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5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omments6.xml" ContentType="application/vnd.openxmlformats-officedocument.spreadsheetml.comment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fileSharing readOnlyRecommended="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giraldo\Desktop\web\"/>
    </mc:Choice>
  </mc:AlternateContent>
  <xr:revisionPtr revIDLastSave="0" documentId="13_ncr:1_{FC864082-6341-4B06-8B91-89EE0ADCF442}" xr6:coauthVersionLast="47" xr6:coauthVersionMax="47" xr10:uidLastSave="{00000000-0000-0000-0000-000000000000}"/>
  <bookViews>
    <workbookView xWindow="-120" yWindow="-120" windowWidth="29040" windowHeight="15840" firstSheet="11" activeTab="11" xr2:uid="{00000000-000D-0000-FFFF-FFFF00000000}"/>
  </bookViews>
  <sheets>
    <sheet name="INVENTARIO 2008 CORREGIDA" sheetId="7" r:id="rId1"/>
    <sheet name="INVENTARIO  2009 CORREGIDA" sheetId="8" r:id="rId2"/>
    <sheet name="INVENTARIO 2012 " sheetId="10" r:id="rId3"/>
    <sheet name="INVENTARIO 2013" sheetId="5" r:id="rId4"/>
    <sheet name="INVENTARIO 2014 (TRANSF 5)" sheetId="11" r:id="rId5"/>
    <sheet name="INVENTARIO 2015 (TRANSF 6)" sheetId="12" r:id="rId6"/>
    <sheet name="INVENTARIO 2016 (TRANSF 7)" sheetId="13" r:id="rId7"/>
    <sheet name="INVENTARIO 2017 (TRANSF 8)" sheetId="14" r:id="rId8"/>
    <sheet name="INVENTARIO 2018 (TRANSF 9)" sheetId="15" r:id="rId9"/>
    <sheet name="INVENTARIO 2019 (TRANSF 10)" sheetId="16" r:id="rId10"/>
    <sheet name="INVENTARIO 2020 (TRANSF. 11)" sheetId="17" r:id="rId11"/>
    <sheet name="INVENTARIO 2021 (TRANSF. 12)" sheetId="18" r:id="rId12"/>
    <sheet name="INVENTARIO 2022 (TRANSF. 13)" sheetId="19" r:id="rId13"/>
    <sheet name="INVENTARIO 2023 (TRANSF. 14)" sheetId="20" r:id="rId14"/>
    <sheet name="INVENTARIO 2024 (TRANSF.15)" sheetId="21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932" i="20" l="1"/>
  <c r="A933" i="20" s="1"/>
  <c r="A934" i="20" s="1"/>
  <c r="A859" i="19" l="1"/>
  <c r="A860" i="19" s="1"/>
  <c r="A861" i="19" s="1"/>
  <c r="A862" i="19" s="1"/>
  <c r="A1802" i="18" l="1"/>
  <c r="A1803" i="18" s="1"/>
  <c r="A1804" i="18" s="1"/>
  <c r="A1663" i="18" l="1"/>
  <c r="A1664" i="18" s="1"/>
  <c r="A1665" i="18" s="1"/>
  <c r="A1666" i="18" s="1"/>
  <c r="A1667" i="18" s="1"/>
  <c r="A1668" i="18" s="1"/>
  <c r="A1669" i="18" s="1"/>
  <c r="A1670" i="18" s="1"/>
  <c r="A1671" i="18" s="1"/>
  <c r="A1672" i="18" s="1"/>
  <c r="A1673" i="18" s="1"/>
  <c r="A1674" i="18" s="1"/>
  <c r="A1675" i="18" s="1"/>
  <c r="A1676" i="18" s="1"/>
  <c r="A1653" i="18"/>
  <c r="A1654" i="18" s="1"/>
  <c r="A1655" i="18" s="1"/>
  <c r="A1644" i="18"/>
  <c r="A1645" i="18" s="1"/>
  <c r="A1646" i="18" s="1"/>
  <c r="A1647" i="18" s="1"/>
  <c r="A1513" i="18" l="1"/>
  <c r="A1514" i="18" s="1"/>
  <c r="O1481" i="18"/>
  <c r="A1385" i="18"/>
  <c r="A1386" i="18" s="1"/>
  <c r="A1223" i="18"/>
  <c r="A1224" i="18" s="1"/>
  <c r="A1225" i="18" s="1"/>
  <c r="A1226" i="18" s="1"/>
  <c r="A1227" i="18" s="1"/>
  <c r="A1228" i="18" s="1"/>
  <c r="A1218" i="18"/>
  <c r="A1219" i="18" s="1"/>
  <c r="A1220" i="18" s="1"/>
  <c r="A1188" i="18" l="1"/>
  <c r="A1189" i="18" s="1"/>
  <c r="A1190" i="18" s="1"/>
  <c r="A1191" i="18" s="1"/>
  <c r="A1192" i="18" s="1"/>
  <c r="A1193" i="18" s="1"/>
  <c r="A1194" i="18" s="1"/>
  <c r="A1195" i="18" s="1"/>
  <c r="A1196" i="18" s="1"/>
  <c r="A1151" i="18"/>
  <c r="A1152" i="18" s="1"/>
  <c r="A1153" i="18" s="1"/>
  <c r="A1154" i="18" s="1"/>
  <c r="A1155" i="18" s="1"/>
  <c r="A1156" i="18" s="1"/>
  <c r="A1157" i="18" s="1"/>
  <c r="A1119" i="18"/>
  <c r="A1120" i="18" s="1"/>
  <c r="A1121" i="18" s="1"/>
  <c r="A1122" i="18" s="1"/>
  <c r="A1123" i="18" s="1"/>
  <c r="A1124" i="18" s="1"/>
  <c r="A1125" i="18" s="1"/>
  <c r="A1088" i="18"/>
  <c r="A1089" i="18" s="1"/>
  <c r="A1090" i="18" s="1"/>
  <c r="A1091" i="18" s="1"/>
  <c r="A1092" i="18" s="1"/>
  <c r="A1062" i="18"/>
  <c r="A1063" i="18" s="1"/>
  <c r="A1030" i="18"/>
  <c r="A1024" i="18"/>
  <c r="A1025" i="18" s="1"/>
  <c r="A1026" i="18" s="1"/>
  <c r="A1027" i="18" s="1"/>
  <c r="A1019" i="18"/>
  <c r="A1020" i="18" s="1"/>
  <c r="A1017" i="18"/>
  <c r="A545" i="17" l="1"/>
  <c r="A546" i="17" s="1"/>
  <c r="A547" i="17" s="1"/>
  <c r="A548" i="17" s="1"/>
  <c r="A549" i="17" s="1"/>
  <c r="A550" i="17" s="1"/>
  <c r="A551" i="17" s="1"/>
  <c r="A552" i="17" s="1"/>
  <c r="A553" i="17" s="1"/>
  <c r="A554" i="17" s="1"/>
  <c r="A555" i="17" s="1"/>
  <c r="A556" i="17" s="1"/>
  <c r="A561" i="17"/>
  <c r="A562" i="17" s="1"/>
  <c r="A563" i="17" s="1"/>
  <c r="A564" i="17" s="1"/>
  <c r="A565" i="17" s="1"/>
  <c r="A566" i="17" s="1"/>
  <c r="A567" i="17" s="1"/>
  <c r="A568" i="17" s="1"/>
  <c r="A569" i="17" s="1"/>
  <c r="A570" i="17" s="1"/>
  <c r="A571" i="17" s="1"/>
  <c r="A572" i="17" s="1"/>
  <c r="A573" i="17" s="1"/>
  <c r="A574" i="17" s="1"/>
  <c r="A602" i="17"/>
  <c r="A603" i="17" s="1"/>
  <c r="A604" i="17" s="1"/>
  <c r="A612" i="17"/>
  <c r="A613" i="17" s="1"/>
  <c r="A614" i="17" s="1"/>
  <c r="A615" i="17" s="1"/>
  <c r="A616" i="17" s="1"/>
  <c r="A617" i="17" s="1"/>
  <c r="A618" i="17" s="1"/>
  <c r="A631" i="17"/>
  <c r="A632" i="17" s="1"/>
  <c r="A633" i="17" s="1"/>
  <c r="A634" i="17" s="1"/>
  <c r="A635" i="17" s="1"/>
  <c r="A636" i="17" s="1"/>
  <c r="A637" i="17" s="1"/>
  <c r="A638" i="17" s="1"/>
  <c r="A639" i="17" s="1"/>
  <c r="A640" i="17" s="1"/>
  <c r="A641" i="17" s="1"/>
  <c r="A642" i="17" s="1"/>
  <c r="A643" i="17" s="1"/>
  <c r="A644" i="17" s="1"/>
  <c r="J965" i="15" l="1"/>
  <c r="T302" i="16" l="1"/>
  <c r="U309" i="16"/>
  <c r="T309" i="16"/>
  <c r="T310" i="16" l="1"/>
  <c r="U214" i="16"/>
  <c r="T213" i="16"/>
  <c r="T214" i="16" s="1"/>
  <c r="R214" i="16"/>
  <c r="R213" i="16"/>
  <c r="A92" i="16" l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A121" i="16" s="1"/>
  <c r="A122" i="16" s="1"/>
  <c r="A123" i="16" s="1"/>
  <c r="A124" i="16" s="1"/>
  <c r="A125" i="16" s="1"/>
  <c r="A126" i="16" s="1"/>
  <c r="A127" i="16" s="1"/>
  <c r="A128" i="16" s="1"/>
  <c r="A129" i="16" s="1"/>
  <c r="A130" i="16" s="1"/>
  <c r="A131" i="16" s="1"/>
  <c r="A132" i="16" s="1"/>
  <c r="A133" i="16" s="1"/>
  <c r="A134" i="16" s="1"/>
  <c r="A135" i="16" s="1"/>
  <c r="A136" i="16" s="1"/>
  <c r="A137" i="16" s="1"/>
  <c r="A138" i="16" s="1"/>
  <c r="A139" i="16" s="1"/>
  <c r="A140" i="16" s="1"/>
  <c r="A141" i="16" s="1"/>
  <c r="A142" i="16" s="1"/>
  <c r="A143" i="16" s="1"/>
  <c r="R1475" i="15" l="1"/>
  <c r="Q1475" i="15"/>
  <c r="M1240" i="14"/>
  <c r="M1239" i="14"/>
  <c r="M1238" i="14"/>
  <c r="M1237" i="14"/>
  <c r="M1024" i="14"/>
  <c r="M1015" i="14"/>
  <c r="A519" i="14"/>
  <c r="A520" i="14" s="1"/>
  <c r="A521" i="14" s="1"/>
  <c r="A522" i="14" s="1"/>
  <c r="A523" i="14" s="1"/>
  <c r="A524" i="14" s="1"/>
  <c r="A525" i="14" s="1"/>
  <c r="A526" i="14" s="1"/>
  <c r="A527" i="14" s="1"/>
  <c r="A528" i="14" s="1"/>
  <c r="A529" i="14" s="1"/>
  <c r="A530" i="14" s="1"/>
  <c r="A531" i="14" s="1"/>
  <c r="A532" i="14" s="1"/>
  <c r="A533" i="14" s="1"/>
  <c r="A534" i="14" s="1"/>
  <c r="A535" i="14" s="1"/>
  <c r="A536" i="14" s="1"/>
  <c r="A537" i="14" s="1"/>
  <c r="A538" i="14" s="1"/>
  <c r="A539" i="14" s="1"/>
  <c r="A540" i="14" s="1"/>
  <c r="A541" i="14" s="1"/>
  <c r="A542" i="14" s="1"/>
  <c r="A543" i="14" s="1"/>
  <c r="A544" i="14" s="1"/>
  <c r="A545" i="14" s="1"/>
  <c r="A546" i="14" s="1"/>
  <c r="A547" i="14" s="1"/>
  <c r="A548" i="14" s="1"/>
  <c r="A549" i="14" s="1"/>
  <c r="A550" i="14" s="1"/>
  <c r="A551" i="14" s="1"/>
  <c r="A552" i="14" s="1"/>
  <c r="A553" i="14" s="1"/>
  <c r="A554" i="14" s="1"/>
  <c r="A555" i="14" s="1"/>
  <c r="A556" i="14" s="1"/>
  <c r="A557" i="14" s="1"/>
  <c r="A558" i="14" s="1"/>
  <c r="A559" i="14" s="1"/>
  <c r="A560" i="14" s="1"/>
  <c r="A561" i="14" s="1"/>
  <c r="A562" i="14" s="1"/>
  <c r="A563" i="14" s="1"/>
  <c r="A564" i="14" s="1"/>
  <c r="A565" i="14" s="1"/>
  <c r="A566" i="14" s="1"/>
  <c r="A567" i="14" s="1"/>
  <c r="A516" i="14"/>
  <c r="M308" i="14"/>
  <c r="M309" i="14"/>
  <c r="M953" i="14"/>
  <c r="M961" i="14"/>
  <c r="A1613" i="12"/>
  <c r="A1614" i="12" s="1"/>
  <c r="A1615" i="12" s="1"/>
  <c r="A1616" i="12" s="1"/>
  <c r="A1617" i="12" s="1"/>
  <c r="A1618" i="12" s="1"/>
  <c r="A1619" i="12" s="1"/>
  <c r="A1620" i="12" s="1"/>
  <c r="A1621" i="12" s="1"/>
  <c r="A1622" i="12" s="1"/>
  <c r="A1623" i="12" s="1"/>
  <c r="A1624" i="12" s="1"/>
  <c r="A1625" i="12" s="1"/>
  <c r="A1626" i="12" s="1"/>
  <c r="A1627" i="12" s="1"/>
  <c r="A1628" i="12" s="1"/>
  <c r="A1655" i="12" s="1"/>
  <c r="A1656" i="12" s="1"/>
  <c r="A1657" i="12" s="1"/>
  <c r="A1658" i="12" s="1"/>
  <c r="A1659" i="12" s="1"/>
  <c r="A1662" i="12"/>
  <c r="A1663" i="12" s="1"/>
  <c r="A1664" i="12" s="1"/>
  <c r="A1665" i="12" s="1"/>
  <c r="A1666" i="12" s="1"/>
  <c r="A1667" i="12" s="1"/>
  <c r="A1668" i="12" s="1"/>
  <c r="A1698" i="12" s="1"/>
  <c r="A1699" i="12" s="1"/>
  <c r="A1700" i="12" s="1"/>
  <c r="A1701" i="12" s="1"/>
  <c r="A1702" i="12" s="1"/>
  <c r="A1703" i="12" s="1"/>
  <c r="A1704" i="12" s="1"/>
  <c r="A1705" i="12" s="1"/>
  <c r="A1706" i="12" s="1"/>
  <c r="A1707" i="12" s="1"/>
  <c r="A1708" i="12" s="1"/>
  <c r="A1733" i="12" s="1"/>
  <c r="A1734" i="12" s="1"/>
  <c r="A1735" i="12" s="1"/>
  <c r="A1736" i="12" s="1"/>
  <c r="A1737" i="12" s="1"/>
  <c r="A1738" i="12" s="1"/>
  <c r="A1739" i="12" s="1"/>
  <c r="A1740" i="12" s="1"/>
  <c r="A1741" i="12" s="1"/>
  <c r="A1742" i="12" s="1"/>
  <c r="A1743" i="12" s="1"/>
  <c r="A1744" i="12" s="1"/>
  <c r="A1745" i="12" s="1"/>
  <c r="A1746" i="12" s="1"/>
  <c r="A1747" i="12" s="1"/>
  <c r="A1748" i="12" s="1"/>
  <c r="A1773" i="12" s="1"/>
  <c r="A1774" i="12" s="1"/>
  <c r="A1775" i="12" s="1"/>
  <c r="A1776" i="12" s="1"/>
  <c r="A1777" i="12" s="1"/>
  <c r="A1778" i="12" s="1"/>
  <c r="A1779" i="12" s="1"/>
  <c r="A1780" i="12" s="1"/>
  <c r="A1781" i="12" s="1"/>
  <c r="A1782" i="12" s="1"/>
  <c r="A1783" i="12" s="1"/>
  <c r="A1784" i="12" s="1"/>
  <c r="A1785" i="12" s="1"/>
  <c r="A1808" i="12" s="1"/>
  <c r="A1809" i="12" s="1"/>
  <c r="A1810" i="12" s="1"/>
  <c r="A1811" i="12" s="1"/>
  <c r="A1812" i="12" s="1"/>
  <c r="A1813" i="12" s="1"/>
  <c r="A1814" i="12" s="1"/>
  <c r="A1815" i="12" s="1"/>
  <c r="A1816" i="12" s="1"/>
  <c r="A1817" i="12" s="1"/>
  <c r="A1818" i="12" s="1"/>
  <c r="A1819" i="12" s="1"/>
  <c r="A1820" i="12" s="1"/>
  <c r="A1821" i="12" s="1"/>
  <c r="A1822" i="12" s="1"/>
  <c r="A1823" i="12" s="1"/>
  <c r="A1824" i="12" s="1"/>
  <c r="A1825" i="12" s="1"/>
  <c r="A1854" i="12" s="1"/>
  <c r="A1855" i="12" s="1"/>
  <c r="A1856" i="12" s="1"/>
  <c r="A1857" i="12" s="1"/>
  <c r="A1858" i="12" s="1"/>
  <c r="A1859" i="12" s="1"/>
  <c r="A1860" i="12" s="1"/>
  <c r="A1861" i="12" s="1"/>
  <c r="A1866" i="12"/>
  <c r="A1867" i="12" s="1"/>
  <c r="A1890" i="12" s="1"/>
  <c r="A1891" i="12" s="1"/>
  <c r="A1892" i="12" s="1"/>
  <c r="A1893" i="12" s="1"/>
  <c r="A1894" i="12" s="1"/>
  <c r="A1895" i="12" s="1"/>
  <c r="A1896" i="12" s="1"/>
  <c r="A1897" i="12" s="1"/>
  <c r="A1898" i="12" s="1"/>
  <c r="A1899" i="12" s="1"/>
  <c r="A1900" i="12" s="1"/>
  <c r="A1901" i="12" s="1"/>
  <c r="A1902" i="12" s="1"/>
  <c r="A1903" i="12" s="1"/>
  <c r="A1904" i="12" s="1"/>
  <c r="A1905" i="12" s="1"/>
  <c r="A1906" i="12" s="1"/>
  <c r="J489" i="11"/>
  <c r="J573" i="11"/>
  <c r="J616" i="11"/>
  <c r="J659" i="11"/>
  <c r="J1302" i="11"/>
  <c r="J1427" i="11"/>
  <c r="J1472" i="11"/>
  <c r="J1518" i="11"/>
  <c r="A2698" i="11"/>
  <c r="A2722" i="11" s="1"/>
  <c r="A2723" i="11" s="1"/>
  <c r="A2726" i="11" s="1"/>
  <c r="A2727" i="11" s="1"/>
  <c r="A2728" i="11" s="1"/>
  <c r="A2729" i="11" s="1"/>
  <c r="A2753" i="11" s="1"/>
  <c r="A2755" i="11"/>
  <c r="A2756" i="11" s="1"/>
  <c r="A2757" i="11" s="1"/>
  <c r="A2759" i="11"/>
  <c r="A2760" i="11" s="1"/>
  <c r="A2786" i="11" s="1"/>
  <c r="A2787" i="11" s="1"/>
  <c r="A2788" i="11" s="1"/>
  <c r="A2789" i="11" s="1"/>
  <c r="A2790" i="11" s="1"/>
  <c r="A2791" i="11" s="1"/>
  <c r="A2792" i="11" s="1"/>
  <c r="A2817" i="11" s="1"/>
  <c r="A2818" i="11" s="1"/>
  <c r="A2819" i="11" s="1"/>
  <c r="A2820" i="11" s="1"/>
  <c r="A2821" i="11" s="1"/>
  <c r="A2822" i="11" s="1"/>
  <c r="A2823" i="11" s="1"/>
  <c r="A2847" i="11" s="1"/>
  <c r="A2848" i="11" s="1"/>
  <c r="A2849" i="11" s="1"/>
  <c r="A2851" i="11"/>
  <c r="A2852" i="11" s="1"/>
  <c r="A2853" i="11" s="1"/>
  <c r="A2854" i="11" s="1"/>
  <c r="A2855" i="11" s="1"/>
  <c r="A2856" i="11" s="1"/>
  <c r="A2857" i="11" s="1"/>
  <c r="A2858" i="11" s="1"/>
  <c r="A2882" i="11" s="1"/>
  <c r="A2883" i="11" s="1"/>
  <c r="A2884" i="11" s="1"/>
  <c r="A2885" i="11" s="1"/>
  <c r="A2886" i="11" s="1"/>
  <c r="A2887" i="11" s="1"/>
  <c r="A2888" i="11" s="1"/>
  <c r="A2889" i="11" s="1"/>
  <c r="A2890" i="11" s="1"/>
  <c r="A2914" i="11" s="1"/>
  <c r="A2915" i="11" s="1"/>
  <c r="A2916" i="11" s="1"/>
  <c r="A2917" i="11" s="1"/>
  <c r="A2919" i="11" s="1"/>
  <c r="A2920" i="11" s="1"/>
  <c r="A2921" i="11" s="1"/>
  <c r="A2945" i="11" s="1"/>
  <c r="A2946" i="11" s="1"/>
  <c r="A2947" i="11" s="1"/>
  <c r="A2948" i="11" s="1"/>
  <c r="A2949" i="11" s="1"/>
  <c r="A2950" i="11" s="1"/>
  <c r="A3054" i="11"/>
  <c r="A3055" i="11" s="1"/>
  <c r="A3057" i="11" s="1"/>
  <c r="A3060" i="11" s="1"/>
  <c r="A3061" i="11" s="1"/>
  <c r="A3062" i="11" s="1"/>
  <c r="A3084" i="11" s="1"/>
  <c r="A3085" i="11" s="1"/>
  <c r="A3086" i="11" s="1"/>
  <c r="A3087" i="11" s="1"/>
  <c r="A3088" i="11" s="1"/>
  <c r="A3089" i="11" s="1"/>
  <c r="A3091" i="11" s="1"/>
  <c r="A3092" i="11" s="1"/>
  <c r="A3093" i="11" s="1"/>
  <c r="A3094" i="11" s="1"/>
  <c r="A3095" i="11" s="1"/>
  <c r="A3119" i="11" s="1"/>
  <c r="A3120" i="11" s="1"/>
  <c r="A3121" i="11" s="1"/>
  <c r="A3122" i="11" s="1"/>
  <c r="A3123" i="11" s="1"/>
  <c r="A3127" i="11" s="1"/>
  <c r="M184" i="5"/>
  <c r="M193" i="5"/>
  <c r="M199" i="5"/>
  <c r="J225" i="5"/>
  <c r="J830" i="5"/>
  <c r="J868" i="5"/>
  <c r="H951" i="5"/>
  <c r="FO1757" i="5"/>
  <c r="A2201" i="5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34" i="5"/>
  <c r="A2235" i="5" s="1"/>
  <c r="A2236" i="5" s="1"/>
  <c r="A2237" i="5" s="1"/>
  <c r="A2238" i="5" s="1"/>
  <c r="A2239" i="5" s="1"/>
  <c r="A2270" i="5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305" i="5"/>
  <c r="A2306" i="5" s="1"/>
  <c r="A2307" i="5" s="1"/>
  <c r="A2308" i="5" s="1"/>
  <c r="A2309" i="5" s="1"/>
  <c r="A2310" i="5" s="1"/>
  <c r="A2311" i="5" s="1"/>
  <c r="A2312" i="5" s="1"/>
  <c r="A2313" i="5" s="1"/>
  <c r="A2316" i="5"/>
  <c r="A2337" i="5"/>
  <c r="A2339" i="5"/>
  <c r="A2341" i="5"/>
  <c r="A2372" i="5"/>
  <c r="A2395" i="5"/>
  <c r="A2397" i="5"/>
  <c r="A2407" i="5"/>
  <c r="A2432" i="5"/>
  <c r="A2442" i="5"/>
  <c r="A2444" i="5"/>
  <c r="A2521" i="5"/>
  <c r="A2522" i="5" s="1"/>
  <c r="A2523" i="5" s="1"/>
  <c r="A2524" i="5" s="1"/>
  <c r="A2525" i="5" s="1"/>
  <c r="A2526" i="5" s="1"/>
  <c r="A2527" i="5" s="1"/>
  <c r="A2528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M2730" i="5"/>
  <c r="M2735" i="5"/>
  <c r="M2740" i="5"/>
  <c r="A2564" i="5" l="1"/>
  <c r="A2566" i="5" s="1"/>
  <c r="A2565" i="5"/>
  <c r="A2568" i="5" s="1"/>
  <c r="A2567" i="5" l="1"/>
  <c r="A2570" i="5" s="1"/>
  <c r="A2569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</authors>
  <commentList>
    <comment ref="D242" authorId="0" shapeId="0" xr:uid="{00000000-0006-0000-0200-000001000000}">
      <text>
        <r>
          <rPr>
            <b/>
            <sz val="8"/>
            <color indexed="81"/>
            <rFont val="Tahoma"/>
            <family val="2"/>
          </rPr>
          <t xml:space="preserve">FECHA INICIAL QUE FIGURA EN EL DOCUMENTO INICIAL 
DE LA CARPETA
</t>
        </r>
      </text>
    </comment>
    <comment ref="E242" authorId="0" shapeId="0" xr:uid="{00000000-0006-0000-0200-000002000000}">
      <text>
        <r>
          <rPr>
            <b/>
            <sz val="8"/>
            <color indexed="81"/>
            <rFont val="Tahoma"/>
            <family val="2"/>
          </rPr>
          <t>FECHA FINAL DE DOCUMENTO AL FINALIZAR LA CARPETA</t>
        </r>
      </text>
    </comment>
    <comment ref="D279" authorId="0" shapeId="0" xr:uid="{00000000-0006-0000-0200-000003000000}">
      <text>
        <r>
          <rPr>
            <b/>
            <sz val="8"/>
            <color indexed="81"/>
            <rFont val="Tahoma"/>
            <family val="2"/>
          </rPr>
          <t xml:space="preserve">FECHA INICIAL QUE FIGURA EN EL DOCUMENTO INICIAL 
DE LA CARPETA
</t>
        </r>
      </text>
    </comment>
    <comment ref="E279" authorId="0" shapeId="0" xr:uid="{00000000-0006-0000-0200-000004000000}">
      <text>
        <r>
          <rPr>
            <b/>
            <sz val="8"/>
            <color indexed="81"/>
            <rFont val="Tahoma"/>
            <family val="2"/>
          </rPr>
          <t>FECHA FINAL DE DOCUMENTO AL FINALIZAR LA CARPETA</t>
        </r>
      </text>
    </comment>
    <comment ref="D312" authorId="0" shapeId="0" xr:uid="{00000000-0006-0000-0200-000005000000}">
      <text>
        <r>
          <rPr>
            <b/>
            <sz val="8"/>
            <color indexed="81"/>
            <rFont val="Tahoma"/>
            <family val="2"/>
          </rPr>
          <t xml:space="preserve">FECHA INICIAL QUE FIGURA EN EL DOCUMENTO INICIAL 
DE LA CARPETA
</t>
        </r>
      </text>
    </comment>
    <comment ref="E312" authorId="0" shapeId="0" xr:uid="{00000000-0006-0000-0200-000006000000}">
      <text>
        <r>
          <rPr>
            <b/>
            <sz val="8"/>
            <color indexed="81"/>
            <rFont val="Tahoma"/>
            <family val="2"/>
          </rPr>
          <t>FECHA FINAL DE DOCUMENTO AL FINALIZAR LA CARPETA</t>
        </r>
      </text>
    </comment>
    <comment ref="D351" authorId="0" shapeId="0" xr:uid="{00000000-0006-0000-0200-000007000000}">
      <text>
        <r>
          <rPr>
            <b/>
            <sz val="8"/>
            <color indexed="81"/>
            <rFont val="Tahoma"/>
            <family val="2"/>
          </rPr>
          <t xml:space="preserve">FECHA INICIAL QUE FIGURA EN EL DOCUMENTO INICIAL 
DE LA CARPETA
</t>
        </r>
      </text>
    </comment>
    <comment ref="E351" authorId="0" shapeId="0" xr:uid="{00000000-0006-0000-0200-000008000000}">
      <text>
        <r>
          <rPr>
            <b/>
            <sz val="8"/>
            <color indexed="81"/>
            <rFont val="Tahoma"/>
            <family val="2"/>
          </rPr>
          <t>FECHA FINAL DE DOCUMENTO AL FINALIZAR LA CARPETA</t>
        </r>
      </text>
    </comment>
    <comment ref="D390" authorId="0" shapeId="0" xr:uid="{00000000-0006-0000-0200-000009000000}">
      <text>
        <r>
          <rPr>
            <b/>
            <sz val="8"/>
            <color indexed="81"/>
            <rFont val="Tahoma"/>
            <family val="2"/>
          </rPr>
          <t xml:space="preserve">FECHA INICIAL QUE FIGURA EN EL DOCUMENTO INICIAL 
DE LA CARPETA
</t>
        </r>
      </text>
    </comment>
    <comment ref="E390" authorId="0" shapeId="0" xr:uid="{00000000-0006-0000-0200-00000A000000}">
      <text>
        <r>
          <rPr>
            <b/>
            <sz val="8"/>
            <color indexed="81"/>
            <rFont val="Tahoma"/>
            <family val="2"/>
          </rPr>
          <t>FECHA FINAL DE DOCUMENTO AL FINALIZAR LA CARPETA</t>
        </r>
      </text>
    </comment>
    <comment ref="D429" authorId="0" shapeId="0" xr:uid="{00000000-0006-0000-0200-00000B000000}">
      <text>
        <r>
          <rPr>
            <b/>
            <sz val="8"/>
            <color indexed="81"/>
            <rFont val="Tahoma"/>
            <family val="2"/>
          </rPr>
          <t xml:space="preserve">FECHA INICIAL QUE FIGURA EN EL DOCUMENTO INICIAL 
DE LA CARPETA
</t>
        </r>
      </text>
    </comment>
    <comment ref="E429" authorId="0" shapeId="0" xr:uid="{00000000-0006-0000-0200-00000C000000}">
      <text>
        <r>
          <rPr>
            <b/>
            <sz val="8"/>
            <color indexed="81"/>
            <rFont val="Tahoma"/>
            <family val="2"/>
          </rPr>
          <t>FECHA FINAL DE DOCUMENTO AL FINALIZAR LA CARPETA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</authors>
  <commentList>
    <comment ref="D1305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 xml:space="preserve">FECHA INICIAL QUE FIGURA EN EL DOCUMENTO INICIAL 
DE LA CARPETA
</t>
        </r>
      </text>
    </comment>
    <comment ref="E1305" authorId="0" shapeId="0" xr:uid="{00000000-0006-0000-0300-000002000000}">
      <text>
        <r>
          <rPr>
            <b/>
            <sz val="8"/>
            <color indexed="81"/>
            <rFont val="Tahoma"/>
            <family val="2"/>
          </rPr>
          <t>FECHA FINAL DE DOCUMENTO AL FINALIZAR LA CARPETA</t>
        </r>
      </text>
    </comment>
    <comment ref="D1340" authorId="0" shapeId="0" xr:uid="{00000000-0006-0000-0300-000003000000}">
      <text>
        <r>
          <rPr>
            <b/>
            <sz val="8"/>
            <color indexed="81"/>
            <rFont val="Tahoma"/>
            <family val="2"/>
          </rPr>
          <t xml:space="preserve">FECHA INICIAL QUE FIGURA EN EL DOCUMENTO INICIAL 
DE LA CARPETA
</t>
        </r>
      </text>
    </comment>
    <comment ref="E1340" authorId="0" shapeId="0" xr:uid="{00000000-0006-0000-0300-000004000000}">
      <text>
        <r>
          <rPr>
            <b/>
            <sz val="8"/>
            <color indexed="81"/>
            <rFont val="Tahoma"/>
            <family val="2"/>
          </rPr>
          <t>FECHA FINAL DE DOCUMENTO AL FINALIZAR LA CARPETA</t>
        </r>
      </text>
    </comment>
    <comment ref="D1372" authorId="0" shapeId="0" xr:uid="{00000000-0006-0000-0300-000005000000}">
      <text>
        <r>
          <rPr>
            <b/>
            <sz val="8"/>
            <color indexed="81"/>
            <rFont val="Tahoma"/>
            <family val="2"/>
          </rPr>
          <t xml:space="preserve">FECHA INICIAL QUE FIGURA EN EL DOCUMENTO INICIAL 
DE LA CARPETA
</t>
        </r>
      </text>
    </comment>
    <comment ref="E1372" authorId="0" shapeId="0" xr:uid="{00000000-0006-0000-0300-000006000000}">
      <text>
        <r>
          <rPr>
            <b/>
            <sz val="8"/>
            <color indexed="81"/>
            <rFont val="Tahoma"/>
            <family val="2"/>
          </rPr>
          <t>FECHA FINAL DE DOCUMENTO AL FINALIZAR LA CARPETA</t>
        </r>
      </text>
    </comment>
    <comment ref="D1410" authorId="0" shapeId="0" xr:uid="{00000000-0006-0000-0300-000007000000}">
      <text>
        <r>
          <rPr>
            <b/>
            <sz val="8"/>
            <color indexed="81"/>
            <rFont val="Tahoma"/>
            <family val="2"/>
          </rPr>
          <t xml:space="preserve">FECHA INICIAL QUE FIGURA EN EL DOCUMENTO INICIAL 
DE LA CARPETA
</t>
        </r>
      </text>
    </comment>
    <comment ref="E1410" authorId="0" shapeId="0" xr:uid="{00000000-0006-0000-0300-000008000000}">
      <text>
        <r>
          <rPr>
            <b/>
            <sz val="8"/>
            <color indexed="81"/>
            <rFont val="Tahoma"/>
            <family val="2"/>
          </rPr>
          <t>FECHA FINAL DE DOCUMENTO AL FINALIZAR LA CARPETA</t>
        </r>
      </text>
    </comment>
    <comment ref="D1450" authorId="0" shapeId="0" xr:uid="{00000000-0006-0000-0300-000009000000}">
      <text>
        <r>
          <rPr>
            <b/>
            <sz val="8"/>
            <color indexed="81"/>
            <rFont val="Tahoma"/>
            <family val="2"/>
          </rPr>
          <t xml:space="preserve">FECHA INICIAL QUE FIGURA EN EL DOCUMENTO INICIAL 
DE LA CARPETA
</t>
        </r>
      </text>
    </comment>
    <comment ref="E1450" authorId="0" shapeId="0" xr:uid="{00000000-0006-0000-0300-00000A000000}">
      <text>
        <r>
          <rPr>
            <b/>
            <sz val="8"/>
            <color indexed="81"/>
            <rFont val="Tahoma"/>
            <family val="2"/>
          </rPr>
          <t>FECHA FINAL DE DOCUMENTO AL FINALIZAR LA CARPETA</t>
        </r>
      </text>
    </comment>
    <comment ref="D1489" authorId="0" shapeId="0" xr:uid="{00000000-0006-0000-0300-00000B000000}">
      <text>
        <r>
          <rPr>
            <b/>
            <sz val="8"/>
            <color indexed="81"/>
            <rFont val="Tahoma"/>
            <family val="2"/>
          </rPr>
          <t xml:space="preserve">FECHA INICIAL QUE FIGURA EN EL DOCUMENTO INICIAL 
DE LA CARPETA
</t>
        </r>
      </text>
    </comment>
    <comment ref="E1489" authorId="0" shapeId="0" xr:uid="{00000000-0006-0000-0300-00000C000000}">
      <text>
        <r>
          <rPr>
            <b/>
            <sz val="8"/>
            <color indexed="81"/>
            <rFont val="Tahoma"/>
            <family val="2"/>
          </rPr>
          <t>FECHA FINAL DE DOCUMENTO AL FINALIZAR LA CARPETA</t>
        </r>
      </text>
    </comment>
    <comment ref="D1530" authorId="0" shapeId="0" xr:uid="{00000000-0006-0000-0300-00000D000000}">
      <text>
        <r>
          <rPr>
            <b/>
            <sz val="8"/>
            <color indexed="81"/>
            <rFont val="Tahoma"/>
            <family val="2"/>
          </rPr>
          <t xml:space="preserve">FECHA INICIAL QUE FIGURA EN EL DOCUMENTO INICIAL 
DE LA CARPETA
</t>
        </r>
      </text>
    </comment>
    <comment ref="E1530" authorId="0" shapeId="0" xr:uid="{00000000-0006-0000-0300-00000E000000}">
      <text>
        <r>
          <rPr>
            <b/>
            <sz val="8"/>
            <color indexed="81"/>
            <rFont val="Tahoma"/>
            <family val="2"/>
          </rPr>
          <t>FECHA FINAL DE DOCUMENTO AL FINALIZAR LA CARPETA</t>
        </r>
      </text>
    </comment>
    <comment ref="D1569" authorId="0" shapeId="0" xr:uid="{00000000-0006-0000-0300-00000F000000}">
      <text>
        <r>
          <rPr>
            <b/>
            <sz val="8"/>
            <color indexed="81"/>
            <rFont val="Tahoma"/>
            <family val="2"/>
          </rPr>
          <t xml:space="preserve">FECHA INICIAL QUE FIGURA EN EL DOCUMENTO INICIAL 
DE LA CARPETA
</t>
        </r>
      </text>
    </comment>
    <comment ref="E1569" authorId="0" shapeId="0" xr:uid="{00000000-0006-0000-0300-000010000000}">
      <text>
        <r>
          <rPr>
            <b/>
            <sz val="8"/>
            <color indexed="81"/>
            <rFont val="Tahoma"/>
            <family val="2"/>
          </rPr>
          <t>FECHA FINAL DE DOCUMENTO AL FINALIZAR LA CARPETA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</authors>
  <commentList>
    <comment ref="D1980" authorId="0" shapeId="0" xr:uid="{00000000-0006-0000-0400-000001000000}">
      <text>
        <r>
          <rPr>
            <b/>
            <sz val="8"/>
            <color indexed="81"/>
            <rFont val="Tahoma"/>
            <family val="2"/>
          </rPr>
          <t xml:space="preserve">FECHA INICIAL QUE FIGURA EN EL DOCUMENTO INICIAL 
DE LA CARPETA
</t>
        </r>
      </text>
    </comment>
    <comment ref="E1980" authorId="0" shapeId="0" xr:uid="{00000000-0006-0000-0400-000002000000}">
      <text>
        <r>
          <rPr>
            <b/>
            <sz val="8"/>
            <color indexed="81"/>
            <rFont val="Tahoma"/>
            <family val="2"/>
          </rPr>
          <t>FECHA FINAL DE DOCUMENTO AL FINALIZAR LA CARPETA</t>
        </r>
      </text>
    </comment>
    <comment ref="D2019" authorId="0" shapeId="0" xr:uid="{00000000-0006-0000-0400-000003000000}">
      <text>
        <r>
          <rPr>
            <b/>
            <sz val="8"/>
            <color indexed="81"/>
            <rFont val="Tahoma"/>
            <family val="2"/>
          </rPr>
          <t xml:space="preserve">FECHA INICIAL QUE FIGURA EN EL DOCUMENTO INICIAL 
DE LA CARPETA
</t>
        </r>
      </text>
    </comment>
    <comment ref="E2019" authorId="0" shapeId="0" xr:uid="{00000000-0006-0000-0400-000004000000}">
      <text>
        <r>
          <rPr>
            <b/>
            <sz val="8"/>
            <color indexed="81"/>
            <rFont val="Tahoma"/>
            <family val="2"/>
          </rPr>
          <t>FECHA FINAL DE DOCUMENTO AL FINALIZAR LA CARPETA</t>
        </r>
      </text>
    </comment>
    <comment ref="D2050" authorId="0" shapeId="0" xr:uid="{00000000-0006-0000-0400-000005000000}">
      <text>
        <r>
          <rPr>
            <b/>
            <sz val="8"/>
            <color indexed="81"/>
            <rFont val="Tahoma"/>
            <family val="2"/>
          </rPr>
          <t xml:space="preserve">FECHA INICIAL QUE FIGURA EN EL DOCUMENTO INICIAL 
DE LA CARPETA
</t>
        </r>
      </text>
    </comment>
    <comment ref="E2050" authorId="0" shapeId="0" xr:uid="{00000000-0006-0000-0400-000006000000}">
      <text>
        <r>
          <rPr>
            <b/>
            <sz val="8"/>
            <color indexed="81"/>
            <rFont val="Tahoma"/>
            <family val="2"/>
          </rPr>
          <t>FECHA FINAL DE DOCUMENTO AL FINALIZAR LA CARPETA</t>
        </r>
      </text>
    </comment>
    <comment ref="D2091" authorId="0" shapeId="0" xr:uid="{00000000-0006-0000-0400-000007000000}">
      <text>
        <r>
          <rPr>
            <b/>
            <sz val="8"/>
            <color indexed="81"/>
            <rFont val="Tahoma"/>
            <family val="2"/>
          </rPr>
          <t xml:space="preserve">FECHA INICIAL QUE FIGURA EN EL DOCUMENTO INICIAL 
DE LA CARPETA
</t>
        </r>
      </text>
    </comment>
    <comment ref="E2091" authorId="0" shapeId="0" xr:uid="{00000000-0006-0000-0400-000008000000}">
      <text>
        <r>
          <rPr>
            <b/>
            <sz val="8"/>
            <color indexed="81"/>
            <rFont val="Tahoma"/>
            <family val="2"/>
          </rPr>
          <t>FECHA FINAL DE DOCUMENTO AL FINALIZAR LA CARPETA</t>
        </r>
      </text>
    </comment>
    <comment ref="D2132" authorId="0" shapeId="0" xr:uid="{00000000-0006-0000-0400-000009000000}">
      <text>
        <r>
          <rPr>
            <b/>
            <sz val="8"/>
            <color indexed="81"/>
            <rFont val="Tahoma"/>
            <family val="2"/>
          </rPr>
          <t xml:space="preserve">FECHA INICIAL QUE FIGURA EN EL DOCUMENTO INICIAL 
DE LA CARPETA
</t>
        </r>
      </text>
    </comment>
    <comment ref="E2132" authorId="0" shapeId="0" xr:uid="{00000000-0006-0000-0400-00000A000000}">
      <text>
        <r>
          <rPr>
            <b/>
            <sz val="8"/>
            <color indexed="81"/>
            <rFont val="Tahoma"/>
            <family val="2"/>
          </rPr>
          <t>FECHA FINAL DE DOCUMENTO AL FINALIZAR LA CARPETA</t>
        </r>
      </text>
    </comment>
    <comment ref="D2173" authorId="0" shapeId="0" xr:uid="{00000000-0006-0000-0400-00000B000000}">
      <text>
        <r>
          <rPr>
            <b/>
            <sz val="8"/>
            <color indexed="81"/>
            <rFont val="Tahoma"/>
            <family val="2"/>
          </rPr>
          <t xml:space="preserve">FECHA INICIAL QUE FIGURA EN EL DOCUMENTO INICIAL 
DE LA CARPETA
</t>
        </r>
      </text>
    </comment>
    <comment ref="E2173" authorId="0" shapeId="0" xr:uid="{00000000-0006-0000-0400-00000C000000}">
      <text>
        <r>
          <rPr>
            <b/>
            <sz val="8"/>
            <color indexed="81"/>
            <rFont val="Tahoma"/>
            <family val="2"/>
          </rPr>
          <t>FECHA FINAL DE DOCUMENTO AL FINALIZAR LA CARPETA</t>
        </r>
      </text>
    </comment>
    <comment ref="D2216" authorId="0" shapeId="0" xr:uid="{00000000-0006-0000-0400-00000D000000}">
      <text>
        <r>
          <rPr>
            <b/>
            <sz val="8"/>
            <color indexed="81"/>
            <rFont val="Tahoma"/>
            <family val="2"/>
          </rPr>
          <t xml:space="preserve">FECHA INICIAL QUE FIGURA EN EL DOCUMENTO INICIAL 
DE LA CARPETA
</t>
        </r>
      </text>
    </comment>
    <comment ref="E2216" authorId="0" shapeId="0" xr:uid="{00000000-0006-0000-0400-00000E000000}">
      <text>
        <r>
          <rPr>
            <b/>
            <sz val="8"/>
            <color indexed="81"/>
            <rFont val="Tahoma"/>
            <family val="2"/>
          </rPr>
          <t>FECHA FINAL DE DOCUMENTO AL FINALIZAR LA CARPETA</t>
        </r>
      </text>
    </comment>
    <comment ref="D2255" authorId="0" shapeId="0" xr:uid="{00000000-0006-0000-0400-00000F000000}">
      <text>
        <r>
          <rPr>
            <b/>
            <sz val="8"/>
            <color indexed="81"/>
            <rFont val="Tahoma"/>
            <family val="2"/>
          </rPr>
          <t xml:space="preserve">FECHA INICIAL QUE FIGURA EN EL DOCUMENTO INICIAL 
DE LA CARPETA
</t>
        </r>
      </text>
    </comment>
    <comment ref="E2255" authorId="0" shapeId="0" xr:uid="{00000000-0006-0000-0400-000010000000}">
      <text>
        <r>
          <rPr>
            <b/>
            <sz val="8"/>
            <color indexed="81"/>
            <rFont val="Tahoma"/>
            <family val="2"/>
          </rPr>
          <t>FECHA FINAL DE DOCUMENTO AL FINALIZAR LA CARPETA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</authors>
  <commentList>
    <comment ref="D841" authorId="0" shapeId="0" xr:uid="{00000000-0006-0000-0500-000001000000}">
      <text>
        <r>
          <rPr>
            <b/>
            <sz val="8"/>
            <color indexed="81"/>
            <rFont val="Tahoma"/>
            <family val="2"/>
          </rPr>
          <t xml:space="preserve">FECHA INICIAL QUE FIGURA EN EL DOCUMENTO INICIAL 
DE LA CARPETA
</t>
        </r>
      </text>
    </comment>
    <comment ref="E841" authorId="0" shapeId="0" xr:uid="{00000000-0006-0000-0500-000002000000}">
      <text>
        <r>
          <rPr>
            <b/>
            <sz val="8"/>
            <color indexed="81"/>
            <rFont val="Tahoma"/>
            <family val="2"/>
          </rPr>
          <t>FECHA FINAL DE DOCUMENTO AL FINALIZAR LA CARPETA</t>
        </r>
      </text>
    </comment>
    <comment ref="D884" authorId="0" shapeId="0" xr:uid="{00000000-0006-0000-0500-000003000000}">
      <text>
        <r>
          <rPr>
            <b/>
            <sz val="8"/>
            <color indexed="81"/>
            <rFont val="Tahoma"/>
            <family val="2"/>
          </rPr>
          <t xml:space="preserve">FECHA INICIAL QUE FIGURA EN EL DOCUMENTO INICIAL 
DE LA CARPETA
</t>
        </r>
      </text>
    </comment>
    <comment ref="E884" authorId="0" shapeId="0" xr:uid="{00000000-0006-0000-0500-000004000000}">
      <text>
        <r>
          <rPr>
            <b/>
            <sz val="8"/>
            <color indexed="81"/>
            <rFont val="Tahoma"/>
            <family val="2"/>
          </rPr>
          <t>FECHA FINAL DE DOCUMENTO AL FINALIZAR LA CARPETA</t>
        </r>
      </text>
    </comment>
    <comment ref="D924" authorId="0" shapeId="0" xr:uid="{00000000-0006-0000-0500-000005000000}">
      <text>
        <r>
          <rPr>
            <b/>
            <sz val="8"/>
            <color indexed="81"/>
            <rFont val="Tahoma"/>
            <family val="2"/>
          </rPr>
          <t xml:space="preserve">FECHA INICIAL QUE FIGURA EN EL DOCUMENTO INICIAL 
DE LA CARPETA
</t>
        </r>
      </text>
    </comment>
    <comment ref="E924" authorId="0" shapeId="0" xr:uid="{00000000-0006-0000-0500-000006000000}">
      <text>
        <r>
          <rPr>
            <b/>
            <sz val="8"/>
            <color indexed="81"/>
            <rFont val="Tahoma"/>
            <family val="2"/>
          </rPr>
          <t>FECHA FINAL DE DOCUMENTO AL FINALIZAR LA CARPETA</t>
        </r>
      </text>
    </comment>
    <comment ref="D964" authorId="0" shapeId="0" xr:uid="{00000000-0006-0000-0500-000007000000}">
      <text>
        <r>
          <rPr>
            <b/>
            <sz val="8"/>
            <color indexed="81"/>
            <rFont val="Tahoma"/>
            <family val="2"/>
          </rPr>
          <t xml:space="preserve">FECHA INICIAL QUE FIGURA EN EL DOCUMENTO INICIAL 
DE LA CARPETA
</t>
        </r>
      </text>
    </comment>
    <comment ref="E964" authorId="0" shapeId="0" xr:uid="{00000000-0006-0000-0500-000008000000}">
      <text>
        <r>
          <rPr>
            <b/>
            <sz val="8"/>
            <color indexed="81"/>
            <rFont val="Tahoma"/>
            <family val="2"/>
          </rPr>
          <t>FECHA FINAL DE DOCUMENTO AL FINALIZAR LA CARPETA</t>
        </r>
      </text>
    </comment>
    <comment ref="D1006" authorId="0" shapeId="0" xr:uid="{00000000-0006-0000-0500-000009000000}">
      <text>
        <r>
          <rPr>
            <b/>
            <sz val="8"/>
            <color indexed="81"/>
            <rFont val="Tahoma"/>
            <family val="2"/>
          </rPr>
          <t xml:space="preserve">FECHA INICIAL QUE FIGURA EN EL DOCUMENTO INICIAL 
DE LA CARPETA
</t>
        </r>
      </text>
    </comment>
    <comment ref="E1006" authorId="0" shapeId="0" xr:uid="{00000000-0006-0000-0500-00000A000000}">
      <text>
        <r>
          <rPr>
            <b/>
            <sz val="8"/>
            <color indexed="81"/>
            <rFont val="Tahoma"/>
            <family val="2"/>
          </rPr>
          <t>FECHA FINAL DE DOCUMENTO AL FINALIZAR LA CARPETA</t>
        </r>
      </text>
    </comment>
    <comment ref="D1045" authorId="0" shapeId="0" xr:uid="{00000000-0006-0000-0500-00000B000000}">
      <text>
        <r>
          <rPr>
            <b/>
            <sz val="8"/>
            <color indexed="81"/>
            <rFont val="Tahoma"/>
            <family val="2"/>
          </rPr>
          <t xml:space="preserve">FECHA INICIAL QUE FIGURA EN EL DOCUMENTO INICIAL 
DE LA CARPETA
</t>
        </r>
      </text>
    </comment>
    <comment ref="E1045" authorId="0" shapeId="0" xr:uid="{00000000-0006-0000-0500-00000C000000}">
      <text>
        <r>
          <rPr>
            <b/>
            <sz val="8"/>
            <color indexed="81"/>
            <rFont val="Tahoma"/>
            <family val="2"/>
          </rPr>
          <t>FECHA FINAL DE DOCUMENTO AL FINALIZAR LA CARPETA</t>
        </r>
      </text>
    </comment>
    <comment ref="D1083" authorId="0" shapeId="0" xr:uid="{00000000-0006-0000-0500-00000D000000}">
      <text>
        <r>
          <rPr>
            <b/>
            <sz val="8"/>
            <color indexed="81"/>
            <rFont val="Tahoma"/>
            <family val="2"/>
          </rPr>
          <t xml:space="preserve">FECHA INICIAL QUE FIGURA EN EL DOCUMENTO INICIAL 
DE LA CARPETA
</t>
        </r>
      </text>
    </comment>
    <comment ref="E1083" authorId="0" shapeId="0" xr:uid="{00000000-0006-0000-0500-00000E000000}">
      <text>
        <r>
          <rPr>
            <b/>
            <sz val="8"/>
            <color indexed="81"/>
            <rFont val="Tahoma"/>
            <family val="2"/>
          </rPr>
          <t>FECHA FINAL DE DOCUMENTO AL FINALIZAR LA CARPETA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apterapeutico</author>
  </authors>
  <commentList>
    <comment ref="B1176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apterapeutico:</t>
        </r>
        <r>
          <rPr>
            <sz val="9"/>
            <color indexed="81"/>
            <rFont val="Tahoma"/>
            <family val="2"/>
          </rPr>
          <t xml:space="preserve">
optometria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 </author>
  </authors>
  <commentList>
    <comment ref="G1973" authorId="0" shapeId="0" xr:uid="{E6D8DC54-278B-4AC2-95BF-93A6F794C2DC}">
      <text>
        <r>
          <rPr>
            <b/>
            <sz val="8"/>
            <color indexed="81"/>
            <rFont val="Tahoma"/>
            <family val="2"/>
          </rPr>
          <t xml:space="preserve">FECHA INICIAL QUE FIGURA EN EL DOCUMENTO INICIAL 
DE LA CARPETA
</t>
        </r>
      </text>
    </comment>
    <comment ref="H1973" authorId="0" shapeId="0" xr:uid="{8894867A-D585-475B-A78F-A346698DE3B0}">
      <text>
        <r>
          <rPr>
            <b/>
            <sz val="8"/>
            <color indexed="81"/>
            <rFont val="Tahoma"/>
            <family val="2"/>
          </rPr>
          <t>FECHA FINAL DE DOCUMENTO AL FINALIZAR LA CARPETA</t>
        </r>
      </text>
    </comment>
  </commentList>
</comments>
</file>

<file path=xl/sharedStrings.xml><?xml version="1.0" encoding="utf-8"?>
<sst xmlns="http://schemas.openxmlformats.org/spreadsheetml/2006/main" count="68110" uniqueCount="15316">
  <si>
    <t>UNIDAD FUNCIONAL PRODUCTORA:</t>
  </si>
  <si>
    <t>UNIDAD FUNCIONAL PRODUCTORA: UNIDAD FUNCIONAL DE APOYO LOGISTICO</t>
  </si>
  <si>
    <t xml:space="preserve">UNIDAD FUNCIONAL PRODUCTORA: SUBDIRECCIÓN CIENTIFICA </t>
  </si>
  <si>
    <t>Facturas de venta de servicios No 9280  SELVASALUD</t>
  </si>
  <si>
    <t>Se entrega original a Eliana Franco para cobro jurídico y se conserva copia.</t>
  </si>
  <si>
    <t>Fundación Universitaria San Martín</t>
  </si>
  <si>
    <t>Glosas - Respuestas  ASMET SALUD</t>
  </si>
  <si>
    <t>Glosas - Respuestas  ASOCIACION INDIGENA DEL CAUCA</t>
  </si>
  <si>
    <t>Glosas - Respuestas  ASOCIACION MUTUAL BARRIOS UNIDOS AMBUQ</t>
  </si>
  <si>
    <t xml:space="preserve">Glosas - Respuestas  ARP SURA </t>
  </si>
  <si>
    <t>Glosas - Respuestas  CAFESALUD ARS</t>
  </si>
  <si>
    <t>Glosas - Respuestas  CALISALUD ARS</t>
  </si>
  <si>
    <t>Glosas - Respuestas  COMFENALCO</t>
  </si>
  <si>
    <t>Glosas - Respuestas SOAT</t>
  </si>
  <si>
    <t>401-562</t>
  </si>
  <si>
    <t>210-4-29-15</t>
  </si>
  <si>
    <t>Informe de Glosas y Objeciones</t>
  </si>
  <si>
    <t>210.4-29-35</t>
  </si>
  <si>
    <t>OBJETO: TRANSFERENCIA DOCUMENTAL AÑO 2011</t>
  </si>
  <si>
    <t>Actas de Comité de Costos</t>
  </si>
  <si>
    <t>210,5-38</t>
  </si>
  <si>
    <t>HOJA No.  1  DE: 3</t>
  </si>
  <si>
    <t>UNIDAD FUNCIONAL PRODUCTORA: UNIDAD FUNCIONAL DE TALENTO HUMANO</t>
  </si>
  <si>
    <t>OBJETO: TRANSFERENCIA  AÑO 2011</t>
  </si>
  <si>
    <t>Actas Comité de Bienestar Social</t>
  </si>
  <si>
    <t>01 - 003</t>
  </si>
  <si>
    <t>220-01-20</t>
  </si>
  <si>
    <t>Actas de Comision de Personal</t>
  </si>
  <si>
    <r>
      <t xml:space="preserve">OFICINA PRODUCTORA: </t>
    </r>
    <r>
      <rPr>
        <b/>
        <i/>
        <u/>
        <sz val="10"/>
        <rFont val="Arial"/>
        <family val="2"/>
      </rPr>
      <t>SUBDIRECCION CIENTIFICA - COD - 300</t>
    </r>
  </si>
  <si>
    <r>
      <t xml:space="preserve">OBJETO: </t>
    </r>
    <r>
      <rPr>
        <b/>
        <i/>
        <u/>
        <sz val="10"/>
        <rFont val="Arial"/>
        <family val="2"/>
      </rPr>
      <t>TRANSFERENCIA PRIMARIA AÑO 2011</t>
    </r>
  </si>
  <si>
    <t>Se entregan 4 Actas.
Dos Actas se encuentran sin consecutivo.</t>
  </si>
  <si>
    <t>Se entregan cuatro Actas.●Faltan Actas # 1-5-6-7</t>
  </si>
  <si>
    <t xml:space="preserve">●Se entrega 9 actas por que carecen de consecutivo </t>
  </si>
  <si>
    <t>300-01-17</t>
  </si>
  <si>
    <t xml:space="preserve">Actas Comité de Seguridad del Paciente </t>
  </si>
  <si>
    <t>●Solo se evidencian Actas # 1-2-3-4-5</t>
  </si>
  <si>
    <t>300-01-16</t>
  </si>
  <si>
    <t xml:space="preserve">Actas Comité de Mortalidad Perinatal </t>
  </si>
  <si>
    <t>COMUNICACIONES OFICIALES 
(Despachadas )</t>
  </si>
  <si>
    <t>COMUNICACIONES OFICIALES 
(Recibidas )</t>
  </si>
  <si>
    <t xml:space="preserve">Plan de Contingencia </t>
  </si>
  <si>
    <t>Informe de Consulta General y Especializada Primera vez y Rpetida</t>
  </si>
  <si>
    <t>Informe de Consulta Medica Puestos de Salud</t>
  </si>
  <si>
    <t>Informe de Produccion Vs Capacidad Instalada Consulta Medica General</t>
  </si>
  <si>
    <t>Informe de Produccion Vs Capacidad Instalada Consulta Medica Especializada</t>
  </si>
  <si>
    <t>Informe de Rendimiento Medico General</t>
  </si>
  <si>
    <t>Informe de Rendimiento Medico Especializado</t>
  </si>
  <si>
    <t>Relacion horas laboradas medicos generales y S.S.O.</t>
  </si>
  <si>
    <t>240.2-29-38</t>
  </si>
  <si>
    <t>Informes de Hospitalizacion</t>
  </si>
  <si>
    <t>Inforne de Hospitalizacion</t>
  </si>
  <si>
    <t>Informe de Partos y Cesareas por Municipios</t>
  </si>
  <si>
    <t>Informe de Nacidos Vivos</t>
  </si>
  <si>
    <t>Informe de Legrados por Abortos</t>
  </si>
  <si>
    <t>240.2-29-41</t>
  </si>
  <si>
    <t>Informes de Morbilidad</t>
  </si>
  <si>
    <t>Informe de Morbilidad General Consulta Externa, Extramural y Odontologica</t>
  </si>
  <si>
    <t>Informe de Morbilidad de Consulta de Urg.</t>
  </si>
  <si>
    <t>Informe de Morbilidad Egresos Hospitalarios</t>
  </si>
  <si>
    <t>Informe de Morbilidad General, Consulta Externa, Extramural, Urgenc y Odontolog.</t>
  </si>
  <si>
    <t>Informe de Morbilidad Consulta Medica Rural y Puestos de Salud Urbanos</t>
  </si>
  <si>
    <t>240.2-29-42</t>
  </si>
  <si>
    <t>Informes de Mortalidad</t>
  </si>
  <si>
    <t>Informe de Mortalidad General por Grupos  de Edad</t>
  </si>
  <si>
    <t>Informe de Mortalidad de Egresos Hospitalarios</t>
  </si>
  <si>
    <t>240.2-29-44</t>
  </si>
  <si>
    <t>Informes de Referencia y Contrareferencia</t>
  </si>
  <si>
    <t>240.2-59-47</t>
  </si>
  <si>
    <t>Informe Epidemiologicos</t>
  </si>
  <si>
    <t>Notificaciòn Obligatoria de periosdos Epidemiologicos</t>
  </si>
  <si>
    <t>Indices Endemicos por Enfermedad</t>
  </si>
  <si>
    <t>Informe General de Tasas</t>
  </si>
  <si>
    <t>240.2-33</t>
  </si>
  <si>
    <t>240.2-33-01</t>
  </si>
  <si>
    <t>Licencias de Inhumacion</t>
  </si>
  <si>
    <t>240.2-33-02</t>
  </si>
  <si>
    <t>Autorizacion Traslado de Cadaveres</t>
  </si>
  <si>
    <t>Licencias de Inhumacion por Muertes Fetales</t>
  </si>
  <si>
    <t>240.2-51</t>
  </si>
  <si>
    <t>240.2-51-03</t>
  </si>
  <si>
    <t>Registro Control de Humedad Relativa</t>
  </si>
  <si>
    <t>240.2-51-10</t>
  </si>
  <si>
    <t>240.2-51-16</t>
  </si>
  <si>
    <t>Registro Diario de Partos y Procedimientos GinecoObstetricos</t>
  </si>
  <si>
    <t>210.3-20</t>
  </si>
  <si>
    <t>01-200</t>
  </si>
  <si>
    <t>201-298</t>
  </si>
  <si>
    <t>01-190</t>
  </si>
  <si>
    <t>191-370</t>
  </si>
  <si>
    <t>ENTIDAD PRODUCTORA:HOSPITAL DEPARTMENTAL SAN ANTONIO</t>
  </si>
  <si>
    <t>CAJA</t>
  </si>
  <si>
    <t>CARPETA</t>
  </si>
  <si>
    <t>4-5-6</t>
  </si>
  <si>
    <t>NO ESTA</t>
  </si>
  <si>
    <t>3-4</t>
  </si>
  <si>
    <t>1-2-3-4</t>
  </si>
  <si>
    <t>210.5-29-25</t>
  </si>
  <si>
    <t>Informe Especifico Solicitado</t>
  </si>
  <si>
    <t>Esta en la Carpeta del Laboratorio</t>
  </si>
  <si>
    <t>UNIDAD FUNCIONAL PRODUCTORA:GERENCIA</t>
  </si>
  <si>
    <t>CONTRATOS/ORDENES</t>
  </si>
  <si>
    <t>Contrato No. 006-2009 ASPAMEBI</t>
  </si>
  <si>
    <t>Contrato No. 007-2009 ASPAMEBI</t>
  </si>
  <si>
    <t>Contrato No. 008-2009 ASPAMEBI</t>
  </si>
  <si>
    <t>Contrato No. 009-2009 ASPAMEBI</t>
  </si>
  <si>
    <t>Contrato No. 010-2009 COOVISENAL</t>
  </si>
  <si>
    <t>Contrato No. 023-2009 ASOMETULUA</t>
  </si>
  <si>
    <t>Contrato No. 025-2009 ASOMETULUA</t>
  </si>
  <si>
    <t>CONTRATO DE MANTENIMIENTO  
No.038-2010 JAIME ENRIQUE GARCIA MILLAN</t>
  </si>
  <si>
    <t>CONTRATO DE MANTENIMIENTO  
No.039-2010 PROYECTOS DE INGENIERIA S.A.S</t>
  </si>
  <si>
    <t>CONTRATO DE MANTENIMIENTO 
 No.040-2010 VANSOLIX S.A</t>
  </si>
  <si>
    <t>CONTRATO DE MANTENIMIENTO 
 No.041-2010 C4 PASCAL LTDA</t>
  </si>
  <si>
    <t>CONTRATO DE MANTENIMIENTO  
No.042-2010 NORBERTO DE JESUS MEJIA ARIAS</t>
  </si>
  <si>
    <t>CONTRATO DE MANTENIMIENTO  
No.043-2010 FERDER EMILIO QUIÑONEZ ORTIZ</t>
  </si>
  <si>
    <t>ORDEN DE COMPRA</t>
  </si>
  <si>
    <t xml:space="preserve">Orden de Servicio  No.039 -2010 </t>
  </si>
  <si>
    <t>Orden de Servicio  No.096 -2010</t>
  </si>
  <si>
    <t>Orden de Servicio  No. 100-2010 
JAIME ENRIQUE GIRALDO MEJIA</t>
  </si>
  <si>
    <t>Orden de Servicio  No.112 -2010 
FRANCISCO JAVIER ROJAS CASTAÑO</t>
  </si>
  <si>
    <t xml:space="preserve">Orden de Servicio  No.113 -2010 
CORPORACION MIXTA METROCALIDAD </t>
  </si>
  <si>
    <t>Orden de Servicio  No.121 -2010 
JUAN CARLOS HORTUA RIVERA</t>
  </si>
  <si>
    <t>Orden de Prestacion de Servicio 
 No. 012-2010 ALVARO MOLINA GOMEZ</t>
  </si>
  <si>
    <t>Orden de Prestacion de Servicio  No. 014-2010 SANEAMIENTO AMBIENTAL FUMIZAR</t>
  </si>
  <si>
    <t xml:space="preserve">Orden de Prestacion de Servicio  No. 043-2010  FRANCISCO JAVIER ROJAS CASTAÑO </t>
  </si>
  <si>
    <t>Orden de Prestacion de Servicio  No. 052-2010</t>
  </si>
  <si>
    <t>Orden de Prestacion de Servicio  No.073-2010</t>
  </si>
  <si>
    <t>Orden de Prestacion de Servicio  No. 078-2010</t>
  </si>
  <si>
    <t>Orden de Prestacion de Servicio  No. 079-2010</t>
  </si>
  <si>
    <t>Orden de Prestacion de Servicio  No.082 -2010</t>
  </si>
  <si>
    <t>Orden de Prestacion de Servicio  No. 085-2010</t>
  </si>
  <si>
    <t>04/26/2010</t>
  </si>
  <si>
    <r>
      <t xml:space="preserve">HOJA No </t>
    </r>
    <r>
      <rPr>
        <u/>
        <sz val="10"/>
        <rFont val="Arial"/>
        <family val="2"/>
      </rPr>
      <t xml:space="preserve"> 1   </t>
    </r>
    <r>
      <rPr>
        <sz val="10"/>
        <rFont val="Arial"/>
        <family val="2"/>
      </rPr>
      <t xml:space="preserve">DE:  </t>
    </r>
  </si>
  <si>
    <r>
      <t xml:space="preserve">HOJA No  2 </t>
    </r>
    <r>
      <rPr>
        <sz val="10"/>
        <rFont val="Arial"/>
        <family val="2"/>
      </rPr>
      <t xml:space="preserve"> DE:  </t>
    </r>
  </si>
  <si>
    <r>
      <t xml:space="preserve">HOJA No </t>
    </r>
    <r>
      <rPr>
        <u/>
        <sz val="10"/>
        <rFont val="Arial"/>
        <family val="2"/>
      </rPr>
      <t xml:space="preserve">    </t>
    </r>
    <r>
      <rPr>
        <sz val="10"/>
        <rFont val="Arial"/>
        <family val="2"/>
      </rPr>
      <t xml:space="preserve">DE:  </t>
    </r>
    <r>
      <rPr>
        <u/>
        <sz val="10"/>
        <rFont val="Arial"/>
        <family val="2"/>
      </rPr>
      <t xml:space="preserve">  </t>
    </r>
  </si>
  <si>
    <r>
      <t xml:space="preserve">HOJA No </t>
    </r>
    <r>
      <rPr>
        <u/>
        <sz val="10"/>
        <rFont val="Arial"/>
        <family val="2"/>
      </rPr>
      <t xml:space="preserve">    </t>
    </r>
    <r>
      <rPr>
        <sz val="10"/>
        <rFont val="Arial"/>
        <family val="2"/>
      </rPr>
      <t xml:space="preserve">DE:  </t>
    </r>
  </si>
  <si>
    <t>No. de 
Transferencia</t>
  </si>
  <si>
    <t xml:space="preserve">Hojas de Vida 
foliadas Independientes </t>
  </si>
  <si>
    <t xml:space="preserve">Hojas de Vida
 foliadas Independientes </t>
  </si>
  <si>
    <t>Contrato de Prestación de Servicios 
No45 cic laboratorios sas</t>
  </si>
  <si>
    <t>Contrato de Prestación de Servicios
 No44  darsalud cta</t>
  </si>
  <si>
    <t xml:space="preserve">Contrato de Prestación de Servicios No. 048 -2010 German Andres Becerra </t>
  </si>
  <si>
    <t>Faltan 
Consecutivos 002 al 004</t>
  </si>
  <si>
    <t>Faltan 
Consecutivos 008 al 011</t>
  </si>
  <si>
    <t>Orden de Servicio  No. 115-2010
 SANITAAAAS LTDA</t>
  </si>
  <si>
    <t xml:space="preserve">FORMATO ÚNICO DE INVENTARIO DOCUMENTAL
</t>
  </si>
  <si>
    <r>
      <t xml:space="preserve">OFICINA PRODUCTORA: </t>
    </r>
    <r>
      <rPr>
        <b/>
        <sz val="10"/>
        <rFont val="Arial"/>
        <family val="2"/>
      </rPr>
      <t xml:space="preserve">FACTURACION </t>
    </r>
  </si>
  <si>
    <t xml:space="preserve">Actas de Eliminación Documental </t>
  </si>
  <si>
    <t>CARPETA 1</t>
  </si>
  <si>
    <t>Actas de Reunión de Equipo de Trabajo</t>
  </si>
  <si>
    <t>Glosas - Respuestas ALIANSALUD</t>
  </si>
  <si>
    <t>Glosas - Respuestas ARP LIBERTY</t>
  </si>
  <si>
    <t>Glosas - Respuestas ASMET SALUD</t>
  </si>
  <si>
    <t>Glosas - Respuestas BARRIOS UNIDOS</t>
  </si>
  <si>
    <t>Glosas - Respuestas CAFESALUD ARS</t>
  </si>
  <si>
    <t>CARPETA 2</t>
  </si>
  <si>
    <t>Glosas - Respuestas CAFESALUD EPS</t>
  </si>
  <si>
    <t>Glosas - Respuestas CALISALUD</t>
  </si>
  <si>
    <t>Glosas - Respuestas CAPRECOM</t>
  </si>
  <si>
    <t>Glosas - Respuestas CLINICA ORIENTE</t>
  </si>
  <si>
    <t>Glosas - Respuestas COLPATRIA ARP</t>
  </si>
  <si>
    <t>CARPETA 3</t>
  </si>
  <si>
    <t>Glosas - Respuestas COOMEVA EPS</t>
  </si>
  <si>
    <t>Glosas - Respuestas COSMITET</t>
  </si>
  <si>
    <t>Glosas - Respuestas COMFENALCO</t>
  </si>
  <si>
    <t>Glosas - Respuestas COMFAMA</t>
  </si>
  <si>
    <t>Glosas - Respuestas COOSALUD ARS</t>
  </si>
  <si>
    <t>CARPETA 4</t>
  </si>
  <si>
    <t>203 a 402</t>
  </si>
  <si>
    <t>CARPETA 5</t>
  </si>
  <si>
    <t>Glosas - Respuestas EPS INDIGENA MALLAMAS</t>
  </si>
  <si>
    <t>CARPETA 6</t>
  </si>
  <si>
    <t>Glosas - Respuestas EMSSANAR</t>
  </si>
  <si>
    <t>Glosas - Respuestas MAPFRE</t>
  </si>
  <si>
    <t>Glosas - Respuestas NUEVA EPS</t>
  </si>
  <si>
    <t>Glosas - Respuestas POLICIA NACIONAL</t>
  </si>
  <si>
    <t>Glosas - Respuestas POSITIVA</t>
  </si>
  <si>
    <t>Glosas - Respuestas SALUD TOTAL</t>
  </si>
  <si>
    <t>Glosas - Respuestas SANITAS</t>
  </si>
  <si>
    <t>Glosas - Respuestas SALUD COLOMBIA</t>
  </si>
  <si>
    <t>Glosas - Respuestas SELVASALUD</t>
  </si>
  <si>
    <t>Glosas - Respuestas SEGUROS BOLIVAR</t>
  </si>
  <si>
    <t>Glosas - Respuestas SALUDCOOP</t>
  </si>
  <si>
    <t>203-390</t>
  </si>
  <si>
    <t>Contrato No. 161-2009 CHRISTIAN GOMEZ ROJAS</t>
  </si>
  <si>
    <t>Contrato No. 162-2009 CHRISTIAN GOMEZ ROJAS</t>
  </si>
  <si>
    <t>Contrato No. 163-2009 GRAN COLOMBIA C.T.A</t>
  </si>
  <si>
    <t>Contrato No. 164-2009 GRAN COLOMBIA C.T.A</t>
  </si>
  <si>
    <t>Contrato No. 165-2009 GRAN COLOMBIA C.T.A</t>
  </si>
  <si>
    <t>Contrato No. 166-2009 GRAN COLOMBIA C.T.A</t>
  </si>
  <si>
    <t>Contrato No. 167-2009 GRAN COLOMBIA C.T.A</t>
  </si>
  <si>
    <t>Contrato No. 168-2009 GRAN COLOMBIA C.T.A</t>
  </si>
  <si>
    <t>Contrato No. 169-2009 GRAN COLOMBIA C.T.A</t>
  </si>
  <si>
    <t>Contrato No. 170-2009 GRAN COLOMBIA C.T.A</t>
  </si>
  <si>
    <t>Contrato No. 171-2009 GRAN COLOMBIA C.T.A</t>
  </si>
  <si>
    <t>Contrato No. 172-2009 ASOMETULUA</t>
  </si>
  <si>
    <t>Contrato No. 173-2009 EUDES GARTNER MACIAS</t>
  </si>
  <si>
    <t>Contrato No. 174-2009 ASOMETULUA</t>
  </si>
  <si>
    <t>Contrato No. 175-2009 ASOMETULUA</t>
  </si>
  <si>
    <t>Contrato No. 176-2009 COOPENSALUD C.T.A</t>
  </si>
  <si>
    <t>Contrato No .177-2009 ASPAMEBI</t>
  </si>
  <si>
    <t>Contrato No. 178-2009 CIC LABORATORIOS S.A.S</t>
  </si>
  <si>
    <t>Contrato No. 179-2009 DARSALUD C.T.A</t>
  </si>
  <si>
    <t>Contrato No. 180-2009 COOVISENAL C.T.A</t>
  </si>
  <si>
    <t>Contrato No. 181-2009 RICARDO CHICA AVILES</t>
  </si>
  <si>
    <t>Nevardo Antonio Marin Paniagua -Policia</t>
  </si>
  <si>
    <t>Matilde Nuñez Torres - CAFESALUD</t>
  </si>
  <si>
    <t>Maria Aracelly Perdomo Morales - Coosalud</t>
  </si>
  <si>
    <t>Leonardo Antonio Presiga R.- CAFESALUD</t>
  </si>
  <si>
    <t>Beatriz Elena Sanchez -SSD-Coosalud</t>
  </si>
  <si>
    <t>Juan David Salazar - CAFESALUD</t>
  </si>
  <si>
    <t>Elicer de Jesus Sanchez</t>
  </si>
  <si>
    <t>Yenifer Velasquez Cano - Coosalud EPS</t>
  </si>
  <si>
    <t>Jesús German Villada Leiva</t>
  </si>
  <si>
    <t>100-50</t>
  </si>
  <si>
    <t>PROYECTOS</t>
  </si>
  <si>
    <t>Dotación de Ambulancia Traslado Básico</t>
  </si>
  <si>
    <t>Proyecto Psicólogos en las Escuelas</t>
  </si>
  <si>
    <t>Consecutivos de:  001 a 145</t>
  </si>
  <si>
    <t>1 a 200</t>
  </si>
  <si>
    <t>Consecutivos de: 146 a 283</t>
  </si>
  <si>
    <t>201 a 406</t>
  </si>
  <si>
    <t>Falta: 167-264
263 y 280: fotocopias</t>
  </si>
  <si>
    <t>Consecutivos de: 284 a 393</t>
  </si>
  <si>
    <t>407 a 601</t>
  </si>
  <si>
    <r>
      <rPr>
        <b/>
        <sz val="10"/>
        <rFont val="Arial"/>
        <family val="2"/>
      </rPr>
      <t>Anuladas</t>
    </r>
    <r>
      <rPr>
        <sz val="10"/>
        <rFont val="Arial"/>
        <family val="2"/>
      </rPr>
      <t xml:space="preserve">: 322.
</t>
    </r>
    <r>
      <rPr>
        <b/>
        <sz val="10"/>
        <rFont val="Arial"/>
        <family val="2"/>
      </rPr>
      <t>Faltantes:</t>
    </r>
    <r>
      <rPr>
        <sz val="10"/>
        <rFont val="Arial"/>
        <family val="2"/>
      </rPr>
      <t xml:space="preserve"> 297-327-329-330-344.
</t>
    </r>
    <r>
      <rPr>
        <b/>
        <sz val="10"/>
        <rFont val="Arial"/>
        <family val="2"/>
      </rPr>
      <t xml:space="preserve">Duplicidad </t>
    </r>
    <r>
      <rPr>
        <sz val="10"/>
        <rFont val="Arial"/>
        <family val="2"/>
      </rPr>
      <t xml:space="preserve">asignacion de consecutivo 313.
</t>
    </r>
    <r>
      <rPr>
        <b/>
        <sz val="10"/>
        <rFont val="Arial"/>
        <family val="2"/>
      </rPr>
      <t xml:space="preserve">Enmendadas: </t>
    </r>
    <r>
      <rPr>
        <sz val="10"/>
        <rFont val="Arial"/>
        <family val="2"/>
      </rPr>
      <t>313-331-341</t>
    </r>
  </si>
  <si>
    <t>Consecutivos de:  394 a 410</t>
  </si>
  <si>
    <t>602 a 678</t>
  </si>
  <si>
    <t>100-60</t>
  </si>
  <si>
    <t>POLIZAS</t>
  </si>
  <si>
    <t>100-60-01</t>
  </si>
  <si>
    <t>Póliza de Responsabilidad Civil</t>
  </si>
  <si>
    <t>100-60-02</t>
  </si>
  <si>
    <t>Póliza Multiriesgo</t>
  </si>
  <si>
    <t>100-60-03</t>
  </si>
  <si>
    <t>Póliza de Vehículos</t>
  </si>
  <si>
    <t>100-60-04</t>
  </si>
  <si>
    <t>Póliza Todo Riesgo de Valores</t>
  </si>
  <si>
    <t>ActasComité Control de Calidad</t>
  </si>
  <si>
    <t>110-2-10</t>
  </si>
  <si>
    <t>Informes de Austeridad</t>
  </si>
  <si>
    <t>134-Dic-11</t>
  </si>
  <si>
    <t>Memorandos</t>
  </si>
  <si>
    <r>
      <t>Contiene:</t>
    </r>
    <r>
      <rPr>
        <sz val="10"/>
        <rFont val="Arial"/>
        <family val="2"/>
      </rPr>
      <t xml:space="preserve">
Acta de Entrega 
Informe de Verificación Comprobantes.
Informe de Evaluación por Proceso 
Informe de Autoevaluación de Control Interno 
Paz y Salvo 
Carta dirigida al Dr Raul  </t>
    </r>
  </si>
  <si>
    <r>
      <t xml:space="preserve">UNIDAD FUNCIONAL PRODUCTORA: </t>
    </r>
    <r>
      <rPr>
        <u/>
        <sz val="10"/>
        <rFont val="Arial"/>
        <family val="2"/>
      </rPr>
      <t xml:space="preserve">RECURSOS FINANCIEROS </t>
    </r>
    <r>
      <rPr>
        <sz val="10"/>
        <rFont val="Arial"/>
        <family val="2"/>
      </rPr>
      <t>_________</t>
    </r>
  </si>
  <si>
    <t>Contralorìa  Departamental del Valle Informes Adicionales - Rendición de Cuentas en Línea (RCL)</t>
  </si>
  <si>
    <t>1-172</t>
  </si>
  <si>
    <t>173-416</t>
  </si>
  <si>
    <t>417-510</t>
  </si>
  <si>
    <t>1-222</t>
  </si>
  <si>
    <t>224-346</t>
  </si>
  <si>
    <t>347-435</t>
  </si>
  <si>
    <t>1-133</t>
  </si>
  <si>
    <t>134-313</t>
  </si>
  <si>
    <t>1-139</t>
  </si>
  <si>
    <t>140-256</t>
  </si>
  <si>
    <t>257-391</t>
  </si>
  <si>
    <t>392-519</t>
  </si>
  <si>
    <t>Movimiento Prespuestal - Inicial - Adicion - Reducción - Traslado I</t>
  </si>
  <si>
    <t>520-729</t>
  </si>
  <si>
    <t>730-877</t>
  </si>
  <si>
    <t xml:space="preserve">Junio </t>
  </si>
  <si>
    <t>878-1028</t>
  </si>
  <si>
    <t>Julio</t>
  </si>
  <si>
    <t>1029-1174</t>
  </si>
  <si>
    <t>Movimiento Prespuestal - Inicial - Adicion - Reducción - Traslado II</t>
  </si>
  <si>
    <t>1175-1359</t>
  </si>
  <si>
    <t>1360-1539</t>
  </si>
  <si>
    <t>1540-1709</t>
  </si>
  <si>
    <t>Octubre</t>
  </si>
  <si>
    <t>1710-1889</t>
  </si>
  <si>
    <t>Noviembre</t>
  </si>
  <si>
    <t>1890-2061</t>
  </si>
  <si>
    <t>Diciembre</t>
  </si>
  <si>
    <t>2062-2277</t>
  </si>
  <si>
    <t>Movimiento Prespuestal - Inicial - Adicion - Reducción - Traslado III</t>
  </si>
  <si>
    <t>2278-2487</t>
  </si>
  <si>
    <r>
      <t>UNIDAD FUNCIONAL PRODUCTORA: _</t>
    </r>
    <r>
      <rPr>
        <u/>
        <sz val="10"/>
        <rFont val="Arial"/>
        <family val="2"/>
      </rPr>
      <t>RECURSOS  FINANCIEROS</t>
    </r>
    <r>
      <rPr>
        <sz val="10"/>
        <rFont val="Arial"/>
        <family val="2"/>
      </rPr>
      <t>_</t>
    </r>
  </si>
  <si>
    <t>COD. 210.2</t>
  </si>
  <si>
    <t>OBJETO:  TRANSFERENCIA DOCUMENTAL  AÑO: 2011</t>
  </si>
  <si>
    <t>210.2.01</t>
  </si>
  <si>
    <t>210.2-01-38</t>
  </si>
  <si>
    <t>Actas de Comité de Sostenibilidad Contable</t>
  </si>
  <si>
    <t>210.2-31-01</t>
  </si>
  <si>
    <t>01/01/20011</t>
  </si>
  <si>
    <t>Informacion Argollada</t>
  </si>
  <si>
    <t>UNIDAD FUNCIONAL PRODUCTORA: GESTION ADMINISTRATIVA</t>
  </si>
  <si>
    <t>OBJETO: TRANSFERENCIA PRIMARIA POR CONTINGENCIA AÑO 2009</t>
  </si>
  <si>
    <t>baja</t>
  </si>
  <si>
    <t>Facturas de venta de servicios CAFESALUD</t>
  </si>
  <si>
    <t>1/4</t>
  </si>
  <si>
    <t>01-201</t>
  </si>
  <si>
    <t>2/4</t>
  </si>
  <si>
    <t>202-405</t>
  </si>
  <si>
    <t>3/4</t>
  </si>
  <si>
    <t>406-640</t>
  </si>
  <si>
    <t>Facturas de venta de servicios   CAPRECOM</t>
  </si>
  <si>
    <t>Facturas de venta de servicios  CAPRECOM</t>
  </si>
  <si>
    <t>202-379</t>
  </si>
  <si>
    <t xml:space="preserve">Facturas de venta de servicios COMPAÑÍA SURAMERICANA DE SEGUROS </t>
  </si>
  <si>
    <t>Facturas de venta de servicios  COOSALUD</t>
  </si>
  <si>
    <t>Facturas de venta de servicios COOSALUD</t>
  </si>
  <si>
    <t>Facturas de venta de servicios  CRUZ BLANCA</t>
  </si>
  <si>
    <t>Facturas de venta de servicios FUERZAS MILITARES/BATALLON VENCEDORES</t>
  </si>
  <si>
    <t>Facturas de venta de servicios  LA EQUIDAD SEGUROS</t>
  </si>
  <si>
    <t xml:space="preserve">Facturas de venta de servicios  INPEC </t>
  </si>
  <si>
    <t>Facturas de venta de servicios MUNICIPIO GUADALAJARA DE BUGA</t>
  </si>
  <si>
    <t>208-399</t>
  </si>
  <si>
    <t>Facturas de venta de servicios SALUD COLOMBIA</t>
  </si>
  <si>
    <t>Facturas de venta de servicios SEGUROS COLPATRIA SOAT</t>
  </si>
  <si>
    <t>La asesora Jurídica Dra. Maria Victoria Saavedra, manifiesta que las Actas se encuentran adjuntas a los diferentes procesos.</t>
  </si>
  <si>
    <t>COMPROBANATES</t>
  </si>
  <si>
    <t>Comprobantes de Ingreso</t>
  </si>
  <si>
    <t>Consecutivo N° 1 AL 50</t>
  </si>
  <si>
    <t>Media</t>
  </si>
  <si>
    <t>Consecutivo N° 51 AL 108</t>
  </si>
  <si>
    <t>Consecutivo N° 109 AL 153</t>
  </si>
  <si>
    <t>Consecutivo N° 154 AL 173</t>
  </si>
  <si>
    <t>Consecutivo N° 174 AL 207</t>
  </si>
  <si>
    <t>Consecutivo N° 208 AL 230</t>
  </si>
  <si>
    <t>Consecutivo N° 231 AL 255</t>
  </si>
  <si>
    <t>Consecutivo N° 256 AL 278</t>
  </si>
  <si>
    <t>Consecutivo N° 279 AL 300</t>
  </si>
  <si>
    <t>Consecutivo N° 301 AL 324</t>
  </si>
  <si>
    <t>Consecutivo N° 325 AL 342</t>
  </si>
  <si>
    <t>Consecutivo N° 343 AL 368</t>
  </si>
  <si>
    <t>Consecutivo N° 369 AL 385</t>
  </si>
  <si>
    <t>Consecutivo N° 386 AL 407</t>
  </si>
  <si>
    <t>Consecutivo N° 408 AL 421</t>
  </si>
  <si>
    <t>Consecutivo N° 422 AL 439</t>
  </si>
  <si>
    <t>Consecutivo N° 440 AL 463</t>
  </si>
  <si>
    <t>Consecutivo N° 464 AL 485</t>
  </si>
  <si>
    <t>Consecutivo N° 486 AL 502</t>
  </si>
  <si>
    <t>Consecutivo N° 503 AL 532</t>
  </si>
  <si>
    <t>Consecutivo N° 533 AL 546</t>
  </si>
  <si>
    <t>Consecutivo N° 547 AL 568</t>
  </si>
  <si>
    <t>Consecutivo N° 569 AL 601</t>
  </si>
  <si>
    <t>Consecutivo N° 602 AL 626</t>
  </si>
  <si>
    <t>Consecutivo N° 627 AL 652</t>
  </si>
  <si>
    <t>Consecutivo N° 653 AL 679</t>
  </si>
  <si>
    <t>Consecutivo N° 1 AL 15</t>
  </si>
  <si>
    <t>Consecutivo N° 16  AL 29</t>
  </si>
  <si>
    <t>Consecutivo N° 30  AL 51</t>
  </si>
  <si>
    <t>Consecutivo N° 52  AL 54</t>
  </si>
  <si>
    <t>Consecutivo N° 55  AL 83</t>
  </si>
  <si>
    <t>Consecutivo N° 84  AL 107</t>
  </si>
  <si>
    <t>Consecutivo N°108  AL 109</t>
  </si>
  <si>
    <t>Consecutivo N°110  AL 132</t>
  </si>
  <si>
    <t>Consecutivo N°133  AL 165</t>
  </si>
  <si>
    <t>Consecutivo N°166  AL 189</t>
  </si>
  <si>
    <t>Consecutivo N°200  AL 190</t>
  </si>
  <si>
    <t>Consecutivo N°201  AL 223</t>
  </si>
  <si>
    <t>Consecutivo N°224  AL 253</t>
  </si>
  <si>
    <t>Consecutivo N° 254  AL 276</t>
  </si>
  <si>
    <t>Consecutivo N° 277  AL 307</t>
  </si>
  <si>
    <t>Consecutivo N°  308  AL 337</t>
  </si>
  <si>
    <t>Consecutivo N°  338  AL 372</t>
  </si>
  <si>
    <t>Consecutivo N°  373  AL 391</t>
  </si>
  <si>
    <t>Consecutivo N°  392  AL 427</t>
  </si>
  <si>
    <t>Consecutivo N°  428  AL 437</t>
  </si>
  <si>
    <t>Consecutivo N°  438  AL 468</t>
  </si>
  <si>
    <t>Consecutivo N°  469  AL 495</t>
  </si>
  <si>
    <t>Consecutivo N°  496  AL 519</t>
  </si>
  <si>
    <t>Consecutivo N° 520  AL 533</t>
  </si>
  <si>
    <t>Consecutivo N° 534  AL 559</t>
  </si>
  <si>
    <t>Consecutivo N° 560  AL 581</t>
  </si>
  <si>
    <t>Consecutivo N° 582  AL 606</t>
  </si>
  <si>
    <t>Consecutivo N° 607  AL 644</t>
  </si>
  <si>
    <t>Consecutivo N° 645  AL 677</t>
  </si>
  <si>
    <t>Consecutivo N° 678  AL 683</t>
  </si>
  <si>
    <t>Consecutivo Nº  001 al  018</t>
  </si>
  <si>
    <t>Consecutivo Nº  019 al  034</t>
  </si>
  <si>
    <t>Consecutivo Nº  035 al 048</t>
  </si>
  <si>
    <t>Consecutivo Nº  049 al 058</t>
  </si>
  <si>
    <t>Consecutivo Nº  059 al 073</t>
  </si>
  <si>
    <t>Consecutivo Nº  074 al 085</t>
  </si>
  <si>
    <t>Contrato No. 137-2008 MARIA FERNANDA SANTACOLOMA</t>
  </si>
  <si>
    <t>Contrato No. 142-2008 AMBIENT</t>
  </si>
  <si>
    <r>
      <t>Contrato No. 144-2008</t>
    </r>
    <r>
      <rPr>
        <b/>
        <sz val="10"/>
        <rFont val="Arial"/>
        <family val="2"/>
      </rPr>
      <t xml:space="preserve"> </t>
    </r>
    <r>
      <rPr>
        <sz val="10"/>
        <rFont val="Arial"/>
        <family val="2"/>
      </rPr>
      <t>CELAB</t>
    </r>
  </si>
  <si>
    <t>Contrato No. 145-2008 ASPAMEBI</t>
  </si>
  <si>
    <t>Contrato No. 146-2008 ASPAMEBI</t>
  </si>
  <si>
    <t>Contrato No. 147-2008 ASPAMEBI</t>
  </si>
  <si>
    <t>Contrato No. 148-2008 ASPAMEBI</t>
  </si>
  <si>
    <t>Contrato No. 149-2008 ASPAMEBI</t>
  </si>
  <si>
    <t>Contrato No. 150-2008 ASPAMEBI</t>
  </si>
  <si>
    <t>Contrato No. 151-2008 HECTOR FABIO ARAGON</t>
  </si>
  <si>
    <t>Contrato No. 152-2008 ASOMETULUA</t>
  </si>
  <si>
    <t>Contrato No. 153-2008 FERNANDO JOSE ALMONACID</t>
  </si>
  <si>
    <t>Contrato No. 158-2008 ASOMETULUA</t>
  </si>
  <si>
    <t>CODIGO: 110</t>
  </si>
  <si>
    <t>COD. 240</t>
  </si>
  <si>
    <t>110-01-24</t>
  </si>
  <si>
    <t>110-29-08</t>
  </si>
  <si>
    <t>110-29-29</t>
  </si>
  <si>
    <t>110-29-10</t>
  </si>
  <si>
    <t>110-29-35</t>
  </si>
  <si>
    <t>110-29-20</t>
  </si>
  <si>
    <t>Registro Diario de Partos y Procedimientos</t>
  </si>
  <si>
    <t xml:space="preserve">Actas de reunión Equipo de Trabajo </t>
  </si>
  <si>
    <t>300-01</t>
  </si>
  <si>
    <t>300-01-26</t>
  </si>
  <si>
    <t>300-01-14</t>
  </si>
  <si>
    <t>CUENTAS POR COBRAR (FACTURAS)</t>
  </si>
  <si>
    <t>330-29-21</t>
  </si>
  <si>
    <t>330-29-35</t>
  </si>
  <si>
    <t>330-01-25</t>
  </si>
  <si>
    <t>100-14</t>
  </si>
  <si>
    <t xml:space="preserve">ACTAS  </t>
  </si>
  <si>
    <t>220-01-03</t>
  </si>
  <si>
    <t>230-29-34</t>
  </si>
  <si>
    <t>230-29-18</t>
  </si>
  <si>
    <t>100-01</t>
  </si>
  <si>
    <t>100-01-15</t>
  </si>
  <si>
    <t>Contrato No. 168-2008 COHOSVAL</t>
  </si>
  <si>
    <t xml:space="preserve">Contrato No. 172-2008 </t>
  </si>
  <si>
    <r>
      <t xml:space="preserve">Contrato No. 173-2008 </t>
    </r>
    <r>
      <rPr>
        <b/>
        <sz val="10"/>
        <rFont val="Arial"/>
        <family val="2"/>
      </rPr>
      <t>ANULADO</t>
    </r>
  </si>
  <si>
    <t>Contrato No. 174-2008 AGA FANO S.A.</t>
  </si>
  <si>
    <t>Contrato No. 175-2008 R-FAST LTDA</t>
  </si>
  <si>
    <t>Contrato No. 176-2008 EQUIPADORA MEDICA-OSORIO HERNANDEZ Y CIA</t>
  </si>
  <si>
    <t>Contrato No. 178-2008 TES LTDA</t>
  </si>
  <si>
    <t>Contrato No. 179-2008 TES LTDA</t>
  </si>
  <si>
    <t xml:space="preserve">Contrato No. 180-2008  </t>
  </si>
  <si>
    <t>Contrato No. 181-2008 AUTOMOTORA NORTE Y SUR LTDA.</t>
  </si>
  <si>
    <t>Orden de Servicio  No. 002-2008 RICARDO CHICA AVILES</t>
  </si>
  <si>
    <t>Orden de Servicio  No. 003-2008 GUILLERMO AYALA</t>
  </si>
  <si>
    <t>Orden de Servicio  No. 004-2008 HENRY MONDRAGÓN</t>
  </si>
  <si>
    <t>Orden de Servicio  No. 005-2008 JOSE JAIRO HERRERA</t>
  </si>
  <si>
    <t>Orden de Servicio  No. 007-2008 NESTOR HERNANDO MEJIA</t>
  </si>
  <si>
    <t>Orden de Servicio  No. 008-2008 LUIS GERARDO CASTRO</t>
  </si>
  <si>
    <t>Orden de Servicio  No. 010-2008 RESTAURANTE MI CASITA</t>
  </si>
  <si>
    <t>210,5-29-19</t>
  </si>
  <si>
    <t>220-01-28</t>
  </si>
  <si>
    <t>CERTIFICADOS</t>
  </si>
  <si>
    <t xml:space="preserve">PROGRAMAS   </t>
  </si>
  <si>
    <t>NOMINAS</t>
  </si>
  <si>
    <t>220-35</t>
  </si>
  <si>
    <t>230-51</t>
  </si>
  <si>
    <t>230-51-10</t>
  </si>
  <si>
    <t>230-29-16</t>
  </si>
  <si>
    <t>230-29-14</t>
  </si>
  <si>
    <t xml:space="preserve">MEMORANDOS   </t>
  </si>
  <si>
    <t>110-29-46</t>
  </si>
  <si>
    <t>Informes de Seguimiento a la Gestión</t>
  </si>
  <si>
    <t>110-01-37</t>
  </si>
  <si>
    <t>HOJA No.  1    DE: 7</t>
  </si>
  <si>
    <t>HOJA No.  2   DE:  7</t>
  </si>
  <si>
    <t>HOJA No.   3   DE:  7</t>
  </si>
  <si>
    <t>HOJA No.   1   DE:  1</t>
  </si>
  <si>
    <t>HOJA No.  1    DE:  1</t>
  </si>
  <si>
    <t>Orden de Servicio  No. 011-2008 COFFE XTREME</t>
  </si>
  <si>
    <t>Orden de Servicio  No. 012-2008 OLGA LUCIA IBAÑEZ GIRALDO</t>
  </si>
  <si>
    <t>Orden de Servicio  No. 013-2008 RITA ROMERO RODRIGUEZ</t>
  </si>
  <si>
    <t xml:space="preserve">Orden de Servicio  No. 014-2008 SOPORTE Y SEGURIDAD INFORMATICA </t>
  </si>
  <si>
    <t>Orden de Servicio  No. 015-2008 JOSE ALFREDO MONTENEGRO RUIZ</t>
  </si>
  <si>
    <t>Orden de Servicio  No. 016 -2008 HEMOCENTRO</t>
  </si>
  <si>
    <t>320.1-51</t>
  </si>
  <si>
    <t>320.1-51-10</t>
  </si>
  <si>
    <t>320.1-01</t>
  </si>
  <si>
    <t>209-370</t>
  </si>
  <si>
    <t>Consecutivo Nº  1156 al 1168</t>
  </si>
  <si>
    <t>conscec.1157 anulado</t>
  </si>
  <si>
    <t>Consecutivo Nº  1169 al 1190</t>
  </si>
  <si>
    <t>Consecutivo Nº  1191 al 1208</t>
  </si>
  <si>
    <t>conscec.1197-1198-1199-1200 anulado</t>
  </si>
  <si>
    <t>Consecutivo Nº  1209 al 1219</t>
  </si>
  <si>
    <t>Consecutivo Nº  1220 al 1233</t>
  </si>
  <si>
    <t>conscec.1231 anulado</t>
  </si>
  <si>
    <t>Consecutivo Nº  1234 al 1252</t>
  </si>
  <si>
    <t>Consecutivo N° 1253  AL 1268</t>
  </si>
  <si>
    <t>Consecutivo N° 1269  AL 1283</t>
  </si>
  <si>
    <t>Consecutivo N° 1  AL 12</t>
  </si>
  <si>
    <t>Consecutivo N° 13  AL 27</t>
  </si>
  <si>
    <t>Consec.24 anulado</t>
  </si>
  <si>
    <t>Consecutivo N° 28  AL 45</t>
  </si>
  <si>
    <t>Consecutivo N° 46  AL 61</t>
  </si>
  <si>
    <t>Consecutivo N° 62  AL 74</t>
  </si>
  <si>
    <t>Consecutivo N° 75  AL 81</t>
  </si>
  <si>
    <t>Consecutivo N° 82  AL 99</t>
  </si>
  <si>
    <t>Consecutivo N° 100  AL 111</t>
  </si>
  <si>
    <t>Consecutivo N° 112  AL 136</t>
  </si>
  <si>
    <t>Consecutivo N° 137  AL 150</t>
  </si>
  <si>
    <t>Consecutivo N° 151  AL 168</t>
  </si>
  <si>
    <t>Consecutivo N° 169  AL 186</t>
  </si>
  <si>
    <t>Consecutivo N° 187  AL 197</t>
  </si>
  <si>
    <t>Consecutivo N° 198  AL 208</t>
  </si>
  <si>
    <t>Consecutivo N° 209  AL 218</t>
  </si>
  <si>
    <t>Consecutivo N° 219  AL 231</t>
  </si>
  <si>
    <t>Consecutivo N° 232  AL 249</t>
  </si>
  <si>
    <t>Consecutivo N° 250  AL 255</t>
  </si>
  <si>
    <t>Consecutivo N° 256  AL 270</t>
  </si>
  <si>
    <t>Consecutivo N° 271  AL 284</t>
  </si>
  <si>
    <t>Consecutivo N° 285  AL 302</t>
  </si>
  <si>
    <t>Consecutivo N° 303  AL 316</t>
  </si>
  <si>
    <t>Consecutivo N° 317  AL 326</t>
  </si>
  <si>
    <t>Consecutivo N° 327  AL 333</t>
  </si>
  <si>
    <t>Consecutivo N° 334  AL 343</t>
  </si>
  <si>
    <t>Consecutivo N° 344  AL 357</t>
  </si>
  <si>
    <t>Consecutivo N° 358  AL 373</t>
  </si>
  <si>
    <t>Consecutivo N° 374  AL 390</t>
  </si>
  <si>
    <t>Consecutivo N° 391  AL 399</t>
  </si>
  <si>
    <t>Consecutivo N° 400  AL 416</t>
  </si>
  <si>
    <t>Consecutivo N° 417  AL 439</t>
  </si>
  <si>
    <t>Consecutivo N° 440  AL 460</t>
  </si>
  <si>
    <t>Consecutivo N° 461  AL 472</t>
  </si>
  <si>
    <t>Consecutivo N° 178  AL 480</t>
  </si>
  <si>
    <t>Consecutivo N° 481  AL 491</t>
  </si>
  <si>
    <t>Consecutivo N° 492  AL 511</t>
  </si>
  <si>
    <t>Consecutivo N° 512  AL 526</t>
  </si>
  <si>
    <t>Consecutivo N° 527  AL 548</t>
  </si>
  <si>
    <t>Consecutivo N° 549  AL 574</t>
  </si>
  <si>
    <t>Consecutivo N° 575  AL 588</t>
  </si>
  <si>
    <t>Consecutivo N° 589  AL 609</t>
  </si>
  <si>
    <t>Consecutivo N° 610  AL 612</t>
  </si>
  <si>
    <t>Consecutivo N° 613  AL 626</t>
  </si>
  <si>
    <t>Consecutivo N° 627  AL 638</t>
  </si>
  <si>
    <t>Consecutivo N° 639  AL 644</t>
  </si>
  <si>
    <t>Consecutivo N° 645  AL 651</t>
  </si>
  <si>
    <t>Consecutivo N° 652  AL 652</t>
  </si>
  <si>
    <t>Consecutivo N° 653 AL 661</t>
  </si>
  <si>
    <t>Consecutivo N° 662 AL 677</t>
  </si>
  <si>
    <t>Consecutivo N° 678 AL 699</t>
  </si>
  <si>
    <t>Consecutivo N° 700 AL 732</t>
  </si>
  <si>
    <t>Consecutivo N° 733 AL 749</t>
  </si>
  <si>
    <t>Consecutivo N° 750 AL 759</t>
  </si>
  <si>
    <t>Consecutivo N° 760 AL 770</t>
  </si>
  <si>
    <t>Consecutivo N° 771 AL 789</t>
  </si>
  <si>
    <t>Consecutivo N° 790 AL 801</t>
  </si>
  <si>
    <t>Consecutivo N° 802 AL 806</t>
  </si>
  <si>
    <t>Consecutivo N° 807 AL 813</t>
  </si>
  <si>
    <t>Consecutivo N° 814 AL 825</t>
  </si>
  <si>
    <t>Consecutivo N° 826 AL 830</t>
  </si>
  <si>
    <t>Consecutivo N° 831 AL 844</t>
  </si>
  <si>
    <t>Consecutivo N° 845 AL 857</t>
  </si>
  <si>
    <t>Consecutivo N° 858 AL 864</t>
  </si>
  <si>
    <t>Consecutivo N° 865 AL 874</t>
  </si>
  <si>
    <t>Consecutivo N° 875 AL 891</t>
  </si>
  <si>
    <t>Consecutivo N° 892 AL 906</t>
  </si>
  <si>
    <t>Consecutivo N° 907 AL 931</t>
  </si>
  <si>
    <t>Consecutivo N° 932 AL 959</t>
  </si>
  <si>
    <t>Consecutivo N° 960 AL 973</t>
  </si>
  <si>
    <t>Consecutivo N° 974 AL 989</t>
  </si>
  <si>
    <t>Consecutivo N° 990 AL 1014</t>
  </si>
  <si>
    <t>Consecutivo N° 1015 AL 1035</t>
  </si>
  <si>
    <t>Consecutivo N° 1036 AL 1042</t>
  </si>
  <si>
    <t>Consecutivo N° 1043 AL 1058</t>
  </si>
  <si>
    <t>Consecutivo N° 1059 AL 1079</t>
  </si>
  <si>
    <t>Consecutivo N° 1080 AL 1095</t>
  </si>
  <si>
    <t>Consecutivo N° 1096 AL 1105</t>
  </si>
  <si>
    <t>Consecutivo N° 1106 AL 1123</t>
  </si>
  <si>
    <t>Consecutivo N° 1124 AL 1133</t>
  </si>
  <si>
    <t>Consecutivo N° 1134 AL 1147</t>
  </si>
  <si>
    <t>Consecutivo N° 1148 AL 1162</t>
  </si>
  <si>
    <t>Consecutivo N° 1163 AL 1170</t>
  </si>
  <si>
    <t>Consecutivo N° 1171 AL 1177</t>
  </si>
  <si>
    <t>Consecutivo N° 1178 AL 1192</t>
  </si>
  <si>
    <t>Consecutivo N° 1193 AL 1204</t>
  </si>
  <si>
    <t>Consecutivo N° 1205 AL 1224</t>
  </si>
  <si>
    <t>Consecutivo N° 1225 AL 1238</t>
  </si>
  <si>
    <t>Consecutivo N° 1239 AL 1247</t>
  </si>
  <si>
    <t>Consecutivo N° 1248 AL 1275</t>
  </si>
  <si>
    <t>Consecutivo N° 1276 AL 1289</t>
  </si>
  <si>
    <t>Consecutivo N° 1290 AL 1299</t>
  </si>
  <si>
    <t>Consecutivo N° 1300 AL 1313</t>
  </si>
  <si>
    <t>Consecutivo N° 1314 AL 1326</t>
  </si>
  <si>
    <t>Consecutivo N° 1327 AL 1345</t>
  </si>
  <si>
    <t>Consecutivo N° 1346 AL 1358</t>
  </si>
  <si>
    <t>Consecutivo N° 1359 AL 1378</t>
  </si>
  <si>
    <t>Consecutivo N° 1379 AL 1407</t>
  </si>
  <si>
    <t>Consecutivo N° 1408 AL 1419</t>
  </si>
  <si>
    <t>Consecutivo N° 1420 AL 1435</t>
  </si>
  <si>
    <t>Consecutivo N° 1436 AL 1445</t>
  </si>
  <si>
    <t>Consecutivo N° 1447 AL 1453</t>
  </si>
  <si>
    <t>Consecutivo N° 1454 AL 1463</t>
  </si>
  <si>
    <t>Consecutivo N° 1464 AL 1485</t>
  </si>
  <si>
    <t>Consec.1482 anulado</t>
  </si>
  <si>
    <t>Consecutivo N° 1486 AL 1515</t>
  </si>
  <si>
    <t>Consecutivo N° 1516 AL 1538</t>
  </si>
  <si>
    <t>Consec.1518 anulado</t>
  </si>
  <si>
    <t>Consecutivo N° 1539 AL 1551</t>
  </si>
  <si>
    <t>Consecutivo N° 1558 AL 1572</t>
  </si>
  <si>
    <t>Consec.1557-1571 anulado</t>
  </si>
  <si>
    <t>Consecutivo N° 1573 AL 1582</t>
  </si>
  <si>
    <t>Consecutivo N° 1583 AL 1607</t>
  </si>
  <si>
    <t>Consec.1593-1605 anulado</t>
  </si>
  <si>
    <t>Consecutivo N° 1608 AL 1623</t>
  </si>
  <si>
    <t>Consecutivo N° 1624 AL 1631</t>
  </si>
  <si>
    <t>210.3-12</t>
  </si>
  <si>
    <t>CONCILIACIONES</t>
  </si>
  <si>
    <t>210.3-12-01</t>
  </si>
  <si>
    <t>Conciliaciones Bancarias</t>
  </si>
  <si>
    <t>Baja</t>
  </si>
  <si>
    <t>CUENTAS POR COBRAR</t>
  </si>
  <si>
    <t>Nros. 001 a 243.Contiene nota aclaratoria sobre faltantes en consecutivos</t>
  </si>
  <si>
    <r>
      <t xml:space="preserve">OBJETO:  </t>
    </r>
    <r>
      <rPr>
        <u/>
        <sz val="10"/>
        <rFont val="Arial"/>
        <family val="2"/>
      </rPr>
      <t>TRANSFERENCIA DOCUMENTAL POR CONTINGENCIA AÑO 2011</t>
    </r>
  </si>
  <si>
    <t>papel</t>
  </si>
  <si>
    <t>ALTA</t>
  </si>
  <si>
    <t>Actas de Comité de Gerencia</t>
  </si>
  <si>
    <t>MEDIA</t>
  </si>
  <si>
    <t>100-01-35</t>
  </si>
  <si>
    <t>Actas Comité de Conciliación y Defensa Judicial</t>
  </si>
  <si>
    <t>ACUERDO DE JUNTA DIRECTIVA</t>
  </si>
  <si>
    <t>22 Acuerdo</t>
  </si>
  <si>
    <t>BAJA</t>
  </si>
  <si>
    <t>10 Circulares</t>
  </si>
  <si>
    <t>1 a 202</t>
  </si>
  <si>
    <t>203 a 407</t>
  </si>
  <si>
    <t>408 a 640</t>
  </si>
  <si>
    <t>641 a 846</t>
  </si>
  <si>
    <t>847 a 1046</t>
  </si>
  <si>
    <t>1047 a 1232</t>
  </si>
  <si>
    <t>201-291</t>
  </si>
  <si>
    <t>Contrato Compra y Venta Servicios de Salud</t>
  </si>
  <si>
    <t>Asoc.Indigena Cauca Contrato Nº 074-2011</t>
  </si>
  <si>
    <t xml:space="preserve">CAFESALUD </t>
  </si>
  <si>
    <t>2 CONTRATOS</t>
  </si>
  <si>
    <t>AMBUQ</t>
  </si>
  <si>
    <t>COSMITET LTDA</t>
  </si>
  <si>
    <t>SANIDAD VALLE</t>
  </si>
  <si>
    <t>MUNICIPIO DE ROLDANILLO</t>
  </si>
  <si>
    <t>GOBERNACION DEL VALLE -SSD</t>
  </si>
  <si>
    <t xml:space="preserve">Contratos/ordenes </t>
  </si>
  <si>
    <t xml:space="preserve">Contrato de Prestación de Servicios No. 001-2010 Maria victoria Saavedra </t>
  </si>
  <si>
    <t>PAPEL</t>
  </si>
  <si>
    <t>Contrato de Prestación de Servicios No. 002-2010 Martha Luz Barbosa</t>
  </si>
  <si>
    <t>Facturas de venta de servicios EMSSANAR</t>
  </si>
  <si>
    <t>Facturas de venta de servicios 
LA EQUIDAD SEGUROS</t>
  </si>
  <si>
    <t>Facturas de venta de servicios GRAJALES</t>
  </si>
  <si>
    <t xml:space="preserve">Facturas de venta de servicios HOSPITAL NTRA SRA DE TODOS LOS SANTOS </t>
  </si>
  <si>
    <t>Facturas de venta de servicios HOSPITAL SANTA ANA</t>
  </si>
  <si>
    <t>Facturas de venta de servicios HOSPITAL SANTA LUCIA</t>
  </si>
  <si>
    <t xml:space="preserve">Facturas de venta de servicios 
INPEC </t>
  </si>
  <si>
    <t xml:space="preserve">Facturas de venta de servicios INSTITUTO SEGURO SOCIAL </t>
  </si>
  <si>
    <t>Facturas de venta de servicios 
LA PREVISORA</t>
  </si>
  <si>
    <t>Facturas de venta de servicios 
LAS TRES MMM</t>
  </si>
  <si>
    <t>Facturas de venta de servicios MAPFRE SEGUROS GENERALES</t>
  </si>
  <si>
    <t>Facturas de venta de servicios NUEVA EPS</t>
  </si>
  <si>
    <t>Facturas de venta de servicios PROFAMILIA</t>
  </si>
  <si>
    <t>Facturas de venta de servicios SALUD TOTAL</t>
  </si>
  <si>
    <t xml:space="preserve">Facturas de venta de servicios SALUD VIDA </t>
  </si>
  <si>
    <t>Facturas de venta de servicios SALUDCOLOMBIA</t>
  </si>
  <si>
    <t>Facturas de venta de servicios SALUDCOOP</t>
  </si>
  <si>
    <t>Facturas de venta de servicios SANITAS</t>
  </si>
  <si>
    <t xml:space="preserve"> 06/03/2008</t>
  </si>
  <si>
    <t>Facturas de venta de servicios SECRETARIA DPTAL DE SALUD</t>
  </si>
  <si>
    <t>Facturas de venta de servicios SECRETARIA MUNICIPAL DE SALUD</t>
  </si>
  <si>
    <t xml:space="preserve">Contrato de Prestación de Servicios No.014-2010 Grancolombia c.t.a </t>
  </si>
  <si>
    <t>Contrato de Prestación de Servicios No. 015-2010 Grancolombia c.t.a</t>
  </si>
  <si>
    <t xml:space="preserve">Contrato de Prestación de Servicios No.016-2010 Grancolombia c.t.a </t>
  </si>
  <si>
    <t xml:space="preserve">Contrato de Prestación de Servicios No.017-2010 Grancolombia c.t.a </t>
  </si>
  <si>
    <t xml:space="preserve">Contrato de Prestación de Servicios No. 018-2010 Grancolombia c.t.a </t>
  </si>
  <si>
    <t xml:space="preserve">Contrato de Prestación de Servicios No.019-2010 Grancolombia c.t.a </t>
  </si>
  <si>
    <t xml:space="preserve">Contrato de Prestación de Servicios No.020-2010  Grancolombia c.t.a </t>
  </si>
  <si>
    <t>Contrato de Prestación de Servicios No. 021-2010 Grancolombia c.t.a</t>
  </si>
  <si>
    <t xml:space="preserve">Contrato de Prestación de Servicios No.022-2010 Grancolombia c.t.a </t>
  </si>
  <si>
    <t xml:space="preserve">Contrato de Prestación de Servicios No.023-2010 Asometulua </t>
  </si>
  <si>
    <t xml:space="preserve">Contrato de Prestación de Servicios No.024-2010 Guillermo Leon Restrepo </t>
  </si>
  <si>
    <t xml:space="preserve">Contrato de Prestación de Servicios  No.025-20140 Asometulua </t>
  </si>
  <si>
    <t xml:space="preserve">Contrato de Prestación de Servicios No.029-2010 Asometulua </t>
  </si>
  <si>
    <t xml:space="preserve">Contrato de Prestación de Servicios No. 035 
Ricardo Chica Aviles </t>
  </si>
  <si>
    <t>Contrato de Prestación de Servicios No 41 
universidad del valle</t>
  </si>
  <si>
    <t>Contrato de Prestación de Servicios No 42 
centro de laboratorios unidos</t>
  </si>
  <si>
    <t>Contrato de Prestación de Servicios No43 
instituto de diagnosticos medicos idime</t>
  </si>
  <si>
    <t>100-14-04</t>
  </si>
  <si>
    <t>Consecutivo Nº  086 al 097</t>
  </si>
  <si>
    <t>Consecutivo Nº  098 al 105</t>
  </si>
  <si>
    <t>Consecutivo Nº  106 al 121</t>
  </si>
  <si>
    <t>Consecutivo Nº  122 al 136</t>
  </si>
  <si>
    <t>Consecutivo Nº  137 al 145</t>
  </si>
  <si>
    <t>Consecutivo Nº  146 al 151</t>
  </si>
  <si>
    <t>Consecutivo Nº  152 al 164</t>
  </si>
  <si>
    <t>Consecutivo Nº  165 al 179</t>
  </si>
  <si>
    <t>Consecutivo Nº  180 al 188</t>
  </si>
  <si>
    <t>Consecutivo Nº  189 al 204</t>
  </si>
  <si>
    <t>Consecutivo Nº  205 al 215</t>
  </si>
  <si>
    <t>Consecutivo Nº  216 al 232</t>
  </si>
  <si>
    <t>Consecutivo Nº  233 al 247</t>
  </si>
  <si>
    <t>Consecutivo Nº  248 al 253</t>
  </si>
  <si>
    <t>Consecutivo Nº  254 al 266</t>
  </si>
  <si>
    <t>Consecutivo Nº  267 al 276</t>
  </si>
  <si>
    <t>Consecutivo Nº  277 al 283</t>
  </si>
  <si>
    <t>Consecutivo Nº  284 al 295</t>
  </si>
  <si>
    <t>Consecutivo Nº  296 al 311</t>
  </si>
  <si>
    <t>conscec.297 anulado</t>
  </si>
  <si>
    <t>Consecutivo Nº  312 al 326</t>
  </si>
  <si>
    <t>Consecutivo Nº  327 al 339</t>
  </si>
  <si>
    <t>Consecutivo Nº  340 al 357</t>
  </si>
  <si>
    <t>Consecutivo Nº  358 al 367</t>
  </si>
  <si>
    <t>Consecutivo Nº  368 al 385</t>
  </si>
  <si>
    <t>Consecutivo Nº  386 al 396</t>
  </si>
  <si>
    <t>Consecutivo Nº  397 al 403</t>
  </si>
  <si>
    <t>Consecutivo Nº  404 al 413</t>
  </si>
  <si>
    <t>Consecutivo Nº  414 al 428</t>
  </si>
  <si>
    <t>conscec.425 anulado</t>
  </si>
  <si>
    <t>Consecutivo Nº  429 al 442</t>
  </si>
  <si>
    <t>Consecutivo Nº  443 al 454</t>
  </si>
  <si>
    <t>Consecutivo Nº  455 al 469</t>
  </si>
  <si>
    <t>Consecutivo Nº  470 al 481</t>
  </si>
  <si>
    <t>Consecutivo Nº  482 al 498</t>
  </si>
  <si>
    <t>Consecutivo Nº  499 al 515</t>
  </si>
  <si>
    <t>conscec.509 anulado</t>
  </si>
  <si>
    <t>Consecutivo Nº  516 al 521</t>
  </si>
  <si>
    <t>Consecutivo Nº  522 al 526</t>
  </si>
  <si>
    <t>Consecutivo Nº  527 al 546</t>
  </si>
  <si>
    <t>Consecutivo Nº  547 al 561</t>
  </si>
  <si>
    <t>Consecutivo Nº  562 al 573</t>
  </si>
  <si>
    <t>Consecutivo Nº  574 al 588</t>
  </si>
  <si>
    <t>Consecutivo Nº  589 al 605</t>
  </si>
  <si>
    <t>Consecutivo Nº  606 al 624</t>
  </si>
  <si>
    <t>Consecutivo Nº  625 al 639</t>
  </si>
  <si>
    <t>Consecutivo Nº  640 al 647</t>
  </si>
  <si>
    <t>Consecutivo Nº  648 al 654</t>
  </si>
  <si>
    <t>Consecutivo Nº  655 al 667</t>
  </si>
  <si>
    <t>conscec.660 anulado</t>
  </si>
  <si>
    <t>Consecutivo Nº  668 al 678</t>
  </si>
  <si>
    <t>Consecutivo Nº  679 al 682</t>
  </si>
  <si>
    <t>Consecutivo Nº  683 al 688</t>
  </si>
  <si>
    <t>Consecutivo Nº  689 al 695</t>
  </si>
  <si>
    <t>conscec.690 anulado</t>
  </si>
  <si>
    <t>Consecutivo Nº  696 al 710</t>
  </si>
  <si>
    <t>conscec.699 anulado</t>
  </si>
  <si>
    <t>Consecutivo Nº  711 al 730</t>
  </si>
  <si>
    <t>Consecutivo Nº  731 al 743</t>
  </si>
  <si>
    <t>conscec.635 anulado</t>
  </si>
  <si>
    <t>Consecutivo Nº  744 al 752</t>
  </si>
  <si>
    <t>Consecutivo Nº  752 al 763</t>
  </si>
  <si>
    <t>Consecutivo Nº  764 al 774</t>
  </si>
  <si>
    <t>Consecutivo Nº  775 al 792</t>
  </si>
  <si>
    <t>Consecutivo Nº  793 al 811</t>
  </si>
  <si>
    <t>Consecutivo Nº  812 al 827</t>
  </si>
  <si>
    <t>Consecutivo Nº  828 al 835</t>
  </si>
  <si>
    <t>Consecutivo Nº  836 al 848</t>
  </si>
  <si>
    <t>conscec.836 anulado</t>
  </si>
  <si>
    <t>Consecutivo Nº  849 al 862</t>
  </si>
  <si>
    <t>Consecutivo Nº  863 al 881</t>
  </si>
  <si>
    <t>Consecutivo Nº  882 al 892</t>
  </si>
  <si>
    <t>conscec.889 anulado</t>
  </si>
  <si>
    <t>Consecutivo Nº  893 al 911</t>
  </si>
  <si>
    <t>Consecutivo Nº  912 al 924</t>
  </si>
  <si>
    <t>Consecutivo Nº  925 al 938</t>
  </si>
  <si>
    <t>Consecutivo Nº  939 al 947</t>
  </si>
  <si>
    <t>conscec.945 anulado</t>
  </si>
  <si>
    <t>Consecutivo Nº  948 al 961</t>
  </si>
  <si>
    <t>Consecutivo Nº  962 al 980</t>
  </si>
  <si>
    <t>Consecutivo Nº  981 al 984</t>
  </si>
  <si>
    <t>Consecutivo Nº  985 al 994</t>
  </si>
  <si>
    <t>conscec.990 anulado</t>
  </si>
  <si>
    <t>Consecutivo Nº  995 al 1014</t>
  </si>
  <si>
    <t>conscec.1013 anulado</t>
  </si>
  <si>
    <t>Consecutivo Nº  1015 al 1028</t>
  </si>
  <si>
    <t>Consecutivo Nº  1029 al 1038</t>
  </si>
  <si>
    <t>Consecutivo Nº  1039 al 1053</t>
  </si>
  <si>
    <t>Consecutivo Nº  1054 al 1068</t>
  </si>
  <si>
    <t>Consecutivo Nº  1069 al 1082</t>
  </si>
  <si>
    <t>Consecutivo Nº  1083 al 1102</t>
  </si>
  <si>
    <t>Consecutivo Nº  1103 al 1111</t>
  </si>
  <si>
    <t>Consecutivo Nº  1112 al 1129</t>
  </si>
  <si>
    <t>Consecutivo Nº  1130 al 1151</t>
  </si>
  <si>
    <t>Consecutivo Nº  1152 al 1155</t>
  </si>
  <si>
    <t>ENTIDAD PRODUCTORA: HOSPITAL DEPARTAMENTAL SAN ANTONIO ESE</t>
  </si>
  <si>
    <t xml:space="preserve"> HOJA 1   DE  2</t>
  </si>
  <si>
    <t xml:space="preserve">OFICINA PRODUCTORA: </t>
  </si>
  <si>
    <t>OBJETO: TRANSFERENCIA DOCUMENTAL  AÑO 2011</t>
  </si>
  <si>
    <t>310-01-08</t>
  </si>
  <si>
    <t>Acta N° 001</t>
  </si>
  <si>
    <t>Actas de Equipo Operativo de Trabajo</t>
  </si>
  <si>
    <t>Acta 01 a 19</t>
  </si>
  <si>
    <t>Actas de Recibo y Entrega de Turno</t>
  </si>
  <si>
    <t>310-29-04</t>
  </si>
  <si>
    <t>Informes de Notificación a Entes oficiales</t>
  </si>
  <si>
    <t>Dos informes</t>
  </si>
  <si>
    <t>310-29-32</t>
  </si>
  <si>
    <t>Informes Especificos Solicitados</t>
  </si>
  <si>
    <t>Incluye Auditorias y seguimientos internos</t>
  </si>
  <si>
    <t>Libro de Control de Ingresos de Pacientes 
Atendidos</t>
  </si>
  <si>
    <t>Los registros inician en el folio 3. Carece de folios 1 y 2.</t>
  </si>
  <si>
    <t>El libro inicia en el folio 9 y de 
este al 14 no corresponde a 
registros de remisiones</t>
  </si>
  <si>
    <t xml:space="preserve"> HOJA  2  DE  2</t>
  </si>
  <si>
    <t>310-32-08</t>
  </si>
  <si>
    <t>Libro de Minutas de Salidas y LLegadas de Ambulancias</t>
  </si>
  <si>
    <t>El registro de datos inicia en el folio Nº 5.</t>
  </si>
  <si>
    <t>Registros de Evaluaciones Medico Legales</t>
  </si>
  <si>
    <t>En los folios 4-5 hay historias 
medicolegales de los años 2010-2011</t>
  </si>
  <si>
    <t>UNIDAD FUNCIONAL PRODUCTORA: UNIDAD FUNCIONAL DE ATENCION AMBULATORIA  COD.320</t>
  </si>
  <si>
    <r>
      <t xml:space="preserve">OFICINA PRODUCTORA: </t>
    </r>
    <r>
      <rPr>
        <b/>
        <sz val="10"/>
        <rFont val="Arial"/>
        <family val="2"/>
      </rPr>
      <t>PROMOCION Y PREVENCION         CODIGO: 320.1</t>
    </r>
  </si>
  <si>
    <t>OBJETO:TRANSFERENCIA DOCUMENTAL   AÑO 2011</t>
  </si>
  <si>
    <t>Actas 01 a 06</t>
  </si>
  <si>
    <t>Actas 01 a 010</t>
  </si>
  <si>
    <t>Enr-11</t>
  </si>
  <si>
    <t>320.1-29.35</t>
  </si>
  <si>
    <t>Informe Autoevaluacion</t>
  </si>
  <si>
    <t>Informe de Busqueda Activa InstitucIonal</t>
  </si>
  <si>
    <t>Informe vacunacion</t>
  </si>
  <si>
    <t>Dic.11</t>
  </si>
  <si>
    <t>320.1-29-50</t>
  </si>
  <si>
    <t>Informes para Entidades Contratantes</t>
  </si>
  <si>
    <t>Informes Mensuales para E.PS.S-S Coosalud</t>
  </si>
  <si>
    <t>Informes Mensuales para E.PS.S-S Cafesalud</t>
  </si>
  <si>
    <t xml:space="preserve">
</t>
  </si>
  <si>
    <r>
      <t xml:space="preserve">HOJA No. </t>
    </r>
    <r>
      <rPr>
        <u/>
        <sz val="10"/>
        <rFont val="Arial"/>
        <family val="2"/>
      </rPr>
      <t>__1____</t>
    </r>
    <r>
      <rPr>
        <sz val="10"/>
        <rFont val="Arial"/>
        <family val="2"/>
      </rPr>
      <t xml:space="preserve">_    DE: </t>
    </r>
    <r>
      <rPr>
        <u/>
        <sz val="10"/>
        <rFont val="Arial"/>
        <family val="2"/>
      </rPr>
      <t>___1___</t>
    </r>
  </si>
  <si>
    <r>
      <t>UNIDAD FUNCIONAL PRODUCTORA:</t>
    </r>
    <r>
      <rPr>
        <u/>
        <sz val="10"/>
        <rFont val="Arial"/>
        <family val="2"/>
      </rPr>
      <t xml:space="preserve"> Atencion Ambulatoria</t>
    </r>
  </si>
  <si>
    <t>COD.  320</t>
  </si>
  <si>
    <t>COD.320.2</t>
  </si>
  <si>
    <t xml:space="preserve"> Transferencia Documental Año 2011</t>
  </si>
  <si>
    <t xml:space="preserve">Papel </t>
  </si>
  <si>
    <t>N° Actas: 6</t>
  </si>
  <si>
    <t>N° Actas: 20</t>
  </si>
  <si>
    <t>01-enero-11</t>
  </si>
  <si>
    <t>01-dic-11</t>
  </si>
  <si>
    <t>320.2-29-35</t>
  </si>
  <si>
    <t>Informe de Autoevaluación</t>
  </si>
  <si>
    <t>320.2-38</t>
  </si>
  <si>
    <t>01-ene-11</t>
  </si>
  <si>
    <t>31-dic-11</t>
  </si>
  <si>
    <t>320.2-51-04</t>
  </si>
  <si>
    <t>enero-11</t>
  </si>
  <si>
    <t>diciem.11</t>
  </si>
  <si>
    <t>07-abr-11</t>
  </si>
  <si>
    <t>10-ene-12</t>
  </si>
  <si>
    <t xml:space="preserve">ENTIDAD PRODUCTORA: Hospital Departamental San Antonio      </t>
  </si>
  <si>
    <r>
      <t>HOJA No ___1__</t>
    </r>
    <r>
      <rPr>
        <u/>
        <sz val="10"/>
        <rFont val="Arial"/>
        <family val="2"/>
      </rPr>
      <t xml:space="preserve"> </t>
    </r>
    <r>
      <rPr>
        <sz val="10"/>
        <rFont val="Arial"/>
        <family val="2"/>
      </rPr>
      <t xml:space="preserve"> DE: ___1___</t>
    </r>
  </si>
  <si>
    <r>
      <t>UNIDAD FUNCIONAL PRODUCTORA: ___</t>
    </r>
    <r>
      <rPr>
        <u/>
        <sz val="10"/>
        <rFont val="Arial"/>
        <family val="2"/>
      </rPr>
      <t>INTERNACIÓN  COD. 330</t>
    </r>
  </si>
  <si>
    <r>
      <t xml:space="preserve">OBJETO:  </t>
    </r>
    <r>
      <rPr>
        <u/>
        <sz val="10"/>
        <rFont val="Arial"/>
        <family val="2"/>
      </rPr>
      <t>TRANSFERENCIA DOCUMENTAL AÑO 2011</t>
    </r>
  </si>
  <si>
    <t>Actas Reunion Equipo Operativo de Trabajo</t>
  </si>
  <si>
    <t>33-51</t>
  </si>
  <si>
    <r>
      <t>HOJA No ___1__</t>
    </r>
    <r>
      <rPr>
        <u/>
        <sz val="10"/>
        <rFont val="Arial"/>
        <family val="2"/>
      </rPr>
      <t xml:space="preserve"> </t>
    </r>
    <r>
      <rPr>
        <sz val="10"/>
        <rFont val="Arial"/>
        <family val="2"/>
      </rPr>
      <t xml:space="preserve"> DE: ___1___</t>
    </r>
  </si>
  <si>
    <t>OFICINA PRODUCTORA:   QUIROFANOS</t>
  </si>
  <si>
    <t>340-01</t>
  </si>
  <si>
    <t>340-01-25</t>
  </si>
  <si>
    <t>340-29</t>
  </si>
  <si>
    <t>340-29-21</t>
  </si>
  <si>
    <t>informes de gestion</t>
  </si>
  <si>
    <t>340-29-35</t>
  </si>
  <si>
    <t>340-51</t>
  </si>
  <si>
    <t>340-51-12</t>
  </si>
  <si>
    <t>Observaciones: La producccón documental entregrada corresponde al período laborado por la Enf. Miriam Benitez, como líder de Quirófanos.</t>
  </si>
  <si>
    <t xml:space="preserve">ENTIDAD PRODUCTORA:  HOPITAL DEPARTAMENTAL SAN ANTONIO </t>
  </si>
  <si>
    <t>UNIDAD FUNCIONAL PRODUCTORA:  QUIROFANOS     COD. 340</t>
  </si>
  <si>
    <t>OBJETO:  TRANSFERENCIA DOCUMENTAL AÑO 2011</t>
  </si>
  <si>
    <t>No. De
 Transferencia</t>
  </si>
  <si>
    <t>350-01</t>
  </si>
  <si>
    <t>350-01-25</t>
  </si>
  <si>
    <t>Nº de Actas 21.</t>
  </si>
  <si>
    <t>350-29</t>
  </si>
  <si>
    <t>350-29-21</t>
  </si>
  <si>
    <t>350-29-35</t>
  </si>
  <si>
    <t>350-51</t>
  </si>
  <si>
    <t>NOTA: La producción documental entregada corresponde al tiempo laborado por la Enfermera Miriam Benitez, líder de Partos durante el período 2011.</t>
  </si>
  <si>
    <r>
      <t xml:space="preserve">UNIDAD FUNCIONAL PRODUCTORA: </t>
    </r>
    <r>
      <rPr>
        <b/>
        <u/>
        <sz val="10"/>
        <rFont val="Arial"/>
        <family val="2"/>
      </rPr>
      <t xml:space="preserve">UNIDAD FUNCIONAL DE APOYO DIAGNOSTICO </t>
    </r>
    <r>
      <rPr>
        <sz val="10"/>
        <rFont val="Arial"/>
        <family val="2"/>
      </rPr>
      <t xml:space="preserve"> </t>
    </r>
  </si>
  <si>
    <r>
      <t>OFICINA PRODUCTORA:</t>
    </r>
    <r>
      <rPr>
        <b/>
        <sz val="10"/>
        <rFont val="Arial"/>
        <family val="2"/>
      </rPr>
      <t xml:space="preserve"> </t>
    </r>
    <r>
      <rPr>
        <b/>
        <u/>
        <sz val="10"/>
        <rFont val="Arial"/>
        <family val="2"/>
      </rPr>
      <t xml:space="preserve">LABORATORIO </t>
    </r>
  </si>
  <si>
    <r>
      <t xml:space="preserve">OBJETO: </t>
    </r>
    <r>
      <rPr>
        <b/>
        <sz val="10"/>
        <rFont val="Arial"/>
        <family val="2"/>
      </rPr>
      <t xml:space="preserve"> TRANSFERENCIA DOCUMENTAL AÑO 2011</t>
    </r>
  </si>
  <si>
    <t xml:space="preserve">Baja </t>
  </si>
  <si>
    <t>CONTROLES EXTERNOS DE CALIDD</t>
  </si>
  <si>
    <t>360,1-16-01</t>
  </si>
  <si>
    <t>Control de Hematología Nivel Bajo</t>
  </si>
  <si>
    <t>360,1-16-02</t>
  </si>
  <si>
    <t>Control de Hematología Nivel Alto</t>
  </si>
  <si>
    <t>360,1-16-03</t>
  </si>
  <si>
    <t>Control de Hematología Nivel Normal</t>
  </si>
  <si>
    <t>360,1-29-21</t>
  </si>
  <si>
    <t>360,1-29-35</t>
  </si>
  <si>
    <t>Informes de Autoevaluciones</t>
  </si>
  <si>
    <t>Informe de Maternas con HIV</t>
  </si>
  <si>
    <t>Informe Estadístico de Transfusión Sanguínea</t>
  </si>
  <si>
    <t>360,1-51-09</t>
  </si>
  <si>
    <r>
      <t xml:space="preserve">HOJA No  </t>
    </r>
    <r>
      <rPr>
        <u/>
        <sz val="10"/>
        <rFont val="Arial"/>
        <family val="2"/>
      </rPr>
      <t xml:space="preserve">   1    </t>
    </r>
    <r>
      <rPr>
        <sz val="10"/>
        <rFont val="Arial"/>
        <family val="2"/>
      </rPr>
      <t xml:space="preserve"> DE: </t>
    </r>
    <r>
      <rPr>
        <u/>
        <sz val="10"/>
        <rFont val="Arial"/>
        <family val="2"/>
      </rPr>
      <t xml:space="preserve">    1    </t>
    </r>
  </si>
  <si>
    <r>
      <t xml:space="preserve">UNIDAD FUNCIONAL PRODUCTORA: </t>
    </r>
    <r>
      <rPr>
        <u/>
        <sz val="10"/>
        <rFont val="Arial"/>
        <family val="2"/>
      </rPr>
      <t>APOYO TERAPÉUTICO   COD. 370</t>
    </r>
  </si>
  <si>
    <t>Informe año 2011</t>
  </si>
  <si>
    <t>Autoevaluación de Control año 2011</t>
  </si>
  <si>
    <t>POA 2011 - Plan de Mejoramiento 2011 - Riesgos 2011 - Indicadores por Servicio 2010 - 2011 (comparativo) - Indicadores 2011</t>
  </si>
  <si>
    <t>Contrato de Prestación de Servicios No. 003-2010 Luz Marina Ruge Poveda</t>
  </si>
  <si>
    <t xml:space="preserve">Contrato de Prestación de Servicios No. 004-2010 Maria Eugenia Camacho </t>
  </si>
  <si>
    <t xml:space="preserve">Contrato de Prestación de Servicios No 005-2010 Raul Alberto Mona </t>
  </si>
  <si>
    <t xml:space="preserve">Contrato de Prestación de Servicios No 006-2010 Aspamebi </t>
  </si>
  <si>
    <t>Contrato de Prestación de Servicios No.007-2010 Aspamebi</t>
  </si>
  <si>
    <t xml:space="preserve">Contrato de Prestación de Servicios No 008-2010 Aspamebi </t>
  </si>
  <si>
    <t>Contrato de Prestación de Servicios No.009-2010 ANULADO</t>
  </si>
  <si>
    <t xml:space="preserve">Contrato de Prestación de Servicios No 010-2010 Aspamebi </t>
  </si>
  <si>
    <t xml:space="preserve">Contrato de Prestación de Servicios No 011-2010 Coovisenal C.T.A. </t>
  </si>
  <si>
    <t>Contrato de Prestación de Servicios No. 012 Coopensalud  C.T.A</t>
  </si>
  <si>
    <r>
      <t xml:space="preserve">OBJETO:  </t>
    </r>
    <r>
      <rPr>
        <u/>
        <sz val="10"/>
        <rFont val="Arial"/>
        <family val="2"/>
      </rPr>
      <t xml:space="preserve">INVENTARIO DOCUMENTAL </t>
    </r>
  </si>
  <si>
    <t>CODIGO DE OFICINA PRODUCTORA: 210.1</t>
  </si>
  <si>
    <t>CODIGO  DE OFICINA PRODUCTORA: 210.2</t>
  </si>
  <si>
    <t xml:space="preserve">OBJETO:  INVENTARIO DOCUMENTAL </t>
  </si>
  <si>
    <r>
      <t xml:space="preserve">UNIDAD FUNCIONAL PRODUCTORA: </t>
    </r>
    <r>
      <rPr>
        <b/>
        <sz val="10"/>
        <rFont val="Arial"/>
        <family val="2"/>
      </rPr>
      <t>CONTABILIDAD</t>
    </r>
  </si>
  <si>
    <r>
      <t xml:space="preserve">CODIGO DE OFICINA PRODUCTORA:  </t>
    </r>
    <r>
      <rPr>
        <u/>
        <sz val="10"/>
        <rFont val="Arial"/>
        <family val="2"/>
      </rPr>
      <t xml:space="preserve"> 210,3</t>
    </r>
  </si>
  <si>
    <r>
      <t xml:space="preserve">UNIDAD FUNCIONAL PRODUCTORA: </t>
    </r>
    <r>
      <rPr>
        <b/>
        <sz val="10"/>
        <rFont val="Arial"/>
        <family val="2"/>
      </rPr>
      <t>FACTURACION</t>
    </r>
  </si>
  <si>
    <r>
      <t>CODIGO DE OFICINA PRODUCTORA</t>
    </r>
    <r>
      <rPr>
        <b/>
        <sz val="10"/>
        <rFont val="Arial"/>
        <family val="2"/>
      </rPr>
      <t>: 210.4</t>
    </r>
  </si>
  <si>
    <t>CODIGO DE OFICINA PRODUCTORA: 210.5</t>
  </si>
  <si>
    <r>
      <t xml:space="preserve">OBJETO:  </t>
    </r>
    <r>
      <rPr>
        <u/>
        <sz val="10"/>
        <rFont val="Arial"/>
        <family val="2"/>
      </rPr>
      <t>INVENTARIO DOCUMENTAL</t>
    </r>
  </si>
  <si>
    <t xml:space="preserve">CODIGO DE OFICINA PRODUCTORA: 220  </t>
  </si>
  <si>
    <t>CODIGO DE OFICINA PRODUCTORA: 240.1</t>
  </si>
  <si>
    <t>CODIGO DE OFICINA PRODUCTORA: 240.2</t>
  </si>
  <si>
    <t>CODIGO DE OFICINA PRODUCTORA: 240.3</t>
  </si>
  <si>
    <t>CODIGO DE OFICINA PRODUCTORA: 240.4</t>
  </si>
  <si>
    <r>
      <t xml:space="preserve">UNIDAD FUNCIONAL PRODUCTORA: </t>
    </r>
    <r>
      <rPr>
        <u/>
        <sz val="10"/>
        <rFont val="Arial"/>
        <family val="2"/>
      </rPr>
      <t xml:space="preserve"> </t>
    </r>
    <r>
      <rPr>
        <b/>
        <u/>
        <sz val="10"/>
        <rFont val="Arial"/>
        <family val="2"/>
      </rPr>
      <t xml:space="preserve">SERVICIOS GENERALES </t>
    </r>
  </si>
  <si>
    <r>
      <t>UNIDAD FUNCIONAL PRODUCTORA:</t>
    </r>
    <r>
      <rPr>
        <b/>
        <sz val="10"/>
        <rFont val="Arial"/>
        <family val="2"/>
      </rPr>
      <t xml:space="preserve"> SUBDIRECCIÓN CIENTIFICA </t>
    </r>
  </si>
  <si>
    <t>CODIGO DE OFICINA PRODUCTORA: 250.1</t>
  </si>
  <si>
    <t>CODIGO DE OFICINA PRODUCTORA: 300</t>
  </si>
  <si>
    <r>
      <t>UNIDAD FUNCIONAL PRODUCTORA:</t>
    </r>
    <r>
      <rPr>
        <b/>
        <sz val="10"/>
        <rFont val="Arial"/>
        <family val="2"/>
      </rPr>
      <t xml:space="preserve"> </t>
    </r>
    <r>
      <rPr>
        <b/>
        <u/>
        <sz val="10"/>
        <rFont val="Arial"/>
        <family val="2"/>
      </rPr>
      <t xml:space="preserve">PROMOCIÓN Y PREVENCIÓN </t>
    </r>
  </si>
  <si>
    <r>
      <t>CODIGO DE OFICINA PRODUCTORA:</t>
    </r>
    <r>
      <rPr>
        <b/>
        <sz val="10"/>
        <rFont val="Arial"/>
        <family val="2"/>
      </rPr>
      <t xml:space="preserve"> 320.1</t>
    </r>
  </si>
  <si>
    <r>
      <t xml:space="preserve">UNIDAD FUNCIONAL PRODUCTORA: </t>
    </r>
    <r>
      <rPr>
        <u/>
        <sz val="10"/>
        <rFont val="Arial"/>
        <family val="2"/>
      </rPr>
      <t xml:space="preserve"> ODONTOLOGIA </t>
    </r>
  </si>
  <si>
    <t>CODIGO DE OFICINA PRODUCTORA: 320.2</t>
  </si>
  <si>
    <r>
      <t xml:space="preserve">UNIDAD FUNCIONAL PRODUCTORA: </t>
    </r>
    <r>
      <rPr>
        <b/>
        <sz val="10"/>
        <rFont val="Arial"/>
        <family val="2"/>
      </rPr>
      <t xml:space="preserve">INTERNACIÓN </t>
    </r>
  </si>
  <si>
    <t>CODIGO DE OFICINA PRODUCTORA: 330</t>
  </si>
  <si>
    <t>CODIGO DE OFICINA PRODUCTORA: 360.1</t>
  </si>
  <si>
    <r>
      <t xml:space="preserve">UNIDAD FUNCIONAL PRODUCTORA: </t>
    </r>
    <r>
      <rPr>
        <b/>
        <u/>
        <sz val="10"/>
        <rFont val="Arial"/>
        <family val="2"/>
      </rPr>
      <t xml:space="preserve">LABORATORIO </t>
    </r>
  </si>
  <si>
    <r>
      <t>UNIDAD FUNCIONAL PRODUCTORA:</t>
    </r>
    <r>
      <rPr>
        <u/>
        <sz val="10"/>
        <rFont val="Arial"/>
        <family val="2"/>
      </rPr>
      <t>TERAPA FISICA</t>
    </r>
  </si>
  <si>
    <t>CODIGO DE OFICINA PRODUCTORA: 370.2</t>
  </si>
  <si>
    <t>Elaborado por: ___________________</t>
  </si>
  <si>
    <t>Elaborado por: ____________________</t>
  </si>
  <si>
    <t>CODIGO DE OFICINA PRODUCTORA: 110</t>
  </si>
  <si>
    <r>
      <t xml:space="preserve">CODIGO DE OFICINA PRODUCTORA: </t>
    </r>
    <r>
      <rPr>
        <u/>
        <sz val="10"/>
        <rFont val="Arial"/>
        <family val="2"/>
      </rPr>
      <t xml:space="preserve"> 200</t>
    </r>
  </si>
  <si>
    <r>
      <t xml:space="preserve">UNIDAD FUNCIONAL PRODUCTORA: </t>
    </r>
    <r>
      <rPr>
        <b/>
        <u/>
        <sz val="10"/>
        <rFont val="Arial"/>
        <family val="2"/>
      </rPr>
      <t xml:space="preserve">PRESUPUESTO </t>
    </r>
  </si>
  <si>
    <t>CODIGO DE OFICINA PRODUCTORA:  210.2</t>
  </si>
  <si>
    <r>
      <t xml:space="preserve">UNIDAD FUNCIONAL PRODUCTORA: </t>
    </r>
    <r>
      <rPr>
        <b/>
        <sz val="10"/>
        <rFont val="Arial"/>
        <family val="2"/>
      </rPr>
      <t>TESORERIA</t>
    </r>
    <r>
      <rPr>
        <sz val="10"/>
        <rFont val="Arial"/>
        <family val="2"/>
      </rPr>
      <t xml:space="preserve">  </t>
    </r>
  </si>
  <si>
    <r>
      <t xml:space="preserve">CODIGO DE OFICINA PRODUCTORA: </t>
    </r>
    <r>
      <rPr>
        <u/>
        <sz val="10"/>
        <rFont val="Arial"/>
        <family val="2"/>
      </rPr>
      <t>210,3</t>
    </r>
  </si>
  <si>
    <t>CODIG DE OFICINA PRODUCTORA: 210.4</t>
  </si>
  <si>
    <r>
      <t xml:space="preserve">UNIDAD FUNCIONAL PRODUCTORA: </t>
    </r>
    <r>
      <rPr>
        <u/>
        <sz val="10"/>
        <rFont val="Arial"/>
        <family val="2"/>
      </rPr>
      <t xml:space="preserve"> </t>
    </r>
    <r>
      <rPr>
        <b/>
        <u/>
        <sz val="10"/>
        <rFont val="Arial"/>
        <family val="2"/>
      </rPr>
      <t>COSTOS</t>
    </r>
  </si>
  <si>
    <r>
      <t>CODIGO DE OFICINA PRODUCTORA: 220</t>
    </r>
    <r>
      <rPr>
        <b/>
        <sz val="10"/>
        <rFont val="Arial"/>
        <family val="2"/>
      </rPr>
      <t xml:space="preserve">  </t>
    </r>
  </si>
  <si>
    <r>
      <t xml:space="preserve">UNIDAD FUNCIONAL PRODUCTORA: </t>
    </r>
    <r>
      <rPr>
        <b/>
        <sz val="10"/>
        <rFont val="Arial"/>
        <family val="2"/>
      </rPr>
      <t xml:space="preserve"> ALMACEN </t>
    </r>
  </si>
  <si>
    <t xml:space="preserve">CODIGO DE OFICINA PRODUCTORA: 230  </t>
  </si>
  <si>
    <r>
      <t xml:space="preserve">UNIDAD FUNCIONAL PRODUCTORA: </t>
    </r>
    <r>
      <rPr>
        <b/>
        <sz val="10"/>
        <rFont val="Arial"/>
        <family val="2"/>
      </rPr>
      <t>GESTION DOCUMENTAL</t>
    </r>
  </si>
  <si>
    <t xml:space="preserve">CODIGO DE OFICINA PRODUCTORA: 240.2 </t>
  </si>
  <si>
    <r>
      <t>UNIDAD FUNCIONAL PRODUCTORA:</t>
    </r>
    <r>
      <rPr>
        <b/>
        <sz val="10"/>
        <rFont val="Arial"/>
        <family val="2"/>
      </rPr>
      <t xml:space="preserve"> </t>
    </r>
    <r>
      <rPr>
        <b/>
        <u/>
        <sz val="10"/>
        <rFont val="Arial"/>
        <family val="2"/>
      </rPr>
      <t xml:space="preserve"> ESTADISTICA </t>
    </r>
  </si>
  <si>
    <r>
      <t xml:space="preserve">UNIDAD FUNCIONAL PRODUCTORA: </t>
    </r>
    <r>
      <rPr>
        <u/>
        <sz val="10"/>
        <rFont val="Arial"/>
        <family val="2"/>
      </rPr>
      <t xml:space="preserve">SERVICIO DE INFORMACION Y ATENCION AL USUARIO </t>
    </r>
    <r>
      <rPr>
        <b/>
        <u/>
        <sz val="10"/>
        <rFont val="Arial"/>
        <family val="2"/>
      </rPr>
      <t>SIAU</t>
    </r>
    <r>
      <rPr>
        <u/>
        <sz val="10"/>
        <rFont val="Arial"/>
        <family val="2"/>
      </rPr>
      <t>.</t>
    </r>
  </si>
  <si>
    <r>
      <t xml:space="preserve">UNIDAD FUNCIONAL PRODUCTORA: </t>
    </r>
    <r>
      <rPr>
        <b/>
        <u/>
        <sz val="10"/>
        <rFont val="Arial"/>
        <family val="2"/>
      </rPr>
      <t xml:space="preserve">SERVICIOS GENERALES </t>
    </r>
  </si>
  <si>
    <r>
      <t xml:space="preserve">UNIDAD FUNCIONAL PRODUCTORA:  </t>
    </r>
    <r>
      <rPr>
        <b/>
        <sz val="10"/>
        <rFont val="Arial"/>
        <family val="2"/>
      </rPr>
      <t>SUBDIRECCIÓN CIENTIFICA</t>
    </r>
  </si>
  <si>
    <r>
      <t>CODIGO DE OFICINA PRODUCTORA:</t>
    </r>
    <r>
      <rPr>
        <b/>
        <sz val="10"/>
        <rFont val="Arial"/>
        <family val="2"/>
      </rPr>
      <t xml:space="preserve"> 310</t>
    </r>
  </si>
  <si>
    <t xml:space="preserve">UNIDAD FUNCIONAL PRODUCTORA:  PROMOCIÓN Y PREVENCIÓN </t>
  </si>
  <si>
    <t>CODIGO DE OFICINA PRODUCTORA: 320.1</t>
  </si>
  <si>
    <r>
      <t xml:space="preserve">UNIDAD FUNCIONAL PRODUCTORA: </t>
    </r>
    <r>
      <rPr>
        <b/>
        <u/>
        <sz val="10"/>
        <rFont val="Arial"/>
        <family val="2"/>
      </rPr>
      <t xml:space="preserve">ODONTOLOGIA </t>
    </r>
  </si>
  <si>
    <r>
      <t>CODIGO DE OFICINA PRODUCTORA:</t>
    </r>
    <r>
      <rPr>
        <b/>
        <sz val="10"/>
        <rFont val="Arial"/>
        <family val="2"/>
      </rPr>
      <t xml:space="preserve"> 320.2</t>
    </r>
  </si>
  <si>
    <t xml:space="preserve">UNIDAD FUNCIONAL PRODUCTORA: UNIDAD FUNCIONAL DE INTERNACION   </t>
  </si>
  <si>
    <r>
      <t xml:space="preserve">UNIDAD FUNCIONAL PRODUCTORA: </t>
    </r>
    <r>
      <rPr>
        <b/>
        <sz val="10"/>
        <rFont val="Arial"/>
        <family val="2"/>
      </rPr>
      <t xml:space="preserve">LABORATORIO </t>
    </r>
  </si>
  <si>
    <r>
      <t>CODIGO DE OFICINA PRODUCTORA:</t>
    </r>
    <r>
      <rPr>
        <b/>
        <sz val="10"/>
        <rFont val="Arial"/>
        <family val="2"/>
      </rPr>
      <t xml:space="preserve"> </t>
    </r>
    <r>
      <rPr>
        <sz val="10"/>
        <rFont val="Arial"/>
        <family val="2"/>
      </rPr>
      <t>360.1</t>
    </r>
  </si>
  <si>
    <r>
      <t xml:space="preserve">UNIDAD FUNCIONAL PRODUCTORA: </t>
    </r>
    <r>
      <rPr>
        <b/>
        <sz val="10"/>
        <rFont val="Arial"/>
        <family val="2"/>
      </rPr>
      <t>TERAPA FISICA</t>
    </r>
    <r>
      <rPr>
        <sz val="10"/>
        <rFont val="Arial"/>
        <family val="2"/>
      </rPr>
      <t xml:space="preserve">  </t>
    </r>
  </si>
  <si>
    <t>HOJA: 3 DE 6</t>
  </si>
  <si>
    <t>HOJA No    4 DE:    6</t>
  </si>
  <si>
    <t>CODIGO DE OFICINA PRODUCTORA:  110</t>
  </si>
  <si>
    <r>
      <t xml:space="preserve">UNIDAD FUNCIONAL PRODUCTORA: </t>
    </r>
    <r>
      <rPr>
        <u/>
        <sz val="10"/>
        <rFont val="Arial"/>
        <family val="2"/>
      </rPr>
      <t>PRESUPUESTO</t>
    </r>
  </si>
  <si>
    <r>
      <t xml:space="preserve">CODIGO DE OFICINA PRODUCTORA: </t>
    </r>
    <r>
      <rPr>
        <b/>
        <u/>
        <sz val="10"/>
        <rFont val="Arial"/>
        <family val="2"/>
      </rPr>
      <t xml:space="preserve"> 210.1</t>
    </r>
  </si>
  <si>
    <r>
      <t xml:space="preserve">CODIGO DE OFICINA PRODUCTORA: </t>
    </r>
    <r>
      <rPr>
        <u/>
        <sz val="10"/>
        <rFont val="Arial"/>
        <family val="2"/>
      </rPr>
      <t xml:space="preserve"> </t>
    </r>
    <r>
      <rPr>
        <b/>
        <u/>
        <sz val="10"/>
        <rFont val="Arial"/>
        <family val="2"/>
      </rPr>
      <t>210.1</t>
    </r>
  </si>
  <si>
    <r>
      <t>UNIDAD FUNCIONAL PRODUCTORA: _</t>
    </r>
    <r>
      <rPr>
        <u/>
        <sz val="10"/>
        <rFont val="Arial"/>
        <family val="2"/>
      </rPr>
      <t>CONTABILIDAD</t>
    </r>
  </si>
  <si>
    <r>
      <t xml:space="preserve">CODIGO DE OFICINA PRODUCTORA: </t>
    </r>
    <r>
      <rPr>
        <u/>
        <sz val="10"/>
        <rFont val="Arial"/>
        <family val="2"/>
      </rPr>
      <t xml:space="preserve"> </t>
    </r>
    <r>
      <rPr>
        <b/>
        <u/>
        <sz val="10"/>
        <rFont val="Arial"/>
        <family val="2"/>
      </rPr>
      <t xml:space="preserve"> </t>
    </r>
    <r>
      <rPr>
        <u/>
        <sz val="10"/>
        <rFont val="Arial"/>
        <family val="2"/>
      </rPr>
      <t>210,2</t>
    </r>
  </si>
  <si>
    <t>CODIGO DE OFICINA PRODUCTORA: 210.4</t>
  </si>
  <si>
    <r>
      <t xml:space="preserve">UNIDAD FUNCIONAL PRODUCTORA: RECURSOS FINANCIEROS  </t>
    </r>
    <r>
      <rPr>
        <b/>
        <sz val="10"/>
        <rFont val="Arial"/>
        <family val="2"/>
      </rPr>
      <t xml:space="preserve">COSTOS </t>
    </r>
  </si>
  <si>
    <r>
      <t xml:space="preserve">UNIDAD FUNCIONAL PRODUCTORA: </t>
    </r>
    <r>
      <rPr>
        <b/>
        <sz val="10"/>
        <rFont val="Arial"/>
        <family val="2"/>
      </rPr>
      <t xml:space="preserve">TALENTO HUMANO </t>
    </r>
  </si>
  <si>
    <t>CODIGO DE OFICINA PRODUCTORA:    220</t>
  </si>
  <si>
    <r>
      <t xml:space="preserve">UNIDAD FUNCIONAL PRODUCTORA:  </t>
    </r>
    <r>
      <rPr>
        <b/>
        <sz val="10"/>
        <rFont val="Arial"/>
        <family val="2"/>
      </rPr>
      <t>ALMACEN</t>
    </r>
  </si>
  <si>
    <t xml:space="preserve">CODIGO DE OFICINA PRODUCTORA: 230 </t>
  </si>
  <si>
    <t xml:space="preserve">OBJETO: INVENTARIO DOCUMENTAL </t>
  </si>
  <si>
    <r>
      <t xml:space="preserve">CODIGO DE OFICINA PRODUCTORA: </t>
    </r>
    <r>
      <rPr>
        <u/>
        <sz val="10"/>
        <rFont val="Arial"/>
        <family val="2"/>
      </rPr>
      <t xml:space="preserve"> </t>
    </r>
    <r>
      <rPr>
        <u/>
        <sz val="10"/>
        <rFont val="Arial"/>
        <family val="2"/>
      </rPr>
      <t xml:space="preserve"> 240.1</t>
    </r>
  </si>
  <si>
    <r>
      <t>UNIDAD FUNCIONAL PRODUCTORA:</t>
    </r>
    <r>
      <rPr>
        <b/>
        <sz val="10"/>
        <rFont val="Arial"/>
        <family val="2"/>
      </rPr>
      <t xml:space="preserve"> ESTADISTICA  </t>
    </r>
    <r>
      <rPr>
        <sz val="10"/>
        <rFont val="Arial"/>
        <family val="2"/>
      </rPr>
      <t xml:space="preserve">   </t>
    </r>
  </si>
  <si>
    <r>
      <t xml:space="preserve">CODIGO DE OFICINA PRODUCTORA: </t>
    </r>
    <r>
      <rPr>
        <b/>
        <sz val="10"/>
        <rFont val="Arial"/>
        <family val="2"/>
      </rPr>
      <t xml:space="preserve">  </t>
    </r>
    <r>
      <rPr>
        <sz val="10"/>
        <rFont val="Arial"/>
        <family val="2"/>
      </rPr>
      <t xml:space="preserve">240.2 </t>
    </r>
  </si>
  <si>
    <r>
      <t xml:space="preserve">UNIDAD FUNCIONAL PRODUCTORA:  SISTEMA DE INFORMCION Y ATENCION AL USUARIO  </t>
    </r>
    <r>
      <rPr>
        <b/>
        <sz val="10"/>
        <rFont val="Arial"/>
        <family val="2"/>
      </rPr>
      <t xml:space="preserve">SIAU. </t>
    </r>
  </si>
  <si>
    <t>CODIGO DE OFICINA PRODUCTORA:  240.4</t>
  </si>
  <si>
    <t>CODIGO DE OFICINA PRODUCTORA:  250.1</t>
  </si>
  <si>
    <r>
      <t xml:space="preserve">UNIDAD FUNCIONAL PRODUCTORA: </t>
    </r>
    <r>
      <rPr>
        <b/>
        <sz val="10"/>
        <rFont val="Arial"/>
        <family val="2"/>
      </rPr>
      <t>SERVICIOS GENERALES</t>
    </r>
  </si>
  <si>
    <r>
      <t xml:space="preserve">CODIGO DE OFICINA PRODUCTORA: </t>
    </r>
    <r>
      <rPr>
        <b/>
        <i/>
        <u/>
        <sz val="10"/>
        <rFont val="Arial"/>
        <family val="2"/>
      </rPr>
      <t>300</t>
    </r>
  </si>
  <si>
    <r>
      <t xml:space="preserve">OBJETO: </t>
    </r>
    <r>
      <rPr>
        <sz val="10"/>
        <rFont val="Arial"/>
        <family val="2"/>
      </rPr>
      <t xml:space="preserve">INVENTARIO DOCUMENTAL </t>
    </r>
  </si>
  <si>
    <r>
      <t xml:space="preserve">UNIDAD FUNCIONAL PRODUCTORA: </t>
    </r>
    <r>
      <rPr>
        <b/>
        <sz val="10"/>
        <rFont val="Arial"/>
        <family val="2"/>
      </rPr>
      <t>PROMOCION Y PREVENCION</t>
    </r>
  </si>
  <si>
    <r>
      <t xml:space="preserve">CODIGO DE OFICINA PRODUCTORA: </t>
    </r>
    <r>
      <rPr>
        <b/>
        <sz val="10"/>
        <rFont val="Arial"/>
        <family val="2"/>
      </rPr>
      <t xml:space="preserve"> </t>
    </r>
    <r>
      <rPr>
        <sz val="10"/>
        <rFont val="Arial"/>
        <family val="2"/>
      </rPr>
      <t>320,2</t>
    </r>
  </si>
  <si>
    <r>
      <t xml:space="preserve">CODIGO DE OFICINA PRODUCTORA:  </t>
    </r>
    <r>
      <rPr>
        <b/>
        <u/>
        <sz val="10"/>
        <rFont val="Arial"/>
        <family val="2"/>
      </rPr>
      <t>330</t>
    </r>
  </si>
  <si>
    <r>
      <t xml:space="preserve">UNIDAD FUNCIONAL PRODUCTORA: </t>
    </r>
    <r>
      <rPr>
        <sz val="10"/>
        <rFont val="Arial"/>
        <family val="2"/>
      </rPr>
      <t>_</t>
    </r>
    <r>
      <rPr>
        <b/>
        <sz val="10"/>
        <rFont val="Arial"/>
        <family val="2"/>
      </rPr>
      <t>_</t>
    </r>
    <r>
      <rPr>
        <b/>
        <u/>
        <sz val="10"/>
        <rFont val="Arial"/>
        <family val="2"/>
      </rPr>
      <t xml:space="preserve">INTERNACIÓN      </t>
    </r>
  </si>
  <si>
    <r>
      <t xml:space="preserve">UNIDAD FUNCIONAL PRODUCTORA:  </t>
    </r>
    <r>
      <rPr>
        <b/>
        <sz val="10"/>
        <rFont val="Arial"/>
        <family val="2"/>
      </rPr>
      <t xml:space="preserve">LABORATORIO </t>
    </r>
  </si>
  <si>
    <r>
      <t>CODIGO DE OFICINA PRODUCTORA:</t>
    </r>
    <r>
      <rPr>
        <b/>
        <sz val="10"/>
        <rFont val="Arial"/>
        <family val="2"/>
      </rPr>
      <t xml:space="preserve"> 360.1</t>
    </r>
  </si>
  <si>
    <r>
      <t xml:space="preserve">UNIDAD FUNCIONAL PRODUCTORA:  </t>
    </r>
    <r>
      <rPr>
        <b/>
        <u/>
        <sz val="10"/>
        <rFont val="Arial"/>
        <family val="2"/>
      </rPr>
      <t>FISIOTERAPIA</t>
    </r>
  </si>
  <si>
    <r>
      <t xml:space="preserve">CODIGO D EOFICINA PRODUCTORA: </t>
    </r>
    <r>
      <rPr>
        <b/>
        <u/>
        <sz val="10"/>
        <rFont val="Arial"/>
        <family val="2"/>
      </rPr>
      <t xml:space="preserve"> </t>
    </r>
    <r>
      <rPr>
        <u/>
        <sz val="10"/>
        <rFont val="Arial"/>
        <family val="2"/>
      </rPr>
      <t>370.2</t>
    </r>
  </si>
  <si>
    <r>
      <t xml:space="preserve">OFICINA PRODUCTORA: </t>
    </r>
    <r>
      <rPr>
        <b/>
        <sz val="10"/>
        <rFont val="Arial"/>
        <family val="2"/>
      </rPr>
      <t>GERENCIA</t>
    </r>
  </si>
  <si>
    <r>
      <t>UNIDAD FUNCIONAL PRODUCTORA:</t>
    </r>
    <r>
      <rPr>
        <b/>
        <sz val="10"/>
        <rFont val="Arial"/>
        <family val="2"/>
      </rPr>
      <t>GERENCIA</t>
    </r>
  </si>
  <si>
    <r>
      <t>OFICINA PRODUCTORA</t>
    </r>
    <r>
      <rPr>
        <b/>
        <sz val="10"/>
        <rFont val="Arial"/>
        <family val="2"/>
      </rPr>
      <t>:</t>
    </r>
    <r>
      <rPr>
        <b/>
        <u/>
        <sz val="10"/>
        <rFont val="Arial"/>
        <family val="2"/>
      </rPr>
      <t xml:space="preserve"> CONTROL INTERNO </t>
    </r>
  </si>
  <si>
    <r>
      <t>UNIDAD FUNCIONAL PRODUCTORA:</t>
    </r>
    <r>
      <rPr>
        <b/>
        <sz val="10"/>
        <rFont val="Arial"/>
        <family val="2"/>
      </rPr>
      <t>CONTROL INTERNO</t>
    </r>
  </si>
  <si>
    <r>
      <t>UNIDAD FUNCIONAL PRODUCTORA:</t>
    </r>
    <r>
      <rPr>
        <b/>
        <sz val="10"/>
        <rFont val="Arial"/>
        <family val="2"/>
      </rPr>
      <t>SUBGERENCIA ADMINISTRATIVA</t>
    </r>
  </si>
  <si>
    <r>
      <t>OFICINA PRODUCTORA: _</t>
    </r>
    <r>
      <rPr>
        <b/>
        <sz val="10"/>
        <rFont val="Arial"/>
        <family val="2"/>
      </rPr>
      <t>SUBGERENCIA ADMINISTRATIVA</t>
    </r>
  </si>
  <si>
    <r>
      <t>OFICINA PRODUCTORA:</t>
    </r>
    <r>
      <rPr>
        <b/>
        <sz val="10"/>
        <rFont val="Arial"/>
        <family val="2"/>
      </rPr>
      <t xml:space="preserve"> PRESUPUESTO</t>
    </r>
  </si>
  <si>
    <r>
      <t xml:space="preserve">UNIDAD FUNCIONAL PRODUCTORA: </t>
    </r>
    <r>
      <rPr>
        <b/>
        <sz val="10"/>
        <rFont val="Arial"/>
        <family val="2"/>
      </rPr>
      <t>UNIDADN FUNCIONAL DE RECURSOS FINANCIEROS</t>
    </r>
  </si>
  <si>
    <t>UNIDAD FUNCIONAL PRODUCTORA: UNIDADN FUNCIONAL DE RECURSOS FINANCIEROS</t>
  </si>
  <si>
    <r>
      <t xml:space="preserve">OFICINA PRODUCTORA: </t>
    </r>
    <r>
      <rPr>
        <b/>
        <sz val="10"/>
        <rFont val="Arial"/>
        <family val="2"/>
      </rPr>
      <t>CONTABILIDAD</t>
    </r>
  </si>
  <si>
    <r>
      <t xml:space="preserve">OFICINA PRODUCTORA: </t>
    </r>
    <r>
      <rPr>
        <b/>
        <sz val="10"/>
        <rFont val="Arial"/>
        <family val="2"/>
      </rPr>
      <t>TESORERIA</t>
    </r>
  </si>
  <si>
    <r>
      <t xml:space="preserve">OFICINA PRODUCTORA: </t>
    </r>
    <r>
      <rPr>
        <b/>
        <sz val="10"/>
        <rFont val="Arial"/>
        <family val="2"/>
      </rPr>
      <t>FACTURACION</t>
    </r>
  </si>
  <si>
    <r>
      <t xml:space="preserve">OFICINA PRODUCTORA: </t>
    </r>
    <r>
      <rPr>
        <b/>
        <u/>
        <sz val="10"/>
        <rFont val="Arial"/>
        <family val="2"/>
      </rPr>
      <t xml:space="preserve"> COSTOS  </t>
    </r>
  </si>
  <si>
    <t>UNIDAD FUNCIONAL PRODUCTORA: UNIDADN FUNCIONAL DE TALENTO HUMANO</t>
  </si>
  <si>
    <r>
      <t xml:space="preserve">OFICINA PRODUCTORA: </t>
    </r>
    <r>
      <rPr>
        <b/>
        <sz val="10"/>
        <rFont val="Arial"/>
        <family val="2"/>
      </rPr>
      <t xml:space="preserve"> </t>
    </r>
    <r>
      <rPr>
        <b/>
        <u/>
        <sz val="10"/>
        <rFont val="Arial"/>
        <family val="2"/>
      </rPr>
      <t xml:space="preserve">TALENTO HUMANO </t>
    </r>
  </si>
  <si>
    <t>UNIDAD FUNCIONAL PRODUCTORA: UNIDADN FUNCIONAL DE RECURSOS FISICOS</t>
  </si>
  <si>
    <r>
      <t>OFICINA  PRODUCTORA:</t>
    </r>
    <r>
      <rPr>
        <b/>
        <sz val="10"/>
        <rFont val="Arial"/>
        <family val="2"/>
      </rPr>
      <t xml:space="preserve"> ALMACEN</t>
    </r>
  </si>
  <si>
    <r>
      <t xml:space="preserve">OFICINA PRODUCTORA: </t>
    </r>
    <r>
      <rPr>
        <b/>
        <sz val="10"/>
        <rFont val="Arial"/>
        <family val="2"/>
      </rPr>
      <t>GESTION DOCUMENTAL</t>
    </r>
  </si>
  <si>
    <t>UNIDAD FUNCIONAL PRODUCTORA: UNIDADN FUNCIONAL DE RECURSOS DE INFORMACION Y COMUNICACIÓN</t>
  </si>
  <si>
    <r>
      <t>OFICINA PRODUCTORA:</t>
    </r>
    <r>
      <rPr>
        <b/>
        <sz val="10"/>
        <rFont val="Arial"/>
        <family val="2"/>
      </rPr>
      <t xml:space="preserve"> </t>
    </r>
    <r>
      <rPr>
        <b/>
        <u/>
        <sz val="10"/>
        <rFont val="Arial"/>
        <family val="2"/>
      </rPr>
      <t xml:space="preserve">ESTADISTICA </t>
    </r>
  </si>
  <si>
    <r>
      <t xml:space="preserve">OFICINA PRODUCTORA: </t>
    </r>
    <r>
      <rPr>
        <u/>
        <sz val="10"/>
        <rFont val="Arial"/>
        <family val="2"/>
      </rPr>
      <t xml:space="preserve"> </t>
    </r>
    <r>
      <rPr>
        <b/>
        <u/>
        <sz val="10"/>
        <rFont val="Arial"/>
        <family val="2"/>
      </rPr>
      <t xml:space="preserve">ESTADISTICA </t>
    </r>
  </si>
  <si>
    <r>
      <t xml:space="preserve">OFICINA PRODUCTORA: SERVICIO DE INFORMACION Y ATENCION AL USUARIO. </t>
    </r>
    <r>
      <rPr>
        <b/>
        <sz val="10"/>
        <rFont val="Arial"/>
        <family val="2"/>
      </rPr>
      <t>SIAU</t>
    </r>
  </si>
  <si>
    <t>01-211</t>
  </si>
  <si>
    <t>212-353</t>
  </si>
  <si>
    <t>Nueva EPS</t>
  </si>
  <si>
    <t>contiene contratos</t>
  </si>
  <si>
    <t>Seccional de Sanidad</t>
  </si>
  <si>
    <t>Servicio Salud Inmediato (SSI)</t>
  </si>
  <si>
    <t>Asociación Indigena del Cauca</t>
  </si>
  <si>
    <t>Barrios Unidos</t>
  </si>
  <si>
    <t>100-11</t>
  </si>
  <si>
    <t>CONCEPTOS</t>
  </si>
  <si>
    <t>100-11-01</t>
  </si>
  <si>
    <t>Conceptos Juridicos</t>
  </si>
  <si>
    <t>Contrato Nº 0446-2010</t>
  </si>
  <si>
    <t>Contrato Nº 0446-2010 (Anexos)</t>
  </si>
  <si>
    <t>Contrato Nº 0528-2010</t>
  </si>
  <si>
    <t xml:space="preserve">Contrato Nº 0530-2010 </t>
  </si>
  <si>
    <t xml:space="preserve">Contrato Nº 0531-2010 </t>
  </si>
  <si>
    <t>Contrato Nº 0570-2010</t>
  </si>
  <si>
    <t>Contrato Nº 0045-2010 CRUE</t>
  </si>
  <si>
    <t>Contrato Nº 0045-2010 CRUE (ANEXOS)</t>
  </si>
  <si>
    <t>Contrato Nº 217-2009 Asoc. Indigena Cauca</t>
  </si>
  <si>
    <t>CONTRATOS S.O.S.</t>
  </si>
  <si>
    <t>100-14-06</t>
  </si>
  <si>
    <t>CONTRATOS DE ARRENDAMIENTO</t>
  </si>
  <si>
    <t>100-14-07</t>
  </si>
  <si>
    <t>CONTRATO DE COMODATO</t>
  </si>
  <si>
    <t>Alcaldia Municipal (Móvil de Odontología)</t>
  </si>
  <si>
    <t>Labtronics</t>
  </si>
  <si>
    <t>Escuela de Mecánica Dental</t>
  </si>
  <si>
    <t>Universidad del Valle sede Zarzal</t>
  </si>
  <si>
    <t>Fundación Universitaria del Area Andina</t>
  </si>
  <si>
    <t>Cooperativa de Hospitales del Valle</t>
  </si>
  <si>
    <t>CENAL</t>
  </si>
  <si>
    <t>Javier Hernan Parga Coca</t>
  </si>
  <si>
    <t>Juan de Dios Villegas</t>
  </si>
  <si>
    <t>001  al 139</t>
  </si>
  <si>
    <t>201-363</t>
  </si>
  <si>
    <t>140 al 248</t>
  </si>
  <si>
    <t>364-599</t>
  </si>
  <si>
    <t>249 al 379</t>
  </si>
  <si>
    <t>Planes Mantenimiento</t>
  </si>
  <si>
    <t xml:space="preserve">Informe Financiero de Cierre a la Secretaria de Salud del Valle </t>
  </si>
  <si>
    <t>Actas Comité de Compras. Año 2010</t>
  </si>
  <si>
    <t>1-194</t>
  </si>
  <si>
    <t>195-321</t>
  </si>
  <si>
    <t>008 a 016.</t>
  </si>
  <si>
    <t>Actas de Donaciones Año 2010</t>
  </si>
  <si>
    <t>4 Actas</t>
  </si>
  <si>
    <t>230-01-30</t>
  </si>
  <si>
    <t>2</t>
  </si>
  <si>
    <t>Del 0603 al 0656. Faltan 0609-0612-0617-0622</t>
  </si>
  <si>
    <t>Historias de Vehículos</t>
  </si>
  <si>
    <t>Mazda 3 Placa BTC-786 Color Negro</t>
  </si>
  <si>
    <t>Campero Toyota Placa ONF 6362</t>
  </si>
  <si>
    <t>Camioneta Chevrolet Placa OO-7004 Blanca</t>
  </si>
  <si>
    <r>
      <t xml:space="preserve">HOJA No </t>
    </r>
    <r>
      <rPr>
        <u/>
        <sz val="10"/>
        <rFont val="Arial"/>
        <family val="2"/>
      </rPr>
      <t xml:space="preserve"> 2 </t>
    </r>
    <r>
      <rPr>
        <sz val="10"/>
        <rFont val="Arial"/>
        <family val="2"/>
      </rPr>
      <t xml:space="preserve"> DE:   3</t>
    </r>
  </si>
  <si>
    <t>Informes de Activos Depreciación y Cuentas de Orden. Año 2010</t>
  </si>
  <si>
    <t>304-533</t>
  </si>
  <si>
    <t>534-926</t>
  </si>
  <si>
    <t>927-1037</t>
  </si>
  <si>
    <t>1038-1137</t>
  </si>
  <si>
    <t>1138-1221</t>
  </si>
  <si>
    <t>Informes de Balances de Invetarios. Año 2010</t>
  </si>
  <si>
    <t>472-656</t>
  </si>
  <si>
    <t>657-743</t>
  </si>
  <si>
    <t>COD. 240.2</t>
  </si>
  <si>
    <t>240.2-05</t>
  </si>
  <si>
    <t>BOLETINES</t>
  </si>
  <si>
    <t>240.2-05-02</t>
  </si>
  <si>
    <t>Boletin Epidemiologico año 2008</t>
  </si>
  <si>
    <t>S.F.</t>
  </si>
  <si>
    <t>Argollado</t>
  </si>
  <si>
    <t>Boletin Epidemiologico año 2009</t>
  </si>
  <si>
    <t>Boletin Epidemiologico año 2010</t>
  </si>
  <si>
    <t>240.2-29</t>
  </si>
  <si>
    <t>Informe de Producciòn S/Circular 2193 Secretaria de Salud Departamental</t>
  </si>
  <si>
    <t>Informe de Calidad S/Circular 030/06 Secretaria de Salud Departamental</t>
  </si>
  <si>
    <t>Informe Trimestral de actividades de Sivigila</t>
  </si>
  <si>
    <t>Informes Estadisticos</t>
  </si>
  <si>
    <t>Infomes Estadisticos Complementarios de los RIPS</t>
  </si>
  <si>
    <t>Resumen Gestion Estadistica</t>
  </si>
  <si>
    <t>240.2-29-36</t>
  </si>
  <si>
    <t>Informe de Consulta Medica</t>
  </si>
  <si>
    <t xml:space="preserve">Informe de Contraloria Departamental del Valle
CERCOFIS CARTAGO </t>
  </si>
  <si>
    <t>Informe Financiero Presupuestal</t>
  </si>
  <si>
    <t xml:space="preserve">Se encuentra Ordenado: 1 er Trimestre - 2do Trimestre - 1 er Semestre  - 3er Trimestre - 4to Trimestre - 2 do Semestre ANUAL </t>
  </si>
  <si>
    <t>Informe Mensuales - Binestrales - Trimestrales - Cierre Anual del 2008</t>
  </si>
  <si>
    <t>Informe Cierre Anual del 2008</t>
  </si>
  <si>
    <t>Informes Mensuales del 2008</t>
  </si>
  <si>
    <t xml:space="preserve">Informe Monitoreo de Vacunacion </t>
  </si>
  <si>
    <t xml:space="preserve">Actas Comité de Costos </t>
  </si>
  <si>
    <t xml:space="preserve">Informe Especifico Solicitado </t>
  </si>
  <si>
    <t xml:space="preserve">Informe de Costo Estandar por Producto </t>
  </si>
  <si>
    <t>Informe de Costos Hospitalarios</t>
  </si>
  <si>
    <t>210,4-01</t>
  </si>
  <si>
    <t>210,4-01-25</t>
  </si>
  <si>
    <t>210,4-10</t>
  </si>
  <si>
    <t>210,4-26</t>
  </si>
  <si>
    <t>210,4-29</t>
  </si>
  <si>
    <t>210,4-29-15</t>
  </si>
  <si>
    <t>210,4-29-35</t>
  </si>
  <si>
    <r>
      <t xml:space="preserve">UNIDAD FUNCIONAL PRODUCTORA: </t>
    </r>
    <r>
      <rPr>
        <b/>
        <sz val="10"/>
        <rFont val="Arial"/>
        <family val="2"/>
      </rPr>
      <t>GERENCIA</t>
    </r>
  </si>
  <si>
    <r>
      <t xml:space="preserve">OFICINA PRODUCTORA:  </t>
    </r>
    <r>
      <rPr>
        <b/>
        <sz val="10"/>
        <rFont val="Arial"/>
        <family val="2"/>
      </rPr>
      <t>GERENCIA</t>
    </r>
  </si>
  <si>
    <t>100-01-01</t>
  </si>
  <si>
    <t>Actas de Junta Directiva</t>
  </si>
  <si>
    <t>100-02</t>
  </si>
  <si>
    <t>ACUERDOS DE JUNTA DIRECTIVA</t>
  </si>
  <si>
    <t>100-10</t>
  </si>
  <si>
    <t>Varias Entidades</t>
  </si>
  <si>
    <t>Secretaria de Salud Departamental</t>
  </si>
  <si>
    <t>Salud Colombia</t>
  </si>
  <si>
    <t>Universidad Tecnologica de Pereira</t>
  </si>
  <si>
    <t>Servicio de Salud Inmediata S.S.I</t>
  </si>
  <si>
    <t>Caprecom</t>
  </si>
  <si>
    <t>Cafesalud</t>
  </si>
  <si>
    <t>Calisalud</t>
  </si>
  <si>
    <t>Cohosval</t>
  </si>
  <si>
    <t>Dirección Nacional de Estupefacientes</t>
  </si>
  <si>
    <t>Ministerio de Protección Social</t>
  </si>
  <si>
    <t>Escuela Mecanica Dental</t>
  </si>
  <si>
    <t>Alcaldia Municipal</t>
  </si>
  <si>
    <t>Superintendencia Nacional de Salud</t>
  </si>
  <si>
    <t>Coomeva</t>
  </si>
  <si>
    <t>Coosalud</t>
  </si>
  <si>
    <t>Servicio Occidental de Salud (SOS)</t>
  </si>
  <si>
    <r>
      <t xml:space="preserve">UNIDAD FUNCIONAL PRODUCTORA: </t>
    </r>
    <r>
      <rPr>
        <b/>
        <u/>
        <sz val="10"/>
        <rFont val="Arial"/>
        <family val="2"/>
      </rPr>
      <t>UNIDAD FUNCIONAL URGENCIAS</t>
    </r>
  </si>
  <si>
    <t xml:space="preserve"> 310-01</t>
  </si>
  <si>
    <t>Actas Equipo Operativo de Trabajo</t>
  </si>
  <si>
    <t>310-29</t>
  </si>
  <si>
    <t>Informes de Autoevaluaciones</t>
  </si>
  <si>
    <t>El Consecutivo N° 05 se encuentra repetido.Falta ActaN° 08</t>
  </si>
  <si>
    <t>310-01-32</t>
  </si>
  <si>
    <t>Se encuentran registros hasta el folio 176. Por pérdida de libro se inicia nuevamente registro en el mes de septiembre</t>
  </si>
  <si>
    <t>310-32</t>
  </si>
  <si>
    <t>LIBROS DE CONTROL</t>
  </si>
  <si>
    <t>310-32-02</t>
  </si>
  <si>
    <t>Libro de Control de Ingreso de Pacientes Atendidos</t>
  </si>
  <si>
    <t>Falta libro inicio de año</t>
  </si>
  <si>
    <t>310-32-06</t>
  </si>
  <si>
    <t>Libro de Remisiones de pacientes Atendidos</t>
  </si>
  <si>
    <t>310-38</t>
  </si>
  <si>
    <t>310-51</t>
  </si>
  <si>
    <t>310-51-13</t>
  </si>
  <si>
    <t>310-51-12</t>
  </si>
  <si>
    <t>Registros de Infecciones Intrahospitalarias</t>
  </si>
  <si>
    <t>310-51-11</t>
  </si>
  <si>
    <t>Registro de Entrega de Evaluaciones Medicolegales</t>
  </si>
  <si>
    <r>
      <t>HOJA No.</t>
    </r>
    <r>
      <rPr>
        <u/>
        <sz val="10"/>
        <rFont val="Arial"/>
        <family val="2"/>
      </rPr>
      <t xml:space="preserve">  2 </t>
    </r>
    <r>
      <rPr>
        <sz val="10"/>
        <rFont val="Arial"/>
        <family val="2"/>
      </rPr>
      <t xml:space="preserve">     DE:     </t>
    </r>
    <r>
      <rPr>
        <u/>
        <sz val="10"/>
        <rFont val="Arial"/>
        <family val="2"/>
      </rPr>
      <t xml:space="preserve"> 2</t>
    </r>
  </si>
  <si>
    <t>Libro de Remisiones de Pacientes Atendidos</t>
  </si>
  <si>
    <t>Contraloria Departamental CERCOFIS</t>
  </si>
  <si>
    <t>Secretaria de Salud Municipal</t>
  </si>
  <si>
    <t>AMBUQ EPS</t>
  </si>
  <si>
    <t>100-13</t>
  </si>
  <si>
    <t>CONSTANCIAS</t>
  </si>
  <si>
    <t>100-23</t>
  </si>
  <si>
    <t>DERECHOS DE PETICION</t>
  </si>
  <si>
    <t>100-29</t>
  </si>
  <si>
    <t>100-29-21</t>
  </si>
  <si>
    <t>Informes de Gestión</t>
  </si>
  <si>
    <t>100-43</t>
  </si>
  <si>
    <t>PROCESO CONFORMACION JUNTA DIRECTIVA</t>
  </si>
  <si>
    <t>Esperanza Umaña Monsalve</t>
  </si>
  <si>
    <t>Jair Camelo</t>
  </si>
  <si>
    <t>100-44</t>
  </si>
  <si>
    <t>PROCESOS JURIDICOS</t>
  </si>
  <si>
    <t>100-44-03</t>
  </si>
  <si>
    <t>Ejecuciones de Tutela</t>
  </si>
  <si>
    <t>Alexander de Jesús Montoya Garcia</t>
  </si>
  <si>
    <t>Consejo Profesional Nal. Ingenieria COPNIA</t>
  </si>
  <si>
    <t>Victor Manuel Lorza</t>
  </si>
  <si>
    <t>Juan José Sanchez Gonzalez</t>
  </si>
  <si>
    <t xml:space="preserve">Alexander Tamayo </t>
  </si>
  <si>
    <t>Luz Maria Herrera</t>
  </si>
  <si>
    <t>Isabel Cristina Borja</t>
  </si>
  <si>
    <t>100-56</t>
  </si>
  <si>
    <t>RESOLUCIONES</t>
  </si>
  <si>
    <t>D.P. Luz Maria Herrera Guerrero</t>
  </si>
  <si>
    <r>
      <t xml:space="preserve">HOJA No   1    </t>
    </r>
    <r>
      <rPr>
        <sz val="10"/>
        <rFont val="Arial"/>
        <family val="2"/>
      </rPr>
      <t>DE:   6</t>
    </r>
  </si>
  <si>
    <t>Actas Comité de Gerencia</t>
  </si>
  <si>
    <t>Falta Acta Nº1</t>
  </si>
  <si>
    <t>100-08</t>
  </si>
  <si>
    <t>CIRCULARES</t>
  </si>
  <si>
    <t>COMUNICACIONES OFICILAES</t>
  </si>
  <si>
    <t>Seguro Social</t>
  </si>
  <si>
    <t>Ministerio de la Proteccion Social</t>
  </si>
  <si>
    <t>Universidad Tecnológica de Pereira</t>
  </si>
  <si>
    <t>Asociación Mutual Barrios Unidos AMBUQ</t>
  </si>
  <si>
    <t>Contraloria Departamental (CERCOFIS)</t>
  </si>
  <si>
    <r>
      <t>HOJA No      2</t>
    </r>
    <r>
      <rPr>
        <sz val="10"/>
        <rFont val="Arial"/>
        <family val="2"/>
      </rPr>
      <t xml:space="preserve"> DE:  6</t>
    </r>
  </si>
  <si>
    <t>CAPRECOM</t>
  </si>
  <si>
    <t>223-393</t>
  </si>
  <si>
    <r>
      <t>COMUNICACIONES OFICIALES (</t>
    </r>
    <r>
      <rPr>
        <sz val="10"/>
        <rFont val="Arial"/>
        <family val="2"/>
      </rPr>
      <t>Varias E.)</t>
    </r>
  </si>
  <si>
    <t>001-200</t>
  </si>
  <si>
    <t>201-400</t>
  </si>
  <si>
    <t>401-600</t>
  </si>
  <si>
    <t>601-800</t>
  </si>
  <si>
    <t>801-999</t>
  </si>
  <si>
    <t>1000-1179</t>
  </si>
  <si>
    <r>
      <t xml:space="preserve">HOJA No     3   </t>
    </r>
    <r>
      <rPr>
        <sz val="10"/>
        <rFont val="Arial"/>
        <family val="2"/>
      </rPr>
      <t>DE:  6</t>
    </r>
  </si>
  <si>
    <t>100-14-01</t>
  </si>
  <si>
    <t>Contrato Compra Venta Servicios De Salud</t>
  </si>
  <si>
    <t>Gobernación del Valle -Secret-Dep de Salud</t>
  </si>
  <si>
    <t>CAFESALUD</t>
  </si>
  <si>
    <t>SALUDCOOP</t>
  </si>
  <si>
    <t>COOSALUD</t>
  </si>
  <si>
    <t>CALISALUD</t>
  </si>
  <si>
    <t>EMSSANAR</t>
  </si>
  <si>
    <t>ASOCIACION INDIGENA DEL CAUCA</t>
  </si>
  <si>
    <t>ASOCIACION MUTUAL BARRIOS UNIDOS</t>
  </si>
  <si>
    <t>INPEC</t>
  </si>
  <si>
    <t>FUERZAS MILITARES DE COLOMBIA</t>
  </si>
  <si>
    <t>SEGURO SOCIAL</t>
  </si>
  <si>
    <t>100-18</t>
  </si>
  <si>
    <t>CONVENIOS</t>
  </si>
  <si>
    <t>Universidad Antonio Nariño</t>
  </si>
  <si>
    <t>INTENALCO</t>
  </si>
  <si>
    <t>INTEP</t>
  </si>
  <si>
    <t>Municipio de Buga -Secret.Mpal -Deptal</t>
  </si>
  <si>
    <t>FRECUENCIA DE CONSULTA</t>
  </si>
  <si>
    <t>FOR-P14-S1-02</t>
  </si>
  <si>
    <t>FORMATO ÚNICO DE INVENTARIO DOCUMENTAL</t>
  </si>
  <si>
    <t>No. de Transferencia</t>
  </si>
  <si>
    <t>Nº de Folios</t>
  </si>
  <si>
    <t>NOMBRE DE LAS SERIES, 
SUBSERIES O ASUNTOS</t>
  </si>
  <si>
    <t xml:space="preserve"> </t>
  </si>
  <si>
    <t xml:space="preserve">Oficina Calidad 
y Control Interno </t>
  </si>
  <si>
    <t>Informes de Auditoria con Evidencias</t>
  </si>
  <si>
    <t xml:space="preserve">Informe Ejecutivo Control Interno </t>
  </si>
  <si>
    <t>Informe de Austeridad en el Gasto Público</t>
  </si>
  <si>
    <t>Informe de Autoevaluaciones</t>
  </si>
  <si>
    <t>Informe de Evaluación por Proceso</t>
  </si>
  <si>
    <t xml:space="preserve">Planeación Control Interno </t>
  </si>
  <si>
    <t>Informe Ejecutivo Anual</t>
  </si>
  <si>
    <t>Plan de Auditoría</t>
  </si>
  <si>
    <t>Papel</t>
  </si>
  <si>
    <t xml:space="preserve">Informe de Autoevaluaciones  </t>
  </si>
  <si>
    <t xml:space="preserve">Memorandos </t>
  </si>
  <si>
    <t>Del 001 al 005</t>
  </si>
  <si>
    <t>05-Oct.11</t>
  </si>
  <si>
    <t>Informe de Auditoría con Evidencias</t>
  </si>
  <si>
    <t>Informe de Seguimiento a la Gestión</t>
  </si>
  <si>
    <t>Plan de Auditorías</t>
  </si>
  <si>
    <r>
      <t xml:space="preserve">ENTIDAD PRODUCTORA:  </t>
    </r>
    <r>
      <rPr>
        <u/>
        <sz val="10"/>
        <rFont val="Arial"/>
        <family val="2"/>
      </rPr>
      <t xml:space="preserve">HOPITAL DEPARTAMENTAL SAN ANTONIO </t>
    </r>
  </si>
  <si>
    <t xml:space="preserve">Actas Equipo Operativo de Trabajo </t>
  </si>
  <si>
    <r>
      <t xml:space="preserve">OBJETO:  </t>
    </r>
    <r>
      <rPr>
        <u/>
        <sz val="10"/>
        <rFont val="Arial"/>
        <family val="2"/>
      </rPr>
      <t>TRANFERENCIA POR RETIRO DEFINITIVO  AÑO 2011</t>
    </r>
  </si>
  <si>
    <t>Informes de Produccion S/Circ. 2193</t>
  </si>
  <si>
    <t>Informe Estadistico Complementario RIPS</t>
  </si>
  <si>
    <t xml:space="preserve">Informe Resumen Gestion Estadistica </t>
  </si>
  <si>
    <t xml:space="preserve">Informe Consulta General y Especializada
Primera vez y Repetida </t>
  </si>
  <si>
    <t xml:space="preserve">Informe de Consulta Puestos de Salud </t>
  </si>
  <si>
    <t xml:space="preserve">Informe de Prod. Vs Capacidad instalada 
consulta Medica General </t>
  </si>
  <si>
    <t xml:space="preserve">Informe de Prod. Vs Capacidad instalada 
consulta Medica Especializada </t>
  </si>
  <si>
    <t xml:space="preserve">Informe Control de Gestion Consulta medica General </t>
  </si>
  <si>
    <t xml:space="preserve">Informe Control de Gestion Consulta medica Especializada </t>
  </si>
  <si>
    <t>Informe Rendimiento Medcina Especi.</t>
  </si>
  <si>
    <t xml:space="preserve">Informe Rendimiento Medicina  General </t>
  </si>
  <si>
    <t xml:space="preserve">Informe de Hospitalización </t>
  </si>
  <si>
    <t>Informe de Partos y Cesarias por Municipio</t>
  </si>
  <si>
    <t xml:space="preserve">Informe de Legrados por Aborto </t>
  </si>
  <si>
    <t xml:space="preserve">Informe de Nacidos Vivos </t>
  </si>
  <si>
    <t xml:space="preserve">Informe Partos y Cesaria del Mun. Roldanillo </t>
  </si>
  <si>
    <r>
      <t xml:space="preserve">OBJETO:  </t>
    </r>
    <r>
      <rPr>
        <u/>
        <sz val="10"/>
        <rFont val="Arial"/>
        <family val="2"/>
      </rPr>
      <t>TRANFERENCIA POR CONTIGENCIA AÑO 2009</t>
    </r>
  </si>
  <si>
    <t>Informe de Morbilidad Cons ext y Extramural</t>
  </si>
  <si>
    <t xml:space="preserve">Informe de Morbilidad de Urgencias </t>
  </si>
  <si>
    <t xml:space="preserve">Informe de Morbilidad de Hospitalizacion </t>
  </si>
  <si>
    <t xml:space="preserve">Informe Mortalidad por grupos </t>
  </si>
  <si>
    <t xml:space="preserve">Informe de Referencia y Contrareferencia 
Consolidado </t>
  </si>
  <si>
    <t xml:space="preserve">Indices Edemicos por Enfermedad </t>
  </si>
  <si>
    <t xml:space="preserve">Notificacion Consolidada por eventos 
Epidemiologicos </t>
  </si>
  <si>
    <t xml:space="preserve">Informe Trimestral de Actividades de Sivigila </t>
  </si>
  <si>
    <t xml:space="preserve">Informe General de Tasas </t>
  </si>
  <si>
    <t xml:space="preserve">Notificacion Semanal Individual Eventos 
Epidemiologicos </t>
  </si>
  <si>
    <t xml:space="preserve">Informe Mensual de Indicadores de Centinela 
de Consulta Externa y Hospitalizacion </t>
  </si>
  <si>
    <t xml:space="preserve">Relacion de Certificados de Nacidos Vivos </t>
  </si>
  <si>
    <r>
      <t xml:space="preserve">OBJETO:  </t>
    </r>
    <r>
      <rPr>
        <u/>
        <sz val="10"/>
        <rFont val="Arial"/>
        <family val="2"/>
      </rPr>
      <t>TRANFERENCIA POR CONTIGENCIA AÑO 2008</t>
    </r>
  </si>
  <si>
    <t xml:space="preserve">Informe Mortalidad por grupos Etareos </t>
  </si>
  <si>
    <t xml:space="preserve">Informe de Mortalidad de Egresos Hospitalarios </t>
  </si>
  <si>
    <t xml:space="preserve">Informe de Referencia y Contrareferencia 
Consulta Externa </t>
  </si>
  <si>
    <t xml:space="preserve">Informe de Referencia y Contrareferencia 
Urgencias </t>
  </si>
  <si>
    <t xml:space="preserve">Informe de Referencia y Contrareferencia 
Hospitalizacion </t>
  </si>
  <si>
    <t xml:space="preserve">Relacion de Certificados de Defuncion </t>
  </si>
  <si>
    <r>
      <t>HOJA No.</t>
    </r>
    <r>
      <rPr>
        <u/>
        <sz val="10"/>
        <rFont val="Arial"/>
        <family val="2"/>
      </rPr>
      <t xml:space="preserve">  2  </t>
    </r>
    <r>
      <rPr>
        <sz val="10"/>
        <rFont val="Arial"/>
        <family val="2"/>
      </rPr>
      <t xml:space="preserve">     DE:     </t>
    </r>
    <r>
      <rPr>
        <u/>
        <sz val="10"/>
        <rFont val="Arial"/>
        <family val="2"/>
      </rPr>
      <t xml:space="preserve"> 2</t>
    </r>
  </si>
  <si>
    <r>
      <t>HOJA No.</t>
    </r>
    <r>
      <rPr>
        <u/>
        <sz val="10"/>
        <rFont val="Arial"/>
        <family val="2"/>
      </rPr>
      <t xml:space="preserve">  1  </t>
    </r>
    <r>
      <rPr>
        <sz val="10"/>
        <rFont val="Arial"/>
        <family val="2"/>
      </rPr>
      <t xml:space="preserve">     DE:     </t>
    </r>
    <r>
      <rPr>
        <u/>
        <sz val="10"/>
        <rFont val="Arial"/>
        <family val="2"/>
      </rPr>
      <t xml:space="preserve"> 1</t>
    </r>
  </si>
  <si>
    <t xml:space="preserve">Consolidado de Encuestas de Satisfacción 
de los Usuarios. </t>
  </si>
  <si>
    <t xml:space="preserve">Informe de Produccion </t>
  </si>
  <si>
    <t xml:space="preserve">Informe Mensual de Encuestas de Satisfaccion </t>
  </si>
  <si>
    <t xml:space="preserve">Informe de Registro de Peticiones </t>
  </si>
  <si>
    <t xml:space="preserve">Registro de Peticiones </t>
  </si>
  <si>
    <t xml:space="preserve">Actas Comité de Compras </t>
  </si>
  <si>
    <t>230-01-07</t>
  </si>
  <si>
    <t xml:space="preserve">Informe de Tutelas </t>
  </si>
  <si>
    <t>1 de 2</t>
  </si>
  <si>
    <t>2 de 2</t>
  </si>
  <si>
    <t xml:space="preserve">Informe de Balance de Inventarios </t>
  </si>
  <si>
    <t>Registro de Transfusiones Sanguíneas</t>
  </si>
  <si>
    <t>360.1-53-02</t>
  </si>
  <si>
    <t>Registro Recibo de Sangre y Componentes</t>
  </si>
  <si>
    <t>360,1-15</t>
  </si>
  <si>
    <t>CONTROLES EXTERNOS DE CALIDAD</t>
  </si>
  <si>
    <t>360.1-15</t>
  </si>
  <si>
    <t xml:space="preserve">Informe Banco de Ayudas </t>
  </si>
  <si>
    <t xml:space="preserve">Informe de Balance de Inventario </t>
  </si>
  <si>
    <t xml:space="preserve">Plan de Mejoramiento Continuo </t>
  </si>
  <si>
    <t>Registro Diario de Partos y  Procedimientos</t>
  </si>
  <si>
    <t>320,1-29-35</t>
  </si>
  <si>
    <t>320,1-29-21</t>
  </si>
  <si>
    <t>320,1-49-10</t>
  </si>
  <si>
    <t>320,1-29-49</t>
  </si>
  <si>
    <t>Informe de Vacunacion a Secretaría S. Dptal</t>
  </si>
  <si>
    <t>300-01-27</t>
  </si>
  <si>
    <t>300-01-04</t>
  </si>
  <si>
    <t>360,1-29-12</t>
  </si>
  <si>
    <t>360,1-29-49</t>
  </si>
  <si>
    <t>210,4-01-08</t>
  </si>
  <si>
    <t>330-29-12</t>
  </si>
  <si>
    <t>250,1-01</t>
  </si>
  <si>
    <t>250,1-01-13</t>
  </si>
  <si>
    <t>320,2-29-35</t>
  </si>
  <si>
    <t xml:space="preserve">ACTAS   </t>
  </si>
  <si>
    <t>310-01</t>
  </si>
  <si>
    <t>310-01-25</t>
  </si>
  <si>
    <t>310-29-35</t>
  </si>
  <si>
    <t>310-29-12</t>
  </si>
  <si>
    <t>310-29-21</t>
  </si>
  <si>
    <t>Libro Empastado.</t>
  </si>
  <si>
    <t>1 de 3</t>
  </si>
  <si>
    <t>2 de 3</t>
  </si>
  <si>
    <t>3 de 3</t>
  </si>
  <si>
    <t>HISTORIAS</t>
  </si>
  <si>
    <t>230-28-05</t>
  </si>
  <si>
    <t>230-28</t>
  </si>
  <si>
    <t>370,1-29</t>
  </si>
  <si>
    <t>110-29</t>
  </si>
  <si>
    <t xml:space="preserve">INFORMES   </t>
  </si>
  <si>
    <t>PLANES</t>
  </si>
  <si>
    <t>110-01</t>
  </si>
  <si>
    <t>PLANEACION INTEGRADA</t>
  </si>
  <si>
    <t>240,2-29</t>
  </si>
  <si>
    <t xml:space="preserve">INFORMES  </t>
  </si>
  <si>
    <t>RELACIONES</t>
  </si>
  <si>
    <t>REGISTROS</t>
  </si>
  <si>
    <t>240,4-29</t>
  </si>
  <si>
    <t xml:space="preserve">REGISTROS  </t>
  </si>
  <si>
    <t>360,1-01</t>
  </si>
  <si>
    <t xml:space="preserve">SUPERVISIONES </t>
  </si>
  <si>
    <t xml:space="preserve">REGISTROS   </t>
  </si>
  <si>
    <t xml:space="preserve">Informe Mensuales de Encuestas de Satisfacción </t>
  </si>
  <si>
    <t xml:space="preserve">Informe Mensual de Registro de Peticiones </t>
  </si>
  <si>
    <t>Registro de Encuestas Socioeconomicas</t>
  </si>
  <si>
    <t xml:space="preserve">Actas de Eliminacion Documental </t>
  </si>
  <si>
    <t xml:space="preserve">Informes de Produccion </t>
  </si>
  <si>
    <t>Informe Secretaria de Salud Deptal - Baciloscopia</t>
  </si>
  <si>
    <t xml:space="preserve">Registro de Recibo de Sangre y Componentes </t>
  </si>
  <si>
    <t xml:space="preserve">Registro de Transfusiones </t>
  </si>
  <si>
    <t xml:space="preserve">Supervision Tecnica Tuberculosis </t>
  </si>
  <si>
    <t xml:space="preserve">Supervision Tecnica Leishmaniasis </t>
  </si>
  <si>
    <t xml:space="preserve">Registro Control de Temperatura </t>
  </si>
  <si>
    <t xml:space="preserve">Informe de Autoevalución </t>
  </si>
  <si>
    <t xml:space="preserve">Informe de Gestion </t>
  </si>
  <si>
    <t xml:space="preserve">ACTAS </t>
  </si>
  <si>
    <t xml:space="preserve">Actas Comité de Infecciones </t>
  </si>
  <si>
    <t xml:space="preserve">Actas Comité de Etica Hospitalaria </t>
  </si>
  <si>
    <t xml:space="preserve">Actas Comité de Farmacia y Terapeutica </t>
  </si>
  <si>
    <t>Actas Comité de Vigilancia Epidemiologica</t>
  </si>
  <si>
    <t>COMUNICACINES OFICIALES</t>
  </si>
  <si>
    <t xml:space="preserve">PLANES </t>
  </si>
  <si>
    <t xml:space="preserve">Planes de Contingencia </t>
  </si>
  <si>
    <t xml:space="preserve">Media </t>
  </si>
  <si>
    <t>Unica Acta</t>
  </si>
  <si>
    <t>Faltan Actas N° 
01,03,04,07,08</t>
  </si>
  <si>
    <t xml:space="preserve">Los consecutivos no se 
conservan en secuencia </t>
  </si>
  <si>
    <t xml:space="preserve">Actas Comité de Referencia y Contrerreferencia </t>
  </si>
  <si>
    <t>Solo se evidencian Actas N° 01,02,03</t>
  </si>
  <si>
    <t xml:space="preserve">Acta Comité de Farmacia y Terapeutica </t>
  </si>
  <si>
    <t>Falta Acta N° 18</t>
  </si>
  <si>
    <t xml:space="preserve">Acta Comité de Historias Clinicas </t>
  </si>
  <si>
    <t xml:space="preserve">Actas Comité de Vigilancia Epidemiologica </t>
  </si>
  <si>
    <t xml:space="preserve">Falta Acta N° 06
sin consecutivo </t>
  </si>
  <si>
    <t xml:space="preserve">COMUNICACIONES OFICIALES </t>
  </si>
  <si>
    <t>No secuencia en los consecutivos</t>
  </si>
  <si>
    <t>Faltan Actas N° 01, 02. Existen actas sin consecutivo.</t>
  </si>
  <si>
    <t>HOJA Nº 1 DE 3</t>
  </si>
  <si>
    <t>HOJA No.  2    DE:   3</t>
  </si>
  <si>
    <t>HOJA No.   3    DE:    3</t>
  </si>
  <si>
    <t>HOJA No.  1     DE:   2</t>
  </si>
  <si>
    <t>HOJA No.  2    DE:   2</t>
  </si>
  <si>
    <r>
      <t>HOJA No.</t>
    </r>
    <r>
      <rPr>
        <u/>
        <sz val="10"/>
        <rFont val="Arial"/>
        <family val="2"/>
      </rPr>
      <t xml:space="preserve">   1   </t>
    </r>
    <r>
      <rPr>
        <sz val="10"/>
        <rFont val="Arial"/>
        <family val="2"/>
      </rPr>
      <t xml:space="preserve">     DE:     3</t>
    </r>
  </si>
  <si>
    <t>HOJA No.  2     DE:    3</t>
  </si>
  <si>
    <t>HOJA No.  3   DE:    3</t>
  </si>
  <si>
    <t xml:space="preserve">Informe de Activos Depreciación y Cuentas de Orden </t>
  </si>
  <si>
    <t>Contrato No. 016 -2008 MIGUEL ANTONIO JIMENEZ HERNÁNDEZ</t>
  </si>
  <si>
    <t xml:space="preserve">Contrato No. 017-2008 EDGAR FERNANDO PEREZ </t>
  </si>
  <si>
    <t>1-200</t>
  </si>
  <si>
    <t>201-314</t>
  </si>
  <si>
    <t>Contrato No. 018-2008 JULIO CESAR POSSO A.</t>
  </si>
  <si>
    <t>Contrato No. 020-2008 JOSE DE JESUS ROJAS A.</t>
  </si>
  <si>
    <t>Contrato No. 021-2008 MARITZA MARTINEZ A.</t>
  </si>
  <si>
    <t>Contrato No. 023-2008 JOSE JAIRO HERRERA S.</t>
  </si>
  <si>
    <t>210.3-22</t>
  </si>
  <si>
    <t>DECLARACIONES</t>
  </si>
  <si>
    <t>210.3-22-01</t>
  </si>
  <si>
    <t>Declaraciones Tributarias</t>
  </si>
  <si>
    <t>210.3-22-02</t>
  </si>
  <si>
    <t>Declaraciones de Estampillas</t>
  </si>
  <si>
    <t>Formulario de Estampillas</t>
  </si>
  <si>
    <t>210.3-55</t>
  </si>
  <si>
    <t>REPORTES</t>
  </si>
  <si>
    <t>210.1.55-01</t>
  </si>
  <si>
    <t>Reportes de pago por transferecia electronica</t>
  </si>
  <si>
    <t>Contrato No. 184-2009 HECTOR ROJAS PEREA</t>
  </si>
  <si>
    <t>Contrato No. 187-2009 GRAN COLOMBIA C.T.A</t>
  </si>
  <si>
    <t>Contrato No. 188-2009 JAVIER MONTES MEJIA</t>
  </si>
  <si>
    <t>Contrato No. 192-2009 HECTOR ROJAS PEREA</t>
  </si>
  <si>
    <t>Contrato No. 193-2009 RICARDO CHICA AVILES</t>
  </si>
  <si>
    <t>Contrato No. 194-2009 ASPAMEBI</t>
  </si>
  <si>
    <t>Contrato No. 195-2009 ASPAMEBI</t>
  </si>
  <si>
    <t>Contrato No. 200-2009 ASOMETULUA</t>
  </si>
  <si>
    <t>Contrato No. 201-2009  ASOMETULUA</t>
  </si>
  <si>
    <t>Contrato No. 204-2009 ASOMETULUA</t>
  </si>
  <si>
    <t>100-14-03</t>
  </si>
  <si>
    <t xml:space="preserve">CONTRATO DE SUMINISTROS No. 04 DISPAPELES S.A </t>
  </si>
  <si>
    <t>100-14-05</t>
  </si>
  <si>
    <t>100-14-08</t>
  </si>
  <si>
    <t>CONTRATO DE ASESORIA/CONSULTORIA  No. 02 TARGET SALUD</t>
  </si>
  <si>
    <t>ORDEN DE COMPRA No.  1246 ALLERS S.A</t>
  </si>
  <si>
    <t>ORDEN DE COMPRA No.  1248 FAMA IPIRA</t>
  </si>
  <si>
    <t>ORDEN DE COMPRA No. 1253 COMPUMEP</t>
  </si>
  <si>
    <t>ORDEN DE COMPRA No.  1267 COLASEO</t>
  </si>
  <si>
    <t>Facturas de venta de servicios SELVASALUD</t>
  </si>
  <si>
    <t xml:space="preserve">Facturas de venta de servicios SU SALUD EPS </t>
  </si>
  <si>
    <t>Facturas de venta de servicios SURATEP ARP</t>
  </si>
  <si>
    <r>
      <t xml:space="preserve">UNIDAD FUNCIONAL PRODUCTORA: </t>
    </r>
    <r>
      <rPr>
        <b/>
        <sz val="10"/>
        <rFont val="Arial"/>
        <family val="2"/>
      </rPr>
      <t>GESTION ADMINISTRATIVA</t>
    </r>
  </si>
  <si>
    <r>
      <t xml:space="preserve">OBJETO: </t>
    </r>
    <r>
      <rPr>
        <b/>
        <sz val="10"/>
        <rFont val="Arial"/>
        <family val="2"/>
      </rPr>
      <t>TRANSFERENCIA PRIMARIA POR CONTINGENCIA AÑO 2010</t>
    </r>
  </si>
  <si>
    <t>Facturas de venta de servicios 
ALIANSANLUD EPS</t>
  </si>
  <si>
    <t>Facturas de venta de servicios 
ARP SURA</t>
  </si>
  <si>
    <t>Facturas de venta de servicios 
ASOCIACION INDIGENA DEL CAUCA</t>
  </si>
  <si>
    <t>Facturas de venta de servicios 
ASMETSALUD</t>
  </si>
  <si>
    <t>Facturas de venta de servicios 
BATALLON VENCEDORES</t>
  </si>
  <si>
    <t>Facturas de venta de servicios 
CAFESALUD EPS</t>
  </si>
  <si>
    <t>Facturas de venta de servicios 
CAFESALUD ARS</t>
  </si>
  <si>
    <t>201-398</t>
  </si>
  <si>
    <t>399-576</t>
  </si>
  <si>
    <t>Facturas de venta de servicios 
CALISALUD EPS</t>
  </si>
  <si>
    <t>Facturas de venta de servicio 
CAPRECOM</t>
  </si>
  <si>
    <t>Facturas de venta de servicios 
COLMEDICA EPS</t>
  </si>
  <si>
    <t>Facturas de venta de servicios 
COOMEVA EPS</t>
  </si>
  <si>
    <t>Facturas de veta de servicios 
COOMEVA MEDICINA PREPAGADA</t>
  </si>
  <si>
    <t>2.3.4.5.6
1.2.3.4.5
1.2.3.4</t>
  </si>
  <si>
    <t>6
1.2.3.4</t>
  </si>
  <si>
    <t>5.6
1</t>
  </si>
  <si>
    <t>3.4.5.</t>
  </si>
  <si>
    <t>6.7
1.2.3</t>
  </si>
  <si>
    <t>4.5.6
1.2</t>
  </si>
  <si>
    <t>4.5</t>
  </si>
  <si>
    <t>1.2.3</t>
  </si>
  <si>
    <t>6
1.2.3</t>
  </si>
  <si>
    <t>4.5.6.7
1.2.3.4</t>
  </si>
  <si>
    <t>falta consecutivos 34-35-36 no aparecen.</t>
  </si>
  <si>
    <t>falta consecutivos 38-39-40 no aparecen.</t>
  </si>
  <si>
    <t>falta consecutivos 48-49-50-51-52 no aparecen.</t>
  </si>
  <si>
    <t>ORDEN DE  PRESTACIÓN SERVICIO No. 53 JOSE IGNACIO LEÓN OLIVA</t>
  </si>
  <si>
    <t>falta consecutivos 58-59 no aparecen.</t>
  </si>
  <si>
    <t>31/06/2012</t>
  </si>
  <si>
    <t>falta consecutivos 62-63 no aparecen.</t>
  </si>
  <si>
    <t>201-358</t>
  </si>
  <si>
    <r>
      <t xml:space="preserve">OBJETO: </t>
    </r>
    <r>
      <rPr>
        <b/>
        <sz val="10"/>
        <rFont val="Arial"/>
        <family val="2"/>
      </rPr>
      <t>TRANSFERENCIA PRIMARIA POR CONTINGENCIA AÑO 2011</t>
    </r>
  </si>
  <si>
    <t>01-202</t>
  </si>
  <si>
    <t>203-399</t>
  </si>
  <si>
    <t>400-569</t>
  </si>
  <si>
    <t>200-488</t>
  </si>
  <si>
    <t>01-197</t>
  </si>
  <si>
    <t>198-335</t>
  </si>
  <si>
    <t>Facturas de venta de servicios 
SERVICIO OCCIDENTAL DE SALUD SOS</t>
  </si>
  <si>
    <t>12/12/201</t>
  </si>
  <si>
    <t>01-195</t>
  </si>
  <si>
    <t>196-403</t>
  </si>
  <si>
    <t>404-600</t>
  </si>
  <si>
    <r>
      <t xml:space="preserve">OBJETO:   </t>
    </r>
    <r>
      <rPr>
        <b/>
        <u/>
        <sz val="10"/>
        <rFont val="Arial"/>
        <family val="2"/>
      </rPr>
      <t>INVENTARI</t>
    </r>
    <r>
      <rPr>
        <u/>
        <sz val="10"/>
        <rFont val="Arial"/>
        <family val="2"/>
      </rPr>
      <t xml:space="preserve">O </t>
    </r>
    <r>
      <rPr>
        <b/>
        <u/>
        <sz val="10"/>
        <rFont val="Arial"/>
        <family val="2"/>
      </rPr>
      <t xml:space="preserve">DOCUMENTAL AÑO 2011 - </t>
    </r>
  </si>
  <si>
    <r>
      <t xml:space="preserve">OBJETO:   </t>
    </r>
    <r>
      <rPr>
        <b/>
        <u/>
        <sz val="10"/>
        <rFont val="Arial"/>
        <family val="2"/>
      </rPr>
      <t>INVENTARI</t>
    </r>
    <r>
      <rPr>
        <u/>
        <sz val="10"/>
        <rFont val="Arial"/>
        <family val="2"/>
      </rPr>
      <t xml:space="preserve">O </t>
    </r>
    <r>
      <rPr>
        <b/>
        <u/>
        <sz val="10"/>
        <rFont val="Arial"/>
        <family val="2"/>
      </rPr>
      <t xml:space="preserve">DOCUMENTAL AÑO 2011 </t>
    </r>
  </si>
  <si>
    <r>
      <t xml:space="preserve">OBJETO:   </t>
    </r>
    <r>
      <rPr>
        <b/>
        <u/>
        <sz val="10"/>
        <rFont val="Arial"/>
        <family val="2"/>
      </rPr>
      <t>INVENTARI</t>
    </r>
    <r>
      <rPr>
        <u/>
        <sz val="10"/>
        <rFont val="Arial"/>
        <family val="2"/>
      </rPr>
      <t xml:space="preserve">O </t>
    </r>
    <r>
      <rPr>
        <b/>
        <u/>
        <sz val="10"/>
        <rFont val="Arial"/>
        <family val="2"/>
      </rPr>
      <t>DOCUMENTAL AÑO 2011</t>
    </r>
  </si>
  <si>
    <t xml:space="preserve">CONTRATO DE SUMINISTROS  No. 
012-2010 PROMEDICAS S.A.S </t>
  </si>
  <si>
    <t xml:space="preserve">CONTRATO DE SUMINISTROS  
No. 013-2010 PROMEDIAS </t>
  </si>
  <si>
    <t>CONTRATO DE SUMINISTROS  
No. 014-2010 FACIL IMPORT LTDA</t>
  </si>
  <si>
    <t>CONTRATO DE SUMINISTROS  
No. 015-2010  BIOMERIEUX COLOMBIA S.A.S</t>
  </si>
  <si>
    <t>CONTRATO DE SUMINISTROS  
No. 016-2010 PROMEDICAS LTDA</t>
  </si>
  <si>
    <t xml:space="preserve">CONTRATO DE SUMINISTROS  
No. 017-2010  CLINITECNI </t>
  </si>
  <si>
    <t>CONTRATO DE SUMINISTROS  
No. 018-2010  FACIL IMPORT LTDA</t>
  </si>
  <si>
    <t>CONTRATO DE SUMINISTROS  
No. 019-2010  BIOMERIEUX COLOMBIA S.A.S</t>
  </si>
  <si>
    <t>CONTRATO DE SUMINISTROS  
No. 020-2010  FACIL IMPORT LTDA</t>
  </si>
  <si>
    <t>CONTRATO DE SUMINISTROS
  No. 021-2010  GASES INDUSTRIALES DE COLOMBIA S.A</t>
  </si>
  <si>
    <t xml:space="preserve">CONTRATO DE SUMINISTROS  
No. 022-2010 COHOSVAL </t>
  </si>
  <si>
    <t>CONTRATO DE SUMINISTROS 
 No. 006-2010 COHOSVAL</t>
  </si>
  <si>
    <t>CONTRATO DE SUMINISTROS
  No. 001-2010 COHOSVAL</t>
  </si>
  <si>
    <t xml:space="preserve">CONTRATO DE SUMINISTROS 
 No. 007-2010 COHOSVAL </t>
  </si>
  <si>
    <t>CONTRATO DE OBRA 
 No.001-2010 FRANCISCO JAVIER GOMEZ RIVERA</t>
  </si>
  <si>
    <t xml:space="preserve">CONTRATO DE MANTENIMIENTO  
No. 001-2010 MEGASI LTDA </t>
  </si>
  <si>
    <t>CONTRATO DE MANTENIMIENTO  
No. 002-2010 HECTOR ROJAS PEREA</t>
  </si>
  <si>
    <t>CONTRATO DE MANTENIMIENTO  
No. 003-2010 JESUS ANTONIO RODRIGUEZ</t>
  </si>
  <si>
    <t>CONTRATO DE MANTENIMIENTO  
No. 004-2010 R-FAST LTDA</t>
  </si>
  <si>
    <t xml:space="preserve">CONTRATO DE MANTENIMIENTO  
No. 009-2010 RH SA ESP </t>
  </si>
  <si>
    <t>CONTRATO DE MANTENIMIENTO  
No. 012-2010 REDES Y COMUNICACIONES DE OCCIDENTE E.U</t>
  </si>
  <si>
    <t xml:space="preserve">CONTRATO DE MANTENIMIENTO 
 No. 014-2010 CADSCV </t>
  </si>
  <si>
    <t>CONTRATO DE MANTENIMIENTO  
No. 015-2010  FUNDACIÓN PAVIDER</t>
  </si>
  <si>
    <t>CONTRATO DE MANTENIMIENTO  
No. 016-2010  FUNDACIÓN PAVIDER</t>
  </si>
  <si>
    <t>CONTRATO DE MANTENIMIENTO
  No. 028-2010  FUNDACION PAVIDER</t>
  </si>
  <si>
    <t>CONTRATO DE MANTENIMIENTO  
No. 030-2010  INASC LTDA</t>
  </si>
  <si>
    <t xml:space="preserve">CONTRATO DE MANTENIMIENTO 
 No. 031-2010  GASES INDUSTRIALES DE COLOMBIA </t>
  </si>
  <si>
    <t>CONTRATO DE MANTENIMIENTO  
No. 032-2010  DETECTO DE COLOMBIA LTDA</t>
  </si>
  <si>
    <t xml:space="preserve">CONTRATO DE MANTENIMIENTO 
 No. 033-2010 BIOMERIEUX </t>
  </si>
  <si>
    <t xml:space="preserve">CONTRATO DE MANTENIMIENTO  
No.034-2010 TECNYCA LTDA </t>
  </si>
  <si>
    <t xml:space="preserve">CONTRATO DE MANTENIMIENTO  
No.035-2010 OMAR VELASQUEZ LOPEZ </t>
  </si>
  <si>
    <t>CONTRATO DE MANTENIMIENTO  
No.036-2010  MAVELEC LTDA</t>
  </si>
  <si>
    <t>Contrato de Prestación de Servicios 
No. 093 -2010 Hector Rojas Perea</t>
  </si>
  <si>
    <t xml:space="preserve">Contrato de Prestación de Servicios
 No.094-2010 Jose Ignacio Leon </t>
  </si>
  <si>
    <t>Contarto de prestacion de servicios 
No.095 Darsalud ltda</t>
  </si>
  <si>
    <t>Contrato de Prestación de Servicios 
No.096-2010 Grancolombia CTA</t>
  </si>
  <si>
    <t xml:space="preserve">Contrato de Prestación de Servicios 
No.097 -2010 William Arias </t>
  </si>
  <si>
    <t>Contrato de Prestación de Servicios 
No. 098-2010 Coopensalud CTA</t>
  </si>
  <si>
    <t>Contrato de Prestación de Servicios 
No.099-2010 Grancolombia CTA</t>
  </si>
  <si>
    <t>Contrato de Prestación de Servicios 
No.100-2010 Cooperativa PSA</t>
  </si>
  <si>
    <t xml:space="preserve">Contrato de Prestación de Servicios 
No. 101-2010 Cooperativa PSA </t>
  </si>
  <si>
    <t>Contrato de prestacion de servicio
 No.102-2010 P.S.A</t>
  </si>
  <si>
    <t>Contrato de prestacion de servicios 
No.103-2010 COOPERATIVA P.S.A</t>
  </si>
  <si>
    <t>Contrato de prestacion de servicios 
No.104-2010 P.S.A</t>
  </si>
  <si>
    <t xml:space="preserve">Contrato de Prestación de Servicios 
No.105-2010 Milbia Rosa Garreta </t>
  </si>
  <si>
    <t xml:space="preserve">Contrato de Prestación de Servicios 
No.106-2010 Ricardo Chica Aviles </t>
  </si>
  <si>
    <t xml:space="preserve">Contrato de prestacion de servicios 
No.107 FUNDACION CALI MIO </t>
  </si>
  <si>
    <t>Contrato de Prestación de Servicios 
No.108-2010  Fundación Fomento  Social</t>
  </si>
  <si>
    <t>Contrato de prestacion de servicios 
No.109 FUNDACION ALFEREZ REAL</t>
  </si>
  <si>
    <t>Contrato de Prestación de Servicios 
No.110-2010 Fundación Calimiio</t>
  </si>
  <si>
    <t xml:space="preserve">Contrato de prestacion de servicios
 No.111-2010 fundacion atelier </t>
  </si>
  <si>
    <t>Contrato de prestacion de servicios 
No.112 coop de servicios  psp</t>
  </si>
  <si>
    <t xml:space="preserve">Contrato de Prestacion de Servicios 
N° 113 Fundacion Alferes Real </t>
  </si>
  <si>
    <t>contrato de Prestacion de Servicios 
N° 114 Coopensalud C.T.A Y HDSA</t>
  </si>
  <si>
    <t>Contrato de Prestación de Servicios 
No.115-2010 Grancolombia CTA</t>
  </si>
  <si>
    <t>Contrato de Prestación de Servicios 
No.116  grancolombia c.t.a</t>
  </si>
  <si>
    <t xml:space="preserve">Contrato de Prestación de Servicios 
No.117-2010 Asometulua </t>
  </si>
  <si>
    <t xml:space="preserve">Contrato de Prestación de Servicios 
No.118-2010 Asometulua </t>
  </si>
  <si>
    <t xml:space="preserve">Contrato de Prestación de Servicios 
No.119-2010  Miguel Antonio Jimenez </t>
  </si>
  <si>
    <t xml:space="preserve">Contrato de Prestación de Servicios 
No.120-2010 Chistian Gomez Rojas </t>
  </si>
  <si>
    <t xml:space="preserve">Contrato de Prestación de Servicios 
No.121-2010 Chistian Gomez Rojas </t>
  </si>
  <si>
    <t>Contrato de Prestación de Servicios 
No.122-2010 Proactivos CTA</t>
  </si>
  <si>
    <t xml:space="preserve">Contrato de Prestación de Servicios 
No.123-2010 Hector Rojas Perea </t>
  </si>
  <si>
    <t>contraro de prestacion de servicion 
No. 124-2010 universidad del valle</t>
  </si>
  <si>
    <t>Contrato de Prestación de Servicios
 No.125-2010 centro de laboratorio unidos</t>
  </si>
  <si>
    <t xml:space="preserve">contrato de prestacion de servicios 
No.126 Instituto de Diagnostico Medico IDIME Y HDSA </t>
  </si>
  <si>
    <t xml:space="preserve">Contrato de Prestación de Servicios 
No. 127-2010 Francis Mayorquin </t>
  </si>
  <si>
    <t>Contrato de Prestación de Servicios 
No. 128 -2010 Olga Lucia Ibañez</t>
  </si>
  <si>
    <t xml:space="preserve">Contrato de Prestación de Servicios 
No. 129-2010 Aspamebi </t>
  </si>
  <si>
    <t>Contarto de prestacion de servicios 
No.130-2010 aspamebi</t>
  </si>
  <si>
    <t>Contrato de Prestación de Servicios 
No. 131-2010 Raul Alberto Mona</t>
  </si>
  <si>
    <t>contrato de prestacion de servicios 
No.132 ITMS COLOMBIA Y HDSA</t>
  </si>
  <si>
    <t>Contrato de Prestación de Servicios 
No. 133-2010 coop psa</t>
  </si>
  <si>
    <t>31/12/210</t>
  </si>
  <si>
    <t>Contrato de Prestación de Servicios 
No. 134-2010 fundacion social por la vida y los derechos</t>
  </si>
  <si>
    <t xml:space="preserve">Contrato de Prestación de Servicios 
No. 135-2010 pavider  </t>
  </si>
  <si>
    <t>31/09/2010</t>
  </si>
  <si>
    <t>Contrato de Prestación de Servicios 
No. 136 cic laboratorios s.a.s</t>
  </si>
  <si>
    <t xml:space="preserve">Contrato de Prestación de Servicios 
No. 137-2010 Carlos Arturo Luna </t>
  </si>
  <si>
    <t>Contrato de Prestación de Servicios
 No. 138-2010 coop de trabajo asociado P.S.A</t>
  </si>
  <si>
    <t>Contrato de Prestación de Servicios 
No. 139-2010 P.S.A</t>
  </si>
  <si>
    <t>Contrato de Prestación de Servicios 
No.140-2010 Grancolombia CTA</t>
  </si>
  <si>
    <t>Contrato de Prestación de Servicios 
No. 141-2010 coop de trabajo asociado prestadore de servicios</t>
  </si>
  <si>
    <t>Contrato de Prestación de Servicios
 No. 142-2010 C.T.A PSA</t>
  </si>
  <si>
    <t xml:space="preserve">Contrato de Prestación de Servicios 
No.143-2010 Grancolombia CTA </t>
  </si>
  <si>
    <t xml:space="preserve">Contrato de Prestación de Servicios
 No. 144 -2010 Jorge Armando Bayona </t>
  </si>
  <si>
    <t>Contrato de Prestación de Servicios 
No.145 -2010  Su Futuro Hoy  CTA</t>
  </si>
  <si>
    <t>Contrato de Prestación de Servicios 
No. 146-2010 Grancolombia CTA</t>
  </si>
  <si>
    <t xml:space="preserve">Contrato de Prestación de Servicios 
No. 147 -2010 Joaquin Emilio Villafañe </t>
  </si>
  <si>
    <t>Contrato de Prestación de Servicios 
No. 148-2010 coopensalud cta</t>
  </si>
  <si>
    <t xml:space="preserve">Contrato de Prestación de Servicios 
No.149-2010 Aspamebi </t>
  </si>
  <si>
    <t>Contrato de Prestación de Servicios 
No.150-2010 Grancolombia CTA</t>
  </si>
  <si>
    <t>Contrato de Prestación de Servicios
 No.151-2010 Grancolombia CTA</t>
  </si>
  <si>
    <t xml:space="preserve">Contrato de Prestación de Servicios
 No.152-2010 Mario Enrique Terreros </t>
  </si>
  <si>
    <t xml:space="preserve">Contrato de Prestación de Servicios 
No.153-2010 Ricardo Chica Aviles </t>
  </si>
  <si>
    <t>contratos de prestacion de servicios 
No.154-2010 hector rojas perea</t>
  </si>
  <si>
    <t xml:space="preserve">Contrato de Prestación de Servicios 
No.155-2010  Jose Ignacio Leon </t>
  </si>
  <si>
    <t xml:space="preserve">Contrato de Prestación de Servicios 
No.156 -2010 William Arias </t>
  </si>
  <si>
    <t>Contrato de Prestación de Servicios 
No.157-2010 Grancolombia CTA</t>
  </si>
  <si>
    <t>Contrato de Prestación de Servicios
 No.158-2010 Grancolombia CTA</t>
  </si>
  <si>
    <t>Contrato de Prestación de Servicios 
No.159 -2010 Grancolombia CTA</t>
  </si>
  <si>
    <t>Contrato de Prestación de Servicios
 No. 160-2010 Grancolombia CTA</t>
  </si>
  <si>
    <t xml:space="preserve">Contrato de Prestación de Servicios 
No. 161-2010 Guillermo Leon Restrepo </t>
  </si>
  <si>
    <t>contrato de prestacion de servicios 
No. 162-2010 darsalud</t>
  </si>
  <si>
    <t xml:space="preserve">Contrato de Prestación de Servicios 
No.163-2010  Ricardo Chica Aviles </t>
  </si>
  <si>
    <t xml:space="preserve">contrato de prestacion de servicios 
No.164-2010 juan carlos castañeda </t>
  </si>
  <si>
    <t xml:space="preserve">Contrato de Prestación de Servicios 
No.165-2010 Jose  Nolberto Morales </t>
  </si>
  <si>
    <t>Contrato de Prestación de Servicios 
No. 166-2010 Coopensalud CTA</t>
  </si>
  <si>
    <t>Contrato de Prestación de Servicios 
No. 167-2010 Grancolombia CTA</t>
  </si>
  <si>
    <t xml:space="preserve">Contrato de Prestación de Servicios 
No.168-2010 Aspamebi </t>
  </si>
  <si>
    <t xml:space="preserve">Contrato de Prestación de Servicios 
No. 169-2010 James Mustafa Mejia </t>
  </si>
  <si>
    <t>contrato de prestacion de servicios
 N0.170 coop de hospitales del valle del cauca</t>
  </si>
  <si>
    <t xml:space="preserve">Contrato de Prestación de Servicios
 No.171-2010 Miguel Antonio Jimenez </t>
  </si>
  <si>
    <t>Contrato de Prestación de Servicios 
No.172-2010  Grancolombia CTA</t>
  </si>
  <si>
    <t xml:space="preserve">Contrato de Prestación de Servicios
 No.173-2010 Asometulua  </t>
  </si>
  <si>
    <t xml:space="preserve">Contrato de Prestación de Servicios 
No. 174-2010 Asometulua </t>
  </si>
  <si>
    <t xml:space="preserve">Contrato de Prestación de Servicios 
No. 175-2010 Chistian Gomez Rojas </t>
  </si>
  <si>
    <t>Contrato de Prestación de Servicios 
No. 177-2010 jorge armando bayona</t>
  </si>
  <si>
    <t>Contrato de Prestación de Servicios 
No. 178 incontec</t>
  </si>
  <si>
    <t>Contratos de Suministros de Bienes y Servicios</t>
  </si>
  <si>
    <r>
      <t>HOJA No  3</t>
    </r>
    <r>
      <rPr>
        <sz val="10"/>
        <rFont val="Arial"/>
        <family val="2"/>
      </rPr>
      <t xml:space="preserve"> DE:  5</t>
    </r>
  </si>
  <si>
    <t>Fundación Equipo Rescate "ERRE"</t>
  </si>
  <si>
    <t>Defensa Civil</t>
  </si>
  <si>
    <t>folio 1 es Revista y el folio 27 boletin El Calidoso</t>
  </si>
  <si>
    <t>Andrea Aguado Supulveda</t>
  </si>
  <si>
    <t>Heriberto Antonio Alzate Muñoz-CAPRECOM</t>
  </si>
  <si>
    <t>Ana Joaquina Sanchez -S.O.S.</t>
  </si>
  <si>
    <t xml:space="preserve">Erika Viviana Arenas Muñoz - Saludcoop </t>
  </si>
  <si>
    <t>José Fernelly Arias Marin-Caprecom y Otros</t>
  </si>
  <si>
    <t>Senen Camelo - COOSALUD EPS</t>
  </si>
  <si>
    <t>Ejecución de Tutela</t>
  </si>
  <si>
    <t>Rosa Elvia Castañeda Diaz CAFESALUD</t>
  </si>
  <si>
    <t>Ecce Homo Castro Jiménez - ISS</t>
  </si>
  <si>
    <t>Alvaro Garzón Triviño - CAFESALUD</t>
  </si>
  <si>
    <t>Ana Resfa Hurtado de Correa - Coosalud</t>
  </si>
  <si>
    <t>Ludivia Restrepo Jurado - COOSALUD</t>
  </si>
  <si>
    <t>Glosas - Respuestas  SERVICIO OCCIDENTAL DE SALUD</t>
  </si>
  <si>
    <t>Glosas - Respuestas  SOAT</t>
  </si>
  <si>
    <t>UNIDAD FUNCIONAL PRODUCTORA ODONTOLOGIA</t>
  </si>
  <si>
    <t>240.2-28</t>
  </si>
  <si>
    <t>Historia Clinica (Maestro Omar Rayo)</t>
  </si>
  <si>
    <t>FORMATO ÚNICO DE INVENTARIO DOCUMENTAL
APLICACION TABLAS DE RETENCION DOCUMENTAL</t>
  </si>
  <si>
    <t>F 02-PD 01-PR GI</t>
  </si>
  <si>
    <t xml:space="preserve">ENTIDAD PRODUCTORA: HOSPITAL DEPARTAMENTAL SAN ANTONIO </t>
  </si>
  <si>
    <t>HOJA No. _______    DE: ______</t>
  </si>
  <si>
    <t>UNIDAD FUNCIONAL PRODUCTORA: RECURSOS FINANCIEROS</t>
  </si>
  <si>
    <t>COD. 210.3</t>
  </si>
  <si>
    <t>OBJETO: TRANSRENCIA DOCUMENTAL AÑO 2011</t>
  </si>
  <si>
    <r>
      <t xml:space="preserve">HOJA No. </t>
    </r>
    <r>
      <rPr>
        <u/>
        <sz val="10"/>
        <rFont val="Arial"/>
        <family val="2"/>
      </rPr>
      <t xml:space="preserve">  1</t>
    </r>
    <r>
      <rPr>
        <sz val="10"/>
        <rFont val="Arial"/>
        <family val="2"/>
      </rPr>
      <t xml:space="preserve">        DE:      </t>
    </r>
    <r>
      <rPr>
        <u/>
        <sz val="10"/>
        <rFont val="Arial"/>
        <family val="2"/>
      </rPr>
      <t>1</t>
    </r>
  </si>
  <si>
    <r>
      <t xml:space="preserve">HOJA No.  </t>
    </r>
    <r>
      <rPr>
        <u/>
        <sz val="10"/>
        <rFont val="Arial"/>
        <family val="2"/>
      </rPr>
      <t xml:space="preserve"> 1    </t>
    </r>
    <r>
      <rPr>
        <sz val="10"/>
        <rFont val="Arial"/>
        <family val="2"/>
      </rPr>
      <t xml:space="preserve">    DE:  </t>
    </r>
    <r>
      <rPr>
        <u/>
        <sz val="10"/>
        <rFont val="Arial"/>
        <family val="2"/>
      </rPr>
      <t xml:space="preserve">    1</t>
    </r>
  </si>
  <si>
    <t>Contrato No. 092-2008 ASOMETULUA</t>
  </si>
  <si>
    <t>Contrato No. 093-2008 FERNANDO JOSE ALMONACID</t>
  </si>
  <si>
    <t xml:space="preserve">Contrato No. 095-2008 EDGAR FERNANADO PEREZ </t>
  </si>
  <si>
    <t>Contrato No. 098-2008 ASOMETULUA</t>
  </si>
  <si>
    <r>
      <t xml:space="preserve">Contrato No. 104-2008 </t>
    </r>
    <r>
      <rPr>
        <b/>
        <sz val="10"/>
        <rFont val="Arial"/>
        <family val="2"/>
      </rPr>
      <t>ANULADO</t>
    </r>
  </si>
  <si>
    <r>
      <t xml:space="preserve">Contrato No. 105-2008 </t>
    </r>
    <r>
      <rPr>
        <b/>
        <sz val="10"/>
        <rFont val="Arial"/>
        <family val="2"/>
      </rPr>
      <t>ANULADO</t>
    </r>
  </si>
  <si>
    <t>Contrato No. 109-2008 R-FAST LTDA</t>
  </si>
  <si>
    <t>Contrato No. 112-2008 COHOSVAL</t>
  </si>
  <si>
    <t>Contrato No. 116-2008 TES S.A.</t>
  </si>
  <si>
    <t>Contrato No. 120-2008 COHOSVAL</t>
  </si>
  <si>
    <r>
      <t xml:space="preserve">Contrato No. 125-2008 </t>
    </r>
    <r>
      <rPr>
        <b/>
        <sz val="10"/>
        <rFont val="Arial"/>
        <family val="2"/>
      </rPr>
      <t>ANULADO</t>
    </r>
  </si>
  <si>
    <t>Contrato No. 126-2008 ASPAMEBI</t>
  </si>
  <si>
    <t>Contrato No. 128-2008 LABORATORIO CLINICO TES S.A.</t>
  </si>
  <si>
    <r>
      <t>Contrato No. 129-2008</t>
    </r>
    <r>
      <rPr>
        <b/>
        <sz val="10"/>
        <rFont val="Arial"/>
        <family val="2"/>
      </rPr>
      <t xml:space="preserve"> </t>
    </r>
    <r>
      <rPr>
        <sz val="10"/>
        <rFont val="Arial"/>
        <family val="2"/>
      </rPr>
      <t>IDIME</t>
    </r>
  </si>
  <si>
    <t>Contrato No. 131-2008 COOVISENAL</t>
  </si>
  <si>
    <r>
      <t xml:space="preserve">Contrato No. 132-2008 </t>
    </r>
    <r>
      <rPr>
        <sz val="10"/>
        <rFont val="Arial"/>
        <family val="2"/>
      </rPr>
      <t>COHOSVAL</t>
    </r>
  </si>
  <si>
    <t>31/11/2008</t>
  </si>
  <si>
    <t>Orden de Servicio  No. 031-2008 FUMIZAR</t>
  </si>
  <si>
    <t>Orden de Servicio  No.032 -2008 UNIVERSIDAD DEL VALLE</t>
  </si>
  <si>
    <t>Orden de Servicio  No. 033-2008  LABORATORIO CLINICO TES</t>
  </si>
  <si>
    <t>Orden de Servicio  No. 036-2008  GESTION HUMANA</t>
  </si>
  <si>
    <t>Orden de Servicio  No. 037-2008 GRANCOLOMBIA C.T.A</t>
  </si>
  <si>
    <t>Orden de Servicio  No. 038-2008  GRANCOLOMBIA C.T.A</t>
  </si>
  <si>
    <t>Orden de Servicio  No.039 -2008  BLANCA INES CANO</t>
  </si>
  <si>
    <t>Orden de Servicio  No.040-2008  UROLOGOS DEL VALLE</t>
  </si>
  <si>
    <t>Orden de Servicio  No. 042 -2008  COPIAR LIMITADA</t>
  </si>
  <si>
    <t>Orden de Servicio  No. 043-2008  EUDES GARTNER MACIAS</t>
  </si>
  <si>
    <t>Orden de Servicio  No. 045-2008  GUILLERMO AYALA</t>
  </si>
  <si>
    <t>Orden de Servicio  No.046 -2008 ASPAMEBI</t>
  </si>
  <si>
    <t>Orden de Servicio  No. 047-2008  YIRLIAN FABIAN PANESSO</t>
  </si>
  <si>
    <t>Orden de Servicio  No. 048-2008 ROLDANILLO STEREO</t>
  </si>
  <si>
    <t>Orden de Servicio  No. 050-2008   OSCAR MARINO CONTRERAS</t>
  </si>
  <si>
    <t>230-01-22</t>
  </si>
  <si>
    <t>Actas de Donaciones</t>
  </si>
  <si>
    <t>230-39</t>
  </si>
  <si>
    <t>230-39-06</t>
  </si>
  <si>
    <t>Plan de Compras e Inversiones</t>
  </si>
  <si>
    <t>360,1-58-06</t>
  </si>
  <si>
    <t>Supervisión Técnica de Serologías</t>
  </si>
  <si>
    <r>
      <t>HOJA No.</t>
    </r>
    <r>
      <rPr>
        <u/>
        <sz val="10"/>
        <rFont val="Arial"/>
        <family val="2"/>
      </rPr>
      <t xml:space="preserve">  1  </t>
    </r>
    <r>
      <rPr>
        <sz val="10"/>
        <rFont val="Arial"/>
        <family val="2"/>
      </rPr>
      <t xml:space="preserve">     DE:     </t>
    </r>
    <r>
      <rPr>
        <u/>
        <sz val="10"/>
        <rFont val="Arial"/>
        <family val="2"/>
      </rPr>
      <t xml:space="preserve"> 2</t>
    </r>
  </si>
  <si>
    <t>Actas Equipo Operativo de trabajo</t>
  </si>
  <si>
    <t>Actas Eliminación Documental</t>
  </si>
  <si>
    <t>360,1-16</t>
  </si>
  <si>
    <t>CONTROLES INTERNOS DE CALIDAD</t>
  </si>
  <si>
    <t>360,1-16-04</t>
  </si>
  <si>
    <t>Control de Química Nivel I</t>
  </si>
  <si>
    <t>360,1-16-05</t>
  </si>
  <si>
    <t>Control de Química Nivel II</t>
  </si>
  <si>
    <t>Informes a Secretaria de Salud Departamental</t>
  </si>
  <si>
    <t>Informe de Serologias</t>
  </si>
  <si>
    <t>Informe de Lepra</t>
  </si>
  <si>
    <t>Informe de Malaria</t>
  </si>
  <si>
    <t>Informe de Baciloscopias</t>
  </si>
  <si>
    <t>Registro de Transfusiones Sanguineas</t>
  </si>
  <si>
    <t>360,1-51-02</t>
  </si>
  <si>
    <t>Registro Control de Temperatura Incubadoras</t>
  </si>
  <si>
    <t>360,1-51-03</t>
  </si>
  <si>
    <t>Registros Control de Temperatura Humedad Relativa</t>
  </si>
  <si>
    <t>360,1-51-05</t>
  </si>
  <si>
    <t>Registros Control Temperatura baño Maria</t>
  </si>
  <si>
    <t>360,1-51-10</t>
  </si>
  <si>
    <t>Registro Control de Temperatura Ambiente</t>
  </si>
  <si>
    <t>Registro Control de Temperatura de neveras</t>
  </si>
  <si>
    <t>360,1-38</t>
  </si>
  <si>
    <t>Supervisión Técnica de Baciloscopias de TBC</t>
  </si>
  <si>
    <t>360,1-58-02</t>
  </si>
  <si>
    <t>Supervisión Técnica de Gram</t>
  </si>
  <si>
    <t>360,1-58-03</t>
  </si>
  <si>
    <t>supervisión Técnica de Hansen</t>
  </si>
  <si>
    <t>360,1-58-05</t>
  </si>
  <si>
    <t>Supervisión Técnica de Malaria</t>
  </si>
  <si>
    <t>Supervisión Técnica de Serologias</t>
  </si>
  <si>
    <t>PLANECION INTEGRADA</t>
  </si>
  <si>
    <t>Orden de Servicio  No.055 -2008  RODRIGO SALAZAR TORO</t>
  </si>
  <si>
    <t>Orden de Servicio  No. 056-2008  CAMILO TAPIAS PERDIGON</t>
  </si>
  <si>
    <t>Orden de Servicio  No.057 -2008  TALLER CENTRO MOTOR</t>
  </si>
  <si>
    <t>Orden de Servicio  No.058 -2008  GUILLERMO AYALA</t>
  </si>
  <si>
    <t>Orden de Servicio  No. 060-2008  OSCAR MARINO CONTRERAS</t>
  </si>
  <si>
    <t>Orden de Servicio  No. 061-2008  ROLDANILLO STEREO</t>
  </si>
  <si>
    <t>Orden de Servicio  No. 063-2008  RICARDO CARDONA CHALARCA</t>
  </si>
  <si>
    <t>Gobernación del Valle -Secretaria Salud Deptal</t>
  </si>
  <si>
    <t>Emssanar</t>
  </si>
  <si>
    <t>Asociación Mutual Barrios Unidos (Ambuq)</t>
  </si>
  <si>
    <t>Contratos de Compra y Venta Servicios de Salud</t>
  </si>
  <si>
    <t>Orden de Servicio  No.066 -2008 NESTOR HERNANDO MEJIA URREA</t>
  </si>
  <si>
    <t xml:space="preserve">Orden de Servicio  No. 067-2008  </t>
  </si>
  <si>
    <t>ANULADA</t>
  </si>
  <si>
    <t>Orden de Servicio  No. 068-2008  CENTRAL DE VIDRIOS ROLDANILLO</t>
  </si>
  <si>
    <t>Orden de Servicio  No.070 -2008  MARIELENA COLONIA</t>
  </si>
  <si>
    <t>Orden de Servicio  No.073-2008</t>
  </si>
  <si>
    <t>Orden de Servicio  No.074-2008  MARTHA CECILIA BENITEZ CUELLAR</t>
  </si>
  <si>
    <t>Orden de Servicio  No. 077-2008  GRANCOLOMBIA</t>
  </si>
  <si>
    <t>Orden de Servicio  No. 078-2008  GRANCOLOMBIA</t>
  </si>
  <si>
    <t>Orden de Servicio  No.080 -2008  GRANCOLOMBIA CTA</t>
  </si>
  <si>
    <t>Orden de Servicio  No. 083 -2008  GRANCOLOMBIA C.T.A</t>
  </si>
  <si>
    <t>Orden de Servicio  No.086 -2008 MARIA EUGENIA CAMACHO</t>
  </si>
  <si>
    <t>Orden de Servicio  No.089 -2008  VICTORIA EUGENIA ALZATE</t>
  </si>
  <si>
    <t>Orden de Servicio  No.091 -2008  ROLDANILLO STEREO</t>
  </si>
  <si>
    <t>Orden de Servicio  No.093 -2008  FABIOLA RIVAS RIASCOS</t>
  </si>
  <si>
    <t>Orden de Servicio  No.094 -2008  EUDES GARTNER MACIAS</t>
  </si>
  <si>
    <t>Orden de Servicio  No.095 -2008  GERMAN EDUARDO RAIGOZA</t>
  </si>
  <si>
    <t>Orden de Servicio  No.096 -2008 CARMEN MARTINEZ VALLEJO</t>
  </si>
  <si>
    <t>Orden de Servicio  No.098 -2008  GUILLERMO AYALA</t>
  </si>
  <si>
    <t>Orden de Servicio  No.159 -2008  ANULADA</t>
  </si>
  <si>
    <t>Orden de Servicio  No.175 -2008  ANULADA</t>
  </si>
  <si>
    <t>Orden de Servicio  No. 100-2008  YULIANA KATHERINE GONZALES</t>
  </si>
  <si>
    <t>Orden de Servicio  No.102 -2008  MARIA EUGENIA CAMACHO</t>
  </si>
  <si>
    <t>110-39</t>
  </si>
  <si>
    <t>110-38</t>
  </si>
  <si>
    <t>110-39-16</t>
  </si>
  <si>
    <t>240,2-51</t>
  </si>
  <si>
    <t>240,2-54</t>
  </si>
  <si>
    <t>240,4-51</t>
  </si>
  <si>
    <t>360,1-58</t>
  </si>
  <si>
    <t>360,1-58-01</t>
  </si>
  <si>
    <t>320,1-51</t>
  </si>
  <si>
    <t>300-39</t>
  </si>
  <si>
    <t>300-39-08</t>
  </si>
  <si>
    <t>210,4-29-17</t>
  </si>
  <si>
    <t>210,4-29-12</t>
  </si>
  <si>
    <t>220-45</t>
  </si>
  <si>
    <t>220-45-02</t>
  </si>
  <si>
    <t>110-39-03</t>
  </si>
  <si>
    <t>240,2-54-02</t>
  </si>
  <si>
    <t>240,2-51-16</t>
  </si>
  <si>
    <t>240,4-51-01</t>
  </si>
  <si>
    <t>240,4-51-15</t>
  </si>
  <si>
    <t>360,1-53</t>
  </si>
  <si>
    <t>360,1-53-01</t>
  </si>
  <si>
    <t>360,1-53-02</t>
  </si>
  <si>
    <t>360,1-51</t>
  </si>
  <si>
    <t>360,1-51-18</t>
  </si>
  <si>
    <t>360,1-58-04</t>
  </si>
  <si>
    <t>320,1-29</t>
  </si>
  <si>
    <t>Orden de Servicio  No.103 -2008  GRANCOLOMBIA C.T.A</t>
  </si>
  <si>
    <t>Orden de Servicio  No.104 -2008  GRANCOLOMBIA C.T.A</t>
  </si>
  <si>
    <t>Orden de Servicio  No.105 -2008  MARIA FERNANDA SANTACOLOMA ANDRADE</t>
  </si>
  <si>
    <t>Orden de Servicio  No.111 -2008  WILLIAM ARIAS</t>
  </si>
  <si>
    <t>Contrato No. 027-2009 COOPENSALUD C.T.A</t>
  </si>
  <si>
    <t>Contrato No. 029-2009 ASOMETULUA</t>
  </si>
  <si>
    <t>Contrato No. 034-2009 COOPENSALUD C.T.A</t>
  </si>
  <si>
    <t>Contrato No. 041-2009 UROVALLE C.T.A</t>
  </si>
  <si>
    <t>Contrato No. 042-2009 UNIVALLE</t>
  </si>
  <si>
    <t>Contrato No. 044-2009 IDIME</t>
  </si>
  <si>
    <t>Contrato No. 047-2009 ROLDANILLO STEREO</t>
  </si>
  <si>
    <t>Contrato No. 048-2009 ASPAMEBI</t>
  </si>
  <si>
    <t>Contrato No. 049-2009 LABORATORIO CIC</t>
  </si>
  <si>
    <t>Contrato No. 054-2009 RH SA ESP</t>
  </si>
  <si>
    <t>Contrato No. 056-2009 RICARDO CHICA AVILES</t>
  </si>
  <si>
    <r>
      <t>Contrato No. 058-2009</t>
    </r>
    <r>
      <rPr>
        <b/>
        <sz val="10"/>
        <rFont val="Arial"/>
        <family val="2"/>
      </rPr>
      <t xml:space="preserve"> </t>
    </r>
    <r>
      <rPr>
        <sz val="10"/>
        <rFont val="Arial"/>
        <family val="2"/>
      </rPr>
      <t>IDIME</t>
    </r>
  </si>
  <si>
    <t>Contrato No. 059-2009 FRANK YONNI MARTINEZ VALENCIA</t>
  </si>
  <si>
    <t>Contrato No. 060-2009 GRANCOLOMBIA</t>
  </si>
  <si>
    <t>Contrato No. 061-2009 UROVALLE C.T.A</t>
  </si>
  <si>
    <t>Contrato No. 062-2009 ASPAMEBI</t>
  </si>
  <si>
    <t>Contrato No. 063-2009 DARSALUD C.T.A</t>
  </si>
  <si>
    <t>El consecutivo No.  65-66 no se encuentra</t>
  </si>
  <si>
    <t>Contrato No. 067-2009 SU FUTURO HOY C.T.A</t>
  </si>
  <si>
    <t>Contrato No. 068-2009 SOPORTE Y SEGURIDAD INFORMATICA</t>
  </si>
  <si>
    <t>Contrato No. 069-2009 MARIA VICTORIA SAAVEDRA</t>
  </si>
  <si>
    <t>Contrato No. 070-2009 MARIA EULALIA BERNAL GALLEGO</t>
  </si>
  <si>
    <t>Contrato No. 071-2009 ASPAMEBI</t>
  </si>
  <si>
    <t>Contrato No. 072-2009 ASPAMEBI</t>
  </si>
  <si>
    <t>Contrato No. 073-2009 ASPAMEBI</t>
  </si>
  <si>
    <t>Contrato No. 074-2009 COOPENSALUD C.T.A</t>
  </si>
  <si>
    <t>Contrato No. 075-2009 GRANCOLOMBIA C.T.A</t>
  </si>
  <si>
    <t>Contrato No. 076-2009 GRANCOLOMBIA C.T.A</t>
  </si>
  <si>
    <t>Contrato No. 077-2009 GUILLERMO LEON RESTREPO</t>
  </si>
  <si>
    <t>Contrato No. 078-2009 JOSE JAIRO HERRERA</t>
  </si>
  <si>
    <t>Contrato No. 079-2009 ASOMETULUA</t>
  </si>
  <si>
    <t>Contrato No. 080-2009 GRAN COLOMBIA C.T.A</t>
  </si>
  <si>
    <t>Contrato No. 081-2009 RICARDO CHICA AVILES</t>
  </si>
  <si>
    <t>Contrato No. 084-2009 DARSALUD RADIOLOGIA</t>
  </si>
  <si>
    <t>Contrato No. 085-2009 OLGA LUCIA IBAÑEZ</t>
  </si>
  <si>
    <t>Contrato No. 086-2009 CIC LABORATORIO S.A.S</t>
  </si>
  <si>
    <t>Contrato No. 087-2009 CELAB</t>
  </si>
  <si>
    <t>Contrato No. 090-2009 COOPENSALUD C.T.A</t>
  </si>
  <si>
    <t>Contrato No. 091-2009 GRAN COLOMBIA C.T.A</t>
  </si>
  <si>
    <t>Contrato No. 092-2009 GRAN COLOMBIA C.T.A</t>
  </si>
  <si>
    <t>Contrato No. 093-2009 GRAN COLOMBIA C.T.A</t>
  </si>
  <si>
    <t>Contrato No. 094-2009 GRAN COLOMBIA C.T.A</t>
  </si>
  <si>
    <t>Contrato No. 095-2009 ASOMETULUA</t>
  </si>
  <si>
    <t>Contrato No. 098-2009 HECTOR ROJAS PEREA</t>
  </si>
  <si>
    <t>Contrato No. 099-2009 RICARDO CHICA AVILES</t>
  </si>
  <si>
    <t>Contrato No. 100-2009 HECTOR ROJAS PEREA</t>
  </si>
  <si>
    <t>Contrato No. 101-2009 JAVIER MONTES MEJIA</t>
  </si>
  <si>
    <t>Contrato No. 103-2009 IDIME</t>
  </si>
  <si>
    <t>Contrato No. 107-2009 GRAN COLOMBIA C.T.A</t>
  </si>
  <si>
    <t>Contrato No. 108-2009 ASOMETULUA</t>
  </si>
  <si>
    <t>Contrato No. 109-2009 ASOMETULUA</t>
  </si>
  <si>
    <t>Contrato No. 110-2009 RICARDO CHICA AVILES</t>
  </si>
  <si>
    <t>Contrato No. 112-2009 MARIO ENRIQUE TERREROS</t>
  </si>
  <si>
    <t>Contrato No. 113-2009 GRAN COLOMBIA C.T.A</t>
  </si>
  <si>
    <t>Contrato No. 115-2009 CIC LABORATORIOS S.A.S</t>
  </si>
  <si>
    <t>Contrato No. 117-2009 ASPAMEBI</t>
  </si>
  <si>
    <t>Contrato No. 118-2009 ASPAMEBI</t>
  </si>
  <si>
    <t>Contrato No. 119-2009 COOPENSALUD C.T.A.</t>
  </si>
  <si>
    <t>Contrato No. 120-2009 GRAN COLOMBIA C.T.A.</t>
  </si>
  <si>
    <t>Contrato Nº. 114-2009 GRAN COLOMBIA C.T.A</t>
  </si>
  <si>
    <t>Contrato Nº. 116-2009 DARSALUD RADIOLOGIAS</t>
  </si>
  <si>
    <t>Contrato No. 121-2009 GRAN COLOMBIA C.T.A.</t>
  </si>
  <si>
    <t>Contrato No. 122-2009 GRAN COLOMBIA C.T.A.</t>
  </si>
  <si>
    <t>Contrato No. 123-2009 GRAN COLOMBIA C.T.A</t>
  </si>
  <si>
    <t>Contrato No. 124-2009 GRAN COLOMBIA C.T.A.</t>
  </si>
  <si>
    <t>Contrato No. 125-2009 GRAN COLOMBIA C.T.A.</t>
  </si>
  <si>
    <t>Contrato No. 126-2009 ASOMETULUA</t>
  </si>
  <si>
    <t>Contrato No. 128-2009 ASOMETULUA</t>
  </si>
  <si>
    <t>Contrato No. 130-2009 ASOMETULUA</t>
  </si>
  <si>
    <t>Contrato No. 131-2009 EUDEES GARTNER MACIAS</t>
  </si>
  <si>
    <t>Contrato No. 132-2009 CHISTIAN GOMEZ ROJAS</t>
  </si>
  <si>
    <t>Contrato No. 133-2009 HECTOR ROJAS PEREA</t>
  </si>
  <si>
    <t>Contrato No. 134-2009 CHISTIAN GOMEZ ROJAS</t>
  </si>
  <si>
    <t>Contrato No. 135-2009 RICARDO CHICA AVILES</t>
  </si>
  <si>
    <t>Contrato No. 136-2009 JOSE IGNACIO LEON OLIVA</t>
  </si>
  <si>
    <t>Contrato No. 138-2009 WILLIAN ARIAS BERMUDEZ</t>
  </si>
  <si>
    <t>Contrato No. 139-2009 MARIO ENRIQUE TERREROS</t>
  </si>
  <si>
    <t>Contrato No. 140-2009 OLGA LUCIA IBAÑEZ</t>
  </si>
  <si>
    <t>Contrato No. 143-2009 JAVIER MONTES MEJIA</t>
  </si>
  <si>
    <t>Contrato No. 144-2009 RICARDO CHICA AVILES</t>
  </si>
  <si>
    <t>Contrato No. 145-2009 UNIVERSIDAD DEL VALLE</t>
  </si>
  <si>
    <t>Contrato No. 147-2009 MARIA EULALIA BERNAL</t>
  </si>
  <si>
    <t>Contrato No. 148-2009 ASPAMEBI</t>
  </si>
  <si>
    <t>Contrato No. 149-2009 GRAN COLOMBIA C.T.A</t>
  </si>
  <si>
    <t>el consecutivo No.  150 no se encuentra</t>
  </si>
  <si>
    <t>Contrato No. 151-2009 DARSALUD</t>
  </si>
  <si>
    <t>Contrato No. 152-2009 HECTOR ROJAS PEREA</t>
  </si>
  <si>
    <t>Contrato No. 154-2009 COOPENSALUD C.T.A</t>
  </si>
  <si>
    <t>Contrato No. 155-2009 GRAN COLOMBIA C.T.A</t>
  </si>
  <si>
    <t>Contrato No. 156-2009 GRAN COLOMBIA C.T.A</t>
  </si>
  <si>
    <t>Contrato No. 157-2009 GRAN COLOMBIA C.T.A</t>
  </si>
  <si>
    <t>Contrato No. 159-2009 ROLDANILLO STEREO</t>
  </si>
  <si>
    <t xml:space="preserve">Contrato No. 062-2008 GRANCOLOMBIA CTA </t>
  </si>
  <si>
    <r>
      <t xml:space="preserve">Contrato No. 063-2008 </t>
    </r>
    <r>
      <rPr>
        <b/>
        <sz val="10"/>
        <rFont val="Arial"/>
        <family val="2"/>
      </rPr>
      <t>ANULADO</t>
    </r>
  </si>
  <si>
    <t xml:space="preserve">Contrato No. 067-2008  TULIO FERNANDO CASTILLO </t>
  </si>
  <si>
    <t>Contrato No. 069-2008 ASPAMEBI</t>
  </si>
  <si>
    <t>Contrato No. 070-2008 IDIME</t>
  </si>
  <si>
    <t>Contrato No. 072-2008  ASPAMEBI</t>
  </si>
  <si>
    <t xml:space="preserve">Contrato No. 073-2008 ASPAMEBI </t>
  </si>
  <si>
    <t xml:space="preserve">Contrato No. 074-2008 COHOSVAL  </t>
  </si>
  <si>
    <t>Contrato No. 076-2008 LABORATORIO CLINICO TES S.A.</t>
  </si>
  <si>
    <t>Contrato No. 077-2008 MEGASI LTDA</t>
  </si>
  <si>
    <t>Contrato No. 080-2008 MARIA VICTORIA SAAVEDRA RENDON</t>
  </si>
  <si>
    <r>
      <t xml:space="preserve">Contrato No. 081-2008 </t>
    </r>
    <r>
      <rPr>
        <b/>
        <sz val="10"/>
        <rFont val="Arial"/>
        <family val="2"/>
      </rPr>
      <t>ANULADO</t>
    </r>
  </si>
  <si>
    <t>Contrato No. 082-2008 ASPAMEBI</t>
  </si>
  <si>
    <t>Contrato No. 083-2008 ASPAMEBI</t>
  </si>
  <si>
    <t>Contrato No. 084-2008 ASPAMEBI</t>
  </si>
  <si>
    <t>Contrato No. 085-2008 ASPAMEBI</t>
  </si>
  <si>
    <t>Contrato No. 086-2008 ASPAMEBI</t>
  </si>
  <si>
    <t xml:space="preserve">Informe de Morbilidad  General </t>
  </si>
  <si>
    <t>Registro Control de Temperatura de refrigeradores</t>
  </si>
  <si>
    <t>240.2-29-04</t>
  </si>
  <si>
    <t>240,2-29-22</t>
  </si>
  <si>
    <t>240.2-29-22</t>
  </si>
  <si>
    <t>240,2-29-36</t>
  </si>
  <si>
    <t>240,2-29-38</t>
  </si>
  <si>
    <t>240,2-29-41</t>
  </si>
  <si>
    <t>240,2-29-42</t>
  </si>
  <si>
    <t>240,2-29-44</t>
  </si>
  <si>
    <t>240,2-29-47</t>
  </si>
  <si>
    <t>240,2-29-04</t>
  </si>
  <si>
    <t>240,4-29-37</t>
  </si>
  <si>
    <t>240,4-29-12</t>
  </si>
  <si>
    <t>240,4-29-48</t>
  </si>
  <si>
    <t>360,1-01-25</t>
  </si>
  <si>
    <t>360,1-01-08</t>
  </si>
  <si>
    <t>210.2-31-03</t>
  </si>
  <si>
    <t>Contrato No. 087-2008 ASPAMEBI</t>
  </si>
  <si>
    <t>Contrato No. 088-2008 ASPAMEBI</t>
  </si>
  <si>
    <t>Contrato No. 089-2008 ASPAMEBI</t>
  </si>
  <si>
    <t>Contrato No. 090-2008 ASPAMEBI</t>
  </si>
  <si>
    <r>
      <t xml:space="preserve">HOJA No.  </t>
    </r>
    <r>
      <rPr>
        <u/>
        <sz val="10"/>
        <rFont val="Arial"/>
        <family val="2"/>
      </rPr>
      <t xml:space="preserve"> 1   </t>
    </r>
    <r>
      <rPr>
        <sz val="10"/>
        <rFont val="Arial"/>
        <family val="2"/>
      </rPr>
      <t xml:space="preserve">     DE:   </t>
    </r>
    <r>
      <rPr>
        <u/>
        <sz val="10"/>
        <rFont val="Arial"/>
        <family val="2"/>
      </rPr>
      <t xml:space="preserve">   1</t>
    </r>
  </si>
  <si>
    <r>
      <t xml:space="preserve">HOJA No.  </t>
    </r>
    <r>
      <rPr>
        <u/>
        <sz val="10"/>
        <rFont val="Arial"/>
        <family val="2"/>
      </rPr>
      <t xml:space="preserve"> 1    </t>
    </r>
    <r>
      <rPr>
        <sz val="10"/>
        <rFont val="Arial"/>
        <family val="2"/>
      </rPr>
      <t xml:space="preserve">    DE:    </t>
    </r>
    <r>
      <rPr>
        <u/>
        <sz val="10"/>
        <rFont val="Arial"/>
        <family val="2"/>
      </rPr>
      <t xml:space="preserve">  1</t>
    </r>
  </si>
  <si>
    <r>
      <t xml:space="preserve">HOJA No </t>
    </r>
    <r>
      <rPr>
        <u/>
        <sz val="10"/>
        <rFont val="Arial"/>
        <family val="2"/>
      </rPr>
      <t xml:space="preserve"> 1 </t>
    </r>
    <r>
      <rPr>
        <sz val="10"/>
        <rFont val="Arial"/>
        <family val="2"/>
      </rPr>
      <t xml:space="preserve"> DE:  3</t>
    </r>
  </si>
  <si>
    <r>
      <t>UNIDAD FUNCIONAL PRODUCTORA: _</t>
    </r>
    <r>
      <rPr>
        <u/>
        <sz val="10"/>
        <rFont val="Arial"/>
        <family val="2"/>
      </rPr>
      <t xml:space="preserve">RECURSOS FISICOS </t>
    </r>
  </si>
  <si>
    <t xml:space="preserve">Actas Comité de Compras. </t>
  </si>
  <si>
    <t>001 a 011</t>
  </si>
  <si>
    <t xml:space="preserve">Actas de Donaciones </t>
  </si>
  <si>
    <t>001 a 006. Acta Nro. 04 Sin firma.</t>
  </si>
  <si>
    <t>230-01-23</t>
  </si>
  <si>
    <t>Actas de Dotaciones</t>
  </si>
  <si>
    <t>001 a 003</t>
  </si>
  <si>
    <t>Actas de Bajas de Activos 2011</t>
  </si>
  <si>
    <t>1 Acta</t>
  </si>
  <si>
    <t>VENDIDA</t>
  </si>
  <si>
    <t>Informes de Activos Depreciación y Cuentas de Orden. Enero Año 2011</t>
  </si>
  <si>
    <t>Informes de Activos Depreciación y Cuentas de Orden. Febrero Año 2011</t>
  </si>
  <si>
    <t>Informes de Activos Depreciación y Cuentas de Orden. Marzo Año 2011</t>
  </si>
  <si>
    <t>Informes de Activos Depreciación y Cuentas de Orden. Abril Año 2011</t>
  </si>
  <si>
    <t>Informes de Activos Depreciación y Cuentas de Orden. Mayo Año 2011</t>
  </si>
  <si>
    <t>Informes de Activos Depreciación y Cuentas de Orden. Junio Año 2011</t>
  </si>
  <si>
    <t>Informes de Activos Depreciación y Cuentas de Orden. Julio Año 2011</t>
  </si>
  <si>
    <t>Informes de Activos Depreciación y Cuentas de Orden. Agosto Año 2011</t>
  </si>
  <si>
    <r>
      <t>HOJA No   2</t>
    </r>
    <r>
      <rPr>
        <u/>
        <sz val="10"/>
        <rFont val="Arial"/>
        <family val="2"/>
      </rPr>
      <t xml:space="preserve"> </t>
    </r>
    <r>
      <rPr>
        <sz val="10"/>
        <rFont val="Arial"/>
        <family val="2"/>
      </rPr>
      <t xml:space="preserve"> DE:  3</t>
    </r>
  </si>
  <si>
    <r>
      <t xml:space="preserve">UNIDAD FUNCIONAL PRODUCTORA:  </t>
    </r>
    <r>
      <rPr>
        <u/>
        <sz val="10"/>
        <rFont val="Arial"/>
        <family val="2"/>
      </rPr>
      <t>RECURSOS FISICOS</t>
    </r>
  </si>
  <si>
    <t>Informes de Activos Depreciación y Cuentas de Orden. Septiembre Año 2011</t>
  </si>
  <si>
    <t>Informes de Activos Depreciación y Cuentas de Orden. Octubre Año 2011</t>
  </si>
  <si>
    <t>Informes de Activos Depreciación y Cuentas de Orden. Noviembre Año 2011</t>
  </si>
  <si>
    <t>Informes de Activos Depreciación y Cuentas de Orden. Diciembre Año 2011</t>
  </si>
  <si>
    <t>Informe de Banco de Ayudas. Año 2011</t>
  </si>
  <si>
    <t>Informe de Balance de Inventario. Año 2011</t>
  </si>
  <si>
    <t>230-30-02</t>
  </si>
  <si>
    <t>Contrato de Prestación de Servicios 
No.061-2010  Grancolombia CTA</t>
  </si>
  <si>
    <t xml:space="preserve">Contrato de Prestación de Servicios 
No.062-2010 Asometulua </t>
  </si>
  <si>
    <t xml:space="preserve">Contrato de Prestación de Servicios 
No. 063-2010 Eudes Garther Macias </t>
  </si>
  <si>
    <t xml:space="preserve">Contrato de Prestación de Servicios 
No.064-2010 Gilberto Taborda  </t>
  </si>
  <si>
    <t>Contrato de Prestación de Servicios
 No.065-2010 Cooperativa Gestion  Integral Solidaria CTA</t>
  </si>
  <si>
    <t>Contrato de Prestación de Servicios
 No. 066-2010 Aspamebi</t>
  </si>
  <si>
    <t xml:space="preserve">Contrato de Prestación de Servicios 
No.067-2010 Aspamebi </t>
  </si>
  <si>
    <t>Contrato de Prestación de Servicios 
No. 068-2010 Raul Alberto Mona</t>
  </si>
  <si>
    <t>Contrato de Prestación de Servicios 
No. 069 -2010 Grancolombia CTA</t>
  </si>
  <si>
    <t>Contrato de Prestación de Servicios 
No.070-2010 Grancolombia CTA</t>
  </si>
  <si>
    <t xml:space="preserve">Contrato de Prestación de Servicios 
No.071-2010 Joaquin Emilio Villafañe  </t>
  </si>
  <si>
    <t xml:space="preserve">Contrato de Prestación de Servicios 
No.072-2010 Jose Armando Bayona </t>
  </si>
  <si>
    <t>Contrato de Prestación de Servicios 
No. 073 -2010 Chistian Gomez Rojas</t>
  </si>
  <si>
    <t xml:space="preserve">Contrato de Prestación de Servicios 
No.074-2010 Ricardo Chica Aviles </t>
  </si>
  <si>
    <t>Contrato  de prestacion de servicios 
 No.075-2010proactivos c.t.a</t>
  </si>
  <si>
    <t xml:space="preserve">Contrato de Prestación de Servicios 
No.076 Ricardo Chica Aviles  </t>
  </si>
  <si>
    <t>Contrato de prestacion de servicios 
No.077 Darsalud</t>
  </si>
  <si>
    <t xml:space="preserve">Contrato de Prestación de Servicios
 No.078 Mario Enrique Terreros </t>
  </si>
  <si>
    <t xml:space="preserve">Contrato de Prestación de Servicios
 No.079 -2010 Jhonatan Garcia Quintero </t>
  </si>
  <si>
    <t>Contrato de Prestación de Servicios
 No. 080-2010  Su Futuro Hoy  CTA</t>
  </si>
  <si>
    <t>Contrato de Prestación de Servicios 
No. 081-2010 Cooperativa PSA</t>
  </si>
  <si>
    <t>Contrato de Prestación de Servicios 
No. 082-2010 Cooperativa PSA</t>
  </si>
  <si>
    <t>Contrato de Prestación de Servicios 
No. 083-2010 Grancolombia CTA</t>
  </si>
  <si>
    <t>Contrato de Prestación de Servicios 
No. 084-2010 Asometulua</t>
  </si>
  <si>
    <t xml:space="preserve">Contrato de Prestación de Servicios 
No. 085-2010 Miguel Antonio Jimenez </t>
  </si>
  <si>
    <t xml:space="preserve">Contrato de Prestación de Servicios 
No.086-2010 Chistian Gomez </t>
  </si>
  <si>
    <t>Contrato de Prestación de Servicios 
No. 087-2010 Proactivos CTA</t>
  </si>
  <si>
    <t>Contrato de Prestación de Servicios 
No.088-2010 Grancolombia CTA</t>
  </si>
  <si>
    <t>Contrato de Prestación de Servicios 
No.089-2010 Grancolombia CTA</t>
  </si>
  <si>
    <t xml:space="preserve">Contrato de Prestación de Servicios 
No.090-2010 Guillermo Leon Restrepo </t>
  </si>
  <si>
    <t xml:space="preserve">Contrato de Prestación de Servicios
 No.091-2010 Mario Enrique Terreros </t>
  </si>
  <si>
    <t xml:space="preserve">Contrato de Prestación de Servicios 
No.092-2010 Ricardo Chica Aviles </t>
  </si>
  <si>
    <t>Universidad Católica de Manizales</t>
  </si>
  <si>
    <t>Raul Moreno Becerra</t>
  </si>
  <si>
    <t>Omaira Carrillo Palomino</t>
  </si>
  <si>
    <t>Yolanda Santiago Velasquez</t>
  </si>
  <si>
    <t>Yolanda Garcia de Llanos</t>
  </si>
  <si>
    <t>Aldemar Arenas Rojas</t>
  </si>
  <si>
    <t>Lucelly Marquez Peña (Yeni A. Valenzuela)</t>
  </si>
  <si>
    <t>Jesús Maria Arenas Mayor</t>
  </si>
  <si>
    <r>
      <t>HOJA No    5</t>
    </r>
    <r>
      <rPr>
        <sz val="10"/>
        <rFont val="Arial"/>
        <family val="2"/>
      </rPr>
      <t xml:space="preserve"> DE:  6</t>
    </r>
  </si>
  <si>
    <t>Eucaris Gonzalez Saldarriaga</t>
  </si>
  <si>
    <t>José Joaquin Garcia</t>
  </si>
  <si>
    <t>Jhon Jairo Jiménez Franco</t>
  </si>
  <si>
    <t>Ancizar Quintero Clavijo</t>
  </si>
  <si>
    <t>Luz Viviana Soto ( Paula Andrea Rincón)</t>
  </si>
  <si>
    <t>Informes de Gestion</t>
  </si>
  <si>
    <t>100-35</t>
  </si>
  <si>
    <t>MEMORANDOS</t>
  </si>
  <si>
    <t>Alfonso Sanclemente</t>
  </si>
  <si>
    <t>Carlos Agusto Hernandez</t>
  </si>
  <si>
    <t>Ejecuciones de Tutelas</t>
  </si>
  <si>
    <t>Ana Isabel Rivera de Clavijo</t>
  </si>
  <si>
    <t>Alejandra Chamorro (Orlanda de J. Melguizo</t>
  </si>
  <si>
    <t>Marina Molina</t>
  </si>
  <si>
    <t>Flor Maria Vasco</t>
  </si>
  <si>
    <t>José Antonio Benitez Montemiranda</t>
  </si>
  <si>
    <t>Ruby Mondargon Trujillo</t>
  </si>
  <si>
    <t>Luis Alberto Lema R</t>
  </si>
  <si>
    <t>100-44-05</t>
  </si>
  <si>
    <t>01 - 24</t>
  </si>
  <si>
    <r>
      <t xml:space="preserve">Falta consecutivo 07  y 118.
</t>
    </r>
    <r>
      <rPr>
        <sz val="9"/>
        <color indexed="10"/>
        <rFont val="Arial"/>
        <family val="2"/>
      </rPr>
      <t>Consecutivo 48 sin firma.</t>
    </r>
    <r>
      <rPr>
        <sz val="9"/>
        <rFont val="Arial"/>
        <family val="2"/>
      </rPr>
      <t xml:space="preserve">
Consecutivo 154 repetido</t>
    </r>
  </si>
  <si>
    <t>173 a 290</t>
  </si>
  <si>
    <r>
      <t>Faltan los consecutivos:</t>
    </r>
    <r>
      <rPr>
        <sz val="9"/>
        <rFont val="Arial"/>
        <family val="2"/>
      </rPr>
      <t xml:space="preserve">
 173-175-176-178-179-185-189-200-2001-202-203-205-206-212-216-219-225-228-232-234-235-236-237-246-253-256-260-262-270-272-273-275-277-278-279-280-281-282-283-284-287-288-290-292-293-296-303-304-306-311-324-325-326-328-332-
</t>
    </r>
    <r>
      <rPr>
        <b/>
        <sz val="9"/>
        <rFont val="Arial"/>
        <family val="2"/>
      </rPr>
      <t>Consecutivos repetidos:</t>
    </r>
    <r>
      <rPr>
        <sz val="9"/>
        <rFont val="Arial"/>
        <family val="2"/>
      </rPr>
      <t xml:space="preserve"> 190-211-222-230-250-334.</t>
    </r>
  </si>
  <si>
    <t>220-28</t>
  </si>
  <si>
    <t>220-28-01</t>
  </si>
  <si>
    <t>Historias Laborales</t>
  </si>
  <si>
    <t>Ana Maria Cuenca Tigreros  CC.38.795.721</t>
  </si>
  <si>
    <t>Catherine Perea Garcia</t>
  </si>
  <si>
    <t>Daneysy Perez Bolaños</t>
  </si>
  <si>
    <t>Ines Palacios Escobar</t>
  </si>
  <si>
    <t>Historia de Salud Ocupacional</t>
  </si>
  <si>
    <t>Jennifer Diago Martinez</t>
  </si>
  <si>
    <t>Jorge Andres Victoria Martinez</t>
  </si>
  <si>
    <t>Leydi Tatiana Castro Luna</t>
  </si>
  <si>
    <t>Luis Felipe Dorado  Ramirez</t>
  </si>
  <si>
    <t>Maria del Rosario Llanos Pedroza</t>
  </si>
  <si>
    <t>Historia de Salud Ocupacional (Rosario Llanos)</t>
  </si>
  <si>
    <t>Maria Romelia Grisales de Rojas</t>
  </si>
  <si>
    <t>Historia de Salud Ocupacional (Romelia Grisales)</t>
  </si>
  <si>
    <t>Oriana Cristina Giraldo Taffur</t>
  </si>
  <si>
    <t>HOJA No.2  DE: 3</t>
  </si>
  <si>
    <t>Ana Celi Marin Paniagua</t>
  </si>
  <si>
    <t>Ana Celi Marin Paniagua- Historia de Salud Ocupacional</t>
  </si>
  <si>
    <t>Ancizar Quintero Clavijo. C.C 6.436.816</t>
  </si>
  <si>
    <t>Ancizar Quintero Clavijo. Salud Ocupacional</t>
  </si>
  <si>
    <t>Diego Fernando Trujillo Gallego.  
C.C 16.379.119</t>
  </si>
  <si>
    <t>Imelda Campo Posso C.C38.730.106</t>
  </si>
  <si>
    <t>Luis Adriano Diaz Ramirez
C.C. 14.969.081</t>
  </si>
  <si>
    <t>Historia de Salud Ocupacional (Luis Adriano Diaz)</t>
  </si>
  <si>
    <t>Luis Alberto Lema Rosero
C.C 12.972.255</t>
  </si>
  <si>
    <t>Historia de Salud Ocupacional (Luis Alberto Lema Rosero)</t>
  </si>
  <si>
    <t>Luz Estella Villada Duque
C.C 42.088.662</t>
  </si>
  <si>
    <t>Luz Marina Aponte Espinosa
C.C. 29.770.599</t>
  </si>
  <si>
    <t>Historia de Salud Ocupacional (Luz Marina Aponte Espinosa)</t>
  </si>
  <si>
    <t>Maria Estela Dosman Vivas
C.C. 29.770.568</t>
  </si>
  <si>
    <t>Historia de Salud Ocupacional (Maria  Estela Dosman Vivas)</t>
  </si>
  <si>
    <t>Maria Nory Patiño Alvarez</t>
  </si>
  <si>
    <t>Historia de Salud Ocupacional (Maria  Nory Patiño Alvarez)</t>
  </si>
  <si>
    <t>Sandra Liliana Adarve Cobo</t>
  </si>
  <si>
    <t>220-29-03</t>
  </si>
  <si>
    <t>Informes a Entes de Control (DAFP-CNSC)</t>
  </si>
  <si>
    <t>Informe Anual de Cesantias 2010</t>
  </si>
  <si>
    <t>Informe Anual de Cesantias 2011</t>
  </si>
  <si>
    <t>HOJA No.  3  DE: 3</t>
  </si>
  <si>
    <t xml:space="preserve">Nómina retroactiva </t>
  </si>
  <si>
    <t>31/04/2011</t>
  </si>
  <si>
    <t>220-39</t>
  </si>
  <si>
    <t>220-39-07</t>
  </si>
  <si>
    <t>Plan Anual de Vacaciones</t>
  </si>
  <si>
    <t xml:space="preserve">MEDIA </t>
  </si>
  <si>
    <t>220-41</t>
  </si>
  <si>
    <t>PROCESOS DE CARRERA ADMINISTRATIVA ANTE COMISION NACIONAL DEL SERVICIO CIVIL</t>
  </si>
  <si>
    <t>UNIDAD FUNCIONAL PRODUCTORA: RECURSOS DE INFORMACION Y COMUNICACIÓN</t>
  </si>
  <si>
    <t>HOJA No. 1    DE: 1</t>
  </si>
  <si>
    <t>UNIDAD FUNCIONAL PRODUCTORA: RECURSO DE INFORMACION Y COMUNICACIÓN</t>
  </si>
  <si>
    <t xml:space="preserve"> COD.240.4</t>
  </si>
  <si>
    <t>OBJETO:TRASFERENCIA DOCUMENTAL AÑO 2011</t>
  </si>
  <si>
    <t>Actas de Aperturas de Buzones</t>
  </si>
  <si>
    <t>Actas reuniones con la Comunidad</t>
  </si>
  <si>
    <t>Se realiza reuniones con la comunidad en diferentes veredas,puestos de salud y hospital,realizando consecutivo independiente.</t>
  </si>
  <si>
    <t>Informe de Escuestas de Satisfación</t>
  </si>
  <si>
    <t>PLANEACION INTEGRAL (PIN)</t>
  </si>
  <si>
    <t xml:space="preserve">REGISTROS </t>
  </si>
  <si>
    <t>240.4-55-01</t>
  </si>
  <si>
    <t>Encuestas Socio-Economicas</t>
  </si>
  <si>
    <t>Registros de Peticiones</t>
  </si>
  <si>
    <t xml:space="preserve">Contiene los consecutivos de comunicaciones del 01 al 016. Falta el 013 </t>
  </si>
  <si>
    <r>
      <t>HOJA No.</t>
    </r>
    <r>
      <rPr>
        <u/>
        <sz val="10"/>
        <rFont val="Arial"/>
        <family val="2"/>
      </rPr>
      <t>1</t>
    </r>
    <r>
      <rPr>
        <sz val="10"/>
        <rFont val="Arial"/>
        <family val="2"/>
      </rPr>
      <t xml:space="preserve">   DE: </t>
    </r>
    <r>
      <rPr>
        <u/>
        <sz val="10"/>
        <rFont val="Arial"/>
        <family val="2"/>
      </rPr>
      <t>1</t>
    </r>
  </si>
  <si>
    <t>UNIDAD FUNCIONAL PRODUCTORA: APOYO LOGISTICO</t>
  </si>
  <si>
    <t>COD.250</t>
  </si>
  <si>
    <t>COD.250.1</t>
  </si>
  <si>
    <t>OBJETO: _________________________________________________________</t>
  </si>
  <si>
    <t>Transferencia Documental año 2011</t>
  </si>
  <si>
    <t>250.1-01</t>
  </si>
  <si>
    <t>250.1-01-13</t>
  </si>
  <si>
    <t xml:space="preserve">Actas de equipo administrativo de Gestion Ambiental y Sanitaria.
</t>
  </si>
  <si>
    <t xml:space="preserve"> Baja</t>
  </si>
  <si>
    <t xml:space="preserve">4 Actas </t>
  </si>
  <si>
    <t>250.1-01-25</t>
  </si>
  <si>
    <t>8 actas</t>
  </si>
  <si>
    <t>Certificados autoridades ambientales</t>
  </si>
  <si>
    <t>250.1-29-35</t>
  </si>
  <si>
    <t>250.1-29-39</t>
  </si>
  <si>
    <t>Informes de Inspección de Manejo de Desechos en Areas</t>
  </si>
  <si>
    <t>Informes deRegistro de Generadores de 
DesechosPeligros (RESPEL)</t>
  </si>
  <si>
    <t xml:space="preserve">PLANEACION INTEGRADA </t>
  </si>
  <si>
    <t>No hay secuencia en los consecutivos</t>
  </si>
  <si>
    <t>MEMORANDOS (Comunic. Internas)</t>
  </si>
  <si>
    <t>Plan de Mantenimiento (vigencia 2010)</t>
  </si>
  <si>
    <t>Plan de Mantenimiento (vigencia 2011)</t>
  </si>
  <si>
    <t>Supersalud</t>
  </si>
  <si>
    <t>Informes a Entes Oficiales</t>
  </si>
  <si>
    <t xml:space="preserve"> DANE </t>
  </si>
  <si>
    <t>Contraloria General  de la Nacion</t>
  </si>
  <si>
    <t>Banco de la Republica</t>
  </si>
  <si>
    <t>Contaduria General de la Nación</t>
  </si>
  <si>
    <t>Informe de Ejecucion Prespuestal de Ingresos y Egresos</t>
  </si>
  <si>
    <t>01 - 210</t>
  </si>
  <si>
    <t>211- 429</t>
  </si>
  <si>
    <t>370.1-01</t>
  </si>
  <si>
    <t>370.1-01-25</t>
  </si>
  <si>
    <t>370.1-29</t>
  </si>
  <si>
    <t>370.1-29-21</t>
  </si>
  <si>
    <t>370.1-29-12</t>
  </si>
  <si>
    <t>240.4-01-29</t>
  </si>
  <si>
    <t>240.4-01</t>
  </si>
  <si>
    <t>Actas de Apertura de Buzones</t>
  </si>
  <si>
    <t>240.4-01-34</t>
  </si>
  <si>
    <t>Actas de Reunion con la Comunidad</t>
  </si>
  <si>
    <t>240.4-29</t>
  </si>
  <si>
    <t>240.4-29-37</t>
  </si>
  <si>
    <t xml:space="preserve">Informes de Encuestas de Satisfación </t>
  </si>
  <si>
    <t>240.4-38</t>
  </si>
  <si>
    <t>PLANEACION INTEGRADA (PIN)</t>
  </si>
  <si>
    <t>240.4-51</t>
  </si>
  <si>
    <t>240.4-51-01</t>
  </si>
  <si>
    <t>240.4-51-15</t>
  </si>
  <si>
    <t>Registros Encuestas Socio-Económicas</t>
  </si>
  <si>
    <t>Registro  de Peticiones</t>
  </si>
  <si>
    <t xml:space="preserve">Enero </t>
  </si>
  <si>
    <t>Se realiza procedimiento de apertura de buzones en tres áreas y se realiza consecutivo independiente.</t>
  </si>
  <si>
    <t>430 - 568</t>
  </si>
  <si>
    <t>240.4-01-08</t>
  </si>
  <si>
    <t>240.4-29-48</t>
  </si>
  <si>
    <t>Informes Mensuales de registros
 de Peticiones</t>
  </si>
  <si>
    <t>Actas de Comité Parietario de Salud Ocupacional</t>
  </si>
  <si>
    <t>Certificados Laborales</t>
  </si>
  <si>
    <t>Certificado de ingresos y renteciones</t>
  </si>
  <si>
    <t>220-29-23</t>
  </si>
  <si>
    <t>Informe Anual de Cesantias</t>
  </si>
  <si>
    <t>220-29-24</t>
  </si>
  <si>
    <t>Informes de Conciliacion de Aportes Patronales para pension y salud</t>
  </si>
  <si>
    <t>220-29-31</t>
  </si>
  <si>
    <t>Informes de Ausentismo Laboral</t>
  </si>
  <si>
    <t>220-36</t>
  </si>
  <si>
    <t>Nomina mes Enero</t>
  </si>
  <si>
    <t>Nomina mes Febrero</t>
  </si>
  <si>
    <t xml:space="preserve">  </t>
  </si>
  <si>
    <t>Nomina mes Marzo</t>
  </si>
  <si>
    <t>Nomina mes Abril</t>
  </si>
  <si>
    <t>31/04/2010</t>
  </si>
  <si>
    <t>Nomina mes Mayo</t>
  </si>
  <si>
    <t>Nomina mes Junio</t>
  </si>
  <si>
    <t>31/06/2010</t>
  </si>
  <si>
    <t xml:space="preserve">Nomina de Prima de Servicios </t>
  </si>
  <si>
    <t>Nomina mes Julio</t>
  </si>
  <si>
    <t>Nomina mes Agosto</t>
  </si>
  <si>
    <t>Nomina mes Septiembre</t>
  </si>
  <si>
    <t>Nomina mes Octubre</t>
  </si>
  <si>
    <t>Nomina mes Noviembre</t>
  </si>
  <si>
    <t>Nomina mes Diciembre</t>
  </si>
  <si>
    <t>Nomina de Prima de Navidad</t>
  </si>
  <si>
    <r>
      <t>HOJA No.</t>
    </r>
    <r>
      <rPr>
        <u/>
        <sz val="10"/>
        <rFont val="Arial"/>
        <family val="2"/>
      </rPr>
      <t xml:space="preserve">  1  </t>
    </r>
    <r>
      <rPr>
        <sz val="10"/>
        <rFont val="Arial"/>
        <family val="2"/>
      </rPr>
      <t xml:space="preserve">     DE:     </t>
    </r>
    <r>
      <rPr>
        <u/>
        <sz val="10"/>
        <rFont val="Arial"/>
        <family val="2"/>
      </rPr>
      <t xml:space="preserve"> 1</t>
    </r>
  </si>
  <si>
    <r>
      <t>HOJA No _____</t>
    </r>
    <r>
      <rPr>
        <u/>
        <sz val="10"/>
        <rFont val="Arial"/>
        <family val="2"/>
      </rPr>
      <t xml:space="preserve"> </t>
    </r>
    <r>
      <rPr>
        <sz val="10"/>
        <rFont val="Arial"/>
        <family val="2"/>
      </rPr>
      <t xml:space="preserve"> DE: ______</t>
    </r>
  </si>
  <si>
    <t xml:space="preserve"> INFORMES</t>
  </si>
  <si>
    <t>1-202</t>
  </si>
  <si>
    <t>203-430</t>
  </si>
  <si>
    <t>Cierre Fiscal de la Contralorìa Dptal.</t>
  </si>
  <si>
    <t>Contadurìa General de la Naciòn (CGN)</t>
  </si>
  <si>
    <t>Contraloria General de la Republica (CGR)</t>
  </si>
  <si>
    <t xml:space="preserve">Banco de Republica </t>
  </si>
  <si>
    <t>Ministerio de Protecciòn Social - Decreto 2193</t>
  </si>
  <si>
    <t>1 - 131</t>
  </si>
  <si>
    <t>132 - 238</t>
  </si>
  <si>
    <t>239 - 435</t>
  </si>
  <si>
    <t>436 - 513</t>
  </si>
  <si>
    <t xml:space="preserve">514 - 556 </t>
  </si>
  <si>
    <t>Cuadro de Deuda Pùblica</t>
  </si>
  <si>
    <t xml:space="preserve">Movimiento Prespuestal - Inicial - Adicion - Reducción - Traslado </t>
  </si>
  <si>
    <t xml:space="preserve">Diciembre </t>
  </si>
  <si>
    <t>1-171</t>
  </si>
  <si>
    <t>Febrero</t>
  </si>
  <si>
    <t>172-297</t>
  </si>
  <si>
    <t>Ejecuciòn de Ingresos y Egresos</t>
  </si>
  <si>
    <t xml:space="preserve">Conciliacion de Presupuesto - Tesorerìa de Reconocimientos y Cuentas por Cobrar </t>
  </si>
  <si>
    <t>Comparativo de Seguimiento de cuentas por cobrar de vigencia anterior</t>
  </si>
  <si>
    <t>Conciliacion de Presupuesto - Contabilidad de Cuentas por Pagar</t>
  </si>
  <si>
    <t xml:space="preserve">Marzo </t>
  </si>
  <si>
    <t>Marzo</t>
  </si>
  <si>
    <t>298-426</t>
  </si>
  <si>
    <t xml:space="preserve">Abril </t>
  </si>
  <si>
    <t>427-607</t>
  </si>
  <si>
    <t>Mayo</t>
  </si>
  <si>
    <t>608-777</t>
  </si>
  <si>
    <t>Junio</t>
  </si>
  <si>
    <t>778-904</t>
  </si>
  <si>
    <t xml:space="preserve">Julio </t>
  </si>
  <si>
    <t>905-1060</t>
  </si>
  <si>
    <t xml:space="preserve">Agosto </t>
  </si>
  <si>
    <t>1061-1205</t>
  </si>
  <si>
    <t>1206-1347</t>
  </si>
  <si>
    <t xml:space="preserve">Septiembre </t>
  </si>
  <si>
    <t>Septiembre</t>
  </si>
  <si>
    <t>1348-1511</t>
  </si>
  <si>
    <t>1512-1703</t>
  </si>
  <si>
    <t xml:space="preserve">Los meses de Octubre y Noviembre 2010 no se elaboro Informe </t>
  </si>
  <si>
    <t>1704-1867</t>
  </si>
  <si>
    <t xml:space="preserve">CONTRATOS / ORDENES </t>
  </si>
  <si>
    <r>
      <t>HOJA No.</t>
    </r>
    <r>
      <rPr>
        <u/>
        <sz val="10"/>
        <rFont val="Arial"/>
        <family val="2"/>
      </rPr>
      <t xml:space="preserve">   1   </t>
    </r>
    <r>
      <rPr>
        <sz val="10"/>
        <rFont val="Arial"/>
        <family val="2"/>
      </rPr>
      <t xml:space="preserve">     DE:     </t>
    </r>
    <r>
      <rPr>
        <u/>
        <sz val="10"/>
        <rFont val="Arial"/>
        <family val="2"/>
      </rPr>
      <t xml:space="preserve"> 2</t>
    </r>
  </si>
  <si>
    <t>HOJA No. 1    DE: 4</t>
  </si>
  <si>
    <t>210.4-01</t>
  </si>
  <si>
    <t>210.4-01-08</t>
  </si>
  <si>
    <t>210.4-01-25</t>
  </si>
  <si>
    <t>Actas de reunión Equipos de Trabajo</t>
  </si>
  <si>
    <t>210.4-26</t>
  </si>
  <si>
    <t>HOJA No. 2    DE: 4</t>
  </si>
  <si>
    <t>HOJA No. 3    DE: 4</t>
  </si>
  <si>
    <t>1/3</t>
  </si>
  <si>
    <t>1 - 199</t>
  </si>
  <si>
    <t>2/3</t>
  </si>
  <si>
    <t>200 - 403</t>
  </si>
  <si>
    <t>404 - 475</t>
  </si>
  <si>
    <t>210.4-29</t>
  </si>
  <si>
    <t>210.4-29-15</t>
  </si>
  <si>
    <t>210.4-29-17</t>
  </si>
  <si>
    <t>HOJA No. ___1____    DE: ___1___</t>
  </si>
  <si>
    <t>OBJETO:     TRANSFERENCIA PRIMARIA  AÑO 2010</t>
  </si>
  <si>
    <t>320.1-01-05</t>
  </si>
  <si>
    <t>Actas Comité de Promocion y Prevención</t>
  </si>
  <si>
    <t>320.1-01-18</t>
  </si>
  <si>
    <t>Actas Comité de Vacunacion</t>
  </si>
  <si>
    <t>Actas Reunion Equipo de Trabajo</t>
  </si>
  <si>
    <t>29-Enr-10</t>
  </si>
  <si>
    <t>320.1-29-09</t>
  </si>
  <si>
    <t>Informes de Promocion y Prevencion</t>
  </si>
  <si>
    <t>Informes Mensuales para E.PS.S-C</t>
  </si>
  <si>
    <t>Enr-10</t>
  </si>
  <si>
    <t>Informes Mensuales para E.PS.S-S</t>
  </si>
  <si>
    <t>320.1-29.21</t>
  </si>
  <si>
    <t>Informe de Gestion</t>
  </si>
  <si>
    <t>Informes para Secretaria de Salud Departamental</t>
  </si>
  <si>
    <t>Informe de Busqueda Activa Instituconal</t>
  </si>
  <si>
    <t>Informes de Monitoreo y Rastreo de Vacunacion</t>
  </si>
  <si>
    <t>1-Enr-10</t>
  </si>
  <si>
    <t>Informes de Vacunacion</t>
  </si>
  <si>
    <t>Informe Trimestral del SISVAN</t>
  </si>
  <si>
    <t>Registro de Control Temperatura Neveras y Ambiente</t>
  </si>
  <si>
    <r>
      <t xml:space="preserve">UNIDAD FUNCIONAL PRODUCTORA: </t>
    </r>
    <r>
      <rPr>
        <u/>
        <sz val="10"/>
        <rFont val="Arial"/>
        <family val="2"/>
      </rPr>
      <t xml:space="preserve">OFICINA DE CONTROL INTERNO </t>
    </r>
  </si>
  <si>
    <t>Consecutivo Nº  001 al  082</t>
  </si>
  <si>
    <t>Consecutivo Nº 083 al 155</t>
  </si>
  <si>
    <t>Consecutivo Nº  156 al 248</t>
  </si>
  <si>
    <t>Consecutivo Nº 249 al 360</t>
  </si>
  <si>
    <t>Consecutivo Nº  002 al 149</t>
  </si>
  <si>
    <t>Consecutivo Nº 361 al 450</t>
  </si>
  <si>
    <t>Consecutivo Nº 451 al 526</t>
  </si>
  <si>
    <t>Consecutivo Nº 527 al 641</t>
  </si>
  <si>
    <t>Consecutivo Nº 642 al 741</t>
  </si>
  <si>
    <t>Consecutivo Nº 742 al 853</t>
  </si>
  <si>
    <t>Consecutivo Nº 854 al 981</t>
  </si>
  <si>
    <t>Consecutivo Nº 982 al 1136</t>
  </si>
  <si>
    <t>Consecutivo Nº 1137 al 1230</t>
  </si>
  <si>
    <t>Consecutivo Nº 1231 al 1330</t>
  </si>
  <si>
    <t>Consecutivo Nº 1331 al 1401</t>
  </si>
  <si>
    <t xml:space="preserve">                   </t>
  </si>
  <si>
    <r>
      <t xml:space="preserve">ENTIDAD PRODUCTORA: </t>
    </r>
    <r>
      <rPr>
        <b/>
        <i/>
        <u/>
        <sz val="10"/>
        <rFont val="Arial"/>
        <family val="2"/>
      </rPr>
      <t>HOSPITAL DEPARTAMENTAL SAN ANTONIO</t>
    </r>
    <r>
      <rPr>
        <i/>
        <sz val="10"/>
        <rFont val="Arial"/>
        <family val="2"/>
      </rPr>
      <t xml:space="preserve"> </t>
    </r>
  </si>
  <si>
    <r>
      <t xml:space="preserve">HOJA No. </t>
    </r>
    <r>
      <rPr>
        <b/>
        <i/>
        <u/>
        <sz val="10"/>
        <rFont val="Arial"/>
        <family val="2"/>
      </rPr>
      <t xml:space="preserve">1  </t>
    </r>
    <r>
      <rPr>
        <sz val="10"/>
        <rFont val="Arial"/>
        <family val="2"/>
      </rPr>
      <t xml:space="preserve">  DE: </t>
    </r>
    <r>
      <rPr>
        <b/>
        <i/>
        <u/>
        <sz val="10"/>
        <rFont val="Arial"/>
        <family val="2"/>
      </rPr>
      <t>1</t>
    </r>
  </si>
  <si>
    <r>
      <t xml:space="preserve">UNIDAD FUNCIONAL PRODUCTORA: </t>
    </r>
    <r>
      <rPr>
        <b/>
        <i/>
        <u/>
        <sz val="10"/>
        <rFont val="Arial"/>
        <family val="2"/>
      </rPr>
      <t>SUBDIRECCION CIENTIFICA</t>
    </r>
    <r>
      <rPr>
        <i/>
        <sz val="10"/>
        <rFont val="Arial"/>
        <family val="2"/>
      </rPr>
      <t xml:space="preserve"> </t>
    </r>
  </si>
  <si>
    <t xml:space="preserve">Actas Comité de Historias Clinicas </t>
  </si>
  <si>
    <t xml:space="preserve">●Se entrega 7 actas por que carecen de consecutivo </t>
  </si>
  <si>
    <t>00/02/2010</t>
  </si>
  <si>
    <t>●Solo se evidencian Actas # 1-2-3</t>
  </si>
  <si>
    <t xml:space="preserve">●Se entrega 6 actas por que carecen de consecutivo </t>
  </si>
  <si>
    <t>29/02/2010</t>
  </si>
  <si>
    <t xml:space="preserve">●Se entregan 5 Actas por que carecen de consecutivo </t>
  </si>
  <si>
    <t xml:space="preserve">Actas Comité de Referencia y Contrareferencia </t>
  </si>
  <si>
    <t xml:space="preserve">●Unica Acta </t>
  </si>
  <si>
    <t>1/2</t>
  </si>
  <si>
    <t xml:space="preserve">●No hay secuencia en consecutivos </t>
  </si>
  <si>
    <t>201-406</t>
  </si>
  <si>
    <t xml:space="preserve">PLAN DE CONTINGENCIA </t>
  </si>
  <si>
    <t xml:space="preserve">●Solo se evidencia un plan de contingencia </t>
  </si>
  <si>
    <t>PROCESO CONFORMACION 
JUNTA DIRECTIVA</t>
  </si>
  <si>
    <t>01-199</t>
  </si>
  <si>
    <t>200-405</t>
  </si>
  <si>
    <t>406-496</t>
  </si>
  <si>
    <t>Facturas de venta de servicios 
COMPAÑÍA DE SEGUROS POSITIVA</t>
  </si>
  <si>
    <t>Inventario General de Activos Año 2011
(Relación por Custodio y Centro de Costo)</t>
  </si>
  <si>
    <r>
      <t xml:space="preserve">Papel
</t>
    </r>
    <r>
      <rPr>
        <sz val="8"/>
        <color indexed="8"/>
        <rFont val="Calibri"/>
        <family val="2"/>
      </rPr>
      <t>(Argollado)</t>
    </r>
  </si>
  <si>
    <t>Inventario General de Activos Año 2011 
(Ficha Técnica Propiedad Planta y Equipo)</t>
  </si>
  <si>
    <t>Foliado en el extremo inferior derecho (computador)</t>
  </si>
  <si>
    <t>Inventario General de Activos Año 2011 
(Propiedad Planta y Equipo por Códico IUCI)</t>
  </si>
  <si>
    <t>Inventario General de Almacen. Febrero del Año 2011.</t>
  </si>
  <si>
    <t>Conformado por dos inventarios</t>
  </si>
  <si>
    <r>
      <t>HOJA No   3</t>
    </r>
    <r>
      <rPr>
        <sz val="10"/>
        <rFont val="Arial"/>
        <family val="2"/>
      </rPr>
      <t xml:space="preserve"> DE: 3</t>
    </r>
  </si>
  <si>
    <t>Inventario General de Almacen. Agosto del Año 2010.</t>
  </si>
  <si>
    <t>Conformado por 2 inventarios</t>
  </si>
  <si>
    <t>Plan de Compras e Inversiones Año: 2011</t>
  </si>
  <si>
    <t>230-51-03</t>
  </si>
  <si>
    <t>Registro de Humedad Relativa</t>
  </si>
  <si>
    <t>FALTA MAYO-SEPTIEMBRE-NOVIEMBRE</t>
  </si>
  <si>
    <t>230-51--10</t>
  </si>
  <si>
    <t>Registro de Temperatura Ambiente</t>
  </si>
  <si>
    <t>230-51-18</t>
  </si>
  <si>
    <t>Registro de Temperatura de Refrigeradores</t>
  </si>
  <si>
    <t>UNIDAD FUNCIONAL PRODUCTORA: _RECUSROS DE INFORMACION Y COMUNICACIÓN</t>
  </si>
  <si>
    <r>
      <t xml:space="preserve">OFICINA PRODUCTORA: </t>
    </r>
    <r>
      <rPr>
        <u/>
        <sz val="10"/>
        <rFont val="Arial"/>
        <family val="2"/>
      </rPr>
      <t xml:space="preserve"> </t>
    </r>
    <r>
      <rPr>
        <b/>
        <u/>
        <sz val="10"/>
        <rFont val="Arial"/>
        <family val="2"/>
      </rPr>
      <t>GESTION DOCUMENTAL</t>
    </r>
    <r>
      <rPr>
        <u/>
        <sz val="10"/>
        <rFont val="Arial"/>
        <family val="2"/>
      </rPr>
      <t xml:space="preserve">   COD. 240.1</t>
    </r>
  </si>
  <si>
    <t>OBJETO:  TRANSFERENCIA DOCUMENTAL  AÑO  2011</t>
  </si>
  <si>
    <t>Se transfieren 10 Actas.</t>
  </si>
  <si>
    <t>Se transferien 3 Actas. 1 de las cuales corresponde al año 2008. (Acta 004)</t>
  </si>
  <si>
    <t>240.1-29-21</t>
  </si>
  <si>
    <t>240.1-29-35</t>
  </si>
  <si>
    <t>Se transfieren porque continen evidencia de gestiónes realizadas durante la implementación del PGD.</t>
  </si>
  <si>
    <t>240.01-38</t>
  </si>
  <si>
    <t>PLANEACION INTEGRAL</t>
  </si>
  <si>
    <t>HOJA  Nº    DE   Nª 1</t>
  </si>
  <si>
    <r>
      <t xml:space="preserve">OFICINA PRODUCTORA: </t>
    </r>
    <r>
      <rPr>
        <b/>
        <sz val="10"/>
        <rFont val="Arial"/>
        <family val="2"/>
      </rPr>
      <t>ESTADISTICA</t>
    </r>
  </si>
  <si>
    <t>OBJETO: TRANSFERENCIA PRIMARIA  AÑO 2011</t>
  </si>
  <si>
    <t>Boletin Epidemiologico Año 2011</t>
  </si>
  <si>
    <t>240.2-25</t>
  </si>
  <si>
    <t>EVALUACIONES MEDICO LEGALES</t>
  </si>
  <si>
    <t>240.2-29-21</t>
  </si>
  <si>
    <t>HOJA  Nº     DE   2</t>
  </si>
  <si>
    <r>
      <t>OFICINA PRODUCTORA:</t>
    </r>
    <r>
      <rPr>
        <b/>
        <sz val="10"/>
        <rFont val="Arial"/>
        <family val="2"/>
      </rPr>
      <t xml:space="preserve"> ESTADISTICA</t>
    </r>
  </si>
  <si>
    <t>Informe de Morbilidad de Consulta de Urgencias</t>
  </si>
  <si>
    <t>Informe de Morbilidad General (Consulta Externa y Extramural)</t>
  </si>
  <si>
    <t>Informe de Mortalidad General por grupos etáreos</t>
  </si>
  <si>
    <t>Informe de Mortalidad de Egresos Hospitalarios por grupos etáreos</t>
  </si>
  <si>
    <t>HOJA Nº   DE  Nª 3</t>
  </si>
  <si>
    <t>Notificaciòn Obligatoria de períodos Epidemiologicos</t>
  </si>
  <si>
    <t>240.2-38</t>
  </si>
  <si>
    <t>PLANEACION INTEGRADA  (PIN)</t>
  </si>
  <si>
    <r>
      <t xml:space="preserve">Demandas Administrativas </t>
    </r>
    <r>
      <rPr>
        <sz val="10"/>
        <rFont val="Arial"/>
        <family val="2"/>
      </rPr>
      <t>(Juan E.Muñoz)</t>
    </r>
  </si>
  <si>
    <t>100-44-06</t>
  </si>
  <si>
    <r>
      <t xml:space="preserve">Acciones Populares </t>
    </r>
    <r>
      <rPr>
        <sz val="10"/>
        <rFont val="Arial"/>
        <family val="2"/>
      </rPr>
      <t>(Reinel Ospina)</t>
    </r>
  </si>
  <si>
    <t>001-240</t>
  </si>
  <si>
    <t>241-472</t>
  </si>
  <si>
    <t>Falta Resoluciòn No. 310</t>
  </si>
  <si>
    <t>210,4-29-21</t>
  </si>
  <si>
    <t>250,1-01-25</t>
  </si>
  <si>
    <t>320,2,-01-25</t>
  </si>
  <si>
    <t>320,2-01-24</t>
  </si>
  <si>
    <t>320,2-29-21</t>
  </si>
  <si>
    <t>320,2-29-12</t>
  </si>
  <si>
    <t>370,1-29-35</t>
  </si>
  <si>
    <t>210,5-01-36</t>
  </si>
  <si>
    <t>210,5-29-32</t>
  </si>
  <si>
    <t>210,5-29-26</t>
  </si>
  <si>
    <t xml:space="preserve">Informes solo de los meses de
Julio y Agosto </t>
  </si>
  <si>
    <t>Glosas - Respuestas  
COLMENA</t>
  </si>
  <si>
    <t>ENTIDAD PRODUCTORA: HOSPITAL DEPARTAMENTAL SAN ANTONIO</t>
  </si>
  <si>
    <t>OFICINA PRODUCTORA: GERENCIA</t>
  </si>
  <si>
    <t>CONTRATOS</t>
  </si>
  <si>
    <t>Contrato No. 001-2008 R-FAST LTDA</t>
  </si>
  <si>
    <t>Contrato No. 004-2008 MARIA VICTORIA SAAVEDRA RENDON</t>
  </si>
  <si>
    <t>Contrato No. 005-2008 MARIA EUGENIA CAMACHO GARCIA</t>
  </si>
  <si>
    <t>Contrato No. 006-2008 ASPAMEBI</t>
  </si>
  <si>
    <t>Contrato No. 007-2008 ASPAMEBI</t>
  </si>
  <si>
    <t>Contrato No. 008-2008 ASPAMEBI</t>
  </si>
  <si>
    <t>Contrato No. 009-2008 ASPAMEBI</t>
  </si>
  <si>
    <t>Contrato No. 010-2008 ASPAMEBI</t>
  </si>
  <si>
    <t>Contrato No. 011-2008 ASPAMEBI</t>
  </si>
  <si>
    <t xml:space="preserve">Contrato No. 014-2008 ASOMETULUÁ </t>
  </si>
  <si>
    <t>Contrato No. 015-2008 FERNANDO JOSE ALMONACID</t>
  </si>
  <si>
    <t>Contrato No. 019-2008 RICARDO CHICA ALVAREZ</t>
  </si>
  <si>
    <t>Contrato No. 022-2008 CRISTIAN GÓMEZ ROJAS</t>
  </si>
  <si>
    <t>Contrato No. 024-2008 COOPSERVA CTA</t>
  </si>
  <si>
    <t>Contrato No. 025-2008 HECTOR ROJAS PEREA</t>
  </si>
  <si>
    <t>Contrato No. 026-2008 GUILLERMO LEON RESTREPO FRANCO</t>
  </si>
  <si>
    <t>Contrato No. 027-2008 JOSE IGNACIO LEÓN OLIVA</t>
  </si>
  <si>
    <t>300-01-11</t>
  </si>
  <si>
    <t>300-01-12</t>
  </si>
  <si>
    <t>300-10</t>
  </si>
  <si>
    <t xml:space="preserve">Informe DANE </t>
  </si>
  <si>
    <t>100-14-02</t>
  </si>
  <si>
    <t>220-07-02</t>
  </si>
  <si>
    <t>220-07-01</t>
  </si>
  <si>
    <t>220-10</t>
  </si>
  <si>
    <t xml:space="preserve">Certificaciones Laborales </t>
  </si>
  <si>
    <t>Contrato No. 030-2008 UROVALLE CTA</t>
  </si>
  <si>
    <t>Contrato No. 037-2008  MARIA FERNANDA SANTACOLOMA ANDRADE</t>
  </si>
  <si>
    <t>Contrato No. 038-2008  HEMOCENTRO DEL CAFÉ Y TOLIMA GRANDE</t>
  </si>
  <si>
    <t>Contrato No. 049-2008  LABORATORIO CLINICO TES S.A</t>
  </si>
  <si>
    <t xml:space="preserve">Contrato No. 050-2008  CELAB </t>
  </si>
  <si>
    <t>Contrato No. 052-2008 UNICANCER</t>
  </si>
  <si>
    <t xml:space="preserve">Contrato No. 053-2008 RH S.A. E.S.P </t>
  </si>
  <si>
    <t xml:space="preserve">Contrato No. 054-2008  AGA FANO S.A </t>
  </si>
  <si>
    <t>Contrato No. 055-2008  REFRIGERACIÓN DEL NORTE</t>
  </si>
  <si>
    <t xml:space="preserve">Contrato No. 056-2008  COHOSVAL </t>
  </si>
  <si>
    <t xml:space="preserve">Contrato No. 057-2008 CARLOS ARTURO DOSSMAN </t>
  </si>
  <si>
    <t xml:space="preserve">Contrato No. 059-2008 SOPORTE Y SEGURIDAD INFORMATICA </t>
  </si>
  <si>
    <t>Contrato No. 060-2008  JOSE RAUL RODRIGUEZ CARRILLO</t>
  </si>
  <si>
    <r>
      <t xml:space="preserve">Contrato No. 061-2008 </t>
    </r>
    <r>
      <rPr>
        <b/>
        <sz val="10"/>
        <rFont val="Arial"/>
        <family val="2"/>
      </rPr>
      <t>ANULADO</t>
    </r>
    <r>
      <rPr>
        <sz val="10"/>
        <rFont val="Arial"/>
        <family val="2"/>
      </rPr>
      <t xml:space="preserve"> </t>
    </r>
  </si>
  <si>
    <t>ANULADO</t>
  </si>
  <si>
    <t>200-10</t>
  </si>
  <si>
    <t>no hay secuencia de consecutivos</t>
  </si>
  <si>
    <t>200-35</t>
  </si>
  <si>
    <r>
      <t>HOJA No _____</t>
    </r>
    <r>
      <rPr>
        <u/>
        <sz val="10"/>
        <rFont val="Arial"/>
        <family val="2"/>
      </rPr>
      <t xml:space="preserve"> </t>
    </r>
    <r>
      <rPr>
        <sz val="10"/>
        <rFont val="Arial"/>
        <family val="2"/>
      </rPr>
      <t xml:space="preserve"> DE: ______</t>
    </r>
  </si>
  <si>
    <t>320.2-01</t>
  </si>
  <si>
    <t>320.2-01-24</t>
  </si>
  <si>
    <t>320.2-01-25</t>
  </si>
  <si>
    <t>320.2-29</t>
  </si>
  <si>
    <t>320.2-29-21</t>
  </si>
  <si>
    <t>320.2-51</t>
  </si>
  <si>
    <t>320.2-51-12</t>
  </si>
  <si>
    <t>Registro de Eventos Adversos</t>
  </si>
  <si>
    <t>210.3-09</t>
  </si>
  <si>
    <t>210.3-09-01</t>
  </si>
  <si>
    <t>210.3-09-02</t>
  </si>
  <si>
    <t>COMPROBANTES</t>
  </si>
  <si>
    <t>Comprobantes de Ingresos</t>
  </si>
  <si>
    <t>Comprobantes de Egresos</t>
  </si>
  <si>
    <t>Consecutivo Nº 01 al 79</t>
  </si>
  <si>
    <t>Consecutivo Nº 80 al 164</t>
  </si>
  <si>
    <t>Consecutivo Nº 165 al 274</t>
  </si>
  <si>
    <t>Consecutivo Nº 275 al 352</t>
  </si>
  <si>
    <t>Consecutivo Nº 353 al 451</t>
  </si>
  <si>
    <t>Consecutivo Nº 452 al 532</t>
  </si>
  <si>
    <t>Consecutivo Nº 533 al 595</t>
  </si>
  <si>
    <t>Consecutivo Nº 596 aL 690</t>
  </si>
  <si>
    <t>Consecutivo Nº 691 al 784</t>
  </si>
  <si>
    <t>Consecutivo Nº 785 al 864</t>
  </si>
  <si>
    <t>Consecutivo Nº 865 al 924</t>
  </si>
  <si>
    <t>240.1-01</t>
  </si>
  <si>
    <t>240.1-01-02</t>
  </si>
  <si>
    <t>Actas Comité de Información y Comunicación</t>
  </si>
  <si>
    <t>240.1-01-08</t>
  </si>
  <si>
    <t>Actas de Eliminacion Documental</t>
  </si>
  <si>
    <t>240.1-10</t>
  </si>
  <si>
    <t>240.1-29</t>
  </si>
  <si>
    <t>240.1-29-12</t>
  </si>
  <si>
    <t>sept/octu/08</t>
  </si>
  <si>
    <t>240.01-35</t>
  </si>
  <si>
    <t>240,1-01</t>
  </si>
  <si>
    <t>240,1-01-02</t>
  </si>
  <si>
    <t>240,1-29</t>
  </si>
  <si>
    <t>240,1-29-12</t>
  </si>
  <si>
    <t>240,01-35</t>
  </si>
  <si>
    <t>06/01/099</t>
  </si>
  <si>
    <t>200-39</t>
  </si>
  <si>
    <t>200-39-11</t>
  </si>
  <si>
    <t>Planes  de  Mantenimiento</t>
  </si>
  <si>
    <t>240-1-29</t>
  </si>
  <si>
    <r>
      <t xml:space="preserve">ENTIDAD PRODUCTORA:  </t>
    </r>
    <r>
      <rPr>
        <u/>
        <sz val="10"/>
        <rFont val="Arial"/>
        <family val="2"/>
      </rPr>
      <t xml:space="preserve">HOSPITAL DEPARTAMENTAL SAN ANTONIO </t>
    </r>
  </si>
  <si>
    <r>
      <t xml:space="preserve">HOJA No  </t>
    </r>
    <r>
      <rPr>
        <u/>
        <sz val="10"/>
        <rFont val="Arial"/>
        <family val="2"/>
      </rPr>
      <t xml:space="preserve"> 1  </t>
    </r>
    <r>
      <rPr>
        <sz val="10"/>
        <rFont val="Arial"/>
        <family val="2"/>
      </rPr>
      <t xml:space="preserve">    </t>
    </r>
    <r>
      <rPr>
        <sz val="10"/>
        <rFont val="Arial"/>
        <family val="2"/>
      </rPr>
      <t xml:space="preserve">DE:     </t>
    </r>
    <r>
      <rPr>
        <u/>
        <sz val="10"/>
        <rFont val="Arial"/>
        <family val="2"/>
      </rPr>
      <t xml:space="preserve">  1  </t>
    </r>
  </si>
  <si>
    <t>370.2-01</t>
  </si>
  <si>
    <t>370.2-01-25</t>
  </si>
  <si>
    <t>Actas 01 a la 10</t>
  </si>
  <si>
    <t>370.2-29</t>
  </si>
  <si>
    <t>370.2-29-21</t>
  </si>
  <si>
    <t>Informe de Gestión</t>
  </si>
  <si>
    <t>Informe año 2010</t>
  </si>
  <si>
    <t>370.2-29-35</t>
  </si>
  <si>
    <t>370.2-38</t>
  </si>
  <si>
    <t>PLANEACIÓN INTEGRADA</t>
  </si>
  <si>
    <t>HOJA No.  1  DE: 1</t>
  </si>
  <si>
    <t>210,5-29-21</t>
  </si>
  <si>
    <t>Informe de Gestion.</t>
  </si>
  <si>
    <t>SF</t>
  </si>
  <si>
    <t>210,5-29-25</t>
  </si>
  <si>
    <t xml:space="preserve">Informe de costo por centro de produccion  </t>
  </si>
  <si>
    <t>Informe de costo estandar por producto</t>
  </si>
  <si>
    <t xml:space="preserve">Actas Comité de Gerencia </t>
  </si>
  <si>
    <t>D.P Ana Ligia Perez Ramirez</t>
  </si>
  <si>
    <t>D.P Isabel Cristina Uribe Giraldo</t>
  </si>
  <si>
    <t>D.P Maria Zoraida Martinez</t>
  </si>
  <si>
    <t>D.P Juan Guillermo Cordoba Correa</t>
  </si>
  <si>
    <t>D.P Daladier Martinez</t>
  </si>
  <si>
    <t>D.P Vicenta Mejia de Cabrera</t>
  </si>
  <si>
    <t>D.P Magda Janeth Mayorga Ayala</t>
  </si>
  <si>
    <t>D.P Maria Eugenia Villa David</t>
  </si>
  <si>
    <t>D.P Yaneth Torres Maldonado</t>
  </si>
  <si>
    <t>Rosa Mary Perez Ballesteros</t>
  </si>
  <si>
    <t>Imelda Campo Posso</t>
  </si>
  <si>
    <t>Maria Elena Alarcon Gomez</t>
  </si>
  <si>
    <t>220-07-05</t>
  </si>
  <si>
    <t>Certificados Oficiales de Informacion Laboral</t>
  </si>
  <si>
    <t>220-29</t>
  </si>
  <si>
    <t>3110/2008</t>
  </si>
  <si>
    <t>01-214</t>
  </si>
  <si>
    <t>215-384</t>
  </si>
  <si>
    <t>210.1-29-06</t>
  </si>
  <si>
    <t>01-221</t>
  </si>
  <si>
    <t>222-329</t>
  </si>
  <si>
    <t>210.1-29</t>
  </si>
  <si>
    <t>210.1-29-03</t>
  </si>
  <si>
    <t>210.1-29-04</t>
  </si>
  <si>
    <t>01-207</t>
  </si>
  <si>
    <t>208-409</t>
  </si>
  <si>
    <t>410-573</t>
  </si>
  <si>
    <t>Informes a Entes de Control</t>
  </si>
  <si>
    <t xml:space="preserve"> Contraloria Departamental del Valle
CERCOFIS CARTAGO </t>
  </si>
  <si>
    <t xml:space="preserve">Contraloria Departamental del Valle
CERCOFIS CARTAGO </t>
  </si>
  <si>
    <t>Decreto 2193 Ministerio de Protección Social</t>
  </si>
  <si>
    <t xml:space="preserve"> Decreto 2193 Ministerio de Protección Social</t>
  </si>
  <si>
    <t>Contrato No. 028-2008 CARLOS ARTURO LUNA C.</t>
  </si>
  <si>
    <t>Contrato No. 029-2008 FRANCIS MAYORQUIN B.</t>
  </si>
  <si>
    <t>Orden de Servicio  No.075-2008  ALVARO MOLINA G.</t>
  </si>
  <si>
    <t>Orden de Servicio  No.076 -2008 ALVARO MOLINA</t>
  </si>
  <si>
    <t xml:space="preserve">Orden de Servicio  No.082 -2008 GRANCOLOMBIA </t>
  </si>
  <si>
    <t>Orden de Servicio  No.081 -2008  GRANCOLOMBIA.</t>
  </si>
  <si>
    <t>Orden de Servicio  No. 090-2008  HENRY SANCHEZ</t>
  </si>
  <si>
    <t xml:space="preserve">Orden de Servicio  No.106-2008  GRANCOLOMBIA </t>
  </si>
  <si>
    <t xml:space="preserve">Orden de Servicio  No.107 -2008  GRANCOLOMBIA </t>
  </si>
  <si>
    <t>Orden de Servicio  No.108 -2008  GRANCOLOMBIA</t>
  </si>
  <si>
    <t xml:space="preserve">Orden de Servicio  No.109-2008  GRANCOLOMBIA </t>
  </si>
  <si>
    <t>Orden de Servicio  No.110 -2008  HECTOR ROJAS P.</t>
  </si>
  <si>
    <t>Orden de Servicio  No.132 -2008 CHRISTIAN GÓMEZ</t>
  </si>
  <si>
    <t>Orden de Servicio  No.135 -2008 HECTOR ROJAS P.</t>
  </si>
  <si>
    <t xml:space="preserve">Orden de Servicio  No.136 -2008  RICARDO CHICA </t>
  </si>
  <si>
    <t xml:space="preserve">Orden de Servicio  No. 151-2008 CHIRISTIAN GOMEZ </t>
  </si>
  <si>
    <t>Orden de Servicio  No.166 -2008  ALVARO MOLINA</t>
  </si>
  <si>
    <t>Orden de Servicio  No.099 -2008  ALVARO MOLINA</t>
  </si>
  <si>
    <r>
      <t xml:space="preserve">UNIDAD FUNCIONAL PRODUCTORA: </t>
    </r>
    <r>
      <rPr>
        <b/>
        <u/>
        <sz val="10"/>
        <rFont val="Arial"/>
        <family val="2"/>
      </rPr>
      <t xml:space="preserve">OFICINA DE CONTROL INTERNO </t>
    </r>
  </si>
  <si>
    <r>
      <t xml:space="preserve">UNIDAD FUNCIONAL PRODUCTORA: </t>
    </r>
    <r>
      <rPr>
        <b/>
        <u/>
        <sz val="10"/>
        <rFont val="Arial"/>
        <family val="2"/>
      </rPr>
      <t xml:space="preserve">TALENTO HUMANO </t>
    </r>
  </si>
  <si>
    <t>COD. 360</t>
  </si>
  <si>
    <t>COD. 320</t>
  </si>
  <si>
    <t>COD. 240. 4</t>
  </si>
  <si>
    <t>HOJA No.  1   DE   1</t>
  </si>
  <si>
    <r>
      <t>UNIDAD FUNCIONAL PRODUCTORA:</t>
    </r>
    <r>
      <rPr>
        <b/>
        <u/>
        <sz val="10"/>
        <rFont val="Arial"/>
        <family val="2"/>
      </rPr>
      <t>GERENCIA</t>
    </r>
  </si>
  <si>
    <r>
      <t>UNIDAD FUNCIONAL PRODUCTORA</t>
    </r>
    <r>
      <rPr>
        <b/>
        <sz val="10"/>
        <rFont val="Arial"/>
        <family val="2"/>
      </rPr>
      <t>:</t>
    </r>
    <r>
      <rPr>
        <b/>
        <u/>
        <sz val="10"/>
        <rFont val="Arial"/>
        <family val="2"/>
      </rPr>
      <t>GERENCIA</t>
    </r>
  </si>
  <si>
    <r>
      <t xml:space="preserve">UNIDAD FUNCIONAL PRODUCTORA: </t>
    </r>
    <r>
      <rPr>
        <b/>
        <u/>
        <sz val="10"/>
        <rFont val="Arial"/>
        <family val="2"/>
      </rPr>
      <t>GERENCIA</t>
    </r>
  </si>
  <si>
    <r>
      <t>UNIDAD FUNCIONAL PRODUCTORA</t>
    </r>
    <r>
      <rPr>
        <b/>
        <sz val="10"/>
        <rFont val="Arial"/>
        <family val="2"/>
      </rPr>
      <t xml:space="preserve">: </t>
    </r>
    <r>
      <rPr>
        <b/>
        <u/>
        <sz val="10"/>
        <rFont val="Arial"/>
        <family val="2"/>
      </rPr>
      <t>GERENCIA</t>
    </r>
  </si>
  <si>
    <r>
      <t>UNIDAD FUNCIONAL PRODUCTORA:</t>
    </r>
    <r>
      <rPr>
        <b/>
        <sz val="10"/>
        <rFont val="Arial"/>
        <family val="2"/>
      </rPr>
      <t xml:space="preserve"> </t>
    </r>
    <r>
      <rPr>
        <b/>
        <u/>
        <sz val="10"/>
        <rFont val="Arial"/>
        <family val="2"/>
      </rPr>
      <t>GERENCIA</t>
    </r>
  </si>
  <si>
    <t>Resgistro de encuestas socio económicas</t>
  </si>
  <si>
    <t>LICENCIAS</t>
  </si>
  <si>
    <t>Licencias de Inhumación</t>
  </si>
  <si>
    <t>Autorización Traslado de Cadaver</t>
  </si>
  <si>
    <t>240,2-33-01</t>
  </si>
  <si>
    <t>240,2-33-02</t>
  </si>
  <si>
    <t>240,2-54-01</t>
  </si>
  <si>
    <t>Informes de Producción</t>
  </si>
  <si>
    <t>Informes para Secretaría de Salud Dptal</t>
  </si>
  <si>
    <r>
      <t xml:space="preserve">ENTIDAD PRODUCTORA: </t>
    </r>
    <r>
      <rPr>
        <b/>
        <sz val="10"/>
        <rFont val="Arial"/>
        <family val="2"/>
      </rPr>
      <t>HOSPITAL DEPARTAMENTAL SAN ANTONIO</t>
    </r>
  </si>
  <si>
    <t>ACTAS</t>
  </si>
  <si>
    <t>Actas de reunión de equipos de trabajo</t>
  </si>
  <si>
    <t>X</t>
  </si>
  <si>
    <t>COMUNICACIONES OFICIALES</t>
  </si>
  <si>
    <t>GLOSAS</t>
  </si>
  <si>
    <t>Glosas - Respuestas  
ARP LIBERTY</t>
  </si>
  <si>
    <t>Glosas - Respuestas 
ASMET SALUD</t>
  </si>
  <si>
    <t>Glosas - Respuestas
ASOCIACION INDIGENA DEL CAUCA</t>
  </si>
  <si>
    <t>Glosas - Respuestas 
BARRIOS UNIDOS</t>
  </si>
  <si>
    <t>Glosas - Respuestas 
CAFESALUD ARS</t>
  </si>
  <si>
    <t>Glosas - Respuestas
CALISALUD</t>
  </si>
  <si>
    <t>Glosas - Respuestas
CAPRECOM</t>
  </si>
  <si>
    <t>Glosas - Respuestas
CLINICA ORIENTE</t>
  </si>
  <si>
    <t>Glosas - Respuestas
COMFENALCO</t>
  </si>
  <si>
    <t>Glosas - Respuestas
COOMEVA EPS</t>
  </si>
  <si>
    <t>Glosas - Respuestas 
COOSALUD ARS</t>
  </si>
  <si>
    <t xml:space="preserve">Glosas - Respuestas
COSMITET </t>
  </si>
  <si>
    <t>Glosas - Respuestas
EMSSANAR</t>
  </si>
  <si>
    <t xml:space="preserve">Glosas - Respuestas 
HOSPITAL SANTA ANA </t>
  </si>
  <si>
    <t xml:space="preserve">Glosas - Respuestas
INSTITUTO SEGURO SOCIAL </t>
  </si>
  <si>
    <t>Glosas - Respuestas 
LA EQUIDAD</t>
  </si>
  <si>
    <t xml:space="preserve">Informe de Morbilidad General </t>
  </si>
  <si>
    <t>Certificados de Informacion Laboral</t>
  </si>
  <si>
    <t>2/2</t>
  </si>
  <si>
    <t>INFORMES</t>
  </si>
  <si>
    <t>Informes de Análisis y consolidados de facturación</t>
  </si>
  <si>
    <t xml:space="preserve">Informes de Autoevaluación </t>
  </si>
  <si>
    <t xml:space="preserve">Informes de Gestión </t>
  </si>
  <si>
    <t>Informe de Glosas y objeciones</t>
  </si>
  <si>
    <t xml:space="preserve">Informe de Producción </t>
  </si>
  <si>
    <t xml:space="preserve">Facturas de venta de servicios AGRICOLA DE SEGUROS </t>
  </si>
  <si>
    <t>Facturas de venta de servicios AGROPECUARIA EL NILO</t>
  </si>
  <si>
    <t xml:space="preserve">Facturas de venta de servicios 
ARP LIBERTY </t>
  </si>
  <si>
    <t>Facturas de venta de servicios ASMET SALUD</t>
  </si>
  <si>
    <t xml:space="preserve">Facturas de venta de servicios ASOCIACION INDIGENA DEL CAUCA </t>
  </si>
  <si>
    <t xml:space="preserve">Facturas de venta de servicios ASOCIACION MUTUAL BARRIOS UNIDOS </t>
  </si>
  <si>
    <t>Facturas de venta de servicios BATALLON VENCEDORES</t>
  </si>
  <si>
    <t>Facturas de venta de servicios CAFESALUD ARS</t>
  </si>
  <si>
    <t>3/3</t>
  </si>
  <si>
    <t>Facturas de venta de servicios CAFESALUD EPS</t>
  </si>
  <si>
    <t>Facturas de venta de servicios 
CAJA DE COMPENSACION FAMILIAR</t>
  </si>
  <si>
    <t>Facturas de venta de servicios CALISALUD</t>
  </si>
  <si>
    <t>Facturas de venta de servicios CAPRECOM</t>
  </si>
  <si>
    <t>Facturas de venta de servicios CLINICA ORIENTE</t>
  </si>
  <si>
    <t>Facturas de venta de servicios CLINICA SANTA ANA</t>
  </si>
  <si>
    <t>Facturas de venta de servicios COLMEDICA</t>
  </si>
  <si>
    <t>Facturas de venta de servicios COLMENA S.A.</t>
  </si>
  <si>
    <t>Facturas de venta de servicios COMFENALCO ANTIOQUIA</t>
  </si>
  <si>
    <t>Facturas de venta de servicios COMFENALCO VALLE</t>
  </si>
  <si>
    <t>Informe del Banco de Ayudas</t>
  </si>
  <si>
    <t>230-30-03</t>
  </si>
  <si>
    <t>Inventario General de Almacén</t>
  </si>
  <si>
    <t>INVENTARIOS</t>
  </si>
  <si>
    <t>230-30</t>
  </si>
  <si>
    <t>Facturas de venta de servicios COOMEVA EPS</t>
  </si>
  <si>
    <t>Facturas de venta de servicios COOMEVA MEDICINA PREPAGADA</t>
  </si>
  <si>
    <t>Facturas de venta de servicios COOSALUD ARS</t>
  </si>
  <si>
    <t>320.1-01-25</t>
  </si>
  <si>
    <t>Actas Reunión Equipo de Trabajo</t>
  </si>
  <si>
    <t>320.1-29</t>
  </si>
  <si>
    <t>320.1-29-49</t>
  </si>
  <si>
    <t>Informes a Secretaría de Salud Dptal- Vacunación</t>
  </si>
  <si>
    <t>320.1-51-20</t>
  </si>
  <si>
    <t>Registro Individual Control de TBC</t>
  </si>
  <si>
    <t>Guerra Alvis James C.C. 111378500</t>
  </si>
  <si>
    <t>Vargas Caro Herny C.C. 4.389.950</t>
  </si>
  <si>
    <t>Diaz Pino José Diego C.C. 16.547.157</t>
  </si>
  <si>
    <t>Carmona Moreno Jorge Enrique C.C. 16.803.551</t>
  </si>
  <si>
    <t>Quintero de Carmona Fernandina C.C. 29.759.796</t>
  </si>
  <si>
    <t>Castro Espinosa Gildardo C.C. 6.559.018</t>
  </si>
  <si>
    <t>Perilla Jaime Enrique C.C. 14.871.463</t>
  </si>
  <si>
    <t>Zapata Montoya Diana Mirella C.C. 1.113.779.510</t>
  </si>
  <si>
    <t>Sanchez Tabares José Bernardo C.C. 16.553.792</t>
  </si>
  <si>
    <t>Tabarez Vargas Luz Marina C.C. 66.872.010</t>
  </si>
  <si>
    <t>Castañeda Angel José C.C. 6.437.462</t>
  </si>
  <si>
    <t>Quineto Hicapié Ingrid Viviana C.C. 96072411738</t>
  </si>
  <si>
    <t>Valdez Alzate Brian Stiven C.C. 92061150708</t>
  </si>
  <si>
    <t>Jupa Guasiruma Aridtive C.C. 1.114.119.984</t>
  </si>
  <si>
    <t>Faltan Actas Nros. 01-05-06. Consecutivo 09 enmendado</t>
  </si>
  <si>
    <t>Facturas de venta de servicios COSMITET</t>
  </si>
  <si>
    <t>Facturas de venta de servicios 
CRUZ BLANCA</t>
  </si>
  <si>
    <t>Falta el comprobante Nº 42</t>
  </si>
  <si>
    <t>Falta el comprobante Nº 646</t>
  </si>
  <si>
    <t>Comprobantes Faltantes Nº 1058-1059-1062</t>
  </si>
  <si>
    <t>Comprobantes Faltantes Nº 1164-1172</t>
  </si>
  <si>
    <t>Falta el comprobante Nº 707</t>
  </si>
  <si>
    <t>Falta Comprobante Nº 001</t>
  </si>
  <si>
    <t>Faltan Comprobantes Nº 632-637-664-700</t>
  </si>
  <si>
    <t xml:space="preserve">Falta Comprobante Nº 504 </t>
  </si>
  <si>
    <t>Falta Comprobante Nº 594-595-</t>
  </si>
  <si>
    <t>Falta Comprobante Nº 787 al 803</t>
  </si>
  <si>
    <t>Falta Comprobante Nº 1030-1035</t>
  </si>
  <si>
    <t>Contralorìa  Departamental del Valle Informes 
Adicionales - Rendición de Cuentas en Línea (RCL)</t>
  </si>
  <si>
    <t>Contralorìa  Departamental del Valle Informes 
Adicionales -Rendición de Cuentas en Línea (RCL)</t>
  </si>
  <si>
    <t>Actas Comité  
de Información Comunicación</t>
  </si>
  <si>
    <t>Actas Comité de  Información y Comunicación</t>
  </si>
  <si>
    <t>Actas Comité de información y Comunicación</t>
  </si>
  <si>
    <t>191 a 261</t>
  </si>
  <si>
    <t>Varias entidades</t>
  </si>
  <si>
    <t>201 a 400</t>
  </si>
  <si>
    <t>401 A 607</t>
  </si>
  <si>
    <t>608 a 800</t>
  </si>
  <si>
    <t>801 a 1000</t>
  </si>
  <si>
    <t>1001 a 1074</t>
  </si>
  <si>
    <t>Contraloria (Cercofis)</t>
  </si>
  <si>
    <t>001 a 198</t>
  </si>
  <si>
    <t>199 a 325</t>
  </si>
  <si>
    <t>Procuraduria</t>
  </si>
  <si>
    <t>ASOHOSVAL</t>
  </si>
  <si>
    <t>200 a 427</t>
  </si>
  <si>
    <t>Facturas de venta de servicios SEGUROS DE VIDA COLPATRIA</t>
  </si>
  <si>
    <t>Facturas de venta de servicios SEGUROS DE VIDA DEL ESTADO</t>
  </si>
  <si>
    <t>Informe Rendimiento Medicina Especializada.</t>
  </si>
  <si>
    <t>Facturas de venta de servicios SERVICIO DE SALUD INMEDIATO</t>
  </si>
  <si>
    <t>Facturas de venta de servicios SERVICIO OCCIDENTAL DE SALUD</t>
  </si>
  <si>
    <t>Facturas de venta de servicios 
SOAT</t>
  </si>
  <si>
    <t xml:space="preserve">Facturas de venta de servicios SU SALUD MEDICINA PREPAGADA </t>
  </si>
  <si>
    <t>Actas de Eliminación Documental</t>
  </si>
  <si>
    <t>Glosas - Respuestas  
ARP SURA</t>
  </si>
  <si>
    <t>Glosas - Respuestas  
ASOCIACION INDIGENA DEL CAUCA</t>
  </si>
  <si>
    <t>Glosas - Respuestas  
ASOCIACION MUTUAL BARRIOS UNIDOS</t>
  </si>
  <si>
    <t>Glosas - Respuestas  
CAFESALUD ARS</t>
  </si>
  <si>
    <t>Glosas - Respuestas  
CAFESALUD EPS</t>
  </si>
  <si>
    <t>Glosas - Respuestas  
CALISALUD</t>
  </si>
  <si>
    <t xml:space="preserve">Glosas - Respuestas  
CLINICA ORIENTE </t>
  </si>
  <si>
    <t>Glosas - Respuestas  
COMFENALCO</t>
  </si>
  <si>
    <t>Glosas - Respuestas  
COOMEVA</t>
  </si>
  <si>
    <t>Glosas - Respuestas  
COOSALUD</t>
  </si>
  <si>
    <t>Glosas - Respuestas  
COSMITET</t>
  </si>
  <si>
    <t>Glosas - Respuestas  
EMSSANAR</t>
  </si>
  <si>
    <t>Glosas - Respuestas  
MAPFRE</t>
  </si>
  <si>
    <t>Glosas - Respuestas  
NUEVA EPS</t>
  </si>
  <si>
    <t>Glosas - Respuestas  
POLICIA NACIONAL</t>
  </si>
  <si>
    <t>Glosas - Respuestas  
SALUDCOLOMBIA</t>
  </si>
  <si>
    <t>Glosas - Respuestas  
SALUDCOOP</t>
  </si>
  <si>
    <t>Glosas - Respuestas  
SANITAS</t>
  </si>
  <si>
    <t>Glosas - Respuestas  
SERVICIO OCCIDENTAL DE SALUD</t>
  </si>
  <si>
    <t>Glosas - Respuestas  
SOAT</t>
  </si>
  <si>
    <t xml:space="preserve">Informes de Gestion </t>
  </si>
  <si>
    <t xml:space="preserve">Informes de Autoevaluaciones </t>
  </si>
  <si>
    <t xml:space="preserve">Actas Comité Operativo de trabajo </t>
  </si>
  <si>
    <t xml:space="preserve">Actas Reunion Equipo Trabajo </t>
  </si>
  <si>
    <t xml:space="preserve">Actas Equipo Admon Gestion Ambiental </t>
  </si>
  <si>
    <t xml:space="preserve">Actas Reunion Equipo de trabajo </t>
  </si>
  <si>
    <t>Actas Comité Operativo de Trabajo</t>
  </si>
  <si>
    <t xml:space="preserve">Informe de Autoevaluacion </t>
  </si>
  <si>
    <t>Actas Comité de Calidad</t>
  </si>
  <si>
    <r>
      <t xml:space="preserve">UNIDAD FUNCIONAL PRODUCTORA: </t>
    </r>
    <r>
      <rPr>
        <u/>
        <sz val="10"/>
        <rFont val="Arial"/>
        <family val="2"/>
      </rPr>
      <t>UNIDAD FUNCIONAL DE URGENCIAS</t>
    </r>
  </si>
  <si>
    <t xml:space="preserve">Actas Comité Operativo de Trabajo </t>
  </si>
  <si>
    <t>S/F</t>
  </si>
  <si>
    <t xml:space="preserve">Informe de Autoevalucion </t>
  </si>
  <si>
    <t xml:space="preserve">Actas Comité equipo de trabajo </t>
  </si>
  <si>
    <t xml:space="preserve">Informes de Producción </t>
  </si>
  <si>
    <t xml:space="preserve">Informe de Decreto 2193 Secretaria de
Salud Departamental </t>
  </si>
  <si>
    <t xml:space="preserve">SISTEMAS </t>
  </si>
  <si>
    <t xml:space="preserve">MANTENIMIENTO </t>
  </si>
  <si>
    <t xml:space="preserve">CAJA </t>
  </si>
  <si>
    <t>falta consecutivo No. 10no aparece</t>
  </si>
  <si>
    <t>falta consecutivo No. 18 no aparece</t>
  </si>
  <si>
    <t>falta consecutivo No. 24 no aparece</t>
  </si>
  <si>
    <t>falta consecutivo No.27  No aparece</t>
  </si>
  <si>
    <t>320.1-01-34</t>
  </si>
  <si>
    <t>Actas de Reunión con la Comunidad</t>
  </si>
  <si>
    <t>Orden de Servicio  No. 017-2008 UNIVERSIDAD DEL VALLE</t>
  </si>
  <si>
    <t>Orden de Servicio  No. 018-2008 H&amp;S INTEGRADORES</t>
  </si>
  <si>
    <t>Orden de Servicio  No. 019-2008 CARLOS ARTURO LUNA CRUZ</t>
  </si>
  <si>
    <t>Orden de Servicio  No. 020-2008 HENRY MONDRAGÓN</t>
  </si>
  <si>
    <t>Orden de Servicio  No.021-2008 RAMON AUGUSTO JARAMILLO</t>
  </si>
  <si>
    <t>Orden de Servicio  No.022-2008 LARRY GAITAN</t>
  </si>
  <si>
    <t>Orden de Servicio  No.023-2008 EMPRESA MUNICIPAL DE ASEO ROLDANILLO</t>
  </si>
  <si>
    <t>Orden de Servicio  No. 024-2008  LILIA ROMERO DE GARCIA</t>
  </si>
  <si>
    <t>Orden de Servicio  No.025-2008 GUILLERMO AYALA</t>
  </si>
  <si>
    <t>Orden de Servicio  No. 026 -2008 RADAR COMUNICACIONES</t>
  </si>
  <si>
    <t>Orden de Servicio  No.027-2008 CANAL CULTURAL LOCAL- TELETIO</t>
  </si>
  <si>
    <t>Orden de Servicio  No. 028-2008 LUIS GERARDO CASTRO</t>
  </si>
  <si>
    <t>Orden de Servicio  No. 029 -2008 AUDIO PLANET - RICARDO MAYOR</t>
  </si>
  <si>
    <t>Orden de Servicio  No. 030-2008  RODRIGO SALAZAR TORO</t>
  </si>
  <si>
    <t>falta consecutivos 66 no aparecen.</t>
  </si>
  <si>
    <t>falta consecutivos 74 no aparecen.</t>
  </si>
  <si>
    <t>falta consecutivos 78-79 no aparecen.</t>
  </si>
  <si>
    <t>falta consecutivos 81-83-84-85- no aparecen.</t>
  </si>
  <si>
    <t>El folio no. 08 pertenece a una publicación " Revista Vida".</t>
  </si>
  <si>
    <t>falta consecutivos 109- no aparecen.</t>
  </si>
  <si>
    <t>orden de servicio  ANULADA</t>
  </si>
  <si>
    <t>falta consecutivos117-118 no aparecen.</t>
  </si>
  <si>
    <t>Contrato No. 043-2009 LABORATORIO 
CLINICO Y CITOLOGICO CELAB</t>
  </si>
  <si>
    <t>Contrato No. 045-2009 FUNDACION 
CLINICA INFAMTIL CLUB NOEL</t>
  </si>
  <si>
    <t>Contrato No. 050-2009 MARIO ENRIQUE 
TERREROS CARRILLO</t>
  </si>
  <si>
    <t>1-137</t>
  </si>
  <si>
    <t>138-407</t>
  </si>
  <si>
    <t>601-799</t>
  </si>
  <si>
    <t>FECHAS EXTREMAS</t>
  </si>
  <si>
    <t>01-232</t>
  </si>
  <si>
    <t>233-444</t>
  </si>
  <si>
    <t>01-225</t>
  </si>
  <si>
    <t>226-452</t>
  </si>
  <si>
    <t>001 a 007</t>
  </si>
  <si>
    <t>Actas de Donaciones Año 2009</t>
  </si>
  <si>
    <t>1</t>
  </si>
  <si>
    <t>250.101-13</t>
  </si>
  <si>
    <t>Actas de equipo Administrativo de gestion 
Ambiental y Sanitaria</t>
  </si>
  <si>
    <t>11 actas- fotos</t>
  </si>
  <si>
    <t>250,101-25</t>
  </si>
  <si>
    <t>Actas reunion equipo de trabajo</t>
  </si>
  <si>
    <t xml:space="preserve">7 actas </t>
  </si>
  <si>
    <t>250.1-07</t>
  </si>
  <si>
    <t>250.1-07-04</t>
  </si>
  <si>
    <t>Certificados de Autoridades Ambientales</t>
  </si>
  <si>
    <t>Actas de visitas</t>
  </si>
  <si>
    <t>CVC - UES</t>
  </si>
  <si>
    <t>250.1-29</t>
  </si>
  <si>
    <t>250.1-29-45</t>
  </si>
  <si>
    <t>Informes de Registros de generadores
 de desechos peligrosos (RESPEL)</t>
  </si>
  <si>
    <t>250.1-38</t>
  </si>
  <si>
    <t xml:space="preserve">POA </t>
  </si>
  <si>
    <t>referencia cruzada</t>
  </si>
  <si>
    <t xml:space="preserve">Actas de Entrega de Recibo de Turno </t>
  </si>
  <si>
    <t>FORMATO ÚNICO DE INVENTARIO DOCUMENTAL
APLIACACION TABLAS DE RETENCION DOCUMENTAL</t>
  </si>
  <si>
    <t>UNIDAD DE CONSERVACION</t>
  </si>
  <si>
    <t>RESGISTRO DE INVENTARIO</t>
  </si>
  <si>
    <t>Nombre y apellidos, Cargo</t>
  </si>
  <si>
    <t>OBJETO:  INVENTARIO DOCUMENTAL</t>
  </si>
  <si>
    <t>CODIGO DE OFICINA PRODUCTORA: 100</t>
  </si>
  <si>
    <t>Elaborado por: ___________________________</t>
  </si>
  <si>
    <t>Fecha: _________________</t>
  </si>
  <si>
    <t xml:space="preserve">CODIGO DE OFICINA PRODUCTORA: 110 </t>
  </si>
  <si>
    <t>OBJETO: INVENTARIO DOCUMENTAL</t>
  </si>
  <si>
    <r>
      <t xml:space="preserve">CODIGO DE OFICINA PRODUCTORA:  </t>
    </r>
    <r>
      <rPr>
        <u/>
        <sz val="10"/>
        <rFont val="Arial"/>
        <family val="2"/>
      </rPr>
      <t>200</t>
    </r>
  </si>
  <si>
    <r>
      <t>UNIDAD FUNCIONAL PRODUCTORA: _</t>
    </r>
    <r>
      <rPr>
        <b/>
        <sz val="10"/>
        <rFont val="Arial"/>
        <family val="2"/>
      </rPr>
      <t>SUBGERENCIA ADMINISTRATIVA</t>
    </r>
  </si>
  <si>
    <t>Orden de Servicio  No.114-2008  JAMES GUILLERMO MINA</t>
  </si>
  <si>
    <t>Orden de Servicio  No. 115-2008  JAQUELINE OTERO MACHADO</t>
  </si>
  <si>
    <r>
      <t xml:space="preserve">ENTIDAD PRODUCTORA: </t>
    </r>
    <r>
      <rPr>
        <u/>
        <sz val="10"/>
        <rFont val="Arial"/>
        <family val="2"/>
      </rPr>
      <t>HOSPITAL DEPARTAMENTAL SAN ANTONIO DE ROLDANILLO E.S.E</t>
    </r>
  </si>
  <si>
    <t>HOJA No. __1___DE___1__</t>
  </si>
  <si>
    <t>210.2-22</t>
  </si>
  <si>
    <t>DECLARACIONES:</t>
  </si>
  <si>
    <t>210.2-22-01</t>
  </si>
  <si>
    <t xml:space="preserve">Historias de Vehículos </t>
  </si>
  <si>
    <t>Toyota Land Cruiser Placa: 00G-089</t>
  </si>
  <si>
    <t>Ambulancia Land Rover Santana Placa: OOG-057</t>
  </si>
  <si>
    <t>Adicionalmentese recibe copia de enero a junio/08 libro empastado</t>
  </si>
  <si>
    <t>Declaraciones tributarias</t>
  </si>
  <si>
    <t>Declaraciones de Renta</t>
  </si>
  <si>
    <t>Declaración en original, anexos en fotocopia</t>
  </si>
  <si>
    <t>210.2-29</t>
  </si>
  <si>
    <t>210.2-29-07</t>
  </si>
  <si>
    <t>Informe de Estados Financieros</t>
  </si>
  <si>
    <t>Balance de Prueba</t>
  </si>
  <si>
    <t>Balance General</t>
  </si>
  <si>
    <t xml:space="preserve">Estados de Resultados </t>
  </si>
  <si>
    <t>Estado Comparativo de Ingresos</t>
  </si>
  <si>
    <t>Balance General Compartivo</t>
  </si>
  <si>
    <t>Notas de Estados Financieros</t>
  </si>
  <si>
    <t>Informe no entrado por la Contadora</t>
  </si>
  <si>
    <t>210.2-29-02</t>
  </si>
  <si>
    <t>Informacion Exogena</t>
  </si>
  <si>
    <t>210.2-31</t>
  </si>
  <si>
    <t>LIBROS DE CONTABILIDAD</t>
  </si>
  <si>
    <t>Libro Diario</t>
  </si>
  <si>
    <t>Informacion anilllada</t>
  </si>
  <si>
    <t>Libros Auxiliares</t>
  </si>
  <si>
    <t>210.2-31-02</t>
  </si>
  <si>
    <t>Libro Mayor y Balance</t>
  </si>
  <si>
    <t>Informacion anillada</t>
  </si>
  <si>
    <t>Informacion Exógena</t>
  </si>
  <si>
    <t xml:space="preserve">Nota Cruzada del Libro Mayor y B/ce.  </t>
  </si>
  <si>
    <r>
      <t>HOJA No ___1__</t>
    </r>
    <r>
      <rPr>
        <u/>
        <sz val="10"/>
        <rFont val="Arial"/>
        <family val="2"/>
      </rPr>
      <t xml:space="preserve"> </t>
    </r>
    <r>
      <rPr>
        <sz val="10"/>
        <rFont val="Arial"/>
        <family val="2"/>
      </rPr>
      <t xml:space="preserve"> DE: ____1__</t>
    </r>
  </si>
  <si>
    <t>330- 01</t>
  </si>
  <si>
    <t>Actas Reunión Equipo Operativo de Trabajo</t>
  </si>
  <si>
    <t>12 Actas</t>
  </si>
  <si>
    <t>Informes de Autoevaluación</t>
  </si>
  <si>
    <t>330-51</t>
  </si>
  <si>
    <t>330-51-12</t>
  </si>
  <si>
    <t>Registros de Eventos Adversos</t>
  </si>
  <si>
    <t>330-38</t>
  </si>
  <si>
    <t>Orden de Servicio  No.116 -2008  AUTONORTE</t>
  </si>
  <si>
    <t>Orden de Servicio  No. 117-2008  FRANCIS MAYORQUIN BRIÑEZ</t>
  </si>
  <si>
    <t>Orden de Servicio  No.118 -2008  UNICANCER CAPITULO TULUÁ</t>
  </si>
  <si>
    <t>Orden de Servicio  No.124 -2008  JAVIER RODRIGUEZ</t>
  </si>
  <si>
    <t>Orden de Servicio  No.125 -2008 HECTOR FABIO ARAGÓN SALAZAR</t>
  </si>
  <si>
    <t>Orden de Servicio  No.126 -2008  ASOMETULUA</t>
  </si>
  <si>
    <t>Orden de Servicio  No.128 -2008   MARITZA MARTINEZ ALVERNIA</t>
  </si>
  <si>
    <t>Orden de Servicio  No.129 -2008  EDGAR FERNANDO PEREZ RINCON</t>
  </si>
  <si>
    <t>Orden de Servicio  No.130 -2008 JULIO CESAR POSSO</t>
  </si>
  <si>
    <t>Orden de Servicio  No.133 -2008 MIGUEL ANTONIO JIMENEZ</t>
  </si>
  <si>
    <t>Orden de Servicio  No. 139-2008  ASOMETULUA</t>
  </si>
  <si>
    <t>Orden de Servicio  No.140 -2008  ASPAMEBI</t>
  </si>
  <si>
    <t>Orden de Servicio  No. 141-2008  ASPAMEBI</t>
  </si>
  <si>
    <t>Orden de Servicio  No.142 -2008  ASPAMEBI</t>
  </si>
  <si>
    <t>Orden de Servicio  No.143 -2008  ASPAMEBI</t>
  </si>
  <si>
    <t>Orden de Servicio  No.144 -2008  COOVISENAL C.T.A</t>
  </si>
  <si>
    <t>Orden de Servicio  No. 145-2008  ROLDANILLO STEREO</t>
  </si>
  <si>
    <t>Orden de Servicio  No.146 -2008  FRANCISCO JAVIER RODRIGUEZ TABARES</t>
  </si>
  <si>
    <t>Orden de Servicio  No.147 -2008  RICARDO CARDONA CHALARCA</t>
  </si>
  <si>
    <t>Orden de Servicio  No.148 -2008  MARIA EULALIA BERNAL GALLEGO</t>
  </si>
  <si>
    <t>Orden de Servicio  No.152 -2008 CARMEN MARTINEZ VALLEJO</t>
  </si>
  <si>
    <t>Orden de Servicio  No.153 -2008  PERIODICO EL CARTAGUEÑO</t>
  </si>
  <si>
    <t>Orden de Servicio  No.154 -2008 ALVARO MOLINA GOMEZ</t>
  </si>
  <si>
    <t>Orden de Servicio  No.155 -2008  WILLIAM ARIAS</t>
  </si>
  <si>
    <t>Orden de Servicio  No.156 -2008  STEPFANIE JULIETH ARANGO</t>
  </si>
  <si>
    <t xml:space="preserve">Orden de Servicio  No.158 -2008  GUILLERMO AYALA </t>
  </si>
  <si>
    <t>Orden de Servicio  No.161 -2008  MARIA EULALIA BERNAL GALLEGO</t>
  </si>
  <si>
    <t>240.2-33-03</t>
  </si>
  <si>
    <t>Licencias de Inhumación Muertes Fetales</t>
  </si>
  <si>
    <t xml:space="preserve">Orden de Servicio  No.162 -2008  FUNDAINTEP </t>
  </si>
  <si>
    <t xml:space="preserve">Orden de Servicio  No.163 -2008  CARLOS ARTURO LUNA CRUZ </t>
  </si>
  <si>
    <t>Orden de Servicio  No.164 -2008   FUMIZAR</t>
  </si>
  <si>
    <t xml:space="preserve">Orden de Servicio  No.165 -2008  ALVARO MOLINA GÓMEZ </t>
  </si>
  <si>
    <t>Orden de Servicio  No.168 -2008  CESAR AUGUSTO BARRANTES</t>
  </si>
  <si>
    <t>Orden de Servicio  No.169 -2008   YARIK LILI FERNANDEZ</t>
  </si>
  <si>
    <t>Orden de Servicio  No. 171-2008  CONFECCIÓN CREACION Y MODA</t>
  </si>
  <si>
    <t>Orden de Servicio  No. 172-2008  CARLOS ARTURO LUNA CRUZ</t>
  </si>
  <si>
    <t>Orden de Servicio  No.173 -2008  EUDES GARTNER MACIAS</t>
  </si>
  <si>
    <t>Orden de Servicio  No.176 -2008   MISION CREATIVA</t>
  </si>
  <si>
    <t xml:space="preserve">Actas de Comité de Bienestar Social </t>
  </si>
  <si>
    <t xml:space="preserve">Actas Comité Paritario de Salud Ocupacional </t>
  </si>
  <si>
    <t xml:space="preserve">Certificado de Ingresos y Retenciones </t>
  </si>
  <si>
    <t xml:space="preserve">Certificado de Informacion Laboral </t>
  </si>
  <si>
    <t xml:space="preserve">Programa de Salud Ocupacional </t>
  </si>
  <si>
    <t xml:space="preserve">Nomina del Mes de Enero </t>
  </si>
  <si>
    <t xml:space="preserve">Nomina del Mes de Febrero </t>
  </si>
  <si>
    <t xml:space="preserve">Nomina del Mes de Marzo </t>
  </si>
  <si>
    <t xml:space="preserve">Nomina del Mes de Abril </t>
  </si>
  <si>
    <t>Nomina del Mes de Mayo</t>
  </si>
  <si>
    <t xml:space="preserve">Nomina del Mes de Junio </t>
  </si>
  <si>
    <t xml:space="preserve">Nomina del Mes de Julio </t>
  </si>
  <si>
    <t xml:space="preserve">Nomina del Mes de Agosto </t>
  </si>
  <si>
    <t xml:space="preserve">Nomina del Mes de Septiembre </t>
  </si>
  <si>
    <t xml:space="preserve">Nomina del Mes de Octubre </t>
  </si>
  <si>
    <t xml:space="preserve">Nomina del Mes de Noviembre </t>
  </si>
  <si>
    <t xml:space="preserve">Nomina del Mes de Diciembre </t>
  </si>
  <si>
    <t xml:space="preserve">Prima de Servicios </t>
  </si>
  <si>
    <t>Rectroactividad</t>
  </si>
  <si>
    <t xml:space="preserve">Prima de  Navidad </t>
  </si>
  <si>
    <t xml:space="preserve">8 Actas </t>
  </si>
  <si>
    <t xml:space="preserve">INFORMES </t>
  </si>
  <si>
    <t xml:space="preserve">ACTAS    </t>
  </si>
  <si>
    <t xml:space="preserve">CERTIFICADOS </t>
  </si>
  <si>
    <t xml:space="preserve">PROGRAMAS  </t>
  </si>
  <si>
    <t>230-01</t>
  </si>
  <si>
    <t>230-29</t>
  </si>
  <si>
    <t>330-01</t>
  </si>
  <si>
    <t>330-29</t>
  </si>
  <si>
    <t>320,2-01</t>
  </si>
  <si>
    <t>320,2-29</t>
  </si>
  <si>
    <t>210,5-01</t>
  </si>
  <si>
    <t>210,5-29</t>
  </si>
  <si>
    <t>220-01</t>
  </si>
  <si>
    <t>220-07</t>
  </si>
  <si>
    <t xml:space="preserve">RELACIONES </t>
  </si>
  <si>
    <t>360,1-29</t>
  </si>
  <si>
    <t>REGISTRO DE ADMINISTRACION DE SANGRE</t>
  </si>
  <si>
    <t>SUPERVISIONES</t>
  </si>
  <si>
    <t>31 Actas, Falta Acta N° 20</t>
  </si>
  <si>
    <t>Solo un Acta</t>
  </si>
  <si>
    <t xml:space="preserve">Certificados de Ingresos y Retenciones </t>
  </si>
  <si>
    <t>Versión: 01</t>
  </si>
  <si>
    <t>HOSPITAL DEPARTAMENTAL SAN ANTONIO DE ROLDANILLO
Empresa Social del Estado</t>
  </si>
  <si>
    <t>AÑO</t>
  </si>
  <si>
    <t>MES</t>
  </si>
  <si>
    <t>DIA</t>
  </si>
  <si>
    <t>REGISTRO DE ENTRADA</t>
  </si>
  <si>
    <t>Nº DE 
ORDEN</t>
  </si>
  <si>
    <t>CODIGO</t>
  </si>
  <si>
    <t>FECHAS 
EXTREMAS</t>
  </si>
  <si>
    <t>Inicial</t>
  </si>
  <si>
    <t>Final</t>
  </si>
  <si>
    <t>UNIDAD DE CONSERVACIÓN</t>
  </si>
  <si>
    <t>Caja</t>
  </si>
  <si>
    <t>Carpeta</t>
  </si>
  <si>
    <t>SOPORTE</t>
  </si>
  <si>
    <t>NOTAS</t>
  </si>
  <si>
    <t>Glosas - Respuestas  COOMEVA EPS</t>
  </si>
  <si>
    <t>Glosas - Respuestas  COOSALUD ARS</t>
  </si>
  <si>
    <t>Glosas - Respuestas  COSMITET</t>
  </si>
  <si>
    <t>Glosas - Respuestas  EPS SANITAS</t>
  </si>
  <si>
    <t>Glosas - Respuestas  FUERZAS MILITARES</t>
  </si>
  <si>
    <t>Glosas - Respuestas  LA EQUIDAD</t>
  </si>
  <si>
    <t>Glosas - Respuestas  MAPFRE</t>
  </si>
  <si>
    <t>Glosas - Respuestas  NUEVA EPS</t>
  </si>
  <si>
    <t>Glosas - Respuestas  POLICIA NACIONAL</t>
  </si>
  <si>
    <t>Glosas - Respuestas  POSITIVA ARP</t>
  </si>
  <si>
    <t>Glosas - Respuestas  SALUD COLOMBIA</t>
  </si>
  <si>
    <t>Glosas - Respuestas  SALUD COLPATRIA</t>
  </si>
  <si>
    <t>Glosas - Respuestas  SALUDCOOP</t>
  </si>
  <si>
    <t>Glosas - Respuestas  SALUD TOTAL</t>
  </si>
  <si>
    <t>Glosas - Respuestas  SERVICIO DE SALUD INMEDIATO</t>
  </si>
  <si>
    <r>
      <t xml:space="preserve">OFICINA PRODUCTORA: </t>
    </r>
    <r>
      <rPr>
        <b/>
        <sz val="10"/>
        <rFont val="Arial"/>
        <family val="2"/>
      </rPr>
      <t xml:space="preserve"> CONTROL INTERNO</t>
    </r>
    <r>
      <rPr>
        <sz val="10"/>
        <rFont val="Arial"/>
        <family val="2"/>
      </rPr>
      <t xml:space="preserve"> </t>
    </r>
  </si>
  <si>
    <r>
      <t xml:space="preserve">OFICINA PRODUCTORA: </t>
    </r>
    <r>
      <rPr>
        <b/>
        <u/>
        <sz val="10"/>
        <rFont val="Arial"/>
        <family val="2"/>
      </rPr>
      <t xml:space="preserve"> PRESUPUESTO - CÓDIGO 210.1</t>
    </r>
  </si>
  <si>
    <r>
      <t xml:space="preserve">OFICINA PRODUCTORA: </t>
    </r>
    <r>
      <rPr>
        <b/>
        <u/>
        <sz val="10"/>
        <rFont val="Arial"/>
        <family val="2"/>
      </rPr>
      <t xml:space="preserve"> CONTABILIDAD</t>
    </r>
  </si>
  <si>
    <r>
      <t xml:space="preserve">OFICINA PRODUCTORA: </t>
    </r>
    <r>
      <rPr>
        <b/>
        <sz val="11"/>
        <rFont val="Arial"/>
        <family val="2"/>
      </rPr>
      <t>COSTOS COD. 210.5</t>
    </r>
  </si>
  <si>
    <r>
      <t xml:space="preserve">OFICINA PRODUCTORA: </t>
    </r>
    <r>
      <rPr>
        <b/>
        <sz val="10"/>
        <rFont val="Arial"/>
        <family val="2"/>
      </rPr>
      <t>TALENTO HUMANO   CODIGO: 220</t>
    </r>
  </si>
  <si>
    <r>
      <t xml:space="preserve">OFICINA PRODUCTORA:  </t>
    </r>
    <r>
      <rPr>
        <b/>
        <u/>
        <sz val="10"/>
        <rFont val="Arial"/>
        <family val="2"/>
      </rPr>
      <t>ALMACEN    COD. 230</t>
    </r>
  </si>
  <si>
    <r>
      <t xml:space="preserve">OFICINA PRODUCTORA: </t>
    </r>
    <r>
      <rPr>
        <b/>
        <sz val="10"/>
        <rFont val="Arial"/>
        <family val="2"/>
      </rPr>
      <t xml:space="preserve">SISTEMA DE INFORMACION Y ATENCION AL USUARIO </t>
    </r>
  </si>
  <si>
    <r>
      <t xml:space="preserve">OFICINA PRODUCTORA: </t>
    </r>
    <r>
      <rPr>
        <b/>
        <sz val="10"/>
        <rFont val="Arial"/>
        <family val="2"/>
      </rPr>
      <t>Servicios Generales</t>
    </r>
  </si>
  <si>
    <r>
      <t xml:space="preserve">UNIDAD FUNCIONAL PRODUCTORA: </t>
    </r>
    <r>
      <rPr>
        <b/>
        <sz val="9"/>
        <rFont val="Arial"/>
        <family val="2"/>
      </rPr>
      <t>URGENCIAS    COD. 310</t>
    </r>
  </si>
  <si>
    <r>
      <t>OFICINA PRODUCTORA:</t>
    </r>
    <r>
      <rPr>
        <b/>
        <u/>
        <sz val="10"/>
        <rFont val="Arial"/>
        <family val="2"/>
      </rPr>
      <t xml:space="preserve"> ODONTOLOGIA</t>
    </r>
  </si>
  <si>
    <r>
      <t xml:space="preserve">OFICINA PRODUCTORA:    </t>
    </r>
    <r>
      <rPr>
        <b/>
        <sz val="10"/>
        <rFont val="Arial"/>
        <family val="2"/>
      </rPr>
      <t>INTERNACION</t>
    </r>
  </si>
  <si>
    <r>
      <t xml:space="preserve">UNIDAD FUNCIONAL PRODUCTORA: </t>
    </r>
    <r>
      <rPr>
        <b/>
        <sz val="10"/>
        <rFont val="Arial"/>
        <family val="2"/>
      </rPr>
      <t xml:space="preserve"> </t>
    </r>
    <r>
      <rPr>
        <b/>
        <u/>
        <sz val="10"/>
        <rFont val="Arial"/>
        <family val="2"/>
      </rPr>
      <t>QUIROFANOS     COD. 340</t>
    </r>
  </si>
  <si>
    <r>
      <t xml:space="preserve">OFICINA PRODUCTORA: </t>
    </r>
    <r>
      <rPr>
        <b/>
        <sz val="10"/>
        <rFont val="Arial"/>
        <family val="2"/>
      </rPr>
      <t>PARTOS</t>
    </r>
  </si>
  <si>
    <r>
      <t xml:space="preserve">OFICINA PRODUCTORA: </t>
    </r>
    <r>
      <rPr>
        <b/>
        <sz val="10"/>
        <rFont val="Arial"/>
        <family val="2"/>
      </rPr>
      <t xml:space="preserve"> </t>
    </r>
    <r>
      <rPr>
        <b/>
        <u/>
        <sz val="10"/>
        <rFont val="Arial"/>
        <family val="2"/>
      </rPr>
      <t>FISIOTERAPIA - CÓDIGO 370.2</t>
    </r>
  </si>
  <si>
    <r>
      <t xml:space="preserve">HOJA No  1 </t>
    </r>
    <r>
      <rPr>
        <sz val="10"/>
        <rFont val="Arial"/>
        <family val="2"/>
      </rPr>
      <t xml:space="preserve"> DE:  1</t>
    </r>
  </si>
  <si>
    <t>COD.  250</t>
  </si>
  <si>
    <t>OFICINA PRODUCTORA:  MANTENIMIENTO</t>
  </si>
  <si>
    <t>COD.  250.2</t>
  </si>
  <si>
    <t>250.2-28-04</t>
  </si>
  <si>
    <t>Historias de Equipos Biomédicos e Industriales</t>
  </si>
  <si>
    <t>ELECTROBISTURI SURGITOR
Marca:  Hill-Med-Hm   Modelo 880-1
Serie: 5050 Placa 1174  Nº Inv. 2110380
Acta de Baja 0014</t>
  </si>
  <si>
    <t>NEBULIZADOR
Marca: Fazzini    Modelo: F201
Serie: E22386      Placa: 1433
Número de Inventario: 2110708
Acta de Baja: 00629</t>
  </si>
  <si>
    <r>
      <t xml:space="preserve">UNIDAD FUNCIONAL PRODUCTORA: </t>
    </r>
    <r>
      <rPr>
        <b/>
        <sz val="10"/>
        <rFont val="Arial"/>
        <family val="2"/>
      </rPr>
      <t>SISTEMAS DE INFORMACION</t>
    </r>
  </si>
  <si>
    <r>
      <t xml:space="preserve">CODIGO DE OFICINA PRODUCTORA: </t>
    </r>
    <r>
      <rPr>
        <u/>
        <sz val="10"/>
        <rFont val="Arial"/>
        <family val="2"/>
      </rPr>
      <t xml:space="preserve"> 240,3</t>
    </r>
  </si>
  <si>
    <t>240.3-38</t>
  </si>
  <si>
    <t>DAMAS ROSADAS HOSPITALARIAS Y HDSA</t>
  </si>
  <si>
    <t>FRECUENCIA 
DE CONSULTA</t>
  </si>
  <si>
    <t>HOJA No  1   DE:  32</t>
  </si>
  <si>
    <r>
      <t xml:space="preserve">HOJA No  2 </t>
    </r>
    <r>
      <rPr>
        <sz val="10"/>
        <rFont val="Arial"/>
        <family val="2"/>
      </rPr>
      <t xml:space="preserve"> DE:  32</t>
    </r>
  </si>
  <si>
    <t>HOJA No.  5  DE: 32</t>
  </si>
  <si>
    <t>HOJA No. 6  DE: 32</t>
  </si>
  <si>
    <t>HOJA No.  7 DE:  32</t>
  </si>
  <si>
    <t>HOJA No.  8  DE: 32</t>
  </si>
  <si>
    <t>HOJA No.  9  DE: 32</t>
  </si>
  <si>
    <t>HOJA No.  10  DE: 32</t>
  </si>
  <si>
    <t>HOJA No.  11  DE: 32</t>
  </si>
  <si>
    <t>HOJA No.  12  DE:  32</t>
  </si>
  <si>
    <t>HOJA No. 13  DE: 32</t>
  </si>
  <si>
    <t>HOJA No.  14  DE: 32</t>
  </si>
  <si>
    <t>HOJA No.  15  DE: 32</t>
  </si>
  <si>
    <t>HOJA No. 16  DE: 32</t>
  </si>
  <si>
    <t>HOJA No.  17  DE: 32</t>
  </si>
  <si>
    <t>HOJA No. 18  DE: 32</t>
  </si>
  <si>
    <t>HOJA No.  19  DE: 32</t>
  </si>
  <si>
    <t>HOJA No.  20  DE: 32</t>
  </si>
  <si>
    <t>HOJA No.  21 DE: 32</t>
  </si>
  <si>
    <t>HOJA No.   DE: 22 de 32</t>
  </si>
  <si>
    <t>HOJA No.   DE: 23  de 32</t>
  </si>
  <si>
    <t>HOJA No.  24  DE: 32</t>
  </si>
  <si>
    <t>HOJA No. 25  DE: 32</t>
  </si>
  <si>
    <t>HOJA No.  26  DE: 32</t>
  </si>
  <si>
    <t>HOJA No.  27  DE: 32</t>
  </si>
  <si>
    <t>HOJA No.  28  DE: 32</t>
  </si>
  <si>
    <t>HOJA No.  29  DE: 32</t>
  </si>
  <si>
    <t>HOJA No. 30  DE: 32</t>
  </si>
  <si>
    <r>
      <t>HOJA No  31</t>
    </r>
    <r>
      <rPr>
        <sz val="10"/>
        <rFont val="Arial"/>
        <family val="2"/>
      </rPr>
      <t xml:space="preserve"> DE:  32</t>
    </r>
  </si>
  <si>
    <r>
      <t>HOJA No  32</t>
    </r>
    <r>
      <rPr>
        <sz val="10"/>
        <rFont val="Arial"/>
        <family val="2"/>
      </rPr>
      <t xml:space="preserve"> DE:  32</t>
    </r>
  </si>
  <si>
    <t>HOJA No. __1___DE___5__</t>
  </si>
  <si>
    <t>HOJA No. __2___DE___5_</t>
  </si>
  <si>
    <t>HOJA No.  3    DE:   5</t>
  </si>
  <si>
    <t>HOJA No.  4    DE:  5</t>
  </si>
  <si>
    <t>HOJA No.  5   DE:   5</t>
  </si>
  <si>
    <t>4</t>
  </si>
  <si>
    <t>Esta en la 
Carpeta del SIAU</t>
  </si>
  <si>
    <t>ORDEN DE  PRESTACIÓN SERVICIONo. 54
 LUZ MARIA DE FATIMA GUINAND</t>
  </si>
  <si>
    <t>7</t>
  </si>
  <si>
    <t>3</t>
  </si>
  <si>
    <t>5</t>
  </si>
  <si>
    <t>Informe de Ejecucion 
Prespuestal de Ingresos y Egresos</t>
  </si>
  <si>
    <t>REFERENCIA
 CRUZADA</t>
  </si>
  <si>
    <t xml:space="preserve">Nº SVA-2010/086 - SVA-2010/087 
- 090 CONTRATOS COOSALUD </t>
  </si>
  <si>
    <t>Nueva - EPS</t>
  </si>
  <si>
    <t>COOMEVA</t>
  </si>
  <si>
    <t>Contrato No. 031-2008 WILLIAM
 ARIAS BERMUDEZ</t>
  </si>
  <si>
    <t xml:space="preserve">Contrato No. 032-2008 CHRISTIAN 
GÓMEZ ROJAS </t>
  </si>
  <si>
    <t>Contrato No. 033-2008  RICARDO 
CHICA AVILES</t>
  </si>
  <si>
    <t xml:space="preserve">Contrato No. 034-2008 
GRANCOLOMBIA CTA </t>
  </si>
  <si>
    <t>Contrato No. 051-2008  UNIVERSIDAD
 DEL VALLE</t>
  </si>
  <si>
    <t>Contrato No. 064-2008  HECTOR 
ROJAS PEREA</t>
  </si>
  <si>
    <t>Contrato No. 071-2008  EUDES 
GARTNER MACIAS</t>
  </si>
  <si>
    <t>Contrato No. 079-2008 MARTHA LUZ 
BARBOSA V.</t>
  </si>
  <si>
    <t>Contrato No. 091-2008 HECTOR 
FABIO ARAGON S.</t>
  </si>
  <si>
    <t>Contrato No. 094-2008 MIGUEL ANTONIO 
JIMENEZ</t>
  </si>
  <si>
    <t>Contrato No. 096-2008 JULIO CESAR 
POSSO A.</t>
  </si>
  <si>
    <t>Contrato No. 097-2008 RICARDO 
CHICA AVILES</t>
  </si>
  <si>
    <t>Contrato No. 101-2008 JOSE JAIRO 
HERRERA</t>
  </si>
  <si>
    <t>Contrato No. 102-2008 HECTOR ROJAS
 PEREA</t>
  </si>
  <si>
    <t>Contrato No. 103-2008 GUILLERMO 
RESTREPO F.</t>
  </si>
  <si>
    <t>Contrato No. 117-2008 RICARDO CHICA 
AVILES</t>
  </si>
  <si>
    <t>Contrato No. 118-2008 EUDES GARTNER 
MACIAS</t>
  </si>
  <si>
    <t>Contrato No. 119-2008 MARIA EULALIA 
BERNAL.</t>
  </si>
  <si>
    <r>
      <t>Contrato No. 127-2008</t>
    </r>
    <r>
      <rPr>
        <b/>
        <sz val="10"/>
        <rFont val="Arial"/>
        <family val="2"/>
      </rPr>
      <t xml:space="preserve"> </t>
    </r>
    <r>
      <rPr>
        <sz val="10"/>
        <rFont val="Arial"/>
        <family val="2"/>
      </rPr>
      <t>RICARDO CHICA 
AVILES</t>
    </r>
  </si>
  <si>
    <t>Contrato No. 130-2008 MARTHA LUZ 
BARBOSA</t>
  </si>
  <si>
    <t>Contrato No. 134-2008 EUDES GARTNER 
MACIAS</t>
  </si>
  <si>
    <t>Contrato No. 154-2008 MIGUEL ANTONIO 
JIMENEZ</t>
  </si>
  <si>
    <t>Contrato No. 155-2008 EDGAR FERNANDO
 PEREZ</t>
  </si>
  <si>
    <t>Orden de Servicio  No. 009-2008 ALBERTO 
GARCIA MARMOLEJO</t>
  </si>
  <si>
    <t>Informe de Activos Depreciación y 
Cuentas de Orden</t>
  </si>
  <si>
    <t>Informe de Activos Depreciación y
 Cuentas de Orden</t>
  </si>
  <si>
    <t>Sin Consecutivo; total 4 Actas</t>
  </si>
  <si>
    <t>Glosas - Respuestas LA PREVISORA VIDA</t>
  </si>
  <si>
    <t>Glosas - Respuestas SALUD
 COLOMBIA</t>
  </si>
  <si>
    <t>Glosas - Respuestas  SANITAS</t>
  </si>
  <si>
    <t>Glosas - Respuestas COOMEVA</t>
  </si>
  <si>
    <t>Glosas - Respuestas SERVICIO
 OCCIDENTAL DE SALUD SOS</t>
  </si>
  <si>
    <t>Informes de Análisis y consolidados
 de facturación</t>
  </si>
  <si>
    <t>Contrato No. 001-2009 
MARIA VICTORIA SAAVEDRA</t>
  </si>
  <si>
    <t>Contrato No. 002-2009 
MARTHA LUZ BARBOSA</t>
  </si>
  <si>
    <t>Contrato No. 003-2009 
LUZ MARINA RUGE POVEDA</t>
  </si>
  <si>
    <t>Contrato No. 004-2009 
MARIA EUGENIA CAMACHO</t>
  </si>
  <si>
    <t>Contrato Nº.  005-2009 
MARIA EULALIA BERNAL GALLEGO</t>
  </si>
  <si>
    <t>Contrato No. 011-2009 
COOPENSALUD C.T.A</t>
  </si>
  <si>
    <t>Contrato No. 012-2009 
GRANCOLOMBIA C.T.A</t>
  </si>
  <si>
    <t>Contrato No. 013-2009 
GRANCOLOMBIA C.T.A</t>
  </si>
  <si>
    <t>Contrato No. 014-2009 
GRANCOLOMBIA C.T.A</t>
  </si>
  <si>
    <t>Contrato No. 015-2009 
GRANCOLOMBIA C.T.A</t>
  </si>
  <si>
    <t>Contrato No. 016 -2009 
GRANCOLOMBIA C.T.A</t>
  </si>
  <si>
    <t>Contrato No. 017-2009
 GRANCOLOMBIA C.T.A</t>
  </si>
  <si>
    <t>Contrato No. 018-2009 
GRANCOLOMBIA C.T.A</t>
  </si>
  <si>
    <t>Contrato No. 019-2009 
GRANCOLOMBIA C.T.A</t>
  </si>
  <si>
    <t>Contrato No. 020-2009 
GRANCOLOMBIA C.T.A</t>
  </si>
  <si>
    <t>Contratos de Prestación de 
Servicios de Salud</t>
  </si>
  <si>
    <t>Contrato No. 021-2009 
GRANCOLOMBIA C.T.A</t>
  </si>
  <si>
    <t>Contrato No. 022-2009 
GRANCOLOMBIA C.T.A</t>
  </si>
  <si>
    <t>Contrato No. 024-2009 GUILLERMO 
LEON RESTREPO</t>
  </si>
  <si>
    <t>Elconsecutivo No.  26 no se encuentra</t>
  </si>
  <si>
    <t>Contrato No. 028-2009 MIGUEL
 ANTONIO JIMENEZ</t>
  </si>
  <si>
    <t>Contrato No. 030-2009 EUDES GARTNER M.</t>
  </si>
  <si>
    <t>Contrato No. 031-2009 CHRISTIAN GOMEZ R.</t>
  </si>
  <si>
    <t>Contrato No. 032-2009 JOSE JAIRO 
HERRERA SANIN</t>
  </si>
  <si>
    <t>Contrato No. 033-2009 HECTOR ROJAS P.</t>
  </si>
  <si>
    <t>Contrato No. 035-2009 CHRISTIAN GOMEZ R.</t>
  </si>
  <si>
    <t>Contrato No. 036-2009 RICARDO CHICA A.</t>
  </si>
  <si>
    <t>Contrato No. 037-2009 HECTOR ROJAS P.</t>
  </si>
  <si>
    <t xml:space="preserve">Contrato No. 038-2009 JOSE IGNACIO LEON </t>
  </si>
  <si>
    <t xml:space="preserve">Contrato No. 039-2009 CARLOS ARTURO LUNA </t>
  </si>
  <si>
    <t>Contrato No. 040-2009 WILLIAM ARIAS B.</t>
  </si>
  <si>
    <t>Contrato No. 051-2009 FUNDACION 
VISION SALUD</t>
  </si>
  <si>
    <t>Contrato No. 053-2009 OLGA LUCIA 
IBAÑEZ GIRALDO</t>
  </si>
  <si>
    <t>Contrato No. 052-2009 FRANCIS 
MAYORQUIN BRIÑEZ</t>
  </si>
  <si>
    <t>Contrato No. 055-2009 CHRISTIAN GOMEZ R.</t>
  </si>
  <si>
    <t>Contrato No. 057-2009 EUDES GARTNER M.</t>
  </si>
  <si>
    <t>Contrato No. 082-2009 MIGUEL ANTONIO 
JIMENEZ</t>
  </si>
  <si>
    <t>Contrato No. 083-2009 MARIO ENRIQUE 
TERREROS</t>
  </si>
  <si>
    <t xml:space="preserve">Contrato No. 088-2009 JOSE IGNACIO LEON </t>
  </si>
  <si>
    <t xml:space="preserve">Contrato No. 089-2009 WILLIAM ARIAS </t>
  </si>
  <si>
    <t>Contrato No. 096-2009 GUILLERMO LEON 
RESTREPO</t>
  </si>
  <si>
    <t>Contrato No. 097-2009 JOSE JAIRO 
HERRERA SANIN</t>
  </si>
  <si>
    <t xml:space="preserve">Contrato No. 102-2009 CARMEN MARTINEZ </t>
  </si>
  <si>
    <t xml:space="preserve">Contrato No. 104-2009 CHRISTIAN GOMEZ </t>
  </si>
  <si>
    <t xml:space="preserve">Contrato No. 105-2009 GONZALO GIRALDO </t>
  </si>
  <si>
    <t>Contrato No. 106-2009 GERMAN ENRIQUE C
ONTRERAS VARGAS</t>
  </si>
  <si>
    <t>Contrato No. 111-2009 MIGUEL ANTONIO 
JIMENEZ</t>
  </si>
  <si>
    <t>Contrato No. 127-2009 GUILLERMO LEON
 RESTREPO</t>
  </si>
  <si>
    <t>Contrato No. 129-2009 MIGUEL ANTONIO 
JIMENEZ HERNANDEZ</t>
  </si>
  <si>
    <t>Contrato No. 137-2009 CARLOS ARTURO 
LUNA CRUZ</t>
  </si>
  <si>
    <t>Contrato No. 141-2009 GONZALO GIRALDO
 MUÑOZ</t>
  </si>
  <si>
    <t>Contrato No. 142-2009 GERMAN ENRIQUE 
CONTRERAS</t>
  </si>
  <si>
    <t>Contrato No. 146-2009 MARIA VICTORIA 
SAAVEDRA</t>
  </si>
  <si>
    <t xml:space="preserve">Contrato No. 153-2009 FRANCIS MAYORQUIN </t>
  </si>
  <si>
    <t>Contrato No. 158-2009 MIGUEL ANTONIO JIMENEZ</t>
  </si>
  <si>
    <t>Contrato No. 160-2009 GUILLERMO LEON 
RESTREPO</t>
  </si>
  <si>
    <t xml:space="preserve">Contrato No. 182-2009 CARLOS ARTURO LUNA </t>
  </si>
  <si>
    <t xml:space="preserve">Contrato No. 196-2009 RAUL ALBERTO MONA </t>
  </si>
  <si>
    <t xml:space="preserve">Contrato No. 203-2009 JOSE RAUL RODRIGUEZ </t>
  </si>
  <si>
    <t xml:space="preserve">Contrato No. 183-2009 JOSE IGNACIO LEON </t>
  </si>
  <si>
    <t>Contrato No. 185-2009 OLGA LUCIA IBAÑEZ G.</t>
  </si>
  <si>
    <t xml:space="preserve">Contrato No. 186-2009 FRANCIS MAYORQUIN </t>
  </si>
  <si>
    <t>Contrato No. 189-2009 MARIO ENRIQUE 
TERREROS</t>
  </si>
  <si>
    <t xml:space="preserve">Contrato No. 190-2009 WILLIAM ARIAS </t>
  </si>
  <si>
    <t>Contrato No. 191-2009 MIGUEL ANTONIO 
JIMENEZ</t>
  </si>
  <si>
    <t xml:space="preserve">Contrato No. 197-2009 GERMAN ANDRES
 BECERRA </t>
  </si>
  <si>
    <t>Contrato No. 198-2009 GONZALO GIRALDO</t>
  </si>
  <si>
    <t>Contrato No. 199-2009 GERMAN ENRIQUE
 CONTRERAS</t>
  </si>
  <si>
    <t>Contrato No. 202-2009 UNIVERSIDAD
 DEL VALLE</t>
  </si>
  <si>
    <t>CONTRATO DE SUMINISTROS  No. 01 
HEMOCENTRO DEL CAFÉ Y TOLIMA GRANDE S.A</t>
  </si>
  <si>
    <t>CONTRATO DE SUMINISTROS No. 02  
AGAFANO FABRICA NACIONAL DE OXIGENO S.A</t>
  </si>
  <si>
    <t xml:space="preserve">CONTRATO DE SUMINISTROS No.03 
TES LTDA </t>
  </si>
  <si>
    <t>CONTRATO DE SUMINISTROS  NO. 05 
COOPERATIVA DE HOSPITALES DEL VALLE DEL CAUCA</t>
  </si>
  <si>
    <t>CONTRATO DE SUMINISTROS No. 06
 COOPERATIVA DE HOSPITALES DEL VALLE DEL CAUCA</t>
  </si>
  <si>
    <t>CONTRATO DE SUMINISTROS  No. 07 
COOPERATIVA DE HOSPITALES DEL VALLE DEL CAUCA</t>
  </si>
  <si>
    <t>CONTRATO DE SUMINISTROS No.08  
COOPERATIVA DE HOSPITALES DEL VALLE DEL CAUCA</t>
  </si>
  <si>
    <t>CONTRATO DE SUMINISTROS No. 16  
 COOPERATIVA DE HOSPITALES DEL VALLE DEL CAUCA</t>
  </si>
  <si>
    <t>CONTRATO DE SUMINISTROS No. 17
 COOPERATIVA DE HOSPITALES DEL VALLE DEL CAUCA</t>
  </si>
  <si>
    <t>CONTRATO DE SUMINISTROS  No. 18 
SOPORTE Y SEGURIDAD INFORMATICA</t>
  </si>
  <si>
    <t xml:space="preserve">CONTRATO DE MANTENIMIENTO No. 01
 REFRIGERACIÓN DEL NORTE </t>
  </si>
  <si>
    <t>CONTRATO DE MANTENIMIENTO No. 02 
 R-FAST LTDA</t>
  </si>
  <si>
    <t>CONTRATO DE MANTENIMIENTO No. 04
  XENCO S.A</t>
  </si>
  <si>
    <t>CONTRATO DE MANTENIMIENTO No. 06
 CLINITECNI E.U</t>
  </si>
  <si>
    <t>CONTRATO DE ASESORIA/CONSULTORIA  
No. 04 FUNDACIÓN CALIDAD SUPERIOR</t>
  </si>
  <si>
    <t>CONTRATO DE ASESORIA/CONSULTORIA
 No. 05 FUNDACION NUEVO HORIZONTE</t>
  </si>
  <si>
    <t>CONTRATO DE ASESORIA/CONSULTORIA 
No. 05 FUNDACION NUEVO HORIZONTE</t>
  </si>
  <si>
    <t>CONTRATO DE ASESORIA/CONSULTORIA 
No. 06 ISABELLA CAICEDO CUADROS</t>
  </si>
  <si>
    <t>CONTRATO DE ASESORIA/CONSULTORIA 
 No. 07 D.M.D PUBLICIDAD LTDA</t>
  </si>
  <si>
    <t xml:space="preserve">CONTRATO DE ASESORIA/CONSULTORIA 
 No. 08  EQTEC </t>
  </si>
  <si>
    <t>CONTRATO DE ASESORIA/CONSULTORIA 
 No. 09  XENCO S.A</t>
  </si>
  <si>
    <t>CONTRATO DE ASESORIA/CONSULTORIA 
 NO. 09 PRESTADORES DE SERVICIOS AGRUPADOS P.S.A</t>
  </si>
  <si>
    <t>CONTRATO DE ASESORIA/CONSULTORIA  
 No. 10 COOPERATIVA DE TRABAJO ASOCIADO P.S.A</t>
  </si>
  <si>
    <t>ORDEN DE COMPRA
 No. 1209 PRODUCER LTDA</t>
  </si>
  <si>
    <t>ORDEN DE COMPRA 
No.  1216 QUIRURMED LTDA</t>
  </si>
  <si>
    <t>ORDEN DE COMPRA 
No.  1218 CABO Y ASOCIADOS DE OCCIDENTE S.A</t>
  </si>
  <si>
    <t>ORDEN DE COMPRA
 No.  1219 IMPORTACIONES DENTAL UNIVERSITARIA</t>
  </si>
  <si>
    <t>ORDEN DE COMPRA 
No.  1220 CASA DENTAL GABRIEL  VELASQUEZ</t>
  </si>
  <si>
    <t>ORDEN DE COMPRA
 No.  1235  INDUSTRIAS CHARTON LTDA</t>
  </si>
  <si>
    <t xml:space="preserve">ORDEN DE COMPRA 
No. 1239 MEDICAL TRADE </t>
  </si>
  <si>
    <t>ORDEN DE COMPRA 
No. 1241 DISPAPELES S.A</t>
  </si>
  <si>
    <t>CONSECUTIVO 
REPETIDO</t>
  </si>
  <si>
    <t>ORDEN DE COMPRA No.  1242 
PHAR MEUROPEA DE COLOMBIA</t>
  </si>
  <si>
    <t xml:space="preserve">ORDEN DE COMPRA No.  1245 
CLINITECNI E.U </t>
  </si>
  <si>
    <t>ORDEN DE COMPRA No.  1247  
COMERCIALIZADORA SURTILIMPIEZA YULI</t>
  </si>
  <si>
    <t xml:space="preserve">ORDEN DE COMPRA No. 1265 
DISEÑOS LILIAN TRUJILLO </t>
  </si>
  <si>
    <t>ORDEN DE COMPRA No. 1266 
DISEÑOS LILIAN TRUJILLO</t>
  </si>
  <si>
    <t xml:space="preserve">ORDEN DE COMPRA No.  1271
 DISEÑOS LILIAN TRUJILLO </t>
  </si>
  <si>
    <t>ORDEN DE COMPRA No.  1274 
GASES INDUSTRIALES DE COLOMBIA S.A</t>
  </si>
  <si>
    <t>ORDEN DE COMPRA No.  1275 
RAUL SALGADO</t>
  </si>
  <si>
    <t xml:space="preserve">ORDEN DE COMPRA No.  1276 
TULIO FERNANDO CASTILLO </t>
  </si>
  <si>
    <t>ORDEN DE  PRESTACIÓN SERVICIO No.01 
ALVARO MOLINA</t>
  </si>
  <si>
    <t>ORDEN DE  PRESTACIÓN SERVICIO No. 02
 HEMOCENTRO DEL CAFÉ Y TOLIMA GRANDE S.A</t>
  </si>
  <si>
    <t>ORDEN DE  PRESTACIÓN SERVICIONo. 03 
R-FAST LTDA</t>
  </si>
  <si>
    <t>ORDEN DE  PRESTACIÓN SERVICIO No. 04
 GUILLERMO AYALA</t>
  </si>
  <si>
    <t>ORDEN DE  PRESTACIÓN SERVICIO No. 05 
ANGELA MARIA ALVAREZ NUÑEZ</t>
  </si>
  <si>
    <t xml:space="preserve">ORDEN DE  PRESTACIÓN SERVICIO No. 06 
GUILLERMO AYALA  </t>
  </si>
  <si>
    <t>ORDEN DE  PRESTACIÓN SERVICIO No. 07
 MEGASSI</t>
  </si>
  <si>
    <t>ORDEN DE  PRESTACIÓN SERVICIO No.08 
RH ESP S.A</t>
  </si>
  <si>
    <t>ORDEN DE  PRESTACIÓN SERVICIO No.09 
ROBINSON ABRAHAM</t>
  </si>
  <si>
    <t>ORDEN DE  PRESTACIÓN SERVICIO No. 11
 LUCIA VARELA PEREZ</t>
  </si>
  <si>
    <t>ORDEN DE  PRESTACIÓN SERVICIO No. 12 
EDGAR POTES</t>
  </si>
  <si>
    <t>ORDEN DE  PRESTACIÓN SERVICIO No. 13 
GERMAN EMILIO TAMAYO POSSO</t>
  </si>
  <si>
    <t xml:space="preserve">ORDEN DE  PRESTACIÓN SERVICIO No. 14  
HIDERLANDO MEZA LOPEZ </t>
  </si>
  <si>
    <t xml:space="preserve">ORDEN DE  PRESTACIÓN SERVICIO No. 15 
JAIRO PEREA VARGAS </t>
  </si>
  <si>
    <t xml:space="preserve">ORDEN DE  PRESTACIÓN SERVICIO No. 16 
CARMELO CHAMORRO </t>
  </si>
  <si>
    <t xml:space="preserve">ORDEN DE  PRESTACIÓN SERVICIO No. 17 
JOSIA PARRA OSORIO </t>
  </si>
  <si>
    <t>ORDEN DE  PRESTACIÓN SERVICIO No. 19 
AMBIENT</t>
  </si>
  <si>
    <t>ORDEN DE  PRESTACIÓN SERVICIO No. 20 
MEDIOS MARKETING DE COLOMBIA E.U</t>
  </si>
  <si>
    <t xml:space="preserve">ORDEN DE  PRESTACIÓN SERVICIO No. 21 
JOSE LUIS VINASCO LONDOÑO </t>
  </si>
  <si>
    <t>ORDEN DE  PRESTACIÓN SERVICIO No. 22 
ROSA TULIA MORENO</t>
  </si>
  <si>
    <t>ORDEN DE  PRESTACIÓN SERVICIO No. 23
 HIDERLANDO MEZA LOPEZ</t>
  </si>
  <si>
    <t>ORDEN DE  PRESTACIÓN SERVICIO No.25
 ALVARO MOLINA GOMEZ</t>
  </si>
  <si>
    <t>ORDEN DE  PRESTACIÓN SERVICIO No. 26 
SETEMED</t>
  </si>
  <si>
    <t>ORDEN DE  PRESTACIÓN SERVICIO No. 28 
YAIR FERNANDO MUÑOZ MORALES</t>
  </si>
  <si>
    <t xml:space="preserve">ORDEN DE  PRESTACIÓN SERVICIO No. 29 
MARIA RUTH PATIÑO </t>
  </si>
  <si>
    <t>ORDEN DE  PRESTACIÓN SERVICIO No. 30 
JAIME OVIEDO BETANCOUR</t>
  </si>
  <si>
    <t>ORDEN DE  PRESTACIÓN SERVICIO No. 31
 HECTOR ROJAS PEREA</t>
  </si>
  <si>
    <t xml:space="preserve">ORDEN DE  PRESTACIÓN SERVICIO No. 32
 FERNANDO CASTILLO </t>
  </si>
  <si>
    <t>ORDEN DE  PRESTACIÓN SERVICIO No. 33 
WALTER PADILLA VARELA</t>
  </si>
  <si>
    <t>ORDEN DE  PRESTACIÓN SERVICIO No. 37 
EQUIPADORA MEDICA Y CIA S.A</t>
  </si>
  <si>
    <t>ORDEN DE  PRESTACIÓN SERVICIO No. 46 
EFRAIN CHAVEZ VALENCIA</t>
  </si>
  <si>
    <t>ORDEN DE  PRESTACIÓN SERVICIO No. 47
 FUNDAINTEP</t>
  </si>
  <si>
    <t>ORDEN DE  PRESTACIÓN SERVICIO No. 55 
WILLIAM ARIAS BERMUDEZ</t>
  </si>
  <si>
    <t>ORDEN DE  PRESTACIÓN SERVICIO No. 56
 FRANCISCO  JAVIER RODRIGUEZ</t>
  </si>
  <si>
    <t>ORDEN DE  PRESTACIÓN SERVICIO  No. 57 
PIEDAD EMILE GARCIA</t>
  </si>
  <si>
    <t>ORDEN DE  PRESTACIÓN SERVICIO No. 60
 ALVARO MOLINA GOMEZ</t>
  </si>
  <si>
    <t>ORDEN DE  PRESTACIÓN SERVICIO No. 61 
DIEGO LIBREROS LASSO</t>
  </si>
  <si>
    <t xml:space="preserve">ORDEN DE  PRESTACIÓN SERVICIO No. 63  
DARSALUD </t>
  </si>
  <si>
    <t>ORDEN DE  PRESTACIÓN SERVICIO No.64 
JOAQUIN MONCADA</t>
  </si>
  <si>
    <t>ORDEN DE  PRESTACIÓN SERVICIO  No. 65 
CENTRO DE LABORATORIOS CLINICOS UNIDOS</t>
  </si>
  <si>
    <t>ORDEN DE  PRESTACIÓN SERVICIO No.  67 
JOSE IGNACIO LEON</t>
  </si>
  <si>
    <t>ORDEN DE  PRESTACIÓN SERVICIO No. 68 
ALVARO MOLINA GÓMEZ</t>
  </si>
  <si>
    <t>ORDEN DE  PRESTACIÓN SERVICIO No. 69 
MARYLUZ AVELLANEDA DUQUE</t>
  </si>
  <si>
    <t>ORDEN DE PRESTACIÓN SERVICIO No. 70 
JHON JAIRO RESTREPO</t>
  </si>
  <si>
    <t>ORDEN DE  PRESTACIÓN SERVICIO No. 71 
GERMAN ANDRES BECERRA</t>
  </si>
  <si>
    <t>ORDEN DE  PRESTACIÓN SERVICIO No. 72 
PROVICREDITO S.A</t>
  </si>
  <si>
    <t>ORDEN DE  PRESTACIÓN SERVICIO  No. 73
 LABORATORIO CLINICO TES. S.A</t>
  </si>
  <si>
    <t>ORDEN DE  PRESTACIÓN SERVICIO No. 75  
DISPAPELES S.A</t>
  </si>
  <si>
    <t xml:space="preserve">ORDEN DE  PRESTACIÓN SERVICIO No. 76 
CONSUELO MOSQUERA </t>
  </si>
  <si>
    <t xml:space="preserve">ORDEN DE  PRESTACIÓN SERVICIO No. 77 
LIRIA ESTHER CONGO </t>
  </si>
  <si>
    <t>ORDEN DE  PRESTACIÓN SERVICIO No. 78 
LUCIA VARELA PEREZ</t>
  </si>
  <si>
    <t>ORDEN DE  PRESTACIÓN SERVICIO No. 80 
CENTRO DIGITAL PANASONIC</t>
  </si>
  <si>
    <t>ORDEN DE  PRESTACIÓN SERVICIO No. 82 
COMPUMEP</t>
  </si>
  <si>
    <t>ORDEN DE  PRESTACIÓN SERVICIO No. 86 
RICAUTE CARDONA OSPINA</t>
  </si>
  <si>
    <t xml:space="preserve">ORDEN DE  PRESTACIÓN SERVICIO No. 87 
JAVIER RODRIGUEZ </t>
  </si>
  <si>
    <t xml:space="preserve">ORDEN DE  PRESTACIÓN SERVICIO No. 88 
GUILLERMO AYALA </t>
  </si>
  <si>
    <t xml:space="preserve">ORDEN DE  PRESTACIÓN SERVICIO No. 89
 HECTOR FABIO DIAZ </t>
  </si>
  <si>
    <t>ORDEN DE  PRESTACIÓN SERVICIO No. 90 
MARIA RUTH PATIÑO</t>
  </si>
  <si>
    <t>ORDEN DE  PRESTACIÓN SERVICIO No. 91 
MEDICAL SOLUCIONES</t>
  </si>
  <si>
    <t>ORDEN DE  PRESTACIÓN SERVICIO No.92
 GLORIA ESPERANZA CASTRO</t>
  </si>
  <si>
    <t>ORDEN DE  PRESTACIÓN SERVICIO No.93 
COMFENALCO VALLE</t>
  </si>
  <si>
    <t>ORDEN DE  PRESTACIÓN SERVICIO No. 94 
REVISTA VIDA</t>
  </si>
  <si>
    <t xml:space="preserve">ORDEN DE  PRESTACIÓN SERVICIO No. 95
 HECTOR ROJAS </t>
  </si>
  <si>
    <t>ORDEN DE  PRESTACIÓN SERVICIOO No. 96 
DISTRIBUIDORA MUÑOZ RAYO</t>
  </si>
  <si>
    <t>ORDEN DE  PRESTACIÓN SERVICIO No. 97 
HERNANDO BRAVO VIVAS</t>
  </si>
  <si>
    <t xml:space="preserve">ORDEN DE  PRESTACIÓN SERVICIO No. 98
 TALLER MARIO MADRID </t>
  </si>
  <si>
    <t>ORDEN DE  PRESTACIÓN SERVICIO No. 99 
LUIS OTILIO ACEVEDO</t>
  </si>
  <si>
    <t>ORDEN DE  PRESTACIÓN SERVICIO No. 100
 JESUS ANTONIO  RODRIGUEZ</t>
  </si>
  <si>
    <t>ORDEN DE  PRESTACIÓN SERVICIO No. 101 
JAIME OCAMPO RIOS</t>
  </si>
  <si>
    <t>ORDEN DE  PRESTACIÓN SERVICIO No. 102 
JOSE NICOLAS BARRETO MUÑOZ</t>
  </si>
  <si>
    <t>ORDEN DE  PRESTACIÓN SERVICIO No. 103
 EIDELBER ANTONIO CARDONA</t>
  </si>
  <si>
    <t>ORDEN DE  PRESTACIÓN SERVICIO No. 104 
VICTOR GIRALDO BERMUDEZ</t>
  </si>
  <si>
    <t>ORDEN DE  PRESTACIÓN SERVICIO No.  105
 JAIME RIOS OCAMPO</t>
  </si>
  <si>
    <t>ORDEN DE  PRESTACIÓN SERVICIO No. 106 
AUTOMOTORA NORTE Y SUR LTDA</t>
  </si>
  <si>
    <t>ORDEN DE  PRESTACIÓN SERVICIO No. 107
 FREDY HUMBERTO PAZ HOLGUIN</t>
  </si>
  <si>
    <t>ORDEN DE  PRESTACIÓN SERVICIO No. 108 
ELKIN EDUARDO SANCHEZ MARTINEZ</t>
  </si>
  <si>
    <t>ORDEN DE  PRESTACIÓN SERVICIO No. 110 
MARIA RUTH PATIÑO</t>
  </si>
  <si>
    <t>ORDEN DE  PRESTACIÓN SERVICIO No. 111 
EDGAR POTES</t>
  </si>
  <si>
    <t xml:space="preserve">ORDEN DE  PRESTACIÓN SERVICIO No. 112
 MARIA RUTH PATIÑO </t>
  </si>
  <si>
    <t>ORDEN DE  PRESTACIÓN SERVICIO No. 113 
BERNARDO VARGAS</t>
  </si>
  <si>
    <t>ORDEN DE  PRESTACIÓN SERVICIO  No.  114
 HIDERLANDO MEZA LOPEZ</t>
  </si>
  <si>
    <t>ORDEN DE  PRESTACIÓN SERVICIO No. 115 
ROSA TULIA MORENO</t>
  </si>
  <si>
    <t>ORDEN DE  PRESTACIÓN SERVICIO No. 116
 HECTOR FABIO PADILLA</t>
  </si>
  <si>
    <t>ORDEN DE  PRESTACIÓN SERVICIO No.  119 
INVERSIONES TOSCANA</t>
  </si>
  <si>
    <t xml:space="preserve">ORDEN DE  PRESTACIÓN SERVICIO No. 120 
ISIDRO MAYOR </t>
  </si>
  <si>
    <t>ORDEN DE SUMINISTROS No. 36 
COMERCIALIZADORA SURTILIMPIEZA YULI</t>
  </si>
  <si>
    <t>ORDEN DE SUMINISTROS No. 40 
IMPORTACIONES DENTAL UNIVERSITARIO S.A</t>
  </si>
  <si>
    <t>ORDEN DE SUMINISTROS  No. 41 
PRODUCER LTDA</t>
  </si>
  <si>
    <t>ORDEN DE SUMINISTRO No. 42 
ESPECIALIDADES DIAGNOSTICAS IHR LTDA</t>
  </si>
  <si>
    <t xml:space="preserve">ORDEN DE SUMINISTRO No. 43  
COOPERATIVA DE HOSPITALES DEL VALLE </t>
  </si>
  <si>
    <t>ORDEN DE SUMINISTRO No. 45 
QUIMICOS ALDIR LTDA</t>
  </si>
  <si>
    <t xml:space="preserve">ORDEN DE SUMINISTROS  No. 51 
GRAFICAS INNOVA </t>
  </si>
  <si>
    <t>ORDEN DE SUMINISTROS  No. 52 
GRAFICAS INNOVA</t>
  </si>
  <si>
    <t>ORDEN DE SUMINISTRO No. 57
 PROMEES S.A</t>
  </si>
  <si>
    <t>ORDEN DE SUMINISTRO No. 63 
COMPROLAB</t>
  </si>
  <si>
    <t>ORDEN DE SUMINISTRO No. 79
 LITOGRAFIA P&amp;V GRAFICAS</t>
  </si>
  <si>
    <t xml:space="preserve">Conciliacion de Presupuesto -
 Tesorerìa - Boletin de Caja </t>
  </si>
  <si>
    <t xml:space="preserve">Conciliacion de Presupuesto - Tesorerìa de Reconocimientos y Cuentas porCobrar </t>
  </si>
  <si>
    <t>Comparativo de Seguimiento de cuentas 
por cobrar de vigencia anterior</t>
  </si>
  <si>
    <t>Conciliacion de Presupuesto - 
Contabilidad de Cuentas por Pagar</t>
  </si>
  <si>
    <t xml:space="preserve">Conciliacion de Presupuesto - Tesorerìa 
- Boletin de Caja </t>
  </si>
  <si>
    <t xml:space="preserve">Conciliacion de Presupuesto - 
Tesorerìa de Reconocimientos y Cuentas por Cobrar </t>
  </si>
  <si>
    <t>Comparativo de Seguimiento
 de cuentas por cobrar de vigencia anterior</t>
  </si>
  <si>
    <t>Conciliacion de Presupuesto 
- Contabilidad de Cuentas por Pagar</t>
  </si>
  <si>
    <t>Comparativo de Seguimiento de
 cuentas por cobrar de vigencia anterior</t>
  </si>
  <si>
    <t>Comparativo de Seguimiento de 
cuentas por cobrar de vigencia anterior</t>
  </si>
  <si>
    <t>Conciliacion de Presupuesto -
 Contabilidad de Cuentas por Pagar</t>
  </si>
  <si>
    <t>Glosas - Respuestas  EMSSANAR</t>
  </si>
  <si>
    <t>6</t>
  </si>
  <si>
    <t xml:space="preserve">CONTRATO DE MANTENIMIENTO  No.037-2010 PURIFICACION Y ANALISIS DE FLUIDAS LTDA </t>
  </si>
  <si>
    <t xml:space="preserve"> ORDEN DE COMPRA  No.015-2010 FUNDACION SOCIAL PASION POR LA VIDA</t>
  </si>
  <si>
    <t>ESTANTE</t>
  </si>
  <si>
    <t>BANDEJA</t>
  </si>
  <si>
    <t>CONTRATO DE MANTENIMIENTO  No. 023-2010 CONSORCIO SERVICIOS INTEGRALES DE ENERGIA</t>
  </si>
  <si>
    <t>CONTRATO DE MANTENIMIENTO  No. 029-2010   REDES Y COMUNICACIONES DE OCCIDENTE EU</t>
  </si>
  <si>
    <t>CONTRATO DE MANTENIMIENTO  No. 013 JAIME ENRIQUE GARCIA MILLAN</t>
  </si>
  <si>
    <t xml:space="preserve">CONTRATO DE COMODATO  N° 23 NUESTRA SEÑORA DE LOS SANTOS Y HDSA </t>
  </si>
  <si>
    <t>Orden de Prestacion de Servicio  No. 013-2010 
RAMON ELIAS MEZA</t>
  </si>
  <si>
    <t>Orden de Prestacion de Servicio  No. 047-2010 
JAVIER RODRIGUEZ</t>
  </si>
  <si>
    <t>Orden de Prestacion de Servicio  No. 048-2010 
RAMON ELIAS MEZA ARBOLEDA</t>
  </si>
  <si>
    <t>Orden de Prestacion de Servicio  No. 060-2010 
RAMON ELIAS MEZA ARBOLEDA</t>
  </si>
  <si>
    <t>Orden de Prestacion de Servicio  No.065-2010 
LIBARDO CUELLAR CARDONA</t>
  </si>
  <si>
    <t>Orden de Servicio  No.095 -2010
 WALTER PADILLA VARELA</t>
  </si>
  <si>
    <t>Conciliacion de Presupuesto - Contabilidad
 de Cuentas por Pagar</t>
  </si>
  <si>
    <t>Comparativo de Seguimiento de cuentas por 
cobrar de vigencia anterior</t>
  </si>
  <si>
    <t>Conciliacion de Presupuesto - Contabilidad de 
Cuentas por Pagar</t>
  </si>
  <si>
    <t xml:space="preserve">Conciliacion de Presupuesto - Tesorerìa de
 Reconocimientos y Cuentas por Cobrar </t>
  </si>
  <si>
    <t>Comparativo de Seguimiento de cuentas por
cobrar de vigencia anterior</t>
  </si>
  <si>
    <t xml:space="preserve">Conciliacion de Presupuesto - Tesorerìa de
Reconocimientos y Cuentas por Cobrar </t>
  </si>
  <si>
    <t>Conciliacion de Presupuesto - Contabilidad de
Cuentas por Pagar</t>
  </si>
  <si>
    <t xml:space="preserve">Conciliacion de Presupuesto - Tesorerìa de 
Reconocimientos y Cuentas por Cobrar </t>
  </si>
  <si>
    <t>Comparativo de Seguimiento de cuentas por
 cobrar de vigencia anterior</t>
  </si>
  <si>
    <t>Facturas de venta de servicios SECRETARIA 
DPTAL DE SALUD</t>
  </si>
  <si>
    <t>Facturas de venta de servicios SECRETARIA 
MUNICIPAL DE SALUD</t>
  </si>
  <si>
    <t>Facturas de venta de servicios SECCIONAL DE
 SANIDAD VALLE</t>
  </si>
  <si>
    <t>Facturas de venta de servicios COMFENALCO
 ANTIOQUIA</t>
  </si>
  <si>
    <t>Facturas de venta de servicios COMFENALCO 
VALLE</t>
  </si>
  <si>
    <t>Facturas de venta de servicos  COSMITET</t>
  </si>
  <si>
    <t>Facturas de venta de servicios CRUZ BLANCA</t>
  </si>
  <si>
    <t>Facturas de venta de servicios EPS FAMISANAR</t>
  </si>
  <si>
    <t>Facturas de venta de servicios FUNDAINTEP</t>
  </si>
  <si>
    <t>Facturas de venta de servicios HOSPITAL NUESTRA SEÑORA DE TODOS LOS SANTOS</t>
  </si>
  <si>
    <t>Facturas de ventas de servicios HOSPITAL 
SAN RAFAEL</t>
  </si>
  <si>
    <t>Facturas de venta de servicio HOSPITAL SANTA ANA</t>
  </si>
  <si>
    <t xml:space="preserve">Facturas de venta de servicios HOSPITAL 
SANTA LUCIA </t>
  </si>
  <si>
    <t>Facturas de venta de servicios HUMANA VIVIR</t>
  </si>
  <si>
    <t>Facturas de venta de servicios LA EQUIDAD 
SEGUROS</t>
  </si>
  <si>
    <t>Facturas de venta de servicios MAPFRE COLOMBIA
 VIDA SEGUROS</t>
  </si>
  <si>
    <t xml:space="preserve">Facturas de venta de servicios SALUD COLPATRIA </t>
  </si>
  <si>
    <t>Facturas de venta de servcios SECCIONAL SANIDAD VALLE</t>
  </si>
  <si>
    <t>Facturas de venta de servicios SECRETARIA DEPARTAMENTAL DE SALUD DEL VALLE</t>
  </si>
  <si>
    <t>Facturas de venta de servicios SOAT</t>
  </si>
  <si>
    <t>Facturas de venta de servicios ARP SURA</t>
  </si>
  <si>
    <t>Facturas de venta de servicios ASOCIACION 
BARRIOS UNIDOS DE QUIBDO ESS</t>
  </si>
  <si>
    <t>Facturas de venta de srvicios ASOCIACION
 INDIGENA DEL CAUCA</t>
  </si>
  <si>
    <t>Faturas de venta de servicios ASOCIACION 
MUTUAL LA ESPERANZA - ASMET SALUD E.S.S</t>
  </si>
  <si>
    <t xml:space="preserve">Facturas de venta de servicios ASOCIACION 
MUTUAL EMPRESA SOLIDARIA DE SALUD EMSSANAR </t>
  </si>
  <si>
    <t>Facturas de venta de servicios BATALLON 
VENCEDORES</t>
  </si>
  <si>
    <t>Facturas de venta de servicios CAJA DE 
COMPESACION FAMILIAR DE ANTIOQUIA - COMFAMA</t>
  </si>
  <si>
    <t>Facturas de venta de servicios CAJA DE 
COMPESACION FAMILIAR DE NARIÑO</t>
  </si>
  <si>
    <t>Factura de venta de servicios CAJA DE 
COMPESACION FAMILIAR DEL CHOCO-COMFACHOCO</t>
  </si>
  <si>
    <t xml:space="preserve">Facturas de venta de servicios CLINICA ORIENTE </t>
  </si>
  <si>
    <t>Facturas de venta de servicios COLMEDICA EPS</t>
  </si>
  <si>
    <t>Facturas de venta de servicios COOMEVA</t>
  </si>
  <si>
    <t>Facturas de venta de servicios EPS CONDOR S.A</t>
  </si>
  <si>
    <t>Facturas de venta de servicios EPS-S CONVIDA</t>
  </si>
  <si>
    <t>Facturas de venta de servicios EPS Y MEDICINA PREPAGADA SURAMERICANA</t>
  </si>
  <si>
    <t>Factura de venta de servicios FAMISANAR EPS</t>
  </si>
  <si>
    <t>Facturas de venta de servicios HOSPITAL DEPARTAMENTAL DE CARTAGO</t>
  </si>
  <si>
    <t xml:space="preserve">Facturas de venta de servicios HOSPITAL 
NUESTRA SEÑORA DE TODOS LOS SANTOS </t>
  </si>
  <si>
    <t xml:space="preserve">Facturas de venta de servicios LIBERTY ARP </t>
  </si>
  <si>
    <t>Facturas de venta de servicios MALLAMAS</t>
  </si>
  <si>
    <t>Facturas de venta de servicios SALUD TOTAL -
 REGIMEN SUBSIDIADO</t>
  </si>
  <si>
    <t>Facturas de venta de servicios SECRETARIA 
MUNICIPAL DE SALUD ROLDANILLO VALLE</t>
  </si>
  <si>
    <t>REGISTROS DE ADMINISTRACION 
DE SANGRE</t>
  </si>
  <si>
    <t>Contrato No. 064-2009 JOSE NORBERTO
 MORALES RAMOS</t>
  </si>
  <si>
    <t>Consec. 512-527 
anulado</t>
  </si>
  <si>
    <t>Consec. 655-656-
657 -659-670-671anulado</t>
  </si>
  <si>
    <t>Facturas de venta de servicios ASOCIACION
 MUTUAL LA ESPERANZA - ASMET SALUD</t>
  </si>
  <si>
    <t xml:space="preserve">Facturas de venta de servicios ASOCIACION 
INDIGENA DEL CAUCA </t>
  </si>
  <si>
    <t xml:space="preserve">Facturas de venta de servicios ASOCIACION
 MUTUAL BARRIOS UNIDOS </t>
  </si>
  <si>
    <t>Facturas de ventas de servicios COMPAÑÍA 
DE SEGUROS POSITIVA</t>
  </si>
  <si>
    <t xml:space="preserve">Facturas de venta de servicios HOSPITAL 
SAN RAFAEL </t>
  </si>
  <si>
    <t>Facturas de venta de servicios  
LA PREVISORA</t>
  </si>
  <si>
    <t xml:space="preserve">Facturas de veta de servicios 
ASOCIACION MUTUAL BARRIOS UNIDOS
 DE QUIBDO </t>
  </si>
  <si>
    <t>Facturas de venta de servicios
 SALUDCOOP EPS</t>
  </si>
  <si>
    <t>Facturas de venta de servicios 
SECRETARIA MUNICIPAL DE SALUD</t>
  </si>
  <si>
    <t>Facturas de venta de servicios 
SEGUROS DE VIDA COLPATRIA</t>
  </si>
  <si>
    <t>Facturas de venta de servicios 
SERVICIO DE SALUD INMEDIATO SSI</t>
  </si>
  <si>
    <t>Facturas de venta de servicios 
SU SALUD EPS</t>
  </si>
  <si>
    <t>Facturas de venta de servicios 
COMFENALCO ANTIOQUIA</t>
  </si>
  <si>
    <t>Facturas de venta de servicios 
COMFENALCO VALLE</t>
  </si>
  <si>
    <t>Facturas de venta de servicios 
COMPAÑÍA DE SEGUROS BOLIVAR</t>
  </si>
  <si>
    <t xml:space="preserve">Facturas de venta de servicios 
COMPAÑÍA MUNDIAL DE SEGUROS </t>
  </si>
  <si>
    <t>Facturas de venta de servicios
HOSPITAL SANTA ANA</t>
  </si>
  <si>
    <t>Facturas de venta de servicios 
HOSPITAL SANTA LUCIA</t>
  </si>
  <si>
    <t>Facturas de venta de servicios 
HUMANAVIVIR EPS</t>
  </si>
  <si>
    <t>Facturas de venta de servicios
 LAS TRES EMES</t>
  </si>
  <si>
    <t xml:space="preserve">Facturas de venta de servicios 
MAPFRE SEGUROS </t>
  </si>
  <si>
    <t>Facturas de venta de servicios
 SALUD COLOMBIA</t>
  </si>
  <si>
    <t>Facturas de venta de servicios 
SALUD COLPATRIA</t>
  </si>
  <si>
    <t>Facturas de venta de servicios 
SALUD TOTAL EPS</t>
  </si>
  <si>
    <t>Facturas de venta de servicios 
SALUDVIDA EPS</t>
  </si>
  <si>
    <t>Facturas de venta de servicios 
SECCIONAL SANIDAD VALLE</t>
  </si>
  <si>
    <t>Facturas de venta de servicios
 SEGUROS DE VIDA COLPATRIA</t>
  </si>
  <si>
    <t>Facturas de venta de servicios 
SEGUROS DE VIDA DEL ESTADO S.A</t>
  </si>
  <si>
    <t>Facturas de venta de servicios 
SEGUROS DE VIDA LA AURORA</t>
  </si>
  <si>
    <t>Facturas de venta de servicios
 SERVICIO DE SALUD INMEDIATO SSI</t>
  </si>
  <si>
    <t>Facturas de venta de servicios 
SELVA SALUD</t>
  </si>
  <si>
    <t>Decaraciones oficial de impuestos 
(Reteiva-Retefuente)</t>
  </si>
  <si>
    <t>Glosas - Respuestas 
ASOCIACION INDIGENA DEL CAUCA</t>
  </si>
  <si>
    <t>Glosas - Respuestas 
SERVICIO OCCIDENTAL DE SALUD</t>
  </si>
  <si>
    <t>Glosas - Respuestas 
SECRETARIA DPTAL SALUD</t>
  </si>
  <si>
    <t>Relacion horas laboradas medicos generales 
y S.S.O.</t>
  </si>
  <si>
    <t xml:space="preserve">Informe de Morbilidad General 
Consulta Externa y Extramural </t>
  </si>
  <si>
    <t>Informes para Secretaria de
 Salud Departamental</t>
  </si>
  <si>
    <t>Informes de Monitoreo y Rastreo 
de Vacunacion</t>
  </si>
  <si>
    <t>Registro de Medicamentos y
Dispositivos Médicos</t>
  </si>
  <si>
    <t>Contrato No. 035-2008  
GRANCOLOMBIA CTA</t>
  </si>
  <si>
    <t>Contrato No. 039-2008  
GRANCOLOMBIA CTA</t>
  </si>
  <si>
    <t>Contrato No. 040-2008  
GRANCOLOMBIA CTA</t>
  </si>
  <si>
    <t>Contrato No. 041-2008  
GRANCOLOMBIA CTA</t>
  </si>
  <si>
    <t>Contrato No. 042-2008  
GRANCOLOMBIA CTA</t>
  </si>
  <si>
    <t>Contrato No. 043-2008 
 GRANCOLOMBIA CTA</t>
  </si>
  <si>
    <t>Contrato No. 044-2008  
GRANCOLOMBIA CTA</t>
  </si>
  <si>
    <t>Contrato No. 045-2008  
GRANCOLOMBIA CTA</t>
  </si>
  <si>
    <t xml:space="preserve">Contrato No. 046-2008 
GRANCOLOMBIA CTA  </t>
  </si>
  <si>
    <t xml:space="preserve">Contrato No. 047-2008  
GRANCOLOMBIA CTA </t>
  </si>
  <si>
    <t>Contrato No. 048-2008 
GRANCOLOMBIA CTA</t>
  </si>
  <si>
    <t>Contrato No. 078-2008 LUZ MARINA 
RUGE P.</t>
  </si>
  <si>
    <t>Contrato No. 075-2008 EULALIA
 BERNAL G.</t>
  </si>
  <si>
    <t>Contrato No. 036-2008  
GRANCOLOMBIA CTA</t>
  </si>
  <si>
    <t xml:space="preserve">Contrato No. 058-2008 
GRANCOLOMBIA </t>
  </si>
  <si>
    <t>Contrato No. 065-2008  
GRANCOLOMBIA CTA</t>
  </si>
  <si>
    <t>Contrato No. 066 -2008 LUZ 
MARINA RUGE P.</t>
  </si>
  <si>
    <t>Contrato No. 099-2008 MARITZA 
MARTINEZ A.</t>
  </si>
  <si>
    <t>Contrato No. 100-2008 CHISTIAN 
GOMEZ</t>
  </si>
  <si>
    <t>Contrato No. 106-2008 
GRANCOLOMBIA C.T.A</t>
  </si>
  <si>
    <t>Contrato No. 107-2008 
GRANCOLOMBIA C.T.A</t>
  </si>
  <si>
    <t>Contrato No. 108-2008 
GRANCOLOMBIA C.T.A</t>
  </si>
  <si>
    <t>Contrato No. 110-2008 
GRANCOLOMBIA C.T.A</t>
  </si>
  <si>
    <t>Contrato No. 111-2008 
GRANCOLOMBIA C.T.A</t>
  </si>
  <si>
    <t>Contrato No. 113-2008 
GRANCOLOMBIA C.T.A</t>
  </si>
  <si>
    <t>Contrato No. 114-2008 
GRANCOLOMBIA C.T.A</t>
  </si>
  <si>
    <t>Contrato No. 115-2008 
GRANCOLOMBIA C.T.A</t>
  </si>
  <si>
    <t>Contrato No. 121-2008 
GRANCOLOMBIA C.T.A</t>
  </si>
  <si>
    <t>Contrato No. 122-2008 
GRANCOLOMBIA C.T.A</t>
  </si>
  <si>
    <t>Contrato No. 123-2008 
GRANCOLOMBIA C.T.A</t>
  </si>
  <si>
    <t>Contrato No. 124-2008 
GRANCOLOMBIA C.T.A</t>
  </si>
  <si>
    <t>Contrato No. 133-2008 MARIA
 VICTORIA S.</t>
  </si>
  <si>
    <t>Contrato No. 135-2008 
GRANCOLOMBIA C.T.A</t>
  </si>
  <si>
    <t>Contrato No. 136-2008 
GRANCOLOMBIA C.T.A</t>
  </si>
  <si>
    <t>Contrato No. 138-2008 
GRANCOLOMBIA C.T.A</t>
  </si>
  <si>
    <t>Contrato No. 139-2008 
GRANCOLOMBIA C.T.A</t>
  </si>
  <si>
    <t>Contrato No. 140-2008 
HECTOR FABIO PEREA</t>
  </si>
  <si>
    <t>Contrato No. 141-2008 JHON 
JAIRO VELEZ</t>
  </si>
  <si>
    <r>
      <t>Contrato No. 143-2008</t>
    </r>
    <r>
      <rPr>
        <b/>
        <sz val="10"/>
        <rFont val="Arial"/>
        <family val="2"/>
      </rPr>
      <t xml:space="preserve"> </t>
    </r>
    <r>
      <rPr>
        <sz val="10"/>
        <rFont val="Arial"/>
        <family val="2"/>
      </rPr>
      <t>UNIVERSIDAD
 DEL VALLE</t>
    </r>
  </si>
  <si>
    <t>Contrato No. 156-2008 JULIO
 CESAR POSSO</t>
  </si>
  <si>
    <t>Contrato No. 157-2008 RICARDO 
CHICA AVILES</t>
  </si>
  <si>
    <t>Contrato No. 159-2008 MARITZA 
MARTINEZ AL.</t>
  </si>
  <si>
    <t>Contrato No. 160-2008 CRISTIAN 
GOMEZ</t>
  </si>
  <si>
    <t>Contrato No. 161-2008 JOSE JAIRO 
HERRERA</t>
  </si>
  <si>
    <t>Contrato No. 162-2008 HECTOR
 ROJAS PEREA</t>
  </si>
  <si>
    <t>Contrato No. 164-2008 
GRANCOLOMBIA</t>
  </si>
  <si>
    <t>Contrato No. 165-2008 
GRANCOLOMBIA</t>
  </si>
  <si>
    <t>Contrato No. 166-2008 
GRANCOLOMBIA</t>
  </si>
  <si>
    <t>Contrato No. 167-2008 
GRANCOLOMBIA</t>
  </si>
  <si>
    <t>Contrato No. 169-2008 
GRANCOLOMBIA</t>
  </si>
  <si>
    <t>Contrato No. 170-2008 
GRANCOLOMBIA</t>
  </si>
  <si>
    <t>Contrato No. 171-2008 RICARDO 
CHICA AVILES</t>
  </si>
  <si>
    <t>Contrato No .177-2008 
GRANCOLOMBIA</t>
  </si>
  <si>
    <t>Orden de Servicio  No. 001-2008 
ASOMETULUA</t>
  </si>
  <si>
    <t>Orden de Servicio  No. 006-2008 
COHOSVAL</t>
  </si>
  <si>
    <t>Orden de Servicio  No. 034-2008  
H&amp;S INTREGRADORES DE TECNOLOGIA LTDA.</t>
  </si>
  <si>
    <t>Orden de Servicio  No. 035-2008 
 NIDIA MILENA JHONSTON.</t>
  </si>
  <si>
    <t>Orden de Servicio  No.041-2008  
MARIA EUGENIA CAMACHO GARCIA</t>
  </si>
  <si>
    <t>Orden de Servicio  No.044 -2008 
 DIANA CRISTINA PASTRANA</t>
  </si>
  <si>
    <t>Orden de Servicio  No.049 -2008 
 OLGA LUCIA IBAÑEZ GIRALDO</t>
  </si>
  <si>
    <t>Orden de Servicio  No. 051-2008 
EIDER CANO</t>
  </si>
  <si>
    <t>Orden de Servicio  No. 052-2008  
JOSE NORBERTO MORALES</t>
  </si>
  <si>
    <t>Orden de Servicio  No. 053-2008  
RAUL ALBERTO MONA PULGARIN</t>
  </si>
  <si>
    <t>Orden de Servicio  No.054-2008 
 JUNTA DE SOLIDARIDAD Y ACCION SOCIAL</t>
  </si>
  <si>
    <t>Orden de Servicio  No.059-2008 
JOSE IGNACIO LEON OLIVA</t>
  </si>
  <si>
    <t xml:space="preserve">Orden de Servicio  No. 062-2008 
OLGA LUCIA IBAÑEZ </t>
  </si>
  <si>
    <t>Orden de Servicio  No. 064-2008 
JUAN MANUEL LEON</t>
  </si>
  <si>
    <t>Orden de Servicio  No.065-2008  
 TULIO FERNANDO CASTILLO</t>
  </si>
  <si>
    <t xml:space="preserve">Orden de Servicio  No.071 -2008  GERMAN ANDRES BECERRA </t>
  </si>
  <si>
    <t xml:space="preserve">Orden de Servicio  No. 072-2008 
 JOSE NICOLAS BARRETO </t>
  </si>
  <si>
    <t xml:space="preserve">Orden de Servicio  No.069 -2008  
RAUL ALBERTO MONA </t>
  </si>
  <si>
    <t xml:space="preserve">Orden de Servicio  No. 079-2008
 MARIA FERNANDA SANTACOLOMA ANDRADE </t>
  </si>
  <si>
    <t>Orden de Servicio  No.084 -2008  HECTOR ROJAS P.</t>
  </si>
  <si>
    <t xml:space="preserve">Orden de Servicio  No. 085-2008  RICARDO CHICA </t>
  </si>
  <si>
    <t>Orden de Servicio  No.087-2008 
ALVARO MOLINA G.</t>
  </si>
  <si>
    <t>Orden de Servicio  No.088 -2008  
RAUL ALBERTO MONA</t>
  </si>
  <si>
    <t xml:space="preserve">Orden de Servicio  No.092 -2008  GLORIA EUGENIA ESCARRIA </t>
  </si>
  <si>
    <t>Orden de Servicio  No. 097-2008  
OLGA LUCIA IBAÑEZ</t>
  </si>
  <si>
    <t>Orden de Servicio  No.101 -2008 
 DIANA LUCIA ALCALDE PARRA</t>
  </si>
  <si>
    <t>Orden de Servicio  No.112 -2008  
JOSE NORBERTO MORALES</t>
  </si>
  <si>
    <t xml:space="preserve">Orden de Servicio  No.113 -2008  GERMAN ANDRES BECERRA </t>
  </si>
  <si>
    <t>Orden de Servicio  No.119-2008
  LUZ MARINA RUGE POVEDA</t>
  </si>
  <si>
    <t>Orden de Servicio  No. 120-2008 
 JHON JAIRO VELEZ</t>
  </si>
  <si>
    <t>Orden de Servicio  No.121 -2008  
JOSE RAUL RODRIGUEZ CARRILLO</t>
  </si>
  <si>
    <t>Orden de Servicio  No.122-2008  
LUIS ALBERTO MONTAÑO</t>
  </si>
  <si>
    <t>Orden de Servicio  No.123 -2008  
LUIS ALFREDO MILLÁN MEDINA</t>
  </si>
  <si>
    <t>Orden de Servicio  No.127 -2008  
JOSE FERNANDO ALMONACID</t>
  </si>
  <si>
    <t xml:space="preserve">Orden de Servicio  No.131 -2008 
TULIO FERNANDO CASTILLO </t>
  </si>
  <si>
    <t>Orden de Servicio  No.134 -2008
 JOSE JAIRO  HERRERA</t>
  </si>
  <si>
    <t xml:space="preserve">Orden de Servicio  No.137 -2008  GUILLERMO LEON RESTREPO </t>
  </si>
  <si>
    <t xml:space="preserve">Orden de Servicio  No.138 -2008  GLORIA EUGENIA ESCARRIA </t>
  </si>
  <si>
    <t>Orden de Servicio  No.149 -2008 
 LUZ MARINA RUGE POVEDA</t>
  </si>
  <si>
    <t>Orden de Servicio  No.150 -2008
 JHON JAIRO VELEZ</t>
  </si>
  <si>
    <t>Orden de Servicio  No. 160-2008 
 LUZ MARINA RUGE POVEDA</t>
  </si>
  <si>
    <t xml:space="preserve">Orden de Servicio  No.157 -2008 
MARIA EUGENIA CAMACHO GARCIA  </t>
  </si>
  <si>
    <t>Orden de Servicio  No.167 -2008  
CAFÉ Y AZUCAR COMUNICACIONES</t>
  </si>
  <si>
    <t xml:space="preserve">Orden de Servicio  No.170 -2008   GERMAN ANDRES BECERRA </t>
  </si>
  <si>
    <t>Orden de Servicio  No.174 -2008
 TULIO FERNANDO CASTILLO</t>
  </si>
  <si>
    <t xml:space="preserve">Actas de Comité Sistema 
Integral de Calidad </t>
  </si>
  <si>
    <t>Informe de Austeridad en el 
Gasto Público</t>
  </si>
  <si>
    <t>Facturas de venta de servicios 
MAPFRE SEGUROS GENERALES</t>
  </si>
  <si>
    <t>Facturas de venta de servicios 
POLICIA NACIONAL</t>
  </si>
  <si>
    <t>Informe de Costos por 
Centro de Produccion</t>
  </si>
  <si>
    <t>Informe Costo Estandar 
por Produccion</t>
  </si>
  <si>
    <t>Certificados Oficiales de 
Informacion Laboral</t>
  </si>
  <si>
    <t>Informes de conciliación de
 aportes patronales para pension y salud</t>
  </si>
  <si>
    <t>UNIDAD DE ALMACENAMIENTO</t>
  </si>
  <si>
    <t>UNIDAD DE 
CONSERVACIÓN</t>
  </si>
  <si>
    <t>Contrato No. 163-2008 GUILLERMO 
RESTREPO</t>
  </si>
  <si>
    <t>UNIDAD DE
 CONSERVACIÓN</t>
  </si>
  <si>
    <t>Informe anual
 del 2008</t>
  </si>
  <si>
    <t>UNIDAD DE 
ALMACENAMIENTO</t>
  </si>
  <si>
    <t>Contrato Compra Venta 
Servicios De Salud</t>
  </si>
  <si>
    <t>Gobernación del Valle -
Secret-Dep de Salud</t>
  </si>
  <si>
    <t>CONTRATOS CAFESALUD 1100-
1555-1710-2464</t>
  </si>
  <si>
    <t xml:space="preserve">Informes a Entes Oficiales - 
Secretaria de Salud </t>
  </si>
  <si>
    <t>Ejecuciòn de Ingresos y
 Egresos con Cuentas Cero</t>
  </si>
  <si>
    <t xml:space="preserve">Conciliacion de Presupuesto - 
Tesorerìa de Ingresos </t>
  </si>
  <si>
    <t xml:space="preserve">Conciliacion de Presupuesto - 
Tesorerìa de Egresos </t>
  </si>
  <si>
    <t xml:space="preserve">Conciliacion de Presupuesto -
 Tesorerìa de Egresos </t>
  </si>
  <si>
    <t>Ejecuciòn de Ingresos y Egresos 
con Cuentas Cero</t>
  </si>
  <si>
    <t xml:space="preserve">Conciliacion de Presupuesto - Tesorerìa
de Reconocimientos y Cuentas por Cobrar </t>
  </si>
  <si>
    <t>Actas de Bajas de Activos y
 Suministros 2008</t>
  </si>
  <si>
    <t>Actas de Bajas de Activos y 
Suministros 2009</t>
  </si>
  <si>
    <t>Actas de Bajas de Activos y 
Suministros 2010</t>
  </si>
  <si>
    <t xml:space="preserve">Contrato No. 012-2008 COOVISENAL </t>
  </si>
  <si>
    <t>Contrato No. 013-2008 HECTOR FABIO ARAGÓN S.</t>
  </si>
  <si>
    <t>Contrato No. 003-2008 MARTHA LUZ BARBOSA V.</t>
  </si>
  <si>
    <t>Contrato No. 002-2008 RAUL ALBERTO MONA P.</t>
  </si>
  <si>
    <t xml:space="preserve">Contrato de Prestación de Servicios No. 026 -2010 Mario Enrique Terreros </t>
  </si>
  <si>
    <t xml:space="preserve">Contrato de Prestación de Servicios No.027-2010 Ricardo Chica Aviles </t>
  </si>
  <si>
    <t xml:space="preserve">Contrato de Prestación de Servicios No.028-2010 Miguel Antonio Jimenez </t>
  </si>
  <si>
    <t xml:space="preserve">Contrato de Prestación de Servicios No.030-2010  Eudes Gartner Macias </t>
  </si>
  <si>
    <t xml:space="preserve">Contrato de Prestación de Servicios No.031-2010 Christian Gomez Rojas </t>
  </si>
  <si>
    <t>Contrato de Prestación de Servicios No.032-2010 Gonzalo Giraldo Muñoz</t>
  </si>
  <si>
    <t xml:space="preserve">Contrato de Prestación de Servicios No. 033 -2010 Hector Rojas Perea </t>
  </si>
  <si>
    <t xml:space="preserve">Contrato de Prestación de Servicios No. 034-2010 Christian Gomez Rojas </t>
  </si>
  <si>
    <t xml:space="preserve">Contrato de Prestación de Servicios No. 036-2010 Hector Rojas Perea </t>
  </si>
  <si>
    <t xml:space="preserve">Contrato de Prestación de Servicios No.037-2010  Jose Ignacio Leon </t>
  </si>
  <si>
    <t xml:space="preserve">Contrato de Prestación de Servicios No.038-2010 Carlos Arturo Luna </t>
  </si>
  <si>
    <t>Contrato de Prestación de Servicios No.013-2010 German Enrique Contreras</t>
  </si>
  <si>
    <t xml:space="preserve">Contrato de Prestación de Servicios No.039-2010 William Arias Bermudez  </t>
  </si>
  <si>
    <t xml:space="preserve">Contrato de Prestación de Servicios No.040-2010 Javier Montes Mejia </t>
  </si>
  <si>
    <t>Contrato de Prestación de Servicios No. 046-2010 Francis Mayorquin Briñez</t>
  </si>
  <si>
    <t xml:space="preserve">Contrato de Prestación de Servicios No.047-2010 Olga Lucia Ibañez </t>
  </si>
  <si>
    <t xml:space="preserve">Contrato de Prestación de Servicios No.049-2010  Gilberto Taborda  </t>
  </si>
  <si>
    <t>Contrato de Prestación de Servicios No. 50-2010 lubin alberto rodriguez</t>
  </si>
  <si>
    <t xml:space="preserve">Contrato de Prestación de Servicios No.051-2010 German Enrique Contreras </t>
  </si>
  <si>
    <t xml:space="preserve">Contrato de Prestación de Servicios No.052 -2010 Martha Luz Barbosa </t>
  </si>
  <si>
    <t xml:space="preserve">Contrato de Prestación de Servicios No 053 -20140 Fundacion Semillas de Convivencia </t>
  </si>
  <si>
    <t xml:space="preserve">Contrato de Prestación de Servicios No.054 -2010 Editorial Escuela Latinoamericana de Liderazgo </t>
  </si>
  <si>
    <t xml:space="preserve">Contrato de Prestación de Servicios No.055-2010 Eudes Gartner Macias </t>
  </si>
  <si>
    <r>
      <t xml:space="preserve">Contrato de Prestación de Servicios No.056-2010 Grancolombia c.t.a </t>
    </r>
    <r>
      <rPr>
        <b/>
        <sz val="10"/>
        <rFont val="Arial"/>
        <family val="2"/>
      </rPr>
      <t xml:space="preserve"> 1/4</t>
    </r>
  </si>
  <si>
    <r>
      <t xml:space="preserve">Contrato de Prestación de Servicios No.056-2010 Grancolombia c.t.a   </t>
    </r>
    <r>
      <rPr>
        <b/>
        <sz val="10"/>
        <rFont val="Arial"/>
        <family val="2"/>
      </rPr>
      <t>2/4</t>
    </r>
  </si>
  <si>
    <r>
      <t xml:space="preserve">Contrato de Prestación de Servicios No.056-2010 Grancolombia c.t.a   </t>
    </r>
    <r>
      <rPr>
        <b/>
        <sz val="10"/>
        <rFont val="Arial"/>
        <family val="2"/>
      </rPr>
      <t>3/4</t>
    </r>
  </si>
  <si>
    <r>
      <t xml:space="preserve">Contrato de Prestación de Servicios No.056-2010 Grancolombia c.t.a  </t>
    </r>
    <r>
      <rPr>
        <b/>
        <sz val="10"/>
        <rFont val="Arial"/>
        <family val="2"/>
      </rPr>
      <t xml:space="preserve"> 4/4</t>
    </r>
  </si>
  <si>
    <r>
      <t xml:space="preserve">Contrato de Prestación de Servicios No.057-2010 </t>
    </r>
    <r>
      <rPr>
        <u/>
        <sz val="10"/>
        <rFont val="Arial"/>
        <family val="2"/>
      </rPr>
      <t>S</t>
    </r>
    <r>
      <rPr>
        <sz val="10"/>
        <rFont val="Arial"/>
        <family val="2"/>
      </rPr>
      <t>u Futuro Hoy  CTA</t>
    </r>
  </si>
  <si>
    <t xml:space="preserve">Contrato de Prestación de Servicios No. 058-2010 Frank Yonni Martinez </t>
  </si>
  <si>
    <t xml:space="preserve">Contrato de Prestación de Servicios No. 059-2010 Jose Nolberto Morales </t>
  </si>
  <si>
    <t>Contrato de Prestación de Servicios No.060-2010 Cooperativa Gestion Solidaria CTA</t>
  </si>
  <si>
    <t xml:space="preserve">Conciliacion de Presupuesto -
 Tesorerìa de Ingresos </t>
  </si>
  <si>
    <t xml:space="preserve">Conciliacion de Presupuesto - 
Tesorerìa - Boletin de Caja </t>
  </si>
  <si>
    <t>Ejecuciòn de Ingresos y Egresos
 con Cuentas Cero</t>
  </si>
  <si>
    <t xml:space="preserve">Conciliacion de Presupuesto - Tesorerìa -
 Boletin de Caja </t>
  </si>
  <si>
    <t>Ejecuciòn de Ingresos y Egresos con 
Cuentas Cero</t>
  </si>
  <si>
    <t xml:space="preserve">Conciliacion de Presupuesto - Tesorerìa
 de Ingresos </t>
  </si>
  <si>
    <t xml:space="preserve">Conciliacion de Presupuesto - Tesorerìa
 de Egresos </t>
  </si>
  <si>
    <t xml:space="preserve">Conciliacion de Presupuesto - Tesorerìa 
de Egresos </t>
  </si>
  <si>
    <t xml:space="preserve">Conciliacion de Presupuesto - Tesorerìa - 
Boletin de Caja </t>
  </si>
  <si>
    <t xml:space="preserve">Conciliacion de Presupuesto - Tesorerìa 
de Ingresos </t>
  </si>
  <si>
    <t xml:space="preserve">Conciliacion de Presupuesto - Tesorerìa 
 Boletin de Caja </t>
  </si>
  <si>
    <t>Ejecuciòn de Ingresos y Egresos con
Cuentas Cero</t>
  </si>
  <si>
    <t>Ejecuciòn de Ingresos y Egresos con
 Cuentas Cero</t>
  </si>
  <si>
    <t>Motocicleta HONDA C-90 1997
 Azul RPH-12A</t>
  </si>
  <si>
    <t>Registro de Control Temperatura
 Neveras y Ambiente</t>
  </si>
  <si>
    <t>Registros Control de Temperatura 
Humedad Relativa</t>
  </si>
  <si>
    <t xml:space="preserve">Registro de Recibo de Sangre 
y Componentes </t>
  </si>
  <si>
    <t>Nº de Actas. 21</t>
  </si>
  <si>
    <t>No. De
Transferencia</t>
  </si>
  <si>
    <t xml:space="preserve">Se entregan  las Actas # 1-3-9. Faltan Actas # 2-4-5-6-7-8, </t>
  </si>
  <si>
    <t>●Faltan 
Actas # 2</t>
  </si>
  <si>
    <t>Consec.1389-
1397 anulado</t>
  </si>
  <si>
    <t>Consec.1357 
anulado</t>
  </si>
  <si>
    <t>Consec.1342 
anulado</t>
  </si>
  <si>
    <t>Consec.1302 
anulado</t>
  </si>
  <si>
    <t>Consec.1223 
anulado</t>
  </si>
  <si>
    <t>Consec.1142 
anulado</t>
  </si>
  <si>
    <t>Consec.1046 
anulado</t>
  </si>
  <si>
    <t>Consec.1011 
anulado</t>
  </si>
  <si>
    <t>Consec.920
 anulado</t>
  </si>
  <si>
    <t>Consec.876 
anulado</t>
  </si>
  <si>
    <t>Consec.866
 anulado</t>
  </si>
  <si>
    <t>Consec.824 
anulado</t>
  </si>
  <si>
    <t>Consec.772-773
 anulado</t>
  </si>
  <si>
    <t>Consec.770 
anulado</t>
  </si>
  <si>
    <t>Consec.751 
anulado</t>
  </si>
  <si>
    <t>Consec.678-686 
anulado</t>
  </si>
  <si>
    <t>Consec.673 
anulado</t>
  </si>
  <si>
    <t>Consec.651 
anulado</t>
  </si>
  <si>
    <t>Consec.623
 anulado</t>
  </si>
  <si>
    <t>Consec.591-595
 anulado</t>
  </si>
  <si>
    <t>Consec.522 
anulado</t>
  </si>
  <si>
    <t>Consec.443
 anulado</t>
  </si>
  <si>
    <t>Consec.433
 anulado</t>
  </si>
  <si>
    <t>Consec.393
 anulado</t>
  </si>
  <si>
    <t>Consec.273-280
 anulado</t>
  </si>
  <si>
    <t>Consec.206
 anulado</t>
  </si>
  <si>
    <t>Consec.134
 anulado</t>
  </si>
  <si>
    <t>Consec.100 
anulado</t>
  </si>
  <si>
    <t>Consec.84 
anulado</t>
  </si>
  <si>
    <t>Consec.68 
anulado</t>
  </si>
  <si>
    <t>Consec.60 
anulado</t>
  </si>
  <si>
    <t>Consec.41 
anulado</t>
  </si>
  <si>
    <t>Consec.1278-
1279 anulado</t>
  </si>
  <si>
    <t>conscec.930
anulado</t>
  </si>
  <si>
    <t>conscec.969
-974 anulado</t>
  </si>
  <si>
    <t>conscec.327
anulado</t>
  </si>
  <si>
    <t>Consec.678 
anulado</t>
  </si>
  <si>
    <t>Consec.645-
674-678 anulado</t>
  </si>
  <si>
    <t>Consec.589-
591-599-605 anulado</t>
  </si>
  <si>
    <t>Consec.581 
anulado</t>
  </si>
  <si>
    <t>Consec.521-526-
527-529-530
532 anulado</t>
  </si>
  <si>
    <t>Consec.464
 anulado</t>
  </si>
  <si>
    <t>Consec.413-
420 anulado</t>
  </si>
  <si>
    <t>Consec.358-
361-370 anulado</t>
  </si>
  <si>
    <t>Consec.317-
330 anulado</t>
  </si>
  <si>
    <t>Consec.285 
anulado</t>
  </si>
  <si>
    <t>Consec. 198
 anulado</t>
  </si>
  <si>
    <t>Consec. 191
 anulado</t>
  </si>
  <si>
    <t>Consec. 166
 anulado</t>
  </si>
  <si>
    <t>Consec. 135-
160 anulado</t>
  </si>
  <si>
    <t>Consec. 31-32
-41 anulado</t>
  </si>
  <si>
    <t>Consec. 583 
anulado</t>
  </si>
  <si>
    <t>Consec. 558 
anulado</t>
  </si>
  <si>
    <t>Consec. 536
 anulado</t>
  </si>
  <si>
    <t>Consec. 490
 anulado</t>
  </si>
  <si>
    <t>Consec. 449 
anulado</t>
  </si>
  <si>
    <t>Consec. 408-
415 anulado</t>
  </si>
  <si>
    <t>Consec. 358 
anulado</t>
  </si>
  <si>
    <t>Consec. 342 
anulado</t>
  </si>
  <si>
    <t>Consec. 317
-322 anulado</t>
  </si>
  <si>
    <t>Consec. 279 
anulado</t>
  </si>
  <si>
    <t>Consec. 267
-275 anulado</t>
  </si>
  <si>
    <t>Consec. 251
-255 anulado</t>
  </si>
  <si>
    <t>Consec. 173
 anulado</t>
  </si>
  <si>
    <t xml:space="preserve">No. De
 Transferencia </t>
  </si>
  <si>
    <t>Falta: 015-071-137.126 enmendada</t>
  </si>
  <si>
    <t>●Faltan 
Actas # 5-6-7</t>
  </si>
  <si>
    <t>Del folio 72 al 335
 Corresponde al Contrato 0262-1 
de 24 marzo de 2009</t>
  </si>
  <si>
    <t>El consecutivo No. 46 no se encuentra</t>
  </si>
  <si>
    <t xml:space="preserve">Falta el mes
 de Abril </t>
  </si>
  <si>
    <t xml:space="preserve">Falta el mes 
de Abril </t>
  </si>
  <si>
    <t xml:space="preserve">Falta el 
mes de Dic. </t>
  </si>
  <si>
    <t xml:space="preserve">Falta Acta N° 03, 04 sin consecutivo </t>
  </si>
  <si>
    <t>NO 
APARECE</t>
  </si>
  <si>
    <t>FALTA 
LA OSER</t>
  </si>
  <si>
    <t>FALTA 
OSER Y CDP</t>
  </si>
  <si>
    <t>FALTA 
OSER</t>
  </si>
  <si>
    <t>FALTA
 OSER</t>
  </si>
  <si>
    <t>FALTA 
TODO</t>
  </si>
  <si>
    <t>FALTA
 OSER Y CDP</t>
  </si>
  <si>
    <t xml:space="preserve">FALTA 
OSER </t>
  </si>
  <si>
    <t>FALTA
 OSER-CDP Y RP.</t>
  </si>
  <si>
    <t>Nros. 244
 a 326</t>
  </si>
  <si>
    <t>Informe 
Mensuales</t>
  </si>
  <si>
    <t xml:space="preserve">Informe 
Unico del Año </t>
  </si>
  <si>
    <t>Falta mes
 de Diciembre</t>
  </si>
  <si>
    <t xml:space="preserve">Formulario 
Unico </t>
  </si>
  <si>
    <t xml:space="preserve">Formulario
 Unico </t>
  </si>
  <si>
    <t>Actas de Entrega Documental  por desvinculación definitiva. (copia)</t>
  </si>
  <si>
    <t>10 Actas</t>
  </si>
  <si>
    <t>acta numero 5, 
solo se evidencia una</t>
  </si>
  <si>
    <t>15 Acuerdos</t>
  </si>
  <si>
    <t>12 Circulares</t>
  </si>
  <si>
    <t>Cont.IPS2-761186</t>
  </si>
  <si>
    <t>Asociación Indigena del Cauca (AIC)</t>
  </si>
  <si>
    <t>Contrato 110-2012</t>
  </si>
  <si>
    <t xml:space="preserve">Compra y Venta de Servicios de Salud CAFESALUD </t>
  </si>
  <si>
    <t>Cont.3895 Oro SI Nº 1 Cont.3295, Otro Si Cont.ID3895, Cont.Prestacion Servicios Subsidiado, Cont.Prestacion Servicios Asistenciales.</t>
  </si>
  <si>
    <t>Compra y Venta de Servicios de Salud CAPRECOM</t>
  </si>
  <si>
    <t>Prorroga Cont.CR66-398-2011, Acta Nº 1 Adición Cont.CR66-398-2011, Acta Nº 1 Adicion Cont.CR66-0397-2011, Acta de Inicio Cont.CR66-022-2012, Otro Si Cont-CR66-022-2012, Prórroga Cont. CR66-022-2012, Adición y Prórroga Cont.CR66-022-2012, Prórroga Cont.CR66-022-2012, Acta Inicio Cont.CR66-024-2012, Cont.CR66-024-2012, Prorroga Cont.CR66-024-2012, Acta Inicio Cont.CR66-034-2012, aCTA nº 1 Cont. CR66-0101-2012, Adicion Cont.CR66-090-2012, Acta Inicio Cont.CR66-0152-2012, Acta Inicio Cont.CR66-0159-2012, Acta Inicio Cont.CR66-0214-2012, Acta Inicio Cont.CR66-0258-2012, Prórroga Cont.CR66-0258-2012, Acta Inicio Cont.CR66-0293-2012</t>
  </si>
  <si>
    <t>No tiene contrato</t>
  </si>
  <si>
    <t>ELABORADO POR: MAGNOLIA MARTINEZ</t>
  </si>
  <si>
    <t>RECIBIDO POR: DIANA MILENA ZAMBRANO B.</t>
  </si>
  <si>
    <t>CARGO: SECRETARIA DE GERENCIA</t>
  </si>
  <si>
    <t>CARGO: AUXILIAR ADMINISTRATIVO - GESTION DOCUMENTAL</t>
  </si>
  <si>
    <t>FIRMA: ___________________________________________</t>
  </si>
  <si>
    <t>LUGAR: GERENCIA FECHA: 20 / FEBRERO DE 2014</t>
  </si>
  <si>
    <t>LUGAR:_____________________ FECHA: ______________</t>
  </si>
  <si>
    <t>Contratos: SVA2012C1VO48 - SVA2012C1VO48</t>
  </si>
  <si>
    <t>COSMITET</t>
  </si>
  <si>
    <t>Anexo 2 ROL-001 Sin firma por el RL. COSMITET</t>
  </si>
  <si>
    <t>Cont.293.2FT111</t>
  </si>
  <si>
    <t>GOBERNACION DEL VALLE - SSD</t>
  </si>
  <si>
    <t>Cont. 0043 -Otro Si 0043 - 0719</t>
  </si>
  <si>
    <t>MAPFRE COLOMBIA</t>
  </si>
  <si>
    <t>NUEVA EPS</t>
  </si>
  <si>
    <t>Cont.Capitación - Cont. Evento</t>
  </si>
  <si>
    <t>QBE SEGUROS</t>
  </si>
  <si>
    <t>Cont. Nº 23</t>
  </si>
  <si>
    <t>Contrato Prestacion Servicios Asistenciales 1º feb.2011, Contrato Prestacion Servicios Asistenciales 24 abril/2012</t>
  </si>
  <si>
    <t>SERVICIO OCCIDENTAL DE SALUD S.O.S</t>
  </si>
  <si>
    <t>UNIMED</t>
  </si>
  <si>
    <t>FACEHSA</t>
  </si>
  <si>
    <t>Escuela Mecánica Dental</t>
  </si>
  <si>
    <t>Fundación Universitaria San Martin</t>
  </si>
  <si>
    <t>Hospital Santa Lucia de El Dovio</t>
  </si>
  <si>
    <t>Oct./2012</t>
  </si>
  <si>
    <t>UNIVALLE</t>
  </si>
  <si>
    <t>100-39</t>
  </si>
  <si>
    <t>100-39-04</t>
  </si>
  <si>
    <t>Plan de Gestión Institucional</t>
  </si>
  <si>
    <t>PROCESOS</t>
  </si>
  <si>
    <t>Proceso Conformación de Junta Directiva</t>
  </si>
  <si>
    <t>Ejecución de Tutelas</t>
  </si>
  <si>
    <t>Luz Mery Roncancio Ruiz</t>
  </si>
  <si>
    <t>Santiago Dávila Giraldo</t>
  </si>
  <si>
    <t>Oscar Marino Contreras</t>
  </si>
  <si>
    <t>Claudia Eduvigis Ramirez</t>
  </si>
  <si>
    <t>Iden Rengifo Rodriguez</t>
  </si>
  <si>
    <t>Asceneth Salazar - Colfondos</t>
  </si>
  <si>
    <t>Maria Isabel Aranzazu H.</t>
  </si>
  <si>
    <t>Melva Arango E. - CNSC</t>
  </si>
  <si>
    <t>Carmen Fabiola Dosman</t>
  </si>
  <si>
    <t>Yeimy Johana Loaiza Rivera</t>
  </si>
  <si>
    <t>Bertha Lucia Valdés - CNSC</t>
  </si>
  <si>
    <t>Yury Marcela Medina</t>
  </si>
  <si>
    <t>Beatriz Elena Loaiza</t>
  </si>
  <si>
    <t>Seguro Social - Pensiones</t>
  </si>
  <si>
    <t>Amparo de Jesus Zapata</t>
  </si>
  <si>
    <t>Maria Aceneth Saenz Zuluaga</t>
  </si>
  <si>
    <t>Carmelita Hortua Maldonado</t>
  </si>
  <si>
    <t>Resoluciones 001 - 100</t>
  </si>
  <si>
    <t>Resoluciones  101 - 200</t>
  </si>
  <si>
    <t>126-277</t>
  </si>
  <si>
    <t>Resoluciones 201 - 310</t>
  </si>
  <si>
    <t>278-490</t>
  </si>
  <si>
    <t>La resolucion 242 se encuentra 
 anulado.</t>
  </si>
  <si>
    <t>Resoluciones 311 - 373</t>
  </si>
  <si>
    <t>491-689</t>
  </si>
  <si>
    <t>324 No esta (B.S.LILIA)
336 No esta (Fatima)
371 Maria Lilia  le  coloca sello de anulada y no tiene firma.</t>
  </si>
  <si>
    <t>Póliza Responsabilidad Civil</t>
  </si>
  <si>
    <t>Póliza de Vehiculos</t>
  </si>
  <si>
    <t>COD.110</t>
  </si>
  <si>
    <t>110-01-06</t>
  </si>
  <si>
    <t>Actas Comité de Control Interno</t>
  </si>
  <si>
    <t>Consecutivo 01-08</t>
  </si>
  <si>
    <t>110-29-03</t>
  </si>
  <si>
    <t>Informes Entes de Control</t>
  </si>
  <si>
    <t>Informes de Auditorias  con Evidencias</t>
  </si>
  <si>
    <t>Informes de Austeridad en el Gasto</t>
  </si>
  <si>
    <t xml:space="preserve">Informe Ejecutivo Anual </t>
  </si>
  <si>
    <t>Informes de seguimiento</t>
  </si>
  <si>
    <t>110--39</t>
  </si>
  <si>
    <t>el contenido de los archivos de Control Interno.</t>
  </si>
  <si>
    <t>ELABORADO POR: RODRIGO JIMENEZ GUZMAN</t>
  </si>
  <si>
    <t>ENTREGADO POR:RODRIGO JIMENEZ GUZMAN</t>
  </si>
  <si>
    <t>RECIBIDO POR: DIANA MILENA ZAMBRANO</t>
  </si>
  <si>
    <t>CARGO:ASESOR DE CONTROL INTERNO</t>
  </si>
  <si>
    <t>CARGO: __________________________________________</t>
  </si>
  <si>
    <t>LUGAR:OFICIA CONTROL INTERNO FECHA:  31 DE OCTUBRE713</t>
  </si>
  <si>
    <t>Informes de Seguimiento</t>
  </si>
  <si>
    <t>HOJA No. 1   DE:    2</t>
  </si>
  <si>
    <t>HOJA No. 2   DE:   2</t>
  </si>
  <si>
    <t>OBJETO:   TRANSFERENCIA DOCUMENTAL AÑO 2012</t>
  </si>
  <si>
    <t>1-188</t>
  </si>
  <si>
    <t>189-311</t>
  </si>
  <si>
    <t>1-176</t>
  </si>
  <si>
    <t>fin año 2012</t>
  </si>
  <si>
    <t>1-203</t>
  </si>
  <si>
    <t>204-380</t>
  </si>
  <si>
    <t>1-113</t>
  </si>
  <si>
    <t>47</t>
  </si>
  <si>
    <t>1-161</t>
  </si>
  <si>
    <t>162-315</t>
  </si>
  <si>
    <t>___________________________________</t>
  </si>
  <si>
    <t>1-209</t>
  </si>
  <si>
    <t>210-355</t>
  </si>
  <si>
    <t>Ejecuciòn de Ingresos y Egresos con Cuentas Cero</t>
  </si>
  <si>
    <t xml:space="preserve">Conciliacion de Presupuesto - Tesorerìa de Ingresos </t>
  </si>
  <si>
    <t xml:space="preserve">Conciliacion de Presupuesto - Tesorerìa de Egresos </t>
  </si>
  <si>
    <t>356-542</t>
  </si>
  <si>
    <t>543-731</t>
  </si>
  <si>
    <t>732-938</t>
  </si>
  <si>
    <t>Comparativo de Seguimiento 
de cuentas por cobrar de vigencia anterior</t>
  </si>
  <si>
    <t>939-1123</t>
  </si>
  <si>
    <t>1124-1327</t>
  </si>
  <si>
    <t>1328-1496</t>
  </si>
  <si>
    <t>1497-1631</t>
  </si>
  <si>
    <t>1632-1777</t>
  </si>
  <si>
    <t>1778-1982</t>
  </si>
  <si>
    <t>1983-2094</t>
  </si>
  <si>
    <t>Boletin de Caja</t>
  </si>
  <si>
    <t>Conciliacion de Presupuesto -
 Tesoreria de Reconocimiemto y Cuentas por Cobrar</t>
  </si>
  <si>
    <t xml:space="preserve">Ejecucion acumulada en cuentas cero </t>
  </si>
  <si>
    <t>2095-2190</t>
  </si>
  <si>
    <t>Conciliacion de Presupuesto - 
Tesoreria de Reconocimiemto y Cuentas por Cobrar</t>
  </si>
  <si>
    <t xml:space="preserve">Conciliacion de Presupuesto -Tesorerìa - Boletin de Caja </t>
  </si>
  <si>
    <t>2191-2294</t>
  </si>
  <si>
    <t>210.2.22</t>
  </si>
  <si>
    <t>Información Exógena</t>
  </si>
  <si>
    <t>LIBROS DE CONTBILIDAD</t>
  </si>
  <si>
    <t xml:space="preserve">ELABORADO POR: FATIMA CAMPO </t>
  </si>
  <si>
    <t xml:space="preserve">CARGO: </t>
  </si>
  <si>
    <t>LUGAR: CONTABILIA  FECHA: ______________</t>
  </si>
  <si>
    <t>Resumen Gestión Estadística</t>
  </si>
  <si>
    <t>Indicadores Centinela de Calidad</t>
  </si>
  <si>
    <t>Períodos Epidemiológicos de Internación</t>
  </si>
  <si>
    <t>Registro Control de Humedad relativa</t>
  </si>
  <si>
    <t>Registro de Control Temperatura Ambiente</t>
  </si>
  <si>
    <t>COD: 310</t>
  </si>
  <si>
    <t>OBJETO: TRANSFERENCIA DOCUMENTAL AÑO 2012</t>
  </si>
  <si>
    <t>Actas Reunion Equipo  Operativo de Trabajo</t>
  </si>
  <si>
    <t>SE EVIDENCIAN 
28 ACTAS</t>
  </si>
  <si>
    <t>Informes de Notificación a entes oficiales</t>
  </si>
  <si>
    <t>Informes Específicos Solicitados</t>
  </si>
  <si>
    <t>310-29.35</t>
  </si>
  <si>
    <t>Libro de Control de Ingresos de pacientes atendidos</t>
  </si>
  <si>
    <t>OJO FIRMA DE LA JEFE</t>
  </si>
  <si>
    <t>Registro de entrega de evaluaciones medico legales</t>
  </si>
  <si>
    <t>Notificación de posibles eventos adversos</t>
  </si>
  <si>
    <t>Reporte intrainstitucional de eventos adversos</t>
  </si>
  <si>
    <t>Plan de mejoramiento del evento adverso</t>
  </si>
  <si>
    <t>Lista de asistencia al análisis y plan de mejoramiento</t>
  </si>
  <si>
    <t>Planilla entrega del documento</t>
  </si>
  <si>
    <t>OBJETO:</t>
  </si>
  <si>
    <t>Transferencia Documental año 2012</t>
  </si>
  <si>
    <t>250.1</t>
  </si>
  <si>
    <t>Actas de equipo administrativo de gestion ambiental y Sanitaria.</t>
  </si>
  <si>
    <t>6 Actas - Las actas no tienen el formato adecuado</t>
  </si>
  <si>
    <t>250,-01-25</t>
  </si>
  <si>
    <t>Actas Reunion Equipo de trabajo</t>
  </si>
  <si>
    <t>250.1-29-21</t>
  </si>
  <si>
    <t>250.1-39</t>
  </si>
  <si>
    <t>Informes de inspecciones de manejo de
desechos en area</t>
  </si>
  <si>
    <t>Informes de registro de  Gereradores de desechos peligrosos (RESPEL)</t>
  </si>
  <si>
    <t>250.1-51</t>
  </si>
  <si>
    <t>250.1-51-19</t>
  </si>
  <si>
    <t>Registros de generadores de Desechos</t>
  </si>
  <si>
    <t>ELABORADO POR: EUCARIS DEL SOCORRO VALENCIA</t>
  </si>
  <si>
    <t>ENTREGADO POR: EUCARIS DEL SOCORRO VALENCIA</t>
  </si>
  <si>
    <t>LUGAR: SERVICIOS GENERALES  FECHA: ______________</t>
  </si>
  <si>
    <t>COD.320.1</t>
  </si>
  <si>
    <t>Actas 01 a 02</t>
  </si>
  <si>
    <t>Actas 01 a 012</t>
  </si>
  <si>
    <t>Informes de promocion y prevencion</t>
  </si>
  <si>
    <t>Enr-12</t>
  </si>
  <si>
    <t>Dic.12</t>
  </si>
  <si>
    <t>320.1-29-51</t>
  </si>
  <si>
    <t>Informes para secretaria de salud municipal</t>
  </si>
  <si>
    <t>320.1-38</t>
  </si>
  <si>
    <t>Registro de Control Temperatura  Ambiente</t>
  </si>
  <si>
    <t>ENTREGADO POR: MARIA ANGELICA TORRES CASTILLO</t>
  </si>
  <si>
    <t>RECIBIDO POR: ____________________________________</t>
  </si>
  <si>
    <t>CARGO: ENFERMERA JEFE</t>
  </si>
  <si>
    <t>CARGO: __ ENFERMERA JEFE</t>
  </si>
  <si>
    <t>HOJA  1  DE  1</t>
  </si>
  <si>
    <t xml:space="preserve">OBJETO: TRANSFERENCIA DOCUMENTAL </t>
  </si>
  <si>
    <t>6 Actas</t>
  </si>
  <si>
    <t>21 Actas</t>
  </si>
  <si>
    <t>01-Ene-12</t>
  </si>
  <si>
    <t>31-Dic.12</t>
  </si>
  <si>
    <t>Registro de Medicamentos y 
Dispositivos Médicos</t>
  </si>
  <si>
    <t>Enero-12</t>
  </si>
  <si>
    <t>Diciemb.12</t>
  </si>
  <si>
    <t>24-Oct.12</t>
  </si>
  <si>
    <t>5 Reportes</t>
  </si>
  <si>
    <t>ELABORADO POR: NORALBA LOPEZ</t>
  </si>
  <si>
    <t>ENTREGADO POR: NORALBA LOPEZ</t>
  </si>
  <si>
    <t>RECIBIDO POR:  DIANA MILENA ZAMBRANO B.</t>
  </si>
  <si>
    <t>CARGO:  Auxiliar en Salud</t>
  </si>
  <si>
    <t>CARGO:  Auxiliar Administrativo-Gestión Documental</t>
  </si>
  <si>
    <t>Tres Actas</t>
  </si>
  <si>
    <t>cuatro Actas</t>
  </si>
  <si>
    <t>Control de Hematología Nivel Medio</t>
  </si>
  <si>
    <t>31 nov 12</t>
  </si>
  <si>
    <t>CARGO: BACTERÍOLOGA</t>
  </si>
  <si>
    <t>CARGO: AUXILIAR ADMINISTRATIVO-GESTION DOCUMENTAL</t>
  </si>
  <si>
    <t>COD. 210</t>
  </si>
  <si>
    <t>Consecutivo N° 1 AL 24</t>
  </si>
  <si>
    <t>Consecutivo N° 24 AL 52</t>
  </si>
  <si>
    <t>Consecutivo N° 53 AL 72</t>
  </si>
  <si>
    <t>Consec. 53-62-63-64 anulado</t>
  </si>
  <si>
    <t>Consecutivo N° 73 AL 116</t>
  </si>
  <si>
    <t>Consec. 72 anulado</t>
  </si>
  <si>
    <t>Consecutivo N° 117 AL 126</t>
  </si>
  <si>
    <t>Consec. 119 anulado</t>
  </si>
  <si>
    <t>Consecutivo N° 127 AL 157</t>
  </si>
  <si>
    <t>Consec. 132-133-142-151 anulado</t>
  </si>
  <si>
    <t>Consecutivo N° 158 AL 195</t>
  </si>
  <si>
    <t>Consec. 160-190 anulado</t>
  </si>
  <si>
    <t>Consecutivo N° 196 AL 219</t>
  </si>
  <si>
    <t>Consecutivo N° 220 AL 236</t>
  </si>
  <si>
    <t>Consecutivo N° 237 AL 275</t>
  </si>
  <si>
    <t>Consecutivo N° 276 AL 323</t>
  </si>
  <si>
    <t>Consec. 284 anulado</t>
  </si>
  <si>
    <t>Consecutivo N° 324 AL 357</t>
  </si>
  <si>
    <t>Consecutivo N° 358 AL 385</t>
  </si>
  <si>
    <t>Consecutivo N° 386 AL 409</t>
  </si>
  <si>
    <t>Consecutivo N° 410 AL 431</t>
  </si>
  <si>
    <t>Consec. 415 anulado</t>
  </si>
  <si>
    <t>ELABORADO POR: _________________________________</t>
  </si>
  <si>
    <t>ENTREGADO POR: __________________________________</t>
  </si>
  <si>
    <t>Consecutivo N° 432 AL 459</t>
  </si>
  <si>
    <t>Consec. 449 anulado</t>
  </si>
  <si>
    <t>Consecutivo N° 460 AL 483</t>
  </si>
  <si>
    <t>Consec. 449-462-
463 anulado</t>
  </si>
  <si>
    <t>Consecutivo N° 484 AL 520</t>
  </si>
  <si>
    <t>Consec. 503-516 anulado</t>
  </si>
  <si>
    <t>Consecutivo N° 521 AL 548</t>
  </si>
  <si>
    <t>Consec. 538 anulado</t>
  </si>
  <si>
    <t>Consecutivo N° 549 AL 588</t>
  </si>
  <si>
    <t>Consecutivo N° 589 AL 589</t>
  </si>
  <si>
    <t>Consecutivo N° 590 AL 609</t>
  </si>
  <si>
    <t>Consecutivo N° 610 AL 647</t>
  </si>
  <si>
    <t>Consecutivo N° 648 AL 658</t>
  </si>
  <si>
    <t>Consec. 655-657 anulado</t>
  </si>
  <si>
    <t>Consecutivo N° 659 AL 687</t>
  </si>
  <si>
    <t>Consec. 674-675 anulado</t>
  </si>
  <si>
    <t>Consecutivo N° 688 AL 720</t>
  </si>
  <si>
    <t>Consec. 6698-712-713-
714-715 anulado</t>
  </si>
  <si>
    <t>Consecutivo N° 721 AL 747</t>
  </si>
  <si>
    <t>Consecutivo N° 748  AL 801</t>
  </si>
  <si>
    <t>Consec. 793-801 -817-1101-1126-anulado</t>
  </si>
  <si>
    <t>Consecutivo Nº  001 al  013</t>
  </si>
  <si>
    <t>Consecutivo Nº  014 al  036</t>
  </si>
  <si>
    <t>Consecutivo Nº  037 al 045</t>
  </si>
  <si>
    <t>Consecutivo Nº  047 al 054</t>
  </si>
  <si>
    <t>Consecutivo Nº  055 al 068</t>
  </si>
  <si>
    <t>Consecutivo Nº  069 al 085</t>
  </si>
  <si>
    <t>Consec. 73 anulado</t>
  </si>
  <si>
    <t>Consecutivo Nº  086 al 103</t>
  </si>
  <si>
    <t>Consecutivo Nº  104 al 114</t>
  </si>
  <si>
    <t>Consecutivo Nº  115 al 124</t>
  </si>
  <si>
    <t>Consecutivo Nº  125 al 138</t>
  </si>
  <si>
    <t>Consecutivo Nº  139 al 145</t>
  </si>
  <si>
    <t>Consec. 143 anulado</t>
  </si>
  <si>
    <t>Consecutivo Nº  146 al 153</t>
  </si>
  <si>
    <t>Consec. 146 anulado</t>
  </si>
  <si>
    <t>Consecutivo Nº  154 al 161</t>
  </si>
  <si>
    <t>Consecutivo Nº  162 al 192</t>
  </si>
  <si>
    <t>Consecutivo Nº  193 al 198</t>
  </si>
  <si>
    <t>Consecutivo Nº  199 al 220</t>
  </si>
  <si>
    <t>Consecutivo Nº  221 al 307</t>
  </si>
  <si>
    <t>Consec. 271 anulado</t>
  </si>
  <si>
    <t>Consecutivo Nº  308 al 326</t>
  </si>
  <si>
    <t>Consecutivo Nº  327 al 343</t>
  </si>
  <si>
    <t>Consecutivo Nº  344 al 352</t>
  </si>
  <si>
    <t>Consecutivo Nº  353 al 362</t>
  </si>
  <si>
    <t>Consec. 362 anulado</t>
  </si>
  <si>
    <t>Consecutivo Nº  363 al 382</t>
  </si>
  <si>
    <t>Consecutivo Nº  383 al 476</t>
  </si>
  <si>
    <t>Consec. 432-450 anulado</t>
  </si>
  <si>
    <t>Consecutivo Nº  477 al 500</t>
  </si>
  <si>
    <t>Consecutivo Nº  501 al 511</t>
  </si>
  <si>
    <t>Consecutivo Nº  512 al 517</t>
  </si>
  <si>
    <t>Consecutivo Nº  518 al 525</t>
  </si>
  <si>
    <t>Consecutivo Nº  526 al 535</t>
  </si>
  <si>
    <t>Consecutivo Nº  536 al 549</t>
  </si>
  <si>
    <t>Consec. 537 anulado</t>
  </si>
  <si>
    <t>Consecutivo Nº  550 al 565</t>
  </si>
  <si>
    <t>Consecutivo Nº  566 al 584</t>
  </si>
  <si>
    <t>Consecutivo Nº  585 al 600</t>
  </si>
  <si>
    <t>Consecutivo Nº  601 al 614</t>
  </si>
  <si>
    <t>Consecutivo Nº  615 al 637</t>
  </si>
  <si>
    <t>Consec. 615 anulado</t>
  </si>
  <si>
    <t>Consecutivo Nº  638 al 649</t>
  </si>
  <si>
    <t>Consec. 643-645 anulado</t>
  </si>
  <si>
    <t>Consecutivo Nº  650 al 666</t>
  </si>
  <si>
    <t>Consecutivo Nº  667 al 677</t>
  </si>
  <si>
    <t>Consecutivo Nº  678 al 688</t>
  </si>
  <si>
    <t>Consecutivo Nº  689 al 700</t>
  </si>
  <si>
    <t>Consecutivo Nº  701 al 719</t>
  </si>
  <si>
    <t>Consecutivo Nº  720 al 728</t>
  </si>
  <si>
    <t>Consecutivo Nº  729 al 739</t>
  </si>
  <si>
    <t>Consecutivo Nº  740 al 774</t>
  </si>
  <si>
    <t>Consec.747-760-762-770 anulado</t>
  </si>
  <si>
    <t>Consecutivo Nº  775 al 785</t>
  </si>
  <si>
    <t>Consec. 780 anulado</t>
  </si>
  <si>
    <t>Consecutivo Nº  786 al 801</t>
  </si>
  <si>
    <t>Consec. 792 anulado</t>
  </si>
  <si>
    <t>Consecutivo Nº  802 al 818</t>
  </si>
  <si>
    <t>Consec. 805-809-813 anulado</t>
  </si>
  <si>
    <t>Consecutivo Nº  819 al 838</t>
  </si>
  <si>
    <t>Consec. 836 anulado</t>
  </si>
  <si>
    <t>Consecutivo Nº  839 al 851</t>
  </si>
  <si>
    <t>Consec. 846 anulado</t>
  </si>
  <si>
    <t>Consecutivo Nº  852 al 867</t>
  </si>
  <si>
    <t>Consec. 856-865 anulado</t>
  </si>
  <si>
    <t>Consecutivo Nº  868 al 884</t>
  </si>
  <si>
    <t>Consec. 874 anulado</t>
  </si>
  <si>
    <t>Consecutivo Nº  885 al 903</t>
  </si>
  <si>
    <t>Consecutivo Nº  904 al 909</t>
  </si>
  <si>
    <t>Consecutivo Nº  910 al 939</t>
  </si>
  <si>
    <t>Consec. 926-927-929 anulado</t>
  </si>
  <si>
    <t>Consecutivo Nº  940 al 951</t>
  </si>
  <si>
    <t>Consecutivo Nº  952 al 968</t>
  </si>
  <si>
    <t>Consecutivo Nº  969 al 980</t>
  </si>
  <si>
    <t>Consecutivo Nº  981 al 999</t>
  </si>
  <si>
    <t>Consec. 989 anulado</t>
  </si>
  <si>
    <t>Consecutivo Nº  1000 al 1011</t>
  </si>
  <si>
    <t>Consec. 1002 anulado</t>
  </si>
  <si>
    <t>Consecutivo Nº  1012 al 1032</t>
  </si>
  <si>
    <t>Consecutivo Nº  1033 al 1042</t>
  </si>
  <si>
    <t>Consecutivo Nº  1043 al 1049</t>
  </si>
  <si>
    <t>Consecutivo Nº  1050 al 1066</t>
  </si>
  <si>
    <t>Consec. 1050 anulado</t>
  </si>
  <si>
    <t>Consecutivo Nº  1067 al 1078</t>
  </si>
  <si>
    <t>Consecutivo Nº  1079 al 1092</t>
  </si>
  <si>
    <t>Consecutivo Nº  1093 al 1113</t>
  </si>
  <si>
    <t>Consec. 1097 anulado</t>
  </si>
  <si>
    <t>Consecutivo Nº  1114 al 1123</t>
  </si>
  <si>
    <t>Consecutivo Nº  1124 al 1145</t>
  </si>
  <si>
    <t>Consecutivo Nº  1146 al 1168</t>
  </si>
  <si>
    <t>Consec. 1147-1157-1166 anulado</t>
  </si>
  <si>
    <t>Consecutivo Nº  1169 al 1180</t>
  </si>
  <si>
    <t>Consec. 1179 anulado</t>
  </si>
  <si>
    <t>Consecutivo Nº  1181 al 1207</t>
  </si>
  <si>
    <t>Consec. 1184 anulado</t>
  </si>
  <si>
    <t>Consecutivo Nº  1208 al 1208</t>
  </si>
  <si>
    <t>Consecutivo Nº  1209 al 1214</t>
  </si>
  <si>
    <t>Consecutivo Nº  1215 al 1224</t>
  </si>
  <si>
    <t>Consec. 1225-1234 anulado</t>
  </si>
  <si>
    <t>Consecutivo Nº  1225 al 1237</t>
  </si>
  <si>
    <t>Consecutivo Nº  1238 al 1253</t>
  </si>
  <si>
    <t>Consecutivo Nº  1254 al 1276</t>
  </si>
  <si>
    <t>Consecutivo Nº  1277 al 1293</t>
  </si>
  <si>
    <t>Consec. 1280 anulado</t>
  </si>
  <si>
    <t>Consecutivo Nº  1294 al 1304</t>
  </si>
  <si>
    <t>Consecutivo Nº  1305 al 1311</t>
  </si>
  <si>
    <t>Consecutivo Nº  1312 al 1325</t>
  </si>
  <si>
    <t>Consec. 1314 anulado</t>
  </si>
  <si>
    <t>Consecutivo Nº  1326 al 1341</t>
  </si>
  <si>
    <t>Consecutivo Nº  1342 al 1356</t>
  </si>
  <si>
    <t>Consecutivo Nº  1357 al 1374</t>
  </si>
  <si>
    <t>Consec. 1359-1364 anulado</t>
  </si>
  <si>
    <t>Consecutivo Nº  1375 al 1401</t>
  </si>
  <si>
    <t>Consecutivo Nº  1402 al 1414</t>
  </si>
  <si>
    <t>Consec. 1410 anulado</t>
  </si>
  <si>
    <t>Consecutivo Nº  1415 al 1424</t>
  </si>
  <si>
    <t>Consecutivo Nº  1425 al 1446</t>
  </si>
  <si>
    <t>Consec. 1430 anulado</t>
  </si>
  <si>
    <t>Consecutivo Nº  1447 al 1455</t>
  </si>
  <si>
    <t>Consecutivo Nº  1456 al 1469</t>
  </si>
  <si>
    <t>Consecutivo Nº  1470 al 1473</t>
  </si>
  <si>
    <t>Consecutivo Nº  1474 al 1488</t>
  </si>
  <si>
    <t>Consecutivo Nº  1489 al 1509</t>
  </si>
  <si>
    <t>Consecutivo Nº  1510 al 1528</t>
  </si>
  <si>
    <t>Consecutivo Nº  1529 al 1542</t>
  </si>
  <si>
    <t>Consecutivo Nº  1543 al 1561</t>
  </si>
  <si>
    <t>Consecutivo N° 1562  AL 1568</t>
  </si>
  <si>
    <t>Consecutivo N° 1569  AL 1588</t>
  </si>
  <si>
    <t>Consecutivo N° 1589  AL 1614</t>
  </si>
  <si>
    <t>Consecutivo N° 1615  AL 1627</t>
  </si>
  <si>
    <t>Consecutivo N° 1628  AL 1641</t>
  </si>
  <si>
    <t>Consecutivo N° 1642  AL 1660</t>
  </si>
  <si>
    <t>Consecutivo N° 1661  AL 1676</t>
  </si>
  <si>
    <t>Consecutivo N° 1677  AL 1682</t>
  </si>
  <si>
    <t>OBJETO: TRANSFERENCIA PRIMARIA POR CONTINGENCIA AÑO 2012</t>
  </si>
  <si>
    <t>Facturas de venta de servicios ASOCIACION MUTUAL LA ESPERANZA - ASMET SALUD</t>
  </si>
  <si>
    <t xml:space="preserve">Facturas de venta de servicios
 ASOCIACION MUTUAL BARRIOS UNIDOS </t>
  </si>
  <si>
    <t>Facturas de venta de servicios 
CAFESALUD</t>
  </si>
  <si>
    <t>1/1</t>
  </si>
  <si>
    <t>01 al 200</t>
  </si>
  <si>
    <t>201 al 405</t>
  </si>
  <si>
    <t>405 al 560</t>
  </si>
  <si>
    <t>Facturas de venta de servicios 
CAPRECOM</t>
  </si>
  <si>
    <t>01 al 201</t>
  </si>
  <si>
    <t>202 al 359</t>
  </si>
  <si>
    <t>Facturas de venta de servicios 
COOSALUD</t>
  </si>
  <si>
    <t>01 al 203</t>
  </si>
  <si>
    <t>204 al 412</t>
  </si>
  <si>
    <t>413 al 534</t>
  </si>
  <si>
    <t>Facturas de venta de servicios 
COSMITET</t>
  </si>
  <si>
    <t>Facturas de venta de servicios 
CLINICA ORIENTE</t>
  </si>
  <si>
    <t>Facturas de venta de servicios 
EMSSANAR</t>
  </si>
  <si>
    <t>Facturas de venta de servicios 
MALLAMAS</t>
  </si>
  <si>
    <t>Facturas de venta de servicios 
COMFAMA</t>
  </si>
  <si>
    <t>Facturas de venta de servicios
 FAMISANAR</t>
  </si>
  <si>
    <t>Facturas de venta de servicios 
SALUD TOTAL</t>
  </si>
  <si>
    <t>Facturas de venta de servicios 
SALUD VIDA</t>
  </si>
  <si>
    <t>Facturas de venta de servicios 
SANITAS</t>
  </si>
  <si>
    <t>Facturas de venta de servicios 
POSITIVA</t>
  </si>
  <si>
    <t>Facturas de venta de servicios 
COMFACOR</t>
  </si>
  <si>
    <t>Facturas de venta de servicios 
COMFAMILIAR HUILA</t>
  </si>
  <si>
    <t>Facturas de venta de servicios 
COLSUBSIDIO</t>
  </si>
  <si>
    <t>Facturas de venta de servicios 
ECOOPSOS</t>
  </si>
  <si>
    <t>Facturas de venta de servicios 
COMFACHOCO</t>
  </si>
  <si>
    <t>Facturas de venta de servicios 
CAJACOPIATLANTICO</t>
  </si>
  <si>
    <t>Facturas de venta de servicios 
COMPARTA</t>
  </si>
  <si>
    <t>Facturas de venta de servicios 
CONVIDA</t>
  </si>
  <si>
    <t>Facturas de venta de servicios 
RECUPERAR</t>
  </si>
  <si>
    <t>Facturas de venta de servicios 
ALIANSALUD</t>
  </si>
  <si>
    <t>Facturas de venta de servicios 
IKE ASISTENCIA</t>
  </si>
  <si>
    <t>Facturas de venta de servicios 
COLASISTENCIA</t>
  </si>
  <si>
    <t>Facturas de venta de servicios 
COMPENSAR</t>
  </si>
  <si>
    <t>Facturas de venta de servicios 
HUMANAVIVIR</t>
  </si>
  <si>
    <t>Facturas de venta de servicios 
EMDISALUD</t>
  </si>
  <si>
    <t>Facturas de venta de servicios 
COLMEDICA</t>
  </si>
  <si>
    <t>Facturas de venta de servicios
 LA EQUIDAD SEGUROS</t>
  </si>
  <si>
    <t>Facturas de venta de servicios 
SEGUROS DE VIDA AURORA</t>
  </si>
  <si>
    <t>Facturas de venta de servicios
 SURA EPS</t>
  </si>
  <si>
    <t>Facturas de venta de servicios
 LIBERTY ARP</t>
  </si>
  <si>
    <t>Facturas de venta de servicios
 BATALLON VENCEDORES</t>
  </si>
  <si>
    <t>Facturas de venta de servicios
 SSI</t>
  </si>
  <si>
    <t>Facturas de venta de servicios 
MAPFRE</t>
  </si>
  <si>
    <t>Facturas de venta de servicios ANDIASISTENCIA</t>
  </si>
  <si>
    <t>Facturas de venta de servicios 
CAPITAL SALUD</t>
  </si>
  <si>
    <t>Facturas de venta de servicios FUINDACION ONG MISION POR COLOMBIA</t>
  </si>
  <si>
    <t>Facturas de venta de servicios 
SOLSALUD</t>
  </si>
  <si>
    <t>Facturas de venta de servicios
 FUNDAINTEP</t>
  </si>
  <si>
    <t>Facturas de venta de servicios 
HOSPITAL SANTA ANA</t>
  </si>
  <si>
    <t>Facturas de venta de servicios 
HOSPITAL SAN RAFAEL</t>
  </si>
  <si>
    <t>Facturas de venta de servicios HOSPITAL NTRA SRA LOS SANTOS</t>
  </si>
  <si>
    <t>Facturas de venta de servicios 
HOSPITAL SAN ANTONIO</t>
  </si>
  <si>
    <t>Facturas de venta de servicios 
NUEVA EPS</t>
  </si>
  <si>
    <t>1 al 200</t>
  </si>
  <si>
    <t>201 al 266</t>
  </si>
  <si>
    <t>Facturas de venta de servicios
 SALUDCOOP</t>
  </si>
  <si>
    <t>Facturas de venta de servicios 
SECCIONAL DE SANIDAD VALLE</t>
  </si>
  <si>
    <t>Facturas de venta de servicios
 SECRETARIA MUNICIPAL DE SALUD</t>
  </si>
  <si>
    <t>Facturas de venta de servicios 
SECRETARIA DPTAL DE SALUD</t>
  </si>
  <si>
    <t xml:space="preserve">Facturas de venta de servicios
 SEGUROS DE VIDA COLPATRIA </t>
  </si>
  <si>
    <t xml:space="preserve">
Facturas de venta de servicios
 SEGUROS BOLIVAR</t>
  </si>
  <si>
    <t>Facturas de venta de servicios 
SELVASALUD</t>
  </si>
  <si>
    <t>Facturas de venta de servicios
 SALUD CONDOR</t>
  </si>
  <si>
    <t>Facturas de venta de servicios 
SERVICIO OCCIDENTAL DE SALUD</t>
  </si>
  <si>
    <t>Facturas de venta de servicios 
QBE SEGUROS</t>
  </si>
  <si>
    <t>ELABORADO POR: ELIANA FRANCO</t>
  </si>
  <si>
    <t>ENTREGADO POR: ELIANA FRANCO</t>
  </si>
  <si>
    <t>CARGO: AUXILIAR ADMINISTRATIVO</t>
  </si>
  <si>
    <t>Formulario de Estampillas - Prodesarrollo Departamental</t>
  </si>
  <si>
    <t>Formulario de Estampillas - Pro-hospitales</t>
  </si>
  <si>
    <t>Formulario de Estampillas - Pro-Univalle</t>
  </si>
  <si>
    <t>Formulario de Estampillas - Pro-Deporte</t>
  </si>
  <si>
    <t>Formulario de Estampillas - Pro-Cultura</t>
  </si>
  <si>
    <t>Formulario de Estampillas - Pro-Seguridad Alimentaria y Desarrollo Rural del Dpto del Valle</t>
  </si>
  <si>
    <t>cuenta corriente davivienda</t>
  </si>
  <si>
    <t>cuenta corriente bancolombia</t>
  </si>
  <si>
    <t>Glosas - Respuestas 
ALIANSALUD</t>
  </si>
  <si>
    <t>Glosas - Respuestas 
ARP LIBERTY</t>
  </si>
  <si>
    <t>Glosas - Respuestas
 BARRIOS UNIDOS</t>
  </si>
  <si>
    <t>01 al 199</t>
  </si>
  <si>
    <t>200 al 308</t>
  </si>
  <si>
    <t>Glosas - Respuestas 
CAFESALUD EPS</t>
  </si>
  <si>
    <t>Glosas - Respuestas CAJA DE COMPENSACIO FAMILIAR NARIÑO</t>
  </si>
  <si>
    <t>Glosas - Respuestas 
CAPRECOM</t>
  </si>
  <si>
    <t>Glosas - Respuestas 
COLSUBSIDIO</t>
  </si>
  <si>
    <t>Glosas - Respuestas 
COMFACOR</t>
  </si>
  <si>
    <t>Glosas - Respuestas 
COMFENALCO</t>
  </si>
  <si>
    <t>Glosas - Respuestas
 COOMEVA EPS</t>
  </si>
  <si>
    <t>01 al 229</t>
  </si>
  <si>
    <t>Glosas - Respuestas 
COOMEVA EPS</t>
  </si>
  <si>
    <t>230 al 312</t>
  </si>
  <si>
    <t>01 al 202</t>
  </si>
  <si>
    <t>203 al 398</t>
  </si>
  <si>
    <t>399 al 527</t>
  </si>
  <si>
    <t>Glosas - Respuestas 
COSMITET</t>
  </si>
  <si>
    <t>Glosas - Respuestas 
CRUZ BLANCA</t>
  </si>
  <si>
    <t>Glosas - Respuestas
 ECOOPSOS</t>
  </si>
  <si>
    <t>Glosas - Respuestas 
EMSSANAR</t>
  </si>
  <si>
    <t>Glosas - Respuestas
 EPS SURA</t>
  </si>
  <si>
    <t>Glosas - Respuestas 
FAMISANAR</t>
  </si>
  <si>
    <t>Glosas - Respuestas 
MALLAMAS</t>
  </si>
  <si>
    <t>Glosas - Respuestas
 MAPFRE</t>
  </si>
  <si>
    <t>Glosas - Respuestas
 NUEVA EPS</t>
  </si>
  <si>
    <t>01 al 195</t>
  </si>
  <si>
    <t>Glosas - Respuestas 
NUEVA EPS</t>
  </si>
  <si>
    <t>196 al 327</t>
  </si>
  <si>
    <t>Glosas - Respuestas 
POLICIA NACIONAL</t>
  </si>
  <si>
    <t>Glosas - Respuestas 
POSITIVA</t>
  </si>
  <si>
    <t>Glosas - Respuestas 
SALUD COLOMBIA</t>
  </si>
  <si>
    <t>Glosas - Respuestas
 SALUD TOTAL</t>
  </si>
  <si>
    <t>Glosas - Respuestas 
SALUDCOLPATRIA</t>
  </si>
  <si>
    <t>Glosas - Respuestas 
SALUDCOOP</t>
  </si>
  <si>
    <t>Glosas - Respuestas 
SALUDVIDA</t>
  </si>
  <si>
    <t>Glosas - Respuestas 
SANITAS</t>
  </si>
  <si>
    <t>Glosas - Respuestas SECRETARIA DPTAL SALUD</t>
  </si>
  <si>
    <t>Glosas - Respuestas SERVICIO OCCIDENTAL DE SALUD</t>
  </si>
  <si>
    <t>01 al 205</t>
  </si>
  <si>
    <t>206 al 401</t>
  </si>
  <si>
    <t>402 al 600</t>
  </si>
  <si>
    <t>4/4</t>
  </si>
  <si>
    <t>601 al 636</t>
  </si>
  <si>
    <t>203 al 407</t>
  </si>
  <si>
    <t>408 al 467</t>
  </si>
  <si>
    <t>Informe de Análisis y 
Consolidados de facturación</t>
  </si>
  <si>
    <t>Informe de glosas y objeciones</t>
  </si>
  <si>
    <t>210.4-38</t>
  </si>
  <si>
    <t xml:space="preserve">CARGO: AUXILIAR ADMINISTRATIVO CARTERA </t>
  </si>
  <si>
    <t>OBJETO: TRANSFERENCIA  AÑO 2012</t>
  </si>
  <si>
    <t>Dos Actas</t>
  </si>
  <si>
    <t>Nueve Actas</t>
  </si>
  <si>
    <t>veinticuatro Actas</t>
  </si>
  <si>
    <t>Certificados Ingresos y Retenciones</t>
  </si>
  <si>
    <t>Carrillo Palomino Omaira       
 CC.29.770.564</t>
  </si>
  <si>
    <t xml:space="preserve">Historia Salud Ocupacional  </t>
  </si>
  <si>
    <t>Capítulo Anexo a Historia Laboral</t>
  </si>
  <si>
    <t xml:space="preserve"> Zapata Hernandez Amparo de Jesus 
  29,771,138</t>
  </si>
  <si>
    <t>Vinasco Castillo Luis Mario  
  C.C.2,626,017</t>
  </si>
  <si>
    <t>Coronado Giraldo Judith del Rosario  29,612,555</t>
  </si>
  <si>
    <t>Chaverra Oscar Emilio C.C.6,437,406</t>
  </si>
  <si>
    <t>Varela Ruiz Cecilia  C.C.29,781,257</t>
  </si>
  <si>
    <t>Hoyos Rico Bella Oliva  C.C. 29,992,277</t>
  </si>
  <si>
    <t>Castro Jimenez Ecce Homo  C.C.6,437,517</t>
  </si>
  <si>
    <t>Alban Andrioli Natalia  C.C.1,130,592,234</t>
  </si>
  <si>
    <t>Dossman Vivas Carmen Fabiola C.C.29,771,215</t>
  </si>
  <si>
    <t>Ramirez Cardona Martha Yolanda    29,533,679</t>
  </si>
  <si>
    <t>ELABORADO POR:  MARYBEL GRANADA</t>
  </si>
  <si>
    <t>ENTREGADO POR: MARIA LILIA NUÑEZ</t>
  </si>
  <si>
    <t>CARGO: AUX. ADTIVO. ASOCIADO PARTÍCIPE SERVICOLOMBIA</t>
  </si>
  <si>
    <t>CARGO: _PROF. UNIVERSITARIA</t>
  </si>
  <si>
    <t>T.HUMANO</t>
  </si>
  <si>
    <t>FECHA:  27 MARZO 2014</t>
  </si>
  <si>
    <t>LUGAR:__T.HUMANO            FECHA:  27 MARZO  2014</t>
  </si>
  <si>
    <t>Rendon Becerra Cesar Augusto    1,118,285,353</t>
  </si>
  <si>
    <t>Vargas Rengifo Pedro Alejandro    1,130,586,587</t>
  </si>
  <si>
    <t>Jaramillo Gonzalez Consuelo
66.702.051</t>
  </si>
  <si>
    <t>Hernandez Mondragon Lucelly
66.677015</t>
  </si>
  <si>
    <t>Clavijo Padilla Leonisa
66.700.444</t>
  </si>
  <si>
    <t>Guerrero Perez Matilde 
41.657.818</t>
  </si>
  <si>
    <t>Salazar Aceneth</t>
  </si>
  <si>
    <t>Rivera Lopez Dora Milena</t>
  </si>
  <si>
    <t>220-29-21</t>
  </si>
  <si>
    <t>Informe de gestion</t>
  </si>
  <si>
    <t>Informe Anual de Cesantias 2012</t>
  </si>
  <si>
    <t>nomina retroactiva  mes enero</t>
  </si>
  <si>
    <t>31/04/2012</t>
  </si>
  <si>
    <t>220-38</t>
  </si>
  <si>
    <t>PLANEACION  INTEGRADA</t>
  </si>
  <si>
    <t>220-39-15</t>
  </si>
  <si>
    <t>Plan Institucional deCapacitaciones</t>
  </si>
  <si>
    <t>RAUL</t>
  </si>
  <si>
    <t>PROGRAMAS</t>
  </si>
  <si>
    <t>220-45-01</t>
  </si>
  <si>
    <t>Programa de Bienestar Social</t>
  </si>
  <si>
    <t>Programa de Salud Ocupacional</t>
  </si>
  <si>
    <t>Actas</t>
  </si>
  <si>
    <t>Actas Comité de Archivo</t>
  </si>
  <si>
    <t>240.1-01-37</t>
  </si>
  <si>
    <t>Actas de entrega documental por traslado o desvinculación temporal o definitiva del cargo.</t>
  </si>
  <si>
    <t>240.1-17</t>
  </si>
  <si>
    <t>CONSECUTIVO DE COMUNICACIONES OFICIALES</t>
  </si>
  <si>
    <t>240.1-17-01</t>
  </si>
  <si>
    <t>Consecutivo de Comunicaciones  Externas</t>
  </si>
  <si>
    <t>Consecutivo de Comunicaciones  Externas  001 al 152</t>
  </si>
  <si>
    <t>Falta el consecutivo 126</t>
  </si>
  <si>
    <t>Consecutivo de Comunicaciones  Externas  153 al 292</t>
  </si>
  <si>
    <t>Falta el consecutivo 264</t>
  </si>
  <si>
    <t>Consecutivo de Comunicaciones  Externas 293 al 430</t>
  </si>
  <si>
    <t>Consecutivo de Comunicaciones  Externas 431 al 595</t>
  </si>
  <si>
    <t>Falta el consecutivo 487</t>
  </si>
  <si>
    <t>Consecutivo de Comunicaciones  Externas 596 al 748</t>
  </si>
  <si>
    <t>Falta el consecutivo 708</t>
  </si>
  <si>
    <t>Consecutivo de Comunicaciones  Externas 749 al 870</t>
  </si>
  <si>
    <t>Falta el consecutivo 756, 810, 811</t>
  </si>
  <si>
    <t>Consecutivo de Comunicaciones  Externas 871 al 985</t>
  </si>
  <si>
    <t>Falta el consecutivo 909</t>
  </si>
  <si>
    <t>Consecutivo de Comunicaciones  Externas 986 al 1111</t>
  </si>
  <si>
    <t>Falta el consecutivo 1099, 1104</t>
  </si>
  <si>
    <t>Consecutivo de Comunicaciones  Externas 1112 al 1274</t>
  </si>
  <si>
    <t>Consecutivo de Comunicaciones  Externas 1275 al 1401</t>
  </si>
  <si>
    <t>Falta el consecutivo 1322</t>
  </si>
  <si>
    <t>Consecutivo de Comunicaciones  Externas 1402 al 1533</t>
  </si>
  <si>
    <t>Consecutivo de Comunicaciones  Externas 1534 al 1670</t>
  </si>
  <si>
    <t>Consecutivo de Comunicaciones  Externas 1671 al 1812</t>
  </si>
  <si>
    <t>Consecutivo de Comunicaciones  Externas 1813 al 1892</t>
  </si>
  <si>
    <t>Falta el consecutivo 1841</t>
  </si>
  <si>
    <t>Consecutivo de Comunicaciones  Externas 1893 al 1967</t>
  </si>
  <si>
    <t>Consecutivo de Comunicaciones  Internas</t>
  </si>
  <si>
    <t>240.1-17-02</t>
  </si>
  <si>
    <t>Consecutivo de Comunicaciones  Internas 001 al 165</t>
  </si>
  <si>
    <t>Consecutivo de Comunicaciones  Internas 166 al 338</t>
  </si>
  <si>
    <t>Falta el consecutivo 212</t>
  </si>
  <si>
    <t>Consecutivo de Comunicaciones  Internas 339 al 457</t>
  </si>
  <si>
    <t>Falta el consecutivo 420, 450</t>
  </si>
  <si>
    <t>Consecutivo de Comunicaciones  Internas 458 al 548</t>
  </si>
  <si>
    <t>240.1-38</t>
  </si>
  <si>
    <t>240.1-51</t>
  </si>
  <si>
    <t>240.1-51-02</t>
  </si>
  <si>
    <t>Planilla de control para préstamo de documentos</t>
  </si>
  <si>
    <t>240.1-59</t>
  </si>
  <si>
    <t>TRANSFERENCIAS DOCUMENTALES</t>
  </si>
  <si>
    <t>Cronograma de Transferencias Documentales año 2008</t>
  </si>
  <si>
    <t>Cronograma de Transferencias Documentales año 2009</t>
  </si>
  <si>
    <t>Formato Unico Inventario Documental de   transferencia por Dependencia</t>
  </si>
  <si>
    <t>240.1-52</t>
  </si>
  <si>
    <t>REGISTRO DE CORRESPONDENCIA</t>
  </si>
  <si>
    <t>240.1-52-01</t>
  </si>
  <si>
    <t>Planilla de registro de comunicaciones Enviadas</t>
  </si>
  <si>
    <t>240.1-52-02</t>
  </si>
  <si>
    <t>Planilla de registro de comunicaciones Recibidas</t>
  </si>
  <si>
    <t xml:space="preserve">ELABORADO POR: </t>
  </si>
  <si>
    <t xml:space="preserve">ENTREGADO POR: </t>
  </si>
  <si>
    <t>CARGO:</t>
  </si>
  <si>
    <t>HOJA  1  DE  4</t>
  </si>
  <si>
    <t>Boletín Epidemiológico</t>
  </si>
  <si>
    <t>01/01/2012</t>
  </si>
  <si>
    <t>31/12/2012</t>
  </si>
  <si>
    <t>Informes Estadísticos</t>
  </si>
  <si>
    <t>Informes Estadísticos Complementarios 
de los Rips</t>
  </si>
  <si>
    <t>ELABORADO POR: LUIS NIETO</t>
  </si>
  <si>
    <t>ENTREGADO POR: LUIS NIETO</t>
  </si>
  <si>
    <t>CARGO: TECNICO EN INFORMATICA</t>
  </si>
  <si>
    <t>HOJA  2  DE  4</t>
  </si>
  <si>
    <t>Informes de Consultas Médicas</t>
  </si>
  <si>
    <t>Informes de Consulta General y Especializada Primera Vez y Repetida</t>
  </si>
  <si>
    <t>Informe de Rendimiento Médico Especialista</t>
  </si>
  <si>
    <t>Informe de Producción Vs Capacidad Instalada Consulta Especializada</t>
  </si>
  <si>
    <t>Informe de Rendimiento Médico General</t>
  </si>
  <si>
    <t>Informe de Producción Vs Capacidad Instalada Consulta Médica General</t>
  </si>
  <si>
    <t>Informe de Consulta Médica Puestos de Salud</t>
  </si>
  <si>
    <t>Informes de Hospitalización</t>
  </si>
  <si>
    <t>Informe de Hospitalización</t>
  </si>
  <si>
    <t>Informe de Partos y Cesáreas por municipios</t>
  </si>
  <si>
    <t>Informe de nacidos vivos</t>
  </si>
  <si>
    <t>HOJA  3  DE  4</t>
  </si>
  <si>
    <t>Informe de Morbilidad de Consulta Externa y Extramural</t>
  </si>
  <si>
    <t>Informe de Morbililidad de Urgencias</t>
  </si>
  <si>
    <t>Informe de Morbilidad de  Hospitalización</t>
  </si>
  <si>
    <t>Informe de Morbilidad General</t>
  </si>
  <si>
    <t>Informes de Mortalidad por Grupos Etáreos</t>
  </si>
  <si>
    <t>Informes de Mortalidad de Egresos  Hospitalarios</t>
  </si>
  <si>
    <t>Informe de Referencia y Contrareferencia Consolidado</t>
  </si>
  <si>
    <t>240.2-29-47</t>
  </si>
  <si>
    <t>Informes Epidemiológicos</t>
  </si>
  <si>
    <t>Notificacion obligatoria de períodos epidemiológicos</t>
  </si>
  <si>
    <t>Índices Endémicos por Enfermedad</t>
  </si>
  <si>
    <t>HOJA  4 DE  4</t>
  </si>
  <si>
    <t>autorización Traslado de Cadáver</t>
  </si>
  <si>
    <t>Licencias de Inhumancion Muertes Fetales</t>
  </si>
  <si>
    <t>Faltan el mes de marzo, el dia 03 de octubre se daña el termohigrometro y 
hasta la fecha no han enviado uno nuevo</t>
  </si>
  <si>
    <t>no esta el mes 
de marzo, y desde 
octubre pasa lo mismo con el termohigrometro</t>
  </si>
  <si>
    <t>Registro Diario de Cirugias y 
Procedimientos Quirurgicos</t>
  </si>
  <si>
    <t>faltan los meses de enero a julio</t>
  </si>
  <si>
    <t>UNIDAD FUNCIONAL PRODUCTORA:RECURSOS DE INFORMACION Y COMUNICACIÓN</t>
  </si>
  <si>
    <t>OBJETO: Transferencia Documental Año: 2012</t>
  </si>
  <si>
    <t>sxx</t>
  </si>
  <si>
    <t>12 actas</t>
  </si>
  <si>
    <t>240,4-01-33</t>
  </si>
  <si>
    <t>actas publicaciones en cartelera</t>
  </si>
  <si>
    <t>11/09/212</t>
  </si>
  <si>
    <t>3 actas</t>
  </si>
  <si>
    <t>240.4-29-21</t>
  </si>
  <si>
    <t>Informes de escuestas de satisfación</t>
  </si>
  <si>
    <t>Informes mensuales de registros de peticiones</t>
  </si>
  <si>
    <t>Planeación Integral (PIN)</t>
  </si>
  <si>
    <t>Registro de Encuestas Socio-Economicas</t>
  </si>
  <si>
    <t>285/11/2012</t>
  </si>
  <si>
    <t>240.4-51-02</t>
  </si>
  <si>
    <t>Registro de peticiones</t>
  </si>
  <si>
    <t xml:space="preserve">ELABORADO POR: YARAVI MAITE LLANOS G </t>
  </si>
  <si>
    <t>ENTREGADO POR: YARAVI MAITE LLANOS G</t>
  </si>
  <si>
    <t>RECIBIDO POR: DIANA MILENA ZAMBRANOB.</t>
  </si>
  <si>
    <t>CARGO: TECNICA EN SALUD-SIAU</t>
  </si>
  <si>
    <t>AUXILIAR ADMINISTRATIVA -GESTION DOCUMENTAL</t>
  </si>
  <si>
    <t xml:space="preserve">FIRMA: </t>
  </si>
  <si>
    <t>FIRMA:</t>
  </si>
  <si>
    <t>LUGAR: OFICINA DE ATENCION AL USUARIO SIAU  FECHA: 21/04/2014</t>
  </si>
  <si>
    <t>LUGAR: ARCHIVO CENTRAL     FECHA: 21/04/2014</t>
  </si>
  <si>
    <t>Se entregan 13 Actas. Se repite el concecutivo No. 08 hay actas que no estan firmadas.</t>
  </si>
  <si>
    <t xml:space="preserve">Se entregan once Actas. </t>
  </si>
  <si>
    <t>Se entregan diez Actas. Falta el acta No. 02</t>
  </si>
  <si>
    <t xml:space="preserve">Solo se evidencian tres actas.  </t>
  </si>
  <si>
    <t xml:space="preserve">Solo se evidencian un acta. </t>
  </si>
  <si>
    <t>Se entregan diez Actas. Se repite el concecutivo No. 06</t>
  </si>
  <si>
    <t>CARGO: Auxiliar Administrativo-Gestión Documental</t>
  </si>
  <si>
    <t xml:space="preserve">LUGAR:_____________________ FECHA: </t>
  </si>
  <si>
    <t>GESTIÓN DOCUMENTAL - CONTROL DE REGISTROS</t>
  </si>
  <si>
    <t>PLANEACIÓN INTEGRADA PIN</t>
  </si>
  <si>
    <t>330-51-13</t>
  </si>
  <si>
    <t>Registro de Infecciones Intrahospitalarias</t>
  </si>
  <si>
    <t>LUGAR: INTERNACION ECHA: 05/Mayo/14</t>
  </si>
  <si>
    <t>F 02-PD 01-PA GI</t>
  </si>
  <si>
    <t>Versión: 02-26/06/2013</t>
  </si>
  <si>
    <t>HOJA No. 1      DE:    1</t>
  </si>
  <si>
    <t>COD.________</t>
  </si>
  <si>
    <t>370.2</t>
  </si>
  <si>
    <t>Actas Reunión equipos de trabajo</t>
  </si>
  <si>
    <t>Se entregan
 9 actas</t>
  </si>
  <si>
    <t>370.2-51</t>
  </si>
  <si>
    <t>370.3-51-01</t>
  </si>
  <si>
    <t>Registro Control de medicamentos y dispositivos médicos</t>
  </si>
  <si>
    <t>370.4-51-01</t>
  </si>
  <si>
    <t>31/9/12</t>
  </si>
  <si>
    <t>CARGO: TERAPISTA RESPIRATORIA -LÍDER DE PROCESO</t>
  </si>
  <si>
    <t>CARGO:  AUXILIAR ADMINISTRATIVO-GESTIÓN DOCUMENTAL</t>
  </si>
  <si>
    <t>LUGAR:   ARCHIVO CENTAL  FECHA:  08 DE MAYO DE 2014</t>
  </si>
  <si>
    <t>OBJETO:TRANSFERENCIA DOCUMENTAL AÑO 2012</t>
  </si>
  <si>
    <t>200-40</t>
  </si>
  <si>
    <t>SF/2011</t>
  </si>
  <si>
    <t>SF/2012</t>
  </si>
  <si>
    <t>ENTREGADO POR: RAUL ALBERTO ESCARRIA G.</t>
  </si>
  <si>
    <t>CARGO SUBGERENTE ADMINISTRATIVO</t>
  </si>
  <si>
    <t>LUGAR:  SUBGERENCIA ADMINISTRATIVA  FECHA 21/05/2012</t>
  </si>
  <si>
    <t>OBJETO:  INVENTARIO DOCUMENTAL AÑO 2011</t>
  </si>
  <si>
    <t>Tomo</t>
  </si>
  <si>
    <t>Otro/Nº</t>
  </si>
  <si>
    <t>Convenio N° 001-2011 Nelcy Lucia Zapata Gil</t>
  </si>
  <si>
    <t>Convenio N° 001-2011 Asocianion de Sordos de Cartago Valle</t>
  </si>
  <si>
    <t xml:space="preserve">            </t>
  </si>
  <si>
    <t>Contratos de Prestación  de Servicios y Apoyo a la Gestión</t>
  </si>
  <si>
    <t>Contrato N° 001-2011 Maria Victoria Saavedra Rendon</t>
  </si>
  <si>
    <t>Contrato N}° 003-2011 Luz Marina Ruge Poveda</t>
  </si>
  <si>
    <t>Contrato N° 004-2011 Maria Eugenia Camacho Garcia</t>
  </si>
  <si>
    <t>Contrato N° 005-2011 Raul Alberto Mona Pulgarin</t>
  </si>
  <si>
    <t>Contrato N°006-2011 Telemedicina de Colombia</t>
  </si>
  <si>
    <t>Contrato N°007-2011 ASPAMEBI</t>
  </si>
  <si>
    <t>Contrato N° 008-2011 ASPAMEBI</t>
  </si>
  <si>
    <t>Contrato N° 009-2011 ASPAMEBI</t>
  </si>
  <si>
    <t>Contrato N° 010-2011 COOVISENAL C.T.A</t>
  </si>
  <si>
    <t>Contrato N° 011-2011 Coopensalud C.T.A</t>
  </si>
  <si>
    <t>Contrato N° 012-2011 Grancolombia C.T.A</t>
  </si>
  <si>
    <t>Contrato N° 013-2011 Grancolombia C.T.A</t>
  </si>
  <si>
    <t>Contrato N° 014-2011 Grancolombi C.T.A</t>
  </si>
  <si>
    <t>Contrato N° 015-2011 Grancolombia C.T.A</t>
  </si>
  <si>
    <t>Contrato N}° 016-2011 Grancolombia C.T.A</t>
  </si>
  <si>
    <t>Contrato N° 017-2011 Grancolombia C.T.A</t>
  </si>
  <si>
    <t>Contrato N° 018-2011 Grancolombia C.T.A</t>
  </si>
  <si>
    <t>Contrato N°019-2011 Grancolombia C.T.A</t>
  </si>
  <si>
    <t>Contrato N°020-2011 Asociacion de Medicos
 Especialistas de Tulua</t>
  </si>
  <si>
    <t>Contrato N° 021-2011 Guillermo Leon Restrepo Franco</t>
  </si>
  <si>
    <t>Contrato N° 022-2011 ASOMETULUA</t>
  </si>
  <si>
    <t>Contrato N° 023-2011 Mario Enrique Terreros Carrillo</t>
  </si>
  <si>
    <t>Contrato N° 024-2011 Ricardo Chica Aviles</t>
  </si>
  <si>
    <t>Contrato N° 025-2011 Miguel Antonio Jimenez Hernandez</t>
  </si>
  <si>
    <t>Contrato N° 026-2011 Eudes Gartner Macias</t>
  </si>
  <si>
    <t>Contrato N° 027-2011 ASOMETULUA</t>
  </si>
  <si>
    <t>Contrato N° 028-2011 James Mustafa Mejia</t>
  </si>
  <si>
    <t>Contrato N}° 029-2011 Hector Rojas Perea</t>
  </si>
  <si>
    <t>Contrato N° 030-2011 Cristian Gomez Rojas</t>
  </si>
  <si>
    <t>Contrato N° 031-2011 Ricardo Chica Aviles</t>
  </si>
  <si>
    <t>Contrato N°032-2011 Hector Rojas Perea</t>
  </si>
  <si>
    <t>Contrato N°033-2011 Jose Ignacio Leon Oliva</t>
  </si>
  <si>
    <t>Contrato N° 034-2011 Carlos Arturo Luna Cruz</t>
  </si>
  <si>
    <t>Contrato N° 035-2011 William Arias Bermudez</t>
  </si>
  <si>
    <t>Contrato N° 036-2011 Proactivos C.T.A</t>
  </si>
  <si>
    <t>Contrato N° 037-2011 Universidad del Valle</t>
  </si>
  <si>
    <t>Contrato N° 038-2011 Maria del Rosario Escarria Posso</t>
  </si>
  <si>
    <t>Contrato N° 039-2011 Instituto de Diagnostico Medico S.A</t>
  </si>
  <si>
    <t>Contrato N° 040-2011 Darsalud</t>
  </si>
  <si>
    <t>Contrato N° 041-2011 CIC Laboratorios S.A.S</t>
  </si>
  <si>
    <t>Contrato N° 042-2011 Francis Mayorquin Briñez</t>
  </si>
  <si>
    <t>Contrato N° 044-2011 Martha Luz Barbosa Valderrama</t>
  </si>
  <si>
    <t>Contrato N° 045-2011 Grancolombia C.T.A</t>
  </si>
  <si>
    <t>Contrato N°048-2011 Coopensalud C.T.A</t>
  </si>
  <si>
    <t>Contrato N°049-2011 Amador Medina</t>
  </si>
  <si>
    <t>Contrato N° 050-2011 ASPAMEBI</t>
  </si>
  <si>
    <t>Contrato N° 051-2011 Martha Luz Barbosa Valderrama</t>
  </si>
  <si>
    <t>Contrato N° 052-2011 Martha Luz Barbosa Valderrama</t>
  </si>
  <si>
    <t>Contrato N° 053-2011 Jhonatan Garcia Quintero</t>
  </si>
  <si>
    <t>Contrato N° 054-2011 Su Futuro hoy C.T.A</t>
  </si>
  <si>
    <t>Contrato N° 055-2011 Su Futuro hoy C.T.A</t>
  </si>
  <si>
    <t>Contrato N° 056-2011 Jhonatan Garcia Quintero</t>
  </si>
  <si>
    <t>Contrato N° 057-2011 Su Futuro hoy C.T.A</t>
  </si>
  <si>
    <t>Contrato N° 058-2011 Asociacionde Profesionales para la prestacion de servicios en salud ocupacional y seguridd industrial</t>
  </si>
  <si>
    <t xml:space="preserve">Contrato N° 059-2011 Maria Monica Rodas </t>
  </si>
  <si>
    <t>Contrato N° 060-2011 Franh Yonni Martinez Valencia</t>
  </si>
  <si>
    <t>Contrato N°061-2011 Su Futuro hoy C.T.A</t>
  </si>
  <si>
    <t>Contrato N°062-2011 Ines Benitez Baena</t>
  </si>
  <si>
    <t>Contrato N° 063-2011 Pavider</t>
  </si>
  <si>
    <t>Contrato N° 064-2011 Pavider</t>
  </si>
  <si>
    <t>Contrato N° 065- Maria del Rosario Escarria Posso</t>
  </si>
  <si>
    <t>Contrato N° 066-2011 Julio Cesar Gonzales Murillo</t>
  </si>
  <si>
    <t>Contrato N° 067-2011 Grancolombia C.T.A</t>
  </si>
  <si>
    <t>Contrato N° 068-2011 Hector Rojas</t>
  </si>
  <si>
    <t xml:space="preserve">Contrato N° 069-2011 Jose Ignacio Leon </t>
  </si>
  <si>
    <t>Contrato N° 070-2011 Francis Mayorquin Briñez</t>
  </si>
  <si>
    <t>Contrato N° 072-2011 Jose Emiliano Mendieta</t>
  </si>
  <si>
    <t>Contrato N° 073-2011 Victor Hugo Yepez Sierra</t>
  </si>
  <si>
    <t>Contrato N°074-2011 Fundacion Humanos</t>
  </si>
  <si>
    <t>Contrato N°075-2011 William Fernando Sanz Sanchez</t>
  </si>
  <si>
    <t>Contrato N° 076-2011 Servicios Integrales a Empresas</t>
  </si>
  <si>
    <t>Contrato N° 077-2011 Maria Victoria Saavedra Rendon</t>
  </si>
  <si>
    <t>Contrato N° 079-2011 Pavider</t>
  </si>
  <si>
    <t>Contrato N° 080-2011 Telemedicina de Colombia</t>
  </si>
  <si>
    <t>Contrato N° 082 Olga Lucia Ibañez</t>
  </si>
  <si>
    <t>Contrato N° 083-2011 Guillermo Leon Restrepo Franco</t>
  </si>
  <si>
    <t>Contrato N° 084-2011 Instituto de Diagnostico Medico IDIME</t>
  </si>
  <si>
    <t>Contrato N° 085-2011 CIC Laboratorio</t>
  </si>
  <si>
    <t>Contrato N° 086-2011 GRANCOLOMBIA CTA</t>
  </si>
  <si>
    <t>Contrato N° 087-2011 GRANCOLOMBIA CTA</t>
  </si>
  <si>
    <t>Contrato N° 088-2011 GRANCOLOMBIA C.TA</t>
  </si>
  <si>
    <t>Contrato N° 089-2011 GRANCOLOMBIA CTA</t>
  </si>
  <si>
    <t>Contrato N° 090-2011 GRANCOLOMBIA CTA</t>
  </si>
  <si>
    <t xml:space="preserve">Contrato N°091-2011 COOVISENAL </t>
  </si>
  <si>
    <t>Contrato N°092-2011 ASOMETULUA</t>
  </si>
  <si>
    <t>Contrato N° 093-2011 ASOMETULUA</t>
  </si>
  <si>
    <t>Contrato N° 094-2011 ASOMETULUA</t>
  </si>
  <si>
    <t>Contrato N° 095-2011 Miguel Antomio Jimenez H</t>
  </si>
  <si>
    <t>Contrato N° 096-2011 Cristian Gomez Rojas</t>
  </si>
  <si>
    <t>Contrato N° 097-2011 James Mustafa Mejia</t>
  </si>
  <si>
    <t>Contrato N° 098-2011 Hector Rojas Perea</t>
  </si>
  <si>
    <t>Contrato N° 099-2011 Ricardo Chica Aviles</t>
  </si>
  <si>
    <t>Contrato N° 100-2011 William Arias Bermudez</t>
  </si>
  <si>
    <t>Contrato N}° 101-2011 Javier Montes Mejia</t>
  </si>
  <si>
    <t>Contrato N° 102-2011 Hugo Giraldo Parra</t>
  </si>
  <si>
    <t>Contrato N° 103-2011 Eudes Gartner Macias</t>
  </si>
  <si>
    <t>100-14-10</t>
  </si>
  <si>
    <t>Ordenes de Prestación de Servicios</t>
  </si>
  <si>
    <t xml:space="preserve">Orden de Servicios N° 017-2011 Josias Parra                                                                                      </t>
  </si>
  <si>
    <t xml:space="preserve">Orden de Servicios N° 022-2011 Ramon Elias Meza </t>
  </si>
  <si>
    <t>Orden de Servicios N° 023-2011 Armando Romero 
Santofimio</t>
  </si>
  <si>
    <t>Orden de Servicios N° 024-2011 Alvaro Molina Gomez</t>
  </si>
  <si>
    <t>Orden de Servicios N° 025-2011  MEGASI LTDA</t>
  </si>
  <si>
    <t>Orden de Servicios N° 026-2011 Roldanillo Stereo</t>
  </si>
  <si>
    <t>Orden de Servicios N° 027-2011  Alvaro Molina Gomez</t>
  </si>
  <si>
    <t>Orden de Servicios N° 035-2011 Hector Rojas Perea</t>
  </si>
  <si>
    <t xml:space="preserve">Orden de Servicios N° 038-2011 Pedro Pablo Alcalde Arias </t>
  </si>
  <si>
    <t>Orden de Servicios N° 144-2011 Paola Andrea Rendon</t>
  </si>
  <si>
    <t>Orden de Servicios N° 145-2011 Hector Rojas Perea</t>
  </si>
  <si>
    <t>Orden de Servicios N° 050-2011 Maria Clemencia Rivera Cruz</t>
  </si>
  <si>
    <t xml:space="preserve">Orden de Servicios N° 053-2011 Eider Antonio Cano Lopez </t>
  </si>
  <si>
    <t>Orden de Servicios N° 057-2011 Gabriel Valencia Ayala</t>
  </si>
  <si>
    <t>Orden de Servicios N° 059-2011 Hector Maria Londoño</t>
  </si>
  <si>
    <t>Orden de Servicios N° 060-2011 Cuerpo de Bomberos Boluntarios</t>
  </si>
  <si>
    <t>Orden de Servicios N° 062-2011 Saneamiento Ambiental Empresa Asociativo de Trabajo</t>
  </si>
  <si>
    <t>Orden de Servicios N° 064-2011 Walter Padilla Varela</t>
  </si>
  <si>
    <t xml:space="preserve">Orden de Servicios N° 068-2011 Pedro Alcalde Arias </t>
  </si>
  <si>
    <t xml:space="preserve">Orden de Servicios N° 070-2011 Asociacion para la Solidaridad y Accion Social </t>
  </si>
  <si>
    <t>Orden de Servicios N° 092-2011 Laboratorio Clinico Dr. Carlos Julio Pandales</t>
  </si>
  <si>
    <t>Orden de Servicios N° 094-2011 Guillermo Ayala</t>
  </si>
  <si>
    <t>Orden de Servicios N° 100-2011 German Mayor</t>
  </si>
  <si>
    <t xml:space="preserve">Orden de Servicios N° 112-2011   Asociacion para la Solidaridad y Accion Social </t>
  </si>
  <si>
    <t>Orden de Servicios N°114-2011 COOPENSALUD C.T.A</t>
  </si>
  <si>
    <t>Orden de Servicios N° 115-2011 Casa de la Diabetes cali LTDA</t>
  </si>
  <si>
    <t>Orden de Servicios N° 117-2011 Josias Parra Osorio</t>
  </si>
  <si>
    <t>Orden de Servicios N° 119-2011 Coopensalud C.T.A</t>
  </si>
  <si>
    <t>Orden de Servicios N° 121-2011 Hector Rojas Perea</t>
  </si>
  <si>
    <t>Orden de Servicios N° 130-2011 Pedro Pablo Alcalde</t>
  </si>
  <si>
    <t>Orden de Servicios N° 131-2011 Coopensalud C.T.A</t>
  </si>
  <si>
    <t>Orden de Servicios N° 141-2011 Saneamiento 
Ambiental Empresa Asociativa</t>
  </si>
  <si>
    <t>Orden de Servicios N° 148-2011 Lina Maria Madrid Castillo</t>
  </si>
  <si>
    <t>100-14-11</t>
  </si>
  <si>
    <t>OBJETO:  INVENTARIO DOCUMENTAL AÑO 2012</t>
  </si>
  <si>
    <t>Contrato N° 001-2012 Grancolombia C.TA</t>
  </si>
  <si>
    <t>Contrato N° 002-2012 Grancolombia C.T.A</t>
  </si>
  <si>
    <t>Contrato N° 003-2012 Grancolombia C.T.A</t>
  </si>
  <si>
    <t>Contrato N° 004-2012 Grancolombia C.T.A</t>
  </si>
  <si>
    <t>Contrato N° 005-2012 Grancolombia C.T.A</t>
  </si>
  <si>
    <t>Contrato N° 006-2012 Grancolombia C.T.A</t>
  </si>
  <si>
    <t>Contrato N° 007-2011 Coopensalud C.T.A</t>
  </si>
  <si>
    <t>Contrato N° 008-2012 Coopensalud C.T.A</t>
  </si>
  <si>
    <t>Contrato N°009-2012 Fundacion Social Pasion 
por la Vida y los Derechos</t>
  </si>
  <si>
    <t>Contrato N°010-2012 Fundacion Social Pasion 
por la Vida y los Derechos</t>
  </si>
  <si>
    <t>Contrato N° 011-2012 Fundacion Social Pasion 
por la Vida y los Derechos</t>
  </si>
  <si>
    <t>Contrato N° 013-2012 Maria Victoria Saavedra</t>
  </si>
  <si>
    <t>Contrato N° 014-2012 Luz Marina Ruge Poveda</t>
  </si>
  <si>
    <t>Contrato N° 015-2012 Martha Luz Barbosa V.</t>
  </si>
  <si>
    <t>Contrato N° 016-2012 Maria Eugenia Camacho Garcia</t>
  </si>
  <si>
    <t>Contrato N° 017-2012 Jose Emiliano Medieta Urbano</t>
  </si>
  <si>
    <t>Contrato N° 018-2012 Victor Hugo Sierra Yepez</t>
  </si>
  <si>
    <t>Contrato N° 019-2012 Ricardo Chica Aviles</t>
  </si>
  <si>
    <t>Contrato N° 020-2012 Eudes Gartner Macias</t>
  </si>
  <si>
    <t>Contrato N° 021-2012 Miguel Antonio Jimenez H</t>
  </si>
  <si>
    <t>Contrato N° 022-2012 Internacional Telemedica Systems Colombia S.A</t>
  </si>
  <si>
    <t>Contrato N° 023-2012 Asociacion de Medicos Especialistas de Tulua</t>
  </si>
  <si>
    <t>Contrato N° 024-2012 Asociacion de Medicos Especialistas de Tulua</t>
  </si>
  <si>
    <t>Contrato N°025-2012 Asociacion de Medicos Especialistas de Tulua</t>
  </si>
  <si>
    <t>Contrato N°026-2012 Guillermo Leon Restrepo Franco</t>
  </si>
  <si>
    <t xml:space="preserve">Contrato N° 027-2012 James Mustafa Mejia </t>
  </si>
  <si>
    <t xml:space="preserve">Contrato N° 028-2012 Hector Rojas Perea </t>
  </si>
  <si>
    <t>Contrato N° 029-2012 Cristian Gomez Rojas</t>
  </si>
  <si>
    <t>Contrato N° 030-2012 Ricardo Chica Aviles</t>
  </si>
  <si>
    <t>Contrato N° 031-2012 Hector Rojas Perea</t>
  </si>
  <si>
    <t>Contrato N° 032-2012 Jose Ignacio Leon Oliva</t>
  </si>
  <si>
    <t>Contrato N° 033-2012 Carlos Arturo Luna Cruz</t>
  </si>
  <si>
    <t>Contrato N° 034-2012 William Arias Bermudez</t>
  </si>
  <si>
    <t>Contrato N° 035-2012 Javier Montes Mejia</t>
  </si>
  <si>
    <t>Contrato N° 036-2012 Universidad del Valle</t>
  </si>
  <si>
    <t>Contrato N° 037-2012 Maria del Rosario Escarria</t>
  </si>
  <si>
    <t>Contrato N° 038-2012 Instituto de Diagnostico Medicos S.A IDIME</t>
  </si>
  <si>
    <t>Contrato N° 039-2012 Darsalud C.T.A</t>
  </si>
  <si>
    <t>Contrato N° 040-2012 CIC Laboratorios S.A.S</t>
  </si>
  <si>
    <t xml:space="preserve">Contrato N°041-2012 Francis Mayorquin </t>
  </si>
  <si>
    <t>Contrato N°042-2012 Olga Lucia Ibañez Giraldo</t>
  </si>
  <si>
    <t>Contrato N° 043-2012 Asociacion Comunitaria y Radial Roldanillo Stereo</t>
  </si>
  <si>
    <t>Contrato N° 044-2012 Francy Elena Orozco Galvez</t>
  </si>
  <si>
    <t>Contrato N° 047-2012 Olga lucia Florez Giraldo</t>
  </si>
  <si>
    <t>Contrato N° 048-2012 Luz Marina Ruge Poveda</t>
  </si>
  <si>
    <t>Contrato N° 049-2012 Mario Enrique Terreros</t>
  </si>
  <si>
    <t>Contrato N° 050-2012 Martha Luz Barbosa V.</t>
  </si>
  <si>
    <t>Contrato N° 051-2012 Adriana Botero Gaviria</t>
  </si>
  <si>
    <t>Contrato N° 052-2012 Milciades Garcia Garcia</t>
  </si>
  <si>
    <t>Contrato N° 053-2012 Lubin Alberto Rodriguez Garcia</t>
  </si>
  <si>
    <t>Contrato N° 054-2012 Luz Marina Ruge Poveda</t>
  </si>
  <si>
    <t>Contrato N° 055-2012 Fundacion Social Pasion por la Vida y los Derechos</t>
  </si>
  <si>
    <t>Contrato N° 056-2012 Fundacion Humanos</t>
  </si>
  <si>
    <t>Contrato N° 057-2012 Coopensalud C.T.A</t>
  </si>
  <si>
    <t>Contrato N° 058-2012 Maria Victoria Saavedra R.</t>
  </si>
  <si>
    <t>Contrato N°059-2012 Mario Enrique Terreros</t>
  </si>
  <si>
    <t>Contrato N°060-2012 Limpieza Ya</t>
  </si>
  <si>
    <t>Contrato N° 061-2012 Cristian Gomez Rojas</t>
  </si>
  <si>
    <t>Contrato N° 062-2012 Francis Mayorquin B</t>
  </si>
  <si>
    <t>Contrato N° 063-2012 Fundacion una Mano Amiga</t>
  </si>
  <si>
    <t>Contrato N° 064-2012 Fundacion una Mano Amiga</t>
  </si>
  <si>
    <t>Contrato N° 065-2012Fundacion una Mano Amiga</t>
  </si>
  <si>
    <t>Contrato N° 066-2012 Hector Rojas Perea</t>
  </si>
  <si>
    <t>Contrato N° 067-2012 CIC Laboratorios</t>
  </si>
  <si>
    <t>Contrato N° 068-2012 Servicolombia C.T.A</t>
  </si>
  <si>
    <t>Contrato N° 069-2012 Sindicato de Trabajadores de
Oficios Varios COOSERVICIOS</t>
  </si>
  <si>
    <t>Contrato N° 070-2012 Ricardo Chica Aviles</t>
  </si>
  <si>
    <t>Contrato N° 071-2012 ASOMETULUA</t>
  </si>
  <si>
    <t xml:space="preserve">Contrato N° 072-2012 ASOMETULUA </t>
  </si>
  <si>
    <t>Contrato N° 073-2012 Guillermo Leon Restrepo Franco</t>
  </si>
  <si>
    <t>Contrato N°  074-2012 James Mustafa Mejia</t>
  </si>
  <si>
    <t>Contrato N° 075-2012 Hector Rojas Perea</t>
  </si>
  <si>
    <t>Contrato N° 076-2012 Maria Eugenia Camacho</t>
  </si>
  <si>
    <t>Contrato N° 077-2012 Milciades Garcia Garcia</t>
  </si>
  <si>
    <t>Contrato N° 078-2012 Sindicato de Trabajadores de Oficios Varios Coservicios</t>
  </si>
  <si>
    <t xml:space="preserve">Contrato N° 079-2012 Asociacion de Medicos Especialistas </t>
  </si>
  <si>
    <t>Contrato N° 080-2012 Servicolombia</t>
  </si>
  <si>
    <t>Contrato N° 082-2012 Servicolombia</t>
  </si>
  <si>
    <t>Contrato N° 083-2012 Servicolombia</t>
  </si>
  <si>
    <t xml:space="preserve">Contrato N° 084-2012 Servicolombia </t>
  </si>
  <si>
    <t>Contrato N° 085-2012 Milciades Garcia Garcia</t>
  </si>
  <si>
    <t>Contrato N° 086-2012 Maria Eugenia Camacho Garcia</t>
  </si>
  <si>
    <t>Contrato N° 087-2012 Mario Enrique Terreros C.</t>
  </si>
  <si>
    <t xml:space="preserve">Contrato N° 088-2012 Servicolombia </t>
  </si>
  <si>
    <t>Contrato N° 089-2012 CIC Laboratorios S.A.S</t>
  </si>
  <si>
    <t>Contrato N°  090-2012 ASOMETULUA</t>
  </si>
  <si>
    <t>Contrato N° 091-2012 ASOMETULUA</t>
  </si>
  <si>
    <t>Contrato N° 092-2012 ASOMETULUA</t>
  </si>
  <si>
    <t xml:space="preserve">Contrato N° 093-2012 Servicolombia </t>
  </si>
  <si>
    <t xml:space="preserve">Contrato N° 094-2012 Servicolombia </t>
  </si>
  <si>
    <t xml:space="preserve">Contrato N° 095-2012 Servicolombia </t>
  </si>
  <si>
    <t>Contrato N° 096-2012 Servicolombia</t>
  </si>
  <si>
    <t>Contrato N° 097-2012 Coservicios</t>
  </si>
  <si>
    <t>Contrato N° 098-2012 Hector Rojas Perea</t>
  </si>
  <si>
    <t xml:space="preserve">Contrato N° 099-2012 Ricardo Chica Aviles </t>
  </si>
  <si>
    <t>Contrato N° 101-2012 Miguel Antonio  Jimenez H.</t>
  </si>
  <si>
    <t>Contrato N° 102-2012 Eudes Gartner Macias</t>
  </si>
  <si>
    <t>Contrato N° 103-2012 Guillermo Leon Restrepo F</t>
  </si>
  <si>
    <t>Contrato N° 104-2012 James Mustafa Mejia</t>
  </si>
  <si>
    <t>Contrato N° 105-2012 Javier Montes Mejia</t>
  </si>
  <si>
    <t>Contrato N° 106-2012 Cristian Gomez Rojas</t>
  </si>
  <si>
    <t>Contrato N°  107-2012 Servicolombia</t>
  </si>
  <si>
    <t>Contrato N° 108-2012 ASOMETULUA</t>
  </si>
  <si>
    <t>Contrato N°109-2012 ASOMETULUA</t>
  </si>
  <si>
    <t>Contrato N° 110-2012 ASOMETULUA</t>
  </si>
  <si>
    <t>Contrato N° 111-2012 Hector Rojas Perea</t>
  </si>
  <si>
    <t>Contrato N° 112-2012 Servicolombia</t>
  </si>
  <si>
    <t>Contratos de Obras Civiles</t>
  </si>
  <si>
    <t xml:space="preserve">Contrato N° 002-2012 </t>
  </si>
  <si>
    <t>Contratos de Consultoría</t>
  </si>
  <si>
    <t>Contrato de Consultoria N° 001-2012  Hernan Alberto Alzate Marin</t>
  </si>
  <si>
    <t>CONTRATO DE INTERVENTORIA</t>
  </si>
  <si>
    <t xml:space="preserve">Contrato N° 001-2012 Fundacion Ambiente Internacional </t>
  </si>
  <si>
    <t>Contrato N° 002-2012 Gobernacion del Valle del Cauca</t>
  </si>
  <si>
    <t>Actas Comité de Conciliación y 
Defensa Judicial</t>
  </si>
  <si>
    <t>Contrato Compra y Venta 
Servicios de Salud</t>
  </si>
  <si>
    <t>PRESUPUESTO ANUAL DE INGRESOS
 Y GASTOS</t>
  </si>
  <si>
    <t>100-14-09</t>
  </si>
  <si>
    <t>Contrato N° 081-2012 Servicolombia</t>
  </si>
  <si>
    <t>Orden de servicio N° 002-2012 Alvaro Molina Gomez</t>
  </si>
  <si>
    <t>Orden de servicio N° 037-2012 Alvaro Molina Gomez</t>
  </si>
  <si>
    <t>Orden de Servicios N° 038-2012 German Andres Becerra</t>
  </si>
  <si>
    <t>Orden de Servicios N° 044-2012 Paola Andrea Rendon</t>
  </si>
  <si>
    <t>Orden de Servicios N° 053-2012 Oscar Eduardo Rodriguez</t>
  </si>
  <si>
    <t>31/09/2012</t>
  </si>
  <si>
    <t xml:space="preserve">Orden de Servicios N° 069-2012 Javier Orlando Patiño </t>
  </si>
  <si>
    <t>Orden de Servicios N° 070-2012 Gerardo Giraldo</t>
  </si>
  <si>
    <t xml:space="preserve">100-14-10 </t>
  </si>
  <si>
    <t>Orden de Servicios N° 071-2012 Fundacion Social Pasion por la vida y los derechos</t>
  </si>
  <si>
    <t>Orden de Servicios N° 072-2012  Profesionales Contratistas Sociedad por Acciones Simplificada MECM</t>
  </si>
  <si>
    <t>Orden de Servicios N°073-2012 Adolfo Becerra Rodas</t>
  </si>
  <si>
    <t>Orden de Servicios N° 074-2012 Jair Arevalo Rodriguez</t>
  </si>
  <si>
    <t>Orden de Servicios N° 083-2012 German Alonso Tamayo</t>
  </si>
  <si>
    <t xml:space="preserve">Orden de Servicios N° 085-2012 Oscar Rodriguez </t>
  </si>
  <si>
    <t>Ordenes de Servicio N° 091-2012 Asociacion Comunitaria y Radial Roldanillo Stereo</t>
  </si>
  <si>
    <t>Ordenes de Servicio N° 096-2012 Ausberto Patiño Ospina</t>
  </si>
  <si>
    <t>Contrato N° 100-2012 Hector Rojas Perea</t>
  </si>
  <si>
    <t>Contratos de Mantenimiento</t>
  </si>
  <si>
    <t>Contratos de Mantenimiento Nº 003-2012 Jesus Antonio Rodriguez</t>
  </si>
  <si>
    <t>Contratos de Mantenimiento Nº 004-2012 Carlos Alberto Cadena Cuervo</t>
  </si>
  <si>
    <t>Contratos de Mantenimiento Nº 005-2012 Walter Julian Mejia Quintero</t>
  </si>
  <si>
    <t>Contratos de Mantenimiento Nº 007-2012 Javier Armando Gomez Palacios</t>
  </si>
  <si>
    <t>Contratos de Mantenimiento Nº 008-2012 Tecniplantas Limitada</t>
  </si>
  <si>
    <t>Contratos de Mantenimiento Nº 009-2012 SYSMED S.A.S</t>
  </si>
  <si>
    <t xml:space="preserve">Contratos de Mantenimiento Nº 012-2012 Javier Armando Gomez </t>
  </si>
  <si>
    <t>Contratos de Mantenimiento Nº 013-2012 Tulio Fernando Castillo</t>
  </si>
  <si>
    <t>Contratos de Mantenimiento Nº 015-2012 Pedro Alcalde Arias</t>
  </si>
  <si>
    <t>Contratos de Mantenimiento Nº 017-2012 EQUI DENT LTDA</t>
  </si>
  <si>
    <t>Orden de Servicios N° 036-2012 EL PAIS</t>
  </si>
  <si>
    <t>Orden de Servicios N° 039-2012 Maria Ruth Patiño Alvarez</t>
  </si>
  <si>
    <t>Orden de Servicios N° 078-2012Hector Rojas Perea</t>
  </si>
  <si>
    <t>Orden de Servicios N° 082-2012 Horacio Ayala</t>
  </si>
  <si>
    <t>Corporacion CRECES Observatorio de Calidad</t>
  </si>
  <si>
    <t xml:space="preserve">ORDENES DE SUMINISTROS  </t>
  </si>
  <si>
    <t>Ordenes de Suministros 001-2012 Olga Lucia Ibañez</t>
  </si>
  <si>
    <t>Ordenes de Suministros 002-2012 COHOSVAL HDSA</t>
  </si>
  <si>
    <t xml:space="preserve">Ordenes de Suministros 044-2012 COHOSVAL </t>
  </si>
  <si>
    <t xml:space="preserve">Ordenes de Suministros 068-2012 COHOSVAL </t>
  </si>
  <si>
    <t xml:space="preserve">Ordenes de Suministros 076-2012 COHOSVAL </t>
  </si>
  <si>
    <t xml:space="preserve">Ordenes de Suministros 086-2012 Tulio Fernando Castillo  </t>
  </si>
  <si>
    <t xml:space="preserve">Ordenes de Suministros 089-2012 COHOSVAL  </t>
  </si>
  <si>
    <t xml:space="preserve">Ordenes de Suministros 096-2012 AUDIFARMA S.A </t>
  </si>
  <si>
    <t xml:space="preserve">Ordenes de Suministros 105-2012 COHOSVAL </t>
  </si>
  <si>
    <t xml:space="preserve">Ordenes de Suministros 128-2012 Hugo Alberto Riveros </t>
  </si>
  <si>
    <t xml:space="preserve">Ordenes de Suministros 136-2012 COHOSVAL </t>
  </si>
  <si>
    <t>100-14-12</t>
  </si>
  <si>
    <t>ORDENES DE SUMINISTROS</t>
  </si>
  <si>
    <t>Derechos de Peticion TOMO 1</t>
  </si>
  <si>
    <t>Derechos de Peticion TOMO 2</t>
  </si>
  <si>
    <t>01 al 145</t>
  </si>
  <si>
    <t>146 al 256</t>
  </si>
  <si>
    <t>140.1-52-03</t>
  </si>
  <si>
    <t>Planilla de registro de comunicaciones Internas</t>
  </si>
  <si>
    <t>201 al 400</t>
  </si>
  <si>
    <t>401 al 626</t>
  </si>
  <si>
    <t>Libro de Minutas Salida y llegada de Ambulancias</t>
  </si>
  <si>
    <t xml:space="preserve">UNIDAD FUNCIONAL PRODUCTORA: URGENCIAS </t>
  </si>
  <si>
    <t>ELABORADO POR : DUBISA ALVAREZ</t>
  </si>
  <si>
    <t>RECIBIDO POR : DIANA MILENA ZAMBRANO</t>
  </si>
  <si>
    <t>CARGO:  ENFERMERA JEFE</t>
  </si>
  <si>
    <t>CARGO:  AUXILIAR ADMINISTRATIVO</t>
  </si>
  <si>
    <t>LUGAR URGENCIAS</t>
  </si>
  <si>
    <t>LUGAR: ARCHIVO CENTRAL</t>
  </si>
  <si>
    <t xml:space="preserve">el contrato Nº 1 
aparece en el año 2014. </t>
  </si>
  <si>
    <t xml:space="preserve">CONTRATO DE ASESORIA/CONSULTORIA  No. 01 Amador Medina Aedo </t>
  </si>
  <si>
    <t>CONTRATO DE ASESORIA/CONSULTORIA  Nº 02 Paola Tatiana Rojas</t>
  </si>
  <si>
    <t xml:space="preserve">Orden de Suministros N° 001-2011 COHOSVAL </t>
  </si>
  <si>
    <t xml:space="preserve">Orden de Suministros N° 003-2011 COHOSVAL </t>
  </si>
  <si>
    <t>Orden de Suministros N° 004-2011 PROMEDICAS Y HDSA</t>
  </si>
  <si>
    <t>Ordende Suministros N° 005-2011 Cooperativa de Hospitales del Valle del Cauca</t>
  </si>
  <si>
    <t>Comprobantes de Egreso</t>
  </si>
  <si>
    <t>Comprobantes de  Egreso</t>
  </si>
  <si>
    <t xml:space="preserve">Orden de Prestacion de Servicio  No. 044-2010  Rafael Peralta  </t>
  </si>
  <si>
    <t>Contrato de mantenimiento No. 10-2010  Ingenieria y 
Mantenimiento Hospitalario Megasi</t>
  </si>
  <si>
    <t>Contrato de mantenimiento No. 11-2010  Hoover Fernando 
Montoya Correa</t>
  </si>
  <si>
    <t xml:space="preserve">CONTRATO DE MANTENIMIENTO  
No. 017-2010 Maria Yomar Dominguez </t>
  </si>
  <si>
    <t>contrato de mantenimiento No.19-2010 luz adriana delgado</t>
  </si>
  <si>
    <t>contrato de mantenimiento No. 18-2010 jhon jairo velez</t>
  </si>
  <si>
    <t>contrato de mantenimiento No.20-2010 leon mario franco zapata</t>
  </si>
  <si>
    <t xml:space="preserve">contrato de mantenimiento No.21-2010 eldeber antonio cardona </t>
  </si>
  <si>
    <t>contrato de mantenimiento No. 22-2010 copiar servicios y suministros ltda</t>
  </si>
  <si>
    <t>contrato de mantenimiento No.24-2010 tulio fernando castillo</t>
  </si>
  <si>
    <t>contrato de mantenimieno No.25-2010 luz adriana delgado</t>
  </si>
  <si>
    <t>contrato de mantenimiento No. 26-2010 leon mario franco</t>
  </si>
  <si>
    <t>contrato de mantenimiento No. 27-2010 hoover fernandi montoya</t>
  </si>
  <si>
    <t>CONTRATOS DE COMODATO</t>
  </si>
  <si>
    <t>contrato de orden de compra No. 01-2010 hiderlando meza</t>
  </si>
  <si>
    <t>contrato de orden de compra No. 02-2010 hugo alberto riveros reestrepo</t>
  </si>
  <si>
    <t>contrato de orden de compra No.03-2010 hiderlando meza lopez</t>
  </si>
  <si>
    <t>contrato de orden de compra No 04-2010.rosa tulia moreno</t>
  </si>
  <si>
    <t>contrato de orden de compra No.05-2010 jose luis vinasco londoño</t>
  </si>
  <si>
    <t>contrato de orden de compra No. 06-2010 wilson vinasco morales</t>
  </si>
  <si>
    <t>documento 
anulado</t>
  </si>
  <si>
    <t>contrato de orden de compra No. 08.2010 hector fabio padilla castaño</t>
  </si>
  <si>
    <t>contrato de orden de compra No. 09-2010 nhora cecilia posso urdinola</t>
  </si>
  <si>
    <t xml:space="preserve">contrato de orden de compra  No.007-2010 Virgelina Rios Castillo </t>
  </si>
  <si>
    <t>contrato de orden de compra No. 10-2010  Produser ltda</t>
  </si>
  <si>
    <t>11 y 12 no estan</t>
  </si>
  <si>
    <t>contrato de orden de compra No. 13-2010 importaciones dntal universitario S.A</t>
  </si>
  <si>
    <t>contrato de orden de compra No. 14-2010 aldentar S.A</t>
  </si>
  <si>
    <t>contrato de orden de compra No. 16-2010 homocentro de café y tolimagrande S.A</t>
  </si>
  <si>
    <t>contrato de orden de comora No17-2010. Jose joaquin tabares chica</t>
  </si>
  <si>
    <t>contrato de orden de compra No. 18-2010 miguel angela miños rayo</t>
  </si>
  <si>
    <t>contrado de orden de compra No. 19-2010 labtronics ltda</t>
  </si>
  <si>
    <t>contrato de orden de compra No.20-2010 allers S.A</t>
  </si>
  <si>
    <t>contrato de orden de compra No. 21-10 distriquimicos alder   ltda</t>
  </si>
  <si>
    <t>contrato de orden se compra No. 22-2010 promedicoa ltda</t>
  </si>
  <si>
    <t>contrato de orden de compra No. 23-2010 medical trade de colombia co.ltda</t>
  </si>
  <si>
    <t>contrato orden de compra No.24-2010 jaime ocampo rios</t>
  </si>
  <si>
    <t>contrato de orden de compra No.25-2010 b.bravn medica SA</t>
  </si>
  <si>
    <t>contrato de orden de compra No. 26-2010 nicolas rodriguez varela</t>
  </si>
  <si>
    <t>contrato de orden se compra No.27-2010 divimuebles otero &amp; limitada</t>
  </si>
  <si>
    <t>contrato de orden de compra No.28-2010 lucia varela perez</t>
  </si>
  <si>
    <t>contrato de orden de compra No.29-2010 victor giraldo bermudez</t>
  </si>
  <si>
    <t>contrato de orden de compra No.30-2010 diana rocio alvardo borja</t>
  </si>
  <si>
    <t xml:space="preserve">contrato de orden de compra No. 31-2010 maria yomar  dominguez aly </t>
  </si>
  <si>
    <t xml:space="preserve">contrato de orden de compra No.32-2010 distribuidora de papeñes S.A dispapeles S.A  </t>
  </si>
  <si>
    <t>contrato de orden de compra No. 33-2010 profamilia</t>
  </si>
  <si>
    <t>contrato de orden de compra No. 34-2010 oswaldo maya llanos</t>
  </si>
  <si>
    <t>contrato de orden de compra No. 36  Medical helps S.A</t>
  </si>
  <si>
    <t>contrato de orden de compra No.  37-2010 miguel angel muños rayo</t>
  </si>
  <si>
    <t>contrato de orden de compra No.  38-2010 osorio hernandez y cia S.C.A</t>
  </si>
  <si>
    <t xml:space="preserve">contrato de orden de compra No. 39-2010 MEGAMEDICAS LTDA </t>
  </si>
  <si>
    <t>contrato de orden de compra No.  40-2010 jhon james zapata</t>
  </si>
  <si>
    <t>contrato de orden de compra No.  41-2010 artesanias y vivero roldanillo</t>
  </si>
  <si>
    <t>contrato de orden de compra No.  42-2010 diana rocio alvarado borja</t>
  </si>
  <si>
    <t>contrato de orden de compra No.  43-2010 diana rocio alvarado borja</t>
  </si>
  <si>
    <t xml:space="preserve">contrato de orden de compra No. 44-2010 maria yomar domonguez aly  </t>
  </si>
  <si>
    <t xml:space="preserve">contrato de orden de compra No.45-2010 horcio lopez  </t>
  </si>
  <si>
    <t xml:space="preserve">contrato de orden de compra No46-2010 dispapeles SA.  </t>
  </si>
  <si>
    <t>contrado de orden de compra No.47-2010 medical helps SA</t>
  </si>
  <si>
    <t>contrado de orden de compra No.48-2010 maria yomar dominguez aly</t>
  </si>
  <si>
    <t>contrado de orden de compra No.49 tes tecnilogia equipos y suminstros</t>
  </si>
  <si>
    <t>contrado de orden de compra No.50-2010 hector fabio padilla</t>
  </si>
  <si>
    <t>contrado de orden de compra No.51-2010 christian preciado rodriguez</t>
  </si>
  <si>
    <t>contrado de orden de compra No.53-2010 hugo alberto riveros restrepo</t>
  </si>
  <si>
    <t>contrado de orden de compra No.54-2010 lucia perez varela</t>
  </si>
  <si>
    <t>contrado de orden de compra No.55-2010 elizabeth diaz chaverra</t>
  </si>
  <si>
    <t>contrado de orden de compra No.56-2010 almacen y  veterinaria las colinas y cla ltda</t>
  </si>
  <si>
    <t>contrado de orden de compra No. 57-2010 osorio hernandez y cia S.C.A.</t>
  </si>
  <si>
    <t>contrado de orden de compra No.52-2010 jose joaquin tabares chica</t>
  </si>
  <si>
    <t>contrado de orden de compra No.58-2010 osorio hernandez y cia SCA</t>
  </si>
  <si>
    <t>contrado de orden de compra No.59-2010 osorio hernandez y cia SCA</t>
  </si>
  <si>
    <t>contrado de orden de compra No.60-2010 olga jaramillo</t>
  </si>
  <si>
    <t>contrado de orden de compra No.61-2010 osorio hernadez y cia SCA</t>
  </si>
  <si>
    <t>contrado de orden de compra No62-2010 hector fabia padilla castaño</t>
  </si>
  <si>
    <t>contrado de orden de compra No.63-2010 miguel muños rayo</t>
  </si>
  <si>
    <t>contrado de orden de compra No.64-2010 medical saluciones ev</t>
  </si>
  <si>
    <t xml:space="preserve">contrado de orden de compra No65-2010.copiar servicio y suministros ltda </t>
  </si>
  <si>
    <t>contrado de orden de compra No.66-2010 etagro &amp; cia S.E.C.S</t>
  </si>
  <si>
    <t>contrado de orden de compra No.67-2010 medical help S.A</t>
  </si>
  <si>
    <t>contrado de orden de compra No.68-2010 rosa tulia moreno</t>
  </si>
  <si>
    <t>contrato de orde de compra No.69-2010 wilson vinasco morales</t>
  </si>
  <si>
    <t>contrato de orde de compra No.70-2010 gustavo adolfo arias escarria</t>
  </si>
  <si>
    <t>contrato de orde de compra No.71-2010 prodsuer ltda</t>
  </si>
  <si>
    <t>contrato de orde de compra No.72-2010 rocio de los dolores velasquez pulgarin</t>
  </si>
  <si>
    <t>contrato de orde de compra No.73-2010 hiderlando meza lopez</t>
  </si>
  <si>
    <t>contrato de orde de compra No.74-2010 lucia perez varela</t>
  </si>
  <si>
    <t>contrato de orde de compra No.75-2010 oscar eduardo moreno</t>
  </si>
  <si>
    <t>contrato de orde de compra No.76-2010 medical soluciones ev</t>
  </si>
  <si>
    <t xml:space="preserve">contrato de orde de compra No.77-2010 martiza marquez florez </t>
  </si>
  <si>
    <t>contrato de orde de compra No.78-2010 hugo alberto riveros</t>
  </si>
  <si>
    <t>contrato de orde de compra No.79-2010 depapeles SA</t>
  </si>
  <si>
    <t>contrado de compra de servicios No.80-2010 sembremos ltada</t>
  </si>
  <si>
    <t>contrado de compra de servicios No.81-2010 diana rocio alvarado borja</t>
  </si>
  <si>
    <t>contrado de compra de servicios No.82-2010 cohosual</t>
  </si>
  <si>
    <t>contrado de compra de servicios No.83-2010  diana rocio alavrado borja</t>
  </si>
  <si>
    <t>contrado de compra de servicios No.84-2010 tulua motos S.A</t>
  </si>
  <si>
    <t>contrado de compra de servicios No.85-2010 martiza marquez florez</t>
  </si>
  <si>
    <t xml:space="preserve">contrado de compra de servicios No.86-2010 allers S.A </t>
  </si>
  <si>
    <t>contrado de compra de servicios No.87-2010 osorio hernendez y cia SCA</t>
  </si>
  <si>
    <t>contrado de compra de servicios No.88-2010 tulio fernando castillo</t>
  </si>
  <si>
    <t>contrado de compra de servicios No.89-2010 virgelia castllo de rios</t>
  </si>
  <si>
    <t>contrado de compra de servicios No.90-2010 jose joaquin tabares chica</t>
  </si>
  <si>
    <t>contratos de orden de compra No.91-2010 miguel angel muños rayo</t>
  </si>
  <si>
    <t>contratos de orden de compra No.92-2010 osorio hernandez y cia SCA</t>
  </si>
  <si>
    <t>contratos de orden de compra No.93-2010 cimex ltda</t>
  </si>
  <si>
    <t>contratos de orden de compra No.94-maria yomar domimguez aly</t>
  </si>
  <si>
    <t>contratos de orden de compra No.95-2010 lucia varela perez</t>
  </si>
  <si>
    <t>contratos de orden de compra No.96-2010 dispapeles SA</t>
  </si>
  <si>
    <t>contratos de orden de compra No.97-2010 olga patricia salazar giraldo</t>
  </si>
  <si>
    <t>contratos de orden de compra No.98-2010 nohora cecilia posso urdinola</t>
  </si>
  <si>
    <t>contratos de orden de compra No.99-2010 cimex ltda</t>
  </si>
  <si>
    <t>contratos de orden de compra No.100-2010 allers SA</t>
  </si>
  <si>
    <t>contratos de orden de compra No.101-2010 home center sadimaccolombia S.A</t>
  </si>
  <si>
    <t>contratos de orden de compra No.102-2010 produser ltda</t>
  </si>
  <si>
    <t>contratos de orden de compra No.103-2010 agroveterinaria el vaquera ltda</t>
  </si>
  <si>
    <t>contratos de orden de compra No.104-2010 importaciones dental universitario SA</t>
  </si>
  <si>
    <t>contratos de orden de compra No.105-2010 labtronics ltda</t>
  </si>
  <si>
    <t>contratos de orden de compra No.106-2010 medical helps S.A.S</t>
  </si>
  <si>
    <t>contratos de orden de compra No.107-2010 B.braun medical S.A</t>
  </si>
  <si>
    <t>contratos de orden de compra No.108-2010 angela maria muñoz palacios</t>
  </si>
  <si>
    <t>contratos de orden de compra No. 109-2010 Hemocentro del Café y tomila grande S.A</t>
  </si>
  <si>
    <t>contratos de orden de compra No. 110-2010 Diana Rocio Alvarado Borja</t>
  </si>
  <si>
    <t>contratos de orden de compra No. 111-2010 Allers S.A.</t>
  </si>
  <si>
    <t>contratos de orden de compra No. 112-2010 Promedicas ltda</t>
  </si>
  <si>
    <t>Contratos de orden de compra No. 113-2010 Profamilia</t>
  </si>
  <si>
    <t>Contratos de orden de compra No. 114-2010 Copiar Servicios  y suministros ltda</t>
  </si>
  <si>
    <t>Contratos de orden de compra No. 115-2010 Jeremias Perea Nuñez</t>
  </si>
  <si>
    <t>Contratos de orden de compra No. 116-2010 Oscar Marino Unda Figueroa</t>
  </si>
  <si>
    <t>Contratos de orden de compra No. 117-2010 Carlos Alberto Cadena Cuervo</t>
  </si>
  <si>
    <t>Contratos de orden de compra No. 118-2010 Divimuebles otero y limitada</t>
  </si>
  <si>
    <t>Contratos de orden de compra No. 119-2010 Clinitecni E.U</t>
  </si>
  <si>
    <t>Contratos de orden de compra No. 120-2010 Miguel Angel Muñoz Rayo</t>
  </si>
  <si>
    <t>Contratos de orden de compra No. 121-2010 Lucia  Varela Perez</t>
  </si>
  <si>
    <t>Contratos de orden de compra No. 122-2010 Dispapeles S.A</t>
  </si>
  <si>
    <t>Contratos de orden de compra No. 123-2010 Maria Yomar dominguez Aly</t>
  </si>
  <si>
    <t>Contratos de orden de compra No. 124-2010 Equipadora Medica S.A</t>
  </si>
  <si>
    <t>Contratos de orden de compra No. 125-2010 Produser  Ltda</t>
  </si>
  <si>
    <t>Contratos de orden de compra No. 126-2010 Carlos Alberto Cadena cuervo</t>
  </si>
  <si>
    <t>Contratos de orden de compra No. 127-2010 Virgelina Castillo de Rios</t>
  </si>
  <si>
    <t>Contratos de orden de compra No. 128-2010 Hector Rojas Perea</t>
  </si>
  <si>
    <t>Contratos de orden de compra No. 129-2010 Joaquin emilio Moncada Rodas</t>
  </si>
  <si>
    <t xml:space="preserve">Contratos de orden de compra No. 130-2010 Wilson Vinazco Morales </t>
  </si>
  <si>
    <t>Contratos de orden de compra No. 131-2010 Jorge Guillermo Rodriguez Jaramillo</t>
  </si>
  <si>
    <t>Contratos de orden de compra No. 132-2010 Ana Mercedes Marin</t>
  </si>
  <si>
    <t>Contratos de orden de compra No. 133-2010 Biomerieux Colombia S.A.S</t>
  </si>
  <si>
    <t>Contratos de orden de compra No. 134-2010 Equipos Bancarios Dulon ltda</t>
  </si>
  <si>
    <t>Contratos de orden de compra No. 136-2010 Medical Help S.A.S</t>
  </si>
  <si>
    <t>Contratos de orden de compra No. 137-2010  Jose Gilberto Pantoja Silva</t>
  </si>
  <si>
    <t>Contratos de orden de compra No. 138-2010 Luz Adriana Delgado</t>
  </si>
  <si>
    <t xml:space="preserve">Contratos de orden de compra No. 139-2010 Promedicas y HDSA </t>
  </si>
  <si>
    <t>Contratos de orden de compra No. 140-2010 Sanitas Limitada</t>
  </si>
  <si>
    <t>Contratos de orden de compra No. 141-2010 Servientrega y HDSA</t>
  </si>
  <si>
    <t xml:space="preserve">Contratos de orden de compra No. 142-2010 INCONTEC y HDSA </t>
  </si>
  <si>
    <t>Contratos de orden de compra No. 143-2010 Crisaltex s.a</t>
  </si>
  <si>
    <t xml:space="preserve">Contratos de orden de compra No. 135-2010 Industrias Charton </t>
  </si>
  <si>
    <t>HOJA No  2  DE:  46</t>
  </si>
  <si>
    <t>HOJA No  3  DE:  46</t>
  </si>
  <si>
    <t>HOJA No  4  DE:  46</t>
  </si>
  <si>
    <t>Contrato N° 002 -2011 Martha Luz Barbosa</t>
  </si>
  <si>
    <t>Documento Anulado</t>
  </si>
  <si>
    <t>ELABORADO POR: STEPFANIE ARANGO</t>
  </si>
  <si>
    <t>ELABORADO POR:  STEPFANIE ARANGO</t>
  </si>
  <si>
    <t>CARGO: AUXILIAR ADMINISTRATIVA</t>
  </si>
  <si>
    <t>LUGAR: ARCHIVO CENTRAL 31/05/2014</t>
  </si>
  <si>
    <t>LUGAR: ARCHIVO CENTRAL FECHA: ______________</t>
  </si>
  <si>
    <t>HOJA No  5 DE:  46</t>
  </si>
  <si>
    <t>HOJA No  6 DE:  46</t>
  </si>
  <si>
    <t>HOJA No  7 DE:  46</t>
  </si>
  <si>
    <t>Contrato N° 043-2011 Olga Lucia Ibañez Giraldo</t>
  </si>
  <si>
    <t>Contrato N° 046-2011 Amador Medina Aedo</t>
  </si>
  <si>
    <t xml:space="preserve">Contrato N° 047-2011 Alejandro Molina </t>
  </si>
  <si>
    <t>HOJA No  8 DE:  46</t>
  </si>
  <si>
    <t>HOJA No  9 DE:  46</t>
  </si>
  <si>
    <t>Contrato N° 071-2011 Jose Camilo Mendieta Urbano</t>
  </si>
  <si>
    <t>Contrato N° 078-2011 Elizabeth Ospina Portilla</t>
  </si>
  <si>
    <t>Contrato N° 081-2011 Olga Lucia Ibañez Giraldo</t>
  </si>
  <si>
    <t xml:space="preserve">HOJA No  10 DE: 46 </t>
  </si>
  <si>
    <t xml:space="preserve">HOJA No  11 DE: 46 </t>
  </si>
  <si>
    <t>Orden de Servicios N° 001-2011 Horacio Lopez</t>
  </si>
  <si>
    <t>Orden de Servicios N° 002-2011 Jairo Eli Cifuentes Ortiz</t>
  </si>
  <si>
    <t>Orden de Servicios N° 003-2011 Maria Ruth Patiño Alvarez</t>
  </si>
  <si>
    <t>-</t>
  </si>
  <si>
    <t>Orden de Servicios N° 004-2011 COLVANES LTDA</t>
  </si>
  <si>
    <t>Orden de Servicios N° 005-2011 Asociacion de Usuarios del Valle del Cauca</t>
  </si>
  <si>
    <t>Orden de Servicios N° 006-2011 Empresa de Recursos</t>
  </si>
  <si>
    <t xml:space="preserve">Orden de Servicios N° 007-2011 Gases de Occidente
 y Empresass </t>
  </si>
  <si>
    <t xml:space="preserve">Orden de Servicios N° 008-2011 Sociedad de 
Acueductos </t>
  </si>
  <si>
    <t>Orden de Servicios N° 009-2011 Empresa de Energia 
del Pacifico</t>
  </si>
  <si>
    <t xml:space="preserve">HOJA No  12 DE: 46 </t>
  </si>
  <si>
    <t>Orden de Servicios N° 010-2011 Colombiana de Telecomunicaciones S.A</t>
  </si>
  <si>
    <t>Orden de Servicios N° 011-2011 German Emilio Etayo Posso</t>
  </si>
  <si>
    <t>Orden de Servicios N° 012 R.H S.A.S</t>
  </si>
  <si>
    <t>Orden de Servicios N° 013-2011 Isidro Mayor Vivas</t>
  </si>
  <si>
    <t>Orden de Servicios N° 014-2011 Guillermo Ayala</t>
  </si>
  <si>
    <t>Orden de Servicios N° 015-2011 Jose Orlando Primero Herrera</t>
  </si>
  <si>
    <t>Orden de Servicios N° 016-2011 John Fredy Cardona</t>
  </si>
  <si>
    <t xml:space="preserve">Orden de Servicios N° 018-2011 Gilberto Posso </t>
  </si>
  <si>
    <t>Orden de Servicios N° 019-2011 R-Fast LTDA</t>
  </si>
  <si>
    <t>Orden de Servicios N° 020-2011 Carlos Tulio Sarria</t>
  </si>
  <si>
    <t>Orden de Servicios N° 021-2011Martin Alonso Vinasco Londoño</t>
  </si>
  <si>
    <t>Orden de Servicios N° 028-2011Carlos Hernan Tamayo</t>
  </si>
  <si>
    <t xml:space="preserve">HOJA No  13 DE: 46  </t>
  </si>
  <si>
    <t>Orden de Servicios N° 029-2011 Danelly Abadia Rodriguez</t>
  </si>
  <si>
    <t>Orden de Servicios N° 030-2011 Maria Elizabeth Mesa Salamanca</t>
  </si>
  <si>
    <t>Orden de Servicios N° 031-2011 Victor Giraldo Bermudez</t>
  </si>
  <si>
    <t>Orden de Servicios N° 032-2011 Asociacion Comunitaria y Radial</t>
  </si>
  <si>
    <t>Orden de Servicios N° 033-2011 Yohn Jairo Velez Giraldo</t>
  </si>
  <si>
    <t>Orden de Servicios N° 034-2011 Ingeniera y Mantenimiento</t>
  </si>
  <si>
    <t>Orden de Servicios N° 036-2011 Victor Giraldo Bermudedz</t>
  </si>
  <si>
    <t>Orden de Servicios N° 037-2011  Victor Giraldo Bermudedz</t>
  </si>
  <si>
    <t>Orden de Servicios N° 039-2011Gildardo Antonio Alfonso Recio</t>
  </si>
  <si>
    <t>Orden de Servicios N° 040-2011 Edgar Potes</t>
  </si>
  <si>
    <t>Orden de Servicios N° 041-2011 Isidro Mayor Vivas</t>
  </si>
  <si>
    <t>Orden de Servicios N° 042-2011 John Fredy Cardona</t>
  </si>
  <si>
    <t xml:space="preserve">Orden de Servicios N° 043-2011 Fernando Vargas </t>
  </si>
  <si>
    <t>Orden de Servicios N° 044-2011 Linde Colombia S.A</t>
  </si>
  <si>
    <t xml:space="preserve">Orden de Servicios N° 045-2011 </t>
  </si>
  <si>
    <t>Orden de Servicios N° 046-2011 Gilberto Posso</t>
  </si>
  <si>
    <t>Orden de Servicios N° 047-2011 Jaime E. Giraldo</t>
  </si>
  <si>
    <t>HOJA No  14 DE:  46</t>
  </si>
  <si>
    <t>Orden de Servicios N° 048-2011 Jaime Enrique Giraldo</t>
  </si>
  <si>
    <t>Orden de Servicios N° 049-2011 Leon Mario Franco Zapata</t>
  </si>
  <si>
    <t>Orden de Servicios N° 051-2011 Automotora Norte y Sus LTDA</t>
  </si>
  <si>
    <t>Orden de Servicios N° 052-2011 Oxigenos de Colombia LTDA</t>
  </si>
  <si>
    <t>Orden de Servicios N° 054-Walter Julian Mejia</t>
  </si>
  <si>
    <t>Orden de Servicios N° 055-2011 Maria Ruth Patiño</t>
  </si>
  <si>
    <t>Orden de Servicios N° 056-2011 Rubiela Ines Ramirez</t>
  </si>
  <si>
    <t>Orden de Servicios N° 058-2011 Guillermo Ayala</t>
  </si>
  <si>
    <t xml:space="preserve">Orden de Servicios N° 061-2011 </t>
  </si>
  <si>
    <t>Orden de Servicios N° 063-2011 Oxigenos de Colombia LTDA</t>
  </si>
  <si>
    <t xml:space="preserve">Orden de Servicios N° 065-2011 </t>
  </si>
  <si>
    <t>Orden de Servicios N° 066-2011 Sigifredo Campo Posso</t>
  </si>
  <si>
    <t>Orden de Servicios N° 067-2011 Isidro Mayor Vivas</t>
  </si>
  <si>
    <t>HOJA No  15 DE:  46</t>
  </si>
  <si>
    <t>Orden de Servicios N° 069-2011 Olga Maria Gomez Arias</t>
  </si>
  <si>
    <t>Orden de Servicios N° 071-2011 Telefonica Moviles Colombia S.A</t>
  </si>
  <si>
    <t>Orden de Servicios N° 072-2011 Sigifredo Campo Posso</t>
  </si>
  <si>
    <t>Orden de Servicios  N° 073-2011 Libia Alexandra Chaparro</t>
  </si>
  <si>
    <t>Orden de Servicios N° 074-2011 Jhimmy Perdomo</t>
  </si>
  <si>
    <t>Orden de Servicios N° 075-2011 Luis Otilio Acevedo</t>
  </si>
  <si>
    <t>Orden de Servicios N° 076-2011Cuerpo de Bomberos Voluntarios</t>
  </si>
  <si>
    <t>Orden de Servicios N° 077-2011 Cooperativa de Transportadores</t>
  </si>
  <si>
    <t>Orden de Servicios N° 078-2011  Hetor Mario Londoño</t>
  </si>
  <si>
    <t>Orden de Servicios N° 079-2011 Hector Mario Londoño</t>
  </si>
  <si>
    <t>Orden de Servicios N° 080-2011 Maria Ruth Patiño</t>
  </si>
  <si>
    <t>Orden de Servicios N° 081-2011 Carlos Alberto Ubaque</t>
  </si>
  <si>
    <t>Orden de Servicios N° 082-2011 Guillermo Ayala</t>
  </si>
  <si>
    <t>Orden de Servicios N° 083-2011 Asociacion para la Solidaridad y el Trabajo</t>
  </si>
  <si>
    <t>Orden de Servicios N° 084-2011Armando Romero</t>
  </si>
  <si>
    <t>Orden de Servicios N° 085-2011 Empresa de Energia del Pacifico</t>
  </si>
  <si>
    <t>Orden de Servicios N° 086-2011 Jose Orlando Primero</t>
  </si>
  <si>
    <t>Orden de Servicios N° 087-2011 John Fredy Cardona</t>
  </si>
  <si>
    <t>Orden de Servicios N° 088-2011 Club Social los Gorrones</t>
  </si>
  <si>
    <t>Orden de Servicios N° 089-2011Maria Clemencia Altamirano</t>
  </si>
  <si>
    <t xml:space="preserve">HOJA No  16  DE: 46 </t>
  </si>
  <si>
    <t>Orden de Servicios N° 090-2011 John Fredy Cardona</t>
  </si>
  <si>
    <t>Orden de Servicios N° 091-2011 Telefonica Moviles de Colombia</t>
  </si>
  <si>
    <t>Orden de Servicios N° 093-2011 Jesus Antonio Rodriguez</t>
  </si>
  <si>
    <t>Orden de Servicios N° 095-2011 Edison Antonio Sanchez</t>
  </si>
  <si>
    <t>Orden de Servicios N° 096-2011 Yohn Jairo Velez</t>
  </si>
  <si>
    <t>Orden de Servicios N° 097-2011 Edgar Potes</t>
  </si>
  <si>
    <t>Orden de Servicios N° 098-2011 Edison Sanchez</t>
  </si>
  <si>
    <t>Orden de Servicios N° 099-2011 Luz Adriana Delgado</t>
  </si>
  <si>
    <t>Orden de Servicios N° 101-2011 Bernando Vargas</t>
  </si>
  <si>
    <t>Orden de Servicios N° 102-2011 Rubiela Ines Ramirez</t>
  </si>
  <si>
    <t>Orden de Servicios N° 103-2011 Caemen Ismenia Cardona</t>
  </si>
  <si>
    <t>Orden de Servicios N° 104-2011 Rubiela Ines Ramirez</t>
  </si>
  <si>
    <t>Orden de Servicios N° 105-2011 Maria Ruth Patiño</t>
  </si>
  <si>
    <t>Orden de Servicios N° 106-2011 Oxigenos de Colombia LTDA</t>
  </si>
  <si>
    <t>Orden de Servicios N° 107-2011 Fundacion Equipo Regional</t>
  </si>
  <si>
    <t>Orden de Servicios N° 108-2011 Linde Colombia S.A</t>
  </si>
  <si>
    <t>HOJA No  17  DE:  46</t>
  </si>
  <si>
    <t>Orden de Servicios N° 109-2011 Empresa de Energia del Pacifico</t>
  </si>
  <si>
    <t>Orden de Servicios N° 110-2011 Presentacion Ruiz</t>
  </si>
  <si>
    <t>Orden de Servicios N° 111-2011 Gilberto Posso</t>
  </si>
  <si>
    <t>Orden de Servicios N° 113-2011 Ramon Montenegro Ruiz</t>
  </si>
  <si>
    <t>Orden de Servicios N° 116-2011 Maria Clemencia Altamirano</t>
  </si>
  <si>
    <t xml:space="preserve">Orden de Servicios N° 118-2011 </t>
  </si>
  <si>
    <t>Orden de Servicios N° 120-2011 Ramon Montenegro</t>
  </si>
  <si>
    <t>Orden de Servicios N° 122-2011 Robinzon Marino Gomez Velasquez</t>
  </si>
  <si>
    <t>Orden de Servicios N° 123-2011 Medical Equipos EU</t>
  </si>
  <si>
    <t>Orden de Servicios N° 124-2011 Efrain Chavez Valencia</t>
  </si>
  <si>
    <t>Orden de Servicios N° 125-2011 Ramon Montenegro</t>
  </si>
  <si>
    <t>Orden de Servicios N° 126-2011 Walter Julian Mejia</t>
  </si>
  <si>
    <t>Orden de Servicios N° 127-2011 Jairo Wilson Molina Muñoz</t>
  </si>
  <si>
    <t xml:space="preserve">Orden de Servicios N° 128-2011 </t>
  </si>
  <si>
    <t>Orden de Servicios N° 129-2011 Lina Maria Muñoz Velasco</t>
  </si>
  <si>
    <t>HOJA No  18  DE:  46</t>
  </si>
  <si>
    <t>Orden de Servicios N° 132-2011 Olga Maria Gomez Arias</t>
  </si>
  <si>
    <t>Orden de Servicios N° 133-2011 Luz Adriana Delgado</t>
  </si>
  <si>
    <t>Orden de Servicios N° 134-2011 Nestor Fernando Mejia</t>
  </si>
  <si>
    <t>Orden de Servicios N° 135-2011 Edison Antonio Sanchez</t>
  </si>
  <si>
    <t>Orden de Servicios N° 136-2011 Omar Erazo Mayor</t>
  </si>
  <si>
    <t>Orden de Servicios N° 137-2011 Jackeline Vidal Gonzalez</t>
  </si>
  <si>
    <t xml:space="preserve">Orden de Servicios N° 138-2011 Diseños Lilian Trujillo </t>
  </si>
  <si>
    <t>Orden de Servicios N° 139-2011 Jose Luis Benitez</t>
  </si>
  <si>
    <t>Orden de Servicios N° 140-2011 Tulio Fernando Castillo</t>
  </si>
  <si>
    <t>Orden de Servicios N° 142-2011  Luz A. Garcia</t>
  </si>
  <si>
    <t xml:space="preserve">Orden de Servicios N° 143-2011 Consorcio de Servicios Integrales de Energia </t>
  </si>
  <si>
    <t>Orden de Servicios N° 146-2011 Alba Nelly Franco Londoño</t>
  </si>
  <si>
    <t>Orden de Servicios N° 147-2011 Asociacion de Sordosde Cartago ASORCAR</t>
  </si>
  <si>
    <t xml:space="preserve">HOJA No  19  DE: 46 </t>
  </si>
  <si>
    <t>Orden de Suministros N° 002-2011 Hemocentro del Café y Tolima Grande S.A</t>
  </si>
  <si>
    <t>Orden Suministros N° 06 Cooperativa de Hospitales del Valle del Cauca</t>
  </si>
  <si>
    <t>Orden Suministros N° 07-2011 Industrias AXIAL S.A.S</t>
  </si>
  <si>
    <t>HOJA No  20  DE:  46</t>
  </si>
  <si>
    <t xml:space="preserve">HOJA No  21  DE: 46 </t>
  </si>
  <si>
    <t>HOJA No  22  DE:  46</t>
  </si>
  <si>
    <t>Contrato N° 045-2012 RH- S.A.E.S.P</t>
  </si>
  <si>
    <t>Contrato N° 046-2012 Johnatan Esneider Chavarria</t>
  </si>
  <si>
    <t>HOJA No  23  DE:  46</t>
  </si>
  <si>
    <t>3,4,5,6
1,2,3,4,5,6,7
1,2,3,4,5</t>
  </si>
  <si>
    <t>6,7
1,2</t>
  </si>
  <si>
    <t>3,4,5</t>
  </si>
  <si>
    <t>HOJA No  24  DE:  46</t>
  </si>
  <si>
    <t xml:space="preserve">HOJA No  25  DE: 46 </t>
  </si>
  <si>
    <t xml:space="preserve">HOJA No  26  DE: 46  </t>
  </si>
  <si>
    <t xml:space="preserve">HOJA No  27  DE: 46  </t>
  </si>
  <si>
    <t>5,6
1,2,3,4,5,6
1,2,3,4,5,6
1,2,3,4,5,6
1</t>
  </si>
  <si>
    <t>Contratos de Mantenimiento Nº 001-2012 Edison Cuero Agudelo</t>
  </si>
  <si>
    <t xml:space="preserve">Contratos de Mantenimiento Nº 002-2012 SYSMED S.A.S </t>
  </si>
  <si>
    <t>Contratos de Mantenimiento Nº 006-2012 Tulio Fernando Castillo</t>
  </si>
  <si>
    <t>Contratos de Mantenimiento Nº 010-2012 Copiar Servicios y Suministros LTDA</t>
  </si>
  <si>
    <t>Contratos de Mantenimiento Nº 011-2012 Andres Gomez Garces</t>
  </si>
  <si>
    <t>HOJA No  28  DE:  46</t>
  </si>
  <si>
    <t>Contratos de Mantenimiento Nº 014-2012 Tulio Fernando Castillo</t>
  </si>
  <si>
    <t>Contratos de Mantenimiento Nº 016-2012 Tulio Fernando Castillo</t>
  </si>
  <si>
    <t xml:space="preserve">HOJA No  29  DE: 46 </t>
  </si>
  <si>
    <t>ORDENES DE COMPRA</t>
  </si>
  <si>
    <t>Orden de Compra Nº 001 Jorge Alberto Vallejo Torres</t>
  </si>
  <si>
    <t>Orden de Compra Nº 002 Tulio Fernando Castillo</t>
  </si>
  <si>
    <t>Orden de Compra Nº 003 Angelica Castro Henao</t>
  </si>
  <si>
    <t>Orden de Compra Nº 004 Hector Fabio Padilla Castaño</t>
  </si>
  <si>
    <t>Orden de Compra Nº 005 Rosa Tulia Moreno</t>
  </si>
  <si>
    <t>Orden de Compra Nº 006 Oscar Eduardo Moreno</t>
  </si>
  <si>
    <t>Orden de Compra Nº 007 Hiderlando Meza Lopez</t>
  </si>
  <si>
    <t>Orden de Compra Nº 008 COHOSVAL</t>
  </si>
  <si>
    <t>Orden de Compra Nº 009 Medical Trade de Colombia LTDA</t>
  </si>
  <si>
    <t>Orden de Compra Nº 010 Maria Yomar Dominguez</t>
  </si>
  <si>
    <t>Orden de Compra Nº 011 Importaciones Dental Universitario S.A</t>
  </si>
  <si>
    <t>Orden de Compra Nº 012 Distribuidora de Papeles Dispapeles S.A</t>
  </si>
  <si>
    <t xml:space="preserve">HOJA No  30  DE: 46 </t>
  </si>
  <si>
    <t>Orden de Compra Nº 013 Jose Joaquin Tabares Chica</t>
  </si>
  <si>
    <t>Orden de Compra Nº 014 Braum Medical S.A</t>
  </si>
  <si>
    <t>Orden de Compra Nº 015 Jaime Ocampo Rios</t>
  </si>
  <si>
    <t>Orden de Compra Nº 016 Diana Rocio Alvarado Borja</t>
  </si>
  <si>
    <t>Orden de Compra Nº 017 Copiar Servicios y Suministros LTDA</t>
  </si>
  <si>
    <t>Orden de Compra Nº 018 Carlos Alberto Cadena Cuervo</t>
  </si>
  <si>
    <t>Orden de Compra Nº 019 Linde Colombia S.A</t>
  </si>
  <si>
    <t>Orden de Compra Nº 020 Medical Help S.A.S</t>
  </si>
  <si>
    <t>Orden de Compra Nº 021 Oswaldo Maya Llanos</t>
  </si>
  <si>
    <t>Orden de Compra Nº 022 Hector Fabio Padilla Castaño</t>
  </si>
  <si>
    <t>Orden de Compra Nº 023 Medical Soluciones E.U</t>
  </si>
  <si>
    <t>Orden de Compra Nº 024 Medical Equipos E.U</t>
  </si>
  <si>
    <t>Orden de Compra Nº 025 Virgelina Castillo de Rios</t>
  </si>
  <si>
    <t>Orden de Compra Nº 026 Diana Carolina Varela Sarria</t>
  </si>
  <si>
    <t>Orden de Compra Nº 027 Sandra Liliana Hoyos Aguirre</t>
  </si>
  <si>
    <t>Orden de Compra Nº 028 Isabel Cristina Jimenezs Galvis</t>
  </si>
  <si>
    <t>Orden de Compra Nº 029 Hiderlando Meza Lopez</t>
  </si>
  <si>
    <t>Orden de Compra Nº 030 Casa de la Diabetes Cali LTDA</t>
  </si>
  <si>
    <t>HOJA No  31  DE:  46</t>
  </si>
  <si>
    <t>Orden de Compra Nº 031 Virgelina Castillo de Rios</t>
  </si>
  <si>
    <t>Orden de Compra Nº 032 Jose Luis Vinasco Londoño</t>
  </si>
  <si>
    <t>Orden de Compra Nº 033 Rosa Tulia Moreno</t>
  </si>
  <si>
    <t xml:space="preserve">Orden de Compra Nº 034 Oscar Eduardo Moreno </t>
  </si>
  <si>
    <t>Orden de Compra Nº 035 Rodiclar LTDA</t>
  </si>
  <si>
    <t xml:space="preserve">Orden de Compra Nº 036 Nohora Cecilia Posso Urdinola </t>
  </si>
  <si>
    <t>Orden de Compra Nº 037 Jose Aliel Balanta Garcia</t>
  </si>
  <si>
    <t xml:space="preserve">Orden de Compra Nº 038 Oscar Jaime Olarte </t>
  </si>
  <si>
    <t>Orden de Compra Nº 039 Diego Fernando Acevedo Jaramillo</t>
  </si>
  <si>
    <t>Orden de Compra Nº 040 Jose Luis Vinasco Londoño</t>
  </si>
  <si>
    <t xml:space="preserve">HOJA No  32  DE: 46 </t>
  </si>
  <si>
    <t xml:space="preserve">Orden de servicio N° 001-2012 German Andres Becerra </t>
  </si>
  <si>
    <t>Orden de Servicios Nº 003 Andres Gomez Garces</t>
  </si>
  <si>
    <t>Orden de Servicios Nº 004 Telefonica Moviles Colombia S.A</t>
  </si>
  <si>
    <t>Orden de Servicios Nº 005 Cooperativa de Transportadores el Gorron</t>
  </si>
  <si>
    <t>Orden de Servicios Nº 006 COLVANES LTDA</t>
  </si>
  <si>
    <t>Orden de Servicios Nº 007 Rubiela Ines Ramires Aristizabal</t>
  </si>
  <si>
    <t>Orden de Servicios Nº 008 Maria Ruth Patiño Alvarez</t>
  </si>
  <si>
    <t>Orden de Servicios Nº 009 Gilberto Posso</t>
  </si>
  <si>
    <t>Orden de Servicios Nº 010 Horacio Lopez</t>
  </si>
  <si>
    <t>Orden de Servicios Nº 011 SYSMED S.A.S</t>
  </si>
  <si>
    <t>Orden de Servicios Nº 012 Jose Luis Vinasco Londoño</t>
  </si>
  <si>
    <t>Orden de Servicios Nº 013 Walter Julian Mejia Quintero</t>
  </si>
  <si>
    <t>Orden de Servicios Nº 014 Miguel Francisco Diago Arbelaez</t>
  </si>
  <si>
    <t>HOJA No  33  DE:  46</t>
  </si>
  <si>
    <t>Orden de Servicios Nº 015 Presentacion Ruiz Garcia</t>
  </si>
  <si>
    <t>Orden de Servicios Nº 016 Centro de Diagnostico Automotor Roldanillo LTDA</t>
  </si>
  <si>
    <t>Orden de Servicios Nº 017  Guillermo Ayala</t>
  </si>
  <si>
    <t>Orden de Servicios Nº 018 Horacio Lopez</t>
  </si>
  <si>
    <t>Orden de Servicios Nº 019 Jairo Eli Cifuentes Ortiz</t>
  </si>
  <si>
    <t>Orden de Servicios Nº 020 Guillermo Edmundo Burbano Muriel</t>
  </si>
  <si>
    <t>Orden de Servicios Nº 021 Danelly Abadia Rodriguez</t>
  </si>
  <si>
    <t>Orden de Servicios Nº 022 Leonel Ocampo Castañeda</t>
  </si>
  <si>
    <t>Orden de Servicios Nº 023 James Henao Gil</t>
  </si>
  <si>
    <t>Orden de servicio N° 024 Luis Alfredo Millan Medina</t>
  </si>
  <si>
    <t>Orden de servicio N° 025  Oscar Eduardo Rodriguez</t>
  </si>
  <si>
    <t xml:space="preserve">Orden de servicio N° 026  Armando Romero </t>
  </si>
  <si>
    <t>Orden de Servicios Nº 027 Victor Giraldo Bermudez</t>
  </si>
  <si>
    <t>Orden de Servicios Nº 028 Angelica Castro Henao</t>
  </si>
  <si>
    <t>Orden de Servicios Nº 029 Walter Julian Mejia Quintero</t>
  </si>
  <si>
    <t>Orden de Servicios Nº 030 Luis Otilio Acevedo</t>
  </si>
  <si>
    <t>Orden de Servicios Nº 031 Alba Nelly Franco Londoño</t>
  </si>
  <si>
    <t>Orden de Servicios Nº 032 Julio cesar Bermudez Arboleda</t>
  </si>
  <si>
    <t xml:space="preserve">Orden de Servicios Nº 033 Heriberto Enrique Camacho </t>
  </si>
  <si>
    <t>HOJA No  34  DE:  46</t>
  </si>
  <si>
    <t>Orden de Servicio N° 034 Hector Rojas Perea</t>
  </si>
  <si>
    <t>Orden de Servicio N° 035 Asociacion de Sordos de Cartago ASORCAR</t>
  </si>
  <si>
    <t>Orden de Servicios N° 040 Rubiela Ines Ramirez Aristizabal</t>
  </si>
  <si>
    <t>Orden de Servicios N° 041 Guillermo Ayala</t>
  </si>
  <si>
    <t>Orden de Servicios N° 042  Taller Centro Motors</t>
  </si>
  <si>
    <t>Orden de Servicios N° 043 Gilberto Posso</t>
  </si>
  <si>
    <t>Orden de Servicios N° 045-2012 Oscar Jaime Olarte</t>
  </si>
  <si>
    <t>Orden de Servicios N° 046 Maria Ruth Patiño Alvarez</t>
  </si>
  <si>
    <t>Orden de Servicios N° 047 Rubiela Ines Ramirez Aristizabal</t>
  </si>
  <si>
    <t>Orden de Servicios N° 048 Luis Otilio Acevedo</t>
  </si>
  <si>
    <t>Orden de Servicios N° 049 Gabriel Ayala Valencia</t>
  </si>
  <si>
    <t>Orden de Servicios N° 050 Hernando Bravo Vivas</t>
  </si>
  <si>
    <t>Orden de Servicios N° 051 Asociacion para la Solidaridad y Accion Social de Roldanillo</t>
  </si>
  <si>
    <t xml:space="preserve">HOJA No  35  DE: 46 </t>
  </si>
  <si>
    <t>Orden de Servicios N° 052 Rubiela Ines Ramirez Aristizabal</t>
  </si>
  <si>
    <t>Orden de Servicios N° 054  Hector Julio Urrego Rodriguez</t>
  </si>
  <si>
    <t>Orden de Servicios N° 055 Gildardo Antonio Alfonso Recio</t>
  </si>
  <si>
    <t>Orden de Servicios N° 056 Jose Elbarsady Jimenez Sanchez</t>
  </si>
  <si>
    <t>Orden de Servicios N° 057 Redes y Comunicaciones de Occidente E.U</t>
  </si>
  <si>
    <t>Orden de Servicios N° 058 Luz Angela Garcia Holguin</t>
  </si>
  <si>
    <t>Orden de Servicios N° 059 MECM Profesionales Contratistas Sociedad por Acciones Simplificada</t>
  </si>
  <si>
    <t>Orden de Servicios N° 060 Oscar Eduardo Rodriguez</t>
  </si>
  <si>
    <t>Orden de Servicios N° 061 R-Fast LTDA</t>
  </si>
  <si>
    <t>Orden de Servicios N° 062  Jose Elbar Sady Jimenez</t>
  </si>
  <si>
    <t>Orden de Servicios N° 063 Josias Parra Osorio</t>
  </si>
  <si>
    <t>Orden de Servicios N° 064 Carlos Holmes Alvarez V.</t>
  </si>
  <si>
    <t>Orden de Servicios N° 065 Carlos Holmes Alvarez V.</t>
  </si>
  <si>
    <t>Orden de Servicios N° 066 Rubiela Ines Ramirez</t>
  </si>
  <si>
    <t>Orden de Servicios N° 067 Bernardo Vargas Ortiz</t>
  </si>
  <si>
    <t>Orden de Servicios N° 068 Carmen Ismenia Cardona Molina</t>
  </si>
  <si>
    <t xml:space="preserve">HOJA No  36  DE: 46 </t>
  </si>
  <si>
    <t>Orden de Servicios N° 075 Jose Aliel Balanta Garcia</t>
  </si>
  <si>
    <t>Orden de Servicios N° 076 Edgar Franco Arboleda</t>
  </si>
  <si>
    <t>Orden de Servicios N° 077 Armando Romero S.</t>
  </si>
  <si>
    <t>Orden de Servicios N° 079 Marco Tulio Sanchez Vargas</t>
  </si>
  <si>
    <t>Orden de Servicios N° 080 Hernando Avila Lozano</t>
  </si>
  <si>
    <t>Orden de Servicios N° 081 Guillermo Ayala</t>
  </si>
  <si>
    <t>Orden de Servicios N° 084 Edgar Potes</t>
  </si>
  <si>
    <t xml:space="preserve">Ordenes de Servicio N° 086-2012 Teodomiro Castillo </t>
  </si>
  <si>
    <t>Ordenes de Servicio N° 087 Maria Ruth Patiño Alvarez</t>
  </si>
  <si>
    <t>HOJA No  37  DE:  46</t>
  </si>
  <si>
    <t xml:space="preserve">Ordenes de Servicio N°088-2012 Demetrio Ordoñez </t>
  </si>
  <si>
    <t>Ordenes de Servicio N°089 Jairo Eli Cifuentes Ortiz</t>
  </si>
  <si>
    <t xml:space="preserve">Ordenes de Servicio N°090 Javier Armando Gomez </t>
  </si>
  <si>
    <t>Ordenes de Servicio N° 092 Hector Rojas Perea</t>
  </si>
  <si>
    <t xml:space="preserve">Ordenes de Servicio N° 093 Gildardo Antonio Alfonso </t>
  </si>
  <si>
    <t xml:space="preserve">Ordenes de Servicio N° 094-2012 Isabel Cristina Jimenez </t>
  </si>
  <si>
    <t>Ordenes de Servicio N° 095 Olga Lucia Ibañez Giraldo</t>
  </si>
  <si>
    <t>Ordenes de Servicio N° 097 Aura Varela Varela</t>
  </si>
  <si>
    <t xml:space="preserve">Ordenes de Servicio N° 098-2012 William Arias </t>
  </si>
  <si>
    <t xml:space="preserve">Ordenes de Servicio N° 099-2012 Olga Lucia Ibañez </t>
  </si>
  <si>
    <t>Ordenes de Suministros 003-2012 COHOSVAL HDSA</t>
  </si>
  <si>
    <t>100-01-11</t>
  </si>
  <si>
    <t>Ordenes de Suministros 004-2012 LABTRONICS LTDA</t>
  </si>
  <si>
    <t>Ordenes  de Suministros 005-2012 PRODUSER LTDA</t>
  </si>
  <si>
    <t>HOJA No  38  DE:  46</t>
  </si>
  <si>
    <t>Ordenes  de Suministros 006-2012 JORGE ALBERTO VALLEJO TORRES</t>
  </si>
  <si>
    <t>Ordenes  de Suministros 007-2012 ANULADO</t>
  </si>
  <si>
    <t>Ordenes de Suministros 008-2012 ANULADO</t>
  </si>
  <si>
    <t>Ordenes de Suministros 009-2012 LABTRONICS LTDA</t>
  </si>
  <si>
    <t>Ordenes de Suministros 010-2012 COMFENCAL QUINDIO</t>
  </si>
  <si>
    <t>Ordenes de Suministros 011-2012 PRODUSER LTDA</t>
  </si>
  <si>
    <t>Ordenes de Suministros 012-2012 LINDE COLOMBIA S.A</t>
  </si>
  <si>
    <t>Ordenes de Suministros 013-2012 MEDICAL HELP SAS</t>
  </si>
  <si>
    <t xml:space="preserve">Ordenes de Suministros 014-2012 COHOSVAL </t>
  </si>
  <si>
    <t xml:space="preserve">Ordenes de Suministros 015-2012 HEMOCENTRO DEL CAFÉ Y TOLIMA GRANDE S.A </t>
  </si>
  <si>
    <t>Ordenes de Suministros 016-2012 MEDICAL TRADE DE COLOMBIA CO LTDA</t>
  </si>
  <si>
    <t>Ordenes de Suministros 017-2012 IMPORTACIONES DENTAL UNIVERSITARIO S.A</t>
  </si>
  <si>
    <t>Ordenes de Suministros 018-2012 COHOSVAL HDSA</t>
  </si>
  <si>
    <t>Ordenes de Suministros 019-2012 JORGE ALBERTO VALLEJO TORRES</t>
  </si>
  <si>
    <t xml:space="preserve">Ordenes de Suministros 020-2012 HIDERLANDO MEZA LOPEZ </t>
  </si>
  <si>
    <t>Ordenes de Suministros 021-2012 COPIAR SERVICIOS Y SUMINISTROS LTDA</t>
  </si>
  <si>
    <t>Ordenesde Suministros 022-2012 GUSTAVO DUQUE SIERRA</t>
  </si>
  <si>
    <t>Ordenes de Suministros 023-2012 JOSE JOAQUIN TABARES CHICA</t>
  </si>
  <si>
    <t>Ordenes de Suministros 024-2012 MARIA ISABEL PLATA TAMAYO</t>
  </si>
  <si>
    <t>Ordenes de Suministros 025-2012 DIANA ROCIO ALVARADO BORJA</t>
  </si>
  <si>
    <t>Ordenes de Suministros 026-2012 MARIA YOMAR DOMINGUEZ ALY</t>
  </si>
  <si>
    <t>Ordenes de Suministros 027-2012JORGE EMILIANO OTERO SANCLEMENTE</t>
  </si>
  <si>
    <t>Ordenes de Suministros 028-2012 GLORIA INES OSORIO HERNANDEZ</t>
  </si>
  <si>
    <t>HOJA No  39  DE:  46</t>
  </si>
  <si>
    <t>Ordenes de Suministros 029 ALLERS S.A</t>
  </si>
  <si>
    <t>Ordenes de Suministros 030 WilsonVinazco Morales</t>
  </si>
  <si>
    <t>Ordenes de Suministros 031 Todos Frenos y Guayas S.A</t>
  </si>
  <si>
    <t>Ordenes de Suministros 032 Persa Ramirez y CIA S.C.A</t>
  </si>
  <si>
    <t>Ordenes de Suministros 033 LABTRONICS LTDA</t>
  </si>
  <si>
    <t xml:space="preserve">Ordenes de Suministros 034 Nancy Stella Barahona </t>
  </si>
  <si>
    <t>Ordenes de Suministros 035 ALLERS S.A</t>
  </si>
  <si>
    <t>Ordenes de Suministros 036 Sonia Ahide Martin</t>
  </si>
  <si>
    <t>Ordenes de Suministros 037 Rosa Tulia Moreno</t>
  </si>
  <si>
    <t>Ordenes de Suministros 038 Oscar Eduardo Moreno</t>
  </si>
  <si>
    <t>Ordenes de Suministros 039 Jose Luis Vinasco Londoño</t>
  </si>
  <si>
    <t>Ordenes de Suministros 040 Jorge Alberto Vallejo Torres</t>
  </si>
  <si>
    <t>Ordenes de Suministros 041 PRODUSER LTDA</t>
  </si>
  <si>
    <t xml:space="preserve">Ordenes de Suministros 042 Maria Yomar Domiguez </t>
  </si>
  <si>
    <t xml:space="preserve">Ordenes de Suministros 043 Manuel Ignacio Camacho </t>
  </si>
  <si>
    <t>Ordenes de Suministros 045 Cooperativa de Hospitales del Valle del Cauca</t>
  </si>
  <si>
    <t xml:space="preserve">Ordenes de Suministros 046 Ricardo Enrique Escobar </t>
  </si>
  <si>
    <t>Ordenes de Suministros 047 Jose Luis Vinasco Londoño</t>
  </si>
  <si>
    <t>Ordenes de Suministros 048 Rosa Julia Moreno</t>
  </si>
  <si>
    <t>Ordenes de Suministros 049 Oscar Eduardo Moreno</t>
  </si>
  <si>
    <t xml:space="preserve">Ordenes de Suministros 050 Importaciones Dental Universitario </t>
  </si>
  <si>
    <t xml:space="preserve">Ordenes de Suministros 051 Importaciones Dental Universitario </t>
  </si>
  <si>
    <t>Ordenes de Suministros 052 Rosa Tulia Moreno</t>
  </si>
  <si>
    <t>Ordenes de Suministros 053 EQUIDENT LTDA</t>
  </si>
  <si>
    <t>HOJA No  40  DE:  46</t>
  </si>
  <si>
    <t>Ordenes de Suministros 054 Carlos Alberto Cadena</t>
  </si>
  <si>
    <t>Ordenes de Suministros 055 Victor Giraldo Bermudez</t>
  </si>
  <si>
    <t>Ordenes de Suministros 056 Blanca Ligia Borrero Solarte</t>
  </si>
  <si>
    <t>Ordenes de Suministros 057 Julian Salazar Arias</t>
  </si>
  <si>
    <t>Ordenes de Suministros 058 Gustavo Duque Sierra</t>
  </si>
  <si>
    <t>Ordenes de Suministros 059 Jose Joaquin Tabares Chica</t>
  </si>
  <si>
    <t>Ordenes de Suministros 060 PRODUSER LTDA</t>
  </si>
  <si>
    <t>Ordenes de Suministros 061 Oswaldo Maya Llanos</t>
  </si>
  <si>
    <t>Ordenes de Suministros 062 Aura Varela Varela</t>
  </si>
  <si>
    <t>Ordenes de Suministros 063 Diana Rocio Alvarado Borja</t>
  </si>
  <si>
    <t>Ordenes de Suministros 064 Pedro Enrique Charton Millan</t>
  </si>
  <si>
    <t>Ordenes de Suministros 065 Marcia Medina Hormaza</t>
  </si>
  <si>
    <t>Ordenes de Suministros 066 Copiar Servicios y Suministros LTDA</t>
  </si>
  <si>
    <t>Ordenes de Suministros 067 Nancy Stella Barahora</t>
  </si>
  <si>
    <t>Ordenes de Suministros 069 Hugo Alberto Riveros Restrepo</t>
  </si>
  <si>
    <t>Ordenes de Suministros 070 LABTRONICS LTDA</t>
  </si>
  <si>
    <t>Ordenes de Suministros 071 Diana Rocio Alvarado</t>
  </si>
  <si>
    <t>Ordenes de Suministros 072 Julian Salazar Arias</t>
  </si>
  <si>
    <t>Ordenes de Suministros 073 Marcia Medina Hormaza</t>
  </si>
  <si>
    <t>Ordenes de Suministros 074 Jorge Emiliano Otero</t>
  </si>
  <si>
    <t>26/09/20012</t>
  </si>
  <si>
    <t>Ordenes de Suministros 075 Jose Luis Vinazco Londoño</t>
  </si>
  <si>
    <t>Ordenes de Suministros 077 Aura Varela Varela</t>
  </si>
  <si>
    <t>Ordenes de Suministros 078 Nancy Stella Barahona Orjuela</t>
  </si>
  <si>
    <t>HOJA No  41  DE:  46</t>
  </si>
  <si>
    <t>Ordenes de Suministros 079 Santiago Salazar Losada</t>
  </si>
  <si>
    <t>Ordenes de Suministros 080 Miguel Alberto Puentes Pulido</t>
  </si>
  <si>
    <t>Ordenes de Suministros 081 PRODUSER LTDA</t>
  </si>
  <si>
    <t xml:space="preserve">Ordenes de Suministros 082-2012 Virgelina Castillo </t>
  </si>
  <si>
    <t>Ordenes de Suministros 083 Oscar Eduardo Moreno</t>
  </si>
  <si>
    <t xml:space="preserve">Ordenes de Suministros 084 Nancy Stella Barahona </t>
  </si>
  <si>
    <t xml:space="preserve">Ordenes de Suministros 085 Rubiela Ines Ramirez </t>
  </si>
  <si>
    <t>Ordenes de Suministros 087 Diana Rocio Alvarado Borja</t>
  </si>
  <si>
    <t xml:space="preserve">Ordenes de Suministros 088-2012 Hector Fabio Padilla  </t>
  </si>
  <si>
    <t>Ordenes de Suministros 090 Miguel Francisco Diago</t>
  </si>
  <si>
    <t>Ordenes de Suministros 091 Julian Salazar Arias</t>
  </si>
  <si>
    <t>Ordenes de Suministros 092 Maria Yomar Dominguez</t>
  </si>
  <si>
    <t>Ordenes de Suministros 093 Gustavo Duque Sierra</t>
  </si>
  <si>
    <t>Ordenes de Suministros 094 EQUIDENT LTDA</t>
  </si>
  <si>
    <t>Ordenes de Suministros 095 Luz Marina Torres Borje</t>
  </si>
  <si>
    <t>Ordenes de Suministros 097 Santiago Salazar</t>
  </si>
  <si>
    <t>Ordenes de Suministros 098 Jose Luis Vinazco Londoño</t>
  </si>
  <si>
    <t>Ordenes de Suministros 099 Blanca Ligia Borrero Solarte</t>
  </si>
  <si>
    <t xml:space="preserve">Ordenes de Suministros 100 Oscar Alfonso Betancourt </t>
  </si>
  <si>
    <t>Ordenes de Suministros 101 Alba Nelly Franco Londoño</t>
  </si>
  <si>
    <t>Ordenes de Suministros 102 Diana Rocio Alvarado Borja</t>
  </si>
  <si>
    <t>Ordenes de Suministros 103 Marcia Medina Hormaza</t>
  </si>
  <si>
    <t xml:space="preserve">Ordenes de Suministros 104 Nancy Stella Barahona </t>
  </si>
  <si>
    <t xml:space="preserve">Ordenes de Suministros 106-2012 Nohora Cecilia Posso </t>
  </si>
  <si>
    <t>HOJA No  42  DE:  46</t>
  </si>
  <si>
    <t>Ordenes de Suministros 107 Julian Salazar Arias</t>
  </si>
  <si>
    <t>Ordenes de Suministros 108 LABTRONICS S.A.S</t>
  </si>
  <si>
    <t>Ordenes de Suministros 109 Blanca Ligia Borrero Solarte</t>
  </si>
  <si>
    <t>Ordenes de Suministros 110 EQUIDENT LTDA</t>
  </si>
  <si>
    <t xml:space="preserve">Ordenes de Suministros 111 Gloria Ines Osorio </t>
  </si>
  <si>
    <t>Ordenes de Suministros 112 EQUIDENT LTDA</t>
  </si>
  <si>
    <t xml:space="preserve">Ordenes de Suministros 113 Jorge Alberto Vallejo </t>
  </si>
  <si>
    <t>Ordenes de Suministros 114 Oscar Jaime Olarte</t>
  </si>
  <si>
    <t>Ordenes de Suministros 115 Sonia Ahide Martin</t>
  </si>
  <si>
    <t>Ordenes de Suministros 116 Nancy Stella Barahona</t>
  </si>
  <si>
    <t>Ordenes de Suministros 117 Gustavo Duque Sierra</t>
  </si>
  <si>
    <t>Ordenes de Suministros 118 Marcia Medina Hormaza</t>
  </si>
  <si>
    <t>Ordenes de Suministros 119 Maria Yomar Dominguez</t>
  </si>
  <si>
    <t>Ordenes de Suministros 120 Blanca Ligia Borrero Solarte</t>
  </si>
  <si>
    <t xml:space="preserve">Ordenes de Suministros 121 Hector Fabio Padilla </t>
  </si>
  <si>
    <t xml:space="preserve">Ordenes de Suministros 122 Gloria Ines Osorio </t>
  </si>
  <si>
    <t>Ordenes de Suministros 123 Diana Carolina Varela Sarria</t>
  </si>
  <si>
    <t>Ordenes de Suministros 124 Copiar Servicios y Suministros LTDA</t>
  </si>
  <si>
    <t xml:space="preserve">Ordenes de Suministros 125 COHOSVAL </t>
  </si>
  <si>
    <t>Ordenes de Suministros 126 PRODUSER LTDA</t>
  </si>
  <si>
    <t>Ordenes de Suministros 127 Gilberto Posso</t>
  </si>
  <si>
    <t>documento anulado</t>
  </si>
  <si>
    <t>Ordenes de Suministros 129 Oscar Marino Unda Figueroa</t>
  </si>
  <si>
    <t xml:space="preserve">Ordenes de Suministros 130-2012 Virgelina Castillo </t>
  </si>
  <si>
    <t>Ordenes de Suministros 131 Victor Giraldo Bermudez</t>
  </si>
  <si>
    <t>Ordenes de Suministros 132 Julian Salazar Arias</t>
  </si>
  <si>
    <t>Ordenes de Suministros 133  EQUIDENT LTDA</t>
  </si>
  <si>
    <t>Ordenes de Suministros 134 LABTRONICS S.A.S</t>
  </si>
  <si>
    <t>Ordenes de Suministros 135 Jairo Wilson Molina Muñoz</t>
  </si>
  <si>
    <t>Ordenes de Suministros 137 Gloria Ines Osorio Hernandez</t>
  </si>
  <si>
    <t>HOJA No  43 DE:  46</t>
  </si>
  <si>
    <t>HOJA No  44  DE:  46</t>
  </si>
  <si>
    <t xml:space="preserve">HOJA No  45 DE 46 </t>
  </si>
  <si>
    <t>HOJA No  46  DE:  46</t>
  </si>
  <si>
    <t xml:space="preserve">HOJA No  4  DE:  </t>
  </si>
  <si>
    <t>Orden de Servicio  N° 001-2010 JAIRO ELI CIFUENTES  ORTIZ</t>
  </si>
  <si>
    <t>Orden de Servicio  N° 002-2010 YEDMI ROCIO APONTE CASAS</t>
  </si>
  <si>
    <t xml:space="preserve">Orden de Servicio  N° 003-2010 ROCIO DE LOS DOLORES VELASQUEZ </t>
  </si>
  <si>
    <t>Orden de Servicio  N° 053-2010 LUZ ADRIANA DELGADO</t>
  </si>
  <si>
    <t>Orden de Servicio  N° 054-2010 LEON MARIO FRANCO ZAPATA</t>
  </si>
  <si>
    <t>Orden de Servicio  N° 055-2010 HORACIO LOPEZ</t>
  </si>
  <si>
    <t>Orden de Servicio  N° 056-2010 ISIDRO MAYOR VIVAS</t>
  </si>
  <si>
    <t>Orden de Servicio  N° 057-2010 JOSE ELBARSADY JIMENEZ</t>
  </si>
  <si>
    <t>Orden de Servicio  N° 058-2010 EDGAR POTES</t>
  </si>
  <si>
    <t>Orden de Servicio  N° 059-2010 MARIA RUTH PATIÑO ALVAREZ</t>
  </si>
  <si>
    <t>Orden de Servicio  N° 061-2010 JORGE TULIO TAMAYO</t>
  </si>
  <si>
    <t>Orden de Servicio  N° 062-2010 LORENA ALVAREZ AGUIRRE</t>
  </si>
  <si>
    <t>Orden de Servicio  N° 063-2010 GERMAN EMILIO ETAYO POSSO</t>
  </si>
  <si>
    <t xml:space="preserve">HOJA No  5 DE:  </t>
  </si>
  <si>
    <t>Orden de Servicio  N° 064-2010 GERMAN EMILIO ETAYO POSSO</t>
  </si>
  <si>
    <t>Orden de Servicio  N° 068-2010 GUSTAVO ADOLFO ARIAS ESCARRIA</t>
  </si>
  <si>
    <t>Orden de Servicio  N° 071-2010 YEDMI ROCIO APONTE CASAS</t>
  </si>
  <si>
    <t>Orden de Servicio  N° 072-2010 VICTOR GIRALDO BERMUDEZ</t>
  </si>
  <si>
    <t>Orden de Servicio  N° 074-2010 HORACIO LOPEZ</t>
  </si>
  <si>
    <t>Orden de Servicio  N° 075-2010 EPSA ESP</t>
  </si>
  <si>
    <t>Orden de Servicio  N° 076-2010 EFRAIN CHAVES VALENCIA</t>
  </si>
  <si>
    <t>Orden de Servicio  N° 077-2010 COLOMBIA TELECOMUNICACIONES S.A</t>
  </si>
  <si>
    <t>Orden de Servicio  N° 080-2010 ACUAVALLE</t>
  </si>
  <si>
    <t>Orden de Servicio  N° 081-2010 GUILLERMO AYALA</t>
  </si>
  <si>
    <t>Orden de Servicio  N° 083-2010 ASOCIACION PARA LA SOLIDARIDAD Y ACCION SOCIAL DE ROLDANILLO</t>
  </si>
  <si>
    <t>Orden de Servicio  N° 084-2010 JOHNATAN ESNEIDER CHAVARRIA</t>
  </si>
  <si>
    <t xml:space="preserve">HOJA No  6 DE:  </t>
  </si>
  <si>
    <t>Orden de Servicio  N° 086-2010 HORACIO LOPEZ</t>
  </si>
  <si>
    <t>Orden de Servicio  N° 087-2010 ALFONSO MARIA ALFONSO RECIO</t>
  </si>
  <si>
    <t>Orden de Servicio  N° 088-2010 VICTOR GIRALDO BERMUDEZ</t>
  </si>
  <si>
    <t>Orden de Servicio  N° 090-2010 FUNDACION PARA EL DESARROLLO DE LA SALUD PUBLICA COLOMBIANA</t>
  </si>
  <si>
    <t>Orden de Servicio  N° 091-2010 ALFONSO ROJAS PALACIOS</t>
  </si>
  <si>
    <t>Orden de Servicio  N° 092-2010 HUGO ALBERTO RIVEROS RESTREPO</t>
  </si>
  <si>
    <t>Orden de Servicio  N° 093-2010 MARIA RUTH PATIÑO ALVAREZ</t>
  </si>
  <si>
    <t>Orden de Servicio  N° 094-2010 EPSA SA</t>
  </si>
  <si>
    <t>Orden de Servicio  N° 097-2010 INDUSTRIAS LEONARD 2000 S.A.S</t>
  </si>
  <si>
    <t>30/11/20140</t>
  </si>
  <si>
    <t>Orden de Servicio  N° 098-2010 JHON JAIRO VELEZ GIRALDO</t>
  </si>
  <si>
    <t>Orden de Servicio  N° 099-2010 ROCIO DE LOS DOLORES VELASQUEZ</t>
  </si>
  <si>
    <t>Orden de Servicio  N° 101-2010 JHIMMY PERDOMO</t>
  </si>
  <si>
    <t>Orden de Servicio  N° 102-2010 ISIDRO MAYOR VIVAS</t>
  </si>
  <si>
    <t>Orden de Servicio  N° 103-2010 LUZ ADRIANA DELGADO</t>
  </si>
  <si>
    <t xml:space="preserve">HOJA No  7 DE:  </t>
  </si>
  <si>
    <t>Orden de Servicio  N° 104-2010 LUZ ADRIANA DELGADO</t>
  </si>
  <si>
    <t>Orden de Servicio  N° 105-2010 JOSIAS PARRA OSORIO</t>
  </si>
  <si>
    <t>Orden de Servicio  N° 106-2010 JULIAN BARRIOS</t>
  </si>
  <si>
    <t>Orden de Servicio  N° 107-2010 JAIRO WILSON MOLINA MUÑOZ</t>
  </si>
  <si>
    <t>Orden de Servicio  N° 108-2010 ALFONSO MARIA ALFONSO RECIO</t>
  </si>
  <si>
    <t>Orden de Servicio  N° 109-2010 JAIME ENRIQUE GIRALDO MEJIA</t>
  </si>
  <si>
    <t>Orden de Servicio  N° 110-2010 JONHANTAN ESNEIDER CHAVARRIA AVENDAÑO</t>
  </si>
  <si>
    <t>Orden de Servicio  N° 111-2010 JOSE GILBERTO PANTOJA SILVA</t>
  </si>
  <si>
    <t>Orden de Servicio  N° 114-2010 METROLOGIC SISTEMAS SAS</t>
  </si>
  <si>
    <t>Orden de Servicio  N° 116-2010 BENEMEERITO CUERPO DE  BOMBEROS DE CALI</t>
  </si>
  <si>
    <t>Orden de Servicio  N° 117-2010 GALO LIMITADA ARQUITECTOS INGENIEROS</t>
  </si>
  <si>
    <t>Orden de Servicio  N° 118-2010 JUAN FERNANDO CEPEDA GORRON</t>
  </si>
  <si>
    <t>Orden de Servicio  N° 119-2010 JAIRO ELI CIFUENTES ORTIZ</t>
  </si>
  <si>
    <t>Orden de Servicio  N° 120-2010 INGENIERIA Y MANTENIMIENTO HOSPITALARIO MEGASI</t>
  </si>
  <si>
    <t xml:space="preserve">HOJA No  8 DE:  </t>
  </si>
  <si>
    <t>Orden de Servicio  N° 122-2010 OSWALDO MAYA LLANOS</t>
  </si>
  <si>
    <t>Orden de Servicio  N° 123-2010 DISEÑOS LILIAN TRUJILLO E.U</t>
  </si>
  <si>
    <t>Orden de Servicio  N° 124-2010 LUZ ANGELA GARCIA HOLGUIN</t>
  </si>
  <si>
    <t>Orden de Servicio  N° 125-2010 GILBERTO POSSO</t>
  </si>
  <si>
    <t>Orden de Servicio  N° 089-2010 VICTOR GIRALDO BERMUDEZ</t>
  </si>
  <si>
    <t>Sobre Nº 1 Caja 107</t>
  </si>
  <si>
    <t>Sobre Nº 2 Caja 107</t>
  </si>
  <si>
    <t>Sobre Nº 3 Caja 107</t>
  </si>
  <si>
    <t>Sobre Nº4 Caja 107</t>
  </si>
  <si>
    <t xml:space="preserve">Caja HorizontalN° 108 Estante N°7 </t>
  </si>
  <si>
    <t xml:space="preserve">Caja HorizontalN° 109 Estante N°7 </t>
  </si>
  <si>
    <t xml:space="preserve">Caja HorizontalN° 108
Estante N°7 </t>
  </si>
  <si>
    <t>NOMINAS 2008</t>
  </si>
  <si>
    <t>217 al 319</t>
  </si>
  <si>
    <t>01 al 216</t>
  </si>
  <si>
    <t>240
241</t>
  </si>
  <si>
    <t>242
243</t>
  </si>
  <si>
    <t>245
246</t>
  </si>
  <si>
    <t>246
247</t>
  </si>
  <si>
    <t>Contrato de mantenimiento No.05-2010 Gustavo
 Adolfo Arias Escarria</t>
  </si>
  <si>
    <t>Contrato de mantenimiento No. 06-2010 Tulio Fernando 
Castillo Giraldo</t>
  </si>
  <si>
    <t>Contrato de mantenimiento No. 07-2010 Clinitecni E.U</t>
  </si>
  <si>
    <t>Contrato de mantenimiento No. 08-2010 Clinitecni E.U</t>
  </si>
  <si>
    <r>
      <t xml:space="preserve">ENTIDAD PRODUCTORA:  </t>
    </r>
    <r>
      <rPr>
        <u/>
        <sz val="9"/>
        <rFont val="Arial"/>
        <family val="2"/>
      </rPr>
      <t xml:space="preserve">HOPITAL DEPARTAMENTAL SAN ANTONIO </t>
    </r>
  </si>
  <si>
    <r>
      <t xml:space="preserve">UNIDAD FUNCIONAL PRODUCTORA: </t>
    </r>
    <r>
      <rPr>
        <b/>
        <sz val="9"/>
        <rFont val="Arial"/>
        <family val="2"/>
      </rPr>
      <t>GERENCIA</t>
    </r>
  </si>
  <si>
    <r>
      <t xml:space="preserve">HOJA No </t>
    </r>
    <r>
      <rPr>
        <u/>
        <sz val="9"/>
        <rFont val="Arial"/>
        <family val="2"/>
      </rPr>
      <t xml:space="preserve"> 1   </t>
    </r>
    <r>
      <rPr>
        <sz val="9"/>
        <rFont val="Arial"/>
        <family val="2"/>
      </rPr>
      <t>DE:  46</t>
    </r>
  </si>
  <si>
    <r>
      <t xml:space="preserve">OFICINA PRODUCTORA:  </t>
    </r>
    <r>
      <rPr>
        <b/>
        <sz val="9"/>
        <rFont val="Arial"/>
        <family val="2"/>
      </rPr>
      <t>GERENCIA</t>
    </r>
  </si>
  <si>
    <r>
      <t xml:space="preserve">OBJETO:  </t>
    </r>
    <r>
      <rPr>
        <u/>
        <sz val="9"/>
        <rFont val="Arial"/>
        <family val="2"/>
      </rPr>
      <t>TRANSFERENCIA DOCUMENTAL AÑO 2012</t>
    </r>
  </si>
  <si>
    <r>
      <t xml:space="preserve">UNIDAD FUNCIONAL PRODUCTORA:  </t>
    </r>
    <r>
      <rPr>
        <b/>
        <sz val="9"/>
        <rFont val="Arial"/>
        <family val="2"/>
      </rPr>
      <t>CONTROL INTERNO</t>
    </r>
  </si>
  <si>
    <r>
      <t>OFICINA PRODUCTORA:</t>
    </r>
    <r>
      <rPr>
        <b/>
        <sz val="9"/>
        <rFont val="Arial"/>
        <family val="2"/>
      </rPr>
      <t>CONTROL INTERNO</t>
    </r>
  </si>
  <si>
    <r>
      <t xml:space="preserve">OBJETO: </t>
    </r>
    <r>
      <rPr>
        <u/>
        <sz val="9"/>
        <rFont val="Arial"/>
        <family val="2"/>
      </rPr>
      <t>ENTREGA DE INVENTARIO DOCUMENTAL POR RETIRO DEFINITIVO DEL CARGO</t>
    </r>
  </si>
  <si>
    <r>
      <rPr>
        <u/>
        <sz val="9"/>
        <rFont val="Arial"/>
        <family val="2"/>
      </rPr>
      <t>OBSERVACIONES</t>
    </r>
    <r>
      <rPr>
        <sz val="9"/>
        <rFont val="Arial"/>
        <family val="2"/>
      </rPr>
      <t xml:space="preserve">: Los informes de Evaluación por proceso Cod. 110-29-20, serán entregados  en medio magnético al líder de sistemas quien recibirá equipo con </t>
    </r>
  </si>
  <si>
    <r>
      <t xml:space="preserve">UNIDAD FUNCIONAL PRODUCTORA: </t>
    </r>
    <r>
      <rPr>
        <b/>
        <sz val="9"/>
        <rFont val="Arial"/>
        <family val="2"/>
      </rPr>
      <t xml:space="preserve"> CONTROL INTERNO</t>
    </r>
  </si>
  <si>
    <r>
      <rPr>
        <u/>
        <sz val="9"/>
        <rFont val="Arial"/>
        <family val="2"/>
      </rPr>
      <t>OBSERVACIONES</t>
    </r>
    <r>
      <rPr>
        <sz val="9"/>
        <rFont val="Arial"/>
        <family val="2"/>
      </rPr>
      <t xml:space="preserve">: Los archivos en medio magnético serán entregados   al líder de sistemas quien recibirá equipo con </t>
    </r>
  </si>
  <si>
    <r>
      <t xml:space="preserve">ENTIDAD PRODUCTORA: </t>
    </r>
    <r>
      <rPr>
        <u/>
        <sz val="9"/>
        <rFont val="Arial"/>
        <family val="2"/>
      </rPr>
      <t>HOSPITAL DEPARTAMENTAL SAN ANTONIO DE ROLDANILLO E.S.E</t>
    </r>
  </si>
  <si>
    <r>
      <t>UNIDAD FUNCIONAL PRODUCTORA:</t>
    </r>
    <r>
      <rPr>
        <b/>
        <sz val="9"/>
        <rFont val="Arial"/>
        <family val="2"/>
      </rPr>
      <t>SUBGERENCIA ADMINISTRATIVA</t>
    </r>
  </si>
  <si>
    <r>
      <t>OFICINA PRODUCTORA: _</t>
    </r>
    <r>
      <rPr>
        <b/>
        <sz val="9"/>
        <rFont val="Arial"/>
        <family val="2"/>
      </rPr>
      <t>SUBGERENCIA ADMINISTRATIVA</t>
    </r>
  </si>
  <si>
    <r>
      <t xml:space="preserve">CODIGO DE OFICINA PRODUCTORA:  </t>
    </r>
    <r>
      <rPr>
        <u/>
        <sz val="9"/>
        <rFont val="Arial"/>
        <family val="2"/>
      </rPr>
      <t>200</t>
    </r>
  </si>
  <si>
    <r>
      <t>RECIBIDO POR:</t>
    </r>
    <r>
      <rPr>
        <u/>
        <sz val="9"/>
        <rFont val="Arial"/>
        <family val="2"/>
      </rPr>
      <t>DIANA MILENA ZAMBRANO B.</t>
    </r>
  </si>
  <si>
    <r>
      <t xml:space="preserve">LUGAR:   </t>
    </r>
    <r>
      <rPr>
        <u/>
        <sz val="9"/>
        <rFont val="Arial"/>
        <family val="2"/>
      </rPr>
      <t>OFICINA GESTION DOCUMENTAL</t>
    </r>
    <r>
      <rPr>
        <sz val="9"/>
        <rFont val="Arial"/>
        <family val="2"/>
      </rPr>
      <t xml:space="preserve"> FECHA: </t>
    </r>
    <r>
      <rPr>
        <u/>
        <sz val="9"/>
        <rFont val="Arial"/>
        <family val="2"/>
      </rPr>
      <t>21/05/2012</t>
    </r>
  </si>
  <si>
    <r>
      <t>HOJA No _____</t>
    </r>
    <r>
      <rPr>
        <u/>
        <sz val="9"/>
        <rFont val="Arial"/>
        <family val="2"/>
      </rPr>
      <t xml:space="preserve"> </t>
    </r>
    <r>
      <rPr>
        <sz val="9"/>
        <rFont val="Arial"/>
        <family val="2"/>
      </rPr>
      <t xml:space="preserve"> DE: ______</t>
    </r>
  </si>
  <si>
    <r>
      <t xml:space="preserve">UNIDAD FUNCIONAL PRODUCTORA: </t>
    </r>
    <r>
      <rPr>
        <u/>
        <sz val="9"/>
        <rFont val="Arial"/>
        <family val="2"/>
      </rPr>
      <t xml:space="preserve">RECURSOS FINANCIEROS </t>
    </r>
    <r>
      <rPr>
        <sz val="9"/>
        <rFont val="Arial"/>
        <family val="2"/>
      </rPr>
      <t>_________</t>
    </r>
  </si>
  <si>
    <r>
      <t xml:space="preserve">OFICINA PRODUCTORA: </t>
    </r>
    <r>
      <rPr>
        <u/>
        <sz val="9"/>
        <rFont val="Arial"/>
        <family val="2"/>
      </rPr>
      <t xml:space="preserve"> </t>
    </r>
    <r>
      <rPr>
        <b/>
        <u/>
        <sz val="9"/>
        <rFont val="Arial"/>
        <family val="2"/>
      </rPr>
      <t>PRESUPUESTO</t>
    </r>
    <r>
      <rPr>
        <u/>
        <sz val="9"/>
        <rFont val="Arial"/>
        <family val="2"/>
      </rPr>
      <t xml:space="preserve"> - CÓDIGO 210.1</t>
    </r>
  </si>
  <si>
    <r>
      <t xml:space="preserve">ELABORADO POR: </t>
    </r>
    <r>
      <rPr>
        <u/>
        <sz val="9"/>
        <rFont val="Arial"/>
        <family val="2"/>
      </rPr>
      <t xml:space="preserve">                      _____________________</t>
    </r>
  </si>
  <si>
    <r>
      <t xml:space="preserve">RECIBIDO POR: </t>
    </r>
    <r>
      <rPr>
        <u/>
        <sz val="9"/>
        <rFont val="Arial"/>
        <family val="2"/>
      </rPr>
      <t xml:space="preserve">                      _____________________</t>
    </r>
  </si>
  <si>
    <r>
      <t xml:space="preserve">CARGO: </t>
    </r>
    <r>
      <rPr>
        <u/>
        <sz val="9"/>
        <rFont val="Arial"/>
        <family val="2"/>
      </rPr>
      <t xml:space="preserve">                                            </t>
    </r>
  </si>
  <si>
    <r>
      <t xml:space="preserve">OFICINA PRODUCTORA: </t>
    </r>
    <r>
      <rPr>
        <b/>
        <u/>
        <sz val="9"/>
        <rFont val="Arial"/>
        <family val="2"/>
      </rPr>
      <t xml:space="preserve"> PRESUPUESTO</t>
    </r>
    <r>
      <rPr>
        <u/>
        <sz val="9"/>
        <rFont val="Arial"/>
        <family val="2"/>
      </rPr>
      <t xml:space="preserve"> - CÓDIGO 210.1</t>
    </r>
  </si>
  <si>
    <r>
      <t xml:space="preserve">OFICINA PRODUCTORA: </t>
    </r>
    <r>
      <rPr>
        <u/>
        <sz val="9"/>
        <rFont val="Arial"/>
        <family val="2"/>
      </rPr>
      <t xml:space="preserve"> </t>
    </r>
    <r>
      <rPr>
        <b/>
        <u/>
        <sz val="9"/>
        <rFont val="Arial"/>
        <family val="2"/>
      </rPr>
      <t xml:space="preserve">PRESUPUESTO </t>
    </r>
    <r>
      <rPr>
        <u/>
        <sz val="9"/>
        <rFont val="Arial"/>
        <family val="2"/>
      </rPr>
      <t>- CÓDIGO 210.1</t>
    </r>
  </si>
  <si>
    <r>
      <t>UNIDAD FUNCIONAL PRODUCTORA:</t>
    </r>
    <r>
      <rPr>
        <b/>
        <sz val="9"/>
        <rFont val="Arial"/>
        <family val="2"/>
      </rPr>
      <t>RECURSOS FINANCIEROS</t>
    </r>
  </si>
  <si>
    <r>
      <t xml:space="preserve">OFICINA PRODUCTORA: </t>
    </r>
    <r>
      <rPr>
        <b/>
        <sz val="9"/>
        <rFont val="Arial"/>
        <family val="2"/>
      </rPr>
      <t>CONTABILIDAD</t>
    </r>
  </si>
  <si>
    <r>
      <t xml:space="preserve">OFICINA PRODUCTORA: </t>
    </r>
    <r>
      <rPr>
        <b/>
        <sz val="9"/>
        <rFont val="Arial"/>
        <family val="2"/>
      </rPr>
      <t>TESORERIA</t>
    </r>
  </si>
  <si>
    <r>
      <t>OFICINA PRODUCTORA</t>
    </r>
    <r>
      <rPr>
        <b/>
        <sz val="9"/>
        <rFont val="Arial"/>
        <family val="2"/>
      </rPr>
      <t>: TESORERIA</t>
    </r>
  </si>
  <si>
    <r>
      <t>OFICINA PRODUCTORA:</t>
    </r>
    <r>
      <rPr>
        <b/>
        <sz val="9"/>
        <rFont val="Arial"/>
        <family val="2"/>
      </rPr>
      <t xml:space="preserve"> TESORERIA</t>
    </r>
  </si>
  <si>
    <r>
      <t xml:space="preserve">ENTIDAD PRODUCTORA: </t>
    </r>
    <r>
      <rPr>
        <b/>
        <sz val="9"/>
        <rFont val="Arial"/>
        <family val="2"/>
      </rPr>
      <t>HOSPITAL DEPARTAMENTAL SAN ANTONIO</t>
    </r>
  </si>
  <si>
    <r>
      <t xml:space="preserve">UNIDAD FUNCIONAL PRODUCTORA: </t>
    </r>
    <r>
      <rPr>
        <b/>
        <sz val="9"/>
        <rFont val="Arial"/>
        <family val="2"/>
      </rPr>
      <t>GESTION ADMINISTRATIVA</t>
    </r>
  </si>
  <si>
    <r>
      <t xml:space="preserve">OFICINA PRODUCTORA: </t>
    </r>
    <r>
      <rPr>
        <b/>
        <sz val="9"/>
        <rFont val="Arial"/>
        <family val="2"/>
      </rPr>
      <t xml:space="preserve">FACTURACION </t>
    </r>
  </si>
  <si>
    <r>
      <t xml:space="preserve">OBJETO: </t>
    </r>
    <r>
      <rPr>
        <b/>
        <sz val="9"/>
        <rFont val="Arial"/>
        <family val="2"/>
      </rPr>
      <t>TRANSFERENCIA PRIMARIA  AÑO 2012</t>
    </r>
  </si>
  <si>
    <r>
      <t xml:space="preserve">OFICINA PRODUCTORA: </t>
    </r>
    <r>
      <rPr>
        <b/>
        <sz val="9"/>
        <rFont val="Arial"/>
        <family val="2"/>
      </rPr>
      <t>TALENTO HUMANO</t>
    </r>
    <r>
      <rPr>
        <sz val="9"/>
        <rFont val="Arial"/>
        <family val="2"/>
      </rPr>
      <t xml:space="preserve">   CODIGO: 220</t>
    </r>
  </si>
  <si>
    <r>
      <t xml:space="preserve">Falta consecutivo </t>
    </r>
    <r>
      <rPr>
        <sz val="9"/>
        <rFont val="Arial"/>
        <family val="2"/>
      </rPr>
      <t xml:space="preserve"> 002 al 005,009,012,017  al 021,026,028,029,032,033,038,039,043,047,050,061,
068,076,082, 088,092,093,096,097,099,100,102,104,106,109,
111 a 130,-131,133 a147,151 al154,156,160,165 al 167,169 al 172,177,184,186,187.
</t>
    </r>
    <r>
      <rPr>
        <sz val="9"/>
        <color indexed="10"/>
        <rFont val="Arial"/>
        <family val="2"/>
      </rPr>
      <t>Consecutivo repetido,</t>
    </r>
    <r>
      <rPr>
        <sz val="9"/>
        <rFont val="Arial"/>
        <family val="2"/>
      </rPr>
      <t xml:space="preserve"> 007,042,051,052,079.
Anulados: 155</t>
    </r>
  </si>
  <si>
    <r>
      <t xml:space="preserve">OFICINA PRODUCTORA: </t>
    </r>
    <r>
      <rPr>
        <b/>
        <sz val="9"/>
        <rFont val="Arial"/>
        <family val="2"/>
      </rPr>
      <t xml:space="preserve">TALENTO HUMANO  </t>
    </r>
    <r>
      <rPr>
        <sz val="9"/>
        <rFont val="Arial"/>
        <family val="2"/>
      </rPr>
      <t xml:space="preserve"> CODIGO: 220</t>
    </r>
  </si>
  <si>
    <r>
      <t>OFICINA PRODUCTORA:</t>
    </r>
    <r>
      <rPr>
        <b/>
        <sz val="9"/>
        <rFont val="Arial"/>
        <family val="2"/>
      </rPr>
      <t xml:space="preserve"> TALENTO HUMANO </t>
    </r>
    <r>
      <rPr>
        <sz val="9"/>
        <rFont val="Arial"/>
        <family val="2"/>
      </rPr>
      <t xml:space="preserve">  CODIGO: 220</t>
    </r>
  </si>
  <si>
    <r>
      <t>OFICINA PRODUCTORA</t>
    </r>
    <r>
      <rPr>
        <b/>
        <sz val="9"/>
        <rFont val="Arial"/>
        <family val="2"/>
      </rPr>
      <t xml:space="preserve">: TALENTO HUMANO  </t>
    </r>
    <r>
      <rPr>
        <sz val="9"/>
        <rFont val="Arial"/>
        <family val="2"/>
      </rPr>
      <t xml:space="preserve"> CODIGO: 220</t>
    </r>
  </si>
  <si>
    <r>
      <t>HOJA No.</t>
    </r>
    <r>
      <rPr>
        <u/>
        <sz val="9"/>
        <rFont val="Arial"/>
        <family val="2"/>
      </rPr>
      <t xml:space="preserve">  1  </t>
    </r>
    <r>
      <rPr>
        <sz val="9"/>
        <rFont val="Arial"/>
        <family val="2"/>
      </rPr>
      <t xml:space="preserve">     DE:     </t>
    </r>
    <r>
      <rPr>
        <u/>
        <sz val="9"/>
        <rFont val="Arial"/>
        <family val="2"/>
      </rPr>
      <t xml:space="preserve"> 2</t>
    </r>
  </si>
  <si>
    <r>
      <t xml:space="preserve">UNIDAD FUNCIONAL PRODUCTORA: </t>
    </r>
    <r>
      <rPr>
        <b/>
        <u/>
        <sz val="9"/>
        <rFont val="Arial"/>
        <family val="2"/>
      </rPr>
      <t xml:space="preserve">UNIDAD FUNCIONAL DE APOYO DIAGNOSTICO </t>
    </r>
    <r>
      <rPr>
        <sz val="9"/>
        <rFont val="Arial"/>
        <family val="2"/>
      </rPr>
      <t xml:space="preserve"> </t>
    </r>
  </si>
  <si>
    <r>
      <t xml:space="preserve">OFICINA PRODUCTORA: </t>
    </r>
    <r>
      <rPr>
        <b/>
        <sz val="9"/>
        <rFont val="Arial"/>
        <family val="2"/>
      </rPr>
      <t xml:space="preserve">GESTION DOCUMENTAL </t>
    </r>
  </si>
  <si>
    <r>
      <t xml:space="preserve">OBJETO: </t>
    </r>
    <r>
      <rPr>
        <b/>
        <sz val="9"/>
        <rFont val="Arial"/>
        <family val="2"/>
      </rPr>
      <t xml:space="preserve"> TRANSFERENCIA DOCUMENTAL AÑO 2012</t>
    </r>
  </si>
  <si>
    <r>
      <t xml:space="preserve">LUGAR:   </t>
    </r>
    <r>
      <rPr>
        <u/>
        <sz val="9"/>
        <rFont val="Arial"/>
        <family val="2"/>
      </rPr>
      <t>OFICINA GESTION DOCUMENTAL</t>
    </r>
    <r>
      <rPr>
        <sz val="9"/>
        <rFont val="Arial"/>
        <family val="2"/>
      </rPr>
      <t xml:space="preserve"> FECHA: 11/04/2014</t>
    </r>
  </si>
  <si>
    <r>
      <t xml:space="preserve">LUGAR:   </t>
    </r>
    <r>
      <rPr>
        <u/>
        <sz val="9"/>
        <rFont val="Arial"/>
        <family val="2"/>
      </rPr>
      <t>OFICINA GESTION DOCUMENTAL</t>
    </r>
    <r>
      <rPr>
        <sz val="9"/>
        <rFont val="Arial"/>
        <family val="2"/>
      </rPr>
      <t xml:space="preserve"> FECHA: </t>
    </r>
    <r>
      <rPr>
        <u/>
        <sz val="9"/>
        <rFont val="Arial"/>
        <family val="2"/>
      </rPr>
      <t>11/04/2014</t>
    </r>
  </si>
  <si>
    <r>
      <t xml:space="preserve">LUGAR:   </t>
    </r>
    <r>
      <rPr>
        <u/>
        <sz val="9"/>
        <rFont val="Arial"/>
        <family val="2"/>
      </rPr>
      <t>OFICINA GESTION DOCUMENTAL</t>
    </r>
    <r>
      <rPr>
        <sz val="9"/>
        <rFont val="Arial"/>
        <family val="2"/>
      </rPr>
      <t xml:space="preserve"> FECHA: </t>
    </r>
    <r>
      <rPr>
        <u/>
        <sz val="9"/>
        <rFont val="Arial"/>
        <family val="2"/>
      </rPr>
      <t>11/_04/2014</t>
    </r>
  </si>
  <si>
    <r>
      <t xml:space="preserve">OFICINA PRODUCTORA: </t>
    </r>
    <r>
      <rPr>
        <b/>
        <sz val="9"/>
        <rFont val="Arial"/>
        <family val="2"/>
      </rPr>
      <t xml:space="preserve">ESTADISTICA </t>
    </r>
    <r>
      <rPr>
        <sz val="9"/>
        <rFont val="Arial"/>
        <family val="2"/>
      </rPr>
      <t>COD. 240.2</t>
    </r>
  </si>
  <si>
    <r>
      <t xml:space="preserve">LUGAR:  </t>
    </r>
    <r>
      <rPr>
        <u/>
        <sz val="9"/>
        <rFont val="Arial"/>
        <family val="2"/>
      </rPr>
      <t xml:space="preserve">Archivo Central  </t>
    </r>
    <r>
      <rPr>
        <sz val="9"/>
        <rFont val="Arial"/>
        <family val="2"/>
      </rPr>
      <t xml:space="preserve">FECHA:  </t>
    </r>
    <r>
      <rPr>
        <u/>
        <sz val="9"/>
        <rFont val="Arial"/>
        <family val="2"/>
      </rPr>
      <t>11 febrero/14</t>
    </r>
  </si>
  <si>
    <r>
      <t>OFICINA PRODUCTORA:</t>
    </r>
    <r>
      <rPr>
        <b/>
        <sz val="9"/>
        <rFont val="Arial"/>
        <family val="2"/>
      </rPr>
      <t xml:space="preserve"> ESTADISTICA </t>
    </r>
    <r>
      <rPr>
        <sz val="9"/>
        <rFont val="Arial"/>
        <family val="2"/>
      </rPr>
      <t>COD. 240.2</t>
    </r>
  </si>
  <si>
    <r>
      <t>OFICINA PRODUCTORA:</t>
    </r>
    <r>
      <rPr>
        <b/>
        <sz val="9"/>
        <rFont val="Arial"/>
        <family val="2"/>
      </rPr>
      <t xml:space="preserve"> ESTADISTICA</t>
    </r>
    <r>
      <rPr>
        <sz val="9"/>
        <rFont val="Arial"/>
        <family val="2"/>
      </rPr>
      <t xml:space="preserve"> COD. 240.2</t>
    </r>
  </si>
  <si>
    <r>
      <t>OFICINA PRODUCTORA</t>
    </r>
    <r>
      <rPr>
        <b/>
        <sz val="9"/>
        <rFont val="Arial"/>
        <family val="2"/>
      </rPr>
      <t>:SIAU</t>
    </r>
  </si>
  <si>
    <r>
      <t xml:space="preserve">UNIDAD FUNCIONAL PRODUCTORA: </t>
    </r>
    <r>
      <rPr>
        <b/>
        <sz val="9"/>
        <rFont val="Arial"/>
        <family val="2"/>
      </rPr>
      <t>APOYO LOGISTICO</t>
    </r>
  </si>
  <si>
    <r>
      <t xml:space="preserve">OFICINA PRODUCTORA: </t>
    </r>
    <r>
      <rPr>
        <b/>
        <sz val="9"/>
        <rFont val="Arial"/>
        <family val="2"/>
      </rPr>
      <t>SERVICIOS GENERALES</t>
    </r>
  </si>
  <si>
    <r>
      <t xml:space="preserve">ENTIDAD PRODUCTORA: </t>
    </r>
    <r>
      <rPr>
        <b/>
        <i/>
        <u/>
        <sz val="9"/>
        <rFont val="Arial"/>
        <family val="2"/>
      </rPr>
      <t>HOSPITAL DEPARTAMENTAL SAN ANTONIO</t>
    </r>
    <r>
      <rPr>
        <i/>
        <sz val="9"/>
        <rFont val="Arial"/>
        <family val="2"/>
      </rPr>
      <t xml:space="preserve"> </t>
    </r>
  </si>
  <si>
    <r>
      <t xml:space="preserve">HOJA No. </t>
    </r>
    <r>
      <rPr>
        <b/>
        <i/>
        <u/>
        <sz val="9"/>
        <rFont val="Arial"/>
        <family val="2"/>
      </rPr>
      <t xml:space="preserve">1  </t>
    </r>
    <r>
      <rPr>
        <sz val="9"/>
        <rFont val="Arial"/>
        <family val="2"/>
      </rPr>
      <t xml:space="preserve">  DE: </t>
    </r>
    <r>
      <rPr>
        <b/>
        <i/>
        <u/>
        <sz val="9"/>
        <rFont val="Arial"/>
        <family val="2"/>
      </rPr>
      <t>1</t>
    </r>
  </si>
  <si>
    <r>
      <t xml:space="preserve">UNIDAD FUNCIONAL PRODUCTORA: </t>
    </r>
    <r>
      <rPr>
        <b/>
        <i/>
        <u/>
        <sz val="9"/>
        <rFont val="Arial"/>
        <family val="2"/>
      </rPr>
      <t>SUBDIRECCION CIENTIFICA</t>
    </r>
    <r>
      <rPr>
        <i/>
        <sz val="9"/>
        <rFont val="Arial"/>
        <family val="2"/>
      </rPr>
      <t xml:space="preserve"> </t>
    </r>
  </si>
  <si>
    <r>
      <t xml:space="preserve">OFICINA PRODUCTORA: </t>
    </r>
    <r>
      <rPr>
        <b/>
        <i/>
        <u/>
        <sz val="9"/>
        <rFont val="Arial"/>
        <family val="2"/>
      </rPr>
      <t>SUBDIRECCION CIENTIFICA - COD - 300</t>
    </r>
  </si>
  <si>
    <r>
      <t xml:space="preserve">OBJETO: </t>
    </r>
    <r>
      <rPr>
        <b/>
        <i/>
        <u/>
        <sz val="9"/>
        <rFont val="Arial"/>
        <family val="2"/>
      </rPr>
      <t>TRANSFERENCIA DOCUMENTAL AÑO 2012</t>
    </r>
  </si>
  <si>
    <r>
      <t xml:space="preserve">ELABORADO POR: </t>
    </r>
    <r>
      <rPr>
        <b/>
        <u/>
        <sz val="9"/>
        <rFont val="Arial"/>
        <family val="2"/>
      </rPr>
      <t>ELIANA BERMUDEZ TORO</t>
    </r>
    <r>
      <rPr>
        <sz val="9"/>
        <rFont val="Arial"/>
        <family val="2"/>
      </rPr>
      <t xml:space="preserve"> </t>
    </r>
  </si>
  <si>
    <r>
      <t>RECIBIDO POR:</t>
    </r>
    <r>
      <rPr>
        <u/>
        <sz val="9"/>
        <rFont val="Arial"/>
        <family val="2"/>
      </rPr>
      <t xml:space="preserve"> DIANA MILENA ZAMBRANO B.</t>
    </r>
  </si>
  <si>
    <r>
      <t xml:space="preserve">CARGO: </t>
    </r>
    <r>
      <rPr>
        <b/>
        <u/>
        <sz val="9"/>
        <rFont val="Arial"/>
        <family val="2"/>
      </rPr>
      <t xml:space="preserve">Auxiliar Administrativa - Subdireccion Cientifica </t>
    </r>
  </si>
  <si>
    <r>
      <t xml:space="preserve">UNIDAD FUNCIONAL PRODUCTORA: </t>
    </r>
    <r>
      <rPr>
        <b/>
        <sz val="9"/>
        <rFont val="Arial"/>
        <family val="2"/>
      </rPr>
      <t xml:space="preserve">URGENCIAS </t>
    </r>
  </si>
  <si>
    <r>
      <t>OFICINA PRODUCTORA:</t>
    </r>
    <r>
      <rPr>
        <b/>
        <sz val="9"/>
        <rFont val="Arial"/>
        <family val="2"/>
      </rPr>
      <t xml:space="preserve">URGENCIAS </t>
    </r>
  </si>
  <si>
    <r>
      <t>UNIDAD FUNCIONAL PRODUCTORA:</t>
    </r>
    <r>
      <rPr>
        <b/>
        <sz val="9"/>
        <rFont val="Arial"/>
        <family val="2"/>
      </rPr>
      <t xml:space="preserve"> URGENCIAS </t>
    </r>
  </si>
  <si>
    <r>
      <t xml:space="preserve">OFICINA PRODUCTORA: </t>
    </r>
    <r>
      <rPr>
        <b/>
        <sz val="9"/>
        <rFont val="Arial"/>
        <family val="2"/>
      </rPr>
      <t>URGENCIAS</t>
    </r>
  </si>
  <si>
    <r>
      <t xml:space="preserve">UNIDAD FUNCIONAL PRODUCTORA: </t>
    </r>
    <r>
      <rPr>
        <b/>
        <u/>
        <sz val="9"/>
        <rFont val="Arial"/>
        <family val="2"/>
      </rPr>
      <t>UNIDAD FUNCIONAL DE ATENCION AMBULATORIA</t>
    </r>
  </si>
  <si>
    <r>
      <t>OFICINA PRODUCTORA:</t>
    </r>
    <r>
      <rPr>
        <b/>
        <sz val="9"/>
        <rFont val="Arial"/>
        <family val="2"/>
      </rPr>
      <t xml:space="preserve"> </t>
    </r>
    <r>
      <rPr>
        <b/>
        <u/>
        <sz val="9"/>
        <rFont val="Arial"/>
        <family val="2"/>
      </rPr>
      <t>PROMOCION Y PREVENCION</t>
    </r>
  </si>
  <si>
    <r>
      <t xml:space="preserve">ELABORADO POR: </t>
    </r>
    <r>
      <rPr>
        <u/>
        <sz val="9"/>
        <rFont val="Arial"/>
        <family val="2"/>
      </rPr>
      <t>MARIA ANGELICA TORRES CASTILLO</t>
    </r>
  </si>
  <si>
    <r>
      <t xml:space="preserve">LUGAR: </t>
    </r>
    <r>
      <rPr>
        <u/>
        <sz val="9"/>
        <rFont val="Arial"/>
        <family val="2"/>
      </rPr>
      <t>ARCHIVO CENTRA</t>
    </r>
    <r>
      <rPr>
        <sz val="9"/>
        <rFont val="Arial"/>
        <family val="2"/>
      </rPr>
      <t>L FECHA: 13/02/2014</t>
    </r>
  </si>
  <si>
    <r>
      <t xml:space="preserve">UNIDAD FUNCIONAL PRODUCTORA: </t>
    </r>
    <r>
      <rPr>
        <b/>
        <sz val="9"/>
        <rFont val="Arial"/>
        <family val="2"/>
      </rPr>
      <t>ATENCION AMBULATORIA</t>
    </r>
  </si>
  <si>
    <r>
      <t xml:space="preserve">OFICINA PRODUCTORA: </t>
    </r>
    <r>
      <rPr>
        <b/>
        <sz val="9"/>
        <rFont val="Arial"/>
        <family val="2"/>
      </rPr>
      <t>ODONTOLOGIA</t>
    </r>
  </si>
  <si>
    <r>
      <t>OFICINA PRODUCTORA:</t>
    </r>
    <r>
      <rPr>
        <b/>
        <sz val="9"/>
        <rFont val="Arial"/>
        <family val="2"/>
      </rPr>
      <t xml:space="preserve"> </t>
    </r>
    <r>
      <rPr>
        <b/>
        <u/>
        <sz val="9"/>
        <rFont val="Arial"/>
        <family val="2"/>
      </rPr>
      <t>INTERNACION</t>
    </r>
  </si>
  <si>
    <r>
      <t xml:space="preserve">OBJETO: </t>
    </r>
    <r>
      <rPr>
        <b/>
        <sz val="9"/>
        <rFont val="Arial"/>
        <family val="2"/>
      </rPr>
      <t xml:space="preserve"> TRANSFERENCIA DOCUMENTAL AÑO 2014</t>
    </r>
  </si>
  <si>
    <r>
      <t xml:space="preserve">ELABORADO POR:   </t>
    </r>
    <r>
      <rPr>
        <b/>
        <u/>
        <sz val="9"/>
        <rFont val="Arial"/>
        <family val="2"/>
      </rPr>
      <t>YEIMI CAROLINA ESPINOSA SANDOVAL</t>
    </r>
  </si>
  <si>
    <r>
      <t xml:space="preserve">ENTREGADO POR:  </t>
    </r>
    <r>
      <rPr>
        <u/>
        <sz val="9"/>
        <rFont val="Arial"/>
        <family val="2"/>
      </rPr>
      <t>YEIMI CAROLINA ESPINOSA SANDOVAL</t>
    </r>
  </si>
  <si>
    <r>
      <t xml:space="preserve">CARGO: </t>
    </r>
    <r>
      <rPr>
        <b/>
        <u/>
        <sz val="9"/>
        <rFont val="Arial"/>
        <family val="2"/>
      </rPr>
      <t xml:space="preserve"> ENFERMERA</t>
    </r>
  </si>
  <si>
    <r>
      <t xml:space="preserve">CARGO:  </t>
    </r>
    <r>
      <rPr>
        <b/>
        <u/>
        <sz val="9"/>
        <rFont val="Arial"/>
        <family val="2"/>
      </rPr>
      <t>ENFERMERA</t>
    </r>
  </si>
  <si>
    <r>
      <t xml:space="preserve">LUGAR:  </t>
    </r>
    <r>
      <rPr>
        <u/>
        <sz val="9"/>
        <rFont val="Arial"/>
        <family val="2"/>
      </rPr>
      <t xml:space="preserve">Archivo Central  </t>
    </r>
    <r>
      <rPr>
        <sz val="9"/>
        <rFont val="Arial"/>
        <family val="2"/>
      </rPr>
      <t>FECHA: 05</t>
    </r>
    <r>
      <rPr>
        <u/>
        <sz val="9"/>
        <rFont val="Arial"/>
        <family val="2"/>
      </rPr>
      <t xml:space="preserve"> Mayo 14</t>
    </r>
  </si>
  <si>
    <r>
      <t>OFICINA PRODUCTORA:</t>
    </r>
    <r>
      <rPr>
        <b/>
        <sz val="9"/>
        <rFont val="Arial"/>
        <family val="2"/>
      </rPr>
      <t xml:space="preserve"> </t>
    </r>
    <r>
      <rPr>
        <b/>
        <u/>
        <sz val="9"/>
        <rFont val="Arial"/>
        <family val="2"/>
      </rPr>
      <t xml:space="preserve">LABORATORIO </t>
    </r>
  </si>
  <si>
    <r>
      <t xml:space="preserve">OBJETO: </t>
    </r>
    <r>
      <rPr>
        <b/>
        <sz val="9"/>
        <rFont val="Arial"/>
        <family val="2"/>
      </rPr>
      <t xml:space="preserve"> TRANSFERENCIA DOCUMENTAL AÑO 2011</t>
    </r>
  </si>
  <si>
    <r>
      <t xml:space="preserve">ELABORADO POR: </t>
    </r>
    <r>
      <rPr>
        <u/>
        <sz val="9"/>
        <rFont val="Arial"/>
        <family val="2"/>
      </rPr>
      <t>MARTHA LUCIA ZULUAGA MEJIA</t>
    </r>
  </si>
  <si>
    <r>
      <t xml:space="preserve">ENTREGADO POR: </t>
    </r>
    <r>
      <rPr>
        <u/>
        <sz val="9"/>
        <rFont val="Arial"/>
        <family val="2"/>
      </rPr>
      <t>MARTHA LUCIA ZULUAGA MEJIA</t>
    </r>
  </si>
  <si>
    <r>
      <t xml:space="preserve">CARGO: </t>
    </r>
    <r>
      <rPr>
        <u/>
        <sz val="9"/>
        <rFont val="Arial"/>
        <family val="2"/>
      </rPr>
      <t>BACTERIÓLOGA</t>
    </r>
  </si>
  <si>
    <r>
      <t xml:space="preserve">LUGAR:   </t>
    </r>
    <r>
      <rPr>
        <u/>
        <sz val="9"/>
        <rFont val="Arial"/>
        <family val="2"/>
      </rPr>
      <t>OFICINA GESTION DOCUMENTAL</t>
    </r>
    <r>
      <rPr>
        <sz val="9"/>
        <rFont val="Arial"/>
        <family val="2"/>
      </rPr>
      <t xml:space="preserve"> FECHA: </t>
    </r>
    <r>
      <rPr>
        <u/>
        <sz val="9"/>
        <rFont val="Arial"/>
        <family val="2"/>
      </rPr>
      <t>10-02-14</t>
    </r>
  </si>
  <si>
    <r>
      <t>HOJA No.</t>
    </r>
    <r>
      <rPr>
        <u/>
        <sz val="9"/>
        <rFont val="Arial"/>
        <family val="2"/>
      </rPr>
      <t xml:space="preserve">  2  </t>
    </r>
    <r>
      <rPr>
        <sz val="9"/>
        <rFont val="Arial"/>
        <family val="2"/>
      </rPr>
      <t xml:space="preserve">     DE:     </t>
    </r>
    <r>
      <rPr>
        <u/>
        <sz val="9"/>
        <rFont val="Arial"/>
        <family val="2"/>
      </rPr>
      <t xml:space="preserve"> 2</t>
    </r>
  </si>
  <si>
    <r>
      <t xml:space="preserve">OBJETO: </t>
    </r>
    <r>
      <rPr>
        <b/>
        <sz val="9"/>
        <rFont val="Arial"/>
        <family val="2"/>
      </rPr>
      <t xml:space="preserve"> TRANSFERENCIA DOCUMENTAL AÑO 2013</t>
    </r>
  </si>
  <si>
    <r>
      <t xml:space="preserve">UNIDAD FUNCIONAL PRODUCTORA:  </t>
    </r>
    <r>
      <rPr>
        <b/>
        <sz val="9"/>
        <rFont val="Arial"/>
        <family val="2"/>
      </rPr>
      <t xml:space="preserve"> UNIDAD FUNCIONAL DE APOYO TERAPETICO</t>
    </r>
  </si>
  <si>
    <r>
      <t>OFICINA PRODUCTORA:</t>
    </r>
    <r>
      <rPr>
        <b/>
        <sz val="9"/>
        <rFont val="Arial"/>
        <family val="2"/>
      </rPr>
      <t>FISIOTERAPIA - T. RESPIRATORIA- OPTOMETRIA</t>
    </r>
  </si>
  <si>
    <r>
      <t>OBJETO:</t>
    </r>
    <r>
      <rPr>
        <b/>
        <sz val="9"/>
        <rFont val="Arial"/>
        <family val="2"/>
      </rPr>
      <t xml:space="preserve"> TRANSFERENCIA DOCUMENTAL </t>
    </r>
  </si>
  <si>
    <r>
      <t xml:space="preserve">ELABORADO POR:    </t>
    </r>
    <r>
      <rPr>
        <b/>
        <sz val="9"/>
        <rFont val="Arial"/>
        <family val="2"/>
      </rPr>
      <t>ANGELA PATRICIA MORALES</t>
    </r>
  </si>
  <si>
    <r>
      <t xml:space="preserve">ENTREGADO POR:   </t>
    </r>
    <r>
      <rPr>
        <b/>
        <sz val="9"/>
        <rFont val="Arial"/>
        <family val="2"/>
      </rPr>
      <t>ANGELA PATRICIA MORALES</t>
    </r>
  </si>
  <si>
    <r>
      <t xml:space="preserve">RECIBIDO POR: </t>
    </r>
    <r>
      <rPr>
        <b/>
        <sz val="9"/>
        <rFont val="Arial"/>
        <family val="2"/>
      </rPr>
      <t>DIANA MILENA ZAMBRANO</t>
    </r>
  </si>
  <si>
    <t>283
284
285</t>
  </si>
  <si>
    <t>285
 286</t>
  </si>
  <si>
    <t>287
288
289
290
291</t>
  </si>
  <si>
    <t>294
295</t>
  </si>
  <si>
    <t>7
1,2,3,4</t>
  </si>
  <si>
    <t>295
296</t>
  </si>
  <si>
    <t>5,6,7
1</t>
  </si>
  <si>
    <t xml:space="preserve">Orden de Servicio  N° 007-2010 RH S.A ES.P </t>
  </si>
  <si>
    <t>29/04/210</t>
  </si>
  <si>
    <t>Ordenes de Servicio N° 100-2012 Julio Cesar Marin Rios</t>
  </si>
  <si>
    <t>01 a 190</t>
  </si>
  <si>
    <t>240-2-51-21</t>
  </si>
  <si>
    <t>confrontar con
 caja de stefani</t>
  </si>
  <si>
    <t>241
242</t>
  </si>
  <si>
    <t xml:space="preserve">236
237
238
</t>
  </si>
  <si>
    <t>239
240</t>
  </si>
  <si>
    <t>244
245</t>
  </si>
  <si>
    <t>Sandoval Sandoval Maria Angela   29,991,949</t>
  </si>
  <si>
    <t>CONTRATO DE MANTENIMIENTO No. 03 
 MARINO GAMBOA</t>
  </si>
  <si>
    <t>ORDEN DE COMPRA No.  1252 
CAMINEMOS- RODRIGO JIMENEZ GUZMAN</t>
  </si>
  <si>
    <t>COD.100</t>
  </si>
  <si>
    <t>01 a 219</t>
  </si>
  <si>
    <t>220 a 412</t>
  </si>
  <si>
    <t>Se entregan las Actas del 006 al 008. Los consecutivos anteriores no reposan en gerencia.</t>
  </si>
  <si>
    <t>Actas Comité de Conciliación 
y Defensa Judicial</t>
  </si>
  <si>
    <t>Se entregan 5 Actas</t>
  </si>
  <si>
    <t>SALUCOOP</t>
  </si>
  <si>
    <t>HOJA No  2  DE:  19</t>
  </si>
  <si>
    <t>HOJA No  3  DE:  19</t>
  </si>
  <si>
    <t>Contrato de Mantenimiento No.002 Copiar 
Servicios y Suministros Ltda</t>
  </si>
  <si>
    <t>Contrato de Mantenimiento No.003 Empresa 
Servicios Publicos</t>
  </si>
  <si>
    <t>Contrato de Mantenimiento No.004 Tulio 
Fernando Castillo</t>
  </si>
  <si>
    <t>Contrato de Mantenimiento No.005 Tulio 
Fernando Castillo</t>
  </si>
  <si>
    <t>Contrato de Mantenimiento No.006 Sociedad 
Tele Equipos y Cia Ltda.</t>
  </si>
  <si>
    <t>Contrato de Mantenimiento No.007 Efrain 
Chavez Valencia</t>
  </si>
  <si>
    <t>Contrato de Mantenimiento No.008 Gustavo 
Adolfo Arias Escarria</t>
  </si>
  <si>
    <t>Contrato de Mantenimiento No.9 - Sigifredo 
Campo Posso</t>
  </si>
  <si>
    <t>Contrato de Mantenimiento No.10 - Jesus 
Antonio Rodriguez</t>
  </si>
  <si>
    <t>Contrato de Mantenimiento No.11 - Magasi Ltda</t>
  </si>
  <si>
    <t xml:space="preserve">Contrato de Mantenimiento No.12 - Clinitecni </t>
  </si>
  <si>
    <t>Contrato de Mantenimiento No.13 - Hoover 
Fernando Montoya</t>
  </si>
  <si>
    <t>Contrato de Mantenimiento No.14 - Ingenieria 
Mantenimiento Hospitalario</t>
  </si>
  <si>
    <t>HOJA No  4  DE:  19</t>
  </si>
  <si>
    <t>Contrato de Mantenimiento No.15- Equitronic S.A</t>
  </si>
  <si>
    <t>Contrato de Mantenimiento No.16- Equitronic S.A</t>
  </si>
  <si>
    <t>Contrato de Mantenimiento No.17 Carlos Alberto 
Cadena Cuervo</t>
  </si>
  <si>
    <t>Contrato de Mantenimiento No.18 Tulio Fernando 
Castillo</t>
  </si>
  <si>
    <t>Contrato de Mantenimiento No.19 Hector Rojas 
Perea</t>
  </si>
  <si>
    <t>Contrato de Mantenimiento No.21 Industrias 
Leonard 2000 S.A.S</t>
  </si>
  <si>
    <t xml:space="preserve">Contrato de Mantenimiento No.22 Jesus  Antonio 
Rodriguez Galeano  </t>
  </si>
  <si>
    <t xml:space="preserve">Contrato de Mantenimiento No.23- German Emilio 
Etayo Posso </t>
  </si>
  <si>
    <t xml:space="preserve">Contrato de Mantenimiento No.24- Jhon Jairo
 Velez Giraldo </t>
  </si>
  <si>
    <t xml:space="preserve">Contrato de Mantenimiento No.25- Juaquin Emilio 
Moncada Rodas </t>
  </si>
  <si>
    <t xml:space="preserve">Contrato de Mantenimiento No.26- Edinson Antonio Sanchez Castaño ANULADO </t>
  </si>
  <si>
    <t>Contrato de Mantenimiento No.27- Edinson Antonio Sanchez Castaño.</t>
  </si>
  <si>
    <t>Contratos de Comodato</t>
  </si>
  <si>
    <t xml:space="preserve">lnstiruto Nacional  de Medicina Legal y Ciencias Forenses </t>
  </si>
  <si>
    <t>COHOSVAL</t>
  </si>
  <si>
    <t xml:space="preserve">Hoapital Nuestra Señora de los Santos la Victoria Valle </t>
  </si>
  <si>
    <t>Orden de Compra No.001- Hector Fabio Padilla</t>
  </si>
  <si>
    <t>Orden de Compra No.002- Virgelina Castillo Derios</t>
  </si>
  <si>
    <t>Orden de Compra No.003- Linde Colombia S.A</t>
  </si>
  <si>
    <t>Orden de Compra No.004 - Jose Joaquin Tabares</t>
  </si>
  <si>
    <t>HOJA No  5  DE:  19</t>
  </si>
  <si>
    <t xml:space="preserve">Orden de Compra No.005 - Miguel Angel Muñoz </t>
  </si>
  <si>
    <t>Orden de Compra No.006 - Hiderlando Mesa Lopez</t>
  </si>
  <si>
    <t>Orden de Compra No.007 - Rosa Tulia Moreno</t>
  </si>
  <si>
    <t>Orden de Compra No.008- Oscar Eduardo Moreno</t>
  </si>
  <si>
    <t>Orden de Compra No.009- Distribuidora de Papeles
 Dispapeles S.A</t>
  </si>
  <si>
    <t>Orden de Compra No.10-Maria Yomar Dominguez</t>
  </si>
  <si>
    <t>Orden de Compra No.11- Aldental S.A</t>
  </si>
  <si>
    <t>Orden de Compra No.12- Importaciones Dental
 Universitario S.A</t>
  </si>
  <si>
    <t>Orden de Compra No.13- Medical Help S.A.S</t>
  </si>
  <si>
    <t>Orden de Compra No.14- Allers S.A</t>
  </si>
  <si>
    <t>Orden de Compra No.15- Produser Ltda</t>
  </si>
  <si>
    <t>Orden de Compra No.16- Wilson Vinazco Morales</t>
  </si>
  <si>
    <t>Orden de Compra No.17- Rubiela Ines Ramirez
 Aristizabal</t>
  </si>
  <si>
    <t>Orden de Compra No.18- Distriquimicos Aldir S.A.S</t>
  </si>
  <si>
    <t>Orden de Compra No.19- Diana Rocio Alvarado 
Borja</t>
  </si>
  <si>
    <t>Orden de Compra No.20- B. Braun Medical S.A</t>
  </si>
  <si>
    <t>HOJA No  6 DE:  19</t>
  </si>
  <si>
    <t>Orden de Compra No.21 -Cooperativa de hospitales 
del Valle Del Cauca</t>
  </si>
  <si>
    <t>no esta el 
contrato N° 22</t>
  </si>
  <si>
    <t>Orden de Compra No.23 -Hugo Alberto Riveros
 Restrepo</t>
  </si>
  <si>
    <t>Orden de Compra No.24 -Nohora Cecilia Posso 
Urdinola</t>
  </si>
  <si>
    <t>Orden de Compra No.25 -Ricardo Andres Panneso 
Mayor</t>
  </si>
  <si>
    <t>Orden de Compra No.26 -Oswaldo Mayor Llanos</t>
  </si>
  <si>
    <t>Orden de Compra No.27 -Labtronics Ltda</t>
  </si>
  <si>
    <t>Orden de Compra No.28 - Promedicas Ltda</t>
  </si>
  <si>
    <t>Orden de Compra No.29 - Angelica Castro Henao</t>
  </si>
  <si>
    <t>Orden de Compra No.30 - Linde Colombia S.A</t>
  </si>
  <si>
    <t>Orden de Compra No.31 - Jorge Hernan Muñoz Rayo</t>
  </si>
  <si>
    <t>Orden de Compra No.32 - Essen Ltda</t>
  </si>
  <si>
    <t>Orden de Compra No.33 - Tulio Fernando Castillo</t>
  </si>
  <si>
    <t>Orden de Compra No.34 -Aura Varela Varela</t>
  </si>
  <si>
    <t>Orden de Compra No.35 -Jesus Antonio Rodriguez</t>
  </si>
  <si>
    <t>Orden de Compra No.36 -Copiar Servicios y 
Suministros Ltda</t>
  </si>
  <si>
    <t>Orden de Compra No.37 -Rodrigo Jimenez Guzman</t>
  </si>
  <si>
    <t>Orden de Compra No.38 -Profamilia</t>
  </si>
  <si>
    <t>Orden de Compra No.39 -Promedicas Ltda</t>
  </si>
  <si>
    <t>Orden de Compra No.40 -Sandra Liliana Hoyos 
Aguirre</t>
  </si>
  <si>
    <t>Orden de Compra No.41- Nohora Cecilia Posso 
Urdinola</t>
  </si>
  <si>
    <t>HOJA No  7  DE:  19</t>
  </si>
  <si>
    <t>Orden de Compra No.42 -Cimer Ltda.</t>
  </si>
  <si>
    <t>Orden de Compra No.43 Loceria Colombiana S.A</t>
  </si>
  <si>
    <t>Orden de Compra No.44 Angelica Castro Henao</t>
  </si>
  <si>
    <t>Orden de Compra No.45 Omar Erazo Mayor</t>
  </si>
  <si>
    <t>Orden de Compra No.46 Carmen Ismenia Cardona</t>
  </si>
  <si>
    <t>Orden de Compra No.47 Refrigeración Nevenka Minervine</t>
  </si>
  <si>
    <t>Orden de Compra No.48 Oscar Marino Unda Figueroa</t>
  </si>
  <si>
    <t>Orden de Compra No.49 Equipadora Medica S.A</t>
  </si>
  <si>
    <t>Orden de Compra No.50 Lucia Varela Perez</t>
  </si>
  <si>
    <t>Orden de Compra No.51 Agricola Autromotriz Ltda</t>
  </si>
  <si>
    <t>Orden de Compra No.52 Industrias Charton Ltda</t>
  </si>
  <si>
    <t>Orden de Compra No.53 Diana Rocio Alvarado Borja</t>
  </si>
  <si>
    <t>Orden de Compra No.54 Minervine &amp; Karaman Cia Ltda.</t>
  </si>
  <si>
    <t>Orden de Compra No.55 Air Fresh ingenieros Ltda.</t>
  </si>
  <si>
    <t>Orden de Compra No.56 Gerardo Lopez Vega</t>
  </si>
  <si>
    <t>Orden de Compra No.57 Medical Help SAS</t>
  </si>
  <si>
    <t>Orden de Compra No.58 Miguel Angel Muñoz Rayo</t>
  </si>
  <si>
    <t>Orden de Compra No.59 Diego Andres Gomez Duque</t>
  </si>
  <si>
    <t>Orden de Compra No.60 Tulio Fernando Castillo</t>
  </si>
  <si>
    <t>Orden de Compra No.61 Importaciones Dental 
Univeritario S.A</t>
  </si>
  <si>
    <t>HOJA No  8  DE:  19</t>
  </si>
  <si>
    <t>Orden de Compra No.62 Nohora Cecilia Posso Urdinola</t>
  </si>
  <si>
    <t>Orden de Compra No.63 Equipadora Medica S.A</t>
  </si>
  <si>
    <t>Orden de Compra No.64 Nidia Rengifo Rodriguez</t>
  </si>
  <si>
    <t>Orden de Compra No.65 Quirurgil Ltda.</t>
  </si>
  <si>
    <t>Orden de Compra No.66. Biosistem S.A</t>
  </si>
  <si>
    <t>Orden de Compra No.67  Importaciones Dental Universitario S.A</t>
  </si>
  <si>
    <t>Orden de Compra No.68 Cooperativa de hospitales del Valle del Cauca</t>
  </si>
  <si>
    <t>Orden de Compra No.69 Copiar servicios y suministros Ltda</t>
  </si>
  <si>
    <t>Orden de Compra No.70 Victor Giraldo Bermudez</t>
  </si>
  <si>
    <t>Orden de Compra No.71 Diana Rocio Alvarado Borja</t>
  </si>
  <si>
    <t>Orden de Compra No.72 Jaime Ocampo Rios</t>
  </si>
  <si>
    <t>Orden de Compra No.73 Importaciones Dental 
Universitario S.A</t>
  </si>
  <si>
    <t>Orden de Compra No.74- Nohora Cecilia Posso Urdinola</t>
  </si>
  <si>
    <t>Orden de Compra No.75- Profamilia</t>
  </si>
  <si>
    <t>Orden de Compra No.76 - Allers S.A</t>
  </si>
  <si>
    <t>Orden de Compra No.77 - Medical Help S.A.S</t>
  </si>
  <si>
    <t>Orden de Compra No.78 - Miguel Angel Muñoz Rayo</t>
  </si>
  <si>
    <t>Orden de Compra No.79- Cooperativa de hospitales 
del Valle del Cauca</t>
  </si>
  <si>
    <t>Orden de Compra No.80-Minerva &amp; Karaman Cia Ltda.</t>
  </si>
  <si>
    <t>Orden de Compra No.81-Equipadora Medica S.A</t>
  </si>
  <si>
    <t>HOJA No  9  DE:  19</t>
  </si>
  <si>
    <t>Orden de Compra No.82 - Home Center Sodimac Colombia S.A</t>
  </si>
  <si>
    <t>Orden de Compra No.83 - Hector Jaime Millan</t>
  </si>
  <si>
    <t>Orden de Compra No.84 - B.Braun Medical S.A</t>
  </si>
  <si>
    <t>Orden de Compra No.85 -International Telemedical 
Systems Colombia S.A</t>
  </si>
  <si>
    <t>Orden de Compra No.86 -Cooperativa de hospitales 
del Valle del Cauca</t>
  </si>
  <si>
    <t>Orden de Compra No.87 -Biosystem S.A</t>
  </si>
  <si>
    <t>Orden de Compra No.88 - Allers S.A</t>
  </si>
  <si>
    <t>Orden de Compra No.89 - Produser Ltda.</t>
  </si>
  <si>
    <t>Orden de Compra No.90 - Ingenieria y mantenimientos 
Hospitalario Megasi Ltda.</t>
  </si>
  <si>
    <t>Orden de Compra No.91 - Maria Yomar Dominguez Aly</t>
  </si>
  <si>
    <t>Orden de Compra No.92 -Cooperativa de hospitales del  Valle del Cauca</t>
  </si>
  <si>
    <t>Orden de Compra No.93 -Jose Juaquin Tabares Chica</t>
  </si>
  <si>
    <t>Orden de Compra No.94 -Diana Rocio Alvarado Borja</t>
  </si>
  <si>
    <t>Orden de Compra No.95 -Jaime Ocampo Rios</t>
  </si>
  <si>
    <t>Orden de Compra No.96 -Labtronics Ltda.</t>
  </si>
  <si>
    <t>Orden de Compra No.97 -Medical Help S.A.S</t>
  </si>
  <si>
    <t>Orden de Compra No.98 -Copiar servicios y 
suministros Ltda.</t>
  </si>
  <si>
    <t>Orden de Compra No.99 - Miguel Angel Muñoz Rayo</t>
  </si>
  <si>
    <t>Orden de Compra No.100 - Luz Adriana Delgado</t>
  </si>
  <si>
    <t>Orden de Compra No.101 - Distribuidora de papeles
 Dispapeles S.A</t>
  </si>
  <si>
    <t>HOJA No  10  DE:  19</t>
  </si>
  <si>
    <t>Orden de Compra No.102 -Linde Colombia S.A</t>
  </si>
  <si>
    <t>Orden de Compra No.103 -Tes Tecnologia Equipos 
y Suministros</t>
  </si>
  <si>
    <t>Orden de Compra No.104 -Julio Cesar Betancourt Soto</t>
  </si>
  <si>
    <t>Orden de Compra No.105- Nohora Cecilia Posso Urdinola</t>
  </si>
  <si>
    <t>Orden de Compra No.106- TRS partes S.A</t>
  </si>
  <si>
    <t>Orden de Compra No.107- Angelica Castro Henao</t>
  </si>
  <si>
    <t>Orden de Compra No.108- John Jairo Rendon Giraldo</t>
  </si>
  <si>
    <t>Orden de Compra No.109- Copservir</t>
  </si>
  <si>
    <t>Orden de Compra No.110- B.Braun Medical S.A</t>
  </si>
  <si>
    <t>Orden de Compra No.111- Importaciones Dental 
Universitario S.A</t>
  </si>
  <si>
    <t>Orden de Compra No.112 -Biosystem S.A</t>
  </si>
  <si>
    <t>Orden de Compra No.113 - Miguel Angel Muñoz Rayo</t>
  </si>
  <si>
    <t>Orden de Compra No.114 - Allers S.A</t>
  </si>
  <si>
    <t>Orden de Compra No.115 - Distribuidora de papeles 
Dispapeles S.A</t>
  </si>
  <si>
    <t>Orden de Compra No.116 - Casa de la Diabetes Cali Ltda.</t>
  </si>
  <si>
    <t>Orden de Compra No.117- Nohora Cecilia Posso Urdinola</t>
  </si>
  <si>
    <t>Orden de Compra No.118- Duran De Ruiz Emelda</t>
  </si>
  <si>
    <t>Orden de Compra No.119- Wilson Vinazco Morales</t>
  </si>
  <si>
    <t>Orden de Compra No.120- Medical Trade de Colombia Ltda</t>
  </si>
  <si>
    <t>Orden de Compra No.121- Oswaldo Maya Llanos</t>
  </si>
  <si>
    <t>HOJA No  11  DE:  19</t>
  </si>
  <si>
    <t>Orden de Compra No.122 -Fabian Valverde Correa</t>
  </si>
  <si>
    <t>Orden de Compra No.123 -Virgelina Castillo Derios</t>
  </si>
  <si>
    <t>Orden de Compra No.124 -Rodiclar Ltda.</t>
  </si>
  <si>
    <t>Orden de Compra No.125 -Biosystem S.A</t>
  </si>
  <si>
    <t>Orden de Compra No.126 -Medical Help S.A.S</t>
  </si>
  <si>
    <t>Orden de Compra No.127 -Allers S.A</t>
  </si>
  <si>
    <t>Orden de Compra No.128 - Distribuidora de papeles 
Dispapeles S.A</t>
  </si>
  <si>
    <t>Orden de Compra No.129 - Telefonica Moviles Colombia S.</t>
  </si>
  <si>
    <t>Orden de Compra No.130 - Cristhian Preciado Rodriguez</t>
  </si>
  <si>
    <t>Orden de Compra No.131 - Carlos Alberto Cuervo</t>
  </si>
  <si>
    <t>Orden de Compra No.132 - Profamilia</t>
  </si>
  <si>
    <t>Orden de Compra No.133 - Maria Yomar Dominguez</t>
  </si>
  <si>
    <t>Orden de Compra No.134 - Miguel Angel Muñoz Rayo</t>
  </si>
  <si>
    <t>Orden de Compra No.135 - Produser Ltda</t>
  </si>
  <si>
    <t>Orden de Compra No.136 - Labtronics Ltda.</t>
  </si>
  <si>
    <t>Orden de Compra No.137- Medical Trade de Colombia Ltda</t>
  </si>
  <si>
    <t>Orden de Compra No.138- Oswaldo Maya Llanos</t>
  </si>
  <si>
    <t>Orden de Compra No.139- TRS partes S.A</t>
  </si>
  <si>
    <t>Orden de Compra No.140 Equipadora Medica S.A</t>
  </si>
  <si>
    <t>Orden de Compra No.141- Importaciones Dental 
Universitario S.A</t>
  </si>
  <si>
    <t>HOJA No  12  DE:  19</t>
  </si>
  <si>
    <t>Orden de Compra No.142 -Cooperativa de hospitales del
 Valle Del Cauca</t>
  </si>
  <si>
    <t>Orden de Compra No.143 - Biosystem S.A</t>
  </si>
  <si>
    <t>Orden de Compra No.144 - Equipadora  Medica S.A</t>
  </si>
  <si>
    <t>Orden de Compra No.145 - Hugo Alberto Riveros Restrepo</t>
  </si>
  <si>
    <t>Orden de Compra No.146 - Allers S.A</t>
  </si>
  <si>
    <t>Orden de Compra No.147 - Allers S.A</t>
  </si>
  <si>
    <t>Orden de Compra No.148 - Sodimac Colombia S.A</t>
  </si>
  <si>
    <t>Orden de Compra No.149 - Allers S.A</t>
  </si>
  <si>
    <t>Orden de Compra No.150 - Maria Yomar Dominguez</t>
  </si>
  <si>
    <t>Orden de Compra No.151 - Distribuidora de papeles 
Dispapeles S.A</t>
  </si>
  <si>
    <t>Orden de Compra No.152 - Copiar servicios y 
suministros Ltda.</t>
  </si>
  <si>
    <t>Orden de Compra No.153- Medical Help S.A.S</t>
  </si>
  <si>
    <t>Orden de Compra No.154- Medical Help S.A.S</t>
  </si>
  <si>
    <t>Orden de Compra No.155 - Allers S.A</t>
  </si>
  <si>
    <t>Orden de Compra No.156 - Hugo Alberto Riveros Restrepo</t>
  </si>
  <si>
    <t>Orden de Compra No.157 - Divimuebles Otero &amp; Limitada</t>
  </si>
  <si>
    <t>Orden de Compra No.158 - Jose Joaquin Tabares Chico</t>
  </si>
  <si>
    <t>Orden de Compra No.159 - Hiderlando Meza Lopez</t>
  </si>
  <si>
    <t>Orden de Compra No.160- B.Braun Medical S.A</t>
  </si>
  <si>
    <t>Orden de Compra No.161- Wilson Vinazco Morales</t>
  </si>
  <si>
    <t>HOJA No  13  DE:  19</t>
  </si>
  <si>
    <t>Orden de Compra No.162- Medical Equipos Eu</t>
  </si>
  <si>
    <t>Orden de Compra No.163- Tulio Fernando Castillo</t>
  </si>
  <si>
    <t>Orden de Compra No.164- Diana Rocio Alvarado</t>
  </si>
  <si>
    <t>Orden de Compra No.165- Equipadora Medica S.A</t>
  </si>
  <si>
    <t>Orden de Compra No.166- Air Fresh Ingenieros Ltda</t>
  </si>
  <si>
    <t>Orden de Compra No.167- Virgelina Castillo de Rios</t>
  </si>
  <si>
    <t>Orden de Compra No.168- Comercializadora de
 productos para laboratorio limitada</t>
  </si>
  <si>
    <t>Orden de Compra No.169 - Allers S.A</t>
  </si>
  <si>
    <t>Orden de Compra No.170 - Importaciones dental 
Universitario</t>
  </si>
  <si>
    <t>Orden de Compra No.171 - James Ocampo Rios</t>
  </si>
  <si>
    <t>Orden de Compra No.172 - Diana Rocio Alvarado Borja</t>
  </si>
  <si>
    <t>Orden de Compra No.173 - Biosystem S.A</t>
  </si>
  <si>
    <t>Orden de Compra No.174 - Produser Ltda</t>
  </si>
  <si>
    <t>Orden de Compra No.175- TRS partes S.A</t>
  </si>
  <si>
    <t>Orden de Compra No.176- Oxigenos de Colombia Ltda</t>
  </si>
  <si>
    <t>Orden de Compra No.177 -Cooperativa de hospitales del
 Valle Del Cauca</t>
  </si>
  <si>
    <t>Orden de Compra No.178 -Maria Yomar Dominguez</t>
  </si>
  <si>
    <t>Orden de Compra No.179 -Miguel Angel Muñoz Rayos</t>
  </si>
  <si>
    <t>Orden de Compra No.180 - Equipadora Medica S.A</t>
  </si>
  <si>
    <t>Orden de Compra No.181 - Equipadora Medica S.A</t>
  </si>
  <si>
    <t>HOJA No  14  DE:  19</t>
  </si>
  <si>
    <t>Orden de Compra No.182 - Hoover Fernando Montoya</t>
  </si>
  <si>
    <t>Orden de Compra No.183- Virgelina Castillo Derios</t>
  </si>
  <si>
    <t>Orden de Compra No.184- Hector Fabio Padilla Castaño</t>
  </si>
  <si>
    <t>Orden de Compra No.185-Lina Maria Muñoz Velasco</t>
  </si>
  <si>
    <t>Orden de Compra No.186 -Equipadora Medica S.A</t>
  </si>
  <si>
    <t>Orden de Compra No.187 -Victor Giraldo Bermudez</t>
  </si>
  <si>
    <t>Orden de Compra No.188- Medical Help S.A.S</t>
  </si>
  <si>
    <t>Orden de Compra No.189- Distribuidora de Papeles 
Dispapeles S.A</t>
  </si>
  <si>
    <t>Orden de Compra No.190-Maria Yomar Dominguez</t>
  </si>
  <si>
    <t>Orden de Compra No.191 -Nohora Cecilia Posso Urdinola</t>
  </si>
  <si>
    <t>Orden de Compra No.192 -Rodicar Ltda</t>
  </si>
  <si>
    <t>Orden de Compra No.193  Casa de la Diabetes Cali Ltda</t>
  </si>
  <si>
    <t>Orden de Compra No.194 -Cooperativa de hospitales
 del Valle Del Cauca</t>
  </si>
  <si>
    <t>Orden de Compra No.195 -Olga Lucia Ibañez Giraldo</t>
  </si>
  <si>
    <t>Orden de Compra No.196 - Carlos Alberto Cadena Cuervo</t>
  </si>
  <si>
    <t>Orden de Compra No.197 - Equipadora Medica S.A</t>
  </si>
  <si>
    <t>Orden de Compra No.198 - Profamilia</t>
  </si>
  <si>
    <t>Orden de Compra No.199 - Miguel Angel Muñoz Rayo</t>
  </si>
  <si>
    <t>Orden de Compra No.200- Medical Trade de Colombia Ltda</t>
  </si>
  <si>
    <t>Orden de Compra No.201- Tulio Fernando Castillo</t>
  </si>
  <si>
    <t>HOJA No  15  DE:  19</t>
  </si>
  <si>
    <t>Orden de Compra No.202- Tulio Fernando Castillo</t>
  </si>
  <si>
    <t>Orden de Compra No.203- Divimuebles Otero &amp; Limitada</t>
  </si>
  <si>
    <t>Orden de Compra No.204- Luis Omar Gutierrez Bedoya</t>
  </si>
  <si>
    <t>Orden de Compra No.205- Equipadora Medica S.A</t>
  </si>
  <si>
    <t>Orden de Compra No.206 -Cooperativa de hospitales 
del Valle Del Cauca</t>
  </si>
  <si>
    <t>ORDEN DE SERVICIO</t>
  </si>
  <si>
    <t>orden de servicio No. 04-2010 Guillermo Ayala</t>
  </si>
  <si>
    <t>orden de servicio No 05-2010 Horacio Lopez</t>
  </si>
  <si>
    <t>orden de servicio No 06- 2010 Danelly Abadia Rodriguez</t>
  </si>
  <si>
    <t xml:space="preserve">orden de servicio No 07- 2010 Gildardo Antonio Alfonso </t>
  </si>
  <si>
    <t xml:space="preserve">orden de servicio No 08- 2010 Jose Alfredo Montenegro </t>
  </si>
  <si>
    <t>orden de servicio No 09- 2010 Victor Gildardo Bermudez</t>
  </si>
  <si>
    <t>orden de servicio No.10- 2010 Victor Gildardo Bermudez</t>
  </si>
  <si>
    <t>orden de servicio No. 11- 2010 Juaquin emilio Moncada Rodas</t>
  </si>
  <si>
    <t>orden de servicio No. 15 - 2010 Giovanny Albeiro Velandia</t>
  </si>
  <si>
    <t>orden de servicio No. 16- 2010 Olga Maria Gomez Arias</t>
  </si>
  <si>
    <t>orden de servicio No. 17- 2010 Asociación Comunitaria 
y Radial Roldanillo</t>
  </si>
  <si>
    <t>orden de servicio No. 18- 2010 R.H.S.A E.S.P Empresas de Servicios Publicos</t>
  </si>
  <si>
    <t>HOJA No  16  DE:  19</t>
  </si>
  <si>
    <t>orden de servicio No. 19- 2010 Jose Guillermo
 Rodriguez Jaramillo</t>
  </si>
  <si>
    <t>orden de servicio No. 20- 2010 Impresora Feriva S.A</t>
  </si>
  <si>
    <t xml:space="preserve">orden de servicio No. 21- 2010 Jose Omar Velasquez </t>
  </si>
  <si>
    <t xml:space="preserve">orden de servicio No. 22- 2010 Francisco Javier Rojas </t>
  </si>
  <si>
    <t xml:space="preserve">orden de servicio No. 23- 2010 Jhon Jairo Velez </t>
  </si>
  <si>
    <t>orden de servicio No. 24- 2010 Jose Nicolas Barreto
 Muñoz</t>
  </si>
  <si>
    <t>orden de servicio No. 25- 2010 Efrain Valencia Chavez</t>
  </si>
  <si>
    <t xml:space="preserve">orden de servicio No. 26- 2010 Jhon Jairo Velez 
</t>
  </si>
  <si>
    <t>orden de servicio No. 28- 2010 Maria Ruth Patiño 
Alvarez</t>
  </si>
  <si>
    <t>orden de servicio No. 31- 2010 Rocio de los Dolores
 Velasquez</t>
  </si>
  <si>
    <t>orden de servicio No. 32- 2010 EPSA</t>
  </si>
  <si>
    <t>orden de servicio No. 33- 2010 Gases de Occidente</t>
  </si>
  <si>
    <t>HOJA No  17  DE:  19</t>
  </si>
  <si>
    <t>orden de servicio No. 34- 2010 Empresa Regional 
de Telecomunicaciones E.R.T</t>
  </si>
  <si>
    <t>orden de servicio No. 35- 2010 Acuavalle</t>
  </si>
  <si>
    <t>orden de servicio No. 36- 2010 Asociación de usuarios del Acueducto Rural ISUGU- Pueblo</t>
  </si>
  <si>
    <t>orden de servicio No. 37- 2010 Tulio Fernando Castillo</t>
  </si>
  <si>
    <t>orden de servicio No. 38- 2010 Guillermo Ayala</t>
  </si>
  <si>
    <t>orden de servicio No. 40- 2010 Asociación para la 
solidaridad y acción social de Roldanillo</t>
  </si>
  <si>
    <t>orden de servicio No. 41- 2010 Victor Gildardo</t>
  </si>
  <si>
    <t>orden de servicio No. 44- 2010 Rafael Peralta</t>
  </si>
  <si>
    <t>orden de servicio No. 45- 2010 Nolberto Bahamon Marin</t>
  </si>
  <si>
    <t>orden de servicio No. 46- 2010 José Nicolas Barreto
 Muñoz</t>
  </si>
  <si>
    <t>orden de servicio No. 47- 2010 Javier Rodriguez</t>
  </si>
  <si>
    <t>orden de servicio No. 49- 2010 Maria Ruth Patiño Alvarez</t>
  </si>
  <si>
    <t>orden de servicio No. 50- 2010 Victor Gildardo Bermudez</t>
  </si>
  <si>
    <t>orden de servicio No. 51- 2010 Tulio Fernando Castillo</t>
  </si>
  <si>
    <t>HOJA No  18  DE:  19</t>
  </si>
  <si>
    <t>Universidad de Antioquia</t>
  </si>
  <si>
    <t xml:space="preserve">Maryori Florez, Andres Felipe Guzman,
Hernan Jose Villalba, Ricardo Perez, 
Ana Isabel Rivera de Clavijo, Andres Clavijo, Pablo Emilio Tabares,Martha Viviana Mendez, Alba Enilda Gomez, </t>
  </si>
  <si>
    <t>Informe de Gestión Institucional</t>
  </si>
  <si>
    <t>Proceso Conformación de Junta Directiva
 (Delegado del Gobernador)</t>
  </si>
  <si>
    <t>Proceso Conformación de Junta Directiva
 (Representante Profesionales en el HDSA)</t>
  </si>
  <si>
    <t>Proceso Conformación de Junta Directiva
 (Representante Profesionales en el municipio )</t>
  </si>
  <si>
    <t>Proceso Conformación de Junta Directiva
 (Representante Asociacion de Usuarios )</t>
  </si>
  <si>
    <t>Proceso Conformación de Junta Directiva
 (Representante de loa Trabajadores)</t>
  </si>
  <si>
    <t>Proceso de Selección del Gerente del HDSA</t>
  </si>
  <si>
    <t>HOJA No  19  DE:  19</t>
  </si>
  <si>
    <t>01 al 256</t>
  </si>
  <si>
    <t>257 al 493</t>
  </si>
  <si>
    <t>494 al 801</t>
  </si>
  <si>
    <t>Demandas Administrativas</t>
  </si>
  <si>
    <t>Dotacion Equipo Biomedico</t>
  </si>
  <si>
    <t>Resoluciones 001 al 200</t>
  </si>
  <si>
    <t>01 al 204</t>
  </si>
  <si>
    <t>De la 044 al 059 no estan las resoluciones hay un documento que soporta porque no estan</t>
  </si>
  <si>
    <t>Resoluciones 201 al 402</t>
  </si>
  <si>
    <t>205 al 455</t>
  </si>
  <si>
    <t>Resoluciones 403 al 522</t>
  </si>
  <si>
    <t>456 al 658</t>
  </si>
  <si>
    <t>HOJA No. 1   DE:    1</t>
  </si>
  <si>
    <t>UNIDAD FUNCIONAL PRODUCTORA:  CONTROL INTERNO</t>
  </si>
  <si>
    <t>OFICINA PRODUCTORA:CONTROL INTERNO</t>
  </si>
  <si>
    <t>COD. 110</t>
  </si>
  <si>
    <t>Consecutivo 01-06</t>
  </si>
  <si>
    <t>Informes de Evaluación por Proceso</t>
  </si>
  <si>
    <t>25/02/215</t>
  </si>
  <si>
    <t>Informe de Autoevaluacion</t>
  </si>
  <si>
    <t>Plan de auditorias</t>
  </si>
  <si>
    <t>110-39-12</t>
  </si>
  <si>
    <t>Plan de mejoramiento Continuo Institucional</t>
  </si>
  <si>
    <t>HOJA No 1     DE:    8</t>
  </si>
  <si>
    <t>OBJETO: TRANSFERENCIA DOCUMENTAL PRIMARIA AÑO 2015</t>
  </si>
  <si>
    <t>Fin año 2013</t>
  </si>
  <si>
    <t>Contaduría General de la Naciòn (CGN)</t>
  </si>
  <si>
    <t>201-401</t>
  </si>
  <si>
    <t>402-637</t>
  </si>
  <si>
    <t>1-217</t>
  </si>
  <si>
    <t xml:space="preserve">Conciliacion de Presupuesto - Tesorerìa - Boletin de Caja </t>
  </si>
  <si>
    <t>218-322</t>
  </si>
  <si>
    <t>HOJA No   3  DE:  8</t>
  </si>
  <si>
    <t>323-443</t>
  </si>
  <si>
    <t>444-582</t>
  </si>
  <si>
    <t>HOJA No    4 DE:   8</t>
  </si>
  <si>
    <t>583-699</t>
  </si>
  <si>
    <t>Movimiento Prespuestal - Inicial - Adicion - Reducción - 2013 Traslado II</t>
  </si>
  <si>
    <t>700-881</t>
  </si>
  <si>
    <t>882-1020</t>
  </si>
  <si>
    <t>HOJA No     5    DE:   8</t>
  </si>
  <si>
    <t>1021-1159</t>
  </si>
  <si>
    <t>1160-1311</t>
  </si>
  <si>
    <t>1312-1461</t>
  </si>
  <si>
    <t>1462-1630</t>
  </si>
  <si>
    <t>HOJA No    7  DE:   8</t>
  </si>
  <si>
    <t>1631-1781</t>
  </si>
  <si>
    <t>Conciliacion de Presupuesto - Tesoreria de Reconocimiemto y Cuentas por Cobrar</t>
  </si>
  <si>
    <t>1782-1894</t>
  </si>
  <si>
    <t>1895-2001</t>
  </si>
  <si>
    <t>2002-2036</t>
  </si>
  <si>
    <t>UNIDAD FUNCIONAL PRODUCTORA:RECURSOS FINANCIEROS</t>
  </si>
  <si>
    <t>OFICINA PRODUCTORA: CONTABILIDAD</t>
  </si>
  <si>
    <t>OBJETO: TRANSFERENCIA DOCUMENTAL  AÑO 2015</t>
  </si>
  <si>
    <t>Declaracion de Renta</t>
  </si>
  <si>
    <t>210,2-29-07</t>
  </si>
  <si>
    <t>Informacion Estados Financieros</t>
  </si>
  <si>
    <t>HOJA No. 1    DE:  9</t>
  </si>
  <si>
    <t>OFICINA PRODUCTORA: TESORERIA</t>
  </si>
  <si>
    <t>OBJETO: TRANSFERENCIA DOCUMENTAL AÑO 2015</t>
  </si>
  <si>
    <t>210,3-05</t>
  </si>
  <si>
    <t>210,3-05-01</t>
  </si>
  <si>
    <t>Diarios de Caja y Bancos</t>
  </si>
  <si>
    <t>Consecutivo N° 1 AL 26</t>
  </si>
  <si>
    <t>Consecutivo N° 27 AL 65</t>
  </si>
  <si>
    <t>Consecutivo N° 66 AL 77</t>
  </si>
  <si>
    <t>Consecutivo N° 78 AL 97</t>
  </si>
  <si>
    <t>Consecutivo N° 98 AL 135</t>
  </si>
  <si>
    <t>Consecutivo N° 135 AL 145</t>
  </si>
  <si>
    <t>Consecutivo N° 146 AL 182</t>
  </si>
  <si>
    <t>Consecutivo N° 183 AL 202</t>
  </si>
  <si>
    <t>Consecutivo N° 203 AL 230</t>
  </si>
  <si>
    <t>Consecutivo N° 231 AL 249</t>
  </si>
  <si>
    <t>Consecutivo N° 250 AL 292</t>
  </si>
  <si>
    <t>Consecutivo N° 293 AL 319</t>
  </si>
  <si>
    <t>Consecutivo N° 320 AL 359</t>
  </si>
  <si>
    <t>Consecutivo N° 360 AL 378</t>
  </si>
  <si>
    <t>Consecutivo N° 379 AL 391</t>
  </si>
  <si>
    <t>HOJA No. 2    DE: 9</t>
  </si>
  <si>
    <t>Consecutivo N° 392 AL 443</t>
  </si>
  <si>
    <t>Consecutivo N° 444 AL 493</t>
  </si>
  <si>
    <t>Consecutivo N° 494 AL 520</t>
  </si>
  <si>
    <t>Consecutivo N° 521 AL 541</t>
  </si>
  <si>
    <t>Consecutivo N° 542 AL 580</t>
  </si>
  <si>
    <t>Consecutivo N° 581 AL 626</t>
  </si>
  <si>
    <t>Consecutivo N° 627 AL 677</t>
  </si>
  <si>
    <t>Consecutivo N° 678 AL 701</t>
  </si>
  <si>
    <t>Consecutivo N° 702 AL 756</t>
  </si>
  <si>
    <t>Consecutivo N° 757 AL 773</t>
  </si>
  <si>
    <t>Consecutivo N° 774 AL 797</t>
  </si>
  <si>
    <t>Consecutivo N° 798 AL 841</t>
  </si>
  <si>
    <t>Consecutivo N° 842 AL 873</t>
  </si>
  <si>
    <t>Consecutivo N° 874 AL 891</t>
  </si>
  <si>
    <t>Consecutivo N° 892 AL 944</t>
  </si>
  <si>
    <t>Consecutivo N° 945 AL 989</t>
  </si>
  <si>
    <t>Consecutivo N° 990 AL 1008</t>
  </si>
  <si>
    <t>Consecutivo N° 1009  AL 1041</t>
  </si>
  <si>
    <t>Consecutivo N° 1042 AL 1059</t>
  </si>
  <si>
    <t>Consecutivo N° 1060 AL 1100</t>
  </si>
  <si>
    <t>Consecutivo N° 1101 AL 1142</t>
  </si>
  <si>
    <t>HOJA No. 3    DE: 9</t>
  </si>
  <si>
    <t>Consecutivo Nº  001 al  012</t>
  </si>
  <si>
    <t>Alta</t>
  </si>
  <si>
    <t>Consecutivo Nº  013 al  034</t>
  </si>
  <si>
    <t>Consecutivo Nº  035 al 045</t>
  </si>
  <si>
    <t>Consecutivo Nº  046 al 058</t>
  </si>
  <si>
    <t>Consecutivo Nº  059 al 071</t>
  </si>
  <si>
    <t>Consecutivo Nº  072 al 085</t>
  </si>
  <si>
    <t>Consecutivo Nº  086 al 94</t>
  </si>
  <si>
    <t xml:space="preserve">Consecutivo Nº  106 </t>
  </si>
  <si>
    <t>Consecutivo Nº  123 al 130</t>
  </si>
  <si>
    <t>Consecutivo Nº  131 al 149</t>
  </si>
  <si>
    <t>Consecutivo Nº  150 al 179</t>
  </si>
  <si>
    <t>Consecutivo Nº  180 al 194</t>
  </si>
  <si>
    <t>Consecutivo Nº  195 al 199</t>
  </si>
  <si>
    <t>Consecutivo Nº  200 al 216</t>
  </si>
  <si>
    <t>HOJA No.  4   DE: 9</t>
  </si>
  <si>
    <t>Consecutivo Nº  217 al 239</t>
  </si>
  <si>
    <t>Consecutivo Nº  240 al 261</t>
  </si>
  <si>
    <t>Consecutivo Nº  261 al 274</t>
  </si>
  <si>
    <t>Consecutivo Nº  275 al 278</t>
  </si>
  <si>
    <t>Consecutivo Nº  279 al 298</t>
  </si>
  <si>
    <t>Consecutivo Nº  299 al 315</t>
  </si>
  <si>
    <t>Consecutivo Nº  316 al 329</t>
  </si>
  <si>
    <t>Consecutivo Nº  330 al 340</t>
  </si>
  <si>
    <t>Consecutivo Nº  341 al 344</t>
  </si>
  <si>
    <t>Consecutivo Nº  345 al 365</t>
  </si>
  <si>
    <t>Consecutivo Nº  366 al 379</t>
  </si>
  <si>
    <t>Consecutivo Nº  380 al 399</t>
  </si>
  <si>
    <t>Consecutivo Nº  400 al 414</t>
  </si>
  <si>
    <t>Consecutivo Nº  415 al 428</t>
  </si>
  <si>
    <t>Consecutivo Nº  429 al 446</t>
  </si>
  <si>
    <t>Consecutivo Nº  447 al 470</t>
  </si>
  <si>
    <t>Consecutivo Nº  471 al 478</t>
  </si>
  <si>
    <t>Consecutivo Nº  479 al 491</t>
  </si>
  <si>
    <t>Consecutivo Nº  492 al 505</t>
  </si>
  <si>
    <t>Consecutivo Nº  506 al 510</t>
  </si>
  <si>
    <t>HOJA No. 5    DE: 9</t>
  </si>
  <si>
    <t>Consecutivo Nº  511 al 526</t>
  </si>
  <si>
    <t>Consecutivo Nº  527 al 549</t>
  </si>
  <si>
    <t>Consecutivo Nº  566 al 575</t>
  </si>
  <si>
    <t>Consecutivo Nº  576 al 596</t>
  </si>
  <si>
    <t>Consecutivo Nº  597 al 606</t>
  </si>
  <si>
    <t>Consecutivo Nº  607 al 619</t>
  </si>
  <si>
    <t>Consecutivo Nº  620 al 625</t>
  </si>
  <si>
    <t>Consecutivo Nº  626 al 634</t>
  </si>
  <si>
    <t>Consecutivo Nº  635 al 638</t>
  </si>
  <si>
    <t xml:space="preserve">Consecutivo Nº  639 </t>
  </si>
  <si>
    <t>Consecutivo Nº  640 al 656</t>
  </si>
  <si>
    <t>Consecutivo Nº  657 al 662</t>
  </si>
  <si>
    <t>Consecutivo Nº  663 al 679</t>
  </si>
  <si>
    <t>Consecutivo Nº  680 al 688</t>
  </si>
  <si>
    <t>Consecutivo Nº  689 al 694</t>
  </si>
  <si>
    <t>Consecutivo Nº  695 al 704</t>
  </si>
  <si>
    <t>Consecutivo Nº  705 al 719</t>
  </si>
  <si>
    <t>Consecutivo Nº  720 al 739</t>
  </si>
  <si>
    <t>Consecutivo Nº  740 al 753</t>
  </si>
  <si>
    <t>Consecutivo Nº  754 al 765</t>
  </si>
  <si>
    <t>HOJA No. 6   DE: 9</t>
  </si>
  <si>
    <t>Consecutivo Nº  766 al 786</t>
  </si>
  <si>
    <t>Consecutivo Nº  787 al 797</t>
  </si>
  <si>
    <t>Consecutivo Nº  798 al 806</t>
  </si>
  <si>
    <t>Consecutivo Nº  807 al 825</t>
  </si>
  <si>
    <t>Consecutivo Nº  826 al 836</t>
  </si>
  <si>
    <t>Consecutivo Nº  837 al 848</t>
  </si>
  <si>
    <t>Consecutivo Nº  849 al 854</t>
  </si>
  <si>
    <t>Consecutivo Nº  855 al 865</t>
  </si>
  <si>
    <t>Consecutivo Nº  866 al 885</t>
  </si>
  <si>
    <t>Consecutivo Nº  886 al 902</t>
  </si>
  <si>
    <t>Consecutivo Nº  903 al 924</t>
  </si>
  <si>
    <t>Consecutivo Nº  925 al 934</t>
  </si>
  <si>
    <t>Consecutivo Nº  935 al 943</t>
  </si>
  <si>
    <t>Consecutivo Nº  944 al 953</t>
  </si>
  <si>
    <t>Consecutivo Nº  954 al 970</t>
  </si>
  <si>
    <t>Consecutivo Nº  971 al 989</t>
  </si>
  <si>
    <t>Consecutivo Nº  990 al 1005</t>
  </si>
  <si>
    <t>Consecutivo Nº  1006 al 1017</t>
  </si>
  <si>
    <t>Consecutivo Nº  1018 al 1040</t>
  </si>
  <si>
    <t>HOJA No. 7     DE: 9</t>
  </si>
  <si>
    <t>Consecutivo Nº  1041 al 1051</t>
  </si>
  <si>
    <t>Consecutivo Nº  1052 al 1072</t>
  </si>
  <si>
    <t>Consecutivo Nº  1073 al 1090</t>
  </si>
  <si>
    <t>Consecutivo Nº  1091 al 1110</t>
  </si>
  <si>
    <t>Consecutivo Nº  1111 al 1139</t>
  </si>
  <si>
    <t>Consecutivo Nº  1140 al 1150</t>
  </si>
  <si>
    <t>Consecutivo Nº  1151 al 1163</t>
  </si>
  <si>
    <t>Consecutivo Nº  1164 al 1174</t>
  </si>
  <si>
    <t>Consecutivo Nº  1175 al 1182</t>
  </si>
  <si>
    <t>Consecutivo Nº  1183 al 1196</t>
  </si>
  <si>
    <t>Consecutivo Nº  1197 al 1203</t>
  </si>
  <si>
    <t>Consecutivo Nº  1204 al 1209</t>
  </si>
  <si>
    <t>Consecutivo Nº  1210 al 1230</t>
  </si>
  <si>
    <t>Consecutivo Nº  1231 al 1244</t>
  </si>
  <si>
    <t>Consecutivo Nº  1245 al 1264</t>
  </si>
  <si>
    <t>Consecutivo Nº  1265 al 1276</t>
  </si>
  <si>
    <t>Consecutivo Nº  1277 al 1298</t>
  </si>
  <si>
    <t>HOJA No. 8   DE: 9</t>
  </si>
  <si>
    <t>Consecutivo Nº  1299 al 1305</t>
  </si>
  <si>
    <t>Consecutivo Nº  1306 al 1320</t>
  </si>
  <si>
    <t>Consecutivo N° 1321  AL 1346</t>
  </si>
  <si>
    <t>Consecutivo N° 1347  AL 1366</t>
  </si>
  <si>
    <t>Consecutivo N° 1367  AL 1374</t>
  </si>
  <si>
    <t>Consecutivo N° 1375  AL 1391</t>
  </si>
  <si>
    <t>Consecutivo N° 1392  AL 1405</t>
  </si>
  <si>
    <t>Consecutivo N° 1406  AL 1428</t>
  </si>
  <si>
    <t>Consecutivo N° 1429  AL 1433</t>
  </si>
  <si>
    <t>cuenta corriente No 732-0708683-1</t>
  </si>
  <si>
    <t>cuenta corriente No 324-02373-8</t>
  </si>
  <si>
    <t>cuenta corriente No 012569999910</t>
  </si>
  <si>
    <t>cuenta corriente No 324-02245-8</t>
  </si>
  <si>
    <t>cuenta corriente No 732-7749185-1</t>
  </si>
  <si>
    <t>cuena  ahorros No 100-119-121</t>
  </si>
  <si>
    <t>cuenta corriente No 324-141290</t>
  </si>
  <si>
    <t>HOJA No. 9   DE: 9</t>
  </si>
  <si>
    <t>OBJETO: TRANSFERENCIA DOCUMENTAL AÑO 2013</t>
  </si>
  <si>
    <t>Pago Oficial de Impuestos DIAN 
(Retencion de IVA)</t>
  </si>
  <si>
    <t>Pago Oficial de Impuestos DIAN
 (Retencion en la Fuente)</t>
  </si>
  <si>
    <t>Formulario de  Estampillas Prodesarrollo 
Departamental</t>
  </si>
  <si>
    <t>Formulario de Estampillas Pro-Hospitales</t>
  </si>
  <si>
    <t>Formulario de Estampillas Pro- Univalle</t>
  </si>
  <si>
    <t>Formulario de Estampillas Pro-Deporte</t>
  </si>
  <si>
    <t>Formulario de Estampilla Pro-Cultura</t>
  </si>
  <si>
    <t>Formulario de estampilla Pro- Seguridad 
alimentaria y Desarrollo Rural del Dpto del Valle</t>
  </si>
  <si>
    <t>Formulario de Estampillas Pro- UCEVA</t>
  </si>
  <si>
    <t>Reportes de Pago por Transferecia Electronica</t>
  </si>
  <si>
    <t xml:space="preserve">OBJETO: </t>
  </si>
  <si>
    <t>TRANSFERENCIA PRIMARIA AÑO 2015</t>
  </si>
  <si>
    <t>2   Actas</t>
  </si>
  <si>
    <t>Glosas - Respuestas ARL LIBERTY</t>
  </si>
  <si>
    <t>Glosas - Respuestas ASOCIACION INDIGENA DEL CAUCA</t>
  </si>
  <si>
    <t>1-201</t>
  </si>
  <si>
    <t>202-408</t>
  </si>
  <si>
    <t>409-555</t>
  </si>
  <si>
    <t>203-409</t>
  </si>
  <si>
    <t>410-625</t>
  </si>
  <si>
    <t>Glosas - Respuestas FAMISANAR</t>
  </si>
  <si>
    <t>Glosas - Respuestas FUERZAS MILITARES</t>
  </si>
  <si>
    <t>Glosas - Respuestas SALUD COLPATRIA</t>
  </si>
  <si>
    <t>Glosas - Respuestas SALUD VIDA</t>
  </si>
  <si>
    <t>210-413</t>
  </si>
  <si>
    <t>414-483</t>
  </si>
  <si>
    <t>1/7</t>
  </si>
  <si>
    <t>1-205</t>
  </si>
  <si>
    <t>2/7</t>
  </si>
  <si>
    <t>206-409</t>
  </si>
  <si>
    <t>Faltan folios: 211 al 219</t>
  </si>
  <si>
    <t>3/7</t>
  </si>
  <si>
    <t>410-619</t>
  </si>
  <si>
    <t>4/7</t>
  </si>
  <si>
    <t>620-811</t>
  </si>
  <si>
    <t>5/7</t>
  </si>
  <si>
    <t>812-1000</t>
  </si>
  <si>
    <t>6/7</t>
  </si>
  <si>
    <t>1001-1214</t>
  </si>
  <si>
    <t>7/7</t>
  </si>
  <si>
    <t>1215-1283</t>
  </si>
  <si>
    <t>Actas Comité de Gestión Documental</t>
  </si>
  <si>
    <t>Actas del 01 al 04</t>
  </si>
  <si>
    <t>Actas del 01 al 10</t>
  </si>
  <si>
    <t>Consecutivo de Comunicaciones  Externas  001 al 127</t>
  </si>
  <si>
    <t>Consecutivo de Comunicaciones  Externas  128 al 248</t>
  </si>
  <si>
    <t>183-333</t>
  </si>
  <si>
    <r>
      <t xml:space="preserve">Consecutivo  </t>
    </r>
    <r>
      <rPr>
        <b/>
        <sz val="9"/>
        <rFont val="Arial"/>
        <family val="2"/>
      </rPr>
      <t>159</t>
    </r>
    <r>
      <rPr>
        <sz val="9"/>
        <rFont val="Arial"/>
        <family val="2"/>
      </rPr>
      <t xml:space="preserve"> anulado</t>
    </r>
  </si>
  <si>
    <t>Consecutivo de Comunicaciones  Externas 249 al 405</t>
  </si>
  <si>
    <t>334-504</t>
  </si>
  <si>
    <r>
      <t xml:space="preserve">Consecutivo </t>
    </r>
    <r>
      <rPr>
        <b/>
        <sz val="9"/>
        <rFont val="Arial"/>
        <family val="2"/>
      </rPr>
      <t xml:space="preserve">263 </t>
    </r>
    <r>
      <rPr>
        <sz val="9"/>
        <rFont val="Arial"/>
        <family val="2"/>
      </rPr>
      <t>repetido</t>
    </r>
  </si>
  <si>
    <t>Consecutivo de Comunicaciones  Externas 406al 556</t>
  </si>
  <si>
    <t>505-683</t>
  </si>
  <si>
    <t>Consecutivo de Comunicaciones  Externas 557al 733</t>
  </si>
  <si>
    <t>684-874</t>
  </si>
  <si>
    <t>Consecutivo de Comunicaciones  Externas 734  al 868</t>
  </si>
  <si>
    <t>875-1028</t>
  </si>
  <si>
    <t>Consecutivo de Comunicaciones  Externas 869 al 1020</t>
  </si>
  <si>
    <t>1029-1204</t>
  </si>
  <si>
    <t>Consecutivo de Comunicaciones  Externas 1021 al 1138</t>
  </si>
  <si>
    <t>1205-1339</t>
  </si>
  <si>
    <r>
      <t xml:space="preserve">Falta consecutivos </t>
    </r>
    <r>
      <rPr>
        <b/>
        <sz val="9"/>
        <rFont val="Arial"/>
        <family val="2"/>
      </rPr>
      <t>1063-1129</t>
    </r>
  </si>
  <si>
    <t>Consecutivo de Comunicaciones  Externas 1139 al 1269</t>
  </si>
  <si>
    <t>1340-1490</t>
  </si>
  <si>
    <t>Consecutivo de Comunicaciones  Externas 1270 al 1432</t>
  </si>
  <si>
    <t>1491-1690</t>
  </si>
  <si>
    <t>Consecutivo de Comunicaciones  Externas 1433 al 1545</t>
  </si>
  <si>
    <t>1691-1820</t>
  </si>
  <si>
    <t>Consecutivo de Comunicaciones  Externas 1546 al 1683</t>
  </si>
  <si>
    <t>1821-1980</t>
  </si>
  <si>
    <t>Consecutivo 1560 anulado. 3629 error en asignación número.</t>
  </si>
  <si>
    <t>Consecutivo de Comunicaciones  Internas 001 al 75</t>
  </si>
  <si>
    <t>Consecutivo de Comunicaciones  Internas 076 al 135</t>
  </si>
  <si>
    <t>85-162</t>
  </si>
  <si>
    <t>Consecutivo de Comunicaciones  Internas 136 al 170</t>
  </si>
  <si>
    <t>163-206</t>
  </si>
  <si>
    <t>Consecutivo de Comunicaciones  Internas  171 al 216</t>
  </si>
  <si>
    <t>207-259</t>
  </si>
  <si>
    <t>Consecutivo de Comunicaciones  Internas 217al 262</t>
  </si>
  <si>
    <t>260-329</t>
  </si>
  <si>
    <t>Falta Consecutivo 246</t>
  </si>
  <si>
    <t>Consecutivo de Comunicaciones  Internas 263 al 304</t>
  </si>
  <si>
    <t>330-384</t>
  </si>
  <si>
    <t>Falta Consecutivo 304</t>
  </si>
  <si>
    <t>Consecutivo de Comunicaciones  Internas 305 al 369</t>
  </si>
  <si>
    <t>385-468</t>
  </si>
  <si>
    <t>Consecutivo de Comunicaciones  Internas 370  al 423</t>
  </si>
  <si>
    <t>469-548</t>
  </si>
  <si>
    <t>Consecutivo de Comunicaciones  Internas 424 al 478</t>
  </si>
  <si>
    <t>549-620</t>
  </si>
  <si>
    <t>Consecutivo de Comunicaciones  Internas 479  al 544</t>
  </si>
  <si>
    <t>621-708</t>
  </si>
  <si>
    <t>Consecutivo 523 repetido</t>
  </si>
  <si>
    <t>Consecutivo de Comunicaciones  Internas 545 al 619</t>
  </si>
  <si>
    <t>709-810</t>
  </si>
  <si>
    <t>Consecutivo de Comunicaciones  Internas 620 al  656</t>
  </si>
  <si>
    <t>811-853</t>
  </si>
  <si>
    <t>240.1-51-08</t>
  </si>
  <si>
    <t>Registro de Consultas en el Archivo Central</t>
  </si>
  <si>
    <t>Planilla de Registro Comunicaciones Enviadas</t>
  </si>
  <si>
    <t>240.1-52-03</t>
  </si>
  <si>
    <t>Planilla de registro  de  comunicaciones  Internas</t>
  </si>
  <si>
    <t xml:space="preserve"> Transferencias Documental   N°  3   año 2012</t>
  </si>
  <si>
    <t xml:space="preserve">  Transferencias Documental  N°  4   año 2013</t>
  </si>
  <si>
    <t>HOJA No. 01   DE:  08</t>
  </si>
  <si>
    <t>210.6-05</t>
  </si>
  <si>
    <t>210.6-05-03</t>
  </si>
  <si>
    <t>Boletìn Deudores Morosos</t>
  </si>
  <si>
    <t>210.6-12</t>
  </si>
  <si>
    <t>210.6-12-02</t>
  </si>
  <si>
    <t>Conciliaciones de Cartera</t>
  </si>
  <si>
    <t>Conciliaciones de cartera ALIANSALUD</t>
  </si>
  <si>
    <t>Conciliaciones de cartera ASMET SALUD</t>
  </si>
  <si>
    <t>Conciliaciones de cartera 
BARRIOS UNIDOS</t>
  </si>
  <si>
    <t>Conciliaciones de cartera CAFESALUD</t>
  </si>
  <si>
    <t>Conciliaciones de cartera CAPRECOM</t>
  </si>
  <si>
    <t>Conciliaciones de cartera 
CLINICA ORIENTE</t>
  </si>
  <si>
    <t xml:space="preserve">Conciliaciones de cartera COMFENALCO </t>
  </si>
  <si>
    <t>Conciliaciones de cartera COMPARTA</t>
  </si>
  <si>
    <t>Conciliaciones de cartera COOMEVA</t>
  </si>
  <si>
    <t>Conciliaciones de cartera COOSALUD</t>
  </si>
  <si>
    <t>01 AL 200</t>
  </si>
  <si>
    <t>201 AL 280</t>
  </si>
  <si>
    <t>Conciliaciones de cartera EMDISALUD</t>
  </si>
  <si>
    <t>Conciliaciones de cartera EMSSANAR</t>
  </si>
  <si>
    <t>Conciliaciones de cartera FAMISANAR</t>
  </si>
  <si>
    <t>Conciliaciones de cartera HOSPITAL NTRA SRA TODOS LOS SANTOS</t>
  </si>
  <si>
    <t>Conciliaciones de cartera 
HOSPITAL SANTA ANA</t>
  </si>
  <si>
    <t>Conciliaciones de cartera 
LA EQUIDAD</t>
  </si>
  <si>
    <t>Conciliaciones de cartera MALLAMAS</t>
  </si>
  <si>
    <t>HOJA No.  02   DE:  08</t>
  </si>
  <si>
    <t>Conciliaciones de cartera NUEVA EPS</t>
  </si>
  <si>
    <t>Conciliaciones de cartera SALUDCOOP</t>
  </si>
  <si>
    <t>Conciliaciones de cartera SALUDTOTAL</t>
  </si>
  <si>
    <t>Conciliaciones de cartera SOLSALUD</t>
  </si>
  <si>
    <t>210.6-20</t>
  </si>
  <si>
    <t>Facturas de venta de servicios ALIANSALUD</t>
  </si>
  <si>
    <t>Facturas de venta de servicios 
ALIANZA MEDELLIN ANTIOQUIA</t>
  </si>
  <si>
    <t>Facturas de venta de servicios 
ASOCIACION MUTUAL</t>
  </si>
  <si>
    <t>Facturas de venta de servicios ASEGURADORA SOLIDARIA DE COLOMBIA</t>
  </si>
  <si>
    <t>Facturas de venta de servicios BARRIOS UNIDOS</t>
  </si>
  <si>
    <t>Facturas de venta de servicios 
DIRECCION GENERAL DE SANIDAD MILITAR</t>
  </si>
  <si>
    <t>01 AL 203</t>
  </si>
  <si>
    <t>HOJA No.  03   DE:  08</t>
  </si>
  <si>
    <t>204 AL 408</t>
  </si>
  <si>
    <t>409 AL 611</t>
  </si>
  <si>
    <t>612 AL 710</t>
  </si>
  <si>
    <t>Facturas de venta de servicios CAJA DE COMPENSACION FAMILIAR DEL CHOCO</t>
  </si>
  <si>
    <t>Facturas de venta de servicios CAJA DE COMPENSACION FAMILIAR DEL HUILA</t>
  </si>
  <si>
    <t>Facturas de venta de servicios CAJA DE COMPENSACION FAMILIAR COMFAMA ANTIOQUIA</t>
  </si>
  <si>
    <t>Facturas de venta de servicios CAJA DE COMPENSACION FAMILIAR COMFENALCO ANTIOQUIA</t>
  </si>
  <si>
    <t>Facturas de venta de servicios CAJA 
COPI ATLANTICO</t>
  </si>
  <si>
    <t>Facturas de venta de servicios CAPITAL SALUD</t>
  </si>
  <si>
    <t>01 AL 204</t>
  </si>
  <si>
    <t>205 AL 412</t>
  </si>
  <si>
    <t>HOJA No. 04  DE:  08</t>
  </si>
  <si>
    <t>Facturas de venta de servicios COMPENSAR</t>
  </si>
  <si>
    <t>Facturas de venta de servicios CONVIDA</t>
  </si>
  <si>
    <t>201 AL 402</t>
  </si>
  <si>
    <t>403 AL 605</t>
  </si>
  <si>
    <t>606 AL 689</t>
  </si>
  <si>
    <t>Facturas de venta de servicios COMFENALCO</t>
  </si>
  <si>
    <t>Facturas de venta de servicios COMPAÑÍA DE SEGUROS BOLIVAR</t>
  </si>
  <si>
    <t>Facturas de vena de servicios CRUZ BLANCA</t>
  </si>
  <si>
    <t>Facturas de venta de servicios FAMISANAR</t>
  </si>
  <si>
    <t>Facturas de venta de servicios FONDO DE PENSIONES HORIZONTE</t>
  </si>
  <si>
    <t>Facturas de venta de servicios FONDO DE PENSIONES Y CESANTIAS PORVENIR</t>
  </si>
  <si>
    <t>HOJA No. 05  DE: 08</t>
  </si>
  <si>
    <t>Facturas de venta de servicios FONDO DE PENSIONES PROTECCION</t>
  </si>
  <si>
    <t>Facturas de venta de servicios HOSPITAL SAN RAFAEL</t>
  </si>
  <si>
    <t>Facturas de venta de servcios HOSPITAL TODOS LOS SANTOS</t>
  </si>
  <si>
    <t>Facturas de venta de servicios LA EQUIDAD</t>
  </si>
  <si>
    <t>Facturas de venta de servicios LIBERTY ARL</t>
  </si>
  <si>
    <t>Facturas de ventas de servicios MAPFRE VIDA SEGUROS</t>
  </si>
  <si>
    <t>01/33</t>
  </si>
  <si>
    <t>01 AL 296</t>
  </si>
  <si>
    <t>02/33</t>
  </si>
  <si>
    <t>297 al 525</t>
  </si>
  <si>
    <t>03/33</t>
  </si>
  <si>
    <t>526 al 642</t>
  </si>
  <si>
    <t>04/33</t>
  </si>
  <si>
    <t>643 al 891</t>
  </si>
  <si>
    <t>05/33</t>
  </si>
  <si>
    <t>892 al 1096</t>
  </si>
  <si>
    <t>HOJA No. 06    DE:   08</t>
  </si>
  <si>
    <t>06/33</t>
  </si>
  <si>
    <t>1097 al 1416</t>
  </si>
  <si>
    <t>07/33</t>
  </si>
  <si>
    <t>1417 al 1628</t>
  </si>
  <si>
    <t>08/33</t>
  </si>
  <si>
    <t>09/33</t>
  </si>
  <si>
    <t>1792 al 2107</t>
  </si>
  <si>
    <t>10/33</t>
  </si>
  <si>
    <t>11/33</t>
  </si>
  <si>
    <t>2365 al 2606</t>
  </si>
  <si>
    <t>12/33</t>
  </si>
  <si>
    <t>2607 al 2756</t>
  </si>
  <si>
    <t>13/33</t>
  </si>
  <si>
    <t>2757 al 2969</t>
  </si>
  <si>
    <t>14/33</t>
  </si>
  <si>
    <t>2970 al 3245</t>
  </si>
  <si>
    <t>15/33</t>
  </si>
  <si>
    <t>3246 al 3477</t>
  </si>
  <si>
    <t>16/33</t>
  </si>
  <si>
    <t>3478 al 3778</t>
  </si>
  <si>
    <t>17/33</t>
  </si>
  <si>
    <t>3779 al 4079</t>
  </si>
  <si>
    <t>18/33</t>
  </si>
  <si>
    <t>4080 al 4401</t>
  </si>
  <si>
    <t>19/33</t>
  </si>
  <si>
    <t>4402 al 4710</t>
  </si>
  <si>
    <t>20/33</t>
  </si>
  <si>
    <t>4711 al 5011</t>
  </si>
  <si>
    <t>21/33</t>
  </si>
  <si>
    <t>5012 al 5278</t>
  </si>
  <si>
    <t>22/33</t>
  </si>
  <si>
    <t>5279 al 5506</t>
  </si>
  <si>
    <t>23/33</t>
  </si>
  <si>
    <t>5507 al 5766</t>
  </si>
  <si>
    <t>HOJA No. 07  DE:  08</t>
  </si>
  <si>
    <t>24/33</t>
  </si>
  <si>
    <t>5767 al 5967</t>
  </si>
  <si>
    <t>25/33</t>
  </si>
  <si>
    <t>5968 al 6176</t>
  </si>
  <si>
    <t>26/33</t>
  </si>
  <si>
    <t>6177 al 6377</t>
  </si>
  <si>
    <t>27/33</t>
  </si>
  <si>
    <t>6378 al 6583</t>
  </si>
  <si>
    <t>28/33</t>
  </si>
  <si>
    <t>6584 al 6784</t>
  </si>
  <si>
    <t>29/33</t>
  </si>
  <si>
    <t>6785 al 6987</t>
  </si>
  <si>
    <t>6988 al 7200</t>
  </si>
  <si>
    <t>7201 al 7459</t>
  </si>
  <si>
    <t>32/33</t>
  </si>
  <si>
    <t>7460 al 7805</t>
  </si>
  <si>
    <t>33/33</t>
  </si>
  <si>
    <t>7806 al 8157</t>
  </si>
  <si>
    <t>Facturas de venta de servicios SALUD COLPATRIA</t>
  </si>
  <si>
    <t>Facturas de venta de servicios SALUD VIDA</t>
  </si>
  <si>
    <t>HOJA No.  08  DE:  08</t>
  </si>
  <si>
    <t>Facturas de venta de servicios SECCIONAL SANIDAD VALLE</t>
  </si>
  <si>
    <t>201 AL 259</t>
  </si>
  <si>
    <t>Facturas de venta de servicios SECRETARIA DEPTAL DE SALUD</t>
  </si>
  <si>
    <t>01 AL 205</t>
  </si>
  <si>
    <t>206 AL 299</t>
  </si>
  <si>
    <t>01 AL 202</t>
  </si>
  <si>
    <t>203 AL 399</t>
  </si>
  <si>
    <t>400 AL 486</t>
  </si>
  <si>
    <t>Facturas de venta de servicios SURA ARL</t>
  </si>
  <si>
    <t>Facturas de venta de servicios SURAMERICANA</t>
  </si>
  <si>
    <t>Facturas de venta de servicios PIJAOS SALUD EPSI</t>
  </si>
  <si>
    <t>Facturas de venta de servicios POSITIVA</t>
  </si>
  <si>
    <t>Facturas de venta de servicios UNIVERSIDAD DEL VALLE</t>
  </si>
  <si>
    <t>210.6-21</t>
  </si>
  <si>
    <t>CIRCULARIZACION DE CARTERA</t>
  </si>
  <si>
    <t>210.6-29</t>
  </si>
  <si>
    <t>210.6-29-01</t>
  </si>
  <si>
    <t xml:space="preserve">Informes de Estado de Cartera </t>
  </si>
  <si>
    <t>210.6-29-21</t>
  </si>
  <si>
    <t>Informe de Gestiòn</t>
  </si>
  <si>
    <t>HOJA No.  1  DE:  4</t>
  </si>
  <si>
    <t>OBJETO: Transferencia Documental Año: 2015</t>
  </si>
  <si>
    <t>230-01.07</t>
  </si>
  <si>
    <t>Actas Comité de Compras</t>
  </si>
  <si>
    <t>230-01.22</t>
  </si>
  <si>
    <t>Actas  de  Dotaciones</t>
  </si>
  <si>
    <t xml:space="preserve">Actas de Baja de Activos y Suministros </t>
  </si>
  <si>
    <t>Acta 0696 
anulada</t>
  </si>
  <si>
    <t>Historias de Vehiculos</t>
  </si>
  <si>
    <t>230-29.14</t>
  </si>
  <si>
    <t xml:space="preserve">Informes de Activos, Depreciacion 
y Cuentas de Orden Mes de Enero </t>
  </si>
  <si>
    <t>Informes de Activos, Depreciacion 
y Cuentas de Orden Mes de Febrero</t>
  </si>
  <si>
    <t xml:space="preserve">Informes de Activos, Depreciacion 
y Cuentas de Orden Mes de Marzo </t>
  </si>
  <si>
    <t>Informes de Activos, Depreciacion 
y Cuentas de Orden Mes de Abril</t>
  </si>
  <si>
    <t>Informes de Activos, Depreciacion 
y Cuentas de Orden Mes de Mayo</t>
  </si>
  <si>
    <t>Informes de Activos, Depreciacion 
y Cuentas de Orden Mes de Junio</t>
  </si>
  <si>
    <t>Informes de Activos, Depreciacion 
y Cuentas de Orden Mes de Julio</t>
  </si>
  <si>
    <t>Informes de Activos, Depreciacion 
y Cuentas de Orden Mes de Agosto</t>
  </si>
  <si>
    <t>HOJA No.  2  DE:  4</t>
  </si>
  <si>
    <t>Informes de Activos, Depreciacion 
y Cuentas de Orden Mes de Septiembre</t>
  </si>
  <si>
    <t>Informes de Activos, Depreciacion 
y Cuentas de Orden Mes de Octubre</t>
  </si>
  <si>
    <t>Informes de Activos, Depreciacion 
y Cuentas de Orden Mes de Noviembre</t>
  </si>
  <si>
    <t>Informes de Activos, Depreciacion 
y Cuentas de Orden Mes de Diciembre</t>
  </si>
  <si>
    <t>Informes de Banco de Ayudas</t>
  </si>
  <si>
    <t>320-29.18</t>
  </si>
  <si>
    <t>Informes de Balance de Inventario</t>
  </si>
  <si>
    <t>Nota Cruzada</t>
  </si>
  <si>
    <t>230-30-01</t>
  </si>
  <si>
    <t>Inventario de Insumos y Equipos de Ambulancia</t>
  </si>
  <si>
    <t>230-30.03</t>
  </si>
  <si>
    <t xml:space="preserve">Inventario General de Almacen </t>
  </si>
  <si>
    <t xml:space="preserve">Plan de Compras e Inversiones </t>
  </si>
  <si>
    <t>Registros Control de Humedad
 Relativa</t>
  </si>
  <si>
    <t>Registros de Control Temperatura Ambiente</t>
  </si>
  <si>
    <t>Registros de Control Temperatura en
 Refrigeradores</t>
  </si>
  <si>
    <t>HOJA No.  3  DE:  4</t>
  </si>
  <si>
    <t>Actas de Baja de Activos y Suministros</t>
  </si>
  <si>
    <t>Informes de Activos, Depreciacion y Cuentas de Orden Febrero</t>
  </si>
  <si>
    <t>Informes de Activos, Depreciacion y Cuentas de Orden Marzo</t>
  </si>
  <si>
    <t>Informes de Activos, Depreciacion y Cuentas de Orden Abril</t>
  </si>
  <si>
    <t>Informes de Activos, Depreciacion y Cuentas de Orden Mayo</t>
  </si>
  <si>
    <t>Informes de Activos, Depreciacion y Cuentas de Orden Junio</t>
  </si>
  <si>
    <t>Informes de Activos, Depreciacion y Cuentas de Orden Julio</t>
  </si>
  <si>
    <t>Informes de Activos, Depreciacion y Cuentas de Orden Agosto</t>
  </si>
  <si>
    <t>Informes de Activos, Depreciacion y Cuentas de Orden Septiembre</t>
  </si>
  <si>
    <t>Informes de Activos, Depreciacion y Cuentas de Orden Octubre</t>
  </si>
  <si>
    <t>Informes de Activos, Depreciacion y Cuentas de Orden Noviembre</t>
  </si>
  <si>
    <t>Informes de Activos, Depreciacion y Cuentas de Orden Diciembre</t>
  </si>
  <si>
    <t>HOJA No.  4    DE:  4</t>
  </si>
  <si>
    <t>Informe de Banco de Ayudas</t>
  </si>
  <si>
    <t>Inventario General de Almacen</t>
  </si>
  <si>
    <t>Registro de Control Temperatura en Refrigeradres</t>
  </si>
  <si>
    <t>FECHAS</t>
  </si>
  <si>
    <t>26 actas</t>
  </si>
  <si>
    <t>Actas de reunion con la Comunidad</t>
  </si>
  <si>
    <t xml:space="preserve">33 Actas sin consecutivo  </t>
  </si>
  <si>
    <t>Informe semestrales de registros de peticiones</t>
  </si>
  <si>
    <t>Registros de encuestas Socio-Economicas</t>
  </si>
  <si>
    <t>HOJA No.   1 DE 1</t>
  </si>
  <si>
    <r>
      <t>UNIDAD FUNCIONAL PRODUCTORA:</t>
    </r>
    <r>
      <rPr>
        <b/>
        <sz val="9"/>
        <rFont val="Arial"/>
        <family val="2"/>
      </rPr>
      <t xml:space="preserve"> APOYO LOGISTICO</t>
    </r>
  </si>
  <si>
    <t>COD.</t>
  </si>
  <si>
    <r>
      <t xml:space="preserve">OBJETO: </t>
    </r>
    <r>
      <rPr>
        <b/>
        <sz val="9"/>
        <rFont val="Arial"/>
        <family val="2"/>
      </rPr>
      <t>TRANSFERENCIA DOCUMENTAL AÑO 2015</t>
    </r>
  </si>
  <si>
    <t>Actas de equipo administrativo de gestion ambiental y sanitaria.</t>
  </si>
  <si>
    <t>6 actas</t>
  </si>
  <si>
    <t>250-01-25</t>
  </si>
  <si>
    <t>Informe de inspecciones de manejo de desechos  en areas.</t>
  </si>
  <si>
    <t>Informe de registros de generadores de desechos peligrosos.(RESPEL)</t>
  </si>
  <si>
    <t>Pape</t>
  </si>
  <si>
    <t xml:space="preserve">Consecutivo de la 01 a la 12. Se entregan trece Actas. Una corresponde a reunión extraordinaria </t>
  </si>
  <si>
    <t>Actas Comité de Infecciones Hospitalarias</t>
  </si>
  <si>
    <t>Consecutivo de la 01 a la 10. Faltan actas No. 05-06-07-08.</t>
  </si>
  <si>
    <t xml:space="preserve">Consecutivo de la 01 al 12.  Faltan Actas No. 02-09-10 </t>
  </si>
  <si>
    <t>Consecutivo del 01 al 12. Faltan actas No. 06-09-10</t>
  </si>
  <si>
    <t>HOJA No.  1   DE: 2</t>
  </si>
  <si>
    <t>COD. 310</t>
  </si>
  <si>
    <t xml:space="preserve">Se relacionan 33 actas, no se 
evidencia el acta numero 10. 
</t>
  </si>
  <si>
    <t>310-01.32</t>
  </si>
  <si>
    <t>Actas de entrega y recibo de turno</t>
  </si>
  <si>
    <r>
      <t xml:space="preserve">ENTIDAD PRODUCTORA: </t>
    </r>
    <r>
      <rPr>
        <b/>
        <sz val="9"/>
        <rFont val="Arial"/>
        <family val="2"/>
      </rPr>
      <t xml:space="preserve">HOSPITAL DEPARTAMENTAL SAN ANTONIO </t>
    </r>
  </si>
  <si>
    <t>HOJA No. 1   DE: 1</t>
  </si>
  <si>
    <r>
      <t xml:space="preserve">OFICINA PRODUCTORA: </t>
    </r>
    <r>
      <rPr>
        <b/>
        <sz val="9"/>
        <rFont val="Arial"/>
        <family val="2"/>
      </rPr>
      <t>PROMOCION Y PREVENCION</t>
    </r>
  </si>
  <si>
    <r>
      <t xml:space="preserve">OBJETO: </t>
    </r>
    <r>
      <rPr>
        <b/>
        <sz val="9"/>
        <rFont val="Arial"/>
        <family val="2"/>
      </rPr>
      <t>TRANSFERENCIA  DOCUMENTAL AÑO 2015</t>
    </r>
  </si>
  <si>
    <t>Actas Comité Promocion y Prevencion</t>
  </si>
  <si>
    <t>2 ACTAS</t>
  </si>
  <si>
    <t xml:space="preserve">3 ACTAS </t>
  </si>
  <si>
    <t>12 ACTAS; Acta N0. 6 sin listado de asistencia.</t>
  </si>
  <si>
    <t>320.1-06</t>
  </si>
  <si>
    <t>CENSOS</t>
  </si>
  <si>
    <t>320.1-06-01</t>
  </si>
  <si>
    <t>Censo de Canalizacion</t>
  </si>
  <si>
    <t>Informes  de Promocion y Prevencion</t>
  </si>
  <si>
    <t>,</t>
  </si>
  <si>
    <t>Informes para Secretaria de
Salud Departamental</t>
  </si>
  <si>
    <t>320.1-51-18</t>
  </si>
  <si>
    <t xml:space="preserve">Registro de Control Temperatura
 Refrigeradores </t>
  </si>
  <si>
    <t>N° Actas: 5</t>
  </si>
  <si>
    <t>N° Actas: 22</t>
  </si>
  <si>
    <t>01-ene-13</t>
  </si>
  <si>
    <t>31-dic-13</t>
  </si>
  <si>
    <t>Registro de Medicamentos y Dispositivos Médicos</t>
  </si>
  <si>
    <t>enero-13</t>
  </si>
  <si>
    <t>diciem.13</t>
  </si>
  <si>
    <t>22-mar-13</t>
  </si>
  <si>
    <t>22-ene-13</t>
  </si>
  <si>
    <t>Se entregan
 10 actas</t>
  </si>
  <si>
    <t>370.3-51-04</t>
  </si>
  <si>
    <t>ENTREGADO POR: LINA MARIA MADRID CASTILLO</t>
  </si>
  <si>
    <t xml:space="preserve">CARGO: TERAPISTA FÍSICA -LÍDER DE PROCESO   </t>
  </si>
  <si>
    <t>CARGO: TERAPISTA FÍSICA -LÍDER DE PROCESO</t>
  </si>
  <si>
    <t>LUGAR:   ARCHIVO CENTRAL    FECHA:  01 de junio de 2015</t>
  </si>
  <si>
    <t>COD. 370.2</t>
  </si>
  <si>
    <t xml:space="preserve">ENTIDAD PRODUCTORA:  </t>
  </si>
  <si>
    <t>HOSPITAL DEPARTAMENTAL SAN ANTONIO</t>
  </si>
  <si>
    <t>OFICINA PRODUCTORA: ESTADISTICA COD. 240.2</t>
  </si>
  <si>
    <t>OBJETO: TRANSFERENCIA DOCUMENTAL AÑO: 2015</t>
  </si>
  <si>
    <t>240.2-01</t>
  </si>
  <si>
    <t>240.2-01-25</t>
  </si>
  <si>
    <t>Actas de Reunion Equipo de Trabajo</t>
  </si>
  <si>
    <t>1 de 4</t>
  </si>
  <si>
    <t xml:space="preserve">2 de 4 </t>
  </si>
  <si>
    <t>3 de 4</t>
  </si>
  <si>
    <t xml:space="preserve">4 de 4 </t>
  </si>
  <si>
    <t>Informe de Produccion 2193</t>
  </si>
  <si>
    <t>Informe de Calidad 030/06</t>
  </si>
  <si>
    <t>240-2-51-16</t>
  </si>
  <si>
    <t>DOCUMENTO ANULADO</t>
  </si>
  <si>
    <t xml:space="preserve">Contratos de Mantenimiento Servicios Industriales ACOL LTDA 016/2009 </t>
  </si>
  <si>
    <t>Soportes Informe Final Contrato de Mantenimiento Servicios Industriales ACOL LTDA  N°016/2009</t>
  </si>
  <si>
    <t>Soportes Informe Final Contratos de Mantenimiento Servicios Industriales ACOL LTDA  015/2009</t>
  </si>
  <si>
    <t>Soportes Informe Final Contratos de Mantenimiento Servicios Industriales ACOL LTDA 015/2009</t>
  </si>
  <si>
    <t>201 AL 401</t>
  </si>
  <si>
    <t>402 AL 646</t>
  </si>
  <si>
    <t>647 AL 920</t>
  </si>
  <si>
    <t>100-57</t>
  </si>
  <si>
    <t xml:space="preserve">Sistema de Gestion Integral de Calidad </t>
  </si>
  <si>
    <t>Planes de Mejoramiento y Boletines de Calidad</t>
  </si>
  <si>
    <t>Manual de Acreditacion en Salud</t>
  </si>
  <si>
    <t>Manual para la Elaboracion de Planes de Mejoramiento</t>
  </si>
  <si>
    <t>Guia de Implementacion del S.G.C</t>
  </si>
  <si>
    <t>N.TC.G.P</t>
  </si>
  <si>
    <r>
      <t xml:space="preserve">ENTIDAD PRODUCTORA:  </t>
    </r>
    <r>
      <rPr>
        <u/>
        <sz val="9"/>
        <rFont val="Arial"/>
        <family val="2"/>
      </rPr>
      <t xml:space="preserve">HOSPITAL DEPARTAMENTAL SAN ANTONIO DE ROLDANILLO ESE </t>
    </r>
  </si>
  <si>
    <r>
      <t xml:space="preserve">OFICINA PRODUCTORA: </t>
    </r>
    <r>
      <rPr>
        <u/>
        <sz val="9"/>
        <rFont val="Arial"/>
        <family val="2"/>
      </rPr>
      <t xml:space="preserve"> PRESUPUESTO - CÓDIGO 210.1</t>
    </r>
  </si>
  <si>
    <r>
      <t xml:space="preserve">HOJA No    6 </t>
    </r>
    <r>
      <rPr>
        <u/>
        <sz val="9"/>
        <rFont val="Arial"/>
        <family val="2"/>
      </rPr>
      <t xml:space="preserve"> </t>
    </r>
    <r>
      <rPr>
        <sz val="9"/>
        <rFont val="Arial"/>
        <family val="2"/>
      </rPr>
      <t xml:space="preserve"> DE:   8</t>
    </r>
  </si>
  <si>
    <r>
      <t xml:space="preserve">HOJA No     8  </t>
    </r>
    <r>
      <rPr>
        <u/>
        <sz val="9"/>
        <rFont val="Arial"/>
        <family val="2"/>
      </rPr>
      <t xml:space="preserve"> </t>
    </r>
    <r>
      <rPr>
        <sz val="9"/>
        <rFont val="Arial"/>
        <family val="2"/>
      </rPr>
      <t xml:space="preserve"> DE:    8</t>
    </r>
  </si>
  <si>
    <r>
      <t xml:space="preserve">HOJA No </t>
    </r>
    <r>
      <rPr>
        <u/>
        <sz val="9"/>
        <rFont val="Arial"/>
        <family val="2"/>
      </rPr>
      <t xml:space="preserve"> 1   </t>
    </r>
    <r>
      <rPr>
        <sz val="9"/>
        <rFont val="Arial"/>
        <family val="2"/>
      </rPr>
      <t>DE: 19</t>
    </r>
  </si>
  <si>
    <r>
      <t xml:space="preserve">OBJETO:  </t>
    </r>
    <r>
      <rPr>
        <u/>
        <sz val="9"/>
        <rFont val="Arial"/>
        <family val="2"/>
      </rPr>
      <t>TRANSFERENCIA DOCUMENTAL  AÑO 2015</t>
    </r>
  </si>
  <si>
    <r>
      <t xml:space="preserve"> Actas del </t>
    </r>
    <r>
      <rPr>
        <b/>
        <sz val="9"/>
        <rFont val="Arial"/>
        <family val="2"/>
      </rPr>
      <t xml:space="preserve">01 </t>
    </r>
    <r>
      <rPr>
        <sz val="9"/>
        <rFont val="Arial"/>
        <family val="2"/>
      </rPr>
      <t xml:space="preserve">al </t>
    </r>
    <r>
      <rPr>
        <b/>
        <sz val="9"/>
        <rFont val="Arial"/>
        <family val="2"/>
      </rPr>
      <t>06</t>
    </r>
  </si>
  <si>
    <r>
      <t>Actas del</t>
    </r>
    <r>
      <rPr>
        <b/>
        <sz val="9"/>
        <rFont val="Arial"/>
        <family val="2"/>
      </rPr>
      <t xml:space="preserve"> 007 </t>
    </r>
    <r>
      <rPr>
        <sz val="9"/>
        <rFont val="Arial"/>
        <family val="2"/>
      </rPr>
      <t>a la</t>
    </r>
    <r>
      <rPr>
        <b/>
        <sz val="9"/>
        <rFont val="Arial"/>
        <family val="2"/>
      </rPr>
      <t xml:space="preserve"> 016.</t>
    </r>
    <r>
      <rPr>
        <sz val="9"/>
        <rFont val="Arial"/>
        <family val="2"/>
      </rPr>
      <t xml:space="preserve">
El acta 007 del año 2013 se entrega soportada con comunicación interna consecutivo </t>
    </r>
    <r>
      <rPr>
        <b/>
        <sz val="9"/>
        <rFont val="Arial"/>
        <family val="2"/>
      </rPr>
      <t>0185</t>
    </r>
    <r>
      <rPr>
        <sz val="9"/>
        <rFont val="Arial"/>
        <family val="2"/>
      </rPr>
      <t xml:space="preserve"> de 24/04/2015, puesto que carece de firma</t>
    </r>
  </si>
  <si>
    <r>
      <t xml:space="preserve">ASOCIACION INDIGENA DEL CAUCA (AIC)
</t>
    </r>
    <r>
      <rPr>
        <sz val="9"/>
        <rFont val="Arial"/>
        <family val="2"/>
      </rPr>
      <t>Contrato N° 141-2013</t>
    </r>
  </si>
  <si>
    <r>
      <rPr>
        <b/>
        <sz val="9"/>
        <rFont val="Arial"/>
        <family val="2"/>
      </rPr>
      <t xml:space="preserve">CAFESALUD </t>
    </r>
    <r>
      <rPr>
        <sz val="9"/>
        <rFont val="Arial"/>
        <family val="2"/>
      </rPr>
      <t xml:space="preserve">
sesion de derechos de credito, contrato de transaccion, </t>
    </r>
  </si>
  <si>
    <r>
      <t xml:space="preserve">CAPRECOM
</t>
    </r>
    <r>
      <rPr>
        <sz val="9"/>
        <rFont val="Arial"/>
        <family val="2"/>
      </rPr>
      <t>Contrato N° CR66-058-2013, CR0023-2013, CR66-044-2013, CR66-0045-2013, CR66-058-2013, CR66-118-2013, CR66.0149-2013, CR66-176-2013, CR66-0215-2013, CR66-0231-2013. CR66-239-2013, CR66-0283-2013</t>
    </r>
  </si>
  <si>
    <r>
      <t xml:space="preserve">COOMEVA
</t>
    </r>
    <r>
      <rPr>
        <sz val="9"/>
        <rFont val="Arial"/>
        <family val="2"/>
      </rPr>
      <t>Contrato N° 76-622-137-2010</t>
    </r>
  </si>
  <si>
    <r>
      <t xml:space="preserve">COOSALUD
</t>
    </r>
    <r>
      <rPr>
        <sz val="9"/>
        <rFont val="Arial"/>
        <family val="2"/>
      </rPr>
      <t>SVA 2013CIV032, SVA 2013CIV042 (ANEXO 1) SVA 2013CIVO43, SVA2013CIA044 (ANEXO 1,3,7)</t>
    </r>
  </si>
  <si>
    <r>
      <t xml:space="preserve">EMSSANAR
</t>
    </r>
    <r>
      <rPr>
        <sz val="9"/>
        <rFont val="Arial"/>
        <family val="2"/>
      </rPr>
      <t>CONTRATO 293-2FT121</t>
    </r>
  </si>
  <si>
    <r>
      <t xml:space="preserve">NUEVA EPS
</t>
    </r>
    <r>
      <rPr>
        <sz val="9"/>
        <rFont val="Arial"/>
        <family val="2"/>
      </rPr>
      <t xml:space="preserve">No hay contrato solo oficios </t>
    </r>
  </si>
  <si>
    <r>
      <rPr>
        <b/>
        <sz val="9"/>
        <rFont val="Arial"/>
        <family val="2"/>
      </rPr>
      <t>ALCALDIA MUNICIPAL Y HDSA</t>
    </r>
    <r>
      <rPr>
        <sz val="9"/>
        <rFont val="Arial"/>
        <family val="2"/>
      </rPr>
      <t xml:space="preserve">
Acta de Inicio 013 y convenio administrativo 013</t>
    </r>
  </si>
  <si>
    <r>
      <rPr>
        <b/>
        <sz val="9"/>
        <rFont val="Arial"/>
        <family val="2"/>
      </rPr>
      <t>SANIDAD VALLE - POLICIA</t>
    </r>
    <r>
      <rPr>
        <sz val="9"/>
        <rFont val="Arial"/>
        <family val="2"/>
      </rPr>
      <t xml:space="preserve">
Modificacion N° ACTA 2-20420/2012 CONTRATO N° 66-5-20420/2012</t>
    </r>
  </si>
  <si>
    <r>
      <rPr>
        <b/>
        <sz val="9"/>
        <rFont val="Arial"/>
        <family val="2"/>
      </rPr>
      <t>SERVICIO OCCIDENTAL DE SALUD S.O.S</t>
    </r>
    <r>
      <rPr>
        <sz val="9"/>
        <rFont val="Arial"/>
        <family val="2"/>
      </rPr>
      <t xml:space="preserve">
OTRO SI N° 4, OTRO SI N° 1, 
OTRO SI N° 5, OTRO SI N° 6 </t>
    </r>
  </si>
  <si>
    <r>
      <rPr>
        <b/>
        <sz val="9"/>
        <rFont val="Arial"/>
        <family val="2"/>
      </rPr>
      <t xml:space="preserve">SECRETARIA DE SALUD DEPARTAMENTAL </t>
    </r>
    <r>
      <rPr>
        <sz val="9"/>
        <rFont val="Arial"/>
        <family val="2"/>
      </rPr>
      <t xml:space="preserve">
Acta de liquidacion contato 0719 26/agosto de 2013, acta de liquidacion contrato 0716 26 de septiembre de 2013, contrato 0365-2013 del 19 - abril de 2013, otro si N° 1 al contrato 0365-1 del 15 julio de 2013, acta visita contrato 0365-2013 27 de noviembre del 2013, convenio N° 1252-2013 del 08 de noviembre de 2013, acta de liquidacion de contratro N° 1252 del 26 de agosto de 2014
  </t>
    </r>
  </si>
  <si>
    <r>
      <t xml:space="preserve">
</t>
    </r>
    <r>
      <rPr>
        <b/>
        <sz val="9"/>
        <rFont val="Arial"/>
        <family val="2"/>
      </rPr>
      <t>CONTRATO</t>
    </r>
    <r>
      <rPr>
        <sz val="9"/>
        <rFont val="Arial"/>
        <family val="2"/>
      </rPr>
      <t xml:space="preserve"> ENCARGO FIDUCIARIO FID 009-2013 FIDUAGRARIA </t>
    </r>
  </si>
  <si>
    <r>
      <t xml:space="preserve">OBJETO: </t>
    </r>
    <r>
      <rPr>
        <u/>
        <sz val="9"/>
        <rFont val="Arial"/>
        <family val="2"/>
      </rPr>
      <t>TRANSFERENCIA DOCUMENTAL</t>
    </r>
  </si>
  <si>
    <r>
      <t xml:space="preserve">UNIDAD FUNCIONAL PRODUCTORA: </t>
    </r>
    <r>
      <rPr>
        <b/>
        <sz val="9"/>
        <rFont val="Arial"/>
        <family val="2"/>
      </rPr>
      <t xml:space="preserve">RECURSOS FINANCIEROS </t>
    </r>
  </si>
  <si>
    <r>
      <t>OFICINA PRODUCTORA:</t>
    </r>
    <r>
      <rPr>
        <b/>
        <sz val="9"/>
        <rFont val="Arial"/>
        <family val="2"/>
      </rPr>
      <t xml:space="preserve"> FACTURACION</t>
    </r>
  </si>
  <si>
    <r>
      <t xml:space="preserve">ENTIDAD PRODUCTORA: </t>
    </r>
    <r>
      <rPr>
        <sz val="9"/>
        <rFont val="Arial"/>
        <family val="2"/>
      </rPr>
      <t>HOSPITAL DEPARTAMENTAL SAN ANTONIO</t>
    </r>
  </si>
  <si>
    <r>
      <t xml:space="preserve">UNIDAD FUNCIONAL PRODUCTORA: </t>
    </r>
    <r>
      <rPr>
        <sz val="9"/>
        <rFont val="Arial"/>
        <family val="2"/>
      </rPr>
      <t>GESTION ADMINISTRATIVA</t>
    </r>
  </si>
  <si>
    <r>
      <t xml:space="preserve">OFICINA PRODUCTORA: </t>
    </r>
    <r>
      <rPr>
        <sz val="9"/>
        <rFont val="Arial"/>
        <family val="2"/>
      </rPr>
      <t>CARTERA</t>
    </r>
  </si>
  <si>
    <r>
      <t xml:space="preserve">OBJETO: </t>
    </r>
    <r>
      <rPr>
        <sz val="9"/>
        <rFont val="Arial"/>
        <family val="2"/>
      </rPr>
      <t>TRANSFERENCIA DOCUMENTAL  AÑO 2015</t>
    </r>
  </si>
  <si>
    <r>
      <rPr>
        <b/>
        <sz val="9"/>
        <rFont val="Arial"/>
        <family val="2"/>
      </rPr>
      <t>ENTIDAD PRODUCTORA:</t>
    </r>
    <r>
      <rPr>
        <sz val="9"/>
        <rFont val="Arial"/>
        <family val="2"/>
      </rPr>
      <t xml:space="preserve"> Hospital Departamental San Antonio</t>
    </r>
  </si>
  <si>
    <r>
      <rPr>
        <b/>
        <sz val="9"/>
        <rFont val="Arial"/>
        <family val="2"/>
      </rPr>
      <t>UNIDAD FUNCIONAL PRODUCTORA:</t>
    </r>
    <r>
      <rPr>
        <sz val="9"/>
        <rFont val="Arial"/>
        <family val="2"/>
      </rPr>
      <t xml:space="preserve"> Recursos Fisicos</t>
    </r>
  </si>
  <si>
    <r>
      <rPr>
        <b/>
        <sz val="9"/>
        <rFont val="Arial"/>
        <family val="2"/>
      </rPr>
      <t xml:space="preserve">OFICINA PRODUCTORA: </t>
    </r>
    <r>
      <rPr>
        <sz val="9"/>
        <rFont val="Arial"/>
        <family val="2"/>
      </rPr>
      <t>Almacen</t>
    </r>
  </si>
  <si>
    <r>
      <t xml:space="preserve">UNIDAD FUNCIONAL PRODUCTORA: </t>
    </r>
    <r>
      <rPr>
        <b/>
        <u/>
        <sz val="9"/>
        <rFont val="Arial"/>
        <family val="2"/>
      </rPr>
      <t>UNIDAD FUNCIONAL RECURSOS DE INFORMACION</t>
    </r>
  </si>
  <si>
    <r>
      <t xml:space="preserve">OBJETO: </t>
    </r>
    <r>
      <rPr>
        <b/>
        <sz val="9"/>
        <rFont val="Arial"/>
        <family val="2"/>
      </rPr>
      <t xml:space="preserve"> TRANSFERENCIA DOCUMENTAL AÑO 2015</t>
    </r>
  </si>
  <si>
    <r>
      <t xml:space="preserve">Falta consecutivo </t>
    </r>
    <r>
      <rPr>
        <b/>
        <sz val="9"/>
        <rFont val="Arial"/>
        <family val="2"/>
      </rPr>
      <t xml:space="preserve">1310. </t>
    </r>
    <r>
      <rPr>
        <sz val="9"/>
        <rFont val="Arial"/>
        <family val="2"/>
      </rPr>
      <t xml:space="preserve">Consecutivo </t>
    </r>
    <r>
      <rPr>
        <b/>
        <sz val="9"/>
        <rFont val="Arial"/>
        <family val="2"/>
      </rPr>
      <t xml:space="preserve">1297 </t>
    </r>
    <r>
      <rPr>
        <sz val="9"/>
        <rFont val="Arial"/>
        <family val="2"/>
      </rPr>
      <t>doble, uno anulado</t>
    </r>
  </si>
  <si>
    <r>
      <t>HOJA No.</t>
    </r>
    <r>
      <rPr>
        <u/>
        <sz val="9"/>
        <rFont val="Arial"/>
        <family val="2"/>
      </rPr>
      <t xml:space="preserve">  2  </t>
    </r>
    <r>
      <rPr>
        <sz val="9"/>
        <rFont val="Arial"/>
        <family val="2"/>
      </rPr>
      <t xml:space="preserve">     DE:     </t>
    </r>
    <r>
      <rPr>
        <u/>
        <sz val="9"/>
        <rFont val="Arial"/>
        <family val="2"/>
      </rPr>
      <t xml:space="preserve"> 3</t>
    </r>
  </si>
  <si>
    <r>
      <t xml:space="preserve">UNIDAD FUNCIONAL PRODUCTORA: </t>
    </r>
    <r>
      <rPr>
        <b/>
        <u/>
        <sz val="9"/>
        <rFont val="Arial"/>
        <family val="2"/>
      </rPr>
      <t>UNIDAD FUNCIONAL DE RECURSOS DE INFORMACION</t>
    </r>
  </si>
  <si>
    <r>
      <t xml:space="preserve">Cons. </t>
    </r>
    <r>
      <rPr>
        <b/>
        <sz val="9"/>
        <rFont val="Arial"/>
        <family val="2"/>
      </rPr>
      <t xml:space="preserve">638 </t>
    </r>
    <r>
      <rPr>
        <sz val="9"/>
        <rFont val="Arial"/>
        <family val="2"/>
      </rPr>
      <t>radicación errada</t>
    </r>
  </si>
  <si>
    <r>
      <t>HOJA No.</t>
    </r>
    <r>
      <rPr>
        <u/>
        <sz val="9"/>
        <rFont val="Arial"/>
        <family val="2"/>
      </rPr>
      <t xml:space="preserve"> 3  </t>
    </r>
    <r>
      <rPr>
        <sz val="9"/>
        <rFont val="Arial"/>
        <family val="2"/>
      </rPr>
      <t xml:space="preserve">     DE:     </t>
    </r>
    <r>
      <rPr>
        <u/>
        <sz val="9"/>
        <rFont val="Arial"/>
        <family val="2"/>
      </rPr>
      <t>3</t>
    </r>
  </si>
  <si>
    <r>
      <t>UNIDAD FUNCIONAL PRODUCTORA:</t>
    </r>
    <r>
      <rPr>
        <b/>
        <sz val="9"/>
        <rFont val="Arial"/>
        <family val="2"/>
      </rPr>
      <t xml:space="preserve"> RECURSO DE INFORMACION Y COMUNICACIÓN</t>
    </r>
  </si>
  <si>
    <r>
      <t xml:space="preserve">OFICINA PRODUCTORA: </t>
    </r>
    <r>
      <rPr>
        <b/>
        <sz val="9"/>
        <rFont val="Arial"/>
        <family val="2"/>
      </rPr>
      <t xml:space="preserve">SISTEMA DE INFORMACION Y ATENCION AL USUARIO </t>
    </r>
  </si>
  <si>
    <r>
      <t>OBJETO</t>
    </r>
    <r>
      <rPr>
        <b/>
        <sz val="9"/>
        <rFont val="Arial"/>
        <family val="2"/>
      </rPr>
      <t>:TRASFERENCIA DOCUMENTAL AÑO 2015</t>
    </r>
  </si>
  <si>
    <r>
      <t xml:space="preserve">ENTIDAD PRODUCTORA: </t>
    </r>
    <r>
      <rPr>
        <b/>
        <sz val="9"/>
        <rFont val="Arial"/>
        <family val="2"/>
      </rPr>
      <t>HOSPITAL DEPARTAMENTAL SAN ANTONIO</t>
    </r>
    <r>
      <rPr>
        <sz val="9"/>
        <rFont val="Arial"/>
        <family val="2"/>
      </rPr>
      <t xml:space="preserve"> </t>
    </r>
  </si>
  <si>
    <r>
      <t xml:space="preserve">UNIDAD FUNCIONAL PRODUCTORA: </t>
    </r>
    <r>
      <rPr>
        <b/>
        <sz val="9"/>
        <rFont val="Arial"/>
        <family val="2"/>
      </rPr>
      <t>SUBDIRECCION CIENTIFICA</t>
    </r>
    <r>
      <rPr>
        <sz val="9"/>
        <rFont val="Arial"/>
        <family val="2"/>
      </rPr>
      <t xml:space="preserve"> </t>
    </r>
  </si>
  <si>
    <r>
      <t xml:space="preserve">OFICINA PRODUCTORA: </t>
    </r>
    <r>
      <rPr>
        <b/>
        <sz val="9"/>
        <rFont val="Arial"/>
        <family val="2"/>
      </rPr>
      <t>SUBDIRECCION CIENTIFICA - COD - 300</t>
    </r>
  </si>
  <si>
    <r>
      <t xml:space="preserve">OBJETO: </t>
    </r>
    <r>
      <rPr>
        <b/>
        <sz val="9"/>
        <rFont val="Arial"/>
        <family val="2"/>
      </rPr>
      <t>TRANSFERENCIA PRIMARIA AÑO 2013</t>
    </r>
  </si>
  <si>
    <r>
      <t xml:space="preserve">UNIDAD FUNCIONAL PRODUCTORA: </t>
    </r>
    <r>
      <rPr>
        <b/>
        <sz val="9"/>
        <rFont val="Arial"/>
        <family val="2"/>
      </rPr>
      <t>URGENCIAS</t>
    </r>
  </si>
  <si>
    <r>
      <t>OFICINA PRODUCTORA:</t>
    </r>
    <r>
      <rPr>
        <b/>
        <sz val="9"/>
        <rFont val="Arial"/>
        <family val="2"/>
      </rPr>
      <t xml:space="preserve"> URGENCIAS</t>
    </r>
  </si>
  <si>
    <r>
      <t xml:space="preserve">HOJA No. </t>
    </r>
    <r>
      <rPr>
        <u/>
        <sz val="9"/>
        <rFont val="Arial"/>
        <family val="2"/>
      </rPr>
      <t>__1____</t>
    </r>
    <r>
      <rPr>
        <sz val="9"/>
        <rFont val="Arial"/>
        <family val="2"/>
      </rPr>
      <t xml:space="preserve">_    DE: </t>
    </r>
    <r>
      <rPr>
        <u/>
        <sz val="9"/>
        <rFont val="Arial"/>
        <family val="2"/>
      </rPr>
      <t>___1___</t>
    </r>
  </si>
  <si>
    <r>
      <t>UNIDAD FUNCIONAL PRODUCTORA:</t>
    </r>
    <r>
      <rPr>
        <u/>
        <sz val="9"/>
        <rFont val="Arial"/>
        <family val="2"/>
      </rPr>
      <t xml:space="preserve"> </t>
    </r>
    <r>
      <rPr>
        <b/>
        <sz val="9"/>
        <rFont val="Arial"/>
        <family val="2"/>
      </rPr>
      <t xml:space="preserve">ATENCION AMBULATORIA </t>
    </r>
  </si>
  <si>
    <r>
      <t xml:space="preserve">OFICINA PRODUCTORA: </t>
    </r>
    <r>
      <rPr>
        <b/>
        <sz val="9"/>
        <rFont val="Arial"/>
        <family val="2"/>
      </rPr>
      <t xml:space="preserve">ODONTOLOGIA </t>
    </r>
  </si>
  <si>
    <r>
      <t>OBJETO:</t>
    </r>
    <r>
      <rPr>
        <b/>
        <sz val="9"/>
        <rFont val="Arial"/>
        <family val="2"/>
      </rPr>
      <t xml:space="preserve"> TRANSFERENCIA DOCUMENTAL AÑO 2015</t>
    </r>
  </si>
  <si>
    <r>
      <t xml:space="preserve">ELABORADO POR:    </t>
    </r>
    <r>
      <rPr>
        <b/>
        <sz val="9"/>
        <rFont val="Arial"/>
        <family val="2"/>
      </rPr>
      <t>LINA MARIA MADRID CASTILLO</t>
    </r>
  </si>
  <si>
    <t>Contratos de Prestacion de Servicios 
y Apoyo a la Gestión</t>
  </si>
  <si>
    <t>Contratos de Suministro de Bienes y Servicios</t>
  </si>
  <si>
    <t xml:space="preserve">CONTRATOS DE MANTENIMIENTO </t>
  </si>
  <si>
    <t>Contratos de Consultoria</t>
  </si>
  <si>
    <t>Orden de Prestacion Servicios</t>
  </si>
  <si>
    <t>Orden de Suministros</t>
  </si>
  <si>
    <t>Ordenes de Compra</t>
  </si>
  <si>
    <t>Contratos de Prestacion de Servicios 
y Apoyo a la Gestion</t>
  </si>
  <si>
    <t xml:space="preserve">Ordenes de  Prestación  de Servicios </t>
  </si>
  <si>
    <t xml:space="preserve">Ordenes de Prestación  de Servicios </t>
  </si>
  <si>
    <t>Consecutivo Nº  95 al 105</t>
  </si>
  <si>
    <t>Consecutivo Nº   al 122</t>
  </si>
  <si>
    <t>30/31</t>
  </si>
  <si>
    <t>31/32</t>
  </si>
  <si>
    <t>Página 1 de</t>
  </si>
  <si>
    <t>200-04</t>
  </si>
  <si>
    <t>BITACORAS</t>
  </si>
  <si>
    <t>200-04-02</t>
  </si>
  <si>
    <t>Bitácoras de Vigilancia Portería Principal</t>
  </si>
  <si>
    <t>HOJA No.  1  DE: 2</t>
  </si>
  <si>
    <t>OFICINA PRODUCTORA: TALENTO HUMANO   CODIGO: 220</t>
  </si>
  <si>
    <t>30/12/20130</t>
  </si>
  <si>
    <r>
      <t>Falta consecutivos.</t>
    </r>
    <r>
      <rPr>
        <sz val="7"/>
        <rFont val="Arial"/>
        <family val="2"/>
      </rPr>
      <t xml:space="preserve"> 002,011,013,020,023,027,028,   030-035,041,044,046,051-053, 056,059,063,068,070,077,078,083,093,099-101,103,108-110,116-118, 122,123,125,127,128,131,133,135, 137-140,142-144,147-150, 155,157 ,158,163,164,169,170,173,174,177.
</t>
    </r>
    <r>
      <rPr>
        <sz val="7"/>
        <color indexed="10"/>
        <rFont val="Arial"/>
        <family val="2"/>
      </rPr>
      <t>Consecutivo repetido,</t>
    </r>
    <r>
      <rPr>
        <sz val="7"/>
        <rFont val="Arial"/>
        <family val="2"/>
      </rPr>
      <t xml:space="preserve"> 36,57,176,179                                                                                                                                                                    </t>
    </r>
    <r>
      <rPr>
        <sz val="7"/>
        <color indexed="10"/>
        <rFont val="Arial"/>
        <family val="2"/>
      </rPr>
      <t>Consecutivo anulados</t>
    </r>
    <r>
      <rPr>
        <sz val="7"/>
        <rFont val="Arial"/>
        <family val="2"/>
      </rPr>
      <t xml:space="preserve">:017,019,042,167                                                                                                                                                                                         </t>
    </r>
  </si>
  <si>
    <t>Millan Bados Dagoberto        CC.16,545,154</t>
  </si>
  <si>
    <t>Giraldo Victoria Oscar Eduardo C.C.1,113,780,691</t>
  </si>
  <si>
    <t>Guerrero Ibata Sandra Patricia   C.C.1,085,248,915</t>
  </si>
  <si>
    <t>Mona Pulgarin Raul Alberto C.C.94,273,022</t>
  </si>
  <si>
    <t>Nava Menesas Alejandro      C.C.14,639,958</t>
  </si>
  <si>
    <t>Lasso Villota Stella Jackeline C.C.1,085,250,818</t>
  </si>
  <si>
    <t>Caicedo Quiñones Wilman C.C. 16,848,264</t>
  </si>
  <si>
    <t>Castillo Ayala Sandra Zuleima  C.C.66,703,101</t>
  </si>
  <si>
    <t>Quintero Giraldo Luz Dary C.C.29,771,553</t>
  </si>
  <si>
    <t>Caicedo Ardila Omar Dario C.C.1,130,672,207</t>
  </si>
  <si>
    <t>Franco Arboleda Oscar Marino C.C.16,548,364</t>
  </si>
  <si>
    <t>HOJA No.2  DE: 2</t>
  </si>
  <si>
    <t>OBJETO: TRANSFERENCIA  AÑO 2013</t>
  </si>
  <si>
    <t>Informe Anual de Cesantias 2013</t>
  </si>
  <si>
    <t>01/0182013</t>
  </si>
  <si>
    <t>Informe Conciliacion Aportes Patronales</t>
  </si>
  <si>
    <t>nomina retroactiva  mes julio</t>
  </si>
  <si>
    <t>PROCESOS DE FUNCIONARIOS DE CARRERA ADMINISTRATIVA ANTE COMISION NACIONAL DEL SERVICIO CIVIL</t>
  </si>
  <si>
    <t>Incluido Proceso de Nombramiento en el Cargo de Carrera Administrativa - Rodriguez Murillo Enderson</t>
  </si>
  <si>
    <t>01 al 221</t>
  </si>
  <si>
    <t>222 al 422</t>
  </si>
  <si>
    <t>se reciben informes del contrato, sin el contrato 015/09</t>
  </si>
  <si>
    <t>01 al 239</t>
  </si>
  <si>
    <t>01 al 308</t>
  </si>
  <si>
    <t>se reciben informes del contrato, sin el contrato 016/09</t>
  </si>
  <si>
    <t>Contrato de Mantenimiento N° 010 Servicios  Industriales  ACOL LTDA.</t>
  </si>
  <si>
    <t>Contrato de Mantenimiento N° 011 Servicios  Industriales  ACOL LTDA.</t>
  </si>
  <si>
    <t>Contrato de Mantenimiento N° 012 Servicios  Industriales  ACOL LTDA.</t>
  </si>
  <si>
    <t>Contrato de Mantenimiento N°013 Servicios  Industriales  ACOL LTDA.</t>
  </si>
  <si>
    <t>Contrato de Mantenimiento No.001 Copiar
Servicios y Suministros Ltda</t>
  </si>
  <si>
    <t>FALTA PONER AQUI LA TRANSFERENCIA  
DEL LABORATORIO</t>
  </si>
  <si>
    <t>Inventario  2011 
001 a la 003</t>
  </si>
  <si>
    <t>Inventario  2011 
012 a la 014</t>
  </si>
  <si>
    <t>No estan 066-067</t>
  </si>
  <si>
    <t>No está el 069</t>
  </si>
  <si>
    <t>No se recibió</t>
  </si>
  <si>
    <t>No se recibió
 la 027</t>
  </si>
  <si>
    <t>No se recibió
029 y 030</t>
  </si>
  <si>
    <t xml:space="preserve">No se recibió
 042 </t>
  </si>
  <si>
    <t>Consecutivo Nº  01 al 224</t>
  </si>
  <si>
    <t>Consecutivo Nº  225 al 402</t>
  </si>
  <si>
    <t>Consecutivo Nº 403 al 631</t>
  </si>
  <si>
    <t>Consecutivo Nº 925 al 1029</t>
  </si>
  <si>
    <t xml:space="preserve">Consecutivo Nº 1030 al 1116 </t>
  </si>
  <si>
    <t>Consecutivo Nº  1117  al 1220</t>
  </si>
  <si>
    <t xml:space="preserve">Consecutivo Nº 1221  al  1315 </t>
  </si>
  <si>
    <t>Consecutivo Nº 1316  al 1356</t>
  </si>
  <si>
    <t>210.03-09-02</t>
  </si>
  <si>
    <t>Consecutivo Nº  150 al 710</t>
  </si>
  <si>
    <t>Estante 10
Caja 150</t>
  </si>
  <si>
    <t>Estante 10
Caja 151</t>
  </si>
  <si>
    <t>Estante 10
Caja 152</t>
  </si>
  <si>
    <t>Estante 10
Caja 153</t>
  </si>
  <si>
    <t>Estante 10
Caja 154</t>
  </si>
  <si>
    <t>Estante 10
Caja 155</t>
  </si>
  <si>
    <t>Estante 10
Caja 156</t>
  </si>
  <si>
    <t>Estante 10
Caja 157</t>
  </si>
  <si>
    <t>Estante 10
Caja 158</t>
  </si>
  <si>
    <t>Estante 10
Caja 159</t>
  </si>
  <si>
    <t>Estante 10
Caja 160</t>
  </si>
  <si>
    <t>Estante 10
Caja 161</t>
  </si>
  <si>
    <t>Estante 10
Caja 162</t>
  </si>
  <si>
    <t>Estante 10
Caja 163</t>
  </si>
  <si>
    <t>Estante 10
Caja 164</t>
  </si>
  <si>
    <t>Estante 10
Caja 165</t>
  </si>
  <si>
    <t>Estante 10
Caja 166</t>
  </si>
  <si>
    <t>Estante 10
Caja 167</t>
  </si>
  <si>
    <t>Estante 10
Caja 168</t>
  </si>
  <si>
    <t>Estante 10
Caja 169</t>
  </si>
  <si>
    <t>Estante 11
Caja 170</t>
  </si>
  <si>
    <t>Estante 11
Caja 171</t>
  </si>
  <si>
    <t>Estante 11
Caja 172</t>
  </si>
  <si>
    <t>Estante 11
Caja 173</t>
  </si>
  <si>
    <t>Estante 11
Caja 174</t>
  </si>
  <si>
    <t>Estante 11
Caja 175</t>
  </si>
  <si>
    <t>Estante 11
Caja 176</t>
  </si>
  <si>
    <t>Estante 11
Caja 177</t>
  </si>
  <si>
    <t>Estante 11
Caja 178</t>
  </si>
  <si>
    <t>Estante 11
Caja 179</t>
  </si>
  <si>
    <t>Estante 11
Caja 180</t>
  </si>
  <si>
    <t>Estante 11
Caja 181</t>
  </si>
  <si>
    <t>Estante 11
Caja 182</t>
  </si>
  <si>
    <t>Estante 11
Caja 183</t>
  </si>
  <si>
    <t>Estante 11
Caja 184</t>
  </si>
  <si>
    <t>Estante 11
Caja 185</t>
  </si>
  <si>
    <t>Carlos Eduardo Perea Gutierrez C.C 94.227.976</t>
  </si>
  <si>
    <t>Katherine Grisales Rave C.C 29.285.036</t>
  </si>
  <si>
    <t>Actas del 01 al 11</t>
  </si>
  <si>
    <t>Se entregan siete Actas.</t>
  </si>
  <si>
    <t>Historia Salud Ocupacional  Millan Bados Dagoberto</t>
  </si>
  <si>
    <r>
      <t xml:space="preserve">HOJA No </t>
    </r>
    <r>
      <rPr>
        <u/>
        <sz val="10"/>
        <rFont val="Arial"/>
        <family val="2"/>
      </rPr>
      <t xml:space="preserve"> 1   </t>
    </r>
    <r>
      <rPr>
        <sz val="10"/>
        <rFont val="Arial"/>
        <family val="2"/>
      </rPr>
      <t>DE:  3</t>
    </r>
  </si>
  <si>
    <r>
      <t xml:space="preserve">OBJETO:  </t>
    </r>
    <r>
      <rPr>
        <u/>
        <sz val="10"/>
        <rFont val="Arial"/>
        <family val="2"/>
      </rPr>
      <t>TRANSFERENCIA DOCUMENTAL POR CONTINGENCIA AÑO 2014</t>
    </r>
  </si>
  <si>
    <t xml:space="preserve">ESTANTE </t>
  </si>
  <si>
    <t>2 Actas</t>
  </si>
  <si>
    <t>14 Acuerdos</t>
  </si>
  <si>
    <t>3 Circulares</t>
  </si>
  <si>
    <t>Cont.IPS2-764490</t>
  </si>
  <si>
    <t>ASMET SALUD EPS</t>
  </si>
  <si>
    <t>Acta Liquidacion 086-13</t>
  </si>
  <si>
    <t>Cont.4346 Modalidad Capita.</t>
  </si>
  <si>
    <t>CR66-0109-2014 - CR66-0136-2014 - CR66-0137-2014</t>
  </si>
  <si>
    <t>Compra y Venta de Servicios de Salud COLPATRIA</t>
  </si>
  <si>
    <t>Contrato Civil de Prestación de servicios de Salud</t>
  </si>
  <si>
    <t>Compra y Venta de Servicios de Salud COOMEVA</t>
  </si>
  <si>
    <t>Otro Si N° 2 Cont.76-622-137-2010 - Acta liquidación 76-622-137-2010</t>
  </si>
  <si>
    <t>Compra y Venta de Servicios de Salud COMFENALCO</t>
  </si>
  <si>
    <t>Contrato menor cuantia</t>
  </si>
  <si>
    <t>Compra y Venta de Servicios de Salud COOSALUD</t>
  </si>
  <si>
    <t>Contratos: SVA2014C1VO46 - SVA2014C1VO47 Otro Si contrato SVA-2010/090</t>
  </si>
  <si>
    <t>Compra y Venta de Servicios de Salud EMSSANAR</t>
  </si>
  <si>
    <t>Cont.293.2FT131 y Acta de Liquidación 293-2FT131</t>
  </si>
  <si>
    <r>
      <t xml:space="preserve">HOJA No  2 </t>
    </r>
    <r>
      <rPr>
        <sz val="10"/>
        <rFont val="Arial"/>
        <family val="2"/>
      </rPr>
      <t xml:space="preserve"> DE:  3</t>
    </r>
  </si>
  <si>
    <t>Contrato 0195  
Modificatorio N°1</t>
  </si>
  <si>
    <t>Contrato 031 y 032</t>
  </si>
  <si>
    <t>Contrato 66-5-20214/2013 - Modificación al acta 2-20214/2013</t>
  </si>
  <si>
    <t>Convenio</t>
  </si>
  <si>
    <t>Plan de Gestión Institucional 2009-2013</t>
  </si>
  <si>
    <t>244-462</t>
  </si>
  <si>
    <r>
      <t>HOJA No  3</t>
    </r>
    <r>
      <rPr>
        <sz val="10"/>
        <rFont val="Arial"/>
        <family val="2"/>
      </rPr>
      <t xml:space="preserve"> DE:  3</t>
    </r>
  </si>
  <si>
    <t>Resoluciones 001 - 207</t>
  </si>
  <si>
    <t>Resoluciones  208 - 341</t>
  </si>
  <si>
    <t>258-452</t>
  </si>
  <si>
    <t>Resoluciones 342 - 405</t>
  </si>
  <si>
    <t>453-565</t>
  </si>
  <si>
    <t>Póliza Valores</t>
  </si>
  <si>
    <t>Propuesta Póliza</t>
  </si>
  <si>
    <t xml:space="preserve">Incluye trece (13) planos </t>
  </si>
  <si>
    <r>
      <t xml:space="preserve">HOJA No </t>
    </r>
    <r>
      <rPr>
        <u/>
        <sz val="10"/>
        <rFont val="Arial"/>
        <family val="2"/>
      </rPr>
      <t xml:space="preserve"> 1 </t>
    </r>
    <r>
      <rPr>
        <sz val="10"/>
        <rFont val="Arial"/>
        <family val="2"/>
      </rPr>
      <t xml:space="preserve">  </t>
    </r>
    <r>
      <rPr>
        <sz val="10"/>
        <rFont val="Arial"/>
        <family val="2"/>
      </rPr>
      <t>DE:  3</t>
    </r>
  </si>
  <si>
    <r>
      <t xml:space="preserve">OBJETO:  </t>
    </r>
    <r>
      <rPr>
        <u/>
        <sz val="10"/>
        <rFont val="Arial"/>
        <family val="2"/>
      </rPr>
      <t>TRANSFERENCIA DOCUMENTAL POR CONTINGENCIA AÑO 2015</t>
    </r>
  </si>
  <si>
    <t xml:space="preserve">9 Actas </t>
  </si>
  <si>
    <t>100-01-08</t>
  </si>
  <si>
    <t>3 Acta</t>
  </si>
  <si>
    <t>8 Actas</t>
  </si>
  <si>
    <t>13 Acuerdos. El Acuerdo 004 está aprobado pero se encuentra sin firma</t>
  </si>
  <si>
    <t>Compra y Venta de Servicios de Salud Asociación 
Mutual Barrios Unidos AMBUQ</t>
  </si>
  <si>
    <t>OTROSI NO. 1 IPS2-764490 
Cont.PAQ 765521</t>
  </si>
  <si>
    <t>Compra y Venta de Servicios de Salud Asociación 
Indigena del Cauca (AIC)</t>
  </si>
  <si>
    <t>Contrato No. 177-2014
adicional 01 al 177-2014
adicional 02 al 177-2014
Contrato No. 177-2015
Actas de liquidación 074-2011 AD 1
Actas de liquidación 110-2012 AD 1
Actas de liquidación 116-2010</t>
  </si>
  <si>
    <t>Cont.3746 Modalidad Capita, Prestación Servicios y 2 cesiones de crédito</t>
  </si>
  <si>
    <t>Compra y Venta de Servicios de Salud SALUDCOOP</t>
  </si>
  <si>
    <t>Contrato Prestación S.S.</t>
  </si>
  <si>
    <t>Contratos OR76-0610-2014 Y OR76-0619-2014</t>
  </si>
  <si>
    <t xml:space="preserve">Anexo 1. Acuerdo de Servicios
No. CSS-CL00501
</t>
  </si>
  <si>
    <t>Contratos: SVA2015E2A087</t>
  </si>
  <si>
    <t>Cont.293.2FT131 y Acta de Liquidación 293-2FT141</t>
  </si>
  <si>
    <t>Compra y Venta de Servicios de NUEVA EPS</t>
  </si>
  <si>
    <t>Contrato de Encargo Fiduciario FIDUAGRARIA</t>
  </si>
  <si>
    <t>Contrato FID 0032-2014</t>
  </si>
  <si>
    <t>Contrato Compra y Venta de Servicios de Salud GOBERNACION DEL VALLE - SSD</t>
  </si>
  <si>
    <t>Contrato 1103-2014 y 1381-2015</t>
  </si>
  <si>
    <t>Convenio Interadministrativo MUNICIPIO DE 
ROLDANILLO</t>
  </si>
  <si>
    <t>Convenio N° 004
Convenio No. 005</t>
  </si>
  <si>
    <t>Contrato Compra y Venta de Servicios de Salud 
SANIDAD VALLE</t>
  </si>
  <si>
    <t>Contrato 66-5-20542/2014 - Modificación al acta 2-20542/2014</t>
  </si>
  <si>
    <t>100-24</t>
  </si>
  <si>
    <t>DOCUMENTACION LEGAL</t>
  </si>
  <si>
    <t>Estatutos</t>
  </si>
  <si>
    <t xml:space="preserve">Acuerdo N° 004-2006 </t>
  </si>
  <si>
    <t>Plan de Gestión Institucional 2012-2015</t>
  </si>
  <si>
    <t>Representante Comerciantes y Gremios de la Produc</t>
  </si>
  <si>
    <t>100-44-02</t>
  </si>
  <si>
    <t>Demandas Laborales</t>
  </si>
  <si>
    <t>1-214</t>
  </si>
  <si>
    <t>215 - 404</t>
  </si>
  <si>
    <t>405 - 442</t>
  </si>
  <si>
    <t>Resoluciones 001 - 171</t>
  </si>
  <si>
    <t>Resoluciones  172 - 301</t>
  </si>
  <si>
    <t>221-415</t>
  </si>
  <si>
    <t>Resoluciones  302 - 370</t>
  </si>
  <si>
    <t>416 - 550</t>
  </si>
  <si>
    <t>Póliza Seguros Automovil Colectiva</t>
  </si>
  <si>
    <t>Póliza Riesgo de Valores</t>
  </si>
  <si>
    <t>100-60-05</t>
  </si>
  <si>
    <t>Poliza Seguro de Vida en Grupo</t>
  </si>
  <si>
    <t>GESTIÓN DE LA INFORMACIÓN - GESTIÓN DOCUMENTAL</t>
  </si>
  <si>
    <t>Página 1 de 1</t>
  </si>
  <si>
    <r>
      <t xml:space="preserve">OBJETO: </t>
    </r>
    <r>
      <rPr>
        <u/>
        <sz val="10"/>
        <rFont val="Arial"/>
        <family val="2"/>
      </rPr>
      <t>TRANSFERENCIA DOCUMENTAL - DOCUMENTACION 2015</t>
    </r>
  </si>
  <si>
    <t>Consecutivo 01-10</t>
  </si>
  <si>
    <t>201-270</t>
  </si>
  <si>
    <t>Consecutivo 01-04</t>
  </si>
  <si>
    <t>Informe de Evaluación por proceso</t>
  </si>
  <si>
    <t>Acta No. 2</t>
  </si>
  <si>
    <t>HOJA No. 1   DE:    3</t>
  </si>
  <si>
    <t>Informe de parto por Régimen</t>
  </si>
  <si>
    <r>
      <t xml:space="preserve">ENTIDAD PRODUCTORA:  </t>
    </r>
    <r>
      <rPr>
        <u/>
        <sz val="10"/>
        <rFont val="Arial"/>
        <family val="2"/>
      </rPr>
      <t>HOSPITAL DEPARTAMENTAL SAN ANTONIO E.S.E.</t>
    </r>
  </si>
  <si>
    <r>
      <t xml:space="preserve">UNIDAD FUNCIONAL PRODUCTORA: </t>
    </r>
    <r>
      <rPr>
        <b/>
        <u/>
        <sz val="10"/>
        <rFont val="Arial"/>
        <family val="2"/>
      </rPr>
      <t xml:space="preserve">RECURSOS DE INFORMACION </t>
    </r>
  </si>
  <si>
    <r>
      <t xml:space="preserve">OBJETO: </t>
    </r>
    <r>
      <rPr>
        <b/>
        <sz val="10"/>
        <rFont val="Arial"/>
        <family val="2"/>
      </rPr>
      <t xml:space="preserve"> TRANSFERENCIA DOCUMENTAL AÑO 2017 - DOCUMENTACION AÑO 2015</t>
    </r>
  </si>
  <si>
    <t>Actas del 01 al 03</t>
  </si>
  <si>
    <t>Actas del 01 al 18</t>
  </si>
  <si>
    <t>Transferencia Documental N° 6</t>
  </si>
  <si>
    <r>
      <t xml:space="preserve">OBJETO: </t>
    </r>
    <r>
      <rPr>
        <b/>
        <sz val="10"/>
        <rFont val="Arial"/>
        <family val="2"/>
      </rPr>
      <t xml:space="preserve"> TRANSFERENCIA DOCUMENTAL AÑO 2017 </t>
    </r>
  </si>
  <si>
    <t>Actas del 01 al 05</t>
  </si>
  <si>
    <t>Faltan los consecutivos 077 y 0164</t>
  </si>
  <si>
    <t>Falta el consecutivo 0263</t>
  </si>
  <si>
    <t>Falta el consecutivo 0393 y el 0442 se encuentra anulado</t>
  </si>
  <si>
    <t>801-1000</t>
  </si>
  <si>
    <t>Falta 0674</t>
  </si>
  <si>
    <t>1001-1200</t>
  </si>
  <si>
    <t>1201-1400</t>
  </si>
  <si>
    <t>1401-1600</t>
  </si>
  <si>
    <t>1601-1800</t>
  </si>
  <si>
    <t>Falta 1449</t>
  </si>
  <si>
    <t>1801-1915</t>
  </si>
  <si>
    <t xml:space="preserve">Falta 1584 - 1616 - 1617 </t>
  </si>
  <si>
    <t>Consecutivo de Comunicaciones  Internas 001 al 0161</t>
  </si>
  <si>
    <t>Falta 081</t>
  </si>
  <si>
    <t>Consecutivo de Comunicaciones  Internas 0162 al 0338</t>
  </si>
  <si>
    <t>202-400</t>
  </si>
  <si>
    <t>Consecutivo de Comunicaciones  Internas 0339 al 0502</t>
  </si>
  <si>
    <t>Falta 0415</t>
  </si>
  <si>
    <t>Consecutivo de Comunicaciones  Internas  0503 al 0552</t>
  </si>
  <si>
    <t>601-657</t>
  </si>
  <si>
    <t>Falta 0547</t>
  </si>
  <si>
    <t>Registro de consultas en el archivo central</t>
  </si>
  <si>
    <t xml:space="preserve">Planilla de registro de Resoluciones </t>
  </si>
  <si>
    <t>Transferencia Documental N° 5</t>
  </si>
  <si>
    <t>Consecutivo de Comunicaciones  Externas  
0178 al 0350</t>
  </si>
  <si>
    <t>Consecutivo de Comunicaciones  Externas 
001 al 0177</t>
  </si>
  <si>
    <t>Consecutivo de Comunicaciones  Externas 
0351 al 0513</t>
  </si>
  <si>
    <t>Consecutivo de Comunicaciones  Externas 
514 al 667</t>
  </si>
  <si>
    <t>Consecutivo de Comunicaciones  Externas 
668 al 0827</t>
  </si>
  <si>
    <t>Consecutivo de Comunicaciones  Externas 
0828 al 1006</t>
  </si>
  <si>
    <t>Consecutivo de Comunicaciones  Externas 
1007 al 1183</t>
  </si>
  <si>
    <t>Consecutivo de Comunicaciones  Externas 
1184 al 1364</t>
  </si>
  <si>
    <t>Consecutivo de Comunicaciones  Externas 
1365 al 1510</t>
  </si>
  <si>
    <t>Consecutivo de Comunicaciones  Externas 
1511 al 1621</t>
  </si>
  <si>
    <t>Documentación año 2014 ventanilla unica año 2015</t>
  </si>
  <si>
    <t>OBJETO: ENTREGA DOCUMENTAL AÑO 2014</t>
  </si>
  <si>
    <r>
      <t xml:space="preserve">HOJA No.  </t>
    </r>
    <r>
      <rPr>
        <u/>
        <sz val="10"/>
        <rFont val="Arial"/>
        <family val="2"/>
      </rPr>
      <t xml:space="preserve">1 </t>
    </r>
    <r>
      <rPr>
        <sz val="10"/>
        <rFont val="Arial"/>
        <family val="2"/>
      </rPr>
      <t xml:space="preserve">    DE: </t>
    </r>
    <r>
      <rPr>
        <u/>
        <sz val="10"/>
        <rFont val="Arial"/>
        <family val="2"/>
      </rPr>
      <t xml:space="preserve"> 1 </t>
    </r>
  </si>
  <si>
    <t>enero-14</t>
  </si>
  <si>
    <t>diciembre-14</t>
  </si>
  <si>
    <t>14-feb-14</t>
  </si>
  <si>
    <t>26-Dic-14</t>
  </si>
  <si>
    <t>22 actas</t>
  </si>
  <si>
    <r>
      <t xml:space="preserve">OBJETO: </t>
    </r>
    <r>
      <rPr>
        <u/>
        <sz val="10"/>
        <rFont val="Arial"/>
        <family val="2"/>
      </rPr>
      <t>TRANSFERENCIA DOCUMENTAL AÑO 2017 - DOCUMENTACION AÑO 2014</t>
    </r>
  </si>
  <si>
    <t>OBJETO: TRANSFERENCIA DOCUMENTAL AÑO 2017 - DOCUMENTACION AÑO 2015</t>
  </si>
  <si>
    <t>OBJETO: ENTREGA DOCUMENTAL AÑO 2015</t>
  </si>
  <si>
    <r>
      <t>OFICINA PRODUCTORA:</t>
    </r>
    <r>
      <rPr>
        <u/>
        <sz val="10"/>
        <rFont val="Arial"/>
        <family val="2"/>
      </rPr>
      <t xml:space="preserve"> </t>
    </r>
    <r>
      <rPr>
        <b/>
        <u/>
        <sz val="10"/>
        <rFont val="Arial"/>
        <family val="2"/>
      </rPr>
      <t>ODONTOLOGIA</t>
    </r>
  </si>
  <si>
    <t>21 actas</t>
  </si>
  <si>
    <t>enero-15</t>
  </si>
  <si>
    <t>diciembre-15</t>
  </si>
  <si>
    <t>1-junio-15</t>
  </si>
  <si>
    <t>01-junio-15</t>
  </si>
  <si>
    <r>
      <t xml:space="preserve">UNIDAD FUNCIONAL PRODUCTORA: </t>
    </r>
    <r>
      <rPr>
        <b/>
        <u/>
        <sz val="10"/>
        <rFont val="Arial"/>
        <family val="2"/>
      </rPr>
      <t>RECURSOS DE INFORMACION Y COMUNICACIÓN</t>
    </r>
  </si>
  <si>
    <r>
      <t xml:space="preserve">OFICINA PRODUCTORA: </t>
    </r>
    <r>
      <rPr>
        <b/>
        <u/>
        <sz val="10"/>
        <rFont val="Arial"/>
        <family val="2"/>
      </rPr>
      <t xml:space="preserve">GESTION DOCUMENTAL </t>
    </r>
  </si>
  <si>
    <r>
      <t xml:space="preserve">OFICINA PRODUCTORA: </t>
    </r>
    <r>
      <rPr>
        <b/>
        <u/>
        <sz val="10"/>
        <rFont val="Arial"/>
        <family val="2"/>
      </rPr>
      <t>GESTION DOCUMENTAL</t>
    </r>
    <r>
      <rPr>
        <b/>
        <sz val="10"/>
        <rFont val="Arial"/>
        <family val="2"/>
      </rPr>
      <t xml:space="preserve"> </t>
    </r>
  </si>
  <si>
    <r>
      <t xml:space="preserve">UNIDAD FUNCIONAL PRODUCTORA:  </t>
    </r>
    <r>
      <rPr>
        <b/>
        <u/>
        <sz val="10"/>
        <rFont val="Arial"/>
        <family val="2"/>
      </rPr>
      <t>CONTROL INTERNO</t>
    </r>
  </si>
  <si>
    <r>
      <t xml:space="preserve">OFICINA PRODUCTORA: </t>
    </r>
    <r>
      <rPr>
        <b/>
        <u/>
        <sz val="10"/>
        <rFont val="Arial"/>
        <family val="2"/>
      </rPr>
      <t>CONTROL INTERNO</t>
    </r>
  </si>
  <si>
    <r>
      <t xml:space="preserve">OFICINA PRODUCTORA:  </t>
    </r>
    <r>
      <rPr>
        <b/>
        <u/>
        <sz val="10"/>
        <rFont val="Arial"/>
        <family val="2"/>
      </rPr>
      <t>GERENCIA</t>
    </r>
  </si>
  <si>
    <r>
      <t xml:space="preserve">UNIDAD FUNCIONAL PRODUCTORA: </t>
    </r>
    <r>
      <rPr>
        <b/>
        <u/>
        <sz val="10"/>
        <rFont val="Arial"/>
        <family val="2"/>
      </rPr>
      <t>SUBGERENCIA ADMINISTRATIVA</t>
    </r>
  </si>
  <si>
    <r>
      <t xml:space="preserve">OFICINA PRODUCTORA:  </t>
    </r>
    <r>
      <rPr>
        <b/>
        <u/>
        <sz val="10"/>
        <rFont val="Arial"/>
        <family val="2"/>
      </rPr>
      <t>SUBGERENCIA ADMINISTRATIVA</t>
    </r>
  </si>
  <si>
    <t>200-01-25</t>
  </si>
  <si>
    <t>Actas de Reunión Equipo Operativo de Trabajo</t>
  </si>
  <si>
    <t>200-01-42</t>
  </si>
  <si>
    <t>Actas Reunión Grupo Control Disciplinario Interno</t>
  </si>
  <si>
    <t>200-29</t>
  </si>
  <si>
    <t>200-29-11</t>
  </si>
  <si>
    <t>Informes de Mantenimiento Hospitalario</t>
  </si>
  <si>
    <t>Plan de Mantenimiento (vigencia 2013)</t>
  </si>
  <si>
    <t>Plan de Mantenimiento (vigencia 2014)</t>
  </si>
  <si>
    <t>Plan de Mantenimiento (vigencia 2015)</t>
  </si>
  <si>
    <t>Tres actas</t>
  </si>
  <si>
    <t>dos actas</t>
  </si>
  <si>
    <t>argollado</t>
  </si>
  <si>
    <t>200.1-01</t>
  </si>
  <si>
    <r>
      <t xml:space="preserve">ENTIDAD PRODUCTORA:  </t>
    </r>
    <r>
      <rPr>
        <u/>
        <sz val="10"/>
        <rFont val="Arial"/>
        <family val="2"/>
      </rPr>
      <t xml:space="preserve">HOSPITAL DEPARTAMENTAL SAN ANTONIO DE ROLDANILLO ESE </t>
    </r>
  </si>
  <si>
    <r>
      <t xml:space="preserve">UNIDAD FUNCIONAL PRODUCTORA: </t>
    </r>
    <r>
      <rPr>
        <b/>
        <u/>
        <sz val="10"/>
        <rFont val="Arial"/>
        <family val="2"/>
      </rPr>
      <t>RECURSOS FINANCIEROS</t>
    </r>
  </si>
  <si>
    <r>
      <t xml:space="preserve">OBJETO:  </t>
    </r>
    <r>
      <rPr>
        <u/>
        <sz val="10"/>
        <rFont val="Arial"/>
        <family val="2"/>
      </rPr>
      <t>TRANSFERENCIA DOCUMENTAL AÑO 2017</t>
    </r>
  </si>
  <si>
    <t>206-303</t>
  </si>
  <si>
    <t>1-94</t>
  </si>
  <si>
    <t>AÑO 2014</t>
  </si>
  <si>
    <t>Contaduría General de la Nación (CGN)</t>
  </si>
  <si>
    <t>1-211</t>
  </si>
  <si>
    <t>FOLIO 172-1</t>
  </si>
  <si>
    <t>212-275</t>
  </si>
  <si>
    <t>Contraloria General de la República (CGR)</t>
  </si>
  <si>
    <t>1-210</t>
  </si>
  <si>
    <t>FOLIO 155-1</t>
  </si>
  <si>
    <t>Ministerio de Protección Social - Decreto 2193</t>
  </si>
  <si>
    <t>1-98</t>
  </si>
  <si>
    <t>99-221</t>
  </si>
  <si>
    <t>222-356</t>
  </si>
  <si>
    <t>357-488</t>
  </si>
  <si>
    <t>Informe de Ejecucion Presupuestal de Ingresos y Egresos</t>
  </si>
  <si>
    <t>1-1897</t>
  </si>
  <si>
    <t>1-204</t>
  </si>
  <si>
    <t>205-283</t>
  </si>
  <si>
    <t>284-386</t>
  </si>
  <si>
    <t>387-526</t>
  </si>
  <si>
    <t>527-642</t>
  </si>
  <si>
    <t>643-842</t>
  </si>
  <si>
    <t>843-966</t>
  </si>
  <si>
    <t>967-1094</t>
  </si>
  <si>
    <t>1095-1249</t>
  </si>
  <si>
    <t>1250-1388</t>
  </si>
  <si>
    <t>1389-1496</t>
  </si>
  <si>
    <t>1497-1623</t>
  </si>
  <si>
    <t>1624-1750</t>
  </si>
  <si>
    <t>1751-1783</t>
  </si>
  <si>
    <t>1784-1897</t>
  </si>
  <si>
    <r>
      <t xml:space="preserve">OBJETO:  </t>
    </r>
    <r>
      <rPr>
        <u/>
        <sz val="10"/>
        <rFont val="Arial"/>
        <family val="2"/>
      </rPr>
      <t>TRANSFERENCIA DOCUMENTAL AÑO 2013-2015</t>
    </r>
  </si>
  <si>
    <t>falta Resolucion 266 Anulada (se salta el folio)</t>
  </si>
  <si>
    <t>OBJETO: TRANSFERENCIA DOCUMENTAL  AÑO 2017</t>
  </si>
  <si>
    <r>
      <t>UNIDAD FUNCIONAL PRODUCTORA:</t>
    </r>
    <r>
      <rPr>
        <b/>
        <u/>
        <sz val="10"/>
        <rFont val="Arial"/>
        <family val="2"/>
      </rPr>
      <t>RECURSOS FINANCIEROS</t>
    </r>
  </si>
  <si>
    <r>
      <t>OFICINA PRODUCTORA:</t>
    </r>
    <r>
      <rPr>
        <b/>
        <u/>
        <sz val="10"/>
        <rFont val="Arial"/>
        <family val="2"/>
      </rPr>
      <t xml:space="preserve"> CONTABILIDAD</t>
    </r>
  </si>
  <si>
    <r>
      <t>UNIDAD FUNCIONAL PRODUCTORA:</t>
    </r>
    <r>
      <rPr>
        <u/>
        <sz val="10"/>
        <rFont val="Arial"/>
        <family val="2"/>
      </rPr>
      <t xml:space="preserve"> </t>
    </r>
    <r>
      <rPr>
        <b/>
        <u/>
        <sz val="10"/>
        <rFont val="Arial"/>
        <family val="2"/>
      </rPr>
      <t>ATENCION AMBULATORIA</t>
    </r>
  </si>
  <si>
    <r>
      <t xml:space="preserve">UNIDAD FUNCIONAL PRODUCTORA: </t>
    </r>
    <r>
      <rPr>
        <b/>
        <sz val="10"/>
        <rFont val="Arial"/>
        <family val="2"/>
      </rPr>
      <t>UNIDAD FUNCIONAL DE TALENTO HUMANO</t>
    </r>
  </si>
  <si>
    <t>OBJETO: TRANSFERENCIA DOCUMENTAL  AÑO 2014</t>
  </si>
  <si>
    <t>Actas de Comité Paritario de Salud Ocupacional</t>
  </si>
  <si>
    <t>Certificados Oficiales de Información Laboral</t>
  </si>
  <si>
    <t>Madrid Rendón María Cristina</t>
  </si>
  <si>
    <t>Mayor Nuñéz Gloria Amparo</t>
  </si>
  <si>
    <t>Rodríguez Elizabeth</t>
  </si>
  <si>
    <t>Rivera Miriam Margarita</t>
  </si>
  <si>
    <t>Maria Elena Hincapie Martinez</t>
  </si>
  <si>
    <t>Sandoval Sandoval María Angela</t>
  </si>
  <si>
    <t>Varela Jaramillo Hector Fabio</t>
  </si>
  <si>
    <t xml:space="preserve">Aponte Espinosa  Luz Marina </t>
  </si>
  <si>
    <t>Gutierrez Izquierdo Ramiro</t>
  </si>
  <si>
    <t>03 Actas</t>
  </si>
  <si>
    <t>Gutierrez Giraldo Nelly</t>
  </si>
  <si>
    <t>Millan Bados Luz Miriam</t>
  </si>
  <si>
    <t>Mayor de Martinez Liliana</t>
  </si>
  <si>
    <t>Patino Alvarez  Maria Nory</t>
  </si>
  <si>
    <t>Ramos Lilia</t>
  </si>
  <si>
    <t>Torres Maldonado Yanet</t>
  </si>
  <si>
    <t>Guerrero Perez Matilde</t>
  </si>
  <si>
    <t>Santacoloma Mejía Luis Fernando</t>
  </si>
  <si>
    <t>Lemos Rodriguez Gloria Amparo</t>
  </si>
  <si>
    <t xml:space="preserve">Mayor de Martinez Liliana </t>
  </si>
  <si>
    <t>Medina Beltran Oscar Alberto</t>
  </si>
  <si>
    <t>Morcillo Maria Lucila</t>
  </si>
  <si>
    <t>Informe de gestión</t>
  </si>
  <si>
    <t>nomina retroactividad Abril</t>
  </si>
  <si>
    <r>
      <t>UNIDAD FUNCIONAL PRODUCTORA:</t>
    </r>
    <r>
      <rPr>
        <b/>
        <sz val="10"/>
        <rFont val="Arial"/>
        <family val="2"/>
      </rPr>
      <t xml:space="preserve"> RECURSO DE INFORMACION Y COMUNICACIÓN</t>
    </r>
  </si>
  <si>
    <r>
      <t>OBJETO</t>
    </r>
    <r>
      <rPr>
        <b/>
        <sz val="10"/>
        <rFont val="Arial"/>
        <family val="2"/>
      </rPr>
      <t>:TRANSFERENCIA DOCUMENTAL AÑO 2017 DOCUMENTACION( AÑO 2014-2015)</t>
    </r>
  </si>
  <si>
    <t>240.4-29-35</t>
  </si>
  <si>
    <t>Informe de registros de peticiones</t>
  </si>
  <si>
    <t>2 actas</t>
  </si>
  <si>
    <t>30 actas</t>
  </si>
  <si>
    <t>acta 004 del 2013 - 43 actas</t>
  </si>
  <si>
    <t>26 Actas</t>
  </si>
  <si>
    <r>
      <t xml:space="preserve">OFICINA PRODUCTORA: </t>
    </r>
    <r>
      <rPr>
        <b/>
        <u/>
        <sz val="10"/>
        <rFont val="Arial"/>
        <family val="2"/>
      </rPr>
      <t>ESTADISTICA</t>
    </r>
    <r>
      <rPr>
        <sz val="10"/>
        <rFont val="Arial"/>
        <family val="2"/>
      </rPr>
      <t xml:space="preserve"> </t>
    </r>
  </si>
  <si>
    <r>
      <t xml:space="preserve">OFICINA PRODUCTORA: </t>
    </r>
    <r>
      <rPr>
        <b/>
        <u/>
        <sz val="10"/>
        <rFont val="Arial"/>
        <family val="2"/>
      </rPr>
      <t>ESTADISTICA</t>
    </r>
    <r>
      <rPr>
        <u/>
        <sz val="10"/>
        <rFont val="Arial"/>
        <family val="2"/>
      </rPr>
      <t xml:space="preserve"> </t>
    </r>
  </si>
  <si>
    <r>
      <t xml:space="preserve">OFICINA PRODUCTORA: </t>
    </r>
    <r>
      <rPr>
        <b/>
        <sz val="10"/>
        <rFont val="Arial"/>
        <family val="2"/>
      </rPr>
      <t>TALENTO HUMANO</t>
    </r>
    <r>
      <rPr>
        <sz val="10"/>
        <rFont val="Arial"/>
        <family val="2"/>
      </rPr>
      <t xml:space="preserve">   </t>
    </r>
  </si>
  <si>
    <t>CODIGO: 220</t>
  </si>
  <si>
    <t>CÓDIGO 210.1</t>
  </si>
  <si>
    <r>
      <t>OFICINA PRODUCTORA:</t>
    </r>
    <r>
      <rPr>
        <b/>
        <sz val="10"/>
        <rFont val="Arial"/>
        <family val="2"/>
      </rPr>
      <t xml:space="preserve">  </t>
    </r>
    <r>
      <rPr>
        <b/>
        <u/>
        <sz val="10"/>
        <rFont val="Arial"/>
        <family val="2"/>
      </rPr>
      <t>PRESUPUESTO</t>
    </r>
    <r>
      <rPr>
        <sz val="10"/>
        <rFont val="Arial"/>
        <family val="2"/>
      </rPr>
      <t xml:space="preserve"> </t>
    </r>
  </si>
  <si>
    <t>COD. 100</t>
  </si>
  <si>
    <t>El día 12 de octubre de 2017 se observaron los siguientes faltantes 
255-256-257-258-259-260-261-262-263-264-265-268-269-278-279-280-285-286-287-294-315-322</t>
  </si>
  <si>
    <t>COD. 250.1</t>
  </si>
  <si>
    <t>OBJETO: TRANSFERENCIA DOCUMENTAL AÑO 2014</t>
  </si>
  <si>
    <t xml:space="preserve">Actas de equipo administrativo de gestión ambiental y sanitaria.
</t>
  </si>
  <si>
    <t>6 actas - oficios - boletín Informativo</t>
  </si>
  <si>
    <t>3 Actas de Visitas UES</t>
  </si>
  <si>
    <t>Informes de registro de generadores de 
desechos peligros (RESPEL)</t>
  </si>
  <si>
    <t>Informe de inspecciones de manejo de desechos por area</t>
  </si>
  <si>
    <t>250.1-39-10</t>
  </si>
  <si>
    <t>Plan de Gestion integran de residuos Hospitalarios y similares PGIRHS</t>
  </si>
  <si>
    <t>SISTEMA</t>
  </si>
  <si>
    <t>Manual en medio magnético carpeta de Calidad.</t>
  </si>
  <si>
    <t>Registros de Generadores de Desechos Peligrosos</t>
  </si>
  <si>
    <t>320.1-01-08</t>
  </si>
  <si>
    <t>Actas Eliminacion Documental</t>
  </si>
  <si>
    <t>1 ACTA</t>
  </si>
  <si>
    <t>Actas Comité de Vacunación</t>
  </si>
  <si>
    <t xml:space="preserve">2  ACTAS </t>
  </si>
  <si>
    <t>12 ACTAS; todas con  listado de asistencia.</t>
  </si>
  <si>
    <t>Informes  de Promoción y Prevención</t>
  </si>
  <si>
    <r>
      <t>UNIDAD FUNCIONAL PRODUCTORA:</t>
    </r>
    <r>
      <rPr>
        <b/>
        <sz val="10"/>
        <rFont val="Arial"/>
        <family val="2"/>
      </rPr>
      <t xml:space="preserve"> ATENCION AMBULATORIA</t>
    </r>
  </si>
  <si>
    <r>
      <t xml:space="preserve">OFICINA PRODUCTORA: </t>
    </r>
    <r>
      <rPr>
        <b/>
        <sz val="10"/>
        <rFont val="Arial"/>
        <family val="2"/>
      </rPr>
      <t xml:space="preserve">PROMOCION Y PREVENCION </t>
    </r>
  </si>
  <si>
    <r>
      <t>OBJETO</t>
    </r>
    <r>
      <rPr>
        <b/>
        <sz val="10"/>
        <rFont val="Arial"/>
        <family val="2"/>
      </rPr>
      <t>:TRANSFERENCIA DOCUMENTAL AÑO 2017 DOCUMENTACION( AÑO 2014)</t>
    </r>
  </si>
  <si>
    <t>Se entregan
 8 actas</t>
  </si>
  <si>
    <t>370.2-51-04</t>
  </si>
  <si>
    <t>Registro Control de medicamentos y dispositivos médicos (Terapia Respiratoria)</t>
  </si>
  <si>
    <t>Registro Control de medicamentos y dispositivos médicos (Terapia Fisica)</t>
  </si>
  <si>
    <t>Registro Control de medicamentos y dispositivos médicos (Fonoaudilogia)</t>
  </si>
  <si>
    <t>370.4-51-04</t>
  </si>
  <si>
    <t>Registro Control de medicamentos y dispositivos médicos (Optometría)</t>
  </si>
  <si>
    <t>COD 320.</t>
  </si>
  <si>
    <t>Se manejan sistematizadas por politica austeridad en el gasto</t>
  </si>
  <si>
    <t>370.2.51-12</t>
  </si>
  <si>
    <r>
      <t>OBJETO:</t>
    </r>
    <r>
      <rPr>
        <b/>
        <sz val="10"/>
        <rFont val="Arial"/>
        <family val="2"/>
      </rPr>
      <t xml:space="preserve"> TRANSFERENCIA DOCUMENTAL DOCUMENTACION AÑO 2014</t>
    </r>
  </si>
  <si>
    <r>
      <t>OBJETO:</t>
    </r>
    <r>
      <rPr>
        <b/>
        <sz val="10"/>
        <rFont val="Arial"/>
        <family val="2"/>
      </rPr>
      <t xml:space="preserve"> TRANSFERENCIA DOCUMENTAL DOCUMENTACION AÑO 2015</t>
    </r>
  </si>
  <si>
    <r>
      <t xml:space="preserve">ENTIDAD PRODUCTORA </t>
    </r>
    <r>
      <rPr>
        <b/>
        <sz val="10"/>
        <rFont val="Arial"/>
        <family val="2"/>
      </rPr>
      <t>: HOSPITAL DEPARTAMENTAL SAN ANTONIO</t>
    </r>
  </si>
  <si>
    <t>Actas de Equipo Operativo 
de Trabajo</t>
  </si>
  <si>
    <t>Acta 01 a la 26</t>
  </si>
  <si>
    <t>Actas de Recibo y 
Entrega de Turno</t>
  </si>
  <si>
    <t xml:space="preserve">papel </t>
  </si>
  <si>
    <t>310-04</t>
  </si>
  <si>
    <t>310-04-01</t>
  </si>
  <si>
    <t>Libro de Bitácoras de 
Novedades y Turnos</t>
  </si>
  <si>
    <t>los cambios de turno estan de 6/13/2009 a 08/03/2016 en el mismo libro</t>
  </si>
  <si>
    <t>Informes de Notificación
a Entes oficiales</t>
  </si>
  <si>
    <t>carpeta calidad</t>
  </si>
  <si>
    <t>Libro de Control de Ingresos 
de Pacientes Atendidos</t>
  </si>
  <si>
    <t>310-32-05</t>
  </si>
  <si>
    <t>Libro de Remisiones 
de Maternas</t>
  </si>
  <si>
    <t>Terminado, ya tenemos la informacion en SIHOS.</t>
  </si>
  <si>
    <t>Libro de Remisiones de
 Pacientes Atendidos</t>
  </si>
  <si>
    <t>310-32-09</t>
  </si>
  <si>
    <t xml:space="preserve">Libro de Procedimientos
Ambulatorios de Enfermeria  </t>
  </si>
  <si>
    <t>Registros de Evaluaciones
Medico Legales</t>
  </si>
  <si>
    <t xml:space="preserve">Registros de Eventos Adversos
 </t>
  </si>
  <si>
    <t>media</t>
  </si>
  <si>
    <r>
      <t>OBJETO</t>
    </r>
    <r>
      <rPr>
        <b/>
        <sz val="10"/>
        <rFont val="Arial"/>
        <family val="2"/>
      </rPr>
      <t>: TRANSFERENCIA DOCUMENTAL AÑO 2017 - DOCUMENTACION AÑO 2015</t>
    </r>
  </si>
  <si>
    <r>
      <t xml:space="preserve">UNIDAD FUNCIONAL PRODUCTORA: </t>
    </r>
    <r>
      <rPr>
        <b/>
        <u/>
        <sz val="10"/>
        <rFont val="Arial"/>
        <family val="2"/>
      </rPr>
      <t>GESTION DE LA INTERVENCION</t>
    </r>
  </si>
  <si>
    <r>
      <t>OFICINA PRODUCTORA:</t>
    </r>
    <r>
      <rPr>
        <b/>
        <sz val="10"/>
        <rFont val="Arial"/>
        <family val="2"/>
      </rPr>
      <t xml:space="preserve"> QUIRÓFANOS</t>
    </r>
  </si>
  <si>
    <r>
      <t xml:space="preserve">OBJETO: </t>
    </r>
    <r>
      <rPr>
        <b/>
        <sz val="10"/>
        <rFont val="Arial"/>
        <family val="2"/>
      </rPr>
      <t xml:space="preserve"> TRANSFERENCIA DOCUMENTAL AÑO 2017</t>
    </r>
  </si>
  <si>
    <r>
      <t>OFICINA PRODUCTORA:</t>
    </r>
    <r>
      <rPr>
        <b/>
        <u/>
        <sz val="10"/>
        <rFont val="Arial"/>
        <family val="2"/>
      </rPr>
      <t xml:space="preserve"> TESORERIA</t>
    </r>
  </si>
  <si>
    <t>210.3</t>
  </si>
  <si>
    <t>Consecutivo N° 1  al 20</t>
  </si>
  <si>
    <t>Consecutivo N° 21 al 49</t>
  </si>
  <si>
    <t>161 al 360</t>
  </si>
  <si>
    <t>Consecutivo N° 50 al 99</t>
  </si>
  <si>
    <t>361 al 562</t>
  </si>
  <si>
    <t>Consecutivo N° 100 al 118</t>
  </si>
  <si>
    <t>563 al 798</t>
  </si>
  <si>
    <t>Consecutivo N° 119 al 147</t>
  </si>
  <si>
    <t>799 al 1005</t>
  </si>
  <si>
    <t>Consecutivo N° 148 al 214</t>
  </si>
  <si>
    <t>1006 al 1217</t>
  </si>
  <si>
    <t>Consecutivo N° 215 al 238</t>
  </si>
  <si>
    <t>1218 al 1316</t>
  </si>
  <si>
    <t>Consecutivo N° 239 al 257</t>
  </si>
  <si>
    <t>1317 al 1536</t>
  </si>
  <si>
    <t>Consecutivo N° 258 al 307</t>
  </si>
  <si>
    <t>1537 al 1728</t>
  </si>
  <si>
    <t>Consecutivo N° 308 al 357</t>
  </si>
  <si>
    <t>1729 al 1929</t>
  </si>
  <si>
    <t>Consecutivo N° 358 al 399</t>
  </si>
  <si>
    <t>1930 al 2195</t>
  </si>
  <si>
    <t>Consecutivo N°400 al 420</t>
  </si>
  <si>
    <t>2196 al 2418</t>
  </si>
  <si>
    <t>Consecutivo N° 421 al 467</t>
  </si>
  <si>
    <t>2419 al 2612</t>
  </si>
  <si>
    <t>Consecutivo N° 468 al 507</t>
  </si>
  <si>
    <t>2613  al 2822</t>
  </si>
  <si>
    <t>Consecutivo N° 508 al 535</t>
  </si>
  <si>
    <t>2823 al 2924</t>
  </si>
  <si>
    <t>Consecutivo N° 536 al 560</t>
  </si>
  <si>
    <t>2925 al 3199</t>
  </si>
  <si>
    <t>Consecutivo N° 561 al 626</t>
  </si>
  <si>
    <t>3200 al 3391</t>
  </si>
  <si>
    <t xml:space="preserve">Consecutivo N° 627 al 693 </t>
  </si>
  <si>
    <t>3392 al 3618</t>
  </si>
  <si>
    <t>Consecutivo N° 694 al 742</t>
  </si>
  <si>
    <t>3619 al 3861</t>
  </si>
  <si>
    <t>Consecutivo N° 743 al 761</t>
  </si>
  <si>
    <t>3862 al 3926</t>
  </si>
  <si>
    <t>Consecutivo N° 762 al 790</t>
  </si>
  <si>
    <t>3927 al 4215</t>
  </si>
  <si>
    <t>Consecutivo N° 791 al 821</t>
  </si>
  <si>
    <t>4216 al 4330</t>
  </si>
  <si>
    <t>Consecutivo N° 822 al 843</t>
  </si>
  <si>
    <t>4331 al 4585</t>
  </si>
  <si>
    <t>Consecutivo N° 844 al 919</t>
  </si>
  <si>
    <t>4586 al 4818</t>
  </si>
  <si>
    <t>Consecutivo N° 920 al 1019</t>
  </si>
  <si>
    <t>4819 al 5067</t>
  </si>
  <si>
    <t>Consecutivo N° 1020 al 1090</t>
  </si>
  <si>
    <t>5068 al 5308</t>
  </si>
  <si>
    <t>Consecutivo N° 1091 al 1123</t>
  </si>
  <si>
    <t>5309 al 5455</t>
  </si>
  <si>
    <t>Consecutivo N° 1124 al 1147</t>
  </si>
  <si>
    <t>5456 al 5661</t>
  </si>
  <si>
    <t>Consecutivo N° 1148 al 1220</t>
  </si>
  <si>
    <t>5662 al 5885</t>
  </si>
  <si>
    <t>Consecutivo N° 1221 al 1279</t>
  </si>
  <si>
    <t>5886 al 6096</t>
  </si>
  <si>
    <t>Consecutivo N° 1280 al 1304</t>
  </si>
  <si>
    <t>6097 al 6377</t>
  </si>
  <si>
    <t xml:space="preserve">Consecutivo N° 1305 al 1386 </t>
  </si>
  <si>
    <t>6378 al 6578</t>
  </si>
  <si>
    <t xml:space="preserve">Consecutivo N° 1387 al 1435 </t>
  </si>
  <si>
    <t>6579 al 6773</t>
  </si>
  <si>
    <t>Consecutivo N° 1436 al 1467</t>
  </si>
  <si>
    <t>6775 al 6911</t>
  </si>
  <si>
    <t>Consecutivo N° 1468 al 1490</t>
  </si>
  <si>
    <t>6912 al 7145</t>
  </si>
  <si>
    <t>Consecutivo N° 1491 al 1574</t>
  </si>
  <si>
    <t>7146 al 7362</t>
  </si>
  <si>
    <t>Consecutivo N° 1575 al 1665</t>
  </si>
  <si>
    <t>7363 al 7583</t>
  </si>
  <si>
    <t>Consecutivo N° 1666 al 1719</t>
  </si>
  <si>
    <t>7584 al 7861</t>
  </si>
  <si>
    <t>Consecutivo N° 1720 al 1746</t>
  </si>
  <si>
    <t>7862 al 8085</t>
  </si>
  <si>
    <t>Consecutivo N° 1747 al 1813</t>
  </si>
  <si>
    <t>8086 al 8330</t>
  </si>
  <si>
    <t>Consecutivo N° 1814 al 1840</t>
  </si>
  <si>
    <t>8331 al 8577</t>
  </si>
  <si>
    <t>Consecutivo N° 1841 al 1912</t>
  </si>
  <si>
    <t>8578 al 8790</t>
  </si>
  <si>
    <t>Consecutivo N° 1913 al 1986</t>
  </si>
  <si>
    <t>8791 al 9039</t>
  </si>
  <si>
    <t>Consecutivo Nº  013 al  029</t>
  </si>
  <si>
    <t>225 al 416</t>
  </si>
  <si>
    <t>Consecutivo Nº  030 al 035</t>
  </si>
  <si>
    <t>417 al 577</t>
  </si>
  <si>
    <t>Consecutivo Nº  036 al 043</t>
  </si>
  <si>
    <t>578 al 729</t>
  </si>
  <si>
    <t>Consecutivo Nº  044 al 053</t>
  </si>
  <si>
    <t>730 al 930</t>
  </si>
  <si>
    <t>Consecutivo Nº  054 al 060</t>
  </si>
  <si>
    <t>931 al 1130</t>
  </si>
  <si>
    <t>Consecutivo Nº  061 al 085</t>
  </si>
  <si>
    <t>1131 al 1318</t>
  </si>
  <si>
    <t>Consecutivo Nº  086 al 092</t>
  </si>
  <si>
    <t>1319 al 1481</t>
  </si>
  <si>
    <t>Consecutivo Nº  093 al 098</t>
  </si>
  <si>
    <t>1483 al 1607</t>
  </si>
  <si>
    <t>Consecutivo Nº  099 al 119</t>
  </si>
  <si>
    <t>Consecutivo Nº  120 al 134</t>
  </si>
  <si>
    <t>209 al 416</t>
  </si>
  <si>
    <t>Consecutivo Nº  135 al 154</t>
  </si>
  <si>
    <t>417 al 615</t>
  </si>
  <si>
    <t>Consecutivo Nº  155 al 162</t>
  </si>
  <si>
    <t>618 al 818</t>
  </si>
  <si>
    <t>Consecutivo Nº  163 al 174</t>
  </si>
  <si>
    <t>819 al 1021</t>
  </si>
  <si>
    <t>Consecutivo Nº  175 al 204</t>
  </si>
  <si>
    <t>1022 al 1226</t>
  </si>
  <si>
    <t>1227 al 1421</t>
  </si>
  <si>
    <t>Consecutivo Nº  216 al 218</t>
  </si>
  <si>
    <t>1422 al 1556</t>
  </si>
  <si>
    <t>Consecutivo Nº  219 al 237</t>
  </si>
  <si>
    <t>Consecutivo Nº  238 al 252</t>
  </si>
  <si>
    <t>206 al 433</t>
  </si>
  <si>
    <t>Consecutivo Nº  253 al 260</t>
  </si>
  <si>
    <t>434 al 625</t>
  </si>
  <si>
    <t>Consecutivo Nº  261 al 264</t>
  </si>
  <si>
    <t>626 al 818</t>
  </si>
  <si>
    <t>Consecutivo Nº  265 al 273</t>
  </si>
  <si>
    <t>819 al 1015</t>
  </si>
  <si>
    <t>Consecutivo Nº  274 al 291</t>
  </si>
  <si>
    <t>1016 al 1230</t>
  </si>
  <si>
    <t>Consecutivo Nº  292 al 311</t>
  </si>
  <si>
    <t>1231 al 1449</t>
  </si>
  <si>
    <t>Consecutivo Nº  312 al 324</t>
  </si>
  <si>
    <t>1450 al 1654</t>
  </si>
  <si>
    <t>Consecutivo Nº  325 al 331</t>
  </si>
  <si>
    <t>1655 al 1850</t>
  </si>
  <si>
    <t>Consecutivo Nº  332 al 342</t>
  </si>
  <si>
    <t>1851 al 2040</t>
  </si>
  <si>
    <t>Consecutivo Nº  343 al 357</t>
  </si>
  <si>
    <t>2041 al 2258</t>
  </si>
  <si>
    <t>Consecutivo Nº  358 al 371</t>
  </si>
  <si>
    <t>2259 al 2452</t>
  </si>
  <si>
    <t>Consecutivo Nº  372 al 390</t>
  </si>
  <si>
    <t>Consecutivo Nº  391 al 406</t>
  </si>
  <si>
    <t>216 al 417</t>
  </si>
  <si>
    <t>Consecutivo Nº  407 al 418</t>
  </si>
  <si>
    <t>418 al 616</t>
  </si>
  <si>
    <t>Consecutivo Nº  419 al 440</t>
  </si>
  <si>
    <t>617 al 818</t>
  </si>
  <si>
    <t>Consecutivo Nº  441 al 452</t>
  </si>
  <si>
    <t>819 al 1001</t>
  </si>
  <si>
    <t>Consecutivo Nº  453 al 455</t>
  </si>
  <si>
    <t>1002 al 1134</t>
  </si>
  <si>
    <t>Consecutivo Nº  456 al 472</t>
  </si>
  <si>
    <t>Consecutivo Nº  473 al 501</t>
  </si>
  <si>
    <t>208 al 409</t>
  </si>
  <si>
    <t>Consecutivo Nº  502 al 511</t>
  </si>
  <si>
    <t>410 al 603</t>
  </si>
  <si>
    <t>Consecutivo Nº  512 al 528</t>
  </si>
  <si>
    <t>604 al 803</t>
  </si>
  <si>
    <t>Consecutivo Nº  529 al 542</t>
  </si>
  <si>
    <t>804 al 1009</t>
  </si>
  <si>
    <t>Consecutivo Nº  543 al 555</t>
  </si>
  <si>
    <t>1010 al 1203</t>
  </si>
  <si>
    <t>Consecutivo Nº  556 al 577</t>
  </si>
  <si>
    <t>Consecutivo Nº  578 al 596</t>
  </si>
  <si>
    <t>210 al 408</t>
  </si>
  <si>
    <t>Consecutivo Nº  597 al 608</t>
  </si>
  <si>
    <t>409 al 613</t>
  </si>
  <si>
    <t>Consecutivo Nº  609 al 629</t>
  </si>
  <si>
    <t>614 al 814</t>
  </si>
  <si>
    <t>Consecutivo Nº  630 al 636</t>
  </si>
  <si>
    <t>815 al 973</t>
  </si>
  <si>
    <t>Consecutivo Nº  637 al 638</t>
  </si>
  <si>
    <t>974 al 1174</t>
  </si>
  <si>
    <t>Consecutivo Nº  639 al 656</t>
  </si>
  <si>
    <t>1175 al 1375</t>
  </si>
  <si>
    <t>Consecutivo Nº  657 al 664</t>
  </si>
  <si>
    <t>1376 al 1476</t>
  </si>
  <si>
    <t>Consecutivo Nº  665 al 677</t>
  </si>
  <si>
    <t>Consecutivo Nº  678 al 696</t>
  </si>
  <si>
    <t>211 al 410</t>
  </si>
  <si>
    <t>Consecutivo Nº  697 al 708</t>
  </si>
  <si>
    <t>411 al 611</t>
  </si>
  <si>
    <t>Consecutivo Nº  709 al 722</t>
  </si>
  <si>
    <t>612 al 814</t>
  </si>
  <si>
    <t>Consecutivo Nº  723 al 732</t>
  </si>
  <si>
    <t>815 al 1026</t>
  </si>
  <si>
    <t>Consecutivo Nº  733 al 742</t>
  </si>
  <si>
    <t>1027 al 1237</t>
  </si>
  <si>
    <t>Consecutivo Nº  743 al 754</t>
  </si>
  <si>
    <t>1238 al 1447</t>
  </si>
  <si>
    <t>Consecutivo Nº  755 al 774</t>
  </si>
  <si>
    <t>1448  al 1645</t>
  </si>
  <si>
    <t>Consecutivo Nº  775 al 783</t>
  </si>
  <si>
    <t>1646 al 1832</t>
  </si>
  <si>
    <t>Consecutivo Nº  784 al 790</t>
  </si>
  <si>
    <t>1833 al 2040</t>
  </si>
  <si>
    <t>Consecutivo Nº  791 al 799</t>
  </si>
  <si>
    <t>2041 al 2257</t>
  </si>
  <si>
    <t>Consecutivo Nº  800 al 805</t>
  </si>
  <si>
    <t>2258 al 2455</t>
  </si>
  <si>
    <t>Consecutivo Nº  806 al 821</t>
  </si>
  <si>
    <t>2456 al 2657</t>
  </si>
  <si>
    <t>Consecutivo Nº  822 al 842</t>
  </si>
  <si>
    <t>2658 al 2847</t>
  </si>
  <si>
    <t>Consecutivo Nº  843 al 849</t>
  </si>
  <si>
    <t>2848 al 2952</t>
  </si>
  <si>
    <t>Consecutivo Nº  850 al 867</t>
  </si>
  <si>
    <t>Consecutivo Nº  868 al 878</t>
  </si>
  <si>
    <t>208 al 437</t>
  </si>
  <si>
    <t>Consecutivo Nº  879 al 895</t>
  </si>
  <si>
    <t>438 al 640</t>
  </si>
  <si>
    <t>Consecutivo Nº  896 al 914</t>
  </si>
  <si>
    <t>641 al 845</t>
  </si>
  <si>
    <t>Consecutivo Nº  915 al 926</t>
  </si>
  <si>
    <t>846 al 1015</t>
  </si>
  <si>
    <t>Consecutivo Nº  927 al 933</t>
  </si>
  <si>
    <t>1016 al 1193</t>
  </si>
  <si>
    <t>Consecutivo Nº  934 al 953</t>
  </si>
  <si>
    <t>1194 al 1343</t>
  </si>
  <si>
    <t>Consecutivo Nº  954 al 961</t>
  </si>
  <si>
    <t>Consecutivo Nº  962 al 969</t>
  </si>
  <si>
    <t>195 al 333</t>
  </si>
  <si>
    <t>Consecutivo Nº  970 al 988</t>
  </si>
  <si>
    <t>334 al 525</t>
  </si>
  <si>
    <t>Consecutivo Nº  989 al 1011</t>
  </si>
  <si>
    <t>526 al 739</t>
  </si>
  <si>
    <t>Consecutivo Nº  1012 al 1028</t>
  </si>
  <si>
    <t>740 al 900</t>
  </si>
  <si>
    <t>Consecutivo Nº  1029 al 1033</t>
  </si>
  <si>
    <t>901 al 983</t>
  </si>
  <si>
    <t>Consecutivo Nº  1034 al 1041</t>
  </si>
  <si>
    <t>Consecutivo Nº  1042 al 1061</t>
  </si>
  <si>
    <t>191 al 376</t>
  </si>
  <si>
    <t>Consecutivo Nº  1062 al 1080</t>
  </si>
  <si>
    <t>777 al 966</t>
  </si>
  <si>
    <t>error en foliación debia continuar en el 377</t>
  </si>
  <si>
    <t>Consecutivo Nº  1081 al 1099</t>
  </si>
  <si>
    <t>967 al 1139</t>
  </si>
  <si>
    <t>Consecutivo Nº  1100 al 1121</t>
  </si>
  <si>
    <t>1140 al 1348</t>
  </si>
  <si>
    <t>Egreso 1110-1111-1112-1113-1114-1115 sin firmas</t>
  </si>
  <si>
    <t>Consecutivo Nº  1122 al 1142</t>
  </si>
  <si>
    <t>1349 al 1566</t>
  </si>
  <si>
    <t xml:space="preserve">Egreso 990 -991-992-994-996 sin firmas </t>
  </si>
  <si>
    <t>Egreso 1025-1028 sin firmas</t>
  </si>
  <si>
    <t>Egreso 1030 sin firmas</t>
  </si>
  <si>
    <t>Consecutivo Nº  1143 al 1154</t>
  </si>
  <si>
    <t>Consecutivo Nº  1155 al 1163</t>
  </si>
  <si>
    <t>218 al 427</t>
  </si>
  <si>
    <t>Consecutivo Nº  1164 al 1177</t>
  </si>
  <si>
    <t>428 al 646</t>
  </si>
  <si>
    <t>Consecutivo Nº  1178 al 1190</t>
  </si>
  <si>
    <t>647 al 826</t>
  </si>
  <si>
    <t>Consecutivo Nº  1191 al 1202</t>
  </si>
  <si>
    <t>827 al 1005</t>
  </si>
  <si>
    <t>Consecutivo Nº  1203 al 1210</t>
  </si>
  <si>
    <t>1006 al 1139</t>
  </si>
  <si>
    <t>Consecutivo Nº  1211 al 1227</t>
  </si>
  <si>
    <t>1140 al 1339</t>
  </si>
  <si>
    <t>Consecutivo Nº 1228 al 1251</t>
  </si>
  <si>
    <t>1340 al 1543</t>
  </si>
  <si>
    <t>Consecutivo Nº 1252 al 1276</t>
  </si>
  <si>
    <t>1544 al 1723</t>
  </si>
  <si>
    <t>Consecutivo Nº 1277 al 1290</t>
  </si>
  <si>
    <t>Consecutivo Nº 1291 al 1309</t>
  </si>
  <si>
    <t>207 al 416</t>
  </si>
  <si>
    <t>Consecutivo Nº 1310 al 1319</t>
  </si>
  <si>
    <t>417 al 620</t>
  </si>
  <si>
    <t>Consecutivo N° 1320 al 1323</t>
  </si>
  <si>
    <t>621 al 831</t>
  </si>
  <si>
    <t>Consecutivo N° 1324 al 1332</t>
  </si>
  <si>
    <t>832 al 1059</t>
  </si>
  <si>
    <t>Consecutivo N° 1333 al 1344</t>
  </si>
  <si>
    <t>1060 al 1249</t>
  </si>
  <si>
    <t>Consecutivo N° 1345  al 1354</t>
  </si>
  <si>
    <t>1250 al 1389</t>
  </si>
  <si>
    <t>Consecutivo N° 1355 al 1375</t>
  </si>
  <si>
    <t>1390 al 1600</t>
  </si>
  <si>
    <t>Consecutivo N° 1376 al 1399</t>
  </si>
  <si>
    <t>1601 al 1789</t>
  </si>
  <si>
    <t>Declaraciones oficial de impuestos (Reteiva-Retefuente)</t>
  </si>
  <si>
    <t>Estampilla Prodesarrollo Dptal Res No 059 de Febrero 10 /2003</t>
  </si>
  <si>
    <t>Estampilla Prohospitales Universitario  Res no 062 de Marzo 14 /2002</t>
  </si>
  <si>
    <t>Estampilla Prouniversidad del valle</t>
  </si>
  <si>
    <t>Estampilla Procultura Departamental Res no 188 agosto 18 /2005</t>
  </si>
  <si>
    <t>Declaracion Prodeporte Dptal Indervalle Ordenanza 215 de 20016 modificada por ordenanza no 242 de 2008 resolucion no 085 de 2000</t>
  </si>
  <si>
    <t xml:space="preserve">Declaracion Estampilla Prodesarrollo Unidad Central del valle del cauca uceva ordenanza 349 de marzo 21 de 2012 </t>
  </si>
  <si>
    <t xml:space="preserve">Estampilla Proseguridad Alimentaria y Desarrollo Rural </t>
  </si>
  <si>
    <t>210.3-31</t>
  </si>
  <si>
    <t>210.3-31-01</t>
  </si>
  <si>
    <t>Libro auxiliar de caja y bancos</t>
  </si>
  <si>
    <t>Reportes de pago por transferencia electrónica</t>
  </si>
  <si>
    <r>
      <t xml:space="preserve">OBJETO: </t>
    </r>
    <r>
      <rPr>
        <b/>
        <sz val="10"/>
        <rFont val="Arial"/>
        <family val="2"/>
      </rPr>
      <t>TRANSFERENCIA PRIMARIA POR CONTINGENCIA AÑO 2014</t>
    </r>
  </si>
  <si>
    <t>209 al 241</t>
  </si>
  <si>
    <t>205 al 220</t>
  </si>
  <si>
    <t>Glosas - Respuestas CAPITAL SALUD</t>
  </si>
  <si>
    <t>225 al  419</t>
  </si>
  <si>
    <t>420 al 552</t>
  </si>
  <si>
    <t>1/10</t>
  </si>
  <si>
    <t>2/10</t>
  </si>
  <si>
    <t>202 al 406</t>
  </si>
  <si>
    <t>3/10</t>
  </si>
  <si>
    <t>407 al 612</t>
  </si>
  <si>
    <t>4/10</t>
  </si>
  <si>
    <t>613 al 831</t>
  </si>
  <si>
    <t>5/10</t>
  </si>
  <si>
    <t>832 al 1060</t>
  </si>
  <si>
    <t>6/10</t>
  </si>
  <si>
    <t>1061 al 1267</t>
  </si>
  <si>
    <t>7/10</t>
  </si>
  <si>
    <t>1268 al 1463</t>
  </si>
  <si>
    <t>8/10</t>
  </si>
  <si>
    <t>1464 al 1657</t>
  </si>
  <si>
    <t>9/10</t>
  </si>
  <si>
    <t>1658 al 1858</t>
  </si>
  <si>
    <t>10/10</t>
  </si>
  <si>
    <t>1859 al 2040</t>
  </si>
  <si>
    <t>Glosas - Respuestas CONVIDA</t>
  </si>
  <si>
    <t>Glosas - Respuestas EMDISALUD</t>
  </si>
  <si>
    <t>Glosas - Respuestas HOSPITAL LA VICTORIA</t>
  </si>
  <si>
    <t>Glosas - Respuestas LA EQUIDAD</t>
  </si>
  <si>
    <t>Glosas - Respuestas SALUDVIDA</t>
  </si>
  <si>
    <t>29/052013</t>
  </si>
  <si>
    <t>07/052014</t>
  </si>
  <si>
    <t>196 al 398</t>
  </si>
  <si>
    <t>399 al 546</t>
  </si>
  <si>
    <t>207 al 390</t>
  </si>
  <si>
    <t>391 al 601</t>
  </si>
  <si>
    <t>602 al 802</t>
  </si>
  <si>
    <t>803 al 1002</t>
  </si>
  <si>
    <t>1003 al 1079</t>
  </si>
  <si>
    <r>
      <t xml:space="preserve">OFICINA PRODUCTORA: </t>
    </r>
    <r>
      <rPr>
        <b/>
        <u/>
        <sz val="10"/>
        <rFont val="Arial"/>
        <family val="2"/>
      </rPr>
      <t xml:space="preserve">FACTURACION </t>
    </r>
  </si>
  <si>
    <t xml:space="preserve">Conciliaciones de cartera SERVICIO OCCIDENTAL DE SALUD </t>
  </si>
  <si>
    <t>Conciliaciones de cartera MUNICIPIO DE ROLDANILLO</t>
  </si>
  <si>
    <t>Conciliaciones de cartera CLINICA ORIENTE</t>
  </si>
  <si>
    <t>Conciliaciones de cartera POLICIA NACIONAL</t>
  </si>
  <si>
    <t>Conciliaciones de cartera ASOCIACION INDIGENA DEL CAUCA</t>
  </si>
  <si>
    <t>Conciliaciones de cartera COMFAMA</t>
  </si>
  <si>
    <t>Conciliaciones de cartera COLPATRIA</t>
  </si>
  <si>
    <t>Conciliaciones de cartera SANITAS</t>
  </si>
  <si>
    <t>Conciliaciones de cartera EPS SURA</t>
  </si>
  <si>
    <r>
      <t>OFICINA PRODUCTORA:</t>
    </r>
    <r>
      <rPr>
        <b/>
        <u/>
        <sz val="10"/>
        <rFont val="Arial"/>
        <family val="2"/>
      </rPr>
      <t xml:space="preserve"> CARTERA</t>
    </r>
  </si>
  <si>
    <t xml:space="preserve">Conciliaciones de cartera HOSPITAL SANTA ANA
</t>
  </si>
  <si>
    <t>Conciliaciones de cartera  HOSPITAL SAN RAFAEL</t>
  </si>
  <si>
    <t>399 al 627</t>
  </si>
  <si>
    <t>207 al 245</t>
  </si>
  <si>
    <t>205 al 416</t>
  </si>
  <si>
    <t>417 al 619</t>
  </si>
  <si>
    <t>620 al 755</t>
  </si>
  <si>
    <t>201 al 297</t>
  </si>
  <si>
    <t>Facturas de venta de servicios SALUDVIDA</t>
  </si>
  <si>
    <t>Facturas de venta de servicios MAPFRE</t>
  </si>
  <si>
    <t>Facturas de venta de servicios CAFAM</t>
  </si>
  <si>
    <t>Facturas de vena de servicios ALIANZA MEDELLIN</t>
  </si>
  <si>
    <t>Facturas de venta de servicios MINISTERIO</t>
  </si>
  <si>
    <t>Facturas de venta de servicios ASSIST CARD</t>
  </si>
  <si>
    <t>Facturas de venta de servicios PIJAOS</t>
  </si>
  <si>
    <t>Facturas de venta de servicios COMFACOR</t>
  </si>
  <si>
    <t>Facturas de venta de servicios SOCIEDAD CLINICA SANTIAGO DE CALI</t>
  </si>
  <si>
    <t>Facturas de venta de servcios COLMENA</t>
  </si>
  <si>
    <t>Facturas de venta de servicios COLOMBIANA DE ASISTENCIA</t>
  </si>
  <si>
    <t>Facturas de venta de servicios MED PLUS</t>
  </si>
  <si>
    <t>Facturas de ventas de servicios SEGUROS DE VIDA DEL ESTADO</t>
  </si>
  <si>
    <t>Facturas de venta de servicios EPS SURA</t>
  </si>
  <si>
    <t>Facturas de venta de servicios LIBERTY ARP</t>
  </si>
  <si>
    <t>Facturas de venta de servicios DIRECCION GENERAL SANIDAD MILITAR</t>
  </si>
  <si>
    <t>Facturas de venta de servicios COLPATRIA SEGUROS DE VIDA</t>
  </si>
  <si>
    <t>Facturas de venta de servicios SEGUROS BOLIVAR</t>
  </si>
  <si>
    <t>Facturas de venta de servicios HOSPITAL TODOS LOS SANTOS</t>
  </si>
  <si>
    <t>202 al 260</t>
  </si>
  <si>
    <t>1/58</t>
  </si>
  <si>
    <t>2/58</t>
  </si>
  <si>
    <t>240 - 450</t>
  </si>
  <si>
    <t>3/58</t>
  </si>
  <si>
    <t>451 - 651</t>
  </si>
  <si>
    <t>4/58</t>
  </si>
  <si>
    <t>652 - 860</t>
  </si>
  <si>
    <t>5/58</t>
  </si>
  <si>
    <t>861 - 1115</t>
  </si>
  <si>
    <t>6/58</t>
  </si>
  <si>
    <t>1116 - 1326</t>
  </si>
  <si>
    <t>7/58</t>
  </si>
  <si>
    <t>1327 - 1554</t>
  </si>
  <si>
    <t>8/58</t>
  </si>
  <si>
    <t>1555 - 1755</t>
  </si>
  <si>
    <t>9/58</t>
  </si>
  <si>
    <t>1756 - 1997</t>
  </si>
  <si>
    <t>10/58</t>
  </si>
  <si>
    <t>1998 - 2200</t>
  </si>
  <si>
    <t>11/58</t>
  </si>
  <si>
    <t>2201 - 2417</t>
  </si>
  <si>
    <t>12/58</t>
  </si>
  <si>
    <t>2418 - 2646</t>
  </si>
  <si>
    <t>13/58</t>
  </si>
  <si>
    <t>2647 -  2888</t>
  </si>
  <si>
    <t>14/58</t>
  </si>
  <si>
    <t>2889 - 3099</t>
  </si>
  <si>
    <t>15/58</t>
  </si>
  <si>
    <t>3100 - 3300</t>
  </si>
  <si>
    <t>16/58</t>
  </si>
  <si>
    <t>3301 - 3501</t>
  </si>
  <si>
    <t>17/58</t>
  </si>
  <si>
    <t>3502 - 3702</t>
  </si>
  <si>
    <t>18/58</t>
  </si>
  <si>
    <t>3703 - 3912</t>
  </si>
  <si>
    <t>19/58</t>
  </si>
  <si>
    <t>3913 - 4113</t>
  </si>
  <si>
    <t>20/58</t>
  </si>
  <si>
    <t>4114 - 4314</t>
  </si>
  <si>
    <t>21/58</t>
  </si>
  <si>
    <t>4315 - 4544</t>
  </si>
  <si>
    <t>22/58</t>
  </si>
  <si>
    <t>4545 - 4730</t>
  </si>
  <si>
    <t>23/58</t>
  </si>
  <si>
    <t>4731 - 4931</t>
  </si>
  <si>
    <t>24/58</t>
  </si>
  <si>
    <t>4932 - 5132</t>
  </si>
  <si>
    <t>25/58</t>
  </si>
  <si>
    <t>5133 - 5333</t>
  </si>
  <si>
    <t>26/58</t>
  </si>
  <si>
    <t>5334 - 5534</t>
  </si>
  <si>
    <t>27/58</t>
  </si>
  <si>
    <t>5535 - 5736</t>
  </si>
  <si>
    <t>28/58</t>
  </si>
  <si>
    <t>5737 - 5937</t>
  </si>
  <si>
    <t>29/58</t>
  </si>
  <si>
    <t>5938 - 6138</t>
  </si>
  <si>
    <t>30/58</t>
  </si>
  <si>
    <t>6139 - 6357</t>
  </si>
  <si>
    <t>31/58</t>
  </si>
  <si>
    <t>6358 - 6554</t>
  </si>
  <si>
    <t>32/58</t>
  </si>
  <si>
    <t>6555 - 6755</t>
  </si>
  <si>
    <t>33/58</t>
  </si>
  <si>
    <t>6756 - 6956</t>
  </si>
  <si>
    <t>34/58</t>
  </si>
  <si>
    <t>6957 - 7163</t>
  </si>
  <si>
    <t>35/58</t>
  </si>
  <si>
    <t>7164 - 7354</t>
  </si>
  <si>
    <t>36/58</t>
  </si>
  <si>
    <t>7355 - 7547</t>
  </si>
  <si>
    <t>37/58</t>
  </si>
  <si>
    <t>7548 - 7748</t>
  </si>
  <si>
    <t>38/58</t>
  </si>
  <si>
    <t>7749 - 7949</t>
  </si>
  <si>
    <t>39/58</t>
  </si>
  <si>
    <t>7950 - 8150</t>
  </si>
  <si>
    <t>40/58</t>
  </si>
  <si>
    <t>8151 - 8351</t>
  </si>
  <si>
    <t>41/58</t>
  </si>
  <si>
    <t>8352 - 8552</t>
  </si>
  <si>
    <t>42/58</t>
  </si>
  <si>
    <t>8553 - 8753</t>
  </si>
  <si>
    <t>43/58</t>
  </si>
  <si>
    <t>8754 - 8954</t>
  </si>
  <si>
    <t>44/58</t>
  </si>
  <si>
    <t>8955 - 9155</t>
  </si>
  <si>
    <t>45/58</t>
  </si>
  <si>
    <t>9156 - 9356</t>
  </si>
  <si>
    <t>46/58</t>
  </si>
  <si>
    <t>9357 - 9557</t>
  </si>
  <si>
    <t>47/58</t>
  </si>
  <si>
    <t>9558 - 9758</t>
  </si>
  <si>
    <t>48/58</t>
  </si>
  <si>
    <t>9759 - 9959</t>
  </si>
  <si>
    <t>49/58</t>
  </si>
  <si>
    <t>9960 - 10160</t>
  </si>
  <si>
    <t>50/58</t>
  </si>
  <si>
    <t>10161 - 10361</t>
  </si>
  <si>
    <t>Facturas de venta de servicios DEPARTAMENTO DEL VALLE</t>
  </si>
  <si>
    <t>Facturas de venta de servicios MUNICIPIO DE ROLDANILLO</t>
  </si>
  <si>
    <t>51/58</t>
  </si>
  <si>
    <t>10362 - 10562</t>
  </si>
  <si>
    <t>52/58</t>
  </si>
  <si>
    <t>10563 -10763</t>
  </si>
  <si>
    <t>53/58</t>
  </si>
  <si>
    <t>10764 - 10964</t>
  </si>
  <si>
    <t>54/58</t>
  </si>
  <si>
    <t>10965 - 11165</t>
  </si>
  <si>
    <t>55/58</t>
  </si>
  <si>
    <t>11166 - 11366</t>
  </si>
  <si>
    <t>56/58</t>
  </si>
  <si>
    <t>11367 - 11565</t>
  </si>
  <si>
    <t>57/58</t>
  </si>
  <si>
    <t>11566 - 11766</t>
  </si>
  <si>
    <t>58/58</t>
  </si>
  <si>
    <t>11767 - 11816</t>
  </si>
  <si>
    <t>210.6-38</t>
  </si>
  <si>
    <t>Planeacion Integrada</t>
  </si>
  <si>
    <t>2/8</t>
  </si>
  <si>
    <t>200 - 400</t>
  </si>
  <si>
    <t>3/8</t>
  </si>
  <si>
    <t>401 - 600</t>
  </si>
  <si>
    <t>4/8</t>
  </si>
  <si>
    <t>601 - 800</t>
  </si>
  <si>
    <t>5/8</t>
  </si>
  <si>
    <t>801 - 1001</t>
  </si>
  <si>
    <t>6/8</t>
  </si>
  <si>
    <t>1002 - 1202</t>
  </si>
  <si>
    <t>7/8</t>
  </si>
  <si>
    <t>1203 - 1403</t>
  </si>
  <si>
    <t>8/8</t>
  </si>
  <si>
    <t>1404 - 1469</t>
  </si>
  <si>
    <t>222 - 427</t>
  </si>
  <si>
    <t>428 - 469</t>
  </si>
  <si>
    <t>206 al 277</t>
  </si>
  <si>
    <t>31/06/2014</t>
  </si>
  <si>
    <r>
      <rPr>
        <sz val="8"/>
        <color indexed="8"/>
        <rFont val="Arial"/>
        <family val="2"/>
      </rPr>
      <t xml:space="preserve">Falta consecutivo  </t>
    </r>
    <r>
      <rPr>
        <sz val="8"/>
        <rFont val="Arial"/>
        <family val="2"/>
      </rPr>
      <t xml:space="preserve">004,08, 34,35,.
Consecutivos repetidos 013, 032.  que correspondía a la certificación #60                                                                                                                                                                             </t>
    </r>
  </si>
  <si>
    <r>
      <t>UNIDAD FUNCIONAL PRODUCTORA:</t>
    </r>
    <r>
      <rPr>
        <b/>
        <sz val="10"/>
        <rFont val="Arial"/>
        <family val="2"/>
      </rPr>
      <t xml:space="preserve"> </t>
    </r>
    <r>
      <rPr>
        <b/>
        <u/>
        <sz val="10"/>
        <rFont val="Arial"/>
        <family val="2"/>
      </rPr>
      <t>APOYO LOGISTICO</t>
    </r>
  </si>
  <si>
    <r>
      <t xml:space="preserve">OFICINA PRODUCTORA: </t>
    </r>
    <r>
      <rPr>
        <b/>
        <u/>
        <sz val="10"/>
        <rFont val="Arial"/>
        <family val="2"/>
      </rPr>
      <t>SERVICIOS GENERALES</t>
    </r>
  </si>
  <si>
    <r>
      <t xml:space="preserve">UNIDAD FUNCIONAL PRODUCTORA:  </t>
    </r>
    <r>
      <rPr>
        <b/>
        <sz val="10"/>
        <rFont val="Arial"/>
        <family val="2"/>
      </rPr>
      <t xml:space="preserve"> </t>
    </r>
    <r>
      <rPr>
        <b/>
        <u/>
        <sz val="10"/>
        <rFont val="Arial"/>
        <family val="2"/>
      </rPr>
      <t>UNIDAD FUNCIONAL DE APOYO TERAPEUTICO</t>
    </r>
  </si>
  <si>
    <r>
      <t xml:space="preserve">OFICINA PRODUCTORA: </t>
    </r>
    <r>
      <rPr>
        <b/>
        <u/>
        <sz val="10"/>
        <rFont val="Arial"/>
        <family val="2"/>
      </rPr>
      <t>FISIOTERAPIA - T. RESPIRATORIA- OPTOMETRIA</t>
    </r>
  </si>
  <si>
    <r>
      <t xml:space="preserve">UNIDAD FUNCIONAL PRODUCTORA:  </t>
    </r>
    <r>
      <rPr>
        <b/>
        <u/>
        <sz val="10"/>
        <rFont val="Arial"/>
        <family val="2"/>
      </rPr>
      <t xml:space="preserve"> UNIDAD FUNCIONAL DE APOYO TERAPEUTICO</t>
    </r>
  </si>
  <si>
    <r>
      <t xml:space="preserve">OFICINA PRODUCTORA : </t>
    </r>
    <r>
      <rPr>
        <b/>
        <u/>
        <sz val="10"/>
        <rFont val="Arial"/>
        <family val="2"/>
      </rPr>
      <t>FISIOTERAPIA - T. RESPIRATORIA- OPTOMETRIA</t>
    </r>
  </si>
  <si>
    <r>
      <t>UNIDAD FUNCIONAL PRODUCTORA</t>
    </r>
    <r>
      <rPr>
        <b/>
        <sz val="10"/>
        <rFont val="Arial"/>
        <family val="2"/>
      </rPr>
      <t xml:space="preserve">: </t>
    </r>
    <r>
      <rPr>
        <b/>
        <u/>
        <sz val="10"/>
        <rFont val="Arial"/>
        <family val="2"/>
      </rPr>
      <t>UNIDAD FUNCIONAL DE URGENCIAS</t>
    </r>
  </si>
  <si>
    <r>
      <t xml:space="preserve">OFICINA PRODUCTORA: </t>
    </r>
    <r>
      <rPr>
        <b/>
        <u/>
        <sz val="10"/>
        <rFont val="Arial"/>
        <family val="2"/>
      </rPr>
      <t>URGENCIAS</t>
    </r>
  </si>
  <si>
    <r>
      <t>UNIDAD FUNCIONAL PRODUCTORA</t>
    </r>
    <r>
      <rPr>
        <b/>
        <sz val="10"/>
        <rFont val="Arial"/>
        <family val="2"/>
      </rPr>
      <t xml:space="preserve">: </t>
    </r>
    <r>
      <rPr>
        <b/>
        <u/>
        <sz val="10"/>
        <rFont val="Arial"/>
        <family val="2"/>
      </rPr>
      <t>GESTION DE LA INTERVENCION</t>
    </r>
  </si>
  <si>
    <r>
      <t xml:space="preserve">OFICINA PRODUCTORA: </t>
    </r>
    <r>
      <rPr>
        <b/>
        <u/>
        <sz val="10"/>
        <rFont val="Arial"/>
        <family val="2"/>
      </rPr>
      <t>INTERNACION</t>
    </r>
  </si>
  <si>
    <t>COD 330</t>
  </si>
  <si>
    <t>Acta Reunión Equipo Operativo de Trabajo</t>
  </si>
  <si>
    <t>330-01-32</t>
  </si>
  <si>
    <t>Actas de Entrega y Recibo de Turno</t>
  </si>
  <si>
    <t>14 Actas</t>
  </si>
  <si>
    <t>1 de 7</t>
  </si>
  <si>
    <t>2 de 7</t>
  </si>
  <si>
    <t>3 de 7</t>
  </si>
  <si>
    <t>4 de 7</t>
  </si>
  <si>
    <t>5 de 7</t>
  </si>
  <si>
    <t>6 de 7</t>
  </si>
  <si>
    <t>7 de 7</t>
  </si>
  <si>
    <t>TOMO</t>
  </si>
  <si>
    <t>OTRO</t>
  </si>
  <si>
    <t>acta 01 - 05 - 06</t>
  </si>
  <si>
    <r>
      <t xml:space="preserve">ENTIDAD PRODUCTORA:  </t>
    </r>
    <r>
      <rPr>
        <b/>
        <sz val="10"/>
        <rFont val="Arial"/>
        <family val="2"/>
      </rPr>
      <t xml:space="preserve">HOPITAL DEPARTAMENTAL SAN ANTONIO </t>
    </r>
  </si>
  <si>
    <t>CODIGO: 360.1</t>
  </si>
  <si>
    <t>360.1-51</t>
  </si>
  <si>
    <t>360.1-51-03</t>
  </si>
  <si>
    <t>360.1-51-05</t>
  </si>
  <si>
    <t>360.1-51-09</t>
  </si>
  <si>
    <t>360.1-51-10</t>
  </si>
  <si>
    <t>360.1-51-18</t>
  </si>
  <si>
    <t>360.1-53</t>
  </si>
  <si>
    <t>360.1-53-01</t>
  </si>
  <si>
    <t>360.1-58</t>
  </si>
  <si>
    <t>360.1-58-01</t>
  </si>
  <si>
    <t>360.1-58-02</t>
  </si>
  <si>
    <t>360.1-58-04</t>
  </si>
  <si>
    <t>Supervisión Técnica de Leishmaniasis</t>
  </si>
  <si>
    <t>360.1-58-05</t>
  </si>
  <si>
    <t>360.1-58-06</t>
  </si>
  <si>
    <t>360.1-01</t>
  </si>
  <si>
    <t>360.1-01-08</t>
  </si>
  <si>
    <t>360.1-01-25</t>
  </si>
  <si>
    <t>360.1-16</t>
  </si>
  <si>
    <t>360.1-16-03</t>
  </si>
  <si>
    <t>360.1-16-04</t>
  </si>
  <si>
    <t>360.1-16-05</t>
  </si>
  <si>
    <t>360.1-29</t>
  </si>
  <si>
    <t>360.1-29-49</t>
  </si>
  <si>
    <t>Dos actas</t>
  </si>
  <si>
    <t>Siete Actas</t>
  </si>
  <si>
    <t>360.1-16-02</t>
  </si>
  <si>
    <t>Control de Hematologia Nivel Alto</t>
  </si>
  <si>
    <t>360.1-51.03</t>
  </si>
  <si>
    <t>360.1-51-12</t>
  </si>
  <si>
    <t>10 Actas Acta no. 6 sin firma</t>
  </si>
  <si>
    <t>16 Actas. 
Falta el Acta 009 del 28 de Abril de 2016. 
El Acta  013-015 del año 2016 falta firmas en Acta
Acta  014-016-017 del año 2016 sin lista de asistencia</t>
  </si>
  <si>
    <t>7 Acta
Acta 01-02-04-06 sin firmas de asistencia</t>
  </si>
  <si>
    <t>7 Actas</t>
  </si>
  <si>
    <t>19 Acuerdos. El Acuerdo 007-2016 y 011-2016 falta firma</t>
  </si>
  <si>
    <t>Conceptos Jurídicos</t>
  </si>
  <si>
    <t>Compra y Venta de Servicios de Salud 
Asociación Mutual Barrios Unidos AMBUQ</t>
  </si>
  <si>
    <t>Contrato PAQ-767307 y anexos</t>
  </si>
  <si>
    <t>Contrato 166-2016</t>
  </si>
  <si>
    <t>Anexo 1 contrato SVA2016C1A009 - SVA2016E2A081 - SVA2016R1A008 - SVA2016C1A009</t>
  </si>
  <si>
    <t>Compra y Venta de Servicios de Salud COSMITET</t>
  </si>
  <si>
    <t>Contrato ROL-001</t>
  </si>
  <si>
    <r>
      <t xml:space="preserve">OBJETO:  </t>
    </r>
    <r>
      <rPr>
        <u/>
        <sz val="10"/>
        <rFont val="Arial"/>
        <family val="2"/>
      </rPr>
      <t>TRANSFERENCIA DOCUMENTAL POR CONTINGENCIA AÑO 2016</t>
    </r>
  </si>
  <si>
    <t>Contrato FID 073-2016</t>
  </si>
  <si>
    <t>Contrato 010-18-0485-2016 - CONTRATO 090-18-11-1220 - Modificatorio 1 del cont. 090-18-11-1220 - Modificatorio 3 del cont. 090-18-11-1220</t>
  </si>
  <si>
    <t>CI 007 20016</t>
  </si>
  <si>
    <t xml:space="preserve">Contrato 66-5-20584/2015 - Modificación al acta 1-Contrato 66-5-20584/2015 - Modificación al acta 2-Contrato 66-5-20584/2015 </t>
  </si>
  <si>
    <t>Contrato Compra y Venta de Servicios de Salud 
Seguros del Estado</t>
  </si>
  <si>
    <t>Contrato N° 02/2013</t>
  </si>
  <si>
    <t>Convenio Escuela Mecánica Dental</t>
  </si>
  <si>
    <t>9 hojas de vida</t>
  </si>
  <si>
    <t>Convenio Fundación Universitaria Area Andina</t>
  </si>
  <si>
    <t>Convenio INTEP</t>
  </si>
  <si>
    <t>Impuesto Predial</t>
  </si>
  <si>
    <t>100-39-09</t>
  </si>
  <si>
    <t>Plan de Desarrollo Institucional</t>
  </si>
  <si>
    <t>Elección Gerente</t>
  </si>
  <si>
    <t>Se inició proceso pero no se terminó</t>
  </si>
  <si>
    <t>Representante Profesionales del Hospital</t>
  </si>
  <si>
    <t>Lorena Nieto Betancourt</t>
  </si>
  <si>
    <t>Representante Profesionales del Municipio</t>
  </si>
  <si>
    <t>Juan Carlos Restrepo Valencia</t>
  </si>
  <si>
    <t>1-224</t>
  </si>
  <si>
    <t>225-404</t>
  </si>
  <si>
    <t>100-44-04</t>
  </si>
  <si>
    <t>Procesos Disciplinarios</t>
  </si>
  <si>
    <t>Resoluciones 001 - 217</t>
  </si>
  <si>
    <t>1-253</t>
  </si>
  <si>
    <t>Resoluciones  218 - 347</t>
  </si>
  <si>
    <t>254-468</t>
  </si>
  <si>
    <t>Resoluciones  348 - 446</t>
  </si>
  <si>
    <t>469-630</t>
  </si>
  <si>
    <t>Acta No. 01 sin Firma
Trece actas</t>
  </si>
  <si>
    <t>200-13</t>
  </si>
  <si>
    <t>200-29-13</t>
  </si>
  <si>
    <t>Informe Analítico Sit. Financiera</t>
  </si>
  <si>
    <t>Plan de Mantenimiento (vigencia 2016)</t>
  </si>
  <si>
    <t>COD. 200</t>
  </si>
  <si>
    <r>
      <t xml:space="preserve">OBJETO:  </t>
    </r>
    <r>
      <rPr>
        <u/>
        <sz val="10"/>
        <rFont val="Arial"/>
        <family val="2"/>
      </rPr>
      <t>TRANSFERENCIA DOCUMENTAL AÑO 2016</t>
    </r>
  </si>
  <si>
    <t>207 - 255</t>
  </si>
  <si>
    <t>206 - 276</t>
  </si>
  <si>
    <t>209 - 411</t>
  </si>
  <si>
    <t>412 - 458</t>
  </si>
  <si>
    <t>Plan de Saneamiento Fiscal y Financiero</t>
  </si>
  <si>
    <t>203 - 421</t>
  </si>
  <si>
    <t>422 - 646</t>
  </si>
  <si>
    <t>647 - 683</t>
  </si>
  <si>
    <r>
      <t xml:space="preserve">ENTIDAD PRODUCTORA:  </t>
    </r>
    <r>
      <rPr>
        <b/>
        <u/>
        <sz val="10"/>
        <rFont val="Arial"/>
        <family val="2"/>
      </rPr>
      <t>HOSPITAL DEPARTAMENTAL SAN ANTONIO DE ROLDANILLO ESE</t>
    </r>
    <r>
      <rPr>
        <u/>
        <sz val="10"/>
        <rFont val="Arial"/>
        <family val="2"/>
      </rPr>
      <t xml:space="preserve"> </t>
    </r>
  </si>
  <si>
    <r>
      <t xml:space="preserve">UNIDAD FUNCIONAL PRODUCTORA: </t>
    </r>
    <r>
      <rPr>
        <b/>
        <u/>
        <sz val="10"/>
        <rFont val="Arial"/>
        <family val="2"/>
      </rPr>
      <t xml:space="preserve">RECURSOS FINANCIEROS </t>
    </r>
  </si>
  <si>
    <r>
      <t xml:space="preserve">OFICINA PRODUCTORA: </t>
    </r>
    <r>
      <rPr>
        <b/>
        <u/>
        <sz val="10"/>
        <rFont val="Arial"/>
        <family val="2"/>
      </rPr>
      <t xml:space="preserve"> PRESUPUESTO</t>
    </r>
    <r>
      <rPr>
        <u/>
        <sz val="10"/>
        <rFont val="Arial"/>
        <family val="2"/>
      </rPr>
      <t xml:space="preserve"> - CÓDIGO 210.1</t>
    </r>
  </si>
  <si>
    <r>
      <t xml:space="preserve">OBJETO:  </t>
    </r>
    <r>
      <rPr>
        <u/>
        <sz val="10"/>
        <rFont val="Arial"/>
        <family val="2"/>
      </rPr>
      <t>TRANSFERENCIA DOCUMENTAL AÑO 2015</t>
    </r>
  </si>
  <si>
    <r>
      <t xml:space="preserve">HOJA No </t>
    </r>
    <r>
      <rPr>
        <u/>
        <sz val="10"/>
        <rFont val="Arial"/>
        <family val="2"/>
      </rPr>
      <t xml:space="preserve"> 1 </t>
    </r>
    <r>
      <rPr>
        <sz val="10"/>
        <rFont val="Arial"/>
        <family val="2"/>
      </rPr>
      <t xml:space="preserve">  </t>
    </r>
    <r>
      <rPr>
        <sz val="10"/>
        <rFont val="Arial"/>
        <family val="2"/>
      </rPr>
      <t>DE:  1</t>
    </r>
  </si>
  <si>
    <t>202 - 279</t>
  </si>
  <si>
    <t>280 - 392</t>
  </si>
  <si>
    <t>393 - 558</t>
  </si>
  <si>
    <t>559 - 641</t>
  </si>
  <si>
    <t>642 - 784</t>
  </si>
  <si>
    <t>784 - 944</t>
  </si>
  <si>
    <t>repitieron folio 784</t>
  </si>
  <si>
    <t>945 - 1037</t>
  </si>
  <si>
    <t>Agosto</t>
  </si>
  <si>
    <t>1038 - 1173</t>
  </si>
  <si>
    <t>Informe de Ejecución Presupuestal de Ingresos y Egresos</t>
  </si>
  <si>
    <t>1174 - 1293</t>
  </si>
  <si>
    <t>1294 - 1418</t>
  </si>
  <si>
    <t>1419 - 1528</t>
  </si>
  <si>
    <t>1529 - 1699</t>
  </si>
  <si>
    <t>1700 - 1920</t>
  </si>
  <si>
    <r>
      <t xml:space="preserve">OFICINA PRODUCTORA: </t>
    </r>
    <r>
      <rPr>
        <b/>
        <u/>
        <sz val="10"/>
        <rFont val="Arial"/>
        <family val="2"/>
      </rPr>
      <t xml:space="preserve"> GERENCIA  - CONTRATACION </t>
    </r>
    <r>
      <rPr>
        <u/>
        <sz val="10"/>
        <rFont val="Arial"/>
        <family val="2"/>
      </rPr>
      <t>- CÓDIGO 100</t>
    </r>
  </si>
  <si>
    <r>
      <t xml:space="preserve">OBJETO:  </t>
    </r>
    <r>
      <rPr>
        <u/>
        <sz val="10"/>
        <rFont val="Arial"/>
        <family val="2"/>
      </rPr>
      <t>TRANSFERENCIA DOCUMENTAL AÑO 2013</t>
    </r>
  </si>
  <si>
    <t>Contrato de Prestación de Servicios No. 001-2013 Limpieza ya SAS</t>
  </si>
  <si>
    <t>Contrato de Prestación de Servicios No. 002-2013 Servicolombia</t>
  </si>
  <si>
    <t>Contrato de Prestación de Servicios No. 003-2013 Servicolombia</t>
  </si>
  <si>
    <t>Contrato de Prestación de Servicios No. 004-2013 Servicolombia</t>
  </si>
  <si>
    <t>Contrato de Prestación de Servicios No. 005-2013 Servicolombia</t>
  </si>
  <si>
    <t>Contrato de Prestación de Servicios No. 006-2013 Coservicios</t>
  </si>
  <si>
    <t>Contrato de Prestación de Servicios No. 007-2013 Servicolombia</t>
  </si>
  <si>
    <t>Contrato de Prestación de Servicios No. 008-2013 Asometulua</t>
  </si>
  <si>
    <t>Contrato de Prestación de Servicios No. 009-2013 Asometulua</t>
  </si>
  <si>
    <t>Contrato de Prestación de Servicios No. 010-2013 Asometulua</t>
  </si>
  <si>
    <t>Contrato de Prestación de Servicios No. 011-2013 Coovisenal</t>
  </si>
  <si>
    <t>Contrato de Prestación de Servicios No. 012-2013 Maria Victoria Saavedra Rendon</t>
  </si>
  <si>
    <t>Contrato de Prestación de Servicios No. 013-2013 Milciades Garcia Garcia</t>
  </si>
  <si>
    <t>Contrato de Prestación de Servicios No. 014-2013 Martha Luz Barbosa Valderrama</t>
  </si>
  <si>
    <t>Contrato de Prestación de Servicios No. 015-2013 Jose Emiliano Mendieta Urbano</t>
  </si>
  <si>
    <t xml:space="preserve">Contrato de Prestación de Servicios No. 016-2013 Ricardo Chica Aviles </t>
  </si>
  <si>
    <t>Contrato de Prestación de Servicios No. 017-2013 Eudes Gartner Macias</t>
  </si>
  <si>
    <t>Contrato de Prestación de Servicios No. 018-2013 Miguel Antonio Jimenez Hernandez</t>
  </si>
  <si>
    <t>Contrato de Prestación de Servicios No. 019-2013 Guillermo Leon Restrepo Franco</t>
  </si>
  <si>
    <t xml:space="preserve">Contrato de Prestación de Servicios No. 020-2013 ITMS Telemedicina de Colombia </t>
  </si>
  <si>
    <t>Contrato de Prestación de Servicios No. 021-2013 Ricardo Chica Aviles</t>
  </si>
  <si>
    <t>Contrato de Prestación de Servicios No. 022-2013 Cristian Gomez Rojas</t>
  </si>
  <si>
    <t>Contrato de Prestación de Servicios No. 023-2013 Instituto de Diagnostico Medico Idime SA</t>
  </si>
  <si>
    <t>Contrato de Prestación de Servicios No. 024-2013 Darsalud LTDA</t>
  </si>
  <si>
    <t>Contrato de Prestación de Servicios No. 025-2013 Cic laboratorios Sas</t>
  </si>
  <si>
    <t>Contrato de Prestación de Servicios No. 026-2013 Univalle</t>
  </si>
  <si>
    <t>Contrato de Prestación de Servicios No. 027-2013 Maria del Rosario Escarria Posso</t>
  </si>
  <si>
    <t>Contrato de Prestación de Servicios No. 028-2013 Javier Montes Mejia</t>
  </si>
  <si>
    <t>Contrato de Prestación de Servicios No. 029-2013 Francis Mayorquin Briñez</t>
  </si>
  <si>
    <t>Contrato de Prestación de Servicios No. 030-2013 R-fast Ltda</t>
  </si>
  <si>
    <t>Contrato de Prestación de Servicios No. 031-2013 William Arias Bermudez</t>
  </si>
  <si>
    <t>Contrato de Prestación de Servicios No. 032-2013 RH SAS</t>
  </si>
  <si>
    <t>Contrato de Prestación de Servicios No. 033-2013 Jose Ignacio Leon Oliva</t>
  </si>
  <si>
    <t>Contrato de Prestación de Servicios No. 034-2013 Hector Rojas Perea</t>
  </si>
  <si>
    <t>Contrato de Prestación de Servicios No. 035-2013 Hector Rojas Perea</t>
  </si>
  <si>
    <t>Contrato de Prestación de Servicios No. 036-2013 Servicolombia</t>
  </si>
  <si>
    <t>Contrato de Prestación de Servicios No. 037-2013 Roldanillo Stereo</t>
  </si>
  <si>
    <t>Contrato de Prestación de Servicios No. 038-2013 Roldanillo Stereo</t>
  </si>
  <si>
    <t>Contrato de Prestación de Servicios No. 039-2013 Milciades Garcia Garcia</t>
  </si>
  <si>
    <t>Contrato de Prestación de Servicios No. 040-2013 Martha Luz Barbosa Valderrama</t>
  </si>
  <si>
    <t>Contrato de Prestación de Servicios No. 041-2013 Victoria Eugenia Velez Salazar</t>
  </si>
  <si>
    <t>Contrato de Prestación de Servicios No. 042-2013 Victoria Eugenia Ospina Alzate</t>
  </si>
  <si>
    <t>Contrato de Prestación de Servicios No. 043-2013 James Mustafa Mejia</t>
  </si>
  <si>
    <t>Contrato de Prestación de Servicios No. 045-2013 Javier Montes Mejia</t>
  </si>
  <si>
    <t>Contrato de Prestación de Servicios No. 046-2013 Servicolombia</t>
  </si>
  <si>
    <t>Contrato de Prestación de Servicios No. 047-2013 Servicolombia</t>
  </si>
  <si>
    <t>Contrato de Prestación de Servicios No. 048-2013 Servicolombia</t>
  </si>
  <si>
    <t>Contrato de Prestación de Servicios No. 049-2013 Servicolombia</t>
  </si>
  <si>
    <t>Contrato de Prestación de Servicios No. 050-2013 Servicolombia</t>
  </si>
  <si>
    <t>Contrato de Prestación de Servicios No. 051-2013 Ricardo Chica Aviles</t>
  </si>
  <si>
    <t>Contrato de Prestación de Servicios No. 052-2013 William Arias Bermudez</t>
  </si>
  <si>
    <t>Contrato de Prestación de Servicios No. 053-2013 Milciades Garcia Garcia</t>
  </si>
  <si>
    <t>Contrato de Prestación de Servicios No. 054-2013 Maria Victoria Saavedra Rendon</t>
  </si>
  <si>
    <t>Contrato de Prestación de Servicios No. 055-2013 Zuly Maria Ricard Perea</t>
  </si>
  <si>
    <t>Contrato de Prestación de Servicios No. 056-2013 Servicolombia</t>
  </si>
  <si>
    <t>Contrato de Prestación de Servicios No. 057-2013 Milton Hugo Chaves Chaves</t>
  </si>
  <si>
    <t>Contrato de Prestación de Servicios No. 058-2013 Jose Ignacio Leon Oliva</t>
  </si>
  <si>
    <t>Contrato de Prestación de Servicios No. 059-2013 Martha Luz Barbosa Valderrama</t>
  </si>
  <si>
    <t>Contrato de Prestación de Servicios No. 060-2013 Francis Mayorquin Briñez</t>
  </si>
  <si>
    <t>Contrato de Prestación de Servicios No. 061-2013 Servicolombia</t>
  </si>
  <si>
    <t>Contrato de Prestación de Servicios No. 062-2013 Servicolombia</t>
  </si>
  <si>
    <t>Contrato de Prestación de Servicios No. 063-2013 Servicolombia</t>
  </si>
  <si>
    <t>Contrato de Prestación de Servicios No. 064-2013 Servicolombia</t>
  </si>
  <si>
    <t>Contrato de Prestación de Servicios No. 065-2013 Maria del Rosario Escarria Posso</t>
  </si>
  <si>
    <t>Contrato de Prestación de Servicios No. 066-2013 Coservicios</t>
  </si>
  <si>
    <t>Contrato de Prestación de Servicios No. 067-2013 Hector Rojas Perea</t>
  </si>
  <si>
    <t>Contrato de Prestación de Servicios No. 068-2013 Hector Rojas Perea</t>
  </si>
  <si>
    <t>Contrato de Prestación de Servicios No. 069-2013 Ricardo Chica Aviles</t>
  </si>
  <si>
    <t>Contrato de Prestación de Servicios No. 070-2013 Cic Laboratorios Sas</t>
  </si>
  <si>
    <t>Contrato de Prestación de Servicios No. 071-2013 Darsalud LTDA</t>
  </si>
  <si>
    <t>Contrato de Prestación de Servicios No. 072-2013 Darsalud LTDA</t>
  </si>
  <si>
    <t>Contrato de Prestación de Servicios No. 073-2013 Asometulua</t>
  </si>
  <si>
    <t>Contrato de Prestación de Servicios No. 074-2013 Asometulua</t>
  </si>
  <si>
    <t>Contrato de Prestación de Servicios No. 075-2013 Asometulua</t>
  </si>
  <si>
    <t>Contrato de Prestación de Servicios No. 076-2013 Coovisenal CTA</t>
  </si>
  <si>
    <t>Contrato de Prestación de Servicios No. 077-2013 Servicolombia</t>
  </si>
  <si>
    <t>Contrato de Prestación de Servicios No. 078-2013 Servicolombia</t>
  </si>
  <si>
    <t>Contrato de Prestación de Servicios No. 079-2013 Servicolombia</t>
  </si>
  <si>
    <t>Contrato de Prestación de Servicios No. 080-2013 Servicolombia</t>
  </si>
  <si>
    <t>Contrato de Prestación de Servicios No. 081 -2013 Maria Eugenia Camacho Garcia</t>
  </si>
  <si>
    <t>Contrato de Prestación de Servicios No. 082 -2013 Eudes Gartner Macias</t>
  </si>
  <si>
    <t>Contrato de Prestación de Servicios No. 083 -2013 Miguel Antonio Jimenez Hernandez</t>
  </si>
  <si>
    <t>Contrato de Prestación de Servicios No. 084-2013 Asometuluá</t>
  </si>
  <si>
    <t>Contrato de Prestación de Servicios No. 085-2013 Guillermo Leon Restrepo Franco</t>
  </si>
  <si>
    <t>Contrato de Prestación de Servicios No. 086-2013 ITMS Telemedicina de Colombia</t>
  </si>
  <si>
    <t>Contrato de Prestación de Servicios No. 087-2013 Cristian Gomez Rojas</t>
  </si>
  <si>
    <t>Contrato de Prestación de Servicios No. 088-2013 William Arias Bermudez</t>
  </si>
  <si>
    <t>Contrato de Prestación de Servicios No. 089-2013 Sindicato Coservicios</t>
  </si>
  <si>
    <t>Contrato de Prestación de Servicios No. 090-2013 Servicolombia</t>
  </si>
  <si>
    <t>Contrato de Prestación de Servicios No. 091-2013 Servicolombia</t>
  </si>
  <si>
    <t>Contrato de Prestación de Servicios No. 092-2013 Servicolombia</t>
  </si>
  <si>
    <t>Contrato de Prestación de Servicios No. 093-2013 Servicolombia</t>
  </si>
  <si>
    <t xml:space="preserve">Contrato de Prestación de Servicios No. 094-2013 Ricardo Chica Aviles </t>
  </si>
  <si>
    <t>Contrato de Prestación de Servicios No. 095-2013 Milton Hugo Chaves Chaves</t>
  </si>
  <si>
    <t>Contrato de Prestación de Servicios No. 096-2013 Maritza Martinez Alvernia</t>
  </si>
  <si>
    <t>Contrato de Prestación de Servicios No. 097-2013 Fundacion Nutriendo Corazones</t>
  </si>
  <si>
    <t>Contrato de Prestación de Servicios No. 098-2013 Servicolombia</t>
  </si>
  <si>
    <t>Contrato de Prestación de Servicios No. 099-2013 Servicolombia</t>
  </si>
  <si>
    <t>Contrato de Prestación de Servicios No. 100-2013 Servicolombia</t>
  </si>
  <si>
    <t>Contrato de Prestación de Servicios No. 101-2013 Servicolombia</t>
  </si>
  <si>
    <t>Contrato de Prestación de Servicios No. 102-2013 Diana Carolina Mazo Arango</t>
  </si>
  <si>
    <t>Contrato de Prestación de Servicios No. 103-2013 Maria Victoria Saavedra Rendon</t>
  </si>
  <si>
    <t>Contrato de Prestación de Servicios No. 104-2013 Milciades Garcia Garcia</t>
  </si>
  <si>
    <t>Contrato de Prestación de Servicios No. 105-2013 Servicolombia</t>
  </si>
  <si>
    <t>Contrato de Prestación de Servicios No. 106-2013 Cristian Gomez Rojas</t>
  </si>
  <si>
    <t>Contrato de Prestación de Servicios No. 107-2013 Eudes Gartner Macias</t>
  </si>
  <si>
    <t>Contrato de Prestación de Servicios No. 108-2013 Coservicios</t>
  </si>
  <si>
    <t>Contrato de Prestación de Servicios No. 109-2013 Miguel Antonio Jimenez Hernandez</t>
  </si>
  <si>
    <t>Contrato de Prestación de Servicios No. 110-2013 Guillermo Leon Restrepo Franco</t>
  </si>
  <si>
    <t>Contrato de Prestación de Servicios No. 111-2013 Milton Hugo Chaves Chaves</t>
  </si>
  <si>
    <t>Contrato de Prestación de Servicios No. 112-2013 Ricardo Chica Aviles</t>
  </si>
  <si>
    <t>Contrato de Prestación de Servicios No. 113-2013 Ricardo Chica Aviles</t>
  </si>
  <si>
    <t>Contrato de Prestación de Servicios No. 114-2013 Servicolombia</t>
  </si>
  <si>
    <t>Contrato de Prestación de Servicios No. 115-2013 Servicolombia</t>
  </si>
  <si>
    <t>Contrato de Prestación de Servicios No. 116-2013 Servicolombia</t>
  </si>
  <si>
    <t>Contrato de Prestación de Servicios No. 117-2013 Servicolombia</t>
  </si>
  <si>
    <t>Contrato de Prestación de Servicios No. 118-2013 William Arias Bermudez</t>
  </si>
  <si>
    <t xml:space="preserve">Contrato de Prestación de Servicios No. 119-2013 Jose Emiliano Mendieta Urbano </t>
  </si>
  <si>
    <t>Contrato de Prestación de Servicios No. 120-2013 Hector Rojas Perea</t>
  </si>
  <si>
    <t>Contrato de Prestación de Servicios No. 121-2013 Miguel Antonio Jimenez Hernandez</t>
  </si>
  <si>
    <t>Contrato de Prestación de Servicios No. 122-2013 Servicolombia</t>
  </si>
  <si>
    <t>Contrato de Prestación de Servicios No. 123-2013 Servicolombia</t>
  </si>
  <si>
    <t>Contrato de Prestación de Servicios No. 124-2013 Servicolombia</t>
  </si>
  <si>
    <t>Contrato de Prestación de Servicios No. 125-2013 Coovisenal CTA</t>
  </si>
  <si>
    <t>Contrato de Prestación de Servicios No. 126-2013 Servicolombia</t>
  </si>
  <si>
    <t>Contrato de Prestación de Servicios No. 127-2013 Miguel Antonio Jimenez Hernandez</t>
  </si>
  <si>
    <t>Contrato de Prestación de Servicios No. 128-2013 Hector Rojas Perea</t>
  </si>
  <si>
    <t>Contrato de Prestación de Servicios No. 129-2013 Cristian Gomez Rojas</t>
  </si>
  <si>
    <t>Contrato de Prestación de Servicios No. 130-2013 Eudes Gartner Macias</t>
  </si>
  <si>
    <t>Contrato de Prestación de Servicios No. 131-2013 Maritza Martinez Alvernia</t>
  </si>
  <si>
    <t>Contrato de Mantenimiento No. 001-2013 Walter Julian Mejia</t>
  </si>
  <si>
    <t xml:space="preserve">Contrato de Mantenimiento No. 002-2013 Tulio Fernando Castillo </t>
  </si>
  <si>
    <t>Contrato de Mantenimiento No. 003-2013 Horacio Lopez</t>
  </si>
  <si>
    <t xml:space="preserve">Contrato de Mantenimiento No. 004-2013 Jairo Eli Cifuentes </t>
  </si>
  <si>
    <t>Contrato de Mantenimiento No. 005-2013 Jesus Antonio Rodriguez Galeano</t>
  </si>
  <si>
    <t>Contrato de Mantenimiento No. 005-2013 Megasi Biomedica Integral SAS</t>
  </si>
  <si>
    <t>Contrato de Mantenimiento No. 006-2013 Jairo Eli Cifuentes Ortiz</t>
  </si>
  <si>
    <t>Contrato de Mantenimiento No. 007-2013 Almacen lubricantes la BH</t>
  </si>
  <si>
    <t>Contrato de Mantenimiento No. 008-2013 Almacen Becerra Rojas</t>
  </si>
  <si>
    <t>Contrato de Mantenimiento No. 009-2013 Gloria Ines Reyes Padilla</t>
  </si>
  <si>
    <t>Orden de Suministro No. 001-2013 Gabriel Ayala Valencia</t>
  </si>
  <si>
    <t>Orden de Suministro No. 002-2013 Rosa Tulia Moreno</t>
  </si>
  <si>
    <t>Orden de Suministro No. 003-2013 Jose Joaquin Tabares Chica</t>
  </si>
  <si>
    <t>Orden de Suministro No. 004-2013 Produser Ltda</t>
  </si>
  <si>
    <t>Orden de Suministro No. 005-2013 Maria Yomar Dominguez Ali</t>
  </si>
  <si>
    <t>Orden de Suministro No. 006-2013 Comfenalco</t>
  </si>
  <si>
    <t>Orden de Suministro No. 007-2013 Jorge Alberto Vallejo Torres</t>
  </si>
  <si>
    <t>Orden de Suministro No. 008-2013 Diana Rocio Alvarado Borja</t>
  </si>
  <si>
    <t>Orden de Suministro No. 009-2013 Oxigenos de Colombia Ltda</t>
  </si>
  <si>
    <t>Orden de Suministro No. 010-2013 Tulio Fernando Castillo</t>
  </si>
  <si>
    <t>Orden de Suministro No. 011-2013 Sysmed Sas</t>
  </si>
  <si>
    <t>Orden de Suministro No. 012-2013 Rubiela Ines Ramirez</t>
  </si>
  <si>
    <t>Orden de Suministro No. 013-2013 Tulio Fernando Castillo</t>
  </si>
  <si>
    <t>Orden de Suministro No. 014-2013 TRS partes SA</t>
  </si>
  <si>
    <t>Orden de Suministro No. 015-2013 Essen Ltda</t>
  </si>
  <si>
    <t>Orden de Suministro No. 016-2013 Linde Colombia Sa</t>
  </si>
  <si>
    <t>Orden de Suministro No. 017-2013 Jose Luis Vinasco Londoño</t>
  </si>
  <si>
    <t>Orden de Suministro No. 018-2013 Nohora Cecilia Posso Urdinola</t>
  </si>
  <si>
    <t>Orden de Suministro No. 019-2013 Nelsy Amparo Martelo Cordoba</t>
  </si>
  <si>
    <t xml:space="preserve">Orden de Suministro No. 020-2013 Aura Varela Varela </t>
  </si>
  <si>
    <t>Orden de Suministro No. 021-2013 Diana Rocio Alvarado</t>
  </si>
  <si>
    <t>Orden de Suministro No. 022-2013 Maria Lucenide Bedoya</t>
  </si>
  <si>
    <t>Orden de Suministro No. 023-2013 Rubiela Ines Ramirez Aristizabal</t>
  </si>
  <si>
    <t>Orden de Suministro No. 024-2013 Rosa Tulia Moreno</t>
  </si>
  <si>
    <t>Orden de Suministro No. 025-2013 Maria Yomar Dominguez Aly</t>
  </si>
  <si>
    <t>Orden de Suministro No. 026-2013 Martha Elvira Mercado Brito</t>
  </si>
  <si>
    <t>Orden de Suministro No. 027-2013 Jorge Alberto Vallejo Torres</t>
  </si>
  <si>
    <t>Orden de Suministro No. 028-2013 Maria Ruth Patiño Alvarez</t>
  </si>
  <si>
    <t>Orden de Suministro No. 029-2013 Distribuidora de Papeles Dispapeles SA</t>
  </si>
  <si>
    <t>Orden de Suministro No. 030-2013 Jose Joaquin Tabares chica</t>
  </si>
  <si>
    <t>Orden de Suministro No. 031-2013 Victor Giraldo Bermudez</t>
  </si>
  <si>
    <t>Orden de Suministro No. 032-2013 Maria Yomar Dominguez Ali</t>
  </si>
  <si>
    <t>Orden de Suministro No. 033-2013 Bioclinicos de Colombia Ltda</t>
  </si>
  <si>
    <t>Orden de Suministro No. 034-2013 Importaciones Dental Universitario SA</t>
  </si>
  <si>
    <t>Orden de Suministro No. 035-2013 Diana Rocio Alvarado Borja</t>
  </si>
  <si>
    <t>Orden de Suministro No. 036-2013 Jose Joaquin Tabares Chica</t>
  </si>
  <si>
    <t>Orden de Suministro No. 037-2013 Dispapeles SA</t>
  </si>
  <si>
    <t>Orden de Suministro No. 038-2013 Artimedic -Dentales Unidos</t>
  </si>
  <si>
    <t>Orden de Suministro No. 039-2013 Casa de la Diabetes Cali Ltda</t>
  </si>
  <si>
    <t>Orden de Suministro No. 040-2013 Jorge Albeto Vallejo Torres</t>
  </si>
  <si>
    <t>Orden de Suministro No. 041-2013 Jorge Albeto Vallejo Torres</t>
  </si>
  <si>
    <t>Orden de Suministro No. 042-2013 Hugo Alberto Riveros Restrepo</t>
  </si>
  <si>
    <t>Orden de Suministro No. 043-2013 Ricardo Gomez Duque</t>
  </si>
  <si>
    <t>Documento anulado</t>
  </si>
  <si>
    <t>Orden de Servicio No. 001-2013 Rubiela Ines Ramirez</t>
  </si>
  <si>
    <t>Orden de Servicio No. 002-2013 Linde Colombia</t>
  </si>
  <si>
    <t>Orden de Servicio No. 003-2013 B.Braun Medical SA</t>
  </si>
  <si>
    <t>Orden de Servicio No. 004-2013 Diana Rocio Alvarado</t>
  </si>
  <si>
    <t>Orden de Servicio No. 005-2013 Carlos Alberto Cadena Cuervo</t>
  </si>
  <si>
    <t>Orden de Servicio No. 006-2013 Promedicas SA</t>
  </si>
  <si>
    <t>Orden de Servicio No. 007-2013 Equipadora Medica  SA</t>
  </si>
  <si>
    <t>Orden de Servicio No. 008-2013 Noralba lopez valencia</t>
  </si>
  <si>
    <t>Orden de Servicio No. 009-2013 Sysmed SAS</t>
  </si>
  <si>
    <t>Orden de Servicio No. 010-2013 Prodonto U</t>
  </si>
  <si>
    <t>Orden de Servicio No. 011-2013 Equipadora Medica</t>
  </si>
  <si>
    <t>Orden de Servicio No. 012-2013 Maria Clemencia Altamirano Toro</t>
  </si>
  <si>
    <t>Orden de Servicio No. 013-2013 Nohora Posso</t>
  </si>
  <si>
    <t>Orden de Servicio No. 014-2013 Promedicas SAS</t>
  </si>
  <si>
    <t>Orden de Servicio No. 015-2013 Allers SA</t>
  </si>
  <si>
    <t>Orden de Servicio No. 016-2013 Hector Fabio Padilla Castaño</t>
  </si>
  <si>
    <t>Orden de Servicio No. 017-2013 Daniel Ricardo Mora Arredondo</t>
  </si>
  <si>
    <t>Orden de Servicio No. 018-2013 Hugo Alberto Riveros Restrepo</t>
  </si>
  <si>
    <t>Orden de Servicio No. 019-2013 Fundacion social y ambiental crecer por colombia</t>
  </si>
  <si>
    <t>Orden de Servicio No. 020-2013 Promedicas SAS</t>
  </si>
  <si>
    <t>Orden de Servicio No. 021-2013 Produser LTDA</t>
  </si>
  <si>
    <t>Orden de Servicio No. 022-2013 Importaciones Dental Universitario SA</t>
  </si>
  <si>
    <t>Orden de Servicio No. 023-2013 B.Braun Medical SA</t>
  </si>
  <si>
    <t>Orden de Servicio No. 024-2013 Labtronics SAS</t>
  </si>
  <si>
    <t>Orden de Servicio No. 025-2013 Equipadora Medica SA</t>
  </si>
  <si>
    <t>Orden de Servicio No. 026-2013 Walter Julian Mejia Quintero</t>
  </si>
  <si>
    <t>Orden de Servicio No. 027-2013 Hugo Alberto Riveros Restrepo</t>
  </si>
  <si>
    <t>Orden de Servicio No. 028-2013 Allers SA</t>
  </si>
  <si>
    <t>Orden de Servicio No. 029-2013 Labtronics SAS</t>
  </si>
  <si>
    <t>Orden de Servicio No. 030-2013 B.Braun Medical SA</t>
  </si>
  <si>
    <t>Orden de Servicio No. 031-2013 Rodiclar Ltda</t>
  </si>
  <si>
    <t>Orden de Servicio No. 032-2013 Rosa Melba Obando Castrillon</t>
  </si>
  <si>
    <t>Orden de Servicio No. 033-2013 Hugo Alberto Riveros Restrepo</t>
  </si>
  <si>
    <t>Orden de Servicio No. 001-2013 Danelly Abadia Rodriguez</t>
  </si>
  <si>
    <t>Orden de Servicio No. 002-2013 Julio Cesar Marin Rios</t>
  </si>
  <si>
    <t>Orden de Servicio No. 003-2013 Adolfo Becerra Rojas</t>
  </si>
  <si>
    <t>Orden de Servicio No. 004-2013 Gilberto Posso</t>
  </si>
  <si>
    <t>Orden de Servicio No. 005-2013 Hector Rojas Perea</t>
  </si>
  <si>
    <t>Orden de Servicio No. 006-2013 Cooperativa de Hospitales del Valle del Cauca</t>
  </si>
  <si>
    <t>Orden de Servicio No. 007-2013 Carmen Ismenia Cardona Medina</t>
  </si>
  <si>
    <t>Orden de Servicio No. 008-2013 Oscar Eduardo Moreno</t>
  </si>
  <si>
    <t>Orden de Servicio No. 009-2013 Jairo Eli Cifuentes Ortiz</t>
  </si>
  <si>
    <t>Orden de Servicio No. 010-2013 Horacio Lopez</t>
  </si>
  <si>
    <t>Orden de Servicio No. 011-2013 Todo Frenos  y Guayas SA</t>
  </si>
  <si>
    <t>Orden de Servicio No. 012-2013 Oscar Eduardo Rodriguez Moreno</t>
  </si>
  <si>
    <t>Orden de Servicio No. 013-2013 Moises Antonio Bolivar</t>
  </si>
  <si>
    <t>Orden de Servicio No. 014-2013 Alba Nelly Franco Londoño</t>
  </si>
  <si>
    <t>Orden de Servicio No. 015-2013 Centro de Diagnostico Automotor Roldanillo Ltda</t>
  </si>
  <si>
    <t>Orden de Servicio No. 016-2013 Isidro Mayor Vivas</t>
  </si>
  <si>
    <t>Orden de Servicio No. 017-2013 Olga Lucia Ibañez Giraldo</t>
  </si>
  <si>
    <t>Orden de Servicio No. 018-2013 Carlos Julio Pandales Cardona</t>
  </si>
  <si>
    <t xml:space="preserve">Orden de Servicio No. 019-2013 Pedro Pablo Alcalde </t>
  </si>
  <si>
    <t>Orden de Servicio No. 020-2013 James Mustafa Mejia</t>
  </si>
  <si>
    <t>Orden de Servicio No. 021-2013 Pedro Pablo Alcalde Arias</t>
  </si>
  <si>
    <t>Orden de Servicio No. 022-2013 R-Fast Ltda</t>
  </si>
  <si>
    <t>Orden de Servicio No. 023-2013 MECM profesionales contratistas SAS</t>
  </si>
  <si>
    <t>Orden de Servicio No. 024-2013 Olga Maria Gomez Arias</t>
  </si>
  <si>
    <t>Orden de Servicio No. 025-2013 El Pais SA</t>
  </si>
  <si>
    <t>Orden de Servicio No. 026-2013 Guillermo Pereira Marin</t>
  </si>
  <si>
    <t>Orden de Servicio No. 027-2013 Blasco De jesus Juvinao</t>
  </si>
  <si>
    <t>Orden de Servicio No. 028-2013  Paola Andrea Rendon</t>
  </si>
  <si>
    <t>Orden de Servicio No. 029-2013  Milciades Garcia Garcia</t>
  </si>
  <si>
    <t xml:space="preserve">Orden de Servicio No. 030-2013  Maria Victoria Saavedra Rendon </t>
  </si>
  <si>
    <t>Orden de Servicio No. 031-2013  Centro de Diagnostico Automotor Roldanillo Ltda</t>
  </si>
  <si>
    <t>Orden de Servicio No. 032-2013  Maria Ruth Patiño Alvarez</t>
  </si>
  <si>
    <t>Orden de Servicio No. 033-2013  Guillermo Pereira Marin</t>
  </si>
  <si>
    <t>Orden de Servicio No. 034-2013  Rubiela Ines Ramirez</t>
  </si>
  <si>
    <t>Orden de Servicio No. 035-2013  Comercial internacional de equipos y maquinas</t>
  </si>
  <si>
    <t>Orden de Servicio No. 036-2013 Adolfo Becerra Rojas</t>
  </si>
  <si>
    <t>Orden de Servicio No. 037-2013 Cuerpo de Bomberos Voluntarios de Roldanillo</t>
  </si>
  <si>
    <t xml:space="preserve">Orden de Servicio No. 038-2013 Roldanillo Stereo </t>
  </si>
  <si>
    <t>Orden de Servicio No. 039-2013 Tulio Fernando Castillo</t>
  </si>
  <si>
    <t>Orden de Servicio No. 040-2013 Dolly Asevena Alvarado Contreras</t>
  </si>
  <si>
    <t>Orden de Servicio No. 041-2013 Bibiana Valencia</t>
  </si>
  <si>
    <t>Orden de Servicio No. 042-2013 Isabel Cristina Agudelo Garcia</t>
  </si>
  <si>
    <t>Orden de Servicio No. 043-2013 Isabel Cristina Jimenez Galvis</t>
  </si>
  <si>
    <t>Orden de Servicio No. 044-2013 Adolfo Becerra Rojas</t>
  </si>
  <si>
    <t>Orden de Servicio No. 045-2013 Gabriel Ayala Valencia</t>
  </si>
  <si>
    <t>Orden de Servicio No. 046-2013 Guillermo Pereira Marin</t>
  </si>
  <si>
    <t>Orden de Servicio No. 047-2013 Victor Davinson Jaramillo Rios</t>
  </si>
  <si>
    <t>Orden de Servicio No. 048-2013 Diagnostico y Asistencia Medica SA</t>
  </si>
  <si>
    <t xml:space="preserve">Orden de Servicio No. 049-2013 Oscar Jaime Olarte </t>
  </si>
  <si>
    <t xml:space="preserve">Orden de Servicio No. 050-2013 Taller Autonorte </t>
  </si>
  <si>
    <t>Orden de Servicio No. 051-2013 Comercial Internacional de Equipos y Maquinaria</t>
  </si>
  <si>
    <t>Orden de Servicio No. 052-2013 Guillermo Pereira Marin</t>
  </si>
  <si>
    <t>Orden de Servicio No. 053-2013 Gabriel Ayala Valencia</t>
  </si>
  <si>
    <t>Orden de Servicio No. 054-2013 Celso Varela Murgueitio</t>
  </si>
  <si>
    <t>Orden de Servicio No. 055-2013 Walter Julian Mejia</t>
  </si>
  <si>
    <t>Orden de Servicio No. 056-2013 Luis Antonio Panesso Martinez</t>
  </si>
  <si>
    <t>Orden de Servicio No. 057-2013 Oscar Eduardo Rodriguez Moreno</t>
  </si>
  <si>
    <t>Orden de Servicio No. 058-2013 Luz Nelly Serna Serna</t>
  </si>
  <si>
    <t xml:space="preserve">Orden de Servicio No. 059-2013 Paola Andrea Rendon </t>
  </si>
  <si>
    <t>Orden de Servicio No. 060-2013 Cuerpo de Bomberos Voluntarios</t>
  </si>
  <si>
    <t>Orden de Servicio No. 061-2013 Victor Davinson Jaramillo</t>
  </si>
  <si>
    <t>Orden de Servicio No. 062-2013 Walter Julian Mejia Quintero</t>
  </si>
  <si>
    <t xml:space="preserve">Orden de Servicio No. 063-2013 Victoria Eugenia Velez </t>
  </si>
  <si>
    <t>Orden de Servicio No. 064-2013 Bibiana Valencia Ortiz</t>
  </si>
  <si>
    <t>Orden de Servicio No. 065-2013 Isabel Cristina Agudelo</t>
  </si>
  <si>
    <t>Orden de Servicio No. 066-2013 Olga Yaneth Rodriguez Castañeda</t>
  </si>
  <si>
    <t>Orden de Servicio No. 067-2013 Dolly Asevena Alvarado</t>
  </si>
  <si>
    <t>Orden de Servicio No. 068-2013 Victor Giraldo Bermudez</t>
  </si>
  <si>
    <t>Orden de Servicio No. 069-2013 Olga Maria Gomez Arias</t>
  </si>
  <si>
    <t>Orden de Servicio No. 070-2013 Sysmed</t>
  </si>
  <si>
    <t>Orden de Servicio No. 071-2013 Omar Erazo Mayor</t>
  </si>
  <si>
    <t>Orden de Servicio No. 072-2013 Gildardo Antonio Recio</t>
  </si>
  <si>
    <t>Orden de Servicio No. 073-2013 Robinzon Marino Gomez</t>
  </si>
  <si>
    <t>Orden de Servicio No. 074-2013 Oscar Barreto Castañeda</t>
  </si>
  <si>
    <t>Orden de Servicio No. 075-2013 Asociacion Comunitaria y Radial Roldanillo Stereo</t>
  </si>
  <si>
    <t>Orden de Servicio No. 076-2013 Celso Varela Murgueitio</t>
  </si>
  <si>
    <t>Orden de Servicio No. 077-2013 Guillermo Pereira Marin</t>
  </si>
  <si>
    <t>Orden de Servicio No. 078-2013 Graficas Innova</t>
  </si>
  <si>
    <t>Orden de Servicio No. 079-2013 Cesar Arturo Arias Duque</t>
  </si>
  <si>
    <t>Orden de Servicio No. 080-2013 El Pais SA</t>
  </si>
  <si>
    <t>Orden de Servicio No. 081-2013 Walter Julian Mejia Quintero</t>
  </si>
  <si>
    <t>Orden de Servicio No. 082-2013 Ricardo Chica Aviles</t>
  </si>
  <si>
    <t>Orden de Servicio No. 083-2013 Cuerpo de Bomberos Voluntarios</t>
  </si>
  <si>
    <t>Orden de Servicio No. 084-2013 Carlos Henao Duque</t>
  </si>
  <si>
    <t>Orden de Servicio No. 085-2013 Todo Frenos y Guayas SA</t>
  </si>
  <si>
    <t>Orden de Servicio No. 086-2013 Instituto de Diagnostico Medico SA</t>
  </si>
  <si>
    <t xml:space="preserve">Orden de Servicio No. 087-2013 Universidad del Valle </t>
  </si>
  <si>
    <t>Orden de Servicio No. 088-2013 Asociacion comunitaria y Radial Roldanillo Stereo</t>
  </si>
  <si>
    <t>Orden de Servicio No. 089-2013 Paola Andrea Rendon</t>
  </si>
  <si>
    <t>Orden de Servicio No. 090-2013 Essen LTDA</t>
  </si>
  <si>
    <t>Orden de Servicio No. 091-2013 Carlos Alberto Cadena Cuervo</t>
  </si>
  <si>
    <t>Orden de Servicio No. 092-2013 Dolly Asevena Alvarado Contreras</t>
  </si>
  <si>
    <t>Orden de Servicio No. 093-2013 Bibiana Valencia Ortiz</t>
  </si>
  <si>
    <t>Orden de Servicio No. 094-2013 Isabel Cristina Agudelo</t>
  </si>
  <si>
    <t>Orden de Servicio No. 095-2013 Olga Yaneth Rodriguez Casteñeda</t>
  </si>
  <si>
    <t>Orden de Servicio No. 096-2013 Redes y comunicaciones de Occidente</t>
  </si>
  <si>
    <t>Orden de Servicio No. 097-2013 Servicio de Diagnostico Medico SA</t>
  </si>
  <si>
    <t>Orden de Servicio No. 098-2013 Adolfo Rojas Becerra</t>
  </si>
  <si>
    <t>Orden de Servicio No. 099-2013 Olga Maria Gomez Arias</t>
  </si>
  <si>
    <t>Orden de Servicio No. 100-2013 Walter Julian Mejia Quintero</t>
  </si>
  <si>
    <t>Orden de Servicio No. 101-2013 Essen LTDA</t>
  </si>
  <si>
    <t>Orden de Servicio No. 102-2013 Hugo Alberto Riveros Restrepo</t>
  </si>
  <si>
    <t>Orden de Servicio No. 103-2013 Maria Ruth Patiño Alvarez</t>
  </si>
  <si>
    <t>Orden de Servicio No. 104-2013 Luz Adriana Delgado</t>
  </si>
  <si>
    <t>Orden de Servicio No. 105-2013 Victor Davinson Jaramillo</t>
  </si>
  <si>
    <t>Orden de Servicio No. 106-2013 Gerardo Giraldo Giraldo</t>
  </si>
  <si>
    <t>Contrato de Prestación de Servicios No. 044-2013 Cristhian Gómez  Rojas</t>
  </si>
  <si>
    <t>1 de 4 Tomos falta folio 133 - folio 288 se encuentra repetido</t>
  </si>
  <si>
    <t>2 de 4 Tomos falta folio 348 y 351 al 359
folios 382 repetidos</t>
  </si>
  <si>
    <t>401 al 600</t>
  </si>
  <si>
    <t>3 de 4 Tomos folio 441- 477 se encuentran repetidos.
Falta folio 545 - 575</t>
  </si>
  <si>
    <t>601 AL 697</t>
  </si>
  <si>
    <t>4 de 4 Tomos faltan folios 661 al 669</t>
  </si>
  <si>
    <t>falta folio 111</t>
  </si>
  <si>
    <t>folio 17 repetido</t>
  </si>
  <si>
    <t>falta folio 21</t>
  </si>
  <si>
    <t>falta folio 19</t>
  </si>
  <si>
    <t>1 al 205</t>
  </si>
  <si>
    <t>Tomo 1 de 3
falta folio 71 a 74</t>
  </si>
  <si>
    <t>206 al 499</t>
  </si>
  <si>
    <t>Tomo 2 de 3
falta folio de 221 al 226
falta folio 346 y 363</t>
  </si>
  <si>
    <t>500 al 566</t>
  </si>
  <si>
    <t>Orden de suministro sin firmas</t>
  </si>
  <si>
    <t>falta folio 8</t>
  </si>
  <si>
    <t>Orden de compra sin firmas</t>
  </si>
  <si>
    <t>Orden de prestación de servicios sin firmas</t>
  </si>
  <si>
    <t>falta folio 13</t>
  </si>
  <si>
    <t>falta folio 15</t>
  </si>
  <si>
    <t>falta folio 3
Orden de prestación de servicios sin firmas</t>
  </si>
  <si>
    <t>folio 8 repetido</t>
  </si>
  <si>
    <r>
      <t xml:space="preserve">OFICINA PRODUCTORA: </t>
    </r>
    <r>
      <rPr>
        <b/>
        <u/>
        <sz val="10"/>
        <rFont val="Arial"/>
        <family val="2"/>
      </rPr>
      <t>TESORERIA</t>
    </r>
  </si>
  <si>
    <r>
      <t>OBJETO:</t>
    </r>
    <r>
      <rPr>
        <b/>
        <u/>
        <sz val="10"/>
        <rFont val="Arial"/>
        <family val="2"/>
      </rPr>
      <t xml:space="preserve"> TRANSFERENCIA DOCUMENTAL AÑO 2015</t>
    </r>
  </si>
  <si>
    <r>
      <t xml:space="preserve">HOJA No </t>
    </r>
    <r>
      <rPr>
        <u/>
        <sz val="10"/>
        <rFont val="Arial"/>
        <family val="2"/>
      </rPr>
      <t xml:space="preserve"> 1 </t>
    </r>
    <r>
      <rPr>
        <sz val="10"/>
        <rFont val="Arial"/>
        <family val="2"/>
      </rPr>
      <t xml:space="preserve">  </t>
    </r>
    <r>
      <rPr>
        <sz val="10"/>
        <rFont val="Arial"/>
        <family val="2"/>
      </rPr>
      <t xml:space="preserve">DE:  </t>
    </r>
  </si>
  <si>
    <t>210.3-05</t>
  </si>
  <si>
    <t>210.3-05.01</t>
  </si>
  <si>
    <t>Diarios de caja y banco</t>
  </si>
  <si>
    <t>Consecutivo Nº  001 al  024</t>
  </si>
  <si>
    <t>Consecutivo Nº  025 al  087</t>
  </si>
  <si>
    <t>Consecutivo Nº  088 al 131</t>
  </si>
  <si>
    <t>Consecutivo Nº  133 al 205</t>
  </si>
  <si>
    <t>Consecutivo Nº  206 al 283</t>
  </si>
  <si>
    <t>Consecutivo Nº  284 al 301</t>
  </si>
  <si>
    <t>Consecutivo Nº  302 al 341</t>
  </si>
  <si>
    <t>218-440</t>
  </si>
  <si>
    <t>Consecutivo Nº  342 al 356</t>
  </si>
  <si>
    <t>Consecutivo Nº  357 al 398</t>
  </si>
  <si>
    <t>201-402</t>
  </si>
  <si>
    <t>Consecutivo Nº  399 al 425</t>
  </si>
  <si>
    <t>Consecutivo Nº  426 al 502</t>
  </si>
  <si>
    <t>Consecutivo Nº  503 al 605</t>
  </si>
  <si>
    <t>Consecutivo Nº  606 al 656</t>
  </si>
  <si>
    <t>Consecutivo Nº  657 al 723</t>
  </si>
  <si>
    <t>Consecutivo Nº  724 al 782</t>
  </si>
  <si>
    <t>Consecutivo Nº  783 al 799</t>
  </si>
  <si>
    <t>Consecutivo Nº  800 al 836</t>
  </si>
  <si>
    <t>Consecutivo Nº  837 al 881</t>
  </si>
  <si>
    <t>Consecutivo N° 1188 al 1209</t>
  </si>
  <si>
    <t>Consecutivo N° 1210 al 1287</t>
  </si>
  <si>
    <t>Consecutivo N° 1288 al 1306</t>
  </si>
  <si>
    <t>Consecutivo N° 1307 al 1347</t>
  </si>
  <si>
    <t>Consecutivo N° 1348 al 1403</t>
  </si>
  <si>
    <t>Consecutivo N° 1404 al 1485</t>
  </si>
  <si>
    <t>1/8</t>
  </si>
  <si>
    <t>Consecutivo Nº  013 al  027</t>
  </si>
  <si>
    <t>Consecutivo Nº  028 al 043</t>
  </si>
  <si>
    <t>Consecutivo Nº  044 al 057</t>
  </si>
  <si>
    <t>Consecutivo Nº  058 al 071</t>
  </si>
  <si>
    <t>Consecutivo Nº  072 al 075</t>
  </si>
  <si>
    <t>Consecutivo Nº  076 al 086</t>
  </si>
  <si>
    <t>Consecutivo Nº  087 al 116</t>
  </si>
  <si>
    <t>Consecutivo Nº  117 al 123</t>
  </si>
  <si>
    <t>Consecutivo Nº  124 al 139</t>
  </si>
  <si>
    <t>Consecutivo Nº  140 al 152</t>
  </si>
  <si>
    <t>Consecutivo Nº  153 al 165</t>
  </si>
  <si>
    <t>Consecutivo Nº  166 al 183</t>
  </si>
  <si>
    <t>Consecutivo Nº  184 al 191</t>
  </si>
  <si>
    <t>Consecutivo Nº  192 al 208</t>
  </si>
  <si>
    <t>Consecutivo Nº  209 al 233</t>
  </si>
  <si>
    <t>Consecutivo Nº  234 al 245</t>
  </si>
  <si>
    <t>Consecutivo Nº  246 al 249</t>
  </si>
  <si>
    <t>Consecutivo Nº  250 al 264</t>
  </si>
  <si>
    <t>Consecutivo Nº  265 al 275</t>
  </si>
  <si>
    <t>Consecutivo Nº  276 al 290</t>
  </si>
  <si>
    <t>Consecutivo Nº  291 al 303</t>
  </si>
  <si>
    <t>Consecutivo Nº  304 al 313</t>
  </si>
  <si>
    <t>Consecutivo Nº  314 al 325</t>
  </si>
  <si>
    <t>Consecutivo Nº  326 al 336</t>
  </si>
  <si>
    <t>Consecutivo Nº  337 al 360</t>
  </si>
  <si>
    <t>Consecutivo Nº  361 al 369</t>
  </si>
  <si>
    <t>Consecutivo Nº  370 al 385</t>
  </si>
  <si>
    <t>Consecutivo Nº  386 al 407</t>
  </si>
  <si>
    <t>1/9</t>
  </si>
  <si>
    <t>Consecutivo Nº  408 al 429</t>
  </si>
  <si>
    <t>2/9</t>
  </si>
  <si>
    <t>201-396</t>
  </si>
  <si>
    <t>Consecutivo Nº  430 al 442</t>
  </si>
  <si>
    <t>3/9</t>
  </si>
  <si>
    <t>Consecutivo Nº  443 al 452</t>
  </si>
  <si>
    <t>4/9</t>
  </si>
  <si>
    <t>Consecutivo Nº  453 al 461</t>
  </si>
  <si>
    <t>5/9</t>
  </si>
  <si>
    <t>Consecutivo Nº  462 al 464</t>
  </si>
  <si>
    <t>6/9</t>
  </si>
  <si>
    <t>Consecutivo Nº  465 al 490</t>
  </si>
  <si>
    <t>7/9</t>
  </si>
  <si>
    <t>Consecutivo Nº  491 al 505</t>
  </si>
  <si>
    <t>8/9</t>
  </si>
  <si>
    <t>Consecutivo Nº  506 al 508</t>
  </si>
  <si>
    <t>9/9</t>
  </si>
  <si>
    <t>Consecutivo Nº  509 al 512</t>
  </si>
  <si>
    <t>Consecutivo Nº  513 al 530</t>
  </si>
  <si>
    <t>Consecutivo Nº  531 al 546</t>
  </si>
  <si>
    <t>Consecutivo Nº  547 al 564</t>
  </si>
  <si>
    <t>Consecutivo Nº  565 al 585</t>
  </si>
  <si>
    <t>Consecutivo Nº  586 al 592</t>
  </si>
  <si>
    <t>Consecutivo Nº  593 al 602</t>
  </si>
  <si>
    <t>Consecutivo Nº  603 al 615</t>
  </si>
  <si>
    <t>Consecutivo Nº  616 al 630</t>
  </si>
  <si>
    <t>Consecutivo Nº  631 al 641</t>
  </si>
  <si>
    <t>Consecutivo Nº  642 al 654</t>
  </si>
  <si>
    <t>Consecutivo Nº  655 al 668</t>
  </si>
  <si>
    <t>Consecutivo Nº  669 al 674</t>
  </si>
  <si>
    <t>Consecutivo Nº  675 al 699</t>
  </si>
  <si>
    <t>Consecutivo Nº  700 al 710</t>
  </si>
  <si>
    <t>Consecutivo Nº  711 al 713</t>
  </si>
  <si>
    <t>Consecutivo Nº  714 al 724</t>
  </si>
  <si>
    <t>1/17</t>
  </si>
  <si>
    <t>Consecutivo Nº  725 al 742</t>
  </si>
  <si>
    <t>2/17</t>
  </si>
  <si>
    <t>Consecutivo Nº  743 al 751</t>
  </si>
  <si>
    <t>3/17</t>
  </si>
  <si>
    <t>Consecutivo Nº  752 al 765</t>
  </si>
  <si>
    <t>4/17</t>
  </si>
  <si>
    <t>Consecutivo Nº  766 al 774</t>
  </si>
  <si>
    <t>5/17</t>
  </si>
  <si>
    <t>Consecutivo Nº  775 al 778</t>
  </si>
  <si>
    <t>6/17</t>
  </si>
  <si>
    <t>Consecutivo Nº  779 al 788</t>
  </si>
  <si>
    <t>7/17</t>
  </si>
  <si>
    <t>Consecutivo Nº  789 al 798</t>
  </si>
  <si>
    <t>8/17</t>
  </si>
  <si>
    <t>Consecutivo Nº  799 al 805</t>
  </si>
  <si>
    <t>9/17</t>
  </si>
  <si>
    <t>Consecutivo Nº  806 al 810</t>
  </si>
  <si>
    <t>10/17</t>
  </si>
  <si>
    <t>Consecutivo Nº  811 al 816</t>
  </si>
  <si>
    <t>11/17</t>
  </si>
  <si>
    <t>Consecutivo Nº  817 al 821</t>
  </si>
  <si>
    <t>12/17</t>
  </si>
  <si>
    <t>Consecutivo Nº  822 al 826</t>
  </si>
  <si>
    <t>13/17</t>
  </si>
  <si>
    <t>Consecutivo Nº  827 al 829</t>
  </si>
  <si>
    <t>14/17</t>
  </si>
  <si>
    <t>Consecutivo Nº  830 al 850</t>
  </si>
  <si>
    <t>15/17</t>
  </si>
  <si>
    <t>Consecutivo Nº  851 al 853</t>
  </si>
  <si>
    <t>16/17</t>
  </si>
  <si>
    <t>Consecutivo Nº  854 al 861</t>
  </si>
  <si>
    <t>17/17</t>
  </si>
  <si>
    <t>Consecutivo Nº  862 al 867</t>
  </si>
  <si>
    <t>1/14</t>
  </si>
  <si>
    <t>Consecutivo Nº  868 al 874</t>
  </si>
  <si>
    <t>2/14</t>
  </si>
  <si>
    <t>Consecutivo Nº  875 al 888</t>
  </si>
  <si>
    <t>3/14</t>
  </si>
  <si>
    <t>Consecutivo Nº  889 al 903</t>
  </si>
  <si>
    <t>4/14</t>
  </si>
  <si>
    <t>Consecutivo Nº  904 al 908</t>
  </si>
  <si>
    <t>5/14</t>
  </si>
  <si>
    <t>Consecutivo Nº  909 al 926</t>
  </si>
  <si>
    <t>6/14</t>
  </si>
  <si>
    <t>Consecutivo Nº  927 al 931</t>
  </si>
  <si>
    <t>7/14</t>
  </si>
  <si>
    <t>Consecutivo Nº  932 al 945</t>
  </si>
  <si>
    <t>8/14</t>
  </si>
  <si>
    <t>Consecutivo Nº  946 al 959</t>
  </si>
  <si>
    <t>9/14</t>
  </si>
  <si>
    <t>Consecutivo Nº  960 al 970</t>
  </si>
  <si>
    <t>10/14</t>
  </si>
  <si>
    <t>Consecutivo Nº  971 al 977</t>
  </si>
  <si>
    <t>11/14</t>
  </si>
  <si>
    <t>Consecutivo Nº  978 al 987</t>
  </si>
  <si>
    <t>12/14</t>
  </si>
  <si>
    <t>Consecutivo Nº  988 al 997</t>
  </si>
  <si>
    <t>13/14</t>
  </si>
  <si>
    <t>Consecutivo Nº  998 al 1019</t>
  </si>
  <si>
    <t>14/14</t>
  </si>
  <si>
    <t>Consecutivo Nº  1020 al 1033</t>
  </si>
  <si>
    <t>Consecutivo Nº  1034 al 1053</t>
  </si>
  <si>
    <t>Consecutivo Nº  1054 al 1076</t>
  </si>
  <si>
    <t>Consecutivo Nº  1077 al 1090</t>
  </si>
  <si>
    <t>Consecutivo Nº  1091 al 1103</t>
  </si>
  <si>
    <t>Consecutivo Nº  1104 al 1113</t>
  </si>
  <si>
    <t>Consecutivo Nº  1114 al 1117</t>
  </si>
  <si>
    <t>Consecutivo Nº  1118 al 1127</t>
  </si>
  <si>
    <t>1/13</t>
  </si>
  <si>
    <t>Consecutivo Nº  1128 al 1143</t>
  </si>
  <si>
    <t>2/13</t>
  </si>
  <si>
    <t>Consecutivo Nº  1144 al 1159</t>
  </si>
  <si>
    <t>3/13</t>
  </si>
  <si>
    <t>Consecutivo Nº  1160 al 1168</t>
  </si>
  <si>
    <t>4/13</t>
  </si>
  <si>
    <t>Consecutivo N° 1169  AL 1178</t>
  </si>
  <si>
    <t>5/13</t>
  </si>
  <si>
    <t>Consecutivo N° 1179 AL 1185</t>
  </si>
  <si>
    <t>6/13</t>
  </si>
  <si>
    <t>Consecutivo N° 1186  AL 1196</t>
  </si>
  <si>
    <t>7/13</t>
  </si>
  <si>
    <t>Consecutivo N° 1197  AL 1211</t>
  </si>
  <si>
    <t>8/13</t>
  </si>
  <si>
    <t>Consecutivo N° 1212  AL 1222</t>
  </si>
  <si>
    <t>9/13</t>
  </si>
  <si>
    <t>Consecutivo N° 1223  AL 1238</t>
  </si>
  <si>
    <t>10/13</t>
  </si>
  <si>
    <t>Consecutivo N° 1239  AL 1250</t>
  </si>
  <si>
    <t>11/13</t>
  </si>
  <si>
    <t>Consecutivo N° 1251  AL 1264</t>
  </si>
  <si>
    <t>12/13</t>
  </si>
  <si>
    <t>Consecutivo N° 1265  AL 1273</t>
  </si>
  <si>
    <t>13/13</t>
  </si>
  <si>
    <t>Consecutivo N° 1274  AL 1286</t>
  </si>
  <si>
    <t>Consecutivo N° 1287  AL 1301</t>
  </si>
  <si>
    <t>Consecutivo N° 1302  AL 1314</t>
  </si>
  <si>
    <t>Consecutivo N° 1315  AL 1334</t>
  </si>
  <si>
    <t>Consecutivo N° 1335  AL 1353</t>
  </si>
  <si>
    <t>Consecutivo N° 1354  AL 1366</t>
  </si>
  <si>
    <t>Consecutivo N° 1367  AL 1388</t>
  </si>
  <si>
    <t>Consecutivo N° 1389  AL 1393</t>
  </si>
  <si>
    <t>Consecutivo N° 1394  AL 1410</t>
  </si>
  <si>
    <t>1/11</t>
  </si>
  <si>
    <t>Consecutivo N° 1411 AL 1426</t>
  </si>
  <si>
    <t>2/11</t>
  </si>
  <si>
    <t>Consecutivo N° 1427  AL 1442</t>
  </si>
  <si>
    <t>3/11</t>
  </si>
  <si>
    <t>Consecutivo N° 1443  AL 1451</t>
  </si>
  <si>
    <t>4/11</t>
  </si>
  <si>
    <t>Consecutivo N° 1452  AL 1464</t>
  </si>
  <si>
    <t>5/11</t>
  </si>
  <si>
    <t>Consecutivo N° 1465  AL 1478</t>
  </si>
  <si>
    <t>6/11</t>
  </si>
  <si>
    <t>Consecutivo N° 1479 AL 1495</t>
  </si>
  <si>
    <t>7/11</t>
  </si>
  <si>
    <t>Consecutivo N° 1496  AL 1511</t>
  </si>
  <si>
    <t>8/11</t>
  </si>
  <si>
    <t>Consecutivo N° 1512  AL 1521</t>
  </si>
  <si>
    <t>9/11</t>
  </si>
  <si>
    <t>Consecutivo N° 1522  AL 1536</t>
  </si>
  <si>
    <t>10/11</t>
  </si>
  <si>
    <t>Consecutivo N° 1537  AL 1562</t>
  </si>
  <si>
    <t>11/11</t>
  </si>
  <si>
    <t>CTA CTE No 324-02373-8</t>
  </si>
  <si>
    <t>CTA CTE No 324-02245-8</t>
  </si>
  <si>
    <t>CTA CTE No 012569999910</t>
  </si>
  <si>
    <t>CTA CTE No 732-0708683-1</t>
  </si>
  <si>
    <t>CTA CTE No 732-7749185-1</t>
  </si>
  <si>
    <t>CTA CTE No 732-162853-70</t>
  </si>
  <si>
    <t>CTA 100-119-121</t>
  </si>
  <si>
    <t>Decaraciones oficial de impuestos (Retefuente)</t>
  </si>
  <si>
    <t>Estampilla Prodesarrollo Dptal Res no 059 de Febrero 10 /2003</t>
  </si>
  <si>
    <t>Estampilla Prohospitales Universitario  Res No. 062 de Marzo 14 /2002</t>
  </si>
  <si>
    <t>210.3.55-01</t>
  </si>
  <si>
    <t>Reportes de pago por transferecia electrònica</t>
  </si>
  <si>
    <t>BANCOLOMBIA CTA CTE No 732-0708683-1</t>
  </si>
  <si>
    <t>folio 168 repetido, falta folio 211</t>
  </si>
  <si>
    <t>folio 213 repetido</t>
  </si>
  <si>
    <t>300-650</t>
  </si>
  <si>
    <t>651-1003</t>
  </si>
  <si>
    <t>folio 861 repetido</t>
  </si>
  <si>
    <t>folio 361 repetido
falta folio 443 y 445 folios 493 y 494, 497 Y 498, 538
Comprobante de Ingreso 732 en folios 544 al 550</t>
  </si>
  <si>
    <t>302 - 600</t>
  </si>
  <si>
    <t>601 - 922</t>
  </si>
  <si>
    <t>202 - 360</t>
  </si>
  <si>
    <t>Comprobante de ingreso 843 - 847 - 857 - 858 - 867 - 873 anulado</t>
  </si>
  <si>
    <t>Consecutivo Nº  882 al 899</t>
  </si>
  <si>
    <t>Consecutivo Nº  900 al 949</t>
  </si>
  <si>
    <t>201 - 407</t>
  </si>
  <si>
    <t>Consecutivo Nº  950 al 1011</t>
  </si>
  <si>
    <t>408 - 693</t>
  </si>
  <si>
    <t>Consecutivo Nº  1012 al 1025</t>
  </si>
  <si>
    <t>Consecutivo Nº  1026 al 1080</t>
  </si>
  <si>
    <t>209 - 410</t>
  </si>
  <si>
    <t>Consecutivo N° 1081 al 1131</t>
  </si>
  <si>
    <t>Consecutivo N° 1132 al 1187</t>
  </si>
  <si>
    <t>646 - 842</t>
  </si>
  <si>
    <t>411 - 645</t>
  </si>
  <si>
    <t>Comprobante de Ingreso 986 anulado</t>
  </si>
  <si>
    <t>Comprobante de Ingreso 943 anulado</t>
  </si>
  <si>
    <t>Comprobante de Ingreso 1030 en vez de 1130
Ingreso 1082 - 1086 anulado</t>
  </si>
  <si>
    <t>faltan folios 41 al 44, 56, 57</t>
  </si>
  <si>
    <t>214 - 416</t>
  </si>
  <si>
    <t>206 - 403</t>
  </si>
  <si>
    <t>404 - 596</t>
  </si>
  <si>
    <t>597 - 769</t>
  </si>
  <si>
    <t>770 - 940</t>
  </si>
  <si>
    <t>941 - 1184</t>
  </si>
  <si>
    <t>1185 - 1402</t>
  </si>
  <si>
    <t>1403 - 1567</t>
  </si>
  <si>
    <t>232 - 426</t>
  </si>
  <si>
    <t>427 - 595</t>
  </si>
  <si>
    <t>596 - 810</t>
  </si>
  <si>
    <t>Comprobante de egreso 159 sin firma</t>
  </si>
  <si>
    <t>811 - 1003</t>
  </si>
  <si>
    <t>1004 - 1162</t>
  </si>
  <si>
    <t>1163 - 1359</t>
  </si>
  <si>
    <t>361 - 542</t>
  </si>
  <si>
    <t>571 - 838</t>
  </si>
  <si>
    <t>282 - 570</t>
  </si>
  <si>
    <t>244 - 481</t>
  </si>
  <si>
    <t>248 - 494</t>
  </si>
  <si>
    <t>336 - 737</t>
  </si>
  <si>
    <t>1360 - 1565</t>
  </si>
  <si>
    <t>Comprobante de egreso 225 anulado</t>
  </si>
  <si>
    <t>1566 - 1655</t>
  </si>
  <si>
    <t>1656 - 1824</t>
  </si>
  <si>
    <t>200 - 398</t>
  </si>
  <si>
    <t>399 - 598</t>
  </si>
  <si>
    <t>599 - 790</t>
  </si>
  <si>
    <t>791 - 998</t>
  </si>
  <si>
    <t>999 - 1183</t>
  </si>
  <si>
    <t>1184 - 1352</t>
  </si>
  <si>
    <t>1353 - 1525</t>
  </si>
  <si>
    <t>1526 - 1673</t>
  </si>
  <si>
    <t>1674 - 1856</t>
  </si>
  <si>
    <t>397 - 560</t>
  </si>
  <si>
    <t>560 - 763</t>
  </si>
  <si>
    <t>764 - 967</t>
  </si>
  <si>
    <t>968 - 1187</t>
  </si>
  <si>
    <t>1188 - 1402</t>
  </si>
  <si>
    <t>1403 - 1596</t>
  </si>
  <si>
    <t>1597 - 1705</t>
  </si>
  <si>
    <t>208 - 398</t>
  </si>
  <si>
    <t>399 - 582</t>
  </si>
  <si>
    <t>583 - 782</t>
  </si>
  <si>
    <t>783 - 985</t>
  </si>
  <si>
    <t>786 - 1139</t>
  </si>
  <si>
    <t>1140 - 1254</t>
  </si>
  <si>
    <t>203 - 425</t>
  </si>
  <si>
    <t>426 - 635</t>
  </si>
  <si>
    <t>636 - 836</t>
  </si>
  <si>
    <t>837 - 1024</t>
  </si>
  <si>
    <t>1025 - 1225</t>
  </si>
  <si>
    <t>1226 - 1437</t>
  </si>
  <si>
    <t>1438 - 1622</t>
  </si>
  <si>
    <t>1623 - 1712</t>
  </si>
  <si>
    <t>199 - 381</t>
  </si>
  <si>
    <t>382 - 529</t>
  </si>
  <si>
    <t>530 - 735</t>
  </si>
  <si>
    <t>926 - 1116</t>
  </si>
  <si>
    <t>1117  -1310</t>
  </si>
  <si>
    <t>1310 - 1491</t>
  </si>
  <si>
    <t>736 - 925</t>
  </si>
  <si>
    <t>2065 - 2260</t>
  </si>
  <si>
    <t>2261 - 2453</t>
  </si>
  <si>
    <t>2842 - 3020</t>
  </si>
  <si>
    <t>3021 - 3208</t>
  </si>
  <si>
    <t>171 - 377</t>
  </si>
  <si>
    <t>378 - 579</t>
  </si>
  <si>
    <t>580 - 765</t>
  </si>
  <si>
    <t>766 - 963</t>
  </si>
  <si>
    <t>964 - 1164</t>
  </si>
  <si>
    <t>1165 - 1291</t>
  </si>
  <si>
    <t>1292 - 1487</t>
  </si>
  <si>
    <t>1488 - 1703</t>
  </si>
  <si>
    <t>1704 - 1875</t>
  </si>
  <si>
    <t>1876 - 2075</t>
  </si>
  <si>
    <t>2076 - 2269</t>
  </si>
  <si>
    <t>2270 - 2473</t>
  </si>
  <si>
    <t>2474 - 2689</t>
  </si>
  <si>
    <t>1492 - 1672</t>
  </si>
  <si>
    <t>1673 - 1890</t>
  </si>
  <si>
    <t>1891 - 2004</t>
  </si>
  <si>
    <t xml:space="preserve">se salto del folio 2004 al 2065 </t>
  </si>
  <si>
    <t>2454 - 2659</t>
  </si>
  <si>
    <t>2660 - 2841</t>
  </si>
  <si>
    <t>Egreso 856 anulado
Falta folio 3051</t>
  </si>
  <si>
    <t>falta folio 208</t>
  </si>
  <si>
    <t>falta folio 386</t>
  </si>
  <si>
    <t>Falta folio 792, 803, 824</t>
  </si>
  <si>
    <t>Egreso 963 anulado</t>
  </si>
  <si>
    <t>Egreso 1039 sin firma</t>
  </si>
  <si>
    <t>Egreso 1079 anulado</t>
  </si>
  <si>
    <t>206 - 391</t>
  </si>
  <si>
    <t>392 - 586</t>
  </si>
  <si>
    <t>587 - 782</t>
  </si>
  <si>
    <t>783 - 963</t>
  </si>
  <si>
    <t>964 - 1127</t>
  </si>
  <si>
    <t>1128 - 1239</t>
  </si>
  <si>
    <t>216 - 412</t>
  </si>
  <si>
    <t>413 - 631</t>
  </si>
  <si>
    <t>632 - 837</t>
  </si>
  <si>
    <t>838 - 1030</t>
  </si>
  <si>
    <t>1031 - 1229</t>
  </si>
  <si>
    <t>1230 - 1445</t>
  </si>
  <si>
    <t>1446 - 1640</t>
  </si>
  <si>
    <t>1641 - 1818</t>
  </si>
  <si>
    <t>1819 - 2028</t>
  </si>
  <si>
    <t>2029 - 2242</t>
  </si>
  <si>
    <t>2243 - 2431</t>
  </si>
  <si>
    <t>2432 - 2611</t>
  </si>
  <si>
    <t>227 - 421</t>
  </si>
  <si>
    <t>422 - 581</t>
  </si>
  <si>
    <t>582 - 762</t>
  </si>
  <si>
    <t>763 - 958</t>
  </si>
  <si>
    <t>959 - 1135</t>
  </si>
  <si>
    <t>1136 - 1282</t>
  </si>
  <si>
    <t>1283 - 1411</t>
  </si>
  <si>
    <t>211 - 454</t>
  </si>
  <si>
    <t>455 - 656</t>
  </si>
  <si>
    <t>863 - 1031</t>
  </si>
  <si>
    <t>1203 - 1400</t>
  </si>
  <si>
    <t>1401 - 1601</t>
  </si>
  <si>
    <t>1602 - 1774</t>
  </si>
  <si>
    <t>1775 - 1948</t>
  </si>
  <si>
    <t>1949 - 2075</t>
  </si>
  <si>
    <t>Egreso 1371 - 1376 sin firma</t>
  </si>
  <si>
    <t>Egreso 1390 sin firma</t>
  </si>
  <si>
    <t>657 - 862</t>
  </si>
  <si>
    <t>1032 - 1201</t>
  </si>
  <si>
    <t>falto folio 1202</t>
  </si>
  <si>
    <t>Declaracion Prodeporte Dptal Indervalle Ordenanza 215 de 20016 modificada por Ordenanza No. 242 de 2008 Resolución No 085 de 2000</t>
  </si>
  <si>
    <t>Glosas - Respuestas ALIANZA MEDELLIN</t>
  </si>
  <si>
    <t>201 al 284</t>
  </si>
  <si>
    <t>Glosas - Respuestas CAFAM</t>
  </si>
  <si>
    <t>201 al 408</t>
  </si>
  <si>
    <t>409 al 607</t>
  </si>
  <si>
    <t>608 al 802</t>
  </si>
  <si>
    <t>803 al 1001</t>
  </si>
  <si>
    <t>1002 al 1202</t>
  </si>
  <si>
    <t>1203 al 1402</t>
  </si>
  <si>
    <t>1403 al 1598</t>
  </si>
  <si>
    <t>1599 al 1801</t>
  </si>
  <si>
    <t>1802 al 2000</t>
  </si>
  <si>
    <t>Glosas - Respuestas COLMENA</t>
  </si>
  <si>
    <t>401 al 606</t>
  </si>
  <si>
    <t>607 al 907</t>
  </si>
  <si>
    <t>209 al 410</t>
  </si>
  <si>
    <t>411 al 522</t>
  </si>
  <si>
    <t>207 al 405</t>
  </si>
  <si>
    <t>406 al 601</t>
  </si>
  <si>
    <t>602 al 800</t>
  </si>
  <si>
    <t>801 al 1003</t>
  </si>
  <si>
    <t>1004 al 1211</t>
  </si>
  <si>
    <t>1212 al 1420</t>
  </si>
  <si>
    <t xml:space="preserve">Glosas - Respuestas SEGUROS DE VIDA DEL ESTADO </t>
  </si>
  <si>
    <t>Glosas - Respuestas SOLIDARIA DE COLOMBIA</t>
  </si>
  <si>
    <r>
      <t xml:space="preserve">HOJA No. </t>
    </r>
    <r>
      <rPr>
        <u/>
        <sz val="10"/>
        <rFont val="Arial"/>
        <family val="2"/>
      </rPr>
      <t xml:space="preserve">   1   </t>
    </r>
    <r>
      <rPr>
        <sz val="10"/>
        <rFont val="Arial"/>
        <family val="2"/>
      </rPr>
      <t xml:space="preserve">    DE: </t>
    </r>
    <r>
      <rPr>
        <u/>
        <sz val="10"/>
        <rFont val="Arial"/>
        <family val="2"/>
      </rPr>
      <t xml:space="preserve">    </t>
    </r>
  </si>
  <si>
    <t>2001 al 2042</t>
  </si>
  <si>
    <t>201 al 399</t>
  </si>
  <si>
    <r>
      <t xml:space="preserve">OBJETO: </t>
    </r>
    <r>
      <rPr>
        <b/>
        <sz val="10"/>
        <rFont val="Arial"/>
        <family val="2"/>
      </rPr>
      <t>TRANSFERENCIA DOCUMENTAL FACTURACION AÑO 2015</t>
    </r>
  </si>
  <si>
    <r>
      <t xml:space="preserve">OFICINA PRODUCTORA: </t>
    </r>
    <r>
      <rPr>
        <b/>
        <sz val="10"/>
        <rFont val="Arial"/>
        <family val="2"/>
      </rPr>
      <t>TALENTO HUMANO</t>
    </r>
    <r>
      <rPr>
        <sz val="10"/>
        <rFont val="Arial"/>
        <family val="2"/>
      </rPr>
      <t xml:space="preserve">   CODIGO: 220</t>
    </r>
  </si>
  <si>
    <t>09 Actas</t>
  </si>
  <si>
    <t>Actas de Comité Paritario de Salud Ocupacional y Seguridad en el Trabajo</t>
  </si>
  <si>
    <t>220-01-41</t>
  </si>
  <si>
    <t>Actas Comité de Convivencia Laboral</t>
  </si>
  <si>
    <t>Acta 04-05</t>
  </si>
  <si>
    <t>Acta 06</t>
  </si>
  <si>
    <t>Actas 07-12</t>
  </si>
  <si>
    <r>
      <rPr>
        <sz val="8"/>
        <color indexed="8"/>
        <rFont val="Arial"/>
        <family val="2"/>
      </rPr>
      <t>Falta consecutivo  25,26,67,84,86</t>
    </r>
    <r>
      <rPr>
        <sz val="8"/>
        <rFont val="Arial"/>
        <family val="2"/>
      </rPr>
      <t xml:space="preserve">
Conecutivos repetidos 46.                                                                                                                                                 </t>
    </r>
  </si>
  <si>
    <t xml:space="preserve">HISTORIAS </t>
  </si>
  <si>
    <t>Rodas De La Cruz Juliana</t>
  </si>
  <si>
    <t>Medico S.S.O</t>
  </si>
  <si>
    <t xml:space="preserve">Rosero Bacca Jose Efrain </t>
  </si>
  <si>
    <t>Llanos Zuleta Carlos Alfonso</t>
  </si>
  <si>
    <t>Benitez Castellanos Myriam</t>
  </si>
  <si>
    <t>Enfermera</t>
  </si>
  <si>
    <t>200-231</t>
  </si>
  <si>
    <t xml:space="preserve">Benavidez Taco Albert Christian </t>
  </si>
  <si>
    <t>Médico General</t>
  </si>
  <si>
    <t>Erazo Realpe Laura Marcela</t>
  </si>
  <si>
    <t>Benitez Rodriguez Martha Cecilia</t>
  </si>
  <si>
    <t>Auxiliar Administrativo</t>
  </si>
  <si>
    <t>201-227</t>
  </si>
  <si>
    <t>Galvis Penilla Nancy Liana</t>
  </si>
  <si>
    <t>P.U.(Terapia Fisica)</t>
  </si>
  <si>
    <t>Historia Salud Ocupacional</t>
  </si>
  <si>
    <t>López López Ricardo</t>
  </si>
  <si>
    <t>Gerente</t>
  </si>
  <si>
    <t>203-373</t>
  </si>
  <si>
    <t>Nieves Pérez Maria Gladys</t>
  </si>
  <si>
    <t>Auxiliar de Enfermería</t>
  </si>
  <si>
    <t xml:space="preserve">Rivera Myriam Margarita </t>
  </si>
  <si>
    <t>Calderón Narvaéz Carolina</t>
  </si>
  <si>
    <t>Zambrano Buritica Diana Milena</t>
  </si>
  <si>
    <t>Garcia Torres Yolanda</t>
  </si>
  <si>
    <t>Higienista Oral</t>
  </si>
  <si>
    <t>Gonzalez Garcia Gildardo</t>
  </si>
  <si>
    <t>Nieves De la Torre Pedro Felipe</t>
  </si>
  <si>
    <t>Villalba Moreno Nelson David</t>
  </si>
  <si>
    <t>Mondragón Trujillo Ruby</t>
  </si>
  <si>
    <t>Aux.Serv.Generales</t>
  </si>
  <si>
    <t>Mayor Nuñez Celmira</t>
  </si>
  <si>
    <t>Montoya Tapasco Mariela</t>
  </si>
  <si>
    <t>Gallego Sanchez Yhovany</t>
  </si>
  <si>
    <t>Zuleta Valencia Juan Camilo</t>
  </si>
  <si>
    <t>Cifuentes Garzón Deisy</t>
  </si>
  <si>
    <t>Gómez Gloria Inés</t>
  </si>
  <si>
    <t xml:space="preserve">Giraldo Mera Luis Gerardo </t>
  </si>
  <si>
    <t>Lugo Varela Claudia Milena</t>
  </si>
  <si>
    <t>Tesorera General</t>
  </si>
  <si>
    <t>Hortua Maldona Carmelita</t>
  </si>
  <si>
    <t>Mayor Nuñez Gloria Amparo</t>
  </si>
  <si>
    <t>Morales Vanegas Angela Patricia</t>
  </si>
  <si>
    <t>Terapista Respiratoria</t>
  </si>
  <si>
    <t>Valencia Perafan Juan David</t>
  </si>
  <si>
    <t xml:space="preserve">Rodriguez Elizabeth </t>
  </si>
  <si>
    <t>Promtora Salud</t>
  </si>
  <si>
    <t>Rubiano Ceballos Andres Felipe</t>
  </si>
  <si>
    <t>Madriñan Franco Juan Camilo</t>
  </si>
  <si>
    <t>Buitrago Vergara Milagritos</t>
  </si>
  <si>
    <t>Zapata Montoya Diana Mirella</t>
  </si>
  <si>
    <t>Ceballos Molina Leidy Yohana</t>
  </si>
  <si>
    <t>Gonzalez Gonzalez Mónica Andrea</t>
  </si>
  <si>
    <t>Mayor Coronado Liliana</t>
  </si>
  <si>
    <t>Auxiliar de Enfermeria</t>
  </si>
  <si>
    <t>Barbosa Arana Julian Eduardo</t>
  </si>
  <si>
    <t>Castañeda Valdes Natalia</t>
  </si>
  <si>
    <t>Perez Segura Astrid Vanessa</t>
  </si>
  <si>
    <t>Nóminas de Vacaciones de Enero</t>
  </si>
  <si>
    <t>Nomina de Retroactividad de Enero - Agosto</t>
  </si>
  <si>
    <t>Nóminas de Vacaciones de Febrero</t>
  </si>
  <si>
    <t>Nóminas de Vacaciones de Marzo</t>
  </si>
  <si>
    <t>Nóminas de Vacaciones de Abril</t>
  </si>
  <si>
    <t>nómina de Vacaciones de Mayo</t>
  </si>
  <si>
    <t>nómina de Vacaciones de Junio</t>
  </si>
  <si>
    <t>nómina de Vacaciones de Agosto</t>
  </si>
  <si>
    <t>nómina de Vacaciones de Septiembre</t>
  </si>
  <si>
    <t>nómina de Vacaciones de Octubre</t>
  </si>
  <si>
    <t>nómina de Vacaciones de Noviembre</t>
  </si>
  <si>
    <t>nómina de Vacaciones de Diciembre</t>
  </si>
  <si>
    <t>Plan Institucional de Capacitaciones</t>
  </si>
  <si>
    <t>220-42</t>
  </si>
  <si>
    <t xml:space="preserve">PROCESOS DE CONFORMACION DE COMISION DE PERSONAL </t>
  </si>
  <si>
    <t>8</t>
  </si>
  <si>
    <t>9</t>
  </si>
  <si>
    <t>10</t>
  </si>
  <si>
    <t>11</t>
  </si>
  <si>
    <t>201-274</t>
  </si>
  <si>
    <t>202-269</t>
  </si>
  <si>
    <t>OBJETO: TRANSFERENCIA DOCUMENTAL  AÑO 2016</t>
  </si>
  <si>
    <t>02 Actas</t>
  </si>
  <si>
    <r>
      <rPr>
        <sz val="8"/>
        <color indexed="8"/>
        <rFont val="Arial"/>
        <family val="2"/>
      </rPr>
      <t>Falta consecutivo  13,14,15,16,43</t>
    </r>
    <r>
      <rPr>
        <sz val="8"/>
        <rFont val="Arial"/>
        <family val="2"/>
      </rPr>
      <t xml:space="preserve">                                                                                                                                  </t>
    </r>
  </si>
  <si>
    <t>Londoño Millan Ricardo Andres</t>
  </si>
  <si>
    <t>Morales Alvaro</t>
  </si>
  <si>
    <t>Anestesiologo</t>
  </si>
  <si>
    <t>Escarria Garcia Raúl Alberto</t>
  </si>
  <si>
    <t>Subgerente Adtivo</t>
  </si>
  <si>
    <t>201 al 215</t>
  </si>
  <si>
    <t>Espejo Zapata  Lina Maria</t>
  </si>
  <si>
    <t>Becerra Rengifo German Andres</t>
  </si>
  <si>
    <t>Carmona Salazar Milton Raúl</t>
  </si>
  <si>
    <t>Pediatra</t>
  </si>
  <si>
    <t>201-238</t>
  </si>
  <si>
    <t>Benitez Umenza Andrea Estefania</t>
  </si>
  <si>
    <t>Restrepo Micolta Diana Patricia</t>
  </si>
  <si>
    <t>Mosquera Bernal Ximena Andrea</t>
  </si>
  <si>
    <t>Bedoya Solorzano Jonathan Orlando</t>
  </si>
  <si>
    <t xml:space="preserve">Segura Caicedo Jose Anibal </t>
  </si>
  <si>
    <t>Mesa Paredes Kelly Yuranny</t>
  </si>
  <si>
    <t>Mazuera Reyes Maria Helena</t>
  </si>
  <si>
    <t>Informes Anual de Cesantías</t>
  </si>
  <si>
    <t>Retroactividad de Enero a Septiembre</t>
  </si>
  <si>
    <t>Nómina de Vacaciones de Mayo</t>
  </si>
  <si>
    <t>Nómina de Vacaciones de Junio</t>
  </si>
  <si>
    <t>Nómina de Vacaciones de Julio</t>
  </si>
  <si>
    <t>Nómina de Vacaciones de Agosto</t>
  </si>
  <si>
    <t>Nómina de Vacaciones de Septiembre</t>
  </si>
  <si>
    <t>Nómina de Vacaciones de Octubre</t>
  </si>
  <si>
    <t>Nómina de Vacaciones de Noviembre</t>
  </si>
  <si>
    <t>Nómina de Vacaciones de Diciembre</t>
  </si>
  <si>
    <r>
      <t xml:space="preserve">UNIDAD FUNCIONAL PRODUCTORA: </t>
    </r>
    <r>
      <rPr>
        <b/>
        <sz val="10"/>
        <rFont val="Arial"/>
        <family val="2"/>
      </rPr>
      <t>APOYO LOGISTICO</t>
    </r>
  </si>
  <si>
    <r>
      <t xml:space="preserve">OFICINA PRODUCTORA: </t>
    </r>
    <r>
      <rPr>
        <b/>
        <sz val="10"/>
        <rFont val="Arial"/>
        <family val="2"/>
      </rPr>
      <t>SERVICIOS GENERALES</t>
    </r>
    <r>
      <rPr>
        <sz val="10"/>
        <rFont val="Arial"/>
        <family val="2"/>
      </rPr>
      <t xml:space="preserve">  CODIGO: 250.1</t>
    </r>
  </si>
  <si>
    <t>cuatro actas del año 2015.</t>
  </si>
  <si>
    <t>Actas Reunión Equipo Operativo de trabajo</t>
  </si>
  <si>
    <t xml:space="preserve">Ocho  Actas del año 2015 </t>
  </si>
  <si>
    <t>Ambient,RH, UES</t>
  </si>
  <si>
    <t xml:space="preserve">Informe de Inspecciones Manejo de
Desechos en Area. </t>
  </si>
  <si>
    <t xml:space="preserve">24 Inspecciones
</t>
  </si>
  <si>
    <t>250-01-38</t>
  </si>
  <si>
    <t>M/M</t>
  </si>
  <si>
    <t>Entregado en medio electronico. (Caperta de Calidad)</t>
  </si>
  <si>
    <t>Plan de Gestion Integral de Residuos 
Hospitalarios y Similares PGIRHS</t>
  </si>
  <si>
    <t>Ambient,DH, UES, CVC</t>
  </si>
  <si>
    <t xml:space="preserve">10 Inspecciones
</t>
  </si>
  <si>
    <t>Diez  Actas del año 2016</t>
  </si>
  <si>
    <t>Registro de consultas en el Archivo Central</t>
  </si>
  <si>
    <t>240.1-52-06</t>
  </si>
  <si>
    <r>
      <t xml:space="preserve">OFICINA PRODUCTORA: </t>
    </r>
    <r>
      <rPr>
        <b/>
        <sz val="10"/>
        <rFont val="Arial"/>
        <family val="2"/>
      </rPr>
      <t xml:space="preserve">GESTION DOCUMENTAL </t>
    </r>
  </si>
  <si>
    <t>Actas del 01 al 02</t>
  </si>
  <si>
    <t>Actas del 01 al 13</t>
  </si>
  <si>
    <t>Consecutivo de Comunicaciones  Externas  001 al 0161</t>
  </si>
  <si>
    <t>Falta consecutivo 0063</t>
  </si>
  <si>
    <t>Consecutivo de Comunicaciones  Externas  162 al 0336</t>
  </si>
  <si>
    <t>falta el consecutivo 0179</t>
  </si>
  <si>
    <t>Consecutivo de Comunicaciones  Externas 0337 al 0475</t>
  </si>
  <si>
    <t>403-603</t>
  </si>
  <si>
    <t xml:space="preserve">faltan consecutivos 0382-0383 se saltaron </t>
  </si>
  <si>
    <t>Consecutivo de Comunicaciones  Externas 0476 al 0643</t>
  </si>
  <si>
    <t>604-803</t>
  </si>
  <si>
    <t>Consecutivo de Comunicaciones  Externas 0644 al 0828</t>
  </si>
  <si>
    <t>803-1003</t>
  </si>
  <si>
    <t>faltan consecutivos 0722-0723</t>
  </si>
  <si>
    <t>Consecutivo de Comunicaciones  Externas 0829 al 1015</t>
  </si>
  <si>
    <t>1004-1203</t>
  </si>
  <si>
    <t>Faltan consecutivos 0851-0853-0894</t>
  </si>
  <si>
    <t>Consecutivo de Comunicaciones  Externas 1016-1209</t>
  </si>
  <si>
    <t>1204-1404</t>
  </si>
  <si>
    <t>Consecutivo de Comunicaciones  Externas 1210-1389</t>
  </si>
  <si>
    <t>1405-1606</t>
  </si>
  <si>
    <t>Faltan consecutivos 1238-1334</t>
  </si>
  <si>
    <t>Consecutivo de Comunicaciones  Externas 1390-1525</t>
  </si>
  <si>
    <t>Faltan consecutivos 1412-1427</t>
  </si>
  <si>
    <t>faltan consecutivos 1103-1192-1194-1196-1200
consecutivo 1180 anulado</t>
  </si>
  <si>
    <t>1607-1711</t>
  </si>
  <si>
    <t>Consecutivo de Comunicaciones  Internas 001 al 0180</t>
  </si>
  <si>
    <t>Consecutivo de Comunicaciones  Internas 0181 al 0366</t>
  </si>
  <si>
    <t>Consecutivo de Comunicaciones  Internas 0367 al 0461</t>
  </si>
  <si>
    <t>402-516</t>
  </si>
  <si>
    <t>Consecutivo de Comunicaciones Oficiales</t>
  </si>
  <si>
    <t>falta el consecutivo 0086</t>
  </si>
  <si>
    <t>Transferencia Documental N° 7</t>
  </si>
  <si>
    <t>Transferencia Documental N° 8</t>
  </si>
  <si>
    <r>
      <t xml:space="preserve">UNIDAD FUNCIONAL PRODUCTORA: </t>
    </r>
    <r>
      <rPr>
        <b/>
        <sz val="10"/>
        <rFont val="Arial"/>
        <family val="2"/>
      </rPr>
      <t>RECURSOS DE INFORMACION Y COMUNICACIÓN</t>
    </r>
  </si>
  <si>
    <r>
      <t xml:space="preserve">OFICINA PRODUCTORA: </t>
    </r>
    <r>
      <rPr>
        <b/>
        <sz val="10"/>
        <rFont val="Arial"/>
        <family val="2"/>
      </rPr>
      <t>ESTADISTICA COD. 240.2</t>
    </r>
  </si>
  <si>
    <r>
      <t xml:space="preserve">OBJETO: </t>
    </r>
    <r>
      <rPr>
        <b/>
        <sz val="10"/>
        <rFont val="Arial"/>
        <family val="2"/>
      </rPr>
      <t xml:space="preserve">TRANSFERENCIA DOCUMENTAL </t>
    </r>
  </si>
  <si>
    <t>EN CARPETA CALIDAD</t>
  </si>
  <si>
    <t>OBJETO: TRANSFERENCIA DOCUMENTAL 2016</t>
  </si>
  <si>
    <t>N° Actas: 17</t>
  </si>
  <si>
    <t>Febrero-16</t>
  </si>
  <si>
    <t>Noviem.16</t>
  </si>
  <si>
    <r>
      <t xml:space="preserve">UNIDAD FUNCIONAL PRODUCTORA:  </t>
    </r>
    <r>
      <rPr>
        <b/>
        <sz val="10"/>
        <rFont val="Arial"/>
        <family val="2"/>
      </rPr>
      <t xml:space="preserve"> UNIDAD FUNCIONAL DE APOYO TERAPETICO</t>
    </r>
  </si>
  <si>
    <r>
      <t>OBJETO:</t>
    </r>
    <r>
      <rPr>
        <b/>
        <sz val="10"/>
        <rFont val="Arial"/>
        <family val="2"/>
      </rPr>
      <t xml:space="preserve"> TRANSFERENCIA DOCUMENTAL </t>
    </r>
  </si>
  <si>
    <r>
      <t>OFICINA PRODUCTORA:</t>
    </r>
    <r>
      <rPr>
        <b/>
        <sz val="10"/>
        <rFont val="Arial"/>
        <family val="2"/>
      </rPr>
      <t xml:space="preserve">FISIOTERAPIA </t>
    </r>
  </si>
  <si>
    <t>Se entregan
 11 actas</t>
  </si>
  <si>
    <r>
      <t xml:space="preserve">UNIDAD FUNCIONAL PRODUCTORA: </t>
    </r>
    <r>
      <rPr>
        <b/>
        <sz val="10"/>
        <rFont val="Arial"/>
        <family val="2"/>
      </rPr>
      <t>ATENCION AMBULATORIA</t>
    </r>
  </si>
  <si>
    <r>
      <t xml:space="preserve">ENTIDAD PRODUCTORA </t>
    </r>
    <r>
      <rPr>
        <b/>
        <sz val="10"/>
        <rFont val="Arial"/>
        <family val="2"/>
      </rPr>
      <t>:HOSPITAL DEPARTAMENTAL SAN ANTONIO</t>
    </r>
  </si>
  <si>
    <r>
      <t>UNIDAD FUNCIONAL PRODUCTORA</t>
    </r>
    <r>
      <rPr>
        <b/>
        <sz val="10"/>
        <rFont val="Arial"/>
        <family val="2"/>
      </rPr>
      <t>:UNIDAD FUNCIONAL DE URGENCIAS</t>
    </r>
  </si>
  <si>
    <r>
      <t>OFICINA PRODUCTORA:</t>
    </r>
    <r>
      <rPr>
        <b/>
        <sz val="10"/>
        <rFont val="Arial"/>
        <family val="2"/>
      </rPr>
      <t>URGENCIAS</t>
    </r>
  </si>
  <si>
    <r>
      <t>OBJETO</t>
    </r>
    <r>
      <rPr>
        <b/>
        <sz val="10"/>
        <rFont val="Arial"/>
        <family val="2"/>
      </rPr>
      <t>: TRANSFERENCIA DOCUMENTAL AÑO 2016</t>
    </r>
  </si>
  <si>
    <t>Acta 01 a la 16</t>
  </si>
  <si>
    <t>1 de 5</t>
  </si>
  <si>
    <t>2 de 5</t>
  </si>
  <si>
    <t>3 de 5</t>
  </si>
  <si>
    <t>4 de 5</t>
  </si>
  <si>
    <t>5 de 5</t>
  </si>
  <si>
    <t>Informes de Notificación
 a Entes oficiales</t>
  </si>
  <si>
    <t>Actas de Recibo y  Entrega de Turno</t>
  </si>
  <si>
    <t>Libro de Control de Ingresos de Pacientes Atendidos</t>
  </si>
  <si>
    <t>Registros de Evaluaciones Médico Legales</t>
  </si>
  <si>
    <t>Libro de Procedimientos Ambulatorios de Enfermería</t>
  </si>
  <si>
    <t xml:space="preserve">El informe de gestión de 
2016 se entrega en febrero de 2017
</t>
  </si>
  <si>
    <t>durante los dias 1 al 17 de octubre de 2016 no diligenciaron el registro en el libro.</t>
  </si>
  <si>
    <t>Acta 01 a la 22</t>
  </si>
  <si>
    <t xml:space="preserve">El informe de gestion de 
2015 se entrega en febrero de 2016
</t>
  </si>
  <si>
    <r>
      <t>OFICINA PRODUCTORA:</t>
    </r>
    <r>
      <rPr>
        <b/>
        <sz val="10"/>
        <rFont val="Arial"/>
        <family val="2"/>
      </rPr>
      <t xml:space="preserve"> </t>
    </r>
    <r>
      <rPr>
        <b/>
        <u/>
        <sz val="10"/>
        <rFont val="Arial"/>
        <family val="2"/>
      </rPr>
      <t>INTERNACION</t>
    </r>
  </si>
  <si>
    <r>
      <t xml:space="preserve">OBJETO: </t>
    </r>
    <r>
      <rPr>
        <b/>
        <sz val="10"/>
        <rFont val="Arial"/>
        <family val="2"/>
      </rPr>
      <t xml:space="preserve"> TRANSFERENCIA DOCUMENTAL AÑO 2015-2016</t>
    </r>
  </si>
  <si>
    <t>COD. 330</t>
  </si>
  <si>
    <t>15/01/2015</t>
  </si>
  <si>
    <t>26/11/2015</t>
  </si>
  <si>
    <t>23/01/2015</t>
  </si>
  <si>
    <t>29/09/2015</t>
  </si>
  <si>
    <t>29/12/2015</t>
  </si>
  <si>
    <t>28/07/2016</t>
  </si>
  <si>
    <t>29/07/2016</t>
  </si>
  <si>
    <t>13/10/2016</t>
  </si>
  <si>
    <t>19/10/2016</t>
  </si>
  <si>
    <t>16/01/2015</t>
  </si>
  <si>
    <t>15/02/2016</t>
  </si>
  <si>
    <t>Registros de infecciones intrahospitalarias</t>
  </si>
  <si>
    <t>28/02/2015</t>
  </si>
  <si>
    <t>16/03/2016</t>
  </si>
  <si>
    <t>14/03/2016</t>
  </si>
  <si>
    <r>
      <t xml:space="preserve">UNIDAD FUNCIONAL PRODUCTORA: </t>
    </r>
    <r>
      <rPr>
        <b/>
        <u/>
        <sz val="9"/>
        <rFont val="Arial"/>
        <family val="2"/>
      </rPr>
      <t>INTERNACION</t>
    </r>
  </si>
  <si>
    <t>360.1-16-01</t>
  </si>
  <si>
    <t>360.1-29-35</t>
  </si>
  <si>
    <t>360.1-38</t>
  </si>
  <si>
    <r>
      <t xml:space="preserve">UNIDAD FUNCIONAL PRODUCTORA:  </t>
    </r>
    <r>
      <rPr>
        <b/>
        <sz val="9"/>
        <rFont val="Arial"/>
        <family val="2"/>
      </rPr>
      <t xml:space="preserve"> UNIDAD FUNCIONAL DE APOYO TERAPEUTICO</t>
    </r>
  </si>
  <si>
    <r>
      <t xml:space="preserve">UNIDAD FUNCIONAL PRODUCTORA: </t>
    </r>
    <r>
      <rPr>
        <b/>
        <u/>
        <sz val="10"/>
        <rFont val="Arial"/>
        <family val="2"/>
      </rPr>
      <t xml:space="preserve">INTERNACION </t>
    </r>
    <r>
      <rPr>
        <sz val="10"/>
        <rFont val="Arial"/>
        <family val="2"/>
      </rPr>
      <t xml:space="preserve"> </t>
    </r>
  </si>
  <si>
    <r>
      <t xml:space="preserve">ENTIDAD PRODUCTORA: </t>
    </r>
    <r>
      <rPr>
        <u/>
        <sz val="10"/>
        <rFont val="Arial"/>
        <family val="2"/>
      </rPr>
      <t xml:space="preserve"> </t>
    </r>
    <r>
      <rPr>
        <b/>
        <u/>
        <sz val="10"/>
        <rFont val="Arial"/>
        <family val="2"/>
      </rPr>
      <t xml:space="preserve">HOSPITAL DEPARTAMENTAL SAN ANTONIO </t>
    </r>
  </si>
  <si>
    <r>
      <t xml:space="preserve">UNIDAD FUNCIONAL PRODUCTORA: </t>
    </r>
    <r>
      <rPr>
        <b/>
        <sz val="10"/>
        <rFont val="Arial"/>
        <family val="2"/>
      </rPr>
      <t>GESTION DE LA INTERVENCION</t>
    </r>
  </si>
  <si>
    <t>COD. 350</t>
  </si>
  <si>
    <t>350-01-32</t>
  </si>
  <si>
    <t>ACTAS ENTREGA Y RECIBO DE TURNO</t>
  </si>
  <si>
    <t>LIBROS</t>
  </si>
  <si>
    <t>INFORMES DE AUTOEVALUACIÓN</t>
  </si>
  <si>
    <t>INFORMES DE GESTIÓN</t>
  </si>
  <si>
    <t>1 de 6</t>
  </si>
  <si>
    <t>2 de 6</t>
  </si>
  <si>
    <t>3 de 6</t>
  </si>
  <si>
    <t>4 de 6</t>
  </si>
  <si>
    <t>5 de 6</t>
  </si>
  <si>
    <t>6 de 6</t>
  </si>
  <si>
    <r>
      <t xml:space="preserve">OBJETO: </t>
    </r>
    <r>
      <rPr>
        <b/>
        <sz val="10"/>
        <rFont val="Arial"/>
        <family val="2"/>
      </rPr>
      <t xml:space="preserve"> TRANSFERENCIA DOCUMENTAL AÑO 2016</t>
    </r>
  </si>
  <si>
    <t xml:space="preserve">Registro de eventos adversos </t>
  </si>
  <si>
    <t>Son 16 Carpetas las que 
conforman el contrato Nº 063/12…Se evidencia que del folio 283 salta al folio 362 en su terminación</t>
  </si>
  <si>
    <t>Se evidencia que del folio 283 salta al folio 362 en su final…se adicionan 3 folios</t>
  </si>
  <si>
    <t>Se adicionó acta de conciliación de información de contratos 1998 - 2011, para la atención de la población no asegurada.</t>
  </si>
  <si>
    <t>Proyecto de Gastos de Ingresos y Gastos 2013</t>
  </si>
  <si>
    <t>Enero</t>
  </si>
  <si>
    <r>
      <rPr>
        <sz val="9"/>
        <rFont val="Arial"/>
        <family val="2"/>
      </rPr>
      <t xml:space="preserve">El acuerdo </t>
    </r>
    <r>
      <rPr>
        <b/>
        <sz val="9"/>
        <rFont val="Arial"/>
        <family val="2"/>
      </rPr>
      <t xml:space="preserve">017 </t>
    </r>
    <r>
      <rPr>
        <sz val="9"/>
        <rFont val="Arial"/>
        <family val="2"/>
      </rPr>
      <t>del 04 de Julio del 2013</t>
    </r>
    <r>
      <rPr>
        <sz val="9"/>
        <color indexed="10"/>
        <rFont val="Arial"/>
        <family val="2"/>
      </rPr>
      <t xml:space="preserve"> </t>
    </r>
    <r>
      <rPr>
        <sz val="9"/>
        <rFont val="Arial"/>
        <family val="2"/>
      </rPr>
      <t xml:space="preserve">se encuentra soportado con la comunicación interna 0185 del  24/04/2015, puesto que carece de firma.  El oficio N. 63656 de fecha 19/09/2013, cuyo aunto es el Acuerdo 001-2013, se encuentra al final de la carpeta con folios números 211-212.
</t>
    </r>
  </si>
  <si>
    <t>Representante del Gobernador y Secretario Deptal S. - Informe Eleccion de Gerente</t>
  </si>
  <si>
    <t>folios 4 - 5 Informe Proceso de Elección de Gerente</t>
  </si>
  <si>
    <t>Se adiciona comunicado interno</t>
  </si>
  <si>
    <t>Se adiciona factura de Venta N.9365, que se encontró en fondos documentales de Gerencia.</t>
  </si>
  <si>
    <t>Proceso de Selección Gerente</t>
  </si>
  <si>
    <t xml:space="preserve">Contrato N° 012-2012 Cooperativa de Vigilancia y Seguridad Nacional Ltda. </t>
  </si>
  <si>
    <t xml:space="preserve">Se adiciona certificado N. 159. </t>
  </si>
  <si>
    <t>PROCESOS PROCURADURIA</t>
  </si>
  <si>
    <t>100-44-</t>
  </si>
  <si>
    <t>PROCESOS PRUCURADURÍA</t>
  </si>
  <si>
    <t xml:space="preserve">12 Actas. Falta firma 004-005-006-007-008-009-011. </t>
  </si>
  <si>
    <t>2 Acta</t>
  </si>
  <si>
    <t>Acta de Auditoria</t>
  </si>
  <si>
    <t>Contrato Prestación Servicios Modalidad Capitación</t>
  </si>
  <si>
    <t>Contrato 76-622-137-2010</t>
  </si>
  <si>
    <t>Otro si contrato SVA2017R1A051 - Contrato SVA2017C1A049 - Contrato SVA2017R1M050 - Contrato SVA2017R1A051 - SVA2017R1057</t>
  </si>
  <si>
    <t>Compra y Venta de Servicios de Salud LA PREVISORA</t>
  </si>
  <si>
    <t>Convenio Prestación Servicio Asistencial</t>
  </si>
  <si>
    <r>
      <t xml:space="preserve">ELABORADO POR: </t>
    </r>
    <r>
      <rPr>
        <u/>
        <sz val="8"/>
        <rFont val="Arial"/>
        <family val="2"/>
      </rPr>
      <t xml:space="preserve"> MAGNOLIA MARTINEZ </t>
    </r>
  </si>
  <si>
    <r>
      <t xml:space="preserve">ENTREGADO POR: </t>
    </r>
    <r>
      <rPr>
        <u/>
        <sz val="8"/>
        <rFont val="Arial"/>
        <family val="2"/>
      </rPr>
      <t xml:space="preserve"> MAGNOLIA MARTINEZ </t>
    </r>
  </si>
  <si>
    <r>
      <t>RECIBIDO POR: ____</t>
    </r>
    <r>
      <rPr>
        <u/>
        <sz val="8"/>
        <rFont val="Arial"/>
        <family val="2"/>
      </rPr>
      <t>ESTHER ELIANA FRANCO PARRA_______</t>
    </r>
  </si>
  <si>
    <r>
      <t>CARGO:  ________</t>
    </r>
    <r>
      <rPr>
        <u/>
        <sz val="8"/>
        <rFont val="Arial"/>
        <family val="2"/>
      </rPr>
      <t>SECRETARIA________</t>
    </r>
  </si>
  <si>
    <r>
      <t xml:space="preserve">CARGO: </t>
    </r>
    <r>
      <rPr>
        <u/>
        <sz val="8"/>
        <rFont val="Arial"/>
        <family val="2"/>
      </rPr>
      <t>AUXILIAR ADMINISTRATIVO - GESTION DOCUMENTAL</t>
    </r>
  </si>
  <si>
    <t>FIRMA: ____________________________</t>
  </si>
  <si>
    <t>FIRMA: _____________________________________________</t>
  </si>
  <si>
    <r>
      <t xml:space="preserve">LUGAR: </t>
    </r>
    <r>
      <rPr>
        <u/>
        <sz val="8"/>
        <rFont val="Arial"/>
        <family val="2"/>
      </rPr>
      <t xml:space="preserve">GERENCIA   </t>
    </r>
    <r>
      <rPr>
        <sz val="8"/>
        <rFont val="Arial"/>
        <family val="2"/>
      </rPr>
      <t xml:space="preserve"> FECHA:  22</t>
    </r>
    <r>
      <rPr>
        <u/>
        <sz val="8"/>
        <rFont val="Arial"/>
        <family val="2"/>
      </rPr>
      <t>/03/2019</t>
    </r>
  </si>
  <si>
    <r>
      <t xml:space="preserve">LUGAR: </t>
    </r>
    <r>
      <rPr>
        <u/>
        <sz val="8"/>
        <rFont val="Arial"/>
        <family val="2"/>
      </rPr>
      <t>GESTION DOCUMENTAL</t>
    </r>
    <r>
      <rPr>
        <sz val="8"/>
        <rFont val="Arial"/>
        <family val="2"/>
      </rPr>
      <t xml:space="preserve">  FECHA: 22</t>
    </r>
    <r>
      <rPr>
        <u/>
        <sz val="8"/>
        <rFont val="Arial"/>
        <family val="2"/>
      </rPr>
      <t>/03/2019</t>
    </r>
  </si>
  <si>
    <t>CI 201124 y Acta Parcial</t>
  </si>
  <si>
    <t>Contrato 66-5-20502/2016 - Modificación 002 Adición</t>
  </si>
  <si>
    <t>Contrato 090-18-1172 - 090-18-2053 - 090-18-2144 - Acta Inicio 2144 Modificatorio 1 cont.2144 - Modificatorio 2 2144 - Convenio desempeño 010-18-4147 - supervision contr.2053 - informe final cont.2053- Contrato 4504supervision cont.4504 (2)</t>
  </si>
  <si>
    <t>Contrato Compra y Venta Servicios Salud S.O.S.</t>
  </si>
  <si>
    <t>Contrato de Comodato</t>
  </si>
  <si>
    <t>Contrato de Comodato Corporación New Help Integral</t>
  </si>
  <si>
    <t>Contrato</t>
  </si>
  <si>
    <t>Contrato de Comodato Damas Voluntarias</t>
  </si>
  <si>
    <t>Contrato de Comodado Hospital Nuestra Sra Los Santos de La Victoria</t>
  </si>
  <si>
    <t>Convenio Interadministrativo 003</t>
  </si>
  <si>
    <t>Elección Representante Asociación Usuarios</t>
  </si>
  <si>
    <t>Elección Revisor Fiscal</t>
  </si>
  <si>
    <t>1-199</t>
  </si>
  <si>
    <t>200-267</t>
  </si>
  <si>
    <t>Aceptacion Impedimento</t>
  </si>
  <si>
    <t>Resoluciones 001 - 200</t>
  </si>
  <si>
    <t>1-262</t>
  </si>
  <si>
    <t>Resoluciones  201 - 347</t>
  </si>
  <si>
    <t>263-469</t>
  </si>
  <si>
    <t>Resoluciones  348 - 410</t>
  </si>
  <si>
    <t>470-561</t>
  </si>
  <si>
    <t>21 Acuerdos. Falta firma Acuerdos: 010-011-012-013-017-018-019-020-021</t>
  </si>
  <si>
    <t>Compra y Venta de Servicios de Salud CAFESALUD (MEDIMAS)</t>
  </si>
  <si>
    <t>Contrato GC-CF-S-299-2017 Capitación Anexo 1 Tarifas Anexo 2 Estimaciones Protección Temprana (CAFESALUD) y Contrato 2014 (MEDIMAS)</t>
  </si>
  <si>
    <t>Se anexan 2 hojas de vida
Zoraida Jaramillo Peña 60 folios
Luz Marina Ruge 58 folios</t>
  </si>
  <si>
    <t>Contrato de Suministro de Bienes y Servicios</t>
  </si>
  <si>
    <t>Contrato de suministro No. 001-2013 Linde Colombia SA</t>
  </si>
  <si>
    <t>Contrato Sin firmas</t>
  </si>
  <si>
    <t>Contrato de suministro No. 002-2013 Dispapeles SA</t>
  </si>
  <si>
    <t>Contrato de suministro No. 003-2013 Hemocentro del Café y Tolima Grande SA</t>
  </si>
  <si>
    <t>Contrato de suministro No. 004-2013 Audifarma SA</t>
  </si>
  <si>
    <t>Contrato de suministro No. 005-2013 Comfenalco Quindio</t>
  </si>
  <si>
    <t>Contrato de suministro No. 006-2013 Medical Trade de colombia Ltda</t>
  </si>
  <si>
    <t>Contrato de suministro No. 007-2013 Produser ltda</t>
  </si>
  <si>
    <t xml:space="preserve">Contrato de suministro No. 008-2013 Jorge Alberto Vallejo </t>
  </si>
  <si>
    <t>Contrato de suministro No. 009-2013 Rosa Tulia Moreno</t>
  </si>
  <si>
    <t>Contrato de suministro No. 010-2013 Jose Luis Vinasco Londoño</t>
  </si>
  <si>
    <t>Contrato de suministro No. 011-2013 Medical Help SAS</t>
  </si>
  <si>
    <t>Contrato Sin firma</t>
  </si>
  <si>
    <t>Contrato de suministro No. 012-2013 Labtronics SAS</t>
  </si>
  <si>
    <t xml:space="preserve">Contrato de suministro No. 013-2013 Jose Joaquin Tabares Chica </t>
  </si>
  <si>
    <t xml:space="preserve">Contrato de suministro No. 014-2013 Wilson Vinasco Morales </t>
  </si>
  <si>
    <t>Contrato de suministro No. 015-2013 Maria Yomar Dominguez Ali</t>
  </si>
  <si>
    <t>Contrato de suministro No. 016-2013 Biosystem SA</t>
  </si>
  <si>
    <t>Contrato de suministro No. 017-2013 Equi dent LTDA</t>
  </si>
  <si>
    <t>Contrato de suministro No. 018-2013 Nelsy Amparo Cordoba</t>
  </si>
  <si>
    <t>Contrato de suministro No. 019-2013 Comfenalco Quindio</t>
  </si>
  <si>
    <t>Contrato de suministro No. 020-2013 Fundacion social y ambiental crecer por colombia</t>
  </si>
  <si>
    <t>Contrato de suministro No. 021-2013 Dispapeles</t>
  </si>
  <si>
    <t>Contrato de suministro No. 022-2013 Virgelina Castillo de Rios</t>
  </si>
  <si>
    <t>Contrato de suministro No. 023-2013 Cohosval</t>
  </si>
  <si>
    <t>Contrato de suministro No. 024-2013 Jairo Eli Cifuentes Ortiz</t>
  </si>
  <si>
    <t>Contrato de suministro No. 025-2013 Horacio Lopez</t>
  </si>
  <si>
    <t>Contrato de suministro No. 026-2013 Walter Julian Mejia Quintero</t>
  </si>
  <si>
    <t xml:space="preserve">Contrato de suministro No. 027-2013 Tulio Fernando Castillo </t>
  </si>
  <si>
    <t>Contrato de suministro No. 028-2013 Copiar servicios y suministros Ltda</t>
  </si>
  <si>
    <t>Contrato de suministro No. 029-2013 Labtronics SAS</t>
  </si>
  <si>
    <t>Contrato de suministro No. 030-2013 Medical Help SAS</t>
  </si>
  <si>
    <t>Contrato de suministro No. 031-2013 Casa de la Diabetes Cali Ltda</t>
  </si>
  <si>
    <t>Contrato de suministro No. 032-2013 Promedicas SAS</t>
  </si>
  <si>
    <t>Contrato de suministro No. 034-2013 Distribuidora de Papeles SA</t>
  </si>
  <si>
    <t xml:space="preserve">Contrato de suministro No. 035-2013 Linde Colombia </t>
  </si>
  <si>
    <t>Contrato de suministro No. 036-2013 Audifarma SA</t>
  </si>
  <si>
    <t>Contrato de suministro No. 037-2013 Caja de compensación  familiar de Fenalco</t>
  </si>
  <si>
    <t xml:space="preserve">Contrato de suministro No. 038-2013 Hugo Alberto Riveros Restrepo </t>
  </si>
  <si>
    <t>Contrato de suministro No. 039-2013 Caja de compensacion familiar de fenalco seccional Quindio</t>
  </si>
  <si>
    <t>Contrato de suministro No. 040-2013 Cooperativa de Hospitales del Vaalle de Cauca</t>
  </si>
  <si>
    <t>Contrato de suministro No. 041-2013 Casa de la Diabetes Cali</t>
  </si>
  <si>
    <t>Contrato de suministro No. 042-2013 Dispapeles</t>
  </si>
  <si>
    <t>Contrato de suministro No. 043-2013 Biosystems SA</t>
  </si>
  <si>
    <t>Contrato de suministro No. 044-2013 Caja de Compensacion familiar de fenalco - Seccional Quindio</t>
  </si>
  <si>
    <t>Contrato de suministro No. 045-2013 Dispapeles SA</t>
  </si>
  <si>
    <t>Contrato de suministro No. 046-2013 Caja de Compensacion familiar de fenalco - Seccional Quindio</t>
  </si>
  <si>
    <t>Contrato de suministro No. 047-2013 Casa de la diabetes Cali Ltda</t>
  </si>
  <si>
    <t>Contrato de suministro No. 048-2013 Labtronics SAS</t>
  </si>
  <si>
    <t>Contrato de suministro No. 049-2013 Produser ltda</t>
  </si>
  <si>
    <t>Contrato de suministro No. 050-2013 Comfenalco Quindio</t>
  </si>
  <si>
    <t>Contrato de suministro No. 051-2013 Hugo Alberto Riveros Restrepo</t>
  </si>
  <si>
    <t>Contrato de suministro No. 052-2013 Caja de Compensacion familiar de fenalco - Seccional Quindio</t>
  </si>
  <si>
    <t xml:space="preserve">Contrato de suministro No. 053-2013 Gloria Ines Osorio </t>
  </si>
  <si>
    <t>falta folio 28</t>
  </si>
  <si>
    <t>Contrato de Prestación de Servicios No. 001-2014  Miguel Antonio Jimenez Hernandez</t>
  </si>
  <si>
    <t>Contrato de Prestación de Servicios No. 002-2014 Maritza Martinez Alvernia</t>
  </si>
  <si>
    <t>Contrato de Prestación de Servicios No. 003-2014 Cristian Gomez Rojas</t>
  </si>
  <si>
    <t>Contrato de Prestación de Servicios No. 004-2014 Servicolombia</t>
  </si>
  <si>
    <t>Contrato de Prestación de Servicios No. 005-2014 Servicolombia</t>
  </si>
  <si>
    <t>Contrato de Prestación de Servicios No. 006-2014 Servicolombia</t>
  </si>
  <si>
    <t>Contrato de Prestación de Servicios No. 007-2014 Servicolombia</t>
  </si>
  <si>
    <t>Contrato de Prestación de Servicios No. 008-2014 Maria Victoria Saavedra Rendon</t>
  </si>
  <si>
    <t>Contrato de Prestación de Servicios No. 009-2014 Coservicios</t>
  </si>
  <si>
    <t>Contrato de Prestación de Servicios No. 010-2014 Martha Luz Barbosa</t>
  </si>
  <si>
    <t xml:space="preserve">Contrato de Prestación de Servicios No. 011-2014 Milciades Garcia Garcia </t>
  </si>
  <si>
    <t>Contrato de Prestación de Servicios No. 012-2014 Edilson de Jesus Perdomo</t>
  </si>
  <si>
    <t>Contrato de Prestación de Servicios No. 013-2014 R-Fast Ltda</t>
  </si>
  <si>
    <t>Contrato de Prestación de Servicios No. 014-2014 Cooperativa de Vigilancia y Seguridad Nacional</t>
  </si>
  <si>
    <t>Contrato de Prestación de Servicios No. 015-2014 Guillermo Leon Restrepo Franco</t>
  </si>
  <si>
    <t>Contrato de Prestación de Servicios No. 016-2014 William Arias Bermudez</t>
  </si>
  <si>
    <t>Contrato de Prestación de Servicios No. 017-2014 Eudes Gartner Macias</t>
  </si>
  <si>
    <t>Contrato de Prestación de Servicios No. 018-2014 Ricardo Chica Aviles</t>
  </si>
  <si>
    <t>Contrato de Prestación de Servicios No. 019-2014  Jose Ignacio Leon Oliva</t>
  </si>
  <si>
    <t>Contrato de Prestación de Servicios No. 020-2014 Milton Hugo Chaves Chaves</t>
  </si>
  <si>
    <t>Contrato de Prestación de Servicios No. 021-2014 Hector Rojas Perea</t>
  </si>
  <si>
    <t>Contrato de Prestación de Servicios No. 022-2014 Hector Rojas Perea</t>
  </si>
  <si>
    <t>Contrato de Prestación de Servicios No. 023-2014 Jose Alfredo Lema</t>
  </si>
  <si>
    <t>Contrato de Prestación de Servicios No. 024-2014 Francis Mayorquin Briñez</t>
  </si>
  <si>
    <t>Contrato de Prestación de Servicios No. 025-2014 Paola Andrea Rendon</t>
  </si>
  <si>
    <t>Contrato de Prestación de Servicios No. 026-2014 R.H SAS</t>
  </si>
  <si>
    <t>Contrato de Prestación de Servicios No. 027-2014 Gustavo Fernando Muñoz Pedraza</t>
  </si>
  <si>
    <t>Contrato de Prestación de Servicios No. 028-2014 Fundación Nutriendo Corazones</t>
  </si>
  <si>
    <t>Tomo 1/9</t>
  </si>
  <si>
    <t>Contrato de Prestación de Servicios No. 029-2014 Granadina de Vigilancia Ltda</t>
  </si>
  <si>
    <t>Contrato de Prestación de Servicios No. 030-2014 Servicios Alternativos de Salud- Seralsa OS</t>
  </si>
  <si>
    <t>Contrato de Prestación de Servicios No. 031-2014 Oscar Marino Franco Arboleda</t>
  </si>
  <si>
    <t>Contrato de Prestación de Servicios No. 032-2014 Servicolombia</t>
  </si>
  <si>
    <t>Contrato de Prestación de Servicios No. 033-2014 Zully Maria Ricard Perea</t>
  </si>
  <si>
    <t xml:space="preserve">Contrato de Prestación de Servicios No. 034-2014 Gustavo Adolfo Aragon Salazar </t>
  </si>
  <si>
    <t>Contrato de Prestación de Servicios No. 035-2014 Hector Fabio Aragon Salazar</t>
  </si>
  <si>
    <t xml:space="preserve">Contrato de Prestación de Servicios No. 036-2014 Cristian Fernando Porras Hincapie </t>
  </si>
  <si>
    <t>Contrato de Prestación de Servicios No. 037-2014 Cristian Fernando Porras Hincapie</t>
  </si>
  <si>
    <t>Contrato de Prestación de Servicios No. 038-2014 CIC laboratorios SAS</t>
  </si>
  <si>
    <t>Contrato de Prestación de Servicios No. 039-2014 Juan Esteban Gaviria Maya</t>
  </si>
  <si>
    <t>Contrato de Prestación de Servicios No. 040-2014 Insituto de Diagnostico Medico Idime</t>
  </si>
  <si>
    <t>Contrato de Prestación de Servicios No. 041-2014 Paola Tatiana Giraldo Mera</t>
  </si>
  <si>
    <t>Contrato de Prestación de Servicios No. 042-2014 Darsalud ltda</t>
  </si>
  <si>
    <t>Contrato de Prestación de Servicios No. 043-2014 Juan Camilo Zuleta Valencia</t>
  </si>
  <si>
    <t>Contrato de Prestación de Servicios No. 044-2014 Sistemas Metrologicos de Occidente Sas</t>
  </si>
  <si>
    <t>Contrato de Prestación de Servicios No. 045-2014 Seralsa OS</t>
  </si>
  <si>
    <t>Contrato de Prestación de Servicios No. 046-2014 Maria Victoria Saavedra Rendon</t>
  </si>
  <si>
    <t>Contrato de Prestación de Servicios No. 047-2014 Edilson de Jesus Perdomo Morales</t>
  </si>
  <si>
    <t>Contrato de Prestación de Servicios No. 048-2014 Hector Rojas Perea</t>
  </si>
  <si>
    <t>Contrato de Prestación de Servicios No. 049-2014 Zuly Maria Ricard Perea</t>
  </si>
  <si>
    <t>Contrato de Prestación de Servicios No. 050-2014 Luis Gerardo Giraldo Mera</t>
  </si>
  <si>
    <t>Contrato de Prestación de Servicios No. 051-2014 Idime</t>
  </si>
  <si>
    <t>Contrato de Prestación de Servicios No. 052-2014 Milciades Garcia Garcia</t>
  </si>
  <si>
    <t>Contrato de Prestación de Servicios No. 053-2014 Cristian Gomez Rojas</t>
  </si>
  <si>
    <t>Contrato de Prestación de Servicios No. 054-2014 Servicolombia</t>
  </si>
  <si>
    <t>Contrato de Prestación de Servicios No. 055-2014 Guillermo Leon Restrepo Franco</t>
  </si>
  <si>
    <t>Contrato de Prestación de Servicios No. 056-2014 Jose ignacio Leon Oliva</t>
  </si>
  <si>
    <t>Contrato de Prestación de Servicios No. 057-2014 Milton Hugo Chaves Chaves</t>
  </si>
  <si>
    <t>Contrato de Prestación de Servicios No. 058-2014 Milton Hugo Chaves Chaves</t>
  </si>
  <si>
    <t>Contrato de Prestación de Servicios No. 059-2014 Hector Rojas Perea</t>
  </si>
  <si>
    <t>Contrato de Prestación de Servicios No. 060-2014 Jose Alfredo Lema Rosero</t>
  </si>
  <si>
    <t>Contrato de Prestación de Servicios No. 061-2014 Francis Mayorquin Briñez</t>
  </si>
  <si>
    <t>Contrato de Prestación de Servicios No. 062-2014 Paola Andrea Rendon</t>
  </si>
  <si>
    <t>Contrato de Prestación de Servicios No. 063-2014 LYG Servicios Medicos SAS</t>
  </si>
  <si>
    <t>Contrato de Prestación de Servicios No. 064-2014 Servicolombia</t>
  </si>
  <si>
    <t xml:space="preserve">Contrato de Prestación de Servicios No. 065-2014 Critian Fernando Hincapie Porras </t>
  </si>
  <si>
    <t>Contrato de Prestación de Servicios No. 066-2014 Miguel Antonio Jimenez Hernandez</t>
  </si>
  <si>
    <t>Contrato de Prestación de Servicios No. 067-2014 Maritza Martinez Alvernia</t>
  </si>
  <si>
    <t>Contrato de Prestación de Servicios No. 068-2014 Eudes Gartner Macias</t>
  </si>
  <si>
    <t>Contrato de Prestación de Servicios No. 069-2014 Maria Victoria Saavedra Rendon</t>
  </si>
  <si>
    <t>Contrato de Prestación de Servicios No. 070-2014 Edilson de Jesus Perdomo</t>
  </si>
  <si>
    <t>Contrato de Prestación de Servicios No. 071-2014 Servicolombia</t>
  </si>
  <si>
    <t>Contrato de Prestación de Servicios No. 072-2014 Servicolombia</t>
  </si>
  <si>
    <t>Contrato de Prestación de Servicios No. 073-2014 Servicolombia</t>
  </si>
  <si>
    <t>Contrato de Prestación de Servicios No. 074-2014 Jose Ignacio Leon Oliva</t>
  </si>
  <si>
    <t>Contrato de Prestación de Servicios No. 075-2014 Hector Rojas Perea</t>
  </si>
  <si>
    <t>Contrato de Prestación de Servicios No. 076-2014 Jose Alfredo Lema Rosero</t>
  </si>
  <si>
    <t>Contrato de Prestación de Servicios No. 077-2014 Francis Mayorquin Briñez</t>
  </si>
  <si>
    <t>Contrato de Prestación de Servicios No. 078-2014 Servicolombia</t>
  </si>
  <si>
    <t>Contrato de Prestación de Servicios No. 079-2014 Servicolombia</t>
  </si>
  <si>
    <t>Contrato de Prestación de Servicios No. 080-2014 Hector Rojas Perea</t>
  </si>
  <si>
    <t>Contrato de Prestación de Servicios No. 081 -2014 Marlon Andres Ortiz Lozano</t>
  </si>
  <si>
    <t>Contrato de Prestación de Servicios No. 082 -2014 LYG Servicios Medicos SAS</t>
  </si>
  <si>
    <t>Orden de Servicio No. 001-2014 Hector Rojas Perea</t>
  </si>
  <si>
    <t xml:space="preserve">Orden de Servicio No. 002-2014 Luz Nelly Serna Serna </t>
  </si>
  <si>
    <t>Orden de Servicio No. 003-2014 Oscar Eduardo Rodriguez</t>
  </si>
  <si>
    <t>Orden de Servicio No. 004-2014 Adolfo Becerra Rojas</t>
  </si>
  <si>
    <t>Orden de Servicio No. 005-2014 Dolly Asevena Alvarado Contreras</t>
  </si>
  <si>
    <t>Orden de Servicio No. 006-2014 Isabel Cristina Agudelo Garcia</t>
  </si>
  <si>
    <t xml:space="preserve">Orden de Servicio No. 007-2014 Bibiana Valencia Ortiz </t>
  </si>
  <si>
    <t>Orden de Servicio No. 008-2014 Olga Lucia Ibañez Giraldo</t>
  </si>
  <si>
    <t>Orden de Servicio No. 009-2014 Ricardo Chica Aviles</t>
  </si>
  <si>
    <t>Orden de Servicio No. 010-2014 Universidad Del Valle</t>
  </si>
  <si>
    <t>Orden de Servicio No. 011-2014 Maria Monica Rodas Estrada</t>
  </si>
  <si>
    <t>Orden de Servicio No. 012-2014 Maria del Rosario Escarria Posso</t>
  </si>
  <si>
    <t>Orden de Servicio No. 013-2014 CIC Laboratorios SAS</t>
  </si>
  <si>
    <t>Orden de Servicio No. 014-2014 Roldanillo Stereo</t>
  </si>
  <si>
    <t>Orden de Servicio No. 015-2014 Oscar Marino Franco Arboleda</t>
  </si>
  <si>
    <t>Orden de Servicio No. 016-2014 Walter Julian Mejia Quintero</t>
  </si>
  <si>
    <t>Orden de Servicio No. 017-2014 Alba Nelly Franco Londoño</t>
  </si>
  <si>
    <t>Orden de Servicio No. 018-2014 Danelly Abadia Rodriguez</t>
  </si>
  <si>
    <t>Orden de Servicio No. 019-2014 Olga Maria Gomez Arias</t>
  </si>
  <si>
    <t>Orden de Servicio No. 020-2014 Walter Julian Mejia Quintero</t>
  </si>
  <si>
    <t>Orden de Servicio No. 021-2014 Joaquin Oscar Turriago Bohorquez</t>
  </si>
  <si>
    <t xml:space="preserve">Orden de Servicio No. 022-2014 Maria Eugenia Camacho Garcia </t>
  </si>
  <si>
    <t>Orden de Servicio No. 023-2014 Pedro Pablo Alcalde Arias</t>
  </si>
  <si>
    <t>Orden de Servicio No. 024-2014 Julian Andres Galvez Gomez</t>
  </si>
  <si>
    <t>Orden de Servicio No. 025-2014 Walter Julian Mejia Quintero</t>
  </si>
  <si>
    <t>Orden de Servicio No. 026-2014 Hernando Avila Lozano</t>
  </si>
  <si>
    <t>Orden de Servicio No. 027-2014 Ricardo Chica Aviles</t>
  </si>
  <si>
    <t>Orden de Servicio No. 028-2014 Robinzon Marino Gomez</t>
  </si>
  <si>
    <t xml:space="preserve">Orden de Servicio No. 029-2014 Gildardo Antonio Alfonso Recio </t>
  </si>
  <si>
    <t>Orden de Servicio No. 030-2014 B.Servicios de Diagnostico Medico SA</t>
  </si>
  <si>
    <t>Orden de Servicio No. 031-2014 Essent Ltda</t>
  </si>
  <si>
    <t>Orden de Servicio No. 032-2014 Carlo Hernan Tamayo Arana</t>
  </si>
  <si>
    <t xml:space="preserve">Orden de Servicio No. 033-2014 Walter Julian Mejia </t>
  </si>
  <si>
    <t>Orden de Servicio No. 034-2014 Noel Alberto Mondragon Jimenez</t>
  </si>
  <si>
    <t>Orden de Servicio No. 035-2014 Olga Lucia Ibañez Giraldo</t>
  </si>
  <si>
    <t>Orden de Servicio No. 036-2014  Jesus Maria Franco Arboleda</t>
  </si>
  <si>
    <t>Orden de Servicio No. 037-2014 Celso Varela Murgueitio</t>
  </si>
  <si>
    <t>Orden de Servicio No. 038-2014 Katherine Isabel Arcila Sanchez</t>
  </si>
  <si>
    <t>Orden de Servicio No. 039-2014 Maria Eugenia Camacho Garcia</t>
  </si>
  <si>
    <t>Orden de Servicio No. 040-2014 German Andres Becerra Rengifo</t>
  </si>
  <si>
    <t>Orden de Servicio No. 041-2014 Otoniel Marmolejo Lopez</t>
  </si>
  <si>
    <t>Orden de Servicio No. 042-2014 Gabriel Ayala Valencia</t>
  </si>
  <si>
    <t xml:space="preserve">Orden de Servicio No. 043-2014 Johan Alexander Jimenez Serna </t>
  </si>
  <si>
    <t>Orden de Servicio No. 044-2014 Luz Nelly Serna Serna</t>
  </si>
  <si>
    <t>Orden de Servicio No. 045-2014 Pedro Pablo Alcalde Arias</t>
  </si>
  <si>
    <t>Orden de Servicio No. 046-2014 Javier Barreño Aponte</t>
  </si>
  <si>
    <t>Orden de Servicio No. 047-2014 Cruz Roja Seccional Valle del Cauca</t>
  </si>
  <si>
    <t>Orden de Servicio No. 048-2014 Clinilab SAS</t>
  </si>
  <si>
    <t>Orden de Servicio No. 049-2014 Cuerpo de Bomberos Voluntarios de Roldanillo</t>
  </si>
  <si>
    <t>Orden de Servicio No. 050-2014 Robinzon Marino Gomez Velasquez</t>
  </si>
  <si>
    <t>Orden de Servicio No. 051-2014 Copiar Servicios y suministros LTDA</t>
  </si>
  <si>
    <t>Orden de Servicio No. 052-2014 Hector Fabio Aragon Salazar</t>
  </si>
  <si>
    <t>Orden de Servicio No. 053-2014 German Andres Becerra Rengifo</t>
  </si>
  <si>
    <t>Orden de Servicio No. 054-2014 Luis Antonio Panesso Martinez</t>
  </si>
  <si>
    <t>Orden de Servicio No. 055-2014 Alfredo Andrade Elvira</t>
  </si>
  <si>
    <t>Orden de Servicio No. 056-2014 Danelly Abadia Rodriguez</t>
  </si>
  <si>
    <t>Orden de Servicio No. 057-2014 Alba Nelly Franco Londoño</t>
  </si>
  <si>
    <t>Orden de Servicio No. 058-2014 Johan Alexander Jimenez Serna</t>
  </si>
  <si>
    <t>Orden de Servicio No. 059-2014 Luz Nelly Serna Serna</t>
  </si>
  <si>
    <t>Orden de Servicio No. 060-2014  Gustavo Adolfo Aragon Salazar</t>
  </si>
  <si>
    <t>Orden de Servicio No. 061-2014  Hector Fabio Aragon Salazar</t>
  </si>
  <si>
    <t>Orden de Servicio No. 062-2014  Guillermo Leon Restrepo Franco</t>
  </si>
  <si>
    <t>Orden de Servicio No. 063-2014  Milton Hugo Chaves Chaves</t>
  </si>
  <si>
    <t>Orden de Servicio No. 064-2014 Sysmed SAS</t>
  </si>
  <si>
    <t>Orden de Servicio No. 065-2014  Walter Julian Mejia Quintero</t>
  </si>
  <si>
    <t>Orden de Servicio No. 066-2014  William Arias Bermúdez</t>
  </si>
  <si>
    <t>Orden de Servicio No. 067-2014  Jose Ignacio Leon Oliva</t>
  </si>
  <si>
    <t>Orden de Servicio No. 068-2014  Hector Rojas Perea</t>
  </si>
  <si>
    <t>Orden de Servicio No. 069-2014 Francis Mayorquin Briñez</t>
  </si>
  <si>
    <t>Orden de Servicio No. 070-2014 Olga Lucia Ibañez Giraldo</t>
  </si>
  <si>
    <t>Orden de Servicio No. 071-2014 Maria del Rosario Escarria Posso</t>
  </si>
  <si>
    <t>Orden de Servicio No. 072-2014 Myriam Benitez Castellanos</t>
  </si>
  <si>
    <t>Orden de Servicio No. 073-2014 Alvaro Molina Gomez</t>
  </si>
  <si>
    <t>Orden de Servicio No. 074-2014 Hector Fabio Aragon Salazar</t>
  </si>
  <si>
    <t>Orden de Servicio No. 075-2014 Guillermo Leon Restrepo Franco</t>
  </si>
  <si>
    <t>Orden de Servicio No. 076-2014 Milton Hugo Chaves Chaves</t>
  </si>
  <si>
    <t>Orden de Servicio No. 077-2014 Systel comunicaciones Cartago EU</t>
  </si>
  <si>
    <t>Orden de Servicio No. 078-2014 Gustavo Adolfo Arangon Salazar</t>
  </si>
  <si>
    <t>Orden de Servicio No. 079-2014 Victor Giraldo Bermudez</t>
  </si>
  <si>
    <t>Orden de Servicio No. 080-2014 Essen LTDA</t>
  </si>
  <si>
    <t>Orden de Servicio No. 081-2014 Luis Antonio Panesso Martinez</t>
  </si>
  <si>
    <t>Orden de Servicio No. 082-2014 Maria Elizabeth Meza Salamanca</t>
  </si>
  <si>
    <t>Orden de Servicio No. 083-2014 Tulua Motos SA</t>
  </si>
  <si>
    <t>Orden de Servicio No. 084-2014 Gerardo Giraldo Giraldo</t>
  </si>
  <si>
    <t>Orden de Servicio No. 085-2014  Celso Varela Murgueitio</t>
  </si>
  <si>
    <t>Orden de Servicio No. 086-2014 Irene Rendon Reyes</t>
  </si>
  <si>
    <t>Orden de Servicio No. 087-2014 Copiar Servicios y suministros LTDA</t>
  </si>
  <si>
    <t>Orden de Servicio No. 088-2014 Copiar Servicios y suministros LTDA</t>
  </si>
  <si>
    <t>Orden de Servicio No. 089-2014 Universidad del Valle</t>
  </si>
  <si>
    <t xml:space="preserve">Orden de Servicio No. 090-2014 Luz Adriana Castro Castro </t>
  </si>
  <si>
    <t>Orden de Servicio No. 091-2014 Hector Fabio Aragon Salazar</t>
  </si>
  <si>
    <t>Orden de Servicio No. 92-2014 Hector Rojas Perea</t>
  </si>
  <si>
    <t>Orden de Servicio No. 093-2014 William Arias Bermudez</t>
  </si>
  <si>
    <t>Orden de Servicio No. 094-2014 Cristian Fernando Hincapie</t>
  </si>
  <si>
    <t>Orden de Servicio No. 095-2014 Ana Arango de Escobar</t>
  </si>
  <si>
    <t>Orden de Servicio No. 096-2014 Gildardo Antonio Alfonso Recio</t>
  </si>
  <si>
    <t>Orden de Servicio No. 097-2014 Maria del Rosario Escarria Posso</t>
  </si>
  <si>
    <t>Orden de Servicio No. 098-2014 Darsalud CTA</t>
  </si>
  <si>
    <t>Orden de Servicio No. 099-2014 Otoniel Marmolejo Lopez</t>
  </si>
  <si>
    <t>Orden de Servicio No. 100-2014 Olga Maria Gomez Arias</t>
  </si>
  <si>
    <t>Orden de Servicio No. 101-2014 Olga Lucia Ibañez Giraldo</t>
  </si>
  <si>
    <t>Orden de Servicio No. 102-2014 Pedro Pablo Alcalde Arias</t>
  </si>
  <si>
    <t>Orden de Servicio No. 103-2014 Gloria Velez Cardona</t>
  </si>
  <si>
    <t>Orden de Servicio No.104-2014 Hugo Alberto Riveros Restrepo</t>
  </si>
  <si>
    <t>Orden de Servicio No. 105-2014 Walter Julian Mejia</t>
  </si>
  <si>
    <t>Orden de Servicio No. 106-2014 Oscar Jaime Olarte Quintero</t>
  </si>
  <si>
    <t>Orden de Servicio No. 107-2014 Jairo Wilson Molina Muñoz</t>
  </si>
  <si>
    <t>Orden de Servicio No. 108-2014 Comercial Internacional de Equipos y Maquinaria SAS</t>
  </si>
  <si>
    <t>Orden de Servicio No. 109-2014 Taller miro</t>
  </si>
  <si>
    <t>Orden de Servicio No. 110-2014 Jonh Harold Jaramillo Villareal</t>
  </si>
  <si>
    <t>Orden de Servicio No. 113-2014 Maritza Martinez Alvernia</t>
  </si>
  <si>
    <t>Orden de Servicio No. 114-2014 Cristhian Gomez Rojas</t>
  </si>
  <si>
    <t>Orden de Servicio No. 115-2014 Servicolombia</t>
  </si>
  <si>
    <t>Orden de Servicio No. 116-2014 Servicolombia</t>
  </si>
  <si>
    <t>Orden de Servicio No. 117-2014 Guillermo Leon Restrepo Franco</t>
  </si>
  <si>
    <t>Orden de Servicio No. 118-2014 William Arias Bermudez</t>
  </si>
  <si>
    <t>Orden de Servicio No. 119-2014 Eudes Gartner Macias</t>
  </si>
  <si>
    <t>Orden de Servicio No. 120-2014 Jose Ignacio Leon Oliva</t>
  </si>
  <si>
    <t>Orden de Servicio No. 121-2014 Milton Hugo Chaves Chaves</t>
  </si>
  <si>
    <t>Orden de Servicio No. 122-2014 Gustavo Adolfo Aragon Salazar</t>
  </si>
  <si>
    <t>Orden de Servicio No. 123-2014 Hector Fabio Aragon Salazar</t>
  </si>
  <si>
    <t>Orden de Servicio No. 124-2014 Cristian Fernando Hincapie Porras</t>
  </si>
  <si>
    <t>Orden de Servicio No. 125-2014 Cristian Fernando Hincapie Porras</t>
  </si>
  <si>
    <t>Orden de Servicio No. 126-2014 Maria del Rosario Escarria Posso</t>
  </si>
  <si>
    <t>Orden de Servicio No. 127-2014 Otoniel Marmolejo Lopez</t>
  </si>
  <si>
    <t>Orden de Servicio No. 128-2014 Myriam Benitez Castellanos</t>
  </si>
  <si>
    <t>Orden de Servicio No. 129-2014 Claudia Liliana Soto Rodriguez</t>
  </si>
  <si>
    <t>Orden de Servicio No. 130-2014 Asociación comunitaria y Radial Roldanillo Stereo</t>
  </si>
  <si>
    <t>Orden de Servicio No. 131-2014 Celso Varela Murgueitio</t>
  </si>
  <si>
    <t xml:space="preserve">Orden de Servicio No. 132-2014 Johan Alexander Jimenez Serna </t>
  </si>
  <si>
    <t>Orden de Servicio No. 133-2014 Seralsa OS</t>
  </si>
  <si>
    <t>Orden de suministro No. 001-2014 Dispapeles SA</t>
  </si>
  <si>
    <t>Orden de suministro No. 002-2014 Comfenalco Quindio</t>
  </si>
  <si>
    <t>Orden de suministro No. 003-2014 Importaciones Dental Universitario</t>
  </si>
  <si>
    <t>Orden de Suministro No. 004-2014 Produser Ltda</t>
  </si>
  <si>
    <t>Orden de suministro No. 005-2014 Jose Joaquin Tabares Chica</t>
  </si>
  <si>
    <t>Orden de suministro No. 006-2014 Maria Yomar Dominguez Aly</t>
  </si>
  <si>
    <t>Orden de suministro No. 007-2014 Rosa Tulia Moreno</t>
  </si>
  <si>
    <t>Orden de suministro No. 008-2014 Equipadora Medica</t>
  </si>
  <si>
    <t>Orden de suministro No. 009-2014 Medical Help SAS</t>
  </si>
  <si>
    <t>Orden de suministro No. 010-2014 Linde Colombia SA</t>
  </si>
  <si>
    <t>Orden de suministro No. 011-2014 Hemocentro del Café y Tolima Grande</t>
  </si>
  <si>
    <t>Orden de Suministro No. 012-2014 Rubiela Ines Ramirez</t>
  </si>
  <si>
    <t>Orden de suministro No. 013-2014 Maria Ruth Patiño Alvarez</t>
  </si>
  <si>
    <t>Orden de suministro No. 014-2014 Allers SA</t>
  </si>
  <si>
    <t>Orden de suministro No. 016-2014 Virgelina Castillo de Rios</t>
  </si>
  <si>
    <t>Orden de suministro No. 017-2014 Hector Fabio Padilla</t>
  </si>
  <si>
    <t>Orden de suministro No. 018-2014 Comfenalco Quindio</t>
  </si>
  <si>
    <t>Orden de suministro No. 019-2014 Diana Rocio Alvarado Borja</t>
  </si>
  <si>
    <t>Orden de suministro No. 020-2014 Dispapeles SA</t>
  </si>
  <si>
    <t>Orden de suministro No. 021-2014 Aura  Varela Varela</t>
  </si>
  <si>
    <t>Orden de suministro No. 022-2014 Victor Giraldo Bermudez</t>
  </si>
  <si>
    <t>Orden de suministro No. 023-2014 Rodiclar Ltda</t>
  </si>
  <si>
    <t>Orden de suministro No. 024-2014 Copiar Servicios y suministros LTDA</t>
  </si>
  <si>
    <t>Orden de suministro No. 025-2014 Importaciones Dental Universitario SA</t>
  </si>
  <si>
    <t>Orden de suministro No. 026-2014 Produser Ltda</t>
  </si>
  <si>
    <t>Orden de suministro No. 027-2014 Maria Yomar Dominguez Aly</t>
  </si>
  <si>
    <t>Orden de suministro No. 028-2014 Caja de Compensación Familiar de Fenalco Seccional Quindio</t>
  </si>
  <si>
    <t>Orden de suministro No. 29-2014 Jose Joaquin Tabares Chica</t>
  </si>
  <si>
    <t>Orden de suministro No. 030-2014 B.Braun Medical SA</t>
  </si>
  <si>
    <t>Orden de suministro No. 031-2014 Carmen Ismenia Cardona Molina</t>
  </si>
  <si>
    <t>Orden de suministro No. 032-2014 Caja de Compensación Molina</t>
  </si>
  <si>
    <t>Orden de suministro No. 033-2014 Aura Varela Varela</t>
  </si>
  <si>
    <t>Orden de suministro No. 034-2014 Linde Colombia SA</t>
  </si>
  <si>
    <t>Orden de suministro No. 035-2014 Hemocentro del Café y Tolima Grande SA</t>
  </si>
  <si>
    <t>Orden de suministro No. 036-2014 Dispapeles SA</t>
  </si>
  <si>
    <t>Orden de suministro No. 037-2014 Virgelina Castillo de Rios</t>
  </si>
  <si>
    <t>Orden de suministro No. 038-2014 Wilson Vinasco Morales</t>
  </si>
  <si>
    <t>Orden de suministro No. 039-2014 Diana Rocio Borja Alvarado</t>
  </si>
  <si>
    <t>Orden de suministro No. 040-2014 Importaciones Dental Universitario SA</t>
  </si>
  <si>
    <t>Orden de suministro No. 041-2014 Maria Yomar Dominguez Aly</t>
  </si>
  <si>
    <t>Orden de suministro No. 042-2014 Corporacion New Help Integral</t>
  </si>
  <si>
    <t>Orden de suministro No. 043-2014 Maria Ruth Patiño Alvarez</t>
  </si>
  <si>
    <t>Orden de suministro No. 044-2014 Victor Giraldo Bermudez</t>
  </si>
  <si>
    <t>Orden de suministro No. 045-2014 Comfenalco Quindio</t>
  </si>
  <si>
    <t>Orden de suministro No. 046-2014 Oscar Eduardo Moreno</t>
  </si>
  <si>
    <t>Orden de suministro No. 047-2014 Produser Ltda</t>
  </si>
  <si>
    <t>Orden de suministro No. 048-2014 Rosa Tulia Moreno</t>
  </si>
  <si>
    <t>Orden de suministro No. 049-2014 Charton Group SAS</t>
  </si>
  <si>
    <t xml:space="preserve">Orden de suministro No. 050-2014 Rosa Tulia Moreno </t>
  </si>
  <si>
    <t>Orden de suministro No. 051-2014 Medical Help SAS</t>
  </si>
  <si>
    <t>Orden de suministro No. 052-2014 Maria Yomar Dominguez Aly</t>
  </si>
  <si>
    <t>Orden de suministro No. 053-2014 Linde Colombia SA</t>
  </si>
  <si>
    <t>Orden de suministro No. 054-2014 Integral JC SAS</t>
  </si>
  <si>
    <t>Orden de suministro No. 055-2014 Prodonto U SAS</t>
  </si>
  <si>
    <t>Orden de suministro No. 056-2014 Rosa Tulia Moreno</t>
  </si>
  <si>
    <t>Contrato de Mantenimiento No. 001-2014 Hugo Alberto Riveros Restrepo</t>
  </si>
  <si>
    <t xml:space="preserve">Contrato de Mantenimiento No. 002-2014 Soporte y Seguridad Informatica </t>
  </si>
  <si>
    <t>Contrato de Mantenimiento No. 003-2014 Jesus Antonio Rodriguez Galeano</t>
  </si>
  <si>
    <t>Contrato de Mantenimiento No. 004-2014 Megasi Biomedica Integral SAS</t>
  </si>
  <si>
    <t>Contrato de Mantenimiento No. 005-2014 Gloria Ines Reyes Padilla</t>
  </si>
  <si>
    <t>Contrato de Mantenimiento No. 006-2014 Labtronics SAS</t>
  </si>
  <si>
    <t>Contrato de Mantenimiento No. 007-2014 Gloria Ines Reyes Padilla</t>
  </si>
  <si>
    <t>Contrato de Mantenimiento No. 008-2014 Jairo Eli Cifuentes Ortiz</t>
  </si>
  <si>
    <t>Contrato de Suministro No. 001-2014 Corporación New Help Integral</t>
  </si>
  <si>
    <t xml:space="preserve">Contrato de Suministro No. 002-2014 Hugo Alberto Riveros Restrepo </t>
  </si>
  <si>
    <t>Contrato de Suministro No. 003-2014 Surtiplaza</t>
  </si>
  <si>
    <t>Contrato de Suministro No. 004-2014 Hugo Alberto Riveros Restrepo</t>
  </si>
  <si>
    <t xml:space="preserve">Contrato de Suministro No. 005-2014 Corporacion New Help Integral </t>
  </si>
  <si>
    <t>Contrato de Suministro No. 006-2014 Hugo Alberto Riveros Restrepo</t>
  </si>
  <si>
    <t>Contrato de Suministro No. 007-2014 Jorge Alberto Vallejo Torres</t>
  </si>
  <si>
    <t>Anulado</t>
  </si>
  <si>
    <t>Contrato de Suministro No. 008-2014 Jorge Alberto Vallejo Torres</t>
  </si>
  <si>
    <t>Contrato de Suministro No. 009-2014 Corporación New Help Integral</t>
  </si>
  <si>
    <t>Contrato de Suministro No. 010-2014 Corporación New Help Integral</t>
  </si>
  <si>
    <t>Contrato de Suministro No. 011-2014 Caribe SA</t>
  </si>
  <si>
    <t>Contrato de Suministro No. 012-2014 Tecnologia Equipos y suministros LTDA</t>
  </si>
  <si>
    <t>Contrato de Suministro No. 013-2014 Tecnologia Equipos y suministros LTDA</t>
  </si>
  <si>
    <t>Contrato de Suministro No. 014-2014 R-fast ltda</t>
  </si>
  <si>
    <t>Contrato de Suministro No. 015-2014 Corporación New Help Integral</t>
  </si>
  <si>
    <t>Contrato de Suministro No. 016-2014 Hugo Alberto Riveros Restrepo</t>
  </si>
  <si>
    <t>Contrato de Suministro No. 017-2014 Labtronics SAS</t>
  </si>
  <si>
    <t>Contrato de Consultoria No. 001-2014 ADN Proyectos SAS</t>
  </si>
  <si>
    <t>Orden de Compra No. 001-2014 Labtronics SAS</t>
  </si>
  <si>
    <t>Orden de Compra No. 002-2014 Casa de la Diabetes Ltda</t>
  </si>
  <si>
    <t>Orden de Compra No. 003-2014 Cruz Roja Colombiana seccional Quindio</t>
  </si>
  <si>
    <t>Orden de Compra No. 004-2014 Jesus Antonio Rodriguez Galeano</t>
  </si>
  <si>
    <t>Orden de Compra No. 005-2014 Jose Luis Vinasco Londoño</t>
  </si>
  <si>
    <t>Orden de Compra No. 006-2014 Hugo Ocampo Aguirre</t>
  </si>
  <si>
    <t>Orden de Compra No. 007-2014 Casa de la Diabetes Cali LTDA</t>
  </si>
  <si>
    <t>Orden de Compra No. 008-2014 TRS Partes SA</t>
  </si>
  <si>
    <t xml:space="preserve">Orden de Compra No. 009-2014 Ayda Luz Mora Londoño </t>
  </si>
  <si>
    <t xml:space="preserve">Orden de Compra No. 010-2014 Procientifica de Colombia </t>
  </si>
  <si>
    <t>Orden de Compra No. 011-2014 Medical Help SAS</t>
  </si>
  <si>
    <t>Orden de Compra No. 012-2014 Labtronics SAS</t>
  </si>
  <si>
    <t>Orden de Compra No. 013-2014 Equipadora Medica SA</t>
  </si>
  <si>
    <t>Orden de Compra No. 014-2014 Equipadora Medica SA</t>
  </si>
  <si>
    <t>Orden de Compra No. 015-2014 Tulio Fernando Castillo</t>
  </si>
  <si>
    <t xml:space="preserve">Orden de Compra No. 016-2014 Jose Luis Vinasco Londoño </t>
  </si>
  <si>
    <t>Orden de Compra No. 017-2014 Importaciones Dental Universitario SA</t>
  </si>
  <si>
    <t>Orden de Compra No. 018-2014 Labtronics Sas</t>
  </si>
  <si>
    <t>Orden de Compra No. 019-2014  Casa de la Diabetes Cali Ltda</t>
  </si>
  <si>
    <t>Orden de Compra No. 020-2014 Labtronics SAS</t>
  </si>
  <si>
    <t>Orden de Compra No. 021-2014 Casa de la Diabetes Cali Ltda</t>
  </si>
  <si>
    <t>Orden de Compra No. 022-2014 Medical Help SAS</t>
  </si>
  <si>
    <t>Orden de Compra No. 023-2014 Procientifica de Colombia SAS</t>
  </si>
  <si>
    <t>Orden de Compra No. 024-2014 Ayda Luz Mora Londoño</t>
  </si>
  <si>
    <t>Orden de Compra No. 025-2014 Tecnoproteccion Pereira</t>
  </si>
  <si>
    <t>Orden de Compra No. 026-2014 B.Braun Medical SA</t>
  </si>
  <si>
    <t>Orden de Compra No. 027-2014 Hector Fabio Padilla Castaño</t>
  </si>
  <si>
    <t>Orden de Compra No. 028-2014 Integral Jc SAS</t>
  </si>
  <si>
    <t>Orden de Compra No. 029-2014 Essen LTDA</t>
  </si>
  <si>
    <t>Orden de Compra No. 030-2014 Labtronics SAS</t>
  </si>
  <si>
    <t>Orden de Compra No. 031-2014 Jose Luis Vinasco Londoño</t>
  </si>
  <si>
    <t>Orden de Compra No. 032-2014 Casa de la Diabetes Cali LTDA</t>
  </si>
  <si>
    <t>Orden de Compra No. 033-2014 Procientifica de Colombia SAS</t>
  </si>
  <si>
    <t>Orden de Compra No. 034-2014 Tulio Fernando Castillo</t>
  </si>
  <si>
    <t>Orden de Compra No. 035-2014 Hector Fabio Padilla Castaño</t>
  </si>
  <si>
    <t>Orden de Compra No. 036-2014 Integral JC SAS</t>
  </si>
  <si>
    <t>Orden de Compra No. 037-2014 Jose Joaquin Tabares Chica</t>
  </si>
  <si>
    <t>Orden de Compra No. 038-2014 Jairo Eli Cifuentes Ortiz</t>
  </si>
  <si>
    <t>Orden de Compra No. 039-2014 Cruz Roja Colombiana Seccional Quindio</t>
  </si>
  <si>
    <r>
      <t xml:space="preserve">OBJETO:  </t>
    </r>
    <r>
      <rPr>
        <u/>
        <sz val="10"/>
        <rFont val="Arial"/>
        <family val="2"/>
      </rPr>
      <t>TRANSFERENCIA DOCUMENTAL CONTRATACION AÑO 2013</t>
    </r>
  </si>
  <si>
    <r>
      <t xml:space="preserve">OBJETO:  </t>
    </r>
    <r>
      <rPr>
        <u/>
        <sz val="10"/>
        <rFont val="Arial"/>
        <family val="2"/>
      </rPr>
      <t>TRANSFERENCIA DOCUMENTAL  AÑO 2017</t>
    </r>
  </si>
  <si>
    <t>Contrato de Prestación de Servicios y Apoyo a la Gestión</t>
  </si>
  <si>
    <t>Contrato de suministro No. 033-2013 Hemocentro del Café y Tolima grande</t>
  </si>
  <si>
    <r>
      <t xml:space="preserve">ELABORADO POR: </t>
    </r>
    <r>
      <rPr>
        <u/>
        <sz val="8"/>
        <rFont val="Arial"/>
        <family val="2"/>
      </rPr>
      <t>STEPFANIE ARANGO______________</t>
    </r>
  </si>
  <si>
    <r>
      <t xml:space="preserve">                          ENTREGADO POR: </t>
    </r>
    <r>
      <rPr>
        <u/>
        <sz val="8"/>
        <rFont val="Arial"/>
        <family val="2"/>
      </rPr>
      <t>STEPFANIE ARANGO______________</t>
    </r>
  </si>
  <si>
    <r>
      <t xml:space="preserve">RECIBIDO POR: </t>
    </r>
    <r>
      <rPr>
        <u/>
        <sz val="8"/>
        <rFont val="Arial"/>
        <family val="2"/>
      </rPr>
      <t>ESTHER ELIANA FRANCO PARRA</t>
    </r>
    <r>
      <rPr>
        <sz val="8"/>
        <rFont val="Arial"/>
        <family val="2"/>
      </rPr>
      <t>__________</t>
    </r>
  </si>
  <si>
    <r>
      <t xml:space="preserve">CARGO: </t>
    </r>
    <r>
      <rPr>
        <u/>
        <sz val="8"/>
        <rFont val="Arial"/>
        <family val="2"/>
      </rPr>
      <t>TESORERA</t>
    </r>
    <r>
      <rPr>
        <sz val="8"/>
        <rFont val="Arial"/>
        <family val="2"/>
      </rPr>
      <t>______________________________</t>
    </r>
  </si>
  <si>
    <r>
      <t xml:space="preserve">                          CARGO: </t>
    </r>
    <r>
      <rPr>
        <u/>
        <sz val="8"/>
        <rFont val="Arial"/>
        <family val="2"/>
      </rPr>
      <t>TESORERA</t>
    </r>
    <r>
      <rPr>
        <sz val="8"/>
        <rFont val="Arial"/>
        <family val="2"/>
      </rPr>
      <t>______________________________</t>
    </r>
  </si>
  <si>
    <r>
      <t xml:space="preserve">CARGO: </t>
    </r>
    <r>
      <rPr>
        <u/>
        <sz val="8"/>
        <rFont val="Arial"/>
        <family val="2"/>
      </rPr>
      <t>AUX. ADMIISTRATIVO - GESTION DOCUMENTAL_</t>
    </r>
    <r>
      <rPr>
        <sz val="8"/>
        <rFont val="Arial"/>
        <family val="2"/>
      </rPr>
      <t>___</t>
    </r>
  </si>
  <si>
    <t xml:space="preserve">                          FIRMA: ________________________________________</t>
  </si>
  <si>
    <r>
      <t>LUGAR:</t>
    </r>
    <r>
      <rPr>
        <u/>
        <sz val="8"/>
        <rFont val="Arial"/>
        <family val="2"/>
      </rPr>
      <t xml:space="preserve">ARCHIVO CENTRAL </t>
    </r>
    <r>
      <rPr>
        <sz val="8"/>
        <rFont val="Arial"/>
        <family val="2"/>
      </rPr>
      <t xml:space="preserve">___ FECHA: </t>
    </r>
    <r>
      <rPr>
        <u/>
        <sz val="8"/>
        <rFont val="Arial"/>
        <family val="2"/>
      </rPr>
      <t>11/04/2019_</t>
    </r>
    <r>
      <rPr>
        <sz val="8"/>
        <rFont val="Arial"/>
        <family val="2"/>
      </rPr>
      <t>_____</t>
    </r>
  </si>
  <si>
    <r>
      <t xml:space="preserve">                          LUGAR:</t>
    </r>
    <r>
      <rPr>
        <u/>
        <sz val="8"/>
        <rFont val="Arial"/>
        <family val="2"/>
      </rPr>
      <t xml:space="preserve">ARCHIVO CENTRAL </t>
    </r>
    <r>
      <rPr>
        <sz val="8"/>
        <rFont val="Arial"/>
        <family val="2"/>
      </rPr>
      <t xml:space="preserve">___ FECHA: </t>
    </r>
    <r>
      <rPr>
        <u/>
        <sz val="8"/>
        <rFont val="Arial"/>
        <family val="2"/>
      </rPr>
      <t>11/04/2019_</t>
    </r>
    <r>
      <rPr>
        <sz val="8"/>
        <rFont val="Arial"/>
        <family val="2"/>
      </rPr>
      <t>_____</t>
    </r>
  </si>
  <si>
    <t>CONTRATOS / ORDENES</t>
  </si>
  <si>
    <r>
      <t xml:space="preserve">OBJETO:  </t>
    </r>
    <r>
      <rPr>
        <u/>
        <sz val="10"/>
        <rFont val="Arial"/>
        <family val="2"/>
      </rPr>
      <t>TRANSFERENCIA DOCUMENTAL CONTRATACION AÑO 2014</t>
    </r>
  </si>
  <si>
    <t xml:space="preserve">     </t>
  </si>
  <si>
    <t>1 - 156</t>
  </si>
  <si>
    <t>157 -367</t>
  </si>
  <si>
    <t>368 - 573</t>
  </si>
  <si>
    <t>574 - 775</t>
  </si>
  <si>
    <t>776 - 980</t>
  </si>
  <si>
    <t>981 - 1176</t>
  </si>
  <si>
    <t>1177 - 1366</t>
  </si>
  <si>
    <t>1367 - 1557</t>
  </si>
  <si>
    <t>1558 - 1655</t>
  </si>
  <si>
    <t>1 - 103</t>
  </si>
  <si>
    <t>104 - 306</t>
  </si>
  <si>
    <t>falta folio 39
Contrato sin firma</t>
  </si>
  <si>
    <t>Contrato sin firma</t>
  </si>
  <si>
    <t>100.14.10</t>
  </si>
  <si>
    <t>Ordenes de  Prestación de Servicios</t>
  </si>
  <si>
    <t>Contrato sin firmas</t>
  </si>
  <si>
    <t>Falta Folio 111 (folio en blanco)</t>
  </si>
  <si>
    <t>falta folio 212 (folio en blanco)</t>
  </si>
  <si>
    <t>falta folio 479 (folio en blanco)</t>
  </si>
  <si>
    <t>faltan folios 910 - 911 (folio en blanco)</t>
  </si>
  <si>
    <t>faltan folios 1491 -1514 (folio en blanco)</t>
  </si>
  <si>
    <t>falta folio 213 (folio en blanco)</t>
  </si>
  <si>
    <t>falta folio 41 (folio en blanco)</t>
  </si>
  <si>
    <t>falta folio 50 (folio en blanco)</t>
  </si>
  <si>
    <t>falta folio 16 (folio en blanco)</t>
  </si>
  <si>
    <t>falta folio 20 (folio en blanco)</t>
  </si>
  <si>
    <t>Contratos sin firmas</t>
  </si>
  <si>
    <t xml:space="preserve">falta folio 1 </t>
  </si>
  <si>
    <t>Otro SI sin firmas</t>
  </si>
  <si>
    <t>Orden de Servicio No. 111-2014 IDIME S.A.</t>
  </si>
  <si>
    <t>Orden de Servicio No. 112-2014 Miguel Antonio Jimenez</t>
  </si>
  <si>
    <t>Ordenes de Suministro</t>
  </si>
  <si>
    <t>folio 9 cd (no se recibe)</t>
  </si>
  <si>
    <t>Orden de suministro No. 015-2014 Wilson Vinasco Morales</t>
  </si>
  <si>
    <t>folio 8 CD (no se recibe)</t>
  </si>
  <si>
    <t>Contrato sin firmas (No se ejecutó)</t>
  </si>
  <si>
    <t>Contrato de Mantenimiento</t>
  </si>
  <si>
    <t>Contrato de Suministro</t>
  </si>
  <si>
    <t>Contrato de Consultoria</t>
  </si>
  <si>
    <t>10-14-09</t>
  </si>
  <si>
    <t>Orden de Compra</t>
  </si>
  <si>
    <r>
      <t xml:space="preserve">OBJETO:  </t>
    </r>
    <r>
      <rPr>
        <u/>
        <sz val="10"/>
        <rFont val="Arial"/>
        <family val="2"/>
      </rPr>
      <t>TRANSFERENCIA DOCUMENTAL CONTRATACION AÑO 2015</t>
    </r>
  </si>
  <si>
    <t>Contrato de suministro de Bienes No. 001-2015 Jorge Alberto Vallejo Torres</t>
  </si>
  <si>
    <t>Contrato de suministro de Bienes No. 002-2015 Hugo Alberto Riveros Restrepo</t>
  </si>
  <si>
    <t>Contrato de suministro de Bienes No.003 -2015 Danelly Abadia Rodriguez</t>
  </si>
  <si>
    <t>Contrato de suministro de Bienes No.004 -2015 Linde Colombia SA</t>
  </si>
  <si>
    <t>Contrato de suministro de Bienes No. 005 -2015 Corporación New Help Integral</t>
  </si>
  <si>
    <t>Contrato de suministro de Bienes No. 006 -2015 Equipadora Medica SA</t>
  </si>
  <si>
    <t>Contrato de suministro de Bienes No.007 -2015 Hugo Alberto Riveros Restrepo</t>
  </si>
  <si>
    <t>Contrato de suministro de Bienes No.008 -2015 Hugo Alberto Riveros Restrepo</t>
  </si>
  <si>
    <t>Orden de Suministro No. 002-2015 Procientifica de Colombia SAS</t>
  </si>
  <si>
    <t>Orden de Suministro No. 003-2015 Casa de la Diabetes Cali Ltda</t>
  </si>
  <si>
    <t>Orden de Suministro No. 004-2015 Jose Joaquin Tabares Chica</t>
  </si>
  <si>
    <t xml:space="preserve">Orden de Suministro No. 005-2015 Corporacion New Help Integral </t>
  </si>
  <si>
    <t>Orden de Suministro No. 006-2015 Oscar Eduardo Moreno</t>
  </si>
  <si>
    <t>Orden de Suministro No. 007-2015 Hemocentro del Café y Tolima Grande SA</t>
  </si>
  <si>
    <t>Orden de Suministro No. 008-2015 Linde Colombia SA</t>
  </si>
  <si>
    <t>Orden de Suministro No. 009-2015 Maria Yomar Dominguez Aly</t>
  </si>
  <si>
    <t>Orden de Suministro No. 010-2015 Milton Hugo Chaves Chaves</t>
  </si>
  <si>
    <t>Orden de Suministro No. 011-2015 Copiar Servicios y Suministros  SAS</t>
  </si>
  <si>
    <t>Orden de Suministro No. 012-2015 Corporación New Help Integral</t>
  </si>
  <si>
    <t>Orden de Suministro No. 013-2015 Maria Yomar Dominguez Aly</t>
  </si>
  <si>
    <t>Orden de Suministro No. 014-2015 Jose Joaquin Tabares Chica</t>
  </si>
  <si>
    <t>Orden de Suministro No. 015-2015 Produser LTDA</t>
  </si>
  <si>
    <t>Orden de Suministro No. 016-2015 Maria Yomar Dominguez Aly</t>
  </si>
  <si>
    <t>Orden de Suministro No. 017-2015 Virgelina Castillo de Rios</t>
  </si>
  <si>
    <t>Orden de Suministro No. 018-2015 Maria Yomar Dominguez Aly</t>
  </si>
  <si>
    <t>Orden de Suministro No. 019-2015 Jose Joaquin Tabares Chica</t>
  </si>
  <si>
    <t>Orden de Suministro No. 020-2015 Produser LTDA</t>
  </si>
  <si>
    <t>Orden de Suministro No. 021-2015 Maria Yomar Dominguez Aly</t>
  </si>
  <si>
    <t>Orden de Suministro No. 022-2015 Victor Giraldo Bermudez</t>
  </si>
  <si>
    <t>Orden de Suministro No. 023-2015 Jorge Alberto Vallejo Torres</t>
  </si>
  <si>
    <t>Orden de Suministro No. 024-2015 Linsi Nehemias Olmos Agudelo</t>
  </si>
  <si>
    <t>Orden de Suministro No. 025-2015 Maria Yomar Dominguez Aly</t>
  </si>
  <si>
    <t>Orden de Suministro No. 026-2015 Casa de la Diabetes LTDA</t>
  </si>
  <si>
    <t>Orden de Suministro No. 027-2015 Labtronics SAS</t>
  </si>
  <si>
    <t>Orden de Suministro No. 028-2015 Produser Ltda</t>
  </si>
  <si>
    <t>Orden de Suministro No. 029-2015 Jose Joaquin Tabares Chica</t>
  </si>
  <si>
    <t>Orden de Suministro No. 030-2015 Hemocentro del Café y Tolima Grande</t>
  </si>
  <si>
    <t>Orden de Suministro No. 031-2015 Virgelina Castillo de Rios</t>
  </si>
  <si>
    <t>Orden de Suministro No. 032-2015 Casa de la Diabetes Cali ltda</t>
  </si>
  <si>
    <t>Orden de Suministro No. 033-2015 Jose Joaquin Tabares Chica</t>
  </si>
  <si>
    <t>Orden de Suministro No. 034-2015 Maria Yomar Dominguez Aly</t>
  </si>
  <si>
    <t>Contrato de Prestación de Servicios No. 001-2015 Idime SA</t>
  </si>
  <si>
    <t>Contrato de Prestación de Servicios No. 002-2015 Granadina de Vigilancia Ltda</t>
  </si>
  <si>
    <t>Contrato de Prestación de Servicios No. 003-2015 R-Fast Ltda</t>
  </si>
  <si>
    <t xml:space="preserve">Contrato de Prestación de Servicios No. 004-2015 Servicolombia </t>
  </si>
  <si>
    <t>Contrato de Prestación de Servicios No. 005-2015 Servicolombia</t>
  </si>
  <si>
    <t>Contrato de Prestación de Servicios No. 006-2015 Servicolombia</t>
  </si>
  <si>
    <t>Contrato de Prestación de Servicios No. 007-2015 RH SAS</t>
  </si>
  <si>
    <t>Contrato de Prestación de Servicios No. 008-2015 Maria Del Rosario Escarria</t>
  </si>
  <si>
    <t>Contrato de Prestación de Servicios No. 009-2015 Seralsa OS</t>
  </si>
  <si>
    <t>Contrato de Prestación de Servicios No. 010-2015 Hector Fabio Aragon Salazar</t>
  </si>
  <si>
    <t>Contrato de Prestación de Servicios No. 011-2015 Hector Rojas Perea</t>
  </si>
  <si>
    <t>Contrato de Prestación de Servicios No. 012-2015 Hector Rojas Perea</t>
  </si>
  <si>
    <t>Contrato de Prestación de Servicios No. 013-2015 Edilson de Jesus Perdomo</t>
  </si>
  <si>
    <t>Contrato de Prestación de Servicios No. 014-2015 Jose Alfredo Lema Rosero</t>
  </si>
  <si>
    <t>Contrato de Prestación de Servicios No. 015-2015 Milciades Garcia Garcia</t>
  </si>
  <si>
    <t>Contrato de Prestación de Servicios No. 016-2015 Jose Ignacio Leon Oliva</t>
  </si>
  <si>
    <t>Contrato de Prestación de Servicios No. 017-2015 Milton Hugo Chaves Chaves</t>
  </si>
  <si>
    <t>Contrato de Prestación de Servicios No. 018-2015 Milton Hugo Chaves Chaves</t>
  </si>
  <si>
    <t>Contrato de Prestación de Servicios No. 019-2015 Cristian Gomez Rojas</t>
  </si>
  <si>
    <t>Contrato de Prestación de Servicios No. 020-2015 Maritza Martinez Alvernia</t>
  </si>
  <si>
    <t>Contrato de Prestación de Servicios No. 021-2015 Francis Mayorquin Briñez</t>
  </si>
  <si>
    <t>Contrato de Prestación de Servicios No. 022-2015 Andres Felipe Rubiano Ceballos</t>
  </si>
  <si>
    <t>Contrato de Prestación de Servicios No. 023-2015 Sandra Zuleyma Castillo Ayala</t>
  </si>
  <si>
    <t xml:space="preserve">Contrato de Prestación de Servicios No. 024-2015 Oscar Marino Franco </t>
  </si>
  <si>
    <t>NO SE EJECUTO</t>
  </si>
  <si>
    <t>Contrato de Prestación de Servicios No. 025-2015 Olga Lucia Ibañez Giraldo</t>
  </si>
  <si>
    <t>Contrato de Prestación de Servicios No. 026-2015 Guillermo Leon Restrepo Franco</t>
  </si>
  <si>
    <t>Contrato de Prestación de Servicios No. 027-2015 Servicolombia</t>
  </si>
  <si>
    <t>Contrato de Prestación de Servicios No. 028-2015 William Arias Bermudez</t>
  </si>
  <si>
    <t>Contrato de Prestación de Servicios No. 029-2015 Eudes Gartner Macias</t>
  </si>
  <si>
    <t>Contrato de Prestación de Servicios No. 030-2015 Otoniel Marmolejo Lopez</t>
  </si>
  <si>
    <t>Contrato de Prestación de Servicios No. 031-2015 Paola Tatiana Giraldo Mera</t>
  </si>
  <si>
    <t>Contrato de Prestación de Servicios No. 032-2015 Maria Victoria Saavedra Rendon</t>
  </si>
  <si>
    <t>Contrato de Prestación de Servicios No. 033-2015 Zuly Maria Ricard Perea</t>
  </si>
  <si>
    <t>Contrato de Prestación de Servicios No. 034-2015 Paola Andrea Rendon</t>
  </si>
  <si>
    <t>Contrato de Prestación de Servicios No. 035-2015 Fundacion Nutriendo Corazones</t>
  </si>
  <si>
    <t xml:space="preserve">Contrato de Prestación de Servicios No. 037-2015 </t>
  </si>
  <si>
    <t>Contrato de Prestación de Servicios No. 038-2015 Martha Luz Barbosa Valderrama</t>
  </si>
  <si>
    <t>Contrato de Prestación de Servicios No. 039-2015 Jose Alfredo Lema Rosero</t>
  </si>
  <si>
    <t>Contrato de Prestación de Servicios No. 040-2015 Servicolombia</t>
  </si>
  <si>
    <t>Contrato de Prestación de Servicios No. 041-2015 Hector Rojas Perea</t>
  </si>
  <si>
    <t>Contrato de Prestación de Servicios No. 042-2015 Andres Felipe Rubiano Ceballos</t>
  </si>
  <si>
    <t>Contrato de Prestación de Servicios No. 043-2015 Sandra Zuleyma Castillo Ayala</t>
  </si>
  <si>
    <t xml:space="preserve">Contrato de Prestación de Servicios No. 044-2015 Guillermo Leon Restrepo Franco </t>
  </si>
  <si>
    <t>Contrato de Prestación de Servicios No. 045-2015 Servicolombia</t>
  </si>
  <si>
    <t>Contrato de Prestación de Servicios No. 046-2015 Servicolombia</t>
  </si>
  <si>
    <t>Contrato de Prestación de Servicios No. 047-2015 Servicolombia</t>
  </si>
  <si>
    <t>Contrato de Prestación de Servicios No. 048-2015 Eudes Gartner Macias</t>
  </si>
  <si>
    <t xml:space="preserve">Contrato de Prestación de Servicios No. 049-2015 Paola Andrea Rendon </t>
  </si>
  <si>
    <t>Contrato de Prestación de Servicios No. 050-2015 Milton Hugo Chaves Chaves</t>
  </si>
  <si>
    <t>Contrato de Prestación de Servicios No. 051-2015 Milton Hugo Chaves Chaves</t>
  </si>
  <si>
    <t>Contrato de Prestación de Servicios No. 052-2015 Granadina de vigilancia</t>
  </si>
  <si>
    <t xml:space="preserve">Contrato de Prestación de Servicios No. 053-2015 Auditing Firms Group </t>
  </si>
  <si>
    <t>Contrato de Prestación de Servicios No. 054-2015 Francis Mayorquin Briñez</t>
  </si>
  <si>
    <t>Contrato de Prestación de Servicios No. 055-2015 Granadina de Vigilancia</t>
  </si>
  <si>
    <t>Contrato de Prestación de Servicios No. 056-2015 Servicolombia</t>
  </si>
  <si>
    <t>Contrato de Prestación de Servicios No. 057-2015 Servicolombia</t>
  </si>
  <si>
    <t>Contrato de Prestación de Servicios No. 058-2015 Servicolombia</t>
  </si>
  <si>
    <t>Contrato de Prestación de Servicios No. 059-2015 Servicolombia</t>
  </si>
  <si>
    <t>Contrato de Prestación de Servicios No. 060-2015 Servicolombia</t>
  </si>
  <si>
    <t>Contrato de Prestación de Servicios No. 061-2015 Milton Hugo Chaves Chaves</t>
  </si>
  <si>
    <t xml:space="preserve">Contrato de Prestación de Servicios No. 062-2015 Servicolombia </t>
  </si>
  <si>
    <t>Contrato de Prestación de Servicios No. 063-2015 Servicolombia</t>
  </si>
  <si>
    <t>Contrato de Prestación de Servicios No. 064-2015 Asoinsalud</t>
  </si>
  <si>
    <t>Orden de Servicio No. 001-2015 Maritza Martinez Alvernia</t>
  </si>
  <si>
    <t>Orden de Servicio No. 002-2015 Cristian Gomez Rojas</t>
  </si>
  <si>
    <t>Orden de Servicio No. 003-2015  Guillermo Leon Restrepo Franco</t>
  </si>
  <si>
    <t>Orden de Servicio No. 004-2015 William Arias Bermudez</t>
  </si>
  <si>
    <t>Orden de Servicio No. 005-2015 Hector Rojas Perea</t>
  </si>
  <si>
    <t>Orden de Servicio No. 006-2015 Hector Rojas Perea</t>
  </si>
  <si>
    <t>Orden de Servicio No. 007-2015 Milton Hugo Chaves Chaves</t>
  </si>
  <si>
    <t>Orden de Servicio No. 008-2015 Jose Alfredo Lema Rosero</t>
  </si>
  <si>
    <t>Orden de Servicio No. 009-2015 Eudes Gartner Macias</t>
  </si>
  <si>
    <t>Orden de Servicio No. 010-2015 Milton Hugo Chaves Chaves</t>
  </si>
  <si>
    <t>Orden de Servicio No. 012-2015 Jose Ignacio Leon Oliva</t>
  </si>
  <si>
    <t>Orden de Servicio No. 013-2015 Otoniel Marmolejo Lopez</t>
  </si>
  <si>
    <t>Orden de Servicio No. 014-2015 Hector Fabio Aragon Salazar</t>
  </si>
  <si>
    <t>Orden de Servicio No. 015-2015 Idime</t>
  </si>
  <si>
    <t>Orden de Servicio No. 016-2015 Francis Mayorquin Briñez</t>
  </si>
  <si>
    <t>Orden de Servicio No. 017-2015 Luis Gerardo Giraldo Mera</t>
  </si>
  <si>
    <t>Orden de Servicio No. 018-2015 Sandra Zuleyma Castillo Ayala</t>
  </si>
  <si>
    <t>Orden de Servicio No. 019-2015 Andres Felipe Rubiano Ceballos</t>
  </si>
  <si>
    <t>Orden de Servicio No. 020-2015 Oscar Marino Franco Arboleda</t>
  </si>
  <si>
    <t>Orden de Servicio No. 021-2015 Coservicios</t>
  </si>
  <si>
    <t>Orden de Servicio No. 022-2015 Servicolombia</t>
  </si>
  <si>
    <t>Orden de Servicio No. 023-2015 Servicolombia</t>
  </si>
  <si>
    <t>Orden de Servicio No. 024-2015 Servicolombia</t>
  </si>
  <si>
    <t>Orden de Servicio No. 025-2015 Universidad del Valle</t>
  </si>
  <si>
    <t>Orden de Servicio No. 026-2015 Maria del Rosario Escarria Posso</t>
  </si>
  <si>
    <t xml:space="preserve">Orden de Servicio No. 027-2015 Olga Lucia Ibañez Giraldo </t>
  </si>
  <si>
    <t>Orden de Servicio No. 028-2015 Servicolombia</t>
  </si>
  <si>
    <t>Orden de Servicio No. 029-2015 Maria Victoria Saavedra</t>
  </si>
  <si>
    <t>Orden de Servicio No. 030-2015 Martha Luz Barbosa Valderrama</t>
  </si>
  <si>
    <t>Orden de Servicio No. 031-2015 Milciades Garcia Garcia</t>
  </si>
  <si>
    <t>Orden de Servicio No. 032-2015 Edilson de Jesus Perdomo Morales</t>
  </si>
  <si>
    <t>Orden de Servicio No. 033-2015 Luz Nelly Serna Serna</t>
  </si>
  <si>
    <t>Orden de Servicio No. 034-2015 Tatiana Giraldo Mera</t>
  </si>
  <si>
    <t>Orden de Servicio No. 035-2015 Claudia Liliana Soto Rodriguez</t>
  </si>
  <si>
    <t>Orden de Servicio No. 036-2015 Granadina de Vigilancia Ltda</t>
  </si>
  <si>
    <t>Orden de Servicio No. 037-2015 Seralsa OS</t>
  </si>
  <si>
    <t>Orden de Servicio No. 038-2015 R.H SAS</t>
  </si>
  <si>
    <t>Orden de Servicio No. 039-2015 Agricola Automotriz Ltda</t>
  </si>
  <si>
    <t>Orden de Servicio No. 040-2015 R-fast ltda</t>
  </si>
  <si>
    <t>Orden de Servicio No. 041-2015 Gloria Ines Reyes Ayala</t>
  </si>
  <si>
    <t>Orden de Servicio No. 042-2015 Hugo Alberto Riveros Restrepo</t>
  </si>
  <si>
    <t>Orden de Servicio No. 043-2015 Paola Andrea Rendon</t>
  </si>
  <si>
    <t xml:space="preserve">Orden de Servicio No. 044-2015 Hector Rojas Perea </t>
  </si>
  <si>
    <t>Orden de Servicio No. 045-2015 Alvaro Molina Gomez</t>
  </si>
  <si>
    <t>Orden de Servicio No. 046-2015 Jose Alfredo Lema Rosero</t>
  </si>
  <si>
    <t>Orden de Servicio No. 047-2015 Zuly Maria Ricard Perea</t>
  </si>
  <si>
    <t>Orden de Servicio No. 048-2015 Todo Frenos y Guayas SA</t>
  </si>
  <si>
    <t>Orden de Servicio No. 049-2015 Celso Varela Murgueitio</t>
  </si>
  <si>
    <t xml:space="preserve">Orden de Servicio No. 050-2015 Pedro Pablo Alcalde Arias </t>
  </si>
  <si>
    <t>Orden de Servicio No. 051-2015 Luz Adriana Castro Castro</t>
  </si>
  <si>
    <t xml:space="preserve">Orden de Servicio No. 052-2015 Jhon Harold Jaramillo </t>
  </si>
  <si>
    <t>Orden de Servicio No. 053-2015 Claudia Liliana Soto Rodriguez</t>
  </si>
  <si>
    <t>Orden de Servicio No. 054-2015 Luz Nelly Serna Serna</t>
  </si>
  <si>
    <t>Orden de Servicio No. 055-2015 Copiar Servicios y suministros Sas</t>
  </si>
  <si>
    <t>Orden de Servicio No. 061-2015 Marlon Andres Ortiz Lozano</t>
  </si>
  <si>
    <t>Orden de Servicio No. 062-2015 Comercializadora el Poligono</t>
  </si>
  <si>
    <t>Orden de Servicio No. 063-2015 Megasi Biomedica Integral SAS</t>
  </si>
  <si>
    <t>Orden de Servicio No. 064-2015 Servicios Electricos Integrales S.E.I</t>
  </si>
  <si>
    <t>Orden de Servicio No. 065-2015 Mateo Mejia Victoria</t>
  </si>
  <si>
    <t>Orden de Servicio No. 066-2015 Gloria Ines Reyes Padilla</t>
  </si>
  <si>
    <t>Orden de Servicio No. 067-2015 Carlos Alberto Cadena Cuervo</t>
  </si>
  <si>
    <t>Orden de Servicio No. 068-2015 Efrain Chaves Valencia</t>
  </si>
  <si>
    <t>Orden de Servicio No. 069-2015 Essen Ltda</t>
  </si>
  <si>
    <t>Orden de Servicio No. 070-2015 Libardo Cuellar Cardona</t>
  </si>
  <si>
    <t xml:space="preserve">Orden de Servicio No. 071-2015 Walter Julian Mejia </t>
  </si>
  <si>
    <t>Orden de Servicio No. 072-2015 Alba Nelly Franco Londoño</t>
  </si>
  <si>
    <t>Orden de Servicio No. 073-2015 Roldanillo Stereo</t>
  </si>
  <si>
    <t>Orden de Servicio No. 074-2015 FrioAutos Polar</t>
  </si>
  <si>
    <t>Orden de Servicio No. 075-2015 Pedro Pablo Alcalde Arias</t>
  </si>
  <si>
    <t>Orden de Servicio No. 076-2015 Hector Rojas Perea</t>
  </si>
  <si>
    <t>Orden de Servicio No. 077-2015 Jairo Eli Cifuentes</t>
  </si>
  <si>
    <t>Orden de Servicio No. 078-2015 Agricola Automotriz ltda</t>
  </si>
  <si>
    <t xml:space="preserve">Orden de Servicio No. 079-2015 Luis Adolfo Iriarte Silva </t>
  </si>
  <si>
    <t xml:space="preserve">Orden de Servicio No. 080-2015 Leonor Salazar Lara </t>
  </si>
  <si>
    <t>Orden de Servicio No. 081-2015 Gloria ines Reyes Padilla</t>
  </si>
  <si>
    <t>Orden de Servicio No. 082-2015 Luz Nelly Serna Serna</t>
  </si>
  <si>
    <t>Orden de Servicio No. 083-2015 Cuerpo de Bomberos voluntarios</t>
  </si>
  <si>
    <t>Orden de Servicio No. 085-2015 Libardo Cuellar Cardona</t>
  </si>
  <si>
    <t>Orden de Servicio No. 086-2015 Copiar Servicios y Suministros SAS</t>
  </si>
  <si>
    <t>Orden de Servicio No. 087-2015 Autopacifico SA</t>
  </si>
  <si>
    <t>Orden de Servicio No. 088-2015 Andres Felipe Viveros Naranjo</t>
  </si>
  <si>
    <t>Orden de Servicio No. 089-2015  Darsalud Cta</t>
  </si>
  <si>
    <t>Orden de Servicio No. 090-2015 Universidad del Valle</t>
  </si>
  <si>
    <t>Orden de Servicio No. 091-2015 Marlon Andres Ortiz Lozano</t>
  </si>
  <si>
    <t>Orden de Servicio No. 092-2015 Alexander Rafael Espinoza Canchano</t>
  </si>
  <si>
    <t>Orden de Servicio No. 093-2015 Gustavo Adolfo Aragon Salazar</t>
  </si>
  <si>
    <t>Orden de Servicio No. 094-2015 Aleyda Bernal Gallego</t>
  </si>
  <si>
    <t>Orden de Servicio No. 095-2015 Olga Lucia Ibañez Giraldo</t>
  </si>
  <si>
    <t>Orden de Servicio No. 096-2015 Paola tatiana Giraldo Mera</t>
  </si>
  <si>
    <t>Orden de Servicio No. 097-2015 Zuly Maria Ricard Perea</t>
  </si>
  <si>
    <t>Orden de Servicio No. 098-2015 Maria Victoria Saavedra Rendon</t>
  </si>
  <si>
    <t>Orden de Servicio No. 099-2015 Milciades Garcia Garcia</t>
  </si>
  <si>
    <t>Orden de Servicio No. 100-2015 Jose Emiliano Mendieta Urbano</t>
  </si>
  <si>
    <t>Orden de Servicio No. 101-2015 Jose Emiliano Mendieta Urbano</t>
  </si>
  <si>
    <t>Orden de Servicio No. 102-2015 Pedro Pablo Alcalde Arias</t>
  </si>
  <si>
    <t>Orden de Servicio No. 103-2015 Alberto Fernando Gomez Zapata</t>
  </si>
  <si>
    <t xml:space="preserve">Orden de Servicio No. 104-2015 Victor Jaramillo </t>
  </si>
  <si>
    <t>Orden de Servicio No. 105-2015 Milciades Garcia Garcia</t>
  </si>
  <si>
    <t>Orden de Servicio No. 106-2015 Oswaldo Arias Arango</t>
  </si>
  <si>
    <t>Orden de Servicio No. 107-2015 Milciades Garcia Garcia</t>
  </si>
  <si>
    <t>Orden de Servicio No. 108-2015 Elbia  Rodriguez Camargo</t>
  </si>
  <si>
    <t>Orden de Servicio No. 109-2015 Javier Montes Mejia</t>
  </si>
  <si>
    <t>Orden de Servicio No. 110-2015 Hector Rojas Perea</t>
  </si>
  <si>
    <t>Orden de Servicio No. 111-2015 Francis Mayorquin Briñez</t>
  </si>
  <si>
    <t>Orden de Servicio No. 112-2015 Miguel Antonio Jimenez Hernandez</t>
  </si>
  <si>
    <t>Orden de Servicio No. 113-2015 Luis Adolfo Iriarte Silva</t>
  </si>
  <si>
    <t xml:space="preserve">Orden de Servicio No. 114-2015 Seralsa OS </t>
  </si>
  <si>
    <t>Orden de Servicio No. 115-2015 Autopacifico SA</t>
  </si>
  <si>
    <t>Orden de Servicio No. 116-2015 Essen ltda</t>
  </si>
  <si>
    <t>Orden de Servicio No. 117-2015 Olga Maria Gomez Arias</t>
  </si>
  <si>
    <t>Orden de Servicio No. 118-2015 Javier Montes Mejia</t>
  </si>
  <si>
    <t>Orden de Servicio No. 119-2015 Hector Fabio Aragon Salazar</t>
  </si>
  <si>
    <t xml:space="preserve">Orden de Servicio No. 120-2015 Elbia Rosa Rodriguez </t>
  </si>
  <si>
    <t>Orden de Servicio No. 121-2015 Zully Maria Ricard Perea</t>
  </si>
  <si>
    <t>Orden de Servicio No. 123-2015 Celso Varela Murgueitio</t>
  </si>
  <si>
    <t>Orden de Servicio No. 124-2015 Seralsa OS</t>
  </si>
  <si>
    <t>Orden de Servicio No. 125-2015 Alfredo Andrade Elvira</t>
  </si>
  <si>
    <t>Orden de Servicio No. 126-2015 Milciades Garcia Garcia</t>
  </si>
  <si>
    <t>Orden de Servicio No. 127-2015 Milton Hugo Chaves chaves</t>
  </si>
  <si>
    <t>Orden de Servicio No. 128-2015 Maritza Martinez Alvernia</t>
  </si>
  <si>
    <t>Orden de Servicio No. 129-2015 Gustavo Adolfo Aragon Salazar</t>
  </si>
  <si>
    <t>Orden de Servicio No. 130-2015 Hector Fabio Aragon Salazar</t>
  </si>
  <si>
    <t>Orden de Servicio No. 131-2015 Alexander Rafael Espinosa Canchano</t>
  </si>
  <si>
    <t>Orden de Servicio No. 132-2015 Elbia Rosa Rodriguez</t>
  </si>
  <si>
    <t>Orden de Servicio No. 133-2015 Osvaldo Arias Arango</t>
  </si>
  <si>
    <t>Orden de Servicio No. 134-2015 Hector Rojas Perea</t>
  </si>
  <si>
    <t>Orden de Servicio No. 135-2015 Jose Alfredo Lema Rosero</t>
  </si>
  <si>
    <t>Orden de Servicio No. 136-2015 Jose Ignacio Leon Oliva</t>
  </si>
  <si>
    <t>Orden de Servicio No. 137-2015 Christian Gomez Rojas</t>
  </si>
  <si>
    <t>Orden de Servicio No. 138-2015 Francis Mayorquin Briñez</t>
  </si>
  <si>
    <t>Orden de Servicio No. 139-2015 Andres Felipe Rubiano Ceballos</t>
  </si>
  <si>
    <t>Orden de Servicio No. 140-2015 Olga Lucia Ibañez</t>
  </si>
  <si>
    <t>Orden de Servicio No. 141-2015 William Arias</t>
  </si>
  <si>
    <t>Orden de Servicio No. 142-2015 Luis Adolfo Iriarte</t>
  </si>
  <si>
    <t>Orden de Servicio No. 143-2015 Aleyda Bernal Gallego</t>
  </si>
  <si>
    <t>Orden de Servicio No. 144-2015 Hector Rojas Perea</t>
  </si>
  <si>
    <t>Orden de Servicio No. 145-2015 Jose Emiliano Mendieta Urbano</t>
  </si>
  <si>
    <t>Orden de Servicio No. 146-2015 Javier Montes Mejia</t>
  </si>
  <si>
    <t>Orden de Servicio No. 147-2015 Zully Maria Ricard</t>
  </si>
  <si>
    <t>Orden de Servicio No. 148-2015 Copiar Servicios y suministros SAS</t>
  </si>
  <si>
    <t xml:space="preserve">Orden de Servicio No. 149-2015 Carlos Julio Pandales </t>
  </si>
  <si>
    <t>Orden de Servicio No. 150-2015 Jose Alfredo Lema</t>
  </si>
  <si>
    <t>Orden de Servicio No. 151-2015 Milton Hugo chaves</t>
  </si>
  <si>
    <t>Orden de Servicio No. 152-2015 Servicolombia</t>
  </si>
  <si>
    <t>Orden de Servicio No. 153-2015 Servicolombia</t>
  </si>
  <si>
    <t>Orden de Servicio No. 154-2015 Servicolombia</t>
  </si>
  <si>
    <t>falta folio 8
OtroSI sin firma</t>
  </si>
  <si>
    <t>CONTRATO DE PRESTACION DE SERVICIOS</t>
  </si>
  <si>
    <t>CONTRATO DE SUMINISTROS</t>
  </si>
  <si>
    <t>CONTRATO DE MANTENIMIENTO</t>
  </si>
  <si>
    <t>ORDENES DE SERVICIO</t>
  </si>
  <si>
    <t>223 - 300</t>
  </si>
  <si>
    <t>103 - 254</t>
  </si>
  <si>
    <t>1 - 210</t>
  </si>
  <si>
    <t>211 - 421</t>
  </si>
  <si>
    <t>422 - 568</t>
  </si>
  <si>
    <t>Contrato de Prestación de Servicios No. 036-2015 Fundacion Nutriendo Corazones</t>
  </si>
  <si>
    <t>Adición Contrato Sin Firma</t>
  </si>
  <si>
    <t xml:space="preserve">Contrato Sin Firma </t>
  </si>
  <si>
    <t>Tomo 1</t>
  </si>
  <si>
    <t>41 al 247</t>
  </si>
  <si>
    <t>Tomo 2</t>
  </si>
  <si>
    <t>Contrato Sin Firma</t>
  </si>
  <si>
    <t>Otro Si - Sin Firma Gerente</t>
  </si>
  <si>
    <t>Contrato de Mantenimiento No. 001-2015 Tulio Fernando Castillo</t>
  </si>
  <si>
    <t>Contrato de Mantenimiento No. 002-2015 Hugo Alberto Riveros Restrepo</t>
  </si>
  <si>
    <t>Contrato de Mantenimiento No. 003-2015 Integral JC SAS</t>
  </si>
  <si>
    <t>Contrato de Mantenimiento No. 004-2015 Integral JC SAS</t>
  </si>
  <si>
    <t>Contrato de Mantenimiento No. 005-2015 Megasi Biomedica Integral SAS</t>
  </si>
  <si>
    <t>Contrato de Mantenimiento No. 006-2015 Todo Frenos y guayas sa</t>
  </si>
  <si>
    <t>Contrato de Mantenimiento No. 007-2015 Hugo Alberto Riveros Restrepo</t>
  </si>
  <si>
    <t>Contrato de Mantenimiento No. 008-2015 Hugo Alberto Riveros Restrepo</t>
  </si>
  <si>
    <t xml:space="preserve">Contrato de Mantenimiento No. 009-2015 Alvaro Molina Gomez </t>
  </si>
  <si>
    <t>Contrato de Mantenimiento No. 010-2015 Alvaro Molina Gomez</t>
  </si>
  <si>
    <t>Contrato de Mantenimiento No. 011-2015 Luis Fernando Antia</t>
  </si>
  <si>
    <t>Orden de Servicio No. 011-2015 Cristian Fernando hincapie</t>
  </si>
  <si>
    <t>Contrato Sin Firma Gerente</t>
  </si>
  <si>
    <t>Falta Firma del Contrato</t>
  </si>
  <si>
    <t>41 al 139</t>
  </si>
  <si>
    <t>Otro Si - Sin Firma</t>
  </si>
  <si>
    <t>Orden de Servicio No. 084-2015 Copiar Servicios y Suministros SAS</t>
  </si>
  <si>
    <t>Orden de Servicio No. 122-2015 Cuerpo de Bomberos Voluntarios</t>
  </si>
  <si>
    <t>Adición - Contrato Sin Firma</t>
  </si>
  <si>
    <t>Orden de Servicio No. 056-2015 Olga maria Gómez</t>
  </si>
  <si>
    <t>Orden de Servicio No. 057-2015 Servicolombia</t>
  </si>
  <si>
    <t>Orden de Servicio No. 058-2015 Luz Carime Chiles</t>
  </si>
  <si>
    <t>Orden de Servicio No. 059-2015 Marlon Andres Ortiz Lozano</t>
  </si>
  <si>
    <t>Orden de Servicio No. 060-2015 Luis Gerardo Giraldo</t>
  </si>
  <si>
    <t>Orden de Compra No. 001 - 2015 Jose Luis Vinasco Londoño</t>
  </si>
  <si>
    <t>Orden de Compra No. 002 - 2015 Labtronics Sas</t>
  </si>
  <si>
    <t>Orden de Compra No. 003- 2015 Produser Ltda</t>
  </si>
  <si>
    <t>Orden de Compra No. 004 - 2015 Labtronics SAS</t>
  </si>
  <si>
    <t>Orden de Compra No. 005 - 2015 Importaciones Dental Universitario SA</t>
  </si>
  <si>
    <t>Orden de Compra No. 006 - 2015 Casa de la Diabetes Cali LTDA</t>
  </si>
  <si>
    <t>Orden de Compra No. 007 - 2015 Tulio Fernando Castillo</t>
  </si>
  <si>
    <t xml:space="preserve">Orden de Compra No. 008 - 2015 Tulio Fernando Castillo </t>
  </si>
  <si>
    <t>Orden de Compra No. 009- 2015 Labtronics Sas</t>
  </si>
  <si>
    <t>Orden de Compra No. 010 - 2015 Cruz Roja Colombiana Seccional Quindio</t>
  </si>
  <si>
    <t>Orden de Compra No. 011- 2015 Essen Ltda</t>
  </si>
  <si>
    <t>Faltan Firmas del Contrato</t>
  </si>
  <si>
    <t>Orden de Compra No. 012 - 2015 Jorge Echeverry Pelaez</t>
  </si>
  <si>
    <t>Orden de Compra No. 013-2015  Integral JC SAS</t>
  </si>
  <si>
    <t>Orden de Compra No. 014 - 2015 Procientifica de Colombia SAS</t>
  </si>
  <si>
    <t>Orden de Compra No. 015 - 2015 Hector Fabio Padilla Castaño</t>
  </si>
  <si>
    <t>Orden de Compra No. 016 - 2015 Importaciones Dental Universitario SA</t>
  </si>
  <si>
    <t>Orden de Compra No. 017 - 2015 Casa de la Diabetes Cali Ltda</t>
  </si>
  <si>
    <t>Orden de Compra No. 018 - 2015 Allers SA</t>
  </si>
  <si>
    <t>Orden de Compra No. 019 - 2015 Electromedical de colombia SAS</t>
  </si>
  <si>
    <t>Orden de Compra No. 020 - 2015 Integral JC SAS</t>
  </si>
  <si>
    <t>Orden de Compra No. 021 - 2015 Procientifica de colombiana SAS</t>
  </si>
  <si>
    <t>Orden de Compra No. 022 - 2015 Eidelber Antonio Cardona Giraldo</t>
  </si>
  <si>
    <t>Orden de Compra No. 023 - 2015 Aura Varela Varela</t>
  </si>
  <si>
    <t>Orden de Compra No. 024 - 2015 Jose Luis Vinasco Londoño</t>
  </si>
  <si>
    <t>Orden de Compra No. 025 - 2015  Importaciones Dental Universitario SA</t>
  </si>
  <si>
    <t xml:space="preserve">Orden de Suministro No. 001-2015 Hugo Alberto Riveros Restrepo </t>
  </si>
  <si>
    <t>ORDENES DE  SUMINISTROS</t>
  </si>
  <si>
    <t>DOCUMENTOS DE APOYO</t>
  </si>
  <si>
    <t>Visita Inspección - Acta de Apertura - Acta de visita - Acta cierre - anexos</t>
  </si>
  <si>
    <t>Contraloria Departamental del Valle</t>
  </si>
  <si>
    <t>Auditoria Modalidad Especial Contratación vigencia 2016</t>
  </si>
  <si>
    <t xml:space="preserve">Facturas de vena de servicio CCF Huila </t>
  </si>
  <si>
    <t>PROYECTOS - (PLANOS URGENCIAS)</t>
  </si>
  <si>
    <t>ingreso 282 en folio 442 y 283 en folio 447
falta folio 461
falta Ingreso  197 - 198.</t>
  </si>
  <si>
    <t>FaltaComprobante de Ingreso 265.Comprobantes 219 - 262 - 280 sin firma.</t>
  </si>
  <si>
    <t>faltan folios 330 al 335, 365
comprobantes de ingreso 325, 339 Sin firma.</t>
  </si>
  <si>
    <t>comprobante ingreso 418 sin firma.</t>
  </si>
  <si>
    <t>folio 331 repetido
comprobante ingreso 467 sin firma.</t>
  </si>
  <si>
    <t>comprobante de Ingreso 780 sin firma.</t>
  </si>
  <si>
    <t>Comprobante de Ingreso 1130 en vez del 1030. comprobante de ingreso 1040 anulado.</t>
  </si>
  <si>
    <t>soportes de comprobante de Ingreso 1032 en folios 648 a 659
Comprobante de Ingreso - 1139 - 1158 Anulados.</t>
  </si>
  <si>
    <t xml:space="preserve"> Comprobante de Ingreso 1223 - 1237 - 1255 Anulados.</t>
  </si>
  <si>
    <t>Comprobante de Ingreso 1330 - Anulado.</t>
  </si>
  <si>
    <t xml:space="preserve">Comprobante de Ingreso 1353 - 1372 -1391 - 1397 anulado
</t>
  </si>
  <si>
    <t>Comprobante de Ingreso 1422 Anulado.</t>
  </si>
  <si>
    <t>201-261</t>
  </si>
  <si>
    <r>
      <t xml:space="preserve">OBJETO: </t>
    </r>
    <r>
      <rPr>
        <u/>
        <sz val="10"/>
        <rFont val="Arial"/>
        <family val="2"/>
      </rPr>
      <t>TRANSFERENCIA DOCUMENTAL - DOCUMENTACION 2016</t>
    </r>
  </si>
  <si>
    <t>COD.210</t>
  </si>
  <si>
    <t>210.2.01-38</t>
  </si>
  <si>
    <t>Se evidencia solo Acta No. 003</t>
  </si>
  <si>
    <t>210.2.29</t>
  </si>
  <si>
    <t>210.2.29-07</t>
  </si>
  <si>
    <t>Informes de Estados Financieros</t>
  </si>
  <si>
    <r>
      <t xml:space="preserve">OBJETO: </t>
    </r>
    <r>
      <rPr>
        <u/>
        <sz val="10"/>
        <rFont val="Arial"/>
        <family val="2"/>
      </rPr>
      <t>TRANSFERENCIA DOCUMENTAL - DOCUMENTACION 2015 - 2016</t>
    </r>
  </si>
  <si>
    <r>
      <t xml:space="preserve">OBJETO: </t>
    </r>
    <r>
      <rPr>
        <u/>
        <sz val="10"/>
        <rFont val="Arial"/>
        <family val="2"/>
      </rPr>
      <t>TRANSFERENCIA DOCUMENTAL - DOCUMENTACION 2017</t>
    </r>
  </si>
  <si>
    <t>Acta N. 001.</t>
  </si>
  <si>
    <t>210.2.22-01</t>
  </si>
  <si>
    <t>Declaración de Renta 2016</t>
  </si>
  <si>
    <t>210.2.29-02</t>
  </si>
  <si>
    <t>*</t>
  </si>
  <si>
    <t>informacion Estados Financieros</t>
  </si>
  <si>
    <t>210.2.31</t>
  </si>
  <si>
    <t>210.2.31-02</t>
  </si>
  <si>
    <r>
      <t xml:space="preserve">UNIDAD FUNCIONAL PRODUCTORA:  </t>
    </r>
    <r>
      <rPr>
        <b/>
        <sz val="10"/>
        <rFont val="Arial"/>
        <family val="2"/>
      </rPr>
      <t>RECURSOS FINANCIEROS</t>
    </r>
  </si>
  <si>
    <t>Libro diario de contabilidad - notas contables</t>
  </si>
  <si>
    <t>39 - 200</t>
  </si>
  <si>
    <t>nota de contabilidad de 1 -10</t>
  </si>
  <si>
    <t>201 - 397</t>
  </si>
  <si>
    <t>nota de contabilidad de 44 - 82</t>
  </si>
  <si>
    <t>398 - 597</t>
  </si>
  <si>
    <t>nota de contabilidad de 83 - 117</t>
  </si>
  <si>
    <t>nota de contabilidad de 118 - 140</t>
  </si>
  <si>
    <t>598 - 820</t>
  </si>
  <si>
    <t>nota de contabilidad de 141 - 178</t>
  </si>
  <si>
    <t>821 - 1007</t>
  </si>
  <si>
    <t>1008 - 1270</t>
  </si>
  <si>
    <t>1271 - 1444</t>
  </si>
  <si>
    <t>nota de contabilidad de 180 - 203</t>
  </si>
  <si>
    <t>1445 - 1645</t>
  </si>
  <si>
    <t>nota de contabilidad de 204 - 205</t>
  </si>
  <si>
    <t>1646 - 1856</t>
  </si>
  <si>
    <t>nota de contabilidad de 205 - 210</t>
  </si>
  <si>
    <t>1857 - 2058</t>
  </si>
  <si>
    <t>nota de contabilidad de 210 - 215</t>
  </si>
  <si>
    <t>2059 - 2260</t>
  </si>
  <si>
    <t>nota de contabilidad de 216 - 219</t>
  </si>
  <si>
    <t>2261 - 2463</t>
  </si>
  <si>
    <t>nota de contabilidad de 219 - 234</t>
  </si>
  <si>
    <t>2464 - 2686</t>
  </si>
  <si>
    <t>nota de contabilidad de 235 - 240</t>
  </si>
  <si>
    <t>2687 - 2887</t>
  </si>
  <si>
    <t>nota de contabilidad 241</t>
  </si>
  <si>
    <t>nota de contabilidad 179
folios 1016 - 1139 - 1228 - 1233 CD no se reciben en el archivo central</t>
  </si>
  <si>
    <t>2888 - 3088</t>
  </si>
  <si>
    <t>nota de contabilidad de 241 - 247</t>
  </si>
  <si>
    <t>3089 - 3289</t>
  </si>
  <si>
    <t>nota de contabilidad de 247 - 257</t>
  </si>
  <si>
    <t>3290 - 3495</t>
  </si>
  <si>
    <t>nota de contabilidad de 257 - 265</t>
  </si>
  <si>
    <t>3496 - 3696</t>
  </si>
  <si>
    <t>nota de contabilidad de 266 - 271</t>
  </si>
  <si>
    <t>nota de contabilidad de 271 - 274</t>
  </si>
  <si>
    <t>3697 - 3897</t>
  </si>
  <si>
    <t>nota de contabilidad de 274 - 287
Nota Contabilidad N. 287 - sin foliar - 25 folios.</t>
  </si>
  <si>
    <t>3898 - 4089</t>
  </si>
  <si>
    <t>nota de contabilidad de 288 - 298</t>
  </si>
  <si>
    <t>4090 - 4305</t>
  </si>
  <si>
    <t>4306 - 4421</t>
  </si>
  <si>
    <t>nota de contabilidad de 299 - 322</t>
  </si>
  <si>
    <t>nota de contabilidad de 11- 43</t>
  </si>
  <si>
    <t>HOJA No.  1  de 1</t>
  </si>
  <si>
    <t>Transferencia documental año 2019</t>
  </si>
  <si>
    <t>Actas de Reunión con Comunidad</t>
  </si>
  <si>
    <t>240.4.29.48</t>
  </si>
  <si>
    <t>Informe de Registro de Peticiones</t>
  </si>
  <si>
    <t>FECHAS 
EXTREMAS+E14:N28</t>
  </si>
  <si>
    <t>1 - 209</t>
  </si>
  <si>
    <t>210 - 436</t>
  </si>
  <si>
    <t>436 - 670</t>
  </si>
  <si>
    <r>
      <t xml:space="preserve">ENTIDAD PRODUCTORA: </t>
    </r>
    <r>
      <rPr>
        <b/>
        <sz val="10"/>
        <rFont val="Arial"/>
        <family val="2"/>
      </rPr>
      <t>Hospital Departamental San Antonio</t>
    </r>
  </si>
  <si>
    <r>
      <t xml:space="preserve">OFICINA PRODUCTORA: </t>
    </r>
    <r>
      <rPr>
        <b/>
        <sz val="10"/>
        <rFont val="Arial"/>
        <family val="2"/>
      </rPr>
      <t>SIAU</t>
    </r>
  </si>
  <si>
    <r>
      <t xml:space="preserve">UNIDAD FUNCIONAL PRODUCTORA: </t>
    </r>
    <r>
      <rPr>
        <b/>
        <sz val="10"/>
        <rFont val="Arial"/>
        <family val="2"/>
      </rPr>
      <t>Sistema de Informacion y Atencion al Usuario - SIAU</t>
    </r>
  </si>
  <si>
    <t>COD  240.4</t>
  </si>
  <si>
    <r>
      <t xml:space="preserve">HOJA No. </t>
    </r>
    <r>
      <rPr>
        <b/>
        <i/>
        <u/>
        <sz val="10"/>
        <rFont val="Arial"/>
        <family val="2"/>
      </rPr>
      <t xml:space="preserve">1  </t>
    </r>
    <r>
      <rPr>
        <sz val="10"/>
        <rFont val="Arial"/>
        <family val="2"/>
      </rPr>
      <t xml:space="preserve">  DE: </t>
    </r>
    <r>
      <rPr>
        <b/>
        <i/>
        <u/>
        <sz val="10"/>
        <rFont val="Arial"/>
        <family val="2"/>
      </rPr>
      <t>1</t>
    </r>
  </si>
  <si>
    <r>
      <t xml:space="preserve">OBJETO: </t>
    </r>
    <r>
      <rPr>
        <b/>
        <i/>
        <u/>
        <sz val="10"/>
        <rFont val="Arial"/>
        <family val="2"/>
      </rPr>
      <t>TRANSFERENCIA PRIMARIA AÑO 2019 Documentación años 2016-2017</t>
    </r>
  </si>
  <si>
    <t>300-01-09</t>
  </si>
  <si>
    <t>Actas Comité Técnico Científico</t>
  </si>
  <si>
    <t>Se evidencia:
Acta 12  sin firmas de asistencia
se evidencian actas 3-5-6
solo se evidencian citaciones y firmas de asistencia del 01/08/2017, 05/09/2017,26//</t>
  </si>
  <si>
    <t>Se evidencia acta No. 7 sin firmas</t>
  </si>
  <si>
    <t>Se evidencia:
Acta 1 - 11 sin firmas de asistencia
Se evidencian actas 1-2-3-4-5-6-7-8-9-11, no se evidencia Acta 10</t>
  </si>
  <si>
    <t>Actas Comité Código Blanco</t>
  </si>
  <si>
    <t xml:space="preserve">se evidencian 5 actas </t>
  </si>
  <si>
    <t>Actas Comité Mortalidad</t>
  </si>
  <si>
    <t xml:space="preserve">se evidencian 1 acta </t>
  </si>
  <si>
    <t>300-01-31</t>
  </si>
  <si>
    <t>Actas Comité de Emergencias</t>
  </si>
  <si>
    <t>se evidencias Actas 1-2-3-4-5-6-7-8 sin firmas de asistencia</t>
  </si>
  <si>
    <t>COD.320</t>
  </si>
  <si>
    <t>TRANSFERENCIA DOCUMENTAL - DOCUMENTOS 2017</t>
  </si>
  <si>
    <t>HOJA No.  1  DE:  3</t>
  </si>
  <si>
    <t>OBJETO: Transferencia Documental Año: 2014</t>
  </si>
  <si>
    <t>COD.230</t>
  </si>
  <si>
    <t>230-37</t>
  </si>
  <si>
    <t>ORDENES DE TRASLADO DE BIENES MUEBLES</t>
  </si>
  <si>
    <t>COD. 300</t>
  </si>
  <si>
    <r>
      <rPr>
        <b/>
        <sz val="10"/>
        <rFont val="Arial"/>
        <family val="2"/>
      </rPr>
      <t>ENTIDAD PRODUCTORA:</t>
    </r>
    <r>
      <rPr>
        <sz val="10"/>
        <rFont val="Arial"/>
        <family val="2"/>
      </rPr>
      <t xml:space="preserve"> Hospital Departamental San Antonio</t>
    </r>
  </si>
  <si>
    <r>
      <rPr>
        <b/>
        <sz val="10"/>
        <rFont val="Arial"/>
        <family val="2"/>
      </rPr>
      <t>UNIDAD FUNCIONAL PRODUCTORA: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Recursos Fisicos</t>
    </r>
  </si>
  <si>
    <t>OFICINA PRODUCTORA: ALMACEN</t>
  </si>
  <si>
    <t>OFICINA PRODUCTORA: ALMACÉN</t>
  </si>
  <si>
    <r>
      <t xml:space="preserve">UNIDAD FUNCIONAL PRODUCTORA:  </t>
    </r>
    <r>
      <rPr>
        <b/>
        <sz val="10"/>
        <rFont val="Arial"/>
        <family val="2"/>
      </rPr>
      <t>CONTROL INTERNO</t>
    </r>
  </si>
  <si>
    <r>
      <t>OFICINA PRODUCTORA:</t>
    </r>
    <r>
      <rPr>
        <b/>
        <sz val="10"/>
        <rFont val="Arial"/>
        <family val="2"/>
      </rPr>
      <t>CONTROL INTERNO</t>
    </r>
  </si>
  <si>
    <t>1629 al 1791</t>
  </si>
  <si>
    <t>Bancolombia</t>
  </si>
  <si>
    <t>Bancolombia - Banco Davivienda</t>
  </si>
  <si>
    <t>Infivalle - Banco Bogota - Fiduagraria</t>
  </si>
  <si>
    <t>1 - 200</t>
  </si>
  <si>
    <t>201 - 400</t>
  </si>
  <si>
    <t>401 - 464</t>
  </si>
  <si>
    <t>2108 al 2364</t>
  </si>
  <si>
    <r>
      <t xml:space="preserve">HOJA No </t>
    </r>
    <r>
      <rPr>
        <u/>
        <sz val="10"/>
        <rFont val="Arial"/>
        <family val="2"/>
      </rPr>
      <t xml:space="preserve"> 1   </t>
    </r>
    <r>
      <rPr>
        <sz val="10"/>
        <rFont val="Arial"/>
        <family val="2"/>
      </rPr>
      <t>DE:  4</t>
    </r>
  </si>
  <si>
    <t>OBJETO:  TRANSFERENCIA DOCUMENTAL VIGENCIA 2018</t>
  </si>
  <si>
    <t>Se evidencian 19 Acuerdos, faltan el Acuerdo por firma del 16, 18 y 19</t>
  </si>
  <si>
    <r>
      <t xml:space="preserve">ELABORADO POR: </t>
    </r>
    <r>
      <rPr>
        <u/>
        <sz val="8"/>
        <rFont val="Arial"/>
        <family val="2"/>
      </rPr>
      <t xml:space="preserve">                      MAGNOLIA MARTINEZ M</t>
    </r>
  </si>
  <si>
    <r>
      <t xml:space="preserve">REVISADO POR: </t>
    </r>
    <r>
      <rPr>
        <u/>
        <sz val="8"/>
        <rFont val="Arial"/>
        <family val="2"/>
      </rPr>
      <t xml:space="preserve">                      ELIANA FRANCO P.</t>
    </r>
  </si>
  <si>
    <r>
      <t xml:space="preserve">RECIBIDO POR: </t>
    </r>
    <r>
      <rPr>
        <u/>
        <sz val="8"/>
        <rFont val="Arial"/>
        <family val="2"/>
      </rPr>
      <t xml:space="preserve">                      ELIANA FRANCO P.</t>
    </r>
  </si>
  <si>
    <r>
      <t xml:space="preserve">CARGO: </t>
    </r>
    <r>
      <rPr>
        <u/>
        <sz val="8"/>
        <rFont val="Arial"/>
        <family val="2"/>
      </rPr>
      <t xml:space="preserve">                                       </t>
    </r>
  </si>
  <si>
    <t>SECRETARIA DE GERENCIA</t>
  </si>
  <si>
    <r>
      <t xml:space="preserve">CARGO: </t>
    </r>
    <r>
      <rPr>
        <u/>
        <sz val="8"/>
        <rFont val="Arial"/>
        <family val="2"/>
      </rPr>
      <t xml:space="preserve">                                            </t>
    </r>
  </si>
  <si>
    <t>AUX. ADMON (Gestion Documental)</t>
  </si>
  <si>
    <t>Auxiliar  Administrativo</t>
  </si>
  <si>
    <r>
      <t xml:space="preserve">HOJA No </t>
    </r>
    <r>
      <rPr>
        <u/>
        <sz val="10"/>
        <rFont val="Arial"/>
        <family val="2"/>
      </rPr>
      <t xml:space="preserve">  2  </t>
    </r>
    <r>
      <rPr>
        <sz val="10"/>
        <rFont val="Arial"/>
        <family val="2"/>
      </rPr>
      <t>DE: 4</t>
    </r>
  </si>
  <si>
    <t>FIDUAGRARIA</t>
  </si>
  <si>
    <t>MEDIMAS</t>
  </si>
  <si>
    <t>MUNICIPIO DE ZARZAL</t>
  </si>
  <si>
    <t>Contrato 130.21.04.268</t>
  </si>
  <si>
    <t>Contrato N°66-520249/18, Modificación 1</t>
  </si>
  <si>
    <t>Secretaria Salud Departamental (SSD)</t>
  </si>
  <si>
    <t>Contrato 090-18-4504-1, contrato 3941, Modificatorio 1, Modificatorio 2 y Modificatorio 3, convenio 5348, contrato 5478</t>
  </si>
  <si>
    <r>
      <t xml:space="preserve">HOJA No  3 </t>
    </r>
    <r>
      <rPr>
        <sz val="10"/>
        <rFont val="Arial"/>
        <family val="2"/>
      </rPr>
      <t xml:space="preserve"> DE:  4</t>
    </r>
  </si>
  <si>
    <t>PROCESO CONFORM.JUNTA DIRECTIVA</t>
  </si>
  <si>
    <t>Eleccion Repres.Gremios de la Producción</t>
  </si>
  <si>
    <r>
      <t xml:space="preserve">HOJA No </t>
    </r>
    <r>
      <rPr>
        <u/>
        <sz val="10"/>
        <rFont val="Arial"/>
        <family val="2"/>
      </rPr>
      <t xml:space="preserve"> 4   </t>
    </r>
    <r>
      <rPr>
        <sz val="10"/>
        <rFont val="Arial"/>
        <family val="2"/>
      </rPr>
      <t>DE:  4</t>
    </r>
  </si>
  <si>
    <t>Foliados hasta la Res. 235. Falta Res. 236</t>
  </si>
  <si>
    <t>sin foliar</t>
  </si>
  <si>
    <t>Falta Res. 412,  sin foliar</t>
  </si>
  <si>
    <t>SISTEMA DE GESTION INTEGRAL DE CALIDAD</t>
  </si>
  <si>
    <t>Póliza de Responsabilidad Civil Profesional</t>
  </si>
  <si>
    <t>Póliza de Responsabilidad Civil Extracontrac</t>
  </si>
  <si>
    <t>Póliza Multiriesgo (PYME)</t>
  </si>
  <si>
    <t>Póliza Transporte valores</t>
  </si>
  <si>
    <t>Póliza Seguro de Manejo</t>
  </si>
  <si>
    <t>Póliza Vida Grupo</t>
  </si>
  <si>
    <t>LUIS FERNANDO LÓPEZ G.</t>
  </si>
  <si>
    <t>LUGAR: GERENCIA FECHA: Octubre 8/2020</t>
  </si>
  <si>
    <t>LUGAR: GERENCIA FECHA: Oct. 8/2020</t>
  </si>
  <si>
    <t>LUGAR: GERENCIA FECHA: Oct 8/2020</t>
  </si>
  <si>
    <t>AUX. A/TIVO(Gestion Documental)</t>
  </si>
  <si>
    <t>Actas del 001 al 009 ( 7 y 8 Virtuales )</t>
  </si>
  <si>
    <t>Existen 22 actas. Falta el Acta 008.</t>
  </si>
  <si>
    <t>Estante</t>
  </si>
  <si>
    <t>Bandeja</t>
  </si>
  <si>
    <t>Falta firma en estudios previos - Convenio N°2018203</t>
  </si>
  <si>
    <t>140-201</t>
  </si>
  <si>
    <t>Se anexan 92 encuestas archivadas en caja de documentos de apoyo de gerencia - 2018</t>
  </si>
  <si>
    <t>Resolución 001 - 138</t>
  </si>
  <si>
    <t>Resolución 139 - 298</t>
  </si>
  <si>
    <t>2 de 4</t>
  </si>
  <si>
    <t>4 de 4</t>
  </si>
  <si>
    <t>Resolución 299 - 447</t>
  </si>
  <si>
    <t>Resolucion 448 - 552</t>
  </si>
  <si>
    <t>HOSPITAL DEPARTAMENTAL SAN ANTONIO DE ROLDANILLO
,Empresa Social del Estado</t>
  </si>
  <si>
    <t>Actas del 1 al 15. Acta N. 8 - sin firmas. Falta acta N. 11.</t>
  </si>
  <si>
    <t>Acta N. 1.</t>
  </si>
  <si>
    <t>Actas del 1 al 12.</t>
  </si>
  <si>
    <t>Actas del 003 al 007. Actas 1 y 2 no se evidencian.</t>
  </si>
  <si>
    <t>Certificaciones del 001 al 045.</t>
  </si>
  <si>
    <t>Sanclemente Arias Estefania</t>
  </si>
  <si>
    <t>Salcedo Echeverri Natalia</t>
  </si>
  <si>
    <t>Lopez Reinosa Holmes Jose</t>
  </si>
  <si>
    <t>Saa Obregón Hernan</t>
  </si>
  <si>
    <t>Subdirector Cientifico</t>
  </si>
  <si>
    <t>Mercado Vasquez Lina Maria</t>
  </si>
  <si>
    <t xml:space="preserve">Muñoz Suaza Ricardo Andres </t>
  </si>
  <si>
    <t>Chaparro Briñez Natalia</t>
  </si>
  <si>
    <t>Sanclemente Arias Diana Marcela</t>
  </si>
  <si>
    <t>Diaz Cabrera Yaneth Victoria de Fatima</t>
  </si>
  <si>
    <t>Auxiliar Area Salud ( Higiene Oral)</t>
  </si>
  <si>
    <t>201-242</t>
  </si>
  <si>
    <t>Gomajoa Arango Esteban</t>
  </si>
  <si>
    <t>Nuñez Contreras Maria Lilia</t>
  </si>
  <si>
    <t>Profesional Universitario (Talento Humano</t>
  </si>
  <si>
    <t>201-330</t>
  </si>
  <si>
    <t>Nomina de Retroactividad de Enero - Julio</t>
  </si>
  <si>
    <t>OBJETO: TRANSFERENCIA DOCUMENTAL  AÑO 2018</t>
  </si>
  <si>
    <t>Faltan Actas N°. 3,11,12,13,14.</t>
  </si>
  <si>
    <t>Acta N°. 001.</t>
  </si>
  <si>
    <t>Actas del 001 al 011.</t>
  </si>
  <si>
    <t>Actas del 009 al 011.</t>
  </si>
  <si>
    <t>Certificados del 01 al 67. Faltan  el 18 y 45.</t>
  </si>
  <si>
    <t xml:space="preserve">    </t>
  </si>
  <si>
    <t>Erazo Rubio Marco Antonio</t>
  </si>
  <si>
    <t>Zuluaga Mejia Martha Lucia</t>
  </si>
  <si>
    <t>Profesional Universitario Area Salud (Bacteriologa)</t>
  </si>
  <si>
    <t>201-272</t>
  </si>
  <si>
    <t>Vidal Mendieta Eddna Lorena</t>
  </si>
  <si>
    <t>Varela Betancourt Lucero</t>
  </si>
  <si>
    <t>Auxiliar Area Salud ( Auxiliar  Enfermeria)</t>
  </si>
  <si>
    <t>Herrera Gomez Leydi Dayhanna</t>
  </si>
  <si>
    <t>Ayala Castillo Maria Clemencia</t>
  </si>
  <si>
    <t>Jimenez Guzman Rodrigo</t>
  </si>
  <si>
    <t>Asesor ( Control Interno)</t>
  </si>
  <si>
    <t>Villamil Sanchez Marisol</t>
  </si>
  <si>
    <t>Ortega Ramirez Natalia Sofia</t>
  </si>
  <si>
    <t>Rodriguez Duran Diana Lizeth</t>
  </si>
  <si>
    <t xml:space="preserve">Montaño Marmolejo Yelipsa </t>
  </si>
  <si>
    <t>Guarin Fernandez Andres Camilo</t>
  </si>
  <si>
    <t>Martinez Soto Olga Lucia</t>
  </si>
  <si>
    <t>Supernumerario (Periodo vacaciones Subgerente)</t>
  </si>
  <si>
    <t>220-29-40</t>
  </si>
  <si>
    <t>Informes de Investigacion Incidentes y Accidentes Laborales</t>
  </si>
  <si>
    <t>Hospital Departamental San Antonio de Roldanillo E.S.E.</t>
  </si>
  <si>
    <t>ENTIDAD PRODUCTORA: Hospital Departamental San Antonio</t>
  </si>
  <si>
    <t>UNIDAD FUNCIONAL PRODUCTORA:  APOYO LOGÍSTICO</t>
  </si>
  <si>
    <t>OBJETO.</t>
  </si>
  <si>
    <t>Transferencia documental año 2017</t>
  </si>
  <si>
    <t>Cuatro actas del año 2017. Actas del 01 al 04.</t>
  </si>
  <si>
    <t>Doce Actas del año 2017. Falta acta N. 7 - 8</t>
  </si>
  <si>
    <t>Empresa RH,EPR, UES, CVC</t>
  </si>
  <si>
    <t xml:space="preserve">27 Inspecciones
</t>
  </si>
  <si>
    <r>
      <t xml:space="preserve">OFICINA PRODUCTORA: </t>
    </r>
    <r>
      <rPr>
        <b/>
        <sz val="10"/>
        <rFont val="Arial"/>
        <family val="2"/>
      </rPr>
      <t>SERVICIOS GENERALES</t>
    </r>
  </si>
  <si>
    <t>Ventanilla Única</t>
  </si>
  <si>
    <t>Hospital Departamental 
San Antonio de Roldanillo E.S.E.</t>
  </si>
  <si>
    <t>UNIDAD FUNCIONAL PRODUCTORA:  Apoyo Logístico</t>
  </si>
  <si>
    <t>OFICINA PRODUCTORA: SERVICIOS GENERALES</t>
  </si>
  <si>
    <t>Transferencia documental año 2018</t>
  </si>
  <si>
    <t>Seis actas del año 2018. Actas del 01 al 06</t>
  </si>
  <si>
    <t>Doce Actas del año 2018. Actas del 01 al 08.</t>
  </si>
  <si>
    <t xml:space="preserve">Ocho Inspecciones.
</t>
  </si>
  <si>
    <t xml:space="preserve">Periodo de Balance 2018 </t>
  </si>
  <si>
    <t xml:space="preserve">Registro de entrega de los desechos. </t>
  </si>
  <si>
    <r>
      <t xml:space="preserve">UNIDAD FUNCIONAL PRODUCTORA: </t>
    </r>
    <r>
      <rPr>
        <b/>
        <u/>
        <sz val="10"/>
        <rFont val="Arial"/>
        <family val="2"/>
      </rPr>
      <t>UNIDAD FUNCIONAL RECURSOS DE INFORMACION</t>
    </r>
  </si>
  <si>
    <t>Consecutivo de Comunicaciones  Externas  0001 al 0178</t>
  </si>
  <si>
    <t>Falta consecutivo 0019-0104-0129</t>
  </si>
  <si>
    <t>Consecutivo de Comunicaciones  Externas  0179 al 0345</t>
  </si>
  <si>
    <t>201-404</t>
  </si>
  <si>
    <t>Falta consecutivo 0194-0259</t>
  </si>
  <si>
    <t>Consecutivo de Comunicaciones  Externas 0346 al 0507</t>
  </si>
  <si>
    <t>405-603</t>
  </si>
  <si>
    <t>No falta ningun consecutivo</t>
  </si>
  <si>
    <t>Consecutivo de Comunicaciones  Externas 0508 al 0619</t>
  </si>
  <si>
    <t>604-738</t>
  </si>
  <si>
    <t>falta consecutivo 0540-0563-0605</t>
  </si>
  <si>
    <t xml:space="preserve">Consecutivo de Comunicaciones  Externas 0620 al 0801 </t>
  </si>
  <si>
    <t>739-934</t>
  </si>
  <si>
    <t>Consecutivo de Comunicaciones  Externas 0802 al 0990</t>
  </si>
  <si>
    <t>935-1132</t>
  </si>
  <si>
    <t>falta consecutivos 0921-0952</t>
  </si>
  <si>
    <t>Consecutivo de Comunicaciones  Externas 0991 al 1153</t>
  </si>
  <si>
    <t>1133-1332</t>
  </si>
  <si>
    <t>falta consecutivo 1068</t>
  </si>
  <si>
    <t>Consecutivo de Comunicaciones  Externas 1154 al 1315</t>
  </si>
  <si>
    <t>1133-1533</t>
  </si>
  <si>
    <t>Consecutivo de Comunicaciones  Externas 1316 al 1458</t>
  </si>
  <si>
    <t>1534-1694</t>
  </si>
  <si>
    <t>falta consecutivo 1336-1372-1435</t>
  </si>
  <si>
    <r>
      <t>HOJA No.</t>
    </r>
    <r>
      <rPr>
        <u/>
        <sz val="10"/>
        <rFont val="Arial"/>
        <family val="2"/>
      </rPr>
      <t xml:space="preserve">  2  </t>
    </r>
    <r>
      <rPr>
        <sz val="10"/>
        <rFont val="Arial"/>
        <family val="2"/>
      </rPr>
      <t xml:space="preserve">     DE:     </t>
    </r>
    <r>
      <rPr>
        <u/>
        <sz val="10"/>
        <rFont val="Arial"/>
        <family val="2"/>
      </rPr>
      <t xml:space="preserve"> 3</t>
    </r>
  </si>
  <si>
    <r>
      <t xml:space="preserve">UNIDAD FUNCIONAL PRODUCTORA: </t>
    </r>
    <r>
      <rPr>
        <b/>
        <u/>
        <sz val="10"/>
        <rFont val="Arial"/>
        <family val="2"/>
      </rPr>
      <t>UNIDAD FUNCIONAL DE RECURSOS DE INFORMACION</t>
    </r>
  </si>
  <si>
    <t xml:space="preserve">Consecutivo de Comunicaciones  Internas 001 al 0164 </t>
  </si>
  <si>
    <t>Consecutivo de Comunicaciones  Internas 0165 al 0338</t>
  </si>
  <si>
    <t>Falta Consecutivos N. 0208- 0228-0280</t>
  </si>
  <si>
    <r>
      <t>HOJA No.</t>
    </r>
    <r>
      <rPr>
        <u/>
        <sz val="10"/>
        <rFont val="Arial"/>
        <family val="2"/>
      </rPr>
      <t xml:space="preserve"> 3  </t>
    </r>
    <r>
      <rPr>
        <sz val="10"/>
        <rFont val="Arial"/>
        <family val="2"/>
      </rPr>
      <t xml:space="preserve">     DE:     </t>
    </r>
    <r>
      <rPr>
        <u/>
        <sz val="10"/>
        <rFont val="Arial"/>
        <family val="2"/>
      </rPr>
      <t>3</t>
    </r>
  </si>
  <si>
    <t>Consecutivo N.208 emitido por error.</t>
  </si>
  <si>
    <t xml:space="preserve">Acta del 01 </t>
  </si>
  <si>
    <t>Falta consecutivo 0151.</t>
  </si>
  <si>
    <t>falta el consecutivo 0324.</t>
  </si>
  <si>
    <t>Consecutivo de Comunicaciones  Externas 0337 al 0508</t>
  </si>
  <si>
    <t>faltan consecutivos 0447-500.</t>
  </si>
  <si>
    <t>Consecutivo de Comunicaciones  Externas 0509 al 0692.</t>
  </si>
  <si>
    <t>Faltan Consecutivos 0517-0541-0542-0543-0596-0677.</t>
  </si>
  <si>
    <t>Consecutivo de Comunicaciones  Externas 0693 al 0879.</t>
  </si>
  <si>
    <t>804-1003</t>
  </si>
  <si>
    <t>faltan consecutivos 0693-0814-0847-0848-0849.</t>
  </si>
  <si>
    <t>Consecutivo de Comunicaciones  Externas 0880 al 1069.</t>
  </si>
  <si>
    <t>Faltan consecutivos 0906-0953-1035.</t>
  </si>
  <si>
    <t>Consecutivo de Comunicaciones  Externas 1070 al 1248</t>
  </si>
  <si>
    <t>1204-1403</t>
  </si>
  <si>
    <t>faltan consecutivos 1082-1225.</t>
  </si>
  <si>
    <t>Consecutivo de Comunicaciones  Externas 1249 al 1411.</t>
  </si>
  <si>
    <t>1404-1603</t>
  </si>
  <si>
    <t>Faltan consecutivos 1299-1366-1385-1403.</t>
  </si>
  <si>
    <t>Consecutivo de Comunicaciones  Externas 1412 al 1605.</t>
  </si>
  <si>
    <t>1604-1825</t>
  </si>
  <si>
    <t>Faltan consecutivos 1445-1448-1504-1506-1551.</t>
  </si>
  <si>
    <t>Consecutivo de Comunicaciones  Internas 001 al 0160</t>
  </si>
  <si>
    <t>Consecutivo de Comunicaciones  Internas 0161 al 0337.</t>
  </si>
  <si>
    <t>201-394</t>
  </si>
  <si>
    <t>Faltan consecutivos 0214-0232-0274.</t>
  </si>
  <si>
    <t>Consecutivos desde el 0001-1605</t>
  </si>
  <si>
    <t>Consecutivos desde el 0001-2623</t>
  </si>
  <si>
    <t>Consecutivos desde el 2624-3529</t>
  </si>
  <si>
    <t>Transferencia Documental N° 9</t>
  </si>
  <si>
    <t>Actas del 01 al 07.</t>
  </si>
  <si>
    <t>Actas del 01 al 02.</t>
  </si>
  <si>
    <t>FOR-P14-S1-S2</t>
  </si>
  <si>
    <r>
      <t xml:space="preserve">OFICINA PRODUCTORA: </t>
    </r>
    <r>
      <rPr>
        <b/>
        <u/>
        <sz val="10"/>
        <rFont val="Arial"/>
        <family val="2"/>
      </rPr>
      <t xml:space="preserve">  CONTRATACION                            </t>
    </r>
    <r>
      <rPr>
        <u/>
        <sz val="10"/>
        <rFont val="Arial"/>
        <family val="2"/>
      </rPr>
      <t>CÓDIGO 100</t>
    </r>
  </si>
  <si>
    <t>Contrato de Mantenimiento N°-001-2016 Tulio Fernando Castillo</t>
  </si>
  <si>
    <t>Contrato de Mantenimiento N°-002-2016 Megasi Biomédica Integral S.AS.</t>
  </si>
  <si>
    <t>1 al 121</t>
  </si>
  <si>
    <t>Tomo 1 de 2</t>
  </si>
  <si>
    <t>122 al 173</t>
  </si>
  <si>
    <t>Tomo 2 de 2</t>
  </si>
  <si>
    <t>Contrato de Mantenimiento N°-003-2016 Jaime Enrique García Millan</t>
  </si>
  <si>
    <t>Contrato de Mantenimiento N°-004-2016 Servicolombia</t>
  </si>
  <si>
    <t>Contrato de Prestación de Servicios N°-001-2016 Granadina Vigilancia</t>
  </si>
  <si>
    <t>Contrato de Prestación de Servicios N°-002-2016 CYM S.A.S.</t>
  </si>
  <si>
    <t>Contrato de Prestación de Servicios N°-003-2016 Servicolombia</t>
  </si>
  <si>
    <t>Faltan Folios 67-68.</t>
  </si>
  <si>
    <t>Contrato de Prestación de Servicios N°-004-2016 Servicolombia</t>
  </si>
  <si>
    <t>Contrato de Prestación de Servicios N°-005-2016 Servicolombia</t>
  </si>
  <si>
    <t>Faltan Folios 50-91.</t>
  </si>
  <si>
    <t>Contrato de Prestación de Servicios N°-006-2016 Hector Fabio Aragón</t>
  </si>
  <si>
    <t>Contrato de Prestación de Servicios N°-007-2016 José Alfredo Lema Rosero</t>
  </si>
  <si>
    <t>Contrato de Prestación de Servicios N°-008-2016 Cristhian Gómez Rojas</t>
  </si>
  <si>
    <t>Faltan Folios 34,35,36.</t>
  </si>
  <si>
    <t>Contrato de Prestación de Servicios N°-009-2016 Maritza Martínez</t>
  </si>
  <si>
    <t>Faltan Folios 51,52,53,54,55,56.</t>
  </si>
  <si>
    <t>Contrato de Prestación de Servicios N°-010-2016 Gustavo A. Aragón Salazar</t>
  </si>
  <si>
    <t>Contrato de Prestación de Servicios N°-011-2016 Guillermo León Restrepo</t>
  </si>
  <si>
    <t>Contrato de Prestación de Servicios N°-012-2016 R.H. S.A.S.</t>
  </si>
  <si>
    <t>Contrato de Prestación de Servicios N°-013-2016 José Ignacio León Oliva</t>
  </si>
  <si>
    <t>Contrato de Prestación de Servicios N°-014-2016 Milton Hugo Chaves</t>
  </si>
  <si>
    <t>Falta el folio N. 48.</t>
  </si>
  <si>
    <t>Contrato de Prestación de Servicios N°-015-2016 Astrid Vanessa Pérez</t>
  </si>
  <si>
    <t>Contrato de Prestación de Servicios N°-016-2016 Milton Hugo Chaves</t>
  </si>
  <si>
    <t>Contrato de Prestación de Servicios N°-017-2016 Servicolombia</t>
  </si>
  <si>
    <t>Contrato de Prestación de Servicios N°-018-2016 Carlos Julio Pandales</t>
  </si>
  <si>
    <t>Contrato de Prestación de Servicios N°-019-2016 Hector Rojas Perea</t>
  </si>
  <si>
    <t>Contrato de Prestación de Servicios N°-020-2016 Martha Luz Barbosa</t>
  </si>
  <si>
    <t>Contrato de Prestación de Servicios N°-021-2016 Zully María Ricard</t>
  </si>
  <si>
    <t>Falta Folio N.20</t>
  </si>
  <si>
    <t>Contrato de Prestación de Servicios N°-022-2016 Paola Tatiana Giraldo</t>
  </si>
  <si>
    <t>Contrato de Prestación de Servicios N°-023-2016 Milciades García García</t>
  </si>
  <si>
    <t>Contrato de Prestación de Servicios N°-024-2016 Asoinsalud</t>
  </si>
  <si>
    <t>Contrato de Prestación de Servicios N°-025-2016 Eudes Gartner Macias</t>
  </si>
  <si>
    <t>Contrato de Prestación de Servicios N°-026-2016 William Arias Bermúdez</t>
  </si>
  <si>
    <t>Contrato de Prestación de Servicios N°-027-2016 Hector Rojas Perea</t>
  </si>
  <si>
    <t>Contrato de Prestación de Servicios N°-028-2016 Francis Mayorquin</t>
  </si>
  <si>
    <t>Contrato de Prestación de Servicios N°-029-2016 Sandra Zuleima Castillo</t>
  </si>
  <si>
    <t xml:space="preserve">Contrato de Prestación de Servicios N°-030-2016 DH Ecoambiental </t>
  </si>
  <si>
    <t>Contrato de Prestación de Servicios N°-031-2016 José Fernando Blanco</t>
  </si>
  <si>
    <t>Contrato de Prestación de Servicios N°-032-2016 Miguel Antonio Jiménez</t>
  </si>
  <si>
    <t>Contrato de Prestación de Servicios N°-033-2016 Javier Montes Mejía</t>
  </si>
  <si>
    <t>Contrato de Prestación de Servicios N°-035-2016 Álvaro Morales</t>
  </si>
  <si>
    <t>Contrato de Prestación de Servicios N°-036-2016 Juan David García</t>
  </si>
  <si>
    <t>Contrato de Prestación de Servicios N°-037-2016 Quynitec S.A.S.</t>
  </si>
  <si>
    <t>Contrato de Prestación de Servicios N°-038-2016 Metrolab Colombia S.A.S.</t>
  </si>
  <si>
    <t>Contrato de Prestación de Servicios N°-039-2016 Servicolombia</t>
  </si>
  <si>
    <t>Contrato de Prestación de Servicios N°-040-2016 Servicolombia</t>
  </si>
  <si>
    <t>001 al 030</t>
  </si>
  <si>
    <t>031 al 145</t>
  </si>
  <si>
    <t>Contrato de Prestación de Servicios N°-041-2016 Servicolombia</t>
  </si>
  <si>
    <t>001 al 087</t>
  </si>
  <si>
    <t>Falta Folio N.86.</t>
  </si>
  <si>
    <t>088 al 149</t>
  </si>
  <si>
    <t>Contrato de Prestación de Servicios N°-042-2016 Servicolombia</t>
  </si>
  <si>
    <t>Contrato de Prestación de Servicios N°-043-2016 Hector Fabio Aragón</t>
  </si>
  <si>
    <t>Falta Folio N. 58.</t>
  </si>
  <si>
    <t>Contrato de Prestación de Servicios N°-044-2016 Cristhian Gómez Rojas</t>
  </si>
  <si>
    <t>Contrato de Prestación de Servicios N°-045-2016 Milton Hugo Chaves</t>
  </si>
  <si>
    <t>Falta Folio N.36.</t>
  </si>
  <si>
    <t>Contrato de Prestación de Servicios N°-046-2016 Eudes Gartner Macias</t>
  </si>
  <si>
    <t>Contrato de Prestación de Servicios N°-047-2016 Francis Mayorquin Briñez</t>
  </si>
  <si>
    <t>Contrato de Prestación de Servicios N°-048-2016 José Fernando Blanco</t>
  </si>
  <si>
    <t>Contrato de Prestación de Servicios N°-049-2016 Zully María Ricard</t>
  </si>
  <si>
    <t>Contrato de Prestación de Servicios N°-050-2016 Servicolombia</t>
  </si>
  <si>
    <t>Contrato de Prestación de Servicios N°-051-2016 Servicolombia</t>
  </si>
  <si>
    <t>001 al 067</t>
  </si>
  <si>
    <t>068 al 104</t>
  </si>
  <si>
    <t>Contrato de Prestación de Servicios N°-052-2016 José Alfredo Lema Rosero</t>
  </si>
  <si>
    <t>Contrato de Prestación de Servicios N°-053-2016 Lisberth Patricia Ramirez</t>
  </si>
  <si>
    <t>Falta Folio N. 49.</t>
  </si>
  <si>
    <t>Contrato de Prestación de Servicios N°-054-2016 Servicolombia</t>
  </si>
  <si>
    <t>Contrato de Prestación de Servicios N°-055-2016 Servicolombia</t>
  </si>
  <si>
    <t>Contrato de Prestación de Servicios N°-056-2016 Milton Hugo Chaves</t>
  </si>
  <si>
    <t>Contrato de Prestación de Servicios N°-058-2016 José Ignacio León Oliva</t>
  </si>
  <si>
    <t>Faltan Folio N. 21,40.</t>
  </si>
  <si>
    <t>Contrato de Prestación de Servicios N°-060-2016 Servicolombia</t>
  </si>
  <si>
    <t>Contrato de Prestación de Servicios N°-061-2016 Gustavo Adolfo Aragón</t>
  </si>
  <si>
    <t>Contrato de Prestación de Servicios N°-062-2016 Juan David García</t>
  </si>
  <si>
    <t>Contrato de Prestación de Servicios N°-063-2016 William Arias</t>
  </si>
  <si>
    <t>Contrato de Prestación de Servicios N°-064-2016 Fundaservis</t>
  </si>
  <si>
    <t>Contrato de Prestación de Servicios N°-065-2016 María Fernanda Santacoloma</t>
  </si>
  <si>
    <t>Contrato de Prestación de Servicios N°-066-2016 Hector Rojas</t>
  </si>
  <si>
    <t>Contrato de Prestación de Servicios N°-067-2016 Servicolombia</t>
  </si>
  <si>
    <t>Contrato de Prestación de Servicios N°-068-2016 Servicolombia</t>
  </si>
  <si>
    <t>Contrato de Prestación de Servicios N°-069-2016 Hector Rojas Perea</t>
  </si>
  <si>
    <t>Contrato de Prestación de Servicios N°-070-2016 Sandra Zuleima Castillo</t>
  </si>
  <si>
    <t>Contrato de Prestación de Servicios N°-071-2016 Gustavo Adolfo Aragón</t>
  </si>
  <si>
    <t>Contrato de Prestación de Servicios N°-072-2016 José Fernando Blanco</t>
  </si>
  <si>
    <t>Contrato de Prestación de Servicios N°-073-2016 Javier Montes</t>
  </si>
  <si>
    <t>Contrato de Prestación de Servicios N°-074-2016 National Security</t>
  </si>
  <si>
    <t>Contrato de Prestación de Servicios N°-075-2016 Astrid Vanessa Pérez</t>
  </si>
  <si>
    <t>Contrato de Prestación de Servicios N°-076-2016 German Andres Becerra</t>
  </si>
  <si>
    <t>Contrato de Prestación de Servicios N°-077-2016 Lisbeth Patricia Ramirez</t>
  </si>
  <si>
    <t>Contrato de Prestación de Servicios N°-078-2016 Francis Mayorquin Briñez</t>
  </si>
  <si>
    <t>Contrato de Prestación de Servicios N°-079-2016 José Alfredo Lema</t>
  </si>
  <si>
    <t xml:space="preserve">Contrato de Prestación de Servicios N°-080-2016 Alexander Rafael Espinoza </t>
  </si>
  <si>
    <t>Contrato de Prestación de Servicios N°-081-2016 Osvaldo Arias Arango</t>
  </si>
  <si>
    <t>Contrato de Prestación de Servicios N°-082-2016 Maritza Martínez</t>
  </si>
  <si>
    <t>Contrato de Prestación de Servicios N°-083-2016 Servicolombia</t>
  </si>
  <si>
    <t>Contrato de Prestación de Servicios N°-084-2016 Servicolombia</t>
  </si>
  <si>
    <t>Contrato de Prestación de Servicios N°-085-2016 José Ignacio León</t>
  </si>
  <si>
    <t>Contrato de Prestación de Servicios N°-086-2016 Sinergia S.A.S.</t>
  </si>
  <si>
    <t>Contrato de Prestación de Servicios N°-087-2016 Hellein Yinela Valencia</t>
  </si>
  <si>
    <t>Contrato de Prestación de Servicios N°-088-2016 Servicolombia</t>
  </si>
  <si>
    <t>Contrato de Prestación de Servicios N°-089-2016 Servicolombia</t>
  </si>
  <si>
    <t>Contrato de Prestación de Servicios N°-090-2016 Carlos Julio Pandales</t>
  </si>
  <si>
    <t>Contrato de Prestación de Servicios N°-091-2016 Centro Radiológico Oviedo</t>
  </si>
  <si>
    <t>Contrato de Prestación de Servicios N°-092-2016 Servicolombia</t>
  </si>
  <si>
    <t>Contrato de Prestación de Servicios N°-094-2016 Leidy Patricia Beltran</t>
  </si>
  <si>
    <t>Folio 67 Repetido.</t>
  </si>
  <si>
    <t>Contrato de Prestación de Servicios N°-095-2016 Servicolombia</t>
  </si>
  <si>
    <t>0001 al 0184</t>
  </si>
  <si>
    <t>0185 al 0379</t>
  </si>
  <si>
    <t>Folio N. 349-CD</t>
  </si>
  <si>
    <t>0380 al 0580</t>
  </si>
  <si>
    <t>0581 al 0781</t>
  </si>
  <si>
    <t>0782 al 0982</t>
  </si>
  <si>
    <t>0983 al 1183</t>
  </si>
  <si>
    <t>1184 al 1384</t>
  </si>
  <si>
    <t>1385 al 1585</t>
  </si>
  <si>
    <t>1586 al 1786</t>
  </si>
  <si>
    <t>1787 al 1987</t>
  </si>
  <si>
    <t>1988 al 2188</t>
  </si>
  <si>
    <t>Folio  N. 2087-CD</t>
  </si>
  <si>
    <t>2189 al 2389</t>
  </si>
  <si>
    <t>2390 al 2590</t>
  </si>
  <si>
    <t>CD sin folio.</t>
  </si>
  <si>
    <t>2591 al 2791</t>
  </si>
  <si>
    <t>Falta Folio N. 2688.</t>
  </si>
  <si>
    <t>2792 al 2992</t>
  </si>
  <si>
    <t>Faltan Folios N. 2828,2919.</t>
  </si>
  <si>
    <t>2993 al 3193</t>
  </si>
  <si>
    <t>3194 al 3394</t>
  </si>
  <si>
    <t>Falta Folio N. 3324.</t>
  </si>
  <si>
    <t>3395 al 3595</t>
  </si>
  <si>
    <t>3596 al 3796</t>
  </si>
  <si>
    <t>3797 al 3887</t>
  </si>
  <si>
    <t>3888 al 4099</t>
  </si>
  <si>
    <t>Folio N.3394 - CD</t>
  </si>
  <si>
    <t>4100 al 4300</t>
  </si>
  <si>
    <t>Folio N. 4429 - CD..Folios Repetidos 4230 al 4249.</t>
  </si>
  <si>
    <t>4301 al 4475</t>
  </si>
  <si>
    <t>4476 al 4678</t>
  </si>
  <si>
    <t>Folio N. 4507 - Repetido</t>
  </si>
  <si>
    <t>4679 al 4879</t>
  </si>
  <si>
    <t>4880 al 5080</t>
  </si>
  <si>
    <t>5081 al 5281</t>
  </si>
  <si>
    <t>5282 al 5482</t>
  </si>
  <si>
    <t>5483 al 5697</t>
  </si>
  <si>
    <t>Faltan los folios N. 5636 y del 5660 al 5669.</t>
  </si>
  <si>
    <t>5698 al 5898</t>
  </si>
  <si>
    <t>Folio N. 5783 - CD</t>
  </si>
  <si>
    <t>5899 al 6099</t>
  </si>
  <si>
    <t>6100 al 6302</t>
  </si>
  <si>
    <t>6303 al 6503</t>
  </si>
  <si>
    <t>Folio N. 6391 - CD</t>
  </si>
  <si>
    <t>6504 al 6704</t>
  </si>
  <si>
    <t>6705 al 6905</t>
  </si>
  <si>
    <t>Folio N. 6893 - CD</t>
  </si>
  <si>
    <t>6906 al 7106</t>
  </si>
  <si>
    <t>7107 al 7307</t>
  </si>
  <si>
    <t>7308 al 7502</t>
  </si>
  <si>
    <t>Folio N. 7406 - CD</t>
  </si>
  <si>
    <t>7503 al 7703</t>
  </si>
  <si>
    <t>Folio N.7642 - CD</t>
  </si>
  <si>
    <t>7704 al 7904</t>
  </si>
  <si>
    <t>7905 al 8115</t>
  </si>
  <si>
    <t>8116 al 8316</t>
  </si>
  <si>
    <t>Folio N.8185-CD</t>
  </si>
  <si>
    <t>8317 al 8517</t>
  </si>
  <si>
    <t>Folio N. 8391 - CD.</t>
  </si>
  <si>
    <t>8518 al 8718</t>
  </si>
  <si>
    <t>8719 al 8919</t>
  </si>
  <si>
    <t>8920 al 9120</t>
  </si>
  <si>
    <t>Faltan Folios N. 9065 al 9069.</t>
  </si>
  <si>
    <t>9121 al 9321</t>
  </si>
  <si>
    <t>9322 al 9522</t>
  </si>
  <si>
    <t>9523 al 9723</t>
  </si>
  <si>
    <t>9724 al 9943</t>
  </si>
  <si>
    <t>Contrato de Prestación de Servicios N°-096-2016 Fundeso IS</t>
  </si>
  <si>
    <t>0001 al 0200</t>
  </si>
  <si>
    <t>0201 al 0401</t>
  </si>
  <si>
    <t>Folio N. 204-Repetido..Falta Folio N. 277.</t>
  </si>
  <si>
    <t>0402 al 0602</t>
  </si>
  <si>
    <t xml:space="preserve">Repetido folios N.524,585. </t>
  </si>
  <si>
    <t>0603 al 0803</t>
  </si>
  <si>
    <t>Repetidos Folios N. 632,692.- Faltan Folios N. 708,709.</t>
  </si>
  <si>
    <t>0804 al 1004</t>
  </si>
  <si>
    <t>Folios Repetidos.N.854,876,890 al 899. Faltan 947,948.</t>
  </si>
  <si>
    <t>1005 al 1205</t>
  </si>
  <si>
    <t>Folios Repetidos.N.1024,1025.. Falta Folio N.1050.</t>
  </si>
  <si>
    <t>1206 al 1406</t>
  </si>
  <si>
    <t>Faltan Folios N. 1272,1382,1404.</t>
  </si>
  <si>
    <t>1407 al 1607</t>
  </si>
  <si>
    <t>Folios Repetidos N. 1562 al 1581. Falta Folio N.1585.</t>
  </si>
  <si>
    <t>1608 al 1828</t>
  </si>
  <si>
    <t>1829 al 2049</t>
  </si>
  <si>
    <t>2050 al 2270</t>
  </si>
  <si>
    <t>2271 al 2479</t>
  </si>
  <si>
    <t>Foio N. 2457 - Repetido.</t>
  </si>
  <si>
    <t>Contrato de Prestación de Servicios N°-097-2016 Gestores de Servicios y Asesorías Integrales</t>
  </si>
  <si>
    <t>Contrato de Prestación de Servicios N°-098-2016 Universidad del Valle</t>
  </si>
  <si>
    <t>001 al 032</t>
  </si>
  <si>
    <t>033 al 175</t>
  </si>
  <si>
    <t>Contrato de Prestación de Servicios N°-099-2016 National Security</t>
  </si>
  <si>
    <t>Contrato de Prestación de Servicios N°-100-2016 Servicolombia</t>
  </si>
  <si>
    <t>Contrato de Prestación de Servicios N°-101-2016 Hector Fabio Arango</t>
  </si>
  <si>
    <t>Contrato de Prestación de Servicios N°-102-2016 Ecofemm</t>
  </si>
  <si>
    <t>Contrato de Prestación de Servicios N°-103-2016 Servicolombia</t>
  </si>
  <si>
    <t>001 al 109</t>
  </si>
  <si>
    <t>110 al 310</t>
  </si>
  <si>
    <t>311 al 380</t>
  </si>
  <si>
    <t>Contrato de Prestación de Servicios N°-104-2016 Empresa de Recursos en Salud ERS S.A.S.</t>
  </si>
  <si>
    <t>001 al 131</t>
  </si>
  <si>
    <t>132 al 332</t>
  </si>
  <si>
    <t>333 al 505</t>
  </si>
  <si>
    <t>Contrato de Prestación de Servicios N°-105-2016 Hector Rojas Perea</t>
  </si>
  <si>
    <t>Contrato de Prestación de Servicios N°-106-2016 Hector Rojas Perea</t>
  </si>
  <si>
    <t>Contrato de Prestación de Servicios N°-107-2016 RH S.A.S.</t>
  </si>
  <si>
    <t>Contrato de Prestación de Servicios N°-108-2016 Julián Mauricio Gallego</t>
  </si>
  <si>
    <t>Contrato de Prestación de Servicios N°-109-2016 Miguel Antonio Jimenez Hernandez</t>
  </si>
  <si>
    <t>Contrato de Prestación de Servicios N°-110-2016 Centro de Investigación Científica Caucaseco</t>
  </si>
  <si>
    <t>Contrato de Prestación de Servicios N°-111-2016 Elias Roman Castaño</t>
  </si>
  <si>
    <t>Contrato de Prestación de Servicios N°-112-2016 Servicolombia</t>
  </si>
  <si>
    <t>Contrato de Prestación de Servicios N°-113-2016 Javier Montes Mejía</t>
  </si>
  <si>
    <t>Contrato de Prestación de Servicios N°-114-2016 Maritza Martínez</t>
  </si>
  <si>
    <t>Contrato de Prestación de Servicios N°-115-2016 Milton Hugo Chaves</t>
  </si>
  <si>
    <t>Contrato de Prestación de Servicios N°-116-2016 Servicolombia</t>
  </si>
  <si>
    <t>Repetido Folio N. 41.</t>
  </si>
  <si>
    <t>Contrato de Prestación de Servicios N°-117-2016 José Alfredo Lema</t>
  </si>
  <si>
    <t>Contrato de Prestación de Servicios N°-118-2016 José Fernando Blanco</t>
  </si>
  <si>
    <t>Contrato de Prestación de Servicios N°-119-2016 Lisbeth Patricia Ramirez</t>
  </si>
  <si>
    <t>Contrato de Prestación de Servicios N°-120-2016 José Ignacio León Oliva</t>
  </si>
  <si>
    <t>Contrato de Prestación de Servicios N°-121-2016 Gustavo Adolfo Aragón</t>
  </si>
  <si>
    <t>Contrato de Prestación de Servicios N°-122-2016 Servicolombia</t>
  </si>
  <si>
    <t>Faltan los Folios N. 135,136.</t>
  </si>
  <si>
    <t>Contrato de Prestación de Servicios N°-123-2016 Servicolombia</t>
  </si>
  <si>
    <t>Folio N. 48-Sin Firma…Falta folio N. 87.</t>
  </si>
  <si>
    <t>Contrato de Prestación de Servicios N°-124-2016 Osvaldo Arias</t>
  </si>
  <si>
    <t>Contrato de Prestación de Servicios N°-125-2016 Francis Mayorquin</t>
  </si>
  <si>
    <t>Contrato de Prestación de Servicios N°-126-2016 Christian Gómez</t>
  </si>
  <si>
    <t>Contrato de Prestación de Servicios N°-127-2016 Servicolombia</t>
  </si>
  <si>
    <t>Falta Folio N. 25.</t>
  </si>
  <si>
    <t>Contrato de Prestación de Servicios N°-128-2016 Carlos Julio Pandales</t>
  </si>
  <si>
    <t>Contrato de Prestación de Servicios N°-129-2016 Servicolombia</t>
  </si>
  <si>
    <t>Contrato de Prestación de Servicios N°-130-2016 Cooperativa de Trabajo Asociado Prestadores de Servicio PSA</t>
  </si>
  <si>
    <t>001 al 078</t>
  </si>
  <si>
    <t>Repetido el Folio N. 232. Falta Folios N.230,231.</t>
  </si>
  <si>
    <t>079 al 232</t>
  </si>
  <si>
    <t>Contrato de Prestación de Servicios N°-131-2016 Gonseguros</t>
  </si>
  <si>
    <t>001 al 047</t>
  </si>
  <si>
    <t>048 al 248</t>
  </si>
  <si>
    <t>249 al 449</t>
  </si>
  <si>
    <t>450 al 507</t>
  </si>
  <si>
    <t>Contrato de Suministro y Bienes N°-001-2016 Corporación New Help Integral</t>
  </si>
  <si>
    <t>Repetido Folio N. 50.</t>
  </si>
  <si>
    <t>Contrato de Suministro y Bienes N°-002-2016 Claudia Marcela Soto</t>
  </si>
  <si>
    <t>Contrato de Suministro y Bienes N°-003-2016 Hugo Alberto Riveros</t>
  </si>
  <si>
    <t>Contrato de Suministro y Bienes N°-004-2016 Linde Colombia</t>
  </si>
  <si>
    <t>Contrato de Suministro y Bienes N°-005-2016 SH Soluciones Hospitalarias</t>
  </si>
  <si>
    <t>Contrato de Suministro y Bienes N°-006-2016 Representaciones de la Salud RP</t>
  </si>
  <si>
    <t>Repetido Folio N.43.</t>
  </si>
  <si>
    <t>Contrato de Suministro y Bienes N°-007-2016 Representaciones de la Salud RP</t>
  </si>
  <si>
    <t>Contrato de Suministro y Bienes N°-009-2016 Importaciones Médicas de Occidente</t>
  </si>
  <si>
    <t>Contrato de Suministro y Bienes N°-010-2016 Salud, Bienestar y Vida Ortopedia</t>
  </si>
  <si>
    <t>Contrato de Suministro y Bienes N°-011-2016 Corporación New Help Integral</t>
  </si>
  <si>
    <t>Contrato de Suministro y Bienes N°-012-2016 Fundación para el Desarrollo Económico, Social y Cultural Fundescuval</t>
  </si>
  <si>
    <t>Repetido Folio N. 58.</t>
  </si>
  <si>
    <t>Contrato de Suministro y Bienes N°-013-2016 Cruz Roja Colombiana Seccional Quindío</t>
  </si>
  <si>
    <t>Contrato de Suministro y Bienes N°-014-2016 Hugo Alberto Riveros</t>
  </si>
  <si>
    <t>001 al 050</t>
  </si>
  <si>
    <t>051 al 148</t>
  </si>
  <si>
    <t>Contrato de Suministro y Bienes N°-015-2016 Salud, Bienestar y Vida Ortopedia</t>
  </si>
  <si>
    <t>Contrato de Suministro y Bienes N°-016-2016 Claudia Marcela Soto</t>
  </si>
  <si>
    <t>Contrato de Suministro y Bienes N°-017-2016 Importaciones Médicas de Occidente</t>
  </si>
  <si>
    <t>Falta el Folio N. 31.</t>
  </si>
  <si>
    <t>Contrato de Suministro y Bienes N°-018-2016 Servicolombia</t>
  </si>
  <si>
    <t>Folios Repetidos N. 76,77. - Falta Folio N. 50.</t>
  </si>
  <si>
    <t>Contrato de Suministro y Bienes N°-019-2016 Fundación para el Desarrollo Económico, Social y Cultural Fundescuval</t>
  </si>
  <si>
    <t>Repetido Folio N. 57.</t>
  </si>
  <si>
    <t>Contrato de Suministro y Bienes N°-020-2016 Salud, Bienestar y Vida Ortopedia</t>
  </si>
  <si>
    <t>Folio N. 34 Repetido.</t>
  </si>
  <si>
    <t>Orden de Prestación de Servicio N°-001-2016 Elbia Rosa Rodriguez</t>
  </si>
  <si>
    <t>Orden de Prestación de Servicio N°-002-2016 Osvaldo Arias Arango</t>
  </si>
  <si>
    <t>Orden de Prestación de Servicio N°-003-2016 Alexander Rafael Espinoza</t>
  </si>
  <si>
    <t>Orden de Prestación de Servicio N°-004-2016 Universidad del Valle</t>
  </si>
  <si>
    <t>Orden de Prestación de Servicio N°-005-2016 Nhora Beatriz Ayala</t>
  </si>
  <si>
    <t>Falta Folio N. 2.</t>
  </si>
  <si>
    <t>Orden de Prestación de Servicio N°-006-2016 Aleyda Bernal Gallego</t>
  </si>
  <si>
    <t>Orden de Prestación de Servicio N°-007-2016 Hector Rojas Perea</t>
  </si>
  <si>
    <t>Orden de Prestación de Servicio N°-008-2016 Adolfo Becerra Rojas</t>
  </si>
  <si>
    <t>Orden de Prestación de Servicio N°-010-2016 Anderson Parra Torres</t>
  </si>
  <si>
    <t>Orden de Prestación de Servicio N°-011-2016 Integral J.S. S.A.S.</t>
  </si>
  <si>
    <t>Orden de Prestación de Servicio N°-012-2016 Viviana Alfonso Jaramillo</t>
  </si>
  <si>
    <t>Orden de Prestación de Servicio N°-013-2016 Gloria Ines Reyes Padilla</t>
  </si>
  <si>
    <t>Orden de Prestación de Servicio N°-014-2016 Hugo Alberto Riveros</t>
  </si>
  <si>
    <t>Orden de Prestación de Servicio N°-015-2016 Jairo Eli Cifuentes</t>
  </si>
  <si>
    <t>Orden de Prestación de Servicio N°-016-2016 Eidelber Antonio Cardona</t>
  </si>
  <si>
    <t>Orden de Prestación de Servicio N°-017-2016 Autopacífico S.A.</t>
  </si>
  <si>
    <t>Contrato Anulado.</t>
  </si>
  <si>
    <t>Orden de Prestación de Servicio N°-018-2016 R.S. S.A.S.</t>
  </si>
  <si>
    <t>Orden de Prestación de Servicio N°-019-2016 Copiar Servicios y Suministros S.A.S.</t>
  </si>
  <si>
    <t>Orden de Prestación de Servicio N°-020-2016 Cristian Andrey Muñoz</t>
  </si>
  <si>
    <t>Orden de Prestación de Servicio N°-021-2016 María del Rosario Escarria</t>
  </si>
  <si>
    <t>Orden de Prestación de Servicio N°-022-2016 Marlon Andres Ortiz</t>
  </si>
  <si>
    <t>Orden de Prestación de Servicio N°-023-2016 Copiar Servicios y Suministros</t>
  </si>
  <si>
    <t>Orden de Prestación de Servicio N°-024-2016 Olga Lucía Ibañez</t>
  </si>
  <si>
    <t>Orden de Prestación de Servicio N°-025-2016 Otoniel Marmolejo</t>
  </si>
  <si>
    <t>Orden de Prestación de Servicio N°-026-2016 Luz Nelly Serna</t>
  </si>
  <si>
    <t>Orden de Prestación de Servicio N°-027-2016 Anselmo Jimenez</t>
  </si>
  <si>
    <t>Orden de Prestación de Servicio N°-028-2016 Walter Padilla Varela</t>
  </si>
  <si>
    <t>Orden de Prestación de Servicio N°-029-2016 Josias Parra Osorio</t>
  </si>
  <si>
    <t>Orden de Prestación de Servicio N°-030-2016 Virgelina Castillo</t>
  </si>
  <si>
    <t>Orden de Prestación de Servicio N°-031-2016 Oscar Marino Unda</t>
  </si>
  <si>
    <t>Orden de Prestación de Servicio N°-032-2016 Autopacífico</t>
  </si>
  <si>
    <t>Orden de Prestación de Servicio N°-033-2016 Cardio Urgencias Tuluá</t>
  </si>
  <si>
    <t>Orden de Prestación de Servicio N°-034-2016 Linsi Nehemias Olmos</t>
  </si>
  <si>
    <t>Contrato No Ejecutado.</t>
  </si>
  <si>
    <t>Orden de Prestación de Servicio N°-035-2016 Libia Rosa Rodriguez</t>
  </si>
  <si>
    <t>Orden de Prestación de Servicio N°-036-2016 Osvaldo Arias Arango</t>
  </si>
  <si>
    <t>Orden de Prestación de Servicio N°-037-2016 Alexander Rafael Espinoza</t>
  </si>
  <si>
    <t>Orden de Prestación de Servicio N°-038-2016 Hector Rojas Perea</t>
  </si>
  <si>
    <t>Orden de Prestación de Servicio N°-039-2016 Alba Nelly Franco</t>
  </si>
  <si>
    <t>Orden de Prestación de Servicio N°-040-2016 Cuerpo de Bomberos Voluntaros de Roldanillo</t>
  </si>
  <si>
    <t>Falta Folio N.4.</t>
  </si>
  <si>
    <t>Orden de Prestación de Servicio N°-041-2016 Cardio Urgencias Tuluá</t>
  </si>
  <si>
    <t>Orden de Prestación de Servicio N°-042-2016 Hugo Fernando Silva</t>
  </si>
  <si>
    <t>Orden de Prestación de Servicio N°-043-2016 Cristian Andrey Muñoz</t>
  </si>
  <si>
    <t>Orden de Prestación de Servicio N°-044-2016 Ariel Motos Tuluá</t>
  </si>
  <si>
    <t>Orden de Prestación de Servicio N°-045-2016 Robinzon Mariano Gómez</t>
  </si>
  <si>
    <t>Orden de Prestación de Servicio N°-046-2016 Cuerpo de Bomberos Voluntaros de Roldanillo</t>
  </si>
  <si>
    <t>Orden de Prestación de Servicio N°-047-2016 María del Rosario Escarria</t>
  </si>
  <si>
    <t>Falta Folio N.6.</t>
  </si>
  <si>
    <t>Orden de Prestación de Servicio N°-048-2016 Aleyda Bernal Gallego</t>
  </si>
  <si>
    <t>Orden de Prestación de Servicio N°-049-2016 Marlon Andres Ortiz</t>
  </si>
  <si>
    <t>Orden de Prestación de Servicio N°-050-2016 Wbaner Giraldo Osorio</t>
  </si>
  <si>
    <t>Orden de Prestación de Servicio N°-051-2016 Wbaner Giraldo Osorio</t>
  </si>
  <si>
    <t>Orden de Prestación de Servicio N°-052-2016 Abelardo Cardona Carmona</t>
  </si>
  <si>
    <t>Orden de Prestación de Servicio N°-053-2016 German Andres Becerra</t>
  </si>
  <si>
    <t>Orden de Prestación de Servicio N°-054-2016 Hector Rojas Perea</t>
  </si>
  <si>
    <t>Orden de Prestación de Servicio N°-055-2016 Olga María Gómez</t>
  </si>
  <si>
    <t>Orden de Prestación de Servicio N°-056-2016 Olga Lucía Martínez Soto</t>
  </si>
  <si>
    <t>Orden de Prestación de Servicio N°-057-2016 Rosa Judith Morales</t>
  </si>
  <si>
    <t>Orden de Prestación de Servicio N°-058-2016 Eidelber Antonio Cardona</t>
  </si>
  <si>
    <t>Orden de Prestación de Servicio N°-059-2016 Fernando Alberto Gómez</t>
  </si>
  <si>
    <t>Orden de Prestación de Servicio N°-060-2016 Casa de la Diabetes</t>
  </si>
  <si>
    <t>Orden de Prestación de Servicio N°-061-2016 El Pais</t>
  </si>
  <si>
    <t>Orden de Prestación de Servicio N°-062-2016 Cuerpo de Bomberos Voluntaros de Roldanillo</t>
  </si>
  <si>
    <t>Orden de Prestación de Servicio N°-063-2016 Gilberto Matallana Benítez</t>
  </si>
  <si>
    <t>Orden de Prestación de Servicio N°-064-2016 Yulieth Sofía Galeano</t>
  </si>
  <si>
    <t>Orden de Prestación de Servicio N°-065-2016 Clinimágenes</t>
  </si>
  <si>
    <t>Orden de Prestación de Servicio N°-066-2016  Hector Rojas Perea</t>
  </si>
  <si>
    <t>Folio N. 30 - Repetido.</t>
  </si>
  <si>
    <t>Orden de Prestación de Servicio N°-067-2016 Libardo Cuellar Cardona</t>
  </si>
  <si>
    <t>Orden de Prestación de Servicio N°-068-2016 Gema Distribución y Servicios</t>
  </si>
  <si>
    <t>Orden de Prestación de Servicio N°-069-2016 Cristian Andrey Muñoz</t>
  </si>
  <si>
    <t>Orden de Prestación de Servicio N°-070-2016 Linde Colombia</t>
  </si>
  <si>
    <t>Orden de Prestación de Servicio N°-071-2016 José Fernando Blanco</t>
  </si>
  <si>
    <t>Orden de Prestación de Servicio N°-072-2016 Nora Beatriz Ayala</t>
  </si>
  <si>
    <t>Orden de Prestación de Servicio N°-073-2016 Cristian Andrey Muñoz</t>
  </si>
  <si>
    <t>Orden de Prestación de Servicio N°-074-2016 Maritza Martínez</t>
  </si>
  <si>
    <t>Orden de Prestación de Servicio N°-075-2016 Celso Murgueito</t>
  </si>
  <si>
    <t>Orden de Prestación de Servicio N°-076-2016 Carlos Hernan Tamayo</t>
  </si>
  <si>
    <t>Orden de Prestación de Servicio N°-077-2016 Eidelber Antonio Cardona</t>
  </si>
  <si>
    <t>Orden de Prestación de Servicio N°-078-2016 Autopacífico</t>
  </si>
  <si>
    <t>Orden de Prestación de Servicio N°-079-2016 Colvanes</t>
  </si>
  <si>
    <t>Orden de Prestación de Servicio N°-080-2016 Cuerpo de Bomberos Voluntaros de Roldanillo</t>
  </si>
  <si>
    <t>Orden de Prestación de Servicio N°-081-2016 Univalle</t>
  </si>
  <si>
    <t>Orden de Prestación de Servicio N°-082-2016 Gonseguros</t>
  </si>
  <si>
    <t>Orden de Prestación de Servicio N°-083-2016 Gonseguros</t>
  </si>
  <si>
    <t>Orden de Prestación de Servicio N°-084-2016 Luis Fernando Arcila</t>
  </si>
  <si>
    <t xml:space="preserve">Orden de Prestación de Servicio N°-085-2016 Eudes Gartner </t>
  </si>
  <si>
    <t>Orden de Prestación de Servicio N°-086-2016 José Ignacio León</t>
  </si>
  <si>
    <t>Orden de Prestación de Servicio N°-087-2016 Gustavo Adolfo Aragon</t>
  </si>
  <si>
    <t>Orden de Prestación de Servicio N°-088-2016 Hugo Fernando Silva</t>
  </si>
  <si>
    <t>Orden de Prestación de Servicio N°-089-2016 Centro Raiológico Oviedo</t>
  </si>
  <si>
    <t>Orden de Prestación de Servicio N°-090-2016 Hector Rojas Perea</t>
  </si>
  <si>
    <t>NO</t>
  </si>
  <si>
    <t>Orden de Suministro N°-001-2016 Labtronics</t>
  </si>
  <si>
    <t>Orden de Suministro N°-002-2016 Casa de la Diabetes</t>
  </si>
  <si>
    <t>Orden de Suministro N°-003-2016 Produser Ltda</t>
  </si>
  <si>
    <t>Orden de Suministro N°-004-2016 Maria Yomar Dominguez Aly</t>
  </si>
  <si>
    <t>Falta firma gerente acta liquidacion.</t>
  </si>
  <si>
    <t>Orden de Suministro N°-005-2016 José Joaquín Tabares</t>
  </si>
  <si>
    <t>Falta Folio N. 3.</t>
  </si>
  <si>
    <t>Orden de Suministro N°-006-2016 Aura Varela</t>
  </si>
  <si>
    <t>Orden de Suministro N°-007-2016 Casa de la Diabetes</t>
  </si>
  <si>
    <t>Orden de Suministro N°-008-2016 Labtronics</t>
  </si>
  <si>
    <t>Orden de Suministro N°-009-2016 Hector Fabio Padilla</t>
  </si>
  <si>
    <t>Orden de Suministro N°-010-2016 José Joaquín Tabares</t>
  </si>
  <si>
    <t>Orden de Suministro N°-011-2016 BM International</t>
  </si>
  <si>
    <t>Orden de Suministro N°-012-2016 Jorge Echeverry</t>
  </si>
  <si>
    <t>Orden de Suministro N°-013-2016 Linde Colombia</t>
  </si>
  <si>
    <t>Orden de Suministro N°-014-2016 Maria Yomar Dominguez Aly</t>
  </si>
  <si>
    <t>Orden de Suministro N°-015-2016 Prodonto-U</t>
  </si>
  <si>
    <t>Orden de Suministro N°-016-2016 Produser Ltda</t>
  </si>
  <si>
    <t>Orden de Suministro N°-017-2016 José Joaquín Tabares</t>
  </si>
  <si>
    <t>Orden de Suministro N°-018-2016 Casa de la Diabetes</t>
  </si>
  <si>
    <t>Orden de Suministro N°-019-2016 Megasi Biomédica</t>
  </si>
  <si>
    <t>Orden de Suministro N°-020-2016 Importaciones Médicas de Occidente</t>
  </si>
  <si>
    <t>Orden de Suministro N°-022-2016 María Ruth Patiño</t>
  </si>
  <si>
    <t>Orden de Suministro N°-023-2016 Mariela Vasquez Bedoya</t>
  </si>
  <si>
    <t>Orden de Suministro N°-024-2016 Linde Colombia</t>
  </si>
  <si>
    <t>001 al 083</t>
  </si>
  <si>
    <t>084 al 124</t>
  </si>
  <si>
    <t>Orden de Suministro N°-025-2016 Maria Yomar Dominguez Aly</t>
  </si>
  <si>
    <t>Orden de Suministro N°-026-2016 Oscar Eduardo Moreno</t>
  </si>
  <si>
    <t>Orden de Suministro N°-027-2016 Dispapeles</t>
  </si>
  <si>
    <t>Orden de Suministro N°-028-2016 Importaciones Médicas de Occidente</t>
  </si>
  <si>
    <t>Orden de Suministro N°-029-2016 José Joaquín Tabares</t>
  </si>
  <si>
    <t>Orden de Suministro N°-030-2016 Prodonto-U</t>
  </si>
  <si>
    <t>Orden de Suministro N°-031-2016 Aldental</t>
  </si>
  <si>
    <t>Orden de Suministro N°-032-2016 Linde Colombia</t>
  </si>
  <si>
    <t>001 al 043</t>
  </si>
  <si>
    <t>044 al 114</t>
  </si>
  <si>
    <t>Orden de Suministro N°-033-2016 Virgelina Castillo de Ríos</t>
  </si>
  <si>
    <t>Orden de Suministro N°-034-2016 Linsi Nehemias Olmos</t>
  </si>
  <si>
    <t>Orden de Suministro N°-035-2016 Linde Colombia</t>
  </si>
  <si>
    <t>Orden de Compra N°-001-2016 José Luis Vinasco</t>
  </si>
  <si>
    <t>Orden de Compra N°-002-2016 Rosa Judith Morales</t>
  </si>
  <si>
    <t>Orden de Compra N°-003-2016 Integral J.C. S.A.S.</t>
  </si>
  <si>
    <t>Orden de Compra N°-004-2016 Electromédical de Colombia S.A.S.</t>
  </si>
  <si>
    <t>Orden de Compra N°-005-2016 Produser LTDA</t>
  </si>
  <si>
    <t>Orden de Compra N°-006-2016 Lina Yohana García Pérez</t>
  </si>
  <si>
    <t>Orden de Compra N°-007-2016 Produser LTDA</t>
  </si>
  <si>
    <t>Orden de Compra N°-008-2016 Tecnologías Sinergia S.A.S.</t>
  </si>
  <si>
    <t>Orden de Compra N°-009-2016 Electronics AID S.A.S.</t>
  </si>
  <si>
    <t>Orden de Compra N°-010-2016 Maria Yomar Dominguez Aly</t>
  </si>
  <si>
    <t>Orden de Compra N°-011-2016 Linsy Nehemias Olmos</t>
  </si>
  <si>
    <t>Orden de Compra N°-012-2016 Fundescuval</t>
  </si>
  <si>
    <t>12</t>
  </si>
  <si>
    <t>13</t>
  </si>
  <si>
    <t>14</t>
  </si>
  <si>
    <r>
      <t xml:space="preserve">HOJA No </t>
    </r>
    <r>
      <rPr>
        <u/>
        <sz val="10"/>
        <rFont val="Arial"/>
        <family val="2"/>
      </rPr>
      <t xml:space="preserve"> 1 </t>
    </r>
    <r>
      <rPr>
        <sz val="10"/>
        <rFont val="Arial"/>
        <family val="2"/>
      </rPr>
      <t xml:space="preserve">  DE:  3</t>
    </r>
  </si>
  <si>
    <t>201 - 251</t>
  </si>
  <si>
    <t>313 - 414</t>
  </si>
  <si>
    <t>415 - 492</t>
  </si>
  <si>
    <t>Documentos apoyo - Boletin de caja y bancos - Ejecuciones Presupuestales</t>
  </si>
  <si>
    <t>493 - 583</t>
  </si>
  <si>
    <r>
      <t xml:space="preserve">HOJA No </t>
    </r>
    <r>
      <rPr>
        <u/>
        <sz val="10"/>
        <rFont val="Arial"/>
        <family val="2"/>
      </rPr>
      <t xml:space="preserve"> 1 </t>
    </r>
    <r>
      <rPr>
        <sz val="10"/>
        <rFont val="Arial"/>
        <family val="2"/>
      </rPr>
      <t xml:space="preserve">  DE:  1</t>
    </r>
  </si>
  <si>
    <t>Contadurìa General de la Naciòn (CGR)</t>
  </si>
  <si>
    <t>Banco de la República</t>
  </si>
  <si>
    <t>Cuadro Deuda Pública</t>
  </si>
  <si>
    <t>Informe sin firma.</t>
  </si>
  <si>
    <t>234-312</t>
  </si>
  <si>
    <t>123-233</t>
  </si>
  <si>
    <t>001 al 150</t>
  </si>
  <si>
    <t>151 al 384</t>
  </si>
  <si>
    <r>
      <t xml:space="preserve">OBJETO: </t>
    </r>
    <r>
      <rPr>
        <u/>
        <sz val="10"/>
        <rFont val="Arial"/>
        <family val="2"/>
      </rPr>
      <t>TRANSFERENCIA DOCUMENTAL - DOCUMENTACION 2017- 2018</t>
    </r>
  </si>
  <si>
    <r>
      <t xml:space="preserve">ENTIDAD PRODUCTORA: </t>
    </r>
    <r>
      <rPr>
        <u/>
        <sz val="10"/>
        <rFont val="Arial"/>
        <family val="2"/>
      </rPr>
      <t>HOSPITAL DEPARTAMENTAL SAN ANTONIO</t>
    </r>
  </si>
  <si>
    <r>
      <t xml:space="preserve">HOJA No. </t>
    </r>
    <r>
      <rPr>
        <u/>
        <sz val="10"/>
        <rFont val="Arial"/>
        <family val="2"/>
      </rPr>
      <t>1</t>
    </r>
    <r>
      <rPr>
        <sz val="10"/>
        <rFont val="Arial"/>
        <family val="2"/>
      </rPr>
      <t xml:space="preserve">    DE: </t>
    </r>
    <r>
      <rPr>
        <u/>
        <sz val="10"/>
        <rFont val="Arial"/>
        <family val="2"/>
      </rPr>
      <t xml:space="preserve"> 1</t>
    </r>
  </si>
  <si>
    <r>
      <t xml:space="preserve">UNIDAD FUNCIONAL PRODUCTORA: </t>
    </r>
    <r>
      <rPr>
        <u/>
        <sz val="10"/>
        <rFont val="Arial"/>
        <family val="2"/>
      </rPr>
      <t xml:space="preserve"> RECURSOS FINANCIEROS</t>
    </r>
  </si>
  <si>
    <t>COD._210_______</t>
  </si>
  <si>
    <r>
      <t xml:space="preserve">OFICINA PRODUCTORA: </t>
    </r>
    <r>
      <rPr>
        <u/>
        <sz val="10"/>
        <rFont val="Arial"/>
        <family val="2"/>
      </rPr>
      <t>CONTABILIDAD</t>
    </r>
  </si>
  <si>
    <t>COD._210______</t>
  </si>
  <si>
    <r>
      <t xml:space="preserve">OBJETO: </t>
    </r>
    <r>
      <rPr>
        <u/>
        <sz val="10"/>
        <rFont val="Arial"/>
        <family val="2"/>
      </rPr>
      <t xml:space="preserve"> TRANSFERENCIA DOCUMENTAL AÑO 2018</t>
    </r>
  </si>
  <si>
    <t>informacion Estados Financieros (conciliacion bancaria)</t>
  </si>
  <si>
    <t>Libros de contabilidad - notas contables</t>
  </si>
  <si>
    <t>Bancolombia - Davivienda - Infivalle.</t>
  </si>
  <si>
    <t>211 - 416</t>
  </si>
  <si>
    <t>417 - 635</t>
  </si>
  <si>
    <t>Banco de Bogota - Fiduagraria - Bancolombia. Falta Folio : 312.</t>
  </si>
  <si>
    <t>Infivalle - Davivienda - Banco de Bogota - Fiduagraria.</t>
  </si>
  <si>
    <t>001-232</t>
  </si>
  <si>
    <t>Nota Contable - 336 - 367.</t>
  </si>
  <si>
    <t>Nota Contable - 323 - 335.</t>
  </si>
  <si>
    <t>433-632</t>
  </si>
  <si>
    <t>Nota Contable - 367 - 369.</t>
  </si>
  <si>
    <t>233-432</t>
  </si>
  <si>
    <t>Nota Contable - 369 - 375. Folio N. 793 - Repetido.</t>
  </si>
  <si>
    <t>633-832</t>
  </si>
  <si>
    <t>833-1035</t>
  </si>
  <si>
    <t>Nota Contable - 376 - 388 - Falta NC-384.</t>
  </si>
  <si>
    <t>Nota Contable - 388 - 405 - Falta Folio N. 1067.</t>
  </si>
  <si>
    <t>1237-1434</t>
  </si>
  <si>
    <t>Nota Contable - 405 - 425.</t>
  </si>
  <si>
    <t>1435-1640</t>
  </si>
  <si>
    <t>Nota Contable - 426 - 441.</t>
  </si>
  <si>
    <t>1641-1841</t>
  </si>
  <si>
    <t>Nota Contable - 442 - 470.</t>
  </si>
  <si>
    <t>1842-2047</t>
  </si>
  <si>
    <t>Nota Contable - 470 - 487.</t>
  </si>
  <si>
    <t>1036-1236</t>
  </si>
  <si>
    <t>Nota Contable - 487 - 509.</t>
  </si>
  <si>
    <t>2048-2244</t>
  </si>
  <si>
    <t>2245-2456</t>
  </si>
  <si>
    <t>Nota Contable - 509 - 534.</t>
  </si>
  <si>
    <t>2457-2652</t>
  </si>
  <si>
    <t>Nota Contable - 565 - 589.</t>
  </si>
  <si>
    <t>2653-2851</t>
  </si>
  <si>
    <t>2852-3058</t>
  </si>
  <si>
    <t>Nota Contable - 590 - 595.</t>
  </si>
  <si>
    <t>3059-3260</t>
  </si>
  <si>
    <t>Nota Contable - 596 - 626.</t>
  </si>
  <si>
    <t>3261-3467</t>
  </si>
  <si>
    <t>Nota Contable - 627 - 632.</t>
  </si>
  <si>
    <t>3468-3668</t>
  </si>
  <si>
    <t>Nota Contable - 633 - 652.</t>
  </si>
  <si>
    <t>Nota Contable - 535 - 564. NC - N. 562 - Anulada.</t>
  </si>
  <si>
    <t>3669-3733</t>
  </si>
  <si>
    <t>Nota Contable - 653 - 670.</t>
  </si>
  <si>
    <t xml:space="preserve"> ,</t>
  </si>
  <si>
    <t>HOJA No. 1    DE:  4</t>
  </si>
  <si>
    <t>OBJETO: ENTREGA DOCUMENTAL   AÑO 2016</t>
  </si>
  <si>
    <t>210.3-05-01</t>
  </si>
  <si>
    <t>Diarios de Caja y Bancos año 2016</t>
  </si>
  <si>
    <t>78</t>
  </si>
  <si>
    <t>Consecutivo N° 001 AL 017</t>
  </si>
  <si>
    <t>001-203</t>
  </si>
  <si>
    <t>Consecutivo N° 018 AL 061</t>
  </si>
  <si>
    <t>204-421</t>
  </si>
  <si>
    <t>Comprobante de ingeso N. 50 - Anulado.</t>
  </si>
  <si>
    <t>Consecutivo N° 062 AL 099</t>
  </si>
  <si>
    <t>422-642</t>
  </si>
  <si>
    <t>Comprobante N. 97 - Anulado</t>
  </si>
  <si>
    <t>Consecutivo N° 100 AL 119</t>
  </si>
  <si>
    <t>001-190</t>
  </si>
  <si>
    <t>Consecutivo N° 120 AL 170</t>
  </si>
  <si>
    <t>191-428</t>
  </si>
  <si>
    <t>Comprobante de ingreso N.169 - Repetido.</t>
  </si>
  <si>
    <t>Consecutivo N° 171 AL 186</t>
  </si>
  <si>
    <t xml:space="preserve"> 001-206</t>
  </si>
  <si>
    <t>Consecutivo N° 187 AL 220</t>
  </si>
  <si>
    <t>207-358</t>
  </si>
  <si>
    <t>Consecutivo N° 221 AL 255</t>
  </si>
  <si>
    <t>359-531</t>
  </si>
  <si>
    <t>Consecutivo N° 256 AL 271</t>
  </si>
  <si>
    <t>001-210</t>
  </si>
  <si>
    <t>Consecutivo N° 272 AL 297</t>
  </si>
  <si>
    <t>211-358</t>
  </si>
  <si>
    <t>Consecutivo N° 298 AL 327</t>
  </si>
  <si>
    <t>359-529</t>
  </si>
  <si>
    <t>Consecutivo N° 328 AL 346</t>
  </si>
  <si>
    <t>001-199</t>
  </si>
  <si>
    <t>Comprobante de ingreso N. 331 - 332- Anulado.</t>
  </si>
  <si>
    <t>Consecutivo N° 347 AL 377</t>
  </si>
  <si>
    <t>200-398</t>
  </si>
  <si>
    <t>Comprobante de ingreso N. 355 - 358-366-Anulado.</t>
  </si>
  <si>
    <t>Consecutivo N° 378  AL 448</t>
  </si>
  <si>
    <t>399-600</t>
  </si>
  <si>
    <t>Comprobante de ingreso N. -432-448- Anulados.</t>
  </si>
  <si>
    <t>OBJETO: ENTREGA DOCUMENTAL  AÑO 2016</t>
  </si>
  <si>
    <t>Consecutivo N° 449  AL 501</t>
  </si>
  <si>
    <t>601-836</t>
  </si>
  <si>
    <t>CI. N. 461-462-465-483-494-501. Anulados.</t>
  </si>
  <si>
    <t>Consecutivo N° 502  AL 533</t>
  </si>
  <si>
    <t>001-201</t>
  </si>
  <si>
    <t>CI- N.508-510-512- Anulados.</t>
  </si>
  <si>
    <t>Consecutivo N° 534  AL 571</t>
  </si>
  <si>
    <t>202-401</t>
  </si>
  <si>
    <t>CI- N.546-555--566-567- Anulados.Comprobante N.559 - Repetido.</t>
  </si>
  <si>
    <t>Consecutivo N° 572  AL 635</t>
  </si>
  <si>
    <t>402-634</t>
  </si>
  <si>
    <t>CI- N.588-591-603-606-609-613-615-617-621-622-624-628-631-632- Anulados.</t>
  </si>
  <si>
    <t>Consecutivo N° 636  AL 666</t>
  </si>
  <si>
    <t>CI-N.640-Anulado</t>
  </si>
  <si>
    <t>Consecutivo N° 667  AL 703</t>
  </si>
  <si>
    <t>202-403</t>
  </si>
  <si>
    <t>CI-N.688-Anulado</t>
  </si>
  <si>
    <t>Consecutivo N° 704  AL 749</t>
  </si>
  <si>
    <t>404-569</t>
  </si>
  <si>
    <t>CI-N.737-Sin Firma-CI.N.743,744,745,746,747-Anulados.</t>
  </si>
  <si>
    <t>Consecutivo N° 750  AL 758</t>
  </si>
  <si>
    <t>570-732</t>
  </si>
  <si>
    <t>CI-N.751-Sin firma-CI-N.754-Anulado.</t>
  </si>
  <si>
    <t>Consecutivo N° 759  AL 792</t>
  </si>
  <si>
    <t>CI-775-AULADO.</t>
  </si>
  <si>
    <t>Consecutivo N° 793  AL 856</t>
  </si>
  <si>
    <t xml:space="preserve">2 de 5 </t>
  </si>
  <si>
    <t>201-410</t>
  </si>
  <si>
    <t>CI-N.853-Anulado</t>
  </si>
  <si>
    <t>Consecutivo N° 857  AL 889</t>
  </si>
  <si>
    <t>411-610</t>
  </si>
  <si>
    <t>CI-N.857-Anulado.</t>
  </si>
  <si>
    <t>Consecutivo N° 890  AL 933</t>
  </si>
  <si>
    <t>611-809</t>
  </si>
  <si>
    <t>Consecutivo N° 934  AL 972</t>
  </si>
  <si>
    <t>810-1009</t>
  </si>
  <si>
    <t>CI-934-956-ANULADO</t>
  </si>
  <si>
    <t>Consecutivo N° 973  AL 995</t>
  </si>
  <si>
    <t>Falta Folio N.17.</t>
  </si>
  <si>
    <t>Consecutivo N° 996  AL 1027</t>
  </si>
  <si>
    <t>204-408</t>
  </si>
  <si>
    <t>Falta Folio N.323-</t>
  </si>
  <si>
    <t>Consecutivo N° 1028  AL 1063</t>
  </si>
  <si>
    <t>409-605</t>
  </si>
  <si>
    <t>CI-1056-ANULADO.</t>
  </si>
  <si>
    <t>Consecutivo N° 1064  AL 1093</t>
  </si>
  <si>
    <t>001-225</t>
  </si>
  <si>
    <t>Consecutivo N° 1094  AL 1129</t>
  </si>
  <si>
    <t>CI-1098-ANULADO. Falta CI-N.1107.</t>
  </si>
  <si>
    <t>Consecutivo N° 1130  AL 1184</t>
  </si>
  <si>
    <t>453-653</t>
  </si>
  <si>
    <t>Consecutivo N° 1185  AL 1222</t>
  </si>
  <si>
    <t>CI-N.1203- 1217-Anulado.</t>
  </si>
  <si>
    <t>Consecutivo N° 1223  AL 1268</t>
  </si>
  <si>
    <t>CI. N. 1243,1244-Sin Firma.</t>
  </si>
  <si>
    <t>Consecutivo N° 1269  AL 1307</t>
  </si>
  <si>
    <t>402-554</t>
  </si>
  <si>
    <t>Consecutivo N° 1308  AL 1353</t>
  </si>
  <si>
    <t>001-206</t>
  </si>
  <si>
    <t>Consecutivo N° 1354  AL 1392</t>
  </si>
  <si>
    <t>207-417</t>
  </si>
  <si>
    <t>CI.N.1387-Anulado.</t>
  </si>
  <si>
    <t>Consecutivo N° 1393  AL 1458</t>
  </si>
  <si>
    <t>418-618</t>
  </si>
  <si>
    <t>CI.N.1451-Anulado.</t>
  </si>
  <si>
    <t>Consecutivo N° 1459  AL 1483</t>
  </si>
  <si>
    <t>619-819</t>
  </si>
  <si>
    <t>CI.N.1462-1467-1479-Anulados. CI-N. 1480-Repetido.</t>
  </si>
  <si>
    <t>Consecutivo N° 1484  AL 1539</t>
  </si>
  <si>
    <t>820-1015</t>
  </si>
  <si>
    <t>Falta CI.N.1499. CI.N.1510-1532-1533-1534-1538-Anulados.</t>
  </si>
  <si>
    <t>Consecutivo N° 1540  AL 1554</t>
  </si>
  <si>
    <t>1016-1139</t>
  </si>
  <si>
    <t>OBJETO: TRANSFERENCIA DOCUMENTAL  AÑO 2016-2017</t>
  </si>
  <si>
    <t>Consecutivo N. 001 al 015</t>
  </si>
  <si>
    <t>1 de 25</t>
  </si>
  <si>
    <t>001 al 215</t>
  </si>
  <si>
    <t>Falta Folio N.112. CE-N.4,7,9.-Anulados.</t>
  </si>
  <si>
    <t>Consecutivo N. 016 al 033</t>
  </si>
  <si>
    <t>2 de 25</t>
  </si>
  <si>
    <t>216 al 416</t>
  </si>
  <si>
    <t>Comprobantes N.16-21-30- Anulados</t>
  </si>
  <si>
    <t>Consecutivo N. 034 al 062</t>
  </si>
  <si>
    <t>3 de 25</t>
  </si>
  <si>
    <t>417 al 640</t>
  </si>
  <si>
    <t>Falta Folio N. 633. Comprobante N. 46-47-49-51-53. Anulados.</t>
  </si>
  <si>
    <t xml:space="preserve">Consecutivo N. 063 al 083 </t>
  </si>
  <si>
    <t>4 de 25</t>
  </si>
  <si>
    <t>641 al 849</t>
  </si>
  <si>
    <t>Consecutivo N. 084 al 096</t>
  </si>
  <si>
    <t>5 de 25</t>
  </si>
  <si>
    <t>850 al 1048</t>
  </si>
  <si>
    <t>Consecutivo N. 097 al 112</t>
  </si>
  <si>
    <t>6 de 25</t>
  </si>
  <si>
    <t>1049 al 1250</t>
  </si>
  <si>
    <t>Consecutivo N. 113 al 148</t>
  </si>
  <si>
    <t>7 de 25</t>
  </si>
  <si>
    <t>1251 al 1462</t>
  </si>
  <si>
    <t>Comprobantes N. 116-117-126. Anulados</t>
  </si>
  <si>
    <t>Consecutivo N. 149 al 156</t>
  </si>
  <si>
    <t>8 de 25</t>
  </si>
  <si>
    <t>1463 al 1663</t>
  </si>
  <si>
    <t>Consecutivo N. 156 al 161</t>
  </si>
  <si>
    <t>9 de 25</t>
  </si>
  <si>
    <t>1664 al 1859</t>
  </si>
  <si>
    <t>Consecutivo N. 162 al 177</t>
  </si>
  <si>
    <t>10 de 25</t>
  </si>
  <si>
    <t>1860 al 2085</t>
  </si>
  <si>
    <t>Consecutivo N. 178 al 190</t>
  </si>
  <si>
    <t>11 de 25</t>
  </si>
  <si>
    <t>2086 al 2308</t>
  </si>
  <si>
    <t>Consecutivo N. 191 al 198</t>
  </si>
  <si>
    <t>12 de 25</t>
  </si>
  <si>
    <t>2309 al 2493</t>
  </si>
  <si>
    <t>Consecutivo N. 199 al 228</t>
  </si>
  <si>
    <t>13 de 25</t>
  </si>
  <si>
    <t>2494 al 2694</t>
  </si>
  <si>
    <t>CE-N.225-Si firma.</t>
  </si>
  <si>
    <t>Consecutivo N. 229 al 237</t>
  </si>
  <si>
    <t>14 de 25</t>
  </si>
  <si>
    <t>2695 al 2887</t>
  </si>
  <si>
    <t>Consecutivo N. 238 al 251</t>
  </si>
  <si>
    <t>15 de 25</t>
  </si>
  <si>
    <t>2888 al 3076</t>
  </si>
  <si>
    <t>Consecutivo N. 252 al 258</t>
  </si>
  <si>
    <t>16 de 25</t>
  </si>
  <si>
    <t>3077 al 3293</t>
  </si>
  <si>
    <t>CE-N.257-Si firma.</t>
  </si>
  <si>
    <t>Consecutivo N. 259 al 267</t>
  </si>
  <si>
    <t>17 de 25</t>
  </si>
  <si>
    <t>3294 al 3493</t>
  </si>
  <si>
    <t>Consecutivo N. 268 al 281</t>
  </si>
  <si>
    <t>18 de 25</t>
  </si>
  <si>
    <t>3494 al 3691</t>
  </si>
  <si>
    <t>Consecutivo N. 282 al 295</t>
  </si>
  <si>
    <t>19 de 25</t>
  </si>
  <si>
    <t>3692 al 3900</t>
  </si>
  <si>
    <t>Consecutivo N. 296 al 313</t>
  </si>
  <si>
    <t>20 de 25</t>
  </si>
  <si>
    <t>3901 al 4115</t>
  </si>
  <si>
    <t>Consecituvo N. 314 al 325</t>
  </si>
  <si>
    <t>21 de 25</t>
  </si>
  <si>
    <t>4116 al 4316</t>
  </si>
  <si>
    <t>Consecutivo N. 325 al 337</t>
  </si>
  <si>
    <t>22 de 25</t>
  </si>
  <si>
    <t>4317 al 4527</t>
  </si>
  <si>
    <t>Consecutivo N. 338 al 356</t>
  </si>
  <si>
    <t>23 de 25</t>
  </si>
  <si>
    <t>4528 al 4735</t>
  </si>
  <si>
    <t>Consecutivo N. 357 al 372</t>
  </si>
  <si>
    <t>24 de 25</t>
  </si>
  <si>
    <t>4736 al 4929</t>
  </si>
  <si>
    <t>Consecutivo N. 373 al 387</t>
  </si>
  <si>
    <t>25 de 25</t>
  </si>
  <si>
    <t>4930 al 5133</t>
  </si>
  <si>
    <t>CE-.377,378,379,380,381,382,383- Sin Firma.</t>
  </si>
  <si>
    <t>OBJETO: TRANSFERENCIA DOCUMENTAL   AÑO 2016-2017</t>
  </si>
  <si>
    <t>Consecutivo Nº  388 al 401</t>
  </si>
  <si>
    <t>1 de 8</t>
  </si>
  <si>
    <t>1-208</t>
  </si>
  <si>
    <t>CE-N. 391-Anulado.</t>
  </si>
  <si>
    <t>Consecutivo Nº  402 al 415</t>
  </si>
  <si>
    <t>2 de 8</t>
  </si>
  <si>
    <t>209-415</t>
  </si>
  <si>
    <t>Consecutivo Nº  416 al 432</t>
  </si>
  <si>
    <t>3 de 8</t>
  </si>
  <si>
    <t>416-613</t>
  </si>
  <si>
    <t>CE-N-431-Anulado.</t>
  </si>
  <si>
    <t>Consecutivo Nº  433 al 448</t>
  </si>
  <si>
    <t>4 de 8</t>
  </si>
  <si>
    <t>614-812</t>
  </si>
  <si>
    <t>CE-N-438-Anulado.</t>
  </si>
  <si>
    <t>Consecutivo Nº  449 al 462</t>
  </si>
  <si>
    <t>5 de 8</t>
  </si>
  <si>
    <t>813-1011</t>
  </si>
  <si>
    <t>Falta Folio N. 855.</t>
  </si>
  <si>
    <t>Consecutivo Nº  463 al 478</t>
  </si>
  <si>
    <t>6 de 8</t>
  </si>
  <si>
    <t>1012-1200</t>
  </si>
  <si>
    <t>CE-N.472,476-Anulado.</t>
  </si>
  <si>
    <t>Consecutivo Nº  479 al 494</t>
  </si>
  <si>
    <t>7 de 8</t>
  </si>
  <si>
    <t>1201-1415</t>
  </si>
  <si>
    <t>Consecutivo Nº  495 al 521</t>
  </si>
  <si>
    <t>8 de 8</t>
  </si>
  <si>
    <t>1416-1639</t>
  </si>
  <si>
    <t>CE.N-496,497-Anulado.. Folio N. 1541-Repetido.</t>
  </si>
  <si>
    <t>Consecutivo Nº  522 al 525</t>
  </si>
  <si>
    <t>1 de 9</t>
  </si>
  <si>
    <t>1-198</t>
  </si>
  <si>
    <t>Consecutivo Nº  526 al 542</t>
  </si>
  <si>
    <t>2 de 9</t>
  </si>
  <si>
    <t>199-400</t>
  </si>
  <si>
    <t>Consecutivo Nº 543 al 557</t>
  </si>
  <si>
    <t>3 de 9</t>
  </si>
  <si>
    <t>401-605</t>
  </si>
  <si>
    <t>Consecutivo Nº  558 al 572</t>
  </si>
  <si>
    <t>4 de 9</t>
  </si>
  <si>
    <t>606-812</t>
  </si>
  <si>
    <t>Faltan Folios N. 750-808.</t>
  </si>
  <si>
    <t>Consecutivo Nº  573 al 580</t>
  </si>
  <si>
    <t>5 de 9</t>
  </si>
  <si>
    <t>813-1007</t>
  </si>
  <si>
    <t>Consecutivo Nº  581 al 587</t>
  </si>
  <si>
    <t>6 de 9</t>
  </si>
  <si>
    <t>1008-1213</t>
  </si>
  <si>
    <t>Consecutivo Nº  588 al 602</t>
  </si>
  <si>
    <t>7 de 9</t>
  </si>
  <si>
    <t>1214-1401</t>
  </si>
  <si>
    <t>8 de 9</t>
  </si>
  <si>
    <t>1402-1605</t>
  </si>
  <si>
    <t>Consecutivo Nº  616 al 634</t>
  </si>
  <si>
    <t>9 de 9</t>
  </si>
  <si>
    <t>1606-1771</t>
  </si>
  <si>
    <t>Consecutivo Nº  635 al 647</t>
  </si>
  <si>
    <t>Falta Folio N.173.</t>
  </si>
  <si>
    <t>Consecutivo Nº  648 al 659</t>
  </si>
  <si>
    <t>203-407</t>
  </si>
  <si>
    <t>Falta Folio N. 390.</t>
  </si>
  <si>
    <t>Consecutivo Nº  660 al 667</t>
  </si>
  <si>
    <t>408-559</t>
  </si>
  <si>
    <t>Faltan Folios N.531-532.CE.N.664-Anulado.</t>
  </si>
  <si>
    <t>Consecutivo Nº  668 al 686</t>
  </si>
  <si>
    <t>560-751</t>
  </si>
  <si>
    <t>Consecutivo Nº  687 al 698</t>
  </si>
  <si>
    <t>752-952</t>
  </si>
  <si>
    <t>CE.N.693-Anulado..Falta Folio N.878.</t>
  </si>
  <si>
    <t>Consecutivo Nº 699 al 708</t>
  </si>
  <si>
    <t>Consecutivo Nº 709 al 722</t>
  </si>
  <si>
    <t>202-392</t>
  </si>
  <si>
    <t>CE.N.721-SinFirma.</t>
  </si>
  <si>
    <t>393-606</t>
  </si>
  <si>
    <t>Consecutivo Nº  733 al 741</t>
  </si>
  <si>
    <t>607-820</t>
  </si>
  <si>
    <t>Faltan folios del 668 al 747.</t>
  </si>
  <si>
    <t>Consecutivo Nº  742 al 755</t>
  </si>
  <si>
    <t>821-1043</t>
  </si>
  <si>
    <t>Fantan Folios del 879 al 889. Falta Folio N. 959.</t>
  </si>
  <si>
    <t>Consecutivo Nº  756 al 773</t>
  </si>
  <si>
    <t>1044-1224</t>
  </si>
  <si>
    <t>Faltan por foliar 17 hojas. CE.N.766-Anulado.</t>
  </si>
  <si>
    <t>Consecutivo Nº  774 al 799</t>
  </si>
  <si>
    <t>1225-1465</t>
  </si>
  <si>
    <t>Falta Folio N.1463.</t>
  </si>
  <si>
    <t>Consecutivo Nº  800 al 813</t>
  </si>
  <si>
    <t>Consecutivo Nº  814 al 829</t>
  </si>
  <si>
    <t>218-419</t>
  </si>
  <si>
    <t>Falta Folio N.268.</t>
  </si>
  <si>
    <t>Consecutivo Nº  830 al 846</t>
  </si>
  <si>
    <t>420-637</t>
  </si>
  <si>
    <t>Consecutivo Nº  847 al 857</t>
  </si>
  <si>
    <t>638-871</t>
  </si>
  <si>
    <t>CE.N.848 sin firma</t>
  </si>
  <si>
    <t>Consecutivo Nº  comprobante de egreso 01</t>
  </si>
  <si>
    <t>813-830</t>
  </si>
  <si>
    <t>Se encuentran entre los folios 638-871.</t>
  </si>
  <si>
    <t>Consecutivo Nº  858 al 865</t>
  </si>
  <si>
    <t>872-1042</t>
  </si>
  <si>
    <t>Consecutivo Nº  866 al 880</t>
  </si>
  <si>
    <t>1043-1243</t>
  </si>
  <si>
    <t>OBJETO: TRANSFERENCIA DOCUMENTAL AÑO 2016-2017</t>
  </si>
  <si>
    <t>Consecutivo Nº  881 al 916</t>
  </si>
  <si>
    <t>1244-1459</t>
  </si>
  <si>
    <t>Repite 70 Folios-1230 al 1299.</t>
  </si>
  <si>
    <t>Consecutivo Nº  917 al 919</t>
  </si>
  <si>
    <t>1461-1623</t>
  </si>
  <si>
    <t>Falta Folio N.1460.</t>
  </si>
  <si>
    <t>Consecutivo Nº  920 al 934</t>
  </si>
  <si>
    <t>1-207</t>
  </si>
  <si>
    <t>Consecutivo Nº  935 al 949</t>
  </si>
  <si>
    <t>208-400</t>
  </si>
  <si>
    <t>CE.N.945-949-Anulados.</t>
  </si>
  <si>
    <t>Consecutivo Nº  950 al 954</t>
  </si>
  <si>
    <t>401-550</t>
  </si>
  <si>
    <t>Consecutivo Nº  955 al 958</t>
  </si>
  <si>
    <t>551-745</t>
  </si>
  <si>
    <t>Consecutivo Nº  959 al 974</t>
  </si>
  <si>
    <t>746-945</t>
  </si>
  <si>
    <t>CE.N.964,967,971-Anulados.</t>
  </si>
  <si>
    <t>Consecutivo Nº  975 al 988</t>
  </si>
  <si>
    <t>946-1149</t>
  </si>
  <si>
    <t>CE.N.981,984,987-Anulados.</t>
  </si>
  <si>
    <t>Consecutivo Nº  989 al 994</t>
  </si>
  <si>
    <t>1150-1385</t>
  </si>
  <si>
    <t>CN.N.AJ-1-12,#2-Anulado.</t>
  </si>
  <si>
    <t>Consecutivo Nº  comprobante de egresos AJ 1-12</t>
  </si>
  <si>
    <t>O</t>
  </si>
  <si>
    <t>Consecutivo Nº  995 AL 1003</t>
  </si>
  <si>
    <t>1-215</t>
  </si>
  <si>
    <t>CE.N.995-Anulado.</t>
  </si>
  <si>
    <t>Consecutivo Nº  1004 al 1016</t>
  </si>
  <si>
    <t>216-432</t>
  </si>
  <si>
    <t>Falta Folio N.376.</t>
  </si>
  <si>
    <t>Consecutivo Nº  1017  al 1026</t>
  </si>
  <si>
    <t>433-596</t>
  </si>
  <si>
    <t>Consecutivo Nº  1027 al 1042</t>
  </si>
  <si>
    <t>597-831</t>
  </si>
  <si>
    <t>Consecutivo Nº  1043 al 1053</t>
  </si>
  <si>
    <t>832-1022</t>
  </si>
  <si>
    <t>Falta Folio N.846-995.</t>
  </si>
  <si>
    <t>Consecutivo Nº  1054 al 1072</t>
  </si>
  <si>
    <t>1023-1217</t>
  </si>
  <si>
    <t>Consecutivo Nº  1073 al 1091</t>
  </si>
  <si>
    <t>1218-1423</t>
  </si>
  <si>
    <t>CE:N:1079-1081-1085-1090-1091-Faltan Firmas.</t>
  </si>
  <si>
    <t>Consecutivo Nº  1092 al 1095</t>
  </si>
  <si>
    <t>1429-1566</t>
  </si>
  <si>
    <t>Consecutivo Nº  1096 al 1112</t>
  </si>
  <si>
    <t>1 de 44</t>
  </si>
  <si>
    <t>CE-N.1096-1105-Anulado.</t>
  </si>
  <si>
    <t>Consecutivo Nº  1113 al 1128</t>
  </si>
  <si>
    <t>2 de 44</t>
  </si>
  <si>
    <t>201-415</t>
  </si>
  <si>
    <t>CE-N.1127-Anulado.</t>
  </si>
  <si>
    <t>Consecutivo Nº  1129 al 1147</t>
  </si>
  <si>
    <t xml:space="preserve">3 de 44 </t>
  </si>
  <si>
    <t>416-624</t>
  </si>
  <si>
    <t>CE-N:1142-Anulado. Folio N.459-516-Repetido.</t>
  </si>
  <si>
    <t>Consecutivo Nº  1148 al 1156</t>
  </si>
  <si>
    <t>4 de 44</t>
  </si>
  <si>
    <t>625-829</t>
  </si>
  <si>
    <t>Consecutivo Nº  1157 al 1173</t>
  </si>
  <si>
    <t>5 de 44</t>
  </si>
  <si>
    <t>830-1063</t>
  </si>
  <si>
    <t>Faltan Folio N.838,839.</t>
  </si>
  <si>
    <t>Consecutivo Nº  1174 al 1189</t>
  </si>
  <si>
    <t>6 de 44</t>
  </si>
  <si>
    <t>1064-1247</t>
  </si>
  <si>
    <t>Consecutivo Nº  1190 al 1205</t>
  </si>
  <si>
    <t>7 de 44</t>
  </si>
  <si>
    <t>1248-1446</t>
  </si>
  <si>
    <t>Consecutivo Nº  1206 al 1209</t>
  </si>
  <si>
    <t>8 de 44</t>
  </si>
  <si>
    <t>1447-1639</t>
  </si>
  <si>
    <t>CE.N..1211-Faltan Firmas.</t>
  </si>
  <si>
    <t>Consecutivo Nº  1210 al 1214</t>
  </si>
  <si>
    <t>9 de 44</t>
  </si>
  <si>
    <t>1640-1852</t>
  </si>
  <si>
    <t>Consecutivo Nº  1215 al 1219</t>
  </si>
  <si>
    <t>10 de 44</t>
  </si>
  <si>
    <t>1853-2083</t>
  </si>
  <si>
    <t>Consecutivo Nº  1220 al 1224</t>
  </si>
  <si>
    <t>11 de 44</t>
  </si>
  <si>
    <t>2084-2286</t>
  </si>
  <si>
    <t>Consecutivo Nº  1224 al 1225</t>
  </si>
  <si>
    <t>12 de 44</t>
  </si>
  <si>
    <t>2287-2487</t>
  </si>
  <si>
    <t>Consecutivo Nº  1225 al 1225</t>
  </si>
  <si>
    <t>13 de 44</t>
  </si>
  <si>
    <t>2488-2688</t>
  </si>
  <si>
    <t>Consecutivo Nº  1225 al 1229</t>
  </si>
  <si>
    <t>14 de 44</t>
  </si>
  <si>
    <t>2689-2889</t>
  </si>
  <si>
    <t>CE.N. 1226-1227-Anulados.CE.N.1229-Faltan Firmas</t>
  </si>
  <si>
    <t>Consecutivo Nº  1229 al 1278</t>
  </si>
  <si>
    <t>15 de 44</t>
  </si>
  <si>
    <t>2890-3090</t>
  </si>
  <si>
    <t>CE:N.1232-Anulado. CE.N.1277-78-Faltan Firmas.</t>
  </si>
  <si>
    <t>Consecutivo Nº  1279 al 1338</t>
  </si>
  <si>
    <t>16 de 44</t>
  </si>
  <si>
    <t>3091-3290</t>
  </si>
  <si>
    <t>CE.N.1287.Anulado.CE.N.1289,1291,1301,13021323,1324,-Sin Firmas.</t>
  </si>
  <si>
    <t>Consecutivo Nº  1338 al 1339</t>
  </si>
  <si>
    <t>17 de 44</t>
  </si>
  <si>
    <t>3291-3488</t>
  </si>
  <si>
    <t>Consecutivo Nº  1340 al 1342</t>
  </si>
  <si>
    <t>18 de 44</t>
  </si>
  <si>
    <t>3489-3689</t>
  </si>
  <si>
    <t>Folio N.3595-Repetido.</t>
  </si>
  <si>
    <t>Consecutivo Nº  1342 al 1346</t>
  </si>
  <si>
    <t>19 de 44</t>
  </si>
  <si>
    <t>3690-3891</t>
  </si>
  <si>
    <t>Consecutivo Nº  1347 al  1352</t>
  </si>
  <si>
    <t>20 de 44</t>
  </si>
  <si>
    <t>3892-4092</t>
  </si>
  <si>
    <t>Consecutivo Nº  1352 al 1356</t>
  </si>
  <si>
    <t>21 de 44</t>
  </si>
  <si>
    <t>4093-4292</t>
  </si>
  <si>
    <t>Falta Folio N.4172.</t>
  </si>
  <si>
    <t>Consecutivo Nº  1357 al 1371</t>
  </si>
  <si>
    <t>22 de 44</t>
  </si>
  <si>
    <t>4293-4490</t>
  </si>
  <si>
    <t>CE.N.1358-Anulado.</t>
  </si>
  <si>
    <t>Consecutivo Nº  1372 al 1382</t>
  </si>
  <si>
    <t>23 de 44</t>
  </si>
  <si>
    <t>4491-4703</t>
  </si>
  <si>
    <t>CE.N.1374,1379-Faltan Firmas</t>
  </si>
  <si>
    <t>Consecutivo Nº  1383 al 1403</t>
  </si>
  <si>
    <t>24 de 44</t>
  </si>
  <si>
    <t>4704-4899</t>
  </si>
  <si>
    <t>CE.N.1401-Anulado.</t>
  </si>
  <si>
    <t>Consecutivo Nº  1403 al 1409</t>
  </si>
  <si>
    <t>25 de 44</t>
  </si>
  <si>
    <t>4900-5100</t>
  </si>
  <si>
    <t>CE.N.1406-Anulado-CE.N.1407-Faltan Firmas.</t>
  </si>
  <si>
    <t>Consecutivo N. 1409 - Nomina de retroactividad enero a septiembre del 2016 y nomina octubre del 2016</t>
  </si>
  <si>
    <t>26 de 44</t>
  </si>
  <si>
    <t>5101-5300</t>
  </si>
  <si>
    <t>Nomina de noviembre del 2016 y vacaciones de febrero a noviembre del 2016</t>
  </si>
  <si>
    <t>27 de 44</t>
  </si>
  <si>
    <t>5301-5500</t>
  </si>
  <si>
    <t xml:space="preserve">Vacaciones de Marzo a Junio de 2016 -  lista de chequeo personal de nomina </t>
  </si>
  <si>
    <t>28 de 44</t>
  </si>
  <si>
    <t>5501-5701</t>
  </si>
  <si>
    <t xml:space="preserve">Lista de chequeo personal de nomina </t>
  </si>
  <si>
    <t>29 de 44</t>
  </si>
  <si>
    <t>5702-5902</t>
  </si>
  <si>
    <t xml:space="preserve">Lista de chequeo personal de nomina-Plan de Cargos - Nominas Octubre,Noviembre de 2016-Vacaciones Julio/2016. </t>
  </si>
  <si>
    <t>30 de 44</t>
  </si>
  <si>
    <t>5903-6103</t>
  </si>
  <si>
    <t xml:space="preserve">Vacaciones Dic. 2016- Nomina Dic.marzo-2015-Plan cargos.2015-16.Horas Extras marzo-2015 </t>
  </si>
  <si>
    <t>31 de 44</t>
  </si>
  <si>
    <t>6104-6304</t>
  </si>
  <si>
    <t>32 de 44</t>
  </si>
  <si>
    <t>6305-6504</t>
  </si>
  <si>
    <t>33 de 44</t>
  </si>
  <si>
    <t>6505-6705</t>
  </si>
  <si>
    <t>34 de 44</t>
  </si>
  <si>
    <t>6706-6905</t>
  </si>
  <si>
    <t>falta Folio N.6755.</t>
  </si>
  <si>
    <t>35 de 44</t>
  </si>
  <si>
    <t>6906-7106</t>
  </si>
  <si>
    <t>36 de 44</t>
  </si>
  <si>
    <t>7107-7306</t>
  </si>
  <si>
    <t xml:space="preserve">Lista de chequeo contratistas </t>
  </si>
  <si>
    <t>37 de 44</t>
  </si>
  <si>
    <t>7307-7507</t>
  </si>
  <si>
    <t>38 de 44</t>
  </si>
  <si>
    <t>7508-7707</t>
  </si>
  <si>
    <t>39 de 44</t>
  </si>
  <si>
    <t>7708-7908</t>
  </si>
  <si>
    <t>40 de 44</t>
  </si>
  <si>
    <t>7909-8109</t>
  </si>
  <si>
    <t>41 de 44</t>
  </si>
  <si>
    <t>8110-8310</t>
  </si>
  <si>
    <t>42 de 44</t>
  </si>
  <si>
    <t>8311-8511</t>
  </si>
  <si>
    <t>43 de 44</t>
  </si>
  <si>
    <t>8512-8712</t>
  </si>
  <si>
    <t>44 de 44</t>
  </si>
  <si>
    <t>8713-8762</t>
  </si>
  <si>
    <t>Consecutivo N°  01 al 03</t>
  </si>
  <si>
    <t>1-258</t>
  </si>
  <si>
    <t>Consecutivo N° 04 al 108</t>
  </si>
  <si>
    <t>259-553</t>
  </si>
  <si>
    <t>Faltan 10 folios que estan en la carpeta N. 5</t>
  </si>
  <si>
    <t>Consecutivo N° 109 al 115</t>
  </si>
  <si>
    <t>554-838</t>
  </si>
  <si>
    <t>Faltan folios N.704-705.</t>
  </si>
  <si>
    <t>Consecutivo N° 116 al 123</t>
  </si>
  <si>
    <t>839-1097</t>
  </si>
  <si>
    <t>Consecutivo N° 124 al 143</t>
  </si>
  <si>
    <t>1098-1364</t>
  </si>
  <si>
    <t>Sobran 10 folios</t>
  </si>
  <si>
    <t>Consecutivo N° 144 al 332</t>
  </si>
  <si>
    <t>1365-1520</t>
  </si>
  <si>
    <t>CE.N.332-Repetido</t>
  </si>
  <si>
    <t>Consecutivo N° 152 al 170</t>
  </si>
  <si>
    <t>1 de 10</t>
  </si>
  <si>
    <t>Consecutivo N° 170 al 265</t>
  </si>
  <si>
    <t>2 de 10</t>
  </si>
  <si>
    <t>Folio N.215,243-Faltan Firmas</t>
  </si>
  <si>
    <t>Consecutivo N° 265 al 282</t>
  </si>
  <si>
    <t>3 de 10</t>
  </si>
  <si>
    <t>Consecutivo N° 283 al 291</t>
  </si>
  <si>
    <t>4 de 10</t>
  </si>
  <si>
    <t>CE.N.287,290-Anulado</t>
  </si>
  <si>
    <t>Consecutivo N° 292 al 301</t>
  </si>
  <si>
    <t>5 de 10</t>
  </si>
  <si>
    <t>Consecutivo N° 301 al 302</t>
  </si>
  <si>
    <t>6 de 10</t>
  </si>
  <si>
    <t>Consecutivo N° 302 al 309</t>
  </si>
  <si>
    <t>7 de 10</t>
  </si>
  <si>
    <t>1201-1405</t>
  </si>
  <si>
    <t>Consecutivo N° 310 al 331</t>
  </si>
  <si>
    <t>8 de 10</t>
  </si>
  <si>
    <t>1406-1604</t>
  </si>
  <si>
    <t>Consecutivo Nº  332 al 349</t>
  </si>
  <si>
    <t>9 de 10</t>
  </si>
  <si>
    <t>1605-1804</t>
  </si>
  <si>
    <t>CE.N.332-Repetido-342-Faltan Firmas.</t>
  </si>
  <si>
    <t>Consecutivo Nº  349 al 364</t>
  </si>
  <si>
    <t>10 de 10</t>
  </si>
  <si>
    <t>1805-2032</t>
  </si>
  <si>
    <t>CE.N.359,360- Anulados.</t>
  </si>
  <si>
    <t>Consecutivo Nº  365 al 466</t>
  </si>
  <si>
    <t>Falta CE.N.462.</t>
  </si>
  <si>
    <t>Consecutivo Nº  466 al 477</t>
  </si>
  <si>
    <t>Consecutivo Nº  478 al 491</t>
  </si>
  <si>
    <t>Consecutivo N° 492 al 506</t>
  </si>
  <si>
    <t>CE.N.495-Faltan firmas.</t>
  </si>
  <si>
    <t>Consecutivo N° 507 al 524</t>
  </si>
  <si>
    <t>Consecutivo N° 525 al 554</t>
  </si>
  <si>
    <t>Consecutivo N° 554 al 554</t>
  </si>
  <si>
    <t>1201-1237</t>
  </si>
  <si>
    <t>Consecutivo N° 555 al 614</t>
  </si>
  <si>
    <t>Falta folio N.120.</t>
  </si>
  <si>
    <t>Consecutivo N° 615 al 667</t>
  </si>
  <si>
    <t>CE.N.624,627630,-Sin Firma-Falta folio N.275 .</t>
  </si>
  <si>
    <t>Consecutivo N° 668 al 686</t>
  </si>
  <si>
    <t>CE.N.680,681-Anulados</t>
  </si>
  <si>
    <t>Consecutivo N° 687 al 699</t>
  </si>
  <si>
    <t xml:space="preserve">Consecutivo N° 699 al 713 </t>
  </si>
  <si>
    <t>CE.N.701-Anulado.</t>
  </si>
  <si>
    <t>Consecutivo N° 713 al 722</t>
  </si>
  <si>
    <t>1001-1129</t>
  </si>
  <si>
    <t>Fantan CE.N.717,718.</t>
  </si>
  <si>
    <t>Consecutivo N° 723 al 738</t>
  </si>
  <si>
    <t>CE.N.731,735-Fantan Firmas.</t>
  </si>
  <si>
    <t>Consecutivo N° 738 al 764</t>
  </si>
  <si>
    <t>Consecutivo N° 765 al 771</t>
  </si>
  <si>
    <t>Consecutivo N°  772 al 788</t>
  </si>
  <si>
    <t>Consecutivo Nº  790 al 891</t>
  </si>
  <si>
    <t>Consecutivo Nº  892 al 906</t>
  </si>
  <si>
    <t>1001-1201</t>
  </si>
  <si>
    <t>Consecutivo Nº  907 al 915</t>
  </si>
  <si>
    <t>1202-1373</t>
  </si>
  <si>
    <t>Consecutivo Nº  916 al 945</t>
  </si>
  <si>
    <t>1- 203</t>
  </si>
  <si>
    <t>Consecutivo N° 946 al 981</t>
  </si>
  <si>
    <t>204- 400</t>
  </si>
  <si>
    <t>Consecutivo N° 982 al 1062</t>
  </si>
  <si>
    <t>401- 600</t>
  </si>
  <si>
    <t>CE.N.1046-Faltan Firmas.Folios del 528 al 537-Repetidos.</t>
  </si>
  <si>
    <t>Consecutivo N° 1063 al 1075</t>
  </si>
  <si>
    <t>601- 800</t>
  </si>
  <si>
    <t>CE.N.1071-Faltan Firmas.</t>
  </si>
  <si>
    <t>Consecutivo N° 1075 al 1084</t>
  </si>
  <si>
    <t>801- 1001</t>
  </si>
  <si>
    <t>Consecutivo N° 1085 al 1098</t>
  </si>
  <si>
    <t>1002- 1200</t>
  </si>
  <si>
    <t>Consecutivo N° 1099 al 1107</t>
  </si>
  <si>
    <t>1201- 1400</t>
  </si>
  <si>
    <t>Falta folio N.1322.</t>
  </si>
  <si>
    <t>Consecutivo N° 1108 al 1117</t>
  </si>
  <si>
    <t>1401- 1601</t>
  </si>
  <si>
    <t>Consecutivo N° 1118 al 1131</t>
  </si>
  <si>
    <t>1602- 1803</t>
  </si>
  <si>
    <t>Consecutivo N° 1132 al 1132</t>
  </si>
  <si>
    <t>1804- 1872</t>
  </si>
  <si>
    <t>Consecutivo Nº  1133 al 1228</t>
  </si>
  <si>
    <t>1-183</t>
  </si>
  <si>
    <t>Consecutivo Nº 1229 al 1235</t>
  </si>
  <si>
    <t>184-369</t>
  </si>
  <si>
    <t>Se repiten los folios del 206 al 305.</t>
  </si>
  <si>
    <t>Consecutivo Nº   1236 al 1246</t>
  </si>
  <si>
    <t>370-579</t>
  </si>
  <si>
    <t>Consecutivo Nº  1247 al 1352</t>
  </si>
  <si>
    <t>580-792</t>
  </si>
  <si>
    <t>CE.N.1248-Faltan Firmas.</t>
  </si>
  <si>
    <t>OBJETO: ENTREGA DOCUMENTAL 2017</t>
  </si>
  <si>
    <t>Consecutivo Nº  1353 al 1372</t>
  </si>
  <si>
    <t>793-1000</t>
  </si>
  <si>
    <t>Falta Folio N.988.</t>
  </si>
  <si>
    <t>Consecutivo N° 1373 al 1387</t>
  </si>
  <si>
    <t>1001-1239</t>
  </si>
  <si>
    <t>Consecutivo N° 1388 al 1401</t>
  </si>
  <si>
    <t>1 de 12</t>
  </si>
  <si>
    <t>CD.FolioN.184.</t>
  </si>
  <si>
    <t>Consecutivo N° 1402 al 1476</t>
  </si>
  <si>
    <t>2 de 12</t>
  </si>
  <si>
    <t>215-414</t>
  </si>
  <si>
    <t>CE.N.1464,65,66,67,68,69,70,71,72,73,74,75,76-Faltan Firmas.</t>
  </si>
  <si>
    <t>Consecutivo N° 1477 al 1510</t>
  </si>
  <si>
    <t>3 de 12</t>
  </si>
  <si>
    <t>415-620</t>
  </si>
  <si>
    <t>Repetido folio N.548.</t>
  </si>
  <si>
    <t>Consecutivo N° 1511 al 1521</t>
  </si>
  <si>
    <t>4 de 12</t>
  </si>
  <si>
    <t>621-820</t>
  </si>
  <si>
    <t>Consecutivo N° 1522 al 1534</t>
  </si>
  <si>
    <t>5 de 12</t>
  </si>
  <si>
    <t>821-1025</t>
  </si>
  <si>
    <t>Consecutivo N° 1535 al 1543</t>
  </si>
  <si>
    <t>6 de 12</t>
  </si>
  <si>
    <t>1026-1213</t>
  </si>
  <si>
    <t>Consecutivo N° 1544 al 1555</t>
  </si>
  <si>
    <t>7 de 12</t>
  </si>
  <si>
    <t>1214-1434</t>
  </si>
  <si>
    <t>CE.N.155-Faltan Firmas.</t>
  </si>
  <si>
    <t>Consecutivo N° 1556 al 1568</t>
  </si>
  <si>
    <t>8 de 12</t>
  </si>
  <si>
    <t>1435-1646</t>
  </si>
  <si>
    <t>Consecutivo N° 1568 al 1579</t>
  </si>
  <si>
    <t>9 de 12</t>
  </si>
  <si>
    <t>1647-1864</t>
  </si>
  <si>
    <t>Faltan Folios del 1655 al 1666.</t>
  </si>
  <si>
    <t>Consecutivo N° 1580 al 1587</t>
  </si>
  <si>
    <t>10 de 12</t>
  </si>
  <si>
    <t>1865-2055</t>
  </si>
  <si>
    <t>Consecutivo N° 1588 al 1588</t>
  </si>
  <si>
    <t>11 de 12</t>
  </si>
  <si>
    <t>2056-2257</t>
  </si>
  <si>
    <t>Consecutivo N° 1588 al 1595</t>
  </si>
  <si>
    <t>12 de 12</t>
  </si>
  <si>
    <t>2258-2442</t>
  </si>
  <si>
    <t>Consecutivo N° 1596 al 1611</t>
  </si>
  <si>
    <t>01-208</t>
  </si>
  <si>
    <t>Consecutivo N° 1612 al 1617</t>
  </si>
  <si>
    <t>209-426</t>
  </si>
  <si>
    <t>Consecutivo N° 1618 al 1733</t>
  </si>
  <si>
    <t>427-636</t>
  </si>
  <si>
    <t>Consecutivo N° 1734 al 1742</t>
  </si>
  <si>
    <t>637-852</t>
  </si>
  <si>
    <t>Consecutivo N° 1743 al 1755</t>
  </si>
  <si>
    <t>853-1070</t>
  </si>
  <si>
    <t>Consecutivo N° 1756 al 1781</t>
  </si>
  <si>
    <t>1071-1288</t>
  </si>
  <si>
    <t>Consecutivo N° 1782 al 1800</t>
  </si>
  <si>
    <t>1289-1507</t>
  </si>
  <si>
    <t>Falta folio N.1474.</t>
  </si>
  <si>
    <t>Consecutivo N° 1801 al 1812</t>
  </si>
  <si>
    <t>1508-1703</t>
  </si>
  <si>
    <t>Consecutivo N° 1813 al 1816</t>
  </si>
  <si>
    <t>1704-1856</t>
  </si>
  <si>
    <t>Consecutivo N° 1817 al 1835</t>
  </si>
  <si>
    <t>01-191</t>
  </si>
  <si>
    <t>Consecutivo N° 1836 al 1936</t>
  </si>
  <si>
    <t>192-398</t>
  </si>
  <si>
    <t>Consecutivo N° 1937 al 2042</t>
  </si>
  <si>
    <t>399-615</t>
  </si>
  <si>
    <t>Consecutivo N° 2043 al 2066</t>
  </si>
  <si>
    <t>616-823</t>
  </si>
  <si>
    <t>EG.N.2053-Faltan Firmas.</t>
  </si>
  <si>
    <t>Consecutivo N° 2067 al 2077</t>
  </si>
  <si>
    <t>824-1032</t>
  </si>
  <si>
    <t>Consecutivo N° 2078 al 2084</t>
  </si>
  <si>
    <t>1033-1237</t>
  </si>
  <si>
    <t>Consecutivo N° 2084 al 2096</t>
  </si>
  <si>
    <t>7de 9</t>
  </si>
  <si>
    <t>1238-1452</t>
  </si>
  <si>
    <t>Consecutivo N° 2097 al 2105</t>
  </si>
  <si>
    <t>1453-1663</t>
  </si>
  <si>
    <t>Consecutivo N° 2105 al 2107</t>
  </si>
  <si>
    <t>1664-1810</t>
  </si>
  <si>
    <t>Consecutivo N° 2108 al 2142</t>
  </si>
  <si>
    <t>Consecutivo N° 2143 al 2217</t>
  </si>
  <si>
    <t>Consecutivo N° 2217 al 2224</t>
  </si>
  <si>
    <t>401-595</t>
  </si>
  <si>
    <t>Consecutivo N° 2225 al 2227</t>
  </si>
  <si>
    <t>596-800</t>
  </si>
  <si>
    <t>Consecutivo N° 2227 al 2243</t>
  </si>
  <si>
    <t>801-1003</t>
  </si>
  <si>
    <t>Consecutivo N° 2244 al 2255</t>
  </si>
  <si>
    <t>1004-1207</t>
  </si>
  <si>
    <t>Consecutivo N° 2255 al 2268</t>
  </si>
  <si>
    <t>1208-1395</t>
  </si>
  <si>
    <t>CE.N.2262,63,64-Sin firmas.</t>
  </si>
  <si>
    <t>Consecutivo N° 2269 al 2280</t>
  </si>
  <si>
    <t>1396-1609</t>
  </si>
  <si>
    <t>CE:N.2271.Sin Firmas</t>
  </si>
  <si>
    <t>Consecutivo N° 2281 al 2294</t>
  </si>
  <si>
    <t>1610-1811</t>
  </si>
  <si>
    <t>CE.N.2283,90,91.Sin Firmas.</t>
  </si>
  <si>
    <t>Consecutivo N. 2295 al 2307</t>
  </si>
  <si>
    <t>1 de 17</t>
  </si>
  <si>
    <t>Consecutivo N. 2307 al 2323</t>
  </si>
  <si>
    <t>2 de 17</t>
  </si>
  <si>
    <t>Consecutivo N. 2324 al 2431</t>
  </si>
  <si>
    <t>3 de 17</t>
  </si>
  <si>
    <t>405-606</t>
  </si>
  <si>
    <t>CE:N.2424,2427-Sin Firmas</t>
  </si>
  <si>
    <t>Consecutivo N. 2431 al 2530</t>
  </si>
  <si>
    <t>4 de 17</t>
  </si>
  <si>
    <t>607-808</t>
  </si>
  <si>
    <t>Consecutivo N. 2531 al 2543</t>
  </si>
  <si>
    <t>5 de 17</t>
  </si>
  <si>
    <t>809-1009</t>
  </si>
  <si>
    <t>CE.N.2539,2540-Sin Firmas</t>
  </si>
  <si>
    <t>Consecutivo N. 2543 al 2546</t>
  </si>
  <si>
    <t>6 de 17</t>
  </si>
  <si>
    <t>1010-2010</t>
  </si>
  <si>
    <t>Consecutivo N. 2546 al 2547</t>
  </si>
  <si>
    <t>7 de 17</t>
  </si>
  <si>
    <t>2011-2211</t>
  </si>
  <si>
    <t>Consecutivo N. 2547 al 2555</t>
  </si>
  <si>
    <t>8 de 17</t>
  </si>
  <si>
    <t>2212-2412</t>
  </si>
  <si>
    <t>Consecutivo N. 2555 al 2569</t>
  </si>
  <si>
    <t>9 de 17</t>
  </si>
  <si>
    <t>2413-2613</t>
  </si>
  <si>
    <t>CE.N.2558-Sin Firmas.</t>
  </si>
  <si>
    <t>Consecutico N. 2569 al 2578</t>
  </si>
  <si>
    <t>10 de 17</t>
  </si>
  <si>
    <t>2614-2818</t>
  </si>
  <si>
    <t>Consecutivo N. 2579 al 2591</t>
  </si>
  <si>
    <t>11 de 17</t>
  </si>
  <si>
    <t>2819-3024</t>
  </si>
  <si>
    <t>CE.N.2590-Sin Firmas.</t>
  </si>
  <si>
    <t>Consecutico N. 2592 al 2602</t>
  </si>
  <si>
    <t>12 de 17</t>
  </si>
  <si>
    <t>3025-3218</t>
  </si>
  <si>
    <t>CE.N.2599,2601-Sin Firmas.</t>
  </si>
  <si>
    <t>Consecutivo N. 2603 al 2613</t>
  </si>
  <si>
    <t>13 de 17</t>
  </si>
  <si>
    <t>3219-3418</t>
  </si>
  <si>
    <t>CE.N.2604,2608-Sin Firmas.</t>
  </si>
  <si>
    <t>Consecutivo N. 2614 al 2619</t>
  </si>
  <si>
    <t>14 de 17</t>
  </si>
  <si>
    <t>3419-3621</t>
  </si>
  <si>
    <t xml:space="preserve">                                                                               </t>
  </si>
  <si>
    <t>Consecutivo N. 2619 al 2631</t>
  </si>
  <si>
    <t>15 de 17</t>
  </si>
  <si>
    <t>3622-3820</t>
  </si>
  <si>
    <t>Consecutivo N. 2632 al 2639</t>
  </si>
  <si>
    <t>16 de 17</t>
  </si>
  <si>
    <t>3821-4032</t>
  </si>
  <si>
    <t>Consecutivo N. 2640 al 2648</t>
  </si>
  <si>
    <t>17 de 17</t>
  </si>
  <si>
    <t>4033-4174</t>
  </si>
  <si>
    <t>Diarios de Caja y Bancos año 2017</t>
  </si>
  <si>
    <t>Cuenta corriente No 656027448</t>
  </si>
  <si>
    <t>1 al 7</t>
  </si>
  <si>
    <t>Banbogotá.</t>
  </si>
  <si>
    <t>Cuenta ahorros No 100-118-3462</t>
  </si>
  <si>
    <t>1 al 23</t>
  </si>
  <si>
    <t>Infivalle</t>
  </si>
  <si>
    <t>Pago Oficial de Impuestos DIAN 
(Retención de IVA)</t>
  </si>
  <si>
    <t>1-40</t>
  </si>
  <si>
    <t>1-45</t>
  </si>
  <si>
    <t>210.3-07</t>
  </si>
  <si>
    <t>210.3-07-03</t>
  </si>
  <si>
    <t>Certificados de Retención en la Fuente</t>
  </si>
  <si>
    <t>1-48</t>
  </si>
  <si>
    <t>1-78</t>
  </si>
  <si>
    <t>Formulario de  Estampillas Pro desarrollo Departamental</t>
  </si>
  <si>
    <t>1-27</t>
  </si>
  <si>
    <t>1-30</t>
  </si>
  <si>
    <t>1-28</t>
  </si>
  <si>
    <t>1-60</t>
  </si>
  <si>
    <t>1-29</t>
  </si>
  <si>
    <t>1-12</t>
  </si>
  <si>
    <t>1-51</t>
  </si>
  <si>
    <t>Reportes de Pago por Transferencia Electrónica Enero del 2016</t>
  </si>
  <si>
    <t>1-35</t>
  </si>
  <si>
    <t>Reportes de Pago por Transferencia Electrónica Febrero del 2016</t>
  </si>
  <si>
    <t>36-102</t>
  </si>
  <si>
    <t>Reportes de Pago por Transferencia Electrónica Marzo del 2016</t>
  </si>
  <si>
    <t>103-158</t>
  </si>
  <si>
    <t>Reportes de Pago por Transferencia Electrónica Abril del 2016</t>
  </si>
  <si>
    <t>159-219</t>
  </si>
  <si>
    <t>Reportes de Pago por Transferencia Electrónica Mayo del 2016</t>
  </si>
  <si>
    <t>1-25</t>
  </si>
  <si>
    <t>Reportes de Pago por Transferencia Electrónica junio del 2016</t>
  </si>
  <si>
    <t>Reportes de Pago por Transferencia Electrónica julio del 2016</t>
  </si>
  <si>
    <t>Reportes de Pago por Transferencia Electrónica agosto del 2016</t>
  </si>
  <si>
    <t>1-37</t>
  </si>
  <si>
    <t>Reportes de Pago por Transferencia Electrónica septiembre del 2016</t>
  </si>
  <si>
    <t>1-38</t>
  </si>
  <si>
    <t>Reportes de Pago por Transferencia Electrónica octubre del 2016</t>
  </si>
  <si>
    <t>Reportes de Pago por Transferencia Electrónica noviembre del 2016</t>
  </si>
  <si>
    <t>Reportes de Pago por Transferencia Electrónica diciembre del 2016</t>
  </si>
  <si>
    <t>1-71</t>
  </si>
  <si>
    <t>Reportes de Pago por Transferencia Electrónica enero del 2017</t>
  </si>
  <si>
    <t>1-21</t>
  </si>
  <si>
    <t>Reportes de Pago por Transferencia Electrónica febrero del 2017</t>
  </si>
  <si>
    <t>Reportes de Pago por Transferencia Electrónica marzo del 2017</t>
  </si>
  <si>
    <t>1-33</t>
  </si>
  <si>
    <t>Reportes de Pago por Transferencia Electrónica abril del 2017</t>
  </si>
  <si>
    <t>1-42</t>
  </si>
  <si>
    <t>Reportes de Pago por Transferencia Electrónica mayo 2017</t>
  </si>
  <si>
    <t>Reportes de Pago por Transferencia Electrónica junio del 2017</t>
  </si>
  <si>
    <t>Reportes de Pago por Transferencia Electrónica julio del 2017</t>
  </si>
  <si>
    <t>1-36</t>
  </si>
  <si>
    <t>Reportes de Pago por Transferencia Electrónica agosto del 2017</t>
  </si>
  <si>
    <t>Reportes de Pago por Transferencia Electrónica septiembre del 2017</t>
  </si>
  <si>
    <t>1-50</t>
  </si>
  <si>
    <t>Reportes de Pago por Transferencia Electrónica octubre del 2017</t>
  </si>
  <si>
    <t>1-44</t>
  </si>
  <si>
    <t>Reportes de Pago por Transferencia Electrónica noviembre del 2017</t>
  </si>
  <si>
    <t>Reportes de Pago por Transferencia Electrónica diciembre del 2017</t>
  </si>
  <si>
    <t>Se adjunta Resolución N. 0553 del 31-12-2018</t>
  </si>
  <si>
    <r>
      <t xml:space="preserve">HOJA No. </t>
    </r>
    <r>
      <rPr>
        <u/>
        <sz val="10"/>
        <rFont val="Arial"/>
        <family val="2"/>
      </rPr>
      <t>__1____</t>
    </r>
    <r>
      <rPr>
        <sz val="10"/>
        <rFont val="Arial"/>
        <family val="2"/>
      </rPr>
      <t xml:space="preserve">_    DE: </t>
    </r>
    <r>
      <rPr>
        <u/>
        <sz val="10"/>
        <rFont val="Arial"/>
        <family val="2"/>
      </rPr>
      <t>___1___</t>
    </r>
  </si>
  <si>
    <r>
      <t>UNIDAD FUNCIONAL PRODUCTORA:</t>
    </r>
    <r>
      <rPr>
        <u/>
        <sz val="10"/>
        <rFont val="Arial"/>
        <family val="2"/>
      </rPr>
      <t xml:space="preserve">  SUBDIRECCION CIENTIFICA</t>
    </r>
  </si>
  <si>
    <r>
      <t>OFICINA PRODUCTORA:</t>
    </r>
    <r>
      <rPr>
        <u/>
        <sz val="10"/>
        <rFont val="Arial"/>
        <family val="2"/>
      </rPr>
      <t xml:space="preserve"> SUBDIRECCION CIENTIFICA</t>
    </r>
  </si>
  <si>
    <t>CODIGO 300</t>
  </si>
  <si>
    <r>
      <t xml:space="preserve">OBJETO: TRANSFERENCIA DOCUMENTAL AÑOS: </t>
    </r>
    <r>
      <rPr>
        <b/>
        <sz val="10"/>
        <rFont val="Arial"/>
        <family val="2"/>
      </rPr>
      <t>2008-2009-2010-2013-2014-2015-2016-2017.</t>
    </r>
  </si>
  <si>
    <t>Actas Comité Referencia y Contrareferencia</t>
  </si>
  <si>
    <t>30-sept.08</t>
  </si>
  <si>
    <t>Se entrega Actas # 01-02.</t>
  </si>
  <si>
    <t xml:space="preserve">300-01-31 </t>
  </si>
  <si>
    <t>Actas Comité de Emergencia</t>
  </si>
  <si>
    <t xml:space="preserve">Acta N. 1.  </t>
  </si>
  <si>
    <t>300-01-39</t>
  </si>
  <si>
    <t>Actas Comité de Morbilidad Materna</t>
  </si>
  <si>
    <t>08-Mar-13</t>
  </si>
  <si>
    <t xml:space="preserve">Unica Acta. </t>
  </si>
  <si>
    <t>300-01-40</t>
  </si>
  <si>
    <t>Actas Comité de Mortalidad Materna</t>
  </si>
  <si>
    <t xml:space="preserve">Unica Acta </t>
  </si>
  <si>
    <t>07-Ene-14</t>
  </si>
  <si>
    <t>02-Dic-14</t>
  </si>
  <si>
    <t>Actas # 01-02-03-04-05-07-11-12 Falta Acta # 08-09-10. Acta N.3-11-12- sin lista de asistencia.</t>
  </si>
  <si>
    <t>Actas Comité de Seguridad del Paciente</t>
  </si>
  <si>
    <t>06-Ene-15</t>
  </si>
  <si>
    <t>01-Dic-15</t>
  </si>
  <si>
    <t xml:space="preserve">Actas # 01-02-03-04-05-07. Falta Acta # 06. </t>
  </si>
  <si>
    <t>05-Ene-15</t>
  </si>
  <si>
    <t>Actas de la 001 a la 005.</t>
  </si>
  <si>
    <t>300-01-19</t>
  </si>
  <si>
    <t>Actas Comité de Docente Asistencial</t>
  </si>
  <si>
    <t>17-Abr-15</t>
  </si>
  <si>
    <t>05-Ene-16</t>
  </si>
  <si>
    <t>02-Ago-16</t>
  </si>
  <si>
    <t>Se entrega Actas de la 001 a la 008. Actas 03-05 sin lista de siatencia.</t>
  </si>
  <si>
    <t>Se entrega Actas de la 001 a la 008. Acta N.3 sin lista de asistencia.</t>
  </si>
  <si>
    <t>Actas Comité Historias Clínicas</t>
  </si>
  <si>
    <t>05-Sept-17</t>
  </si>
  <si>
    <t>Acta N. 09. Si lista de asistencia.</t>
  </si>
  <si>
    <t>Actas de la 001 a la 009.Actas N.4-5-6 sin lista asistencia.</t>
  </si>
  <si>
    <t>Plan de Contingencia</t>
  </si>
  <si>
    <t>Ninguna</t>
  </si>
  <si>
    <t>300-39-02</t>
  </si>
  <si>
    <t>Plan de Atención de Emergencias Hospital</t>
  </si>
  <si>
    <r>
      <t>HOJA N° 1</t>
    </r>
    <r>
      <rPr>
        <u/>
        <sz val="10"/>
        <rFont val="Arial"/>
        <family val="2"/>
      </rPr>
      <t xml:space="preserve">         DE:  1</t>
    </r>
  </si>
  <si>
    <t>OBJETO: TRANSFERENCIA DOCUMENTAL AÑO 2018</t>
  </si>
  <si>
    <t>300-01-</t>
  </si>
  <si>
    <t>10-Abr-18</t>
  </si>
  <si>
    <t xml:space="preserve">Unica Acta N. 04. Sin Código </t>
  </si>
  <si>
    <t>11-Ene-18</t>
  </si>
  <si>
    <t>27-Dic-18</t>
  </si>
  <si>
    <t>Se entregan Actas de la 001 a la 012.</t>
  </si>
  <si>
    <t>300-01-10</t>
  </si>
  <si>
    <t>Actas Comité Brigadas de Emergencia</t>
  </si>
  <si>
    <t>30-Ene-18</t>
  </si>
  <si>
    <t>Se entrega Actas # 02-04-06-07-08-09-010. Faltan Actas # 01-03-05.Actas N. 2-6-7-10-Sin firma de asistecia.</t>
  </si>
  <si>
    <t>Actas Comité Control de Infecciones Hospitalarias</t>
  </si>
  <si>
    <t>10-Ene-18</t>
  </si>
  <si>
    <t>11-Dic-18</t>
  </si>
  <si>
    <t>Actas # 01-03-05-06-07-012. Faltan Actas # 02-04-08-09-010-011. Actas N.12 sin firmas de asistencia.</t>
  </si>
  <si>
    <t>Actas Comité Vigilancia Epidemiológica</t>
  </si>
  <si>
    <t>31-Ene-18</t>
  </si>
  <si>
    <t>Se entregan Actas de la 001 a la 011. Acta N. 10 - sin firmas de asistencia.</t>
  </si>
  <si>
    <t>Actas de Comite de Farmacia y Terapeutica</t>
  </si>
  <si>
    <t>26-Abr-18</t>
  </si>
  <si>
    <t xml:space="preserve">Actas  Comité de Mortalidad </t>
  </si>
  <si>
    <t>19-Dic-18</t>
  </si>
  <si>
    <t xml:space="preserve">Acta N. 001. </t>
  </si>
  <si>
    <t>Actas Comité Seguridad del Paciente</t>
  </si>
  <si>
    <t>Actas Comité Docente Asistencial</t>
  </si>
  <si>
    <t>Se entregan Actas de la 001 a la 005.</t>
  </si>
  <si>
    <t>Actas Comite Etica Hospitalaria</t>
  </si>
  <si>
    <t>09-ene-18</t>
  </si>
  <si>
    <t>Se entregan Actas de la 001 a la 002. Acta N. 01 - sin firmas de asistencia.</t>
  </si>
  <si>
    <t>Enero-18</t>
  </si>
  <si>
    <t>Abril-18</t>
  </si>
  <si>
    <t>Entregan 04 planes de contingencias. Los documentos entregados sin firma.</t>
  </si>
  <si>
    <t>Actas de la 001 a la 012. Actas sin lista asistencia N. 4,5,7,11,12.-Sinfirma asistencia.</t>
  </si>
  <si>
    <t>ENTIDAD PRODUCTORA: ___________________________________________</t>
  </si>
  <si>
    <t xml:space="preserve">   Hospital Departamental San Antonio</t>
  </si>
  <si>
    <r>
      <t>OFICINA PRODUCTORA:</t>
    </r>
    <r>
      <rPr>
        <u/>
        <sz val="10"/>
        <rFont val="Arial"/>
        <family val="2"/>
      </rPr>
      <t xml:space="preserve"> ODONTOLOGIA</t>
    </r>
  </si>
  <si>
    <t xml:space="preserve"> Transferencia Documental Año 2018</t>
  </si>
  <si>
    <t>Actas: del 01 al 06</t>
  </si>
  <si>
    <t>Actas: del 01 al 12</t>
  </si>
  <si>
    <t>abril-2018</t>
  </si>
  <si>
    <t>junio-2018</t>
  </si>
  <si>
    <t xml:space="preserve">   Hospita Departamental San Antonio</t>
  </si>
  <si>
    <t xml:space="preserve"> Transferencia Documental Año 2017</t>
  </si>
  <si>
    <t>Actas: del 1 la 4</t>
  </si>
  <si>
    <t>Actas: del 1 al 12</t>
  </si>
  <si>
    <t>enero-17</t>
  </si>
  <si>
    <t>sept-17</t>
  </si>
  <si>
    <r>
      <t>OFICINA PRODUCTORA:</t>
    </r>
    <r>
      <rPr>
        <b/>
        <sz val="10"/>
        <rFont val="Arial"/>
        <family val="2"/>
      </rPr>
      <t>FISIOTERAPIA - T. RESPIRATORIA- OPTOMETRIA</t>
    </r>
  </si>
  <si>
    <t>Actas del 01 al 10..</t>
  </si>
  <si>
    <t>Se manejan sistematizadas (carpeta de calidad) por politica austeridad en el gasto. Se envia por correo interno.</t>
  </si>
  <si>
    <t>Actas del 01 al 10.</t>
  </si>
  <si>
    <t>Se manejan sistematizadas (carpeta de calidad) por politica austeridad en el gasto. Se envia por correo interno Control Interno, Calidad, Subdireccion cientifica.</t>
  </si>
  <si>
    <t>Se manejan sistematizadas (carpeta de calidad) por politica austeridad en el gasto. Se envia por correo interno Control Interno, Calidad, Subdireccion cientifica..</t>
  </si>
  <si>
    <t>Se manejan sistematizadas (carpeta de calidad) por politica austeridad en el gasto. Se envia por correo interno Control Interno, Calidad.</t>
  </si>
  <si>
    <t>COD. 340</t>
  </si>
  <si>
    <r>
      <t>OFICINA PRODUCTORA:</t>
    </r>
    <r>
      <rPr>
        <b/>
        <sz val="10"/>
        <rFont val="Arial"/>
        <family val="2"/>
      </rPr>
      <t xml:space="preserve"> QUIRÓFANOS Y PARTOS</t>
    </r>
  </si>
  <si>
    <r>
      <t xml:space="preserve">OBJETO: </t>
    </r>
    <r>
      <rPr>
        <b/>
        <sz val="10"/>
        <rFont val="Arial"/>
        <family val="2"/>
      </rPr>
      <t xml:space="preserve"> TRANSFERENCIA DOCUMENTAL AÑO 2018</t>
    </r>
  </si>
  <si>
    <t>ACTAS REVISION EQUIPO OPERATIVO DE TRABAJO</t>
  </si>
  <si>
    <t>Actas del 01 al 05.</t>
  </si>
  <si>
    <t>Actas del 01 al 05 - Sin firma de la jefe de área.</t>
  </si>
  <si>
    <t>INFORME</t>
  </si>
  <si>
    <t>PLAN DE MANTENIMIENTO PREVENTIVO Y CORRECTIVO DE EQUIPOS</t>
  </si>
  <si>
    <t>Actas del 01 al 12.</t>
  </si>
  <si>
    <t xml:space="preserve">Informes que no volvieron a ser solicitados </t>
  </si>
  <si>
    <t>Informes para entidades contratantes</t>
  </si>
  <si>
    <t>Informes que no volvieron a ser solicitados por las EPS</t>
  </si>
  <si>
    <t>Registro control de temperatura</t>
  </si>
  <si>
    <t>Falta el mes de Septiembre y lectura equipo N. 1 del mes de Diciembre.</t>
  </si>
  <si>
    <t>TRANSFERENCIA DOCUMENTAL -  2018</t>
  </si>
  <si>
    <r>
      <t>ENTIDAD PRODUCTORA:  H</t>
    </r>
    <r>
      <rPr>
        <u/>
        <sz val="10"/>
        <rFont val="Arial"/>
        <family val="2"/>
      </rPr>
      <t xml:space="preserve">OSPITAL DEPARTAMENTAL SAN ANTONIO </t>
    </r>
  </si>
  <si>
    <r>
      <t>HOJA No.</t>
    </r>
    <r>
      <rPr>
        <u/>
        <sz val="10"/>
        <rFont val="Arial"/>
        <family val="2"/>
      </rPr>
      <t xml:space="preserve">  1  </t>
    </r>
    <r>
      <rPr>
        <sz val="10"/>
        <rFont val="Arial"/>
        <family val="2"/>
      </rPr>
      <t xml:space="preserve">     DE:     </t>
    </r>
    <r>
      <rPr>
        <u/>
        <sz val="10"/>
        <rFont val="Arial"/>
        <family val="2"/>
      </rPr>
      <t xml:space="preserve"> 2</t>
    </r>
  </si>
  <si>
    <r>
      <t xml:space="preserve">UNIDAD FUNCIONAL PRODUCTORA: </t>
    </r>
    <r>
      <rPr>
        <b/>
        <u/>
        <sz val="10"/>
        <rFont val="Arial"/>
        <family val="2"/>
      </rPr>
      <t xml:space="preserve">UNIDAD FUNCIONAL DE APOYO DIAGNOSTICO </t>
    </r>
    <r>
      <rPr>
        <sz val="10"/>
        <rFont val="Arial"/>
        <family val="2"/>
      </rPr>
      <t xml:space="preserve"> </t>
    </r>
  </si>
  <si>
    <r>
      <t xml:space="preserve">OBJETO: </t>
    </r>
    <r>
      <rPr>
        <b/>
        <sz val="10"/>
        <rFont val="Arial"/>
        <family val="2"/>
      </rPr>
      <t xml:space="preserve"> TRANSFERENCIA DOCUMENTAL  </t>
    </r>
  </si>
  <si>
    <t>AÑO 2018</t>
  </si>
  <si>
    <t>Actas 01-02. Faltan firmas de Asistencia en el acta N. 02.</t>
  </si>
  <si>
    <t>Actas del 01 al 11.</t>
  </si>
  <si>
    <t>NO.</t>
  </si>
  <si>
    <r>
      <t>HOJA No.</t>
    </r>
    <r>
      <rPr>
        <u/>
        <sz val="10"/>
        <rFont val="Arial"/>
        <family val="2"/>
      </rPr>
      <t xml:space="preserve">  2  </t>
    </r>
    <r>
      <rPr>
        <sz val="10"/>
        <rFont val="Arial"/>
        <family val="2"/>
      </rPr>
      <t xml:space="preserve">     DE:     </t>
    </r>
    <r>
      <rPr>
        <u/>
        <sz val="10"/>
        <rFont val="Arial"/>
        <family val="2"/>
      </rPr>
      <t xml:space="preserve"> 2</t>
    </r>
  </si>
  <si>
    <r>
      <t xml:space="preserve">OBJETO: </t>
    </r>
    <r>
      <rPr>
        <b/>
        <sz val="10"/>
        <rFont val="Arial"/>
        <family val="2"/>
      </rPr>
      <t xml:space="preserve"> TRANSFERENCIA DOCUMENTAL </t>
    </r>
  </si>
  <si>
    <t>360,1-51-12</t>
  </si>
  <si>
    <t xml:space="preserve">OFICINA PRODUCTORA: ESTADISTICA </t>
  </si>
  <si>
    <t>OBJETO: TRANSFERENCIA DOCUMENTAL  - AÑO 2017</t>
  </si>
  <si>
    <t>OBJETO: TRANSFERENCIA DOCUMENTAL  - AÑO  2017</t>
  </si>
  <si>
    <t>En la carpeta de calidad.</t>
  </si>
  <si>
    <t>HOSPITAL DEPARTAMENTAL SAN ANTONIO DE ROLDANILLO 
Empresa Social del Estado</t>
  </si>
  <si>
    <t>GESTION DOCUMENTAL -CONTROL DE REGISTROS
TABLA DE RETENCION DOCUMENTAL</t>
  </si>
  <si>
    <t>UNIDAD FUNCIONAL PRODUCTORA: Sistema de Informacion y Atencion al Usuario - SIAU</t>
  </si>
  <si>
    <t>OFICINA PRODUCTORA: SIAU</t>
  </si>
  <si>
    <t>Actas del 01 al 08.</t>
  </si>
  <si>
    <t>Única Acta.</t>
  </si>
  <si>
    <t>Transferencia Documental año 2019</t>
  </si>
  <si>
    <r>
      <t>OBJETO:</t>
    </r>
    <r>
      <rPr>
        <b/>
        <sz val="10"/>
        <rFont val="Arial"/>
        <family val="2"/>
      </rPr>
      <t xml:space="preserve"> TRANSFERENCIA DOCUMENTAL  - 2017</t>
    </r>
  </si>
  <si>
    <r>
      <t>OBJETO:</t>
    </r>
    <r>
      <rPr>
        <b/>
        <sz val="10"/>
        <rFont val="Arial"/>
        <family val="2"/>
      </rPr>
      <t xml:space="preserve"> TRANSFERENCIA DOCUMENTAL  - 2018</t>
    </r>
  </si>
  <si>
    <r>
      <t>OBJETO:</t>
    </r>
    <r>
      <rPr>
        <b/>
        <sz val="10"/>
        <rFont val="Arial"/>
        <family val="2"/>
      </rPr>
      <t xml:space="preserve"> TRANSFERENCIA DOCUMENTAL  - 2019</t>
    </r>
  </si>
  <si>
    <t>Consecutivo de Comunicaciones  Externas 0001 al 0158</t>
  </si>
  <si>
    <t>Consecutivo de Comunicaciones  Externas 0159 al 0336</t>
  </si>
  <si>
    <r>
      <t xml:space="preserve">HOJA No. </t>
    </r>
    <r>
      <rPr>
        <u/>
        <sz val="10"/>
        <rFont val="Arial"/>
        <family val="2"/>
      </rPr>
      <t xml:space="preserve">   1   </t>
    </r>
    <r>
      <rPr>
        <sz val="10"/>
        <rFont val="Arial"/>
        <family val="2"/>
      </rPr>
      <t xml:space="preserve">    DE: </t>
    </r>
    <r>
      <rPr>
        <u/>
        <sz val="10"/>
        <rFont val="Arial"/>
        <family val="2"/>
      </rPr>
      <t xml:space="preserve">   1 </t>
    </r>
  </si>
  <si>
    <t>Se anexan 21 hojas sin foliar al CE-2298</t>
  </si>
  <si>
    <t>Folios del 29 al 32 - repetidos.</t>
  </si>
  <si>
    <r>
      <t xml:space="preserve">RECIBIDO POR: </t>
    </r>
    <r>
      <rPr>
        <u/>
        <sz val="8"/>
        <rFont val="Arial"/>
        <family val="2"/>
      </rPr>
      <t xml:space="preserve">                    </t>
    </r>
  </si>
  <si>
    <t>OBJETO:  TRANSFERENCIA DOCUMENTAL VIGENCIA 2019</t>
  </si>
  <si>
    <t>Se realizaron nueve (9) actas. El Acta N° 009 se encuentra sin firmas. Incluye Anexo con 13 folios.</t>
  </si>
  <si>
    <t>Se evidencia 1 acta</t>
  </si>
  <si>
    <t>Se evidencias 24 Actas</t>
  </si>
  <si>
    <t>FIDUPREVISORA</t>
  </si>
  <si>
    <t>Contrato N° 59940 1040-2016 Otro si 3-4-7</t>
  </si>
  <si>
    <t>MEDIMAS (CAFESALUD)</t>
  </si>
  <si>
    <t>Prórroga contrato 66-5-20249-2018. Adición 1</t>
  </si>
  <si>
    <t>MUNICIPIO ROLDANILLO</t>
  </si>
  <si>
    <t>Convenio N°2019122 propuesta, acta inicio, actas parciales</t>
  </si>
  <si>
    <t>MUNICIPIO ZARZAL</t>
  </si>
  <si>
    <t>Convenio N° 130.21.04.199, propuesta, adicion, poliza y acta final</t>
  </si>
  <si>
    <t>Contratos 1279, 2273, 2768, 5590, 5739, 6198- Se anexan Actas de liquidación Contratos N. 1279-2768.(SF)</t>
  </si>
  <si>
    <t>UNIVERSIDAD DEL VALLE</t>
  </si>
  <si>
    <t>UNIVERSIDAD AUTONOMA BUCARAMANGA</t>
  </si>
  <si>
    <t>Convenio Especifico practica</t>
  </si>
  <si>
    <t>CENSALUD</t>
  </si>
  <si>
    <t>CD- Custodia Gerencia.</t>
  </si>
  <si>
    <t>Convenio - 5 Hojas de vida</t>
  </si>
  <si>
    <t>ESCUELA MECANICA DENTAL BOLAÑOS</t>
  </si>
  <si>
    <t>Convenio - 2 Hojas de vida</t>
  </si>
  <si>
    <t>UNIVERSIDAD TECNOLOGICA PEREIRA</t>
  </si>
  <si>
    <t>Convenio, Pólizas</t>
  </si>
  <si>
    <t>FUNDACION UNIVERSITARIA SAN MARTIN</t>
  </si>
  <si>
    <t>Convenio, Pólizas, Hojas de vida</t>
  </si>
  <si>
    <t>UNIVERSIDAD CATOLICA DE MANIZALES</t>
  </si>
  <si>
    <t>1 al 48</t>
  </si>
  <si>
    <t>Convenio 029-2010-11-30.</t>
  </si>
  <si>
    <t>49 al 99</t>
  </si>
  <si>
    <t>Convenio 029-2010-11-30 y 9 Hojas de vida</t>
  </si>
  <si>
    <t>Plan de Acción 2016</t>
  </si>
  <si>
    <t>Plan de Acción 2019</t>
  </si>
  <si>
    <t>Plan de Desarrollo 2017 - 2020</t>
  </si>
  <si>
    <t>Representante del Gobernador</t>
  </si>
  <si>
    <t>Decreto 0072</t>
  </si>
  <si>
    <t>Representante Secretario Salud Deptal</t>
  </si>
  <si>
    <t>Res. 006-2016</t>
  </si>
  <si>
    <t>Elección Repres. Salud del Hospital</t>
  </si>
  <si>
    <t>Acta de Posesion 004-17</t>
  </si>
  <si>
    <t>Elección Repres. Salud del Municipio</t>
  </si>
  <si>
    <t>Acta de Posesion 002-17</t>
  </si>
  <si>
    <t>Elección Gerente E.S.E.</t>
  </si>
  <si>
    <t>1-162</t>
  </si>
  <si>
    <t>163-221</t>
  </si>
  <si>
    <t>Anexo informe ejecutivo Evaluación de plan de Gestión del Gerente</t>
  </si>
  <si>
    <t>1-197</t>
  </si>
  <si>
    <t>198-320</t>
  </si>
  <si>
    <t>100.50</t>
  </si>
  <si>
    <t>Dotación Ambulancia Medicalizada TAM</t>
  </si>
  <si>
    <t>Proyectos Obras por Impuestos COLOMBINA</t>
  </si>
  <si>
    <t>Proyecto de Intervención Escolares</t>
  </si>
  <si>
    <t>Proyecto Dotación Ambulancia - TAB</t>
  </si>
  <si>
    <t>47-149</t>
  </si>
  <si>
    <t>Dotación Hospital Deptal San Antonio</t>
  </si>
  <si>
    <t>Resoluciónes del 001 al 177</t>
  </si>
  <si>
    <t>Resoluciónes del 178 al 363</t>
  </si>
  <si>
    <t>Falta Res. 323</t>
  </si>
  <si>
    <t>Resoluciónes del 364 al 538</t>
  </si>
  <si>
    <t>402-602</t>
  </si>
  <si>
    <t>Resoluciomes del 539 al 707</t>
  </si>
  <si>
    <t>603-806</t>
  </si>
  <si>
    <t>Falta Res. 529, 652, 653</t>
  </si>
  <si>
    <t>Póliza RC Extracontractual</t>
  </si>
  <si>
    <t>Póliza Transporte Valores</t>
  </si>
  <si>
    <t>Póliza de Manejo</t>
  </si>
  <si>
    <t>Póliza Seguro de vida</t>
  </si>
  <si>
    <t>Póliza 300-15-994000000338</t>
  </si>
  <si>
    <t>Comunicaciones Internas</t>
  </si>
  <si>
    <t>APOYO</t>
  </si>
  <si>
    <t>Contraloria</t>
  </si>
  <si>
    <t>Secretaria Departamental de Salud</t>
  </si>
  <si>
    <r>
      <t xml:space="preserve">RECIBIDO POR: </t>
    </r>
    <r>
      <rPr>
        <u/>
        <sz val="8"/>
        <rFont val="Arial"/>
        <family val="2"/>
      </rPr>
      <t xml:space="preserve"> LUIS FERNANDO LÓPEZ GÓMEZ                     </t>
    </r>
  </si>
  <si>
    <t>Auxiliar Admonistrativo (Contratista)</t>
  </si>
  <si>
    <t>AUX. ADMON (Gestion Documental (Contratista)</t>
  </si>
  <si>
    <r>
      <t xml:space="preserve">REVISADO POR: </t>
    </r>
    <r>
      <rPr>
        <u/>
        <sz val="8"/>
        <rFont val="Arial"/>
        <family val="2"/>
      </rPr>
      <t xml:space="preserve">                      LUIS FERNANDO LOPEZ GÓMEZ</t>
    </r>
  </si>
  <si>
    <r>
      <t xml:space="preserve">HOJA No </t>
    </r>
    <r>
      <rPr>
        <u/>
        <sz val="10"/>
        <rFont val="Arial"/>
        <family val="2"/>
      </rPr>
      <t xml:space="preserve"> 1   </t>
    </r>
    <r>
      <rPr>
        <sz val="10"/>
        <rFont val="Arial"/>
        <family val="2"/>
      </rPr>
      <t>DE:  6</t>
    </r>
  </si>
  <si>
    <r>
      <t xml:space="preserve">HOJA No </t>
    </r>
    <r>
      <rPr>
        <u/>
        <sz val="10"/>
        <rFont val="Arial"/>
        <family val="2"/>
      </rPr>
      <t xml:space="preserve">  2  </t>
    </r>
    <r>
      <rPr>
        <sz val="10"/>
        <rFont val="Arial"/>
        <family val="2"/>
      </rPr>
      <t>DE: 6</t>
    </r>
  </si>
  <si>
    <r>
      <t xml:space="preserve">HOJA No  3 </t>
    </r>
    <r>
      <rPr>
        <sz val="10"/>
        <rFont val="Arial"/>
        <family val="2"/>
      </rPr>
      <t xml:space="preserve"> DE:  6</t>
    </r>
  </si>
  <si>
    <r>
      <t xml:space="preserve">HOJA No </t>
    </r>
    <r>
      <rPr>
        <u/>
        <sz val="10"/>
        <rFont val="Arial"/>
        <family val="2"/>
      </rPr>
      <t xml:space="preserve"> 4   </t>
    </r>
    <r>
      <rPr>
        <sz val="10"/>
        <rFont val="Arial"/>
        <family val="2"/>
      </rPr>
      <t>DE:  6</t>
    </r>
  </si>
  <si>
    <t>HOJA No  5 DE 6</t>
  </si>
  <si>
    <r>
      <t>HOJA No  6</t>
    </r>
    <r>
      <rPr>
        <sz val="10"/>
        <rFont val="Arial"/>
        <family val="2"/>
      </rPr>
      <t xml:space="preserve"> DE:  6</t>
    </r>
  </si>
  <si>
    <t>LUGAR: GERENCIA FECHA: Septiembre 14 de 2021</t>
  </si>
  <si>
    <t>LUGAR: Gestión Documental FECHA: Septiembre 14 de 2021Oct.30/2020</t>
  </si>
  <si>
    <t>LUGAR: Gestión Documental. FECHA: Septiembre 14 de 2021.</t>
  </si>
  <si>
    <t>Contrato de Prestación de Servicios N°-001-2017 Leidy Patricia Beltran Erazo</t>
  </si>
  <si>
    <t>Falta folio N.43.</t>
  </si>
  <si>
    <t>Contrato de Prestación de Servicios N°-002-2017 José Alfredo Lema Rosero</t>
  </si>
  <si>
    <t>Contrato de Prestación de Servicios N°-003-2017 José Fernando Blanco García</t>
  </si>
  <si>
    <t>Fantan folios N.64 al 66,104.</t>
  </si>
  <si>
    <t>Contrato de Prestación de Servicios N°-004-2017 Eudes Garner Macías</t>
  </si>
  <si>
    <t>Contrato de Prestación de Servicios N°-006-2017 Lisbeth Patricia Ramirez Pérez</t>
  </si>
  <si>
    <t>Contrato de Prestación de Servicios N°-007-2017 Osvaldo Arias Arango</t>
  </si>
  <si>
    <t>Contrato de Prestación de Servicios N°-008-2017 Gustavo Adolfo Aragón Salazar</t>
  </si>
  <si>
    <t>Contrato de Prestación de Servicios N°-005-2017 Sindicato de Trabajadores de Oficios Varios Servicolombia</t>
  </si>
  <si>
    <t>Faltan folios N.65,67,69 al 74.</t>
  </si>
  <si>
    <t>Contrato de Prestación de Servicios N°-009-2017 Alexander Rafael Espinoza Canchano</t>
  </si>
  <si>
    <t>Contrato de Prestación de Servicios N°-010-2017 Jhon Jairo Hernández Arias</t>
  </si>
  <si>
    <t>Contrato de Prestación de Servicios N°-011-2017 Milton Hugo Chaves Chaves</t>
  </si>
  <si>
    <t>Contrato de Prestación de Servicios N°-012-2017 Juan Carlos Rivera Chavarro</t>
  </si>
  <si>
    <t>101-123</t>
  </si>
  <si>
    <t>Contrato de Prestación de Servicios N°-013-2017 José Ignacio León Oliva</t>
  </si>
  <si>
    <t xml:space="preserve">Contrato de Prestación de Servicios N°-014-2017 Christian Gómez Rojas </t>
  </si>
  <si>
    <t>Contrato de Prestación de Servicios N°-015-2017 Miguel Antonio Jimenez Hernández</t>
  </si>
  <si>
    <t>Contrato de Prestación de Servicios N°-016-2017 Maritza Martínez Alvernia</t>
  </si>
  <si>
    <t>Contrato de Prestación de Servicios N°-017-2017 Sandra Zuleyma Castillo Ayala</t>
  </si>
  <si>
    <t>Contrato de Prestación de Servicios N°-018-2017 German Andres Becerra Rengifo</t>
  </si>
  <si>
    <t>Faltan folios N.41,42,100.</t>
  </si>
  <si>
    <t>Contrato de Prestación de Servicios N°-019-2017 Carlos Julio Pandales Cardona</t>
  </si>
  <si>
    <t>Falta folios N.70.</t>
  </si>
  <si>
    <t>Faltan folios N.122,157,255.</t>
  </si>
  <si>
    <t>Contrato de Prestación de Servicios N°-020-2017 Tecnologías Sinergia S.A.S.</t>
  </si>
  <si>
    <t>Contrato de Prestación de Servicios N°-021-2017 National Security LTDA</t>
  </si>
  <si>
    <t>Contrato de Prestación de Servicios N°-022-2017 Fundación Servisalud - Fundaservis</t>
  </si>
  <si>
    <t>Contrato de Prestación de Servicios N°-023-2017 Rh S.A.S.</t>
  </si>
  <si>
    <t>Contrato de Prestación de Servicios N°-024-2017 Ecofemm S.A.S.</t>
  </si>
  <si>
    <t>Contrato de Prestación de Servicios N°-025-2017 Francis Mayorquin Briñez</t>
  </si>
  <si>
    <t>001 - 077</t>
  </si>
  <si>
    <t>078 - 133</t>
  </si>
  <si>
    <t xml:space="preserve">Contrato de Prestación de Servicios N°-026-2017 Centro Radiológico Oviedo S.A.S. </t>
  </si>
  <si>
    <t>Contrato de Prestación de Servicios N°-027-2017 Martha Luz Barbosa Valderrama</t>
  </si>
  <si>
    <t>Contrato de Prestación de Servicios N°-028-2017 Sindicato de Trabajadores de Oficios Varios Servicolombia</t>
  </si>
  <si>
    <t>Contrato de Prestación de Servicios N°-029-2017 Sindicato de Trabajadores de Oficios Varios Servicolombia</t>
  </si>
  <si>
    <t xml:space="preserve">Contrato de Prestación de Servicios N°-030-2017 Hector Rojas Perea </t>
  </si>
  <si>
    <t>001 - 021</t>
  </si>
  <si>
    <t>022 - 066</t>
  </si>
  <si>
    <t xml:space="preserve"> 2 de 2</t>
  </si>
  <si>
    <t xml:space="preserve">Contrato de Prestación de Servicios N°-031-2017 Hector Rojas Perea </t>
  </si>
  <si>
    <t>Contrato de Prestación de Servicios N°-032-2017 Myriam Benitez Castellanos</t>
  </si>
  <si>
    <t>055 - 134</t>
  </si>
  <si>
    <t>001 - 054</t>
  </si>
  <si>
    <t>Contrato de Prestación de Servicios N°-033-2017 La Previsora S.A. Compañía de Seguros</t>
  </si>
  <si>
    <t>Contrato de Prestación de Servicios N°-034-2017 Ramiro Eduardo Concha Caicedo</t>
  </si>
  <si>
    <t>Contrato de Prestación de Servicios N°-035-2017 Claudia Patricia Gómez Escobar</t>
  </si>
  <si>
    <t>Falta folio N.27.</t>
  </si>
  <si>
    <t>Contrato de Prestación de Servicios N°-036-2017 Sindicato de Trabajadores de Oficios Varios Servicolombia</t>
  </si>
  <si>
    <t>Contrato de Prestación de Servicios N°-037-2017 Instituto de Diagnóstico Médico S. A. Idime</t>
  </si>
  <si>
    <t>Contrato de Prestación de Servicios N°-038-2017 Sindicato de Trabajadores de Oficios Varios Servicolombia</t>
  </si>
  <si>
    <t>Contrato de Prestación de Servicios N°-039-2017 Luis Javier Castañeda Chavez</t>
  </si>
  <si>
    <t>Contrato de Prestación de Servicios N°-040-2017 Jesús Carlos Solarte Lucero</t>
  </si>
  <si>
    <t>Contrato de Prestación de Servicios N°-041-2017 Medicina Electrodiagnóstica E.U</t>
  </si>
  <si>
    <t>Contrato de Prestación de Servicios N°-042-2017 Sindicato de Trabajadores de Oficios Varios Servicolombia</t>
  </si>
  <si>
    <t>Contrato de Prestación de Servicios N°-043-2017 Javier Montes Mejía</t>
  </si>
  <si>
    <t>Contrato de Prestación de Servicios N°-044-2017 Argemiro Ramón Martínez Carvajal</t>
  </si>
  <si>
    <t>Contrato de Prestación de Servicios N°-045-2017 Elite Medical Center Aesthetic SAS</t>
  </si>
  <si>
    <t>Contrato de Prestación de Servicios N°-046-2017 Sindicato de Trabajadores de Oficios Varios Servicolombia</t>
  </si>
  <si>
    <t>Falta folio N.61</t>
  </si>
  <si>
    <t>Contrato de Prestación de Servicios N°-047-2017 Harol Roman</t>
  </si>
  <si>
    <t>Contrato de Prestación de Servicios N°-048-2017 Miguel Ángel Córdoba Montoya</t>
  </si>
  <si>
    <t>Contrato de Prestación de Servicios N°-049-2017 Andres Felipe Viveros Naranjo</t>
  </si>
  <si>
    <t>402-584</t>
  </si>
  <si>
    <t>Contrato de Prestación de Servicios N°-050-2017 Luz Marina Ruge Poveda</t>
  </si>
  <si>
    <t>Contrato de Prestación de Servicios N°-051-2017 Sindicato de Trabajadores de Oficios Varios Servicolombia</t>
  </si>
  <si>
    <t>001 - 205</t>
  </si>
  <si>
    <t>392 - 592</t>
  </si>
  <si>
    <t>593 - 793</t>
  </si>
  <si>
    <t>794 - 994</t>
  </si>
  <si>
    <t>995 - 1153</t>
  </si>
  <si>
    <t>1154 - 1354</t>
  </si>
  <si>
    <t>1355 - 1555</t>
  </si>
  <si>
    <t>1556 - 1756</t>
  </si>
  <si>
    <t>1757 - 1957</t>
  </si>
  <si>
    <t>1958 - 2158</t>
  </si>
  <si>
    <t>2159 - 2359</t>
  </si>
  <si>
    <t>2360 - 2560</t>
  </si>
  <si>
    <t>2561 - 2761</t>
  </si>
  <si>
    <t>Falta Folio.N.281.</t>
  </si>
  <si>
    <t>2762 - 2962</t>
  </si>
  <si>
    <t>2963 - 3163</t>
  </si>
  <si>
    <t>3164 - 3364</t>
  </si>
  <si>
    <t>3365 - 3565</t>
  </si>
  <si>
    <t>3566 - 3766</t>
  </si>
  <si>
    <t>3767 - 3967</t>
  </si>
  <si>
    <t>3968 - 4168</t>
  </si>
  <si>
    <t>4169 - 4369</t>
  </si>
  <si>
    <t>4370 - 4570</t>
  </si>
  <si>
    <t>4571 - 4770</t>
  </si>
  <si>
    <t>4771 - 4971</t>
  </si>
  <si>
    <t>4972 - 5172</t>
  </si>
  <si>
    <t>5173 - 5373</t>
  </si>
  <si>
    <t>5374 - 5574</t>
  </si>
  <si>
    <t>5575 - 5775</t>
  </si>
  <si>
    <t>Faltan folios N.5756,5757.</t>
  </si>
  <si>
    <t>5776 - 5976</t>
  </si>
  <si>
    <t>5977 - 6177</t>
  </si>
  <si>
    <t>6178 - 6378</t>
  </si>
  <si>
    <t>6379 - 6579</t>
  </si>
  <si>
    <t>6580 - 6780</t>
  </si>
  <si>
    <t>6781 - 6981</t>
  </si>
  <si>
    <t>Folios N.6880 al 6899 Repetidos</t>
  </si>
  <si>
    <t>6982 - 7182</t>
  </si>
  <si>
    <t>7183 - 7383</t>
  </si>
  <si>
    <t>7384 - 7584</t>
  </si>
  <si>
    <t>7585 - 7785</t>
  </si>
  <si>
    <t>7786 - 7986</t>
  </si>
  <si>
    <t>7987 - 8187</t>
  </si>
  <si>
    <t>8188 - 8388</t>
  </si>
  <si>
    <t>8389 - 8589</t>
  </si>
  <si>
    <t>8590 - 8790</t>
  </si>
  <si>
    <t>8791 - 8991</t>
  </si>
  <si>
    <t>8992 - 9192</t>
  </si>
  <si>
    <t>9193 - 9393</t>
  </si>
  <si>
    <t>9394 - 9594</t>
  </si>
  <si>
    <t>9595 - 9795</t>
  </si>
  <si>
    <t>9796 - 9996</t>
  </si>
  <si>
    <t>9997 - 10197</t>
  </si>
  <si>
    <t>10198 - 10398</t>
  </si>
  <si>
    <t>10399 - 10599</t>
  </si>
  <si>
    <t>10600 - 10800</t>
  </si>
  <si>
    <t>10801 - 11001</t>
  </si>
  <si>
    <t>11002 - 11202</t>
  </si>
  <si>
    <t>Falta folio N. 11027.</t>
  </si>
  <si>
    <t>11203 - 11403</t>
  </si>
  <si>
    <t>11404 - 11604</t>
  </si>
  <si>
    <t>Falta folio N. 11569.</t>
  </si>
  <si>
    <t>11605 - 11805</t>
  </si>
  <si>
    <t>Faltan folio N.11721 al 11729.</t>
  </si>
  <si>
    <t>11806 - 12006</t>
  </si>
  <si>
    <t>12007 - 12207</t>
  </si>
  <si>
    <t>12208 - 12408</t>
  </si>
  <si>
    <t>12409 - 12609</t>
  </si>
  <si>
    <t>12610 - 12810</t>
  </si>
  <si>
    <t>12811 - 13011</t>
  </si>
  <si>
    <t>13012 - 13212</t>
  </si>
  <si>
    <t>13213 - 13413</t>
  </si>
  <si>
    <t>13414 - 13614</t>
  </si>
  <si>
    <t>13615 - 13815</t>
  </si>
  <si>
    <t>13816 - 14016</t>
  </si>
  <si>
    <t xml:space="preserve">                                                           </t>
  </si>
  <si>
    <t>14017 - 14217</t>
  </si>
  <si>
    <t>14218 - 14418</t>
  </si>
  <si>
    <t>14419 - 14619</t>
  </si>
  <si>
    <t>14620 - 14820</t>
  </si>
  <si>
    <t>14821 - 15021</t>
  </si>
  <si>
    <t>15022 - 15222</t>
  </si>
  <si>
    <t>15223 - 15423</t>
  </si>
  <si>
    <t>15424 - 15624</t>
  </si>
  <si>
    <t>15625 - 15825</t>
  </si>
  <si>
    <t>15826 - 16026</t>
  </si>
  <si>
    <t>16027 - 16227</t>
  </si>
  <si>
    <t>16228 - 16428</t>
  </si>
  <si>
    <t>16429 - 16629</t>
  </si>
  <si>
    <t>16630 - 16830</t>
  </si>
  <si>
    <t>16831 - 17031</t>
  </si>
  <si>
    <t>17032 - 17232</t>
  </si>
  <si>
    <t>17233 - 17433</t>
  </si>
  <si>
    <t>17434 - 17634</t>
  </si>
  <si>
    <t>17635 - 17835</t>
  </si>
  <si>
    <t>17836 - 18036</t>
  </si>
  <si>
    <t>18037 - 18237</t>
  </si>
  <si>
    <t>18238 - 18438</t>
  </si>
  <si>
    <t>18439 - 18639</t>
  </si>
  <si>
    <t>18640 - 18840</t>
  </si>
  <si>
    <t>18841 - 19041</t>
  </si>
  <si>
    <t>Folios Repetidos N.19133 al 19188.</t>
  </si>
  <si>
    <t>19042 - 19188</t>
  </si>
  <si>
    <t>19189 - 19389</t>
  </si>
  <si>
    <t>19390 - 19590</t>
  </si>
  <si>
    <t>19591 - 19791</t>
  </si>
  <si>
    <t>19792 - 19992</t>
  </si>
  <si>
    <t>19993 - 20193</t>
  </si>
  <si>
    <t>19840 - 19894</t>
  </si>
  <si>
    <t>Folios Repetidos N.19840 al 19894.</t>
  </si>
  <si>
    <t>20194 - 20394</t>
  </si>
  <si>
    <t>20395 - 20595</t>
  </si>
  <si>
    <t>20596 - 20796</t>
  </si>
  <si>
    <t>20797 - 20997</t>
  </si>
  <si>
    <t>20998 - 21198</t>
  </si>
  <si>
    <t>21199 - 21399</t>
  </si>
  <si>
    <t>21400 - 21600</t>
  </si>
  <si>
    <t>21601 - 21801</t>
  </si>
  <si>
    <t>Folios Repetidos N.21780 al 21799.</t>
  </si>
  <si>
    <t>21802 - 22002</t>
  </si>
  <si>
    <t>22003 - 22203</t>
  </si>
  <si>
    <t>22204 - 22404</t>
  </si>
  <si>
    <t>22405 - 22605</t>
  </si>
  <si>
    <t>22606 - 22806</t>
  </si>
  <si>
    <t>22807 - 23007</t>
  </si>
  <si>
    <t>23008 - 23208</t>
  </si>
  <si>
    <t>23209 - 23409</t>
  </si>
  <si>
    <t>23410 - 23610</t>
  </si>
  <si>
    <t>23611 - 23811</t>
  </si>
  <si>
    <t>23812 - 24012</t>
  </si>
  <si>
    <t>24013 - 24213</t>
  </si>
  <si>
    <t>24214 - 24414</t>
  </si>
  <si>
    <t>24415 - 24615</t>
  </si>
  <si>
    <t>24616 - 24816</t>
  </si>
  <si>
    <t>24817 - 25017</t>
  </si>
  <si>
    <t>Folios Repetidos N.24670 al 24699.</t>
  </si>
  <si>
    <t>25018 - 25218</t>
  </si>
  <si>
    <t>25219 - 25419</t>
  </si>
  <si>
    <t>25420 - 25620</t>
  </si>
  <si>
    <t>25621 - 25821</t>
  </si>
  <si>
    <t>25822 - 26022</t>
  </si>
  <si>
    <t>26023 - 26223</t>
  </si>
  <si>
    <t>26224 - 26424</t>
  </si>
  <si>
    <t>26425 - 26625</t>
  </si>
  <si>
    <t>26626 - 26826</t>
  </si>
  <si>
    <t>26827 - 27027</t>
  </si>
  <si>
    <t>27028 - 27228</t>
  </si>
  <si>
    <t>27229 - 27429</t>
  </si>
  <si>
    <t>27430 - 27630</t>
  </si>
  <si>
    <t>27631 - 27831</t>
  </si>
  <si>
    <t>27832 - 28032</t>
  </si>
  <si>
    <t>28033 - 28233</t>
  </si>
  <si>
    <t>28234 - 28434</t>
  </si>
  <si>
    <t>28435 - 28635</t>
  </si>
  <si>
    <t>28636 - 28836</t>
  </si>
  <si>
    <t>28837 - 29037</t>
  </si>
  <si>
    <t>29038 - 29238</t>
  </si>
  <si>
    <t xml:space="preserve">                                            </t>
  </si>
  <si>
    <t>29239 - 29439</t>
  </si>
  <si>
    <t>29440 - 29640</t>
  </si>
  <si>
    <t>29641 - 29841</t>
  </si>
  <si>
    <t>29842 - 30042</t>
  </si>
  <si>
    <t>30043 - 30243</t>
  </si>
  <si>
    <t>30244 - 30444</t>
  </si>
  <si>
    <t>30445 - 30645</t>
  </si>
  <si>
    <t>30646 - 30846</t>
  </si>
  <si>
    <t>30847 - 31047</t>
  </si>
  <si>
    <t>31048 - 31248</t>
  </si>
  <si>
    <t>31249 - 31449</t>
  </si>
  <si>
    <t>31450 - 31650</t>
  </si>
  <si>
    <t>31651 - 31851</t>
  </si>
  <si>
    <t>31852 - 32052</t>
  </si>
  <si>
    <t>32053 - 32253</t>
  </si>
  <si>
    <t>32254 - 32454</t>
  </si>
  <si>
    <t>32455 - 32655</t>
  </si>
  <si>
    <t>32656 - 32856</t>
  </si>
  <si>
    <t>32857 - 33057</t>
  </si>
  <si>
    <t>33058 - 33258</t>
  </si>
  <si>
    <t>33259 - 33459</t>
  </si>
  <si>
    <t>33460 - 33586</t>
  </si>
  <si>
    <t>1 de 168</t>
  </si>
  <si>
    <t>2 de 168</t>
  </si>
  <si>
    <t>3 de 168</t>
  </si>
  <si>
    <t>4 de 168</t>
  </si>
  <si>
    <t>5 de 168</t>
  </si>
  <si>
    <t>6 de 168</t>
  </si>
  <si>
    <t>7 de 168</t>
  </si>
  <si>
    <t>8 de 168</t>
  </si>
  <si>
    <t>9 de 168</t>
  </si>
  <si>
    <t>10 de 168</t>
  </si>
  <si>
    <t>11 de 168</t>
  </si>
  <si>
    <t>12 de 168</t>
  </si>
  <si>
    <t>13 de 168</t>
  </si>
  <si>
    <t>14 de 168</t>
  </si>
  <si>
    <t>15 de 168</t>
  </si>
  <si>
    <t>16 de 168</t>
  </si>
  <si>
    <t>17 de 168</t>
  </si>
  <si>
    <t>18 de 168</t>
  </si>
  <si>
    <t>19 de 168</t>
  </si>
  <si>
    <t>20 de 168</t>
  </si>
  <si>
    <t>21 de 168</t>
  </si>
  <si>
    <t>22 de 168</t>
  </si>
  <si>
    <t>23 de 168</t>
  </si>
  <si>
    <t>24 de 168</t>
  </si>
  <si>
    <t>25 de 168</t>
  </si>
  <si>
    <t>26 de 168</t>
  </si>
  <si>
    <t>27 de 168</t>
  </si>
  <si>
    <t>28 de 168</t>
  </si>
  <si>
    <t>29 de 168</t>
  </si>
  <si>
    <t>30 de 168</t>
  </si>
  <si>
    <t>31 de 168</t>
  </si>
  <si>
    <t>32 de 168</t>
  </si>
  <si>
    <t>33 de 168</t>
  </si>
  <si>
    <t>34 de 168</t>
  </si>
  <si>
    <t>35 de 168</t>
  </si>
  <si>
    <t>36 de 168</t>
  </si>
  <si>
    <t>37 de 168</t>
  </si>
  <si>
    <t>38 de 168</t>
  </si>
  <si>
    <t>39 de 168</t>
  </si>
  <si>
    <t>40 de 168</t>
  </si>
  <si>
    <t>41 de 168</t>
  </si>
  <si>
    <t>42 de 168</t>
  </si>
  <si>
    <t>43 de 168</t>
  </si>
  <si>
    <t>44 de 168</t>
  </si>
  <si>
    <t>45 de 168</t>
  </si>
  <si>
    <t>46 de 168</t>
  </si>
  <si>
    <t>47 de 168</t>
  </si>
  <si>
    <t>48 de 168</t>
  </si>
  <si>
    <t>49 de 168</t>
  </si>
  <si>
    <t>50 de 168</t>
  </si>
  <si>
    <t>51 de 168</t>
  </si>
  <si>
    <t>52 de 168</t>
  </si>
  <si>
    <t>53 de 168</t>
  </si>
  <si>
    <t>54 de 168</t>
  </si>
  <si>
    <t>55 de 168</t>
  </si>
  <si>
    <t>56 de 168</t>
  </si>
  <si>
    <t>57 de 168</t>
  </si>
  <si>
    <t>58 de 168</t>
  </si>
  <si>
    <t>59 de 168</t>
  </si>
  <si>
    <t>60 de 168</t>
  </si>
  <si>
    <t>61 de 168</t>
  </si>
  <si>
    <t>62 de 168</t>
  </si>
  <si>
    <t>63 de 168</t>
  </si>
  <si>
    <t>64 de 168</t>
  </si>
  <si>
    <t>65 de 168</t>
  </si>
  <si>
    <t>66 de 168</t>
  </si>
  <si>
    <t>67 de 168</t>
  </si>
  <si>
    <t>68 de 168</t>
  </si>
  <si>
    <t>69 de 168</t>
  </si>
  <si>
    <t>70 de 168</t>
  </si>
  <si>
    <t>71 de 168</t>
  </si>
  <si>
    <t>72 de 168</t>
  </si>
  <si>
    <t>73 de 168</t>
  </si>
  <si>
    <t>74 de 168</t>
  </si>
  <si>
    <t>75 de 168</t>
  </si>
  <si>
    <t>76 de 168</t>
  </si>
  <si>
    <t>77 de 168</t>
  </si>
  <si>
    <t>78 de 168</t>
  </si>
  <si>
    <t>79 de 168</t>
  </si>
  <si>
    <t>80 de 168</t>
  </si>
  <si>
    <t>81 de 168</t>
  </si>
  <si>
    <t>82 de 168</t>
  </si>
  <si>
    <t>83 de 168</t>
  </si>
  <si>
    <t>84 de 168</t>
  </si>
  <si>
    <t>85 de 168</t>
  </si>
  <si>
    <t>86 de 168</t>
  </si>
  <si>
    <t>87 de 168</t>
  </si>
  <si>
    <t>88 de 168</t>
  </si>
  <si>
    <t>89 de 168</t>
  </si>
  <si>
    <t>90 de 168</t>
  </si>
  <si>
    <t>91 de 168</t>
  </si>
  <si>
    <t>92 de 168</t>
  </si>
  <si>
    <t>93 de 168</t>
  </si>
  <si>
    <t>94 de 168</t>
  </si>
  <si>
    <t>95 de 168</t>
  </si>
  <si>
    <t>96 de 168</t>
  </si>
  <si>
    <t>97 de 168</t>
  </si>
  <si>
    <t>98 de 168</t>
  </si>
  <si>
    <t>99 de 168</t>
  </si>
  <si>
    <t>100 de 168</t>
  </si>
  <si>
    <t>101 de 168</t>
  </si>
  <si>
    <t>102 de 168</t>
  </si>
  <si>
    <t>103 de 168</t>
  </si>
  <si>
    <t>104 de 168</t>
  </si>
  <si>
    <t>105 de 168</t>
  </si>
  <si>
    <t>106 de 168</t>
  </si>
  <si>
    <t>107 de 168</t>
  </si>
  <si>
    <t>108 de 168</t>
  </si>
  <si>
    <t>109 de 168</t>
  </si>
  <si>
    <t>110 de 168</t>
  </si>
  <si>
    <t>111 de 168</t>
  </si>
  <si>
    <t>112 de 168</t>
  </si>
  <si>
    <t>113 de 168</t>
  </si>
  <si>
    <t>114 de 168</t>
  </si>
  <si>
    <t>115 de 168</t>
  </si>
  <si>
    <t>116 de 168</t>
  </si>
  <si>
    <t>117 de 168</t>
  </si>
  <si>
    <t>118 de 168</t>
  </si>
  <si>
    <t>119 de 168</t>
  </si>
  <si>
    <t>120 de 168</t>
  </si>
  <si>
    <t>121 de 168</t>
  </si>
  <si>
    <t>122 de 168</t>
  </si>
  <si>
    <t>123 de 168</t>
  </si>
  <si>
    <t>124 de 168</t>
  </si>
  <si>
    <t>125 de 168</t>
  </si>
  <si>
    <t>126 de 168</t>
  </si>
  <si>
    <t>127 de 168</t>
  </si>
  <si>
    <t>128 de 168</t>
  </si>
  <si>
    <t>129 de 168</t>
  </si>
  <si>
    <t>130 de 168</t>
  </si>
  <si>
    <t>131 de 168</t>
  </si>
  <si>
    <t>132 de 168</t>
  </si>
  <si>
    <t>133 de 168</t>
  </si>
  <si>
    <t>134 de 168</t>
  </si>
  <si>
    <t>135 de 168</t>
  </si>
  <si>
    <t>136 de 168</t>
  </si>
  <si>
    <t>137 de 168</t>
  </si>
  <si>
    <t>138 de 168</t>
  </si>
  <si>
    <t>139 de 168</t>
  </si>
  <si>
    <t>140 de 168</t>
  </si>
  <si>
    <t>141 de 168</t>
  </si>
  <si>
    <t>142 de 168</t>
  </si>
  <si>
    <t>143 de 168</t>
  </si>
  <si>
    <t>144 de 168</t>
  </si>
  <si>
    <t>145 de 168</t>
  </si>
  <si>
    <t>146 de 168</t>
  </si>
  <si>
    <t>147 de 168</t>
  </si>
  <si>
    <t>148 de 168</t>
  </si>
  <si>
    <t>149 de 168</t>
  </si>
  <si>
    <t>150 de 168</t>
  </si>
  <si>
    <t>151 de 168</t>
  </si>
  <si>
    <t>152 de 168</t>
  </si>
  <si>
    <t>153 de 168</t>
  </si>
  <si>
    <t>154 de 168</t>
  </si>
  <si>
    <t>155 de 168</t>
  </si>
  <si>
    <t>156 de 168</t>
  </si>
  <si>
    <t>157 de 168</t>
  </si>
  <si>
    <t>158 de 168</t>
  </si>
  <si>
    <t>159 de 168</t>
  </si>
  <si>
    <t>160 de 168</t>
  </si>
  <si>
    <t>161 de 168</t>
  </si>
  <si>
    <t>162 de 168</t>
  </si>
  <si>
    <t>163 de 168</t>
  </si>
  <si>
    <t>164 de 168</t>
  </si>
  <si>
    <t>165 de 168</t>
  </si>
  <si>
    <t>166 de 168</t>
  </si>
  <si>
    <t>167 de 168</t>
  </si>
  <si>
    <t>168 de 168</t>
  </si>
  <si>
    <t>Contrato de Prestación de Servicios N°-052-2017 Cooperativa de Trabajo Asociado Prestadores de Servicios Agrupados - Cooperativa P.S.A.</t>
  </si>
  <si>
    <t>Contrato de Prestación de Servicios N°-053-2017 Yesica Alexandra Sánchez Valencia</t>
  </si>
  <si>
    <t>Contrato de Prestación de Servicios N°-054-2017 Sindicato de Trabajadores de Oficios Varios Servicolombia</t>
  </si>
  <si>
    <t>Contrato de Prestación de Servicios N°-055-2017 Fundación Centro de Gestión en Salud Ceges</t>
  </si>
  <si>
    <t>Contrato de Prestación de Servicios N°-056-2017 Diana Marcela Benitez Reyes</t>
  </si>
  <si>
    <t>Contrato de Prestación de Servicios N°-057-2017 Universidad del Valle</t>
  </si>
  <si>
    <t>Contrato de Prestación de Servicios N°-058-2017 Erica Patricia Solano Fontalvo</t>
  </si>
  <si>
    <t xml:space="preserve">Contrato de Prestación de Servicios N°-059-2017 Hector Rojas Perea </t>
  </si>
  <si>
    <t>Contrato de Prestación de Servicios N°-060-2017 Fundación Servisalud - Fundaservis</t>
  </si>
  <si>
    <t>Contrato de Prestación de Servicios N°-061-2017 César Adolfo Noriega Patiño</t>
  </si>
  <si>
    <t>Contrato de Prestación de Servicios N°-062-2017 Argemiro Ramón Martínez Carvajal</t>
  </si>
  <si>
    <t>Contrato de Prestación de Servicios N°-063-2017 Medicina Electrodiagnóstica E.U</t>
  </si>
  <si>
    <t>Contrato de Prestación de Servicios N°-064-2017 Sindicato de Trabajadores de Oficios Varios Servicolombia</t>
  </si>
  <si>
    <t>Contrato de Prestación de Servicios N°-065-2017 Sindicato de Trabajadores de Oficios Varios Servicolombia</t>
  </si>
  <si>
    <t>Contrato de Prestación de Servicios N°-066-2017 Instituto de Diagnóstico Médico S. A. Idime</t>
  </si>
  <si>
    <t>Contrato de Prestación de Servicios N°-067-2017 Ángel Diagnóstica S.A</t>
  </si>
  <si>
    <t>Contrato de Prestación de Servicios N°-068-2017 Sindicato de Trabajadores de Oficios Varios Servicolombia</t>
  </si>
  <si>
    <t>Contrato de Prestación de Servicios N°-069-2017 Sindicato de Trabajadores de Oficios Varios Servicolombia</t>
  </si>
  <si>
    <t>Contrato de Prestación de Servicios N°-070-2017 Sindicato de Trabajadores de Oficios Varios Servicolombia</t>
  </si>
  <si>
    <t>Contrato de Prestación de Servicios N°-071-2017 Leidy Patricia Beltran Erazo</t>
  </si>
  <si>
    <t>Contrato de Prestación de Servicios N°-072-2017 Milton Hugo Chaves Chaves</t>
  </si>
  <si>
    <t>Contrato de Prestación de Servicios N°-073-2017 Maritza Martínez Alvernia</t>
  </si>
  <si>
    <t>Contrato de Prestación de Servicios N°-074-2017 Gustavo Adolfo Aragón Salazar</t>
  </si>
  <si>
    <t>Contrato de Prestación de Servicios N°-075-2017 José Alfredo Lema Rosero</t>
  </si>
  <si>
    <t>Contrato de Prestación de Servicios N°-076-2017 Sindicato de Trabajadores de Oficios Varios Servicolombia</t>
  </si>
  <si>
    <t>Contrato de Suministro y Bienes N°-001-2017 Sindicato de Trabajadores de Oficios Varios Servicolombia</t>
  </si>
  <si>
    <t>Contrato de Suministro y Bienes N°-002-2017 Hugo Alberto Riveros</t>
  </si>
  <si>
    <t>Contrato de Suministro y Bienes N°-003-2017 Claudia Marcela Soto Bustamante</t>
  </si>
  <si>
    <t>Contrato de Suministro y Bienes N°-004-2017 Salud, Bienestar y Vida Ortopedia S.A.S. “SVB”</t>
  </si>
  <si>
    <t>Contrato de Suministro y Bienes N°-005-2017 Importaciones Médicas de Occidente Ltda</t>
  </si>
  <si>
    <t>Contrato de Suministro y Bienes N°-006-2017 Fundación Para el Desarrollo Económico, Social y Cultural Valle- Fundescuval</t>
  </si>
  <si>
    <t>Contrato de Suministro y Bienes N°-007-2017 Fundación Para el Desarrollo Económico, Social y Cultural Valle- Fundescuval</t>
  </si>
  <si>
    <t>Contrato de Suministro y Bienes N°-008-2017 Cruz Roja Colombiana Seccional Quindío</t>
  </si>
  <si>
    <t>Contrato de Suministro y Bienes N°-009-2017 Distribuidora de Medicamentos e Insumos Hospitalarios – Dismedihs S.A.S.</t>
  </si>
  <si>
    <t>Contrato de Suministro y Bienes N°-010-2017 Cruz Roja Colombiana Seccional Quindío</t>
  </si>
  <si>
    <t>Contrato de Suministro y Bienes N°-011-2017 Fundación Para el Desarrollo Económico, Social y Cultural Valle- Fundescuval</t>
  </si>
  <si>
    <t>Contrato de Suministro y Bienes N°-012-2017 Fundación Para el Desarrollo Económico, Social y Cultural Valle- Fundescuval</t>
  </si>
  <si>
    <t>Contrato de Suministro y Bienes N°-013-2017 Osteomedis S.A.S.</t>
  </si>
  <si>
    <t>Contrato de Suministro y Bienes N°-014-2017 Importaciones Médicas de Occidente Ltda</t>
  </si>
  <si>
    <t>Contrato de Suministro y Bienes N°-015-2017 Distribuidora los Coches la Sabana S.A.S</t>
  </si>
  <si>
    <t>Contrato de Suministro y Bienes N°-016-2017 Casa de la Diabetes Cali Ltda</t>
  </si>
  <si>
    <t>Contrato de Suministro y Bienes N°-017-2017 Importaciones Médicas de Occidente Ltda</t>
  </si>
  <si>
    <t>Contrato de Suministro y Bienes N°-018-2017 Fundación Para el Desarrollo Económico, Social y Cultural Valle- Fundescuval</t>
  </si>
  <si>
    <t>Contrato de Suministro y Bienes N°-019-2017 Cristian David Suarez Velasquez</t>
  </si>
  <si>
    <t>Contrato de Suministro y Bienes N°-020-2017 Cruz Roja Colombiana Seccional Quindío</t>
  </si>
  <si>
    <t>Contrato de Suministro y Bienes N°-021-2017 Salud, Bienestar y Vida Ortopedia S.A.S. “SVB”</t>
  </si>
  <si>
    <t>Contrato de Suministro y Bienes N°-022-2017 Sindicato de Trabajadores de Oficios Varios Servicolombia</t>
  </si>
  <si>
    <t>30/112017</t>
  </si>
  <si>
    <t>Contrato de Suministro y Bienes N°-023-2017 Tecnologías Sinergia S.A.S.</t>
  </si>
  <si>
    <t>Contrato de Suministro y Bienes N°-024-2017 Corporación New Help Integral</t>
  </si>
  <si>
    <t>Contrato de Suministro y Bienes N°-025-2017 Gloria Elena Giraldo Cárdenas</t>
  </si>
  <si>
    <t>Contrato de Suministro y Bienes N°-026-2017 Hugo Alberto Riveros</t>
  </si>
  <si>
    <t>Contrato de Suministro y Bienes N°-027-2017 Gloria Elena Giraldo Cárdenas</t>
  </si>
  <si>
    <t>Orden de Compra N°-001-2017 Sindicato de Trabajadores de Oficios Varios Servicolombia</t>
  </si>
  <si>
    <t>Orden de Compra N°-002-2017 Sindicato de Trabajadores de Oficios Varios Servicolombia</t>
  </si>
  <si>
    <t>Orden de Compra N°-003-2017 Hugo Fernando Silva Cárdenas</t>
  </si>
  <si>
    <t>Orden de Prestación de Servicio N°-001-2017 Colvanes S.A.S.</t>
  </si>
  <si>
    <t>Orden de Prestación de Servicio N°-002-2017 Luis Fernando Antía Arcila</t>
  </si>
  <si>
    <t>Orden de Prestación de Servicio N°-003-2017 Nhora Beatriz Ayala Leon</t>
  </si>
  <si>
    <t>Orden de Prestación de Servicio N°-004-2017 Benemérito Cuerpo de Bomberos Voluntarios de Roldanillo Valle</t>
  </si>
  <si>
    <t>Orden de Prestación de Servicio N°-005-2017 Universidad del Valle</t>
  </si>
  <si>
    <t xml:space="preserve">Orden de Prestación de Servicio N°-006-2017 Hector Rojas Perea </t>
  </si>
  <si>
    <t>Orden de Prestación de Servicio N°-007-2017 Sandra Liliana Hoyos Aguirre</t>
  </si>
  <si>
    <t>Orden de Prestación de Servicio N°-008-2017 Carlos Alberto Cadena Cuervo</t>
  </si>
  <si>
    <t>Orden de Prestación de Servicio N°-009-2017 Javier Montes Mejía</t>
  </si>
  <si>
    <t>Orden de Prestación de Servicio N°-010-2017 Copiar Servicios y Suministros S.A.S.</t>
  </si>
  <si>
    <t>Orden de Prestación de Servicio N°-011-2017 Álvaro Molina Gómez</t>
  </si>
  <si>
    <t>Orden de Prestación de Servicio N°-012-2017 Olga María Gómez Árias</t>
  </si>
  <si>
    <t>Orden de Prestación de Servicio N°-013-2017 Copiar Servicios y Suministros S.A.S.</t>
  </si>
  <si>
    <t>ACTAS DE SUPERVISIÓN</t>
  </si>
  <si>
    <t>Orden de Prestación de Servicio N°-014-2017 Pablo Andrés Ospina Vélez</t>
  </si>
  <si>
    <t>Orden de Prestación de Servicio N°-015-2017 Sindicato de Trabajadores de Oficios Varios Servicolombia</t>
  </si>
  <si>
    <t>Orden de Prestación de Servicio N°-016-2017 Gilberto Posso</t>
  </si>
  <si>
    <t>Orden de Prestación de Servicio N°-017-2017 Desarrollo Gubernamental de Colombia S.A.S.</t>
  </si>
  <si>
    <t>Orden de Prestación de Servicio N°-018-2017 Seguros del Estado</t>
  </si>
  <si>
    <t>Orden de Prestación de Servicio N°-019-2017 Libardo Cuellar Cardona</t>
  </si>
  <si>
    <t>Orden de Prestación de Servicio N°-020-2017 Otoniel Marmolejo López</t>
  </si>
  <si>
    <t>Orden de Prestación de Servicio N°-021-2017 Álvaro Molina Gómez</t>
  </si>
  <si>
    <t>Orden de Prestación de Servicio N°-022-2017 Álvaro Molina Gómez</t>
  </si>
  <si>
    <t>Orden de Prestación de Servicio N°-023-2017 Alexander Tellez Varón</t>
  </si>
  <si>
    <t>Orden de Prestación de Servicio N°-024-2017 Jairo Alberto Angúlo Abril</t>
  </si>
  <si>
    <t>Orden de Prestación de Servicio N°-025-2017 Leidy Patricia Beltran Erazo</t>
  </si>
  <si>
    <t>NO SE HA TERMINADO DE PAGAR</t>
  </si>
  <si>
    <t>Orden de Prestación de Servicio N°-026-2017 Gilmédica S.A</t>
  </si>
  <si>
    <t>Orden de Prestación de Servicio N°-027-2017 Álvaro Molina Gómez</t>
  </si>
  <si>
    <t>Orden de Suministro N°-001-2017 José Luis Vinasco</t>
  </si>
  <si>
    <t>Orden de Suministro N°-002-2017 Hector Wilson Aguirre López</t>
  </si>
  <si>
    <t>Orden de Suministro N°-003-2017 Sant Clean S.A.S.</t>
  </si>
  <si>
    <t>Orden de Suministro N°-004-2017 Óscar Marino Unda Figueroa</t>
  </si>
  <si>
    <t>Orden de Suministro N°-005-2017 Óscar Eduardo Moreno</t>
  </si>
  <si>
    <t>Orden de Suministro N°-006-2017 Distribuidora de Papeles S.A.S.</t>
  </si>
  <si>
    <t>Orden de Suministro N°-007-2017 Linde Colombia S.A.S.</t>
  </si>
  <si>
    <t>Orden de Suministro N°-008-2017 Prodonto-U S.A.S.</t>
  </si>
  <si>
    <t>Orden de Suministro N°-009-2017 Aldental S.A.S.</t>
  </si>
  <si>
    <t>Orden de Suministro N°-010-2017 Sindicato de Trabajadores de Oficios Varios Servicolombia</t>
  </si>
  <si>
    <t>Orden de Suministro N°-011-2017 Sindicato de Trabajadores de Oficios Varios Servicolombia</t>
  </si>
  <si>
    <t>Orden de Suministro N°-012-2017 Linsi Nehemias Olmos Agudelo</t>
  </si>
  <si>
    <t>Orden de Suministro N°-013-2017 Ruben Dario Vargas Vidales</t>
  </si>
  <si>
    <t>Orden de Suministro N°-014-2017 Distribuidora de Papeles S.A.S.</t>
  </si>
  <si>
    <t>Orden de Suministro N°-015-2017 Distribuidora de Medicamentos e Insumos Hospitalarios – Dismedihs S.A.S.</t>
  </si>
  <si>
    <t>Orden de Suministro N°-016-2017 Sindicato de Trabajadores de Oficios Varios Servicolombia</t>
  </si>
  <si>
    <t>Orden de Suministro N°-017-2017 Pureza Proveedores Ambientales S.A.S.</t>
  </si>
  <si>
    <t>Orden de Suministro N°-018-2017 Sindicato de Trabajadores de Oficios Varios Servicolombia</t>
  </si>
  <si>
    <t>Orden de Suministro N°-019-2017 Acoxx de Colombia S.A.S.</t>
  </si>
  <si>
    <t>Orden de Suministro N°-020-2017 Prodonto-U S.A.S.</t>
  </si>
  <si>
    <t>Orden de Suministro N°-021-2017 Aldental S.A.S.</t>
  </si>
  <si>
    <t>Orden de Suministro N°-022-2017 Hospiservi S.A.S.</t>
  </si>
  <si>
    <t>Orden de Suministro N°-023-2017 Macrotics S.A.S.</t>
  </si>
  <si>
    <t>Orden de Suministro N°-024-2017 Distribuidora de Papeles S.A.S.</t>
  </si>
  <si>
    <t>Orden de Suministro N°-025-2017 Industrias Axial S.A.S.</t>
  </si>
  <si>
    <t>Orden de Suministro N°-026-2017 Linde Colombia S.A.S.</t>
  </si>
  <si>
    <t>Orden de Suministro N°-027-2017 Hector Wilson Aguirre López</t>
  </si>
  <si>
    <t>001 - 200</t>
  </si>
  <si>
    <t>001 - 220</t>
  </si>
  <si>
    <t>221 - 441</t>
  </si>
  <si>
    <t>442 - 658</t>
  </si>
  <si>
    <t>201 - 401</t>
  </si>
  <si>
    <t>402 - 602</t>
  </si>
  <si>
    <t>603 - 803</t>
  </si>
  <si>
    <t>804 - 1004</t>
  </si>
  <si>
    <t>Pagina N. 967. No se evidencia CD.</t>
  </si>
  <si>
    <t>1005 - 1205</t>
  </si>
  <si>
    <t>1206 - 1406</t>
  </si>
  <si>
    <t>1407 - 1607</t>
  </si>
  <si>
    <t>1608 - 1808</t>
  </si>
  <si>
    <t>1809 - 2009</t>
  </si>
  <si>
    <t>Pagina N. 1921 - se evidencian 2 CD.</t>
  </si>
  <si>
    <t xml:space="preserve">   </t>
  </si>
  <si>
    <t>2010 - 2210</t>
  </si>
  <si>
    <t>2211 - 2411</t>
  </si>
  <si>
    <t>2412 - 2612</t>
  </si>
  <si>
    <t>2613 - 2813</t>
  </si>
  <si>
    <t xml:space="preserve">Pag.N.2926,2969 - CD. </t>
  </si>
  <si>
    <t>2814 - 2970</t>
  </si>
  <si>
    <t>001 - 105</t>
  </si>
  <si>
    <t>106 - 306</t>
  </si>
  <si>
    <t>307 - 388</t>
  </si>
  <si>
    <t>001 - 032</t>
  </si>
  <si>
    <t>033 - 117</t>
  </si>
  <si>
    <t>001 - 031</t>
  </si>
  <si>
    <t>032 - 129</t>
  </si>
  <si>
    <t>001 - 090</t>
  </si>
  <si>
    <t>091 - 291</t>
  </si>
  <si>
    <t>292 - 492</t>
  </si>
  <si>
    <t>493 - 693</t>
  </si>
  <si>
    <t>694 - 811</t>
  </si>
  <si>
    <t>Contrato de Mantenimiento N°-001-2017 Megasi Biomédica Integral S.A.S</t>
  </si>
  <si>
    <t>Contrato de Mantenimiento N°-002-2017 Jaime Enrique García Millán</t>
  </si>
  <si>
    <t>001 - 075</t>
  </si>
  <si>
    <t>076 - 163</t>
  </si>
  <si>
    <t>001 - 112</t>
  </si>
  <si>
    <t>113 - 167</t>
  </si>
  <si>
    <t>001 - 146</t>
  </si>
  <si>
    <t>147 - 292</t>
  </si>
  <si>
    <t>Evidencian 4 CD.</t>
  </si>
  <si>
    <t>Faltan Folios del 45 al 52.</t>
  </si>
  <si>
    <t>Se evidencia CD, Pagin N. 73.</t>
  </si>
  <si>
    <t>402 - 453</t>
  </si>
  <si>
    <t>Falta Folio N. 37.</t>
  </si>
  <si>
    <t>001 - 095</t>
  </si>
  <si>
    <t>096 - 153</t>
  </si>
  <si>
    <t>001 - 199</t>
  </si>
  <si>
    <t>200 - 277</t>
  </si>
  <si>
    <t>Contrato deArrendamiento N°-003-2017 Tecnología Sinergia</t>
  </si>
  <si>
    <t>Contrato deArrendamiento N°-002-2017 Tecnología Sinergia</t>
  </si>
  <si>
    <r>
      <t xml:space="preserve">HOJA No  1 </t>
    </r>
    <r>
      <rPr>
        <sz val="10"/>
        <rFont val="Arial"/>
        <family val="2"/>
      </rPr>
      <t xml:space="preserve"> DE:  1</t>
    </r>
  </si>
  <si>
    <t>UNIDAD FUNCIONAL PRODUCTORA: SUBGERENCIA ADMINISTRATIVA</t>
  </si>
  <si>
    <t>OFICINA PRODUCTORA:  SUBGERENCIA ADMINISTRATIVA</t>
  </si>
  <si>
    <t>Conductores</t>
  </si>
  <si>
    <t>Acta N°01 y 02</t>
  </si>
  <si>
    <t>Mantenimiento</t>
  </si>
  <si>
    <t>Acta N° 01</t>
  </si>
  <si>
    <t>Plan de Mantenimiento (vigencia 2017)</t>
  </si>
  <si>
    <t>Plan de Mantenimiento (vigencia 2018)</t>
  </si>
  <si>
    <t>Informe Oficial cumplimiento SARLAF</t>
  </si>
  <si>
    <r>
      <t xml:space="preserve">OBJETO:  </t>
    </r>
    <r>
      <rPr>
        <u/>
        <sz val="10"/>
        <rFont val="Arial"/>
        <family val="2"/>
      </rPr>
      <t>TRANSFERENCIA DOCUMENTALAÑO 2019</t>
    </r>
  </si>
  <si>
    <t>Entrega de cargo</t>
  </si>
  <si>
    <t>Comunicacionnes Internas</t>
  </si>
  <si>
    <t>Acta N°01</t>
  </si>
  <si>
    <t>Acta 001 y 002</t>
  </si>
  <si>
    <t>Informes de Mantenimiento Preventivo</t>
  </si>
  <si>
    <t>Plan de Mantenimiento (vigencia 2020)</t>
  </si>
  <si>
    <t>Programación turno conductores</t>
  </si>
  <si>
    <r>
      <t xml:space="preserve">OBJETO:  </t>
    </r>
    <r>
      <rPr>
        <u/>
        <sz val="10"/>
        <rFont val="Arial"/>
        <family val="2"/>
      </rPr>
      <t>TRANSFERENCIA DOCUMENTAL AÑO 2018</t>
    </r>
  </si>
  <si>
    <r>
      <t xml:space="preserve">OBJETO:  </t>
    </r>
    <r>
      <rPr>
        <u/>
        <sz val="10"/>
        <rFont val="Arial"/>
        <family val="2"/>
      </rPr>
      <t>TRANSFERENCIA DOCUMENTAL AÑO 2020</t>
    </r>
  </si>
  <si>
    <t>HOJA No. 1    DE  7</t>
  </si>
  <si>
    <t>OBJETO: ENTREGA DOCUMENTAL   AÑO 2018</t>
  </si>
  <si>
    <t>Consecutivo No. 2649 al 2734</t>
  </si>
  <si>
    <t>Comp.N.2651-2726, Faltan Firmas</t>
  </si>
  <si>
    <t>Consecutivo No. 2735 al 2767</t>
  </si>
  <si>
    <t>201-407</t>
  </si>
  <si>
    <t>Comp.N. 2754-55 - Faltan Firmas</t>
  </si>
  <si>
    <t>Consecutivo No. 2768 al 2777</t>
  </si>
  <si>
    <t xml:space="preserve"> 3 de 8</t>
  </si>
  <si>
    <t>408-616</t>
  </si>
  <si>
    <t>Consecutivo No. 2778 al 2788</t>
  </si>
  <si>
    <t>617-818</t>
  </si>
  <si>
    <t>C -N.2782. Faltan Firmas</t>
  </si>
  <si>
    <t>Consecutivo No. 2789 al 2794</t>
  </si>
  <si>
    <t>819-1019</t>
  </si>
  <si>
    <t>Consecutivo No. 2794 al 2801</t>
  </si>
  <si>
    <t>1020-1229</t>
  </si>
  <si>
    <t>Consecutivo No. 2802 al 2812</t>
  </si>
  <si>
    <t>1230-1422</t>
  </si>
  <si>
    <t>Consecutivo No. 2813 al 2817</t>
  </si>
  <si>
    <t>1423-1623</t>
  </si>
  <si>
    <t>Consecutivo No. 2818 al 2914</t>
  </si>
  <si>
    <t>Consecutivo No. 2915 al 2943</t>
  </si>
  <si>
    <t>215-416</t>
  </si>
  <si>
    <t>C. N.2919,33,35. Faltan Firmas</t>
  </si>
  <si>
    <t>Consecutivo No.2943 al 2948</t>
  </si>
  <si>
    <t>417-629</t>
  </si>
  <si>
    <t>Consecutivo No. 2949 al 2966</t>
  </si>
  <si>
    <t>630-834</t>
  </si>
  <si>
    <t>c: N. 2965. Falta Firmas</t>
  </si>
  <si>
    <t>Consecutivo No. 2967 al 2989</t>
  </si>
  <si>
    <t>835-1037</t>
  </si>
  <si>
    <t>C.N.2977-Faltan Firmas</t>
  </si>
  <si>
    <t>Consecutivo No. 2990 al 2997</t>
  </si>
  <si>
    <t>1038-1264</t>
  </si>
  <si>
    <t>CE.N.2997. Faltan Firmas</t>
  </si>
  <si>
    <t>HOJA No. 2    DE  7</t>
  </si>
  <si>
    <t>OBJETO: ENTREGA DOCUMENTAL  AÑO 2018</t>
  </si>
  <si>
    <t>Consecutivo No.2998 al 3092</t>
  </si>
  <si>
    <t>CE.N.2992. Faltan Firmas.</t>
  </si>
  <si>
    <t>Consecutivo No. 3093 al 3107</t>
  </si>
  <si>
    <t>216-417</t>
  </si>
  <si>
    <t>Consecutivo No. 3108 al 3125</t>
  </si>
  <si>
    <t>418-617</t>
  </si>
  <si>
    <t>Consecutivo No. 3126 al 3130</t>
  </si>
  <si>
    <t>618-822</t>
  </si>
  <si>
    <t>Consecutivo No. 3131 al 3154</t>
  </si>
  <si>
    <t>823-1041</t>
  </si>
  <si>
    <t>Consecutivo No. 3155 al 3159</t>
  </si>
  <si>
    <t>1042-1259</t>
  </si>
  <si>
    <t>Consecutivo No.3160 al 3254</t>
  </si>
  <si>
    <t>CE. N.3205,11. Faltan Firmas</t>
  </si>
  <si>
    <t>Consecutivo No. 3255 al 3265</t>
  </si>
  <si>
    <t>200-400</t>
  </si>
  <si>
    <t>Consecutivo No. 3265 al 3283</t>
  </si>
  <si>
    <t>401-603</t>
  </si>
  <si>
    <t>CE. N.3267,75. Faltan Firmas</t>
  </si>
  <si>
    <t>Consecutivo No. 3284 al 3309</t>
  </si>
  <si>
    <t>604-815</t>
  </si>
  <si>
    <t>CE. N. 3286,3308. Faltan Firmas</t>
  </si>
  <si>
    <t>Consecutivo No. 3310 al 3327</t>
  </si>
  <si>
    <t>816-1020</t>
  </si>
  <si>
    <t>CE. N. 3326. Faltan Firmas.</t>
  </si>
  <si>
    <t>Consecutivo No. 3327 al 3343</t>
  </si>
  <si>
    <t>1021-1239</t>
  </si>
  <si>
    <t>Consecutivo No. 3343 al 3356</t>
  </si>
  <si>
    <t>1240-1440</t>
  </si>
  <si>
    <t>Consecutivo No. 3357 al 3360</t>
  </si>
  <si>
    <t>1441-1649</t>
  </si>
  <si>
    <t>Consecutivo No. 3361 al 3364</t>
  </si>
  <si>
    <t>1650-1850</t>
  </si>
  <si>
    <t>Consecutivo No. 3364 al 3368</t>
  </si>
  <si>
    <t>1851-1933</t>
  </si>
  <si>
    <t>Consecutivo No. 3369 al 3381</t>
  </si>
  <si>
    <t>001-216</t>
  </si>
  <si>
    <t>Consecutivo No. 3381 al 3383</t>
  </si>
  <si>
    <t>217-417</t>
  </si>
  <si>
    <t>Consecutivo No. 3383 al 3481</t>
  </si>
  <si>
    <t>Consecutivo No. 3481 al 3484</t>
  </si>
  <si>
    <t>618-836</t>
  </si>
  <si>
    <t>Consecutivo No. 3485 al 3497</t>
  </si>
  <si>
    <t>837-1055</t>
  </si>
  <si>
    <t>HOJA No. 3    DE  7</t>
  </si>
  <si>
    <t>Consecutivo No. 3497 al 3519</t>
  </si>
  <si>
    <t>1056-1274</t>
  </si>
  <si>
    <t>CE.N.3499. Faltan Firmas.</t>
  </si>
  <si>
    <t>Consecutivo No. 3520 al 3529</t>
  </si>
  <si>
    <t>1275-1480</t>
  </si>
  <si>
    <t>Consecutivo No. 3530 al 3540</t>
  </si>
  <si>
    <t>1481-1682</t>
  </si>
  <si>
    <t>CE. N.3539,40- Faltan Firmas.</t>
  </si>
  <si>
    <t>Consecutivo No.  3541 al 3553</t>
  </si>
  <si>
    <t>1683-1857</t>
  </si>
  <si>
    <t>Consecutivo No.  3554 al 3654</t>
  </si>
  <si>
    <t>01-224</t>
  </si>
  <si>
    <t>CE. N. 3573,74,75,3605,42-Faltan Firmas.</t>
  </si>
  <si>
    <t>Consecutivo No. 3655 al 3663</t>
  </si>
  <si>
    <t>225-436</t>
  </si>
  <si>
    <t>CE. N.3657. Falta Firmas.</t>
  </si>
  <si>
    <t>Consecutivo No. 3664 al 3680</t>
  </si>
  <si>
    <t>437-647</t>
  </si>
  <si>
    <t>CE. N:3667. Falta Firmas.</t>
  </si>
  <si>
    <t>Consecutivo No. 3680 al 3697</t>
  </si>
  <si>
    <t>648-863</t>
  </si>
  <si>
    <t>CE. N.3681,82,87,93..alta Firmas</t>
  </si>
  <si>
    <t>Consecutivo No. 3698 al 3711</t>
  </si>
  <si>
    <t>864-1085</t>
  </si>
  <si>
    <t>CE. N.3699,3708..Faltan Firmas</t>
  </si>
  <si>
    <t>Consecutivo No. 3712 al 3719</t>
  </si>
  <si>
    <t>1086-1301</t>
  </si>
  <si>
    <t>CE. N.3718. Faltan Firmas.</t>
  </si>
  <si>
    <t>Consecutivo No. 3720 al 3731</t>
  </si>
  <si>
    <t>1302-1517</t>
  </si>
  <si>
    <t>Consecutivo No. 3732 al 3735</t>
  </si>
  <si>
    <t>1 de 14</t>
  </si>
  <si>
    <t>01-219</t>
  </si>
  <si>
    <t>Consecutivo No. 3736 al 3836</t>
  </si>
  <si>
    <t>2 de 14</t>
  </si>
  <si>
    <t>220-420</t>
  </si>
  <si>
    <t>CE. N: 3803.. Faltan Firmas.</t>
  </si>
  <si>
    <t>Consecutivo No. 3837 al 3857</t>
  </si>
  <si>
    <t>3 de 14</t>
  </si>
  <si>
    <t>421-625</t>
  </si>
  <si>
    <t>Consecutivo No. 3858 al 3956</t>
  </si>
  <si>
    <t>4 de 14</t>
  </si>
  <si>
    <t>626-826</t>
  </si>
  <si>
    <t>Consecutivo No. 3956 al 3959</t>
  </si>
  <si>
    <t>5 de 14</t>
  </si>
  <si>
    <t>827-1023</t>
  </si>
  <si>
    <t>Consecutivo No.  3959 al 3962</t>
  </si>
  <si>
    <t>6 de 14</t>
  </si>
  <si>
    <t>1024-1742</t>
  </si>
  <si>
    <t>Consecutivo No.  3962 al 3965</t>
  </si>
  <si>
    <t>7 de 14</t>
  </si>
  <si>
    <t>1243-1448</t>
  </si>
  <si>
    <t>HOJA No. 4   DE  7</t>
  </si>
  <si>
    <t>Consecutivo No.  3965 al 3970</t>
  </si>
  <si>
    <t>8 de 14</t>
  </si>
  <si>
    <t>1449-1670</t>
  </si>
  <si>
    <t>Consecutivo No.  3971al 3981</t>
  </si>
  <si>
    <t>9 de 14</t>
  </si>
  <si>
    <t>1671-1879</t>
  </si>
  <si>
    <t>Consecutivo No.  3982 al 3987</t>
  </si>
  <si>
    <t>10 de 14</t>
  </si>
  <si>
    <t>1880-2085</t>
  </si>
  <si>
    <t>Consecutivo No.  3987 al 3991</t>
  </si>
  <si>
    <t>11 de 14</t>
  </si>
  <si>
    <t>2086-2286</t>
  </si>
  <si>
    <t>Consecutivo No.  3991 al 3997</t>
  </si>
  <si>
    <t>12 de 14</t>
  </si>
  <si>
    <t>2287-2490</t>
  </si>
  <si>
    <t>Consecutivo No.  3997 al 3998</t>
  </si>
  <si>
    <t>13 de 14</t>
  </si>
  <si>
    <t>2491-2691</t>
  </si>
  <si>
    <t>Consecutivo No.  3998 al 4005</t>
  </si>
  <si>
    <t>14 de 14</t>
  </si>
  <si>
    <t>2692-2815</t>
  </si>
  <si>
    <t>Consecutivo No.  4006 al 4115</t>
  </si>
  <si>
    <t>01- 216</t>
  </si>
  <si>
    <t>CE. N. 4059. Faltan Firmas.</t>
  </si>
  <si>
    <t>Consecutivo No.  4116 al 4214</t>
  </si>
  <si>
    <t>Consecutivo No.  4214 al 4219</t>
  </si>
  <si>
    <t>418-635</t>
  </si>
  <si>
    <t>Consecutivo No.  4220 al 4256</t>
  </si>
  <si>
    <t>636-852</t>
  </si>
  <si>
    <t>Consecutivo No.  4257 al 4274</t>
  </si>
  <si>
    <t>853-1068</t>
  </si>
  <si>
    <t>Consecutivo No.  4275 al 4289</t>
  </si>
  <si>
    <t>1069-1279</t>
  </si>
  <si>
    <t>Consecutivo No.  4290 al 4390</t>
  </si>
  <si>
    <t>CE. N.4294,95,96. Faltan Firmas</t>
  </si>
  <si>
    <t>Consecutivo No.  4390 al 4392</t>
  </si>
  <si>
    <t>206-404</t>
  </si>
  <si>
    <t>Consecutivo No.  4393 al 4405</t>
  </si>
  <si>
    <t>Consecutivo No.  4406 al 4429</t>
  </si>
  <si>
    <t>607-805</t>
  </si>
  <si>
    <t>CE. N. 4418..Faltan Firmas.</t>
  </si>
  <si>
    <t>Consecutivo No.  4430 al 4438</t>
  </si>
  <si>
    <t>806-1006</t>
  </si>
  <si>
    <t xml:space="preserve">HOJA No. 5    DE  7 </t>
  </si>
  <si>
    <t>Consecutivo No.  4438 al 4448</t>
  </si>
  <si>
    <t>1007-1218</t>
  </si>
  <si>
    <t>Consecutivo No.  4449 al 4465</t>
  </si>
  <si>
    <t>1219-1419</t>
  </si>
  <si>
    <t>Consecutivo No.  4466 al 4468</t>
  </si>
  <si>
    <t>1420-1527</t>
  </si>
  <si>
    <t>Consecutivo No.  4469 al 4520</t>
  </si>
  <si>
    <t>1 de 11</t>
  </si>
  <si>
    <t>Consecutivo No.  4521 al 4581</t>
  </si>
  <si>
    <t>2 de 11</t>
  </si>
  <si>
    <t>201-417</t>
  </si>
  <si>
    <t>Consecutivo No.  4582 al 4603</t>
  </si>
  <si>
    <t>3 de 11</t>
  </si>
  <si>
    <t>418-632</t>
  </si>
  <si>
    <t>Consecutivo No.  4603 al 4610</t>
  </si>
  <si>
    <t>4 de 11</t>
  </si>
  <si>
    <t>633-841</t>
  </si>
  <si>
    <t>Consecutivo No.  4611al 4622</t>
  </si>
  <si>
    <t>5 de 11</t>
  </si>
  <si>
    <t>842-1063</t>
  </si>
  <si>
    <t>CE. N.4619-Faltan Firmas.</t>
  </si>
  <si>
    <t>Consecutivo No.  4623 al 4633</t>
  </si>
  <si>
    <t>6 de 11</t>
  </si>
  <si>
    <t>1064-1265</t>
  </si>
  <si>
    <t>Consecutivo No.  4633 al 4652</t>
  </si>
  <si>
    <t>7 de 11</t>
  </si>
  <si>
    <t>1266-1467</t>
  </si>
  <si>
    <t>Consecutivo No.  4653 al 4662</t>
  </si>
  <si>
    <t>8 de 11</t>
  </si>
  <si>
    <t>1468-1673</t>
  </si>
  <si>
    <t>CE. N.4659 - Faltan Firmas.</t>
  </si>
  <si>
    <t>Consecutivo No.  4663 al 4675</t>
  </si>
  <si>
    <t>9 de 11</t>
  </si>
  <si>
    <t>1674-1882</t>
  </si>
  <si>
    <t>CE. N. 4675 - Faltan Firmas.</t>
  </si>
  <si>
    <t>Consecutivo No.  4676 al 4688</t>
  </si>
  <si>
    <t>10 de 11</t>
  </si>
  <si>
    <t>1883-2088</t>
  </si>
  <si>
    <t>Consecutivo No.  4689 al 4690</t>
  </si>
  <si>
    <t>11 de 11</t>
  </si>
  <si>
    <t>2089-2163</t>
  </si>
  <si>
    <t>Consecutivo No.  4691 al 4701</t>
  </si>
  <si>
    <t>1 de 28</t>
  </si>
  <si>
    <t>Consecutivo No.  4702 al 4808</t>
  </si>
  <si>
    <t>2 de 28</t>
  </si>
  <si>
    <t>192-392</t>
  </si>
  <si>
    <t>Consecutivo No.  4809 al 4830</t>
  </si>
  <si>
    <t>3 de 28</t>
  </si>
  <si>
    <t>393-594</t>
  </si>
  <si>
    <t>Consecutivo No.  4831 al 4842</t>
  </si>
  <si>
    <t>4 de 28</t>
  </si>
  <si>
    <t>595-793</t>
  </si>
  <si>
    <t>HOJA No. 6    DE  7</t>
  </si>
  <si>
    <t>Consecutivo No. 4842 al 4843</t>
  </si>
  <si>
    <t>5 de 28</t>
  </si>
  <si>
    <t>794-994</t>
  </si>
  <si>
    <t>Consecutivo No.  4843 al 4852</t>
  </si>
  <si>
    <t>6 de 28</t>
  </si>
  <si>
    <t>995-1199</t>
  </si>
  <si>
    <t>Consecutivo No. 4853 al 4868</t>
  </si>
  <si>
    <t>7 de 28</t>
  </si>
  <si>
    <t>1200-1393</t>
  </si>
  <si>
    <t>Consecutivo No. 4869 al 4877</t>
  </si>
  <si>
    <t>8 de 28</t>
  </si>
  <si>
    <t>1394-1596</t>
  </si>
  <si>
    <t>Consecutivo No. 4878 al 4880</t>
  </si>
  <si>
    <t>9 de 28</t>
  </si>
  <si>
    <t>1597-1753</t>
  </si>
  <si>
    <t>Consecutivo No. 4881 al 4902</t>
  </si>
  <si>
    <t>10 de 28</t>
  </si>
  <si>
    <t>1754-1968</t>
  </si>
  <si>
    <t>Consecutivo No. 4903 al 4967</t>
  </si>
  <si>
    <t>11 de 28</t>
  </si>
  <si>
    <t>1969-2169</t>
  </si>
  <si>
    <t>Consecutivo No. 4968 al 5017</t>
  </si>
  <si>
    <t>12 de 28</t>
  </si>
  <si>
    <t>2170-2380</t>
  </si>
  <si>
    <t>Consecutivo No.  5018 al 5029</t>
  </si>
  <si>
    <t>13 de 28</t>
  </si>
  <si>
    <t>2381-2615</t>
  </si>
  <si>
    <t>Consecutivo No. 5030 al 5046</t>
  </si>
  <si>
    <t>14 de 28</t>
  </si>
  <si>
    <t>2616-2860</t>
  </si>
  <si>
    <t>Consecutivo No. 5047 al 5160</t>
  </si>
  <si>
    <t>15 de 28</t>
  </si>
  <si>
    <t>2861-3059</t>
  </si>
  <si>
    <t>Consecutivo No. 5161 al 5167</t>
  </si>
  <si>
    <t>16 de 28</t>
  </si>
  <si>
    <t>3060-3306</t>
  </si>
  <si>
    <t>Consecutivo No. 5168 al 5170</t>
  </si>
  <si>
    <t>17 de 28</t>
  </si>
  <si>
    <t>3307-3509</t>
  </si>
  <si>
    <t>Consecutivo No.  5170 al 5177</t>
  </si>
  <si>
    <t>18 de 28</t>
  </si>
  <si>
    <t>3510-3728</t>
  </si>
  <si>
    <t>Consecutivo No. 5178 al 5179</t>
  </si>
  <si>
    <t>19 de 28</t>
  </si>
  <si>
    <t>3729-3914</t>
  </si>
  <si>
    <t>Consecutivo No. 5180 al 5181</t>
  </si>
  <si>
    <t>20 de 28</t>
  </si>
  <si>
    <t>3915-4088</t>
  </si>
  <si>
    <t>Consecutivo No. 5182 al 5184</t>
  </si>
  <si>
    <t>21 de 28</t>
  </si>
  <si>
    <t>4089-4304</t>
  </si>
  <si>
    <t>Consecutivo No. 5185 al 5226</t>
  </si>
  <si>
    <t>22 de 28</t>
  </si>
  <si>
    <t>4305-4505</t>
  </si>
  <si>
    <t>HOJA No. 7    DE: 7</t>
  </si>
  <si>
    <t>Consecutivo No. 5227al 5296</t>
  </si>
  <si>
    <t>23 de 28</t>
  </si>
  <si>
    <t>4506-4763</t>
  </si>
  <si>
    <t>Consecutivo No. 5297 al 5310</t>
  </si>
  <si>
    <t>24 de 28</t>
  </si>
  <si>
    <t>4764-4969</t>
  </si>
  <si>
    <t>Consecutivo No. 5311al 5316</t>
  </si>
  <si>
    <t>25 de 28</t>
  </si>
  <si>
    <t>4970-5163</t>
  </si>
  <si>
    <t>Consecutivo No. 5317 al 5326</t>
  </si>
  <si>
    <t>26 de 28</t>
  </si>
  <si>
    <t>5164-5360</t>
  </si>
  <si>
    <t>Consecutivo No. 5327 al 5341</t>
  </si>
  <si>
    <t>27 de 28</t>
  </si>
  <si>
    <t>5361-5640</t>
  </si>
  <si>
    <t>Consecutivo No. 5342 al 5353</t>
  </si>
  <si>
    <t>28 de 28</t>
  </si>
  <si>
    <t>5641-5829</t>
  </si>
  <si>
    <r>
      <t xml:space="preserve">HOJA No. </t>
    </r>
    <r>
      <rPr>
        <u/>
        <sz val="10"/>
        <rFont val="Arial"/>
        <family val="2"/>
      </rPr>
      <t>1</t>
    </r>
    <r>
      <rPr>
        <sz val="10"/>
        <rFont val="Arial"/>
        <family val="2"/>
      </rPr>
      <t xml:space="preserve">    DE: </t>
    </r>
    <r>
      <rPr>
        <u/>
        <sz val="10"/>
        <rFont val="Arial"/>
        <family val="2"/>
      </rPr>
      <t xml:space="preserve"> 2</t>
    </r>
  </si>
  <si>
    <r>
      <t xml:space="preserve">OBJETO: </t>
    </r>
    <r>
      <rPr>
        <u/>
        <sz val="10"/>
        <rFont val="Arial"/>
        <family val="2"/>
      </rPr>
      <t xml:space="preserve"> TRANSFERENCIA DOCUMENTAL AÑO 2019</t>
    </r>
  </si>
  <si>
    <t>001-034</t>
  </si>
  <si>
    <t>035-248</t>
  </si>
  <si>
    <t>249-450</t>
  </si>
  <si>
    <t>451-721</t>
  </si>
  <si>
    <t>1 de 21</t>
  </si>
  <si>
    <t>Faltan NC - N.657 al 670.</t>
  </si>
  <si>
    <t>2 de 21</t>
  </si>
  <si>
    <t>3 de 21</t>
  </si>
  <si>
    <t>4 de 21</t>
  </si>
  <si>
    <t>5 de 21</t>
  </si>
  <si>
    <t>804-1004</t>
  </si>
  <si>
    <t>6 de 21</t>
  </si>
  <si>
    <t>1005-1205</t>
  </si>
  <si>
    <r>
      <t>HOJA No. 2</t>
    </r>
    <r>
      <rPr>
        <sz val="10"/>
        <rFont val="Arial"/>
        <family val="2"/>
      </rPr>
      <t xml:space="preserve">    DE: </t>
    </r>
    <r>
      <rPr>
        <u/>
        <sz val="10"/>
        <rFont val="Arial"/>
        <family val="2"/>
      </rPr>
      <t xml:space="preserve"> 2</t>
    </r>
  </si>
  <si>
    <t>7 de 21</t>
  </si>
  <si>
    <t>1206-1409</t>
  </si>
  <si>
    <t>8 de 21</t>
  </si>
  <si>
    <t>1410-1603</t>
  </si>
  <si>
    <t>9 de 21</t>
  </si>
  <si>
    <t>1604-1807</t>
  </si>
  <si>
    <t>10 de 21</t>
  </si>
  <si>
    <t>1808-2006</t>
  </si>
  <si>
    <t>11 de 21</t>
  </si>
  <si>
    <t>2007-2207</t>
  </si>
  <si>
    <t>12 de 21</t>
  </si>
  <si>
    <t>2208-2410</t>
  </si>
  <si>
    <t>13 de 21</t>
  </si>
  <si>
    <t>2411-2619</t>
  </si>
  <si>
    <t>14 de 21</t>
  </si>
  <si>
    <t>2620-2822</t>
  </si>
  <si>
    <t>15 de 21</t>
  </si>
  <si>
    <t>2823-3026</t>
  </si>
  <si>
    <t>16 de 21</t>
  </si>
  <si>
    <t>3027-3230</t>
  </si>
  <si>
    <t>17 de 21</t>
  </si>
  <si>
    <t>3231-3431</t>
  </si>
  <si>
    <t>18 de 21</t>
  </si>
  <si>
    <t>3432-3634</t>
  </si>
  <si>
    <t>19 de 21</t>
  </si>
  <si>
    <t>3635-3835</t>
  </si>
  <si>
    <t>20 de 21</t>
  </si>
  <si>
    <t>3836-4017</t>
  </si>
  <si>
    <t>21 de 21</t>
  </si>
  <si>
    <t>4018-4201</t>
  </si>
  <si>
    <t>Falta - NC. N.1027.</t>
  </si>
  <si>
    <r>
      <t xml:space="preserve">ENTIDAD PRODUCTORA: </t>
    </r>
    <r>
      <rPr>
        <sz val="8"/>
        <rFont val="Arial"/>
        <family val="2"/>
      </rPr>
      <t>HOSPITAL DEPARTAMENTAL SAN ANTONIO</t>
    </r>
  </si>
  <si>
    <r>
      <t xml:space="preserve">UNIDAD FUNCIONAL PRODUCTORA: </t>
    </r>
    <r>
      <rPr>
        <sz val="8"/>
        <rFont val="Arial"/>
        <family val="2"/>
      </rPr>
      <t>GESTION ADMINISTRATIVA</t>
    </r>
  </si>
  <si>
    <r>
      <t xml:space="preserve">OFICINA PRODUCTORA: </t>
    </r>
    <r>
      <rPr>
        <sz val="8"/>
        <rFont val="Arial"/>
        <family val="2"/>
      </rPr>
      <t>CARTERA</t>
    </r>
  </si>
  <si>
    <t>OBJETO:TRANSFERENCIA DOCUMENTAL AÑO 2015</t>
  </si>
  <si>
    <t xml:space="preserve"> 10/11/2015</t>
  </si>
  <si>
    <t>Conciliaciones de cartera BARRIOS UNIDOS</t>
  </si>
  <si>
    <t>Conciliaciones de cartera COMFAMILIAR</t>
  </si>
  <si>
    <t>Conciliaciones de cartera BATALLON SAN MATEO</t>
  </si>
  <si>
    <t>Conciliaciones de cartera SECCIONAL SANIDAD VALLE</t>
  </si>
  <si>
    <t>Facturas de venta de servicios ASOCIACION INDIGENA DEL CAUCA</t>
  </si>
  <si>
    <t>196 al 405</t>
  </si>
  <si>
    <t>406 al 612</t>
  </si>
  <si>
    <t>613 al 711</t>
  </si>
  <si>
    <t>120 al 250</t>
  </si>
  <si>
    <t>201 al 401</t>
  </si>
  <si>
    <t>402 al 602</t>
  </si>
  <si>
    <t>603 al 803</t>
  </si>
  <si>
    <t>804 al 1004</t>
  </si>
  <si>
    <t>Falta Folio N. 1184</t>
  </si>
  <si>
    <t>1407 al 1606</t>
  </si>
  <si>
    <t>1607 al 1807</t>
  </si>
  <si>
    <t>1808 al 2008</t>
  </si>
  <si>
    <t>2009 al 2153</t>
  </si>
  <si>
    <t>Facturas años 2014 - radicadas en el 2015.</t>
  </si>
  <si>
    <t>201 al 384</t>
  </si>
  <si>
    <t>OBJETO: Transferencia documental año 2015</t>
  </si>
  <si>
    <t>201 al 410</t>
  </si>
  <si>
    <t>612 al 812</t>
  </si>
  <si>
    <t>813 al 1013</t>
  </si>
  <si>
    <t>1014 al 1214</t>
  </si>
  <si>
    <t>1215 al 1415</t>
  </si>
  <si>
    <t>1416 al 1630</t>
  </si>
  <si>
    <t>1631 al 1838</t>
  </si>
  <si>
    <t>OBJETO: Transferencia Documental año 2015</t>
  </si>
  <si>
    <t>Facturas de venta de servicios CONTRALORIA</t>
  </si>
  <si>
    <t>Facturas de venta de servicios SECRETARIA DPTAL DEL VALLE</t>
  </si>
  <si>
    <t xml:space="preserve">Facturas de venta de servicios HOSPITAL SAN RAFAEL </t>
  </si>
  <si>
    <t>Facturas de venta de servicios COLMENA</t>
  </si>
  <si>
    <t>Facturas de venta de servicios LIBERTY SEGUROS</t>
  </si>
  <si>
    <t>No aparecen las facturas de la relación.</t>
  </si>
  <si>
    <t>facturas de venta de servicios CONVIDA EPS</t>
  </si>
  <si>
    <t>Facturas de venta de servicios AXA COLPATRIA</t>
  </si>
  <si>
    <t>Facturas de venta de servicios CAJA DE COMPENSACION FAMILIAR NARIÑO</t>
  </si>
  <si>
    <t>Facturas de venta de servicios CAJA DE COMPENSACION FAMILIAR HUILA</t>
  </si>
  <si>
    <t>Facturas de venta de servicios PIJAOS SALUD</t>
  </si>
  <si>
    <t>Faltan los folios del 01 al 04.</t>
  </si>
  <si>
    <t xml:space="preserve">Facturas de venta de servicios ALIANZA MEDELLIN </t>
  </si>
  <si>
    <t>202 al 401</t>
  </si>
  <si>
    <t>402 al 610</t>
  </si>
  <si>
    <t>611 al 810</t>
  </si>
  <si>
    <t>811 al 1019</t>
  </si>
  <si>
    <t>1020 al 1181</t>
  </si>
  <si>
    <t>001-229</t>
  </si>
  <si>
    <t>Facturas de venta de servicios SEGUROS DEL ESTADO.</t>
  </si>
  <si>
    <t>Facturas de venta DE SERVICIOS AXA COLPATRIA SEGUROS</t>
  </si>
  <si>
    <t>Informes de Estado de Cartera Circular 014</t>
  </si>
  <si>
    <t>Informes de Estado de Cartera Circular 030</t>
  </si>
  <si>
    <t>Informes de Estado de Cartera Circular 09</t>
  </si>
  <si>
    <t>203 al 405</t>
  </si>
  <si>
    <t>406 al 500</t>
  </si>
  <si>
    <t>COMUNICACIÓN INTERNA</t>
  </si>
  <si>
    <t>HOJA No. 01   DE:  6</t>
  </si>
  <si>
    <t>HOJA No.  02   DE: 6</t>
  </si>
  <si>
    <t>HOJA No.  03   DE: 6</t>
  </si>
  <si>
    <t>HOJA No.  04   DE: 6</t>
  </si>
  <si>
    <t>HOJA No.  05   DE: 6</t>
  </si>
  <si>
    <t>HOJA No.  06   DE: 6</t>
  </si>
  <si>
    <r>
      <t>OFICINA PRODUCTORA:</t>
    </r>
    <r>
      <rPr>
        <b/>
        <sz val="12"/>
        <rFont val="Arial"/>
        <family val="2"/>
      </rPr>
      <t xml:space="preserve"> </t>
    </r>
    <r>
      <rPr>
        <b/>
        <sz val="11"/>
        <rFont val="Arial"/>
        <family val="2"/>
      </rPr>
      <t>CARTERA</t>
    </r>
  </si>
  <si>
    <r>
      <t xml:space="preserve">OBJETO: </t>
    </r>
    <r>
      <rPr>
        <sz val="8"/>
        <rFont val="Arial"/>
        <family val="2"/>
      </rPr>
      <t>TRANSFERENCIA DOCUMENTAL  2016</t>
    </r>
  </si>
  <si>
    <t>Conciliaciones de cartera COSMITET</t>
  </si>
  <si>
    <t>Conciliaciones de cartera COMFENALCO</t>
  </si>
  <si>
    <t>OBJETO: TRANSFERENCIA DOCUMENTAL AÑO 2016</t>
  </si>
  <si>
    <t>Facturas de venta de servicios MUNICIPIO DE CALI</t>
  </si>
  <si>
    <t>Facturas de venta de servicios 
MUNICIPIO DE ROLDANILLO</t>
  </si>
  <si>
    <t>201 al 267</t>
  </si>
  <si>
    <t>Facturas de venta de servicios 
SECRETARIA DPTAL DEL VALLE</t>
  </si>
  <si>
    <t xml:space="preserve">Facturas de venta de servicios MAPFRE </t>
  </si>
  <si>
    <t>facturas de venta de servicios ARL SEGUROS DE VIDA DEL ESTADO</t>
  </si>
  <si>
    <t>facturas de venta de servicios SALUD TOTAL</t>
  </si>
  <si>
    <t>Facturas de venta de servicios 
COLOMBIANA DE ASISTENCIA</t>
  </si>
  <si>
    <t>Facturas de venta de servicios DIRECCION GENERAL DE SANIDAD MILITAR</t>
  </si>
  <si>
    <t>Facturas de venta de servicios CAJA DE COMPENSACIÓN FAMILIAR DE CORDOBA - CONFACOR</t>
  </si>
  <si>
    <t>Facturas de venta de servicios CAJA DE PREVISIÓN SOCIAL DE COMUNICAIONES - CAPRECOM</t>
  </si>
  <si>
    <t>Facturas de venta de servicios ASOCIACIÓN DE PROFESIONALES</t>
  </si>
  <si>
    <t>Facturas de venta de sevicios FAMISANAR LTDA - CAFAM</t>
  </si>
  <si>
    <t>Facturas de venta de servicios CAPITAL SALUD EPS-S</t>
  </si>
  <si>
    <t>Facturas de venta de servicios CONVIDA EPS-S</t>
  </si>
  <si>
    <t>Facturas de venta de servicios ALIANZA MEDELLIN ANTIOQUIA EPS SAVIA SALUD</t>
  </si>
  <si>
    <t>Facturas de venta de servicios SERVICIO OCCIDENTAL DE SALUD. SOS.</t>
  </si>
  <si>
    <t>10/012/2015</t>
  </si>
  <si>
    <t>Fatura de venta de servicios PARIBAS CARDIF COLOMBIA DE SEGUROS GLES.</t>
  </si>
  <si>
    <t>Facturas de venta de servicios CONSORCIO   FONDO DE ATENCION EN SALUD PPL</t>
  </si>
  <si>
    <t>Facturas de venta de servicios GENERALI COLOMBIA VIDA CPÑIA DE SEGUROS S.A.</t>
  </si>
  <si>
    <t>Facturas de venta de servicios EPS SANITAS S.A.</t>
  </si>
  <si>
    <t>Facturas de venta de servicios EMPRESA SOLIDARIA DE SALUD - ASOCIA. MUTUAL</t>
  </si>
  <si>
    <t>Facturas de venta de servicios EPS Y MEDICINA PREP. SURAMERICANA S.A.</t>
  </si>
  <si>
    <t>Facturas de venta de servicios AXA ASISTENCIA S.A.</t>
  </si>
  <si>
    <t>Facturas de venta de servicios EMDISALUD EMPRESA MUTUAL PARA EL DESARROLLO</t>
  </si>
  <si>
    <t>Facturas de venta de servicios HOSPITAL GONZALO CONTRERAS</t>
  </si>
  <si>
    <t>Facturas de venta de servicios EPS MALLAMAS INDIGENA</t>
  </si>
  <si>
    <t>Facturas de venta de servicios COOPERATIVA DE SALUD COMUNIT. EPS</t>
  </si>
  <si>
    <t>Facturas de venta de servicios ECOOPSOS</t>
  </si>
  <si>
    <t>facturas de venta de servicios PIJAOS SALUD EPS</t>
  </si>
  <si>
    <t>Facturas de venta de servicios CAJA COMP. FAMILIAR CAJACOPI ATLANTICO</t>
  </si>
  <si>
    <t>Facturas de venta de servicios CAJA COMP. FAMILIAR DEL CHOCO</t>
  </si>
  <si>
    <t>Facturas de venta de servicios CAJA COMP. FAMILIAR DE NARIÑO</t>
  </si>
  <si>
    <t>Facturas de venta de servicios CAJA DE COMP. FAMILIAR COMPENSAR</t>
  </si>
  <si>
    <t>Facturas de venta de servicios 
ASMET SALUD</t>
  </si>
  <si>
    <t>Facturas de venta de servicios 
SOAT (LA PREVISORA)</t>
  </si>
  <si>
    <t>Facturas de venta de servicios 
SOAT (LA EQUIDAD)</t>
  </si>
  <si>
    <t>Facturas de venta de servicios 
SOAT (SEGUROS COLPATRIA)</t>
  </si>
  <si>
    <t>Facturas de venta de servicios 
SOAT (SURAMERICANA)</t>
  </si>
  <si>
    <t>Facturas de venta de servicios 
SOAT (SEGUROS DEL ESTADO)</t>
  </si>
  <si>
    <t>Facturas de venta de servicios 
SOAT (LIBERTY SEGUROS)</t>
  </si>
  <si>
    <t>Facturas de venta de servicios 
SOAT  SEGUROS COMERCIALES BOLIVAR)</t>
  </si>
  <si>
    <t>Facturas de venta de servicios 
SOAT (MUNDIAL DE SEGUROS)</t>
  </si>
  <si>
    <t>210 al 416</t>
  </si>
  <si>
    <t>417 al  625</t>
  </si>
  <si>
    <t>626 al 788</t>
  </si>
  <si>
    <t>Facturas de venta de servicios CAFESALUD CAPITACION</t>
  </si>
  <si>
    <t>Facturas de venta de servicios 
CAFESALUD EVENTO</t>
  </si>
  <si>
    <t>1/55</t>
  </si>
  <si>
    <t>Faltan los folios del 42 al 45</t>
  </si>
  <si>
    <t>2/55</t>
  </si>
  <si>
    <t>3/55</t>
  </si>
  <si>
    <t>4/55</t>
  </si>
  <si>
    <t>5/55</t>
  </si>
  <si>
    <t>801 - 1000</t>
  </si>
  <si>
    <t>Falta el folio N.966,971</t>
  </si>
  <si>
    <t>6/55</t>
  </si>
  <si>
    <t>1001 - 1200</t>
  </si>
  <si>
    <t>7/55</t>
  </si>
  <si>
    <t>1201 - 1400</t>
  </si>
  <si>
    <t>Faltan loa folios del 1255 al 1258.</t>
  </si>
  <si>
    <t>8/55</t>
  </si>
  <si>
    <t>1401 - 1530</t>
  </si>
  <si>
    <t>Se repiten los folios desde el 1393 al 1464.</t>
  </si>
  <si>
    <t>9/55</t>
  </si>
  <si>
    <t>1531 - 1733</t>
  </si>
  <si>
    <t>Se repiten los folios desde el 1721 al 1729</t>
  </si>
  <si>
    <t>10/55</t>
  </si>
  <si>
    <t>1734 - 1934</t>
  </si>
  <si>
    <t>Falta folio N.1818.</t>
  </si>
  <si>
    <t>11/55</t>
  </si>
  <si>
    <t>1935 - 2135</t>
  </si>
  <si>
    <t>12/55</t>
  </si>
  <si>
    <t>2136 - 2336</t>
  </si>
  <si>
    <t>13/55</t>
  </si>
  <si>
    <t>2337 - 2537</t>
  </si>
  <si>
    <t>14/55</t>
  </si>
  <si>
    <t>2538 - 2738</t>
  </si>
  <si>
    <t>15/55</t>
  </si>
  <si>
    <t>2739 - 2939</t>
  </si>
  <si>
    <t>16/55</t>
  </si>
  <si>
    <t>2940 - 3137</t>
  </si>
  <si>
    <t>17/55</t>
  </si>
  <si>
    <t>3138 - 3338</t>
  </si>
  <si>
    <t>18/55</t>
  </si>
  <si>
    <t>3339 - 3539</t>
  </si>
  <si>
    <t>19/55</t>
  </si>
  <si>
    <t>3540 - 3740</t>
  </si>
  <si>
    <t>20/55</t>
  </si>
  <si>
    <t>3741 - 3941</t>
  </si>
  <si>
    <t>21/55</t>
  </si>
  <si>
    <t>3942 - 4142</t>
  </si>
  <si>
    <t>22/55</t>
  </si>
  <si>
    <t>4143 - 4343</t>
  </si>
  <si>
    <t>23/55</t>
  </si>
  <si>
    <t>4344 - 4544</t>
  </si>
  <si>
    <t>24/55</t>
  </si>
  <si>
    <t>4545 - 4745</t>
  </si>
  <si>
    <t>25/55</t>
  </si>
  <si>
    <t>4746 - 4946</t>
  </si>
  <si>
    <t>Falta Folio N. 4909.</t>
  </si>
  <si>
    <t>26/55</t>
  </si>
  <si>
    <t>4947 - 5147</t>
  </si>
  <si>
    <t>Folios repetidos desde el 5060 al 5069.</t>
  </si>
  <si>
    <t>27/55</t>
  </si>
  <si>
    <t>5148 - 5348</t>
  </si>
  <si>
    <t>28/55</t>
  </si>
  <si>
    <t>5349 - 5549</t>
  </si>
  <si>
    <t>29/55</t>
  </si>
  <si>
    <t>5550 - 5750</t>
  </si>
  <si>
    <t>30/55</t>
  </si>
  <si>
    <t>5751 - 5951</t>
  </si>
  <si>
    <t>Falta el folio N. 5929.</t>
  </si>
  <si>
    <t>31/55</t>
  </si>
  <si>
    <t>5952 - 6152</t>
  </si>
  <si>
    <t>32/55</t>
  </si>
  <si>
    <t>6153 - 6353</t>
  </si>
  <si>
    <t>33/55</t>
  </si>
  <si>
    <t>6354 - 6554</t>
  </si>
  <si>
    <t>34/55</t>
  </si>
  <si>
    <t>35/55</t>
  </si>
  <si>
    <t>36/55</t>
  </si>
  <si>
    <t>6957 - 7157</t>
  </si>
  <si>
    <t>37/55</t>
  </si>
  <si>
    <t>7158 - 7358</t>
  </si>
  <si>
    <t>38/55</t>
  </si>
  <si>
    <t>7359 - 7559</t>
  </si>
  <si>
    <t>Falta Folio N. 7451.</t>
  </si>
  <si>
    <t>39/55</t>
  </si>
  <si>
    <t>7560 - 7760</t>
  </si>
  <si>
    <t>40/53</t>
  </si>
  <si>
    <t>7761 - 7961</t>
  </si>
  <si>
    <t>41/55</t>
  </si>
  <si>
    <t>7962 - 8162</t>
  </si>
  <si>
    <t>42/55</t>
  </si>
  <si>
    <t>8163 - 8363</t>
  </si>
  <si>
    <t>43/55</t>
  </si>
  <si>
    <t>8364 - 8564</t>
  </si>
  <si>
    <t>44/55</t>
  </si>
  <si>
    <t>8565 - 8765</t>
  </si>
  <si>
    <t>45/55</t>
  </si>
  <si>
    <t>8766 - 8966</t>
  </si>
  <si>
    <t>46/55</t>
  </si>
  <si>
    <t>8967 - 9167</t>
  </si>
  <si>
    <t>47/55</t>
  </si>
  <si>
    <t>9168 - 9368</t>
  </si>
  <si>
    <t>48/55</t>
  </si>
  <si>
    <t>9369 - 9569</t>
  </si>
  <si>
    <t>49/55</t>
  </si>
  <si>
    <t>9570 - 9770</t>
  </si>
  <si>
    <t>50/55</t>
  </si>
  <si>
    <t>9771 - 9971</t>
  </si>
  <si>
    <t>51/55</t>
  </si>
  <si>
    <t>9972 - 10172</t>
  </si>
  <si>
    <t>52/55</t>
  </si>
  <si>
    <t>10173 - 10373</t>
  </si>
  <si>
    <t>53/55</t>
  </si>
  <si>
    <t>10374 - 10574</t>
  </si>
  <si>
    <t>54/55</t>
  </si>
  <si>
    <t>10575 - 10775</t>
  </si>
  <si>
    <t>55/55</t>
  </si>
  <si>
    <t>10776 - 10850</t>
  </si>
  <si>
    <t>Facturas de venta de servicios 
BARRIOS UNIDOS</t>
  </si>
  <si>
    <t>8/11/</t>
  </si>
  <si>
    <t>Falta folio N.1707.</t>
  </si>
  <si>
    <t>1809 - 2015</t>
  </si>
  <si>
    <t>2016 - 2234</t>
  </si>
  <si>
    <t>1/25</t>
  </si>
  <si>
    <t>2/25</t>
  </si>
  <si>
    <t>3/25</t>
  </si>
  <si>
    <t>4/25</t>
  </si>
  <si>
    <t>5/25</t>
  </si>
  <si>
    <t>6/25</t>
  </si>
  <si>
    <t>7/25</t>
  </si>
  <si>
    <t>8/25</t>
  </si>
  <si>
    <t>9/25</t>
  </si>
  <si>
    <t>10/25</t>
  </si>
  <si>
    <t>11/25</t>
  </si>
  <si>
    <t>12/25</t>
  </si>
  <si>
    <t>13/25</t>
  </si>
  <si>
    <t>14/25</t>
  </si>
  <si>
    <t>15/25</t>
  </si>
  <si>
    <t>2814 - 3014</t>
  </si>
  <si>
    <t>16/25</t>
  </si>
  <si>
    <t>3015 - 3215</t>
  </si>
  <si>
    <t>17/25</t>
  </si>
  <si>
    <t>3216 - 3416</t>
  </si>
  <si>
    <t>18/25</t>
  </si>
  <si>
    <t>3417 - 3617</t>
  </si>
  <si>
    <t>19/25</t>
  </si>
  <si>
    <t>3618 - 3818</t>
  </si>
  <si>
    <t>20/25</t>
  </si>
  <si>
    <t>3819 - 4019</t>
  </si>
  <si>
    <t>21/25</t>
  </si>
  <si>
    <t>4020 - 4220</t>
  </si>
  <si>
    <t>Falta Folio N. 4208.</t>
  </si>
  <si>
    <t>22/25</t>
  </si>
  <si>
    <t>4221 - 4421</t>
  </si>
  <si>
    <t>23/25</t>
  </si>
  <si>
    <t>4422 - 4622</t>
  </si>
  <si>
    <t>24/25</t>
  </si>
  <si>
    <t>4623 - 4823</t>
  </si>
  <si>
    <t>25/25</t>
  </si>
  <si>
    <t>4824 - 4992</t>
  </si>
  <si>
    <t>Facturas de venta de servicios 
NUEVA EPS - CONTRIBUTIVO</t>
  </si>
  <si>
    <t>Falta folio N.59 al 62.</t>
  </si>
  <si>
    <t>Facturas de 2015, relaciondas en 2016.</t>
  </si>
  <si>
    <t>Facturas de venta de servicios DIRECCION GENERAL DE SANIDAD</t>
  </si>
  <si>
    <t>Facturas de venta de servicios EPS MEDICINA PREPAGADA SURAMERICANA</t>
  </si>
  <si>
    <t>001 - 15802</t>
  </si>
  <si>
    <t>Documentos escaneados</t>
  </si>
  <si>
    <t>Informes de Estado de Cartera Informe 2193</t>
  </si>
  <si>
    <t>223 - 423</t>
  </si>
  <si>
    <t>424 - 539</t>
  </si>
  <si>
    <t>Facturas de venta de servicios COOSALUD EVENTO</t>
  </si>
  <si>
    <t>18/08//2016</t>
  </si>
  <si>
    <t>Facturas de venta de servicios COOSALUD CAPITACIÓN</t>
  </si>
  <si>
    <t>201-283</t>
  </si>
  <si>
    <t>Facturas de venta de servicios COOSALUD CONTRIBUTIVO</t>
  </si>
  <si>
    <t>001-042</t>
  </si>
  <si>
    <t>Falta la información relacionada.</t>
  </si>
  <si>
    <t>HOJA No. 01   DE:  13</t>
  </si>
  <si>
    <t>HOJA No.  02   DE: 13</t>
  </si>
  <si>
    <t>HOJA No.  3   DE: 13</t>
  </si>
  <si>
    <t>HOJA No.  4   DE: 13</t>
  </si>
  <si>
    <t>HOJA No.  5   DE: 13</t>
  </si>
  <si>
    <t>HOJA No.  6   DE: 13</t>
  </si>
  <si>
    <t>HOJA No.  7   DE: 13</t>
  </si>
  <si>
    <t>HOJA No.  8   DE: 13</t>
  </si>
  <si>
    <t>HOJA No.  9   DE: 13</t>
  </si>
  <si>
    <t>HOJA No.  10   DE: 13</t>
  </si>
  <si>
    <t>HOJA No.  11   DE:13</t>
  </si>
  <si>
    <t>HOJA No.  12   DE: 13</t>
  </si>
  <si>
    <t>HOJA No.  13   DE: 13</t>
  </si>
  <si>
    <r>
      <t xml:space="preserve">OBJETO: TRANSFERENCIA DOCUMENTAL  </t>
    </r>
    <r>
      <rPr>
        <b/>
        <sz val="10"/>
        <rFont val="Arial"/>
        <family val="2"/>
      </rPr>
      <t>AÑO 2019</t>
    </r>
  </si>
  <si>
    <t>Actas del 01 al 15.</t>
  </si>
  <si>
    <t>Arias Bermudez William</t>
  </si>
  <si>
    <t>Chica Aviles Ricardo</t>
  </si>
  <si>
    <t>Gomez Rojas Cristian</t>
  </si>
  <si>
    <t>Leon Oliva Jose Ignacio</t>
  </si>
  <si>
    <t>Rojas Arango Jose de Jesus</t>
  </si>
  <si>
    <t>Rendón Sandoval Danny Valentina</t>
  </si>
  <si>
    <t>De la Cruz De La Torre Juan David</t>
  </si>
  <si>
    <t>Ramirez Igua Dayana Nathalie</t>
  </si>
  <si>
    <t xml:space="preserve">Valencia Henao Diana Carolina </t>
  </si>
  <si>
    <t xml:space="preserve">Lasso Aguilar Cesar Andres </t>
  </si>
  <si>
    <t>Arias Gomez Maria Camila</t>
  </si>
  <si>
    <t>Valdes Ortiz Bertha Lucia</t>
  </si>
  <si>
    <t>Llanos Velez Jose Miguel</t>
  </si>
  <si>
    <t>Montoya Gomez Santiago</t>
  </si>
  <si>
    <t>Bermudez Mondragón Cesar Eduardo</t>
  </si>
  <si>
    <t xml:space="preserve">Alvarez Villegas Elizabeth </t>
  </si>
  <si>
    <t>Ley 50  y Retroactivos</t>
  </si>
  <si>
    <t>Nomina de Prima de Servicios - prima extralegal</t>
  </si>
  <si>
    <t>Nomina de Retroactividad de Enero A Junio</t>
  </si>
  <si>
    <t>Plan Institucional de Capacitaciones 2018</t>
  </si>
  <si>
    <t xml:space="preserve">Resolución N° 000401 por la cual se adopta plan Institucional de Capacitación 2018 </t>
  </si>
  <si>
    <t xml:space="preserve">Sistema Gestion Seguridad y Salud en el Trabajo Programa Integral </t>
  </si>
  <si>
    <t>Capacitación Personal Administrativo</t>
  </si>
  <si>
    <t xml:space="preserve">Capacitación Personal Médico </t>
  </si>
  <si>
    <t>Capacitación personal Enfermeria</t>
  </si>
  <si>
    <t>Plan Institucional de Capacitaciones 2019</t>
  </si>
  <si>
    <t xml:space="preserve">VIGENCIA 2018 </t>
  </si>
  <si>
    <t>VIGENCIA 2019</t>
  </si>
  <si>
    <t xml:space="preserve">VIGENCIA 2019 </t>
  </si>
  <si>
    <t>Programa de Salud Ocupacional (Historia Clinica retirados 2011-2016 TOMO 1</t>
  </si>
  <si>
    <t>TOMO 1</t>
  </si>
  <si>
    <t>Programa de Salud Ocupacional (Historia Clinica retirados 2017-2018 TOMO 2</t>
  </si>
  <si>
    <t>TOMO 2</t>
  </si>
  <si>
    <t>Consecutivo Resoluciones</t>
  </si>
  <si>
    <t>Cuatro actas del año 2019</t>
  </si>
  <si>
    <t xml:space="preserve"> Cinco Actas del año 2019</t>
  </si>
  <si>
    <t xml:space="preserve"> 3-09-2019</t>
  </si>
  <si>
    <t xml:space="preserve">Once  Inspecciones
</t>
  </si>
  <si>
    <t xml:space="preserve">Periodo de Balance 2019 </t>
  </si>
  <si>
    <t>Plan de Gestion Integral de Residuos 
Hospitalarios y Similares PGIRASA</t>
  </si>
  <si>
    <t>Registro de entrega de los desechos. Por RH</t>
  </si>
  <si>
    <r>
      <t xml:space="preserve">OBJETO: </t>
    </r>
    <r>
      <rPr>
        <b/>
        <sz val="10"/>
        <rFont val="Arial"/>
        <family val="2"/>
      </rPr>
      <t xml:space="preserve"> TRANSFERENCIA DOCUMENTAL AÑO 2019</t>
    </r>
  </si>
  <si>
    <t>Consecutivo de Comunicaciones  Externas  0001 al 0166</t>
  </si>
  <si>
    <t>Falta consecutivo 0100.</t>
  </si>
  <si>
    <t>Consecutivo de Comunicaciones  Externas  0167 al 0341</t>
  </si>
  <si>
    <t>Falta consecutivo 0232-260-323.</t>
  </si>
  <si>
    <t>Consecutivo de Comunicaciones  Externas 0342 al 0505</t>
  </si>
  <si>
    <t>Fañta consecutivo 0423-0428-0435.</t>
  </si>
  <si>
    <t>Consecutivo de Comunicaciones  Externas 0506 al 0671</t>
  </si>
  <si>
    <t>603-803</t>
  </si>
  <si>
    <t>Consecutivo de Comunicaciones  Externas 0672 al 0834</t>
  </si>
  <si>
    <t>804-1005</t>
  </si>
  <si>
    <t>faltan consecutivos 0696.</t>
  </si>
  <si>
    <t>Consecutivo de Comunicaciones  Externas 0835 al 0995</t>
  </si>
  <si>
    <t>1006-1205</t>
  </si>
  <si>
    <t>falta consecutivos 0918-0978</t>
  </si>
  <si>
    <t>Consecutivo de Comunicaciones  Externas 0996 al 1158</t>
  </si>
  <si>
    <t>1206-1405</t>
  </si>
  <si>
    <t>falta consecutivo 1004-1019-1104-1105-1106-1148</t>
  </si>
  <si>
    <t>Consecutivo de Comunicaciones  Externas 1159 al 1304</t>
  </si>
  <si>
    <t>1406-1606</t>
  </si>
  <si>
    <t>faltan consecutivos-1240.</t>
  </si>
  <si>
    <t>Consecutivo de comunicaciones Externas 1305 al 1455</t>
  </si>
  <si>
    <t>1607-1807</t>
  </si>
  <si>
    <t>Falta consecutivos -1339-1359-1360-1361-1415-1421-1433.</t>
  </si>
  <si>
    <t>Consecutivo de Comunicaciones  Externas 1456 al 1635</t>
  </si>
  <si>
    <t>1808 - 2058</t>
  </si>
  <si>
    <t>falta consecutivo1491-1510-1544-1545-1546-1556-1572-1582-1599-1600-1601-1614.</t>
  </si>
  <si>
    <t>Consecutivo de Comunicaciones  Internas 0188 al 0189</t>
  </si>
  <si>
    <t>falta consecutivo 0044-0055.</t>
  </si>
  <si>
    <t>Consecutivo de Comunicaciones  Internas 0190 al 0309</t>
  </si>
  <si>
    <t>201-343</t>
  </si>
  <si>
    <t>falta consecutivo 0212-0223-0283.</t>
  </si>
  <si>
    <t>Planilla de Registro Comunicaciones Enviadas 001 al 1635</t>
  </si>
  <si>
    <t>Planilla de registro de comunicaciones Recibidas 001 al 2598</t>
  </si>
  <si>
    <t>Planilla de registro de comunicaciones Recibidas 2599 al 3741</t>
  </si>
  <si>
    <t>Planilla de registro  de  comunicaciones  Internas 001 al 0310</t>
  </si>
  <si>
    <t>Planilla de registro de Resoluciones 001 al 0707</t>
  </si>
  <si>
    <r>
      <t xml:space="preserve">OBJETO: </t>
    </r>
    <r>
      <rPr>
        <b/>
        <sz val="10"/>
        <rFont val="Arial"/>
        <family val="2"/>
      </rPr>
      <t xml:space="preserve"> TRANSFERENCIA DOCUMENTAL AÑO 2020</t>
    </r>
  </si>
  <si>
    <t>Consecutivo de Comunicaciones  Externas  0001 al 0157</t>
  </si>
  <si>
    <t>Falta consecutivo 002-055-0093-0098-0115-0148.</t>
  </si>
  <si>
    <t>Consecutivo de Comunicaciones  Externas  0158 al 0305</t>
  </si>
  <si>
    <t>Falta consecutivo 0191-0194-0195-0222-0250-0254-0290.</t>
  </si>
  <si>
    <t>Consecutivo de Comunicaciones  Externas 0306 al 0485</t>
  </si>
  <si>
    <t>401-601</t>
  </si>
  <si>
    <t>0307-0355-0364-67-68-69-70-71-72-73-74-75-76-77-0384-0403-0409-0446-0459.</t>
  </si>
  <si>
    <t>Consecutivo de Comunicaciones  Externas 0486 al 0692</t>
  </si>
  <si>
    <t>602-801</t>
  </si>
  <si>
    <t>faltan consecutivos 0488-0491-0492-0493-0495-0496-0498-0499-500-504-505-506-510-511-512-513-514-515-516-517-518-519-533-534-535-536-537-538-539-540-541-546-555-557-561-562-563-571-580-581-582-584-585-622-623-624-627-667-668-669.</t>
  </si>
  <si>
    <t>Consecutivo de Comunicaciones  Externas 0693 al 0816</t>
  </si>
  <si>
    <t>802-1001</t>
  </si>
  <si>
    <t>faltan consecutivos 0747-0767-0775.</t>
  </si>
  <si>
    <t>Consecutivo de Comunicaciones  Externas 0817 al 0947</t>
  </si>
  <si>
    <t>1002-1201</t>
  </si>
  <si>
    <t>faltan consecutivos 0837-0884-0885-0895-0929-0930.</t>
  </si>
  <si>
    <t>Consecutivo de Comunicaciones  Externas 0948 al 1085</t>
  </si>
  <si>
    <t>1202-1405</t>
  </si>
  <si>
    <t>faltan consecutivos-0963-0993- 1008-1009-1024-1030-1069.</t>
  </si>
  <si>
    <t>Consecutivo de Comunicaciones  Externas 1086 al 1219</t>
  </si>
  <si>
    <t>faltan consecutivos 1139-1140-1141-1142.</t>
  </si>
  <si>
    <t>Consecutivo de comunicaciones Externas 1220 al 1352</t>
  </si>
  <si>
    <t>1607-1805</t>
  </si>
  <si>
    <t>faltan consecutivos 1280-1285-1351.</t>
  </si>
  <si>
    <t>Consecutivo de Comunicaciones  Externas 1353 al 1507</t>
  </si>
  <si>
    <t>1806-2012</t>
  </si>
  <si>
    <t>faltan consecutivos 1358-1359-1360-1369-1371-1385-1403-1424-1425-1452-1453-1455-1456-1471-1476-1482.</t>
  </si>
  <si>
    <t>Consecutivo de Comunicaciones  Internas 0001 al 0161</t>
  </si>
  <si>
    <t>falta consecutivo 003-064-072-075-081-097-098.</t>
  </si>
  <si>
    <t>Consecutivo de Comunicaciones  Internas 0162 al 0249</t>
  </si>
  <si>
    <t>201-301</t>
  </si>
  <si>
    <t>falta consecutivo 0171-72-73-74-75-76-77-78-79-80-0229.</t>
  </si>
  <si>
    <t>Planilla de registro de comunicaciones Recibidas 001 al 2672</t>
  </si>
  <si>
    <t>Planilla de Registro Comunicaciones Enviadas 001 al 1507</t>
  </si>
  <si>
    <t>Planilla de registro  de  comunicaciones  Internas 001 al 0249</t>
  </si>
  <si>
    <t>Planilla de registro de Resoluciones 001 al 0707 al 0580</t>
  </si>
  <si>
    <t>Acta N.1.</t>
  </si>
  <si>
    <t>Actas N. 1 y 2.</t>
  </si>
  <si>
    <t>Planilla de control para préstamo de dcumentos</t>
  </si>
  <si>
    <t>240.1.51.03</t>
  </si>
  <si>
    <t>Registro Control de Temperatura Relativa</t>
  </si>
  <si>
    <t>Los meses faltantes por Cuarentena.</t>
  </si>
  <si>
    <t>Transferencia Documental N° 11</t>
  </si>
  <si>
    <t>HOJA  1  DE  2</t>
  </si>
  <si>
    <t>OBJETO: TRANSFERENCIA DOCUMENTAL - AÑO 2018</t>
  </si>
  <si>
    <t>HOJA  2  DE  2</t>
  </si>
  <si>
    <r>
      <t xml:space="preserve">HOJA No. </t>
    </r>
    <r>
      <rPr>
        <u/>
        <sz val="10"/>
        <rFont val="Arial"/>
        <family val="2"/>
      </rPr>
      <t>__1____</t>
    </r>
    <r>
      <rPr>
        <sz val="10"/>
        <rFont val="Arial"/>
        <family val="2"/>
      </rPr>
      <t xml:space="preserve">_    DE: </t>
    </r>
    <r>
      <rPr>
        <u/>
        <sz val="10"/>
        <rFont val="Arial"/>
        <family val="2"/>
      </rPr>
      <t>___1___</t>
    </r>
  </si>
  <si>
    <t xml:space="preserve"> TRANSFERENCIA DOCUMENTAL AÑOS  2019- 2020</t>
  </si>
  <si>
    <t>N° Actas: del 01 al 12.</t>
  </si>
  <si>
    <t>N° Actas: del 01 al 03.</t>
  </si>
  <si>
    <t>Feb--2019</t>
  </si>
  <si>
    <t>Feb-2019</t>
  </si>
  <si>
    <r>
      <rPr>
        <b/>
        <sz val="10"/>
        <rFont val="Arial"/>
        <family val="2"/>
      </rPr>
      <t>Hospital Departamental 
San Antonio de Roldanillo E.S.E</t>
    </r>
    <r>
      <rPr>
        <b/>
        <sz val="6"/>
        <rFont val="Arial"/>
        <family val="2"/>
      </rPr>
      <t>.</t>
    </r>
  </si>
  <si>
    <t>OBJETO: TRANSFERENCIA DOCUMENTAL AÑO 2017-2018- 2019</t>
  </si>
  <si>
    <t>300.01</t>
  </si>
  <si>
    <t xml:space="preserve">Actas 2- Sin Número y firmas </t>
  </si>
  <si>
    <t>300.01-04</t>
  </si>
  <si>
    <t>Actas de la 001 al 012. N°.2,3,4,5,6,7,9,10,11. Sin Firmas de asistencia.</t>
  </si>
  <si>
    <t>300.01-10</t>
  </si>
  <si>
    <t>Acta N°. 01.</t>
  </si>
  <si>
    <t>300.01-11</t>
  </si>
  <si>
    <t>03-Dic-19</t>
  </si>
  <si>
    <t>Actas del 01 al 12. Faltan Actas # 01-02-06-07.</t>
  </si>
  <si>
    <t>300.01-12</t>
  </si>
  <si>
    <t>Se entregan citaciones sin actas.</t>
  </si>
  <si>
    <t>300.01-14</t>
  </si>
  <si>
    <t>Se entregan actas 01 y 03. Fatante: acta 02 - Acta N. 1 sin firmas de asistencia.</t>
  </si>
  <si>
    <t>300.01-16</t>
  </si>
  <si>
    <t>Actas  Comité de Mortalidad Perinatal</t>
  </si>
  <si>
    <t>300.01-17</t>
  </si>
  <si>
    <t>Se entregan Actas de la 001 a la 012 Faltante acta 003</t>
  </si>
  <si>
    <t>300.01-19</t>
  </si>
  <si>
    <t>300.01-26</t>
  </si>
  <si>
    <t>Acta N.1. Sin firmas de asistencia.</t>
  </si>
  <si>
    <t>300.29</t>
  </si>
  <si>
    <t>300.29-04</t>
  </si>
  <si>
    <t>Informes a entes oficiales</t>
  </si>
  <si>
    <t>300.29.21</t>
  </si>
  <si>
    <r>
      <t>HOJA N° 1</t>
    </r>
    <r>
      <rPr>
        <u/>
        <sz val="10"/>
        <rFont val="Arial"/>
        <family val="2"/>
      </rPr>
      <t xml:space="preserve">          DE:  1</t>
    </r>
  </si>
  <si>
    <r>
      <t xml:space="preserve">ENTIDAD PRODUCTORA:  </t>
    </r>
    <r>
      <rPr>
        <b/>
        <u/>
        <sz val="10"/>
        <rFont val="Arial"/>
        <family val="2"/>
      </rPr>
      <t xml:space="preserve">HOSPITAL DEPARTAMENTAL SAN ANTONIO DE ROLDANILLO ESE </t>
    </r>
  </si>
  <si>
    <r>
      <t>HOJA No __1___</t>
    </r>
    <r>
      <rPr>
        <u/>
        <sz val="10"/>
        <rFont val="Arial"/>
        <family val="2"/>
      </rPr>
      <t xml:space="preserve"> </t>
    </r>
    <r>
      <rPr>
        <sz val="10"/>
        <rFont val="Arial"/>
        <family val="2"/>
      </rPr>
      <t xml:space="preserve"> DE: ___1___</t>
    </r>
  </si>
  <si>
    <r>
      <t xml:space="preserve">UNIDAD FUNCIONAL PRODUCTORA:  </t>
    </r>
    <r>
      <rPr>
        <b/>
        <u/>
        <sz val="10"/>
        <rFont val="Arial"/>
        <family val="2"/>
      </rPr>
      <t xml:space="preserve">  ÁREA ADMINISTRATIVA </t>
    </r>
  </si>
  <si>
    <r>
      <t xml:space="preserve">OFICINA PRODUCTORA: </t>
    </r>
    <r>
      <rPr>
        <b/>
        <u/>
        <sz val="10"/>
        <rFont val="Arial"/>
        <family val="2"/>
      </rPr>
      <t xml:space="preserve">  COSTOS   -                CÓDIGO 210.5  </t>
    </r>
  </si>
  <si>
    <t>210.5-01</t>
  </si>
  <si>
    <t>210.5-01-36</t>
  </si>
  <si>
    <t>201-418</t>
  </si>
  <si>
    <t>419-537</t>
  </si>
  <si>
    <t>OBJETO: TRANSFERENCIA DOCUMENTAL AÑOS 2017,2018,2019,2020.</t>
  </si>
  <si>
    <r>
      <t>HOJA No.</t>
    </r>
    <r>
      <rPr>
        <u/>
        <sz val="10"/>
        <rFont val="Arial"/>
        <family val="2"/>
      </rPr>
      <t xml:space="preserve">  1  </t>
    </r>
    <r>
      <rPr>
        <sz val="10"/>
        <rFont val="Arial"/>
        <family val="2"/>
      </rPr>
      <t xml:space="preserve">     DE:     </t>
    </r>
    <r>
      <rPr>
        <u/>
        <sz val="10"/>
        <rFont val="Arial"/>
        <family val="2"/>
      </rPr>
      <t xml:space="preserve"> 2</t>
    </r>
  </si>
  <si>
    <r>
      <t xml:space="preserve">UNIDAD FUNCIONAL PRODUCTORA: </t>
    </r>
    <r>
      <rPr>
        <b/>
        <u/>
        <sz val="10"/>
        <rFont val="Arial"/>
        <family val="2"/>
      </rPr>
      <t xml:space="preserve">UNIDAD FUNCIONAL DE APOYO DIAGNOSTICO </t>
    </r>
    <r>
      <rPr>
        <sz val="10"/>
        <rFont val="Arial"/>
        <family val="2"/>
      </rPr>
      <t xml:space="preserve"> </t>
    </r>
  </si>
  <si>
    <t>AÑO 2019</t>
  </si>
  <si>
    <r>
      <t>HOJA No.</t>
    </r>
    <r>
      <rPr>
        <u/>
        <sz val="10"/>
        <rFont val="Arial"/>
        <family val="2"/>
      </rPr>
      <t xml:space="preserve">  2  </t>
    </r>
    <r>
      <rPr>
        <sz val="10"/>
        <rFont val="Arial"/>
        <family val="2"/>
      </rPr>
      <t xml:space="preserve">     DE:     </t>
    </r>
    <r>
      <rPr>
        <u/>
        <sz val="10"/>
        <rFont val="Arial"/>
        <family val="2"/>
      </rPr>
      <t xml:space="preserve"> 2</t>
    </r>
  </si>
  <si>
    <r>
      <t xml:space="preserve">OBJETO: </t>
    </r>
    <r>
      <rPr>
        <b/>
        <sz val="10"/>
        <rFont val="Arial"/>
        <family val="2"/>
      </rPr>
      <t xml:space="preserve"> TRANSFERENCIA DOCUMENTAL</t>
    </r>
  </si>
  <si>
    <r>
      <t>HOJA No.</t>
    </r>
    <r>
      <rPr>
        <u/>
        <sz val="10"/>
        <rFont val="Arial"/>
        <family val="2"/>
      </rPr>
      <t xml:space="preserve">  1  </t>
    </r>
    <r>
      <rPr>
        <sz val="10"/>
        <rFont val="Arial"/>
        <family val="2"/>
      </rPr>
      <t xml:space="preserve">     DE:     </t>
    </r>
    <r>
      <rPr>
        <u/>
        <sz val="10"/>
        <rFont val="Arial"/>
        <family val="2"/>
      </rPr>
      <t xml:space="preserve"> 2</t>
    </r>
  </si>
  <si>
    <r>
      <t xml:space="preserve">UNIDAD FUNCIONAL PRODUCTORA: </t>
    </r>
    <r>
      <rPr>
        <b/>
        <u/>
        <sz val="10"/>
        <rFont val="Arial"/>
        <family val="2"/>
      </rPr>
      <t xml:space="preserve">UNIDAD FUNCIONAL DE APOYO DIAGNOSTICO </t>
    </r>
    <r>
      <rPr>
        <sz val="10"/>
        <rFont val="Arial"/>
        <family val="2"/>
      </rPr>
      <t xml:space="preserve"> </t>
    </r>
  </si>
  <si>
    <t>AÑO 2020</t>
  </si>
  <si>
    <r>
      <t>HOJA No.</t>
    </r>
    <r>
      <rPr>
        <u/>
        <sz val="10"/>
        <rFont val="Arial"/>
        <family val="2"/>
      </rPr>
      <t xml:space="preserve">  2  </t>
    </r>
    <r>
      <rPr>
        <sz val="10"/>
        <rFont val="Arial"/>
        <family val="2"/>
      </rPr>
      <t xml:space="preserve">     DE:     </t>
    </r>
    <r>
      <rPr>
        <u/>
        <sz val="10"/>
        <rFont val="Arial"/>
        <family val="2"/>
      </rPr>
      <t xml:space="preserve"> 2</t>
    </r>
  </si>
  <si>
    <r>
      <t xml:space="preserve">OBJETO: </t>
    </r>
    <r>
      <rPr>
        <b/>
        <sz val="10"/>
        <rFont val="Arial"/>
        <family val="2"/>
      </rPr>
      <t xml:space="preserve"> TRANSFERENCIA DOCUMENTAL AÑO 2013</t>
    </r>
  </si>
  <si>
    <t>OBJETO: TRANSFERENCIA DOCUMENTAL  AÑO 2019</t>
  </si>
  <si>
    <t>OBJETO: TRANSFERENCIA DOCUMENTAL AÑO 2019</t>
  </si>
  <si>
    <t>SE ENCUENTRA EN EL SERVIDOR EN LA CARPETA PLANEACION</t>
  </si>
  <si>
    <t xml:space="preserve">UNIDAD FUNCIONAL PRODUCTORA: Recursos de Información y Comunicación </t>
  </si>
  <si>
    <t>Transferencia documental año 2018-2019-2020</t>
  </si>
  <si>
    <t>Actas de Reunión con Comunidad - Asociación Usuarios.</t>
  </si>
  <si>
    <t>Actas 01 y 04.</t>
  </si>
  <si>
    <t>Actas 01 y 02.</t>
  </si>
  <si>
    <t>Informes Encuestas de satisfacción</t>
  </si>
  <si>
    <t>Informes Mensuales de Peticiones</t>
  </si>
  <si>
    <t>240,4-51,01</t>
  </si>
  <si>
    <t>Registro de Peticiones</t>
  </si>
  <si>
    <t>202-363</t>
  </si>
  <si>
    <r>
      <t xml:space="preserve">OBJETO: </t>
    </r>
    <r>
      <rPr>
        <b/>
        <sz val="10"/>
        <rFont val="Arial"/>
        <family val="2"/>
      </rPr>
      <t xml:space="preserve"> TRANSFERENCIA DOCUMENTAL AÑO 2015-2016-2019-2020</t>
    </r>
  </si>
  <si>
    <t>350.01</t>
  </si>
  <si>
    <t>ACTA REVISION EQUIPO OPERATIVO DE TRABAJO (Capacitación)</t>
  </si>
  <si>
    <t>Citación y Firmas asistencia.</t>
  </si>
  <si>
    <t>REGISTRO DE PARTOS Y CESAREAS</t>
  </si>
  <si>
    <t>LIBRO</t>
  </si>
  <si>
    <t>REGISTRO DE TSH</t>
  </si>
  <si>
    <t>ACTAS ENTREGA Y RECIBO DE TURNO - Sala Partos</t>
  </si>
  <si>
    <t>LIBRO N. 31.</t>
  </si>
  <si>
    <t>LIBRO N. 32.</t>
  </si>
  <si>
    <t>LIBRO N. 33.</t>
  </si>
  <si>
    <t>LIBRO N. 34.</t>
  </si>
  <si>
    <t>LIBRO N. 35.</t>
  </si>
  <si>
    <t>LIBRO N. 36.</t>
  </si>
  <si>
    <t>LIBRO N. 37.</t>
  </si>
  <si>
    <t>LIBRO SIN NÚMERO.</t>
  </si>
  <si>
    <t>Monitor Signos Vitales.</t>
  </si>
  <si>
    <t>Equipos Varios.</t>
  </si>
  <si>
    <r>
      <t xml:space="preserve">HOJA No. </t>
    </r>
    <r>
      <rPr>
        <u/>
        <sz val="10"/>
        <rFont val="Arial"/>
        <family val="2"/>
      </rPr>
      <t xml:space="preserve">   1   </t>
    </r>
    <r>
      <rPr>
        <sz val="10"/>
        <rFont val="Arial"/>
        <family val="2"/>
      </rPr>
      <t xml:space="preserve"> DE: 1</t>
    </r>
    <r>
      <rPr>
        <u/>
        <sz val="10"/>
        <rFont val="Arial"/>
        <family val="2"/>
      </rPr>
      <t xml:space="preserve">   </t>
    </r>
  </si>
  <si>
    <t>Tarjeta individual de tratamiento TB 2016</t>
  </si>
  <si>
    <t>Tarjeta individual de tratamiento Lepra 2016</t>
  </si>
  <si>
    <t>Tarjeta individual de tratamiento TB 2017</t>
  </si>
  <si>
    <t>Tarjeta individual de tratamiento TB 2018</t>
  </si>
  <si>
    <t>Tarjeta individual de tratamiento Lepra 2018</t>
  </si>
  <si>
    <t>TRANSFERENCIA DOCUMENTAL - DOCUMENTOS 2016,2017, 2018,2019</t>
  </si>
  <si>
    <r>
      <rPr>
        <sz val="10"/>
        <rFont val="Arial"/>
        <family val="2"/>
      </rPr>
      <t xml:space="preserve">ENTIDAD PRODUCTORA:  </t>
    </r>
    <r>
      <rPr>
        <u/>
        <sz val="10"/>
        <rFont val="Arial"/>
        <family val="2"/>
      </rPr>
      <t xml:space="preserve">HOSPITAL DEPARTAMENTAL SAN ANTONIO </t>
    </r>
  </si>
  <si>
    <r>
      <rPr>
        <sz val="10"/>
        <rFont val="Arial"/>
        <family val="2"/>
      </rPr>
      <t xml:space="preserve">UNIDAD FUNCIONAL PRODUCTORA: </t>
    </r>
    <r>
      <rPr>
        <b/>
        <u/>
        <sz val="10"/>
        <rFont val="Arial"/>
        <family val="2"/>
      </rPr>
      <t xml:space="preserve">INTERNACION </t>
    </r>
    <r>
      <rPr>
        <sz val="10"/>
        <rFont val="Arial"/>
        <family val="2"/>
      </rPr>
      <t xml:space="preserve"> </t>
    </r>
  </si>
  <si>
    <r>
      <rPr>
        <sz val="10"/>
        <rFont val="Arial"/>
        <family val="2"/>
      </rPr>
      <t>OFICINA PRODUCTORA:</t>
    </r>
    <r>
      <rPr>
        <b/>
        <sz val="10"/>
        <rFont val="Arial"/>
        <family val="2"/>
      </rPr>
      <t xml:space="preserve"> </t>
    </r>
    <r>
      <rPr>
        <b/>
        <u/>
        <sz val="10"/>
        <rFont val="Arial"/>
        <family val="2"/>
      </rPr>
      <t>INTERNACION</t>
    </r>
  </si>
  <si>
    <t>16/11/2017</t>
  </si>
  <si>
    <t>15/06/2018</t>
  </si>
  <si>
    <t>19/04/2018</t>
  </si>
  <si>
    <t>30/07/2018</t>
  </si>
  <si>
    <t>13/11/2018</t>
  </si>
  <si>
    <t>23/02/2019</t>
  </si>
  <si>
    <t>14/09/2019</t>
  </si>
  <si>
    <t>21/09/2019</t>
  </si>
  <si>
    <t>15/07/2020</t>
  </si>
  <si>
    <t>29/07/2020</t>
  </si>
  <si>
    <t>18/01/2021</t>
  </si>
  <si>
    <t>29/03/2021</t>
  </si>
  <si>
    <t>24/08/2021</t>
  </si>
  <si>
    <t>31/12/2017</t>
  </si>
  <si>
    <t>SIHOS</t>
  </si>
  <si>
    <t>31/12/2018</t>
  </si>
  <si>
    <t>31/12/2019</t>
  </si>
  <si>
    <t>31/12/2020</t>
  </si>
  <si>
    <r>
      <t xml:space="preserve">OBJETO: </t>
    </r>
    <r>
      <rPr>
        <b/>
        <sz val="10"/>
        <rFont val="Arial"/>
        <family val="2"/>
      </rPr>
      <t xml:space="preserve"> TRANSFERENCIA DOCUMENTAL AÑO 2017-2018-2019-2020</t>
    </r>
  </si>
  <si>
    <t>Electrónico</t>
  </si>
  <si>
    <t>Registro de infecciones intrahospitalarios</t>
  </si>
  <si>
    <t>Acta N. 01.</t>
  </si>
  <si>
    <t>001 - 100</t>
  </si>
  <si>
    <t>001 - 198</t>
  </si>
  <si>
    <r>
      <t xml:space="preserve">HOJA No. </t>
    </r>
    <r>
      <rPr>
        <u/>
        <sz val="10"/>
        <rFont val="Arial"/>
        <family val="2"/>
      </rPr>
      <t xml:space="preserve"> 1   </t>
    </r>
    <r>
      <rPr>
        <sz val="10"/>
        <rFont val="Arial"/>
        <family val="2"/>
      </rPr>
      <t xml:space="preserve">DE: 1 </t>
    </r>
    <r>
      <rPr>
        <u/>
        <sz val="10"/>
        <rFont val="Arial"/>
        <family val="2"/>
      </rPr>
      <t xml:space="preserve">    </t>
    </r>
  </si>
  <si>
    <t>Contrato deArrendamiento N°-001-2017 Olga María Gómez</t>
  </si>
  <si>
    <t>Contrato de Alquiler N° 001/2017 Ortosin</t>
  </si>
  <si>
    <r>
      <t xml:space="preserve">HOJA No </t>
    </r>
    <r>
      <rPr>
        <u/>
        <sz val="10"/>
        <rFont val="Arial"/>
        <family val="2"/>
      </rPr>
      <t xml:space="preserve"> 1   </t>
    </r>
    <r>
      <rPr>
        <sz val="10"/>
        <rFont val="Arial"/>
        <family val="2"/>
      </rPr>
      <t>DE:  5</t>
    </r>
  </si>
  <si>
    <t>OBJETO:  TRANSFERENCIA DOCUMENTAL VIGENCIA 2020</t>
  </si>
  <si>
    <t>Se realizaron doce (12) actas. Las actas 002, 003, 005, 007, 009, 010, 011 se encuentran sin firmas.</t>
  </si>
  <si>
    <t>Se evidencian dos (2) Actas N° 09 y 014</t>
  </si>
  <si>
    <t>Se evidencian 25 Acuerdos. No se evidencia el auerdo N. 024. El acuerdo 014 está sin firma.</t>
  </si>
  <si>
    <t>Contrato 100-5-20017-2020</t>
  </si>
  <si>
    <r>
      <t xml:space="preserve">HOJA No </t>
    </r>
    <r>
      <rPr>
        <u/>
        <sz val="10"/>
        <rFont val="Arial"/>
        <family val="2"/>
      </rPr>
      <t xml:space="preserve">  2  </t>
    </r>
    <r>
      <rPr>
        <sz val="10"/>
        <rFont val="Arial"/>
        <family val="2"/>
      </rPr>
      <t>DE: 5</t>
    </r>
  </si>
  <si>
    <t>Contrato 3476 y adiciones 1,2,3,4, y 5</t>
  </si>
  <si>
    <t>IMPRETICS E.I.C.E.</t>
  </si>
  <si>
    <t>Se anexa contrato y Otro si modificatorio</t>
  </si>
  <si>
    <t>Corporación Universitaria Minuto de Dios</t>
  </si>
  <si>
    <t>se anexa hoja de vida</t>
  </si>
  <si>
    <t>Instituto EDUTECNICA</t>
  </si>
  <si>
    <t>se anexa 2 hojas de vida</t>
  </si>
  <si>
    <t>Fundación Universitaria Claretiana</t>
  </si>
  <si>
    <t>INTEC</t>
  </si>
  <si>
    <r>
      <t xml:space="preserve">HOJA No  3 </t>
    </r>
    <r>
      <rPr>
        <sz val="10"/>
        <rFont val="Arial"/>
        <family val="2"/>
      </rPr>
      <t xml:space="preserve"> DE:  5</t>
    </r>
  </si>
  <si>
    <t>se anexan 2 hojas de vida</t>
  </si>
  <si>
    <t>Fundación Universitaria Area Andina</t>
  </si>
  <si>
    <t>Convenio, Acta Adicional</t>
  </si>
  <si>
    <t>Plan Operativo 2020</t>
  </si>
  <si>
    <r>
      <t xml:space="preserve">HOJA No </t>
    </r>
    <r>
      <rPr>
        <u/>
        <sz val="10"/>
        <rFont val="Arial"/>
        <family val="2"/>
      </rPr>
      <t xml:space="preserve"> 4   </t>
    </r>
    <r>
      <rPr>
        <sz val="10"/>
        <rFont val="Arial"/>
        <family val="2"/>
      </rPr>
      <t>DE:  5</t>
    </r>
  </si>
  <si>
    <t>Plan de Gestión y Evaluación</t>
  </si>
  <si>
    <t>19.3-2020</t>
  </si>
  <si>
    <t>Obra Cirugía Partos parte Electrica</t>
  </si>
  <si>
    <t>Res.000001-000201</t>
  </si>
  <si>
    <t>001 a 210</t>
  </si>
  <si>
    <t>Falta Resolución 200</t>
  </si>
  <si>
    <t>Res-000202-000384</t>
  </si>
  <si>
    <t>211 a 429</t>
  </si>
  <si>
    <t>Falta las Resoluciones 364 y 371</t>
  </si>
  <si>
    <t>Res.000385-000580</t>
  </si>
  <si>
    <t>430 a 637</t>
  </si>
  <si>
    <t>Falta Res.471, 485, 567</t>
  </si>
  <si>
    <t>Actas, Auditorias e informes</t>
  </si>
  <si>
    <r>
      <t xml:space="preserve">HOJA No  5 </t>
    </r>
    <r>
      <rPr>
        <sz val="10"/>
        <rFont val="Arial"/>
        <family val="2"/>
      </rPr>
      <t xml:space="preserve"> DE:  5</t>
    </r>
  </si>
  <si>
    <t>EN CAJA EN ARCHIVO AUXILIAR.</t>
  </si>
  <si>
    <t>Comunicaciones Internas 2017</t>
  </si>
  <si>
    <t>Control Interno 2017</t>
  </si>
  <si>
    <t>Alcaldia Municipal 2017</t>
  </si>
  <si>
    <t>Secretaria Departamental de Salud 2017</t>
  </si>
  <si>
    <t>Oficios de Apoyo 2017</t>
  </si>
  <si>
    <t>Ministerio Protección Social 2017</t>
  </si>
  <si>
    <t>UNIDAD FUNCIONAL PRODUCTORA: _________________________________</t>
  </si>
  <si>
    <t xml:space="preserve">HOJA No.  1    DE: </t>
  </si>
  <si>
    <t>OFICINA PRODUCTORA: CONTRATACIÓN</t>
  </si>
  <si>
    <t>Contrato de Prestación de Servicios N°-001-2018 Sindicato de Trabajadores de Oficios Varios Servicolombia</t>
  </si>
  <si>
    <t>Contrato de Prestación de Servicios N°-002-2018 Sindicato de Trabajadores de Oficios Varios Servicolombia</t>
  </si>
  <si>
    <t>Contrato de Prestación de Servicios N°-003-2018 Fundación Servisalud - Fundaservis</t>
  </si>
  <si>
    <t xml:space="preserve"> 1 de 2</t>
  </si>
  <si>
    <t>Contrato de Prestación de Servicios N°-004-2018 Ángel Diagnóstica S.A</t>
  </si>
  <si>
    <t>Contrato de Prestación de Servicios N°-005-2018 RH S.A.S.</t>
  </si>
  <si>
    <t>Contrato de Prestación de Servicios N°-006-2018 Medicina Electrodiagnóstica</t>
  </si>
  <si>
    <t>Contrato de Prestación de Servicios N°-007-2018 Luz Marina Ruge Poveda</t>
  </si>
  <si>
    <t>Contrato de Prestación de Servicios N°-008-2018 Miguel Ángel Córdoba Montoya</t>
  </si>
  <si>
    <t>Contrato de Prestación de Servicios N°-009-2018 Gonseguros Corredores de Seguros S.A</t>
  </si>
  <si>
    <t>Contrato de Prestación de Servicios N°-010-2018 Seguros del Estado S.A</t>
  </si>
  <si>
    <t>Contrato de Prestación de Servicios N°-011-2018 Sindicato de Trabajadores de Oficios Varios Servicolombia</t>
  </si>
  <si>
    <t xml:space="preserve">1 de 19 </t>
  </si>
  <si>
    <t>2 de 19</t>
  </si>
  <si>
    <t xml:space="preserve">3 de 19 </t>
  </si>
  <si>
    <t xml:space="preserve">4 de 19 </t>
  </si>
  <si>
    <t>5 de 19</t>
  </si>
  <si>
    <t>6 de 19</t>
  </si>
  <si>
    <t>7 de 19</t>
  </si>
  <si>
    <t>8 de 19</t>
  </si>
  <si>
    <t xml:space="preserve">9 de 19 </t>
  </si>
  <si>
    <t>1061-1800</t>
  </si>
  <si>
    <t>10 de19</t>
  </si>
  <si>
    <t>1801-2000</t>
  </si>
  <si>
    <t>11 de 19</t>
  </si>
  <si>
    <t>2001-2200</t>
  </si>
  <si>
    <t>12 de 19</t>
  </si>
  <si>
    <t>2201-2400</t>
  </si>
  <si>
    <t>13 de 19</t>
  </si>
  <si>
    <t>2401-2600</t>
  </si>
  <si>
    <t>14 de 19</t>
  </si>
  <si>
    <t>2601-2800</t>
  </si>
  <si>
    <t>15 de 19</t>
  </si>
  <si>
    <t>2801-3000</t>
  </si>
  <si>
    <t>Falta folio-2878</t>
  </si>
  <si>
    <t>16 de 19</t>
  </si>
  <si>
    <t>3001-3200</t>
  </si>
  <si>
    <t>17 de 19</t>
  </si>
  <si>
    <t>3201-3400</t>
  </si>
  <si>
    <t>18 de 19</t>
  </si>
  <si>
    <t>3401-3600</t>
  </si>
  <si>
    <t>19 de 19</t>
  </si>
  <si>
    <t>3601-3789</t>
  </si>
  <si>
    <t>Contrato de Prestación de Servicios N°-012-2018 Sindicato de Trabajadores de Oficios Varios Servicolombia</t>
  </si>
  <si>
    <t>201 - 392</t>
  </si>
  <si>
    <t>Contrato de Prestación de Servicios N°-013-2018 Sindicato de Trabajadores de Oficios Varios Servicolombia</t>
  </si>
  <si>
    <t>032 - 093</t>
  </si>
  <si>
    <t>Contrato de Prestación de Servicios N°-014-2018 Megasi Biomédica Integral S.A.S</t>
  </si>
  <si>
    <t>001 - 178</t>
  </si>
  <si>
    <t>Contrato de Prestación de Servicios N°-015-2018 Ángel Diagnóstica S.A</t>
  </si>
  <si>
    <t xml:space="preserve">3 de 8 </t>
  </si>
  <si>
    <t xml:space="preserve">5 de 8 </t>
  </si>
  <si>
    <t xml:space="preserve">6 de 8 </t>
  </si>
  <si>
    <t xml:space="preserve">8 de 8 </t>
  </si>
  <si>
    <t>1401-1585</t>
  </si>
  <si>
    <t>Contrato de Prestación de Servicios N°-016-2018 Distribuidora de Medicamentos e Insumos Hospitalarios Dismedish S.A.S.</t>
  </si>
  <si>
    <t>Contrato de Prestación de Servicios N°-017-2018 Distribuidora de Medicamentos e Insumos Hospitalarios Dismedish S.A.S.</t>
  </si>
  <si>
    <t>Contrato de Prestación de Servicios N°-018-2018 Fundasum</t>
  </si>
  <si>
    <t>Contrato de Prestación de Servicios N°-019-2018 Miguel Ángel Córdoba Montoya</t>
  </si>
  <si>
    <t>Faltan folios N.45,46.</t>
  </si>
  <si>
    <t>Contrato de Prestación de Servicios N°-020-2018 Fundación Servisalud - Fundaservis</t>
  </si>
  <si>
    <t>Contrato de Prestación de Servicios N°-021-2018 Sindicato de Trabajadores de Oficios Varios Servicolombia</t>
  </si>
  <si>
    <t>Contrato de Prestación de Servicios N°-022-2018 Fundasum</t>
  </si>
  <si>
    <t>Contrato de Prestación de Servicios N°-023-2018 Fundasum</t>
  </si>
  <si>
    <t>Contrato de Prestación de Servicios N°-024-2018 Fundasum</t>
  </si>
  <si>
    <t>Contrato de Prestación de Servicios N°-025-2018 Sindicato de Trabajadores de Oficios Varios Servicolombia</t>
  </si>
  <si>
    <t>1 de 107</t>
  </si>
  <si>
    <t>00001-00200</t>
  </si>
  <si>
    <t>2 de 107</t>
  </si>
  <si>
    <t>00201-00400</t>
  </si>
  <si>
    <t>3 de 107</t>
  </si>
  <si>
    <t>00401-00600</t>
  </si>
  <si>
    <t>Se repiten los folios N. 462,63,64,65</t>
  </si>
  <si>
    <t>4 de 107</t>
  </si>
  <si>
    <t>00601-00800</t>
  </si>
  <si>
    <t>5 de 107</t>
  </si>
  <si>
    <t>00801-01000</t>
  </si>
  <si>
    <t>6 de 107</t>
  </si>
  <si>
    <t>01001-01200</t>
  </si>
  <si>
    <t>7 de 107</t>
  </si>
  <si>
    <t>01201-01400</t>
  </si>
  <si>
    <t>8 de 107</t>
  </si>
  <si>
    <t>01401-01600</t>
  </si>
  <si>
    <t>9 de 107</t>
  </si>
  <si>
    <t>01601-01800</t>
  </si>
  <si>
    <t>10 de 107</t>
  </si>
  <si>
    <t>01801-02000</t>
  </si>
  <si>
    <t xml:space="preserve">11 de 107 </t>
  </si>
  <si>
    <t>02001-02200</t>
  </si>
  <si>
    <t>12 de 107</t>
  </si>
  <si>
    <t>02001-02400</t>
  </si>
  <si>
    <t>13 de 107</t>
  </si>
  <si>
    <t>02401-02600</t>
  </si>
  <si>
    <t>14 de 107</t>
  </si>
  <si>
    <t>02601-02800</t>
  </si>
  <si>
    <t>15 de 107</t>
  </si>
  <si>
    <t>02801-03000</t>
  </si>
  <si>
    <t>16 de 107</t>
  </si>
  <si>
    <t>03001-03200</t>
  </si>
  <si>
    <t>17 de 107</t>
  </si>
  <si>
    <t>03201-03400</t>
  </si>
  <si>
    <t>18 de 107</t>
  </si>
  <si>
    <t>03401-03600</t>
  </si>
  <si>
    <t>19 de 107</t>
  </si>
  <si>
    <t>03601-03800</t>
  </si>
  <si>
    <t>20 de 107</t>
  </si>
  <si>
    <t>03801-04000</t>
  </si>
  <si>
    <t>21 de 107</t>
  </si>
  <si>
    <t>04001-04200</t>
  </si>
  <si>
    <t>22 de 107</t>
  </si>
  <si>
    <t>04201-04400</t>
  </si>
  <si>
    <t>23 de 107</t>
  </si>
  <si>
    <t>04401-04600</t>
  </si>
  <si>
    <t>24 de 107</t>
  </si>
  <si>
    <t>04601-04800</t>
  </si>
  <si>
    <t>25 de 107</t>
  </si>
  <si>
    <t>04801-05000</t>
  </si>
  <si>
    <t>26 de 107</t>
  </si>
  <si>
    <t>05001-05200</t>
  </si>
  <si>
    <t>27 de 107</t>
  </si>
  <si>
    <t>05201-05400</t>
  </si>
  <si>
    <t>28 de 107</t>
  </si>
  <si>
    <t>05401-05600</t>
  </si>
  <si>
    <t>29 de 107</t>
  </si>
  <si>
    <t>05601-05800</t>
  </si>
  <si>
    <t>30 de 107</t>
  </si>
  <si>
    <t>05801-06000</t>
  </si>
  <si>
    <t>31 de 107</t>
  </si>
  <si>
    <t>06001-06200</t>
  </si>
  <si>
    <t>32 de 107</t>
  </si>
  <si>
    <t>06201-06400</t>
  </si>
  <si>
    <t>33 de 107</t>
  </si>
  <si>
    <t>06401-06600</t>
  </si>
  <si>
    <t>34 de 107</t>
  </si>
  <si>
    <t>06601-06800</t>
  </si>
  <si>
    <t>35 de 107</t>
  </si>
  <si>
    <t>06801-07000</t>
  </si>
  <si>
    <t>36 de 107</t>
  </si>
  <si>
    <t>07001-07200</t>
  </si>
  <si>
    <t>37 de 107</t>
  </si>
  <si>
    <t>07201-07400</t>
  </si>
  <si>
    <t>38 de 107</t>
  </si>
  <si>
    <t>07401-07600</t>
  </si>
  <si>
    <t>39 de 107</t>
  </si>
  <si>
    <t>07601-07800</t>
  </si>
  <si>
    <t>40 de 107</t>
  </si>
  <si>
    <t>07801-08000</t>
  </si>
  <si>
    <t>41 de 107</t>
  </si>
  <si>
    <t>08001-08200</t>
  </si>
  <si>
    <t>42 de 107</t>
  </si>
  <si>
    <t>08201-08400</t>
  </si>
  <si>
    <t>43 de 107</t>
  </si>
  <si>
    <t>08401-08600</t>
  </si>
  <si>
    <t>44 de107</t>
  </si>
  <si>
    <t>08601-08800</t>
  </si>
  <si>
    <t>45 de 107</t>
  </si>
  <si>
    <t>08801-09000</t>
  </si>
  <si>
    <t>46 de 107</t>
  </si>
  <si>
    <t>09001-09200</t>
  </si>
  <si>
    <t>47 de 107</t>
  </si>
  <si>
    <t>09201-09400</t>
  </si>
  <si>
    <t>48 de 107</t>
  </si>
  <si>
    <t>09401-09600</t>
  </si>
  <si>
    <t>49 de 107</t>
  </si>
  <si>
    <t>09601-09800</t>
  </si>
  <si>
    <t>50 de 107</t>
  </si>
  <si>
    <t>09801-10000</t>
  </si>
  <si>
    <t>51 de 107</t>
  </si>
  <si>
    <t>10001-10200</t>
  </si>
  <si>
    <t>52 de 107</t>
  </si>
  <si>
    <t>10201-10400</t>
  </si>
  <si>
    <t>53 de 107</t>
  </si>
  <si>
    <t>10401-10600</t>
  </si>
  <si>
    <t>54 de 107</t>
  </si>
  <si>
    <t>10601-10800</t>
  </si>
  <si>
    <t>55 de 107</t>
  </si>
  <si>
    <t>10801-11000</t>
  </si>
  <si>
    <t>56 de 107</t>
  </si>
  <si>
    <t>11001-11200</t>
  </si>
  <si>
    <t>57 de 107</t>
  </si>
  <si>
    <t>11201-11400</t>
  </si>
  <si>
    <t>58 de 107</t>
  </si>
  <si>
    <t>11401-11600</t>
  </si>
  <si>
    <t>59 de 107</t>
  </si>
  <si>
    <t>11601-11800</t>
  </si>
  <si>
    <t xml:space="preserve">60 de 107 </t>
  </si>
  <si>
    <t>11801-12000</t>
  </si>
  <si>
    <t>61 de 107</t>
  </si>
  <si>
    <t>12001-12200</t>
  </si>
  <si>
    <t>62 de 107</t>
  </si>
  <si>
    <t>12001-12400</t>
  </si>
  <si>
    <t>63 de 107</t>
  </si>
  <si>
    <t>12401-12600</t>
  </si>
  <si>
    <t>64 de 107</t>
  </si>
  <si>
    <t>12601-12800</t>
  </si>
  <si>
    <t>65 de 107</t>
  </si>
  <si>
    <t>12801-13000</t>
  </si>
  <si>
    <t>Se repiten folios del 12779 al 12785.</t>
  </si>
  <si>
    <t>66 de 107</t>
  </si>
  <si>
    <t>13001-13200</t>
  </si>
  <si>
    <t>67 de 107</t>
  </si>
  <si>
    <t>13201-13400</t>
  </si>
  <si>
    <t>68 de 107</t>
  </si>
  <si>
    <t>13401-13600</t>
  </si>
  <si>
    <t>69 de 107</t>
  </si>
  <si>
    <t>13601-13800</t>
  </si>
  <si>
    <t>70 de 107</t>
  </si>
  <si>
    <t>13801-14000</t>
  </si>
  <si>
    <t>71 de 107</t>
  </si>
  <si>
    <t>14001-14200</t>
  </si>
  <si>
    <t>72 de 107</t>
  </si>
  <si>
    <t>14201-14400</t>
  </si>
  <si>
    <t>73 de 107</t>
  </si>
  <si>
    <t>14401-14600</t>
  </si>
  <si>
    <t>74 de 107</t>
  </si>
  <si>
    <t>14601-14800</t>
  </si>
  <si>
    <t>75 de 107</t>
  </si>
  <si>
    <t>14801-15000</t>
  </si>
  <si>
    <t>76 de 107</t>
  </si>
  <si>
    <t>15001-15200</t>
  </si>
  <si>
    <t>77 de 107</t>
  </si>
  <si>
    <t>15201-15400</t>
  </si>
  <si>
    <t>78 de 107</t>
  </si>
  <si>
    <t>15401-15600</t>
  </si>
  <si>
    <t>79 de 107</t>
  </si>
  <si>
    <t>15601-15800</t>
  </si>
  <si>
    <t>80 de 107</t>
  </si>
  <si>
    <t>15801-16000</t>
  </si>
  <si>
    <t>81 de 107</t>
  </si>
  <si>
    <t>16001-16200</t>
  </si>
  <si>
    <t>82 de 107</t>
  </si>
  <si>
    <t>16201-16400</t>
  </si>
  <si>
    <t>83 de 107</t>
  </si>
  <si>
    <t>16401-16600</t>
  </si>
  <si>
    <t>84 de 107</t>
  </si>
  <si>
    <t>16601-16800</t>
  </si>
  <si>
    <t>85 de107</t>
  </si>
  <si>
    <t>16801-17000</t>
  </si>
  <si>
    <t>86 de 107</t>
  </si>
  <si>
    <t>17001-17200</t>
  </si>
  <si>
    <t>87 de 107</t>
  </si>
  <si>
    <t>17201-17400</t>
  </si>
  <si>
    <t>88 de 107</t>
  </si>
  <si>
    <t>17401-17600</t>
  </si>
  <si>
    <t>89 de 107</t>
  </si>
  <si>
    <t>17601-17800</t>
  </si>
  <si>
    <t>90 de 107</t>
  </si>
  <si>
    <t>17801-18000</t>
  </si>
  <si>
    <t>91 de 107</t>
  </si>
  <si>
    <t>18001-18200</t>
  </si>
  <si>
    <t>92 de 107</t>
  </si>
  <si>
    <t>18201-18400</t>
  </si>
  <si>
    <t>93 de 107</t>
  </si>
  <si>
    <t>18401-18600</t>
  </si>
  <si>
    <t>94 de 107</t>
  </si>
  <si>
    <t>18601-18800</t>
  </si>
  <si>
    <t>95 de 107</t>
  </si>
  <si>
    <t>18801-19000</t>
  </si>
  <si>
    <t>96 de 107</t>
  </si>
  <si>
    <t>19001-19200</t>
  </si>
  <si>
    <t>97 de 107</t>
  </si>
  <si>
    <t>19201-19400</t>
  </si>
  <si>
    <t>98 de 107</t>
  </si>
  <si>
    <t>19401-19600</t>
  </si>
  <si>
    <t>99 de 107</t>
  </si>
  <si>
    <t>19601-19800</t>
  </si>
  <si>
    <t>100 de 107</t>
  </si>
  <si>
    <t>19801-20000</t>
  </si>
  <si>
    <t>101 de 107</t>
  </si>
  <si>
    <t>20001-20200</t>
  </si>
  <si>
    <t>102 de 107</t>
  </si>
  <si>
    <t>20201-20400</t>
  </si>
  <si>
    <t>103 de 107</t>
  </si>
  <si>
    <t>20401-20600</t>
  </si>
  <si>
    <t>104 de 107</t>
  </si>
  <si>
    <t>20601-20800</t>
  </si>
  <si>
    <t>105 de 107</t>
  </si>
  <si>
    <t>20801-21000</t>
  </si>
  <si>
    <t>106 de 107</t>
  </si>
  <si>
    <t>21001-21200</t>
  </si>
  <si>
    <t>107 de 107</t>
  </si>
  <si>
    <t>21201-21220</t>
  </si>
  <si>
    <t>Contrato de Prestación de Servicios N°-026-2018 Fundasum</t>
  </si>
  <si>
    <t>1 de 18</t>
  </si>
  <si>
    <t>0001-0200</t>
  </si>
  <si>
    <t>Folios repetidos N. 132,33,34,35. Pags.117,127,132.CD</t>
  </si>
  <si>
    <t>2 de 18</t>
  </si>
  <si>
    <t>0201-0400</t>
  </si>
  <si>
    <t>3 de 18</t>
  </si>
  <si>
    <t>0401-0600</t>
  </si>
  <si>
    <t>4 de 18</t>
  </si>
  <si>
    <t>0601-0800</t>
  </si>
  <si>
    <t>5 de 18</t>
  </si>
  <si>
    <t>0801-1000</t>
  </si>
  <si>
    <t>6 de 18</t>
  </si>
  <si>
    <t>7 de 18</t>
  </si>
  <si>
    <t>8 de 18</t>
  </si>
  <si>
    <t>9 de 18</t>
  </si>
  <si>
    <t>10 de 18</t>
  </si>
  <si>
    <t>11 de 18</t>
  </si>
  <si>
    <t>12 de 18</t>
  </si>
  <si>
    <t>13 de 18</t>
  </si>
  <si>
    <t>14 de 18</t>
  </si>
  <si>
    <t>15 de 18</t>
  </si>
  <si>
    <t>16 de 18</t>
  </si>
  <si>
    <t>17 de 18</t>
  </si>
  <si>
    <t>Folio N. 3278 - repetido.</t>
  </si>
  <si>
    <t>18 de 18</t>
  </si>
  <si>
    <t>3401-3479</t>
  </si>
  <si>
    <t>Contrato de Prestación de Servicios N°-027-2018 Cooperativa de Trabajo Asociado Prestadores de Servicio Agrupados - Cooperativa P.S.A</t>
  </si>
  <si>
    <t>Contrato de Prestación de Servicios N°-028-2018 Centro de Asistencias Técnicas Empresariales de Salud - Centra 2000 E.A.T.</t>
  </si>
  <si>
    <t>0001-200</t>
  </si>
  <si>
    <t>Folio N. 32-repetido</t>
  </si>
  <si>
    <t>0801-0903</t>
  </si>
  <si>
    <t>CD- Pag. 902.</t>
  </si>
  <si>
    <t>Contrato de Prestación de Servicios N°-029-2018 Sindicato de Trabajadores de Oficios Varios Servicolombia</t>
  </si>
  <si>
    <t>Contrato de Prestación de Servicios N°-030-2018 Fundasum</t>
  </si>
  <si>
    <t>Contrato de Prestación de Servicios N°-031-2018 Fundación Servisalud - Fundaservis</t>
  </si>
  <si>
    <t>Contrato de Prestación de Servicios N°-032-2018 Fundación Centro de Gestión en Salud - CEGES</t>
  </si>
  <si>
    <t>CD- Pag-1047.</t>
  </si>
  <si>
    <t>1601-1758</t>
  </si>
  <si>
    <t>CD-Pag-1691.</t>
  </si>
  <si>
    <t xml:space="preserve">Contrato de Prestación de Servicios N°-033-2018 Corporación Para el Desarrollo Territorial Pazcífico </t>
  </si>
  <si>
    <t>801-853</t>
  </si>
  <si>
    <t>Contrato de Prestación de Servicios N°-034-2018 Sindicato de Trabajadores de Oficios Varios Servicolombia</t>
  </si>
  <si>
    <t>Folios repetidos N.2070 al 2079.</t>
  </si>
  <si>
    <t>Folios repetidos N. 2380 al 2389.</t>
  </si>
  <si>
    <t>3201-3396</t>
  </si>
  <si>
    <t>Contrato de Prestación de Servicios N°-035-2018 Fundasum</t>
  </si>
  <si>
    <t>1 de 15</t>
  </si>
  <si>
    <t>2 de 15</t>
  </si>
  <si>
    <t>3 de 15</t>
  </si>
  <si>
    <t>4 de 15</t>
  </si>
  <si>
    <t>5 de 15</t>
  </si>
  <si>
    <t>6 de 15</t>
  </si>
  <si>
    <t>7 de 15</t>
  </si>
  <si>
    <t>8 de 15</t>
  </si>
  <si>
    <t>9 de 15</t>
  </si>
  <si>
    <t>10 de 15</t>
  </si>
  <si>
    <t>CD..Pagina 1941.</t>
  </si>
  <si>
    <t>11 de 15</t>
  </si>
  <si>
    <t>12 de 15</t>
  </si>
  <si>
    <t>13 de 15</t>
  </si>
  <si>
    <t>14 de 15</t>
  </si>
  <si>
    <t>15 de 15</t>
  </si>
  <si>
    <t>2801-3015</t>
  </si>
  <si>
    <t>Contrato de Prestación de Servicios N°-036-2018 Sindicato de Trabajadores de Oficios Varios Servicolombia</t>
  </si>
  <si>
    <t>Contrato de Suministro y Bienes N°-001 Fundación Ciudad Integral - Funcinte</t>
  </si>
  <si>
    <t>0001-0111</t>
  </si>
  <si>
    <t>0112-0200</t>
  </si>
  <si>
    <t>0201-0300</t>
  </si>
  <si>
    <t>0301-0400</t>
  </si>
  <si>
    <t>0401-0500</t>
  </si>
  <si>
    <t>0501-0600</t>
  </si>
  <si>
    <t>0601-0700</t>
  </si>
  <si>
    <t>0701-0800</t>
  </si>
  <si>
    <t>0801-0900</t>
  </si>
  <si>
    <t>0901-1000</t>
  </si>
  <si>
    <t>1001-1100</t>
  </si>
  <si>
    <t>1101-1200</t>
  </si>
  <si>
    <t>1201-1367</t>
  </si>
  <si>
    <t>Contrato de Suministro y Bienes N°-002 Fundación Ciudad Integral - Funcinte</t>
  </si>
  <si>
    <t>Contrato de Suministro y Bienes N°-003 Hugo Alberto Riveros</t>
  </si>
  <si>
    <t>001-145</t>
  </si>
  <si>
    <t>146-346</t>
  </si>
  <si>
    <t>347-413</t>
  </si>
  <si>
    <t>Contrato de Suministro y Bienes N°-004 Importaciones Médicas de Occidente LTDA</t>
  </si>
  <si>
    <t xml:space="preserve">Contrato de Suministro y Bienes N°-005 Claudia Marcela Soto Bustamante </t>
  </si>
  <si>
    <t>201-395</t>
  </si>
  <si>
    <t>Contrato de Suministro y Bienes N°-006 Fundación Ciudad Integral - Funcinte</t>
  </si>
  <si>
    <t>1 de 87</t>
  </si>
  <si>
    <t>Folios N.81-82-83 - Repetidos</t>
  </si>
  <si>
    <t>2 de 87</t>
  </si>
  <si>
    <t>3 de 87</t>
  </si>
  <si>
    <t>4 de 87</t>
  </si>
  <si>
    <t>5 de 87</t>
  </si>
  <si>
    <t>6 de 87</t>
  </si>
  <si>
    <t>Folio N.1198 - Repetido</t>
  </si>
  <si>
    <t>7 de 87</t>
  </si>
  <si>
    <t>8 de 87</t>
  </si>
  <si>
    <t>9 de 87</t>
  </si>
  <si>
    <t>10 de 87</t>
  </si>
  <si>
    <t>11 de 87</t>
  </si>
  <si>
    <t>12 de 87</t>
  </si>
  <si>
    <t>02201-02400</t>
  </si>
  <si>
    <t>13 de 87</t>
  </si>
  <si>
    <t>14 de 87</t>
  </si>
  <si>
    <t>15 de 87</t>
  </si>
  <si>
    <t>16 de 87</t>
  </si>
  <si>
    <t>Folio N. 3199 - Repetido.</t>
  </si>
  <si>
    <t>17 de 87</t>
  </si>
  <si>
    <t>18 de 87</t>
  </si>
  <si>
    <t>19 de 87</t>
  </si>
  <si>
    <t>20 de 87</t>
  </si>
  <si>
    <t>21 de 87</t>
  </si>
  <si>
    <t>22 de 87</t>
  </si>
  <si>
    <t>23 de 87</t>
  </si>
  <si>
    <t>24 de 87</t>
  </si>
  <si>
    <t>25 de 87</t>
  </si>
  <si>
    <t>26 de 87</t>
  </si>
  <si>
    <t>27 de 87</t>
  </si>
  <si>
    <t>28 de 87</t>
  </si>
  <si>
    <t>29 de 87</t>
  </si>
  <si>
    <t>30 de 87</t>
  </si>
  <si>
    <t>31 de 87</t>
  </si>
  <si>
    <t>32 de 87</t>
  </si>
  <si>
    <t>Folios N. 6379,6380,6385,86,89,90,91 - Repetidos.</t>
  </si>
  <si>
    <t>33 de 87</t>
  </si>
  <si>
    <t>34 de 87</t>
  </si>
  <si>
    <t>35 de 87</t>
  </si>
  <si>
    <t>36 de 87</t>
  </si>
  <si>
    <t>37 de 87</t>
  </si>
  <si>
    <t>38 de 87</t>
  </si>
  <si>
    <t>39 de 87</t>
  </si>
  <si>
    <t>40 de 87</t>
  </si>
  <si>
    <t>41 de 87</t>
  </si>
  <si>
    <t>42 de 87</t>
  </si>
  <si>
    <t>43 de 87</t>
  </si>
  <si>
    <t>44 de 87</t>
  </si>
  <si>
    <t>45 de 87</t>
  </si>
  <si>
    <t>46 de 87</t>
  </si>
  <si>
    <t>Faltan folios N. 9023 al 9063…9065,70,71,77,81,85,87,91,94,97,104,108,111,114,116,118,122,124,125,127,133,138,142,145,147,151,153,155,157,161,165,168,173,175,177,179,182,184,188,191,194.</t>
  </si>
  <si>
    <t>47 de 87</t>
  </si>
  <si>
    <t>Faltan Folios N. 9203,07,10,13,16,29,32,41,51,53,63,67,73,76,82,85,87,92,96,9304,08,14,17,21,23,27,29,31,34,38,42,45,47,53,58,59,61,64,66,71,72,73,74,75,76,79,82,85,91,93,96.</t>
  </si>
  <si>
    <t>48 de 87</t>
  </si>
  <si>
    <t>Folios repetidos N. 9403,04,07,09,10,15,20,21,22,24,26,30,37,43,47,54,61,63,65,66,67,70,71,80,83,87…Faltan Folios N. 9495,98,9504,09,13,16,19,23,27.</t>
  </si>
  <si>
    <t>49 de 87</t>
  </si>
  <si>
    <t>50 de 87</t>
  </si>
  <si>
    <t>51 de 87</t>
  </si>
  <si>
    <t>52 de 87</t>
  </si>
  <si>
    <t>53 de 87</t>
  </si>
  <si>
    <t>54 de 87</t>
  </si>
  <si>
    <t>55 de 87</t>
  </si>
  <si>
    <t>56 de 87</t>
  </si>
  <si>
    <t>57 de 87</t>
  </si>
  <si>
    <t>58 de 87</t>
  </si>
  <si>
    <t>59 de 87</t>
  </si>
  <si>
    <t>60 de 87</t>
  </si>
  <si>
    <t>61 de 87</t>
  </si>
  <si>
    <t>62 de 87</t>
  </si>
  <si>
    <t>12201-12400</t>
  </si>
  <si>
    <t>63 de 87</t>
  </si>
  <si>
    <t>64 de 87</t>
  </si>
  <si>
    <t>65 de 87</t>
  </si>
  <si>
    <t>66 de 87</t>
  </si>
  <si>
    <t>67 de 87</t>
  </si>
  <si>
    <t>68 de 87</t>
  </si>
  <si>
    <t>69 de 87</t>
  </si>
  <si>
    <t>70 de 87</t>
  </si>
  <si>
    <t>71 de 87</t>
  </si>
  <si>
    <t>72 de 87</t>
  </si>
  <si>
    <t>73 de 87</t>
  </si>
  <si>
    <t>74 de 87</t>
  </si>
  <si>
    <t>75 de 87</t>
  </si>
  <si>
    <t>76 de 87</t>
  </si>
  <si>
    <t>77 de 87</t>
  </si>
  <si>
    <t>78 de 87</t>
  </si>
  <si>
    <t>79 de 87</t>
  </si>
  <si>
    <t>80 de 87</t>
  </si>
  <si>
    <t>81 de 87</t>
  </si>
  <si>
    <t>82 de 87</t>
  </si>
  <si>
    <t>Folios del 16.201 al 16.251….Repetidos..</t>
  </si>
  <si>
    <t>83 de 87</t>
  </si>
  <si>
    <t>84 de 87</t>
  </si>
  <si>
    <t>85 de 87</t>
  </si>
  <si>
    <t>86 de 87</t>
  </si>
  <si>
    <t>87 de 87</t>
  </si>
  <si>
    <t>17201-17352</t>
  </si>
  <si>
    <t>Contrato de Suministro y Bienes N°-007 Fundación Ciudad Integral - Funcinte</t>
  </si>
  <si>
    <t>Contrato de Suministro y Bienes N°-008 Casa de la Diabetes Cali LTDA</t>
  </si>
  <si>
    <t>Contrato de Suministro y Bienes N°-009 Salud, Bienestar y Vida Ortopedia S.A.S.</t>
  </si>
  <si>
    <t>201-344</t>
  </si>
  <si>
    <t xml:space="preserve">Contrato de Suministro y Bienes N°-010 Cruz Roja Colombiana Seccional Quindío </t>
  </si>
  <si>
    <t>Contrato de Suministro y Bienes N°-011 Importaciones Médicas de Occidente LTDA</t>
  </si>
  <si>
    <t>Contrato de Suministro y Bienes N°-012 Importaciones Médicas S.A.S.</t>
  </si>
  <si>
    <t>Contrato de Suministro y Bienes N°-013 Importaciones Médicas S.A.S.</t>
  </si>
  <si>
    <t>Contrato de Suministro y Bienes N°-014 Hugo Alberto Riveros</t>
  </si>
  <si>
    <t>201-320</t>
  </si>
  <si>
    <t>Contrato de Suministro y Bienes N°-015 Fundación Ciudad Integral - Funcinte</t>
  </si>
  <si>
    <t>1 de 47</t>
  </si>
  <si>
    <t>2 de 47</t>
  </si>
  <si>
    <t>3 de 47</t>
  </si>
  <si>
    <t>4 de 47</t>
  </si>
  <si>
    <t>5 de 47</t>
  </si>
  <si>
    <t>6 de 47</t>
  </si>
  <si>
    <t>7 de 47</t>
  </si>
  <si>
    <t>8 de 47</t>
  </si>
  <si>
    <t>9 de 47</t>
  </si>
  <si>
    <t>10 de 47</t>
  </si>
  <si>
    <t>11 de 47</t>
  </si>
  <si>
    <t>12 de 47</t>
  </si>
  <si>
    <t>13 de 47</t>
  </si>
  <si>
    <t>14 de 47</t>
  </si>
  <si>
    <t>15 de 47</t>
  </si>
  <si>
    <t>16 de 47</t>
  </si>
  <si>
    <t>17 de 47</t>
  </si>
  <si>
    <t>18 de 47</t>
  </si>
  <si>
    <t>19 de 47</t>
  </si>
  <si>
    <t>3601-3800</t>
  </si>
  <si>
    <t>20 de 47</t>
  </si>
  <si>
    <t>3801-4000</t>
  </si>
  <si>
    <t>21 de 47</t>
  </si>
  <si>
    <t>4001-4200</t>
  </si>
  <si>
    <t>22 de 47</t>
  </si>
  <si>
    <t>4201-4400</t>
  </si>
  <si>
    <t>23 de 47</t>
  </si>
  <si>
    <t>4401-4600</t>
  </si>
  <si>
    <t>24 de 47</t>
  </si>
  <si>
    <t>4601-4800</t>
  </si>
  <si>
    <t>25 de 47</t>
  </si>
  <si>
    <t>4801-5000</t>
  </si>
  <si>
    <t>26 de 47</t>
  </si>
  <si>
    <t>5001-5200</t>
  </si>
  <si>
    <t>27 de 47</t>
  </si>
  <si>
    <t>5201-5400</t>
  </si>
  <si>
    <t>28 de 47</t>
  </si>
  <si>
    <t>5401-5600</t>
  </si>
  <si>
    <t>29 de 47</t>
  </si>
  <si>
    <t>5601-5800</t>
  </si>
  <si>
    <t>30 de 47</t>
  </si>
  <si>
    <t>5801-6000</t>
  </si>
  <si>
    <t>31 de 47</t>
  </si>
  <si>
    <t>6001-6200</t>
  </si>
  <si>
    <t>32 de 47</t>
  </si>
  <si>
    <t>6201-6400</t>
  </si>
  <si>
    <t>33 de 47</t>
  </si>
  <si>
    <t>6401-6600</t>
  </si>
  <si>
    <t>34 de 47</t>
  </si>
  <si>
    <t>6601-6800</t>
  </si>
  <si>
    <t>35 de 47</t>
  </si>
  <si>
    <t>6801-7000</t>
  </si>
  <si>
    <t>36 de 47</t>
  </si>
  <si>
    <t>7001-7200</t>
  </si>
  <si>
    <t>37 de 47</t>
  </si>
  <si>
    <t>7201-7400</t>
  </si>
  <si>
    <t>38 de 47</t>
  </si>
  <si>
    <t>7401-7600</t>
  </si>
  <si>
    <t>39 de 47</t>
  </si>
  <si>
    <t>7601-7800</t>
  </si>
  <si>
    <t>40 de 47</t>
  </si>
  <si>
    <t>7801-8000</t>
  </si>
  <si>
    <t>41 de 47</t>
  </si>
  <si>
    <t>8001-8200</t>
  </si>
  <si>
    <t>42 de 47</t>
  </si>
  <si>
    <t>8201-8400</t>
  </si>
  <si>
    <t>43 de 47</t>
  </si>
  <si>
    <t>8401-8600</t>
  </si>
  <si>
    <t>44 de 47</t>
  </si>
  <si>
    <t>8601-8800</t>
  </si>
  <si>
    <t>45 de 47</t>
  </si>
  <si>
    <t>8801-9000</t>
  </si>
  <si>
    <t>46 de 47</t>
  </si>
  <si>
    <t>9001-9200</t>
  </si>
  <si>
    <t>47 de 47</t>
  </si>
  <si>
    <t>9201-9333</t>
  </si>
  <si>
    <t>Contrato de Suministro y Bienes N°-016 Casa de la Diabetes Cali LTDA</t>
  </si>
  <si>
    <t>Contrato de Suministro y Bienes N°-017 Importaciones Médicas S.A.S.</t>
  </si>
  <si>
    <t xml:space="preserve">Contrato de Suministro y Bienes N°-018 Cruz Roja Colombiana Seccional Quindío </t>
  </si>
  <si>
    <t>Contrato de Suministro y Bienes N°-019 Duana y CIA LTDA</t>
  </si>
  <si>
    <t>Contrato de Suministro y Bienes N°-020 Fundación Ciudad Integral - Funcinte</t>
  </si>
  <si>
    <t>Contrato de Suministro y Bienes N°-021 Fundasum</t>
  </si>
  <si>
    <t xml:space="preserve">Contrato de Suministro y Bienes N°-022 Cruz Roja Colombiana Seccional Quindío </t>
  </si>
  <si>
    <t>Orden de Compra N°-001 José Antonio Parra Torres</t>
  </si>
  <si>
    <t>Orden de Compra N°-002 Distribuidora de Medicamentos e Insumos Hospitalarios Dismedish S.A.S.</t>
  </si>
  <si>
    <t>Orden de Compra N°-003 Linde Colombia S.A.</t>
  </si>
  <si>
    <t>Orden de Compra N°-004 Fundasum</t>
  </si>
  <si>
    <t>Orden de Compra N°-005 Casa de la Diabetes Cali LTDA</t>
  </si>
  <si>
    <t>Orden de Compra N°-006  Fundasum</t>
  </si>
  <si>
    <t>Orden de Compra N°-007  Fundasum</t>
  </si>
  <si>
    <t>Orden de Compra N°-008  Fundasum</t>
  </si>
  <si>
    <t>Orden de Prestación de Servicio N°-001 Colvanes S.A.S.</t>
  </si>
  <si>
    <t>001-050</t>
  </si>
  <si>
    <t>051-280</t>
  </si>
  <si>
    <t>Orden de Prestación de Servicio N°-002 Nhora Beatriz Ayala León</t>
  </si>
  <si>
    <t>2001-2202</t>
  </si>
  <si>
    <t>Orden de Prestación de Servicio N°-003 Universidad del Valle</t>
  </si>
  <si>
    <t xml:space="preserve">Orden de Prestación de Servicio N°-004 Olga María Gómez Árias </t>
  </si>
  <si>
    <t>Orden de Prestación de Servicio N°-005 Sandra Liliana Hoyos Aguirre</t>
  </si>
  <si>
    <t>Orden de Prestación de Servicio N°-006 Benemerito Cuerpo de Bomberos Voluntarios de Roldanillo Valle</t>
  </si>
  <si>
    <t xml:space="preserve">Orden de Prestación de Servicio N°-007 William Enrique Vallejo Sánchez </t>
  </si>
  <si>
    <t>Orden de Prestación de Servicio N°-008 Robinzon Marino Gómez Velásquez</t>
  </si>
  <si>
    <t>Orden de Prestación de Servicio N°-009 Gilmédica S.A</t>
  </si>
  <si>
    <t>Orden de Prestación de Servicio N°-010 Benemerito Cuerpo de Bomberos Voluntarios de Roldanillo Valle</t>
  </si>
  <si>
    <t xml:space="preserve">Orden de Prestación de Servicio N°-011 Prestación de Artistas y Eventos Raena Producciones S.A.S. </t>
  </si>
  <si>
    <t>Orden de Prestación de Servicio N°-012 Institución de Diagnóstico Médico S.A – Idime S.A.</t>
  </si>
  <si>
    <t>Orden de Prestación de Servicio N°-013 Distribuidora de Medicamentos e Insumos Hospitalarios Dismedish S.A.S.</t>
  </si>
  <si>
    <t>Orden de Prestación de Servicio N°-014 Fundasum</t>
  </si>
  <si>
    <t>Orden de Prestación de Servicio N°-015 Fundasum</t>
  </si>
  <si>
    <t>Orden de Prestación de Servicio N°-016 Robinzon Marino Gómez Velásquez</t>
  </si>
  <si>
    <t xml:space="preserve">Orden de Prestación de Servicio N°-017 Martha Eugenia Laina Aguirre </t>
  </si>
  <si>
    <t>Orden de Prestación de Servicio N°-018 Leonardo Cadavid Palacio</t>
  </si>
  <si>
    <t>Orden de Prestación de Servicio N°-019 Fundasum</t>
  </si>
  <si>
    <t>Orden de Prestación de Servicio N°-020 Instituto Nacional de Administración Pública - INAP</t>
  </si>
  <si>
    <t>Orden de Prestación de Servicio N°-021 Robinzon Marino Gómez Velásquez</t>
  </si>
  <si>
    <t xml:space="preserve">Orden de Prestación de Servicio N°-022 Carlos Arturo Agudelo García </t>
  </si>
  <si>
    <t xml:space="preserve">Orden de Prestación de Servicio N°-023 Prestación de Artistas y Eventos Raena Producciones S.A.S. </t>
  </si>
  <si>
    <t xml:space="preserve">Orden de Prestación de Servicio N°-024 Saneamiento Ambiental Empresa Asociativa de Trabajo </t>
  </si>
  <si>
    <t>Orden de Prestación de Servicio N°-025 Aseguradora Solidaria de Colombia Entidad Cooperativa</t>
  </si>
  <si>
    <t>Orden de Prestación de Servicio N°-026 Genaro Olaya Osorio</t>
  </si>
  <si>
    <t>Orden de Prestación de Servicio N°-027 Jesús Mauricio Castañeda González</t>
  </si>
  <si>
    <t>Orden de Suministro N°-001 Linde Colombia S.A.</t>
  </si>
  <si>
    <t>001-106</t>
  </si>
  <si>
    <t>107-324</t>
  </si>
  <si>
    <t>Orden de Suministro N°-002 Ruben Darío Várgas Vidales</t>
  </si>
  <si>
    <t>Orden de Suministro N°-003 Dispapeles S.A.S.</t>
  </si>
  <si>
    <t>Orden de Suministro N°-004 Pureza Proveedores Ambientales S.A.S.</t>
  </si>
  <si>
    <t>Orden de Suministro N°-005 Óscar Marino Unda Figüeróa</t>
  </si>
  <si>
    <t>Orden de Suministro N°-006 Hector Wilson Aguirre López</t>
  </si>
  <si>
    <t>Orden de Suministro N°-007 Insdustrias Axial S.A.S.</t>
  </si>
  <si>
    <t>Orden de Suministro N°-008 Casa Dental Eduardo Daza LTDA</t>
  </si>
  <si>
    <t>Orden de Suministro N°-009 Prodonto -U S.A.S.</t>
  </si>
  <si>
    <t>Orden de Suministro N°-010 Hospiservi S.A.S.</t>
  </si>
  <si>
    <t>Orden de Suministro N°-011 Fundasum</t>
  </si>
  <si>
    <t>Orden de Suministro N°-012 Dispapeles S.A.S.</t>
  </si>
  <si>
    <t>Orden de Suministro N°-013 Prodonto -U S.A.S.</t>
  </si>
  <si>
    <t>Orden de Suministro N°-014 Sindicato de Trabajadores de Oficios Varios Servicolombia</t>
  </si>
  <si>
    <t>Orden de Suministro N°-015 Dispapeles S.A.S.</t>
  </si>
  <si>
    <t>Orden de Suministro N°-016 Ruben Darío Várgas Vidales</t>
  </si>
  <si>
    <t>Contrato de Transación N° 001-2018 Formando Juventudes</t>
  </si>
  <si>
    <t>Sin Hoja de Control de Expediente.</t>
  </si>
  <si>
    <t>Contrato de Arrendamiento N° 001-2018 Olga María Gómez Arias</t>
  </si>
  <si>
    <t>Contrato de Mantenimiento N°-001-2018 Jaime Enrique García</t>
  </si>
  <si>
    <t xml:space="preserve">HOJA No. 1    DE: </t>
  </si>
  <si>
    <t>OBJETO: ENTREGA DOCUMENTAL  AÑOS 2018 - 2019</t>
  </si>
  <si>
    <t>Consecutivo No. 5354 al 5376</t>
  </si>
  <si>
    <t>Consecutivo No. 5377 al 5393</t>
  </si>
  <si>
    <t>Consecutivo No. 5394 al 5397</t>
  </si>
  <si>
    <t>399-558</t>
  </si>
  <si>
    <t>Consecutivo No. 5398 al 5407</t>
  </si>
  <si>
    <t>559-746</t>
  </si>
  <si>
    <t>Consecutivo No. 5408 al 5509</t>
  </si>
  <si>
    <t>747-947</t>
  </si>
  <si>
    <t>Consecutivo No. 5510 al 5521</t>
  </si>
  <si>
    <t>948-1178</t>
  </si>
  <si>
    <t>Consecutivo No. 5522 al 5534</t>
  </si>
  <si>
    <t>Consecutivo No. 5535 al 5565</t>
  </si>
  <si>
    <t>204-404</t>
  </si>
  <si>
    <t>Consecutivo No. 5566 al 5587</t>
  </si>
  <si>
    <t>405-604</t>
  </si>
  <si>
    <t>Consecutivo No. 5588 al 5594</t>
  </si>
  <si>
    <t>605-801</t>
  </si>
  <si>
    <t>Consecutivo No. 5595 al 5608</t>
  </si>
  <si>
    <t>802-1007</t>
  </si>
  <si>
    <t>Consecutivo No. 5609 al 5707</t>
  </si>
  <si>
    <t>1008-1208</t>
  </si>
  <si>
    <t>Consecutivo No. 5708 al 5731</t>
  </si>
  <si>
    <t>1209-1390</t>
  </si>
  <si>
    <t>Consecutivo No. 5732 al 5744</t>
  </si>
  <si>
    <t>Consecutivo No. 5744 al 5746</t>
  </si>
  <si>
    <t>201-412</t>
  </si>
  <si>
    <t>Consecutivo No. 5747 al 5752</t>
  </si>
  <si>
    <t>413-600</t>
  </si>
  <si>
    <t>Consecutivo No. 5753 al 5764</t>
  </si>
  <si>
    <t>601-812</t>
  </si>
  <si>
    <t>Consecutivo No. 5765 al 5774</t>
  </si>
  <si>
    <t>813-1017</t>
  </si>
  <si>
    <t>Consecutivo No. 5775 al 5802</t>
  </si>
  <si>
    <t>1018-1205</t>
  </si>
  <si>
    <t>Consecutivo No. 5803 al 5816</t>
  </si>
  <si>
    <t>1206-1401</t>
  </si>
  <si>
    <t>Consecutivo No. 5817 al 5911</t>
  </si>
  <si>
    <t>1402-1600</t>
  </si>
  <si>
    <t>Consecutivo No. 5912 al 5945</t>
  </si>
  <si>
    <t>1601-1744</t>
  </si>
  <si>
    <t>Consecutivo No. 5946 al 5949</t>
  </si>
  <si>
    <t>001-214</t>
  </si>
  <si>
    <t>Consecutivo No. 5950 al 5965</t>
  </si>
  <si>
    <t>215-407</t>
  </si>
  <si>
    <t>Consecutivo No. 5966 al 5995</t>
  </si>
  <si>
    <t>408-614</t>
  </si>
  <si>
    <t>Consecutivo No. 5996 al 6012</t>
  </si>
  <si>
    <t>615-851</t>
  </si>
  <si>
    <t>Consecutivo No. 6013 al 6020</t>
  </si>
  <si>
    <t>852-1075</t>
  </si>
  <si>
    <t>Consecutivo No. 6021 al 6058</t>
  </si>
  <si>
    <t>1076-1280</t>
  </si>
  <si>
    <t>Consecutivo No. 6059 al 6153</t>
  </si>
  <si>
    <t>1281-1487</t>
  </si>
  <si>
    <t>Consecutivo No. 6154 al 6162</t>
  </si>
  <si>
    <t>1488-1632</t>
  </si>
  <si>
    <t>Consecutivo No. 6163 al 6166</t>
  </si>
  <si>
    <t>001-231</t>
  </si>
  <si>
    <t>Consecutivo No. 6167 al 6189</t>
  </si>
  <si>
    <t>232-429</t>
  </si>
  <si>
    <t>Consecutivo No. 6190 al 6204</t>
  </si>
  <si>
    <t>430-626</t>
  </si>
  <si>
    <t>Consecutivo No. 6205 al 6221</t>
  </si>
  <si>
    <t>627-821</t>
  </si>
  <si>
    <t>Consecutivo No. 6222 al 6232</t>
  </si>
  <si>
    <t>822-1031</t>
  </si>
  <si>
    <t>Consecutivo No. 6233 al 6241</t>
  </si>
  <si>
    <t>1032-1233</t>
  </si>
  <si>
    <t>Consecutivo No. 6242 al 6255</t>
  </si>
  <si>
    <t>1234-1448</t>
  </si>
  <si>
    <t>Consecutivo No. 6256 al 6268</t>
  </si>
  <si>
    <t>1449-1671</t>
  </si>
  <si>
    <t>Consecutivo No. 6269 al 6380</t>
  </si>
  <si>
    <t>1672-1872</t>
  </si>
  <si>
    <t>Falta Folio N.1860.</t>
  </si>
  <si>
    <t>Consecutivo No. 6380 al 6382</t>
  </si>
  <si>
    <t>1873-1978</t>
  </si>
  <si>
    <t>Consecutivo No. 6383 al 6402</t>
  </si>
  <si>
    <t>001-202</t>
  </si>
  <si>
    <t>Consecutivo No. 6403 al 6421</t>
  </si>
  <si>
    <t>203-406</t>
  </si>
  <si>
    <t>Consecutivo No. 6422 al 6431</t>
  </si>
  <si>
    <t>407-603</t>
  </si>
  <si>
    <t>Consecutivo No. 6432 al 6449</t>
  </si>
  <si>
    <t>604-830</t>
  </si>
  <si>
    <t>Consecutivo No. 6450 al 6456</t>
  </si>
  <si>
    <t>831-1030</t>
  </si>
  <si>
    <t>Consecutivo No. 6456 al 6530</t>
  </si>
  <si>
    <t>1031-1231</t>
  </si>
  <si>
    <t>Consecutivo No. 6531 al 6575</t>
  </si>
  <si>
    <t>1232-1458</t>
  </si>
  <si>
    <t>Consecutivo No. 6576 al 6671</t>
  </si>
  <si>
    <t>Consecutivo No. 6672 al 6692</t>
  </si>
  <si>
    <t>Consecutivo No. 6693 al 6697</t>
  </si>
  <si>
    <t>402-612</t>
  </si>
  <si>
    <t>Consecutivo No. 6698 al 6708</t>
  </si>
  <si>
    <t>613-811</t>
  </si>
  <si>
    <t>Consecutivo No. 6709 al 6734</t>
  </si>
  <si>
    <t>812-1017</t>
  </si>
  <si>
    <t>Consecutivo No. 6735 al 6746</t>
  </si>
  <si>
    <t>1018-1223</t>
  </si>
  <si>
    <t>Consecutivo No. 6747 al 6767</t>
  </si>
  <si>
    <t>1224-1425</t>
  </si>
  <si>
    <t>Consecutivo No. 6768 al 6879</t>
  </si>
  <si>
    <t>1426-1633</t>
  </si>
  <si>
    <t>Consecutivo No. 6880 al 6889</t>
  </si>
  <si>
    <t>1634-1812</t>
  </si>
  <si>
    <t>Consecutivo No. 6890 al 6890</t>
  </si>
  <si>
    <t>1813-1867</t>
  </si>
  <si>
    <t>Consecutivo No. 6891 al 6906</t>
  </si>
  <si>
    <t>001-215</t>
  </si>
  <si>
    <t>Consecutivo No. 6907 al 7016</t>
  </si>
  <si>
    <t>216-416</t>
  </si>
  <si>
    <t>Consecutivo No. 7017 al 7038</t>
  </si>
  <si>
    <t>417-650</t>
  </si>
  <si>
    <t>Consecutivo No. 7039 al 7052</t>
  </si>
  <si>
    <t>651-875</t>
  </si>
  <si>
    <t>Consecutivo No. 7053 al 7066</t>
  </si>
  <si>
    <t>876-1069</t>
  </si>
  <si>
    <t>Consecutivo No. 7067 al 7083</t>
  </si>
  <si>
    <t>1070-1241</t>
  </si>
  <si>
    <t>Consecutivo No. 7084 al 7090</t>
  </si>
  <si>
    <t>1242-1339</t>
  </si>
  <si>
    <t>Consecutivo No. 7091 al 7104</t>
  </si>
  <si>
    <t>001-219</t>
  </si>
  <si>
    <t>Consecutivo No. 7105 al 7131</t>
  </si>
  <si>
    <t>Consecutivo No. 7132 al 7220</t>
  </si>
  <si>
    <t>421-622</t>
  </si>
  <si>
    <t>Consecutivo No. 7221 al 7231</t>
  </si>
  <si>
    <t>623-790</t>
  </si>
  <si>
    <t>Consecutivo No. 7232 al 7238</t>
  </si>
  <si>
    <t>791-965</t>
  </si>
  <si>
    <t>Consecutivo No. 7239 al 7243</t>
  </si>
  <si>
    <t>966-1162</t>
  </si>
  <si>
    <t>Consecutivo No. 7244 al 7269</t>
  </si>
  <si>
    <t>1163-1349</t>
  </si>
  <si>
    <t>Consecutivo No. 7270 al 7276</t>
  </si>
  <si>
    <t>1350-1548</t>
  </si>
  <si>
    <t>CE N. 7270, en folio N. 1454.</t>
  </si>
  <si>
    <t>Consecutivo No. 7277 al 7289</t>
  </si>
  <si>
    <t>1549-1753</t>
  </si>
  <si>
    <t>Consecutivo No. 7290 al 7302</t>
  </si>
  <si>
    <t>1754-1950</t>
  </si>
  <si>
    <t>Consecutivo No. 7303 al 7313</t>
  </si>
  <si>
    <t>1951-2152</t>
  </si>
  <si>
    <t>Consecutivo No. 7314 al 7324</t>
  </si>
  <si>
    <t>2154-2296</t>
  </si>
  <si>
    <t>CE.-N.7321-22-23 en relación mes de Septiembre.</t>
  </si>
  <si>
    <t>Consecutivo No. 7321 al 7332</t>
  </si>
  <si>
    <t>001-197</t>
  </si>
  <si>
    <t>Consecutivo No. 7333 al 7446</t>
  </si>
  <si>
    <t>198-397</t>
  </si>
  <si>
    <t>Consecutivo No. 7447 al 7453</t>
  </si>
  <si>
    <t>398-602</t>
  </si>
  <si>
    <t>Consecutivo No. 7454 al 7476</t>
  </si>
  <si>
    <t>603-809</t>
  </si>
  <si>
    <t>Consecutivo No. 7477 al 7497</t>
  </si>
  <si>
    <t>810-1005</t>
  </si>
  <si>
    <t>Consecutivo No. 7498 al 7515</t>
  </si>
  <si>
    <t>1006-1189</t>
  </si>
  <si>
    <t>Consecutivo No. 7516 al 7524</t>
  </si>
  <si>
    <t>1190-1387</t>
  </si>
  <si>
    <t>Consecutivo No. 7525 al 7527</t>
  </si>
  <si>
    <t>001-211</t>
  </si>
  <si>
    <t>Consecutivo No. 7528 al 7638</t>
  </si>
  <si>
    <t>212-445</t>
  </si>
  <si>
    <t>Consecutivo No. 7639 al 7650</t>
  </si>
  <si>
    <t>446-647</t>
  </si>
  <si>
    <t>Consecutivo No. 7651 al 7665</t>
  </si>
  <si>
    <t>648-866</t>
  </si>
  <si>
    <t>Consecutivo No. 7666 al 7675</t>
  </si>
  <si>
    <t>867-1061</t>
  </si>
  <si>
    <t>Consecutivo No. 7676 al 7680</t>
  </si>
  <si>
    <t>1062-1258</t>
  </si>
  <si>
    <t>Consecutivo No. 7681 al 7687</t>
  </si>
  <si>
    <t>1259-1415</t>
  </si>
  <si>
    <t>Consecutivo No. 7688 al 7713</t>
  </si>
  <si>
    <t>1416-1624</t>
  </si>
  <si>
    <t>Consecutivo No. 7714 al 7733</t>
  </si>
  <si>
    <t>1625-1823</t>
  </si>
  <si>
    <t>Consecutivo No. 7734 al 7738</t>
  </si>
  <si>
    <t>1824-1922</t>
  </si>
  <si>
    <t>Consecutivo No. 7739 al 7744</t>
  </si>
  <si>
    <t>Consecutivo No. 7745 al 7747</t>
  </si>
  <si>
    <t>202-382</t>
  </si>
  <si>
    <t>Consecutivo No. 7748 al 7748</t>
  </si>
  <si>
    <t>383-593</t>
  </si>
  <si>
    <t>Consecutivo No. 7749 al 7871</t>
  </si>
  <si>
    <t>594-802</t>
  </si>
  <si>
    <t>Consecutivo No. 7872 al 7875</t>
  </si>
  <si>
    <t>803-1042</t>
  </si>
  <si>
    <t>Consecutivo No. 7876 al 7880</t>
  </si>
  <si>
    <t>1043-1216</t>
  </si>
  <si>
    <t>Consecutivo No. 7881 al 7892</t>
  </si>
  <si>
    <t>1217-1416</t>
  </si>
  <si>
    <t>Consecutivo No. 7893 al 7931</t>
  </si>
  <si>
    <t>1417-1615</t>
  </si>
  <si>
    <t>Consecutivo No. 7932 al 8012</t>
  </si>
  <si>
    <t>1616-1823</t>
  </si>
  <si>
    <t>Consecutivo No. 8013 al 8031</t>
  </si>
  <si>
    <t>1824-2037</t>
  </si>
  <si>
    <t>Consecutivo No. 8032 al 8040</t>
  </si>
  <si>
    <t>2038-2244</t>
  </si>
  <si>
    <t>Consecutivo No. 8041 al 8052</t>
  </si>
  <si>
    <t>2245-2444</t>
  </si>
  <si>
    <t>Consecutivo No. 8053 al 8065</t>
  </si>
  <si>
    <t>2445-2687</t>
  </si>
  <si>
    <t>Consecutivo No. 8066 al 8083</t>
  </si>
  <si>
    <t>2688-2887</t>
  </si>
  <si>
    <t>Diarios de Caja y Bancos año 2018</t>
  </si>
  <si>
    <t>37</t>
  </si>
  <si>
    <t xml:space="preserve">Certificados de Retencion en la fuente </t>
  </si>
  <si>
    <t>Declaraciones</t>
  </si>
  <si>
    <t>Estampilla PRO UNIVALLE</t>
  </si>
  <si>
    <t>Estampilla PRO DESARROLLO  DEPTAL</t>
  </si>
  <si>
    <t>Estampilla PRO HOSPITALES</t>
  </si>
  <si>
    <t>Estampilla PRO SEGURIDAD ALIMENTARIA</t>
  </si>
  <si>
    <t>Estampilla PRO UCEVA</t>
  </si>
  <si>
    <t>Estampilla PRO CULTURA DEPTAL</t>
  </si>
  <si>
    <t>Estampilla PRO UNIPACIFICO</t>
  </si>
  <si>
    <t>Contribuccion para la SEGURIDAD</t>
  </si>
  <si>
    <t>Tasa PRO DEPORTE</t>
  </si>
  <si>
    <t>210.3-55-02</t>
  </si>
  <si>
    <t>Reporte de pagos por transferencia electronica.</t>
  </si>
  <si>
    <t>001 - 193</t>
  </si>
  <si>
    <t>194 - 419</t>
  </si>
  <si>
    <t>OFICINA PRODUCTORA: Servicios Generales</t>
  </si>
  <si>
    <t>Transferencia documental año 2017 - 2018 - 2020</t>
  </si>
  <si>
    <t>Actas del 1 al 5.</t>
  </si>
  <si>
    <t>Actas del 1 al 4.</t>
  </si>
  <si>
    <t>UES - VALLE</t>
  </si>
  <si>
    <t xml:space="preserve">Periodo de Balance año 2019 </t>
  </si>
  <si>
    <t xml:space="preserve">Manual en medio magnético carpeta de Planeacion </t>
  </si>
  <si>
    <t>Transferencia documental año 2021</t>
  </si>
  <si>
    <t>Actas del 1 al 3.</t>
  </si>
  <si>
    <t>Actas del 1 al 2.</t>
  </si>
  <si>
    <t xml:space="preserve"> UES Valle, Alcaldia,CVC.</t>
  </si>
  <si>
    <t>Periodo de Balance año 2020</t>
  </si>
  <si>
    <t>Entregado en medio electronico. (Caperta de planeacion)</t>
  </si>
  <si>
    <t>001-125</t>
  </si>
  <si>
    <t>126-250</t>
  </si>
  <si>
    <r>
      <t xml:space="preserve">OBJETO: </t>
    </r>
    <r>
      <rPr>
        <b/>
        <sz val="10"/>
        <rFont val="Arial"/>
        <family val="2"/>
      </rPr>
      <t xml:space="preserve"> TRANSFERENCIA DOCUMENTAL AÑO 2021</t>
    </r>
  </si>
  <si>
    <t>Acta Comité de Archivo N.1</t>
  </si>
  <si>
    <t>Acta de entrega Cargo - Actas del 01 al 06</t>
  </si>
  <si>
    <t>Consecutivo de Comunicaciones  Externas  0001 al 0106</t>
  </si>
  <si>
    <t>Falta consecutivo 058-0060-0101</t>
  </si>
  <si>
    <t>Consecutivo de Comunicaciones  Externas  0107 al 0240</t>
  </si>
  <si>
    <t>Falta consecutivo 0176-0177-0185-0187-0191-223 - Faltan Folios del 230 al 249.</t>
  </si>
  <si>
    <t>Consecutivo de Comunicaciones  Externas 0241 al 0357</t>
  </si>
  <si>
    <t>Faltan consecutivos 0257-0273</t>
  </si>
  <si>
    <t>Consecutivo de Comunicaciones  Externas 0358 al 0452</t>
  </si>
  <si>
    <t>Falta consecutivo 0448</t>
  </si>
  <si>
    <t>Consecutivo de Comunicaciones  Externas 0453 al 0557</t>
  </si>
  <si>
    <t>Consecutivo de Comunicaciones  Externas 0558 al 0652</t>
  </si>
  <si>
    <t>1004-1208</t>
  </si>
  <si>
    <t>Falta consecutivo 0573-0590-0630-0631</t>
  </si>
  <si>
    <t>Consecutivo de Comunicaciones  Externas 0653 al 0760</t>
  </si>
  <si>
    <t>1209-1409</t>
  </si>
  <si>
    <t>Falta consecutivo 0701</t>
  </si>
  <si>
    <t>Consecutivo de Comunicaciones  Externas 0761 al 0872</t>
  </si>
  <si>
    <t>1410-1609</t>
  </si>
  <si>
    <t>Faltan consecutivos 0761-0762-0790-0792</t>
  </si>
  <si>
    <t>Consecutivo de comunicaciones Externas 0873 al 0977</t>
  </si>
  <si>
    <t>1610-1809</t>
  </si>
  <si>
    <t>Falta consecutivo 0955. Consecutivo N. 0962 - Repetido.</t>
  </si>
  <si>
    <t>Consecutivo de Comunicaciones  Externas 0978 al 1098</t>
  </si>
  <si>
    <t>1810-2011</t>
  </si>
  <si>
    <t>Falta consecutivos 0982-1000-1024-1025-1026-1086-1087-1088. Consecutivo N.1049-Repetido.</t>
  </si>
  <si>
    <t>Consecutivo de Comunicaciones  Externas 1099 al 1223</t>
  </si>
  <si>
    <t>2012-2211</t>
  </si>
  <si>
    <t>Falta consecutivos1103-1108-1123-1130-1166-1180</t>
  </si>
  <si>
    <t>Consecutivo de Comunicaciones  Externas 1224 al 1324</t>
  </si>
  <si>
    <t>2212-2367</t>
  </si>
  <si>
    <t>Faltan consecutivos 1233-1286</t>
  </si>
  <si>
    <t>Consecutivo de Comunicaciones  Internas 0001 al 0151</t>
  </si>
  <si>
    <t>Falta consecutivo 0057-0136</t>
  </si>
  <si>
    <t>Consecutivo de Comunicaciones  Internas 0152 al 0193</t>
  </si>
  <si>
    <t>201-259</t>
  </si>
  <si>
    <t>Falta consecutivo 0170</t>
  </si>
  <si>
    <t>Planilla de Registro Comunicaciones Enviadas 001 al 1197</t>
  </si>
  <si>
    <t>Planilla de registro de comunicaciones Recibidas 001 al 1996</t>
  </si>
  <si>
    <t>Planilla de registro  de  comunicaciones  Internas 001 al 0196</t>
  </si>
  <si>
    <t>Planilla de registro de Resoluciones 001 al 0394</t>
  </si>
  <si>
    <t>Nota quedaron pendientes por legalizar 0004-014-0155-0156-0171-0266-0267-0389-0392-0393-0394</t>
  </si>
  <si>
    <t>Transferencia Documental N° 12</t>
  </si>
  <si>
    <t>OBJETO: TRANSFERENCIA DOCUMENTAL  AÑO - 2020  - 2021</t>
  </si>
  <si>
    <t>OBJETO: TRANSFERENCIA DOCUMENTAL - AÑO 2020 -2021</t>
  </si>
  <si>
    <t>Magnetico</t>
  </si>
  <si>
    <r>
      <t xml:space="preserve">HOJA No. </t>
    </r>
    <r>
      <rPr>
        <u/>
        <sz val="10"/>
        <rFont val="Arial"/>
        <family val="2"/>
      </rPr>
      <t xml:space="preserve">   1   </t>
    </r>
    <r>
      <rPr>
        <sz val="10"/>
        <rFont val="Arial"/>
        <family val="2"/>
      </rPr>
      <t xml:space="preserve">    DE: </t>
    </r>
    <r>
      <rPr>
        <u/>
        <sz val="10"/>
        <rFont val="Arial"/>
        <family val="2"/>
      </rPr>
      <t xml:space="preserve">    2</t>
    </r>
  </si>
  <si>
    <r>
      <t xml:space="preserve">OBJETO: TRANSFERENCIA DOCUMENTAL  </t>
    </r>
    <r>
      <rPr>
        <b/>
        <sz val="10"/>
        <rFont val="Arial"/>
        <family val="2"/>
      </rPr>
      <t>AÑO 2019 - 2020</t>
    </r>
  </si>
  <si>
    <t>Cerificados Laborales</t>
  </si>
  <si>
    <t>Certificados Oficiales de Información</t>
  </si>
  <si>
    <t>Franco Parra Esther Eliana</t>
  </si>
  <si>
    <t xml:space="preserve"> 10/05/2012</t>
  </si>
  <si>
    <t>Bernal Sanchez Monica Lisbeth</t>
  </si>
  <si>
    <t>Rodriguez Rios Bony Julieth</t>
  </si>
  <si>
    <t xml:space="preserve">Restrepo Campo James Andres </t>
  </si>
  <si>
    <t>Vinasco Londoño Martin Alonso</t>
  </si>
  <si>
    <t>1  de 2</t>
  </si>
  <si>
    <t>201-357</t>
  </si>
  <si>
    <t>201-409</t>
  </si>
  <si>
    <t>Raigoza Arenas Maria Ofir</t>
  </si>
  <si>
    <t>001-205</t>
  </si>
  <si>
    <t>206-334</t>
  </si>
  <si>
    <t>Castillo Pastuzan Harold Sebastian</t>
  </si>
  <si>
    <t>Muñoz Murillo Katherine Lizeth</t>
  </si>
  <si>
    <t>Aponte Ceballos Laura Maria</t>
  </si>
  <si>
    <t>Torres Romero Argenis</t>
  </si>
  <si>
    <t>201-424</t>
  </si>
  <si>
    <t>Arias Echeverri Daniela</t>
  </si>
  <si>
    <t>Guerrero Hernadez Nelsy</t>
  </si>
  <si>
    <t>Informes Anual de Cesantías - Ley 50 y Retroactivos.</t>
  </si>
  <si>
    <t>Plan Institucional de Capacitaciones 2020</t>
  </si>
  <si>
    <t xml:space="preserve">Resolución N° 000139 por la cual se adopta plan Institucional de Capacitación 2020 </t>
  </si>
  <si>
    <r>
      <t>HOJA N° 1</t>
    </r>
    <r>
      <rPr>
        <u/>
        <sz val="10"/>
        <rFont val="Arial"/>
        <family val="2"/>
      </rPr>
      <t xml:space="preserve">          DE: 1</t>
    </r>
  </si>
  <si>
    <t>OBJETO: TRANSFERENCIA DOCUMENTAL AÑOS 2017-2018- 2020</t>
  </si>
  <si>
    <t>Se entregan Actas de la 001 a la 012</t>
  </si>
  <si>
    <t xml:space="preserve">Se entrega Actas # 001 y 002. </t>
  </si>
  <si>
    <t>Se entregan Actas de la 001 a la 005</t>
  </si>
  <si>
    <t>Se entrega Actas # 01 a la 010- faltante marzo y abril</t>
  </si>
  <si>
    <t>Se entregan Actas de la 001 a la 012. Actas N.1,3,4-sin soporte de firmas.</t>
  </si>
  <si>
    <t>Se entregan Actas de la 001 a la 006</t>
  </si>
  <si>
    <t>Se entregan Actas de la 001 a la 010 faltantes Marzo y Abril</t>
  </si>
  <si>
    <t>se entrega Acta 001 acta unica</t>
  </si>
  <si>
    <t>se entregan Actas de la 001 a la 002</t>
  </si>
  <si>
    <t>Se entregan Acta N.01,03,04 faltante acta 02 abril 2020</t>
  </si>
  <si>
    <t>Acta Morbilidad Materna</t>
  </si>
  <si>
    <t xml:space="preserve">Acta Comité de Mortalidad </t>
  </si>
  <si>
    <t xml:space="preserve">Se entregan 3 actas 001, 002, 003 </t>
  </si>
  <si>
    <t>300-01-42</t>
  </si>
  <si>
    <t xml:space="preserve">Unica Acta Sin Código </t>
  </si>
  <si>
    <t>300-29</t>
  </si>
  <si>
    <t>300-29-05</t>
  </si>
  <si>
    <t xml:space="preserve">Informes a entidades de seguridad social </t>
  </si>
  <si>
    <t>Comunicaciones Externas</t>
  </si>
  <si>
    <t>OBJETO: TRANSFERENCIA DOCUMENTAL AÑOS - 2017 - 2018 - 2019 - 2020 - 2021</t>
  </si>
  <si>
    <t>Se entrega Actas # 001 al 010,</t>
  </si>
  <si>
    <t>se entrega Actas # desde la 01 a la 012</t>
  </si>
  <si>
    <t>Se entregan Actas de la 001 a la 012. Acta N.2,12-Sin soporte de firmas.</t>
  </si>
  <si>
    <t>Se entregan Actas de la 001 a la 012..Acta N.5-Falta orden del dia.</t>
  </si>
  <si>
    <t>Se entregan Actas de la 001 a la 012 -Acta N.7-Repetida.</t>
  </si>
  <si>
    <t>201-266</t>
  </si>
  <si>
    <t>Se entrega Acta N.001 acta unica.</t>
  </si>
  <si>
    <t>se entregan Actas de la 001 a la 004</t>
  </si>
  <si>
    <t>Se entregan Acta de 001 a 007.</t>
  </si>
  <si>
    <t>se entrega Acta del 001 al 011</t>
  </si>
  <si>
    <t>Se entregan actas 001 y 002.</t>
  </si>
  <si>
    <t>300.01-41</t>
  </si>
  <si>
    <t>Actas Mortalidad Materna</t>
  </si>
  <si>
    <t>Se entregan actas 001 al 011.</t>
  </si>
  <si>
    <t>se entregan actas del 001 al 003</t>
  </si>
  <si>
    <t>300-27</t>
  </si>
  <si>
    <t>GUIAS</t>
  </si>
  <si>
    <t>300-27-01</t>
  </si>
  <si>
    <t>Guias de Manejo Clínico</t>
  </si>
  <si>
    <t xml:space="preserve">Se entrega Resolución con las guías de practica clínica </t>
  </si>
  <si>
    <t>300-29-21</t>
  </si>
  <si>
    <t>Se entrega el informe de gestión del año 2020 analizado y realizado en abril de 2021</t>
  </si>
  <si>
    <t>COMUNICACIONES INTERNAS</t>
  </si>
  <si>
    <t>001-040</t>
  </si>
  <si>
    <t>041-070</t>
  </si>
  <si>
    <t xml:space="preserve">COMUNICACIONES EXTERNAS </t>
  </si>
  <si>
    <t>001-073</t>
  </si>
  <si>
    <t>074-215</t>
  </si>
  <si>
    <t>001-051</t>
  </si>
  <si>
    <t>052-277</t>
  </si>
  <si>
    <t>OBJETO:  TRANSFERENCIA DOCUMENTAL VIGENCIA 2021</t>
  </si>
  <si>
    <t>Se realizaron doce (12) actas. Las actas 002, 003, 004, 008, 009, 011, 012 se encuentran sin firmas.</t>
  </si>
  <si>
    <t>COOSALUD EPS</t>
  </si>
  <si>
    <t>Sanidad (Policia)</t>
  </si>
  <si>
    <t>Municipio de Roldanillo</t>
  </si>
  <si>
    <t>Contratos MRCI005 - Adición N°002</t>
  </si>
  <si>
    <t>Plan de Acción 2021</t>
  </si>
  <si>
    <t>CONTRALORIA DEPARTAMENTAL</t>
  </si>
  <si>
    <t>CONTROL INTERNO</t>
  </si>
  <si>
    <t>Correspondencia Interna 2021 - 2022</t>
  </si>
  <si>
    <t>Ministerio de Salud y Protección Social</t>
  </si>
  <si>
    <t>Programa Saneamiento Fiscal y F. 2017</t>
  </si>
  <si>
    <t>Se evidencian actas de la 01 a la 24.</t>
  </si>
  <si>
    <t>Se evidencian 23 Acuerdos. Se encuentran sin firma los acuerdos N. 02,003,007,016 y 018</t>
  </si>
  <si>
    <t>Contratos:SSVA2022CP00024324, SVA2019R1M066, SVA2019C1A024, SVA2018R1A029, SVA2018C1P028, SVA2019R1A025, SVA2019R1M040, SVA2017R1A057, SVA2018R1A145, SSVA2022CRT00024795.</t>
  </si>
  <si>
    <t>Contratos 0343 y 0418.</t>
  </si>
  <si>
    <t>Contrato 100-5-20055/2021</t>
  </si>
  <si>
    <t>001 - 120</t>
  </si>
  <si>
    <t>121 - 322</t>
  </si>
  <si>
    <t>Faltan Resoluciónes N. 004,014.</t>
  </si>
  <si>
    <t>Res. 000001 - 000108</t>
  </si>
  <si>
    <t>Res- 000109 - 000284</t>
  </si>
  <si>
    <t>Faltan Resoluciones N. 0160,0266,0267.</t>
  </si>
  <si>
    <r>
      <t xml:space="preserve">HOJA No </t>
    </r>
    <r>
      <rPr>
        <u/>
        <sz val="10"/>
        <rFont val="Arial"/>
        <family val="2"/>
      </rPr>
      <t xml:space="preserve"> 1   </t>
    </r>
    <r>
      <rPr>
        <sz val="10"/>
        <rFont val="Arial"/>
        <family val="2"/>
      </rPr>
      <t>DE:  3</t>
    </r>
  </si>
  <si>
    <r>
      <t xml:space="preserve">HOJA No  2 </t>
    </r>
    <r>
      <rPr>
        <sz val="10"/>
        <rFont val="Arial"/>
        <family val="2"/>
      </rPr>
      <t xml:space="preserve"> DE:  3</t>
    </r>
  </si>
  <si>
    <r>
      <t xml:space="preserve">HOJA No  3 </t>
    </r>
    <r>
      <rPr>
        <sz val="10"/>
        <rFont val="Arial"/>
        <family val="2"/>
      </rPr>
      <t xml:space="preserve"> DE:  3</t>
    </r>
  </si>
  <si>
    <t>DOCUMENTOS DE APOYO A GERENCIA</t>
  </si>
  <si>
    <t>Res. 000285 - 000399</t>
  </si>
  <si>
    <t>323 - 467</t>
  </si>
  <si>
    <t>204-335</t>
  </si>
  <si>
    <t>Se evidencian 20 Acuerdos. Los Acuerdos 4, 13, 14, 16,18,19 y 20 están sin firma. Se incluyen 63 anexos sin foliar. Faltan los folios del 33 al 36.</t>
  </si>
  <si>
    <t>Actas de eliminaión documental</t>
  </si>
  <si>
    <r>
      <t xml:space="preserve">HOJA No </t>
    </r>
    <r>
      <rPr>
        <u/>
        <sz val="10"/>
        <rFont val="Arial"/>
        <family val="2"/>
      </rPr>
      <t xml:space="preserve"> 1   </t>
    </r>
    <r>
      <rPr>
        <sz val="10"/>
        <rFont val="Arial"/>
        <family val="2"/>
      </rPr>
      <t xml:space="preserve">DE:  </t>
    </r>
  </si>
  <si>
    <t>UNIDAD FUNCIONAL PRODUCTORA: CONTRATACIÓN</t>
  </si>
  <si>
    <t>OFICINA PRODUCTORA:  CONTRATACIÓN</t>
  </si>
  <si>
    <t>OBJETO:  TRANSFERENCIA DOCUMENTAL VIGENCIA (2017) - 2019.</t>
  </si>
  <si>
    <t>Contrato de Aprovechamiento N° 001 - Silvia Victoria Florez</t>
  </si>
  <si>
    <t>Contrato de Alquiler N° 001 - Luz Stella Becerra Becerra</t>
  </si>
  <si>
    <t>Contrato de Arrendamiento N° 001 - Olga María Gómez Arias</t>
  </si>
  <si>
    <t>Contrato de Arrendamiento N° 002 - Asistmed AMB S.A.S.</t>
  </si>
  <si>
    <t>201-364</t>
  </si>
  <si>
    <t>Contrato de Arrendamiento N° 003 - Asistmed AMB S.A.S.</t>
  </si>
  <si>
    <t>001-220</t>
  </si>
  <si>
    <t>221-435</t>
  </si>
  <si>
    <t>Folios N. 351 al 360 - Repetidos.</t>
  </si>
  <si>
    <t>436-669</t>
  </si>
  <si>
    <t>Contrato de Arrendamiento N° 004 - Fundasum</t>
  </si>
  <si>
    <t>Contrato de Arrendamiento N° 005 - Asistmed AMB S.A.S.</t>
  </si>
  <si>
    <t>001-155</t>
  </si>
  <si>
    <t>156-250</t>
  </si>
  <si>
    <t>Contrato de Mantenimiento N°-001 - Jaime Enrique García Millan</t>
  </si>
  <si>
    <t>Contrato de Obra N°-001 - Fundasum</t>
  </si>
  <si>
    <t>CD-Pag. 45.</t>
  </si>
  <si>
    <t>201-279</t>
  </si>
  <si>
    <t>Contrato de Intermediación N°-001 -Gonseguros</t>
  </si>
  <si>
    <t>Contrato de Prestación de Servicios N°-001 - Sindicato de Trabajadores de Oficios Varios Servicolombia</t>
  </si>
  <si>
    <t>001-120</t>
  </si>
  <si>
    <t>121-336</t>
  </si>
  <si>
    <t>Contrato de Prestación de Servicios N°-002 - Sindicato de Trabajadores de Oficios Varios Servicolombia</t>
  </si>
  <si>
    <t>Contrato de Prestación de Servicios N°-003 - Luz Marina Ruge Poveda</t>
  </si>
  <si>
    <t>Contrato de Prestación de Servicios N°-004 - Fundaservis</t>
  </si>
  <si>
    <t>30/04/2019</t>
  </si>
  <si>
    <t>Contrato de Prestación de Servicios N°-005 - Medicina Electrodiagnóstica S.A.S.</t>
  </si>
  <si>
    <t>11 - CD.</t>
  </si>
  <si>
    <t>Contrato de Prestación de Servicios N°-006 - R.H. S.A.S.</t>
  </si>
  <si>
    <t>201-306</t>
  </si>
  <si>
    <t>Contrato de Prestación de Servicios N°-007 - Fundasum</t>
  </si>
  <si>
    <t>001-095</t>
  </si>
  <si>
    <t>096-288</t>
  </si>
  <si>
    <t>Contrato de Prestación de Servicios N°-008 - Ángel Diagnóstica S.A.</t>
  </si>
  <si>
    <t>201-351</t>
  </si>
  <si>
    <t>352-452</t>
  </si>
  <si>
    <t>453-603</t>
  </si>
  <si>
    <t>604-754</t>
  </si>
  <si>
    <t>755-905</t>
  </si>
  <si>
    <t>906-1030</t>
  </si>
  <si>
    <t>1031-1151</t>
  </si>
  <si>
    <t>1152-1214</t>
  </si>
  <si>
    <t>Contrato de Prestación de Servicios N°-009 - Sindicato de Trabajadores de Oficios Varios Servicolombia</t>
  </si>
  <si>
    <t>1 de 39</t>
  </si>
  <si>
    <t>2 de 39</t>
  </si>
  <si>
    <t>0201-0401</t>
  </si>
  <si>
    <t>3 de 39</t>
  </si>
  <si>
    <t>0402-0602</t>
  </si>
  <si>
    <t>4 de 39</t>
  </si>
  <si>
    <t>0603-0803</t>
  </si>
  <si>
    <t>5 de 39</t>
  </si>
  <si>
    <t>0804-1004</t>
  </si>
  <si>
    <t>6 de 39</t>
  </si>
  <si>
    <t>7 de 39</t>
  </si>
  <si>
    <t>1206-1406</t>
  </si>
  <si>
    <t>8 de 39</t>
  </si>
  <si>
    <t>1407-1607</t>
  </si>
  <si>
    <t>9 de 39</t>
  </si>
  <si>
    <t>1608-1808</t>
  </si>
  <si>
    <t>10 de 39</t>
  </si>
  <si>
    <t>1809-2009</t>
  </si>
  <si>
    <t>11 de 39</t>
  </si>
  <si>
    <t>2010-2210</t>
  </si>
  <si>
    <t>12 de 39</t>
  </si>
  <si>
    <t>2211-2411</t>
  </si>
  <si>
    <t>13 de 39</t>
  </si>
  <si>
    <t>2412-2612</t>
  </si>
  <si>
    <t>14 de 39</t>
  </si>
  <si>
    <t>2613-2813</t>
  </si>
  <si>
    <t>15 de 39</t>
  </si>
  <si>
    <t>2814-3014</t>
  </si>
  <si>
    <t>16 de 39</t>
  </si>
  <si>
    <t>3015-3215</t>
  </si>
  <si>
    <t>17 de 39</t>
  </si>
  <si>
    <t>3216-3416</t>
  </si>
  <si>
    <t>18 de 39</t>
  </si>
  <si>
    <t>3417-3617</t>
  </si>
  <si>
    <t>19 de 39</t>
  </si>
  <si>
    <t>3618-3818</t>
  </si>
  <si>
    <t>Faltan Folios N.del 3618 al 3637.</t>
  </si>
  <si>
    <t>20 de 39</t>
  </si>
  <si>
    <t>3819-4019</t>
  </si>
  <si>
    <t>21 de 39</t>
  </si>
  <si>
    <t>4020-4220</t>
  </si>
  <si>
    <t>22 de 39</t>
  </si>
  <si>
    <t>4221-4421</t>
  </si>
  <si>
    <t>23 de 39</t>
  </si>
  <si>
    <t>4422-4622</t>
  </si>
  <si>
    <t>24 de 39</t>
  </si>
  <si>
    <t>4623-4823</t>
  </si>
  <si>
    <t>25 de 39</t>
  </si>
  <si>
    <t>4824-5024</t>
  </si>
  <si>
    <t>26 de 39</t>
  </si>
  <si>
    <t>5025-5225</t>
  </si>
  <si>
    <t>27 de 39</t>
  </si>
  <si>
    <t>5226-5426</t>
  </si>
  <si>
    <t>28 de 39</t>
  </si>
  <si>
    <t>5427-5627</t>
  </si>
  <si>
    <t>29 de 39</t>
  </si>
  <si>
    <t>5628-5828</t>
  </si>
  <si>
    <t>30 de 39</t>
  </si>
  <si>
    <t>5829-6029</t>
  </si>
  <si>
    <t>31 de 39</t>
  </si>
  <si>
    <t>6030-6230</t>
  </si>
  <si>
    <t>32 de 39</t>
  </si>
  <si>
    <t>6231-6431</t>
  </si>
  <si>
    <t>33 de 39</t>
  </si>
  <si>
    <t>6432-6632</t>
  </si>
  <si>
    <t>34 de 39</t>
  </si>
  <si>
    <t>6633-6833</t>
  </si>
  <si>
    <t>35 de 39</t>
  </si>
  <si>
    <t>6834-7034</t>
  </si>
  <si>
    <t>36 de 39</t>
  </si>
  <si>
    <t>7035-7235</t>
  </si>
  <si>
    <t>37 de 39</t>
  </si>
  <si>
    <t>7236-7436</t>
  </si>
  <si>
    <t>38 de 39</t>
  </si>
  <si>
    <t>7437-7637</t>
  </si>
  <si>
    <t>39 de 39</t>
  </si>
  <si>
    <t>7638-7832</t>
  </si>
  <si>
    <t>Contrato de Prestación de Servicios N°-010 - Sindicato de Trabajadores de Oficios Varios Servicolombia</t>
  </si>
  <si>
    <t>603-798</t>
  </si>
  <si>
    <t>Contrato de Prestación de Servicios N°-011 - Seguros del Estado S.A.</t>
  </si>
  <si>
    <t>Contrato de Prestación de Servicios N°-012 - Arbelaez Montaña Esterilizar S.A.S. AM Estirilizar S.A.S.</t>
  </si>
  <si>
    <t>Contrato de Prestación de Servicios N°-013 - Megasi Biomédica Integral S.A.S.</t>
  </si>
  <si>
    <t>19/02/2019</t>
  </si>
  <si>
    <t>Contrato de Prestación de Servicios N°-014 - Distribuidora de Medicamentos e Insumos Hospitalarios Dismedish S.A.S.</t>
  </si>
  <si>
    <t>Contrato de Prestación de Servicios N°-015 - Distribuidora de Medicamentos e Insumos Hospitalarios Dismedish S.A.S.</t>
  </si>
  <si>
    <t>Contrato de Prestación de Servicios N°-016 - Miguel Ángel Córdoba</t>
  </si>
  <si>
    <t>25/02/2019</t>
  </si>
  <si>
    <t>Contrato de Prestación de Servicios N°-017 - Luis Enrique Riascos Vallecilla</t>
  </si>
  <si>
    <t>1809-1907</t>
  </si>
  <si>
    <t>Contrato de Prestación de Servicios N°-018 - Fundación Servisalud - Fundaservis</t>
  </si>
  <si>
    <t>Contrato de Prestación de Servicios N°-019 - Sindicato de Trabajadores de Oficios Varios Servicolombia</t>
  </si>
  <si>
    <t>1 de 138</t>
  </si>
  <si>
    <t>00001 - 00200</t>
  </si>
  <si>
    <t>2 de 138</t>
  </si>
  <si>
    <t>00201 - 00401</t>
  </si>
  <si>
    <t>3 de 138</t>
  </si>
  <si>
    <t>00402 - 00602</t>
  </si>
  <si>
    <t>4 de 138</t>
  </si>
  <si>
    <t>00603 - 00803</t>
  </si>
  <si>
    <t>Faltan folios del 660 al 669 y del 768 al 777.</t>
  </si>
  <si>
    <t>5 de 138</t>
  </si>
  <si>
    <t>00804 - 01004</t>
  </si>
  <si>
    <t>6 de 138</t>
  </si>
  <si>
    <t>01005 - 01205</t>
  </si>
  <si>
    <t>7 de 138</t>
  </si>
  <si>
    <t>01206 - 01406</t>
  </si>
  <si>
    <t>8 de 138</t>
  </si>
  <si>
    <t>01407 - 01607</t>
  </si>
  <si>
    <t>9 de 138</t>
  </si>
  <si>
    <t>01608 - 01808</t>
  </si>
  <si>
    <t>10 de 138</t>
  </si>
  <si>
    <t>01809 - 02009</t>
  </si>
  <si>
    <t>11 de 138</t>
  </si>
  <si>
    <t>02010 -02210</t>
  </si>
  <si>
    <t>12 de 138</t>
  </si>
  <si>
    <t>02211 - 02411</t>
  </si>
  <si>
    <t>13 de 138</t>
  </si>
  <si>
    <t>02412 - 02612</t>
  </si>
  <si>
    <t>14 de 138</t>
  </si>
  <si>
    <t>02613 - 02813</t>
  </si>
  <si>
    <t>15 de 138</t>
  </si>
  <si>
    <t>02814 - 03014</t>
  </si>
  <si>
    <t>16 de 138</t>
  </si>
  <si>
    <t>03015 - 03215</t>
  </si>
  <si>
    <t>Faltan folios del 3093 al 3095.</t>
  </si>
  <si>
    <t>17 de 138</t>
  </si>
  <si>
    <t>03216 - 03416</t>
  </si>
  <si>
    <t>18 de 138</t>
  </si>
  <si>
    <t>03417 - 03617</t>
  </si>
  <si>
    <t>19 de 138</t>
  </si>
  <si>
    <t>03618 - 03818</t>
  </si>
  <si>
    <t>20 de 138</t>
  </si>
  <si>
    <t>03819 - 04019</t>
  </si>
  <si>
    <t>21 de 138</t>
  </si>
  <si>
    <t>04020 - 04220</t>
  </si>
  <si>
    <t>22 de 138</t>
  </si>
  <si>
    <t>04221 - 04421</t>
  </si>
  <si>
    <t>23 de 138</t>
  </si>
  <si>
    <t>04422 - 04622</t>
  </si>
  <si>
    <t>24 de 138</t>
  </si>
  <si>
    <t>04623 - 04823</t>
  </si>
  <si>
    <t>25 de 138</t>
  </si>
  <si>
    <t>04824 - 05024</t>
  </si>
  <si>
    <t>05025 - 05225</t>
  </si>
  <si>
    <t>26 de 138</t>
  </si>
  <si>
    <t>05226 - 05426</t>
  </si>
  <si>
    <t>27 de 138</t>
  </si>
  <si>
    <t>05427 - 05627</t>
  </si>
  <si>
    <t>28 de 138</t>
  </si>
  <si>
    <t>05628 - 05828</t>
  </si>
  <si>
    <t>29 de 138</t>
  </si>
  <si>
    <t>05829 - 06029</t>
  </si>
  <si>
    <t>30 de 138</t>
  </si>
  <si>
    <t>06030 - 06230</t>
  </si>
  <si>
    <t>31 de 138</t>
  </si>
  <si>
    <t>06231 - 06431</t>
  </si>
  <si>
    <t>32 de 138</t>
  </si>
  <si>
    <t>06432 - 06632</t>
  </si>
  <si>
    <t>33 de 138</t>
  </si>
  <si>
    <t>06633 - 06833</t>
  </si>
  <si>
    <t>34 de 138</t>
  </si>
  <si>
    <t>06834 - 07034</t>
  </si>
  <si>
    <t>35 de 138</t>
  </si>
  <si>
    <t>07035 - 07235</t>
  </si>
  <si>
    <t>36 de 138</t>
  </si>
  <si>
    <t>07236 - 07436</t>
  </si>
  <si>
    <t>37 de 138</t>
  </si>
  <si>
    <t>07437 - 07637</t>
  </si>
  <si>
    <t>38 de 138</t>
  </si>
  <si>
    <t>07638 - 07838</t>
  </si>
  <si>
    <t>39 de 138</t>
  </si>
  <si>
    <t>07839 - 08039</t>
  </si>
  <si>
    <t>40 de 138</t>
  </si>
  <si>
    <t>08040 - 08240</t>
  </si>
  <si>
    <t>41 de 138</t>
  </si>
  <si>
    <t>08241 - 08441</t>
  </si>
  <si>
    <t>42 de 138</t>
  </si>
  <si>
    <t>08442 - 08642</t>
  </si>
  <si>
    <t>43 de 138</t>
  </si>
  <si>
    <t>08643 - 08843</t>
  </si>
  <si>
    <t>44 de 138</t>
  </si>
  <si>
    <t>08844 - 09044</t>
  </si>
  <si>
    <t>45 de 138</t>
  </si>
  <si>
    <t>09045 - 09245</t>
  </si>
  <si>
    <t>46 de 138</t>
  </si>
  <si>
    <t>09246 - 09446</t>
  </si>
  <si>
    <t>47 de 138</t>
  </si>
  <si>
    <t>09447 - 09647</t>
  </si>
  <si>
    <t>48 de 138</t>
  </si>
  <si>
    <t>09648 - 09848</t>
  </si>
  <si>
    <t>49 de138</t>
  </si>
  <si>
    <t>09849 - 10049</t>
  </si>
  <si>
    <t>50 de 138</t>
  </si>
  <si>
    <t>10050 - 10250</t>
  </si>
  <si>
    <t>51 de 138</t>
  </si>
  <si>
    <t>10251 - 10451</t>
  </si>
  <si>
    <t>52 de 138</t>
  </si>
  <si>
    <t>10452 -10652</t>
  </si>
  <si>
    <t>53 de 138</t>
  </si>
  <si>
    <t>10653 - 10853</t>
  </si>
  <si>
    <t>54 de 138</t>
  </si>
  <si>
    <t>10854 - 11054</t>
  </si>
  <si>
    <t>55 de 138</t>
  </si>
  <si>
    <t>11055 - 11255</t>
  </si>
  <si>
    <t>56 de 138</t>
  </si>
  <si>
    <t>11256 - 11456</t>
  </si>
  <si>
    <t>57 de 138</t>
  </si>
  <si>
    <t>11457 - 11657</t>
  </si>
  <si>
    <t>58 de 138</t>
  </si>
  <si>
    <t>11658 - 11858</t>
  </si>
  <si>
    <t>59 de 138</t>
  </si>
  <si>
    <t>11859 - 12059</t>
  </si>
  <si>
    <t>Faltan los folios 12048,50,52,54,56,58.</t>
  </si>
  <si>
    <t>60 de 138</t>
  </si>
  <si>
    <t>12060 - 12260</t>
  </si>
  <si>
    <t>Falta el folio 12060.</t>
  </si>
  <si>
    <t>61 de 138</t>
  </si>
  <si>
    <t>12261 - 12461</t>
  </si>
  <si>
    <t>62 de 138</t>
  </si>
  <si>
    <t>12462 - 12662</t>
  </si>
  <si>
    <t>Folios repetidos del 12460 al 12469.</t>
  </si>
  <si>
    <t>63 de 138</t>
  </si>
  <si>
    <t>12663 - 12863</t>
  </si>
  <si>
    <t>64 de 138</t>
  </si>
  <si>
    <t>12864 - 13064</t>
  </si>
  <si>
    <t>65 de 138</t>
  </si>
  <si>
    <t>13065 - 13265</t>
  </si>
  <si>
    <t>66 de 138</t>
  </si>
  <si>
    <t>13266 - 13466</t>
  </si>
  <si>
    <t>67 de 138</t>
  </si>
  <si>
    <t>13467 - 13667</t>
  </si>
  <si>
    <t>68 de 138</t>
  </si>
  <si>
    <t>13668 - 13868</t>
  </si>
  <si>
    <t>69 de 138</t>
  </si>
  <si>
    <t>13869 -14069</t>
  </si>
  <si>
    <t>70 de 138</t>
  </si>
  <si>
    <t>14070 - 14270</t>
  </si>
  <si>
    <t>71 de 138</t>
  </si>
  <si>
    <t>14271 - 14471</t>
  </si>
  <si>
    <t>72 de 138</t>
  </si>
  <si>
    <t>14472 - 14672</t>
  </si>
  <si>
    <t>73 de 138</t>
  </si>
  <si>
    <t>14673 - 14873</t>
  </si>
  <si>
    <t>74 de 138</t>
  </si>
  <si>
    <t>14874 -15074</t>
  </si>
  <si>
    <t>75 de 138</t>
  </si>
  <si>
    <t>15075 - 15275</t>
  </si>
  <si>
    <t>76 de 138</t>
  </si>
  <si>
    <t>15276 - 15476</t>
  </si>
  <si>
    <t>77 de 138</t>
  </si>
  <si>
    <t>15477 - 15677</t>
  </si>
  <si>
    <t>78 de 138</t>
  </si>
  <si>
    <t>15678 - 15878</t>
  </si>
  <si>
    <t>79 de 138</t>
  </si>
  <si>
    <t>15879 - 16079</t>
  </si>
  <si>
    <t>80 de 138</t>
  </si>
  <si>
    <t>16080 - 16280</t>
  </si>
  <si>
    <t>81 de 138</t>
  </si>
  <si>
    <t>16281 - 16481</t>
  </si>
  <si>
    <t>82 de 138</t>
  </si>
  <si>
    <t>16482 - 16682</t>
  </si>
  <si>
    <t>83 de 138</t>
  </si>
  <si>
    <t>16683 - 16883</t>
  </si>
  <si>
    <t>84 de 138</t>
  </si>
  <si>
    <t>16884 - 17084</t>
  </si>
  <si>
    <t>85 de 138</t>
  </si>
  <si>
    <t>17085 - 17285</t>
  </si>
  <si>
    <t>86 de 138</t>
  </si>
  <si>
    <t>17286 - 17486</t>
  </si>
  <si>
    <t>87 de 138</t>
  </si>
  <si>
    <t>17487 - 17687</t>
  </si>
  <si>
    <t>88 de 138</t>
  </si>
  <si>
    <t>17688 - 17888</t>
  </si>
  <si>
    <t>89 de 138</t>
  </si>
  <si>
    <t>17889 - 18089</t>
  </si>
  <si>
    <t>90 de 138</t>
  </si>
  <si>
    <t>18090 - 18290</t>
  </si>
  <si>
    <t>91 de 138</t>
  </si>
  <si>
    <t>18291 - 18491</t>
  </si>
  <si>
    <t>92 de 138</t>
  </si>
  <si>
    <t>18492 - 18692</t>
  </si>
  <si>
    <t>93 de 138</t>
  </si>
  <si>
    <t>18693 - 18893</t>
  </si>
  <si>
    <t>94 de 138</t>
  </si>
  <si>
    <t>18894 - 19094</t>
  </si>
  <si>
    <t>95 de 138</t>
  </si>
  <si>
    <t>19095 - 19295</t>
  </si>
  <si>
    <t>96 de 138</t>
  </si>
  <si>
    <t>19296 - 19496</t>
  </si>
  <si>
    <t>97 de 138</t>
  </si>
  <si>
    <t>19497 - 19697</t>
  </si>
  <si>
    <t>98 de 138</t>
  </si>
  <si>
    <t>19698 - 19898</t>
  </si>
  <si>
    <t>99 de 138</t>
  </si>
  <si>
    <t>19899 - 20099</t>
  </si>
  <si>
    <t>100 de 138</t>
  </si>
  <si>
    <t>20100 - 20300</t>
  </si>
  <si>
    <t>101 de 138</t>
  </si>
  <si>
    <t>20301 - 20501</t>
  </si>
  <si>
    <t>102 de 138</t>
  </si>
  <si>
    <t>20502 - 20702</t>
  </si>
  <si>
    <t>103 de 138</t>
  </si>
  <si>
    <t>20703 - 20903</t>
  </si>
  <si>
    <t>104 de 138</t>
  </si>
  <si>
    <t>20904 - 21104</t>
  </si>
  <si>
    <t>105 de138</t>
  </si>
  <si>
    <t>21105 - 21305</t>
  </si>
  <si>
    <t>106 de 138</t>
  </si>
  <si>
    <t>21306 - 21506</t>
  </si>
  <si>
    <t>107 de 138</t>
  </si>
  <si>
    <t>21507 - 21707</t>
  </si>
  <si>
    <t>108 de138</t>
  </si>
  <si>
    <t>21708 - 21908</t>
  </si>
  <si>
    <t>109 de 138</t>
  </si>
  <si>
    <t>21909 - 22109</t>
  </si>
  <si>
    <t>110 de 138</t>
  </si>
  <si>
    <t>22110 - 22310</t>
  </si>
  <si>
    <t>111 de 138</t>
  </si>
  <si>
    <t>22311 - 22511</t>
  </si>
  <si>
    <t>112 de 138</t>
  </si>
  <si>
    <t>22512 - 22712</t>
  </si>
  <si>
    <t>113 de 138</t>
  </si>
  <si>
    <t>22713 - 22913</t>
  </si>
  <si>
    <t>114 de 138</t>
  </si>
  <si>
    <t>22914 - 23114</t>
  </si>
  <si>
    <t>115 de 138</t>
  </si>
  <si>
    <t>23115 - 23315</t>
  </si>
  <si>
    <t>116 de138</t>
  </si>
  <si>
    <t>23316 - 23516</t>
  </si>
  <si>
    <t>117 de 138</t>
  </si>
  <si>
    <t>23517 - 23717</t>
  </si>
  <si>
    <t>118 de 138</t>
  </si>
  <si>
    <t>23718 - 23918</t>
  </si>
  <si>
    <t>119 de 138</t>
  </si>
  <si>
    <t>23919 - 24119</t>
  </si>
  <si>
    <t>120 de 138</t>
  </si>
  <si>
    <t>24120 - 24320</t>
  </si>
  <si>
    <t>121 de 138</t>
  </si>
  <si>
    <t>24321 - 24521</t>
  </si>
  <si>
    <t>122 de 138</t>
  </si>
  <si>
    <t>24522 - 24722</t>
  </si>
  <si>
    <t>123 de 138</t>
  </si>
  <si>
    <t>24723 - 24923</t>
  </si>
  <si>
    <t>124 de 138</t>
  </si>
  <si>
    <t>24924 - 25124</t>
  </si>
  <si>
    <t>125 de 138</t>
  </si>
  <si>
    <t>25125 - 25325</t>
  </si>
  <si>
    <t>126 de 138</t>
  </si>
  <si>
    <t>25326 - 25526</t>
  </si>
  <si>
    <t>127 de 138</t>
  </si>
  <si>
    <t>25527 -25727</t>
  </si>
  <si>
    <t>128 de 138</t>
  </si>
  <si>
    <t>25728 - 25928</t>
  </si>
  <si>
    <t>129 de 138</t>
  </si>
  <si>
    <t>25929 - 26129</t>
  </si>
  <si>
    <t>130 de 138</t>
  </si>
  <si>
    <t>26130 - 26330</t>
  </si>
  <si>
    <t>131 de 138</t>
  </si>
  <si>
    <t>26331 - 26531</t>
  </si>
  <si>
    <t>132 de 138</t>
  </si>
  <si>
    <t>26532 - 26732</t>
  </si>
  <si>
    <t>133 de 138</t>
  </si>
  <si>
    <t>26733 - 26833</t>
  </si>
  <si>
    <t>134 de 138</t>
  </si>
  <si>
    <t>26834 - 26984</t>
  </si>
  <si>
    <t>135 de 138</t>
  </si>
  <si>
    <t>26985 - 27135</t>
  </si>
  <si>
    <t>27136 - 27286</t>
  </si>
  <si>
    <t>137 de 138</t>
  </si>
  <si>
    <t>27287 - 27437</t>
  </si>
  <si>
    <t>138 de 138</t>
  </si>
  <si>
    <t>27438 - 27595</t>
  </si>
  <si>
    <t>Contrato de Prestación de Servicios N°-020 - Central 2000</t>
  </si>
  <si>
    <t>1608-1813</t>
  </si>
  <si>
    <t>Contrato de Prestación de Servicios N°-021 - Cooperativa de Trabajo Asociado Prestadores de Servicios Agrupados PSA</t>
  </si>
  <si>
    <t>Contrato de Prestación de Servicios N°-022 - Fundasum</t>
  </si>
  <si>
    <t>1 de 40</t>
  </si>
  <si>
    <t>2 de 40</t>
  </si>
  <si>
    <t>3 de 40</t>
  </si>
  <si>
    <t>4 de 40</t>
  </si>
  <si>
    <t>5 de 40</t>
  </si>
  <si>
    <t>6 de 40</t>
  </si>
  <si>
    <t>Folios repetidos del 1015 al 1074.</t>
  </si>
  <si>
    <t>7 de 40</t>
  </si>
  <si>
    <t>Folios repetidos del 1267 al 1276.</t>
  </si>
  <si>
    <t>8 de 40</t>
  </si>
  <si>
    <t>9 de 40</t>
  </si>
  <si>
    <t>10 de 40</t>
  </si>
  <si>
    <t>11 de 40</t>
  </si>
  <si>
    <t>12 de 40</t>
  </si>
  <si>
    <t>13 de 40</t>
  </si>
  <si>
    <t>14 de 40</t>
  </si>
  <si>
    <t>15 de 40</t>
  </si>
  <si>
    <t>16 de 40</t>
  </si>
  <si>
    <t>17 de 40</t>
  </si>
  <si>
    <t>18 de 40</t>
  </si>
  <si>
    <t>19 de 40</t>
  </si>
  <si>
    <t>20 de 40</t>
  </si>
  <si>
    <t>21 de 40</t>
  </si>
  <si>
    <t>22 de 40</t>
  </si>
  <si>
    <t>23 de 40</t>
  </si>
  <si>
    <t>24 de 40</t>
  </si>
  <si>
    <t>25 de 40</t>
  </si>
  <si>
    <t>26 de 40</t>
  </si>
  <si>
    <t>27 de 40</t>
  </si>
  <si>
    <t>Folios repetidos del 5226 al 5258.</t>
  </si>
  <si>
    <t>28 de 40</t>
  </si>
  <si>
    <t>29 de 40</t>
  </si>
  <si>
    <t>30 de 40</t>
  </si>
  <si>
    <t>31 de 40</t>
  </si>
  <si>
    <t>32 de 40</t>
  </si>
  <si>
    <t>33 de 40</t>
  </si>
  <si>
    <t>34 de 40</t>
  </si>
  <si>
    <t>35 de 40</t>
  </si>
  <si>
    <t>36 de 40</t>
  </si>
  <si>
    <t>37 de 40</t>
  </si>
  <si>
    <t>38 de 40</t>
  </si>
  <si>
    <t>39 de 40</t>
  </si>
  <si>
    <t>7638-7838</t>
  </si>
  <si>
    <t>40 de 40</t>
  </si>
  <si>
    <t>7839-8043</t>
  </si>
  <si>
    <t>Contrato de Prestación de Servicios N°-023 - Luis Fernando Muñoz Acosta</t>
  </si>
  <si>
    <t>201-287</t>
  </si>
  <si>
    <t>Contrato de Prestación de Servicios N°-024 - Luis Guillermo Macias</t>
  </si>
  <si>
    <t>603-695</t>
  </si>
  <si>
    <t>Contrato de Prestación de Servicios N°-025 - Servicolombia</t>
  </si>
  <si>
    <t>1 de 35</t>
  </si>
  <si>
    <t xml:space="preserve"> 2 de 35</t>
  </si>
  <si>
    <t>3 de 35</t>
  </si>
  <si>
    <t>4 de 35</t>
  </si>
  <si>
    <t>5 de 35</t>
  </si>
  <si>
    <t>6 de 35</t>
  </si>
  <si>
    <t>7 de 35</t>
  </si>
  <si>
    <t>8 de 35</t>
  </si>
  <si>
    <t>9 de 35</t>
  </si>
  <si>
    <t>10 de 35</t>
  </si>
  <si>
    <t>11 de 35</t>
  </si>
  <si>
    <t>12 de 35</t>
  </si>
  <si>
    <t>13 de 35</t>
  </si>
  <si>
    <t>14 de 35</t>
  </si>
  <si>
    <t>15 de 35</t>
  </si>
  <si>
    <t>16 de 35</t>
  </si>
  <si>
    <t>17 de 35</t>
  </si>
  <si>
    <t>18 de 35</t>
  </si>
  <si>
    <t>19 de 35</t>
  </si>
  <si>
    <t>20 de 35</t>
  </si>
  <si>
    <t>21 de 35</t>
  </si>
  <si>
    <t>22 de 35</t>
  </si>
  <si>
    <t>23 de 35</t>
  </si>
  <si>
    <t>24 de 35</t>
  </si>
  <si>
    <t>25 de 35</t>
  </si>
  <si>
    <t>26 de 35</t>
  </si>
  <si>
    <t>27 de 35</t>
  </si>
  <si>
    <t>28 de 35</t>
  </si>
  <si>
    <t>29 de 35</t>
  </si>
  <si>
    <t xml:space="preserve">30 de 35  </t>
  </si>
  <si>
    <t>5029-6029</t>
  </si>
  <si>
    <t>31 de 35</t>
  </si>
  <si>
    <t>32 de 35</t>
  </si>
  <si>
    <t>33 de 35</t>
  </si>
  <si>
    <t>34 de 35</t>
  </si>
  <si>
    <t>35 de 35</t>
  </si>
  <si>
    <t>6834-6869</t>
  </si>
  <si>
    <t xml:space="preserve"> Contrato de prestación de servicios N°-026 - Fundación  CEGES </t>
  </si>
  <si>
    <t xml:space="preserve"> 1 de 10</t>
  </si>
  <si>
    <t>4 e 10</t>
  </si>
  <si>
    <t xml:space="preserve"> 8 de 10</t>
  </si>
  <si>
    <t>1809-1970</t>
  </si>
  <si>
    <t>Contrato de Prestación de Servicios N°-027 - Corporación para el desarrollo T</t>
  </si>
  <si>
    <t>2de 5</t>
  </si>
  <si>
    <t>602-802</t>
  </si>
  <si>
    <t>803-924</t>
  </si>
  <si>
    <t>Contrato de Prestación de Servicios N°-028 - Leonardo Ballestas Maldonado</t>
  </si>
  <si>
    <t>1 de 1</t>
  </si>
  <si>
    <t>Contrato de Prestación de Servicios N°-029 - Luz Marina Ruge Poveda</t>
  </si>
  <si>
    <t>001 - 104</t>
  </si>
  <si>
    <t>Contrato de Prestación de Servicios N°-030 - Luis Enrrique Riascos</t>
  </si>
  <si>
    <t xml:space="preserve"> 3 de 10</t>
  </si>
  <si>
    <t xml:space="preserve"> 5 de 10</t>
  </si>
  <si>
    <t xml:space="preserve"> 6 de 10</t>
  </si>
  <si>
    <t>1608-1838</t>
  </si>
  <si>
    <t>1839-2063</t>
  </si>
  <si>
    <t>Contrato de Prestación de Servicios N°-031 - Corporación New Help Integral</t>
  </si>
  <si>
    <t>001 - 167</t>
  </si>
  <si>
    <t>Contrato de Prestación de Servicios N°-032 - Fundación Servisalud - Fundaservis</t>
  </si>
  <si>
    <t xml:space="preserve">Contrato de Prestación de Servicios N°-033 - Fundasum </t>
  </si>
  <si>
    <t>Contrato de Prestación de Servicios N°-033 - Fundasum</t>
  </si>
  <si>
    <t>faltan folios del  660 al  669.</t>
  </si>
  <si>
    <t>2009-2209</t>
  </si>
  <si>
    <t>2210-2320</t>
  </si>
  <si>
    <t>Contrato de Prestación de Servicios N°-034 - Corporación New Help Integral</t>
  </si>
  <si>
    <t xml:space="preserve">Contrato de Prestación de Servicios N°-035-1 - </t>
  </si>
  <si>
    <t>Contrato de Prestación de Servicios N°-035 - Fundasum</t>
  </si>
  <si>
    <t>001-230</t>
  </si>
  <si>
    <t>231-459</t>
  </si>
  <si>
    <t>Contrato de Suministro y Bienes N°-001 Fundacion ciudad integral - Funcinte</t>
  </si>
  <si>
    <t>0001 - 0200</t>
  </si>
  <si>
    <t>0201 - 0401</t>
  </si>
  <si>
    <t>0402 - 0602</t>
  </si>
  <si>
    <t>0603 - 0803</t>
  </si>
  <si>
    <t>0804 - 1004</t>
  </si>
  <si>
    <t>2613 - 2814</t>
  </si>
  <si>
    <t>Contrato de Suministro y Bienes N°-002 Fundacion ciudad integral - Funcinte</t>
  </si>
  <si>
    <t>Contrato de Suministro y Bienes N°-003 Claudia Marcela Soto</t>
  </si>
  <si>
    <t>001 - 181</t>
  </si>
  <si>
    <t>182 - 364</t>
  </si>
  <si>
    <t>365 - 543</t>
  </si>
  <si>
    <t>Contrato de Suministro y Bienes N°-004 Hugo Alberto Riveros</t>
  </si>
  <si>
    <t>001 - 175</t>
  </si>
  <si>
    <t>176 - 351</t>
  </si>
  <si>
    <t>352 - 529</t>
  </si>
  <si>
    <t>Contrato de Suministro y Bienes N°-005 - Importaciones Médicas S.A.S.</t>
  </si>
  <si>
    <t>31/0702019</t>
  </si>
  <si>
    <t>001 - 203</t>
  </si>
  <si>
    <t>Contrato de Suministro y Bienes N°-006 - Salud, Bienestar y Vida Ortopedia</t>
  </si>
  <si>
    <t>001 - 237</t>
  </si>
  <si>
    <t>238 - 475</t>
  </si>
  <si>
    <t>Contrato de Suministro y Bienes N°-007 - Importaciones Médicas S:A:S.</t>
  </si>
  <si>
    <t>Contrato de Suministro y Bienes N°-008 - Casa de la Diabetes</t>
  </si>
  <si>
    <t xml:space="preserve">  22/01/2019</t>
  </si>
  <si>
    <t>001 - 142</t>
  </si>
  <si>
    <t>Contrato de Suministro y Bienes N°-009 - Fundacion ciudad integral - Funcinte</t>
  </si>
  <si>
    <t>1 de 251</t>
  </si>
  <si>
    <t>2 de 251</t>
  </si>
  <si>
    <t>3 de 251</t>
  </si>
  <si>
    <t>4 de 251</t>
  </si>
  <si>
    <t>5 de 251</t>
  </si>
  <si>
    <t>6 de 251</t>
  </si>
  <si>
    <t>7 de 251</t>
  </si>
  <si>
    <t>8 de 251</t>
  </si>
  <si>
    <t>9 de 251</t>
  </si>
  <si>
    <t>10 de 251</t>
  </si>
  <si>
    <t>11 de 251</t>
  </si>
  <si>
    <t>02010 - 02210</t>
  </si>
  <si>
    <t>12 de 251</t>
  </si>
  <si>
    <t>13 de 251</t>
  </si>
  <si>
    <t>14 de 251</t>
  </si>
  <si>
    <t>15 de 251</t>
  </si>
  <si>
    <t>16 de 251</t>
  </si>
  <si>
    <t>17 de 251</t>
  </si>
  <si>
    <t>18 de 251</t>
  </si>
  <si>
    <t>19 de 251</t>
  </si>
  <si>
    <t>20 de 251</t>
  </si>
  <si>
    <t>21 de 251</t>
  </si>
  <si>
    <t>22 de 251</t>
  </si>
  <si>
    <t>23 de 251</t>
  </si>
  <si>
    <t>24 de 251</t>
  </si>
  <si>
    <t>25 de 251</t>
  </si>
  <si>
    <t>26 de 251</t>
  </si>
  <si>
    <t>27 de 251</t>
  </si>
  <si>
    <t>28 de 251</t>
  </si>
  <si>
    <t>29 de 251</t>
  </si>
  <si>
    <t>30 de 251</t>
  </si>
  <si>
    <t>31 de 251</t>
  </si>
  <si>
    <t>32 de 251</t>
  </si>
  <si>
    <t>33 de 251</t>
  </si>
  <si>
    <t>34 de 251</t>
  </si>
  <si>
    <t>35 de 251</t>
  </si>
  <si>
    <t>36 de 251</t>
  </si>
  <si>
    <t>37 de 251</t>
  </si>
  <si>
    <t>38 de 251</t>
  </si>
  <si>
    <t>39 de 251</t>
  </si>
  <si>
    <t>40 de 251</t>
  </si>
  <si>
    <t>07839 - 07939</t>
  </si>
  <si>
    <t>41 de 251</t>
  </si>
  <si>
    <t>07940 - 08040</t>
  </si>
  <si>
    <t>42 de 251</t>
  </si>
  <si>
    <t>08041 - 08141</t>
  </si>
  <si>
    <t>43 de 251</t>
  </si>
  <si>
    <t>08142 - 08242</t>
  </si>
  <si>
    <t>44 de 251</t>
  </si>
  <si>
    <t>08243 - 08343</t>
  </si>
  <si>
    <t>45 de 251</t>
  </si>
  <si>
    <t>08344 - 08444</t>
  </si>
  <si>
    <t>46 de 251</t>
  </si>
  <si>
    <t>08445 - 08545</t>
  </si>
  <si>
    <t>47 de 251</t>
  </si>
  <si>
    <t>08546 - 08646</t>
  </si>
  <si>
    <t>48 de 251</t>
  </si>
  <si>
    <t>08647 - 08747</t>
  </si>
  <si>
    <t>49 de 251</t>
  </si>
  <si>
    <t>08748 - 08848</t>
  </si>
  <si>
    <t>50 de 251</t>
  </si>
  <si>
    <t>08849 - 08949</t>
  </si>
  <si>
    <t>51 de 251</t>
  </si>
  <si>
    <t>08950 - 09050</t>
  </si>
  <si>
    <t>52 de 251</t>
  </si>
  <si>
    <t>09051 - 09151</t>
  </si>
  <si>
    <t>53 de 251</t>
  </si>
  <si>
    <t>09152 - 09252</t>
  </si>
  <si>
    <t>54 de 251</t>
  </si>
  <si>
    <t>09253 - 09353</t>
  </si>
  <si>
    <t>55 de 251</t>
  </si>
  <si>
    <t>09354 - 09454</t>
  </si>
  <si>
    <t>56 de 251</t>
  </si>
  <si>
    <t>09455 - 09555</t>
  </si>
  <si>
    <t>57 de 251</t>
  </si>
  <si>
    <t>09556 - 09656</t>
  </si>
  <si>
    <t>58 de 251</t>
  </si>
  <si>
    <t>09657 - 09757</t>
  </si>
  <si>
    <t>59 de 251</t>
  </si>
  <si>
    <t>09758 - 09858</t>
  </si>
  <si>
    <t>60 de 251</t>
  </si>
  <si>
    <t>09859 - 09959</t>
  </si>
  <si>
    <t>61 de 251</t>
  </si>
  <si>
    <t>09960 - 10060</t>
  </si>
  <si>
    <t>62 de 251</t>
  </si>
  <si>
    <t>10061 - 10161</t>
  </si>
  <si>
    <t>63 de 251</t>
  </si>
  <si>
    <t>10162 - 10262</t>
  </si>
  <si>
    <t>64 de 251</t>
  </si>
  <si>
    <t>10263 - 10363</t>
  </si>
  <si>
    <t>65 de 251</t>
  </si>
  <si>
    <t>10364 - 10464</t>
  </si>
  <si>
    <t>66 de 251</t>
  </si>
  <si>
    <t>10465 - 10565</t>
  </si>
  <si>
    <t>67 de 251</t>
  </si>
  <si>
    <t>10566 - 10666</t>
  </si>
  <si>
    <t>68 de 251</t>
  </si>
  <si>
    <t>10667 - 10767</t>
  </si>
  <si>
    <t>69 de 251</t>
  </si>
  <si>
    <t>10768 - 10868</t>
  </si>
  <si>
    <t>70 de 251</t>
  </si>
  <si>
    <t>10869 - 10969</t>
  </si>
  <si>
    <t>71 de 251</t>
  </si>
  <si>
    <t>10970 - 11070</t>
  </si>
  <si>
    <t>72 de 251</t>
  </si>
  <si>
    <t>11071 - 11171</t>
  </si>
  <si>
    <t>73 de 251</t>
  </si>
  <si>
    <t>11172 - 11272</t>
  </si>
  <si>
    <t>74 de 251</t>
  </si>
  <si>
    <t>11273 - 11373</t>
  </si>
  <si>
    <t>75 de 251</t>
  </si>
  <si>
    <t>11374 - 11474</t>
  </si>
  <si>
    <t>76 de 251</t>
  </si>
  <si>
    <t>11475 - 11575</t>
  </si>
  <si>
    <t>77 de 251</t>
  </si>
  <si>
    <t>11576 - 11676</t>
  </si>
  <si>
    <t>78 de 251</t>
  </si>
  <si>
    <t>11677 - 11777</t>
  </si>
  <si>
    <t>79 de 251</t>
  </si>
  <si>
    <t>11778 - 11878</t>
  </si>
  <si>
    <t>80 de 251</t>
  </si>
  <si>
    <t>11879 - 11979</t>
  </si>
  <si>
    <t>81 de 251</t>
  </si>
  <si>
    <t>11980 - 12080</t>
  </si>
  <si>
    <t>82 de 251</t>
  </si>
  <si>
    <t>12081 - 12181</t>
  </si>
  <si>
    <t>83 de 251</t>
  </si>
  <si>
    <t>12182 - 12282</t>
  </si>
  <si>
    <t>84 de 251</t>
  </si>
  <si>
    <t>12283 - 12383</t>
  </si>
  <si>
    <t>85 de 251</t>
  </si>
  <si>
    <t>12384 - 12484</t>
  </si>
  <si>
    <t>86 de 251</t>
  </si>
  <si>
    <t>12485 - 12585</t>
  </si>
  <si>
    <t>87 de 251</t>
  </si>
  <si>
    <t>12586 - 12686</t>
  </si>
  <si>
    <t>88 de 251</t>
  </si>
  <si>
    <t>12687 - 12787</t>
  </si>
  <si>
    <t>89 de 251</t>
  </si>
  <si>
    <t>12788 - 12888</t>
  </si>
  <si>
    <t>90 de 251</t>
  </si>
  <si>
    <t>12889 - 12989</t>
  </si>
  <si>
    <t>91 de 251</t>
  </si>
  <si>
    <t>12990 - 13090</t>
  </si>
  <si>
    <t>92 de 251</t>
  </si>
  <si>
    <t>13091 - 13191</t>
  </si>
  <si>
    <t>93 de 251</t>
  </si>
  <si>
    <t>13192 - 13292</t>
  </si>
  <si>
    <t>94 de 251</t>
  </si>
  <si>
    <t>13293 - 13393</t>
  </si>
  <si>
    <t>95 de 251</t>
  </si>
  <si>
    <t>13394 - 13494</t>
  </si>
  <si>
    <t>96 de 251</t>
  </si>
  <si>
    <t>13495 - 13595</t>
  </si>
  <si>
    <t>97 de 251</t>
  </si>
  <si>
    <t>13596 - 13696</t>
  </si>
  <si>
    <t>98 de 251</t>
  </si>
  <si>
    <t>13697 - 13797</t>
  </si>
  <si>
    <t>99 de 251</t>
  </si>
  <si>
    <t>13798 - 13898</t>
  </si>
  <si>
    <t>100 de 251</t>
  </si>
  <si>
    <t>13899 - 13999</t>
  </si>
  <si>
    <t>101 de 251</t>
  </si>
  <si>
    <t>14000 - 14100</t>
  </si>
  <si>
    <t>102 de 251</t>
  </si>
  <si>
    <t>14101 - 14201</t>
  </si>
  <si>
    <t>103 de 251</t>
  </si>
  <si>
    <t>14202 - 14302</t>
  </si>
  <si>
    <t>104 de 251</t>
  </si>
  <si>
    <t>14303 - 14403</t>
  </si>
  <si>
    <t>105 de 251</t>
  </si>
  <si>
    <t>14404 - 14504</t>
  </si>
  <si>
    <t>106 de 251</t>
  </si>
  <si>
    <t>14505 - 14605</t>
  </si>
  <si>
    <t>107 de 251</t>
  </si>
  <si>
    <t>14606 - 14706</t>
  </si>
  <si>
    <t>108 de 251</t>
  </si>
  <si>
    <t>14707 - 14807</t>
  </si>
  <si>
    <t>109 de 251</t>
  </si>
  <si>
    <t>14808 - 14908</t>
  </si>
  <si>
    <t>110 de 251</t>
  </si>
  <si>
    <t>14909 - 15009</t>
  </si>
  <si>
    <t>111 de 251</t>
  </si>
  <si>
    <t>15010 - 15110</t>
  </si>
  <si>
    <t>112 de 251</t>
  </si>
  <si>
    <t>15111 - 15211</t>
  </si>
  <si>
    <t>113 de 251</t>
  </si>
  <si>
    <t>15212 - 15312</t>
  </si>
  <si>
    <t>114 de 251</t>
  </si>
  <si>
    <t>15313 - 15413</t>
  </si>
  <si>
    <t>115 de 251</t>
  </si>
  <si>
    <t>15414 - 15514</t>
  </si>
  <si>
    <t>116 de 251</t>
  </si>
  <si>
    <t>15515 - 15615</t>
  </si>
  <si>
    <t>117 de 251</t>
  </si>
  <si>
    <t>15616 - 15716</t>
  </si>
  <si>
    <t>118 de 251</t>
  </si>
  <si>
    <t>15717 - 15817</t>
  </si>
  <si>
    <t>119 de 251</t>
  </si>
  <si>
    <t>15818 - 15918</t>
  </si>
  <si>
    <t>120 de 251</t>
  </si>
  <si>
    <t>15919 - 16019</t>
  </si>
  <si>
    <t>121 de 251</t>
  </si>
  <si>
    <t>16020 - 16120</t>
  </si>
  <si>
    <t>122 de 251</t>
  </si>
  <si>
    <t>16121 - 16221</t>
  </si>
  <si>
    <t>123 de 251</t>
  </si>
  <si>
    <t>16222 - 16322</t>
  </si>
  <si>
    <t>124 de 251</t>
  </si>
  <si>
    <t>16323 - 16423</t>
  </si>
  <si>
    <t>125 de 251</t>
  </si>
  <si>
    <t>16424 - 16524</t>
  </si>
  <si>
    <t>126 de 251</t>
  </si>
  <si>
    <t>16525 - 16625</t>
  </si>
  <si>
    <t>127 de 251</t>
  </si>
  <si>
    <t>16626 - 16726</t>
  </si>
  <si>
    <t>128 de 251</t>
  </si>
  <si>
    <t>16727 - 16827</t>
  </si>
  <si>
    <t>129 de 251</t>
  </si>
  <si>
    <t>16828 - 16928</t>
  </si>
  <si>
    <t>130 de 251</t>
  </si>
  <si>
    <t>16929 - 17029</t>
  </si>
  <si>
    <t>131 de 251</t>
  </si>
  <si>
    <t>17030 - 17130</t>
  </si>
  <si>
    <t>132 de 251</t>
  </si>
  <si>
    <t>17131 - 17231</t>
  </si>
  <si>
    <t>133 de 251</t>
  </si>
  <si>
    <t>17232 - 17332</t>
  </si>
  <si>
    <t>134 de 251</t>
  </si>
  <si>
    <t>17333 - 17433</t>
  </si>
  <si>
    <t>135 de 251</t>
  </si>
  <si>
    <t>17434 - 17534</t>
  </si>
  <si>
    <t>136 de 251</t>
  </si>
  <si>
    <t>17535 - 17635</t>
  </si>
  <si>
    <t>137 de 251</t>
  </si>
  <si>
    <t>17636 - 17737</t>
  </si>
  <si>
    <t>138 de 251</t>
  </si>
  <si>
    <t>17738 - 17838</t>
  </si>
  <si>
    <t>139 de 251</t>
  </si>
  <si>
    <t>17839 - 17939</t>
  </si>
  <si>
    <t>140 de 251</t>
  </si>
  <si>
    <t>17940 - 18040</t>
  </si>
  <si>
    <t>141 de 251</t>
  </si>
  <si>
    <t>18041 - 18141</t>
  </si>
  <si>
    <t>142 de 251</t>
  </si>
  <si>
    <t>18142 - 18242</t>
  </si>
  <si>
    <t>143 de 251</t>
  </si>
  <si>
    <t>18243 - 18343</t>
  </si>
  <si>
    <t>144 de 251</t>
  </si>
  <si>
    <t>18344 - 18444</t>
  </si>
  <si>
    <t>145 de 251</t>
  </si>
  <si>
    <t>18445 - 18545</t>
  </si>
  <si>
    <t>146 de 251</t>
  </si>
  <si>
    <t>18546 - 18646</t>
  </si>
  <si>
    <t>147 de 251</t>
  </si>
  <si>
    <t>18647 - 18747</t>
  </si>
  <si>
    <t>148 de 251</t>
  </si>
  <si>
    <t>18748 - 18848</t>
  </si>
  <si>
    <t>149 de 251</t>
  </si>
  <si>
    <t>18849 - 18949</t>
  </si>
  <si>
    <t>150 de 251</t>
  </si>
  <si>
    <t>18950 - 19050</t>
  </si>
  <si>
    <t>151 de 251</t>
  </si>
  <si>
    <t>19051 - 19151</t>
  </si>
  <si>
    <t>152 de 251</t>
  </si>
  <si>
    <t>19152 - 19252</t>
  </si>
  <si>
    <t>153 de 251</t>
  </si>
  <si>
    <t>19253 - 19353</t>
  </si>
  <si>
    <t>154 de 251</t>
  </si>
  <si>
    <t>19354 - 19454</t>
  </si>
  <si>
    <t>155 de 251</t>
  </si>
  <si>
    <t>19455 - 19555</t>
  </si>
  <si>
    <t>156 de 251</t>
  </si>
  <si>
    <t>19556 - 19656</t>
  </si>
  <si>
    <t>157 de 251</t>
  </si>
  <si>
    <t>19657 - 19757</t>
  </si>
  <si>
    <t>158 de 251</t>
  </si>
  <si>
    <t>19758 - 19858</t>
  </si>
  <si>
    <t>159 de 251</t>
  </si>
  <si>
    <t>19859 - 19959</t>
  </si>
  <si>
    <t>160 de 251</t>
  </si>
  <si>
    <t>19960 - 20060</t>
  </si>
  <si>
    <t>161 de 251</t>
  </si>
  <si>
    <t>20061 - 20161</t>
  </si>
  <si>
    <t>162 de 251</t>
  </si>
  <si>
    <t>20162 - 20262</t>
  </si>
  <si>
    <t>163 de 251</t>
  </si>
  <si>
    <t>20263 - 20363</t>
  </si>
  <si>
    <t>164 de 251</t>
  </si>
  <si>
    <t>20364 - 20464</t>
  </si>
  <si>
    <t>165 de 251</t>
  </si>
  <si>
    <t>20465 - 20565</t>
  </si>
  <si>
    <t>166 de 251</t>
  </si>
  <si>
    <t>20566 - 20666</t>
  </si>
  <si>
    <t>167 de 251</t>
  </si>
  <si>
    <t>20667 - 20767</t>
  </si>
  <si>
    <t>168 de 251</t>
  </si>
  <si>
    <t>20768 - 20868</t>
  </si>
  <si>
    <t>169 de 251</t>
  </si>
  <si>
    <t>20869 - 20969</t>
  </si>
  <si>
    <t>170 de 251</t>
  </si>
  <si>
    <t>20970 - 21070</t>
  </si>
  <si>
    <t>171 de 251</t>
  </si>
  <si>
    <t>21071 - 21171</t>
  </si>
  <si>
    <t>172 de 251</t>
  </si>
  <si>
    <t>21172 - 21272</t>
  </si>
  <si>
    <t>173 de 251</t>
  </si>
  <si>
    <t>21273 - 21373</t>
  </si>
  <si>
    <t>174 de 251</t>
  </si>
  <si>
    <t>21374 - 21474</t>
  </si>
  <si>
    <t>175 de 251</t>
  </si>
  <si>
    <t>21475 - 21575</t>
  </si>
  <si>
    <t>176 de 251</t>
  </si>
  <si>
    <t>21576 - 21676</t>
  </si>
  <si>
    <t>177 de 251</t>
  </si>
  <si>
    <t>21677 - 21777</t>
  </si>
  <si>
    <t>178 de 251</t>
  </si>
  <si>
    <t>21778 - 21878</t>
  </si>
  <si>
    <t>179 de 251</t>
  </si>
  <si>
    <t>21879 - 21979</t>
  </si>
  <si>
    <t>180 de 251</t>
  </si>
  <si>
    <t>21980 - 22080</t>
  </si>
  <si>
    <t>181 de 251</t>
  </si>
  <si>
    <t>22081 - 22181</t>
  </si>
  <si>
    <t>182 de 251</t>
  </si>
  <si>
    <t>22182 - 22282</t>
  </si>
  <si>
    <t>183 de 251</t>
  </si>
  <si>
    <t>22283 - 22383</t>
  </si>
  <si>
    <t>184 de 251</t>
  </si>
  <si>
    <t>22384 - 22484</t>
  </si>
  <si>
    <t>185 de 251</t>
  </si>
  <si>
    <t>22485 - 22585</t>
  </si>
  <si>
    <t>186 de 251</t>
  </si>
  <si>
    <t>22586 - 22686</t>
  </si>
  <si>
    <t>187 de 251</t>
  </si>
  <si>
    <t>22687 - 22787</t>
  </si>
  <si>
    <t>188 de 251</t>
  </si>
  <si>
    <t>22788 - 22888</t>
  </si>
  <si>
    <t>189 de 251</t>
  </si>
  <si>
    <t>22889 - 22989</t>
  </si>
  <si>
    <t>190 de 251</t>
  </si>
  <si>
    <t>22990 - 23090</t>
  </si>
  <si>
    <t>191 de 251</t>
  </si>
  <si>
    <t>23091 - 23191</t>
  </si>
  <si>
    <t>192 de 251</t>
  </si>
  <si>
    <t>23192 - 23292</t>
  </si>
  <si>
    <t>193 de 251</t>
  </si>
  <si>
    <t>23293 - 23393</t>
  </si>
  <si>
    <t>194 de 251</t>
  </si>
  <si>
    <t>23394 - 23494</t>
  </si>
  <si>
    <t>195 de 251</t>
  </si>
  <si>
    <t>23495 - 23595</t>
  </si>
  <si>
    <t>196 de 251</t>
  </si>
  <si>
    <t>23596 - 23696</t>
  </si>
  <si>
    <t>197 de 251</t>
  </si>
  <si>
    <t>23697 - 23797</t>
  </si>
  <si>
    <t>198 de 251</t>
  </si>
  <si>
    <t>23798 - 23898</t>
  </si>
  <si>
    <t>199 de 251</t>
  </si>
  <si>
    <t>23899 - 23999</t>
  </si>
  <si>
    <t>200 de 251</t>
  </si>
  <si>
    <t>24000 - 24100</t>
  </si>
  <si>
    <t>201 de 251</t>
  </si>
  <si>
    <t>24101 - 24201</t>
  </si>
  <si>
    <t>202 de 251</t>
  </si>
  <si>
    <t>24202 - 24302</t>
  </si>
  <si>
    <t>203 de 251</t>
  </si>
  <si>
    <t>24303 - 24403</t>
  </si>
  <si>
    <t>204 de 251</t>
  </si>
  <si>
    <t>24404 - 24504</t>
  </si>
  <si>
    <t>205 de 251</t>
  </si>
  <si>
    <t>24505 - 24605</t>
  </si>
  <si>
    <t>206 de 251</t>
  </si>
  <si>
    <t>24606 - 24706</t>
  </si>
  <si>
    <t>207 de 251</t>
  </si>
  <si>
    <t>24707 - 24807</t>
  </si>
  <si>
    <t>208 de 251</t>
  </si>
  <si>
    <t>24808 - 24908</t>
  </si>
  <si>
    <t>209 de 251</t>
  </si>
  <si>
    <t>24909 - 25009</t>
  </si>
  <si>
    <t>210 de 251</t>
  </si>
  <si>
    <t>25010 - 25110</t>
  </si>
  <si>
    <t>211 de 251</t>
  </si>
  <si>
    <t>25111 - 25211</t>
  </si>
  <si>
    <t>212 de 251</t>
  </si>
  <si>
    <t>25212 - 25312</t>
  </si>
  <si>
    <t>213 de 251</t>
  </si>
  <si>
    <t>25313 - 25413</t>
  </si>
  <si>
    <t>214 de 251</t>
  </si>
  <si>
    <t>25414 -25514</t>
  </si>
  <si>
    <t>215 de 251</t>
  </si>
  <si>
    <t>25515 - 25615</t>
  </si>
  <si>
    <t>216 de 251</t>
  </si>
  <si>
    <t>25616 - 25716</t>
  </si>
  <si>
    <t>217 de 251</t>
  </si>
  <si>
    <t>25717 - 25817</t>
  </si>
  <si>
    <t>218 de 251</t>
  </si>
  <si>
    <t>25818 - 25918</t>
  </si>
  <si>
    <t>219 de 251</t>
  </si>
  <si>
    <t>25919 - 26019</t>
  </si>
  <si>
    <t>220 de 251</t>
  </si>
  <si>
    <t>26020 - 26120</t>
  </si>
  <si>
    <t>221 de 251</t>
  </si>
  <si>
    <t>26121 - 26221</t>
  </si>
  <si>
    <t>222 de 251</t>
  </si>
  <si>
    <t>26222 - 26322</t>
  </si>
  <si>
    <t>223 de 251</t>
  </si>
  <si>
    <t>26323 - 26423</t>
  </si>
  <si>
    <t>224 de 251</t>
  </si>
  <si>
    <t>26424 - 26524</t>
  </si>
  <si>
    <t>225 de 251</t>
  </si>
  <si>
    <t>26525 - 26625</t>
  </si>
  <si>
    <t>226 de 251</t>
  </si>
  <si>
    <t>26626 - 26726</t>
  </si>
  <si>
    <t>227 de 251</t>
  </si>
  <si>
    <t>26727 - 26827</t>
  </si>
  <si>
    <t>228 de 251</t>
  </si>
  <si>
    <t>26828 - 26928</t>
  </si>
  <si>
    <t>229 de 251</t>
  </si>
  <si>
    <t>26929 - 27029</t>
  </si>
  <si>
    <t>230 de 251</t>
  </si>
  <si>
    <t>27030 - 27130</t>
  </si>
  <si>
    <t>231 de 251</t>
  </si>
  <si>
    <t>27131 - 27231</t>
  </si>
  <si>
    <t>232 de 251</t>
  </si>
  <si>
    <t>27232 - 27332</t>
  </si>
  <si>
    <t>233 de 251</t>
  </si>
  <si>
    <t>27333 - 27433</t>
  </si>
  <si>
    <t>234 de 251</t>
  </si>
  <si>
    <t>27434 - 27534</t>
  </si>
  <si>
    <t>235 de 251</t>
  </si>
  <si>
    <t>27535 - 27635</t>
  </si>
  <si>
    <t>236 de 251</t>
  </si>
  <si>
    <t>27636 - 27736</t>
  </si>
  <si>
    <t>237 de 251</t>
  </si>
  <si>
    <t>27737 - 27837</t>
  </si>
  <si>
    <t>238 de 251</t>
  </si>
  <si>
    <t>27838 - 27938</t>
  </si>
  <si>
    <t>239 de 251</t>
  </si>
  <si>
    <t>27939 - 28039</t>
  </si>
  <si>
    <t>240 de 251</t>
  </si>
  <si>
    <t>28040 - 28140</t>
  </si>
  <si>
    <t>241 de 251</t>
  </si>
  <si>
    <t>28141 - 28241</t>
  </si>
  <si>
    <t>242 de 251</t>
  </si>
  <si>
    <t>28242 - 28342</t>
  </si>
  <si>
    <t>243 de 251</t>
  </si>
  <si>
    <t>28343 - 28443</t>
  </si>
  <si>
    <t>244 de 251</t>
  </si>
  <si>
    <t>28444 - 28544</t>
  </si>
  <si>
    <t>245 de 251</t>
  </si>
  <si>
    <t>28545 - 28645</t>
  </si>
  <si>
    <t>246 de 251</t>
  </si>
  <si>
    <t>28646 - 28746</t>
  </si>
  <si>
    <t>247 de 251</t>
  </si>
  <si>
    <t>28747 - 28847</t>
  </si>
  <si>
    <t>248 de 251</t>
  </si>
  <si>
    <t>28848 - 28948</t>
  </si>
  <si>
    <t>249 de 251</t>
  </si>
  <si>
    <t>28949 - 29049</t>
  </si>
  <si>
    <t>250 de 251</t>
  </si>
  <si>
    <t>29050 - 29150</t>
  </si>
  <si>
    <t>251 de 251</t>
  </si>
  <si>
    <t>29151 - 29228</t>
  </si>
  <si>
    <t>Contrato de Suministro y Bienes N°-010 - Funcinte</t>
  </si>
  <si>
    <t>Contrato de Suministro y Bienes N°-011 - Cruz Roja Colombiana Seccional Quindio</t>
  </si>
  <si>
    <t>Contrato de Suministro y Bienes N°-012 - Casa de la Diabetes Cali Ltda</t>
  </si>
  <si>
    <t>26/02/2019</t>
  </si>
  <si>
    <t>Contrato de Suministro y Bienes N°-013 - Fundasum</t>
  </si>
  <si>
    <t>Contrato de Suministro y Bienes N°-014 - Importaciones Médicas S.A.S.</t>
  </si>
  <si>
    <t>201 - 119</t>
  </si>
  <si>
    <t>Contrato de Suministro y Bienes N°-015 - Fundación Ciudad Integral - Funcinte</t>
  </si>
  <si>
    <t>Contrato de Suministro y Bienes N°-016 - Hugo Alberto Riveros</t>
  </si>
  <si>
    <t>201 - 320</t>
  </si>
  <si>
    <t>Contrato de Suministro y Bienes N°-017 - Salud Bienestar y Vida Ortopedia S.A.S</t>
  </si>
  <si>
    <t>Contrato de Suministro y Bienes N°-018 - Salud Bienestar y Vida Ortopedia S.A.S</t>
  </si>
  <si>
    <t>Contrato de Suministro y Bienes N°-019 - Cruz Roja Colombina Seccional Quindío</t>
  </si>
  <si>
    <t>Contrato de Suministro y Bienes N°-020 - Casa de la Diabetes Cali Ltda</t>
  </si>
  <si>
    <t>Contrato de Suministro y Bienes N°-021 - Importaciones Médicas S.A.S.</t>
  </si>
  <si>
    <t>Orden de Compra N°-001 - Fundasum</t>
  </si>
  <si>
    <t>Orden de Compra N°-002 - Casa de la Diabetes</t>
  </si>
  <si>
    <t>Orden de Compra N°-003 - Fundasum</t>
  </si>
  <si>
    <t>Orden de Compra N°-004 - Fundasum</t>
  </si>
  <si>
    <t>Orden de Compra N°-005 - Fundasum</t>
  </si>
  <si>
    <t>Orden de Compra N°-006 - Importaciones Médicas S.A.S.</t>
  </si>
  <si>
    <t>Orden de Compra N°-007 - Dispalepes SAS</t>
  </si>
  <si>
    <t>Orden de Compra N°-008 - RP Médicas SAS</t>
  </si>
  <si>
    <t>Orden de Compra N°-009 - Kevin Alberto Marín Cano</t>
  </si>
  <si>
    <t>Orden de Compra N°-010 - Importaciones Médicas S.A.S.</t>
  </si>
  <si>
    <t>Orden de Compra N°-011 - Fundasum</t>
  </si>
  <si>
    <t>Orden de Compra N°-012 - Dispaleles S.A.S</t>
  </si>
  <si>
    <t>Orden de Compra N°-013 - Fundasum</t>
  </si>
  <si>
    <t>Orden de Compra N°-014 - Importaciones Médicas S.A.S.</t>
  </si>
  <si>
    <t>Orden de Prestación de Servicio N°-001- Colvanes</t>
  </si>
  <si>
    <t>14/01/2019</t>
  </si>
  <si>
    <t>201 - 380</t>
  </si>
  <si>
    <t>Orden de Prestación de Servicio N°-002 - Fundasum</t>
  </si>
  <si>
    <t>Orden de Prestación de Servicio N°-003 - Representación de Artistas y Eventos Raena Producciones S.A.S.</t>
  </si>
  <si>
    <t>Orden de Prestación de Servicio N°-004 - Universidad del Valle</t>
  </si>
  <si>
    <t>Orden de Prestación de Servicio N°-005 - Olga María Gómez Árias</t>
  </si>
  <si>
    <t>Orden de Prestación de Servicio N°-006 - Sandra Lilian Hollos Aguirre</t>
  </si>
  <si>
    <t>Orden de Prestación de Servicio N°-007 - Ana Carolina Sánchez Sánchez</t>
  </si>
  <si>
    <t>001 - 134</t>
  </si>
  <si>
    <t>135 - 166</t>
  </si>
  <si>
    <t>Orden de Prestación de Servicio N°-008 - Nhora Beatriz Ayala León</t>
  </si>
  <si>
    <t>1 de 16</t>
  </si>
  <si>
    <t>0001 - 0169</t>
  </si>
  <si>
    <t>2 de 16</t>
  </si>
  <si>
    <t>0170 - 0370</t>
  </si>
  <si>
    <t>3 de 16</t>
  </si>
  <si>
    <t>0371 - 0571</t>
  </si>
  <si>
    <t>4 de 16</t>
  </si>
  <si>
    <t>0572 - 0772</t>
  </si>
  <si>
    <t>5 de 16</t>
  </si>
  <si>
    <t>0773 - 0959</t>
  </si>
  <si>
    <t>Faltan folio del 960 al 999.</t>
  </si>
  <si>
    <t>6 de 16</t>
  </si>
  <si>
    <t>1000 - 1200</t>
  </si>
  <si>
    <t>7 de 16</t>
  </si>
  <si>
    <t>1201 - 1401</t>
  </si>
  <si>
    <t>8 de 16</t>
  </si>
  <si>
    <t>1402 - 1602</t>
  </si>
  <si>
    <t>9 de 16</t>
  </si>
  <si>
    <t>1603 - 1803</t>
  </si>
  <si>
    <t>10 de 16</t>
  </si>
  <si>
    <t>1804 - 2004</t>
  </si>
  <si>
    <t>11 de 16</t>
  </si>
  <si>
    <t>2005 - 2205</t>
  </si>
  <si>
    <t>12 de 16</t>
  </si>
  <si>
    <t>2206 - 2406</t>
  </si>
  <si>
    <t>13 de 16</t>
  </si>
  <si>
    <t>2407 - 2607</t>
  </si>
  <si>
    <t>14 de 16</t>
  </si>
  <si>
    <t>2608 - 2808</t>
  </si>
  <si>
    <t>15 de 16</t>
  </si>
  <si>
    <t>2809 - 3009</t>
  </si>
  <si>
    <t>16 de 16</t>
  </si>
  <si>
    <t>3010 - 3162</t>
  </si>
  <si>
    <t>Orden de Prestación de Servicio N°-009 - Fundasum</t>
  </si>
  <si>
    <t>001 - 114</t>
  </si>
  <si>
    <t>Orden de Prestación de Servicio N°-010 - Hector Arbey Cajiao</t>
  </si>
  <si>
    <t>001 - 086</t>
  </si>
  <si>
    <t>087 - 296</t>
  </si>
  <si>
    <t>Orden de Prestación de Servicio N°-011 - Disribuidora de Medicamentos - Dismedish S:A:S.</t>
  </si>
  <si>
    <t>001 - 083</t>
  </si>
  <si>
    <t>Orden de Prestación de Servicio N°-012 - Robinson Marino Gómez</t>
  </si>
  <si>
    <t>001 - 057</t>
  </si>
  <si>
    <t>Orden de Prestación de Servicio N°-013 - Kevin Alberto Marin Cano</t>
  </si>
  <si>
    <t>001 - 073</t>
  </si>
  <si>
    <t>Orden de Prestación de Servicio N°-014 - Jesus Mauricio Castañeda</t>
  </si>
  <si>
    <t>31/012/2019</t>
  </si>
  <si>
    <t>001 - 048</t>
  </si>
  <si>
    <t>Orden de Prestación de Servicio N°-015 - Fundasum</t>
  </si>
  <si>
    <t>Orden de Prestación de Servicio N°-016 - Victoria Eugenia Montaño</t>
  </si>
  <si>
    <t>105 - 305</t>
  </si>
  <si>
    <t>306 - 506</t>
  </si>
  <si>
    <t>507 - 707</t>
  </si>
  <si>
    <t>708 - 823</t>
  </si>
  <si>
    <t>Orden de Prestación de Servicio N°-017 - Saneamiento Ambiental Empresa asociativa de trabajo</t>
  </si>
  <si>
    <t>001 - 069</t>
  </si>
  <si>
    <t>Orden de Prestación de Servicio N°-018 - Hugo Buriticá Romero</t>
  </si>
  <si>
    <t>Orden de Prestación de Servicio N°-019 - Periodico El Norte Hoy S.A.S.</t>
  </si>
  <si>
    <t>001 - 081</t>
  </si>
  <si>
    <t>Orden de Prestación de Servicio N°-020 - Benemerito Cuerpo De Bomberos Voluntario de Roldanillo</t>
  </si>
  <si>
    <t>001 - 202</t>
  </si>
  <si>
    <t>Orden de Prestación de Servicio N°-021 - Diego Andres Garces Cardozo</t>
  </si>
  <si>
    <t>001 - 053</t>
  </si>
  <si>
    <t xml:space="preserve">Orden de Prestación de Servicio N°-022 - Cendap Limitada </t>
  </si>
  <si>
    <t>001 - 042</t>
  </si>
  <si>
    <t>Orden de Prestación de Servicio N°-023 - Nhora Beatriz Ayala</t>
  </si>
  <si>
    <t>307 - 507</t>
  </si>
  <si>
    <t>508 - 708</t>
  </si>
  <si>
    <t>709 - 755</t>
  </si>
  <si>
    <t>Orden de Prestación de Servicio N°-024 - Aseguradora Solidaria de Colombia Entidad Cooperativa</t>
  </si>
  <si>
    <t>001 - 076</t>
  </si>
  <si>
    <t>Orden de Prestación de Servicio N°-025 - Olga Maria Gomez</t>
  </si>
  <si>
    <t>001 - 043</t>
  </si>
  <si>
    <t>Orden de Prestación de Servicio N°-026 Sercofun Tuluá Ltda</t>
  </si>
  <si>
    <t>14/1182019</t>
  </si>
  <si>
    <t>Orden de Prestación de Servicio N°-027- Servicolombia</t>
  </si>
  <si>
    <t>001 - 103</t>
  </si>
  <si>
    <t>Orden de Prestación de Servicio N°-028 - Paola Andrea Calle</t>
  </si>
  <si>
    <t>001 - 038</t>
  </si>
  <si>
    <t>Orden de Prestación de Servicio N°-029 - Benemerito Cuerpo de Bomberos Voluntario de Roldanillo valle</t>
  </si>
  <si>
    <t>001 - 068</t>
  </si>
  <si>
    <t>Orden de Prestación de Servicio N°-030 - Club Social los GorronesS.A.</t>
  </si>
  <si>
    <t>001 - 045</t>
  </si>
  <si>
    <t>Orden de Prestación de Servicio N°-031 - Guillermo Ramón Villa Ríos</t>
  </si>
  <si>
    <t>Orden de Suministro N°-001 - Ruben Dario Vargas Vidales</t>
  </si>
  <si>
    <t>001 - 172</t>
  </si>
  <si>
    <t>Orden de Suministro N°-002 - Fundasum</t>
  </si>
  <si>
    <t>Orden de Suministro N°-003 - Linde Colombia S.A.</t>
  </si>
  <si>
    <t>201 - 208</t>
  </si>
  <si>
    <t>Orden de Suministro N°-004 - Pureza Provedores Ambientales S.A.S.</t>
  </si>
  <si>
    <t>Orden de Suministro N°-005 - Casa Dental Eduardo Daza LTDA</t>
  </si>
  <si>
    <t>001 - 087</t>
  </si>
  <si>
    <t>Orden de Suministro N°-006 - Fundasum</t>
  </si>
  <si>
    <t>001 - 074</t>
  </si>
  <si>
    <t>Orden de Suministro N°-007 - Lorena Maya Concha</t>
  </si>
  <si>
    <t>001 - 055</t>
  </si>
  <si>
    <t>Orden de Suministro N°-008 - Fundasum</t>
  </si>
  <si>
    <t>Orden de Suministro N°-009 - Fundasum</t>
  </si>
  <si>
    <t>Orden de Suministro N°-010 - Casa Dental Eduardo Daza LTDA</t>
  </si>
  <si>
    <t>001 - 088</t>
  </si>
  <si>
    <t>Orden de Suministro N°-011 - Prodonto</t>
  </si>
  <si>
    <t>16/0802019</t>
  </si>
  <si>
    <t>001 - 058</t>
  </si>
  <si>
    <t>Orden de Suministro N°-012 - Ruben Dario Vargas Vidales</t>
  </si>
  <si>
    <t>001 - 085</t>
  </si>
  <si>
    <t>Orden de Suministro N°-013 - Fundasum</t>
  </si>
  <si>
    <t>Orden de Suministro N°-014 - Fundasum</t>
  </si>
  <si>
    <t>Orden de Suministro N°-015 - Messer Colombia S.A.</t>
  </si>
  <si>
    <t>001 - 225</t>
  </si>
  <si>
    <t>Orden de Suministro N°-016 - Oscar Marino Unda Figueroa</t>
  </si>
  <si>
    <t>001 - 037</t>
  </si>
  <si>
    <t>Orden de Suministro N°-017 - Fundasum</t>
  </si>
  <si>
    <t>001 - 091</t>
  </si>
  <si>
    <t>Orden de Suministro N°-017 - Bomberos voluntarios de Roldanillo Valle</t>
  </si>
  <si>
    <t>001 - 007</t>
  </si>
  <si>
    <t>Contrato de Prestación de Servicios N°-025 Leidy Patricia Beltran</t>
  </si>
  <si>
    <t>001 - 036</t>
  </si>
  <si>
    <t>Contrato de Prestación de Servicios N°-031 - Hector Rojas Perea</t>
  </si>
  <si>
    <t>001 - 101</t>
  </si>
  <si>
    <t>Contratos del 2017</t>
  </si>
  <si>
    <r>
      <t xml:space="preserve">OBJETO: TRANSFERENCIA DOCUMENTAL  </t>
    </r>
    <r>
      <rPr>
        <b/>
        <sz val="10"/>
        <rFont val="Arial"/>
        <family val="2"/>
      </rPr>
      <t>AÑO 2021</t>
    </r>
  </si>
  <si>
    <t>Morales Gallego Anny Yuliana</t>
  </si>
  <si>
    <t>Alvarez Rincon Viviana</t>
  </si>
  <si>
    <t>Campo Posso Luz Fatima</t>
  </si>
  <si>
    <t>Castaño Alvarez Laura Andrea</t>
  </si>
  <si>
    <t>Diaz Meneses Betty Andrea</t>
  </si>
  <si>
    <t>Fonseca Garcia Lady Lorena</t>
  </si>
  <si>
    <t>Gonzalez Villalba Jhonathan</t>
  </si>
  <si>
    <t>Gutierrez Rodriguez Yoleida</t>
  </si>
  <si>
    <t>folios repetidos del 1 al 26</t>
  </si>
  <si>
    <t>Morante Arenas Juan Felipe</t>
  </si>
  <si>
    <t>Sanchez Cadavid Olga Lucia</t>
  </si>
  <si>
    <t>Voguel Jaramillo Andrea</t>
  </si>
  <si>
    <r>
      <t xml:space="preserve">OBJETO: </t>
    </r>
    <r>
      <rPr>
        <b/>
        <sz val="10"/>
        <rFont val="Arial"/>
        <family val="2"/>
      </rPr>
      <t xml:space="preserve"> TRANSFERENCIAS DOCUMENTALES  AÑOS 2018,2019, 2022</t>
    </r>
  </si>
  <si>
    <t>Actas N°01</t>
  </si>
  <si>
    <t>Actas N°01-02</t>
  </si>
  <si>
    <t>Actas del N°01-07</t>
  </si>
  <si>
    <t>Actas del N°01-05</t>
  </si>
  <si>
    <t>Consecutivo de Comunicaciones  Externas  0001 al 0115</t>
  </si>
  <si>
    <t>Falta consecutivo N°10</t>
  </si>
  <si>
    <t>Consecutivo de Comunicaciones  Externas  0116 al 0249</t>
  </si>
  <si>
    <t>Faltan consecutivos N° 0154,0181,0189,0245</t>
  </si>
  <si>
    <t>Consecutivo de Comunicaciones  Externas 0250 al 0382</t>
  </si>
  <si>
    <t>Falta consecutivo N° 0370</t>
  </si>
  <si>
    <t>Consecutivo de Comunicaciones  Externas 0383 al 0494</t>
  </si>
  <si>
    <t>Consecutivo de Comunicaciones  Externas 0495 al 0603</t>
  </si>
  <si>
    <t>Consecutivo de Comunicaciones  Externas 0604 al 0736</t>
  </si>
  <si>
    <t>Faltan consecutivos N° 0675,0681,0704,0724.</t>
  </si>
  <si>
    <t>Consecutivo de Comunicaciones  Externas 0737 al 0839</t>
  </si>
  <si>
    <t>Falta  consecutivo N° 0839</t>
  </si>
  <si>
    <t>Consecutivo de Comunicaciones  Externas 0840 al 0958</t>
  </si>
  <si>
    <t>faltan consecutivos N° 0843,0844,0956.</t>
  </si>
  <si>
    <t>Consecutivo de comunicaciones Externas 0959 al 1085</t>
  </si>
  <si>
    <t>Faltan consecutivos N° 1042</t>
  </si>
  <si>
    <t>Consecutivo de Comunicaciones  Externas 1086 al 1206</t>
  </si>
  <si>
    <t>faltan consecutivos N° 1092,1152</t>
  </si>
  <si>
    <t>Consecutivo de Comunicaciones  Internas 0001 al 0177</t>
  </si>
  <si>
    <t>Faltan consecutivos N° 0079,0137,0167.</t>
  </si>
  <si>
    <t>Consecutivo de Comunicaciones  Internas 0178 al 0284</t>
  </si>
  <si>
    <t>Faltan consecutivo N° 0189</t>
  </si>
  <si>
    <t>Registro Planilla de control para préstamo de dcumentos</t>
  </si>
  <si>
    <t>Faltan planillas del mes de enero y febrero 2019.</t>
  </si>
  <si>
    <t>Planilla de Registro Comunicaciones Enviadas el informe se saca del programa SIGDOS</t>
  </si>
  <si>
    <t>Electronico</t>
  </si>
  <si>
    <t>Esta informacion se encuentra en el SIGDOS</t>
  </si>
  <si>
    <t>Planilla de registro de comunicaciones Recibidas 001 1963</t>
  </si>
  <si>
    <t>Planilla de registro  de  comunicaciones  Internas el informe se saca del programa SIGDOS</t>
  </si>
  <si>
    <t>Planilla de registro de Resoluciones 001 al 0505</t>
  </si>
  <si>
    <t>Nota quedaron pendientes por legalizar 0040-0041-00127-00334-00427-00432.</t>
  </si>
  <si>
    <t>240.1-52-</t>
  </si>
  <si>
    <t>Transferencia Documental N° 10</t>
  </si>
  <si>
    <t>Transferencia Documental N° 13</t>
  </si>
  <si>
    <r>
      <t xml:space="preserve">OBJETO: </t>
    </r>
    <r>
      <rPr>
        <b/>
        <sz val="10"/>
        <rFont val="Arial"/>
        <family val="2"/>
      </rPr>
      <t xml:space="preserve"> TRANSFERENCIA DOCUMENTAL AÑO 2018,2019,2022.</t>
    </r>
  </si>
  <si>
    <t>OBJETO: ENTREGA DOCUMENTAL  AÑO 2020</t>
  </si>
  <si>
    <t>Consecutivo No. 8084 al 8168</t>
  </si>
  <si>
    <t>Consecutivo No.8169 al 8217</t>
  </si>
  <si>
    <t>Consecutivo No. 8218 al 8236</t>
  </si>
  <si>
    <t>407-615</t>
  </si>
  <si>
    <t>Consecutivo No. 8237 al 8242</t>
  </si>
  <si>
    <t>616-806</t>
  </si>
  <si>
    <t>Consecutivo No. 8243 al 8248</t>
  </si>
  <si>
    <t>807-1013</t>
  </si>
  <si>
    <t>Consecutivo No. 8249 al 8259</t>
  </si>
  <si>
    <t>1014-1221</t>
  </si>
  <si>
    <t>Consecutivo No. 8260 al 8260</t>
  </si>
  <si>
    <t>1222-1424</t>
  </si>
  <si>
    <t>Consecutivo No. 8260 al 8261</t>
  </si>
  <si>
    <t>1425-1629</t>
  </si>
  <si>
    <t>Consecutivo No. 8262 al 8271</t>
  </si>
  <si>
    <t>1630-1834</t>
  </si>
  <si>
    <t>Consecutivo No. 8272 al 8285</t>
  </si>
  <si>
    <t>1835-2087</t>
  </si>
  <si>
    <t>Consecutivo No. 8286 al 8295</t>
  </si>
  <si>
    <t>2088-2317</t>
  </si>
  <si>
    <t>Consecutivo No. 8296 al 8407</t>
  </si>
  <si>
    <t>Consecutivo No. 8408 al 8431</t>
  </si>
  <si>
    <t>209-411</t>
  </si>
  <si>
    <t>Consecutivo No. 8432 al 8444</t>
  </si>
  <si>
    <t>412-616</t>
  </si>
  <si>
    <t>Consecutivo No. 8445 al 8449</t>
  </si>
  <si>
    <t>Consecutivo No. 8450 al 8456</t>
  </si>
  <si>
    <t>819-1057</t>
  </si>
  <si>
    <t>Consecutivo No. 8457 al 8466</t>
  </si>
  <si>
    <t>1058-1253</t>
  </si>
  <si>
    <t>Consecutivo No. 8467 al 8481</t>
  </si>
  <si>
    <t>1254-1452</t>
  </si>
  <si>
    <t>Consecutivo No. 8482 al 8488</t>
  </si>
  <si>
    <t>1453-1547</t>
  </si>
  <si>
    <t>Consecutivo No. 8489 al 8534</t>
  </si>
  <si>
    <t>Consecutivo No. 8535 al 8615</t>
  </si>
  <si>
    <t>201-413</t>
  </si>
  <si>
    <t>Consecutivo No. 8616 al 8628</t>
  </si>
  <si>
    <t>414-619</t>
  </si>
  <si>
    <t>Consecutivo No. 8629 al 8649</t>
  </si>
  <si>
    <t>620-820</t>
  </si>
  <si>
    <t>Consecutivo No. 8650 al 8655</t>
  </si>
  <si>
    <t>921-1046</t>
  </si>
  <si>
    <t>Consecutivo No. 8656 al 8667</t>
  </si>
  <si>
    <t>1047-1236</t>
  </si>
  <si>
    <t>Consecutivo No. 8668 al 8670</t>
  </si>
  <si>
    <t>1237-1349</t>
  </si>
  <si>
    <t>Consecutivo No. 8671 al 8671</t>
  </si>
  <si>
    <t>1349-1593</t>
  </si>
  <si>
    <t>Consecutivo No. 8672 al 8678</t>
  </si>
  <si>
    <t>1594-1802</t>
  </si>
  <si>
    <t>Consecutivo No. 8679 al 8684</t>
  </si>
  <si>
    <t>1803-1986</t>
  </si>
  <si>
    <t>Consecutivo No. 8685 al 8685</t>
  </si>
  <si>
    <t>1987-2128</t>
  </si>
  <si>
    <t>Consecutivo No. 8686 al 8686</t>
  </si>
  <si>
    <t>2129-2277</t>
  </si>
  <si>
    <t>Consecutivo No. 8687 al 8794</t>
  </si>
  <si>
    <t>2278-2466</t>
  </si>
  <si>
    <t>Consecutivo No. 8795 al 8798</t>
  </si>
  <si>
    <t>2467-2663</t>
  </si>
  <si>
    <t>Consecutivo No. 8799 al 8805</t>
  </si>
  <si>
    <t>2664-2839</t>
  </si>
  <si>
    <t>Consecutivo No. 8806 al 8812</t>
  </si>
  <si>
    <t>2840-2997</t>
  </si>
  <si>
    <t>Consecutivo No. 8813 al 8826</t>
  </si>
  <si>
    <t>Consecutivo No. 8827 al 8830</t>
  </si>
  <si>
    <t>208-429</t>
  </si>
  <si>
    <t>Consecutivo No. 8831 al 8841</t>
  </si>
  <si>
    <t>430-643</t>
  </si>
  <si>
    <t>Consecutivo No. 8842 al 8854</t>
  </si>
  <si>
    <t>644-820</t>
  </si>
  <si>
    <t>Consecutivo No. 8855 al 8864</t>
  </si>
  <si>
    <t>821-1020</t>
  </si>
  <si>
    <t>Consecutivo No. 8865 al 8889</t>
  </si>
  <si>
    <t>1021-1216</t>
  </si>
  <si>
    <t>Consecutivo No. 8890 al 8900</t>
  </si>
  <si>
    <t>1217-1421</t>
  </si>
  <si>
    <t>Consecutivo No. 8901 al 8916</t>
  </si>
  <si>
    <t>1422-1612</t>
  </si>
  <si>
    <t>Consecutivo No. 8917 al 8928</t>
  </si>
  <si>
    <t>1613-1810</t>
  </si>
  <si>
    <t>Consecutivo No. 8929 al 9039</t>
  </si>
  <si>
    <t>1811-2004</t>
  </si>
  <si>
    <t>Consecutivo No. 9040 al 9047</t>
  </si>
  <si>
    <t>01-250</t>
  </si>
  <si>
    <t>Consecutivo No. 9048 al 9051</t>
  </si>
  <si>
    <t>251-436</t>
  </si>
  <si>
    <t>Consecutivo No. 9052 al 9068</t>
  </si>
  <si>
    <t>437-638</t>
  </si>
  <si>
    <t>Consecutivo No. 9069 al 9079</t>
  </si>
  <si>
    <t>639-893</t>
  </si>
  <si>
    <t>Consecutivo No. 9080 al 9083</t>
  </si>
  <si>
    <t>894-1023</t>
  </si>
  <si>
    <t>Consecutivo No. 9084 al 9087</t>
  </si>
  <si>
    <t>1024-1204</t>
  </si>
  <si>
    <t>Consecutivo No. 9088 al 9096</t>
  </si>
  <si>
    <t>1205-1394</t>
  </si>
  <si>
    <t>Consecutivo No. 9097 al 9106</t>
  </si>
  <si>
    <t>1395-1631</t>
  </si>
  <si>
    <t>Consecutivo No. 9107 al 9117</t>
  </si>
  <si>
    <t>1632-1834</t>
  </si>
  <si>
    <t>Consecutivo No. 9118 al 9127</t>
  </si>
  <si>
    <t>1835-1993</t>
  </si>
  <si>
    <t>Consecutivo No. 9128 al 9130</t>
  </si>
  <si>
    <t>1994-2189</t>
  </si>
  <si>
    <t>Consecutivo No. 9131 al 9134</t>
  </si>
  <si>
    <t>2190-2403</t>
  </si>
  <si>
    <t>Consecutivo No. 9135 al 9141</t>
  </si>
  <si>
    <t>2404-2656</t>
  </si>
  <si>
    <t>Consecutivo No. 9142 al 9153</t>
  </si>
  <si>
    <t>2657-2843</t>
  </si>
  <si>
    <t>Consecutivo No. 9154 al 9253</t>
  </si>
  <si>
    <t>2844-3044</t>
  </si>
  <si>
    <t>Consecutivo No. 9254 al 9273</t>
  </si>
  <si>
    <t>3045-3275</t>
  </si>
  <si>
    <t>Consecutivo No. 9274 al 9280</t>
  </si>
  <si>
    <t>Consecutivo No. 9281 al 9300</t>
  </si>
  <si>
    <t>198-401</t>
  </si>
  <si>
    <t>Consecutivo No. 9301 al 9315</t>
  </si>
  <si>
    <t>402-598</t>
  </si>
  <si>
    <t>Consecutivo No. 9316 al 9328</t>
  </si>
  <si>
    <t>599-804</t>
  </si>
  <si>
    <t>Consecutivo No. 9329 al 9347</t>
  </si>
  <si>
    <t>805-1012</t>
  </si>
  <si>
    <t>Consecutivo No. 9348 al 9358</t>
  </si>
  <si>
    <t>1013-1183</t>
  </si>
  <si>
    <t>Consecutivo No. 9359 al 9405</t>
  </si>
  <si>
    <t>1184-1384</t>
  </si>
  <si>
    <t>Consecutivo No. 9406 al 9466</t>
  </si>
  <si>
    <t>1385-1510</t>
  </si>
  <si>
    <t>Consecutivo No. 9467 al 9573</t>
  </si>
  <si>
    <t>Fala los CE N°9522 y 9530</t>
  </si>
  <si>
    <t>Consecutivo No. 9574 al 9591</t>
  </si>
  <si>
    <t>Consecutivo No. 9592 al 9597</t>
  </si>
  <si>
    <t>371-573</t>
  </si>
  <si>
    <t>Consecutivo No. 9598 al 9608</t>
  </si>
  <si>
    <t>574-776</t>
  </si>
  <si>
    <t>Consecutivo No. 9609 al 9627</t>
  </si>
  <si>
    <t>777-978</t>
  </si>
  <si>
    <t>Consecutivo No. 9628 al 9637</t>
  </si>
  <si>
    <t>979-1171</t>
  </si>
  <si>
    <t>Consecutivo No. 9638 al 9657</t>
  </si>
  <si>
    <t>1172-1366</t>
  </si>
  <si>
    <t>Consecutivo No. 9658 al 9767</t>
  </si>
  <si>
    <t>1367-1555</t>
  </si>
  <si>
    <t>Consecutivo No. 9768 al 9770</t>
  </si>
  <si>
    <t>1556-1683</t>
  </si>
  <si>
    <t>Consecutivo No. 9771 al 9773</t>
  </si>
  <si>
    <t>01-228</t>
  </si>
  <si>
    <t>Consecutivo No. 9774 al 9777</t>
  </si>
  <si>
    <t>229-441</t>
  </si>
  <si>
    <t>Consecutivo No. 9778 al 9788</t>
  </si>
  <si>
    <t>442-678</t>
  </si>
  <si>
    <t>Consecutivo No. 9789 al 9814</t>
  </si>
  <si>
    <t>679-878</t>
  </si>
  <si>
    <t>Consecutivo No. 9815 al 9827</t>
  </si>
  <si>
    <t>879-1077</t>
  </si>
  <si>
    <t>Consecutivo No. 9828 al 9842</t>
  </si>
  <si>
    <t>1078-1270</t>
  </si>
  <si>
    <t>Consecutivo No. 9843 al 9852</t>
  </si>
  <si>
    <t>1271-1473</t>
  </si>
  <si>
    <t>Consecutivo No. 9853 al 9861</t>
  </si>
  <si>
    <t>1474-1702</t>
  </si>
  <si>
    <t>Consecutivo No. 9862 al 9867</t>
  </si>
  <si>
    <t>1703-1899</t>
  </si>
  <si>
    <t>Consecutivo No. 9868 al 9871</t>
  </si>
  <si>
    <t>1900-2036</t>
  </si>
  <si>
    <t>Consecutivo No.9872 al 9979</t>
  </si>
  <si>
    <t>01-203</t>
  </si>
  <si>
    <t>Consecutivo No. 9980 al 9999</t>
  </si>
  <si>
    <t>204-435</t>
  </si>
  <si>
    <t>Consecutivo No. 10000 al 10054</t>
  </si>
  <si>
    <t>436-636</t>
  </si>
  <si>
    <t>Consecutivo No. 10055 al 10112</t>
  </si>
  <si>
    <t>637-823</t>
  </si>
  <si>
    <t>Consecutivo No. 10113 al 10118</t>
  </si>
  <si>
    <t>824-983</t>
  </si>
  <si>
    <t>Consecutivo No.  10119 al 10127</t>
  </si>
  <si>
    <t>984-1176</t>
  </si>
  <si>
    <t>Consecutivo No. 10128 al 10140</t>
  </si>
  <si>
    <t>1177-1351</t>
  </si>
  <si>
    <t>Consecutivo No. 10141 al 10152</t>
  </si>
  <si>
    <t>1352-1550</t>
  </si>
  <si>
    <t>Consecutivo No. 10153 al 10174</t>
  </si>
  <si>
    <t>1551-1735</t>
  </si>
  <si>
    <t>Consecutivo No. 10175 al 10284</t>
  </si>
  <si>
    <t>1736-1923</t>
  </si>
  <si>
    <t>Consecutivo No. 10285 al 10291</t>
  </si>
  <si>
    <t>01-205</t>
  </si>
  <si>
    <t>Consecutivo No. 10292 al 10298</t>
  </si>
  <si>
    <t>206-450</t>
  </si>
  <si>
    <t>Consecutivo No. 10299 al 10315</t>
  </si>
  <si>
    <t>451-639</t>
  </si>
  <si>
    <t>Consecutivo No. 10316 al 10331</t>
  </si>
  <si>
    <t>640-836</t>
  </si>
  <si>
    <t>CE N°10333 - repetido</t>
  </si>
  <si>
    <t>Consecutivo No. 10332 al 10354</t>
  </si>
  <si>
    <t>837-1037</t>
  </si>
  <si>
    <t>Consecutivo No. 10355 al 10365</t>
  </si>
  <si>
    <t>1038-1227</t>
  </si>
  <si>
    <t>Consecutivo No. 10366 al 10377</t>
  </si>
  <si>
    <t>1228-1435</t>
  </si>
  <si>
    <t>Consecutivo No. 10378 al 10383</t>
  </si>
  <si>
    <t>1436-1645</t>
  </si>
  <si>
    <t>Consecutivo No. 10384 al 10465</t>
  </si>
  <si>
    <t>1646-1844</t>
  </si>
  <si>
    <t>Consecutivo No. 10466 al 10503</t>
  </si>
  <si>
    <t>1845-1970</t>
  </si>
  <si>
    <t>Consecutivo No. 10504 al 10508</t>
  </si>
  <si>
    <t>01-210</t>
  </si>
  <si>
    <t>Consecutivo No. 10509 al 10531</t>
  </si>
  <si>
    <t>211-412</t>
  </si>
  <si>
    <t>Consecutivo No. 10532 al 10545</t>
  </si>
  <si>
    <t>413-661</t>
  </si>
  <si>
    <t>Consecutivo No. 10546 al 10559</t>
  </si>
  <si>
    <t>662-863</t>
  </si>
  <si>
    <t>Consecutivo No. 10560 al 10579</t>
  </si>
  <si>
    <t>864-1064</t>
  </si>
  <si>
    <t>Consecutivo No. 10580 al 10597</t>
  </si>
  <si>
    <t>1065-1312</t>
  </si>
  <si>
    <t>Consecutivo No. 10598 al 10705</t>
  </si>
  <si>
    <t>Consecutivo No. 10706 al 10718</t>
  </si>
  <si>
    <t>215-338</t>
  </si>
  <si>
    <t>Consecutivo No. 10719 al 10719</t>
  </si>
  <si>
    <t>339-432</t>
  </si>
  <si>
    <t>Consecutivo No. 10720 al 10720</t>
  </si>
  <si>
    <t>433-636</t>
  </si>
  <si>
    <t>Consecutivo No. 10721 al 10836</t>
  </si>
  <si>
    <t>637-797</t>
  </si>
  <si>
    <t>Consecutivo No. 10837 al 10837</t>
  </si>
  <si>
    <t>798-989</t>
  </si>
  <si>
    <t>Consecutivo No. 10838 al 10842</t>
  </si>
  <si>
    <t>990-1198</t>
  </si>
  <si>
    <t>Consecutivo No. 10843 al 10852</t>
  </si>
  <si>
    <t>1199-1426</t>
  </si>
  <si>
    <t>Consecutivo No. 10853 al 10862</t>
  </si>
  <si>
    <t>1427-1621</t>
  </si>
  <si>
    <t>Consecutivo No. 10863 al 10868</t>
  </si>
  <si>
    <t>1622-1820</t>
  </si>
  <si>
    <t>Consecutivo No. 10869 al 10875</t>
  </si>
  <si>
    <t>1821-2025</t>
  </si>
  <si>
    <t>Consecutivo No. 10876 al 10890</t>
  </si>
  <si>
    <t>2026-2219</t>
  </si>
  <si>
    <t>Consecutivo No. 10891 al 10906</t>
  </si>
  <si>
    <t>2220-2432</t>
  </si>
  <si>
    <t>Consecutivo No. 10907 al 10916</t>
  </si>
  <si>
    <t>2433-2570</t>
  </si>
  <si>
    <t>Consecutivo No. 10917 al  10919</t>
  </si>
  <si>
    <t>2571-2777</t>
  </si>
  <si>
    <t>Consecutivo No. 10920 al 11023</t>
  </si>
  <si>
    <t>2778-2962</t>
  </si>
  <si>
    <t>Consecutivo No. 11024 al 11032</t>
  </si>
  <si>
    <t>2963-3163</t>
  </si>
  <si>
    <t>Consecutivo No. 11033 al 11044</t>
  </si>
  <si>
    <t>3164-3369</t>
  </si>
  <si>
    <t>Faltan CE 11043,11044</t>
  </si>
  <si>
    <t>Consecutivo No. 11045 al 11049</t>
  </si>
  <si>
    <t>3370-3494</t>
  </si>
  <si>
    <t>en esta carpeta se encuentran CE 11043,11044 faltantes en la carpeta anterior</t>
  </si>
  <si>
    <t>HOJA No. 1    DE: 8</t>
  </si>
  <si>
    <t xml:space="preserve">HOJA No. 2    DE: 8 </t>
  </si>
  <si>
    <t xml:space="preserve">HOJA No. 3    DE: 8 </t>
  </si>
  <si>
    <t xml:space="preserve">HOJA No. 4    DE: 8 </t>
  </si>
  <si>
    <t xml:space="preserve">HOJA No. 5    DE: 8 </t>
  </si>
  <si>
    <t xml:space="preserve">HOJA No. 6   DE: 8 </t>
  </si>
  <si>
    <t xml:space="preserve">HOJA No. 7  DE: 8 </t>
  </si>
  <si>
    <t xml:space="preserve">HOJA No. 8    DE: 8 </t>
  </si>
  <si>
    <t>Faltan folios 172,73,74,75,76.</t>
  </si>
  <si>
    <r>
      <t xml:space="preserve">ENTIDAD PRODUCTORA:  </t>
    </r>
    <r>
      <rPr>
        <u/>
        <sz val="10"/>
        <rFont val="Arial"/>
        <family val="2"/>
      </rPr>
      <t>Hospital Departamental San Antonio</t>
    </r>
  </si>
  <si>
    <r>
      <t xml:space="preserve">HOJA No. </t>
    </r>
    <r>
      <rPr>
        <u/>
        <sz val="10"/>
        <rFont val="Arial"/>
        <family val="2"/>
      </rPr>
      <t>__1____</t>
    </r>
    <r>
      <rPr>
        <sz val="10"/>
        <rFont val="Arial"/>
        <family val="2"/>
      </rPr>
      <t xml:space="preserve">_    DE: </t>
    </r>
    <r>
      <rPr>
        <u/>
        <sz val="10"/>
        <rFont val="Arial"/>
        <family val="2"/>
      </rPr>
      <t>___1___</t>
    </r>
  </si>
  <si>
    <t xml:space="preserve"> Transferencia Documental Año 2021</t>
  </si>
  <si>
    <t>28-0ct-21</t>
  </si>
  <si>
    <t>N° Actas: del 01 al 08</t>
  </si>
  <si>
    <t>31-dic-21</t>
  </si>
  <si>
    <t>Electronica</t>
  </si>
  <si>
    <t>OBJETO: TRANSFERENCIA DOCUMENTAL - AÑO 2022</t>
  </si>
  <si>
    <t xml:space="preserve">OBJETO: TRANSFERENCIA DOCUMENTAL AÑOS </t>
  </si>
  <si>
    <t>AÑOS 2018-2022</t>
  </si>
  <si>
    <t xml:space="preserve"> Actas Comité de Historia Clinicas</t>
  </si>
  <si>
    <t>Se entregan Actas de la 001 a la 013</t>
  </si>
  <si>
    <t>Se entrega Actas # 001 a la  009, falta acta mayo 2022</t>
  </si>
  <si>
    <t>se entrega Actas # desde la 001 a la 012</t>
  </si>
  <si>
    <t xml:space="preserve">Se entregan Actas de la 001 a la 012. </t>
  </si>
  <si>
    <t>Se entregan Actas de la 001 a la 012..</t>
  </si>
  <si>
    <t>Se entregan Actas de la 001 a la 004</t>
  </si>
  <si>
    <t>Se entregan Actas de la 001 a la 012 - Del mes de marzo 3 astas</t>
  </si>
  <si>
    <t>Se entregan Acta de 001 a 09.Acta #7sin asistencia</t>
  </si>
  <si>
    <t>se entrega Acta del 001 al 012</t>
  </si>
  <si>
    <t xml:space="preserve">Acta Comité de Mortalidad Materna </t>
  </si>
  <si>
    <t>Se entregan actas 001 y 005.</t>
  </si>
  <si>
    <t>Se entregan actas No. 001 acta unica</t>
  </si>
  <si>
    <t>Se entrega Acta de la 001 a la 004</t>
  </si>
  <si>
    <t>Se entrega el informe  Analisis de producion indicadores de calidd año 2020-2021-2022</t>
  </si>
  <si>
    <t>300-29-51</t>
  </si>
  <si>
    <t xml:space="preserve">Informe Secretaria de Salud Departamental </t>
  </si>
  <si>
    <t>Se entrega Plan de intervencion Colectivas PIC</t>
  </si>
  <si>
    <t>Plan de atencion de Emergencia y Evacuacion hosp</t>
  </si>
  <si>
    <t xml:space="preserve">Cerfificacion de Discapacidad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</si>
</sst>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_(* #,##0_);_(* \(#,##0\);_(* &quot;-&quot;_);_(@_)"/>
    <numFmt numFmtId="165" formatCode="_ * #,##0.00_ ;_ * \-#,##0.00_ ;_ * &quot;-&quot;??_ ;_ @_ "/>
    <numFmt numFmtId="166" formatCode="#\ ?/2"/>
    <numFmt numFmtId="167" formatCode="dd/mm/yyyy;@"/>
    <numFmt numFmtId="168" formatCode="dd/mm/yy;@"/>
    <numFmt numFmtId="169" formatCode="_ [$€-2]\ * #,##0.00_ ;_ [$€-2]\ * \-#,##0.00_ ;_ [$€-2]\ * &quot;-&quot;??_ "/>
    <numFmt numFmtId="170" formatCode="_ &quot;$&quot;\ * #,##0.0_ ;_ &quot;$&quot;\ * \-#,##0.0_ ;_ &quot;$&quot;\ * &quot;-&quot;?_ ;_ @_ "/>
    <numFmt numFmtId="171" formatCode="dd\-mm\-yy;@"/>
    <numFmt numFmtId="172" formatCode="_ * #,##0_ ;_ * \-#,##0_ ;_ * &quot;-&quot;??_ ;_ @_ "/>
    <numFmt numFmtId="173" formatCode="0;[Red]0"/>
    <numFmt numFmtId="174" formatCode="d/mm/yyyy;@"/>
    <numFmt numFmtId="175" formatCode="_ * #,##0_ ;_ * \-#,##0_ ;_ * &quot;-&quot;_ ;_ @_ "/>
  </numFmts>
  <fonts count="137" x14ac:knownFonts="1">
    <font>
      <sz val="10"/>
      <name val="Arial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9"/>
      <name val="Arial"/>
      <family val="2"/>
    </font>
    <font>
      <sz val="8"/>
      <name val="Arial"/>
      <family val="2"/>
    </font>
    <font>
      <u/>
      <sz val="10"/>
      <name val="Arial"/>
      <family val="2"/>
    </font>
    <font>
      <sz val="9"/>
      <name val="Arial"/>
      <family val="2"/>
    </font>
    <font>
      <b/>
      <u/>
      <sz val="10"/>
      <name val="Arial"/>
      <family val="2"/>
    </font>
    <font>
      <sz val="12"/>
      <name val="Arial"/>
      <family val="2"/>
    </font>
    <font>
      <sz val="7"/>
      <name val="Arial"/>
      <family val="2"/>
    </font>
    <font>
      <b/>
      <sz val="9"/>
      <name val="Tahoma"/>
      <family val="2"/>
    </font>
    <font>
      <sz val="8"/>
      <name val="Arial"/>
      <family val="2"/>
    </font>
    <font>
      <b/>
      <sz val="8"/>
      <name val="Tahoma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b/>
      <i/>
      <u/>
      <sz val="10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b/>
      <sz val="6"/>
      <name val="Arial"/>
      <family val="2"/>
    </font>
    <font>
      <sz val="10"/>
      <color indexed="10"/>
      <name val="Arial"/>
      <family val="2"/>
    </font>
    <font>
      <u/>
      <sz val="8"/>
      <name val="Arial"/>
      <family val="2"/>
    </font>
    <font>
      <sz val="10"/>
      <color indexed="8"/>
      <name val="Arial"/>
      <family val="2"/>
    </font>
    <font>
      <sz val="11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sz val="9"/>
      <color indexed="10"/>
      <name val="Arial"/>
      <family val="2"/>
    </font>
    <font>
      <b/>
      <sz val="9"/>
      <color indexed="10"/>
      <name val="Arial"/>
      <family val="2"/>
    </font>
    <font>
      <u/>
      <sz val="9"/>
      <name val="Arial"/>
      <family val="2"/>
    </font>
    <font>
      <sz val="8"/>
      <name val="Arial"/>
      <family val="2"/>
    </font>
    <font>
      <b/>
      <sz val="9"/>
      <color indexed="36"/>
      <name val="Tahoma"/>
      <family val="2"/>
    </font>
    <font>
      <sz val="8"/>
      <color indexed="36"/>
      <name val="Arial"/>
      <family val="2"/>
    </font>
    <font>
      <b/>
      <sz val="7"/>
      <color indexed="8"/>
      <name val="Arial"/>
      <family val="2"/>
    </font>
    <font>
      <sz val="8"/>
      <color indexed="8"/>
      <name val="Arial"/>
      <family val="2"/>
    </font>
    <font>
      <b/>
      <sz val="10"/>
      <color indexed="10"/>
      <name val="Arial"/>
      <family val="2"/>
    </font>
    <font>
      <sz val="10"/>
      <color indexed="60"/>
      <name val="Arial"/>
      <family val="2"/>
    </font>
    <font>
      <u/>
      <sz val="11"/>
      <color indexed="8"/>
      <name val="Calibri"/>
      <family val="2"/>
    </font>
    <font>
      <sz val="10"/>
      <color indexed="8"/>
      <name val="Calibri"/>
      <family val="2"/>
    </font>
    <font>
      <sz val="8"/>
      <color indexed="8"/>
      <name val="Calibri"/>
      <family val="2"/>
    </font>
    <font>
      <b/>
      <i/>
      <sz val="10"/>
      <name val="Arial"/>
      <family val="2"/>
    </font>
    <font>
      <sz val="26"/>
      <name val="Arial"/>
      <family val="2"/>
    </font>
    <font>
      <b/>
      <sz val="10"/>
      <name val="Calibri"/>
      <family val="2"/>
    </font>
    <font>
      <b/>
      <sz val="8"/>
      <color indexed="8"/>
      <name val="Arial"/>
      <family val="2"/>
    </font>
    <font>
      <sz val="10"/>
      <name val="Arial"/>
      <family val="2"/>
    </font>
    <font>
      <b/>
      <sz val="11"/>
      <color indexed="8"/>
      <name val="Arial"/>
      <family val="2"/>
    </font>
    <font>
      <sz val="10"/>
      <name val="Arial"/>
      <family val="2"/>
    </font>
    <font>
      <sz val="9"/>
      <color indexed="8"/>
      <name val="Arial"/>
      <family val="2"/>
    </font>
    <font>
      <b/>
      <sz val="9"/>
      <color indexed="8"/>
      <name val="Arial"/>
      <family val="2"/>
    </font>
    <font>
      <sz val="9"/>
      <name val="Arial Narrow"/>
      <family val="2"/>
    </font>
    <font>
      <b/>
      <u/>
      <sz val="9"/>
      <name val="Arial"/>
      <family val="2"/>
    </font>
    <font>
      <b/>
      <i/>
      <u/>
      <sz val="9"/>
      <name val="Arial"/>
      <family val="2"/>
    </font>
    <font>
      <i/>
      <sz val="9"/>
      <name val="Arial"/>
      <family val="2"/>
    </font>
    <font>
      <b/>
      <i/>
      <sz val="9"/>
      <name val="Arial"/>
      <family val="2"/>
    </font>
    <font>
      <b/>
      <sz val="9"/>
      <color indexed="8"/>
      <name val="Calibri"/>
      <family val="2"/>
    </font>
    <font>
      <sz val="10"/>
      <name val="Arial"/>
      <family val="2"/>
    </font>
    <font>
      <sz val="10"/>
      <color indexed="10"/>
      <name val="Arial"/>
      <family val="2"/>
    </font>
    <font>
      <sz val="7"/>
      <color indexed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2"/>
      <name val="Calibri"/>
      <family val="2"/>
    </font>
    <font>
      <u/>
      <sz val="6"/>
      <name val="Arial"/>
      <family val="2"/>
    </font>
    <font>
      <sz val="11"/>
      <color indexed="8"/>
      <name val="Calibri"/>
      <family val="2"/>
    </font>
    <font>
      <sz val="8"/>
      <color indexed="8"/>
      <name val="Arial"/>
      <family val="2"/>
    </font>
    <font>
      <sz val="9"/>
      <color indexed="8"/>
      <name val="Calibri"/>
      <family val="2"/>
    </font>
    <font>
      <sz val="8"/>
      <color indexed="8"/>
      <name val="Calibri"/>
      <family val="2"/>
    </font>
    <font>
      <sz val="10"/>
      <color indexed="8"/>
      <name val="Calibri"/>
      <family val="2"/>
    </font>
    <font>
      <sz val="9"/>
      <color indexed="8"/>
      <name val="Arial"/>
      <family val="2"/>
    </font>
    <font>
      <b/>
      <sz val="9"/>
      <color indexed="49"/>
      <name val="Arial Narrow"/>
      <family val="2"/>
    </font>
    <font>
      <b/>
      <sz val="9"/>
      <color indexed="49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30"/>
      <name val="Arial"/>
      <family val="2"/>
    </font>
    <font>
      <b/>
      <sz val="11"/>
      <color indexed="8"/>
      <name val="Arial"/>
      <family val="2"/>
    </font>
    <font>
      <b/>
      <sz val="11"/>
      <color indexed="8"/>
      <name val="Calibri"/>
      <family val="2"/>
    </font>
    <font>
      <sz val="22"/>
      <color indexed="10"/>
      <name val="Arial"/>
      <family val="2"/>
    </font>
    <font>
      <sz val="10"/>
      <color indexed="30"/>
      <name val="Arial"/>
      <family val="2"/>
    </font>
    <font>
      <sz val="11"/>
      <color indexed="30"/>
      <name val="Calibri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z val="9"/>
      <color indexed="8"/>
      <name val="Arial"/>
      <family val="2"/>
    </font>
    <font>
      <sz val="8"/>
      <color indexed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9"/>
      <color theme="1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10"/>
      <color rgb="FF00B050"/>
      <name val="Arial"/>
      <family val="2"/>
    </font>
    <font>
      <sz val="11"/>
      <color rgb="FF0070C0"/>
      <name val="Calibri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1"/>
      <color indexed="8"/>
      <name val="Arial"/>
      <family val="2"/>
    </font>
    <font>
      <sz val="10"/>
      <color rgb="FF0070C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7"/>
      <color theme="1"/>
      <name val="Arial"/>
      <family val="2"/>
    </font>
    <font>
      <sz val="10"/>
      <color rgb="FF00B05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79646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theme="9" tint="-0.249977111117893"/>
        <bgColor indexed="64"/>
      </patternFill>
    </fill>
  </fills>
  <borders count="4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524">
    <xf numFmtId="0" fontId="0" fillId="0" borderId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5" fillId="16" borderId="1" applyNumberFormat="0" applyAlignment="0" applyProtection="0"/>
    <xf numFmtId="0" fontId="5" fillId="16" borderId="1" applyNumberFormat="0" applyAlignment="0" applyProtection="0"/>
    <xf numFmtId="0" fontId="5" fillId="16" borderId="1" applyNumberFormat="0" applyAlignment="0" applyProtection="0"/>
    <xf numFmtId="0" fontId="5" fillId="16" borderId="1" applyNumberFormat="0" applyAlignment="0" applyProtection="0"/>
    <xf numFmtId="0" fontId="6" fillId="17" borderId="2" applyNumberFormat="0" applyAlignment="0" applyProtection="0"/>
    <xf numFmtId="0" fontId="6" fillId="17" borderId="2" applyNumberFormat="0" applyAlignment="0" applyProtection="0"/>
    <xf numFmtId="0" fontId="6" fillId="17" borderId="2" applyNumberFormat="0" applyAlignment="0" applyProtection="0"/>
    <xf numFmtId="0" fontId="6" fillId="17" borderId="2" applyNumberFormat="0" applyAlignment="0" applyProtection="0"/>
    <xf numFmtId="0" fontId="7" fillId="0" borderId="3" applyNumberFormat="0" applyFill="0" applyAlignment="0" applyProtection="0"/>
    <xf numFmtId="0" fontId="7" fillId="0" borderId="3" applyNumberFormat="0" applyFill="0" applyAlignment="0" applyProtection="0"/>
    <xf numFmtId="0" fontId="7" fillId="0" borderId="3" applyNumberFormat="0" applyFill="0" applyAlignment="0" applyProtection="0"/>
    <xf numFmtId="0" fontId="7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3" fillId="21" borderId="0" applyNumberFormat="0" applyBorder="0" applyAlignment="0" applyProtection="0"/>
    <xf numFmtId="0" fontId="9" fillId="7" borderId="1" applyNumberFormat="0" applyAlignment="0" applyProtection="0"/>
    <xf numFmtId="0" fontId="9" fillId="7" borderId="1" applyNumberFormat="0" applyAlignment="0" applyProtection="0"/>
    <xf numFmtId="0" fontId="9" fillId="7" borderId="1" applyNumberFormat="0" applyAlignment="0" applyProtection="0"/>
    <xf numFmtId="0" fontId="9" fillId="7" borderId="1" applyNumberFormat="0" applyAlignment="0" applyProtection="0"/>
    <xf numFmtId="169" fontId="1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71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165" fontId="1" fillId="0" borderId="0" applyFont="0" applyFill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0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1" fillId="0" borderId="0"/>
    <xf numFmtId="0" fontId="71" fillId="0" borderId="0"/>
    <xf numFmtId="0" fontId="71" fillId="0" borderId="0"/>
    <xf numFmtId="0" fontId="22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2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2" fillId="0" borderId="0"/>
    <xf numFmtId="0" fontId="71" fillId="0" borderId="0"/>
    <xf numFmtId="0" fontId="71" fillId="0" borderId="0"/>
    <xf numFmtId="0" fontId="22" fillId="0" borderId="0"/>
    <xf numFmtId="0" fontId="22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6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" fillId="23" borderId="4" applyNumberFormat="0" applyFont="0" applyAlignment="0" applyProtection="0"/>
    <xf numFmtId="0" fontId="71" fillId="23" borderId="4" applyNumberFormat="0" applyFont="0" applyAlignment="0" applyProtection="0"/>
    <xf numFmtId="0" fontId="22" fillId="23" borderId="4" applyNumberFormat="0" applyFont="0" applyAlignment="0" applyProtection="0"/>
    <xf numFmtId="0" fontId="22" fillId="23" borderId="4" applyNumberFormat="0" applyFont="0" applyAlignment="0" applyProtection="0"/>
    <xf numFmtId="0" fontId="22" fillId="23" borderId="4" applyNumberFormat="0" applyFont="0" applyAlignment="0" applyProtection="0"/>
    <xf numFmtId="0" fontId="22" fillId="23" borderId="4" applyNumberFormat="0" applyFont="0" applyAlignment="0" applyProtection="0"/>
    <xf numFmtId="0" fontId="22" fillId="23" borderId="4" applyNumberFormat="0" applyFont="0" applyAlignment="0" applyProtection="0"/>
    <xf numFmtId="0" fontId="22" fillId="23" borderId="4" applyNumberFormat="0" applyFont="0" applyAlignment="0" applyProtection="0"/>
    <xf numFmtId="0" fontId="22" fillId="23" borderId="4" applyNumberFormat="0" applyFont="0" applyAlignment="0" applyProtection="0"/>
    <xf numFmtId="0" fontId="22" fillId="23" borderId="4" applyNumberFormat="0" applyFont="0" applyAlignment="0" applyProtection="0"/>
    <xf numFmtId="0" fontId="22" fillId="23" borderId="4" applyNumberFormat="0" applyFont="0" applyAlignment="0" applyProtection="0"/>
    <xf numFmtId="0" fontId="71" fillId="23" borderId="4" applyNumberFormat="0" applyFont="0" applyAlignment="0" applyProtection="0"/>
    <xf numFmtId="0" fontId="22" fillId="23" borderId="4" applyNumberFormat="0" applyFont="0" applyAlignment="0" applyProtection="0"/>
    <xf numFmtId="0" fontId="22" fillId="23" borderId="4" applyNumberFormat="0" applyFont="0" applyAlignment="0" applyProtection="0"/>
    <xf numFmtId="0" fontId="22" fillId="23" borderId="4" applyNumberFormat="0" applyFont="0" applyAlignment="0" applyProtection="0"/>
    <xf numFmtId="0" fontId="22" fillId="23" borderId="4" applyNumberFormat="0" applyFont="0" applyAlignment="0" applyProtection="0"/>
    <xf numFmtId="0" fontId="22" fillId="23" borderId="4" applyNumberFormat="0" applyFont="0" applyAlignment="0" applyProtection="0"/>
    <xf numFmtId="0" fontId="22" fillId="23" borderId="4" applyNumberFormat="0" applyFont="0" applyAlignment="0" applyProtection="0"/>
    <xf numFmtId="0" fontId="22" fillId="23" borderId="4" applyNumberFormat="0" applyFont="0" applyAlignment="0" applyProtection="0"/>
    <xf numFmtId="0" fontId="22" fillId="23" borderId="4" applyNumberFormat="0" applyFont="0" applyAlignment="0" applyProtection="0"/>
    <xf numFmtId="0" fontId="22" fillId="23" borderId="4" applyNumberFormat="0" applyFont="0" applyAlignment="0" applyProtection="0"/>
    <xf numFmtId="0" fontId="71" fillId="23" borderId="4" applyNumberFormat="0" applyFont="0" applyAlignment="0" applyProtection="0"/>
    <xf numFmtId="0" fontId="22" fillId="23" borderId="4" applyNumberFormat="0" applyFont="0" applyAlignment="0" applyProtection="0"/>
    <xf numFmtId="0" fontId="22" fillId="23" borderId="4" applyNumberFormat="0" applyFont="0" applyAlignment="0" applyProtection="0"/>
    <xf numFmtId="0" fontId="22" fillId="23" borderId="4" applyNumberFormat="0" applyFont="0" applyAlignment="0" applyProtection="0"/>
    <xf numFmtId="0" fontId="22" fillId="23" borderId="4" applyNumberFormat="0" applyFont="0" applyAlignment="0" applyProtection="0"/>
    <xf numFmtId="0" fontId="22" fillId="23" borderId="4" applyNumberFormat="0" applyFont="0" applyAlignment="0" applyProtection="0"/>
    <xf numFmtId="0" fontId="22" fillId="23" borderId="4" applyNumberFormat="0" applyFont="0" applyAlignment="0" applyProtection="0"/>
    <xf numFmtId="0" fontId="22" fillId="23" borderId="4" applyNumberFormat="0" applyFont="0" applyAlignment="0" applyProtection="0"/>
    <xf numFmtId="0" fontId="22" fillId="23" borderId="4" applyNumberFormat="0" applyFont="0" applyAlignment="0" applyProtection="0"/>
    <xf numFmtId="0" fontId="22" fillId="23" borderId="4" applyNumberFormat="0" applyFont="0" applyAlignment="0" applyProtection="0"/>
    <xf numFmtId="9" fontId="1" fillId="0" borderId="0" applyFont="0" applyFill="0" applyBorder="0" applyAlignment="0" applyProtection="0"/>
    <xf numFmtId="0" fontId="12" fillId="16" borderId="5" applyNumberFormat="0" applyAlignment="0" applyProtection="0"/>
    <xf numFmtId="0" fontId="12" fillId="16" borderId="5" applyNumberFormat="0" applyAlignment="0" applyProtection="0"/>
    <xf numFmtId="0" fontId="12" fillId="16" borderId="5" applyNumberFormat="0" applyAlignment="0" applyProtection="0"/>
    <xf numFmtId="0" fontId="12" fillId="16" borderId="5" applyNumberFormat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6" applyNumberFormat="0" applyFill="0" applyAlignment="0" applyProtection="0"/>
    <xf numFmtId="0" fontId="16" fillId="0" borderId="6" applyNumberFormat="0" applyFill="0" applyAlignment="0" applyProtection="0"/>
    <xf numFmtId="0" fontId="16" fillId="0" borderId="6" applyNumberFormat="0" applyFill="0" applyAlignment="0" applyProtection="0"/>
    <xf numFmtId="0" fontId="16" fillId="0" borderId="6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8" fillId="0" borderId="8" applyNumberFormat="0" applyFill="0" applyAlignment="0" applyProtection="0"/>
    <xf numFmtId="0" fontId="8" fillId="0" borderId="8" applyNumberFormat="0" applyFill="0" applyAlignment="0" applyProtection="0"/>
    <xf numFmtId="0" fontId="8" fillId="0" borderId="8" applyNumberFormat="0" applyFill="0" applyAlignment="0" applyProtection="0"/>
    <xf numFmtId="0" fontId="8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23" fillId="23" borderId="4" applyNumberFormat="0" applyFont="0" applyAlignment="0" applyProtection="0"/>
    <xf numFmtId="164" fontId="136" fillId="0" borderId="0" applyFont="0" applyFill="0" applyBorder="0" applyAlignment="0" applyProtection="0"/>
  </cellStyleXfs>
  <cellXfs count="5587">
    <xf numFmtId="0" fontId="0" fillId="0" borderId="0" xfId="0"/>
    <xf numFmtId="0" fontId="0" fillId="0" borderId="10" xfId="0" applyBorder="1" applyAlignment="1">
      <alignment horizontal="center"/>
    </xf>
    <xf numFmtId="0" fontId="22" fillId="0" borderId="10" xfId="0" applyFont="1" applyBorder="1" applyAlignment="1">
      <alignment horizontal="center"/>
    </xf>
    <xf numFmtId="0" fontId="23" fillId="0" borderId="1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4" fillId="0" borderId="10" xfId="0" applyFont="1" applyBorder="1" applyAlignment="1">
      <alignment horizontal="center" vertical="center"/>
    </xf>
    <xf numFmtId="0" fontId="0" fillId="0" borderId="10" xfId="0" applyBorder="1"/>
    <xf numFmtId="15" fontId="0" fillId="0" borderId="10" xfId="0" applyNumberFormat="1" applyBorder="1"/>
    <xf numFmtId="0" fontId="0" fillId="0" borderId="10" xfId="0" applyBorder="1" applyAlignment="1">
      <alignment vertical="center"/>
    </xf>
    <xf numFmtId="0" fontId="26" fillId="0" borderId="0" xfId="0" applyFont="1"/>
    <xf numFmtId="0" fontId="0" fillId="0" borderId="10" xfId="0" applyBorder="1" applyAlignment="1">
      <alignment wrapText="1"/>
    </xf>
    <xf numFmtId="0" fontId="0" fillId="0" borderId="10" xfId="0" applyBorder="1" applyAlignment="1">
      <alignment horizontal="center" vertical="center"/>
    </xf>
    <xf numFmtId="0" fontId="19" fillId="0" borderId="10" xfId="0" applyFont="1" applyBorder="1" applyAlignment="1">
      <alignment horizontal="left" vertical="center" wrapText="1"/>
    </xf>
    <xf numFmtId="0" fontId="19" fillId="0" borderId="10" xfId="0" applyFont="1" applyBorder="1" applyAlignment="1">
      <alignment horizontal="center" vertical="center" wrapText="1"/>
    </xf>
    <xf numFmtId="0" fontId="21" fillId="0" borderId="10" xfId="0" applyFont="1" applyBorder="1" applyAlignment="1">
      <alignment horizontal="center" vertical="center"/>
    </xf>
    <xf numFmtId="0" fontId="24" fillId="0" borderId="10" xfId="0" applyFont="1" applyBorder="1" applyAlignment="1">
      <alignment horizontal="center" vertical="center" wrapText="1"/>
    </xf>
    <xf numFmtId="0" fontId="22" fillId="0" borderId="0" xfId="0" applyFont="1"/>
    <xf numFmtId="14" fontId="22" fillId="0" borderId="10" xfId="0" applyNumberFormat="1" applyFont="1" applyBorder="1" applyAlignment="1">
      <alignment horizontal="center"/>
    </xf>
    <xf numFmtId="0" fontId="22" fillId="0" borderId="10" xfId="0" applyFont="1" applyBorder="1" applyAlignment="1">
      <alignment horizontal="right" wrapText="1"/>
    </xf>
    <xf numFmtId="0" fontId="22" fillId="0" borderId="10" xfId="0" applyFont="1" applyBorder="1"/>
    <xf numFmtId="0" fontId="19" fillId="0" borderId="10" xfId="0" applyFont="1" applyBorder="1" applyAlignment="1">
      <alignment horizontal="center"/>
    </xf>
    <xf numFmtId="14" fontId="0" fillId="0" borderId="10" xfId="0" applyNumberFormat="1" applyBorder="1"/>
    <xf numFmtId="166" fontId="0" fillId="0" borderId="10" xfId="0" applyNumberFormat="1" applyBorder="1"/>
    <xf numFmtId="14" fontId="22" fillId="0" borderId="10" xfId="0" applyNumberFormat="1" applyFont="1" applyBorder="1"/>
    <xf numFmtId="49" fontId="22" fillId="0" borderId="10" xfId="0" applyNumberFormat="1" applyFont="1" applyBorder="1" applyAlignment="1">
      <alignment horizontal="center"/>
    </xf>
    <xf numFmtId="0" fontId="23" fillId="0" borderId="10" xfId="0" applyFont="1" applyBorder="1" applyAlignment="1">
      <alignment horizontal="center" vertical="center"/>
    </xf>
    <xf numFmtId="14" fontId="22" fillId="0" borderId="10" xfId="0" applyNumberFormat="1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0" xfId="0" applyFont="1" applyBorder="1" applyAlignment="1">
      <alignment horizontal="right" vertical="center" wrapText="1"/>
    </xf>
    <xf numFmtId="15" fontId="0" fillId="0" borderId="10" xfId="0" applyNumberFormat="1" applyBorder="1" applyAlignment="1">
      <alignment horizontal="right"/>
    </xf>
    <xf numFmtId="0" fontId="0" fillId="0" borderId="10" xfId="0" applyBorder="1" applyAlignment="1">
      <alignment horizontal="right"/>
    </xf>
    <xf numFmtId="0" fontId="28" fillId="0" borderId="10" xfId="0" applyFont="1" applyBorder="1" applyAlignment="1">
      <alignment vertical="center" wrapText="1"/>
    </xf>
    <xf numFmtId="0" fontId="1" fillId="0" borderId="0" xfId="0" applyFont="1"/>
    <xf numFmtId="0" fontId="1" fillId="0" borderId="10" xfId="0" applyFont="1" applyBorder="1"/>
    <xf numFmtId="14" fontId="0" fillId="0" borderId="10" xfId="0" applyNumberFormat="1" applyBorder="1" applyAlignment="1">
      <alignment horizontal="right"/>
    </xf>
    <xf numFmtId="0" fontId="23" fillId="0" borderId="0" xfId="0" applyFont="1"/>
    <xf numFmtId="0" fontId="0" fillId="0" borderId="0" xfId="0" applyAlignment="1">
      <alignment horizontal="left"/>
    </xf>
    <xf numFmtId="15" fontId="0" fillId="0" borderId="0" xfId="0" applyNumberFormat="1"/>
    <xf numFmtId="0" fontId="0" fillId="0" borderId="10" xfId="0" applyBorder="1" applyAlignment="1">
      <alignment horizontal="left"/>
    </xf>
    <xf numFmtId="16" fontId="0" fillId="0" borderId="10" xfId="0" applyNumberFormat="1" applyBorder="1"/>
    <xf numFmtId="0" fontId="19" fillId="0" borderId="10" xfId="0" applyFont="1" applyBorder="1" applyAlignment="1">
      <alignment vertical="center" wrapText="1"/>
    </xf>
    <xf numFmtId="0" fontId="19" fillId="0" borderId="10" xfId="0" applyFont="1" applyBorder="1"/>
    <xf numFmtId="0" fontId="22" fillId="0" borderId="10" xfId="0" applyFont="1" applyBorder="1" applyAlignment="1">
      <alignment horizontal="center" vertical="center" wrapText="1"/>
    </xf>
    <xf numFmtId="0" fontId="22" fillId="0" borderId="10" xfId="0" applyFont="1" applyBorder="1" applyAlignment="1">
      <alignment vertical="center"/>
    </xf>
    <xf numFmtId="0" fontId="0" fillId="24" borderId="10" xfId="0" applyFill="1" applyBorder="1"/>
    <xf numFmtId="0" fontId="22" fillId="0" borderId="10" xfId="0" applyFont="1" applyBorder="1" applyAlignment="1">
      <alignment horizontal="left"/>
    </xf>
    <xf numFmtId="0" fontId="21" fillId="0" borderId="11" xfId="0" applyFon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 wrapText="1"/>
    </xf>
    <xf numFmtId="0" fontId="22" fillId="24" borderId="10" xfId="0" applyFont="1" applyFill="1" applyBorder="1"/>
    <xf numFmtId="1" fontId="0" fillId="0" borderId="10" xfId="0" applyNumberFormat="1" applyBorder="1"/>
    <xf numFmtId="0" fontId="0" fillId="24" borderId="0" xfId="0" applyFill="1"/>
    <xf numFmtId="14" fontId="0" fillId="0" borderId="0" xfId="0" applyNumberFormat="1"/>
    <xf numFmtId="0" fontId="19" fillId="0" borderId="11" xfId="0" applyFont="1" applyBorder="1" applyAlignment="1">
      <alignment horizontal="left" vertical="center" wrapText="1"/>
    </xf>
    <xf numFmtId="0" fontId="22" fillId="0" borderId="10" xfId="0" applyFont="1" applyBorder="1" applyAlignment="1">
      <alignment horizontal="left" vertical="center" wrapText="1"/>
    </xf>
    <xf numFmtId="0" fontId="21" fillId="0" borderId="10" xfId="0" applyFont="1" applyBorder="1" applyAlignment="1">
      <alignment horizontal="left" vertical="center" wrapText="1"/>
    </xf>
    <xf numFmtId="0" fontId="21" fillId="0" borderId="10" xfId="0" applyFont="1" applyBorder="1" applyAlignment="1">
      <alignment horizontal="left"/>
    </xf>
    <xf numFmtId="0" fontId="21" fillId="0" borderId="10" xfId="0" applyFont="1" applyBorder="1"/>
    <xf numFmtId="0" fontId="21" fillId="24" borderId="10" xfId="0" applyFont="1" applyFill="1" applyBorder="1" applyAlignment="1">
      <alignment horizontal="left"/>
    </xf>
    <xf numFmtId="0" fontId="21" fillId="0" borderId="11" xfId="0" applyFont="1" applyBorder="1" applyAlignment="1">
      <alignment horizontal="left" vertical="center" wrapText="1"/>
    </xf>
    <xf numFmtId="0" fontId="21" fillId="0" borderId="11" xfId="0" applyFont="1" applyBorder="1" applyAlignment="1">
      <alignment vertical="center" wrapText="1"/>
    </xf>
    <xf numFmtId="0" fontId="21" fillId="0" borderId="10" xfId="0" applyFont="1" applyBorder="1" applyAlignment="1">
      <alignment vertical="top"/>
    </xf>
    <xf numFmtId="0" fontId="21" fillId="0" borderId="10" xfId="0" applyFont="1" applyBorder="1" applyAlignment="1">
      <alignment horizontal="left" vertical="top"/>
    </xf>
    <xf numFmtId="0" fontId="0" fillId="0" borderId="10" xfId="0" applyBorder="1" applyAlignment="1">
      <alignment vertical="top"/>
    </xf>
    <xf numFmtId="0" fontId="0" fillId="0" borderId="10" xfId="0" applyBorder="1" applyAlignment="1">
      <alignment horizontal="center" vertical="top"/>
    </xf>
    <xf numFmtId="0" fontId="19" fillId="0" borderId="10" xfId="0" applyFont="1" applyBorder="1" applyAlignment="1">
      <alignment horizontal="left" vertical="top" wrapText="1"/>
    </xf>
    <xf numFmtId="0" fontId="0" fillId="0" borderId="11" xfId="0" applyBorder="1" applyAlignment="1">
      <alignment horizontal="center"/>
    </xf>
    <xf numFmtId="0" fontId="0" fillId="0" borderId="11" xfId="0" applyBorder="1"/>
    <xf numFmtId="14" fontId="0" fillId="0" borderId="11" xfId="0" applyNumberFormat="1" applyBorder="1"/>
    <xf numFmtId="0" fontId="22" fillId="0" borderId="11" xfId="0" applyFont="1" applyBorder="1" applyAlignment="1">
      <alignment horizontal="center"/>
    </xf>
    <xf numFmtId="0" fontId="22" fillId="0" borderId="0" xfId="0" applyFont="1" applyAlignment="1">
      <alignment horizontal="left" wrapText="1"/>
    </xf>
    <xf numFmtId="0" fontId="22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3" fillId="0" borderId="0" xfId="0" applyFont="1" applyAlignment="1">
      <alignment horizontal="center"/>
    </xf>
    <xf numFmtId="0" fontId="22" fillId="0" borderId="0" xfId="0" applyFont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14" fontId="22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0" xfId="0" applyFont="1" applyAlignment="1">
      <alignment horizontal="right" vertical="center" wrapText="1"/>
    </xf>
    <xf numFmtId="0" fontId="21" fillId="0" borderId="0" xfId="0" applyFont="1" applyAlignment="1">
      <alignment horizontal="center" vertical="center"/>
    </xf>
    <xf numFmtId="49" fontId="22" fillId="0" borderId="0" xfId="0" applyNumberFormat="1" applyFont="1" applyAlignment="1">
      <alignment horizontal="center"/>
    </xf>
    <xf numFmtId="166" fontId="0" fillId="0" borderId="0" xfId="0" applyNumberFormat="1"/>
    <xf numFmtId="0" fontId="1" fillId="0" borderId="11" xfId="0" applyFont="1" applyBorder="1"/>
    <xf numFmtId="0" fontId="1" fillId="0" borderId="0" xfId="0" applyFont="1" applyAlignment="1">
      <alignment horizontal="center"/>
    </xf>
    <xf numFmtId="0" fontId="27" fillId="0" borderId="0" xfId="0" applyFont="1"/>
    <xf numFmtId="0" fontId="22" fillId="0" borderId="10" xfId="0" applyFont="1" applyBorder="1" applyAlignment="1">
      <alignment wrapText="1"/>
    </xf>
    <xf numFmtId="0" fontId="19" fillId="0" borderId="0" xfId="0" applyFont="1" applyAlignment="1">
      <alignment horizontal="center"/>
    </xf>
    <xf numFmtId="14" fontId="22" fillId="0" borderId="0" xfId="0" applyNumberFormat="1" applyFont="1"/>
    <xf numFmtId="0" fontId="21" fillId="0" borderId="0" xfId="0" applyFont="1"/>
    <xf numFmtId="0" fontId="0" fillId="0" borderId="10" xfId="0" applyBorder="1" applyAlignment="1">
      <alignment vertical="justify"/>
    </xf>
    <xf numFmtId="0" fontId="19" fillId="24" borderId="10" xfId="0" applyFont="1" applyFill="1" applyBorder="1" applyAlignment="1">
      <alignment horizontal="left"/>
    </xf>
    <xf numFmtId="0" fontId="19" fillId="0" borderId="10" xfId="0" applyFont="1" applyBorder="1" applyAlignment="1">
      <alignment horizontal="left" vertical="top"/>
    </xf>
    <xf numFmtId="0" fontId="19" fillId="24" borderId="11" xfId="0" applyFont="1" applyFill="1" applyBorder="1" applyAlignment="1">
      <alignment horizontal="left"/>
    </xf>
    <xf numFmtId="0" fontId="19" fillId="24" borderId="11" xfId="0" applyFont="1" applyFill="1" applyBorder="1"/>
    <xf numFmtId="0" fontId="19" fillId="24" borderId="10" xfId="0" applyFont="1" applyFill="1" applyBorder="1"/>
    <xf numFmtId="0" fontId="19" fillId="0" borderId="10" xfId="0" applyFont="1" applyBorder="1" applyAlignment="1">
      <alignment vertical="top"/>
    </xf>
    <xf numFmtId="0" fontId="19" fillId="0" borderId="10" xfId="0" applyFont="1" applyBorder="1" applyAlignment="1">
      <alignment horizontal="left"/>
    </xf>
    <xf numFmtId="0" fontId="19" fillId="24" borderId="0" xfId="0" applyFont="1" applyFill="1" applyAlignment="1">
      <alignment horizontal="left"/>
    </xf>
    <xf numFmtId="0" fontId="19" fillId="24" borderId="0" xfId="0" applyFont="1" applyFill="1"/>
    <xf numFmtId="14" fontId="0" fillId="0" borderId="11" xfId="0" applyNumberFormat="1" applyBorder="1" applyAlignment="1">
      <alignment horizontal="right"/>
    </xf>
    <xf numFmtId="0" fontId="19" fillId="0" borderId="0" xfId="0" applyFont="1" applyAlignment="1">
      <alignment horizontal="left" vertical="top"/>
    </xf>
    <xf numFmtId="0" fontId="0" fillId="0" borderId="0" xfId="0" applyAlignment="1">
      <alignment vertical="justify"/>
    </xf>
    <xf numFmtId="14" fontId="22" fillId="0" borderId="11" xfId="0" applyNumberFormat="1" applyFont="1" applyBorder="1"/>
    <xf numFmtId="0" fontId="22" fillId="0" borderId="0" xfId="0" applyFont="1" applyAlignment="1">
      <alignment vertical="justify"/>
    </xf>
    <xf numFmtId="0" fontId="30" fillId="0" borderId="0" xfId="0" applyFont="1" applyAlignment="1">
      <alignment horizontal="center" vertical="center"/>
    </xf>
    <xf numFmtId="0" fontId="19" fillId="0" borderId="0" xfId="0" applyFont="1"/>
    <xf numFmtId="0" fontId="22" fillId="0" borderId="10" xfId="0" applyFont="1" applyBorder="1" applyAlignment="1">
      <alignment vertical="justify"/>
    </xf>
    <xf numFmtId="15" fontId="0" fillId="0" borderId="10" xfId="0" applyNumberFormat="1" applyBorder="1" applyAlignment="1">
      <alignment vertical="top"/>
    </xf>
    <xf numFmtId="0" fontId="0" fillId="0" borderId="10" xfId="0" applyBorder="1" applyAlignment="1">
      <alignment horizontal="right" vertical="top"/>
    </xf>
    <xf numFmtId="0" fontId="0" fillId="0" borderId="12" xfId="0" applyBorder="1"/>
    <xf numFmtId="17" fontId="23" fillId="0" borderId="10" xfId="0" applyNumberFormat="1" applyFont="1" applyBorder="1" applyAlignment="1">
      <alignment horizontal="center" vertical="center"/>
    </xf>
    <xf numFmtId="0" fontId="22" fillId="0" borderId="10" xfId="0" applyFont="1" applyBorder="1" applyAlignment="1">
      <alignment vertical="center" wrapText="1"/>
    </xf>
    <xf numFmtId="167" fontId="0" fillId="0" borderId="10" xfId="0" applyNumberFormat="1" applyBorder="1" applyAlignment="1">
      <alignment horizontal="center"/>
    </xf>
    <xf numFmtId="0" fontId="31" fillId="0" borderId="10" xfId="0" applyFont="1" applyBorder="1" applyAlignment="1">
      <alignment horizontal="left" wrapText="1"/>
    </xf>
    <xf numFmtId="167" fontId="22" fillId="0" borderId="10" xfId="0" applyNumberFormat="1" applyFont="1" applyBorder="1" applyAlignment="1">
      <alignment horizontal="center"/>
    </xf>
    <xf numFmtId="0" fontId="32" fillId="0" borderId="0" xfId="0" applyFont="1"/>
    <xf numFmtId="0" fontId="0" fillId="24" borderId="10" xfId="0" applyFill="1" applyBorder="1" applyAlignment="1">
      <alignment horizontal="center"/>
    </xf>
    <xf numFmtId="0" fontId="33" fillId="0" borderId="0" xfId="0" applyFont="1"/>
    <xf numFmtId="0" fontId="21" fillId="24" borderId="10" xfId="0" applyFont="1" applyFill="1" applyBorder="1"/>
    <xf numFmtId="0" fontId="0" fillId="0" borderId="13" xfId="0" applyBorder="1" applyAlignment="1">
      <alignment horizontal="center"/>
    </xf>
    <xf numFmtId="15" fontId="0" fillId="0" borderId="13" xfId="0" applyNumberFormat="1" applyBorder="1"/>
    <xf numFmtId="0" fontId="0" fillId="0" borderId="13" xfId="0" applyBorder="1"/>
    <xf numFmtId="15" fontId="22" fillId="0" borderId="10" xfId="0" applyNumberFormat="1" applyFont="1" applyBorder="1"/>
    <xf numFmtId="17" fontId="0" fillId="0" borderId="10" xfId="0" applyNumberFormat="1" applyBorder="1"/>
    <xf numFmtId="0" fontId="22" fillId="0" borderId="10" xfId="0" applyFont="1" applyBorder="1" applyAlignment="1">
      <alignment vertical="top"/>
    </xf>
    <xf numFmtId="0" fontId="34" fillId="0" borderId="0" xfId="0" applyFont="1"/>
    <xf numFmtId="0" fontId="23" fillId="0" borderId="11" xfId="0" applyFont="1" applyBorder="1" applyAlignment="1">
      <alignment horizontal="center"/>
    </xf>
    <xf numFmtId="16" fontId="22" fillId="0" borderId="10" xfId="0" applyNumberFormat="1" applyFont="1" applyBorder="1" applyAlignment="1">
      <alignment horizontal="center" vertical="top"/>
    </xf>
    <xf numFmtId="0" fontId="22" fillId="0" borderId="10" xfId="0" applyFont="1" applyBorder="1" applyAlignment="1">
      <alignment horizontal="center" vertical="top"/>
    </xf>
    <xf numFmtId="0" fontId="19" fillId="0" borderId="10" xfId="0" applyFont="1" applyBorder="1" applyAlignment="1">
      <alignment horizontal="center" vertical="center"/>
    </xf>
    <xf numFmtId="0" fontId="22" fillId="0" borderId="0" xfId="0" applyFont="1" applyAlignment="1">
      <alignment horizontal="left"/>
    </xf>
    <xf numFmtId="0" fontId="22" fillId="24" borderId="10" xfId="0" applyFont="1" applyFill="1" applyBorder="1" applyAlignment="1">
      <alignment horizontal="center"/>
    </xf>
    <xf numFmtId="0" fontId="19" fillId="0" borderId="10" xfId="0" applyFont="1" applyBorder="1" applyAlignment="1">
      <alignment vertical="center"/>
    </xf>
    <xf numFmtId="15" fontId="0" fillId="0" borderId="10" xfId="0" applyNumberFormat="1" applyBorder="1" applyAlignment="1">
      <alignment vertical="center"/>
    </xf>
    <xf numFmtId="15" fontId="0" fillId="0" borderId="10" xfId="0" applyNumberFormat="1" applyBorder="1" applyAlignment="1">
      <alignment horizontal="center" vertical="center"/>
    </xf>
    <xf numFmtId="0" fontId="19" fillId="0" borderId="10" xfId="0" applyFont="1" applyBorder="1" applyAlignment="1">
      <alignment horizontal="center" vertical="top"/>
    </xf>
    <xf numFmtId="15" fontId="0" fillId="0" borderId="0" xfId="0" applyNumberFormat="1" applyAlignment="1">
      <alignment horizontal="center" vertical="top"/>
    </xf>
    <xf numFmtId="15" fontId="22" fillId="0" borderId="0" xfId="0" applyNumberFormat="1" applyFont="1" applyAlignment="1">
      <alignment horizontal="center" vertical="top"/>
    </xf>
    <xf numFmtId="15" fontId="23" fillId="0" borderId="10" xfId="0" applyNumberFormat="1" applyFont="1" applyBorder="1" applyAlignment="1">
      <alignment horizontal="center" vertical="center"/>
    </xf>
    <xf numFmtId="0" fontId="21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top" wrapText="1"/>
    </xf>
    <xf numFmtId="0" fontId="19" fillId="0" borderId="14" xfId="0" applyFont="1" applyBorder="1"/>
    <xf numFmtId="0" fontId="22" fillId="0" borderId="0" xfId="176" applyFont="1"/>
    <xf numFmtId="0" fontId="35" fillId="0" borderId="0" xfId="176"/>
    <xf numFmtId="0" fontId="22" fillId="0" borderId="10" xfId="176" applyFont="1" applyBorder="1" applyAlignment="1">
      <alignment horizontal="center"/>
    </xf>
    <xf numFmtId="0" fontId="35" fillId="0" borderId="10" xfId="176" applyBorder="1" applyAlignment="1">
      <alignment horizontal="center"/>
    </xf>
    <xf numFmtId="0" fontId="35" fillId="0" borderId="0" xfId="176" applyAlignment="1">
      <alignment horizontal="center"/>
    </xf>
    <xf numFmtId="0" fontId="24" fillId="0" borderId="10" xfId="176" applyFont="1" applyBorder="1" applyAlignment="1">
      <alignment horizontal="center" vertical="center"/>
    </xf>
    <xf numFmtId="0" fontId="22" fillId="0" borderId="10" xfId="176" applyFont="1" applyBorder="1" applyAlignment="1">
      <alignment horizontal="center" vertical="center"/>
    </xf>
    <xf numFmtId="0" fontId="19" fillId="0" borderId="10" xfId="176" applyFont="1" applyBorder="1"/>
    <xf numFmtId="167" fontId="35" fillId="0" borderId="10" xfId="176" applyNumberFormat="1" applyBorder="1" applyAlignment="1">
      <alignment horizontal="center"/>
    </xf>
    <xf numFmtId="0" fontId="35" fillId="0" borderId="10" xfId="176" applyBorder="1"/>
    <xf numFmtId="0" fontId="31" fillId="0" borderId="10" xfId="176" applyFont="1" applyBorder="1" applyAlignment="1">
      <alignment horizontal="left" wrapText="1"/>
    </xf>
    <xf numFmtId="14" fontId="35" fillId="0" borderId="10" xfId="176" applyNumberFormat="1" applyBorder="1"/>
    <xf numFmtId="14" fontId="22" fillId="0" borderId="10" xfId="176" applyNumberFormat="1" applyFont="1" applyBorder="1"/>
    <xf numFmtId="0" fontId="19" fillId="0" borderId="10" xfId="176" applyFont="1" applyBorder="1" applyAlignment="1">
      <alignment horizontal="left"/>
    </xf>
    <xf numFmtId="0" fontId="35" fillId="0" borderId="10" xfId="176" applyBorder="1" applyAlignment="1">
      <alignment horizontal="center" vertical="center"/>
    </xf>
    <xf numFmtId="14" fontId="22" fillId="0" borderId="10" xfId="176" applyNumberFormat="1" applyFont="1" applyBorder="1" applyAlignment="1">
      <alignment horizontal="center"/>
    </xf>
    <xf numFmtId="167" fontId="22" fillId="0" borderId="10" xfId="176" applyNumberFormat="1" applyFont="1" applyBorder="1" applyAlignment="1">
      <alignment horizontal="center"/>
    </xf>
    <xf numFmtId="0" fontId="22" fillId="0" borderId="10" xfId="176" applyFont="1" applyBorder="1"/>
    <xf numFmtId="0" fontId="32" fillId="0" borderId="0" xfId="176" applyFont="1"/>
    <xf numFmtId="0" fontId="23" fillId="0" borderId="0" xfId="176" applyFont="1"/>
    <xf numFmtId="0" fontId="35" fillId="0" borderId="10" xfId="268" applyBorder="1" applyAlignment="1">
      <alignment horizontal="center"/>
    </xf>
    <xf numFmtId="0" fontId="35" fillId="0" borderId="10" xfId="268" applyBorder="1" applyAlignment="1">
      <alignment horizontal="center" vertical="center"/>
    </xf>
    <xf numFmtId="0" fontId="22" fillId="0" borderId="0" xfId="268" applyFont="1"/>
    <xf numFmtId="0" fontId="35" fillId="0" borderId="0" xfId="268"/>
    <xf numFmtId="0" fontId="22" fillId="0" borderId="10" xfId="268" applyFont="1" applyBorder="1" applyAlignment="1">
      <alignment horizontal="center"/>
    </xf>
    <xf numFmtId="0" fontId="35" fillId="0" borderId="0" xfId="268" applyAlignment="1">
      <alignment horizontal="center"/>
    </xf>
    <xf numFmtId="0" fontId="24" fillId="0" borderId="10" xfId="268" applyFont="1" applyBorder="1" applyAlignment="1">
      <alignment horizontal="center" vertical="center"/>
    </xf>
    <xf numFmtId="0" fontId="22" fillId="0" borderId="10" xfId="268" applyFont="1" applyBorder="1" applyAlignment="1">
      <alignment horizontal="center" vertical="center"/>
    </xf>
    <xf numFmtId="0" fontId="19" fillId="0" borderId="10" xfId="268" applyFont="1" applyBorder="1"/>
    <xf numFmtId="167" fontId="35" fillId="0" borderId="10" xfId="268" applyNumberFormat="1" applyBorder="1" applyAlignment="1">
      <alignment horizontal="center"/>
    </xf>
    <xf numFmtId="0" fontId="35" fillId="0" borderId="10" xfId="268" applyBorder="1"/>
    <xf numFmtId="0" fontId="31" fillId="0" borderId="10" xfId="268" applyFont="1" applyBorder="1" applyAlignment="1">
      <alignment horizontal="left" wrapText="1"/>
    </xf>
    <xf numFmtId="14" fontId="35" fillId="0" borderId="10" xfId="268" applyNumberFormat="1" applyBorder="1"/>
    <xf numFmtId="14" fontId="22" fillId="0" borderId="10" xfId="268" applyNumberFormat="1" applyFont="1" applyBorder="1"/>
    <xf numFmtId="0" fontId="19" fillId="0" borderId="10" xfId="268" applyFont="1" applyBorder="1" applyAlignment="1">
      <alignment horizontal="left"/>
    </xf>
    <xf numFmtId="14" fontId="22" fillId="0" borderId="10" xfId="268" applyNumberFormat="1" applyFont="1" applyBorder="1" applyAlignment="1">
      <alignment horizontal="center"/>
    </xf>
    <xf numFmtId="167" fontId="22" fillId="0" borderId="10" xfId="268" applyNumberFormat="1" applyFont="1" applyBorder="1" applyAlignment="1">
      <alignment horizontal="center"/>
    </xf>
    <xf numFmtId="0" fontId="22" fillId="0" borderId="10" xfId="268" applyFont="1" applyBorder="1"/>
    <xf numFmtId="0" fontId="32" fillId="0" borderId="0" xfId="268" applyFont="1"/>
    <xf numFmtId="167" fontId="0" fillId="0" borderId="10" xfId="176" applyNumberFormat="1" applyFont="1" applyBorder="1" applyAlignment="1">
      <alignment horizontal="center"/>
    </xf>
    <xf numFmtId="0" fontId="22" fillId="0" borderId="10" xfId="176" applyFont="1" applyBorder="1" applyAlignment="1">
      <alignment horizontal="left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/>
    <xf numFmtId="0" fontId="35" fillId="0" borderId="10" xfId="0" applyFont="1" applyBorder="1" applyAlignment="1">
      <alignment horizontal="center"/>
    </xf>
    <xf numFmtId="0" fontId="36" fillId="0" borderId="10" xfId="0" applyFont="1" applyBorder="1" applyAlignment="1">
      <alignment horizontal="center" vertical="center"/>
    </xf>
    <xf numFmtId="0" fontId="35" fillId="0" borderId="0" xfId="0" applyFont="1"/>
    <xf numFmtId="168" fontId="35" fillId="0" borderId="0" xfId="0" applyNumberFormat="1" applyFont="1"/>
    <xf numFmtId="0" fontId="35" fillId="0" borderId="0" xfId="0" applyFont="1" applyAlignment="1">
      <alignment horizontal="center"/>
    </xf>
    <xf numFmtId="0" fontId="35" fillId="0" borderId="10" xfId="0" applyFont="1" applyBorder="1"/>
    <xf numFmtId="15" fontId="22" fillId="0" borderId="10" xfId="0" applyNumberFormat="1" applyFont="1" applyBorder="1" applyAlignment="1">
      <alignment horizontal="center" vertical="center"/>
    </xf>
    <xf numFmtId="0" fontId="22" fillId="0" borderId="11" xfId="0" applyFont="1" applyBorder="1" applyAlignment="1">
      <alignment horizontal="center" vertical="center" wrapText="1"/>
    </xf>
    <xf numFmtId="0" fontId="22" fillId="0" borderId="10" xfId="0" applyFont="1" applyBorder="1" applyAlignment="1">
      <alignment horizontal="right"/>
    </xf>
    <xf numFmtId="15" fontId="22" fillId="0" borderId="10" xfId="0" applyNumberFormat="1" applyFont="1" applyBorder="1" applyAlignment="1">
      <alignment horizontal="right"/>
    </xf>
    <xf numFmtId="15" fontId="22" fillId="0" borderId="10" xfId="0" applyNumberFormat="1" applyFont="1" applyBorder="1" applyAlignment="1">
      <alignment horizontal="center"/>
    </xf>
    <xf numFmtId="0" fontId="21" fillId="0" borderId="0" xfId="0" applyFont="1" applyAlignment="1">
      <alignment horizontal="left"/>
    </xf>
    <xf numFmtId="16" fontId="0" fillId="0" borderId="0" xfId="0" applyNumberFormat="1" applyAlignment="1">
      <alignment horizontal="center"/>
    </xf>
    <xf numFmtId="15" fontId="22" fillId="0" borderId="10" xfId="0" applyNumberFormat="1" applyFont="1" applyBorder="1" applyAlignment="1">
      <alignment vertical="center"/>
    </xf>
    <xf numFmtId="0" fontId="22" fillId="0" borderId="10" xfId="0" applyFont="1" applyBorder="1" applyAlignment="1">
      <alignment horizontal="right" vertical="center"/>
    </xf>
    <xf numFmtId="168" fontId="22" fillId="0" borderId="0" xfId="0" applyNumberFormat="1" applyFont="1"/>
    <xf numFmtId="14" fontId="0" fillId="0" borderId="10" xfId="0" applyNumberFormat="1" applyBorder="1" applyAlignment="1">
      <alignment horizontal="center"/>
    </xf>
    <xf numFmtId="0" fontId="35" fillId="0" borderId="10" xfId="0" applyFont="1" applyBorder="1" applyAlignment="1">
      <alignment horizontal="center" vertical="top"/>
    </xf>
    <xf numFmtId="168" fontId="22" fillId="0" borderId="10" xfId="0" applyNumberFormat="1" applyFont="1" applyBorder="1" applyAlignment="1">
      <alignment horizontal="center"/>
    </xf>
    <xf numFmtId="168" fontId="24" fillId="0" borderId="10" xfId="0" applyNumberFormat="1" applyFont="1" applyBorder="1" applyAlignment="1">
      <alignment horizontal="center" vertical="center"/>
    </xf>
    <xf numFmtId="168" fontId="22" fillId="0" borderId="10" xfId="0" applyNumberFormat="1" applyFont="1" applyBorder="1" applyAlignment="1">
      <alignment horizontal="right" vertical="center"/>
    </xf>
    <xf numFmtId="14" fontId="22" fillId="0" borderId="10" xfId="0" applyNumberFormat="1" applyFont="1" applyBorder="1" applyAlignment="1">
      <alignment horizontal="right" vertical="center"/>
    </xf>
    <xf numFmtId="0" fontId="23" fillId="0" borderId="10" xfId="0" applyFont="1" applyBorder="1" applyAlignment="1">
      <alignment horizontal="center" vertical="center" wrapText="1"/>
    </xf>
    <xf numFmtId="16" fontId="23" fillId="0" borderId="10" xfId="0" applyNumberFormat="1" applyFont="1" applyBorder="1" applyAlignment="1">
      <alignment horizontal="center" vertical="center"/>
    </xf>
    <xf numFmtId="168" fontId="22" fillId="0" borderId="10" xfId="0" applyNumberFormat="1" applyFont="1" applyBorder="1" applyAlignment="1">
      <alignment horizontal="right"/>
    </xf>
    <xf numFmtId="14" fontId="22" fillId="0" borderId="10" xfId="0" applyNumberFormat="1" applyFont="1" applyBorder="1" applyAlignment="1">
      <alignment horizontal="right"/>
    </xf>
    <xf numFmtId="0" fontId="19" fillId="0" borderId="0" xfId="0" applyFont="1" applyAlignment="1">
      <alignment horizontal="center" vertical="center" wrapText="1"/>
    </xf>
    <xf numFmtId="0" fontId="56" fillId="0" borderId="0" xfId="0" applyFont="1"/>
    <xf numFmtId="0" fontId="57" fillId="0" borderId="0" xfId="0" applyFont="1"/>
    <xf numFmtId="0" fontId="22" fillId="0" borderId="10" xfId="0" applyFont="1" applyBorder="1" applyAlignment="1">
      <alignment vertical="top" wrapText="1"/>
    </xf>
    <xf numFmtId="0" fontId="0" fillId="0" borderId="10" xfId="0" applyBorder="1" applyAlignment="1">
      <alignment vertical="top" wrapText="1"/>
    </xf>
    <xf numFmtId="3" fontId="23" fillId="0" borderId="0" xfId="0" applyNumberFormat="1" applyFont="1"/>
    <xf numFmtId="0" fontId="37" fillId="24" borderId="10" xfId="0" applyFont="1" applyFill="1" applyBorder="1" applyAlignment="1">
      <alignment horizontal="center" vertical="top" wrapText="1"/>
    </xf>
    <xf numFmtId="15" fontId="0" fillId="0" borderId="0" xfId="0" applyNumberFormat="1" applyAlignment="1">
      <alignment horizontal="center" vertical="center"/>
    </xf>
    <xf numFmtId="0" fontId="19" fillId="0" borderId="14" xfId="0" applyFont="1" applyBorder="1" applyAlignment="1">
      <alignment horizontal="left"/>
    </xf>
    <xf numFmtId="0" fontId="22" fillId="0" borderId="14" xfId="0" applyFont="1" applyBorder="1" applyAlignment="1">
      <alignment horizontal="left"/>
    </xf>
    <xf numFmtId="0" fontId="28" fillId="0" borderId="10" xfId="0" applyFont="1" applyBorder="1" applyAlignment="1">
      <alignment vertical="top" wrapText="1"/>
    </xf>
    <xf numFmtId="0" fontId="24" fillId="0" borderId="0" xfId="0" applyFont="1" applyAlignment="1">
      <alignment horizontal="center" vertical="center" wrapText="1"/>
    </xf>
    <xf numFmtId="0" fontId="24" fillId="0" borderId="0" xfId="0" applyFont="1" applyAlignment="1">
      <alignment horizontal="center" vertical="center"/>
    </xf>
    <xf numFmtId="0" fontId="22" fillId="0" borderId="0" xfId="176" applyFont="1" applyAlignment="1">
      <alignment horizontal="center"/>
    </xf>
    <xf numFmtId="0" fontId="19" fillId="0" borderId="11" xfId="0" applyFont="1" applyBorder="1" applyAlignment="1">
      <alignment horizontal="center"/>
    </xf>
    <xf numFmtId="15" fontId="0" fillId="0" borderId="10" xfId="0" applyNumberFormat="1" applyBorder="1" applyAlignment="1">
      <alignment horizontal="center"/>
    </xf>
    <xf numFmtId="17" fontId="0" fillId="0" borderId="10" xfId="0" applyNumberFormat="1" applyBorder="1" applyAlignment="1">
      <alignment horizontal="center"/>
    </xf>
    <xf numFmtId="0" fontId="40" fillId="0" borderId="0" xfId="0" applyFont="1"/>
    <xf numFmtId="0" fontId="19" fillId="0" borderId="0" xfId="0" applyFont="1" applyAlignment="1">
      <alignment vertical="center" wrapText="1"/>
    </xf>
    <xf numFmtId="0" fontId="20" fillId="0" borderId="0" xfId="0" applyFont="1" applyAlignment="1">
      <alignment vertical="center"/>
    </xf>
    <xf numFmtId="168" fontId="19" fillId="0" borderId="10" xfId="0" applyNumberFormat="1" applyFont="1" applyBorder="1" applyAlignment="1">
      <alignment horizontal="center" vertical="center"/>
    </xf>
    <xf numFmtId="168" fontId="22" fillId="0" borderId="10" xfId="0" applyNumberFormat="1" applyFont="1" applyBorder="1"/>
    <xf numFmtId="0" fontId="19" fillId="0" borderId="13" xfId="0" applyFont="1" applyBorder="1" applyAlignment="1">
      <alignment horizontal="center" vertical="center" wrapText="1"/>
    </xf>
    <xf numFmtId="0" fontId="19" fillId="0" borderId="14" xfId="0" applyFont="1" applyBorder="1" applyAlignment="1">
      <alignment horizontal="center" vertical="center" wrapText="1"/>
    </xf>
    <xf numFmtId="0" fontId="19" fillId="0" borderId="18" xfId="0" applyFont="1" applyBorder="1" applyAlignment="1">
      <alignment horizontal="center" vertical="center" wrapText="1"/>
    </xf>
    <xf numFmtId="0" fontId="0" fillId="0" borderId="10" xfId="0" applyBorder="1" applyAlignment="1">
      <alignment horizontal="left" vertical="center" wrapText="1"/>
    </xf>
    <xf numFmtId="0" fontId="31" fillId="0" borderId="10" xfId="0" applyFont="1" applyBorder="1" applyAlignment="1">
      <alignment horizontal="left" vertical="top" wrapText="1"/>
    </xf>
    <xf numFmtId="0" fontId="41" fillId="0" borderId="0" xfId="0" applyFont="1"/>
    <xf numFmtId="14" fontId="0" fillId="0" borderId="19" xfId="0" applyNumberFormat="1" applyBorder="1"/>
    <xf numFmtId="14" fontId="0" fillId="0" borderId="13" xfId="0" applyNumberFormat="1" applyBorder="1" applyAlignment="1">
      <alignment horizontal="center" vertical="center" wrapText="1"/>
    </xf>
    <xf numFmtId="14" fontId="0" fillId="0" borderId="20" xfId="0" applyNumberFormat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14" fontId="22" fillId="24" borderId="10" xfId="0" applyNumberFormat="1" applyFont="1" applyFill="1" applyBorder="1" applyAlignment="1">
      <alignment horizontal="center" vertical="center" wrapText="1"/>
    </xf>
    <xf numFmtId="14" fontId="0" fillId="0" borderId="19" xfId="0" applyNumberForma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14" fontId="0" fillId="0" borderId="11" xfId="0" applyNumberFormat="1" applyBorder="1" applyAlignment="1">
      <alignment horizontal="center" vertical="center" wrapText="1"/>
    </xf>
    <xf numFmtId="0" fontId="0" fillId="0" borderId="11" xfId="0" applyBorder="1" applyAlignment="1">
      <alignment horizontal="left" vertical="center" wrapText="1"/>
    </xf>
    <xf numFmtId="14" fontId="22" fillId="0" borderId="10" xfId="0" applyNumberFormat="1" applyFont="1" applyBorder="1" applyAlignment="1">
      <alignment horizontal="center" vertical="center" wrapText="1"/>
    </xf>
    <xf numFmtId="14" fontId="0" fillId="0" borderId="10" xfId="0" applyNumberFormat="1" applyBorder="1" applyAlignment="1">
      <alignment horizontal="center" vertical="center" wrapText="1"/>
    </xf>
    <xf numFmtId="0" fontId="19" fillId="0" borderId="14" xfId="0" applyFont="1" applyBorder="1" applyAlignment="1">
      <alignment horizontal="left" vertical="center"/>
    </xf>
    <xf numFmtId="14" fontId="22" fillId="0" borderId="10" xfId="0" applyNumberFormat="1" applyFont="1" applyBorder="1" applyAlignment="1">
      <alignment vertical="center"/>
    </xf>
    <xf numFmtId="0" fontId="31" fillId="0" borderId="0" xfId="0" applyFont="1" applyAlignment="1">
      <alignment horizontal="left" wrapText="1"/>
    </xf>
    <xf numFmtId="0" fontId="22" fillId="0" borderId="21" xfId="0" applyFont="1" applyBorder="1"/>
    <xf numFmtId="15" fontId="0" fillId="24" borderId="10" xfId="0" applyNumberFormat="1" applyFill="1" applyBorder="1"/>
    <xf numFmtId="15" fontId="22" fillId="24" borderId="10" xfId="0" applyNumberFormat="1" applyFont="1" applyFill="1" applyBorder="1"/>
    <xf numFmtId="0" fontId="0" fillId="24" borderId="10" xfId="0" applyFill="1" applyBorder="1" applyAlignment="1">
      <alignment vertical="center"/>
    </xf>
    <xf numFmtId="0" fontId="0" fillId="24" borderId="10" xfId="0" applyFill="1" applyBorder="1" applyAlignment="1">
      <alignment horizontal="center" vertical="center"/>
    </xf>
    <xf numFmtId="0" fontId="22" fillId="24" borderId="10" xfId="0" applyFont="1" applyFill="1" applyBorder="1" applyAlignment="1">
      <alignment horizontal="center" vertical="center"/>
    </xf>
    <xf numFmtId="0" fontId="24" fillId="24" borderId="13" xfId="0" applyFont="1" applyFill="1" applyBorder="1" applyAlignment="1">
      <alignment horizontal="center" vertical="center"/>
    </xf>
    <xf numFmtId="0" fontId="24" fillId="24" borderId="10" xfId="0" applyFont="1" applyFill="1" applyBorder="1" applyAlignment="1">
      <alignment horizontal="center" vertical="center"/>
    </xf>
    <xf numFmtId="0" fontId="24" fillId="24" borderId="12" xfId="0" applyFont="1" applyFill="1" applyBorder="1" applyAlignment="1">
      <alignment horizontal="center" vertical="center"/>
    </xf>
    <xf numFmtId="0" fontId="24" fillId="24" borderId="11" xfId="0" applyFont="1" applyFill="1" applyBorder="1" applyAlignment="1">
      <alignment horizontal="center" vertical="center"/>
    </xf>
    <xf numFmtId="0" fontId="0" fillId="24" borderId="11" xfId="0" applyFill="1" applyBorder="1"/>
    <xf numFmtId="0" fontId="19" fillId="0" borderId="10" xfId="176" applyFont="1" applyBorder="1" applyAlignment="1">
      <alignment vertical="top"/>
    </xf>
    <xf numFmtId="14" fontId="35" fillId="0" borderId="10" xfId="176" applyNumberFormat="1" applyBorder="1" applyAlignment="1">
      <alignment vertical="center"/>
    </xf>
    <xf numFmtId="14" fontId="22" fillId="0" borderId="10" xfId="176" applyNumberFormat="1" applyFont="1" applyBorder="1" applyAlignment="1">
      <alignment vertical="center"/>
    </xf>
    <xf numFmtId="0" fontId="35" fillId="0" borderId="10" xfId="176" applyBorder="1" applyAlignment="1">
      <alignment vertical="center"/>
    </xf>
    <xf numFmtId="0" fontId="23" fillId="0" borderId="10" xfId="0" applyFont="1" applyBorder="1" applyAlignment="1">
      <alignment horizontal="left" vertical="top" wrapText="1"/>
    </xf>
    <xf numFmtId="0" fontId="23" fillId="0" borderId="10" xfId="0" applyFont="1" applyBorder="1" applyAlignment="1">
      <alignment horizontal="left" wrapText="1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5" fontId="0" fillId="0" borderId="0" xfId="0" applyNumberFormat="1" applyAlignment="1">
      <alignment vertical="center"/>
    </xf>
    <xf numFmtId="0" fontId="22" fillId="0" borderId="0" xfId="0" applyFont="1" applyAlignment="1">
      <alignment vertical="center" wrapText="1"/>
    </xf>
    <xf numFmtId="0" fontId="19" fillId="0" borderId="10" xfId="268" applyFont="1" applyBorder="1" applyAlignment="1">
      <alignment horizontal="center" vertical="center"/>
    </xf>
    <xf numFmtId="0" fontId="19" fillId="0" borderId="10" xfId="176" applyFont="1" applyBorder="1" applyAlignment="1">
      <alignment horizontal="center" vertical="center"/>
    </xf>
    <xf numFmtId="0" fontId="23" fillId="0" borderId="13" xfId="0" applyFont="1" applyBorder="1" applyAlignment="1">
      <alignment horizontal="center" vertical="center" wrapText="1"/>
    </xf>
    <xf numFmtId="0" fontId="22" fillId="0" borderId="0" xfId="268" applyFont="1" applyAlignment="1">
      <alignment horizontal="center"/>
    </xf>
    <xf numFmtId="0" fontId="0" fillId="24" borderId="10" xfId="0" applyFill="1" applyBorder="1" applyAlignment="1">
      <alignment horizontal="right"/>
    </xf>
    <xf numFmtId="0" fontId="19" fillId="0" borderId="0" xfId="268" applyFont="1"/>
    <xf numFmtId="0" fontId="22" fillId="0" borderId="0" xfId="268" applyFont="1" applyAlignment="1">
      <alignment horizontal="left"/>
    </xf>
    <xf numFmtId="14" fontId="22" fillId="0" borderId="22" xfId="176" applyNumberFormat="1" applyFont="1" applyBorder="1"/>
    <xf numFmtId="0" fontId="22" fillId="0" borderId="14" xfId="268" applyFont="1" applyBorder="1"/>
    <xf numFmtId="0" fontId="19" fillId="0" borderId="14" xfId="268" applyFont="1" applyBorder="1"/>
    <xf numFmtId="14" fontId="22" fillId="0" borderId="10" xfId="268" applyNumberFormat="1" applyFont="1" applyBorder="1" applyAlignment="1">
      <alignment horizontal="right"/>
    </xf>
    <xf numFmtId="14" fontId="22" fillId="0" borderId="10" xfId="268" applyNumberFormat="1" applyFont="1" applyBorder="1" applyAlignment="1">
      <alignment horizontal="left"/>
    </xf>
    <xf numFmtId="0" fontId="22" fillId="0" borderId="0" xfId="268" applyFont="1" applyAlignment="1">
      <alignment vertical="justify" wrapText="1"/>
    </xf>
    <xf numFmtId="0" fontId="22" fillId="0" borderId="0" xfId="268" applyFont="1" applyAlignment="1">
      <alignment horizontal="right"/>
    </xf>
    <xf numFmtId="0" fontId="0" fillId="0" borderId="14" xfId="0" applyBorder="1"/>
    <xf numFmtId="0" fontId="22" fillId="0" borderId="14" xfId="0" applyFont="1" applyBorder="1"/>
    <xf numFmtId="0" fontId="22" fillId="0" borderId="11" xfId="0" applyFont="1" applyBorder="1"/>
    <xf numFmtId="0" fontId="43" fillId="0" borderId="0" xfId="0" applyFont="1"/>
    <xf numFmtId="0" fontId="22" fillId="0" borderId="13" xfId="0" applyFont="1" applyBorder="1"/>
    <xf numFmtId="14" fontId="0" fillId="0" borderId="13" xfId="0" applyNumberFormat="1" applyBorder="1"/>
    <xf numFmtId="0" fontId="22" fillId="0" borderId="23" xfId="0" applyFont="1" applyBorder="1" applyAlignment="1">
      <alignment horizontal="left"/>
    </xf>
    <xf numFmtId="49" fontId="22" fillId="0" borderId="10" xfId="0" applyNumberFormat="1" applyFont="1" applyBorder="1"/>
    <xf numFmtId="49" fontId="22" fillId="0" borderId="10" xfId="0" applyNumberFormat="1" applyFont="1" applyBorder="1" applyAlignment="1">
      <alignment horizontal="right"/>
    </xf>
    <xf numFmtId="49" fontId="22" fillId="24" borderId="10" xfId="0" applyNumberFormat="1" applyFont="1" applyFill="1" applyBorder="1" applyAlignment="1">
      <alignment horizontal="right"/>
    </xf>
    <xf numFmtId="49" fontId="22" fillId="24" borderId="10" xfId="0" applyNumberFormat="1" applyFont="1" applyFill="1" applyBorder="1"/>
    <xf numFmtId="14" fontId="0" fillId="24" borderId="10" xfId="0" applyNumberFormat="1" applyFill="1" applyBorder="1"/>
    <xf numFmtId="0" fontId="23" fillId="0" borderId="10" xfId="0" applyFont="1" applyBorder="1"/>
    <xf numFmtId="0" fontId="0" fillId="0" borderId="0" xfId="0" applyAlignment="1">
      <alignment horizontal="right"/>
    </xf>
    <xf numFmtId="0" fontId="22" fillId="0" borderId="10" xfId="0" applyFont="1" applyBorder="1" applyAlignment="1">
      <alignment horizontal="justify" vertical="top" wrapText="1"/>
    </xf>
    <xf numFmtId="49" fontId="22" fillId="0" borderId="13" xfId="0" applyNumberFormat="1" applyFont="1" applyBorder="1" applyAlignment="1">
      <alignment horizontal="right"/>
    </xf>
    <xf numFmtId="49" fontId="22" fillId="0" borderId="0" xfId="0" applyNumberFormat="1" applyFont="1" applyAlignment="1">
      <alignment horizontal="right"/>
    </xf>
    <xf numFmtId="49" fontId="22" fillId="0" borderId="11" xfId="0" applyNumberFormat="1" applyFont="1" applyBorder="1" applyAlignment="1">
      <alignment horizontal="right"/>
    </xf>
    <xf numFmtId="0" fontId="22" fillId="24" borderId="10" xfId="0" applyFont="1" applyFill="1" applyBorder="1" applyAlignment="1">
      <alignment horizontal="justify" vertical="top" wrapText="1"/>
    </xf>
    <xf numFmtId="0" fontId="22" fillId="0" borderId="23" xfId="0" applyFont="1" applyBorder="1"/>
    <xf numFmtId="0" fontId="22" fillId="24" borderId="14" xfId="0" applyFont="1" applyFill="1" applyBorder="1"/>
    <xf numFmtId="0" fontId="22" fillId="0" borderId="10" xfId="0" applyFont="1" applyBorder="1" applyAlignment="1">
      <alignment horizontal="right" vertical="top" wrapText="1"/>
    </xf>
    <xf numFmtId="14" fontId="22" fillId="0" borderId="10" xfId="176" applyNumberFormat="1" applyFont="1" applyBorder="1" applyAlignment="1">
      <alignment horizontal="right"/>
    </xf>
    <xf numFmtId="0" fontId="22" fillId="0" borderId="14" xfId="176" applyFont="1" applyBorder="1"/>
    <xf numFmtId="0" fontId="0" fillId="25" borderId="0" xfId="0" applyFill="1"/>
    <xf numFmtId="0" fontId="22" fillId="25" borderId="0" xfId="0" applyFont="1" applyFill="1"/>
    <xf numFmtId="0" fontId="19" fillId="0" borderId="14" xfId="0" applyFont="1" applyBorder="1" applyAlignment="1">
      <alignment horizontal="left" vertical="center" wrapText="1"/>
    </xf>
    <xf numFmtId="0" fontId="0" fillId="0" borderId="14" xfId="0" applyBorder="1" applyAlignment="1">
      <alignment horizontal="left"/>
    </xf>
    <xf numFmtId="0" fontId="0" fillId="0" borderId="14" xfId="0" applyBorder="1" applyAlignment="1">
      <alignment horizontal="center"/>
    </xf>
    <xf numFmtId="0" fontId="22" fillId="0" borderId="14" xfId="0" applyFont="1" applyBorder="1" applyAlignment="1">
      <alignment horizontal="center" vertical="center" wrapText="1"/>
    </xf>
    <xf numFmtId="0" fontId="22" fillId="0" borderId="19" xfId="0" applyFont="1" applyBorder="1" applyAlignment="1">
      <alignment horizontal="center" vertical="center"/>
    </xf>
    <xf numFmtId="0" fontId="22" fillId="0" borderId="14" xfId="0" applyFont="1" applyBorder="1" applyAlignment="1">
      <alignment horizontal="center"/>
    </xf>
    <xf numFmtId="0" fontId="19" fillId="0" borderId="23" xfId="0" applyFont="1" applyBorder="1" applyAlignment="1">
      <alignment horizontal="center" vertical="center" wrapText="1"/>
    </xf>
    <xf numFmtId="0" fontId="22" fillId="0" borderId="14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/>
    </xf>
    <xf numFmtId="0" fontId="0" fillId="0" borderId="19" xfId="0" applyBorder="1" applyAlignment="1">
      <alignment wrapText="1"/>
    </xf>
    <xf numFmtId="0" fontId="58" fillId="0" borderId="10" xfId="0" applyFont="1" applyBorder="1" applyAlignment="1">
      <alignment horizontal="center" vertical="center" wrapText="1"/>
    </xf>
    <xf numFmtId="0" fontId="24" fillId="0" borderId="11" xfId="0" applyFont="1" applyBorder="1" applyAlignment="1">
      <alignment horizontal="center" vertical="center"/>
    </xf>
    <xf numFmtId="0" fontId="0" fillId="0" borderId="24" xfId="0" applyBorder="1"/>
    <xf numFmtId="0" fontId="23" fillId="0" borderId="0" xfId="0" applyFont="1" applyAlignment="1">
      <alignment horizontal="center" wrapText="1"/>
    </xf>
    <xf numFmtId="0" fontId="59" fillId="0" borderId="0" xfId="0" applyFont="1"/>
    <xf numFmtId="0" fontId="23" fillId="0" borderId="14" xfId="0" applyFont="1" applyBorder="1" applyAlignment="1">
      <alignment horizontal="center"/>
    </xf>
    <xf numFmtId="0" fontId="23" fillId="0" borderId="19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23" fillId="0" borderId="0" xfId="176" applyFont="1" applyAlignment="1">
      <alignment horizontal="center" wrapText="1"/>
    </xf>
    <xf numFmtId="0" fontId="0" fillId="0" borderId="0" xfId="0" applyAlignment="1">
      <alignment vertical="center"/>
    </xf>
    <xf numFmtId="0" fontId="22" fillId="24" borderId="0" xfId="0" applyFont="1" applyFill="1"/>
    <xf numFmtId="0" fontId="23" fillId="0" borderId="0" xfId="176" applyFont="1" applyAlignment="1">
      <alignment horizontal="center"/>
    </xf>
    <xf numFmtId="0" fontId="23" fillId="0" borderId="0" xfId="268" applyFont="1" applyAlignment="1">
      <alignment horizontal="center" wrapText="1"/>
    </xf>
    <xf numFmtId="0" fontId="22" fillId="24" borderId="14" xfId="0" applyFont="1" applyFill="1" applyBorder="1" applyAlignment="1">
      <alignment horizontal="center"/>
    </xf>
    <xf numFmtId="0" fontId="22" fillId="0" borderId="14" xfId="0" applyFont="1" applyBorder="1" applyAlignment="1">
      <alignment horizontal="center" vertical="top"/>
    </xf>
    <xf numFmtId="0" fontId="0" fillId="24" borderId="14" xfId="0" applyFill="1" applyBorder="1" applyAlignment="1">
      <alignment horizontal="center"/>
    </xf>
    <xf numFmtId="0" fontId="0" fillId="0" borderId="19" xfId="0" applyBorder="1"/>
    <xf numFmtId="0" fontId="0" fillId="24" borderId="19" xfId="0" applyFill="1" applyBorder="1"/>
    <xf numFmtId="0" fontId="22" fillId="24" borderId="19" xfId="0" applyFont="1" applyFill="1" applyBorder="1"/>
    <xf numFmtId="0" fontId="22" fillId="24" borderId="14" xfId="0" applyFont="1" applyFill="1" applyBorder="1" applyAlignment="1">
      <alignment horizontal="center" vertical="center"/>
    </xf>
    <xf numFmtId="0" fontId="0" fillId="24" borderId="19" xfId="0" applyFill="1" applyBorder="1" applyAlignment="1">
      <alignment vertical="center"/>
    </xf>
    <xf numFmtId="0" fontId="19" fillId="24" borderId="26" xfId="0" applyFont="1" applyFill="1" applyBorder="1" applyAlignment="1">
      <alignment horizontal="center" vertical="center" wrapText="1"/>
    </xf>
    <xf numFmtId="0" fontId="21" fillId="24" borderId="21" xfId="0" applyFont="1" applyFill="1" applyBorder="1" applyAlignment="1">
      <alignment horizontal="center" vertical="center"/>
    </xf>
    <xf numFmtId="0" fontId="19" fillId="24" borderId="23" xfId="0" applyFont="1" applyFill="1" applyBorder="1" applyAlignment="1">
      <alignment horizontal="center" vertical="center" wrapText="1"/>
    </xf>
    <xf numFmtId="0" fontId="22" fillId="24" borderId="23" xfId="0" applyFont="1" applyFill="1" applyBorder="1"/>
    <xf numFmtId="0" fontId="0" fillId="24" borderId="25" xfId="0" applyFill="1" applyBorder="1"/>
    <xf numFmtId="0" fontId="21" fillId="0" borderId="19" xfId="0" applyFont="1" applyBorder="1" applyAlignment="1">
      <alignment horizontal="center" vertical="center"/>
    </xf>
    <xf numFmtId="0" fontId="22" fillId="0" borderId="14" xfId="0" applyFont="1" applyBorder="1" applyAlignment="1">
      <alignment horizontal="right" wrapText="1"/>
    </xf>
    <xf numFmtId="0" fontId="0" fillId="0" borderId="14" xfId="0" applyBorder="1" applyAlignment="1">
      <alignment horizontal="center" vertical="center"/>
    </xf>
    <xf numFmtId="0" fontId="35" fillId="0" borderId="14" xfId="176" applyBorder="1" applyAlignment="1">
      <alignment horizontal="center"/>
    </xf>
    <xf numFmtId="0" fontId="35" fillId="0" borderId="14" xfId="176" applyBorder="1" applyAlignment="1">
      <alignment horizontal="center" vertical="center"/>
    </xf>
    <xf numFmtId="0" fontId="22" fillId="0" borderId="14" xfId="176" applyFont="1" applyBorder="1" applyAlignment="1">
      <alignment horizontal="center"/>
    </xf>
    <xf numFmtId="0" fontId="35" fillId="0" borderId="14" xfId="176" applyBorder="1"/>
    <xf numFmtId="0" fontId="22" fillId="0" borderId="0" xfId="176" applyFont="1" applyAlignment="1">
      <alignment horizontal="center" wrapText="1"/>
    </xf>
    <xf numFmtId="0" fontId="22" fillId="0" borderId="14" xfId="176" applyFont="1" applyBorder="1" applyAlignment="1">
      <alignment horizontal="left"/>
    </xf>
    <xf numFmtId="0" fontId="22" fillId="0" borderId="0" xfId="268" applyFont="1" applyAlignment="1">
      <alignment horizontal="center" wrapText="1"/>
    </xf>
    <xf numFmtId="0" fontId="22" fillId="0" borderId="14" xfId="268" applyFont="1" applyBorder="1" applyAlignment="1">
      <alignment vertical="center"/>
    </xf>
    <xf numFmtId="0" fontId="0" fillId="0" borderId="18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14" xfId="0" applyBorder="1" applyAlignment="1">
      <alignment horizontal="center" vertical="top"/>
    </xf>
    <xf numFmtId="0" fontId="19" fillId="0" borderId="14" xfId="0" applyFont="1" applyBorder="1" applyAlignment="1">
      <alignment vertical="center" wrapText="1"/>
    </xf>
    <xf numFmtId="0" fontId="0" fillId="0" borderId="27" xfId="0" applyBorder="1"/>
    <xf numFmtId="0" fontId="0" fillId="24" borderId="28" xfId="0" applyFill="1" applyBorder="1" applyAlignment="1">
      <alignment wrapText="1"/>
    </xf>
    <xf numFmtId="0" fontId="19" fillId="24" borderId="19" xfId="0" applyFont="1" applyFill="1" applyBorder="1" applyAlignment="1">
      <alignment horizontal="left" vertical="top" wrapText="1"/>
    </xf>
    <xf numFmtId="0" fontId="31" fillId="24" borderId="19" xfId="176" applyFont="1" applyFill="1" applyBorder="1" applyAlignment="1">
      <alignment horizontal="left" wrapText="1"/>
    </xf>
    <xf numFmtId="0" fontId="0" fillId="24" borderId="19" xfId="0" applyFill="1" applyBorder="1" applyAlignment="1">
      <alignment wrapText="1"/>
    </xf>
    <xf numFmtId="0" fontId="0" fillId="24" borderId="14" xfId="0" applyFill="1" applyBorder="1"/>
    <xf numFmtId="0" fontId="25" fillId="0" borderId="10" xfId="0" applyFont="1" applyBorder="1" applyAlignment="1">
      <alignment horizontal="center"/>
    </xf>
    <xf numFmtId="0" fontId="23" fillId="0" borderId="10" xfId="0" applyFont="1" applyBorder="1" applyAlignment="1">
      <alignment wrapText="1"/>
    </xf>
    <xf numFmtId="0" fontId="0" fillId="24" borderId="11" xfId="0" applyFill="1" applyBorder="1" applyAlignment="1">
      <alignment horizontal="center"/>
    </xf>
    <xf numFmtId="0" fontId="21" fillId="24" borderId="19" xfId="0" applyFont="1" applyFill="1" applyBorder="1" applyAlignment="1">
      <alignment horizontal="center" vertical="center"/>
    </xf>
    <xf numFmtId="15" fontId="22" fillId="24" borderId="11" xfId="0" applyNumberFormat="1" applyFont="1" applyFill="1" applyBorder="1" applyAlignment="1">
      <alignment horizontal="center"/>
    </xf>
    <xf numFmtId="0" fontId="21" fillId="24" borderId="25" xfId="0" applyFont="1" applyFill="1" applyBorder="1" applyAlignment="1">
      <alignment horizontal="center" vertical="center"/>
    </xf>
    <xf numFmtId="15" fontId="22" fillId="24" borderId="10" xfId="0" applyNumberFormat="1" applyFont="1" applyFill="1" applyBorder="1" applyAlignment="1">
      <alignment horizontal="center" vertical="center"/>
    </xf>
    <xf numFmtId="0" fontId="19" fillId="24" borderId="10" xfId="0" applyFont="1" applyFill="1" applyBorder="1" applyAlignment="1">
      <alignment horizontal="center" vertical="center" wrapText="1"/>
    </xf>
    <xf numFmtId="0" fontId="22" fillId="0" borderId="14" xfId="0" applyFont="1" applyBorder="1" applyAlignment="1">
      <alignment horizontal="left" wrapText="1"/>
    </xf>
    <xf numFmtId="0" fontId="22" fillId="0" borderId="14" xfId="0" applyFont="1" applyBorder="1" applyAlignment="1">
      <alignment vertical="justify"/>
    </xf>
    <xf numFmtId="0" fontId="22" fillId="0" borderId="14" xfId="0" applyFont="1" applyBorder="1" applyAlignment="1">
      <alignment horizontal="left" vertical="justify"/>
    </xf>
    <xf numFmtId="0" fontId="22" fillId="0" borderId="14" xfId="0" applyFont="1" applyBorder="1" applyAlignment="1">
      <alignment horizontal="left" vertical="center" wrapText="1"/>
    </xf>
    <xf numFmtId="0" fontId="0" fillId="0" borderId="14" xfId="0" applyBorder="1" applyAlignment="1">
      <alignment horizontal="left" wrapText="1"/>
    </xf>
    <xf numFmtId="0" fontId="19" fillId="0" borderId="14" xfId="0" applyFont="1" applyBorder="1" applyAlignment="1">
      <alignment horizontal="left" wrapText="1"/>
    </xf>
    <xf numFmtId="0" fontId="0" fillId="0" borderId="14" xfId="0" applyBorder="1" applyAlignment="1">
      <alignment vertical="justify"/>
    </xf>
    <xf numFmtId="0" fontId="19" fillId="0" borderId="14" xfId="0" applyFont="1" applyBorder="1" applyAlignment="1">
      <alignment horizontal="left" vertical="justify"/>
    </xf>
    <xf numFmtId="0" fontId="19" fillId="0" borderId="14" xfId="0" applyFont="1" applyBorder="1" applyAlignment="1">
      <alignment vertical="justify"/>
    </xf>
    <xf numFmtId="0" fontId="19" fillId="0" borderId="14" xfId="0" applyFont="1" applyBorder="1" applyAlignment="1">
      <alignment vertical="center"/>
    </xf>
    <xf numFmtId="0" fontId="22" fillId="0" borderId="14" xfId="0" applyFont="1" applyBorder="1" applyAlignment="1">
      <alignment horizontal="left" vertical="top"/>
    </xf>
    <xf numFmtId="0" fontId="21" fillId="0" borderId="20" xfId="0" applyFont="1" applyBorder="1" applyAlignment="1">
      <alignment horizontal="center" vertical="center"/>
    </xf>
    <xf numFmtId="0" fontId="0" fillId="24" borderId="14" xfId="0" applyFill="1" applyBorder="1" applyAlignment="1">
      <alignment horizontal="left"/>
    </xf>
    <xf numFmtId="0" fontId="37" fillId="24" borderId="14" xfId="0" applyFont="1" applyFill="1" applyBorder="1" applyAlignment="1">
      <alignment horizontal="left" vertical="justify"/>
    </xf>
    <xf numFmtId="0" fontId="38" fillId="24" borderId="14" xfId="0" applyFont="1" applyFill="1" applyBorder="1" applyAlignment="1">
      <alignment horizontal="left" wrapText="1"/>
    </xf>
    <xf numFmtId="0" fontId="19" fillId="24" borderId="14" xfId="0" applyFont="1" applyFill="1" applyBorder="1" applyAlignment="1">
      <alignment horizontal="left" wrapText="1"/>
    </xf>
    <xf numFmtId="0" fontId="0" fillId="24" borderId="14" xfId="0" applyFill="1" applyBorder="1" applyAlignment="1">
      <alignment horizontal="left" wrapText="1"/>
    </xf>
    <xf numFmtId="0" fontId="38" fillId="0" borderId="14" xfId="0" applyFont="1" applyBorder="1" applyAlignment="1">
      <alignment horizontal="left" wrapText="1"/>
    </xf>
    <xf numFmtId="0" fontId="19" fillId="0" borderId="14" xfId="268" applyFont="1" applyBorder="1" applyAlignment="1">
      <alignment vertical="justify"/>
    </xf>
    <xf numFmtId="0" fontId="19" fillId="0" borderId="14" xfId="268" applyFont="1" applyBorder="1" applyAlignment="1">
      <alignment vertical="justify" wrapText="1"/>
    </xf>
    <xf numFmtId="0" fontId="22" fillId="0" borderId="14" xfId="176" applyFont="1" applyBorder="1" applyAlignment="1">
      <alignment vertical="justify" wrapText="1"/>
    </xf>
    <xf numFmtId="0" fontId="22" fillId="0" borderId="18" xfId="268" applyFont="1" applyBorder="1" applyAlignment="1">
      <alignment vertical="justify" wrapText="1"/>
    </xf>
    <xf numFmtId="0" fontId="22" fillId="0" borderId="23" xfId="268" applyFont="1" applyBorder="1" applyAlignment="1">
      <alignment vertical="justify" wrapText="1"/>
    </xf>
    <xf numFmtId="0" fontId="22" fillId="0" borderId="14" xfId="268" applyFont="1" applyBorder="1" applyAlignment="1">
      <alignment vertical="justify" wrapText="1"/>
    </xf>
    <xf numFmtId="0" fontId="19" fillId="0" borderId="14" xfId="176" applyFont="1" applyBorder="1" applyAlignment="1">
      <alignment vertical="justify" wrapText="1"/>
    </xf>
    <xf numFmtId="0" fontId="19" fillId="24" borderId="14" xfId="0" applyFont="1" applyFill="1" applyBorder="1" applyAlignment="1">
      <alignment vertical="center" wrapText="1"/>
    </xf>
    <xf numFmtId="0" fontId="22" fillId="0" borderId="14" xfId="0" applyFont="1" applyBorder="1" applyAlignment="1">
      <alignment horizontal="left" vertical="center"/>
    </xf>
    <xf numFmtId="0" fontId="22" fillId="0" borderId="14" xfId="0" applyFont="1" applyBorder="1" applyAlignment="1">
      <alignment wrapText="1"/>
    </xf>
    <xf numFmtId="0" fontId="0" fillId="0" borderId="14" xfId="0" applyBorder="1" applyAlignment="1">
      <alignment wrapText="1"/>
    </xf>
    <xf numFmtId="0" fontId="19" fillId="24" borderId="10" xfId="0" applyFont="1" applyFill="1" applyBorder="1" applyAlignment="1">
      <alignment vertical="center" wrapText="1"/>
    </xf>
    <xf numFmtId="0" fontId="19" fillId="0" borderId="14" xfId="176" applyFont="1" applyBorder="1" applyAlignment="1">
      <alignment vertical="center"/>
    </xf>
    <xf numFmtId="0" fontId="22" fillId="0" borderId="14" xfId="176" applyFont="1" applyBorder="1" applyAlignment="1">
      <alignment vertical="top" wrapText="1"/>
    </xf>
    <xf numFmtId="0" fontId="22" fillId="0" borderId="14" xfId="176" applyFont="1" applyBorder="1" applyAlignment="1">
      <alignment vertical="center"/>
    </xf>
    <xf numFmtId="0" fontId="19" fillId="0" borderId="14" xfId="176" applyFont="1" applyBorder="1" applyAlignment="1">
      <alignment wrapText="1"/>
    </xf>
    <xf numFmtId="0" fontId="24" fillId="0" borderId="19" xfId="176" applyFont="1" applyBorder="1" applyAlignment="1">
      <alignment horizontal="center" vertical="center"/>
    </xf>
    <xf numFmtId="0" fontId="19" fillId="0" borderId="23" xfId="176" applyFont="1" applyBorder="1" applyAlignment="1">
      <alignment vertical="center"/>
    </xf>
    <xf numFmtId="0" fontId="22" fillId="0" borderId="14" xfId="0" applyFont="1" applyBorder="1" applyAlignment="1">
      <alignment vertical="top"/>
    </xf>
    <xf numFmtId="0" fontId="19" fillId="0" borderId="14" xfId="0" applyFont="1" applyBorder="1" applyAlignment="1">
      <alignment wrapText="1"/>
    </xf>
    <xf numFmtId="0" fontId="35" fillId="0" borderId="14" xfId="0" applyFont="1" applyBorder="1"/>
    <xf numFmtId="0" fontId="19" fillId="0" borderId="14" xfId="0" applyFont="1" applyBorder="1" applyAlignment="1">
      <alignment vertical="top"/>
    </xf>
    <xf numFmtId="0" fontId="21" fillId="0" borderId="14" xfId="0" applyFont="1" applyBorder="1"/>
    <xf numFmtId="0" fontId="22" fillId="0" borderId="14" xfId="0" applyFont="1" applyBorder="1" applyAlignment="1">
      <alignment vertical="center" wrapText="1"/>
    </xf>
    <xf numFmtId="0" fontId="25" fillId="0" borderId="14" xfId="0" applyFont="1" applyBorder="1"/>
    <xf numFmtId="0" fontId="35" fillId="0" borderId="10" xfId="0" applyFont="1" applyBorder="1" applyAlignment="1">
      <alignment horizontal="right"/>
    </xf>
    <xf numFmtId="0" fontId="35" fillId="24" borderId="10" xfId="0" applyFont="1" applyFill="1" applyBorder="1"/>
    <xf numFmtId="0" fontId="35" fillId="24" borderId="10" xfId="0" applyFont="1" applyFill="1" applyBorder="1" applyAlignment="1">
      <alignment horizontal="left" vertical="top" wrapText="1"/>
    </xf>
    <xf numFmtId="14" fontId="0" fillId="0" borderId="10" xfId="489" applyNumberFormat="1" applyFont="1" applyBorder="1"/>
    <xf numFmtId="0" fontId="19" fillId="24" borderId="14" xfId="0" applyFont="1" applyFill="1" applyBorder="1" applyAlignment="1">
      <alignment horizontal="left"/>
    </xf>
    <xf numFmtId="0" fontId="22" fillId="0" borderId="14" xfId="176" applyFont="1" applyBorder="1" applyAlignment="1">
      <alignment horizontal="left" vertical="center" wrapText="1"/>
    </xf>
    <xf numFmtId="0" fontId="19" fillId="0" borderId="14" xfId="0" applyFont="1" applyBorder="1" applyAlignment="1">
      <alignment horizontal="center" vertical="center"/>
    </xf>
    <xf numFmtId="0" fontId="19" fillId="0" borderId="10" xfId="0" applyFont="1" applyBorder="1" applyAlignment="1">
      <alignment horizontal="left" vertical="center"/>
    </xf>
    <xf numFmtId="0" fontId="19" fillId="0" borderId="10" xfId="0" applyFont="1" applyBorder="1" applyAlignment="1">
      <alignment horizontal="left" wrapText="1"/>
    </xf>
    <xf numFmtId="0" fontId="0" fillId="0" borderId="23" xfId="0" applyBorder="1"/>
    <xf numFmtId="0" fontId="0" fillId="0" borderId="23" xfId="0" applyBorder="1" applyAlignment="1">
      <alignment vertical="justify"/>
    </xf>
    <xf numFmtId="0" fontId="22" fillId="0" borderId="23" xfId="0" applyFont="1" applyBorder="1" applyAlignment="1">
      <alignment vertical="justify"/>
    </xf>
    <xf numFmtId="0" fontId="19" fillId="0" borderId="22" xfId="0" applyFont="1" applyBorder="1" applyAlignment="1">
      <alignment horizontal="center" vertical="center" wrapText="1"/>
    </xf>
    <xf numFmtId="0" fontId="22" fillId="0" borderId="10" xfId="0" applyFont="1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22" fillId="0" borderId="10" xfId="0" applyFont="1" applyBorder="1" applyAlignment="1">
      <alignment horizontal="left" wrapText="1"/>
    </xf>
    <xf numFmtId="0" fontId="22" fillId="0" borderId="11" xfId="0" applyFont="1" applyBorder="1" applyAlignment="1">
      <alignment horizontal="left" wrapText="1"/>
    </xf>
    <xf numFmtId="0" fontId="0" fillId="0" borderId="14" xfId="0" applyBorder="1" applyAlignment="1">
      <alignment horizontal="left" vertical="top"/>
    </xf>
    <xf numFmtId="0" fontId="19" fillId="0" borderId="14" xfId="176" applyFont="1" applyBorder="1" applyAlignment="1">
      <alignment horizontal="left" vertical="center"/>
    </xf>
    <xf numFmtId="0" fontId="0" fillId="0" borderId="10" xfId="0" applyBorder="1" applyAlignment="1">
      <alignment horizontal="left" wrapText="1"/>
    </xf>
    <xf numFmtId="0" fontId="19" fillId="0" borderId="14" xfId="176" applyFont="1" applyBorder="1" applyAlignment="1">
      <alignment horizontal="center" vertical="center"/>
    </xf>
    <xf numFmtId="0" fontId="22" fillId="0" borderId="14" xfId="176" applyFont="1" applyBorder="1" applyAlignment="1">
      <alignment horizontal="left" vertical="center"/>
    </xf>
    <xf numFmtId="0" fontId="19" fillId="0" borderId="14" xfId="176" applyFont="1" applyBorder="1" applyAlignment="1">
      <alignment horizontal="left" wrapText="1"/>
    </xf>
    <xf numFmtId="0" fontId="0" fillId="0" borderId="14" xfId="0" applyBorder="1" applyAlignment="1">
      <alignment horizontal="left" vertical="justify" wrapText="1"/>
    </xf>
    <xf numFmtId="0" fontId="19" fillId="0" borderId="14" xfId="0" applyFont="1" applyBorder="1" applyAlignment="1">
      <alignment horizontal="left" vertical="top"/>
    </xf>
    <xf numFmtId="0" fontId="0" fillId="0" borderId="14" xfId="0" applyBorder="1" applyAlignment="1">
      <alignment vertical="justify" wrapText="1"/>
    </xf>
    <xf numFmtId="0" fontId="19" fillId="0" borderId="14" xfId="0" applyFont="1" applyBorder="1" applyAlignment="1">
      <alignment horizontal="left" vertical="justify" wrapText="1"/>
    </xf>
    <xf numFmtId="0" fontId="22" fillId="0" borderId="14" xfId="176" applyFont="1" applyBorder="1" applyAlignment="1">
      <alignment horizontal="center" vertical="center"/>
    </xf>
    <xf numFmtId="0" fontId="22" fillId="0" borderId="14" xfId="0" applyFont="1" applyBorder="1" applyAlignment="1">
      <alignment horizontal="left" vertical="top" wrapText="1"/>
    </xf>
    <xf numFmtId="0" fontId="22" fillId="0" borderId="14" xfId="0" applyFont="1" applyBorder="1" applyAlignment="1">
      <alignment horizontal="center" vertical="top" wrapText="1"/>
    </xf>
    <xf numFmtId="0" fontId="21" fillId="0" borderId="14" xfId="0" applyFont="1" applyBorder="1" applyAlignment="1">
      <alignment horizontal="left"/>
    </xf>
    <xf numFmtId="0" fontId="19" fillId="0" borderId="14" xfId="268" applyFont="1" applyBorder="1" applyAlignment="1">
      <alignment horizontal="left" vertical="center"/>
    </xf>
    <xf numFmtId="0" fontId="22" fillId="0" borderId="14" xfId="268" applyFont="1" applyBorder="1" applyAlignment="1">
      <alignment horizontal="left" vertical="center"/>
    </xf>
    <xf numFmtId="0" fontId="22" fillId="0" borderId="14" xfId="268" applyFont="1" applyBorder="1" applyAlignment="1">
      <alignment horizontal="center" vertical="center"/>
    </xf>
    <xf numFmtId="0" fontId="19" fillId="0" borderId="14" xfId="268" applyFont="1" applyBorder="1" applyAlignment="1">
      <alignment horizontal="left" wrapText="1"/>
    </xf>
    <xf numFmtId="0" fontId="0" fillId="0" borderId="14" xfId="0" applyBorder="1" applyAlignment="1">
      <alignment horizontal="left" vertical="top" wrapText="1"/>
    </xf>
    <xf numFmtId="0" fontId="19" fillId="0" borderId="14" xfId="0" applyFont="1" applyBorder="1" applyAlignment="1">
      <alignment horizontal="left" vertical="top" wrapText="1"/>
    </xf>
    <xf numFmtId="0" fontId="22" fillId="0" borderId="14" xfId="268" applyFont="1" applyBorder="1" applyAlignment="1">
      <alignment horizontal="left" vertical="center" wrapText="1"/>
    </xf>
    <xf numFmtId="0" fontId="25" fillId="0" borderId="14" xfId="0" applyFont="1" applyBorder="1" applyAlignment="1">
      <alignment horizontal="left" vertical="top"/>
    </xf>
    <xf numFmtId="0" fontId="18" fillId="24" borderId="10" xfId="0" applyFont="1" applyFill="1" applyBorder="1" applyAlignment="1">
      <alignment horizontal="left"/>
    </xf>
    <xf numFmtId="0" fontId="18" fillId="0" borderId="10" xfId="0" applyFont="1" applyBorder="1" applyAlignment="1">
      <alignment vertical="top"/>
    </xf>
    <xf numFmtId="0" fontId="18" fillId="0" borderId="10" xfId="0" applyFont="1" applyBorder="1" applyAlignment="1">
      <alignment horizontal="left"/>
    </xf>
    <xf numFmtId="0" fontId="24" fillId="0" borderId="11" xfId="0" applyFont="1" applyBorder="1" applyAlignment="1">
      <alignment horizontal="center" vertical="center" wrapText="1"/>
    </xf>
    <xf numFmtId="0" fontId="19" fillId="0" borderId="11" xfId="0" applyFont="1" applyBorder="1"/>
    <xf numFmtId="0" fontId="22" fillId="0" borderId="10" xfId="0" applyFont="1" applyBorder="1" applyAlignment="1">
      <alignment horizontal="left" vertical="top" wrapText="1"/>
    </xf>
    <xf numFmtId="0" fontId="22" fillId="0" borderId="0" xfId="0" applyFont="1" applyAlignment="1">
      <alignment horizontal="left" vertical="center"/>
    </xf>
    <xf numFmtId="0" fontId="31" fillId="0" borderId="0" xfId="0" applyFont="1" applyAlignment="1">
      <alignment horizontal="left" vertical="top" wrapText="1"/>
    </xf>
    <xf numFmtId="0" fontId="22" fillId="0" borderId="23" xfId="0" applyFont="1" applyBorder="1" applyAlignment="1">
      <alignment horizontal="left" vertical="center"/>
    </xf>
    <xf numFmtId="0" fontId="31" fillId="0" borderId="11" xfId="0" applyFont="1" applyBorder="1" applyAlignment="1">
      <alignment horizontal="left" vertical="top" wrapText="1"/>
    </xf>
    <xf numFmtId="0" fontId="22" fillId="0" borderId="0" xfId="0" applyFont="1" applyAlignment="1">
      <alignment horizontal="left" vertical="top" wrapText="1"/>
    </xf>
    <xf numFmtId="0" fontId="22" fillId="0" borderId="11" xfId="0" applyFont="1" applyBorder="1" applyAlignment="1">
      <alignment horizontal="left" vertical="top" wrapText="1"/>
    </xf>
    <xf numFmtId="0" fontId="22" fillId="24" borderId="14" xfId="0" applyFont="1" applyFill="1" applyBorder="1" applyAlignment="1">
      <alignment horizontal="left" vertical="center"/>
    </xf>
    <xf numFmtId="0" fontId="22" fillId="0" borderId="18" xfId="0" applyFont="1" applyBorder="1" applyAlignment="1">
      <alignment horizontal="left"/>
    </xf>
    <xf numFmtId="15" fontId="22" fillId="24" borderId="11" xfId="0" applyNumberFormat="1" applyFont="1" applyFill="1" applyBorder="1" applyAlignment="1">
      <alignment horizontal="center" vertical="center"/>
    </xf>
    <xf numFmtId="0" fontId="25" fillId="0" borderId="0" xfId="0" applyFont="1"/>
    <xf numFmtId="0" fontId="19" fillId="0" borderId="13" xfId="0" applyFont="1" applyBorder="1"/>
    <xf numFmtId="0" fontId="22" fillId="0" borderId="13" xfId="0" applyFont="1" applyBorder="1" applyAlignment="1">
      <alignment horizontal="center"/>
    </xf>
    <xf numFmtId="0" fontId="22" fillId="24" borderId="10" xfId="0" applyFont="1" applyFill="1" applyBorder="1" applyAlignment="1">
      <alignment vertical="top"/>
    </xf>
    <xf numFmtId="0" fontId="22" fillId="24" borderId="14" xfId="0" applyFont="1" applyFill="1" applyBorder="1" applyAlignment="1">
      <alignment wrapText="1"/>
    </xf>
    <xf numFmtId="14" fontId="22" fillId="24" borderId="10" xfId="0" applyNumberFormat="1" applyFont="1" applyFill="1" applyBorder="1"/>
    <xf numFmtId="0" fontId="22" fillId="24" borderId="10" xfId="0" applyFont="1" applyFill="1" applyBorder="1" applyAlignment="1">
      <alignment wrapText="1"/>
    </xf>
    <xf numFmtId="0" fontId="22" fillId="24" borderId="13" xfId="0" applyFont="1" applyFill="1" applyBorder="1"/>
    <xf numFmtId="0" fontId="22" fillId="24" borderId="13" xfId="0" applyFont="1" applyFill="1" applyBorder="1" applyAlignment="1">
      <alignment wrapText="1"/>
    </xf>
    <xf numFmtId="14" fontId="22" fillId="24" borderId="13" xfId="0" applyNumberFormat="1" applyFont="1" applyFill="1" applyBorder="1"/>
    <xf numFmtId="0" fontId="22" fillId="24" borderId="11" xfId="0" applyFont="1" applyFill="1" applyBorder="1"/>
    <xf numFmtId="0" fontId="22" fillId="24" borderId="23" xfId="0" applyFont="1" applyFill="1" applyBorder="1" applyAlignment="1">
      <alignment wrapText="1"/>
    </xf>
    <xf numFmtId="14" fontId="22" fillId="24" borderId="11" xfId="0" applyNumberFormat="1" applyFont="1" applyFill="1" applyBorder="1"/>
    <xf numFmtId="0" fontId="19" fillId="0" borderId="0" xfId="0" applyFont="1" applyAlignment="1">
      <alignment horizontal="left"/>
    </xf>
    <xf numFmtId="0" fontId="45" fillId="24" borderId="10" xfId="0" applyFont="1" applyFill="1" applyBorder="1"/>
    <xf numFmtId="0" fontId="22" fillId="24" borderId="0" xfId="0" applyFont="1" applyFill="1" applyAlignment="1">
      <alignment wrapText="1"/>
    </xf>
    <xf numFmtId="0" fontId="47" fillId="24" borderId="10" xfId="0" applyFont="1" applyFill="1" applyBorder="1"/>
    <xf numFmtId="0" fontId="47" fillId="24" borderId="14" xfId="0" applyFont="1" applyFill="1" applyBorder="1" applyAlignment="1">
      <alignment wrapText="1"/>
    </xf>
    <xf numFmtId="14" fontId="47" fillId="24" borderId="10" xfId="0" applyNumberFormat="1" applyFont="1" applyFill="1" applyBorder="1"/>
    <xf numFmtId="3" fontId="47" fillId="24" borderId="10" xfId="0" applyNumberFormat="1" applyFont="1" applyFill="1" applyBorder="1"/>
    <xf numFmtId="14" fontId="0" fillId="0" borderId="10" xfId="0" applyNumberFormat="1" applyBorder="1" applyAlignment="1">
      <alignment vertical="top"/>
    </xf>
    <xf numFmtId="0" fontId="24" fillId="0" borderId="14" xfId="176" applyFont="1" applyBorder="1" applyAlignment="1">
      <alignment horizontal="center" vertical="center"/>
    </xf>
    <xf numFmtId="17" fontId="22" fillId="24" borderId="10" xfId="0" applyNumberFormat="1" applyFont="1" applyFill="1" applyBorder="1" applyAlignment="1">
      <alignment horizontal="center"/>
    </xf>
    <xf numFmtId="0" fontId="38" fillId="0" borderId="0" xfId="0" applyFont="1" applyAlignment="1">
      <alignment horizontal="left" wrapText="1"/>
    </xf>
    <xf numFmtId="0" fontId="19" fillId="24" borderId="10" xfId="0" applyFont="1" applyFill="1" applyBorder="1" applyAlignment="1">
      <alignment horizontal="left" wrapText="1"/>
    </xf>
    <xf numFmtId="0" fontId="0" fillId="24" borderId="10" xfId="0" applyFill="1" applyBorder="1" applyAlignment="1">
      <alignment horizontal="left"/>
    </xf>
    <xf numFmtId="0" fontId="37" fillId="24" borderId="0" xfId="0" applyFont="1" applyFill="1" applyAlignment="1">
      <alignment horizontal="center" vertical="top" wrapText="1"/>
    </xf>
    <xf numFmtId="0" fontId="0" fillId="24" borderId="0" xfId="0" applyFill="1" applyAlignment="1">
      <alignment horizontal="left"/>
    </xf>
    <xf numFmtId="15" fontId="0" fillId="24" borderId="0" xfId="0" applyNumberFormat="1" applyFill="1" applyAlignment="1">
      <alignment horizontal="center" vertical="center"/>
    </xf>
    <xf numFmtId="3" fontId="0" fillId="24" borderId="0" xfId="0" applyNumberFormat="1" applyFill="1" applyAlignment="1">
      <alignment horizontal="center" vertical="center"/>
    </xf>
    <xf numFmtId="0" fontId="19" fillId="24" borderId="11" xfId="0" applyFont="1" applyFill="1" applyBorder="1" applyAlignment="1">
      <alignment horizontal="center" vertical="center" wrapText="1"/>
    </xf>
    <xf numFmtId="0" fontId="19" fillId="24" borderId="12" xfId="0" applyFont="1" applyFill="1" applyBorder="1" applyAlignment="1">
      <alignment horizontal="center" vertical="center" wrapText="1"/>
    </xf>
    <xf numFmtId="0" fontId="21" fillId="24" borderId="12" xfId="0" applyFont="1" applyFill="1" applyBorder="1" applyAlignment="1">
      <alignment horizontal="center" vertical="center"/>
    </xf>
    <xf numFmtId="0" fontId="24" fillId="24" borderId="12" xfId="0" applyFont="1" applyFill="1" applyBorder="1" applyAlignment="1">
      <alignment horizontal="center" vertical="center" wrapText="1"/>
    </xf>
    <xf numFmtId="3" fontId="0" fillId="0" borderId="0" xfId="0" applyNumberFormat="1" applyAlignment="1">
      <alignment horizontal="center" vertical="center"/>
    </xf>
    <xf numFmtId="0" fontId="21" fillId="24" borderId="11" xfId="0" applyFont="1" applyFill="1" applyBorder="1" applyAlignment="1">
      <alignment horizontal="center" vertical="center"/>
    </xf>
    <xf numFmtId="0" fontId="24" fillId="24" borderId="11" xfId="0" applyFont="1" applyFill="1" applyBorder="1" applyAlignment="1">
      <alignment horizontal="center" vertical="center" wrapText="1"/>
    </xf>
    <xf numFmtId="0" fontId="0" fillId="24" borderId="10" xfId="0" applyFill="1" applyBorder="1" applyAlignment="1">
      <alignment horizontal="left" wrapText="1"/>
    </xf>
    <xf numFmtId="0" fontId="0" fillId="24" borderId="23" xfId="0" applyFill="1" applyBorder="1" applyAlignment="1">
      <alignment horizontal="left" wrapText="1"/>
    </xf>
    <xf numFmtId="3" fontId="0" fillId="0" borderId="0" xfId="0" applyNumberFormat="1"/>
    <xf numFmtId="0" fontId="19" fillId="0" borderId="20" xfId="0" applyFont="1" applyBorder="1" applyAlignment="1">
      <alignment horizontal="left" vertical="center" wrapText="1"/>
    </xf>
    <xf numFmtId="0" fontId="21" fillId="0" borderId="10" xfId="0" applyFont="1" applyBorder="1" applyAlignment="1">
      <alignment horizontal="left" vertical="center"/>
    </xf>
    <xf numFmtId="0" fontId="22" fillId="0" borderId="20" xfId="0" applyFont="1" applyBorder="1" applyAlignment="1">
      <alignment horizontal="left" vertical="center" wrapText="1"/>
    </xf>
    <xf numFmtId="0" fontId="25" fillId="0" borderId="10" xfId="0" applyFont="1" applyBorder="1" applyAlignment="1">
      <alignment horizontal="left" vertical="center"/>
    </xf>
    <xf numFmtId="0" fontId="31" fillId="0" borderId="10" xfId="0" applyFont="1" applyBorder="1" applyAlignment="1">
      <alignment horizontal="left" vertical="justify" wrapText="1"/>
    </xf>
    <xf numFmtId="0" fontId="25" fillId="0" borderId="10" xfId="0" applyFont="1" applyBorder="1" applyAlignment="1">
      <alignment horizontal="left" wrapText="1"/>
    </xf>
    <xf numFmtId="0" fontId="19" fillId="0" borderId="0" xfId="0" applyFont="1" applyAlignment="1">
      <alignment horizontal="left" wrapText="1"/>
    </xf>
    <xf numFmtId="0" fontId="0" fillId="0" borderId="12" xfId="0" applyBorder="1" applyAlignment="1">
      <alignment horizontal="center" vertical="center"/>
    </xf>
    <xf numFmtId="49" fontId="22" fillId="0" borderId="10" xfId="0" applyNumberFormat="1" applyFont="1" applyBorder="1" applyAlignment="1">
      <alignment horizontal="center" vertical="center"/>
    </xf>
    <xf numFmtId="49" fontId="22" fillId="0" borderId="11" xfId="0" applyNumberFormat="1" applyFont="1" applyBorder="1" applyAlignment="1">
      <alignment horizontal="center"/>
    </xf>
    <xf numFmtId="14" fontId="0" fillId="0" borderId="10" xfId="0" applyNumberFormat="1" applyBorder="1" applyAlignment="1">
      <alignment horizontal="left"/>
    </xf>
    <xf numFmtId="0" fontId="0" fillId="0" borderId="21" xfId="0" applyBorder="1" applyAlignment="1">
      <alignment vertical="center"/>
    </xf>
    <xf numFmtId="0" fontId="60" fillId="0" borderId="0" xfId="0" applyFont="1" applyAlignment="1">
      <alignment horizontal="left"/>
    </xf>
    <xf numFmtId="0" fontId="21" fillId="0" borderId="12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25" fillId="0" borderId="10" xfId="0" applyFont="1" applyBorder="1" applyAlignment="1">
      <alignment horizontal="left"/>
    </xf>
    <xf numFmtId="1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 vertical="center"/>
    </xf>
    <xf numFmtId="0" fontId="22" fillId="0" borderId="0" xfId="0" applyFont="1" applyAlignment="1">
      <alignment horizontal="right" wrapText="1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 vertical="center"/>
    </xf>
    <xf numFmtId="0" fontId="22" fillId="0" borderId="23" xfId="0" applyFont="1" applyBorder="1" applyAlignment="1">
      <alignment horizontal="left" vertical="center" wrapText="1"/>
    </xf>
    <xf numFmtId="14" fontId="22" fillId="0" borderId="11" xfId="0" applyNumberFormat="1" applyFont="1" applyBorder="1" applyAlignment="1">
      <alignment horizontal="center"/>
    </xf>
    <xf numFmtId="0" fontId="23" fillId="0" borderId="11" xfId="0" applyFont="1" applyBorder="1" applyAlignment="1">
      <alignment horizontal="center" vertical="center"/>
    </xf>
    <xf numFmtId="0" fontId="22" fillId="0" borderId="11" xfId="0" applyFont="1" applyBorder="1" applyAlignment="1">
      <alignment horizontal="right" wrapText="1"/>
    </xf>
    <xf numFmtId="0" fontId="25" fillId="0" borderId="11" xfId="0" applyFont="1" applyBorder="1" applyAlignment="1">
      <alignment horizontal="left"/>
    </xf>
    <xf numFmtId="0" fontId="25" fillId="0" borderId="11" xfId="0" applyFont="1" applyBorder="1" applyAlignment="1">
      <alignment horizontal="center" vertical="center"/>
    </xf>
    <xf numFmtId="17" fontId="22" fillId="0" borderId="0" xfId="0" applyNumberFormat="1" applyFont="1"/>
    <xf numFmtId="0" fontId="22" fillId="0" borderId="23" xfId="0" applyFont="1" applyBorder="1" applyAlignment="1">
      <alignment horizontal="left" wrapText="1"/>
    </xf>
    <xf numFmtId="17" fontId="22" fillId="0" borderId="11" xfId="0" applyNumberFormat="1" applyFont="1" applyBorder="1"/>
    <xf numFmtId="0" fontId="24" fillId="0" borderId="10" xfId="0" applyFont="1" applyBorder="1" applyAlignment="1">
      <alignment horizontal="right" vertical="center"/>
    </xf>
    <xf numFmtId="0" fontId="22" fillId="0" borderId="0" xfId="0" applyFont="1" applyAlignment="1">
      <alignment wrapText="1"/>
    </xf>
    <xf numFmtId="14" fontId="22" fillId="0" borderId="0" xfId="0" applyNumberFormat="1" applyFont="1" applyAlignment="1">
      <alignment horizontal="right" vertical="center"/>
    </xf>
    <xf numFmtId="49" fontId="22" fillId="0" borderId="0" xfId="0" applyNumberFormat="1" applyFont="1" applyAlignment="1">
      <alignment horizontal="center" vertical="center"/>
    </xf>
    <xf numFmtId="14" fontId="22" fillId="0" borderId="11" xfId="0" applyNumberFormat="1" applyFont="1" applyBorder="1" applyAlignment="1">
      <alignment horizontal="right" vertical="center"/>
    </xf>
    <xf numFmtId="49" fontId="22" fillId="0" borderId="11" xfId="0" applyNumberFormat="1" applyFont="1" applyBorder="1" applyAlignment="1">
      <alignment horizontal="center" vertical="center"/>
    </xf>
    <xf numFmtId="0" fontId="22" fillId="0" borderId="11" xfId="0" applyFont="1" applyBorder="1" applyAlignment="1">
      <alignment horizontal="right" vertical="center" wrapText="1"/>
    </xf>
    <xf numFmtId="0" fontId="22" fillId="0" borderId="11" xfId="0" applyFont="1" applyBorder="1" applyAlignment="1">
      <alignment horizontal="left" vertical="center"/>
    </xf>
    <xf numFmtId="0" fontId="22" fillId="0" borderId="11" xfId="0" applyFont="1" applyBorder="1" applyAlignment="1">
      <alignment horizontal="left" vertical="center" wrapText="1"/>
    </xf>
    <xf numFmtId="0" fontId="22" fillId="0" borderId="23" xfId="0" applyFont="1" applyBorder="1" applyAlignment="1">
      <alignment wrapText="1"/>
    </xf>
    <xf numFmtId="0" fontId="23" fillId="0" borderId="0" xfId="0" applyFont="1" applyAlignment="1">
      <alignment horizontal="right"/>
    </xf>
    <xf numFmtId="0" fontId="19" fillId="0" borderId="10" xfId="0" applyFont="1" applyBorder="1" applyAlignment="1">
      <alignment wrapText="1"/>
    </xf>
    <xf numFmtId="0" fontId="23" fillId="0" borderId="10" xfId="0" applyFont="1" applyBorder="1" applyAlignment="1">
      <alignment horizontal="center" wrapText="1"/>
    </xf>
    <xf numFmtId="14" fontId="22" fillId="24" borderId="0" xfId="0" applyNumberFormat="1" applyFont="1" applyFill="1"/>
    <xf numFmtId="0" fontId="0" fillId="0" borderId="29" xfId="0" applyBorder="1"/>
    <xf numFmtId="0" fontId="21" fillId="0" borderId="13" xfId="0" applyFont="1" applyBorder="1" applyAlignment="1">
      <alignment horizontal="center" vertical="center"/>
    </xf>
    <xf numFmtId="0" fontId="23" fillId="0" borderId="0" xfId="0" applyFont="1" applyAlignment="1">
      <alignment horizontal="left"/>
    </xf>
    <xf numFmtId="0" fontId="0" fillId="0" borderId="0" xfId="0" applyAlignment="1">
      <alignment horizontal="right" vertical="center"/>
    </xf>
    <xf numFmtId="0" fontId="23" fillId="0" borderId="0" xfId="0" applyFont="1" applyAlignment="1">
      <alignment vertical="center"/>
    </xf>
    <xf numFmtId="0" fontId="49" fillId="0" borderId="10" xfId="0" applyFont="1" applyBorder="1" applyAlignment="1">
      <alignment horizontal="center"/>
    </xf>
    <xf numFmtId="0" fontId="50" fillId="0" borderId="10" xfId="0" applyFont="1" applyBorder="1" applyAlignment="1">
      <alignment horizontal="center" vertical="center" wrapText="1"/>
    </xf>
    <xf numFmtId="0" fontId="50" fillId="0" borderId="10" xfId="0" applyFont="1" applyBorder="1" applyAlignment="1">
      <alignment horizontal="center" vertical="center"/>
    </xf>
    <xf numFmtId="0" fontId="49" fillId="0" borderId="0" xfId="0" applyFont="1"/>
    <xf numFmtId="168" fontId="49" fillId="0" borderId="0" xfId="0" applyNumberFormat="1" applyFont="1"/>
    <xf numFmtId="0" fontId="48" fillId="0" borderId="0" xfId="0" applyFont="1"/>
    <xf numFmtId="0" fontId="48" fillId="0" borderId="10" xfId="0" applyFont="1" applyBorder="1" applyAlignment="1">
      <alignment horizontal="center"/>
    </xf>
    <xf numFmtId="0" fontId="49" fillId="0" borderId="0" xfId="0" applyFont="1" applyAlignment="1">
      <alignment horizontal="center"/>
    </xf>
    <xf numFmtId="168" fontId="50" fillId="0" borderId="10" xfId="0" applyNumberFormat="1" applyFont="1" applyBorder="1" applyAlignment="1">
      <alignment horizontal="center" vertical="center"/>
    </xf>
    <xf numFmtId="0" fontId="48" fillId="0" borderId="10" xfId="0" applyFont="1" applyBorder="1" applyAlignment="1">
      <alignment horizontal="center" vertical="center" wrapText="1"/>
    </xf>
    <xf numFmtId="0" fontId="48" fillId="0" borderId="14" xfId="0" applyFont="1" applyBorder="1" applyAlignment="1">
      <alignment horizontal="left" vertical="center" wrapText="1"/>
    </xf>
    <xf numFmtId="168" fontId="51" fillId="0" borderId="10" xfId="0" applyNumberFormat="1" applyFont="1" applyBorder="1" applyAlignment="1">
      <alignment horizontal="center" vertical="center"/>
    </xf>
    <xf numFmtId="0" fontId="51" fillId="0" borderId="10" xfId="0" applyFont="1" applyBorder="1" applyAlignment="1">
      <alignment horizontal="center" vertical="center"/>
    </xf>
    <xf numFmtId="0" fontId="51" fillId="0" borderId="10" xfId="0" applyFont="1" applyBorder="1" applyAlignment="1">
      <alignment horizontal="center" vertical="center" wrapText="1"/>
    </xf>
    <xf numFmtId="0" fontId="48" fillId="0" borderId="14" xfId="0" applyFont="1" applyBorder="1" applyAlignment="1">
      <alignment horizontal="left"/>
    </xf>
    <xf numFmtId="168" fontId="48" fillId="0" borderId="10" xfId="0" applyNumberFormat="1" applyFont="1" applyBorder="1"/>
    <xf numFmtId="14" fontId="48" fillId="0" borderId="10" xfId="0" applyNumberFormat="1" applyFont="1" applyBorder="1"/>
    <xf numFmtId="0" fontId="48" fillId="0" borderId="10" xfId="0" applyFont="1" applyBorder="1"/>
    <xf numFmtId="0" fontId="48" fillId="0" borderId="10" xfId="0" applyFont="1" applyBorder="1" applyAlignment="1">
      <alignment horizontal="right"/>
    </xf>
    <xf numFmtId="0" fontId="49" fillId="0" borderId="10" xfId="0" applyFont="1" applyBorder="1"/>
    <xf numFmtId="0" fontId="48" fillId="0" borderId="14" xfId="0" applyFont="1" applyBorder="1" applyAlignment="1">
      <alignment horizontal="left" wrapText="1"/>
    </xf>
    <xf numFmtId="168" fontId="48" fillId="0" borderId="10" xfId="0" applyNumberFormat="1" applyFont="1" applyBorder="1" applyAlignment="1">
      <alignment horizontal="right"/>
    </xf>
    <xf numFmtId="14" fontId="48" fillId="0" borderId="10" xfId="0" applyNumberFormat="1" applyFont="1" applyBorder="1" applyAlignment="1">
      <alignment horizontal="right"/>
    </xf>
    <xf numFmtId="0" fontId="49" fillId="0" borderId="14" xfId="0" applyFont="1" applyBorder="1" applyAlignment="1">
      <alignment horizontal="left"/>
    </xf>
    <xf numFmtId="168" fontId="49" fillId="0" borderId="10" xfId="0" applyNumberFormat="1" applyFont="1" applyBorder="1"/>
    <xf numFmtId="14" fontId="49" fillId="0" borderId="10" xfId="0" applyNumberFormat="1" applyFont="1" applyBorder="1"/>
    <xf numFmtId="0" fontId="49" fillId="0" borderId="10" xfId="0" applyFont="1" applyBorder="1" applyAlignment="1">
      <alignment horizontal="right"/>
    </xf>
    <xf numFmtId="168" fontId="0" fillId="0" borderId="0" xfId="0" applyNumberFormat="1"/>
    <xf numFmtId="16" fontId="25" fillId="0" borderId="10" xfId="0" applyNumberFormat="1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 wrapText="1"/>
    </xf>
    <xf numFmtId="49" fontId="25" fillId="0" borderId="10" xfId="0" applyNumberFormat="1" applyFont="1" applyBorder="1" applyAlignment="1">
      <alignment horizontal="center" vertical="center"/>
    </xf>
    <xf numFmtId="0" fontId="25" fillId="0" borderId="10" xfId="0" applyFont="1" applyBorder="1" applyAlignment="1">
      <alignment horizontal="left" vertical="center" wrapText="1"/>
    </xf>
    <xf numFmtId="0" fontId="19" fillId="24" borderId="14" xfId="0" applyFont="1" applyFill="1" applyBorder="1" applyAlignment="1">
      <alignment horizontal="left" vertical="center" wrapText="1"/>
    </xf>
    <xf numFmtId="0" fontId="53" fillId="0" borderId="10" xfId="0" applyFont="1" applyBorder="1" applyAlignment="1">
      <alignment horizontal="center" vertical="center"/>
    </xf>
    <xf numFmtId="168" fontId="61" fillId="0" borderId="10" xfId="0" applyNumberFormat="1" applyFont="1" applyBorder="1" applyAlignment="1">
      <alignment horizontal="right" vertical="center"/>
    </xf>
    <xf numFmtId="14" fontId="61" fillId="0" borderId="10" xfId="0" applyNumberFormat="1" applyFont="1" applyBorder="1" applyAlignment="1">
      <alignment horizontal="right" vertical="center"/>
    </xf>
    <xf numFmtId="168" fontId="23" fillId="0" borderId="0" xfId="0" applyNumberFormat="1" applyFont="1"/>
    <xf numFmtId="168" fontId="22" fillId="0" borderId="0" xfId="0" applyNumberFormat="1" applyFont="1" applyAlignment="1">
      <alignment horizontal="right" vertical="center"/>
    </xf>
    <xf numFmtId="16" fontId="23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168" fontId="22" fillId="0" borderId="11" xfId="0" applyNumberFormat="1" applyFont="1" applyBorder="1" applyAlignment="1">
      <alignment horizontal="right" vertical="center"/>
    </xf>
    <xf numFmtId="16" fontId="23" fillId="0" borderId="11" xfId="0" applyNumberFormat="1" applyFont="1" applyBorder="1" applyAlignment="1">
      <alignment horizontal="center" vertical="center"/>
    </xf>
    <xf numFmtId="0" fontId="25" fillId="0" borderId="11" xfId="0" applyFont="1" applyBorder="1" applyAlignment="1">
      <alignment horizontal="center" vertical="center" wrapText="1"/>
    </xf>
    <xf numFmtId="0" fontId="45" fillId="0" borderId="10" xfId="0" applyFont="1" applyBorder="1"/>
    <xf numFmtId="168" fontId="0" fillId="0" borderId="10" xfId="0" applyNumberFormat="1" applyBorder="1" applyAlignment="1">
      <alignment horizontal="right"/>
    </xf>
    <xf numFmtId="168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68" fontId="0" fillId="0" borderId="10" xfId="0" applyNumberFormat="1" applyBorder="1"/>
    <xf numFmtId="0" fontId="24" fillId="24" borderId="14" xfId="0" applyFont="1" applyFill="1" applyBorder="1" applyAlignment="1">
      <alignment horizontal="left" wrapText="1"/>
    </xf>
    <xf numFmtId="0" fontId="0" fillId="0" borderId="10" xfId="0" applyBorder="1" applyAlignment="1">
      <alignment horizontal="left" vertical="center"/>
    </xf>
    <xf numFmtId="14" fontId="0" fillId="0" borderId="10" xfId="0" applyNumberFormat="1" applyBorder="1" applyAlignment="1">
      <alignment vertical="center"/>
    </xf>
    <xf numFmtId="0" fontId="0" fillId="0" borderId="13" xfId="0" applyBorder="1" applyAlignment="1">
      <alignment wrapText="1"/>
    </xf>
    <xf numFmtId="0" fontId="0" fillId="0" borderId="13" xfId="0" applyBorder="1" applyAlignment="1">
      <alignment vertical="center" wrapText="1"/>
    </xf>
    <xf numFmtId="0" fontId="54" fillId="0" borderId="0" xfId="0" applyFont="1"/>
    <xf numFmtId="0" fontId="0" fillId="0" borderId="0" xfId="0" applyAlignment="1">
      <alignment horizontal="left" vertical="center"/>
    </xf>
    <xf numFmtId="14" fontId="0" fillId="0" borderId="0" xfId="0" applyNumberFormat="1" applyAlignment="1">
      <alignment vertical="top"/>
    </xf>
    <xf numFmtId="0" fontId="0" fillId="0" borderId="0" xfId="0" applyAlignment="1">
      <alignment horizontal="center" vertical="top"/>
    </xf>
    <xf numFmtId="0" fontId="0" fillId="0" borderId="14" xfId="0" applyBorder="1" applyAlignment="1">
      <alignment horizontal="left" vertical="center" wrapText="1"/>
    </xf>
    <xf numFmtId="17" fontId="0" fillId="0" borderId="10" xfId="0" applyNumberFormat="1" applyBorder="1" applyAlignment="1">
      <alignment horizontal="right"/>
    </xf>
    <xf numFmtId="17" fontId="22" fillId="0" borderId="10" xfId="0" applyNumberFormat="1" applyFont="1" applyBorder="1" applyAlignment="1">
      <alignment horizontal="right"/>
    </xf>
    <xf numFmtId="0" fontId="55" fillId="0" borderId="0" xfId="0" applyFont="1"/>
    <xf numFmtId="0" fontId="19" fillId="0" borderId="14" xfId="176" applyFont="1" applyBorder="1" applyAlignment="1">
      <alignment horizontal="left"/>
    </xf>
    <xf numFmtId="0" fontId="22" fillId="0" borderId="10" xfId="176" applyFont="1" applyBorder="1" applyAlignment="1">
      <alignment wrapText="1"/>
    </xf>
    <xf numFmtId="15" fontId="22" fillId="0" borderId="10" xfId="176" applyNumberFormat="1" applyFont="1" applyBorder="1" applyAlignment="1">
      <alignment horizontal="right"/>
    </xf>
    <xf numFmtId="0" fontId="22" fillId="0" borderId="14" xfId="176" applyFont="1" applyBorder="1" applyAlignment="1">
      <alignment vertical="justify"/>
    </xf>
    <xf numFmtId="15" fontId="22" fillId="0" borderId="10" xfId="176" applyNumberFormat="1" applyFont="1" applyBorder="1"/>
    <xf numFmtId="0" fontId="22" fillId="0" borderId="0" xfId="176" applyFont="1" applyAlignment="1">
      <alignment horizontal="left"/>
    </xf>
    <xf numFmtId="15" fontId="22" fillId="0" borderId="0" xfId="176" applyNumberFormat="1" applyFont="1"/>
    <xf numFmtId="0" fontId="46" fillId="0" borderId="0" xfId="176" applyFont="1"/>
    <xf numFmtId="0" fontId="23" fillId="0" borderId="10" xfId="176" applyFont="1" applyBorder="1" applyAlignment="1">
      <alignment horizontal="center" wrapText="1"/>
    </xf>
    <xf numFmtId="0" fontId="21" fillId="0" borderId="14" xfId="0" applyFont="1" applyBorder="1" applyAlignment="1">
      <alignment horizontal="left" vertical="center" wrapText="1"/>
    </xf>
    <xf numFmtId="0" fontId="0" fillId="0" borderId="15" xfId="0" applyBorder="1" applyAlignment="1">
      <alignment horizontal="center" vertical="center"/>
    </xf>
    <xf numFmtId="0" fontId="0" fillId="24" borderId="14" xfId="0" applyFill="1" applyBorder="1" applyAlignment="1">
      <alignment horizontal="left" vertical="top"/>
    </xf>
    <xf numFmtId="0" fontId="22" fillId="0" borderId="0" xfId="0" applyFont="1" applyAlignment="1">
      <alignment horizontal="right"/>
    </xf>
    <xf numFmtId="0" fontId="0" fillId="24" borderId="22" xfId="0" applyFill="1" applyBorder="1"/>
    <xf numFmtId="0" fontId="0" fillId="24" borderId="30" xfId="0" applyFill="1" applyBorder="1"/>
    <xf numFmtId="0" fontId="22" fillId="24" borderId="14" xfId="0" applyFont="1" applyFill="1" applyBorder="1" applyAlignment="1">
      <alignment vertical="top" wrapText="1"/>
    </xf>
    <xf numFmtId="14" fontId="22" fillId="24" borderId="10" xfId="0" applyNumberFormat="1" applyFont="1" applyFill="1" applyBorder="1" applyAlignment="1">
      <alignment vertical="top"/>
    </xf>
    <xf numFmtId="0" fontId="22" fillId="0" borderId="22" xfId="0" applyFont="1" applyBorder="1" applyAlignment="1">
      <alignment vertical="justify"/>
    </xf>
    <xf numFmtId="0" fontId="60" fillId="0" borderId="23" xfId="0" applyFont="1" applyBorder="1" applyAlignment="1">
      <alignment horizontal="left"/>
    </xf>
    <xf numFmtId="15" fontId="0" fillId="24" borderId="10" xfId="0" applyNumberFormat="1" applyFill="1" applyBorder="1" applyAlignment="1">
      <alignment horizontal="center" vertical="center"/>
    </xf>
    <xf numFmtId="0" fontId="22" fillId="24" borderId="14" xfId="0" applyFont="1" applyFill="1" applyBorder="1" applyAlignment="1">
      <alignment horizontal="left" vertical="top" wrapText="1"/>
    </xf>
    <xf numFmtId="0" fontId="62" fillId="0" borderId="0" xfId="0" applyFont="1"/>
    <xf numFmtId="0" fontId="63" fillId="0" borderId="10" xfId="0" applyFont="1" applyBorder="1" applyAlignment="1">
      <alignment wrapText="1"/>
    </xf>
    <xf numFmtId="15" fontId="38" fillId="0" borderId="10" xfId="0" applyNumberFormat="1" applyFont="1" applyBorder="1" applyAlignment="1">
      <alignment vertical="center"/>
    </xf>
    <xf numFmtId="0" fontId="38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top" wrapText="1"/>
    </xf>
    <xf numFmtId="0" fontId="22" fillId="24" borderId="10" xfId="0" applyFont="1" applyFill="1" applyBorder="1" applyAlignment="1">
      <alignment horizontal="center" vertical="top"/>
    </xf>
    <xf numFmtId="0" fontId="25" fillId="0" borderId="10" xfId="0" applyFont="1" applyBorder="1" applyAlignment="1">
      <alignment wrapText="1"/>
    </xf>
    <xf numFmtId="168" fontId="23" fillId="0" borderId="0" xfId="176" applyNumberFormat="1" applyFont="1"/>
    <xf numFmtId="0" fontId="22" fillId="0" borderId="10" xfId="187" applyBorder="1" applyAlignment="1">
      <alignment horizontal="center" vertical="center"/>
    </xf>
    <xf numFmtId="0" fontId="22" fillId="0" borderId="0" xfId="187"/>
    <xf numFmtId="0" fontId="22" fillId="0" borderId="10" xfId="187" applyBorder="1" applyAlignment="1">
      <alignment horizontal="center"/>
    </xf>
    <xf numFmtId="0" fontId="23" fillId="0" borderId="10" xfId="187" applyFont="1" applyBorder="1" applyAlignment="1">
      <alignment horizontal="center" wrapText="1"/>
    </xf>
    <xf numFmtId="0" fontId="22" fillId="0" borderId="0" xfId="187" applyAlignment="1">
      <alignment horizontal="center"/>
    </xf>
    <xf numFmtId="0" fontId="24" fillId="0" borderId="10" xfId="187" applyFont="1" applyBorder="1" applyAlignment="1">
      <alignment horizontal="center" vertical="center"/>
    </xf>
    <xf numFmtId="0" fontId="19" fillId="0" borderId="10" xfId="187" applyFont="1" applyBorder="1"/>
    <xf numFmtId="0" fontId="19" fillId="0" borderId="14" xfId="187" applyFont="1" applyBorder="1" applyAlignment="1">
      <alignment horizontal="left" vertical="center"/>
    </xf>
    <xf numFmtId="167" fontId="22" fillId="0" borderId="10" xfId="187" applyNumberFormat="1" applyBorder="1" applyAlignment="1">
      <alignment horizontal="center"/>
    </xf>
    <xf numFmtId="0" fontId="22" fillId="0" borderId="10" xfId="187" applyBorder="1"/>
    <xf numFmtId="0" fontId="31" fillId="0" borderId="10" xfId="187" applyFont="1" applyBorder="1" applyAlignment="1">
      <alignment horizontal="left" wrapText="1"/>
    </xf>
    <xf numFmtId="0" fontId="19" fillId="0" borderId="10" xfId="187" applyFont="1" applyBorder="1" applyAlignment="1">
      <alignment vertical="top"/>
    </xf>
    <xf numFmtId="14" fontId="22" fillId="0" borderId="10" xfId="187" applyNumberFormat="1" applyBorder="1" applyAlignment="1">
      <alignment horizontal="right" vertical="center"/>
    </xf>
    <xf numFmtId="0" fontId="22" fillId="0" borderId="10" xfId="187" applyBorder="1" applyAlignment="1">
      <alignment vertical="center"/>
    </xf>
    <xf numFmtId="0" fontId="19" fillId="0" borderId="10" xfId="187" applyFont="1" applyBorder="1" applyAlignment="1">
      <alignment horizontal="left"/>
    </xf>
    <xf numFmtId="167" fontId="22" fillId="0" borderId="10" xfId="187" applyNumberFormat="1" applyBorder="1" applyAlignment="1">
      <alignment horizontal="right"/>
    </xf>
    <xf numFmtId="14" fontId="22" fillId="0" borderId="10" xfId="187" applyNumberFormat="1" applyBorder="1" applyAlignment="1">
      <alignment horizontal="right"/>
    </xf>
    <xf numFmtId="0" fontId="19" fillId="0" borderId="10" xfId="187" applyFont="1" applyBorder="1" applyAlignment="1">
      <alignment horizontal="left" vertical="center"/>
    </xf>
    <xf numFmtId="167" fontId="22" fillId="0" borderId="10" xfId="187" applyNumberFormat="1" applyBorder="1" applyAlignment="1">
      <alignment horizontal="right" vertical="center"/>
    </xf>
    <xf numFmtId="0" fontId="22" fillId="0" borderId="14" xfId="187" applyBorder="1" applyAlignment="1">
      <alignment horizontal="left" vertical="center"/>
    </xf>
    <xf numFmtId="0" fontId="19" fillId="0" borderId="14" xfId="187" applyFont="1" applyBorder="1" applyAlignment="1">
      <alignment horizontal="left" wrapText="1"/>
    </xf>
    <xf numFmtId="0" fontId="32" fillId="0" borderId="0" xfId="187" applyFont="1"/>
    <xf numFmtId="0" fontId="23" fillId="0" borderId="0" xfId="187" applyFont="1"/>
    <xf numFmtId="0" fontId="22" fillId="0" borderId="10" xfId="198" applyBorder="1" applyAlignment="1">
      <alignment horizontal="center"/>
    </xf>
    <xf numFmtId="0" fontId="19" fillId="0" borderId="23" xfId="198" applyFont="1" applyBorder="1" applyAlignment="1">
      <alignment horizontal="center" vertical="center" wrapText="1"/>
    </xf>
    <xf numFmtId="0" fontId="22" fillId="0" borderId="0" xfId="313" applyFont="1"/>
    <xf numFmtId="0" fontId="22" fillId="0" borderId="0" xfId="198"/>
    <xf numFmtId="0" fontId="1" fillId="0" borderId="0" xfId="313"/>
    <xf numFmtId="0" fontId="22" fillId="0" borderId="10" xfId="198" applyBorder="1" applyAlignment="1">
      <alignment horizontal="center" wrapText="1"/>
    </xf>
    <xf numFmtId="0" fontId="22" fillId="0" borderId="0" xfId="198" applyAlignment="1">
      <alignment horizontal="center"/>
    </xf>
    <xf numFmtId="0" fontId="19" fillId="0" borderId="10" xfId="198" applyFont="1" applyBorder="1" applyAlignment="1">
      <alignment horizontal="center" vertical="center" wrapText="1"/>
    </xf>
    <xf numFmtId="0" fontId="19" fillId="0" borderId="10" xfId="198" applyFont="1" applyBorder="1" applyAlignment="1">
      <alignment horizontal="center" vertical="center"/>
    </xf>
    <xf numFmtId="0" fontId="22" fillId="0" borderId="10" xfId="198" applyBorder="1"/>
    <xf numFmtId="0" fontId="19" fillId="0" borderId="10" xfId="198" applyFont="1" applyBorder="1"/>
    <xf numFmtId="0" fontId="19" fillId="0" borderId="14" xfId="198" applyFont="1" applyBorder="1" applyAlignment="1">
      <alignment vertical="justify" wrapText="1"/>
    </xf>
    <xf numFmtId="14" fontId="22" fillId="0" borderId="10" xfId="198" applyNumberFormat="1" applyBorder="1"/>
    <xf numFmtId="0" fontId="22" fillId="0" borderId="14" xfId="198" applyBorder="1" applyAlignment="1">
      <alignment vertical="justify" wrapText="1"/>
    </xf>
    <xf numFmtId="170" fontId="18" fillId="0" borderId="10" xfId="313" applyNumberFormat="1" applyFont="1" applyBorder="1" applyAlignment="1">
      <alignment horizontal="left"/>
    </xf>
    <xf numFmtId="0" fontId="22" fillId="0" borderId="11" xfId="198" applyBorder="1" applyAlignment="1">
      <alignment horizontal="center" vertical="center"/>
    </xf>
    <xf numFmtId="0" fontId="22" fillId="0" borderId="11" xfId="198" applyBorder="1" applyAlignment="1">
      <alignment horizontal="center"/>
    </xf>
    <xf numFmtId="0" fontId="22" fillId="0" borderId="10" xfId="198" applyBorder="1" applyAlignment="1">
      <alignment horizontal="center" vertical="center"/>
    </xf>
    <xf numFmtId="0" fontId="19" fillId="0" borderId="10" xfId="268" applyFont="1" applyBorder="1" applyAlignment="1">
      <alignment horizontal="center" vertical="center" wrapText="1"/>
    </xf>
    <xf numFmtId="0" fontId="19" fillId="0" borderId="23" xfId="268" applyFont="1" applyBorder="1" applyAlignment="1">
      <alignment horizontal="center" vertical="center" wrapText="1"/>
    </xf>
    <xf numFmtId="0" fontId="19" fillId="24" borderId="14" xfId="198" applyFont="1" applyFill="1" applyBorder="1" applyAlignment="1">
      <alignment vertical="justify" wrapText="1"/>
    </xf>
    <xf numFmtId="0" fontId="22" fillId="0" borderId="10" xfId="198" applyBorder="1" applyAlignment="1">
      <alignment horizontal="left"/>
    </xf>
    <xf numFmtId="0" fontId="22" fillId="24" borderId="14" xfId="198" applyFill="1" applyBorder="1" applyAlignment="1">
      <alignment vertical="justify" wrapText="1"/>
    </xf>
    <xf numFmtId="17" fontId="22" fillId="0" borderId="10" xfId="198" applyNumberFormat="1" applyBorder="1" applyAlignment="1">
      <alignment horizontal="right"/>
    </xf>
    <xf numFmtId="0" fontId="22" fillId="0" borderId="10" xfId="268" applyFont="1" applyBorder="1" applyAlignment="1">
      <alignment horizontal="center" wrapText="1"/>
    </xf>
    <xf numFmtId="0" fontId="22" fillId="0" borderId="10" xfId="268" applyFont="1" applyBorder="1" applyAlignment="1">
      <alignment vertical="justify" wrapText="1"/>
    </xf>
    <xf numFmtId="0" fontId="1" fillId="0" borderId="10" xfId="313" applyBorder="1"/>
    <xf numFmtId="0" fontId="1" fillId="0" borderId="10" xfId="313" applyBorder="1" applyAlignment="1">
      <alignment horizontal="left"/>
    </xf>
    <xf numFmtId="0" fontId="65" fillId="0" borderId="10" xfId="0" applyFont="1" applyBorder="1" applyAlignment="1">
      <alignment horizontal="center"/>
    </xf>
    <xf numFmtId="14" fontId="0" fillId="0" borderId="10" xfId="0" applyNumberFormat="1" applyBorder="1" applyAlignment="1">
      <alignment horizontal="left" vertical="center" wrapText="1"/>
    </xf>
    <xf numFmtId="0" fontId="19" fillId="0" borderId="10" xfId="0" applyFont="1" applyBorder="1" applyAlignment="1">
      <alignment vertical="top" wrapText="1"/>
    </xf>
    <xf numFmtId="0" fontId="0" fillId="0" borderId="11" xfId="0" applyBorder="1" applyAlignment="1">
      <alignment horizontal="center" vertical="center" wrapText="1"/>
    </xf>
    <xf numFmtId="14" fontId="22" fillId="0" borderId="10" xfId="0" applyNumberFormat="1" applyFont="1" applyBorder="1" applyAlignment="1">
      <alignment vertical="center" wrapText="1"/>
    </xf>
    <xf numFmtId="14" fontId="22" fillId="0" borderId="24" xfId="0" applyNumberFormat="1" applyFont="1" applyBorder="1" applyAlignment="1">
      <alignment vertical="center" wrapText="1"/>
    </xf>
    <xf numFmtId="0" fontId="22" fillId="0" borderId="24" xfId="0" applyFont="1" applyBorder="1" applyAlignment="1">
      <alignment vertical="center" wrapText="1"/>
    </xf>
    <xf numFmtId="0" fontId="22" fillId="0" borderId="24" xfId="0" applyFont="1" applyBorder="1" applyAlignment="1">
      <alignment horizontal="center" vertical="center" wrapText="1"/>
    </xf>
    <xf numFmtId="0" fontId="19" fillId="0" borderId="13" xfId="0" applyFont="1" applyBorder="1" applyAlignment="1">
      <alignment horizontal="left" vertical="center" wrapText="1"/>
    </xf>
    <xf numFmtId="0" fontId="0" fillId="0" borderId="14" xfId="0" applyBorder="1" applyAlignment="1">
      <alignment vertical="center" wrapText="1"/>
    </xf>
    <xf numFmtId="0" fontId="66" fillId="0" borderId="0" xfId="0" applyFont="1"/>
    <xf numFmtId="0" fontId="22" fillId="0" borderId="0" xfId="268" applyFont="1" applyAlignment="1">
      <alignment horizontal="center" vertical="center"/>
    </xf>
    <xf numFmtId="0" fontId="19" fillId="0" borderId="0" xfId="268" applyFont="1" applyAlignment="1">
      <alignment vertical="justify" wrapText="1"/>
    </xf>
    <xf numFmtId="14" fontId="22" fillId="0" borderId="0" xfId="268" applyNumberFormat="1" applyFont="1" applyAlignment="1">
      <alignment horizontal="center"/>
    </xf>
    <xf numFmtId="0" fontId="66" fillId="0" borderId="10" xfId="0" applyFont="1" applyBorder="1" applyAlignment="1">
      <alignment horizontal="center" vertical="center"/>
    </xf>
    <xf numFmtId="0" fontId="22" fillId="0" borderId="0" xfId="0" applyFont="1" applyAlignment="1">
      <alignment vertical="center"/>
    </xf>
    <xf numFmtId="0" fontId="21" fillId="0" borderId="0" xfId="176" applyFont="1" applyAlignment="1">
      <alignment horizontal="center"/>
    </xf>
    <xf numFmtId="0" fontId="0" fillId="0" borderId="19" xfId="0" applyBorder="1" applyAlignment="1">
      <alignment horizontal="center"/>
    </xf>
    <xf numFmtId="0" fontId="21" fillId="0" borderId="0" xfId="268" applyFont="1" applyAlignment="1">
      <alignment horizontal="center"/>
    </xf>
    <xf numFmtId="0" fontId="0" fillId="0" borderId="18" xfId="0" applyBorder="1" applyAlignment="1">
      <alignment horizontal="center" vertical="center"/>
    </xf>
    <xf numFmtId="15" fontId="0" fillId="24" borderId="19" xfId="0" applyNumberFormat="1" applyFill="1" applyBorder="1" applyAlignment="1">
      <alignment horizontal="center" vertical="center"/>
    </xf>
    <xf numFmtId="0" fontId="21" fillId="24" borderId="10" xfId="0" applyFont="1" applyFill="1" applyBorder="1" applyAlignment="1">
      <alignment horizontal="center" vertical="center"/>
    </xf>
    <xf numFmtId="0" fontId="0" fillId="0" borderId="22" xfId="0" applyBorder="1" applyAlignment="1">
      <alignment horizontal="center"/>
    </xf>
    <xf numFmtId="0" fontId="51" fillId="0" borderId="11" xfId="0" applyFont="1" applyBorder="1" applyAlignment="1">
      <alignment horizontal="center" vertical="center"/>
    </xf>
    <xf numFmtId="0" fontId="51" fillId="0" borderId="10" xfId="0" applyFont="1" applyBorder="1" applyAlignment="1">
      <alignment horizontal="center"/>
    </xf>
    <xf numFmtId="0" fontId="51" fillId="0" borderId="12" xfId="0" applyFont="1" applyBorder="1" applyAlignment="1">
      <alignment horizontal="center" vertical="center"/>
    </xf>
    <xf numFmtId="0" fontId="51" fillId="0" borderId="10" xfId="0" applyFont="1" applyBorder="1" applyAlignment="1">
      <alignment vertical="center"/>
    </xf>
    <xf numFmtId="49" fontId="51" fillId="0" borderId="10" xfId="0" applyNumberFormat="1" applyFont="1" applyBorder="1" applyAlignment="1">
      <alignment horizontal="center" vertical="center"/>
    </xf>
    <xf numFmtId="0" fontId="51" fillId="0" borderId="0" xfId="0" applyFont="1" applyAlignment="1">
      <alignment vertical="center"/>
    </xf>
    <xf numFmtId="0" fontId="51" fillId="0" borderId="0" xfId="0" applyFont="1" applyAlignment="1">
      <alignment horizontal="center" vertical="center"/>
    </xf>
    <xf numFmtId="49" fontId="22" fillId="24" borderId="0" xfId="0" applyNumberFormat="1" applyFont="1" applyFill="1"/>
    <xf numFmtId="0" fontId="22" fillId="24" borderId="0" xfId="0" applyFont="1" applyFill="1" applyAlignment="1">
      <alignment horizontal="left"/>
    </xf>
    <xf numFmtId="14" fontId="0" fillId="24" borderId="0" xfId="0" applyNumberFormat="1" applyFill="1"/>
    <xf numFmtId="0" fontId="0" fillId="24" borderId="0" xfId="0" applyFill="1" applyAlignment="1">
      <alignment horizontal="justify" wrapText="1"/>
    </xf>
    <xf numFmtId="49" fontId="22" fillId="24" borderId="0" xfId="0" applyNumberFormat="1" applyFont="1" applyFill="1" applyAlignment="1">
      <alignment horizontal="right"/>
    </xf>
    <xf numFmtId="0" fontId="51" fillId="0" borderId="10" xfId="176" applyFont="1" applyBorder="1" applyAlignment="1">
      <alignment horizontal="center" vertical="center"/>
    </xf>
    <xf numFmtId="0" fontId="51" fillId="0" borderId="10" xfId="176" applyFont="1" applyBorder="1" applyAlignment="1">
      <alignment vertical="center"/>
    </xf>
    <xf numFmtId="16" fontId="51" fillId="0" borderId="10" xfId="0" applyNumberFormat="1" applyFont="1" applyBorder="1" applyAlignment="1">
      <alignment horizontal="center" vertical="center"/>
    </xf>
    <xf numFmtId="0" fontId="0" fillId="0" borderId="25" xfId="0" applyBorder="1"/>
    <xf numFmtId="0" fontId="51" fillId="0" borderId="12" xfId="0" applyFont="1" applyBorder="1" applyAlignment="1">
      <alignment vertical="center"/>
    </xf>
    <xf numFmtId="0" fontId="0" fillId="0" borderId="22" xfId="0" applyBorder="1"/>
    <xf numFmtId="0" fontId="22" fillId="24" borderId="19" xfId="0" applyFont="1" applyFill="1" applyBorder="1" applyAlignment="1">
      <alignment horizontal="center"/>
    </xf>
    <xf numFmtId="0" fontId="0" fillId="24" borderId="19" xfId="0" applyFill="1" applyBorder="1" applyAlignment="1">
      <alignment horizontal="center"/>
    </xf>
    <xf numFmtId="0" fontId="19" fillId="24" borderId="0" xfId="0" applyFont="1" applyFill="1" applyAlignment="1">
      <alignment horizontal="center" vertical="center" wrapText="1"/>
    </xf>
    <xf numFmtId="0" fontId="19" fillId="24" borderId="25" xfId="0" applyFont="1" applyFill="1" applyBorder="1" applyAlignment="1">
      <alignment horizontal="center" vertical="center" wrapText="1"/>
    </xf>
    <xf numFmtId="15" fontId="22" fillId="24" borderId="19" xfId="0" applyNumberFormat="1" applyFont="1" applyFill="1" applyBorder="1" applyAlignment="1">
      <alignment horizontal="center" vertical="center"/>
    </xf>
    <xf numFmtId="0" fontId="22" fillId="0" borderId="22" xfId="0" applyFont="1" applyBorder="1"/>
    <xf numFmtId="0" fontId="22" fillId="0" borderId="22" xfId="0" applyFont="1" applyBorder="1" applyAlignment="1">
      <alignment horizontal="right" wrapText="1"/>
    </xf>
    <xf numFmtId="0" fontId="22" fillId="0" borderId="19" xfId="0" applyFont="1" applyBorder="1" applyAlignment="1">
      <alignment horizontal="right"/>
    </xf>
    <xf numFmtId="0" fontId="22" fillId="0" borderId="22" xfId="0" applyFont="1" applyBorder="1" applyAlignment="1">
      <alignment horizontal="center" vertical="center" wrapText="1"/>
    </xf>
    <xf numFmtId="0" fontId="22" fillId="0" borderId="22" xfId="0" applyFont="1" applyBorder="1" applyAlignment="1">
      <alignment horizontal="center"/>
    </xf>
    <xf numFmtId="0" fontId="19" fillId="0" borderId="22" xfId="0" applyFont="1" applyBorder="1" applyAlignment="1">
      <alignment horizontal="center"/>
    </xf>
    <xf numFmtId="0" fontId="22" fillId="0" borderId="22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 wrapText="1"/>
    </xf>
    <xf numFmtId="0" fontId="19" fillId="0" borderId="22" xfId="0" applyFont="1" applyBorder="1" applyAlignment="1">
      <alignment vertical="center" wrapText="1"/>
    </xf>
    <xf numFmtId="12" fontId="51" fillId="0" borderId="10" xfId="0" applyNumberFormat="1" applyFont="1" applyBorder="1" applyAlignment="1">
      <alignment vertical="center"/>
    </xf>
    <xf numFmtId="1" fontId="51" fillId="0" borderId="10" xfId="0" applyNumberFormat="1" applyFont="1" applyBorder="1" applyAlignment="1">
      <alignment horizontal="center" vertical="center"/>
    </xf>
    <xf numFmtId="0" fontId="51" fillId="24" borderId="10" xfId="0" applyFont="1" applyFill="1" applyBorder="1" applyAlignment="1">
      <alignment horizontal="center" vertical="center"/>
    </xf>
    <xf numFmtId="15" fontId="0" fillId="24" borderId="10" xfId="0" applyNumberFormat="1" applyFill="1" applyBorder="1" applyAlignment="1">
      <alignment vertical="center"/>
    </xf>
    <xf numFmtId="0" fontId="51" fillId="24" borderId="11" xfId="0" applyFont="1" applyFill="1" applyBorder="1" applyAlignment="1">
      <alignment horizontal="center" vertical="center"/>
    </xf>
    <xf numFmtId="15" fontId="22" fillId="24" borderId="10" xfId="0" applyNumberFormat="1" applyFont="1" applyFill="1" applyBorder="1" applyAlignment="1">
      <alignment horizontal="center"/>
    </xf>
    <xf numFmtId="15" fontId="0" fillId="24" borderId="10" xfId="0" applyNumberFormat="1" applyFill="1" applyBorder="1" applyAlignment="1">
      <alignment horizontal="center"/>
    </xf>
    <xf numFmtId="0" fontId="1" fillId="0" borderId="12" xfId="0" applyFont="1" applyBorder="1"/>
    <xf numFmtId="0" fontId="22" fillId="0" borderId="12" xfId="0" applyFont="1" applyBorder="1"/>
    <xf numFmtId="0" fontId="31" fillId="0" borderId="13" xfId="0" applyFont="1" applyBorder="1" applyAlignment="1">
      <alignment horizontal="left" wrapText="1"/>
    </xf>
    <xf numFmtId="0" fontId="31" fillId="0" borderId="12" xfId="0" applyFont="1" applyBorder="1" applyAlignment="1">
      <alignment horizontal="left" wrapText="1"/>
    </xf>
    <xf numFmtId="0" fontId="31" fillId="0" borderId="18" xfId="0" applyFont="1" applyBorder="1" applyAlignment="1">
      <alignment horizontal="left" wrapText="1"/>
    </xf>
    <xf numFmtId="0" fontId="22" fillId="0" borderId="26" xfId="0" applyFont="1" applyBorder="1"/>
    <xf numFmtId="0" fontId="31" fillId="0" borderId="18" xfId="0" applyFont="1" applyBorder="1" applyAlignment="1">
      <alignment horizontal="left" vertical="top" wrapText="1"/>
    </xf>
    <xf numFmtId="0" fontId="35" fillId="24" borderId="13" xfId="0" applyFont="1" applyFill="1" applyBorder="1"/>
    <xf numFmtId="0" fontId="0" fillId="0" borderId="20" xfId="0" applyBorder="1" applyAlignment="1">
      <alignment wrapText="1"/>
    </xf>
    <xf numFmtId="0" fontId="0" fillId="24" borderId="22" xfId="0" applyFill="1" applyBorder="1" applyAlignment="1">
      <alignment wrapText="1"/>
    </xf>
    <xf numFmtId="0" fontId="31" fillId="24" borderId="10" xfId="176" applyFont="1" applyFill="1" applyBorder="1" applyAlignment="1">
      <alignment horizontal="left" wrapText="1"/>
    </xf>
    <xf numFmtId="0" fontId="35" fillId="24" borderId="10" xfId="176" applyFill="1" applyBorder="1"/>
    <xf numFmtId="0" fontId="19" fillId="24" borderId="19" xfId="0" applyFont="1" applyFill="1" applyBorder="1" applyAlignment="1">
      <alignment vertical="top" wrapText="1"/>
    </xf>
    <xf numFmtId="0" fontId="19" fillId="24" borderId="19" xfId="0" applyFont="1" applyFill="1" applyBorder="1" applyAlignment="1">
      <alignment vertical="top"/>
    </xf>
    <xf numFmtId="0" fontId="19" fillId="24" borderId="19" xfId="0" applyFont="1" applyFill="1" applyBorder="1" applyAlignment="1">
      <alignment horizontal="center" vertical="top" wrapText="1"/>
    </xf>
    <xf numFmtId="0" fontId="35" fillId="0" borderId="0" xfId="176" applyAlignment="1">
      <alignment vertical="center"/>
    </xf>
    <xf numFmtId="0" fontId="22" fillId="0" borderId="0" xfId="176" applyFont="1" applyAlignment="1">
      <alignment vertical="center"/>
    </xf>
    <xf numFmtId="0" fontId="22" fillId="0" borderId="0" xfId="268" applyFont="1" applyAlignment="1">
      <alignment vertical="center"/>
    </xf>
    <xf numFmtId="0" fontId="35" fillId="0" borderId="0" xfId="0" applyFont="1" applyAlignment="1">
      <alignment vertical="center"/>
    </xf>
    <xf numFmtId="0" fontId="22" fillId="0" borderId="14" xfId="0" applyFont="1" applyBorder="1" applyAlignment="1">
      <alignment vertical="justify" wrapText="1"/>
    </xf>
    <xf numFmtId="0" fontId="22" fillId="0" borderId="11" xfId="0" applyFont="1" applyBorder="1" applyAlignment="1">
      <alignment wrapText="1"/>
    </xf>
    <xf numFmtId="0" fontId="25" fillId="0" borderId="14" xfId="0" applyFont="1" applyBorder="1" applyAlignment="1">
      <alignment horizontal="left" wrapText="1"/>
    </xf>
    <xf numFmtId="49" fontId="22" fillId="0" borderId="0" xfId="0" applyNumberFormat="1" applyFont="1"/>
    <xf numFmtId="0" fontId="25" fillId="0" borderId="0" xfId="0" applyFont="1" applyAlignment="1">
      <alignment horizontal="left" wrapText="1"/>
    </xf>
    <xf numFmtId="0" fontId="22" fillId="0" borderId="18" xfId="0" applyFont="1" applyBorder="1" applyAlignment="1">
      <alignment horizontal="left" wrapText="1"/>
    </xf>
    <xf numFmtId="0" fontId="22" fillId="24" borderId="14" xfId="0" applyFont="1" applyFill="1" applyBorder="1" applyAlignment="1">
      <alignment horizontal="left" wrapText="1"/>
    </xf>
    <xf numFmtId="49" fontId="51" fillId="0" borderId="10" xfId="0" applyNumberFormat="1" applyFont="1" applyBorder="1" applyAlignment="1">
      <alignment horizontal="center"/>
    </xf>
    <xf numFmtId="0" fontId="51" fillId="0" borderId="19" xfId="0" applyFont="1" applyBorder="1" applyAlignment="1">
      <alignment horizontal="center" vertical="center"/>
    </xf>
    <xf numFmtId="0" fontId="51" fillId="24" borderId="12" xfId="0" applyFont="1" applyFill="1" applyBorder="1" applyAlignment="1">
      <alignment vertical="center"/>
    </xf>
    <xf numFmtId="0" fontId="51" fillId="24" borderId="10" xfId="0" applyFont="1" applyFill="1" applyBorder="1"/>
    <xf numFmtId="0" fontId="51" fillId="0" borderId="11" xfId="0" applyFont="1" applyBorder="1" applyAlignment="1">
      <alignment horizontal="center" vertical="center" wrapText="1"/>
    </xf>
    <xf numFmtId="0" fontId="51" fillId="24" borderId="19" xfId="0" applyFont="1" applyFill="1" applyBorder="1" applyAlignment="1">
      <alignment horizontal="center" vertical="center"/>
    </xf>
    <xf numFmtId="0" fontId="51" fillId="0" borderId="13" xfId="0" applyFont="1" applyBorder="1" applyAlignment="1">
      <alignment horizontal="center" vertical="center"/>
    </xf>
    <xf numFmtId="0" fontId="51" fillId="0" borderId="10" xfId="313" applyFont="1" applyBorder="1" applyAlignment="1">
      <alignment horizontal="center" vertical="center"/>
    </xf>
    <xf numFmtId="0" fontId="24" fillId="0" borderId="10" xfId="0" applyFont="1" applyBorder="1" applyAlignment="1">
      <alignment horizontal="center"/>
    </xf>
    <xf numFmtId="0" fontId="0" fillId="0" borderId="10" xfId="0" applyBorder="1" applyAlignment="1">
      <alignment vertical="center" wrapText="1"/>
    </xf>
    <xf numFmtId="0" fontId="22" fillId="24" borderId="14" xfId="0" applyFont="1" applyFill="1" applyBorder="1" applyAlignment="1">
      <alignment horizontal="left" vertical="center" wrapText="1"/>
    </xf>
    <xf numFmtId="0" fontId="22" fillId="0" borderId="14" xfId="187" applyBorder="1" applyAlignment="1">
      <alignment horizontal="left" vertical="top" wrapText="1"/>
    </xf>
    <xf numFmtId="15" fontId="22" fillId="0" borderId="10" xfId="0" applyNumberFormat="1" applyFont="1" applyBorder="1" applyAlignment="1">
      <alignment vertical="top"/>
    </xf>
    <xf numFmtId="0" fontId="20" fillId="0" borderId="0" xfId="0" applyFont="1"/>
    <xf numFmtId="0" fontId="0" fillId="0" borderId="11" xfId="0" applyBorder="1" applyAlignment="1">
      <alignment wrapText="1"/>
    </xf>
    <xf numFmtId="0" fontId="22" fillId="0" borderId="10" xfId="0" applyFont="1" applyBorder="1" applyAlignment="1">
      <alignment vertical="justify" wrapText="1"/>
    </xf>
    <xf numFmtId="0" fontId="0" fillId="0" borderId="10" xfId="0" applyBorder="1" applyAlignment="1">
      <alignment vertical="justify" wrapText="1"/>
    </xf>
    <xf numFmtId="0" fontId="0" fillId="0" borderId="23" xfId="0" applyBorder="1" applyAlignment="1">
      <alignment vertical="justify" wrapText="1"/>
    </xf>
    <xf numFmtId="0" fontId="67" fillId="0" borderId="10" xfId="0" applyFont="1" applyBorder="1" applyAlignment="1">
      <alignment horizontal="left" vertical="top" wrapText="1"/>
    </xf>
    <xf numFmtId="0" fontId="22" fillId="0" borderId="10" xfId="0" applyFont="1" applyBorder="1" applyAlignment="1">
      <alignment horizontal="center" wrapText="1"/>
    </xf>
    <xf numFmtId="0" fontId="24" fillId="0" borderId="24" xfId="0" applyFont="1" applyBorder="1" applyAlignment="1">
      <alignment vertical="center"/>
    </xf>
    <xf numFmtId="14" fontId="22" fillId="0" borderId="14" xfId="176" applyNumberFormat="1" applyFont="1" applyBorder="1"/>
    <xf numFmtId="0" fontId="22" fillId="0" borderId="19" xfId="176" applyFont="1" applyBorder="1"/>
    <xf numFmtId="0" fontId="0" fillId="0" borderId="0" xfId="0" applyAlignment="1">
      <alignment horizontal="center" vertical="center" wrapText="1"/>
    </xf>
    <xf numFmtId="0" fontId="68" fillId="0" borderId="10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wrapText="1"/>
    </xf>
    <xf numFmtId="0" fontId="45" fillId="0" borderId="10" xfId="313" applyFont="1" applyBorder="1" applyAlignment="1">
      <alignment wrapText="1"/>
    </xf>
    <xf numFmtId="0" fontId="19" fillId="24" borderId="19" xfId="0" applyFont="1" applyFill="1" applyBorder="1" applyAlignment="1">
      <alignment wrapText="1"/>
    </xf>
    <xf numFmtId="14" fontId="23" fillId="0" borderId="10" xfId="0" applyNumberFormat="1" applyFont="1" applyBorder="1"/>
    <xf numFmtId="14" fontId="23" fillId="0" borderId="0" xfId="0" applyNumberFormat="1" applyFont="1"/>
    <xf numFmtId="0" fontId="23" fillId="0" borderId="0" xfId="0" applyFont="1" applyAlignment="1">
      <alignment wrapText="1"/>
    </xf>
    <xf numFmtId="0" fontId="22" fillId="24" borderId="0" xfId="0" applyFont="1" applyFill="1" applyAlignment="1">
      <alignment horizontal="left" vertical="center"/>
    </xf>
    <xf numFmtId="0" fontId="22" fillId="24" borderId="0" xfId="0" applyFont="1" applyFill="1" applyAlignment="1">
      <alignment horizontal="justify" vertical="top" wrapText="1"/>
    </xf>
    <xf numFmtId="14" fontId="0" fillId="24" borderId="11" xfId="0" applyNumberFormat="1" applyFill="1" applyBorder="1"/>
    <xf numFmtId="0" fontId="22" fillId="24" borderId="11" xfId="0" applyFont="1" applyFill="1" applyBorder="1" applyAlignment="1">
      <alignment horizontal="justify" vertical="top" wrapText="1"/>
    </xf>
    <xf numFmtId="0" fontId="25" fillId="0" borderId="14" xfId="0" applyFont="1" applyBorder="1" applyAlignment="1">
      <alignment wrapText="1"/>
    </xf>
    <xf numFmtId="0" fontId="24" fillId="0" borderId="0" xfId="0" applyFont="1" applyAlignment="1">
      <alignment vertical="center"/>
    </xf>
    <xf numFmtId="0" fontId="21" fillId="0" borderId="23" xfId="0" applyFont="1" applyBorder="1" applyAlignment="1">
      <alignment horizontal="left" vertical="center" wrapText="1"/>
    </xf>
    <xf numFmtId="0" fontId="25" fillId="0" borderId="14" xfId="209" applyFont="1" applyBorder="1" applyAlignment="1">
      <alignment wrapText="1"/>
    </xf>
    <xf numFmtId="14" fontId="23" fillId="0" borderId="10" xfId="264" applyNumberFormat="1" applyFont="1" applyBorder="1"/>
    <xf numFmtId="0" fontId="25" fillId="0" borderId="14" xfId="209" applyFont="1" applyBorder="1"/>
    <xf numFmtId="0" fontId="23" fillId="0" borderId="10" xfId="265" applyFont="1" applyBorder="1" applyAlignment="1">
      <alignment horizontal="center"/>
    </xf>
    <xf numFmtId="0" fontId="23" fillId="0" borderId="14" xfId="266" applyFont="1" applyBorder="1" applyAlignment="1">
      <alignment wrapText="1"/>
    </xf>
    <xf numFmtId="14" fontId="23" fillId="0" borderId="10" xfId="267" applyNumberFormat="1" applyFont="1" applyBorder="1"/>
    <xf numFmtId="14" fontId="23" fillId="0" borderId="10" xfId="267" applyNumberFormat="1" applyFont="1" applyBorder="1" applyAlignment="1">
      <alignment vertical="center"/>
    </xf>
    <xf numFmtId="0" fontId="0" fillId="0" borderId="0" xfId="0" applyAlignment="1">
      <alignment wrapText="1"/>
    </xf>
    <xf numFmtId="0" fontId="23" fillId="0" borderId="10" xfId="177" applyFont="1" applyBorder="1" applyAlignment="1">
      <alignment horizontal="center" vertical="center"/>
    </xf>
    <xf numFmtId="0" fontId="23" fillId="24" borderId="0" xfId="200" applyFont="1" applyFill="1" applyAlignment="1">
      <alignment horizontal="left" vertical="center" wrapText="1" shrinkToFit="1"/>
    </xf>
    <xf numFmtId="0" fontId="23" fillId="0" borderId="10" xfId="178" applyFont="1" applyBorder="1" applyAlignment="1">
      <alignment horizontal="center" vertical="center"/>
    </xf>
    <xf numFmtId="0" fontId="23" fillId="0" borderId="10" xfId="180" applyFont="1" applyBorder="1"/>
    <xf numFmtId="0" fontId="23" fillId="0" borderId="10" xfId="180" applyFont="1" applyBorder="1" applyAlignment="1">
      <alignment horizontal="center"/>
    </xf>
    <xf numFmtId="14" fontId="23" fillId="0" borderId="10" xfId="180" applyNumberFormat="1" applyFont="1" applyBorder="1"/>
    <xf numFmtId="0" fontId="23" fillId="0" borderId="10" xfId="180" applyFont="1" applyBorder="1" applyAlignment="1">
      <alignment horizontal="center" vertical="top"/>
    </xf>
    <xf numFmtId="0" fontId="23" fillId="0" borderId="10" xfId="180" applyFont="1" applyBorder="1" applyAlignment="1">
      <alignment horizontal="center" vertical="center"/>
    </xf>
    <xf numFmtId="14" fontId="23" fillId="0" borderId="10" xfId="180" applyNumberFormat="1" applyFont="1" applyBorder="1" applyAlignment="1">
      <alignment horizontal="center" vertical="center"/>
    </xf>
    <xf numFmtId="0" fontId="23" fillId="0" borderId="10" xfId="183" applyFont="1" applyBorder="1" applyAlignment="1">
      <alignment horizontal="center"/>
    </xf>
    <xf numFmtId="0" fontId="23" fillId="0" borderId="10" xfId="183" applyFont="1" applyBorder="1" applyAlignment="1">
      <alignment horizontal="center" vertical="center"/>
    </xf>
    <xf numFmtId="0" fontId="23" fillId="0" borderId="0" xfId="208" applyFont="1" applyAlignment="1">
      <alignment horizontal="left" vertical="center" wrapText="1" shrinkToFit="1"/>
    </xf>
    <xf numFmtId="0" fontId="22" fillId="0" borderId="18" xfId="0" applyFont="1" applyBorder="1" applyAlignment="1">
      <alignment wrapText="1"/>
    </xf>
    <xf numFmtId="0" fontId="23" fillId="0" borderId="10" xfId="189" applyFont="1" applyBorder="1" applyAlignment="1">
      <alignment horizontal="center"/>
    </xf>
    <xf numFmtId="0" fontId="23" fillId="0" borderId="10" xfId="191" applyFont="1" applyBorder="1" applyAlignment="1">
      <alignment horizontal="center"/>
    </xf>
    <xf numFmtId="0" fontId="23" fillId="0" borderId="10" xfId="192" applyFont="1" applyBorder="1" applyAlignment="1">
      <alignment horizontal="center"/>
    </xf>
    <xf numFmtId="0" fontId="23" fillId="0" borderId="10" xfId="195" applyFont="1" applyBorder="1" applyAlignment="1">
      <alignment horizontal="center"/>
    </xf>
    <xf numFmtId="0" fontId="23" fillId="0" borderId="10" xfId="195" applyFont="1" applyBorder="1" applyAlignment="1">
      <alignment horizontal="center" vertical="center"/>
    </xf>
    <xf numFmtId="0" fontId="23" fillId="0" borderId="10" xfId="196" applyFont="1" applyBorder="1" applyAlignment="1">
      <alignment horizontal="center"/>
    </xf>
    <xf numFmtId="0" fontId="23" fillId="0" borderId="10" xfId="208" applyFont="1" applyBorder="1" applyAlignment="1">
      <alignment horizontal="left" vertical="center" wrapText="1" shrinkToFit="1"/>
    </xf>
    <xf numFmtId="0" fontId="23" fillId="0" borderId="10" xfId="197" applyFont="1" applyBorder="1" applyAlignment="1">
      <alignment horizontal="center"/>
    </xf>
    <xf numFmtId="0" fontId="23" fillId="0" borderId="10" xfId="199" applyFont="1" applyBorder="1" applyAlignment="1">
      <alignment horizontal="center"/>
    </xf>
    <xf numFmtId="0" fontId="24" fillId="24" borderId="0" xfId="200" applyFont="1" applyFill="1" applyAlignment="1">
      <alignment horizontal="left"/>
    </xf>
    <xf numFmtId="0" fontId="23" fillId="0" borderId="0" xfId="200" applyFont="1" applyAlignment="1">
      <alignment horizontal="center"/>
    </xf>
    <xf numFmtId="0" fontId="23" fillId="0" borderId="10" xfId="200" applyFont="1" applyBorder="1" applyAlignment="1">
      <alignment horizontal="center"/>
    </xf>
    <xf numFmtId="14" fontId="23" fillId="0" borderId="0" xfId="200" applyNumberFormat="1" applyFont="1"/>
    <xf numFmtId="0" fontId="23" fillId="0" borderId="0" xfId="200" applyFont="1"/>
    <xf numFmtId="0" fontId="23" fillId="24" borderId="10" xfId="202" applyFont="1" applyFill="1" applyBorder="1" applyAlignment="1">
      <alignment horizontal="left" vertical="center" wrapText="1" shrinkToFit="1"/>
    </xf>
    <xf numFmtId="0" fontId="23" fillId="0" borderId="10" xfId="202" applyFont="1" applyBorder="1"/>
    <xf numFmtId="0" fontId="23" fillId="0" borderId="10" xfId="202" applyFont="1" applyBorder="1" applyAlignment="1">
      <alignment horizontal="center"/>
    </xf>
    <xf numFmtId="14" fontId="23" fillId="0" borderId="10" xfId="202" applyNumberFormat="1" applyFont="1" applyBorder="1"/>
    <xf numFmtId="0" fontId="23" fillId="0" borderId="10" xfId="202" applyFont="1" applyBorder="1" applyAlignment="1">
      <alignment horizontal="center" vertical="center"/>
    </xf>
    <xf numFmtId="0" fontId="23" fillId="0" borderId="10" xfId="202" applyFont="1" applyBorder="1" applyAlignment="1">
      <alignment vertical="center"/>
    </xf>
    <xf numFmtId="14" fontId="23" fillId="0" borderId="10" xfId="202" applyNumberFormat="1" applyFont="1" applyBorder="1" applyAlignment="1">
      <alignment horizontal="center" vertical="center"/>
    </xf>
    <xf numFmtId="0" fontId="23" fillId="0" borderId="10" xfId="203" applyFont="1" applyBorder="1" applyAlignment="1">
      <alignment horizontal="center"/>
    </xf>
    <xf numFmtId="14" fontId="23" fillId="0" borderId="10" xfId="203" applyNumberFormat="1" applyFont="1" applyBorder="1"/>
    <xf numFmtId="0" fontId="23" fillId="0" borderId="10" xfId="203" applyFont="1" applyBorder="1" applyAlignment="1">
      <alignment horizontal="center" vertical="center"/>
    </xf>
    <xf numFmtId="14" fontId="23" fillId="0" borderId="10" xfId="203" applyNumberFormat="1" applyFont="1" applyBorder="1" applyAlignment="1">
      <alignment vertical="center"/>
    </xf>
    <xf numFmtId="14" fontId="23" fillId="0" borderId="10" xfId="203" applyNumberFormat="1" applyFont="1" applyBorder="1" applyAlignment="1">
      <alignment horizontal="center" vertical="center"/>
    </xf>
    <xf numFmtId="0" fontId="23" fillId="24" borderId="14" xfId="203" applyFont="1" applyFill="1" applyBorder="1" applyAlignment="1">
      <alignment horizontal="left" vertical="center" wrapText="1" shrinkToFit="1"/>
    </xf>
    <xf numFmtId="0" fontId="23" fillId="0" borderId="10" xfId="205" applyFont="1" applyBorder="1" applyAlignment="1">
      <alignment horizontal="center"/>
    </xf>
    <xf numFmtId="0" fontId="23" fillId="0" borderId="10" xfId="206" applyFont="1" applyBorder="1" applyAlignment="1">
      <alignment horizontal="center"/>
    </xf>
    <xf numFmtId="0" fontId="23" fillId="0" borderId="10" xfId="206" applyFont="1" applyBorder="1" applyAlignment="1">
      <alignment horizontal="center" vertical="center"/>
    </xf>
    <xf numFmtId="0" fontId="23" fillId="0" borderId="10" xfId="207" applyFont="1" applyBorder="1" applyAlignment="1">
      <alignment horizontal="center"/>
    </xf>
    <xf numFmtId="0" fontId="24" fillId="24" borderId="0" xfId="208" applyFont="1" applyFill="1" applyAlignment="1">
      <alignment horizontal="left"/>
    </xf>
    <xf numFmtId="0" fontId="23" fillId="0" borderId="0" xfId="208" applyFont="1" applyAlignment="1">
      <alignment horizontal="center"/>
    </xf>
    <xf numFmtId="0" fontId="23" fillId="0" borderId="10" xfId="208" applyFont="1" applyBorder="1"/>
    <xf numFmtId="0" fontId="24" fillId="24" borderId="10" xfId="208" applyFont="1" applyFill="1" applyBorder="1" applyAlignment="1">
      <alignment horizontal="left"/>
    </xf>
    <xf numFmtId="0" fontId="23" fillId="0" borderId="10" xfId="208" applyFont="1" applyBorder="1" applyAlignment="1">
      <alignment horizontal="center"/>
    </xf>
    <xf numFmtId="14" fontId="23" fillId="0" borderId="10" xfId="208" applyNumberFormat="1" applyFont="1" applyBorder="1"/>
    <xf numFmtId="14" fontId="23" fillId="0" borderId="0" xfId="208" applyNumberFormat="1" applyFont="1"/>
    <xf numFmtId="0" fontId="23" fillId="0" borderId="0" xfId="208" applyFont="1"/>
    <xf numFmtId="0" fontId="23" fillId="0" borderId="10" xfId="255" applyFont="1" applyBorder="1" applyAlignment="1">
      <alignment horizontal="center"/>
    </xf>
    <xf numFmtId="0" fontId="23" fillId="0" borderId="10" xfId="256" applyFont="1" applyBorder="1" applyAlignment="1">
      <alignment horizontal="center"/>
    </xf>
    <xf numFmtId="0" fontId="23" fillId="0" borderId="10" xfId="256" applyFont="1" applyBorder="1" applyAlignment="1">
      <alignment horizontal="center" vertical="center"/>
    </xf>
    <xf numFmtId="0" fontId="23" fillId="0" borderId="10" xfId="257" applyFont="1" applyBorder="1" applyAlignment="1">
      <alignment horizontal="center"/>
    </xf>
    <xf numFmtId="0" fontId="23" fillId="0" borderId="10" xfId="258" applyFont="1" applyBorder="1" applyAlignment="1">
      <alignment horizontal="center"/>
    </xf>
    <xf numFmtId="0" fontId="23" fillId="0" borderId="10" xfId="262" applyFont="1" applyBorder="1" applyAlignment="1">
      <alignment horizontal="center"/>
    </xf>
    <xf numFmtId="0" fontId="23" fillId="0" borderId="10" xfId="184" applyFont="1" applyBorder="1" applyAlignment="1">
      <alignment horizontal="center"/>
    </xf>
    <xf numFmtId="0" fontId="88" fillId="0" borderId="0" xfId="0" applyFont="1"/>
    <xf numFmtId="0" fontId="23" fillId="0" borderId="0" xfId="404" applyFont="1"/>
    <xf numFmtId="0" fontId="23" fillId="0" borderId="0" xfId="314" applyFont="1"/>
    <xf numFmtId="0" fontId="23" fillId="0" borderId="0" xfId="314" applyFont="1" applyAlignment="1">
      <alignment vertical="center"/>
    </xf>
    <xf numFmtId="0" fontId="23" fillId="0" borderId="21" xfId="314" applyFont="1" applyBorder="1" applyAlignment="1">
      <alignment vertical="center"/>
    </xf>
    <xf numFmtId="0" fontId="23" fillId="0" borderId="10" xfId="314" applyFont="1" applyBorder="1" applyAlignment="1">
      <alignment horizontal="center"/>
    </xf>
    <xf numFmtId="0" fontId="23" fillId="0" borderId="10" xfId="314" applyFont="1" applyBorder="1" applyAlignment="1">
      <alignment horizontal="center" wrapText="1"/>
    </xf>
    <xf numFmtId="0" fontId="23" fillId="0" borderId="0" xfId="314" applyFont="1" applyAlignment="1">
      <alignment horizontal="center"/>
    </xf>
    <xf numFmtId="0" fontId="24" fillId="0" borderId="10" xfId="314" applyFont="1" applyBorder="1" applyAlignment="1">
      <alignment horizontal="center" vertical="center"/>
    </xf>
    <xf numFmtId="0" fontId="88" fillId="0" borderId="10" xfId="404" applyFont="1" applyBorder="1"/>
    <xf numFmtId="0" fontId="23" fillId="0" borderId="10" xfId="314" applyFont="1" applyBorder="1"/>
    <xf numFmtId="0" fontId="24" fillId="0" borderId="10" xfId="314" applyFont="1" applyBorder="1"/>
    <xf numFmtId="0" fontId="24" fillId="24" borderId="14" xfId="314" applyFont="1" applyFill="1" applyBorder="1" applyAlignment="1">
      <alignment horizontal="left"/>
    </xf>
    <xf numFmtId="0" fontId="24" fillId="24" borderId="14" xfId="314" applyFont="1" applyFill="1" applyBorder="1" applyAlignment="1">
      <alignment horizontal="left" wrapText="1"/>
    </xf>
    <xf numFmtId="0" fontId="23" fillId="24" borderId="14" xfId="314" applyFont="1" applyFill="1" applyBorder="1" applyAlignment="1">
      <alignment wrapText="1"/>
    </xf>
    <xf numFmtId="14" fontId="23" fillId="0" borderId="10" xfId="314" applyNumberFormat="1" applyFont="1" applyBorder="1"/>
    <xf numFmtId="0" fontId="23" fillId="0" borderId="10" xfId="314" applyFont="1" applyBorder="1" applyAlignment="1">
      <alignment horizontal="center" vertical="top"/>
    </xf>
    <xf numFmtId="0" fontId="23" fillId="24" borderId="0" xfId="314" applyFont="1" applyFill="1" applyAlignment="1">
      <alignment wrapText="1"/>
    </xf>
    <xf numFmtId="14" fontId="23" fillId="0" borderId="0" xfId="314" applyNumberFormat="1" applyFont="1"/>
    <xf numFmtId="0" fontId="88" fillId="0" borderId="0" xfId="404" applyFont="1"/>
    <xf numFmtId="0" fontId="23" fillId="24" borderId="0" xfId="314" applyFont="1" applyFill="1"/>
    <xf numFmtId="0" fontId="24" fillId="0" borderId="10" xfId="189" applyFont="1" applyBorder="1" applyAlignment="1">
      <alignment horizontal="center"/>
    </xf>
    <xf numFmtId="0" fontId="23" fillId="0" borderId="0" xfId="203" applyFont="1" applyAlignment="1">
      <alignment horizontal="center"/>
    </xf>
    <xf numFmtId="0" fontId="25" fillId="0" borderId="0" xfId="0" applyFont="1" applyAlignment="1">
      <alignment wrapText="1"/>
    </xf>
    <xf numFmtId="0" fontId="24" fillId="24" borderId="0" xfId="184" applyFont="1" applyFill="1" applyAlignment="1">
      <alignment horizontal="left"/>
    </xf>
    <xf numFmtId="0" fontId="23" fillId="0" borderId="0" xfId="184" applyFont="1" applyAlignment="1">
      <alignment horizontal="left" vertical="center" wrapText="1" shrinkToFit="1"/>
    </xf>
    <xf numFmtId="14" fontId="23" fillId="0" borderId="0" xfId="184" applyNumberFormat="1" applyFont="1"/>
    <xf numFmtId="0" fontId="23" fillId="0" borderId="0" xfId="257" applyFont="1" applyAlignment="1">
      <alignment horizontal="center"/>
    </xf>
    <xf numFmtId="14" fontId="89" fillId="0" borderId="10" xfId="0" applyNumberFormat="1" applyFont="1" applyBorder="1"/>
    <xf numFmtId="0" fontId="89" fillId="0" borderId="10" xfId="0" applyFont="1" applyBorder="1" applyAlignment="1">
      <alignment horizontal="center"/>
    </xf>
    <xf numFmtId="0" fontId="90" fillId="0" borderId="10" xfId="0" applyFont="1" applyBorder="1" applyAlignment="1">
      <alignment horizontal="center" vertical="center"/>
    </xf>
    <xf numFmtId="0" fontId="91" fillId="0" borderId="10" xfId="0" applyFont="1" applyBorder="1" applyAlignment="1">
      <alignment horizontal="center"/>
    </xf>
    <xf numFmtId="14" fontId="89" fillId="0" borderId="10" xfId="0" applyNumberFormat="1" applyFont="1" applyBorder="1" applyAlignment="1">
      <alignment horizontal="right"/>
    </xf>
    <xf numFmtId="14" fontId="25" fillId="24" borderId="10" xfId="0" applyNumberFormat="1" applyFont="1" applyFill="1" applyBorder="1"/>
    <xf numFmtId="0" fontId="89" fillId="24" borderId="10" xfId="0" applyFont="1" applyFill="1" applyBorder="1" applyAlignment="1">
      <alignment horizontal="center"/>
    </xf>
    <xf numFmtId="14" fontId="89" fillId="24" borderId="10" xfId="0" applyNumberFormat="1" applyFont="1" applyFill="1" applyBorder="1"/>
    <xf numFmtId="14" fontId="25" fillId="0" borderId="10" xfId="0" applyNumberFormat="1" applyFont="1" applyBorder="1"/>
    <xf numFmtId="0" fontId="25" fillId="0" borderId="23" xfId="0" applyFont="1" applyBorder="1" applyAlignment="1">
      <alignment horizontal="left" vertical="center" wrapText="1"/>
    </xf>
    <xf numFmtId="0" fontId="91" fillId="0" borderId="14" xfId="0" applyFont="1" applyBorder="1" applyAlignment="1">
      <alignment wrapText="1"/>
    </xf>
    <xf numFmtId="14" fontId="91" fillId="0" borderId="10" xfId="0" applyNumberFormat="1" applyFont="1" applyBorder="1"/>
    <xf numFmtId="16" fontId="0" fillId="0" borderId="10" xfId="0" applyNumberFormat="1" applyBorder="1" applyAlignment="1">
      <alignment vertical="top"/>
    </xf>
    <xf numFmtId="0" fontId="33" fillId="0" borderId="10" xfId="0" applyFont="1" applyBorder="1" applyAlignment="1">
      <alignment wrapText="1"/>
    </xf>
    <xf numFmtId="0" fontId="51" fillId="0" borderId="10" xfId="0" applyFont="1" applyBorder="1" applyAlignment="1">
      <alignment vertical="center" wrapText="1"/>
    </xf>
    <xf numFmtId="0" fontId="51" fillId="0" borderId="11" xfId="0" applyFont="1" applyBorder="1" applyAlignment="1">
      <alignment vertical="center" wrapText="1"/>
    </xf>
    <xf numFmtId="0" fontId="22" fillId="0" borderId="13" xfId="0" applyFont="1" applyBorder="1" applyAlignment="1">
      <alignment horizontal="left"/>
    </xf>
    <xf numFmtId="0" fontId="21" fillId="0" borderId="13" xfId="0" applyFont="1" applyBorder="1" applyAlignment="1">
      <alignment horizontal="center" vertical="center" wrapText="1"/>
    </xf>
    <xf numFmtId="0" fontId="21" fillId="0" borderId="11" xfId="0" applyFont="1" applyBorder="1" applyAlignment="1">
      <alignment horizontal="center" vertical="center" wrapText="1"/>
    </xf>
    <xf numFmtId="0" fontId="21" fillId="0" borderId="14" xfId="0" applyFont="1" applyBorder="1" applyAlignment="1">
      <alignment horizontal="center"/>
    </xf>
    <xf numFmtId="0" fontId="21" fillId="0" borderId="10" xfId="187" applyFont="1" applyBorder="1" applyAlignment="1">
      <alignment horizontal="center" vertical="center"/>
    </xf>
    <xf numFmtId="0" fontId="21" fillId="0" borderId="14" xfId="187" applyFont="1" applyBorder="1" applyAlignment="1">
      <alignment horizontal="center"/>
    </xf>
    <xf numFmtId="0" fontId="25" fillId="0" borderId="14" xfId="181" applyFont="1" applyBorder="1" applyAlignment="1">
      <alignment horizontal="left" vertical="center" wrapText="1" shrinkToFit="1"/>
    </xf>
    <xf numFmtId="14" fontId="25" fillId="0" borderId="10" xfId="182" applyNumberFormat="1" applyFont="1" applyBorder="1" applyAlignment="1">
      <alignment horizontal="center" vertical="center"/>
    </xf>
    <xf numFmtId="14" fontId="25" fillId="0" borderId="10" xfId="182" applyNumberFormat="1" applyFont="1" applyBorder="1"/>
    <xf numFmtId="0" fontId="25" fillId="24" borderId="14" xfId="181" applyFont="1" applyFill="1" applyBorder="1" applyAlignment="1">
      <alignment horizontal="left" vertical="center" wrapText="1" shrinkToFit="1"/>
    </xf>
    <xf numFmtId="14" fontId="25" fillId="0" borderId="10" xfId="182" applyNumberFormat="1" applyFont="1" applyBorder="1" applyAlignment="1">
      <alignment vertical="center"/>
    </xf>
    <xf numFmtId="0" fontId="25" fillId="0" borderId="14" xfId="184" applyFont="1" applyBorder="1" applyAlignment="1">
      <alignment horizontal="left" vertical="center" wrapText="1" shrinkToFit="1"/>
    </xf>
    <xf numFmtId="14" fontId="25" fillId="0" borderId="10" xfId="184" applyNumberFormat="1" applyFont="1" applyBorder="1"/>
    <xf numFmtId="0" fontId="25" fillId="0" borderId="14" xfId="186" applyFont="1" applyBorder="1" applyAlignment="1">
      <alignment horizontal="left" vertical="center" wrapText="1" shrinkToFit="1"/>
    </xf>
    <xf numFmtId="14" fontId="25" fillId="0" borderId="10" xfId="186" applyNumberFormat="1" applyFont="1" applyBorder="1"/>
    <xf numFmtId="0" fontId="25" fillId="24" borderId="14" xfId="186" applyFont="1" applyFill="1" applyBorder="1" applyAlignment="1">
      <alignment horizontal="left" vertical="center" wrapText="1" shrinkToFit="1"/>
    </xf>
    <xf numFmtId="14" fontId="25" fillId="0" borderId="10" xfId="186" applyNumberFormat="1" applyFont="1" applyBorder="1" applyAlignment="1">
      <alignment horizontal="center" vertical="center"/>
    </xf>
    <xf numFmtId="0" fontId="25" fillId="24" borderId="14" xfId="0" applyFont="1" applyFill="1" applyBorder="1" applyAlignment="1">
      <alignment wrapText="1"/>
    </xf>
    <xf numFmtId="0" fontId="25" fillId="0" borderId="14" xfId="189" applyFont="1" applyBorder="1" applyAlignment="1">
      <alignment horizontal="left" vertical="center" wrapText="1" shrinkToFit="1"/>
    </xf>
    <xf numFmtId="14" fontId="25" fillId="0" borderId="10" xfId="189" applyNumberFormat="1" applyFont="1" applyBorder="1"/>
    <xf numFmtId="14" fontId="25" fillId="0" borderId="10" xfId="189" applyNumberFormat="1" applyFont="1" applyBorder="1" applyAlignment="1">
      <alignment horizontal="center" vertical="center"/>
    </xf>
    <xf numFmtId="0" fontId="25" fillId="24" borderId="14" xfId="189" applyFont="1" applyFill="1" applyBorder="1" applyAlignment="1">
      <alignment horizontal="left" vertical="center" wrapText="1" shrinkToFit="1"/>
    </xf>
    <xf numFmtId="0" fontId="25" fillId="0" borderId="14" xfId="190" applyFont="1" applyBorder="1" applyAlignment="1">
      <alignment horizontal="left" vertical="center" wrapText="1" shrinkToFit="1"/>
    </xf>
    <xf numFmtId="14" fontId="25" fillId="0" borderId="10" xfId="191" applyNumberFormat="1" applyFont="1" applyBorder="1"/>
    <xf numFmtId="0" fontId="25" fillId="0" borderId="14" xfId="192" applyFont="1" applyBorder="1" applyAlignment="1">
      <alignment horizontal="left" vertical="center" wrapText="1" shrinkToFit="1"/>
    </xf>
    <xf numFmtId="14" fontId="25" fillId="0" borderId="10" xfId="192" applyNumberFormat="1" applyFont="1" applyBorder="1"/>
    <xf numFmtId="14" fontId="25" fillId="0" borderId="10" xfId="192" applyNumberFormat="1" applyFont="1" applyBorder="1" applyAlignment="1">
      <alignment horizontal="center" vertical="center"/>
    </xf>
    <xf numFmtId="0" fontId="25" fillId="24" borderId="14" xfId="193" applyFont="1" applyFill="1" applyBorder="1" applyAlignment="1">
      <alignment horizontal="left" vertical="center" wrapText="1" shrinkToFit="1"/>
    </xf>
    <xf numFmtId="14" fontId="25" fillId="0" borderId="10" xfId="193" applyNumberFormat="1" applyFont="1" applyBorder="1"/>
    <xf numFmtId="0" fontId="25" fillId="0" borderId="14" xfId="194" applyFont="1" applyBorder="1" applyAlignment="1">
      <alignment horizontal="left" vertical="center" wrapText="1" shrinkToFit="1"/>
    </xf>
    <xf numFmtId="14" fontId="25" fillId="0" borderId="10" xfId="195" applyNumberFormat="1" applyFont="1" applyBorder="1" applyAlignment="1">
      <alignment vertical="center"/>
    </xf>
    <xf numFmtId="14" fontId="25" fillId="0" borderId="10" xfId="195" applyNumberFormat="1" applyFont="1" applyBorder="1"/>
    <xf numFmtId="0" fontId="25" fillId="24" borderId="14" xfId="194" applyFont="1" applyFill="1" applyBorder="1" applyAlignment="1">
      <alignment horizontal="left" vertical="center" wrapText="1" shrinkToFit="1"/>
    </xf>
    <xf numFmtId="14" fontId="25" fillId="0" borderId="10" xfId="195" applyNumberFormat="1" applyFont="1" applyBorder="1" applyAlignment="1">
      <alignment horizontal="center" vertical="center"/>
    </xf>
    <xf numFmtId="0" fontId="25" fillId="0" borderId="14" xfId="196" applyFont="1" applyBorder="1" applyAlignment="1">
      <alignment horizontal="left" vertical="center" wrapText="1" shrinkToFit="1"/>
    </xf>
    <xf numFmtId="14" fontId="25" fillId="0" borderId="10" xfId="196" applyNumberFormat="1" applyFont="1" applyBorder="1"/>
    <xf numFmtId="0" fontId="25" fillId="0" borderId="14" xfId="197" applyFont="1" applyBorder="1" applyAlignment="1">
      <alignment horizontal="left" vertical="center" wrapText="1" shrinkToFit="1"/>
    </xf>
    <xf numFmtId="14" fontId="25" fillId="0" borderId="10" xfId="197" applyNumberFormat="1" applyFont="1" applyBorder="1"/>
    <xf numFmtId="14" fontId="25" fillId="0" borderId="10" xfId="197" applyNumberFormat="1" applyFont="1" applyBorder="1" applyAlignment="1">
      <alignment horizontal="center" vertical="center"/>
    </xf>
    <xf numFmtId="0" fontId="25" fillId="0" borderId="14" xfId="199" applyFont="1" applyBorder="1" applyAlignment="1">
      <alignment horizontal="left" vertical="center" wrapText="1" shrinkToFit="1"/>
    </xf>
    <xf numFmtId="14" fontId="25" fillId="0" borderId="10" xfId="199" applyNumberFormat="1" applyFont="1" applyBorder="1"/>
    <xf numFmtId="14" fontId="25" fillId="0" borderId="10" xfId="199" applyNumberFormat="1" applyFont="1" applyBorder="1" applyAlignment="1">
      <alignment horizontal="center" vertical="center"/>
    </xf>
    <xf numFmtId="0" fontId="25" fillId="24" borderId="14" xfId="200" applyFont="1" applyFill="1" applyBorder="1" applyAlignment="1">
      <alignment horizontal="left" vertical="center" wrapText="1" shrinkToFit="1"/>
    </xf>
    <xf numFmtId="14" fontId="25" fillId="0" borderId="10" xfId="200" applyNumberFormat="1" applyFont="1" applyBorder="1"/>
    <xf numFmtId="14" fontId="25" fillId="0" borderId="10" xfId="200" applyNumberFormat="1" applyFont="1" applyBorder="1" applyAlignment="1">
      <alignment horizontal="center" vertical="center"/>
    </xf>
    <xf numFmtId="0" fontId="25" fillId="0" borderId="14" xfId="178" applyFont="1" applyBorder="1" applyAlignment="1">
      <alignment horizontal="left" vertical="center" wrapText="1" shrinkToFit="1"/>
    </xf>
    <xf numFmtId="14" fontId="25" fillId="0" borderId="10" xfId="178" applyNumberFormat="1" applyFont="1" applyBorder="1"/>
    <xf numFmtId="0" fontId="51" fillId="0" borderId="10" xfId="178" applyFont="1" applyBorder="1" applyAlignment="1">
      <alignment horizontal="center" vertical="center"/>
    </xf>
    <xf numFmtId="0" fontId="25" fillId="0" borderId="14" xfId="180" applyFont="1" applyBorder="1" applyAlignment="1">
      <alignment horizontal="left" vertical="center" wrapText="1" shrinkToFit="1"/>
    </xf>
    <xf numFmtId="0" fontId="21" fillId="0" borderId="10" xfId="189" applyFont="1" applyBorder="1" applyAlignment="1">
      <alignment horizontal="center" vertical="center"/>
    </xf>
    <xf numFmtId="0" fontId="25" fillId="24" borderId="10" xfId="205" applyFont="1" applyFill="1" applyBorder="1" applyAlignment="1">
      <alignment horizontal="left" vertical="center" wrapText="1" shrinkToFit="1"/>
    </xf>
    <xf numFmtId="14" fontId="25" fillId="0" borderId="10" xfId="205" applyNumberFormat="1" applyFont="1" applyBorder="1"/>
    <xf numFmtId="14" fontId="25" fillId="0" borderId="10" xfId="205" applyNumberFormat="1" applyFont="1" applyBorder="1" applyAlignment="1">
      <alignment horizontal="center" vertical="center"/>
    </xf>
    <xf numFmtId="0" fontId="25" fillId="0" borderId="14" xfId="206" applyFont="1" applyBorder="1" applyAlignment="1">
      <alignment horizontal="left" vertical="center" wrapText="1" shrinkToFit="1"/>
    </xf>
    <xf numFmtId="14" fontId="25" fillId="0" borderId="10" xfId="206" applyNumberFormat="1" applyFont="1" applyBorder="1"/>
    <xf numFmtId="14" fontId="25" fillId="0" borderId="10" xfId="206" applyNumberFormat="1" applyFont="1" applyBorder="1" applyAlignment="1">
      <alignment horizontal="center" vertical="center"/>
    </xf>
    <xf numFmtId="14" fontId="25" fillId="0" borderId="10" xfId="206" applyNumberFormat="1" applyFont="1" applyBorder="1" applyAlignment="1">
      <alignment vertical="center"/>
    </xf>
    <xf numFmtId="0" fontId="25" fillId="24" borderId="14" xfId="207" applyFont="1" applyFill="1" applyBorder="1" applyAlignment="1">
      <alignment horizontal="left" vertical="center" wrapText="1" shrinkToFit="1"/>
    </xf>
    <xf numFmtId="0" fontId="25" fillId="0" borderId="14" xfId="208" applyFont="1" applyBorder="1" applyAlignment="1">
      <alignment horizontal="left" vertical="center" wrapText="1" shrinkToFit="1"/>
    </xf>
    <xf numFmtId="14" fontId="25" fillId="0" borderId="10" xfId="207" applyNumberFormat="1" applyFont="1" applyBorder="1"/>
    <xf numFmtId="14" fontId="25" fillId="0" borderId="10" xfId="207" applyNumberFormat="1" applyFont="1" applyBorder="1" applyAlignment="1">
      <alignment horizontal="center" vertical="center"/>
    </xf>
    <xf numFmtId="14" fontId="25" fillId="0" borderId="10" xfId="208" applyNumberFormat="1" applyFont="1" applyBorder="1"/>
    <xf numFmtId="14" fontId="25" fillId="0" borderId="10" xfId="208" applyNumberFormat="1" applyFont="1" applyBorder="1" applyAlignment="1">
      <alignment horizontal="center" vertical="center"/>
    </xf>
    <xf numFmtId="0" fontId="25" fillId="0" borderId="14" xfId="255" applyFont="1" applyBorder="1" applyAlignment="1">
      <alignment horizontal="left" vertical="center" wrapText="1" shrinkToFit="1"/>
    </xf>
    <xf numFmtId="0" fontId="25" fillId="0" borderId="14" xfId="256" applyFont="1" applyBorder="1" applyAlignment="1">
      <alignment horizontal="left" vertical="center" wrapText="1" shrinkToFit="1"/>
    </xf>
    <xf numFmtId="14" fontId="25" fillId="0" borderId="10" xfId="255" applyNumberFormat="1" applyFont="1" applyBorder="1"/>
    <xf numFmtId="14" fontId="25" fillId="0" borderId="10" xfId="255" applyNumberFormat="1" applyFont="1" applyBorder="1" applyAlignment="1">
      <alignment horizontal="center" vertical="center"/>
    </xf>
    <xf numFmtId="14" fontId="25" fillId="0" borderId="10" xfId="256" applyNumberFormat="1" applyFont="1" applyBorder="1"/>
    <xf numFmtId="0" fontId="25" fillId="0" borderId="10" xfId="257" applyFont="1" applyBorder="1" applyAlignment="1">
      <alignment horizontal="left" vertical="center" wrapText="1" shrinkToFit="1"/>
    </xf>
    <xf numFmtId="14" fontId="25" fillId="0" borderId="10" xfId="257" applyNumberFormat="1" applyFont="1" applyBorder="1"/>
    <xf numFmtId="0" fontId="25" fillId="0" borderId="14" xfId="258" applyFont="1" applyBorder="1" applyAlignment="1">
      <alignment horizontal="left" vertical="center" wrapText="1" shrinkToFit="1"/>
    </xf>
    <xf numFmtId="14" fontId="25" fillId="0" borderId="10" xfId="258" applyNumberFormat="1" applyFont="1" applyBorder="1"/>
    <xf numFmtId="0" fontId="25" fillId="0" borderId="10" xfId="208" applyFont="1" applyBorder="1" applyAlignment="1">
      <alignment horizontal="left" vertical="center" wrapText="1" shrinkToFit="1"/>
    </xf>
    <xf numFmtId="14" fontId="25" fillId="0" borderId="10" xfId="261" applyNumberFormat="1" applyFont="1" applyBorder="1"/>
    <xf numFmtId="0" fontId="25" fillId="0" borderId="14" xfId="262" applyFont="1" applyBorder="1" applyAlignment="1">
      <alignment horizontal="left" vertical="center" wrapText="1" shrinkToFit="1"/>
    </xf>
    <xf numFmtId="14" fontId="25" fillId="0" borderId="10" xfId="262" applyNumberFormat="1" applyFont="1" applyBorder="1"/>
    <xf numFmtId="0" fontId="25" fillId="0" borderId="10" xfId="184" applyFont="1" applyBorder="1" applyAlignment="1">
      <alignment horizontal="left" vertical="center" wrapText="1" shrinkToFit="1"/>
    </xf>
    <xf numFmtId="0" fontId="21" fillId="24" borderId="14" xfId="314" applyFont="1" applyFill="1" applyBorder="1" applyAlignment="1">
      <alignment horizontal="left"/>
    </xf>
    <xf numFmtId="0" fontId="25" fillId="0" borderId="10" xfId="314" applyFont="1" applyBorder="1"/>
    <xf numFmtId="0" fontId="21" fillId="24" borderId="14" xfId="314" applyFont="1" applyFill="1" applyBorder="1" applyAlignment="1">
      <alignment horizontal="left" wrapText="1"/>
    </xf>
    <xf numFmtId="0" fontId="92" fillId="0" borderId="10" xfId="0" applyFont="1" applyBorder="1"/>
    <xf numFmtId="0" fontId="25" fillId="24" borderId="14" xfId="314" applyFont="1" applyFill="1" applyBorder="1" applyAlignment="1">
      <alignment wrapText="1"/>
    </xf>
    <xf numFmtId="14" fontId="25" fillId="0" borderId="10" xfId="314" applyNumberFormat="1" applyFont="1" applyBorder="1"/>
    <xf numFmtId="0" fontId="21" fillId="0" borderId="13" xfId="314" applyFont="1" applyBorder="1" applyAlignment="1">
      <alignment horizontal="center" vertical="center"/>
    </xf>
    <xf numFmtId="0" fontId="21" fillId="0" borderId="12" xfId="314" applyFont="1" applyBorder="1" applyAlignment="1">
      <alignment horizontal="center" vertical="center"/>
    </xf>
    <xf numFmtId="0" fontId="21" fillId="0" borderId="10" xfId="314" applyFont="1" applyBorder="1" applyAlignment="1">
      <alignment horizontal="center" vertical="center"/>
    </xf>
    <xf numFmtId="0" fontId="21" fillId="0" borderId="10" xfId="314" applyFont="1" applyBorder="1" applyAlignment="1">
      <alignment vertical="center"/>
    </xf>
    <xf numFmtId="0" fontId="25" fillId="0" borderId="10" xfId="404" applyFont="1" applyBorder="1" applyAlignment="1">
      <alignment horizontal="center"/>
    </xf>
    <xf numFmtId="0" fontId="25" fillId="0" borderId="10" xfId="404" applyFont="1" applyBorder="1" applyAlignment="1">
      <alignment horizontal="center" vertical="center"/>
    </xf>
    <xf numFmtId="0" fontId="21" fillId="0" borderId="10" xfId="404" applyFont="1" applyBorder="1" applyAlignment="1">
      <alignment horizontal="center" vertical="center"/>
    </xf>
    <xf numFmtId="0" fontId="92" fillId="0" borderId="0" xfId="0" applyFont="1"/>
    <xf numFmtId="0" fontId="25" fillId="0" borderId="0" xfId="404" applyFont="1"/>
    <xf numFmtId="0" fontId="25" fillId="0" borderId="10" xfId="404" applyFont="1" applyBorder="1" applyAlignment="1">
      <alignment horizontal="center" wrapText="1"/>
    </xf>
    <xf numFmtId="0" fontId="25" fillId="0" borderId="0" xfId="404" applyFont="1" applyAlignment="1">
      <alignment horizontal="center"/>
    </xf>
    <xf numFmtId="0" fontId="73" fillId="0" borderId="10" xfId="175" applyFont="1" applyBorder="1" applyAlignment="1">
      <alignment horizontal="center" vertical="center" wrapText="1"/>
    </xf>
    <xf numFmtId="0" fontId="21" fillId="0" borderId="11" xfId="404" applyFont="1" applyBorder="1" applyAlignment="1">
      <alignment horizontal="center" vertical="center" wrapText="1"/>
    </xf>
    <xf numFmtId="0" fontId="21" fillId="0" borderId="10" xfId="175" applyFont="1" applyBorder="1" applyAlignment="1">
      <alignment horizontal="center" vertical="center"/>
    </xf>
    <xf numFmtId="0" fontId="21" fillId="0" borderId="11" xfId="404" applyFont="1" applyBorder="1" applyAlignment="1">
      <alignment horizontal="center" vertical="center"/>
    </xf>
    <xf numFmtId="0" fontId="21" fillId="0" borderId="10" xfId="404" applyFont="1" applyBorder="1"/>
    <xf numFmtId="0" fontId="21" fillId="0" borderId="14" xfId="404" applyFont="1" applyBorder="1" applyAlignment="1">
      <alignment horizontal="left"/>
    </xf>
    <xf numFmtId="15" fontId="25" fillId="0" borderId="10" xfId="404" applyNumberFormat="1" applyFont="1" applyBorder="1"/>
    <xf numFmtId="15" fontId="25" fillId="0" borderId="10" xfId="175" applyNumberFormat="1" applyFont="1" applyBorder="1"/>
    <xf numFmtId="0" fontId="25" fillId="0" borderId="10" xfId="404" applyFont="1" applyBorder="1"/>
    <xf numFmtId="0" fontId="25" fillId="0" borderId="10" xfId="404" applyFont="1" applyBorder="1" applyAlignment="1">
      <alignment wrapText="1"/>
    </xf>
    <xf numFmtId="0" fontId="25" fillId="0" borderId="14" xfId="404" applyFont="1" applyBorder="1" applyAlignment="1">
      <alignment horizontal="left"/>
    </xf>
    <xf numFmtId="0" fontId="21" fillId="0" borderId="10" xfId="175" applyFont="1" applyBorder="1" applyAlignment="1">
      <alignment horizontal="center"/>
    </xf>
    <xf numFmtId="0" fontId="25" fillId="0" borderId="14" xfId="404" applyFont="1" applyBorder="1" applyAlignment="1">
      <alignment horizontal="left" wrapText="1"/>
    </xf>
    <xf numFmtId="0" fontId="21" fillId="0" borderId="14" xfId="404" applyFont="1" applyBorder="1" applyAlignment="1">
      <alignment vertical="justify"/>
    </xf>
    <xf numFmtId="0" fontId="21" fillId="0" borderId="10" xfId="404" applyFont="1" applyBorder="1" applyAlignment="1">
      <alignment vertical="top"/>
    </xf>
    <xf numFmtId="0" fontId="25" fillId="24" borderId="10" xfId="404" applyFont="1" applyFill="1" applyBorder="1" applyAlignment="1">
      <alignment horizontal="center"/>
    </xf>
    <xf numFmtId="0" fontId="25" fillId="0" borderId="10" xfId="404" applyFont="1" applyBorder="1" applyAlignment="1">
      <alignment horizontal="left" vertical="top" wrapText="1"/>
    </xf>
    <xf numFmtId="15" fontId="25" fillId="0" borderId="10" xfId="404" applyNumberFormat="1" applyFont="1" applyBorder="1" applyAlignment="1">
      <alignment vertical="center"/>
    </xf>
    <xf numFmtId="15" fontId="25" fillId="0" borderId="10" xfId="175" applyNumberFormat="1" applyFont="1" applyBorder="1" applyAlignment="1">
      <alignment vertical="center"/>
    </xf>
    <xf numFmtId="0" fontId="25" fillId="0" borderId="10" xfId="404" applyFont="1" applyBorder="1" applyAlignment="1">
      <alignment vertical="top" wrapText="1"/>
    </xf>
    <xf numFmtId="0" fontId="25" fillId="0" borderId="0" xfId="449" applyFont="1"/>
    <xf numFmtId="0" fontId="21" fillId="0" borderId="0" xfId="404" applyFont="1"/>
    <xf numFmtId="0" fontId="25" fillId="0" borderId="0" xfId="404" applyFont="1" applyAlignment="1">
      <alignment horizontal="left" vertical="top" wrapText="1"/>
    </xf>
    <xf numFmtId="15" fontId="25" fillId="0" borderId="0" xfId="404" applyNumberFormat="1" applyFont="1" applyAlignment="1">
      <alignment vertical="center"/>
    </xf>
    <xf numFmtId="0" fontId="25" fillId="0" borderId="0" xfId="404" applyFont="1" applyAlignment="1">
      <alignment horizontal="center" vertical="center"/>
    </xf>
    <xf numFmtId="0" fontId="25" fillId="0" borderId="0" xfId="404" applyFont="1" applyAlignment="1">
      <alignment vertical="top" wrapText="1"/>
    </xf>
    <xf numFmtId="0" fontId="25" fillId="0" borderId="14" xfId="404" applyFont="1" applyBorder="1" applyAlignment="1">
      <alignment horizontal="left" vertical="center" wrapText="1"/>
    </xf>
    <xf numFmtId="0" fontId="25" fillId="0" borderId="10" xfId="404" applyFont="1" applyBorder="1" applyAlignment="1">
      <alignment horizontal="left"/>
    </xf>
    <xf numFmtId="0" fontId="25" fillId="0" borderId="14" xfId="404" applyFont="1" applyBorder="1" applyAlignment="1">
      <alignment horizontal="left" vertical="center"/>
    </xf>
    <xf numFmtId="0" fontId="25" fillId="24" borderId="10" xfId="404" applyFont="1" applyFill="1" applyBorder="1" applyAlignment="1">
      <alignment horizontal="center" vertical="center"/>
    </xf>
    <xf numFmtId="0" fontId="25" fillId="0" borderId="14" xfId="404" applyFont="1" applyBorder="1"/>
    <xf numFmtId="0" fontId="21" fillId="0" borderId="13" xfId="404" applyFont="1" applyBorder="1"/>
    <xf numFmtId="0" fontId="25" fillId="0" borderId="18" xfId="404" applyFont="1" applyBorder="1" applyAlignment="1">
      <alignment horizontal="left" vertical="center"/>
    </xf>
    <xf numFmtId="15" fontId="25" fillId="0" borderId="13" xfId="404" applyNumberFormat="1" applyFont="1" applyBorder="1" applyAlignment="1">
      <alignment vertical="center"/>
    </xf>
    <xf numFmtId="15" fontId="25" fillId="0" borderId="13" xfId="175" applyNumberFormat="1" applyFont="1" applyBorder="1" applyAlignment="1">
      <alignment vertical="center"/>
    </xf>
    <xf numFmtId="0" fontId="25" fillId="0" borderId="13" xfId="404" applyFont="1" applyBorder="1" applyAlignment="1">
      <alignment horizontal="center" vertical="center"/>
    </xf>
    <xf numFmtId="0" fontId="25" fillId="0" borderId="0" xfId="404" applyFont="1" applyAlignment="1">
      <alignment wrapText="1"/>
    </xf>
    <xf numFmtId="15" fontId="25" fillId="0" borderId="10" xfId="404" applyNumberFormat="1" applyFont="1" applyBorder="1" applyAlignment="1">
      <alignment horizontal="center" vertical="center"/>
    </xf>
    <xf numFmtId="15" fontId="25" fillId="0" borderId="10" xfId="175" applyNumberFormat="1" applyFont="1" applyBorder="1" applyAlignment="1">
      <alignment horizontal="center" vertical="center"/>
    </xf>
    <xf numFmtId="0" fontId="25" fillId="0" borderId="14" xfId="404" applyFont="1" applyBorder="1" applyAlignment="1">
      <alignment vertical="justify"/>
    </xf>
    <xf numFmtId="15" fontId="25" fillId="0" borderId="10" xfId="404" applyNumberFormat="1" applyFont="1" applyBorder="1" applyAlignment="1">
      <alignment horizontal="center"/>
    </xf>
    <xf numFmtId="0" fontId="25" fillId="0" borderId="10" xfId="175" applyFont="1" applyBorder="1"/>
    <xf numFmtId="0" fontId="25" fillId="0" borderId="0" xfId="314" applyFont="1"/>
    <xf numFmtId="0" fontId="25" fillId="0" borderId="0" xfId="314" applyFont="1" applyAlignment="1">
      <alignment vertical="center"/>
    </xf>
    <xf numFmtId="0" fontId="25" fillId="0" borderId="21" xfId="314" applyFont="1" applyBorder="1" applyAlignment="1">
      <alignment vertical="center"/>
    </xf>
    <xf numFmtId="0" fontId="25" fillId="0" borderId="10" xfId="314" applyFont="1" applyBorder="1" applyAlignment="1">
      <alignment horizontal="center"/>
    </xf>
    <xf numFmtId="0" fontId="25" fillId="0" borderId="10" xfId="314" applyFont="1" applyBorder="1" applyAlignment="1">
      <alignment horizontal="center" wrapText="1"/>
    </xf>
    <xf numFmtId="0" fontId="25" fillId="0" borderId="0" xfId="314" applyFont="1" applyAlignment="1">
      <alignment horizontal="center"/>
    </xf>
    <xf numFmtId="0" fontId="21" fillId="0" borderId="14" xfId="314" applyFont="1" applyBorder="1" applyAlignment="1">
      <alignment horizontal="center" vertical="center" wrapText="1"/>
    </xf>
    <xf numFmtId="0" fontId="21" fillId="0" borderId="11" xfId="314" applyFont="1" applyBorder="1" applyAlignment="1">
      <alignment horizontal="center" vertical="center" wrapText="1"/>
    </xf>
    <xf numFmtId="0" fontId="21" fillId="0" borderId="11" xfId="314" applyFont="1" applyBorder="1" applyAlignment="1">
      <alignment horizontal="center" vertical="center"/>
    </xf>
    <xf numFmtId="0" fontId="92" fillId="0" borderId="10" xfId="404" applyFont="1" applyBorder="1"/>
    <xf numFmtId="0" fontId="72" fillId="0" borderId="10" xfId="175" applyFont="1" applyBorder="1"/>
    <xf numFmtId="0" fontId="21" fillId="0" borderId="10" xfId="314" applyFont="1" applyBorder="1"/>
    <xf numFmtId="0" fontId="25" fillId="0" borderId="14" xfId="314" applyFont="1" applyBorder="1" applyAlignment="1">
      <alignment wrapText="1"/>
    </xf>
    <xf numFmtId="0" fontId="25" fillId="24" borderId="14" xfId="314" applyFont="1" applyFill="1" applyBorder="1"/>
    <xf numFmtId="0" fontId="25" fillId="0" borderId="13" xfId="314" applyFont="1" applyBorder="1" applyAlignment="1">
      <alignment horizontal="center"/>
    </xf>
    <xf numFmtId="0" fontId="25" fillId="0" borderId="10" xfId="314" applyFont="1" applyBorder="1" applyAlignment="1">
      <alignment horizontal="center" vertical="top"/>
    </xf>
    <xf numFmtId="0" fontId="25" fillId="0" borderId="11" xfId="314" applyFont="1" applyBorder="1" applyAlignment="1">
      <alignment horizontal="center"/>
    </xf>
    <xf numFmtId="0" fontId="25" fillId="24" borderId="0" xfId="314" applyFont="1" applyFill="1" applyAlignment="1">
      <alignment wrapText="1"/>
    </xf>
    <xf numFmtId="14" fontId="25" fillId="0" borderId="0" xfId="314" applyNumberFormat="1" applyFont="1"/>
    <xf numFmtId="0" fontId="92" fillId="0" borderId="0" xfId="404" applyFont="1"/>
    <xf numFmtId="0" fontId="21" fillId="0" borderId="10" xfId="314" applyFont="1" applyBorder="1" applyAlignment="1">
      <alignment horizontal="center" vertical="center" wrapText="1"/>
    </xf>
    <xf numFmtId="0" fontId="21" fillId="0" borderId="10" xfId="314" applyFont="1" applyBorder="1" applyAlignment="1">
      <alignment horizontal="center"/>
    </xf>
    <xf numFmtId="0" fontId="25" fillId="0" borderId="10" xfId="314" applyFont="1" applyBorder="1" applyAlignment="1">
      <alignment wrapText="1"/>
    </xf>
    <xf numFmtId="0" fontId="25" fillId="24" borderId="0" xfId="314" applyFont="1" applyFill="1"/>
    <xf numFmtId="0" fontId="25" fillId="0" borderId="14" xfId="314" applyFont="1" applyBorder="1"/>
    <xf numFmtId="0" fontId="72" fillId="0" borderId="19" xfId="175" applyFont="1" applyBorder="1"/>
    <xf numFmtId="14" fontId="92" fillId="0" borderId="10" xfId="404" applyNumberFormat="1" applyFont="1" applyBorder="1"/>
    <xf numFmtId="0" fontId="73" fillId="0" borderId="10" xfId="404" applyFont="1" applyBorder="1" applyAlignment="1">
      <alignment horizontal="left" vertical="top"/>
    </xf>
    <xf numFmtId="14" fontId="92" fillId="0" borderId="10" xfId="0" applyNumberFormat="1" applyFont="1" applyBorder="1"/>
    <xf numFmtId="0" fontId="74" fillId="0" borderId="10" xfId="177" applyFont="1" applyBorder="1" applyAlignment="1">
      <alignment horizontal="center"/>
    </xf>
    <xf numFmtId="0" fontId="92" fillId="0" borderId="10" xfId="0" applyFont="1" applyBorder="1" applyAlignment="1">
      <alignment wrapText="1"/>
    </xf>
    <xf numFmtId="0" fontId="25" fillId="0" borderId="0" xfId="314" applyFont="1" applyAlignment="1">
      <alignment wrapText="1"/>
    </xf>
    <xf numFmtId="0" fontId="25" fillId="0" borderId="10" xfId="314" applyFont="1" applyBorder="1" applyAlignment="1">
      <alignment horizontal="center" vertical="center" wrapText="1"/>
    </xf>
    <xf numFmtId="14" fontId="25" fillId="0" borderId="10" xfId="314" applyNumberFormat="1" applyFont="1" applyBorder="1" applyAlignment="1">
      <alignment horizontal="center" vertical="center"/>
    </xf>
    <xf numFmtId="0" fontId="74" fillId="0" borderId="10" xfId="177" applyFont="1" applyBorder="1" applyAlignment="1">
      <alignment horizontal="center" vertical="center"/>
    </xf>
    <xf numFmtId="0" fontId="25" fillId="0" borderId="23" xfId="314" applyFont="1" applyBorder="1"/>
    <xf numFmtId="14" fontId="25" fillId="0" borderId="11" xfId="314" applyNumberFormat="1" applyFont="1" applyBorder="1" applyAlignment="1">
      <alignment horizontal="center"/>
    </xf>
    <xf numFmtId="0" fontId="25" fillId="0" borderId="11" xfId="314" applyFont="1" applyBorder="1"/>
    <xf numFmtId="14" fontId="25" fillId="0" borderId="10" xfId="404" applyNumberFormat="1" applyFont="1" applyBorder="1"/>
    <xf numFmtId="0" fontId="25" fillId="0" borderId="10" xfId="314" applyFont="1" applyBorder="1" applyAlignment="1">
      <alignment horizontal="left" wrapText="1"/>
    </xf>
    <xf numFmtId="0" fontId="25" fillId="0" borderId="0" xfId="314" applyFont="1" applyAlignment="1">
      <alignment horizontal="left" wrapText="1"/>
    </xf>
    <xf numFmtId="14" fontId="25" fillId="0" borderId="10" xfId="187" applyNumberFormat="1" applyFont="1" applyBorder="1"/>
    <xf numFmtId="0" fontId="92" fillId="0" borderId="14" xfId="404" applyFont="1" applyBorder="1"/>
    <xf numFmtId="0" fontId="92" fillId="0" borderId="10" xfId="0" applyFont="1" applyBorder="1" applyAlignment="1">
      <alignment horizontal="center"/>
    </xf>
    <xf numFmtId="0" fontId="74" fillId="0" borderId="10" xfId="187" applyFont="1" applyBorder="1" applyAlignment="1">
      <alignment horizontal="center"/>
    </xf>
    <xf numFmtId="0" fontId="74" fillId="0" borderId="10" xfId="187" applyFont="1" applyBorder="1" applyAlignment="1">
      <alignment horizontal="center" vertical="center"/>
    </xf>
    <xf numFmtId="0" fontId="93" fillId="0" borderId="10" xfId="187" applyFont="1" applyBorder="1" applyAlignment="1">
      <alignment horizontal="center" vertical="center"/>
    </xf>
    <xf numFmtId="0" fontId="94" fillId="0" borderId="10" xfId="314" applyFont="1" applyBorder="1" applyAlignment="1">
      <alignment horizontal="center"/>
    </xf>
    <xf numFmtId="0" fontId="25" fillId="0" borderId="13" xfId="314" applyFont="1" applyBorder="1"/>
    <xf numFmtId="14" fontId="92" fillId="0" borderId="13" xfId="404" applyNumberFormat="1" applyFont="1" applyBorder="1"/>
    <xf numFmtId="0" fontId="92" fillId="0" borderId="10" xfId="404" applyFont="1" applyBorder="1" applyAlignment="1">
      <alignment wrapText="1"/>
    </xf>
    <xf numFmtId="14" fontId="92" fillId="0" borderId="0" xfId="404" applyNumberFormat="1" applyFont="1"/>
    <xf numFmtId="0" fontId="21" fillId="0" borderId="19" xfId="314" applyFont="1" applyBorder="1" applyAlignment="1">
      <alignment horizontal="center" vertical="center"/>
    </xf>
    <xf numFmtId="0" fontId="95" fillId="0" borderId="14" xfId="404" applyFont="1" applyBorder="1"/>
    <xf numFmtId="0" fontId="25" fillId="24" borderId="10" xfId="314" applyFont="1" applyFill="1" applyBorder="1" applyAlignment="1">
      <alignment wrapText="1"/>
    </xf>
    <xf numFmtId="0" fontId="21" fillId="0" borderId="14" xfId="314" applyFont="1" applyBorder="1" applyAlignment="1">
      <alignment horizontal="left" vertical="center" wrapText="1"/>
    </xf>
    <xf numFmtId="0" fontId="25" fillId="0" borderId="14" xfId="314" applyFont="1" applyBorder="1" applyAlignment="1">
      <alignment horizontal="left" vertical="center" wrapText="1"/>
    </xf>
    <xf numFmtId="14" fontId="25" fillId="0" borderId="10" xfId="314" applyNumberFormat="1" applyFont="1" applyBorder="1" applyAlignment="1">
      <alignment horizontal="left" vertical="center"/>
    </xf>
    <xf numFmtId="0" fontId="25" fillId="0" borderId="11" xfId="314" applyFont="1" applyBorder="1" applyAlignment="1">
      <alignment horizontal="right" vertical="center" wrapText="1"/>
    </xf>
    <xf numFmtId="14" fontId="25" fillId="0" borderId="10" xfId="314" applyNumberFormat="1" applyFont="1" applyBorder="1" applyAlignment="1">
      <alignment horizontal="right" vertical="center"/>
    </xf>
    <xf numFmtId="0" fontId="25" fillId="0" borderId="11" xfId="314" applyFont="1" applyBorder="1" applyAlignment="1">
      <alignment horizontal="center" vertical="center" wrapText="1"/>
    </xf>
    <xf numFmtId="14" fontId="92" fillId="0" borderId="14" xfId="404" applyNumberFormat="1" applyFont="1" applyBorder="1"/>
    <xf numFmtId="14" fontId="25" fillId="0" borderId="14" xfId="314" applyNumberFormat="1" applyFont="1" applyBorder="1"/>
    <xf numFmtId="0" fontId="21" fillId="0" borderId="10" xfId="314" applyFont="1" applyBorder="1" applyAlignment="1">
      <alignment horizontal="center" wrapText="1"/>
    </xf>
    <xf numFmtId="0" fontId="25" fillId="24" borderId="10" xfId="314" applyFont="1" applyFill="1" applyBorder="1"/>
    <xf numFmtId="0" fontId="25" fillId="24" borderId="14" xfId="314" applyFont="1" applyFill="1" applyBorder="1" applyAlignment="1">
      <alignment horizontal="left" wrapText="1"/>
    </xf>
    <xf numFmtId="14" fontId="25" fillId="0" borderId="10" xfId="314" applyNumberFormat="1" applyFont="1" applyBorder="1" applyAlignment="1">
      <alignment horizontal="center"/>
    </xf>
    <xf numFmtId="14" fontId="92" fillId="0" borderId="10" xfId="404" applyNumberFormat="1" applyFont="1" applyBorder="1" applyAlignment="1">
      <alignment horizontal="center"/>
    </xf>
    <xf numFmtId="14" fontId="25" fillId="0" borderId="0" xfId="314" applyNumberFormat="1" applyFont="1" applyAlignment="1">
      <alignment horizontal="center"/>
    </xf>
    <xf numFmtId="49" fontId="21" fillId="24" borderId="10" xfId="404" applyNumberFormat="1" applyFont="1" applyFill="1" applyBorder="1" applyAlignment="1">
      <alignment horizontal="left"/>
    </xf>
    <xf numFmtId="0" fontId="21" fillId="24" borderId="10" xfId="404" applyFont="1" applyFill="1" applyBorder="1" applyAlignment="1">
      <alignment wrapText="1"/>
    </xf>
    <xf numFmtId="0" fontId="25" fillId="24" borderId="10" xfId="314" applyFont="1" applyFill="1" applyBorder="1" applyAlignment="1">
      <alignment horizontal="left"/>
    </xf>
    <xf numFmtId="0" fontId="21" fillId="24" borderId="10" xfId="314" applyFont="1" applyFill="1" applyBorder="1" applyAlignment="1">
      <alignment horizontal="left"/>
    </xf>
    <xf numFmtId="0" fontId="25" fillId="0" borderId="10" xfId="314" applyFont="1" applyBorder="1" applyAlignment="1">
      <alignment horizontal="center" vertical="center"/>
    </xf>
    <xf numFmtId="0" fontId="21" fillId="24" borderId="0" xfId="314" applyFont="1" applyFill="1" applyAlignment="1">
      <alignment horizontal="left"/>
    </xf>
    <xf numFmtId="0" fontId="92" fillId="0" borderId="0" xfId="404" applyFont="1" applyAlignment="1">
      <alignment wrapText="1"/>
    </xf>
    <xf numFmtId="14" fontId="25" fillId="0" borderId="10" xfId="404" applyNumberFormat="1" applyFont="1" applyBorder="1" applyAlignment="1">
      <alignment horizontal="center"/>
    </xf>
    <xf numFmtId="0" fontId="25" fillId="24" borderId="0" xfId="314" applyFont="1" applyFill="1" applyAlignment="1">
      <alignment horizontal="left"/>
    </xf>
    <xf numFmtId="0" fontId="25" fillId="0" borderId="0" xfId="314" applyFont="1" applyAlignment="1">
      <alignment horizontal="left" vertical="center" wrapText="1"/>
    </xf>
    <xf numFmtId="0" fontId="25" fillId="0" borderId="10" xfId="314" applyFont="1" applyBorder="1" applyAlignment="1">
      <alignment horizontal="left" vertical="center" wrapText="1"/>
    </xf>
    <xf numFmtId="0" fontId="21" fillId="0" borderId="12" xfId="314" applyFont="1" applyBorder="1" applyAlignment="1">
      <alignment horizontal="center" vertical="center" wrapText="1"/>
    </xf>
    <xf numFmtId="0" fontId="73" fillId="24" borderId="13" xfId="404" applyFont="1" applyFill="1" applyBorder="1" applyAlignment="1">
      <alignment horizontal="left" vertical="top"/>
    </xf>
    <xf numFmtId="14" fontId="92" fillId="0" borderId="10" xfId="0" applyNumberFormat="1" applyFont="1" applyBorder="1" applyAlignment="1">
      <alignment horizontal="center"/>
    </xf>
    <xf numFmtId="0" fontId="21" fillId="24" borderId="10" xfId="314" applyFont="1" applyFill="1" applyBorder="1"/>
    <xf numFmtId="0" fontId="21" fillId="24" borderId="10" xfId="314" applyFont="1" applyFill="1" applyBorder="1" applyAlignment="1">
      <alignment wrapText="1"/>
    </xf>
    <xf numFmtId="14" fontId="25" fillId="0" borderId="0" xfId="404" applyNumberFormat="1" applyFont="1"/>
    <xf numFmtId="0" fontId="21" fillId="0" borderId="10" xfId="314" applyFont="1" applyBorder="1" applyAlignment="1">
      <alignment horizontal="left"/>
    </xf>
    <xf numFmtId="0" fontId="95" fillId="0" borderId="10" xfId="404" applyFont="1" applyBorder="1"/>
    <xf numFmtId="0" fontId="73" fillId="0" borderId="10" xfId="404" applyFont="1" applyBorder="1" applyAlignment="1">
      <alignment horizontal="center" vertical="center" wrapText="1"/>
    </xf>
    <xf numFmtId="0" fontId="21" fillId="0" borderId="10" xfId="404" applyFont="1" applyBorder="1" applyAlignment="1">
      <alignment horizontal="left"/>
    </xf>
    <xf numFmtId="0" fontId="25" fillId="0" borderId="0" xfId="404" applyFont="1" applyAlignment="1">
      <alignment horizontal="left"/>
    </xf>
    <xf numFmtId="15" fontId="25" fillId="0" borderId="0" xfId="404" applyNumberFormat="1" applyFont="1"/>
    <xf numFmtId="0" fontId="21" fillId="24" borderId="10" xfId="404" applyFont="1" applyFill="1" applyBorder="1"/>
    <xf numFmtId="14" fontId="25" fillId="0" borderId="10" xfId="404" applyNumberFormat="1" applyFont="1" applyBorder="1" applyAlignment="1">
      <alignment vertical="center"/>
    </xf>
    <xf numFmtId="0" fontId="25" fillId="0" borderId="14" xfId="404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1" fillId="24" borderId="10" xfId="0" applyFont="1" applyFill="1" applyBorder="1" applyAlignment="1">
      <alignment horizontal="center"/>
    </xf>
    <xf numFmtId="0" fontId="21" fillId="0" borderId="14" xfId="0" applyFont="1" applyBorder="1" applyAlignment="1">
      <alignment horizontal="center" vertical="center" wrapText="1"/>
    </xf>
    <xf numFmtId="0" fontId="73" fillId="0" borderId="10" xfId="0" applyFont="1" applyBorder="1" applyAlignment="1">
      <alignment horizontal="center" vertical="center" wrapText="1"/>
    </xf>
    <xf numFmtId="0" fontId="25" fillId="0" borderId="10" xfId="0" applyFont="1" applyBorder="1"/>
    <xf numFmtId="168" fontId="25" fillId="0" borderId="10" xfId="0" applyNumberFormat="1" applyFont="1" applyBorder="1"/>
    <xf numFmtId="0" fontId="25" fillId="0" borderId="14" xfId="0" applyFont="1" applyBorder="1" applyAlignment="1">
      <alignment horizontal="left"/>
    </xf>
    <xf numFmtId="168" fontId="25" fillId="0" borderId="0" xfId="0" applyNumberFormat="1" applyFont="1"/>
    <xf numFmtId="0" fontId="25" fillId="0" borderId="10" xfId="359" applyFont="1" applyBorder="1" applyAlignment="1">
      <alignment horizontal="center"/>
    </xf>
    <xf numFmtId="0" fontId="25" fillId="0" borderId="10" xfId="359" applyFont="1" applyBorder="1" applyAlignment="1">
      <alignment horizontal="center" vertical="center"/>
    </xf>
    <xf numFmtId="0" fontId="25" fillId="0" borderId="0" xfId="359" applyFont="1"/>
    <xf numFmtId="0" fontId="25" fillId="0" borderId="0" xfId="359" applyFont="1" applyAlignment="1">
      <alignment horizontal="center"/>
    </xf>
    <xf numFmtId="0" fontId="21" fillId="0" borderId="10" xfId="359" applyFont="1" applyBorder="1" applyAlignment="1">
      <alignment horizontal="center" vertical="center"/>
    </xf>
    <xf numFmtId="0" fontId="21" fillId="0" borderId="10" xfId="359" applyFont="1" applyBorder="1"/>
    <xf numFmtId="0" fontId="21" fillId="0" borderId="10" xfId="359" applyFont="1" applyBorder="1" applyAlignment="1">
      <alignment horizontal="left" vertical="center"/>
    </xf>
    <xf numFmtId="167" fontId="25" fillId="0" borderId="10" xfId="359" applyNumberFormat="1" applyFont="1" applyBorder="1" applyAlignment="1">
      <alignment horizontal="center"/>
    </xf>
    <xf numFmtId="0" fontId="21" fillId="0" borderId="10" xfId="359" applyFont="1" applyBorder="1" applyAlignment="1">
      <alignment vertical="center"/>
    </xf>
    <xf numFmtId="0" fontId="25" fillId="0" borderId="10" xfId="359" applyFont="1" applyBorder="1"/>
    <xf numFmtId="0" fontId="25" fillId="0" borderId="10" xfId="359" applyFont="1" applyBorder="1" applyAlignment="1">
      <alignment horizontal="left" wrapText="1"/>
    </xf>
    <xf numFmtId="14" fontId="25" fillId="0" borderId="10" xfId="359" applyNumberFormat="1" applyFont="1" applyBorder="1"/>
    <xf numFmtId="0" fontId="25" fillId="0" borderId="10" xfId="359" applyFont="1" applyBorder="1" applyAlignment="1">
      <alignment horizontal="left" vertical="center"/>
    </xf>
    <xf numFmtId="0" fontId="21" fillId="0" borderId="10" xfId="359" applyFont="1" applyBorder="1" applyAlignment="1">
      <alignment horizontal="left"/>
    </xf>
    <xf numFmtId="0" fontId="21" fillId="0" borderId="10" xfId="359" applyFont="1" applyBorder="1" applyAlignment="1">
      <alignment horizontal="left" wrapText="1"/>
    </xf>
    <xf numFmtId="14" fontId="25" fillId="0" borderId="10" xfId="0" applyNumberFormat="1" applyFont="1" applyBorder="1" applyAlignment="1">
      <alignment horizontal="center"/>
    </xf>
    <xf numFmtId="0" fontId="25" fillId="24" borderId="10" xfId="0" applyFont="1" applyFill="1" applyBorder="1" applyAlignment="1">
      <alignment horizontal="center"/>
    </xf>
    <xf numFmtId="0" fontId="21" fillId="24" borderId="10" xfId="0" applyFont="1" applyFill="1" applyBorder="1" applyAlignment="1">
      <alignment horizontal="center" vertical="center" wrapText="1"/>
    </xf>
    <xf numFmtId="0" fontId="25" fillId="24" borderId="10" xfId="0" applyFont="1" applyFill="1" applyBorder="1" applyAlignment="1">
      <alignment horizontal="center" vertical="center"/>
    </xf>
    <xf numFmtId="0" fontId="25" fillId="24" borderId="0" xfId="0" applyFont="1" applyFill="1"/>
    <xf numFmtId="0" fontId="25" fillId="24" borderId="10" xfId="0" applyFont="1" applyFill="1" applyBorder="1" applyAlignment="1">
      <alignment horizontal="center" wrapText="1"/>
    </xf>
    <xf numFmtId="0" fontId="25" fillId="24" borderId="0" xfId="0" applyFont="1" applyFill="1" applyAlignment="1">
      <alignment horizontal="center"/>
    </xf>
    <xf numFmtId="0" fontId="21" fillId="24" borderId="13" xfId="0" applyFont="1" applyFill="1" applyBorder="1" applyAlignment="1">
      <alignment horizontal="center" vertical="center"/>
    </xf>
    <xf numFmtId="0" fontId="21" fillId="24" borderId="11" xfId="0" applyFont="1" applyFill="1" applyBorder="1" applyAlignment="1">
      <alignment horizontal="center" vertical="center" wrapText="1"/>
    </xf>
    <xf numFmtId="0" fontId="21" fillId="24" borderId="14" xfId="0" applyFont="1" applyFill="1" applyBorder="1" applyAlignment="1">
      <alignment horizontal="left"/>
    </xf>
    <xf numFmtId="15" fontId="25" fillId="24" borderId="10" xfId="0" applyNumberFormat="1" applyFont="1" applyFill="1" applyBorder="1"/>
    <xf numFmtId="0" fontId="25" fillId="24" borderId="10" xfId="0" applyFont="1" applyFill="1" applyBorder="1"/>
    <xf numFmtId="0" fontId="25" fillId="24" borderId="10" xfId="0" applyFont="1" applyFill="1" applyBorder="1" applyAlignment="1">
      <alignment wrapText="1"/>
    </xf>
    <xf numFmtId="0" fontId="21" fillId="24" borderId="14" xfId="0" applyFont="1" applyFill="1" applyBorder="1" applyAlignment="1">
      <alignment horizontal="left" vertical="justify"/>
    </xf>
    <xf numFmtId="0" fontId="25" fillId="24" borderId="14" xfId="0" applyFont="1" applyFill="1" applyBorder="1" applyAlignment="1">
      <alignment horizontal="left" wrapText="1"/>
    </xf>
    <xf numFmtId="17" fontId="25" fillId="24" borderId="10" xfId="0" applyNumberFormat="1" applyFont="1" applyFill="1" applyBorder="1" applyAlignment="1">
      <alignment horizontal="center"/>
    </xf>
    <xf numFmtId="49" fontId="25" fillId="24" borderId="10" xfId="0" applyNumberFormat="1" applyFont="1" applyFill="1" applyBorder="1" applyAlignment="1">
      <alignment horizontal="center"/>
    </xf>
    <xf numFmtId="0" fontId="25" fillId="24" borderId="0" xfId="0" applyFont="1" applyFill="1" applyAlignment="1">
      <alignment horizontal="left" wrapText="1"/>
    </xf>
    <xf numFmtId="15" fontId="25" fillId="24" borderId="0" xfId="0" applyNumberFormat="1" applyFont="1" applyFill="1"/>
    <xf numFmtId="0" fontId="21" fillId="24" borderId="14" xfId="0" applyFont="1" applyFill="1" applyBorder="1" applyAlignment="1">
      <alignment horizontal="left" vertical="center" wrapText="1"/>
    </xf>
    <xf numFmtId="0" fontId="21" fillId="24" borderId="10" xfId="0" applyFont="1" applyFill="1" applyBorder="1" applyAlignment="1">
      <alignment horizontal="center" vertical="top" wrapText="1"/>
    </xf>
    <xf numFmtId="0" fontId="21" fillId="24" borderId="10" xfId="0" applyFont="1" applyFill="1" applyBorder="1" applyAlignment="1">
      <alignment horizontal="left" wrapText="1"/>
    </xf>
    <xf numFmtId="0" fontId="25" fillId="24" borderId="10" xfId="0" applyFont="1" applyFill="1" applyBorder="1" applyAlignment="1">
      <alignment horizontal="left" wrapText="1"/>
    </xf>
    <xf numFmtId="15" fontId="25" fillId="24" borderId="11" xfId="0" applyNumberFormat="1" applyFont="1" applyFill="1" applyBorder="1" applyAlignment="1">
      <alignment horizontal="center"/>
    </xf>
    <xf numFmtId="0" fontId="25" fillId="24" borderId="10" xfId="0" applyFont="1" applyFill="1" applyBorder="1" applyAlignment="1">
      <alignment vertical="center"/>
    </xf>
    <xf numFmtId="15" fontId="25" fillId="24" borderId="10" xfId="0" applyNumberFormat="1" applyFont="1" applyFill="1" applyBorder="1" applyAlignment="1">
      <alignment horizontal="center" vertical="center"/>
    </xf>
    <xf numFmtId="49" fontId="25" fillId="24" borderId="10" xfId="0" applyNumberFormat="1" applyFont="1" applyFill="1" applyBorder="1" applyAlignment="1">
      <alignment horizontal="center" vertical="center"/>
    </xf>
    <xf numFmtId="0" fontId="25" fillId="24" borderId="10" xfId="0" applyFont="1" applyFill="1" applyBorder="1" applyAlignment="1">
      <alignment horizontal="left"/>
    </xf>
    <xf numFmtId="0" fontId="21" fillId="24" borderId="0" xfId="0" applyFont="1" applyFill="1" applyAlignment="1">
      <alignment horizontal="center" vertical="top" wrapText="1"/>
    </xf>
    <xf numFmtId="0" fontId="25" fillId="24" borderId="0" xfId="0" applyFont="1" applyFill="1" applyAlignment="1">
      <alignment horizontal="left"/>
    </xf>
    <xf numFmtId="15" fontId="25" fillId="24" borderId="0" xfId="0" applyNumberFormat="1" applyFont="1" applyFill="1" applyAlignment="1">
      <alignment horizontal="center" vertical="center"/>
    </xf>
    <xf numFmtId="0" fontId="21" fillId="24" borderId="12" xfId="0" applyFont="1" applyFill="1" applyBorder="1" applyAlignment="1">
      <alignment horizontal="center" vertical="center" wrapText="1"/>
    </xf>
    <xf numFmtId="15" fontId="25" fillId="24" borderId="13" xfId="0" applyNumberFormat="1" applyFont="1" applyFill="1" applyBorder="1" applyAlignment="1">
      <alignment horizontal="center" vertical="center"/>
    </xf>
    <xf numFmtId="0" fontId="25" fillId="24" borderId="14" xfId="0" applyFont="1" applyFill="1" applyBorder="1" applyAlignment="1">
      <alignment horizontal="left"/>
    </xf>
    <xf numFmtId="15" fontId="25" fillId="24" borderId="12" xfId="0" applyNumberFormat="1" applyFont="1" applyFill="1" applyBorder="1" applyAlignment="1">
      <alignment horizontal="center" vertical="center"/>
    </xf>
    <xf numFmtId="15" fontId="25" fillId="24" borderId="11" xfId="0" applyNumberFormat="1" applyFont="1" applyFill="1" applyBorder="1" applyAlignment="1">
      <alignment horizontal="center" vertical="center"/>
    </xf>
    <xf numFmtId="0" fontId="25" fillId="24" borderId="11" xfId="0" applyFont="1" applyFill="1" applyBorder="1" applyAlignment="1">
      <alignment horizontal="center"/>
    </xf>
    <xf numFmtId="0" fontId="25" fillId="24" borderId="11" xfId="0" applyFont="1" applyFill="1" applyBorder="1"/>
    <xf numFmtId="0" fontId="25" fillId="24" borderId="23" xfId="0" applyFont="1" applyFill="1" applyBorder="1" applyAlignment="1">
      <alignment horizontal="left" wrapText="1"/>
    </xf>
    <xf numFmtId="15" fontId="25" fillId="24" borderId="10" xfId="0" applyNumberFormat="1" applyFont="1" applyFill="1" applyBorder="1" applyAlignment="1">
      <alignment horizontal="center"/>
    </xf>
    <xf numFmtId="0" fontId="25" fillId="0" borderId="10" xfId="187" applyFont="1" applyBorder="1" applyAlignment="1">
      <alignment horizontal="center"/>
    </xf>
    <xf numFmtId="0" fontId="25" fillId="0" borderId="10" xfId="187" applyFont="1" applyBorder="1" applyAlignment="1">
      <alignment horizontal="center" vertical="center"/>
    </xf>
    <xf numFmtId="0" fontId="25" fillId="0" borderId="0" xfId="187" applyFont="1"/>
    <xf numFmtId="0" fontId="21" fillId="0" borderId="0" xfId="187" applyFont="1"/>
    <xf numFmtId="0" fontId="25" fillId="0" borderId="10" xfId="187" applyFont="1" applyBorder="1" applyAlignment="1">
      <alignment horizontal="center" wrapText="1"/>
    </xf>
    <xf numFmtId="0" fontId="25" fillId="0" borderId="0" xfId="187" applyFont="1" applyAlignment="1">
      <alignment horizontal="center"/>
    </xf>
    <xf numFmtId="0" fontId="25" fillId="0" borderId="10" xfId="187" applyFont="1" applyBorder="1"/>
    <xf numFmtId="0" fontId="21" fillId="0" borderId="10" xfId="187" applyFont="1" applyBorder="1"/>
    <xf numFmtId="0" fontId="21" fillId="0" borderId="14" xfId="187" applyFont="1" applyBorder="1" applyAlignment="1">
      <alignment horizontal="left"/>
    </xf>
    <xf numFmtId="0" fontId="25" fillId="0" borderId="14" xfId="187" applyFont="1" applyBorder="1" applyAlignment="1">
      <alignment horizontal="left"/>
    </xf>
    <xf numFmtId="0" fontId="21" fillId="0" borderId="14" xfId="187" applyFont="1" applyBorder="1" applyAlignment="1">
      <alignment horizontal="left" vertical="center"/>
    </xf>
    <xf numFmtId="0" fontId="25" fillId="0" borderId="14" xfId="187" applyFont="1" applyBorder="1" applyAlignment="1">
      <alignment horizontal="left" vertical="center"/>
    </xf>
    <xf numFmtId="0" fontId="25" fillId="0" borderId="14" xfId="187" applyFont="1" applyBorder="1" applyAlignment="1">
      <alignment horizontal="center"/>
    </xf>
    <xf numFmtId="0" fontId="25" fillId="0" borderId="10" xfId="187" applyFont="1" applyBorder="1" applyAlignment="1">
      <alignment horizontal="left" vertical="center"/>
    </xf>
    <xf numFmtId="0" fontId="21" fillId="0" borderId="10" xfId="0" applyFont="1" applyBorder="1" applyAlignment="1">
      <alignment horizontal="center"/>
    </xf>
    <xf numFmtId="0" fontId="25" fillId="0" borderId="12" xfId="0" applyFont="1" applyBorder="1" applyAlignment="1">
      <alignment horizontal="center"/>
    </xf>
    <xf numFmtId="14" fontId="25" fillId="0" borderId="0" xfId="0" applyNumberFormat="1" applyFont="1"/>
    <xf numFmtId="0" fontId="25" fillId="0" borderId="14" xfId="0" applyFont="1" applyBorder="1" applyAlignment="1">
      <alignment horizontal="left" vertical="center"/>
    </xf>
    <xf numFmtId="0" fontId="25" fillId="0" borderId="10" xfId="0" applyFont="1" applyBorder="1" applyAlignment="1">
      <alignment horizontal="left" vertical="top" wrapText="1"/>
    </xf>
    <xf numFmtId="0" fontId="21" fillId="0" borderId="12" xfId="0" applyFont="1" applyBorder="1" applyAlignment="1">
      <alignment horizontal="center"/>
    </xf>
    <xf numFmtId="0" fontId="25" fillId="0" borderId="0" xfId="0" applyFont="1" applyAlignment="1">
      <alignment horizontal="left" vertical="center"/>
    </xf>
    <xf numFmtId="0" fontId="25" fillId="0" borderId="0" xfId="0" applyFont="1" applyAlignment="1">
      <alignment horizontal="left" vertical="top" wrapText="1"/>
    </xf>
    <xf numFmtId="0" fontId="25" fillId="24" borderId="10" xfId="0" applyFont="1" applyFill="1" applyBorder="1" applyAlignment="1">
      <alignment horizontal="left" vertical="center"/>
    </xf>
    <xf numFmtId="49" fontId="25" fillId="0" borderId="10" xfId="0" applyNumberFormat="1" applyFont="1" applyBorder="1" applyAlignment="1">
      <alignment horizontal="center"/>
    </xf>
    <xf numFmtId="14" fontId="25" fillId="0" borderId="10" xfId="0" applyNumberFormat="1" applyFont="1" applyBorder="1" applyAlignment="1">
      <alignment horizontal="right"/>
    </xf>
    <xf numFmtId="14" fontId="25" fillId="0" borderId="10" xfId="0" applyNumberFormat="1" applyFont="1" applyBorder="1" applyAlignment="1">
      <alignment horizontal="right" vertical="center"/>
    </xf>
    <xf numFmtId="0" fontId="25" fillId="0" borderId="10" xfId="0" applyFont="1" applyBorder="1" applyAlignment="1">
      <alignment horizontal="right" vertical="center" wrapText="1"/>
    </xf>
    <xf numFmtId="0" fontId="72" fillId="0" borderId="13" xfId="0" applyFont="1" applyBorder="1" applyAlignment="1">
      <alignment vertical="justify" wrapText="1"/>
    </xf>
    <xf numFmtId="0" fontId="72" fillId="0" borderId="10" xfId="0" applyFont="1" applyBorder="1" applyAlignment="1">
      <alignment vertical="justify" wrapText="1"/>
    </xf>
    <xf numFmtId="0" fontId="25" fillId="0" borderId="0" xfId="0" applyFont="1" applyAlignment="1">
      <alignment vertical="center"/>
    </xf>
    <xf numFmtId="0" fontId="25" fillId="0" borderId="0" xfId="0" applyFont="1" applyAlignment="1">
      <alignment horizontal="right" vertical="center"/>
    </xf>
    <xf numFmtId="0" fontId="21" fillId="0" borderId="10" xfId="0" applyFont="1" applyBorder="1" applyAlignment="1">
      <alignment horizontal="right" vertical="center"/>
    </xf>
    <xf numFmtId="0" fontId="25" fillId="0" borderId="14" xfId="0" applyFont="1" applyBorder="1" applyAlignment="1">
      <alignment horizontal="left" vertical="center" wrapText="1"/>
    </xf>
    <xf numFmtId="0" fontId="21" fillId="0" borderId="14" xfId="0" applyFont="1" applyBorder="1" applyAlignment="1">
      <alignment vertical="center" wrapText="1"/>
    </xf>
    <xf numFmtId="0" fontId="21" fillId="0" borderId="0" xfId="0" applyFont="1" applyAlignment="1">
      <alignment horizontal="center" vertical="center" wrapText="1"/>
    </xf>
    <xf numFmtId="0" fontId="25" fillId="0" borderId="0" xfId="0" applyFont="1" applyAlignment="1">
      <alignment horizontal="left" vertical="center" wrapText="1"/>
    </xf>
    <xf numFmtId="14" fontId="25" fillId="0" borderId="0" xfId="0" applyNumberFormat="1" applyFont="1" applyAlignment="1">
      <alignment horizontal="right" vertical="center"/>
    </xf>
    <xf numFmtId="49" fontId="25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right" vertical="center" wrapText="1"/>
    </xf>
    <xf numFmtId="0" fontId="21" fillId="24" borderId="0" xfId="0" applyFont="1" applyFill="1" applyAlignment="1">
      <alignment horizontal="center" vertical="center"/>
    </xf>
    <xf numFmtId="168" fontId="25" fillId="24" borderId="0" xfId="0" applyNumberFormat="1" applyFont="1" applyFill="1"/>
    <xf numFmtId="168" fontId="21" fillId="24" borderId="10" xfId="0" applyNumberFormat="1" applyFont="1" applyFill="1" applyBorder="1" applyAlignment="1">
      <alignment horizontal="center" vertical="center"/>
    </xf>
    <xf numFmtId="0" fontId="25" fillId="24" borderId="10" xfId="0" applyFont="1" applyFill="1" applyBorder="1" applyAlignment="1">
      <alignment horizontal="center" vertical="center" wrapText="1"/>
    </xf>
    <xf numFmtId="168" fontId="25" fillId="24" borderId="10" xfId="0" applyNumberFormat="1" applyFont="1" applyFill="1" applyBorder="1" applyAlignment="1">
      <alignment horizontal="center" vertical="center"/>
    </xf>
    <xf numFmtId="14" fontId="25" fillId="24" borderId="10" xfId="0" applyNumberFormat="1" applyFont="1" applyFill="1" applyBorder="1" applyAlignment="1">
      <alignment horizontal="center" vertical="center"/>
    </xf>
    <xf numFmtId="16" fontId="25" fillId="24" borderId="10" xfId="0" applyNumberFormat="1" applyFont="1" applyFill="1" applyBorder="1" applyAlignment="1">
      <alignment horizontal="center" vertical="center"/>
    </xf>
    <xf numFmtId="0" fontId="52" fillId="24" borderId="10" xfId="0" applyFont="1" applyFill="1" applyBorder="1" applyAlignment="1">
      <alignment horizontal="left" vertical="top" wrapText="1"/>
    </xf>
    <xf numFmtId="0" fontId="21" fillId="24" borderId="10" xfId="0" applyFont="1" applyFill="1" applyBorder="1" applyAlignment="1">
      <alignment horizontal="left" vertical="center" wrapText="1"/>
    </xf>
    <xf numFmtId="0" fontId="25" fillId="24" borderId="0" xfId="0" applyFont="1" applyFill="1" applyAlignment="1">
      <alignment horizontal="center" vertical="center" wrapText="1"/>
    </xf>
    <xf numFmtId="0" fontId="21" fillId="24" borderId="0" xfId="0" applyFont="1" applyFill="1" applyAlignment="1">
      <alignment horizontal="center" vertical="center" wrapText="1"/>
    </xf>
    <xf numFmtId="0" fontId="21" fillId="24" borderId="0" xfId="0" applyFont="1" applyFill="1" applyAlignment="1">
      <alignment horizontal="left" vertical="center" wrapText="1"/>
    </xf>
    <xf numFmtId="168" fontId="25" fillId="24" borderId="0" xfId="0" applyNumberFormat="1" applyFont="1" applyFill="1" applyAlignment="1">
      <alignment horizontal="right" vertical="center"/>
    </xf>
    <xf numFmtId="14" fontId="25" fillId="24" borderId="0" xfId="0" applyNumberFormat="1" applyFont="1" applyFill="1" applyAlignment="1">
      <alignment horizontal="right" vertical="center"/>
    </xf>
    <xf numFmtId="0" fontId="25" fillId="24" borderId="0" xfId="0" applyFont="1" applyFill="1" applyAlignment="1">
      <alignment horizontal="center" vertical="center"/>
    </xf>
    <xf numFmtId="0" fontId="25" fillId="24" borderId="11" xfId="0" applyFont="1" applyFill="1" applyBorder="1" applyAlignment="1">
      <alignment horizontal="center" vertical="center" wrapText="1"/>
    </xf>
    <xf numFmtId="0" fontId="21" fillId="24" borderId="23" xfId="0" applyFont="1" applyFill="1" applyBorder="1" applyAlignment="1">
      <alignment horizontal="left" vertical="center" wrapText="1"/>
    </xf>
    <xf numFmtId="168" fontId="25" fillId="24" borderId="11" xfId="0" applyNumberFormat="1" applyFont="1" applyFill="1" applyBorder="1" applyAlignment="1">
      <alignment horizontal="right" vertical="center"/>
    </xf>
    <xf numFmtId="14" fontId="25" fillId="24" borderId="11" xfId="0" applyNumberFormat="1" applyFont="1" applyFill="1" applyBorder="1" applyAlignment="1">
      <alignment horizontal="right" vertical="center"/>
    </xf>
    <xf numFmtId="0" fontId="25" fillId="24" borderId="11" xfId="0" applyFont="1" applyFill="1" applyBorder="1" applyAlignment="1">
      <alignment horizontal="center" vertical="center"/>
    </xf>
    <xf numFmtId="0" fontId="21" fillId="24" borderId="11" xfId="0" applyFont="1" applyFill="1" applyBorder="1" applyAlignment="1">
      <alignment horizontal="left" vertical="center" wrapText="1"/>
    </xf>
    <xf numFmtId="168" fontId="25" fillId="24" borderId="10" xfId="0" applyNumberFormat="1" applyFont="1" applyFill="1" applyBorder="1" applyAlignment="1">
      <alignment horizontal="right" vertical="center"/>
    </xf>
    <xf numFmtId="14" fontId="25" fillId="24" borderId="10" xfId="0" applyNumberFormat="1" applyFont="1" applyFill="1" applyBorder="1" applyAlignment="1">
      <alignment horizontal="right" vertical="center"/>
    </xf>
    <xf numFmtId="0" fontId="53" fillId="24" borderId="10" xfId="0" applyFont="1" applyFill="1" applyBorder="1" applyAlignment="1">
      <alignment horizontal="center" vertical="center"/>
    </xf>
    <xf numFmtId="0" fontId="25" fillId="24" borderId="14" xfId="0" applyFont="1" applyFill="1" applyBorder="1" applyAlignment="1">
      <alignment horizontal="left" vertical="center" wrapText="1"/>
    </xf>
    <xf numFmtId="0" fontId="25" fillId="24" borderId="0" xfId="0" applyFont="1" applyFill="1" applyAlignment="1">
      <alignment horizontal="left" vertical="center" wrapText="1"/>
    </xf>
    <xf numFmtId="16" fontId="25" fillId="24" borderId="0" xfId="0" applyNumberFormat="1" applyFont="1" applyFill="1" applyAlignment="1">
      <alignment horizontal="center" vertical="center"/>
    </xf>
    <xf numFmtId="16" fontId="25" fillId="24" borderId="11" xfId="0" applyNumberFormat="1" applyFont="1" applyFill="1" applyBorder="1" applyAlignment="1">
      <alignment horizontal="center" vertical="center"/>
    </xf>
    <xf numFmtId="0" fontId="21" fillId="24" borderId="14" xfId="0" applyFont="1" applyFill="1" applyBorder="1" applyAlignment="1">
      <alignment horizontal="left" wrapText="1"/>
    </xf>
    <xf numFmtId="168" fontId="25" fillId="24" borderId="10" xfId="0" applyNumberFormat="1" applyFont="1" applyFill="1" applyBorder="1" applyAlignment="1">
      <alignment horizontal="right"/>
    </xf>
    <xf numFmtId="14" fontId="25" fillId="24" borderId="10" xfId="0" applyNumberFormat="1" applyFont="1" applyFill="1" applyBorder="1" applyAlignment="1">
      <alignment horizontal="right"/>
    </xf>
    <xf numFmtId="0" fontId="25" fillId="24" borderId="10" xfId="0" applyFont="1" applyFill="1" applyBorder="1" applyAlignment="1">
      <alignment horizontal="center" vertical="top"/>
    </xf>
    <xf numFmtId="0" fontId="21" fillId="0" borderId="10" xfId="0" applyFont="1" applyBorder="1" applyAlignment="1">
      <alignment horizontal="center" vertical="top"/>
    </xf>
    <xf numFmtId="0" fontId="21" fillId="24" borderId="14" xfId="0" applyFont="1" applyFill="1" applyBorder="1" applyAlignment="1">
      <alignment horizontal="left" vertical="top" wrapText="1"/>
    </xf>
    <xf numFmtId="14" fontId="25" fillId="24" borderId="10" xfId="0" applyNumberFormat="1" applyFont="1" applyFill="1" applyBorder="1" applyAlignment="1">
      <alignment horizontal="right" vertical="top"/>
    </xf>
    <xf numFmtId="0" fontId="25" fillId="24" borderId="10" xfId="0" applyFont="1" applyFill="1" applyBorder="1" applyAlignment="1">
      <alignment vertical="top"/>
    </xf>
    <xf numFmtId="0" fontId="21" fillId="24" borderId="14" xfId="0" applyFont="1" applyFill="1" applyBorder="1" applyAlignment="1">
      <alignment wrapText="1"/>
    </xf>
    <xf numFmtId="0" fontId="21" fillId="24" borderId="0" xfId="0" applyFont="1" applyFill="1" applyAlignment="1">
      <alignment horizontal="center"/>
    </xf>
    <xf numFmtId="0" fontId="21" fillId="24" borderId="0" xfId="0" applyFont="1" applyFill="1" applyAlignment="1">
      <alignment horizontal="left" wrapText="1"/>
    </xf>
    <xf numFmtId="168" fontId="25" fillId="24" borderId="0" xfId="0" applyNumberFormat="1" applyFont="1" applyFill="1" applyAlignment="1">
      <alignment horizontal="right"/>
    </xf>
    <xf numFmtId="14" fontId="25" fillId="24" borderId="0" xfId="0" applyNumberFormat="1" applyFont="1" applyFill="1" applyAlignment="1">
      <alignment horizontal="right"/>
    </xf>
    <xf numFmtId="168" fontId="25" fillId="24" borderId="10" xfId="0" applyNumberFormat="1" applyFont="1" applyFill="1" applyBorder="1"/>
    <xf numFmtId="0" fontId="21" fillId="24" borderId="10" xfId="0" applyFont="1" applyFill="1" applyBorder="1" applyAlignment="1">
      <alignment horizontal="center" vertical="top"/>
    </xf>
    <xf numFmtId="0" fontId="25" fillId="0" borderId="10" xfId="176" applyFont="1" applyBorder="1" applyAlignment="1">
      <alignment horizontal="center"/>
    </xf>
    <xf numFmtId="0" fontId="21" fillId="0" borderId="10" xfId="176" applyFont="1" applyBorder="1" applyAlignment="1">
      <alignment horizontal="center" vertical="center" wrapText="1"/>
    </xf>
    <xf numFmtId="0" fontId="21" fillId="0" borderId="10" xfId="176" applyFont="1" applyBorder="1" applyAlignment="1">
      <alignment horizontal="center" vertical="center"/>
    </xf>
    <xf numFmtId="0" fontId="25" fillId="0" borderId="0" xfId="176" applyFont="1"/>
    <xf numFmtId="0" fontId="25" fillId="0" borderId="10" xfId="176" applyFont="1" applyBorder="1" applyAlignment="1">
      <alignment horizontal="center" wrapText="1"/>
    </xf>
    <xf numFmtId="0" fontId="25" fillId="0" borderId="0" xfId="176" applyFont="1" applyAlignment="1">
      <alignment horizontal="center"/>
    </xf>
    <xf numFmtId="0" fontId="21" fillId="0" borderId="10" xfId="176" applyFont="1" applyBorder="1" applyAlignment="1">
      <alignment horizontal="left" vertical="center" wrapText="1"/>
    </xf>
    <xf numFmtId="0" fontId="21" fillId="0" borderId="14" xfId="176" applyFont="1" applyBorder="1" applyAlignment="1">
      <alignment horizontal="left" vertical="center" wrapText="1"/>
    </xf>
    <xf numFmtId="0" fontId="25" fillId="0" borderId="10" xfId="176" applyFont="1" applyBorder="1"/>
    <xf numFmtId="0" fontId="21" fillId="0" borderId="10" xfId="176" applyFont="1" applyBorder="1"/>
    <xf numFmtId="0" fontId="21" fillId="24" borderId="14" xfId="176" applyFont="1" applyFill="1" applyBorder="1" applyAlignment="1">
      <alignment horizontal="left"/>
    </xf>
    <xf numFmtId="15" fontId="25" fillId="0" borderId="10" xfId="176" applyNumberFormat="1" applyFont="1" applyBorder="1"/>
    <xf numFmtId="0" fontId="25" fillId="0" borderId="14" xfId="176" applyFont="1" applyBorder="1" applyAlignment="1">
      <alignment horizontal="left"/>
    </xf>
    <xf numFmtId="0" fontId="21" fillId="0" borderId="10" xfId="176" applyFont="1" applyBorder="1" applyAlignment="1">
      <alignment horizontal="center"/>
    </xf>
    <xf numFmtId="0" fontId="73" fillId="0" borderId="10" xfId="0" applyFont="1" applyBorder="1" applyAlignment="1">
      <alignment horizontal="left" vertical="top"/>
    </xf>
    <xf numFmtId="0" fontId="25" fillId="24" borderId="10" xfId="0" applyFont="1" applyFill="1" applyBorder="1" applyAlignment="1">
      <alignment horizontal="left" vertical="justify"/>
    </xf>
    <xf numFmtId="0" fontId="73" fillId="24" borderId="10" xfId="0" applyFont="1" applyFill="1" applyBorder="1" applyAlignment="1">
      <alignment horizontal="left"/>
    </xf>
    <xf numFmtId="0" fontId="73" fillId="24" borderId="10" xfId="0" applyFont="1" applyFill="1" applyBorder="1"/>
    <xf numFmtId="0" fontId="25" fillId="0" borderId="10" xfId="176" applyFont="1" applyBorder="1" applyAlignment="1">
      <alignment wrapText="1"/>
    </xf>
    <xf numFmtId="0" fontId="72" fillId="24" borderId="10" xfId="0" applyFont="1" applyFill="1" applyBorder="1"/>
    <xf numFmtId="0" fontId="73" fillId="0" borderId="0" xfId="0" applyFont="1" applyAlignment="1">
      <alignment horizontal="left" vertical="top"/>
    </xf>
    <xf numFmtId="0" fontId="72" fillId="24" borderId="0" xfId="0" applyFont="1" applyFill="1"/>
    <xf numFmtId="15" fontId="25" fillId="0" borderId="0" xfId="176" applyNumberFormat="1" applyFont="1"/>
    <xf numFmtId="0" fontId="25" fillId="0" borderId="0" xfId="176" applyFont="1" applyAlignment="1">
      <alignment wrapText="1"/>
    </xf>
    <xf numFmtId="0" fontId="73" fillId="24" borderId="10" xfId="0" applyFont="1" applyFill="1" applyBorder="1" applyAlignment="1">
      <alignment vertical="top" wrapText="1"/>
    </xf>
    <xf numFmtId="0" fontId="72" fillId="24" borderId="10" xfId="0" applyFont="1" applyFill="1" applyBorder="1" applyAlignment="1">
      <alignment vertical="top" wrapText="1"/>
    </xf>
    <xf numFmtId="0" fontId="72" fillId="24" borderId="14" xfId="0" applyFont="1" applyFill="1" applyBorder="1" applyAlignment="1">
      <alignment vertical="top" wrapText="1"/>
    </xf>
    <xf numFmtId="0" fontId="73" fillId="0" borderId="10" xfId="0" applyFont="1" applyBorder="1" applyAlignment="1">
      <alignment horizontal="left"/>
    </xf>
    <xf numFmtId="0" fontId="73" fillId="0" borderId="10" xfId="0" applyFont="1" applyBorder="1" applyAlignment="1">
      <alignment horizontal="left" vertical="top" wrapText="1"/>
    </xf>
    <xf numFmtId="0" fontId="21" fillId="24" borderId="10" xfId="0" applyFont="1" applyFill="1" applyBorder="1" applyAlignment="1">
      <alignment horizontal="justify" vertical="justify" wrapText="1"/>
    </xf>
    <xf numFmtId="0" fontId="25" fillId="0" borderId="14" xfId="176" applyFont="1" applyBorder="1" applyAlignment="1">
      <alignment horizontal="left" vertical="center" wrapText="1"/>
    </xf>
    <xf numFmtId="0" fontId="73" fillId="24" borderId="10" xfId="0" applyFont="1" applyFill="1" applyBorder="1" applyAlignment="1">
      <alignment vertical="justify"/>
    </xf>
    <xf numFmtId="0" fontId="72" fillId="0" borderId="10" xfId="0" applyFont="1" applyBorder="1"/>
    <xf numFmtId="0" fontId="72" fillId="0" borderId="10" xfId="0" applyFont="1" applyBorder="1" applyAlignment="1">
      <alignment horizontal="justify" vertical="top"/>
    </xf>
    <xf numFmtId="0" fontId="73" fillId="0" borderId="10" xfId="0" applyFont="1" applyBorder="1" applyAlignment="1">
      <alignment horizontal="left" vertical="justify"/>
    </xf>
    <xf numFmtId="0" fontId="73" fillId="0" borderId="0" xfId="0" applyFont="1" applyAlignment="1">
      <alignment horizontal="left" vertical="justify"/>
    </xf>
    <xf numFmtId="0" fontId="73" fillId="24" borderId="0" xfId="0" applyFont="1" applyFill="1" applyAlignment="1">
      <alignment vertical="justify"/>
    </xf>
    <xf numFmtId="0" fontId="21" fillId="0" borderId="10" xfId="187" applyFont="1" applyBorder="1" applyAlignment="1">
      <alignment horizontal="left"/>
    </xf>
    <xf numFmtId="0" fontId="73" fillId="24" borderId="14" xfId="0" applyFont="1" applyFill="1" applyBorder="1" applyAlignment="1">
      <alignment horizontal="left"/>
    </xf>
    <xf numFmtId="15" fontId="25" fillId="0" borderId="10" xfId="187" applyNumberFormat="1" applyFont="1" applyBorder="1"/>
    <xf numFmtId="0" fontId="72" fillId="0" borderId="10" xfId="0" applyFont="1" applyBorder="1" applyAlignment="1">
      <alignment horizontal="left"/>
    </xf>
    <xf numFmtId="0" fontId="72" fillId="24" borderId="14" xfId="0" applyFont="1" applyFill="1" applyBorder="1" applyAlignment="1">
      <alignment horizontal="left"/>
    </xf>
    <xf numFmtId="14" fontId="25" fillId="0" borderId="10" xfId="187" applyNumberFormat="1" applyFont="1" applyBorder="1" applyAlignment="1">
      <alignment horizontal="right"/>
    </xf>
    <xf numFmtId="0" fontId="21" fillId="0" borderId="10" xfId="187" applyFont="1" applyBorder="1" applyAlignment="1">
      <alignment vertical="center"/>
    </xf>
    <xf numFmtId="170" fontId="73" fillId="0" borderId="10" xfId="0" applyNumberFormat="1" applyFont="1" applyBorder="1" applyAlignment="1">
      <alignment horizontal="left"/>
    </xf>
    <xf numFmtId="0" fontId="72" fillId="24" borderId="10" xfId="0" applyFont="1" applyFill="1" applyBorder="1" applyAlignment="1">
      <alignment horizontal="justify" vertical="top" wrapText="1"/>
    </xf>
    <xf numFmtId="14" fontId="25" fillId="0" borderId="10" xfId="187" applyNumberFormat="1" applyFont="1" applyBorder="1" applyAlignment="1">
      <alignment horizontal="left"/>
    </xf>
    <xf numFmtId="0" fontId="21" fillId="24" borderId="10" xfId="0" applyFont="1" applyFill="1" applyBorder="1" applyAlignment="1">
      <alignment horizontal="left" vertical="top" wrapText="1"/>
    </xf>
    <xf numFmtId="0" fontId="21" fillId="24" borderId="13" xfId="0" applyFont="1" applyFill="1" applyBorder="1" applyAlignment="1">
      <alignment horizontal="justify" vertical="top"/>
    </xf>
    <xf numFmtId="0" fontId="25" fillId="24" borderId="10" xfId="0" applyFont="1" applyFill="1" applyBorder="1" applyAlignment="1">
      <alignment vertical="justify"/>
    </xf>
    <xf numFmtId="14" fontId="25" fillId="0" borderId="10" xfId="187" applyNumberFormat="1" applyFont="1" applyBorder="1" applyAlignment="1">
      <alignment horizontal="center"/>
    </xf>
    <xf numFmtId="0" fontId="25" fillId="24" borderId="10" xfId="0" applyFont="1" applyFill="1" applyBorder="1" applyAlignment="1">
      <alignment horizontal="justify" vertical="justify" wrapText="1"/>
    </xf>
    <xf numFmtId="0" fontId="21" fillId="24" borderId="10" xfId="0" applyFont="1" applyFill="1" applyBorder="1" applyAlignment="1">
      <alignment vertical="top"/>
    </xf>
    <xf numFmtId="0" fontId="25" fillId="0" borderId="10" xfId="0" applyFont="1" applyBorder="1" applyAlignment="1">
      <alignment vertical="top"/>
    </xf>
    <xf numFmtId="0" fontId="25" fillId="0" borderId="10" xfId="0" applyFont="1" applyBorder="1" applyAlignment="1">
      <alignment vertical="justify"/>
    </xf>
    <xf numFmtId="0" fontId="21" fillId="24" borderId="10" xfId="0" applyFont="1" applyFill="1" applyBorder="1" applyAlignment="1">
      <alignment horizontal="justify" vertical="top"/>
    </xf>
    <xf numFmtId="0" fontId="25" fillId="24" borderId="10" xfId="0" applyFont="1" applyFill="1" applyBorder="1" applyAlignment="1">
      <alignment horizontal="justify" vertical="top"/>
    </xf>
    <xf numFmtId="43" fontId="21" fillId="0" borderId="10" xfId="170" applyNumberFormat="1" applyFont="1" applyBorder="1" applyAlignment="1">
      <alignment horizontal="left" vertical="top" wrapText="1"/>
    </xf>
    <xf numFmtId="0" fontId="73" fillId="0" borderId="10" xfId="0" applyFont="1" applyBorder="1" applyAlignment="1">
      <alignment vertical="justify" wrapText="1"/>
    </xf>
    <xf numFmtId="0" fontId="73" fillId="24" borderId="10" xfId="0" applyFont="1" applyFill="1" applyBorder="1" applyAlignment="1">
      <alignment horizontal="justify" vertical="justify" wrapText="1"/>
    </xf>
    <xf numFmtId="0" fontId="25" fillId="0" borderId="10" xfId="187" applyFont="1" applyBorder="1" applyAlignment="1">
      <alignment vertical="top" wrapText="1"/>
    </xf>
    <xf numFmtId="0" fontId="25" fillId="0" borderId="10" xfId="187" applyFont="1" applyBorder="1" applyAlignment="1">
      <alignment wrapText="1"/>
    </xf>
    <xf numFmtId="0" fontId="72" fillId="24" borderId="10" xfId="0" applyFont="1" applyFill="1" applyBorder="1" applyAlignment="1">
      <alignment wrapText="1"/>
    </xf>
    <xf numFmtId="0" fontId="73" fillId="0" borderId="0" xfId="0" applyFont="1" applyAlignment="1">
      <alignment horizontal="left"/>
    </xf>
    <xf numFmtId="0" fontId="73" fillId="24" borderId="0" xfId="0" applyFont="1" applyFill="1"/>
    <xf numFmtId="17" fontId="25" fillId="0" borderId="0" xfId="187" applyNumberFormat="1" applyFont="1"/>
    <xf numFmtId="0" fontId="25" fillId="0" borderId="0" xfId="187" applyFont="1" applyAlignment="1">
      <alignment wrapText="1"/>
    </xf>
    <xf numFmtId="0" fontId="21" fillId="24" borderId="0" xfId="0" applyFont="1" applyFill="1" applyAlignment="1">
      <alignment horizontal="justify" vertical="top" wrapText="1"/>
    </xf>
    <xf numFmtId="0" fontId="25" fillId="0" borderId="13" xfId="0" applyFont="1" applyBorder="1" applyAlignment="1">
      <alignment wrapText="1"/>
    </xf>
    <xf numFmtId="0" fontId="25" fillId="0" borderId="14" xfId="0" applyFont="1" applyBorder="1" applyAlignment="1">
      <alignment horizontal="center"/>
    </xf>
    <xf numFmtId="0" fontId="21" fillId="0" borderId="24" xfId="0" applyFont="1" applyBorder="1" applyAlignment="1">
      <alignment horizontal="left"/>
    </xf>
    <xf numFmtId="0" fontId="25" fillId="0" borderId="24" xfId="0" applyFont="1" applyBorder="1" applyAlignment="1">
      <alignment horizontal="left"/>
    </xf>
    <xf numFmtId="0" fontId="25" fillId="0" borderId="11" xfId="0" applyFont="1" applyBorder="1"/>
    <xf numFmtId="3" fontId="25" fillId="0" borderId="0" xfId="0" applyNumberFormat="1" applyFont="1"/>
    <xf numFmtId="0" fontId="73" fillId="0" borderId="10" xfId="358" applyFont="1" applyBorder="1" applyAlignment="1">
      <alignment horizontal="center" vertical="center" wrapText="1"/>
    </xf>
    <xf numFmtId="0" fontId="21" fillId="0" borderId="10" xfId="268" applyFont="1" applyBorder="1" applyAlignment="1">
      <alignment horizontal="center" vertical="center"/>
    </xf>
    <xf numFmtId="15" fontId="25" fillId="0" borderId="10" xfId="0" applyNumberFormat="1" applyFont="1" applyBorder="1"/>
    <xf numFmtId="0" fontId="76" fillId="0" borderId="0" xfId="0" applyFont="1"/>
    <xf numFmtId="0" fontId="78" fillId="0" borderId="10" xfId="0" applyFont="1" applyBorder="1" applyAlignment="1">
      <alignment horizontal="center"/>
    </xf>
    <xf numFmtId="0" fontId="25" fillId="0" borderId="13" xfId="0" applyFont="1" applyBorder="1"/>
    <xf numFmtId="14" fontId="25" fillId="0" borderId="10" xfId="0" applyNumberFormat="1" applyFont="1" applyBorder="1" applyAlignment="1">
      <alignment horizontal="left" vertical="center" wrapText="1"/>
    </xf>
    <xf numFmtId="0" fontId="25" fillId="0" borderId="13" xfId="0" applyFont="1" applyBorder="1" applyAlignment="1">
      <alignment horizontal="center" vertical="center" wrapText="1"/>
    </xf>
    <xf numFmtId="0" fontId="25" fillId="0" borderId="10" xfId="0" applyFont="1" applyBorder="1" applyAlignment="1">
      <alignment vertical="top" wrapText="1"/>
    </xf>
    <xf numFmtId="0" fontId="21" fillId="0" borderId="18" xfId="0" applyFont="1" applyBorder="1" applyAlignment="1">
      <alignment horizontal="center" vertical="center" wrapText="1"/>
    </xf>
    <xf numFmtId="14" fontId="25" fillId="0" borderId="13" xfId="0" applyNumberFormat="1" applyFont="1" applyBorder="1" applyAlignment="1">
      <alignment horizontal="center" vertical="center" wrapText="1"/>
    </xf>
    <xf numFmtId="14" fontId="25" fillId="0" borderId="20" xfId="0" applyNumberFormat="1" applyFont="1" applyBorder="1" applyAlignment="1">
      <alignment horizontal="center" vertical="center" wrapText="1"/>
    </xf>
    <xf numFmtId="14" fontId="25" fillId="24" borderId="10" xfId="0" applyNumberFormat="1" applyFont="1" applyFill="1" applyBorder="1" applyAlignment="1">
      <alignment horizontal="center" vertical="center" wrapText="1"/>
    </xf>
    <xf numFmtId="14" fontId="25" fillId="0" borderId="19" xfId="0" applyNumberFormat="1" applyFont="1" applyBorder="1" applyAlignment="1">
      <alignment horizontal="center" vertical="center" wrapText="1"/>
    </xf>
    <xf numFmtId="14" fontId="25" fillId="0" borderId="11" xfId="0" applyNumberFormat="1" applyFont="1" applyBorder="1" applyAlignment="1">
      <alignment horizontal="center" vertical="center" wrapText="1"/>
    </xf>
    <xf numFmtId="0" fontId="25" fillId="0" borderId="11" xfId="0" applyFont="1" applyBorder="1" applyAlignment="1">
      <alignment horizontal="left" vertical="center" wrapText="1"/>
    </xf>
    <xf numFmtId="14" fontId="25" fillId="0" borderId="10" xfId="0" applyNumberFormat="1" applyFont="1" applyBorder="1" applyAlignment="1">
      <alignment vertical="center" wrapText="1"/>
    </xf>
    <xf numFmtId="14" fontId="25" fillId="0" borderId="24" xfId="0" applyNumberFormat="1" applyFont="1" applyBorder="1" applyAlignment="1">
      <alignment vertical="center" wrapText="1"/>
    </xf>
    <xf numFmtId="0" fontId="25" fillId="0" borderId="24" xfId="0" applyFont="1" applyBorder="1" applyAlignment="1">
      <alignment vertical="center" wrapText="1"/>
    </xf>
    <xf numFmtId="0" fontId="25" fillId="0" borderId="10" xfId="0" applyFont="1" applyBorder="1" applyAlignment="1">
      <alignment vertical="center" wrapText="1"/>
    </xf>
    <xf numFmtId="0" fontId="25" fillId="0" borderId="24" xfId="0" applyFont="1" applyBorder="1" applyAlignment="1">
      <alignment horizontal="center" vertical="center" wrapText="1"/>
    </xf>
    <xf numFmtId="14" fontId="25" fillId="0" borderId="10" xfId="0" applyNumberFormat="1" applyFont="1" applyBorder="1" applyAlignment="1">
      <alignment horizontal="center" vertical="center" wrapText="1"/>
    </xf>
    <xf numFmtId="0" fontId="21" fillId="0" borderId="13" xfId="0" applyFont="1" applyBorder="1" applyAlignment="1">
      <alignment horizontal="left" vertical="center" wrapText="1"/>
    </xf>
    <xf numFmtId="14" fontId="25" fillId="0" borderId="14" xfId="187" applyNumberFormat="1" applyFont="1" applyBorder="1"/>
    <xf numFmtId="14" fontId="25" fillId="0" borderId="19" xfId="187" applyNumberFormat="1" applyFont="1" applyBorder="1"/>
    <xf numFmtId="0" fontId="25" fillId="0" borderId="10" xfId="187" applyFont="1" applyBorder="1" applyAlignment="1">
      <alignment horizontal="center" vertical="center" wrapText="1"/>
    </xf>
    <xf numFmtId="14" fontId="25" fillId="0" borderId="0" xfId="187" applyNumberFormat="1" applyFont="1"/>
    <xf numFmtId="0" fontId="73" fillId="24" borderId="13" xfId="0" applyFont="1" applyFill="1" applyBorder="1" applyAlignment="1">
      <alignment horizontal="left" vertical="justify" wrapText="1"/>
    </xf>
    <xf numFmtId="0" fontId="73" fillId="24" borderId="10" xfId="0" applyFont="1" applyFill="1" applyBorder="1" applyAlignment="1">
      <alignment horizontal="left" vertical="justify" wrapText="1"/>
    </xf>
    <xf numFmtId="0" fontId="79" fillId="0" borderId="10" xfId="0" applyFont="1" applyBorder="1" applyAlignment="1">
      <alignment horizontal="left" vertical="justify" wrapText="1"/>
    </xf>
    <xf numFmtId="0" fontId="79" fillId="0" borderId="10" xfId="0" applyFont="1" applyBorder="1" applyAlignment="1">
      <alignment horizontal="left" vertical="top"/>
    </xf>
    <xf numFmtId="0" fontId="79" fillId="0" borderId="10" xfId="0" applyFont="1" applyBorder="1" applyAlignment="1">
      <alignment horizontal="left"/>
    </xf>
    <xf numFmtId="0" fontId="73" fillId="0" borderId="10" xfId="0" applyFont="1" applyBorder="1" applyAlignment="1">
      <alignment horizontal="left" vertical="justify" wrapText="1"/>
    </xf>
    <xf numFmtId="14" fontId="25" fillId="0" borderId="0" xfId="268" applyNumberFormat="1" applyFont="1" applyAlignment="1">
      <alignment horizontal="center"/>
    </xf>
    <xf numFmtId="0" fontId="25" fillId="0" borderId="0" xfId="268" applyFont="1"/>
    <xf numFmtId="15" fontId="25" fillId="0" borderId="10" xfId="0" applyNumberFormat="1" applyFont="1" applyBorder="1" applyAlignment="1">
      <alignment horizontal="right"/>
    </xf>
    <xf numFmtId="0" fontId="52" fillId="0" borderId="14" xfId="0" applyFont="1" applyBorder="1" applyAlignment="1">
      <alignment horizontal="center"/>
    </xf>
    <xf numFmtId="17" fontId="25" fillId="0" borderId="10" xfId="0" applyNumberFormat="1" applyFont="1" applyBorder="1" applyAlignment="1">
      <alignment horizontal="right"/>
    </xf>
    <xf numFmtId="0" fontId="25" fillId="0" borderId="10" xfId="0" applyFont="1" applyBorder="1" applyAlignment="1">
      <alignment horizontal="right"/>
    </xf>
    <xf numFmtId="0" fontId="21" fillId="24" borderId="14" xfId="0" applyFont="1" applyFill="1" applyBorder="1"/>
    <xf numFmtId="0" fontId="21" fillId="0" borderId="10" xfId="0" applyFont="1" applyBorder="1" applyAlignment="1">
      <alignment vertical="center"/>
    </xf>
    <xf numFmtId="49" fontId="25" fillId="0" borderId="10" xfId="0" applyNumberFormat="1" applyFont="1" applyBorder="1"/>
    <xf numFmtId="49" fontId="25" fillId="0" borderId="10" xfId="0" applyNumberFormat="1" applyFont="1" applyBorder="1" applyAlignment="1">
      <alignment horizontal="left"/>
    </xf>
    <xf numFmtId="15" fontId="25" fillId="0" borderId="10" xfId="0" applyNumberFormat="1" applyFont="1" applyBorder="1" applyAlignment="1">
      <alignment horizontal="left"/>
    </xf>
    <xf numFmtId="14" fontId="25" fillId="0" borderId="10" xfId="0" applyNumberFormat="1" applyFont="1" applyBorder="1" applyAlignment="1">
      <alignment horizontal="left"/>
    </xf>
    <xf numFmtId="15" fontId="25" fillId="0" borderId="0" xfId="0" applyNumberFormat="1" applyFont="1"/>
    <xf numFmtId="0" fontId="25" fillId="0" borderId="14" xfId="0" applyFont="1" applyBorder="1" applyAlignment="1">
      <alignment vertical="justify"/>
    </xf>
    <xf numFmtId="2" fontId="21" fillId="0" borderId="10" xfId="314" applyNumberFormat="1" applyFont="1" applyBorder="1" applyAlignment="1">
      <alignment horizontal="center" wrapText="1"/>
    </xf>
    <xf numFmtId="0" fontId="21" fillId="0" borderId="10" xfId="404" applyFont="1" applyBorder="1" applyAlignment="1">
      <alignment vertical="center"/>
    </xf>
    <xf numFmtId="0" fontId="21" fillId="0" borderId="0" xfId="404" applyFont="1" applyAlignment="1">
      <alignment vertical="center"/>
    </xf>
    <xf numFmtId="0" fontId="21" fillId="0" borderId="10" xfId="404" applyFont="1" applyBorder="1" applyAlignment="1">
      <alignment horizontal="center"/>
    </xf>
    <xf numFmtId="0" fontId="25" fillId="0" borderId="10" xfId="177" applyFont="1" applyBorder="1" applyAlignment="1">
      <alignment horizontal="center"/>
    </xf>
    <xf numFmtId="0" fontId="21" fillId="24" borderId="10" xfId="187" applyFont="1" applyFill="1" applyBorder="1"/>
    <xf numFmtId="0" fontId="45" fillId="25" borderId="10" xfId="0" applyFont="1" applyFill="1" applyBorder="1" applyAlignment="1">
      <alignment wrapText="1"/>
    </xf>
    <xf numFmtId="0" fontId="22" fillId="26" borderId="14" xfId="0" applyFont="1" applyFill="1" applyBorder="1" applyAlignment="1">
      <alignment horizontal="left" vertical="center" wrapText="1"/>
    </xf>
    <xf numFmtId="0" fontId="22" fillId="26" borderId="23" xfId="0" applyFont="1" applyFill="1" applyBorder="1" applyAlignment="1">
      <alignment horizontal="left" vertical="center" wrapText="1"/>
    </xf>
    <xf numFmtId="0" fontId="22" fillId="26" borderId="10" xfId="0" applyFont="1" applyFill="1" applyBorder="1" applyAlignment="1">
      <alignment horizontal="left" vertical="center" wrapText="1"/>
    </xf>
    <xf numFmtId="0" fontId="72" fillId="26" borderId="14" xfId="0" applyFont="1" applyFill="1" applyBorder="1" applyAlignment="1">
      <alignment horizontal="left" vertical="center" wrapText="1"/>
    </xf>
    <xf numFmtId="0" fontId="25" fillId="26" borderId="14" xfId="0" applyFont="1" applyFill="1" applyBorder="1" applyAlignment="1">
      <alignment horizontal="left" vertical="center" wrapText="1"/>
    </xf>
    <xf numFmtId="0" fontId="25" fillId="26" borderId="10" xfId="0" applyFont="1" applyFill="1" applyBorder="1" applyAlignment="1">
      <alignment horizontal="left" vertical="center" wrapText="1"/>
    </xf>
    <xf numFmtId="0" fontId="25" fillId="26" borderId="23" xfId="0" applyFont="1" applyFill="1" applyBorder="1" applyAlignment="1">
      <alignment horizontal="left" vertical="center" wrapText="1"/>
    </xf>
    <xf numFmtId="0" fontId="0" fillId="24" borderId="10" xfId="0" applyFill="1" applyBorder="1" applyAlignment="1">
      <alignment vertical="top"/>
    </xf>
    <xf numFmtId="0" fontId="25" fillId="0" borderId="23" xfId="0" applyFont="1" applyBorder="1" applyAlignment="1">
      <alignment horizontal="left"/>
    </xf>
    <xf numFmtId="14" fontId="25" fillId="0" borderId="11" xfId="0" applyNumberFormat="1" applyFont="1" applyBorder="1"/>
    <xf numFmtId="0" fontId="21" fillId="0" borderId="23" xfId="0" applyFont="1" applyBorder="1" applyAlignment="1">
      <alignment horizontal="center" vertical="center" wrapText="1"/>
    </xf>
    <xf numFmtId="0" fontId="25" fillId="24" borderId="14" xfId="0" applyFont="1" applyFill="1" applyBorder="1" applyAlignment="1">
      <alignment horizontal="left" vertical="center"/>
    </xf>
    <xf numFmtId="0" fontId="21" fillId="0" borderId="10" xfId="177" applyFont="1" applyBorder="1" applyAlignment="1">
      <alignment horizontal="center" vertical="center"/>
    </xf>
    <xf numFmtId="0" fontId="25" fillId="0" borderId="10" xfId="177" applyFont="1" applyBorder="1"/>
    <xf numFmtId="0" fontId="25" fillId="0" borderId="10" xfId="177" applyFont="1" applyBorder="1" applyAlignment="1">
      <alignment wrapText="1"/>
    </xf>
    <xf numFmtId="0" fontId="77" fillId="0" borderId="0" xfId="0" applyFont="1"/>
    <xf numFmtId="15" fontId="25" fillId="0" borderId="10" xfId="0" applyNumberFormat="1" applyFont="1" applyBorder="1" applyAlignment="1">
      <alignment horizontal="center"/>
    </xf>
    <xf numFmtId="17" fontId="25" fillId="0" borderId="10" xfId="0" applyNumberFormat="1" applyFont="1" applyBorder="1" applyAlignment="1">
      <alignment horizontal="center"/>
    </xf>
    <xf numFmtId="15" fontId="25" fillId="0" borderId="0" xfId="0" applyNumberFormat="1" applyFont="1" applyAlignment="1">
      <alignment horizontal="right"/>
    </xf>
    <xf numFmtId="17" fontId="25" fillId="0" borderId="0" xfId="0" applyNumberFormat="1" applyFont="1" applyAlignment="1">
      <alignment horizontal="right"/>
    </xf>
    <xf numFmtId="0" fontId="25" fillId="0" borderId="11" xfId="0" applyFont="1" applyBorder="1" applyAlignment="1">
      <alignment horizontal="center"/>
    </xf>
    <xf numFmtId="0" fontId="21" fillId="0" borderId="12" xfId="0" applyFont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15" fontId="25" fillId="0" borderId="10" xfId="0" applyNumberFormat="1" applyFont="1" applyBorder="1" applyAlignment="1">
      <alignment vertical="center"/>
    </xf>
    <xf numFmtId="3" fontId="25" fillId="24" borderId="0" xfId="0" applyNumberFormat="1" applyFont="1" applyFill="1" applyAlignment="1">
      <alignment horizontal="center" vertical="center"/>
    </xf>
    <xf numFmtId="15" fontId="25" fillId="0" borderId="0" xfId="0" applyNumberFormat="1" applyFont="1" applyAlignment="1">
      <alignment horizontal="center" vertical="center"/>
    </xf>
    <xf numFmtId="3" fontId="25" fillId="0" borderId="0" xfId="0" applyNumberFormat="1" applyFont="1" applyAlignment="1">
      <alignment horizontal="center" vertical="center"/>
    </xf>
    <xf numFmtId="0" fontId="21" fillId="0" borderId="10" xfId="0" applyFont="1" applyBorder="1" applyAlignment="1">
      <alignment horizontal="center" vertical="top" wrapText="1"/>
    </xf>
    <xf numFmtId="0" fontId="21" fillId="0" borderId="14" xfId="177" applyFont="1" applyBorder="1" applyAlignment="1">
      <alignment horizontal="center"/>
    </xf>
    <xf numFmtId="0" fontId="21" fillId="0" borderId="14" xfId="0" applyFont="1" applyBorder="1" applyAlignment="1">
      <alignment horizontal="left" vertical="center"/>
    </xf>
    <xf numFmtId="16" fontId="25" fillId="0" borderId="10" xfId="0" applyNumberFormat="1" applyFont="1" applyBorder="1"/>
    <xf numFmtId="15" fontId="25" fillId="0" borderId="10" xfId="0" applyNumberFormat="1" applyFont="1" applyBorder="1" applyAlignment="1">
      <alignment horizontal="center" vertical="center"/>
    </xf>
    <xf numFmtId="0" fontId="25" fillId="0" borderId="10" xfId="0" applyFont="1" applyBorder="1" applyAlignment="1">
      <alignment vertical="center"/>
    </xf>
    <xf numFmtId="0" fontId="21" fillId="0" borderId="14" xfId="0" applyFont="1" applyBorder="1" applyAlignment="1">
      <alignment horizontal="left" wrapText="1"/>
    </xf>
    <xf numFmtId="0" fontId="21" fillId="0" borderId="14" xfId="0" applyFont="1" applyBorder="1" applyAlignment="1">
      <alignment horizontal="left" vertical="top" wrapText="1"/>
    </xf>
    <xf numFmtId="0" fontId="25" fillId="0" borderId="14" xfId="0" applyFont="1" applyBorder="1" applyAlignment="1">
      <alignment horizontal="left" vertical="top" wrapText="1"/>
    </xf>
    <xf numFmtId="0" fontId="21" fillId="0" borderId="13" xfId="0" applyFont="1" applyBorder="1"/>
    <xf numFmtId="15" fontId="25" fillId="0" borderId="13" xfId="0" applyNumberFormat="1" applyFont="1" applyBorder="1" applyAlignment="1">
      <alignment vertical="center"/>
    </xf>
    <xf numFmtId="0" fontId="25" fillId="0" borderId="13" xfId="0" applyFont="1" applyBorder="1" applyAlignment="1">
      <alignment vertical="center"/>
    </xf>
    <xf numFmtId="0" fontId="25" fillId="0" borderId="13" xfId="0" applyFont="1" applyBorder="1" applyAlignment="1">
      <alignment horizontal="center" vertical="center"/>
    </xf>
    <xf numFmtId="0" fontId="25" fillId="0" borderId="26" xfId="0" applyFont="1" applyBorder="1" applyAlignment="1">
      <alignment horizontal="left" vertical="center" wrapText="1"/>
    </xf>
    <xf numFmtId="0" fontId="25" fillId="0" borderId="14" xfId="0" applyFont="1" applyBorder="1" applyAlignment="1">
      <alignment vertical="justify" wrapText="1"/>
    </xf>
    <xf numFmtId="0" fontId="96" fillId="0" borderId="10" xfId="0" applyFont="1" applyBorder="1" applyAlignment="1">
      <alignment horizontal="justify"/>
    </xf>
    <xf numFmtId="0" fontId="21" fillId="0" borderId="14" xfId="0" applyFont="1" applyBorder="1" applyAlignment="1">
      <alignment vertical="justify"/>
    </xf>
    <xf numFmtId="14" fontId="25" fillId="0" borderId="10" xfId="0" applyNumberFormat="1" applyFont="1" applyBorder="1" applyAlignment="1">
      <alignment horizontal="center" vertical="center"/>
    </xf>
    <xf numFmtId="15" fontId="25" fillId="0" borderId="14" xfId="0" applyNumberFormat="1" applyFont="1" applyBorder="1" applyAlignment="1">
      <alignment horizontal="center" vertical="center"/>
    </xf>
    <xf numFmtId="168" fontId="25" fillId="24" borderId="10" xfId="0" applyNumberFormat="1" applyFont="1" applyFill="1" applyBorder="1" applyAlignment="1">
      <alignment horizontal="center"/>
    </xf>
    <xf numFmtId="168" fontId="25" fillId="0" borderId="10" xfId="0" applyNumberFormat="1" applyFont="1" applyBorder="1" applyAlignment="1">
      <alignment horizontal="center"/>
    </xf>
    <xf numFmtId="0" fontId="25" fillId="24" borderId="14" xfId="0" applyFont="1" applyFill="1" applyBorder="1" applyAlignment="1">
      <alignment horizontal="center"/>
    </xf>
    <xf numFmtId="168" fontId="25" fillId="0" borderId="10" xfId="0" applyNumberFormat="1" applyFont="1" applyBorder="1" applyAlignment="1">
      <alignment horizontal="center" vertical="center"/>
    </xf>
    <xf numFmtId="0" fontId="25" fillId="0" borderId="10" xfId="177" applyFont="1" applyBorder="1" applyAlignment="1">
      <alignment horizontal="center" vertical="center"/>
    </xf>
    <xf numFmtId="0" fontId="25" fillId="0" borderId="0" xfId="177" applyFont="1"/>
    <xf numFmtId="0" fontId="21" fillId="0" borderId="0" xfId="177" applyFont="1"/>
    <xf numFmtId="0" fontId="25" fillId="0" borderId="10" xfId="177" applyFont="1" applyBorder="1" applyAlignment="1">
      <alignment horizontal="center" wrapText="1"/>
    </xf>
    <xf numFmtId="0" fontId="25" fillId="0" borderId="0" xfId="177" applyFont="1" applyAlignment="1">
      <alignment horizontal="center"/>
    </xf>
    <xf numFmtId="0" fontId="21" fillId="0" borderId="10" xfId="177" applyFont="1" applyBorder="1"/>
    <xf numFmtId="0" fontId="21" fillId="0" borderId="14" xfId="177" applyFont="1" applyBorder="1" applyAlignment="1">
      <alignment horizontal="left"/>
    </xf>
    <xf numFmtId="0" fontId="25" fillId="0" borderId="14" xfId="177" applyFont="1" applyBorder="1" applyAlignment="1">
      <alignment horizontal="left"/>
    </xf>
    <xf numFmtId="14" fontId="25" fillId="0" borderId="10" xfId="177" applyNumberFormat="1" applyFont="1" applyBorder="1"/>
    <xf numFmtId="0" fontId="21" fillId="0" borderId="14" xfId="177" applyFont="1" applyBorder="1" applyAlignment="1">
      <alignment horizontal="left" vertical="center"/>
    </xf>
    <xf numFmtId="0" fontId="25" fillId="0" borderId="14" xfId="177" applyFont="1" applyBorder="1" applyAlignment="1">
      <alignment horizontal="left" vertical="center"/>
    </xf>
    <xf numFmtId="0" fontId="25" fillId="0" borderId="14" xfId="177" applyFont="1" applyBorder="1" applyAlignment="1">
      <alignment horizontal="center"/>
    </xf>
    <xf numFmtId="16" fontId="25" fillId="0" borderId="10" xfId="177" applyNumberFormat="1" applyFont="1" applyBorder="1" applyAlignment="1">
      <alignment horizontal="center" vertical="center"/>
    </xf>
    <xf numFmtId="0" fontId="25" fillId="0" borderId="10" xfId="177" applyFont="1" applyBorder="1" applyAlignment="1">
      <alignment horizontal="left" vertical="center"/>
    </xf>
    <xf numFmtId="49" fontId="21" fillId="0" borderId="10" xfId="0" applyNumberFormat="1" applyFont="1" applyBorder="1" applyAlignment="1">
      <alignment horizontal="center" vertical="center"/>
    </xf>
    <xf numFmtId="0" fontId="25" fillId="0" borderId="12" xfId="0" applyFont="1" applyBorder="1" applyAlignment="1">
      <alignment horizontal="center" vertical="center" wrapText="1"/>
    </xf>
    <xf numFmtId="0" fontId="21" fillId="0" borderId="0" xfId="0" applyFont="1" applyAlignment="1">
      <alignment vertical="center"/>
    </xf>
    <xf numFmtId="14" fontId="25" fillId="0" borderId="0" xfId="0" applyNumberFormat="1" applyFont="1" applyAlignment="1">
      <alignment horizontal="center" vertical="center"/>
    </xf>
    <xf numFmtId="49" fontId="21" fillId="0" borderId="0" xfId="0" applyNumberFormat="1" applyFont="1" applyAlignment="1">
      <alignment horizontal="center" vertical="center"/>
    </xf>
    <xf numFmtId="14" fontId="25" fillId="0" borderId="11" xfId="0" applyNumberFormat="1" applyFont="1" applyBorder="1" applyAlignment="1">
      <alignment horizontal="center" vertical="center"/>
    </xf>
    <xf numFmtId="49" fontId="25" fillId="0" borderId="11" xfId="0" applyNumberFormat="1" applyFont="1" applyBorder="1" applyAlignment="1">
      <alignment horizontal="center" vertical="center"/>
    </xf>
    <xf numFmtId="49" fontId="21" fillId="0" borderId="11" xfId="0" applyNumberFormat="1" applyFont="1" applyBorder="1" applyAlignment="1">
      <alignment horizontal="center" vertical="center"/>
    </xf>
    <xf numFmtId="0" fontId="25" fillId="0" borderId="18" xfId="0" applyFont="1" applyBorder="1" applyAlignment="1">
      <alignment horizontal="left" vertical="center" wrapText="1"/>
    </xf>
    <xf numFmtId="14" fontId="25" fillId="0" borderId="13" xfId="0" applyNumberFormat="1" applyFont="1" applyBorder="1" applyAlignment="1">
      <alignment horizontal="right" vertical="center"/>
    </xf>
    <xf numFmtId="49" fontId="25" fillId="0" borderId="13" xfId="0" applyNumberFormat="1" applyFont="1" applyBorder="1" applyAlignment="1">
      <alignment horizontal="center" vertical="center"/>
    </xf>
    <xf numFmtId="14" fontId="25" fillId="0" borderId="12" xfId="0" applyNumberFormat="1" applyFont="1" applyBorder="1" applyAlignment="1">
      <alignment horizontal="right" vertical="center"/>
    </xf>
    <xf numFmtId="49" fontId="25" fillId="0" borderId="12" xfId="0" applyNumberFormat="1" applyFont="1" applyBorder="1" applyAlignment="1">
      <alignment horizontal="center" vertical="center"/>
    </xf>
    <xf numFmtId="14" fontId="25" fillId="0" borderId="11" xfId="0" applyNumberFormat="1" applyFont="1" applyBorder="1" applyAlignment="1">
      <alignment horizontal="right" vertical="center"/>
    </xf>
    <xf numFmtId="49" fontId="25" fillId="0" borderId="0" xfId="0" applyNumberFormat="1" applyFont="1"/>
    <xf numFmtId="14" fontId="25" fillId="0" borderId="0" xfId="0" applyNumberFormat="1" applyFont="1" applyAlignment="1">
      <alignment horizontal="left"/>
    </xf>
    <xf numFmtId="14" fontId="25" fillId="24" borderId="10" xfId="0" applyNumberFormat="1" applyFont="1" applyFill="1" applyBorder="1" applyAlignment="1">
      <alignment horizontal="left"/>
    </xf>
    <xf numFmtId="0" fontId="21" fillId="0" borderId="10" xfId="0" applyFont="1" applyBorder="1" applyAlignment="1">
      <alignment horizontal="left" wrapText="1"/>
    </xf>
    <xf numFmtId="0" fontId="21" fillId="0" borderId="10" xfId="177" applyFont="1" applyBorder="1" applyAlignment="1">
      <alignment horizontal="center" vertical="center" wrapText="1"/>
    </xf>
    <xf numFmtId="0" fontId="21" fillId="0" borderId="10" xfId="177" applyFont="1" applyBorder="1" applyAlignment="1">
      <alignment horizontal="left" vertical="center" wrapText="1"/>
    </xf>
    <xf numFmtId="0" fontId="21" fillId="0" borderId="14" xfId="177" applyFont="1" applyBorder="1" applyAlignment="1">
      <alignment horizontal="left" vertical="center" wrapText="1"/>
    </xf>
    <xf numFmtId="0" fontId="21" fillId="24" borderId="14" xfId="177" applyFont="1" applyFill="1" applyBorder="1" applyAlignment="1">
      <alignment horizontal="left"/>
    </xf>
    <xf numFmtId="15" fontId="25" fillId="0" borderId="10" xfId="177" applyNumberFormat="1" applyFont="1" applyBorder="1"/>
    <xf numFmtId="0" fontId="25" fillId="24" borderId="14" xfId="177" applyFont="1" applyFill="1" applyBorder="1" applyAlignment="1">
      <alignment horizontal="left"/>
    </xf>
    <xf numFmtId="15" fontId="25" fillId="0" borderId="10" xfId="177" applyNumberFormat="1" applyFont="1" applyBorder="1" applyAlignment="1">
      <alignment vertical="center"/>
    </xf>
    <xf numFmtId="0" fontId="25" fillId="0" borderId="10" xfId="177" applyFont="1" applyBorder="1" applyAlignment="1">
      <alignment vertical="center"/>
    </xf>
    <xf numFmtId="0" fontId="25" fillId="0" borderId="10" xfId="177" applyFont="1" applyBorder="1" applyAlignment="1">
      <alignment vertical="center" wrapText="1"/>
    </xf>
    <xf numFmtId="0" fontId="21" fillId="0" borderId="0" xfId="177" applyFont="1" applyAlignment="1">
      <alignment horizontal="center"/>
    </xf>
    <xf numFmtId="15" fontId="25" fillId="0" borderId="0" xfId="177" applyNumberFormat="1" applyFont="1"/>
    <xf numFmtId="0" fontId="25" fillId="0" borderId="0" xfId="177" applyFont="1" applyAlignment="1">
      <alignment wrapText="1"/>
    </xf>
    <xf numFmtId="0" fontId="21" fillId="0" borderId="10" xfId="177" applyFont="1" applyBorder="1" applyAlignment="1">
      <alignment horizontal="center"/>
    </xf>
    <xf numFmtId="0" fontId="21" fillId="24" borderId="10" xfId="0" applyFont="1" applyFill="1" applyBorder="1" applyAlignment="1">
      <alignment vertical="top" wrapText="1"/>
    </xf>
    <xf numFmtId="0" fontId="97" fillId="0" borderId="0" xfId="177" applyFont="1" applyAlignment="1">
      <alignment horizontal="center"/>
    </xf>
    <xf numFmtId="0" fontId="97" fillId="0" borderId="0" xfId="0" applyFont="1" applyAlignment="1">
      <alignment horizontal="center"/>
    </xf>
    <xf numFmtId="0" fontId="72" fillId="24" borderId="14" xfId="0" applyFont="1" applyFill="1" applyBorder="1"/>
    <xf numFmtId="0" fontId="72" fillId="24" borderId="10" xfId="0" applyFont="1" applyFill="1" applyBorder="1" applyAlignment="1">
      <alignment vertical="justify"/>
    </xf>
    <xf numFmtId="0" fontId="72" fillId="0" borderId="10" xfId="0" applyFont="1" applyBorder="1" applyAlignment="1">
      <alignment wrapText="1"/>
    </xf>
    <xf numFmtId="0" fontId="25" fillId="0" borderId="0" xfId="177" applyFont="1" applyAlignment="1">
      <alignment horizontal="left" vertical="center" wrapText="1"/>
    </xf>
    <xf numFmtId="0" fontId="21" fillId="0" borderId="10" xfId="177" applyFont="1" applyBorder="1" applyAlignment="1">
      <alignment horizontal="left"/>
    </xf>
    <xf numFmtId="14" fontId="25" fillId="0" borderId="10" xfId="177" applyNumberFormat="1" applyFont="1" applyBorder="1" applyAlignment="1">
      <alignment horizontal="center"/>
    </xf>
    <xf numFmtId="15" fontId="25" fillId="0" borderId="10" xfId="177" applyNumberFormat="1" applyFont="1" applyBorder="1" applyAlignment="1">
      <alignment horizontal="center"/>
    </xf>
    <xf numFmtId="0" fontId="73" fillId="24" borderId="10" xfId="0" applyFont="1" applyFill="1" applyBorder="1" applyAlignment="1">
      <alignment horizontal="justify" vertical="top" wrapText="1"/>
    </xf>
    <xf numFmtId="0" fontId="25" fillId="0" borderId="10" xfId="177" applyFont="1" applyBorder="1" applyAlignment="1">
      <alignment horizontal="left"/>
    </xf>
    <xf numFmtId="0" fontId="21" fillId="0" borderId="0" xfId="177" applyFont="1" applyAlignment="1">
      <alignment horizontal="center" vertical="center" wrapText="1"/>
    </xf>
    <xf numFmtId="0" fontId="21" fillId="0" borderId="13" xfId="177" applyFont="1" applyBorder="1" applyAlignment="1">
      <alignment horizontal="left"/>
    </xf>
    <xf numFmtId="0" fontId="25" fillId="0" borderId="13" xfId="177" applyFont="1" applyBorder="1" applyAlignment="1">
      <alignment horizontal="center"/>
    </xf>
    <xf numFmtId="0" fontId="25" fillId="0" borderId="11" xfId="177" applyFont="1" applyBorder="1" applyAlignment="1">
      <alignment horizontal="center"/>
    </xf>
    <xf numFmtId="0" fontId="25" fillId="0" borderId="13" xfId="0" applyFont="1" applyBorder="1" applyAlignment="1">
      <alignment horizontal="left" wrapText="1"/>
    </xf>
    <xf numFmtId="14" fontId="25" fillId="0" borderId="10" xfId="0" applyNumberFormat="1" applyFont="1" applyBorder="1" applyAlignment="1">
      <alignment horizontal="center" vertical="top"/>
    </xf>
    <xf numFmtId="0" fontId="25" fillId="0" borderId="10" xfId="0" applyFont="1" applyBorder="1" applyAlignment="1">
      <alignment horizontal="center" vertical="top"/>
    </xf>
    <xf numFmtId="0" fontId="25" fillId="0" borderId="13" xfId="0" applyFont="1" applyBorder="1" applyAlignment="1">
      <alignment horizontal="left" vertical="center" wrapText="1"/>
    </xf>
    <xf numFmtId="0" fontId="25" fillId="0" borderId="14" xfId="0" applyFont="1" applyBorder="1" applyAlignment="1">
      <alignment horizontal="center" vertical="center"/>
    </xf>
    <xf numFmtId="0" fontId="21" fillId="0" borderId="14" xfId="0" applyFont="1" applyBorder="1" applyAlignment="1">
      <alignment horizontal="center" vertical="center"/>
    </xf>
    <xf numFmtId="0" fontId="21" fillId="0" borderId="10" xfId="0" applyFont="1" applyBorder="1" applyAlignment="1">
      <alignment vertical="top" wrapText="1"/>
    </xf>
    <xf numFmtId="0" fontId="25" fillId="24" borderId="13" xfId="0" applyFont="1" applyFill="1" applyBorder="1" applyAlignment="1">
      <alignment horizontal="center" vertical="center" wrapText="1"/>
    </xf>
    <xf numFmtId="0" fontId="73" fillId="0" borderId="10" xfId="0" applyFont="1" applyBorder="1" applyAlignment="1">
      <alignment horizontal="center" vertical="top"/>
    </xf>
    <xf numFmtId="14" fontId="25" fillId="0" borderId="10" xfId="0" applyNumberFormat="1" applyFont="1" applyBorder="1" applyAlignment="1">
      <alignment vertical="center"/>
    </xf>
    <xf numFmtId="0" fontId="72" fillId="0" borderId="10" xfId="0" applyFont="1" applyBorder="1" applyAlignment="1">
      <alignment horizontal="left" vertical="top"/>
    </xf>
    <xf numFmtId="0" fontId="73" fillId="0" borderId="10" xfId="0" applyFont="1" applyBorder="1" applyAlignment="1">
      <alignment horizontal="center"/>
    </xf>
    <xf numFmtId="0" fontId="72" fillId="24" borderId="10" xfId="0" applyFont="1" applyFill="1" applyBorder="1" applyAlignment="1">
      <alignment horizontal="justify" vertical="justify" wrapText="1"/>
    </xf>
    <xf numFmtId="0" fontId="72" fillId="24" borderId="13" xfId="0" applyFont="1" applyFill="1" applyBorder="1" applyAlignment="1">
      <alignment horizontal="left" vertical="justify" wrapText="1"/>
    </xf>
    <xf numFmtId="0" fontId="72" fillId="24" borderId="10" xfId="0" applyFont="1" applyFill="1" applyBorder="1" applyAlignment="1">
      <alignment horizontal="left" vertical="justify" wrapText="1"/>
    </xf>
    <xf numFmtId="0" fontId="24" fillId="0" borderId="13" xfId="0" applyFont="1" applyBorder="1" applyAlignment="1">
      <alignment horizontal="center" vertical="center"/>
    </xf>
    <xf numFmtId="49" fontId="19" fillId="0" borderId="10" xfId="0" applyNumberFormat="1" applyFont="1" applyBorder="1"/>
    <xf numFmtId="0" fontId="21" fillId="0" borderId="13" xfId="0" applyFont="1" applyBorder="1" applyAlignment="1">
      <alignment horizontal="center"/>
    </xf>
    <xf numFmtId="0" fontId="21" fillId="0" borderId="11" xfId="0" applyFont="1" applyBorder="1" applyAlignment="1">
      <alignment horizontal="center"/>
    </xf>
    <xf numFmtId="0" fontId="19" fillId="24" borderId="10" xfId="0" applyFont="1" applyFill="1" applyBorder="1" applyAlignment="1">
      <alignment vertical="top"/>
    </xf>
    <xf numFmtId="0" fontId="47" fillId="0" borderId="14" xfId="0" applyFont="1" applyBorder="1" applyAlignment="1">
      <alignment wrapText="1"/>
    </xf>
    <xf numFmtId="0" fontId="22" fillId="0" borderId="12" xfId="0" applyFont="1" applyBorder="1" applyAlignment="1">
      <alignment horizontal="center" vertical="center" wrapText="1"/>
    </xf>
    <xf numFmtId="0" fontId="25" fillId="24" borderId="10" xfId="178" applyFont="1" applyFill="1" applyBorder="1" applyAlignment="1">
      <alignment horizontal="left"/>
    </xf>
    <xf numFmtId="0" fontId="25" fillId="24" borderId="10" xfId="180" applyFont="1" applyFill="1" applyBorder="1" applyAlignment="1">
      <alignment horizontal="left"/>
    </xf>
    <xf numFmtId="0" fontId="25" fillId="24" borderId="10" xfId="186" applyFont="1" applyFill="1" applyBorder="1" applyAlignment="1">
      <alignment horizontal="center"/>
    </xf>
    <xf numFmtId="0" fontId="23" fillId="24" borderId="10" xfId="189" applyFont="1" applyFill="1" applyBorder="1" applyAlignment="1">
      <alignment horizontal="left"/>
    </xf>
    <xf numFmtId="0" fontId="23" fillId="24" borderId="10" xfId="200" applyFont="1" applyFill="1" applyBorder="1" applyAlignment="1">
      <alignment horizontal="left"/>
    </xf>
    <xf numFmtId="0" fontId="23" fillId="24" borderId="10" xfId="202" applyFont="1" applyFill="1" applyBorder="1" applyAlignment="1">
      <alignment horizontal="left"/>
    </xf>
    <xf numFmtId="0" fontId="23" fillId="24" borderId="10" xfId="203" applyFont="1" applyFill="1" applyBorder="1" applyAlignment="1">
      <alignment horizontal="left"/>
    </xf>
    <xf numFmtId="0" fontId="23" fillId="24" borderId="10" xfId="205" applyFont="1" applyFill="1" applyBorder="1" applyAlignment="1">
      <alignment horizontal="left"/>
    </xf>
    <xf numFmtId="0" fontId="23" fillId="24" borderId="10" xfId="206" applyFont="1" applyFill="1" applyBorder="1" applyAlignment="1">
      <alignment horizontal="left"/>
    </xf>
    <xf numFmtId="0" fontId="23" fillId="24" borderId="10" xfId="207" applyFont="1" applyFill="1" applyBorder="1" applyAlignment="1">
      <alignment horizontal="left"/>
    </xf>
    <xf numFmtId="0" fontId="23" fillId="24" borderId="10" xfId="208" applyFont="1" applyFill="1" applyBorder="1" applyAlignment="1">
      <alignment horizontal="left"/>
    </xf>
    <xf numFmtId="0" fontId="23" fillId="24" borderId="10" xfId="256" applyFont="1" applyFill="1" applyBorder="1" applyAlignment="1">
      <alignment horizontal="left"/>
    </xf>
    <xf numFmtId="0" fontId="23" fillId="24" borderId="10" xfId="257" applyFont="1" applyFill="1" applyBorder="1" applyAlignment="1">
      <alignment horizontal="left"/>
    </xf>
    <xf numFmtId="0" fontId="23" fillId="24" borderId="10" xfId="258" applyFont="1" applyFill="1" applyBorder="1" applyAlignment="1">
      <alignment horizontal="left"/>
    </xf>
    <xf numFmtId="0" fontId="23" fillId="24" borderId="10" xfId="262" applyFont="1" applyFill="1" applyBorder="1" applyAlignment="1">
      <alignment horizontal="left"/>
    </xf>
    <xf numFmtId="0" fontId="23" fillId="24" borderId="10" xfId="184" applyFont="1" applyFill="1" applyBorder="1" applyAlignment="1">
      <alignment horizontal="left"/>
    </xf>
    <xf numFmtId="0" fontId="21" fillId="0" borderId="14" xfId="404" applyFont="1" applyBorder="1" applyAlignment="1">
      <alignment horizontal="left" wrapText="1"/>
    </xf>
    <xf numFmtId="0" fontId="25" fillId="0" borderId="10" xfId="404" applyFont="1" applyBorder="1" applyAlignment="1">
      <alignment vertical="center"/>
    </xf>
    <xf numFmtId="49" fontId="25" fillId="24" borderId="10" xfId="404" applyNumberFormat="1" applyFont="1" applyFill="1" applyBorder="1" applyAlignment="1">
      <alignment horizontal="left"/>
    </xf>
    <xf numFmtId="0" fontId="25" fillId="24" borderId="10" xfId="314" applyFont="1" applyFill="1" applyBorder="1" applyAlignment="1">
      <alignment horizontal="center"/>
    </xf>
    <xf numFmtId="49" fontId="25" fillId="0" borderId="19" xfId="0" applyNumberFormat="1" applyFont="1" applyBorder="1" applyAlignment="1">
      <alignment horizontal="center" vertical="center"/>
    </xf>
    <xf numFmtId="0" fontId="25" fillId="0" borderId="19" xfId="0" applyFont="1" applyBorder="1" applyAlignment="1">
      <alignment horizontal="center"/>
    </xf>
    <xf numFmtId="0" fontId="21" fillId="0" borderId="10" xfId="177" applyFont="1" applyBorder="1" applyAlignment="1">
      <alignment vertical="center"/>
    </xf>
    <xf numFmtId="0" fontId="98" fillId="0" borderId="10" xfId="0" applyFont="1" applyBorder="1" applyAlignment="1">
      <alignment horizontal="left"/>
    </xf>
    <xf numFmtId="0" fontId="99" fillId="24" borderId="10" xfId="0" applyFont="1" applyFill="1" applyBorder="1"/>
    <xf numFmtId="0" fontId="0" fillId="0" borderId="13" xfId="0" applyBorder="1" applyAlignment="1">
      <alignment horizontal="left" wrapText="1"/>
    </xf>
    <xf numFmtId="0" fontId="87" fillId="24" borderId="10" xfId="0" applyFont="1" applyFill="1" applyBorder="1"/>
    <xf numFmtId="0" fontId="22" fillId="0" borderId="13" xfId="0" applyFont="1" applyBorder="1" applyAlignment="1">
      <alignment horizontal="left" vertical="center" wrapText="1"/>
    </xf>
    <xf numFmtId="0" fontId="80" fillId="0" borderId="0" xfId="0" applyFont="1"/>
    <xf numFmtId="0" fontId="81" fillId="0" borderId="0" xfId="0" applyFont="1"/>
    <xf numFmtId="168" fontId="22" fillId="0" borderId="10" xfId="0" applyNumberFormat="1" applyFont="1" applyBorder="1" applyAlignment="1">
      <alignment horizontal="center" vertical="center"/>
    </xf>
    <xf numFmtId="0" fontId="82" fillId="0" borderId="10" xfId="0" applyFont="1" applyBorder="1" applyAlignment="1">
      <alignment horizontal="left" vertical="center" wrapText="1"/>
    </xf>
    <xf numFmtId="0" fontId="45" fillId="0" borderId="10" xfId="0" applyFont="1" applyBorder="1" applyAlignment="1">
      <alignment horizontal="center" vertical="center" wrapText="1"/>
    </xf>
    <xf numFmtId="0" fontId="80" fillId="0" borderId="10" xfId="0" applyFont="1" applyBorder="1" applyAlignment="1">
      <alignment horizontal="center"/>
    </xf>
    <xf numFmtId="0" fontId="83" fillId="0" borderId="10" xfId="0" applyFont="1" applyBorder="1" applyAlignment="1">
      <alignment horizontal="center"/>
    </xf>
    <xf numFmtId="168" fontId="80" fillId="0" borderId="10" xfId="0" applyNumberFormat="1" applyFont="1" applyBorder="1" applyAlignment="1">
      <alignment horizontal="right"/>
    </xf>
    <xf numFmtId="14" fontId="80" fillId="0" borderId="10" xfId="0" applyNumberFormat="1" applyFont="1" applyBorder="1" applyAlignment="1">
      <alignment horizontal="right"/>
    </xf>
    <xf numFmtId="0" fontId="80" fillId="0" borderId="10" xfId="0" applyFont="1" applyBorder="1"/>
    <xf numFmtId="0" fontId="84" fillId="0" borderId="10" xfId="0" applyFont="1" applyBorder="1" applyAlignment="1">
      <alignment horizontal="center" vertical="center"/>
    </xf>
    <xf numFmtId="0" fontId="45" fillId="0" borderId="10" xfId="0" applyFont="1" applyBorder="1" applyAlignment="1">
      <alignment horizontal="center"/>
    </xf>
    <xf numFmtId="0" fontId="83" fillId="0" borderId="14" xfId="0" applyFont="1" applyBorder="1" applyAlignment="1">
      <alignment horizontal="left"/>
    </xf>
    <xf numFmtId="0" fontId="83" fillId="0" borderId="14" xfId="0" applyFont="1" applyBorder="1" applyAlignment="1">
      <alignment horizontal="left" wrapText="1"/>
    </xf>
    <xf numFmtId="0" fontId="83" fillId="0" borderId="10" xfId="0" applyFont="1" applyBorder="1" applyAlignment="1">
      <alignment horizontal="center" vertical="top"/>
    </xf>
    <xf numFmtId="0" fontId="20" fillId="0" borderId="14" xfId="0" applyFont="1" applyBorder="1" applyAlignment="1">
      <alignment horizontal="left"/>
    </xf>
    <xf numFmtId="0" fontId="51" fillId="0" borderId="14" xfId="0" applyFont="1" applyBorder="1" applyAlignment="1">
      <alignment vertical="justify"/>
    </xf>
    <xf numFmtId="0" fontId="51" fillId="0" borderId="10" xfId="0" applyFont="1" applyBorder="1" applyAlignment="1">
      <alignment vertical="justify"/>
    </xf>
    <xf numFmtId="0" fontId="95" fillId="0" borderId="10" xfId="0" applyFont="1" applyBorder="1" applyAlignment="1">
      <alignment horizontal="center"/>
    </xf>
    <xf numFmtId="0" fontId="21" fillId="0" borderId="11" xfId="404" applyFont="1" applyBorder="1" applyAlignment="1">
      <alignment horizontal="center"/>
    </xf>
    <xf numFmtId="0" fontId="25" fillId="0" borderId="10" xfId="314" applyFont="1" applyBorder="1" applyAlignment="1">
      <alignment vertical="center"/>
    </xf>
    <xf numFmtId="0" fontId="25" fillId="0" borderId="14" xfId="314" applyFont="1" applyBorder="1" applyAlignment="1">
      <alignment vertical="center"/>
    </xf>
    <xf numFmtId="14" fontId="25" fillId="0" borderId="10" xfId="314" applyNumberFormat="1" applyFont="1" applyBorder="1" applyAlignment="1">
      <alignment vertical="center"/>
    </xf>
    <xf numFmtId="0" fontId="23" fillId="0" borderId="10" xfId="314" applyFont="1" applyBorder="1" applyAlignment="1">
      <alignment wrapText="1"/>
    </xf>
    <xf numFmtId="0" fontId="21" fillId="0" borderId="13" xfId="314" applyFont="1" applyBorder="1" applyAlignment="1">
      <alignment vertical="center"/>
    </xf>
    <xf numFmtId="0" fontId="21" fillId="0" borderId="12" xfId="314" applyFont="1" applyBorder="1" applyAlignment="1">
      <alignment vertical="center"/>
    </xf>
    <xf numFmtId="0" fontId="21" fillId="0" borderId="11" xfId="314" applyFont="1" applyBorder="1" applyAlignment="1">
      <alignment vertical="center"/>
    </xf>
    <xf numFmtId="0" fontId="22" fillId="24" borderId="10" xfId="0" applyFont="1" applyFill="1" applyBorder="1" applyAlignment="1">
      <alignment vertical="center"/>
    </xf>
    <xf numFmtId="0" fontId="19" fillId="24" borderId="10" xfId="0" applyFont="1" applyFill="1" applyBorder="1" applyAlignment="1">
      <alignment vertical="center"/>
    </xf>
    <xf numFmtId="0" fontId="19" fillId="24" borderId="10" xfId="0" applyFont="1" applyFill="1" applyBorder="1" applyAlignment="1">
      <alignment horizontal="center" vertical="center"/>
    </xf>
    <xf numFmtId="0" fontId="22" fillId="0" borderId="18" xfId="0" applyFont="1" applyBorder="1" applyAlignment="1">
      <alignment vertical="center" wrapText="1"/>
    </xf>
    <xf numFmtId="0" fontId="22" fillId="0" borderId="20" xfId="0" applyFont="1" applyBorder="1" applyAlignment="1">
      <alignment vertical="center"/>
    </xf>
    <xf numFmtId="0" fontId="24" fillId="0" borderId="12" xfId="0" applyFont="1" applyBorder="1" applyAlignment="1">
      <alignment horizontal="center" vertical="center"/>
    </xf>
    <xf numFmtId="0" fontId="51" fillId="0" borderId="13" xfId="0" applyFont="1" applyBorder="1" applyAlignment="1">
      <alignment vertical="center" wrapText="1"/>
    </xf>
    <xf numFmtId="0" fontId="51" fillId="0" borderId="12" xfId="0" applyFont="1" applyBorder="1" applyAlignment="1">
      <alignment vertical="center" wrapText="1"/>
    </xf>
    <xf numFmtId="0" fontId="51" fillId="0" borderId="0" xfId="0" applyFont="1" applyAlignment="1">
      <alignment vertical="center" wrapText="1"/>
    </xf>
    <xf numFmtId="0" fontId="58" fillId="0" borderId="13" xfId="0" applyFont="1" applyBorder="1" applyAlignment="1">
      <alignment horizontal="center" vertical="center" wrapText="1"/>
    </xf>
    <xf numFmtId="0" fontId="19" fillId="0" borderId="23" xfId="0" applyFont="1" applyBorder="1" applyAlignment="1">
      <alignment horizontal="left"/>
    </xf>
    <xf numFmtId="14" fontId="22" fillId="0" borderId="13" xfId="0" applyNumberFormat="1" applyFont="1" applyBorder="1"/>
    <xf numFmtId="2" fontId="51" fillId="0" borderId="10" xfId="0" applyNumberFormat="1" applyFont="1" applyBorder="1" applyAlignment="1">
      <alignment horizontal="center" vertical="center" wrapText="1"/>
    </xf>
    <xf numFmtId="0" fontId="22" fillId="0" borderId="22" xfId="0" applyFont="1" applyBorder="1" applyAlignment="1">
      <alignment horizontal="left"/>
    </xf>
    <xf numFmtId="0" fontId="22" fillId="0" borderId="19" xfId="0" applyFont="1" applyBorder="1" applyAlignment="1">
      <alignment horizontal="left"/>
    </xf>
    <xf numFmtId="0" fontId="0" fillId="24" borderId="13" xfId="0" applyFill="1" applyBorder="1" applyAlignment="1">
      <alignment vertical="center"/>
    </xf>
    <xf numFmtId="0" fontId="0" fillId="24" borderId="13" xfId="0" applyFill="1" applyBorder="1" applyAlignment="1">
      <alignment horizontal="center" vertical="center"/>
    </xf>
    <xf numFmtId="0" fontId="22" fillId="24" borderId="13" xfId="0" applyFont="1" applyFill="1" applyBorder="1" applyAlignment="1">
      <alignment horizontal="center" vertical="center"/>
    </xf>
    <xf numFmtId="0" fontId="22" fillId="24" borderId="10" xfId="0" applyFont="1" applyFill="1" applyBorder="1" applyAlignment="1">
      <alignment horizontal="left" vertical="center" wrapText="1"/>
    </xf>
    <xf numFmtId="0" fontId="19" fillId="24" borderId="13" xfId="0" applyFont="1" applyFill="1" applyBorder="1"/>
    <xf numFmtId="0" fontId="22" fillId="0" borderId="26" xfId="0" applyFont="1" applyBorder="1" applyAlignment="1">
      <alignment horizontal="center"/>
    </xf>
    <xf numFmtId="0" fontId="0" fillId="24" borderId="10" xfId="0" applyFill="1" applyBorder="1" applyAlignment="1">
      <alignment wrapText="1"/>
    </xf>
    <xf numFmtId="0" fontId="19" fillId="25" borderId="10" xfId="0" applyFont="1" applyFill="1" applyBorder="1" applyAlignment="1">
      <alignment horizontal="center"/>
    </xf>
    <xf numFmtId="0" fontId="22" fillId="0" borderId="19" xfId="0" applyFont="1" applyBorder="1"/>
    <xf numFmtId="168" fontId="22" fillId="24" borderId="10" xfId="0" applyNumberFormat="1" applyFont="1" applyFill="1" applyBorder="1"/>
    <xf numFmtId="0" fontId="19" fillId="0" borderId="12" xfId="0" applyFon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0" fontId="22" fillId="0" borderId="10" xfId="177" applyBorder="1" applyAlignment="1">
      <alignment horizontal="center"/>
    </xf>
    <xf numFmtId="0" fontId="19" fillId="0" borderId="10" xfId="177" applyFont="1" applyBorder="1"/>
    <xf numFmtId="0" fontId="22" fillId="0" borderId="10" xfId="177" applyBorder="1"/>
    <xf numFmtId="14" fontId="22" fillId="0" borderId="10" xfId="177" applyNumberFormat="1" applyBorder="1"/>
    <xf numFmtId="0" fontId="23" fillId="0" borderId="10" xfId="177" applyFont="1" applyBorder="1" applyAlignment="1">
      <alignment horizontal="center"/>
    </xf>
    <xf numFmtId="170" fontId="18" fillId="0" borderId="10" xfId="0" applyNumberFormat="1" applyFont="1" applyBorder="1" applyAlignment="1">
      <alignment horizontal="left"/>
    </xf>
    <xf numFmtId="14" fontId="22" fillId="0" borderId="10" xfId="177" applyNumberFormat="1" applyBorder="1" applyAlignment="1">
      <alignment horizontal="right"/>
    </xf>
    <xf numFmtId="0" fontId="23" fillId="0" borderId="10" xfId="177" applyFont="1" applyBorder="1"/>
    <xf numFmtId="14" fontId="22" fillId="0" borderId="10" xfId="177" applyNumberFormat="1" applyBorder="1" applyAlignment="1">
      <alignment horizontal="left"/>
    </xf>
    <xf numFmtId="0" fontId="18" fillId="0" borderId="10" xfId="0" applyFont="1" applyBorder="1" applyAlignment="1">
      <alignment horizontal="left" vertical="top" wrapText="1"/>
    </xf>
    <xf numFmtId="15" fontId="23" fillId="0" borderId="10" xfId="177" applyNumberFormat="1" applyFont="1" applyBorder="1"/>
    <xf numFmtId="0" fontId="2" fillId="0" borderId="10" xfId="0" applyFont="1" applyBorder="1" applyAlignment="1">
      <alignment horizontal="left"/>
    </xf>
    <xf numFmtId="14" fontId="22" fillId="0" borderId="10" xfId="177" applyNumberFormat="1" applyBorder="1" applyAlignment="1">
      <alignment horizontal="center"/>
    </xf>
    <xf numFmtId="0" fontId="38" fillId="24" borderId="10" xfId="0" applyFont="1" applyFill="1" applyBorder="1"/>
    <xf numFmtId="0" fontId="2" fillId="0" borderId="10" xfId="0" applyFont="1" applyBorder="1" applyAlignment="1">
      <alignment horizontal="left" wrapText="1"/>
    </xf>
    <xf numFmtId="0" fontId="18" fillId="0" borderId="10" xfId="0" applyFont="1" applyBorder="1" applyAlignment="1">
      <alignment horizontal="left" wrapText="1"/>
    </xf>
    <xf numFmtId="0" fontId="38" fillId="24" borderId="10" xfId="0" applyFont="1" applyFill="1" applyBorder="1" applyAlignment="1">
      <alignment horizontal="left"/>
    </xf>
    <xf numFmtId="0" fontId="37" fillId="0" borderId="10" xfId="0" applyFont="1" applyBorder="1" applyAlignment="1">
      <alignment horizontal="left" vertical="top"/>
    </xf>
    <xf numFmtId="0" fontId="18" fillId="0" borderId="10" xfId="0" applyFont="1" applyBorder="1" applyAlignment="1">
      <alignment horizontal="left" vertical="top"/>
    </xf>
    <xf numFmtId="43" fontId="37" fillId="0" borderId="10" xfId="170" applyNumberFormat="1" applyFont="1" applyBorder="1" applyAlignment="1">
      <alignment horizontal="left" vertical="top" wrapText="1"/>
    </xf>
    <xf numFmtId="0" fontId="22" fillId="0" borderId="11" xfId="177" applyBorder="1" applyAlignment="1">
      <alignment horizontal="center" vertical="center"/>
    </xf>
    <xf numFmtId="0" fontId="22" fillId="0" borderId="11" xfId="177" applyBorder="1" applyAlignment="1">
      <alignment horizontal="center"/>
    </xf>
    <xf numFmtId="0" fontId="38" fillId="0" borderId="10" xfId="0" applyFont="1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15" fontId="23" fillId="0" borderId="10" xfId="177" applyNumberFormat="1" applyFont="1" applyBorder="1" applyAlignment="1">
      <alignment horizontal="right"/>
    </xf>
    <xf numFmtId="0" fontId="37" fillId="24" borderId="10" xfId="0" applyFont="1" applyFill="1" applyBorder="1"/>
    <xf numFmtId="14" fontId="22" fillId="0" borderId="10" xfId="177" applyNumberFormat="1" applyBorder="1" applyAlignment="1">
      <alignment vertical="center"/>
    </xf>
    <xf numFmtId="0" fontId="22" fillId="0" borderId="0" xfId="0" applyFont="1" applyAlignment="1">
      <alignment horizontal="right" vertical="center"/>
    </xf>
    <xf numFmtId="0" fontId="22" fillId="0" borderId="10" xfId="177" applyBorder="1" applyAlignment="1">
      <alignment horizontal="center" vertical="center"/>
    </xf>
    <xf numFmtId="0" fontId="22" fillId="0" borderId="0" xfId="177" applyAlignment="1">
      <alignment horizontal="left" vertical="center"/>
    </xf>
    <xf numFmtId="0" fontId="22" fillId="27" borderId="0" xfId="177" applyFill="1" applyAlignment="1">
      <alignment horizontal="left"/>
    </xf>
    <xf numFmtId="0" fontId="0" fillId="27" borderId="0" xfId="0" applyFill="1" applyAlignment="1">
      <alignment horizontal="left"/>
    </xf>
    <xf numFmtId="0" fontId="22" fillId="27" borderId="0" xfId="177" applyFill="1" applyAlignment="1">
      <alignment horizontal="left" vertical="center"/>
    </xf>
    <xf numFmtId="0" fontId="22" fillId="0" borderId="0" xfId="177"/>
    <xf numFmtId="15" fontId="22" fillId="0" borderId="10" xfId="177" applyNumberFormat="1" applyBorder="1"/>
    <xf numFmtId="0" fontId="19" fillId="0" borderId="10" xfId="177" applyFont="1" applyBorder="1" applyAlignment="1">
      <alignment horizontal="center"/>
    </xf>
    <xf numFmtId="0" fontId="101" fillId="0" borderId="10" xfId="177" applyFont="1" applyBorder="1" applyAlignment="1">
      <alignment horizontal="right"/>
    </xf>
    <xf numFmtId="0" fontId="22" fillId="0" borderId="10" xfId="177" applyBorder="1" applyAlignment="1">
      <alignment wrapText="1"/>
    </xf>
    <xf numFmtId="0" fontId="19" fillId="0" borderId="10" xfId="177" applyFont="1" applyBorder="1" applyAlignment="1">
      <alignment horizontal="center" vertical="center"/>
    </xf>
    <xf numFmtId="0" fontId="102" fillId="0" borderId="10" xfId="0" applyFont="1" applyBorder="1"/>
    <xf numFmtId="0" fontId="22" fillId="0" borderId="10" xfId="177" applyBorder="1" applyAlignment="1">
      <alignment horizontal="right"/>
    </xf>
    <xf numFmtId="0" fontId="37" fillId="0" borderId="10" xfId="0" applyFont="1" applyBorder="1" applyAlignment="1">
      <alignment horizontal="left" vertical="center"/>
    </xf>
    <xf numFmtId="0" fontId="22" fillId="0" borderId="10" xfId="177" applyBorder="1" applyAlignment="1">
      <alignment horizontal="right" vertical="center"/>
    </xf>
    <xf numFmtId="15" fontId="22" fillId="24" borderId="10" xfId="177" applyNumberFormat="1" applyFill="1" applyBorder="1"/>
    <xf numFmtId="0" fontId="22" fillId="24" borderId="10" xfId="177" applyFill="1" applyBorder="1" applyAlignment="1">
      <alignment horizontal="center"/>
    </xf>
    <xf numFmtId="0" fontId="22" fillId="24" borderId="10" xfId="177" applyFill="1" applyBorder="1" applyAlignment="1">
      <alignment horizontal="right"/>
    </xf>
    <xf numFmtId="0" fontId="22" fillId="27" borderId="0" xfId="0" applyFont="1" applyFill="1" applyAlignment="1">
      <alignment vertical="center"/>
    </xf>
    <xf numFmtId="0" fontId="22" fillId="27" borderId="0" xfId="177" applyFill="1"/>
    <xf numFmtId="0" fontId="2" fillId="0" borderId="10" xfId="0" applyFont="1" applyBorder="1" applyAlignment="1">
      <alignment horizontal="left" vertical="justify"/>
    </xf>
    <xf numFmtId="0" fontId="0" fillId="27" borderId="0" xfId="0" applyFill="1" applyAlignment="1">
      <alignment vertical="center"/>
    </xf>
    <xf numFmtId="0" fontId="22" fillId="0" borderId="0" xfId="177" applyAlignment="1">
      <alignment vertical="center"/>
    </xf>
    <xf numFmtId="0" fontId="86" fillId="0" borderId="0" xfId="0" applyFont="1"/>
    <xf numFmtId="0" fontId="22" fillId="27" borderId="0" xfId="0" applyFont="1" applyFill="1"/>
    <xf numFmtId="0" fontId="0" fillId="27" borderId="0" xfId="0" applyFill="1"/>
    <xf numFmtId="0" fontId="19" fillId="0" borderId="10" xfId="0" applyFont="1" applyBorder="1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27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15" fontId="0" fillId="0" borderId="10" xfId="0" applyNumberFormat="1" applyBorder="1" applyAlignment="1">
      <alignment horizontal="right" vertical="center"/>
    </xf>
    <xf numFmtId="0" fontId="0" fillId="0" borderId="10" xfId="0" applyBorder="1" applyAlignment="1">
      <alignment horizontal="right" vertical="center"/>
    </xf>
    <xf numFmtId="0" fontId="19" fillId="0" borderId="10" xfId="177" applyFont="1" applyBorder="1" applyAlignment="1">
      <alignment horizontal="left"/>
    </xf>
    <xf numFmtId="0" fontId="25" fillId="0" borderId="10" xfId="177" applyFont="1" applyBorder="1" applyAlignment="1">
      <alignment horizontal="right"/>
    </xf>
    <xf numFmtId="0" fontId="23" fillId="0" borderId="10" xfId="177" applyFont="1" applyBorder="1" applyAlignment="1">
      <alignment horizontal="right"/>
    </xf>
    <xf numFmtId="0" fontId="23" fillId="25" borderId="10" xfId="177" applyFont="1" applyFill="1" applyBorder="1" applyAlignment="1">
      <alignment horizontal="right"/>
    </xf>
    <xf numFmtId="0" fontId="22" fillId="25" borderId="10" xfId="177" applyFill="1" applyBorder="1" applyAlignment="1">
      <alignment horizontal="right"/>
    </xf>
    <xf numFmtId="0" fontId="25" fillId="0" borderId="11" xfId="177" applyFont="1" applyBorder="1" applyAlignment="1">
      <alignment horizontal="right" vertical="center"/>
    </xf>
    <xf numFmtId="0" fontId="25" fillId="0" borderId="10" xfId="177" applyFont="1" applyBorder="1" applyAlignment="1">
      <alignment horizontal="right" vertical="center"/>
    </xf>
    <xf numFmtId="0" fontId="103" fillId="0" borderId="0" xfId="176" applyFont="1"/>
    <xf numFmtId="0" fontId="103" fillId="0" borderId="0" xfId="176" applyFont="1" applyAlignment="1">
      <alignment horizontal="left"/>
    </xf>
    <xf numFmtId="0" fontId="22" fillId="27" borderId="0" xfId="176" applyFont="1" applyFill="1"/>
    <xf numFmtId="0" fontId="103" fillId="27" borderId="0" xfId="176" applyFont="1" applyFill="1" applyAlignment="1">
      <alignment horizontal="left"/>
    </xf>
    <xf numFmtId="0" fontId="103" fillId="27" borderId="0" xfId="176" applyFont="1" applyFill="1"/>
    <xf numFmtId="0" fontId="103" fillId="0" borderId="10" xfId="176" applyFont="1" applyBorder="1" applyAlignment="1">
      <alignment horizontal="center"/>
    </xf>
    <xf numFmtId="0" fontId="19" fillId="0" borderId="10" xfId="176" applyFont="1" applyBorder="1" applyAlignment="1">
      <alignment horizontal="center" wrapText="1"/>
    </xf>
    <xf numFmtId="0" fontId="19" fillId="0" borderId="10" xfId="176" applyFont="1" applyBorder="1" applyAlignment="1">
      <alignment horizontal="left" wrapText="1"/>
    </xf>
    <xf numFmtId="0" fontId="22" fillId="0" borderId="10" xfId="176" applyFont="1" applyBorder="1" applyAlignment="1">
      <alignment horizontal="center" wrapText="1"/>
    </xf>
    <xf numFmtId="0" fontId="19" fillId="0" borderId="10" xfId="176" applyFont="1" applyBorder="1" applyAlignment="1">
      <alignment horizontal="left" vertical="center" wrapText="1"/>
    </xf>
    <xf numFmtId="0" fontId="22" fillId="0" borderId="10" xfId="176" applyFont="1" applyBorder="1" applyAlignment="1">
      <alignment horizontal="center" vertical="center" wrapText="1"/>
    </xf>
    <xf numFmtId="168" fontId="24" fillId="0" borderId="10" xfId="177" applyNumberFormat="1" applyFont="1" applyBorder="1" applyAlignment="1">
      <alignment horizontal="center" vertical="center"/>
    </xf>
    <xf numFmtId="0" fontId="24" fillId="0" borderId="10" xfId="177" applyFont="1" applyBorder="1" applyAlignment="1">
      <alignment horizontal="center" vertical="center"/>
    </xf>
    <xf numFmtId="168" fontId="104" fillId="0" borderId="10" xfId="177" applyNumberFormat="1" applyFont="1" applyBorder="1" applyAlignment="1">
      <alignment horizontal="right" vertical="center"/>
    </xf>
    <xf numFmtId="14" fontId="104" fillId="0" borderId="10" xfId="177" applyNumberFormat="1" applyFont="1" applyBorder="1" applyAlignment="1">
      <alignment horizontal="right" vertical="center"/>
    </xf>
    <xf numFmtId="168" fontId="105" fillId="0" borderId="10" xfId="177" applyNumberFormat="1" applyFont="1" applyBorder="1" applyAlignment="1">
      <alignment horizontal="right" vertical="center"/>
    </xf>
    <xf numFmtId="0" fontId="105" fillId="0" borderId="10" xfId="177" applyFont="1" applyBorder="1" applyAlignment="1">
      <alignment horizontal="right" vertical="center"/>
    </xf>
    <xf numFmtId="14" fontId="105" fillId="0" borderId="10" xfId="177" applyNumberFormat="1" applyFont="1" applyBorder="1" applyAlignment="1">
      <alignment horizontal="right" vertical="center"/>
    </xf>
    <xf numFmtId="0" fontId="19" fillId="0" borderId="10" xfId="177" applyFont="1" applyBorder="1" applyAlignment="1">
      <alignment horizontal="center" vertical="center" wrapText="1"/>
    </xf>
    <xf numFmtId="0" fontId="24" fillId="0" borderId="10" xfId="177" applyFont="1" applyBorder="1" applyAlignment="1">
      <alignment horizontal="center" vertical="center" wrapText="1"/>
    </xf>
    <xf numFmtId="0" fontId="25" fillId="0" borderId="10" xfId="177" applyFont="1" applyBorder="1" applyAlignment="1">
      <alignment horizontal="center" vertical="center" wrapText="1"/>
    </xf>
    <xf numFmtId="0" fontId="106" fillId="0" borderId="10" xfId="177" applyFont="1" applyBorder="1" applyAlignment="1">
      <alignment horizontal="center" vertical="center"/>
    </xf>
    <xf numFmtId="49" fontId="25" fillId="0" borderId="10" xfId="177" applyNumberFormat="1" applyFont="1" applyBorder="1" applyAlignment="1">
      <alignment horizontal="left" vertical="center"/>
    </xf>
    <xf numFmtId="0" fontId="107" fillId="0" borderId="10" xfId="177" applyFont="1" applyBorder="1" applyAlignment="1">
      <alignment horizontal="left" vertical="center" wrapText="1"/>
    </xf>
    <xf numFmtId="168" fontId="104" fillId="0" borderId="13" xfId="177" applyNumberFormat="1" applyFont="1" applyBorder="1" applyAlignment="1">
      <alignment horizontal="right" vertical="center"/>
    </xf>
    <xf numFmtId="0" fontId="25" fillId="0" borderId="13" xfId="177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0" fillId="0" borderId="12" xfId="0" applyBorder="1" applyAlignment="1">
      <alignment vertical="center"/>
    </xf>
    <xf numFmtId="0" fontId="104" fillId="0" borderId="10" xfId="177" applyFont="1" applyBorder="1" applyAlignment="1">
      <alignment horizontal="right" vertical="center" wrapText="1"/>
    </xf>
    <xf numFmtId="0" fontId="105" fillId="0" borderId="10" xfId="177" applyFont="1" applyBorder="1" applyAlignment="1">
      <alignment horizontal="right" vertical="center" wrapText="1"/>
    </xf>
    <xf numFmtId="0" fontId="22" fillId="0" borderId="12" xfId="177" applyBorder="1" applyAlignment="1">
      <alignment vertical="center"/>
    </xf>
    <xf numFmtId="0" fontId="19" fillId="0" borderId="10" xfId="0" applyFont="1" applyBorder="1" applyAlignment="1">
      <alignment horizontal="center" wrapText="1"/>
    </xf>
    <xf numFmtId="0" fontId="22" fillId="0" borderId="19" xfId="0" applyFont="1" applyBorder="1" applyAlignment="1">
      <alignment horizontal="center"/>
    </xf>
    <xf numFmtId="17" fontId="22" fillId="0" borderId="10" xfId="0" applyNumberFormat="1" applyFont="1" applyBorder="1" applyAlignment="1">
      <alignment horizontal="center" vertical="center"/>
    </xf>
    <xf numFmtId="0" fontId="22" fillId="0" borderId="14" xfId="0" applyFont="1" applyBorder="1" applyAlignment="1">
      <alignment vertical="center"/>
    </xf>
    <xf numFmtId="15" fontId="0" fillId="0" borderId="19" xfId="0" applyNumberFormat="1" applyBorder="1"/>
    <xf numFmtId="15" fontId="0" fillId="0" borderId="19" xfId="0" applyNumberFormat="1" applyBorder="1" applyAlignment="1">
      <alignment vertical="center"/>
    </xf>
    <xf numFmtId="0" fontId="0" fillId="28" borderId="10" xfId="0" applyFill="1" applyBorder="1"/>
    <xf numFmtId="0" fontId="22" fillId="28" borderId="10" xfId="0" applyFont="1" applyFill="1" applyBorder="1"/>
    <xf numFmtId="0" fontId="19" fillId="28" borderId="10" xfId="0" applyFont="1" applyFill="1" applyBorder="1" applyAlignment="1">
      <alignment horizontal="center" vertical="center"/>
    </xf>
    <xf numFmtId="49" fontId="22" fillId="28" borderId="10" xfId="0" applyNumberFormat="1" applyFont="1" applyFill="1" applyBorder="1" applyAlignment="1">
      <alignment vertical="center"/>
    </xf>
    <xf numFmtId="0" fontId="22" fillId="28" borderId="10" xfId="0" applyFont="1" applyFill="1" applyBorder="1" applyAlignment="1">
      <alignment horizontal="left" vertical="center"/>
    </xf>
    <xf numFmtId="0" fontId="22" fillId="28" borderId="10" xfId="0" applyFont="1" applyFill="1" applyBorder="1" applyAlignment="1">
      <alignment vertical="center" wrapText="1"/>
    </xf>
    <xf numFmtId="49" fontId="0" fillId="28" borderId="10" xfId="0" applyNumberFormat="1" applyFill="1" applyBorder="1" applyAlignment="1">
      <alignment vertical="center"/>
    </xf>
    <xf numFmtId="0" fontId="0" fillId="28" borderId="10" xfId="0" applyFill="1" applyBorder="1" applyAlignment="1">
      <alignment vertical="center"/>
    </xf>
    <xf numFmtId="0" fontId="31" fillId="0" borderId="10" xfId="0" applyFont="1" applyBorder="1" applyAlignment="1">
      <alignment horizontal="left" vertical="center" wrapText="1"/>
    </xf>
    <xf numFmtId="49" fontId="22" fillId="0" borderId="10" xfId="0" applyNumberFormat="1" applyFont="1" applyBorder="1" applyAlignment="1">
      <alignment vertical="center"/>
    </xf>
    <xf numFmtId="0" fontId="19" fillId="28" borderId="10" xfId="0" applyFont="1" applyFill="1" applyBorder="1" applyAlignment="1">
      <alignment horizontal="center" vertical="center" wrapText="1"/>
    </xf>
    <xf numFmtId="0" fontId="19" fillId="28" borderId="10" xfId="0" applyFont="1" applyFill="1" applyBorder="1" applyAlignment="1">
      <alignment horizontal="center"/>
    </xf>
    <xf numFmtId="14" fontId="22" fillId="28" borderId="10" xfId="0" applyNumberFormat="1" applyFont="1" applyFill="1" applyBorder="1" applyAlignment="1">
      <alignment vertical="center"/>
    </xf>
    <xf numFmtId="14" fontId="0" fillId="28" borderId="10" xfId="0" applyNumberFormat="1" applyFill="1" applyBorder="1" applyAlignment="1">
      <alignment vertical="center"/>
    </xf>
    <xf numFmtId="0" fontId="19" fillId="0" borderId="10" xfId="176" applyFont="1" applyBorder="1" applyAlignment="1">
      <alignment horizontal="center" vertical="center" wrapText="1"/>
    </xf>
    <xf numFmtId="0" fontId="23" fillId="0" borderId="0" xfId="0" applyFont="1" applyAlignment="1">
      <alignment horizontal="right" vertical="center"/>
    </xf>
    <xf numFmtId="0" fontId="23" fillId="0" borderId="0" xfId="0" applyFont="1" applyAlignment="1">
      <alignment horizontal="left" vertical="center"/>
    </xf>
    <xf numFmtId="0" fontId="1" fillId="0" borderId="0" xfId="176" applyFont="1"/>
    <xf numFmtId="0" fontId="1" fillId="0" borderId="0" xfId="176" applyFont="1" applyAlignment="1">
      <alignment horizontal="left"/>
    </xf>
    <xf numFmtId="0" fontId="1" fillId="0" borderId="10" xfId="176" applyFont="1" applyBorder="1" applyAlignment="1">
      <alignment horizontal="center"/>
    </xf>
    <xf numFmtId="168" fontId="24" fillId="0" borderId="10" xfId="176" applyNumberFormat="1" applyFont="1" applyBorder="1" applyAlignment="1">
      <alignment horizontal="center" vertical="center"/>
    </xf>
    <xf numFmtId="0" fontId="24" fillId="0" borderId="10" xfId="176" applyFont="1" applyBorder="1" applyAlignment="1">
      <alignment horizontal="center" vertical="center" wrapText="1"/>
    </xf>
    <xf numFmtId="168" fontId="111" fillId="0" borderId="10" xfId="176" applyNumberFormat="1" applyFont="1" applyBorder="1" applyAlignment="1">
      <alignment horizontal="right" vertical="center"/>
    </xf>
    <xf numFmtId="14" fontId="111" fillId="0" borderId="10" xfId="176" applyNumberFormat="1" applyFont="1" applyBorder="1" applyAlignment="1">
      <alignment horizontal="right" vertical="center"/>
    </xf>
    <xf numFmtId="0" fontId="25" fillId="0" borderId="10" xfId="176" applyFont="1" applyBorder="1" applyAlignment="1">
      <alignment horizontal="center" vertical="center"/>
    </xf>
    <xf numFmtId="0" fontId="25" fillId="0" borderId="10" xfId="176" applyFont="1" applyBorder="1" applyAlignment="1">
      <alignment horizontal="center" vertical="center" wrapText="1"/>
    </xf>
    <xf numFmtId="0" fontId="25" fillId="0" borderId="10" xfId="176" applyFont="1" applyBorder="1" applyAlignment="1">
      <alignment horizontal="left" vertical="center"/>
    </xf>
    <xf numFmtId="0" fontId="112" fillId="0" borderId="10" xfId="176" applyFont="1" applyBorder="1" applyAlignment="1">
      <alignment horizontal="center" vertical="center"/>
    </xf>
    <xf numFmtId="49" fontId="25" fillId="0" borderId="10" xfId="176" applyNumberFormat="1" applyFont="1" applyBorder="1" applyAlignment="1">
      <alignment horizontal="left" vertical="center"/>
    </xf>
    <xf numFmtId="168" fontId="113" fillId="0" borderId="10" xfId="176" applyNumberFormat="1" applyFont="1" applyBorder="1" applyAlignment="1">
      <alignment horizontal="right" vertical="center"/>
    </xf>
    <xf numFmtId="0" fontId="113" fillId="0" borderId="10" xfId="176" applyFont="1" applyBorder="1" applyAlignment="1">
      <alignment horizontal="right" vertical="center"/>
    </xf>
    <xf numFmtId="0" fontId="107" fillId="0" borderId="10" xfId="176" applyFont="1" applyBorder="1" applyAlignment="1">
      <alignment horizontal="left" vertical="center" wrapText="1"/>
    </xf>
    <xf numFmtId="0" fontId="25" fillId="0" borderId="10" xfId="176" applyFont="1" applyBorder="1" applyAlignment="1">
      <alignment horizontal="left" vertical="center" wrapText="1"/>
    </xf>
    <xf numFmtId="0" fontId="22" fillId="0" borderId="10" xfId="187" applyBorder="1" applyAlignment="1">
      <alignment horizontal="center" wrapText="1"/>
    </xf>
    <xf numFmtId="0" fontId="19" fillId="0" borderId="10" xfId="187" applyFont="1" applyBorder="1" applyAlignment="1">
      <alignment horizontal="left" wrapText="1"/>
    </xf>
    <xf numFmtId="14" fontId="111" fillId="0" borderId="10" xfId="187" applyNumberFormat="1" applyFont="1" applyBorder="1" applyAlignment="1">
      <alignment horizontal="right" vertical="center"/>
    </xf>
    <xf numFmtId="0" fontId="25" fillId="0" borderId="10" xfId="187" applyFont="1" applyBorder="1" applyAlignment="1">
      <alignment horizontal="left" vertical="center" wrapText="1"/>
    </xf>
    <xf numFmtId="14" fontId="111" fillId="0" borderId="13" xfId="187" applyNumberFormat="1" applyFont="1" applyBorder="1" applyAlignment="1">
      <alignment horizontal="right" vertical="center"/>
    </xf>
    <xf numFmtId="0" fontId="19" fillId="0" borderId="13" xfId="187" applyFont="1" applyBorder="1" applyAlignment="1">
      <alignment horizontal="left" wrapText="1"/>
    </xf>
    <xf numFmtId="0" fontId="25" fillId="0" borderId="13" xfId="187" applyFont="1" applyBorder="1" applyAlignment="1">
      <alignment horizontal="left" vertical="center" wrapText="1"/>
    </xf>
    <xf numFmtId="14" fontId="111" fillId="0" borderId="10" xfId="187" applyNumberFormat="1" applyFont="1" applyBorder="1" applyAlignment="1">
      <alignment horizontal="right"/>
    </xf>
    <xf numFmtId="0" fontId="45" fillId="0" borderId="10" xfId="187" applyFont="1" applyBorder="1" applyAlignment="1">
      <alignment horizontal="left"/>
    </xf>
    <xf numFmtId="14" fontId="111" fillId="0" borderId="10" xfId="187" applyNumberFormat="1" applyFont="1" applyBorder="1"/>
    <xf numFmtId="0" fontId="111" fillId="0" borderId="10" xfId="187" applyFont="1" applyBorder="1"/>
    <xf numFmtId="0" fontId="111" fillId="0" borderId="10" xfId="187" applyFont="1" applyBorder="1" applyAlignment="1">
      <alignment horizontal="center"/>
    </xf>
    <xf numFmtId="0" fontId="111" fillId="0" borderId="13" xfId="187" applyFont="1" applyBorder="1" applyAlignment="1">
      <alignment horizontal="center" vertical="center"/>
    </xf>
    <xf numFmtId="168" fontId="22" fillId="0" borderId="10" xfId="176" applyNumberFormat="1" applyFont="1" applyBorder="1" applyAlignment="1">
      <alignment horizontal="right"/>
    </xf>
    <xf numFmtId="0" fontId="21" fillId="0" borderId="11" xfId="176" applyFont="1" applyBorder="1" applyAlignment="1">
      <alignment horizontal="center" vertical="center"/>
    </xf>
    <xf numFmtId="168" fontId="113" fillId="0" borderId="10" xfId="176" applyNumberFormat="1" applyFont="1" applyBorder="1" applyAlignment="1">
      <alignment horizontal="right"/>
    </xf>
    <xf numFmtId="14" fontId="113" fillId="0" borderId="10" xfId="176" applyNumberFormat="1" applyFont="1" applyBorder="1" applyAlignment="1">
      <alignment horizontal="right"/>
    </xf>
    <xf numFmtId="0" fontId="1" fillId="0" borderId="10" xfId="176" applyFont="1" applyBorder="1"/>
    <xf numFmtId="0" fontId="45" fillId="0" borderId="10" xfId="176" applyFont="1" applyBorder="1" applyAlignment="1">
      <alignment horizontal="left"/>
    </xf>
    <xf numFmtId="168" fontId="111" fillId="0" borderId="10" xfId="176" applyNumberFormat="1" applyFont="1" applyBorder="1" applyAlignment="1">
      <alignment horizontal="right"/>
    </xf>
    <xf numFmtId="14" fontId="111" fillId="0" borderId="10" xfId="176" applyNumberFormat="1" applyFont="1" applyBorder="1" applyAlignment="1">
      <alignment horizontal="right"/>
    </xf>
    <xf numFmtId="168" fontId="111" fillId="0" borderId="10" xfId="176" applyNumberFormat="1" applyFont="1" applyBorder="1"/>
    <xf numFmtId="14" fontId="111" fillId="0" borderId="10" xfId="176" applyNumberFormat="1" applyFont="1" applyBorder="1"/>
    <xf numFmtId="0" fontId="111" fillId="0" borderId="10" xfId="176" applyFont="1" applyBorder="1"/>
    <xf numFmtId="0" fontId="111" fillId="0" borderId="10" xfId="176" applyFont="1" applyBorder="1" applyAlignment="1">
      <alignment horizontal="center"/>
    </xf>
    <xf numFmtId="0" fontId="19" fillId="0" borderId="10" xfId="176" applyFont="1" applyBorder="1" applyAlignment="1">
      <alignment horizontal="left" vertical="center"/>
    </xf>
    <xf numFmtId="0" fontId="115" fillId="0" borderId="10" xfId="176" applyFont="1" applyBorder="1" applyAlignment="1">
      <alignment horizontal="left" vertical="center"/>
    </xf>
    <xf numFmtId="0" fontId="19" fillId="0" borderId="13" xfId="176" applyFont="1" applyBorder="1" applyAlignment="1">
      <alignment horizontal="left" vertical="center"/>
    </xf>
    <xf numFmtId="168" fontId="111" fillId="0" borderId="13" xfId="176" applyNumberFormat="1" applyFont="1" applyBorder="1" applyAlignment="1">
      <alignment horizontal="right"/>
    </xf>
    <xf numFmtId="0" fontId="111" fillId="0" borderId="13" xfId="176" applyFont="1" applyBorder="1"/>
    <xf numFmtId="0" fontId="111" fillId="0" borderId="13" xfId="176" applyFont="1" applyBorder="1" applyAlignment="1">
      <alignment horizontal="center"/>
    </xf>
    <xf numFmtId="0" fontId="1" fillId="0" borderId="13" xfId="176" applyFont="1" applyBorder="1"/>
    <xf numFmtId="168" fontId="111" fillId="0" borderId="13" xfId="176" applyNumberFormat="1" applyFont="1" applyBorder="1" applyAlignment="1">
      <alignment horizontal="right" vertical="center"/>
    </xf>
    <xf numFmtId="14" fontId="111" fillId="0" borderId="13" xfId="176" applyNumberFormat="1" applyFont="1" applyBorder="1" applyAlignment="1">
      <alignment horizontal="right" vertical="center"/>
    </xf>
    <xf numFmtId="0" fontId="111" fillId="0" borderId="13" xfId="176" applyFont="1" applyBorder="1" applyAlignment="1">
      <alignment horizontal="center" vertical="center"/>
    </xf>
    <xf numFmtId="0" fontId="1" fillId="0" borderId="13" xfId="176" applyFont="1" applyBorder="1" applyAlignment="1">
      <alignment horizontal="center" vertical="center"/>
    </xf>
    <xf numFmtId="0" fontId="1" fillId="0" borderId="13" xfId="176" applyFont="1" applyBorder="1" applyAlignment="1">
      <alignment horizontal="center"/>
    </xf>
    <xf numFmtId="0" fontId="111" fillId="0" borderId="10" xfId="176" applyFont="1" applyBorder="1" applyAlignment="1">
      <alignment horizontal="center" vertical="center"/>
    </xf>
    <xf numFmtId="0" fontId="111" fillId="0" borderId="10" xfId="176" applyFont="1" applyBorder="1" applyAlignment="1">
      <alignment horizontal="left" vertical="center" wrapText="1"/>
    </xf>
    <xf numFmtId="0" fontId="113" fillId="0" borderId="10" xfId="176" applyFont="1" applyBorder="1" applyAlignment="1">
      <alignment horizontal="left" vertical="center" wrapText="1"/>
    </xf>
    <xf numFmtId="0" fontId="116" fillId="0" borderId="10" xfId="176" applyFont="1" applyBorder="1" applyAlignment="1">
      <alignment horizontal="center" vertical="center"/>
    </xf>
    <xf numFmtId="49" fontId="22" fillId="0" borderId="13" xfId="176" applyNumberFormat="1" applyFont="1" applyBorder="1" applyAlignment="1">
      <alignment horizontal="center" vertical="center"/>
    </xf>
    <xf numFmtId="0" fontId="19" fillId="0" borderId="10" xfId="187" applyFont="1" applyBorder="1" applyAlignment="1">
      <alignment horizontal="center" vertical="center"/>
    </xf>
    <xf numFmtId="0" fontId="19" fillId="0" borderId="13" xfId="187" applyFont="1" applyBorder="1" applyAlignment="1">
      <alignment horizontal="center" vertical="center"/>
    </xf>
    <xf numFmtId="0" fontId="116" fillId="0" borderId="10" xfId="187" applyFont="1" applyBorder="1" applyAlignment="1">
      <alignment horizontal="center" vertical="center"/>
    </xf>
    <xf numFmtId="0" fontId="111" fillId="0" borderId="10" xfId="187" applyFont="1" applyBorder="1" applyAlignment="1">
      <alignment horizontal="center" vertical="center"/>
    </xf>
    <xf numFmtId="0" fontId="21" fillId="0" borderId="11" xfId="177" applyFont="1" applyBorder="1" applyAlignment="1">
      <alignment horizontal="center" vertical="center"/>
    </xf>
    <xf numFmtId="0" fontId="22" fillId="0" borderId="10" xfId="177" applyBorder="1" applyAlignment="1">
      <alignment horizontal="left"/>
    </xf>
    <xf numFmtId="49" fontId="19" fillId="0" borderId="13" xfId="176" applyNumberFormat="1" applyFont="1" applyBorder="1" applyAlignment="1">
      <alignment horizontal="center" vertical="center"/>
    </xf>
    <xf numFmtId="0" fontId="19" fillId="0" borderId="10" xfId="187" applyFont="1" applyBorder="1" applyAlignment="1">
      <alignment horizontal="center"/>
    </xf>
    <xf numFmtId="49" fontId="19" fillId="0" borderId="13" xfId="187" applyNumberFormat="1" applyFont="1" applyBorder="1" applyAlignment="1">
      <alignment horizontal="center" vertical="center"/>
    </xf>
    <xf numFmtId="0" fontId="48" fillId="0" borderId="10" xfId="176" applyFont="1" applyBorder="1" applyAlignment="1">
      <alignment horizontal="center" vertical="center"/>
    </xf>
    <xf numFmtId="49" fontId="22" fillId="0" borderId="13" xfId="187" applyNumberFormat="1" applyBorder="1" applyAlignment="1">
      <alignment horizontal="center" vertical="center"/>
    </xf>
    <xf numFmtId="0" fontId="19" fillId="0" borderId="13" xfId="176" applyFont="1" applyBorder="1" applyAlignment="1">
      <alignment vertical="center"/>
    </xf>
    <xf numFmtId="0" fontId="114" fillId="0" borderId="10" xfId="176" applyFont="1" applyBorder="1" applyAlignment="1">
      <alignment horizontal="left"/>
    </xf>
    <xf numFmtId="0" fontId="111" fillId="0" borderId="10" xfId="176" applyFont="1" applyBorder="1" applyAlignment="1">
      <alignment horizontal="left"/>
    </xf>
    <xf numFmtId="0" fontId="111" fillId="0" borderId="10" xfId="176" applyFont="1" applyBorder="1" applyAlignment="1">
      <alignment horizontal="left" vertical="center"/>
    </xf>
    <xf numFmtId="0" fontId="113" fillId="0" borderId="10" xfId="176" applyFont="1" applyBorder="1" applyAlignment="1">
      <alignment horizontal="left"/>
    </xf>
    <xf numFmtId="0" fontId="111" fillId="0" borderId="13" xfId="176" applyFont="1" applyBorder="1" applyAlignment="1">
      <alignment horizontal="left"/>
    </xf>
    <xf numFmtId="0" fontId="111" fillId="0" borderId="13" xfId="176" applyFont="1" applyBorder="1" applyAlignment="1">
      <alignment horizontal="left" vertical="center"/>
    </xf>
    <xf numFmtId="0" fontId="19" fillId="0" borderId="10" xfId="177" applyFont="1" applyBorder="1" applyAlignment="1">
      <alignment horizontal="center" wrapText="1"/>
    </xf>
    <xf numFmtId="0" fontId="19" fillId="0" borderId="10" xfId="177" applyFont="1" applyBorder="1" applyAlignment="1">
      <alignment horizontal="left" wrapText="1"/>
    </xf>
    <xf numFmtId="0" fontId="22" fillId="0" borderId="0" xfId="177" applyAlignment="1">
      <alignment horizontal="center" vertical="center"/>
    </xf>
    <xf numFmtId="0" fontId="22" fillId="0" borderId="10" xfId="177" applyBorder="1" applyAlignment="1">
      <alignment horizontal="center" wrapText="1"/>
    </xf>
    <xf numFmtId="168" fontId="111" fillId="0" borderId="10" xfId="177" applyNumberFormat="1" applyFont="1" applyBorder="1" applyAlignment="1">
      <alignment horizontal="right" vertical="center"/>
    </xf>
    <xf numFmtId="14" fontId="111" fillId="0" borderId="10" xfId="177" applyNumberFormat="1" applyFont="1" applyBorder="1" applyAlignment="1">
      <alignment horizontal="right" vertical="center"/>
    </xf>
    <xf numFmtId="0" fontId="117" fillId="0" borderId="10" xfId="177" applyFont="1" applyBorder="1" applyAlignment="1">
      <alignment horizontal="center" vertical="center"/>
    </xf>
    <xf numFmtId="0" fontId="118" fillId="0" borderId="10" xfId="177" applyFont="1" applyBorder="1" applyAlignment="1">
      <alignment horizontal="center" vertical="center"/>
    </xf>
    <xf numFmtId="0" fontId="19" fillId="0" borderId="10" xfId="177" applyFont="1" applyBorder="1" applyAlignment="1">
      <alignment horizontal="left" vertical="center" wrapText="1"/>
    </xf>
    <xf numFmtId="0" fontId="112" fillId="0" borderId="10" xfId="177" applyFont="1" applyBorder="1" applyAlignment="1">
      <alignment horizontal="center" vertical="center"/>
    </xf>
    <xf numFmtId="168" fontId="113" fillId="0" borderId="10" xfId="177" applyNumberFormat="1" applyFont="1" applyBorder="1" applyAlignment="1">
      <alignment horizontal="right" vertical="center"/>
    </xf>
    <xf numFmtId="0" fontId="113" fillId="0" borderId="10" xfId="177" applyFont="1" applyBorder="1" applyAlignment="1">
      <alignment horizontal="right" vertical="center"/>
    </xf>
    <xf numFmtId="0" fontId="22" fillId="0" borderId="10" xfId="177" applyBorder="1" applyAlignment="1">
      <alignment horizontal="center" vertical="center" wrapText="1"/>
    </xf>
    <xf numFmtId="14" fontId="111" fillId="0" borderId="10" xfId="177" applyNumberFormat="1" applyFont="1" applyBorder="1"/>
    <xf numFmtId="0" fontId="111" fillId="0" borderId="10" xfId="177" applyFont="1" applyBorder="1"/>
    <xf numFmtId="0" fontId="111" fillId="0" borderId="10" xfId="177" applyFont="1" applyBorder="1" applyAlignment="1">
      <alignment horizontal="center"/>
    </xf>
    <xf numFmtId="0" fontId="25" fillId="0" borderId="10" xfId="177" applyFont="1" applyBorder="1" applyAlignment="1">
      <alignment horizontal="left" vertical="center" wrapText="1"/>
    </xf>
    <xf numFmtId="14" fontId="111" fillId="0" borderId="10" xfId="177" applyNumberFormat="1" applyFont="1" applyBorder="1" applyAlignment="1">
      <alignment vertical="center"/>
    </xf>
    <xf numFmtId="0" fontId="111" fillId="0" borderId="10" xfId="177" applyFont="1" applyBorder="1" applyAlignment="1">
      <alignment vertical="center"/>
    </xf>
    <xf numFmtId="0" fontId="111" fillId="0" borderId="10" xfId="177" applyFont="1" applyBorder="1" applyAlignment="1">
      <alignment horizontal="center" vertical="center"/>
    </xf>
    <xf numFmtId="0" fontId="22" fillId="0" borderId="10" xfId="177" applyBorder="1" applyAlignment="1">
      <alignment vertical="center"/>
    </xf>
    <xf numFmtId="14" fontId="111" fillId="0" borderId="10" xfId="187" applyNumberFormat="1" applyFont="1" applyBorder="1" applyAlignment="1">
      <alignment vertical="center"/>
    </xf>
    <xf numFmtId="0" fontId="111" fillId="0" borderId="10" xfId="187" applyFont="1" applyBorder="1" applyAlignment="1">
      <alignment vertical="center"/>
    </xf>
    <xf numFmtId="168" fontId="22" fillId="0" borderId="10" xfId="177" applyNumberFormat="1" applyBorder="1" applyAlignment="1">
      <alignment horizontal="right"/>
    </xf>
    <xf numFmtId="168" fontId="113" fillId="0" borderId="10" xfId="177" applyNumberFormat="1" applyFont="1" applyBorder="1" applyAlignment="1">
      <alignment horizontal="right"/>
    </xf>
    <xf numFmtId="14" fontId="113" fillId="0" borderId="10" xfId="177" applyNumberFormat="1" applyFont="1" applyBorder="1" applyAlignment="1">
      <alignment horizontal="right"/>
    </xf>
    <xf numFmtId="0" fontId="45" fillId="0" borderId="10" xfId="177" applyFont="1" applyBorder="1" applyAlignment="1">
      <alignment horizontal="left"/>
    </xf>
    <xf numFmtId="168" fontId="111" fillId="0" borderId="10" xfId="177" applyNumberFormat="1" applyFont="1" applyBorder="1" applyAlignment="1">
      <alignment horizontal="right"/>
    </xf>
    <xf numFmtId="14" fontId="111" fillId="0" borderId="10" xfId="177" applyNumberFormat="1" applyFont="1" applyBorder="1" applyAlignment="1">
      <alignment horizontal="right"/>
    </xf>
    <xf numFmtId="168" fontId="111" fillId="0" borderId="10" xfId="177" applyNumberFormat="1" applyFont="1" applyBorder="1"/>
    <xf numFmtId="0" fontId="19" fillId="0" borderId="10" xfId="177" applyFont="1" applyBorder="1" applyAlignment="1">
      <alignment horizontal="left" vertical="center"/>
    </xf>
    <xf numFmtId="0" fontId="111" fillId="0" borderId="10" xfId="177" applyFont="1" applyBorder="1" applyAlignment="1">
      <alignment horizontal="left" vertical="center" wrapText="1"/>
    </xf>
    <xf numFmtId="0" fontId="113" fillId="0" borderId="10" xfId="177" applyFont="1" applyBorder="1" applyAlignment="1">
      <alignment horizontal="left" vertical="center" wrapText="1"/>
    </xf>
    <xf numFmtId="0" fontId="111" fillId="0" borderId="10" xfId="177" applyFont="1" applyBorder="1" applyAlignment="1">
      <alignment horizontal="left" vertical="center"/>
    </xf>
    <xf numFmtId="0" fontId="111" fillId="0" borderId="10" xfId="187" applyFont="1" applyBorder="1" applyAlignment="1">
      <alignment horizontal="left" vertical="center"/>
    </xf>
    <xf numFmtId="0" fontId="111" fillId="0" borderId="10" xfId="187" applyFont="1" applyBorder="1" applyAlignment="1">
      <alignment horizontal="left"/>
    </xf>
    <xf numFmtId="0" fontId="111" fillId="0" borderId="10" xfId="177" applyFont="1" applyBorder="1" applyAlignment="1">
      <alignment horizontal="left"/>
    </xf>
    <xf numFmtId="0" fontId="113" fillId="0" borderId="10" xfId="177" applyFont="1" applyBorder="1" applyAlignment="1">
      <alignment horizontal="left"/>
    </xf>
    <xf numFmtId="0" fontId="116" fillId="0" borderId="10" xfId="177" applyFont="1" applyBorder="1" applyAlignment="1">
      <alignment horizontal="center" vertical="center"/>
    </xf>
    <xf numFmtId="0" fontId="116" fillId="0" borderId="10" xfId="187" applyFont="1" applyBorder="1" applyAlignment="1">
      <alignment horizontal="center"/>
    </xf>
    <xf numFmtId="168" fontId="22" fillId="0" borderId="10" xfId="177" applyNumberFormat="1" applyBorder="1" applyAlignment="1">
      <alignment horizontal="right" vertical="center"/>
    </xf>
    <xf numFmtId="14" fontId="22" fillId="0" borderId="10" xfId="177" applyNumberFormat="1" applyBorder="1" applyAlignment="1">
      <alignment horizontal="right" vertical="center"/>
    </xf>
    <xf numFmtId="0" fontId="22" fillId="0" borderId="10" xfId="177" applyBorder="1" applyAlignment="1">
      <alignment horizontal="left" vertical="center"/>
    </xf>
    <xf numFmtId="14" fontId="113" fillId="0" borderId="10" xfId="177" applyNumberFormat="1" applyFont="1" applyBorder="1" applyAlignment="1">
      <alignment horizontal="right" vertical="center"/>
    </xf>
    <xf numFmtId="0" fontId="114" fillId="0" borderId="10" xfId="177" applyFont="1" applyBorder="1" applyAlignment="1">
      <alignment horizontal="left" vertical="center"/>
    </xf>
    <xf numFmtId="0" fontId="45" fillId="0" borderId="10" xfId="177" applyFont="1" applyBorder="1" applyAlignment="1">
      <alignment horizontal="left" vertical="center"/>
    </xf>
    <xf numFmtId="14" fontId="22" fillId="0" borderId="10" xfId="0" applyNumberFormat="1" applyFont="1" applyBorder="1" applyAlignment="1">
      <alignment horizontal="left" vertical="center" wrapText="1"/>
    </xf>
    <xf numFmtId="14" fontId="22" fillId="0" borderId="10" xfId="0" applyNumberFormat="1" applyFont="1" applyBorder="1" applyAlignment="1">
      <alignment horizontal="left" vertical="center"/>
    </xf>
    <xf numFmtId="14" fontId="119" fillId="0" borderId="10" xfId="0" applyNumberFormat="1" applyFont="1" applyBorder="1" applyAlignment="1">
      <alignment horizontal="left" vertical="center"/>
    </xf>
    <xf numFmtId="0" fontId="119" fillId="0" borderId="10" xfId="0" applyFont="1" applyBorder="1" applyAlignment="1">
      <alignment horizontal="center" vertical="center"/>
    </xf>
    <xf numFmtId="0" fontId="119" fillId="0" borderId="10" xfId="0" applyFont="1" applyBorder="1" applyAlignment="1">
      <alignment vertical="center"/>
    </xf>
    <xf numFmtId="16" fontId="22" fillId="0" borderId="10" xfId="0" applyNumberFormat="1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/>
    </xf>
    <xf numFmtId="15" fontId="22" fillId="0" borderId="10" xfId="177" applyNumberFormat="1" applyBorder="1" applyAlignment="1">
      <alignment vertical="center"/>
    </xf>
    <xf numFmtId="14" fontId="22" fillId="0" borderId="10" xfId="177" applyNumberFormat="1" applyBorder="1" applyAlignment="1">
      <alignment horizontal="center" vertical="center"/>
    </xf>
    <xf numFmtId="15" fontId="22" fillId="0" borderId="10" xfId="177" applyNumberFormat="1" applyBorder="1" applyAlignment="1">
      <alignment horizontal="center" vertical="center"/>
    </xf>
    <xf numFmtId="0" fontId="22" fillId="0" borderId="10" xfId="177" applyBorder="1" applyAlignment="1">
      <alignment vertical="center" wrapText="1"/>
    </xf>
    <xf numFmtId="0" fontId="19" fillId="0" borderId="10" xfId="177" applyFont="1" applyBorder="1" applyAlignment="1">
      <alignment vertical="center"/>
    </xf>
    <xf numFmtId="0" fontId="120" fillId="0" borderId="0" xfId="0" applyFont="1"/>
    <xf numFmtId="0" fontId="120" fillId="0" borderId="10" xfId="0" applyFont="1" applyBorder="1"/>
    <xf numFmtId="0" fontId="120" fillId="0" borderId="0" xfId="0" applyFont="1" applyAlignment="1">
      <alignment vertical="center"/>
    </xf>
    <xf numFmtId="0" fontId="18" fillId="0" borderId="10" xfId="0" applyFont="1" applyBorder="1" applyAlignment="1">
      <alignment horizontal="left" vertical="center"/>
    </xf>
    <xf numFmtId="0" fontId="18" fillId="0" borderId="10" xfId="0" applyFont="1" applyBorder="1" applyAlignment="1">
      <alignment horizontal="left" vertical="justify"/>
    </xf>
    <xf numFmtId="170" fontId="18" fillId="0" borderId="10" xfId="0" applyNumberFormat="1" applyFont="1" applyBorder="1" applyAlignment="1">
      <alignment horizontal="left" vertical="center"/>
    </xf>
    <xf numFmtId="0" fontId="23" fillId="0" borderId="10" xfId="177" applyFont="1" applyBorder="1" applyAlignment="1">
      <alignment vertical="center"/>
    </xf>
    <xf numFmtId="0" fontId="18" fillId="0" borderId="10" xfId="0" applyFont="1" applyBorder="1" applyAlignment="1">
      <alignment horizontal="left" vertical="center" wrapText="1"/>
    </xf>
    <xf numFmtId="0" fontId="2" fillId="24" borderId="10" xfId="0" applyFont="1" applyFill="1" applyBorder="1" applyAlignment="1">
      <alignment horizontal="center" vertical="center" wrapText="1"/>
    </xf>
    <xf numFmtId="14" fontId="22" fillId="0" borderId="10" xfId="177" applyNumberFormat="1" applyBorder="1" applyAlignment="1">
      <alignment horizontal="left" vertical="center"/>
    </xf>
    <xf numFmtId="15" fontId="23" fillId="0" borderId="10" xfId="177" applyNumberFormat="1" applyFont="1" applyBorder="1" applyAlignment="1">
      <alignment vertical="center"/>
    </xf>
    <xf numFmtId="0" fontId="2" fillId="0" borderId="10" xfId="0" applyFont="1" applyBorder="1" applyAlignment="1">
      <alignment horizontal="left" vertical="center"/>
    </xf>
    <xf numFmtId="0" fontId="22" fillId="0" borderId="13" xfId="177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/>
    </xf>
    <xf numFmtId="43" fontId="37" fillId="0" borderId="10" xfId="170" applyNumberFormat="1" applyFont="1" applyBorder="1" applyAlignment="1">
      <alignment horizontal="center" vertical="center" wrapText="1"/>
    </xf>
    <xf numFmtId="0" fontId="23" fillId="0" borderId="10" xfId="177" applyFont="1" applyBorder="1" applyAlignment="1">
      <alignment horizontal="left" vertical="center" wrapText="1"/>
    </xf>
    <xf numFmtId="49" fontId="22" fillId="0" borderId="10" xfId="0" applyNumberFormat="1" applyFont="1" applyBorder="1" applyAlignment="1">
      <alignment horizontal="center" wrapText="1"/>
    </xf>
    <xf numFmtId="0" fontId="19" fillId="0" borderId="0" xfId="0" applyFont="1" applyAlignment="1">
      <alignment horizontal="right"/>
    </xf>
    <xf numFmtId="14" fontId="0" fillId="0" borderId="10" xfId="0" applyNumberFormat="1" applyBorder="1" applyAlignment="1">
      <alignment horizontal="center" vertical="center"/>
    </xf>
    <xf numFmtId="0" fontId="22" fillId="28" borderId="10" xfId="0" applyFont="1" applyFill="1" applyBorder="1" applyAlignment="1">
      <alignment horizontal="center"/>
    </xf>
    <xf numFmtId="0" fontId="0" fillId="0" borderId="0" xfId="0" applyAlignment="1">
      <alignment horizontal="center" wrapText="1"/>
    </xf>
    <xf numFmtId="14" fontId="0" fillId="0" borderId="10" xfId="0" applyNumberFormat="1" applyBorder="1" applyAlignment="1">
      <alignment horizontal="right" vertical="center"/>
    </xf>
    <xf numFmtId="0" fontId="0" fillId="28" borderId="10" xfId="0" applyFill="1" applyBorder="1" applyAlignment="1">
      <alignment horizontal="center" vertical="center"/>
    </xf>
    <xf numFmtId="0" fontId="22" fillId="0" borderId="22" xfId="0" applyFont="1" applyBorder="1" applyAlignment="1">
      <alignment horizontal="left" vertical="center"/>
    </xf>
    <xf numFmtId="0" fontId="22" fillId="0" borderId="19" xfId="0" applyFont="1" applyBorder="1" applyAlignment="1">
      <alignment horizontal="left" vertical="center"/>
    </xf>
    <xf numFmtId="0" fontId="22" fillId="28" borderId="10" xfId="0" applyFont="1" applyFill="1" applyBorder="1" applyAlignment="1">
      <alignment horizontal="left"/>
    </xf>
    <xf numFmtId="0" fontId="121" fillId="28" borderId="10" xfId="0" applyFont="1" applyFill="1" applyBorder="1" applyAlignment="1">
      <alignment horizontal="left"/>
    </xf>
    <xf numFmtId="14" fontId="22" fillId="0" borderId="10" xfId="0" applyNumberFormat="1" applyFont="1" applyBorder="1" applyAlignment="1">
      <alignment horizontal="left"/>
    </xf>
    <xf numFmtId="16" fontId="0" fillId="0" borderId="10" xfId="0" applyNumberFormat="1" applyBorder="1" applyAlignment="1">
      <alignment horizontal="center"/>
    </xf>
    <xf numFmtId="12" fontId="22" fillId="0" borderId="10" xfId="0" applyNumberFormat="1" applyFont="1" applyBorder="1" applyAlignment="1">
      <alignment horizontal="center"/>
    </xf>
    <xf numFmtId="0" fontId="0" fillId="28" borderId="0" xfId="0" applyFill="1"/>
    <xf numFmtId="12" fontId="25" fillId="24" borderId="10" xfId="170" applyNumberFormat="1" applyFont="1" applyFill="1" applyBorder="1" applyAlignment="1">
      <alignment horizontal="center" vertical="center"/>
    </xf>
    <xf numFmtId="0" fontId="52" fillId="0" borderId="10" xfId="0" applyFont="1" applyBorder="1" applyAlignment="1">
      <alignment vertical="center" wrapText="1"/>
    </xf>
    <xf numFmtId="0" fontId="0" fillId="0" borderId="10" xfId="0" applyBorder="1" applyAlignment="1">
      <alignment horizontal="center"/>
    </xf>
    <xf numFmtId="0" fontId="51" fillId="0" borderId="11" xfId="0" applyFont="1" applyBorder="1" applyAlignment="1">
      <alignment horizontal="center" vertical="center"/>
    </xf>
    <xf numFmtId="0" fontId="51" fillId="0" borderId="23" xfId="0" applyFont="1" applyBorder="1" applyAlignment="1">
      <alignment horizontal="center" vertical="center"/>
    </xf>
    <xf numFmtId="0" fontId="51" fillId="0" borderId="25" xfId="0" applyFont="1" applyBorder="1" applyAlignment="1">
      <alignment horizontal="center" vertical="center"/>
    </xf>
    <xf numFmtId="0" fontId="0" fillId="0" borderId="10" xfId="0" applyBorder="1"/>
    <xf numFmtId="0" fontId="0" fillId="0" borderId="11" xfId="0" applyBorder="1"/>
    <xf numFmtId="0" fontId="0" fillId="0" borderId="0" xfId="0"/>
    <xf numFmtId="0" fontId="19" fillId="0" borderId="14" xfId="0" applyFont="1" applyBorder="1" applyAlignment="1">
      <alignment horizontal="left"/>
    </xf>
    <xf numFmtId="0" fontId="19" fillId="0" borderId="10" xfId="0" applyFont="1" applyBorder="1"/>
    <xf numFmtId="0" fontId="22" fillId="0" borderId="10" xfId="0" applyFont="1" applyBorder="1"/>
    <xf numFmtId="0" fontId="22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4" fillId="0" borderId="10" xfId="0" applyFont="1" applyBorder="1" applyAlignment="1">
      <alignment horizontal="center" vertical="center"/>
    </xf>
    <xf numFmtId="0" fontId="0" fillId="0" borderId="0" xfId="0"/>
    <xf numFmtId="0" fontId="24" fillId="0" borderId="11" xfId="0" applyFont="1" applyBorder="1" applyAlignment="1">
      <alignment horizontal="center" vertical="center"/>
    </xf>
    <xf numFmtId="15" fontId="0" fillId="0" borderId="14" xfId="0" applyNumberFormat="1" applyBorder="1"/>
    <xf numFmtId="0" fontId="0" fillId="0" borderId="0" xfId="0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25" fillId="0" borderId="10" xfId="404" applyFont="1" applyBorder="1" applyAlignment="1">
      <alignment horizontal="center" vertical="center"/>
    </xf>
    <xf numFmtId="0" fontId="21" fillId="0" borderId="10" xfId="404" applyFont="1" applyBorder="1" applyAlignment="1">
      <alignment horizontal="center" vertical="center"/>
    </xf>
    <xf numFmtId="15" fontId="0" fillId="0" borderId="10" xfId="0" applyNumberFormat="1" applyBorder="1" applyAlignment="1">
      <alignment horizontal="right" vertical="center"/>
    </xf>
    <xf numFmtId="0" fontId="0" fillId="0" borderId="10" xfId="0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0" fillId="0" borderId="10" xfId="0" applyBorder="1" applyAlignment="1"/>
    <xf numFmtId="15" fontId="0" fillId="0" borderId="10" xfId="0" applyNumberFormat="1" applyBorder="1" applyAlignment="1"/>
    <xf numFmtId="0" fontId="0" fillId="0" borderId="10" xfId="0" applyBorder="1" applyAlignment="1">
      <alignment vertical="center"/>
    </xf>
    <xf numFmtId="0" fontId="23" fillId="0" borderId="0" xfId="0" applyFont="1"/>
    <xf numFmtId="0" fontId="0" fillId="0" borderId="10" xfId="0" applyBorder="1" applyAlignment="1">
      <alignment wrapText="1"/>
    </xf>
    <xf numFmtId="0" fontId="1" fillId="0" borderId="10" xfId="0" applyFont="1" applyBorder="1" applyAlignment="1"/>
    <xf numFmtId="0" fontId="19" fillId="0" borderId="10" xfId="0" applyFont="1" applyBorder="1" applyAlignment="1"/>
    <xf numFmtId="0" fontId="1" fillId="0" borderId="10" xfId="0" applyFont="1" applyBorder="1" applyAlignment="1">
      <alignment wrapText="1"/>
    </xf>
    <xf numFmtId="0" fontId="19" fillId="0" borderId="10" xfId="0" applyFont="1" applyBorder="1" applyAlignment="1">
      <alignment vertical="top"/>
    </xf>
    <xf numFmtId="0" fontId="1" fillId="28" borderId="10" xfId="0" applyFont="1" applyFill="1" applyBorder="1" applyAlignment="1">
      <alignment horizontal="center"/>
    </xf>
    <xf numFmtId="15" fontId="0" fillId="0" borderId="10" xfId="0" applyNumberFormat="1" applyBorder="1" applyAlignment="1">
      <alignment horizontal="center" vertical="center"/>
    </xf>
    <xf numFmtId="15" fontId="0" fillId="0" borderId="10" xfId="0" applyNumberFormat="1" applyBorder="1" applyAlignment="1">
      <alignment vertical="center"/>
    </xf>
    <xf numFmtId="0" fontId="1" fillId="0" borderId="10" xfId="0" applyFont="1" applyBorder="1" applyAlignment="1">
      <alignment vertical="center" wrapText="1"/>
    </xf>
    <xf numFmtId="0" fontId="19" fillId="0" borderId="10" xfId="0" applyFont="1" applyBorder="1" applyAlignment="1">
      <alignment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/>
    <xf numFmtId="0" fontId="19" fillId="0" borderId="10" xfId="0" applyFont="1" applyBorder="1"/>
    <xf numFmtId="14" fontId="0" fillId="0" borderId="10" xfId="0" applyNumberFormat="1" applyBorder="1"/>
    <xf numFmtId="0" fontId="0" fillId="28" borderId="10" xfId="0" applyFill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0" xfId="0" applyFont="1" applyBorder="1" applyAlignment="1">
      <alignment vertical="top" wrapText="1"/>
    </xf>
    <xf numFmtId="0" fontId="1" fillId="28" borderId="10" xfId="0" applyFont="1" applyFill="1" applyBorder="1" applyAlignment="1">
      <alignment horizontal="center" vertical="center"/>
    </xf>
    <xf numFmtId="0" fontId="0" fillId="28" borderId="10" xfId="0" applyFill="1" applyBorder="1" applyAlignment="1">
      <alignment vertical="center"/>
    </xf>
    <xf numFmtId="0" fontId="0" fillId="28" borderId="13" xfId="0" applyFill="1" applyBorder="1" applyAlignment="1">
      <alignment vertical="center"/>
    </xf>
    <xf numFmtId="0" fontId="0" fillId="28" borderId="13" xfId="0" applyFill="1" applyBorder="1" applyAlignment="1">
      <alignment horizontal="center" vertical="center"/>
    </xf>
    <xf numFmtId="0" fontId="1" fillId="28" borderId="13" xfId="0" applyFont="1" applyFill="1" applyBorder="1" applyAlignment="1">
      <alignment horizontal="center" vertical="center"/>
    </xf>
    <xf numFmtId="0" fontId="1" fillId="28" borderId="10" xfId="0" applyFont="1" applyFill="1" applyBorder="1" applyAlignment="1">
      <alignment horizontal="left" vertical="center" wrapText="1"/>
    </xf>
    <xf numFmtId="0" fontId="0" fillId="0" borderId="10" xfId="0" applyBorder="1" applyAlignment="1">
      <alignment vertical="center" wrapText="1"/>
    </xf>
    <xf numFmtId="0" fontId="0" fillId="28" borderId="10" xfId="0" applyFill="1" applyBorder="1" applyAlignment="1">
      <alignment horizontal="center" vertical="center" wrapText="1"/>
    </xf>
    <xf numFmtId="0" fontId="0" fillId="28" borderId="10" xfId="0" applyFill="1" applyBorder="1" applyAlignment="1">
      <alignment vertical="center" wrapText="1"/>
    </xf>
    <xf numFmtId="0" fontId="0" fillId="28" borderId="10" xfId="0" applyFill="1" applyBorder="1" applyAlignment="1">
      <alignment horizontal="left" vertical="center" wrapText="1"/>
    </xf>
    <xf numFmtId="0" fontId="21" fillId="24" borderId="10" xfId="404" applyFont="1" applyFill="1" applyBorder="1" applyAlignment="1">
      <alignment vertical="center"/>
    </xf>
    <xf numFmtId="0" fontId="25" fillId="0" borderId="10" xfId="404" applyFont="1" applyBorder="1" applyAlignment="1">
      <alignment horizontal="left" vertical="center"/>
    </xf>
    <xf numFmtId="0" fontId="25" fillId="0" borderId="10" xfId="404" applyFont="1" applyBorder="1" applyAlignment="1">
      <alignment vertical="center" wrapText="1"/>
    </xf>
    <xf numFmtId="0" fontId="1" fillId="0" borderId="10" xfId="0" applyFont="1" applyBorder="1" applyAlignment="1">
      <alignment horizontal="left" vertical="center" wrapText="1"/>
    </xf>
    <xf numFmtId="0" fontId="0" fillId="0" borderId="10" xfId="0" applyBorder="1" applyAlignment="1">
      <alignment horizontal="center" vertical="center"/>
    </xf>
    <xf numFmtId="0" fontId="19" fillId="0" borderId="10" xfId="0" applyFont="1" applyBorder="1" applyAlignment="1">
      <alignment horizontal="center"/>
    </xf>
    <xf numFmtId="0" fontId="19" fillId="0" borderId="10" xfId="0" applyFont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14" fontId="25" fillId="0" borderId="10" xfId="0" applyNumberFormat="1" applyFont="1" applyBorder="1" applyAlignment="1">
      <alignment horizontal="right" vertical="center" wrapText="1"/>
    </xf>
    <xf numFmtId="14" fontId="25" fillId="0" borderId="20" xfId="0" applyNumberFormat="1" applyFont="1" applyBorder="1" applyAlignment="1">
      <alignment horizontal="right" vertical="center" wrapText="1"/>
    </xf>
    <xf numFmtId="14" fontId="25" fillId="0" borderId="19" xfId="0" applyNumberFormat="1" applyFont="1" applyBorder="1" applyAlignment="1">
      <alignment horizontal="right" vertical="center" wrapText="1"/>
    </xf>
    <xf numFmtId="14" fontId="25" fillId="0" borderId="24" xfId="0" applyNumberFormat="1" applyFont="1" applyBorder="1" applyAlignment="1">
      <alignment horizontal="right" vertical="center" wrapText="1"/>
    </xf>
    <xf numFmtId="14" fontId="25" fillId="0" borderId="13" xfId="0" applyNumberFormat="1" applyFont="1" applyBorder="1" applyAlignment="1">
      <alignment horizontal="right" vertical="center" wrapText="1"/>
    </xf>
    <xf numFmtId="0" fontId="0" fillId="0" borderId="10" xfId="0" applyBorder="1" applyAlignment="1">
      <alignment horizontal="center"/>
    </xf>
    <xf numFmtId="0" fontId="0" fillId="0" borderId="0" xfId="0" applyAlignment="1">
      <alignment horizontal="left"/>
    </xf>
    <xf numFmtId="0" fontId="22" fillId="0" borderId="10" xfId="0" applyFont="1" applyBorder="1" applyAlignment="1">
      <alignment horizontal="center"/>
    </xf>
    <xf numFmtId="0" fontId="0" fillId="0" borderId="0" xfId="0" applyAlignment="1">
      <alignment horizontal="center"/>
    </xf>
    <xf numFmtId="0" fontId="24" fillId="0" borderId="10" xfId="0" applyFont="1" applyBorder="1" applyAlignment="1">
      <alignment horizontal="center" vertical="center"/>
    </xf>
    <xf numFmtId="0" fontId="0" fillId="0" borderId="0" xfId="0"/>
    <xf numFmtId="0" fontId="24" fillId="0" borderId="11" xfId="0" applyFont="1" applyBorder="1" applyAlignment="1">
      <alignment horizontal="center" vertical="center"/>
    </xf>
    <xf numFmtId="0" fontId="19" fillId="0" borderId="10" xfId="0" applyFont="1" applyBorder="1"/>
    <xf numFmtId="0" fontId="1" fillId="0" borderId="10" xfId="0" applyFont="1" applyBorder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19" fillId="0" borderId="10" xfId="0" applyFont="1" applyFill="1" applyBorder="1" applyAlignment="1">
      <alignment horizontal="center" vertical="center" wrapText="1"/>
    </xf>
    <xf numFmtId="0" fontId="24" fillId="0" borderId="10" xfId="0" applyFont="1" applyFill="1" applyBorder="1" applyAlignment="1">
      <alignment horizontal="center" vertical="center"/>
    </xf>
    <xf numFmtId="0" fontId="21" fillId="0" borderId="10" xfId="0" applyFont="1" applyFill="1" applyBorder="1" applyAlignment="1">
      <alignment horizontal="center" vertical="center"/>
    </xf>
    <xf numFmtId="0" fontId="24" fillId="0" borderId="10" xfId="0" applyFont="1" applyFill="1" applyBorder="1" applyAlignment="1">
      <alignment horizontal="center" vertical="center" wrapText="1"/>
    </xf>
    <xf numFmtId="0" fontId="111" fillId="0" borderId="10" xfId="0" applyFont="1" applyFill="1" applyBorder="1" applyAlignment="1">
      <alignment horizontal="center"/>
    </xf>
    <xf numFmtId="0" fontId="111" fillId="0" borderId="10" xfId="0" applyFont="1" applyFill="1" applyBorder="1" applyAlignment="1"/>
    <xf numFmtId="14" fontId="111" fillId="0" borderId="10" xfId="0" applyNumberFormat="1" applyFont="1" applyFill="1" applyBorder="1" applyAlignment="1"/>
    <xf numFmtId="0" fontId="0" fillId="0" borderId="10" xfId="0" applyBorder="1" applyAlignment="1">
      <alignment horizontal="center"/>
    </xf>
    <xf numFmtId="0" fontId="0" fillId="0" borderId="0" xfId="0" applyAlignment="1">
      <alignment horizontal="left"/>
    </xf>
    <xf numFmtId="0" fontId="22" fillId="0" borderId="10" xfId="0" applyFont="1" applyBorder="1" applyAlignment="1">
      <alignment horizontal="center"/>
    </xf>
    <xf numFmtId="0" fontId="0" fillId="0" borderId="0" xfId="0" applyAlignment="1">
      <alignment horizontal="center"/>
    </xf>
    <xf numFmtId="0" fontId="24" fillId="0" borderId="10" xfId="0" applyFont="1" applyBorder="1" applyAlignment="1">
      <alignment horizontal="center" vertical="center"/>
    </xf>
    <xf numFmtId="0" fontId="0" fillId="0" borderId="0" xfId="0"/>
    <xf numFmtId="0" fontId="24" fillId="0" borderId="11" xfId="0" applyFont="1" applyBorder="1" applyAlignment="1">
      <alignment horizontal="center" vertical="center"/>
    </xf>
    <xf numFmtId="0" fontId="116" fillId="0" borderId="10" xfId="0" applyFont="1" applyFill="1" applyBorder="1" applyAlignment="1">
      <alignment horizontal="center"/>
    </xf>
    <xf numFmtId="0" fontId="1" fillId="0" borderId="10" xfId="0" applyFont="1" applyFill="1" applyBorder="1" applyAlignment="1"/>
    <xf numFmtId="0" fontId="1" fillId="0" borderId="0" xfId="0" applyFont="1" applyFill="1"/>
    <xf numFmtId="0" fontId="23" fillId="0" borderId="0" xfId="0" applyFont="1" applyFill="1"/>
    <xf numFmtId="0" fontId="1" fillId="0" borderId="10" xfId="0" applyFont="1" applyFill="1" applyBorder="1" applyAlignment="1">
      <alignment vertical="center"/>
    </xf>
    <xf numFmtId="14" fontId="1" fillId="0" borderId="10" xfId="0" applyNumberFormat="1" applyFont="1" applyFill="1" applyBorder="1" applyAlignment="1">
      <alignment vertical="center"/>
    </xf>
    <xf numFmtId="0" fontId="1" fillId="0" borderId="10" xfId="0" applyFont="1" applyFill="1" applyBorder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111" fillId="0" borderId="10" xfId="0" applyFont="1" applyFill="1" applyBorder="1" applyAlignment="1">
      <alignment vertical="center"/>
    </xf>
    <xf numFmtId="14" fontId="111" fillId="0" borderId="10" xfId="0" applyNumberFormat="1" applyFont="1" applyFill="1" applyBorder="1" applyAlignment="1">
      <alignment vertical="center"/>
    </xf>
    <xf numFmtId="0" fontId="111" fillId="0" borderId="10" xfId="0" applyFont="1" applyFill="1" applyBorder="1" applyAlignment="1">
      <alignment horizontal="center" vertical="center"/>
    </xf>
    <xf numFmtId="0" fontId="111" fillId="0" borderId="0" xfId="0" applyFont="1" applyFill="1" applyAlignment="1">
      <alignment vertical="center"/>
    </xf>
    <xf numFmtId="0" fontId="1" fillId="0" borderId="0" xfId="0" applyFont="1" applyAlignment="1">
      <alignment horizontal="left" vertical="center"/>
    </xf>
    <xf numFmtId="0" fontId="19" fillId="0" borderId="10" xfId="0" applyFont="1" applyFill="1" applyBorder="1" applyAlignment="1">
      <alignment horizontal="center" vertical="center"/>
    </xf>
    <xf numFmtId="0" fontId="1" fillId="0" borderId="10" xfId="0" applyFont="1" applyFill="1" applyBorder="1" applyAlignment="1">
      <alignment vertical="center" wrapText="1"/>
    </xf>
    <xf numFmtId="0" fontId="19" fillId="0" borderId="10" xfId="0" applyFont="1" applyFill="1" applyBorder="1" applyAlignment="1">
      <alignment vertical="center"/>
    </xf>
    <xf numFmtId="0" fontId="19" fillId="0" borderId="12" xfId="0" applyFont="1" applyFill="1" applyBorder="1" applyAlignment="1">
      <alignment horizontal="center" vertical="center"/>
    </xf>
    <xf numFmtId="0" fontId="19" fillId="0" borderId="10" xfId="0" applyFont="1" applyFill="1" applyBorder="1" applyAlignment="1">
      <alignment horizontal="center" vertical="center"/>
    </xf>
    <xf numFmtId="0" fontId="19" fillId="29" borderId="10" xfId="0" applyFont="1" applyFill="1" applyBorder="1" applyAlignment="1"/>
    <xf numFmtId="0" fontId="19" fillId="29" borderId="10" xfId="0" applyFont="1" applyFill="1" applyBorder="1" applyAlignment="1">
      <alignment vertical="center"/>
    </xf>
    <xf numFmtId="0" fontId="22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4" fillId="0" borderId="10" xfId="0" applyFont="1" applyBorder="1" applyAlignment="1">
      <alignment horizontal="center" vertical="center"/>
    </xf>
    <xf numFmtId="0" fontId="0" fillId="0" borderId="0" xfId="0"/>
    <xf numFmtId="0" fontId="24" fillId="0" borderId="1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11" fillId="0" borderId="10" xfId="0" applyFont="1" applyBorder="1" applyAlignment="1">
      <alignment vertical="center"/>
    </xf>
    <xf numFmtId="14" fontId="111" fillId="0" borderId="10" xfId="0" applyNumberFormat="1" applyFont="1" applyBorder="1" applyAlignment="1">
      <alignment vertical="center"/>
    </xf>
    <xf numFmtId="0" fontId="111" fillId="0" borderId="0" xfId="0" applyFont="1" applyAlignment="1">
      <alignment vertical="center"/>
    </xf>
    <xf numFmtId="0" fontId="113" fillId="0" borderId="10" xfId="0" applyFont="1" applyBorder="1" applyAlignment="1">
      <alignment vertical="center"/>
    </xf>
    <xf numFmtId="0" fontId="113" fillId="0" borderId="0" xfId="0" applyFont="1" applyAlignment="1">
      <alignment vertical="center"/>
    </xf>
    <xf numFmtId="14" fontId="1" fillId="0" borderId="10" xfId="0" applyNumberFormat="1" applyFont="1" applyBorder="1" applyAlignment="1">
      <alignment vertical="center"/>
    </xf>
    <xf numFmtId="0" fontId="1" fillId="0" borderId="0" xfId="0" applyFont="1" applyAlignment="1">
      <alignment vertical="center"/>
    </xf>
    <xf numFmtId="14" fontId="111" fillId="0" borderId="0" xfId="0" applyNumberFormat="1" applyFont="1" applyAlignment="1">
      <alignment vertical="center"/>
    </xf>
    <xf numFmtId="0" fontId="111" fillId="0" borderId="10" xfId="0" applyFont="1" applyBorder="1" applyAlignment="1">
      <alignment horizontal="center" vertical="center"/>
    </xf>
    <xf numFmtId="0" fontId="111" fillId="0" borderId="0" xfId="0" applyFont="1" applyAlignment="1">
      <alignment horizontal="center" vertical="center"/>
    </xf>
    <xf numFmtId="0" fontId="111" fillId="0" borderId="10" xfId="0" applyFont="1" applyBorder="1" applyAlignment="1">
      <alignment vertical="center" wrapText="1"/>
    </xf>
    <xf numFmtId="0" fontId="19" fillId="29" borderId="14" xfId="0" applyFont="1" applyFill="1" applyBorder="1" applyAlignment="1">
      <alignment vertical="center"/>
    </xf>
    <xf numFmtId="0" fontId="19" fillId="29" borderId="22" xfId="0" applyFont="1" applyFill="1" applyBorder="1" applyAlignment="1">
      <alignment vertical="center"/>
    </xf>
    <xf numFmtId="0" fontId="19" fillId="29" borderId="19" xfId="0" applyFont="1" applyFill="1" applyBorder="1" applyAlignment="1">
      <alignment vertical="center"/>
    </xf>
    <xf numFmtId="0" fontId="116" fillId="29" borderId="10" xfId="0" applyFont="1" applyFill="1" applyBorder="1" applyAlignment="1">
      <alignment vertical="center"/>
    </xf>
    <xf numFmtId="0" fontId="116" fillId="0" borderId="10" xfId="0" applyFont="1" applyBorder="1" applyAlignment="1">
      <alignment horizontal="center" vertical="center"/>
    </xf>
    <xf numFmtId="0" fontId="116" fillId="0" borderId="10" xfId="0" applyFont="1" applyBorder="1" applyAlignment="1">
      <alignment horizontal="center" vertical="center"/>
    </xf>
    <xf numFmtId="0" fontId="116" fillId="0" borderId="10" xfId="0" applyFont="1" applyBorder="1" applyAlignment="1">
      <alignment horizontal="center" vertical="center"/>
    </xf>
    <xf numFmtId="14" fontId="1" fillId="0" borderId="10" xfId="0" applyNumberFormat="1" applyFont="1" applyBorder="1"/>
    <xf numFmtId="0" fontId="111" fillId="0" borderId="10" xfId="0" applyFont="1" applyBorder="1"/>
    <xf numFmtId="14" fontId="111" fillId="0" borderId="10" xfId="0" applyNumberFormat="1" applyFont="1" applyBorder="1"/>
    <xf numFmtId="0" fontId="111" fillId="0" borderId="0" xfId="0" applyFont="1"/>
    <xf numFmtId="0" fontId="111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10" xfId="0" applyBorder="1"/>
    <xf numFmtId="0" fontId="0" fillId="0" borderId="0" xfId="0"/>
    <xf numFmtId="0" fontId="19" fillId="0" borderId="10" xfId="0" applyFont="1" applyBorder="1"/>
    <xf numFmtId="0" fontId="116" fillId="29" borderId="10" xfId="0" applyFont="1" applyFill="1" applyBorder="1"/>
    <xf numFmtId="0" fontId="1" fillId="0" borderId="0" xfId="0" applyFont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10" xfId="0" applyBorder="1"/>
    <xf numFmtId="0" fontId="37" fillId="0" borderId="10" xfId="0" applyFont="1" applyBorder="1" applyAlignment="1">
      <alignment horizontal="left" vertical="top"/>
    </xf>
    <xf numFmtId="0" fontId="1" fillId="28" borderId="10" xfId="0" applyFont="1" applyFill="1" applyBorder="1" applyAlignment="1">
      <alignment vertical="center" wrapText="1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23" fillId="0" borderId="10" xfId="0" applyFont="1" applyBorder="1" applyAlignment="1">
      <alignment horizontal="center"/>
    </xf>
    <xf numFmtId="0" fontId="19" fillId="0" borderId="10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4" fillId="0" borderId="10" xfId="0" applyFont="1" applyBorder="1" applyAlignment="1">
      <alignment horizontal="center" vertical="center"/>
    </xf>
    <xf numFmtId="0" fontId="0" fillId="0" borderId="10" xfId="0" applyBorder="1"/>
    <xf numFmtId="0" fontId="19" fillId="0" borderId="10" xfId="0" applyFont="1" applyBorder="1" applyAlignment="1">
      <alignment horizontal="center" vertical="center"/>
    </xf>
    <xf numFmtId="0" fontId="0" fillId="0" borderId="0" xfId="0"/>
    <xf numFmtId="0" fontId="24" fillId="0" borderId="11" xfId="0" applyFont="1" applyBorder="1" applyAlignment="1">
      <alignment horizontal="center" vertical="center"/>
    </xf>
    <xf numFmtId="0" fontId="19" fillId="0" borderId="10" xfId="0" applyFont="1" applyBorder="1"/>
    <xf numFmtId="0" fontId="1" fillId="0" borderId="10" xfId="0" applyFont="1" applyBorder="1"/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center"/>
    </xf>
    <xf numFmtId="0" fontId="0" fillId="0" borderId="10" xfId="0" applyBorder="1"/>
    <xf numFmtId="0" fontId="19" fillId="0" borderId="10" xfId="0" applyFont="1" applyBorder="1" applyAlignment="1">
      <alignment horizontal="center" vertical="center"/>
    </xf>
    <xf numFmtId="0" fontId="0" fillId="0" borderId="0" xfId="0"/>
    <xf numFmtId="0" fontId="0" fillId="0" borderId="10" xfId="0" applyBorder="1" applyAlignment="1">
      <alignment vertical="center"/>
    </xf>
    <xf numFmtId="0" fontId="19" fillId="30" borderId="10" xfId="0" applyFont="1" applyFill="1" applyBorder="1" applyAlignment="1">
      <alignment horizontal="center"/>
    </xf>
    <xf numFmtId="0" fontId="0" fillId="31" borderId="0" xfId="0" applyFill="1"/>
    <xf numFmtId="0" fontId="1" fillId="0" borderId="14" xfId="0" applyFont="1" applyBorder="1"/>
    <xf numFmtId="0" fontId="1" fillId="0" borderId="22" xfId="0" applyFont="1" applyBorder="1"/>
    <xf numFmtId="0" fontId="1" fillId="0" borderId="19" xfId="0" applyFont="1" applyBorder="1"/>
    <xf numFmtId="0" fontId="1" fillId="28" borderId="10" xfId="0" applyFont="1" applyFill="1" applyBorder="1"/>
    <xf numFmtId="168" fontId="1" fillId="0" borderId="10" xfId="0" applyNumberFormat="1" applyFont="1" applyBorder="1"/>
    <xf numFmtId="0" fontId="25" fillId="28" borderId="10" xfId="0" applyFont="1" applyFill="1" applyBorder="1"/>
    <xf numFmtId="168" fontId="1" fillId="28" borderId="10" xfId="0" applyNumberFormat="1" applyFont="1" applyFill="1" applyBorder="1"/>
    <xf numFmtId="12" fontId="21" fillId="0" borderId="10" xfId="0" applyNumberFormat="1" applyFont="1" applyBorder="1" applyAlignment="1">
      <alignment vertical="center"/>
    </xf>
    <xf numFmtId="0" fontId="1" fillId="31" borderId="0" xfId="0" applyFont="1" applyFill="1"/>
    <xf numFmtId="14" fontId="0" fillId="0" borderId="14" xfId="0" applyNumberFormat="1" applyBorder="1"/>
    <xf numFmtId="0" fontId="1" fillId="0" borderId="10" xfId="0" applyFont="1" applyBorder="1" applyAlignment="1">
      <alignment horizontal="right"/>
    </xf>
    <xf numFmtId="0" fontId="1" fillId="0" borderId="10" xfId="0" applyFont="1" applyBorder="1" applyAlignment="1">
      <alignment horizontal="left" wrapText="1"/>
    </xf>
    <xf numFmtId="0" fontId="1" fillId="0" borderId="10" xfId="0" applyFont="1" applyBorder="1" applyAlignment="1">
      <alignment horizontal="right" vertical="center"/>
    </xf>
    <xf numFmtId="0" fontId="0" fillId="0" borderId="0" xfId="0" applyBorder="1"/>
    <xf numFmtId="0" fontId="1" fillId="0" borderId="10" xfId="0" applyFont="1" applyFill="1" applyBorder="1" applyAlignment="1">
      <alignment horizontal="left" vertical="center" wrapText="1"/>
    </xf>
    <xf numFmtId="0" fontId="0" fillId="0" borderId="1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0" xfId="0"/>
    <xf numFmtId="0" fontId="1" fillId="0" borderId="14" xfId="0" applyFont="1" applyBorder="1" applyAlignment="1">
      <alignment horizontal="left"/>
    </xf>
    <xf numFmtId="0" fontId="19" fillId="0" borderId="10" xfId="0" applyFont="1" applyBorder="1" applyAlignment="1">
      <alignment horizontal="center" vertical="center" wrapText="1"/>
    </xf>
    <xf numFmtId="0" fontId="19" fillId="0" borderId="14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9" fillId="0" borderId="10" xfId="0" applyFont="1" applyBorder="1" applyAlignment="1">
      <alignment horizontal="center" vertical="center"/>
    </xf>
    <xf numFmtId="0" fontId="0" fillId="0" borderId="0" xfId="0"/>
    <xf numFmtId="0" fontId="24" fillId="0" borderId="11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14" fontId="0" fillId="0" borderId="0" xfId="0" applyNumberFormat="1" applyBorder="1" applyAlignment="1">
      <alignment vertical="center"/>
    </xf>
    <xf numFmtId="0" fontId="19" fillId="0" borderId="0" xfId="0" applyFon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1" fillId="0" borderId="0" xfId="0" applyFont="1" applyBorder="1" applyAlignment="1">
      <alignment horizontal="right" vertical="center"/>
    </xf>
    <xf numFmtId="0" fontId="1" fillId="0" borderId="0" xfId="0" applyFont="1" applyFill="1" applyBorder="1" applyAlignment="1">
      <alignment horizontal="left" vertical="center" wrapText="1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19" fillId="0" borderId="13" xfId="0" applyFont="1" applyBorder="1" applyAlignment="1">
      <alignment horizontal="center" vertical="center" wrapText="1"/>
    </xf>
    <xf numFmtId="0" fontId="19" fillId="0" borderId="11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/>
    </xf>
    <xf numFmtId="0" fontId="21" fillId="0" borderId="1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4" fillId="0" borderId="10" xfId="0" applyFont="1" applyBorder="1" applyAlignment="1">
      <alignment horizontal="center" vertical="center"/>
    </xf>
    <xf numFmtId="0" fontId="0" fillId="0" borderId="10" xfId="0" applyBorder="1"/>
    <xf numFmtId="0" fontId="21" fillId="0" borderId="13" xfId="0" applyFont="1" applyBorder="1" applyAlignment="1">
      <alignment horizontal="center" vertical="center"/>
    </xf>
    <xf numFmtId="0" fontId="24" fillId="0" borderId="13" xfId="0" applyFont="1" applyBorder="1" applyAlignment="1">
      <alignment horizontal="center" vertical="center" wrapText="1"/>
    </xf>
    <xf numFmtId="0" fontId="24" fillId="0" borderId="11" xfId="0" applyFont="1" applyBorder="1" applyAlignment="1">
      <alignment horizontal="center" vertical="center" wrapText="1"/>
    </xf>
    <xf numFmtId="0" fontId="0" fillId="0" borderId="0" xfId="0"/>
    <xf numFmtId="0" fontId="24" fillId="0" borderId="11" xfId="0" applyFont="1" applyBorder="1" applyAlignment="1">
      <alignment horizontal="center" vertical="center"/>
    </xf>
    <xf numFmtId="0" fontId="1" fillId="0" borderId="10" xfId="0" applyFont="1" applyBorder="1"/>
    <xf numFmtId="0" fontId="1" fillId="0" borderId="10" xfId="0" applyFont="1" applyBorder="1" applyAlignment="1">
      <alignment horizontal="left"/>
    </xf>
    <xf numFmtId="0" fontId="124" fillId="0" borderId="10" xfId="0" applyFont="1" applyBorder="1" applyAlignment="1">
      <alignment horizontal="center" vertical="center"/>
    </xf>
    <xf numFmtId="0" fontId="124" fillId="0" borderId="0" xfId="0" applyFont="1"/>
    <xf numFmtId="0" fontId="124" fillId="0" borderId="10" xfId="0" applyFont="1" applyBorder="1" applyAlignment="1">
      <alignment horizontal="center"/>
    </xf>
    <xf numFmtId="0" fontId="124" fillId="0" borderId="0" xfId="0" applyFont="1" applyAlignment="1">
      <alignment horizontal="center"/>
    </xf>
    <xf numFmtId="0" fontId="125" fillId="0" borderId="10" xfId="0" applyFont="1" applyBorder="1" applyAlignment="1">
      <alignment horizontal="center" vertical="center"/>
    </xf>
    <xf numFmtId="0" fontId="125" fillId="0" borderId="10" xfId="0" applyFont="1" applyBorder="1" applyAlignment="1">
      <alignment horizontal="center" vertical="center" wrapText="1"/>
    </xf>
    <xf numFmtId="0" fontId="70" fillId="0" borderId="10" xfId="0" applyFont="1" applyBorder="1" applyAlignment="1">
      <alignment horizontal="left"/>
    </xf>
    <xf numFmtId="14" fontId="1" fillId="0" borderId="10" xfId="0" applyNumberFormat="1" applyFont="1" applyBorder="1" applyAlignment="1">
      <alignment horizontal="left" vertical="center" wrapText="1"/>
    </xf>
    <xf numFmtId="14" fontId="1" fillId="0" borderId="10" xfId="0" applyNumberFormat="1" applyFont="1" applyBorder="1" applyAlignment="1">
      <alignment horizontal="left" vertical="center"/>
    </xf>
    <xf numFmtId="0" fontId="124" fillId="0" borderId="10" xfId="0" applyFont="1" applyBorder="1" applyAlignment="1">
      <alignment vertical="center" wrapText="1"/>
    </xf>
    <xf numFmtId="0" fontId="1" fillId="0" borderId="14" xfId="0" applyFont="1" applyBorder="1" applyAlignment="1">
      <alignment horizontal="center" vertical="center"/>
    </xf>
    <xf numFmtId="0" fontId="124" fillId="0" borderId="10" xfId="0" applyFont="1" applyBorder="1" applyAlignment="1">
      <alignment vertical="center"/>
    </xf>
    <xf numFmtId="14" fontId="1" fillId="0" borderId="10" xfId="0" applyNumberFormat="1" applyFont="1" applyBorder="1" applyAlignment="1">
      <alignment horizontal="center" vertical="center"/>
    </xf>
    <xf numFmtId="0" fontId="23" fillId="0" borderId="10" xfId="0" applyFont="1" applyBorder="1" applyAlignment="1">
      <alignment horizontal="center"/>
    </xf>
    <xf numFmtId="0" fontId="19" fillId="0" borderId="10" xfId="0" applyFont="1" applyBorder="1" applyAlignment="1">
      <alignment horizontal="center" vertical="center" wrapText="1"/>
    </xf>
    <xf numFmtId="0" fontId="19" fillId="0" borderId="14" xfId="0" applyFont="1" applyBorder="1" applyAlignment="1">
      <alignment horizontal="center" vertical="center" wrapText="1"/>
    </xf>
    <xf numFmtId="0" fontId="19" fillId="0" borderId="13" xfId="0" applyFont="1" applyBorder="1" applyAlignment="1">
      <alignment horizontal="center" vertical="center" wrapText="1"/>
    </xf>
    <xf numFmtId="0" fontId="19" fillId="0" borderId="11" xfId="0" applyFont="1" applyBorder="1" applyAlignment="1">
      <alignment horizontal="center" vertical="center" wrapText="1"/>
    </xf>
    <xf numFmtId="0" fontId="19" fillId="0" borderId="18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9" fillId="0" borderId="10" xfId="0" applyFont="1" applyBorder="1" applyAlignment="1">
      <alignment horizontal="center"/>
    </xf>
    <xf numFmtId="0" fontId="0" fillId="0" borderId="0" xfId="0" applyAlignment="1">
      <alignment horizontal="center"/>
    </xf>
    <xf numFmtId="0" fontId="24" fillId="0" borderId="10" xfId="0" applyFont="1" applyBorder="1" applyAlignment="1">
      <alignment horizontal="center" vertical="center"/>
    </xf>
    <xf numFmtId="0" fontId="0" fillId="0" borderId="10" xfId="0" applyBorder="1"/>
    <xf numFmtId="0" fontId="0" fillId="0" borderId="0" xfId="0"/>
    <xf numFmtId="0" fontId="25" fillId="0" borderId="10" xfId="176" applyFont="1" applyBorder="1" applyAlignment="1">
      <alignment horizontal="center"/>
    </xf>
    <xf numFmtId="0" fontId="21" fillId="0" borderId="10" xfId="176" applyFont="1" applyBorder="1" applyAlignment="1">
      <alignment horizontal="center" vertical="center"/>
    </xf>
    <xf numFmtId="0" fontId="25" fillId="0" borderId="0" xfId="0" applyFont="1"/>
    <xf numFmtId="0" fontId="0" fillId="0" borderId="13" xfId="0" applyBorder="1" applyAlignment="1">
      <alignment horizontal="center" vertical="center" wrapText="1"/>
    </xf>
    <xf numFmtId="0" fontId="19" fillId="0" borderId="14" xfId="0" applyFont="1" applyBorder="1"/>
    <xf numFmtId="0" fontId="0" fillId="0" borderId="10" xfId="0" applyBorder="1" applyAlignment="1">
      <alignment horizontal="left" vertical="center" wrapText="1"/>
    </xf>
    <xf numFmtId="0" fontId="124" fillId="0" borderId="10" xfId="0" applyFont="1" applyBorder="1" applyAlignment="1">
      <alignment horizontal="center" wrapText="1"/>
    </xf>
    <xf numFmtId="0" fontId="21" fillId="0" borderId="10" xfId="0" applyFont="1" applyBorder="1" applyAlignment="1">
      <alignment horizontal="center" vertical="center" wrapText="1"/>
    </xf>
    <xf numFmtId="0" fontId="21" fillId="0" borderId="10" xfId="0" applyFont="1" applyBorder="1" applyAlignment="1">
      <alignment horizontal="center" vertical="center"/>
    </xf>
    <xf numFmtId="0" fontId="21" fillId="0" borderId="0" xfId="0" applyFont="1" applyAlignment="1">
      <alignment horizontal="center"/>
    </xf>
    <xf numFmtId="0" fontId="21" fillId="0" borderId="11" xfId="0" applyFont="1" applyBorder="1" applyAlignment="1">
      <alignment horizontal="center" vertical="center" wrapText="1"/>
    </xf>
    <xf numFmtId="0" fontId="21" fillId="0" borderId="0" xfId="0" applyFont="1" applyAlignment="1">
      <alignment horizontal="center" vertical="center"/>
    </xf>
    <xf numFmtId="0" fontId="21" fillId="0" borderId="14" xfId="0" applyFont="1" applyBorder="1" applyAlignment="1">
      <alignment horizontal="center"/>
    </xf>
    <xf numFmtId="0" fontId="21" fillId="0" borderId="22" xfId="0" applyFont="1" applyBorder="1" applyAlignment="1">
      <alignment horizontal="center"/>
    </xf>
    <xf numFmtId="0" fontId="21" fillId="0" borderId="12" xfId="0" applyFont="1" applyBorder="1" applyAlignment="1">
      <alignment horizontal="center" vertical="center"/>
    </xf>
    <xf numFmtId="0" fontId="25" fillId="0" borderId="12" xfId="0" applyFont="1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0" fillId="0" borderId="0" xfId="0"/>
    <xf numFmtId="0" fontId="25" fillId="0" borderId="10" xfId="0" applyFont="1" applyBorder="1" applyAlignment="1">
      <alignment horizontal="center"/>
    </xf>
    <xf numFmtId="0" fontId="25" fillId="0" borderId="10" xfId="0" applyFont="1" applyBorder="1" applyAlignment="1">
      <alignment horizontal="center" vertical="center"/>
    </xf>
    <xf numFmtId="0" fontId="25" fillId="0" borderId="0" xfId="0" applyFont="1" applyAlignment="1">
      <alignment horizontal="left"/>
    </xf>
    <xf numFmtId="0" fontId="25" fillId="0" borderId="0" xfId="0" applyFont="1"/>
    <xf numFmtId="0" fontId="21" fillId="0" borderId="0" xfId="0" applyFont="1" applyAlignment="1">
      <alignment horizontal="center" vertical="center" wrapText="1"/>
    </xf>
    <xf numFmtId="0" fontId="24" fillId="0" borderId="11" xfId="0" applyFont="1" applyBorder="1" applyAlignment="1">
      <alignment horizontal="center" vertical="center"/>
    </xf>
    <xf numFmtId="0" fontId="126" fillId="0" borderId="10" xfId="0" applyFont="1" applyBorder="1" applyAlignment="1">
      <alignment horizontal="left"/>
    </xf>
    <xf numFmtId="14" fontId="0" fillId="0" borderId="13" xfId="0" applyNumberFormat="1" applyBorder="1" applyAlignment="1">
      <alignment horizontal="left" vertical="center" wrapText="1"/>
    </xf>
    <xf numFmtId="14" fontId="0" fillId="0" borderId="20" xfId="0" applyNumberFormat="1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0" fillId="28" borderId="13" xfId="0" applyFill="1" applyBorder="1" applyAlignment="1">
      <alignment horizontal="center" vertical="center" wrapText="1"/>
    </xf>
    <xf numFmtId="0" fontId="1" fillId="0" borderId="24" xfId="0" applyFont="1" applyBorder="1" applyAlignment="1">
      <alignment horizontal="center" vertical="center" wrapText="1"/>
    </xf>
    <xf numFmtId="14" fontId="1" fillId="0" borderId="20" xfId="0" applyNumberFormat="1" applyFont="1" applyBorder="1" applyAlignment="1">
      <alignment horizontal="center" vertical="center" wrapText="1"/>
    </xf>
    <xf numFmtId="14" fontId="1" fillId="0" borderId="10" xfId="0" applyNumberFormat="1" applyFont="1" applyBorder="1" applyAlignment="1">
      <alignment horizontal="center" vertical="center" wrapText="1"/>
    </xf>
    <xf numFmtId="14" fontId="1" fillId="0" borderId="10" xfId="0" applyNumberFormat="1" applyFont="1" applyBorder="1" applyAlignment="1">
      <alignment vertical="center" wrapText="1"/>
    </xf>
    <xf numFmtId="14" fontId="1" fillId="0" borderId="24" xfId="0" applyNumberFormat="1" applyFont="1" applyBorder="1" applyAlignment="1">
      <alignment vertical="center" wrapText="1"/>
    </xf>
    <xf numFmtId="0" fontId="1" fillId="0" borderId="24" xfId="0" applyFont="1" applyBorder="1" applyAlignment="1">
      <alignment vertical="center" wrapText="1"/>
    </xf>
    <xf numFmtId="0" fontId="1" fillId="0" borderId="11" xfId="0" applyFont="1" applyBorder="1" applyAlignment="1">
      <alignment vertical="top" wrapText="1"/>
    </xf>
    <xf numFmtId="0" fontId="19" fillId="0" borderId="10" xfId="176" applyFont="1" applyBorder="1" applyAlignment="1">
      <alignment horizontal="center"/>
    </xf>
    <xf numFmtId="14" fontId="1" fillId="0" borderId="10" xfId="176" applyNumberFormat="1" applyFont="1" applyBorder="1" applyAlignment="1">
      <alignment horizontal="center"/>
    </xf>
    <xf numFmtId="0" fontId="1" fillId="0" borderId="10" xfId="176" applyFont="1" applyBorder="1" applyAlignment="1">
      <alignment horizontal="left" wrapText="1"/>
    </xf>
    <xf numFmtId="15" fontId="1" fillId="0" borderId="10" xfId="176" applyNumberFormat="1" applyFont="1" applyBorder="1" applyAlignment="1">
      <alignment horizontal="center"/>
    </xf>
    <xf numFmtId="0" fontId="1" fillId="0" borderId="10" xfId="0" applyFont="1" applyBorder="1" applyAlignment="1">
      <alignment horizontal="left"/>
    </xf>
    <xf numFmtId="0" fontId="1" fillId="0" borderId="10" xfId="0" applyFont="1" applyBorder="1" applyAlignment="1">
      <alignment horizontal="left" wrapText="1"/>
    </xf>
    <xf numFmtId="0" fontId="21" fillId="32" borderId="10" xfId="0" applyFont="1" applyFill="1" applyBorder="1" applyAlignment="1">
      <alignment horizontal="center" vertical="center"/>
    </xf>
    <xf numFmtId="0" fontId="25" fillId="32" borderId="0" xfId="0" applyFont="1" applyFill="1"/>
    <xf numFmtId="0" fontId="25" fillId="31" borderId="0" xfId="176" applyFont="1" applyFill="1"/>
    <xf numFmtId="0" fontId="19" fillId="0" borderId="0" xfId="0" applyFont="1" applyFill="1"/>
    <xf numFmtId="0" fontId="25" fillId="0" borderId="19" xfId="0" applyFont="1" applyBorder="1"/>
    <xf numFmtId="0" fontId="19" fillId="31" borderId="0" xfId="0" applyFont="1" applyFill="1"/>
    <xf numFmtId="0" fontId="25" fillId="32" borderId="14" xfId="0" applyFont="1" applyFill="1" applyBorder="1" applyAlignment="1">
      <alignment horizontal="left" vertical="center" wrapText="1"/>
    </xf>
    <xf numFmtId="0" fontId="0" fillId="32" borderId="10" xfId="0" applyFill="1" applyBorder="1"/>
    <xf numFmtId="0" fontId="0" fillId="32" borderId="10" xfId="0" applyFill="1" applyBorder="1" applyAlignment="1">
      <alignment horizontal="center"/>
    </xf>
    <xf numFmtId="0" fontId="22" fillId="32" borderId="10" xfId="0" applyFont="1" applyFill="1" applyBorder="1" applyAlignment="1">
      <alignment horizontal="left" wrapText="1"/>
    </xf>
    <xf numFmtId="14" fontId="0" fillId="32" borderId="10" xfId="0" applyNumberFormat="1" applyFill="1" applyBorder="1"/>
    <xf numFmtId="0" fontId="19" fillId="32" borderId="0" xfId="0" applyFont="1" applyFill="1" applyAlignment="1">
      <alignment vertical="center" wrapText="1"/>
    </xf>
    <xf numFmtId="0" fontId="0" fillId="32" borderId="0" xfId="0" applyFill="1"/>
    <xf numFmtId="0" fontId="22" fillId="32" borderId="10" xfId="0" applyFont="1" applyFill="1" applyBorder="1" applyAlignment="1">
      <alignment horizontal="center" vertical="center" wrapText="1"/>
    </xf>
    <xf numFmtId="49" fontId="22" fillId="32" borderId="10" xfId="0" applyNumberFormat="1" applyFont="1" applyFill="1" applyBorder="1" applyAlignment="1">
      <alignment horizontal="center"/>
    </xf>
    <xf numFmtId="17" fontId="22" fillId="32" borderId="10" xfId="0" applyNumberFormat="1" applyFont="1" applyFill="1" applyBorder="1"/>
    <xf numFmtId="0" fontId="22" fillId="32" borderId="10" xfId="0" applyFont="1" applyFill="1" applyBorder="1"/>
    <xf numFmtId="0" fontId="22" fillId="32" borderId="14" xfId="0" applyFont="1" applyFill="1" applyBorder="1" applyAlignment="1">
      <alignment horizontal="left" wrapText="1"/>
    </xf>
    <xf numFmtId="0" fontId="22" fillId="32" borderId="10" xfId="0" applyFont="1" applyFill="1" applyBorder="1" applyAlignment="1">
      <alignment horizontal="center"/>
    </xf>
    <xf numFmtId="0" fontId="51" fillId="32" borderId="10" xfId="0" applyFont="1" applyFill="1" applyBorder="1" applyAlignment="1">
      <alignment horizontal="center" vertical="center"/>
    </xf>
    <xf numFmtId="0" fontId="0" fillId="32" borderId="10" xfId="0" applyFill="1" applyBorder="1" applyAlignment="1">
      <alignment horizontal="center" vertical="center"/>
    </xf>
    <xf numFmtId="0" fontId="19" fillId="32" borderId="10" xfId="0" applyFont="1" applyFill="1" applyBorder="1" applyAlignment="1">
      <alignment horizontal="center" vertical="center" wrapText="1"/>
    </xf>
    <xf numFmtId="0" fontId="22" fillId="32" borderId="14" xfId="0" applyFont="1" applyFill="1" applyBorder="1" applyAlignment="1">
      <alignment wrapText="1"/>
    </xf>
    <xf numFmtId="14" fontId="22" fillId="32" borderId="10" xfId="0" applyNumberFormat="1" applyFont="1" applyFill="1" applyBorder="1" applyAlignment="1">
      <alignment horizontal="right" vertical="center"/>
    </xf>
    <xf numFmtId="49" fontId="22" fillId="32" borderId="10" xfId="0" applyNumberFormat="1" applyFont="1" applyFill="1" applyBorder="1" applyAlignment="1">
      <alignment horizontal="center" vertical="center"/>
    </xf>
    <xf numFmtId="0" fontId="24" fillId="32" borderId="10" xfId="0" applyFont="1" applyFill="1" applyBorder="1" applyAlignment="1">
      <alignment horizontal="center" vertical="center"/>
    </xf>
    <xf numFmtId="0" fontId="22" fillId="32" borderId="10" xfId="0" applyFont="1" applyFill="1" applyBorder="1" applyAlignment="1">
      <alignment horizontal="right" vertical="center" wrapText="1"/>
    </xf>
    <xf numFmtId="0" fontId="22" fillId="32" borderId="10" xfId="0" applyFont="1" applyFill="1" applyBorder="1" applyAlignment="1">
      <alignment horizontal="left" vertical="center"/>
    </xf>
    <xf numFmtId="0" fontId="22" fillId="32" borderId="10" xfId="0" applyFont="1" applyFill="1" applyBorder="1" applyAlignment="1">
      <alignment horizontal="left" vertical="center" wrapText="1"/>
    </xf>
    <xf numFmtId="0" fontId="25" fillId="32" borderId="10" xfId="0" applyFont="1" applyFill="1" applyBorder="1" applyAlignment="1">
      <alignment horizontal="center"/>
    </xf>
    <xf numFmtId="0" fontId="25" fillId="32" borderId="10" xfId="0" applyFont="1" applyFill="1" applyBorder="1"/>
    <xf numFmtId="0" fontId="25" fillId="32" borderId="10" xfId="0" applyFont="1" applyFill="1" applyBorder="1" applyAlignment="1">
      <alignment horizontal="left" wrapText="1"/>
    </xf>
    <xf numFmtId="14" fontId="25" fillId="32" borderId="10" xfId="0" applyNumberFormat="1" applyFont="1" applyFill="1" applyBorder="1"/>
    <xf numFmtId="49" fontId="25" fillId="32" borderId="10" xfId="0" applyNumberFormat="1" applyFont="1" applyFill="1" applyBorder="1" applyAlignment="1">
      <alignment horizontal="center"/>
    </xf>
    <xf numFmtId="14" fontId="25" fillId="32" borderId="10" xfId="0" applyNumberFormat="1" applyFont="1" applyFill="1" applyBorder="1" applyAlignment="1">
      <alignment horizontal="right" vertical="center"/>
    </xf>
    <xf numFmtId="49" fontId="25" fillId="32" borderId="10" xfId="0" applyNumberFormat="1" applyFont="1" applyFill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25" fillId="0" borderId="0" xfId="0" applyFont="1"/>
    <xf numFmtId="0" fontId="0" fillId="32" borderId="10" xfId="0" applyFill="1" applyBorder="1" applyAlignment="1">
      <alignment horizontal="right"/>
    </xf>
    <xf numFmtId="0" fontId="22" fillId="32" borderId="10" xfId="0" applyFont="1" applyFill="1" applyBorder="1" applyAlignment="1">
      <alignment horizontal="center" vertical="center"/>
    </xf>
    <xf numFmtId="0" fontId="19" fillId="32" borderId="10" xfId="0" applyFont="1" applyFill="1" applyBorder="1" applyAlignment="1">
      <alignment horizontal="center"/>
    </xf>
    <xf numFmtId="0" fontId="19" fillId="32" borderId="10" xfId="0" applyFont="1" applyFill="1" applyBorder="1" applyAlignment="1">
      <alignment horizontal="center" vertical="center"/>
    </xf>
    <xf numFmtId="0" fontId="19" fillId="32" borderId="10" xfId="0" applyFont="1" applyFill="1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25" fillId="0" borderId="0" xfId="0" applyFont="1"/>
    <xf numFmtId="0" fontId="21" fillId="0" borderId="10" xfId="0" applyFont="1" applyFill="1" applyBorder="1" applyAlignment="1">
      <alignment horizontal="center" vertical="center" wrapText="1"/>
    </xf>
    <xf numFmtId="14" fontId="25" fillId="0" borderId="11" xfId="0" applyNumberFormat="1" applyFont="1" applyFill="1" applyBorder="1" applyAlignment="1">
      <alignment horizontal="center" vertical="center"/>
    </xf>
    <xf numFmtId="0" fontId="25" fillId="0" borderId="11" xfId="0" applyFont="1" applyFill="1" applyBorder="1" applyAlignment="1">
      <alignment horizontal="center" vertical="center"/>
    </xf>
    <xf numFmtId="0" fontId="25" fillId="0" borderId="11" xfId="0" applyFont="1" applyFill="1" applyBorder="1" applyAlignment="1">
      <alignment horizontal="center" vertical="center" wrapText="1"/>
    </xf>
    <xf numFmtId="0" fontId="25" fillId="0" borderId="10" xfId="0" applyFont="1" applyFill="1" applyBorder="1" applyAlignment="1">
      <alignment horizontal="center" vertical="center"/>
    </xf>
    <xf numFmtId="0" fontId="25" fillId="0" borderId="10" xfId="0" applyFont="1" applyFill="1" applyBorder="1" applyAlignment="1">
      <alignment horizontal="center" vertical="center" wrapText="1"/>
    </xf>
    <xf numFmtId="0" fontId="21" fillId="0" borderId="11" xfId="0" applyFont="1" applyFill="1" applyBorder="1" applyAlignment="1">
      <alignment horizontal="center" vertical="center" wrapText="1"/>
    </xf>
    <xf numFmtId="0" fontId="21" fillId="0" borderId="12" xfId="0" applyFont="1" applyFill="1" applyBorder="1" applyAlignment="1">
      <alignment horizontal="center" vertical="center"/>
    </xf>
    <xf numFmtId="0" fontId="21" fillId="0" borderId="10" xfId="0" applyFont="1" applyFill="1" applyBorder="1" applyAlignment="1">
      <alignment horizontal="center"/>
    </xf>
    <xf numFmtId="14" fontId="25" fillId="0" borderId="10" xfId="0" applyNumberFormat="1" applyFont="1" applyFill="1" applyBorder="1" applyAlignment="1">
      <alignment horizontal="center"/>
    </xf>
    <xf numFmtId="0" fontId="25" fillId="0" borderId="10" xfId="0" applyFont="1" applyFill="1" applyBorder="1" applyAlignment="1">
      <alignment horizontal="center"/>
    </xf>
    <xf numFmtId="0" fontId="25" fillId="0" borderId="10" xfId="0" applyFont="1" applyFill="1" applyBorder="1"/>
    <xf numFmtId="0" fontId="0" fillId="0" borderId="0" xfId="0" applyFill="1"/>
    <xf numFmtId="14" fontId="25" fillId="0" borderId="10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23" fillId="0" borderId="10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4" fillId="0" borderId="10" xfId="0" applyFont="1" applyBorder="1" applyAlignment="1">
      <alignment horizontal="center" vertical="center"/>
    </xf>
    <xf numFmtId="0" fontId="0" fillId="0" borderId="10" xfId="0" applyBorder="1"/>
    <xf numFmtId="0" fontId="20" fillId="0" borderId="0" xfId="0" applyFont="1" applyAlignment="1">
      <alignment horizontal="center" vertical="center"/>
    </xf>
    <xf numFmtId="0" fontId="0" fillId="0" borderId="0" xfId="0"/>
    <xf numFmtId="0" fontId="25" fillId="0" borderId="0" xfId="0" applyFont="1"/>
    <xf numFmtId="0" fontId="19" fillId="0" borderId="14" xfId="0" applyFont="1" applyBorder="1" applyAlignment="1">
      <alignment horizontal="left"/>
    </xf>
    <xf numFmtId="0" fontId="19" fillId="0" borderId="14" xfId="0" applyFont="1" applyBorder="1" applyAlignment="1">
      <alignment vertical="justify"/>
    </xf>
    <xf numFmtId="0" fontId="19" fillId="0" borderId="10" xfId="0" applyFont="1" applyBorder="1"/>
    <xf numFmtId="0" fontId="1" fillId="0" borderId="10" xfId="0" applyFont="1" applyBorder="1"/>
    <xf numFmtId="0" fontId="19" fillId="0" borderId="14" xfId="0" applyFont="1" applyBorder="1" applyAlignment="1">
      <alignment horizontal="left" wrapText="1"/>
    </xf>
    <xf numFmtId="0" fontId="19" fillId="0" borderId="14" xfId="0" applyFont="1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19" fillId="0" borderId="10" xfId="0" applyFont="1" applyBorder="1" applyAlignment="1">
      <alignment horizontal="left" vertical="center"/>
    </xf>
    <xf numFmtId="0" fontId="0" fillId="0" borderId="10" xfId="0" applyBorder="1" applyAlignment="1">
      <alignment vertical="center"/>
    </xf>
    <xf numFmtId="0" fontId="1" fillId="0" borderId="10" xfId="0" applyFont="1" applyBorder="1" applyAlignment="1">
      <alignment horizontal="left" wrapText="1"/>
    </xf>
    <xf numFmtId="0" fontId="1" fillId="0" borderId="10" xfId="0" applyFont="1" applyBorder="1" applyAlignment="1">
      <alignment horizontal="center" vertical="center"/>
    </xf>
    <xf numFmtId="0" fontId="1" fillId="0" borderId="14" xfId="0" applyFont="1" applyBorder="1" applyAlignment="1">
      <alignment horizontal="left"/>
    </xf>
    <xf numFmtId="0" fontId="1" fillId="0" borderId="14" xfId="0" applyFont="1" applyBorder="1" applyAlignment="1">
      <alignment horizontal="left" vertical="center" wrapText="1"/>
    </xf>
    <xf numFmtId="0" fontId="1" fillId="0" borderId="14" xfId="0" applyFont="1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24" fillId="0" borderId="10" xfId="0" applyFont="1" applyBorder="1" applyAlignment="1">
      <alignment horizontal="center" vertical="center"/>
    </xf>
    <xf numFmtId="0" fontId="25" fillId="33" borderId="0" xfId="0" applyFont="1" applyFill="1"/>
    <xf numFmtId="0" fontId="1" fillId="0" borderId="10" xfId="0" applyFont="1" applyBorder="1" applyAlignment="1">
      <alignment horizontal="left" vertical="top" wrapText="1"/>
    </xf>
    <xf numFmtId="0" fontId="46" fillId="0" borderId="0" xfId="0" applyFont="1"/>
    <xf numFmtId="49" fontId="1" fillId="0" borderId="14" xfId="0" applyNumberFormat="1" applyFont="1" applyBorder="1" applyAlignment="1">
      <alignment horizontal="left" vertical="center"/>
    </xf>
    <xf numFmtId="0" fontId="1" fillId="0" borderId="14" xfId="0" applyFont="1" applyBorder="1" applyAlignment="1">
      <alignment horizontal="left" vertical="justify"/>
    </xf>
    <xf numFmtId="49" fontId="1" fillId="0" borderId="14" xfId="0" applyNumberFormat="1" applyFont="1" applyBorder="1" applyAlignment="1">
      <alignment horizontal="left"/>
    </xf>
    <xf numFmtId="0" fontId="19" fillId="28" borderId="10" xfId="0" applyFont="1" applyFill="1" applyBorder="1"/>
    <xf numFmtId="14" fontId="0" fillId="0" borderId="14" xfId="0" applyNumberFormat="1" applyBorder="1" applyAlignment="1">
      <alignment horizontal="left"/>
    </xf>
    <xf numFmtId="0" fontId="0" fillId="0" borderId="0" xfId="0" applyBorder="1" applyAlignment="1">
      <alignment horizontal="center" vertical="center"/>
    </xf>
    <xf numFmtId="0" fontId="19" fillId="0" borderId="0" xfId="0" applyFont="1" applyBorder="1" applyAlignment="1">
      <alignment vertical="center"/>
    </xf>
    <xf numFmtId="15" fontId="0" fillId="0" borderId="0" xfId="0" applyNumberFormat="1" applyBorder="1" applyAlignment="1">
      <alignment vertical="center"/>
    </xf>
    <xf numFmtId="0" fontId="0" fillId="28" borderId="0" xfId="0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vertical="top" wrapText="1"/>
    </xf>
    <xf numFmtId="0" fontId="0" fillId="0" borderId="10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19" fillId="0" borderId="0" xfId="0" applyFont="1" applyBorder="1"/>
    <xf numFmtId="14" fontId="0" fillId="0" borderId="0" xfId="0" applyNumberFormat="1" applyBorder="1" applyAlignment="1">
      <alignment horizontal="left"/>
    </xf>
    <xf numFmtId="15" fontId="0" fillId="0" borderId="0" xfId="0" applyNumberFormat="1" applyBorder="1"/>
    <xf numFmtId="0" fontId="1" fillId="0" borderId="0" xfId="0" applyFont="1" applyBorder="1" applyAlignment="1">
      <alignment horizontal="center"/>
    </xf>
    <xf numFmtId="0" fontId="1" fillId="0" borderId="0" xfId="0" applyFont="1" applyBorder="1" applyAlignment="1">
      <alignment wrapText="1"/>
    </xf>
    <xf numFmtId="171" fontId="1" fillId="0" borderId="10" xfId="0" applyNumberFormat="1" applyFont="1" applyBorder="1" applyAlignment="1">
      <alignment vertical="center"/>
    </xf>
    <xf numFmtId="0" fontId="0" fillId="0" borderId="10" xfId="0" applyBorder="1"/>
    <xf numFmtId="15" fontId="1" fillId="0" borderId="10" xfId="0" applyNumberFormat="1" applyFont="1" applyBorder="1" applyAlignment="1">
      <alignment vertical="center"/>
    </xf>
    <xf numFmtId="0" fontId="1" fillId="0" borderId="10" xfId="0" applyFont="1" applyBorder="1" applyAlignment="1">
      <alignment horizontal="center" wrapText="1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0" xfId="0"/>
    <xf numFmtId="0" fontId="19" fillId="0" borderId="10" xfId="0" applyFont="1" applyBorder="1"/>
    <xf numFmtId="0" fontId="0" fillId="0" borderId="10" xfId="0" applyBorder="1" applyAlignment="1">
      <alignment vertical="center"/>
    </xf>
    <xf numFmtId="12" fontId="0" fillId="0" borderId="10" xfId="0" applyNumberFormat="1" applyBorder="1" applyAlignment="1">
      <alignment horizontal="center" vertical="center"/>
    </xf>
    <xf numFmtId="12" fontId="0" fillId="0" borderId="10" xfId="0" applyNumberFormat="1" applyBorder="1"/>
    <xf numFmtId="12" fontId="1" fillId="0" borderId="10" xfId="0" applyNumberFormat="1" applyFont="1" applyBorder="1" applyAlignment="1">
      <alignment horizontal="center"/>
    </xf>
    <xf numFmtId="12" fontId="1" fillId="0" borderId="10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35" fillId="0" borderId="0" xfId="176" applyAlignment="1">
      <alignment horizontal="left"/>
    </xf>
    <xf numFmtId="0" fontId="35" fillId="0" borderId="10" xfId="176" applyBorder="1" applyAlignment="1">
      <alignment horizontal="center" wrapText="1"/>
    </xf>
    <xf numFmtId="0" fontId="111" fillId="0" borderId="10" xfId="176" applyFont="1" applyBorder="1" applyAlignment="1">
      <alignment horizontal="center" wrapText="1"/>
    </xf>
    <xf numFmtId="49" fontId="25" fillId="0" borderId="10" xfId="176" applyNumberFormat="1" applyFont="1" applyBorder="1" applyAlignment="1">
      <alignment horizontal="left" vertical="center" wrapText="1"/>
    </xf>
    <xf numFmtId="0" fontId="113" fillId="0" borderId="10" xfId="176" applyFont="1" applyBorder="1" applyAlignment="1">
      <alignment horizontal="center" wrapText="1"/>
    </xf>
    <xf numFmtId="0" fontId="35" fillId="0" borderId="10" xfId="176" applyBorder="1" applyAlignment="1">
      <alignment horizontal="center" vertical="center" wrapText="1"/>
    </xf>
    <xf numFmtId="0" fontId="112" fillId="0" borderId="10" xfId="176" applyFont="1" applyBorder="1" applyAlignment="1">
      <alignment horizontal="left" vertical="center" wrapText="1"/>
    </xf>
    <xf numFmtId="14" fontId="111" fillId="28" borderId="10" xfId="176" applyNumberFormat="1" applyFont="1" applyFill="1" applyBorder="1"/>
    <xf numFmtId="49" fontId="35" fillId="0" borderId="13" xfId="176" applyNumberFormat="1" applyBorder="1" applyAlignment="1">
      <alignment horizontal="center" vertical="center"/>
    </xf>
    <xf numFmtId="14" fontId="1" fillId="28" borderId="10" xfId="176" applyNumberFormat="1" applyFont="1" applyFill="1" applyBorder="1" applyAlignment="1">
      <alignment horizontal="right"/>
    </xf>
    <xf numFmtId="168" fontId="35" fillId="0" borderId="10" xfId="176" applyNumberFormat="1" applyBorder="1" applyAlignment="1">
      <alignment horizontal="right"/>
    </xf>
    <xf numFmtId="14" fontId="35" fillId="0" borderId="10" xfId="176" applyNumberFormat="1" applyBorder="1" applyAlignment="1">
      <alignment horizontal="right"/>
    </xf>
    <xf numFmtId="0" fontId="113" fillId="0" borderId="10" xfId="176" applyFont="1" applyBorder="1" applyAlignment="1">
      <alignment horizontal="center"/>
    </xf>
    <xf numFmtId="0" fontId="35" fillId="0" borderId="13" xfId="176" applyBorder="1"/>
    <xf numFmtId="0" fontId="111" fillId="0" borderId="10" xfId="177" applyFont="1" applyBorder="1" applyAlignment="1">
      <alignment horizontal="center" wrapText="1"/>
    </xf>
    <xf numFmtId="0" fontId="113" fillId="0" borderId="10" xfId="177" applyFont="1" applyBorder="1" applyAlignment="1">
      <alignment horizontal="center" wrapText="1"/>
    </xf>
    <xf numFmtId="14" fontId="1" fillId="28" borderId="10" xfId="176" applyNumberFormat="1" applyFont="1" applyFill="1" applyBorder="1"/>
    <xf numFmtId="1" fontId="1" fillId="0" borderId="10" xfId="176" applyNumberFormat="1" applyFont="1" applyBorder="1" applyAlignment="1">
      <alignment horizontal="center"/>
    </xf>
    <xf numFmtId="0" fontId="114" fillId="0" borderId="10" xfId="177" applyFont="1" applyBorder="1" applyAlignment="1">
      <alignment horizontal="center"/>
    </xf>
    <xf numFmtId="0" fontId="113" fillId="0" borderId="10" xfId="177" applyFont="1" applyBorder="1" applyAlignment="1">
      <alignment horizontal="center"/>
    </xf>
    <xf numFmtId="0" fontId="24" fillId="0" borderId="10" xfId="0" applyFont="1" applyBorder="1" applyAlignment="1">
      <alignment horizontal="center" wrapText="1"/>
    </xf>
    <xf numFmtId="0" fontId="19" fillId="0" borderId="10" xfId="177" applyFont="1" applyFill="1" applyBorder="1" applyAlignment="1">
      <alignment vertical="center"/>
    </xf>
    <xf numFmtId="0" fontId="22" fillId="0" borderId="0" xfId="177" applyBorder="1" applyAlignment="1">
      <alignment horizontal="center"/>
    </xf>
    <xf numFmtId="0" fontId="19" fillId="0" borderId="0" xfId="177" applyFont="1" applyBorder="1" applyAlignment="1">
      <alignment horizontal="left" vertical="center"/>
    </xf>
    <xf numFmtId="0" fontId="19" fillId="0" borderId="0" xfId="177" applyFont="1" applyBorder="1" applyAlignment="1">
      <alignment horizontal="left" wrapText="1"/>
    </xf>
    <xf numFmtId="168" fontId="111" fillId="0" borderId="0" xfId="177" applyNumberFormat="1" applyFont="1" applyBorder="1" applyAlignment="1">
      <alignment horizontal="right"/>
    </xf>
    <xf numFmtId="0" fontId="19" fillId="0" borderId="0" xfId="177" applyFont="1" applyFill="1" applyBorder="1" applyAlignment="1">
      <alignment vertical="center"/>
    </xf>
    <xf numFmtId="0" fontId="116" fillId="0" borderId="0" xfId="177" applyFont="1" applyFill="1" applyBorder="1" applyAlignment="1">
      <alignment horizontal="center" vertical="center"/>
    </xf>
    <xf numFmtId="0" fontId="111" fillId="0" borderId="0" xfId="177" applyFont="1" applyBorder="1" applyAlignment="1">
      <alignment horizontal="center"/>
    </xf>
    <xf numFmtId="0" fontId="111" fillId="0" borderId="0" xfId="177" applyFont="1" applyBorder="1"/>
    <xf numFmtId="0" fontId="22" fillId="0" borderId="0" xfId="177" applyBorder="1"/>
    <xf numFmtId="0" fontId="1" fillId="0" borderId="10" xfId="0" applyFont="1" applyBorder="1" applyAlignment="1">
      <alignment horizontal="left" vertical="top"/>
    </xf>
    <xf numFmtId="0" fontId="1" fillId="0" borderId="10" xfId="0" applyFont="1" applyBorder="1" applyAlignment="1">
      <alignment vertical="top"/>
    </xf>
    <xf numFmtId="16" fontId="1" fillId="0" borderId="10" xfId="0" applyNumberFormat="1" applyFont="1" applyBorder="1" applyAlignment="1">
      <alignment horizontal="center" vertical="center" wrapText="1"/>
    </xf>
    <xf numFmtId="0" fontId="1" fillId="0" borderId="0" xfId="0" applyFont="1" applyAlignment="1">
      <alignment horizontal="right" vertical="center"/>
    </xf>
    <xf numFmtId="0" fontId="1" fillId="0" borderId="10" xfId="0" applyNumberFormat="1" applyFont="1" applyBorder="1" applyAlignment="1">
      <alignment horizontal="center" vertical="center" wrapText="1"/>
    </xf>
    <xf numFmtId="0" fontId="35" fillId="31" borderId="0" xfId="176" applyFill="1"/>
    <xf numFmtId="0" fontId="35" fillId="31" borderId="0" xfId="176" applyFill="1" applyAlignment="1">
      <alignment horizontal="left"/>
    </xf>
    <xf numFmtId="0" fontId="1" fillId="31" borderId="0" xfId="176" applyFont="1" applyFill="1"/>
    <xf numFmtId="0" fontId="0" fillId="0" borderId="10" xfId="0" applyFill="1" applyBorder="1" applyAlignment="1">
      <alignment horizontal="center"/>
    </xf>
    <xf numFmtId="14" fontId="111" fillId="28" borderId="19" xfId="176" applyNumberFormat="1" applyFont="1" applyFill="1" applyBorder="1"/>
    <xf numFmtId="14" fontId="1" fillId="28" borderId="19" xfId="176" applyNumberFormat="1" applyFont="1" applyFill="1" applyBorder="1" applyAlignment="1">
      <alignment horizontal="right"/>
    </xf>
    <xf numFmtId="0" fontId="30" fillId="0" borderId="0" xfId="0" applyFont="1"/>
    <xf numFmtId="0" fontId="1" fillId="34" borderId="0" xfId="0" applyFont="1" applyFill="1"/>
    <xf numFmtId="15" fontId="1" fillId="0" borderId="10" xfId="176" applyNumberFormat="1" applyFont="1" applyBorder="1"/>
    <xf numFmtId="0" fontId="1" fillId="0" borderId="10" xfId="176" applyFont="1" applyBorder="1" applyAlignment="1">
      <alignment wrapText="1"/>
    </xf>
    <xf numFmtId="0" fontId="1" fillId="0" borderId="0" xfId="176" applyFont="1" applyAlignment="1">
      <alignment horizontal="center"/>
    </xf>
    <xf numFmtId="0" fontId="18" fillId="0" borderId="0" xfId="0" applyFont="1" applyAlignment="1">
      <alignment horizontal="left" vertical="top"/>
    </xf>
    <xf numFmtId="15" fontId="35" fillId="0" borderId="0" xfId="176" applyNumberFormat="1"/>
    <xf numFmtId="0" fontId="85" fillId="24" borderId="10" xfId="0" applyFont="1" applyFill="1" applyBorder="1"/>
    <xf numFmtId="0" fontId="18" fillId="0" borderId="0" xfId="0" applyFont="1" applyAlignment="1">
      <alignment horizontal="left"/>
    </xf>
    <xf numFmtId="0" fontId="18" fillId="24" borderId="0" xfId="0" applyFont="1" applyFill="1"/>
    <xf numFmtId="0" fontId="18" fillId="24" borderId="10" xfId="0" applyFont="1" applyFill="1" applyBorder="1"/>
    <xf numFmtId="15" fontId="35" fillId="0" borderId="10" xfId="176" applyNumberFormat="1" applyBorder="1"/>
    <xf numFmtId="0" fontId="2" fillId="24" borderId="14" xfId="0" applyFont="1" applyFill="1" applyBorder="1"/>
    <xf numFmtId="0" fontId="2" fillId="24" borderId="10" xfId="0" applyFont="1" applyFill="1" applyBorder="1" applyAlignment="1">
      <alignment vertical="justify"/>
    </xf>
    <xf numFmtId="0" fontId="35" fillId="0" borderId="10" xfId="176" applyBorder="1" applyAlignment="1">
      <alignment wrapText="1"/>
    </xf>
    <xf numFmtId="0" fontId="2" fillId="24" borderId="10" xfId="0" applyFont="1" applyFill="1" applyBorder="1" applyAlignment="1">
      <alignment vertical="top" wrapText="1"/>
    </xf>
    <xf numFmtId="0" fontId="18" fillId="24" borderId="0" xfId="0" applyFont="1" applyFill="1" applyAlignment="1">
      <alignment vertical="justify"/>
    </xf>
    <xf numFmtId="0" fontId="22" fillId="0" borderId="0" xfId="177" applyAlignment="1">
      <alignment horizontal="left"/>
    </xf>
    <xf numFmtId="16" fontId="22" fillId="0" borderId="10" xfId="177" applyNumberFormat="1" applyBorder="1"/>
    <xf numFmtId="0" fontId="18" fillId="0" borderId="10" xfId="0" applyFont="1" applyBorder="1" applyAlignment="1">
      <alignment horizontal="center"/>
    </xf>
    <xf numFmtId="15" fontId="2" fillId="24" borderId="10" xfId="0" applyNumberFormat="1" applyFont="1" applyFill="1" applyBorder="1"/>
    <xf numFmtId="0" fontId="0" fillId="0" borderId="0" xfId="0"/>
    <xf numFmtId="0" fontId="1" fillId="0" borderId="10" xfId="177" applyFont="1" applyBorder="1" applyAlignment="1"/>
    <xf numFmtId="0" fontId="19" fillId="28" borderId="10" xfId="177" applyFont="1" applyFill="1" applyBorder="1" applyAlignment="1"/>
    <xf numFmtId="0" fontId="125" fillId="0" borderId="10" xfId="177" applyFont="1" applyBorder="1"/>
    <xf numFmtId="0" fontId="128" fillId="0" borderId="10" xfId="177" applyFont="1" applyBorder="1" applyAlignment="1"/>
    <xf numFmtId="0" fontId="129" fillId="0" borderId="10" xfId="0" applyFont="1" applyBorder="1" applyAlignment="1">
      <alignment horizontal="left" vertical="center"/>
    </xf>
    <xf numFmtId="0" fontId="128" fillId="28" borderId="14" xfId="0" applyFont="1" applyFill="1" applyBorder="1" applyAlignment="1">
      <alignment vertical="center" wrapText="1"/>
    </xf>
    <xf numFmtId="0" fontId="37" fillId="24" borderId="10" xfId="0" applyFont="1" applyFill="1" applyBorder="1" applyAlignment="1">
      <alignment vertical="top" wrapText="1"/>
    </xf>
    <xf numFmtId="0" fontId="37" fillId="24" borderId="10" xfId="0" applyFont="1" applyFill="1" applyBorder="1" applyAlignment="1">
      <alignment wrapText="1"/>
    </xf>
    <xf numFmtId="0" fontId="1" fillId="0" borderId="10" xfId="176" applyFont="1" applyFill="1" applyBorder="1" applyAlignment="1">
      <alignment wrapText="1"/>
    </xf>
    <xf numFmtId="0" fontId="130" fillId="28" borderId="14" xfId="177" applyFont="1" applyFill="1" applyBorder="1" applyAlignment="1"/>
    <xf numFmtId="0" fontId="2" fillId="28" borderId="10" xfId="0" applyFont="1" applyFill="1" applyBorder="1" applyAlignment="1">
      <alignment vertical="center" wrapText="1"/>
    </xf>
    <xf numFmtId="0" fontId="2" fillId="28" borderId="10" xfId="0" applyFont="1" applyFill="1" applyBorder="1" applyAlignment="1">
      <alignment wrapText="1"/>
    </xf>
    <xf numFmtId="0" fontId="37" fillId="0" borderId="10" xfId="0" applyFont="1" applyBorder="1" applyAlignment="1">
      <alignment horizontal="left"/>
    </xf>
    <xf numFmtId="15" fontId="1" fillId="0" borderId="10" xfId="177" applyNumberFormat="1" applyFont="1" applyBorder="1" applyAlignment="1"/>
    <xf numFmtId="15" fontId="38" fillId="24" borderId="10" xfId="0" applyNumberFormat="1" applyFont="1" applyFill="1" applyBorder="1" applyAlignment="1">
      <alignment wrapText="1"/>
    </xf>
    <xf numFmtId="15" fontId="2" fillId="28" borderId="10" xfId="0" applyNumberFormat="1" applyFont="1" applyFill="1" applyBorder="1" applyAlignment="1">
      <alignment vertical="center" wrapText="1"/>
    </xf>
    <xf numFmtId="15" fontId="2" fillId="28" borderId="10" xfId="0" applyNumberFormat="1" applyFont="1" applyFill="1" applyBorder="1" applyAlignment="1">
      <alignment wrapText="1"/>
    </xf>
    <xf numFmtId="0" fontId="37" fillId="0" borderId="10" xfId="0" applyFont="1" applyBorder="1" applyAlignment="1">
      <alignment horizontal="center"/>
    </xf>
    <xf numFmtId="0" fontId="1" fillId="0" borderId="10" xfId="176" applyFont="1" applyBorder="1" applyAlignment="1">
      <alignment horizontal="center" vertical="center" wrapText="1"/>
    </xf>
    <xf numFmtId="0" fontId="23" fillId="0" borderId="10" xfId="176" applyFont="1" applyBorder="1" applyAlignment="1">
      <alignment horizontal="center" vertical="center" wrapText="1"/>
    </xf>
    <xf numFmtId="15" fontId="22" fillId="0" borderId="10" xfId="177" applyNumberFormat="1" applyBorder="1" applyAlignment="1"/>
    <xf numFmtId="15" fontId="22" fillId="28" borderId="10" xfId="0" applyNumberFormat="1" applyFont="1" applyFill="1" applyBorder="1" applyAlignment="1">
      <alignment vertical="center" wrapText="1"/>
    </xf>
    <xf numFmtId="0" fontId="1" fillId="35" borderId="0" xfId="176" applyFont="1" applyFill="1"/>
    <xf numFmtId="0" fontId="35" fillId="35" borderId="0" xfId="176" applyFill="1"/>
    <xf numFmtId="0" fontId="19" fillId="0" borderId="11" xfId="0" applyFont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19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23" fillId="0" borderId="10" xfId="0" applyFont="1" applyBorder="1" applyAlignment="1">
      <alignment horizontal="center"/>
    </xf>
    <xf numFmtId="0" fontId="19" fillId="0" borderId="10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35" fillId="0" borderId="10" xfId="176" applyBorder="1" applyAlignment="1">
      <alignment horizontal="center"/>
    </xf>
    <xf numFmtId="0" fontId="0" fillId="0" borderId="0" xfId="0" applyAlignment="1">
      <alignment horizontal="center"/>
    </xf>
    <xf numFmtId="0" fontId="24" fillId="0" borderId="10" xfId="0" applyFont="1" applyBorder="1" applyAlignment="1">
      <alignment horizontal="center" vertical="center"/>
    </xf>
    <xf numFmtId="0" fontId="35" fillId="0" borderId="10" xfId="176" applyBorder="1" applyAlignment="1">
      <alignment horizontal="center" vertical="center"/>
    </xf>
    <xf numFmtId="0" fontId="0" fillId="0" borderId="10" xfId="0" applyBorder="1"/>
    <xf numFmtId="0" fontId="19" fillId="0" borderId="10" xfId="0" applyFont="1" applyBorder="1" applyAlignment="1">
      <alignment horizontal="center" vertical="center"/>
    </xf>
    <xf numFmtId="0" fontId="21" fillId="0" borderId="11" xfId="176" applyFont="1" applyBorder="1" applyAlignment="1">
      <alignment horizontal="center" vertical="center"/>
    </xf>
    <xf numFmtId="0" fontId="0" fillId="0" borderId="0" xfId="0"/>
    <xf numFmtId="0" fontId="21" fillId="0" borderId="10" xfId="176" applyFont="1" applyBorder="1" applyAlignment="1">
      <alignment horizontal="center" vertical="center" wrapText="1"/>
    </xf>
    <xf numFmtId="0" fontId="21" fillId="0" borderId="10" xfId="176" applyFont="1" applyBorder="1" applyAlignment="1">
      <alignment horizontal="center" vertical="center"/>
    </xf>
    <xf numFmtId="0" fontId="25" fillId="0" borderId="10" xfId="176" applyFont="1" applyBorder="1" applyAlignment="1">
      <alignment horizontal="center" vertical="center"/>
    </xf>
    <xf numFmtId="0" fontId="21" fillId="0" borderId="11" xfId="177" applyFont="1" applyBorder="1" applyAlignment="1">
      <alignment horizontal="center" vertical="center"/>
    </xf>
    <xf numFmtId="0" fontId="21" fillId="0" borderId="10" xfId="177" applyFont="1" applyBorder="1" applyAlignment="1">
      <alignment horizontal="center" vertical="center" wrapText="1"/>
    </xf>
    <xf numFmtId="0" fontId="21" fillId="0" borderId="10" xfId="177" applyFont="1" applyBorder="1" applyAlignment="1">
      <alignment horizontal="center" vertical="center"/>
    </xf>
    <xf numFmtId="0" fontId="25" fillId="0" borderId="10" xfId="177" applyFont="1" applyBorder="1" applyAlignment="1">
      <alignment horizontal="center" vertical="center"/>
    </xf>
    <xf numFmtId="0" fontId="38" fillId="0" borderId="10" xfId="0" applyFont="1" applyBorder="1" applyAlignment="1">
      <alignment horizontal="left"/>
    </xf>
    <xf numFmtId="0" fontId="37" fillId="24" borderId="10" xfId="0" applyFont="1" applyFill="1" applyBorder="1" applyAlignment="1">
      <alignment horizontal="left"/>
    </xf>
    <xf numFmtId="0" fontId="19" fillId="0" borderId="10" xfId="177" applyFont="1" applyBorder="1" applyAlignment="1">
      <alignment horizontal="left"/>
    </xf>
    <xf numFmtId="0" fontId="19" fillId="0" borderId="10" xfId="0" applyFont="1" applyBorder="1"/>
    <xf numFmtId="0" fontId="1" fillId="0" borderId="10" xfId="0" applyFont="1" applyBorder="1"/>
    <xf numFmtId="0" fontId="19" fillId="0" borderId="10" xfId="0" applyFont="1" applyBorder="1" applyAlignment="1">
      <alignment horizontal="right" vertical="center" wrapText="1"/>
    </xf>
    <xf numFmtId="0" fontId="37" fillId="0" borderId="10" xfId="0" applyFont="1" applyBorder="1" applyAlignment="1">
      <alignment horizontal="left" vertical="top"/>
    </xf>
    <xf numFmtId="0" fontId="85" fillId="24" borderId="10" xfId="0" applyFont="1" applyFill="1" applyBorder="1" applyAlignment="1">
      <alignment horizontal="left"/>
    </xf>
    <xf numFmtId="0" fontId="19" fillId="0" borderId="14" xfId="176" applyFont="1" applyBorder="1" applyAlignment="1">
      <alignment horizontal="left" wrapText="1"/>
    </xf>
    <xf numFmtId="0" fontId="19" fillId="0" borderId="10" xfId="177" applyFont="1" applyBorder="1" applyAlignment="1">
      <alignment horizontal="center" vertical="center"/>
    </xf>
    <xf numFmtId="0" fontId="19" fillId="0" borderId="10" xfId="177" applyFont="1" applyBorder="1" applyAlignment="1">
      <alignment horizontal="left" vertical="center" wrapText="1"/>
    </xf>
    <xf numFmtId="0" fontId="19" fillId="0" borderId="10" xfId="177" applyFont="1" applyBorder="1" applyAlignment="1">
      <alignment horizontal="left" wrapText="1"/>
    </xf>
    <xf numFmtId="0" fontId="19" fillId="0" borderId="10" xfId="176" applyFont="1" applyBorder="1" applyAlignment="1">
      <alignment horizontal="left" wrapText="1"/>
    </xf>
    <xf numFmtId="0" fontId="19" fillId="0" borderId="10" xfId="176" applyFont="1" applyBorder="1" applyAlignment="1">
      <alignment horizontal="left"/>
    </xf>
    <xf numFmtId="0" fontId="19" fillId="0" borderId="10" xfId="176" applyFont="1" applyBorder="1" applyAlignment="1">
      <alignment horizontal="left" vertical="center" wrapText="1"/>
    </xf>
    <xf numFmtId="0" fontId="0" fillId="0" borderId="10" xfId="0" applyBorder="1" applyAlignment="1">
      <alignment vertical="center"/>
    </xf>
    <xf numFmtId="0" fontId="37" fillId="0" borderId="10" xfId="0" applyFont="1" applyBorder="1" applyAlignment="1">
      <alignment horizontal="left" vertical="center"/>
    </xf>
    <xf numFmtId="0" fontId="1" fillId="0" borderId="10" xfId="0" applyFont="1" applyBorder="1" applyAlignment="1">
      <alignment horizontal="left" vertical="center"/>
    </xf>
    <xf numFmtId="0" fontId="1" fillId="0" borderId="14" xfId="0" applyFont="1" applyBorder="1" applyAlignment="1">
      <alignment horizontal="center"/>
    </xf>
    <xf numFmtId="0" fontId="1" fillId="0" borderId="10" xfId="0" applyFont="1" applyBorder="1" applyAlignment="1">
      <alignment horizontal="center" vertical="center"/>
    </xf>
    <xf numFmtId="0" fontId="111" fillId="0" borderId="13" xfId="187" applyFont="1" applyBorder="1" applyAlignment="1">
      <alignment horizontal="center"/>
    </xf>
    <xf numFmtId="0" fontId="25" fillId="0" borderId="13" xfId="187" applyFont="1" applyBorder="1" applyAlignment="1">
      <alignment horizontal="center" vertical="center" wrapText="1"/>
    </xf>
    <xf numFmtId="0" fontId="30" fillId="0" borderId="10" xfId="0" applyFont="1" applyBorder="1" applyAlignment="1">
      <alignment horizontal="center" vertical="center"/>
    </xf>
    <xf numFmtId="0" fontId="19" fillId="0" borderId="10" xfId="176" applyFont="1" applyBorder="1" applyAlignment="1">
      <alignment horizontal="center" vertical="center"/>
    </xf>
    <xf numFmtId="0" fontId="24" fillId="0" borderId="10" xfId="176" applyFont="1" applyBorder="1" applyAlignment="1">
      <alignment horizontal="center" vertical="center" wrapText="1"/>
    </xf>
    <xf numFmtId="14" fontId="1" fillId="0" borderId="10" xfId="0" applyNumberFormat="1" applyFont="1" applyBorder="1" applyAlignment="1">
      <alignment horizontal="right"/>
    </xf>
    <xf numFmtId="0" fontId="111" fillId="0" borderId="11" xfId="0" applyFont="1" applyBorder="1" applyAlignment="1">
      <alignment horizontal="center" vertical="center"/>
    </xf>
    <xf numFmtId="0" fontId="1" fillId="0" borderId="10" xfId="176" applyFont="1" applyFill="1" applyBorder="1" applyAlignment="1">
      <alignment horizontal="center" vertical="center"/>
    </xf>
    <xf numFmtId="0" fontId="111" fillId="0" borderId="10" xfId="176" applyFont="1" applyFill="1" applyBorder="1" applyAlignment="1">
      <alignment horizontal="center" vertical="center"/>
    </xf>
    <xf numFmtId="49" fontId="1" fillId="0" borderId="13" xfId="176" applyNumberFormat="1" applyFont="1" applyFill="1" applyBorder="1" applyAlignment="1">
      <alignment horizontal="center" vertical="center"/>
    </xf>
    <xf numFmtId="49" fontId="1" fillId="0" borderId="10" xfId="176" applyNumberFormat="1" applyFont="1" applyFill="1" applyBorder="1" applyAlignment="1">
      <alignment horizontal="center" vertical="center"/>
    </xf>
    <xf numFmtId="0" fontId="1" fillId="0" borderId="10" xfId="177" applyFont="1" applyFill="1" applyBorder="1" applyAlignment="1">
      <alignment horizontal="center" vertical="center"/>
    </xf>
    <xf numFmtId="0" fontId="111" fillId="0" borderId="10" xfId="187" applyFont="1" applyFill="1" applyBorder="1" applyAlignment="1">
      <alignment horizontal="center" vertical="center"/>
    </xf>
    <xf numFmtId="0" fontId="22" fillId="0" borderId="10" xfId="177" applyFill="1" applyBorder="1" applyAlignment="1">
      <alignment horizontal="center" vertical="center" wrapText="1"/>
    </xf>
    <xf numFmtId="0" fontId="19" fillId="0" borderId="10" xfId="177" applyFont="1" applyFill="1" applyBorder="1" applyAlignment="1">
      <alignment horizontal="left" vertical="center" wrapText="1"/>
    </xf>
    <xf numFmtId="168" fontId="111" fillId="0" borderId="10" xfId="177" applyNumberFormat="1" applyFont="1" applyFill="1" applyBorder="1" applyAlignment="1">
      <alignment horizontal="right" vertical="center"/>
    </xf>
    <xf numFmtId="14" fontId="111" fillId="0" borderId="10" xfId="177" applyNumberFormat="1" applyFont="1" applyFill="1" applyBorder="1" applyAlignment="1">
      <alignment horizontal="right" vertical="center"/>
    </xf>
    <xf numFmtId="0" fontId="23" fillId="0" borderId="10" xfId="177" applyFont="1" applyFill="1" applyBorder="1" applyAlignment="1">
      <alignment horizontal="center" vertical="center"/>
    </xf>
    <xf numFmtId="0" fontId="24" fillId="0" borderId="10" xfId="177" applyFont="1" applyFill="1" applyBorder="1" applyAlignment="1">
      <alignment horizontal="center" vertical="center"/>
    </xf>
    <xf numFmtId="0" fontId="111" fillId="0" borderId="10" xfId="177" applyFont="1" applyFill="1" applyBorder="1" applyAlignment="1">
      <alignment horizontal="center" wrapText="1"/>
    </xf>
    <xf numFmtId="0" fontId="25" fillId="0" borderId="10" xfId="177" applyFont="1" applyFill="1" applyBorder="1" applyAlignment="1">
      <alignment horizontal="center" vertical="center"/>
    </xf>
    <xf numFmtId="0" fontId="25" fillId="0" borderId="10" xfId="177" applyFont="1" applyFill="1" applyBorder="1" applyAlignment="1">
      <alignment horizontal="center" vertical="center" wrapText="1"/>
    </xf>
    <xf numFmtId="0" fontId="21" fillId="0" borderId="10" xfId="177" applyFont="1" applyFill="1" applyBorder="1" applyAlignment="1">
      <alignment horizontal="left" vertical="center" wrapText="1"/>
    </xf>
    <xf numFmtId="49" fontId="1" fillId="0" borderId="13" xfId="176" applyNumberFormat="1" applyFont="1" applyBorder="1" applyAlignment="1">
      <alignment horizontal="center" vertical="center"/>
    </xf>
    <xf numFmtId="0" fontId="111" fillId="0" borderId="13" xfId="187" applyFont="1" applyFill="1" applyBorder="1" applyAlignment="1">
      <alignment horizontal="center" vertical="center"/>
    </xf>
    <xf numFmtId="0" fontId="111" fillId="0" borderId="0" xfId="0" applyFont="1" applyAlignment="1">
      <alignment horizontal="right" vertical="center"/>
    </xf>
    <xf numFmtId="0" fontId="111" fillId="0" borderId="0" xfId="0" applyFont="1" applyAlignment="1">
      <alignment horizontal="center"/>
    </xf>
    <xf numFmtId="15" fontId="111" fillId="0" borderId="10" xfId="0" applyNumberFormat="1" applyFont="1" applyBorder="1"/>
    <xf numFmtId="0" fontId="111" fillId="0" borderId="10" xfId="0" applyFont="1" applyBorder="1" applyAlignment="1">
      <alignment wrapText="1"/>
    </xf>
    <xf numFmtId="0" fontId="111" fillId="0" borderId="10" xfId="0" applyFont="1" applyBorder="1" applyAlignment="1">
      <alignment horizontal="right" vertical="center"/>
    </xf>
    <xf numFmtId="15" fontId="1" fillId="0" borderId="10" xfId="0" applyNumberFormat="1" applyFont="1" applyBorder="1"/>
    <xf numFmtId="15" fontId="111" fillId="0" borderId="10" xfId="0" applyNumberFormat="1" applyFont="1" applyBorder="1" applyAlignment="1">
      <alignment horizontal="center" vertical="center"/>
    </xf>
    <xf numFmtId="15" fontId="111" fillId="0" borderId="10" xfId="0" applyNumberFormat="1" applyFont="1" applyBorder="1" applyAlignment="1">
      <alignment horizontal="right" vertical="center"/>
    </xf>
    <xf numFmtId="0" fontId="111" fillId="0" borderId="14" xfId="0" applyFont="1" applyBorder="1"/>
    <xf numFmtId="0" fontId="111" fillId="0" borderId="22" xfId="0" applyFont="1" applyBorder="1"/>
    <xf numFmtId="0" fontId="111" fillId="0" borderId="19" xfId="0" applyFont="1" applyBorder="1"/>
    <xf numFmtId="0" fontId="111" fillId="31" borderId="0" xfId="0" applyFont="1" applyFill="1"/>
    <xf numFmtId="0" fontId="21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23" fillId="0" borderId="10" xfId="0" applyFont="1" applyBorder="1" applyAlignment="1">
      <alignment horizontal="center"/>
    </xf>
    <xf numFmtId="0" fontId="0" fillId="0" borderId="0" xfId="0" applyAlignment="1">
      <alignment horizontal="center"/>
    </xf>
    <xf numFmtId="0" fontId="19" fillId="0" borderId="10" xfId="0" applyFont="1" applyBorder="1" applyAlignment="1">
      <alignment horizontal="center" vertical="center"/>
    </xf>
    <xf numFmtId="0" fontId="0" fillId="0" borderId="0" xfId="0"/>
    <xf numFmtId="0" fontId="25" fillId="0" borderId="10" xfId="0" applyFont="1" applyBorder="1" applyAlignment="1">
      <alignment horizontal="center" vertical="center"/>
    </xf>
    <xf numFmtId="0" fontId="1" fillId="0" borderId="10" xfId="0" applyFont="1" applyBorder="1"/>
    <xf numFmtId="0" fontId="1" fillId="0" borderId="10" xfId="0" applyFont="1" applyBorder="1" applyAlignment="1">
      <alignment horizontal="center" vertical="center"/>
    </xf>
    <xf numFmtId="0" fontId="1" fillId="28" borderId="10" xfId="0" applyFont="1" applyFill="1" applyBorder="1"/>
    <xf numFmtId="0" fontId="111" fillId="0" borderId="10" xfId="0" applyFont="1" applyBorder="1"/>
    <xf numFmtId="0" fontId="1" fillId="0" borderId="14" xfId="0" applyFont="1" applyBorder="1"/>
    <xf numFmtId="0" fontId="1" fillId="0" borderId="22" xfId="0" applyFont="1" applyBorder="1"/>
    <xf numFmtId="0" fontId="1" fillId="0" borderId="19" xfId="0" applyFont="1" applyBorder="1"/>
    <xf numFmtId="0" fontId="1" fillId="0" borderId="0" xfId="0" applyFont="1" applyAlignment="1">
      <alignment horizontal="center"/>
    </xf>
    <xf numFmtId="0" fontId="111" fillId="0" borderId="0" xfId="0" applyFont="1" applyBorder="1" applyAlignment="1">
      <alignment horizontal="center" vertical="center"/>
    </xf>
    <xf numFmtId="15" fontId="111" fillId="0" borderId="0" xfId="0" applyNumberFormat="1" applyFont="1" applyBorder="1" applyAlignment="1">
      <alignment horizontal="center" vertical="center"/>
    </xf>
    <xf numFmtId="0" fontId="23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24" fillId="0" borderId="10" xfId="0" applyFont="1" applyBorder="1" applyAlignment="1">
      <alignment horizontal="center" vertical="center"/>
    </xf>
    <xf numFmtId="0" fontId="0" fillId="0" borderId="10" xfId="0" applyBorder="1"/>
    <xf numFmtId="0" fontId="0" fillId="0" borderId="0" xfId="0"/>
    <xf numFmtId="0" fontId="19" fillId="0" borderId="10" xfId="0" applyFont="1" applyBorder="1"/>
    <xf numFmtId="0" fontId="1" fillId="0" borderId="10" xfId="0" applyFont="1" applyBorder="1"/>
    <xf numFmtId="0" fontId="1" fillId="0" borderId="10" xfId="0" applyFont="1" applyBorder="1" applyAlignment="1">
      <alignment horizontal="center" vertical="center"/>
    </xf>
    <xf numFmtId="0" fontId="111" fillId="0" borderId="0" xfId="0" applyFont="1" applyBorder="1"/>
    <xf numFmtId="0" fontId="25" fillId="28" borderId="10" xfId="0" applyFont="1" applyFill="1" applyBorder="1" applyAlignment="1">
      <alignment horizontal="center" vertical="center"/>
    </xf>
    <xf numFmtId="0" fontId="0" fillId="35" borderId="0" xfId="0" applyFill="1"/>
    <xf numFmtId="0" fontId="0" fillId="0" borderId="0" xfId="0"/>
    <xf numFmtId="0" fontId="19" fillId="0" borderId="10" xfId="0" applyFont="1" applyFill="1" applyBorder="1" applyAlignment="1">
      <alignment horizontal="center"/>
    </xf>
    <xf numFmtId="0" fontId="0" fillId="34" borderId="0" xfId="0" applyFill="1"/>
    <xf numFmtId="0" fontId="0" fillId="0" borderId="10" xfId="0" applyBorder="1" applyAlignment="1">
      <alignment horizontal="center"/>
    </xf>
    <xf numFmtId="0" fontId="0" fillId="0" borderId="10" xfId="0" applyBorder="1"/>
    <xf numFmtId="0" fontId="0" fillId="0" borderId="0" xfId="0"/>
    <xf numFmtId="0" fontId="1" fillId="0" borderId="10" xfId="0" applyFont="1" applyBorder="1"/>
    <xf numFmtId="0" fontId="111" fillId="0" borderId="10" xfId="0" applyFont="1" applyBorder="1" applyAlignment="1">
      <alignment horizontal="center"/>
    </xf>
    <xf numFmtId="0" fontId="0" fillId="0" borderId="10" xfId="0" applyBorder="1" applyAlignment="1">
      <alignment horizontal="left"/>
    </xf>
    <xf numFmtId="0" fontId="0" fillId="0" borderId="10" xfId="0" applyBorder="1"/>
    <xf numFmtId="0" fontId="0" fillId="0" borderId="0" xfId="0"/>
    <xf numFmtId="0" fontId="1" fillId="0" borderId="10" xfId="0" applyFont="1" applyBorder="1"/>
    <xf numFmtId="0" fontId="1" fillId="0" borderId="10" xfId="0" applyFont="1" applyBorder="1" applyAlignment="1">
      <alignment horizontal="center" vertical="center"/>
    </xf>
    <xf numFmtId="0" fontId="111" fillId="0" borderId="10" xfId="0" applyFont="1" applyBorder="1" applyAlignment="1">
      <alignment horizontal="center"/>
    </xf>
    <xf numFmtId="0" fontId="0" fillId="0" borderId="10" xfId="0" applyBorder="1" applyAlignment="1">
      <alignment horizontal="left"/>
    </xf>
    <xf numFmtId="0" fontId="0" fillId="0" borderId="10" xfId="0" applyBorder="1"/>
    <xf numFmtId="0" fontId="0" fillId="0" borderId="0" xfId="0"/>
    <xf numFmtId="0" fontId="1" fillId="0" borderId="10" xfId="0" applyFont="1" applyBorder="1"/>
    <xf numFmtId="0" fontId="111" fillId="0" borderId="10" xfId="0" applyFont="1" applyBorder="1" applyAlignment="1">
      <alignment horizontal="center"/>
    </xf>
    <xf numFmtId="0" fontId="111" fillId="0" borderId="0" xfId="0" applyFont="1" applyBorder="1" applyAlignment="1">
      <alignment horizontal="center"/>
    </xf>
    <xf numFmtId="0" fontId="1" fillId="0" borderId="0" xfId="0" applyFont="1" applyBorder="1"/>
    <xf numFmtId="0" fontId="1" fillId="0" borderId="0" xfId="0" applyFont="1" applyBorder="1" applyAlignment="1">
      <alignment horizontal="left"/>
    </xf>
    <xf numFmtId="0" fontId="0" fillId="0" borderId="0" xfId="0" applyBorder="1" applyAlignment="1">
      <alignment horizontal="left"/>
    </xf>
    <xf numFmtId="14" fontId="0" fillId="0" borderId="0" xfId="0" applyNumberFormat="1" applyBorder="1"/>
    <xf numFmtId="0" fontId="0" fillId="0" borderId="0" xfId="0" applyBorder="1" applyAlignment="1">
      <alignment horizontal="right"/>
    </xf>
    <xf numFmtId="0" fontId="19" fillId="0" borderId="10" xfId="0" applyFont="1" applyBorder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0" fillId="0" borderId="0" xfId="0"/>
    <xf numFmtId="0" fontId="19" fillId="0" borderId="14" xfId="0" applyFont="1" applyBorder="1" applyAlignment="1">
      <alignment horizontal="left"/>
    </xf>
    <xf numFmtId="0" fontId="19" fillId="0" borderId="10" xfId="0" applyFont="1" applyBorder="1"/>
    <xf numFmtId="0" fontId="1" fillId="0" borderId="10" xfId="0" applyFont="1" applyBorder="1"/>
    <xf numFmtId="0" fontId="1" fillId="0" borderId="11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4" xfId="0" applyFont="1" applyBorder="1" applyAlignment="1">
      <alignment horizontal="left"/>
    </xf>
    <xf numFmtId="0" fontId="1" fillId="28" borderId="10" xfId="0" applyFont="1" applyFill="1" applyBorder="1"/>
    <xf numFmtId="0" fontId="111" fillId="0" borderId="14" xfId="0" applyFont="1" applyBorder="1" applyAlignment="1">
      <alignment horizontal="left"/>
    </xf>
    <xf numFmtId="0" fontId="1" fillId="0" borderId="0" xfId="0" applyFont="1" applyAlignment="1">
      <alignment horizontal="center"/>
    </xf>
    <xf numFmtId="12" fontId="1" fillId="0" borderId="0" xfId="0" applyNumberFormat="1" applyFont="1" applyAlignment="1">
      <alignment horizontal="center"/>
    </xf>
    <xf numFmtId="0" fontId="1" fillId="35" borderId="0" xfId="0" applyFont="1" applyFill="1"/>
    <xf numFmtId="12" fontId="19" fillId="0" borderId="10" xfId="0" applyNumberFormat="1" applyFont="1" applyBorder="1" applyAlignment="1">
      <alignment horizontal="center" vertical="center"/>
    </xf>
    <xf numFmtId="14" fontId="1" fillId="0" borderId="0" xfId="0" applyNumberFormat="1" applyFont="1" applyBorder="1"/>
    <xf numFmtId="0" fontId="1" fillId="0" borderId="0" xfId="0" applyFont="1" applyBorder="1" applyAlignment="1">
      <alignment horizontal="right"/>
    </xf>
    <xf numFmtId="0" fontId="1" fillId="28" borderId="14" xfId="0" applyFont="1" applyFill="1" applyBorder="1" applyAlignment="1">
      <alignment horizontal="left"/>
    </xf>
    <xf numFmtId="14" fontId="1" fillId="28" borderId="10" xfId="0" applyNumberFormat="1" applyFont="1" applyFill="1" applyBorder="1"/>
    <xf numFmtId="12" fontId="1" fillId="28" borderId="10" xfId="0" applyNumberFormat="1" applyFont="1" applyFill="1" applyBorder="1" applyAlignment="1">
      <alignment horizontal="center"/>
    </xf>
    <xf numFmtId="0" fontId="1" fillId="28" borderId="10" xfId="0" applyFont="1" applyFill="1" applyBorder="1" applyAlignment="1">
      <alignment wrapText="1"/>
    </xf>
    <xf numFmtId="14" fontId="1" fillId="0" borderId="11" xfId="0" applyNumberFormat="1" applyFont="1" applyBorder="1"/>
    <xf numFmtId="0" fontId="1" fillId="0" borderId="11" xfId="0" applyFont="1" applyBorder="1" applyAlignment="1">
      <alignment horizontal="center"/>
    </xf>
    <xf numFmtId="12" fontId="1" fillId="0" borderId="11" xfId="0" applyNumberFormat="1" applyFont="1" applyBorder="1" applyAlignment="1">
      <alignment horizontal="center"/>
    </xf>
    <xf numFmtId="0" fontId="1" fillId="0" borderId="14" xfId="0" applyFont="1" applyBorder="1" applyAlignment="1">
      <alignment horizontal="left" wrapText="1"/>
    </xf>
    <xf numFmtId="0" fontId="21" fillId="0" borderId="10" xfId="0" applyFont="1" applyBorder="1" applyAlignment="1">
      <alignment horizontal="center" vertical="center" wrapText="1"/>
    </xf>
    <xf numFmtId="0" fontId="21" fillId="0" borderId="10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 wrapText="1"/>
    </xf>
    <xf numFmtId="0" fontId="21" fillId="0" borderId="13" xfId="0" applyFont="1" applyBorder="1" applyAlignment="1">
      <alignment horizontal="center" vertical="center"/>
    </xf>
    <xf numFmtId="0" fontId="0" fillId="0" borderId="0" xfId="0"/>
    <xf numFmtId="0" fontId="25" fillId="0" borderId="10" xfId="0" applyFont="1" applyBorder="1" applyAlignment="1">
      <alignment horizontal="center"/>
    </xf>
    <xf numFmtId="0" fontId="21" fillId="0" borderId="14" xfId="0" applyFont="1" applyBorder="1" applyAlignment="1">
      <alignment horizontal="center" vertical="center" wrapText="1"/>
    </xf>
    <xf numFmtId="0" fontId="25" fillId="0" borderId="11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21" fillId="0" borderId="10" xfId="0" applyFont="1" applyBorder="1" applyAlignment="1">
      <alignment horizontal="center"/>
    </xf>
    <xf numFmtId="0" fontId="25" fillId="0" borderId="0" xfId="0" applyFont="1"/>
    <xf numFmtId="0" fontId="19" fillId="0" borderId="14" xfId="0" applyFont="1" applyBorder="1" applyAlignment="1">
      <alignment horizontal="left"/>
    </xf>
    <xf numFmtId="0" fontId="19" fillId="0" borderId="10" xfId="0" applyFont="1" applyBorder="1"/>
    <xf numFmtId="0" fontId="19" fillId="0" borderId="14" xfId="0" applyFont="1" applyBorder="1" applyAlignment="1">
      <alignment horizontal="left" vertical="center"/>
    </xf>
    <xf numFmtId="0" fontId="25" fillId="0" borderId="10" xfId="0" applyFont="1" applyBorder="1" applyAlignment="1">
      <alignment horizontal="left"/>
    </xf>
    <xf numFmtId="0" fontId="1" fillId="0" borderId="14" xfId="0" applyFont="1" applyBorder="1" applyAlignment="1">
      <alignment horizontal="left"/>
    </xf>
    <xf numFmtId="0" fontId="22" fillId="35" borderId="0" xfId="177" applyFill="1"/>
    <xf numFmtId="0" fontId="0" fillId="35" borderId="0" xfId="0" applyFill="1" applyAlignment="1">
      <alignment vertical="center"/>
    </xf>
    <xf numFmtId="0" fontId="23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21" fillId="0" borderId="10" xfId="0" applyFont="1" applyBorder="1" applyAlignment="1">
      <alignment horizontal="center" vertical="center" wrapText="1"/>
    </xf>
    <xf numFmtId="0" fontId="21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0" borderId="10" xfId="176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35" fillId="0" borderId="10" xfId="176" applyBorder="1" applyAlignment="1">
      <alignment horizontal="center"/>
    </xf>
    <xf numFmtId="0" fontId="24" fillId="0" borderId="10" xfId="0" applyFont="1" applyBorder="1" applyAlignment="1">
      <alignment horizontal="center" vertical="center"/>
    </xf>
    <xf numFmtId="0" fontId="0" fillId="0" borderId="10" xfId="0" applyBorder="1"/>
    <xf numFmtId="0" fontId="35" fillId="0" borderId="10" xfId="176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0" fillId="0" borderId="0" xfId="0"/>
    <xf numFmtId="0" fontId="25" fillId="0" borderId="11" xfId="0" applyFont="1" applyBorder="1" applyAlignment="1">
      <alignment horizontal="center" vertical="center"/>
    </xf>
    <xf numFmtId="0" fontId="0" fillId="0" borderId="11" xfId="0" applyBorder="1"/>
    <xf numFmtId="0" fontId="25" fillId="0" borderId="10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/>
    </xf>
    <xf numFmtId="0" fontId="19" fillId="0" borderId="10" xfId="0" applyFont="1" applyBorder="1"/>
    <xf numFmtId="0" fontId="19" fillId="0" borderId="10" xfId="177" applyFont="1" applyBorder="1" applyAlignment="1">
      <alignment horizontal="center" vertical="center"/>
    </xf>
    <xf numFmtId="0" fontId="19" fillId="0" borderId="13" xfId="177" applyFont="1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1" fillId="0" borderId="11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11" fillId="0" borderId="11" xfId="177" applyFont="1" applyFill="1" applyBorder="1" applyAlignment="1">
      <alignment horizontal="center" vertical="center"/>
    </xf>
    <xf numFmtId="0" fontId="116" fillId="0" borderId="10" xfId="177" applyFont="1" applyFill="1" applyBorder="1" applyAlignment="1">
      <alignment horizontal="center" vertical="center"/>
    </xf>
    <xf numFmtId="0" fontId="111" fillId="0" borderId="13" xfId="176" applyFont="1" applyFill="1" applyBorder="1" applyAlignment="1">
      <alignment horizontal="center" vertical="center"/>
    </xf>
    <xf numFmtId="0" fontId="111" fillId="0" borderId="10" xfId="0" applyFont="1" applyBorder="1" applyAlignment="1">
      <alignment horizontal="center" vertical="center"/>
    </xf>
    <xf numFmtId="0" fontId="111" fillId="0" borderId="10" xfId="177" applyFont="1" applyFill="1" applyBorder="1" applyAlignment="1">
      <alignment horizontal="center" vertical="center"/>
    </xf>
    <xf numFmtId="12" fontId="1" fillId="0" borderId="0" xfId="0" applyNumberFormat="1" applyFont="1" applyBorder="1" applyAlignment="1">
      <alignment horizontal="center"/>
    </xf>
    <xf numFmtId="0" fontId="1" fillId="0" borderId="0" xfId="0" applyFont="1" applyBorder="1" applyAlignment="1">
      <alignment horizontal="left" vertical="top" wrapText="1"/>
    </xf>
    <xf numFmtId="2" fontId="25" fillId="0" borderId="10" xfId="0" applyNumberFormat="1" applyFont="1" applyBorder="1" applyAlignment="1">
      <alignment horizontal="center"/>
    </xf>
    <xf numFmtId="0" fontId="25" fillId="35" borderId="0" xfId="0" applyFont="1" applyFill="1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23" fillId="0" borderId="10" xfId="0" applyFont="1" applyBorder="1" applyAlignment="1">
      <alignment horizontal="center"/>
    </xf>
    <xf numFmtId="0" fontId="19" fillId="0" borderId="10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left"/>
    </xf>
    <xf numFmtId="0" fontId="24" fillId="0" borderId="10" xfId="0" applyFont="1" applyBorder="1" applyAlignment="1">
      <alignment horizontal="center" vertical="center"/>
    </xf>
    <xf numFmtId="0" fontId="0" fillId="0" borderId="10" xfId="0" applyBorder="1"/>
    <xf numFmtId="0" fontId="19" fillId="0" borderId="10" xfId="0" applyFont="1" applyBorder="1" applyAlignment="1">
      <alignment horizontal="center" vertical="center"/>
    </xf>
    <xf numFmtId="0" fontId="0" fillId="0" borderId="0" xfId="0"/>
    <xf numFmtId="0" fontId="19" fillId="0" borderId="10" xfId="0" applyFont="1" applyBorder="1" applyAlignment="1">
      <alignment horizontal="left"/>
    </xf>
    <xf numFmtId="0" fontId="19" fillId="0" borderId="10" xfId="0" applyFont="1" applyBorder="1"/>
    <xf numFmtId="0" fontId="1" fillId="0" borderId="10" xfId="0" applyFont="1" applyBorder="1"/>
    <xf numFmtId="0" fontId="0" fillId="0" borderId="14" xfId="0" applyBorder="1" applyAlignment="1">
      <alignment horizontal="left" wrapText="1"/>
    </xf>
    <xf numFmtId="0" fontId="0" fillId="0" borderId="10" xfId="0" applyBorder="1" applyAlignment="1">
      <alignment vertical="center" wrapText="1"/>
    </xf>
    <xf numFmtId="0" fontId="1" fillId="0" borderId="10" xfId="0" applyFont="1" applyBorder="1" applyAlignment="1">
      <alignment horizontal="left"/>
    </xf>
    <xf numFmtId="0" fontId="1" fillId="0" borderId="10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/>
    </xf>
    <xf numFmtId="0" fontId="19" fillId="0" borderId="0" xfId="176" applyFont="1" applyBorder="1" applyAlignment="1">
      <alignment horizontal="center" vertical="center"/>
    </xf>
    <xf numFmtId="0" fontId="37" fillId="0" borderId="0" xfId="0" applyFont="1" applyBorder="1" applyAlignment="1">
      <alignment horizontal="left" vertical="top"/>
    </xf>
    <xf numFmtId="0" fontId="38" fillId="24" borderId="0" xfId="0" applyFont="1" applyFill="1" applyBorder="1"/>
    <xf numFmtId="15" fontId="1" fillId="0" borderId="0" xfId="176" applyNumberFormat="1" applyFont="1" applyBorder="1" applyAlignment="1">
      <alignment horizontal="center"/>
    </xf>
    <xf numFmtId="15" fontId="1" fillId="0" borderId="0" xfId="176" applyNumberFormat="1" applyFont="1" applyBorder="1"/>
    <xf numFmtId="0" fontId="1" fillId="0" borderId="0" xfId="176" applyFont="1" applyBorder="1"/>
    <xf numFmtId="0" fontId="1" fillId="0" borderId="0" xfId="176" applyFont="1" applyBorder="1" applyAlignment="1">
      <alignment horizontal="center"/>
    </xf>
    <xf numFmtId="0" fontId="1" fillId="0" borderId="0" xfId="176" applyFont="1" applyBorder="1" applyAlignment="1">
      <alignment wrapText="1"/>
    </xf>
    <xf numFmtId="0" fontId="35" fillId="0" borderId="10" xfId="176" applyNumberFormat="1" applyBorder="1" applyAlignment="1">
      <alignment horizontal="center"/>
    </xf>
    <xf numFmtId="0" fontId="24" fillId="0" borderId="10" xfId="176" applyNumberFormat="1" applyFont="1" applyBorder="1" applyAlignment="1">
      <alignment horizontal="center" vertical="center"/>
    </xf>
    <xf numFmtId="0" fontId="1" fillId="24" borderId="14" xfId="0" applyFont="1" applyFill="1" applyBorder="1" applyAlignment="1">
      <alignment vertical="center" wrapText="1"/>
    </xf>
    <xf numFmtId="0" fontId="1" fillId="24" borderId="22" xfId="0" applyFont="1" applyFill="1" applyBorder="1" applyAlignment="1">
      <alignment vertical="center" wrapText="1"/>
    </xf>
    <xf numFmtId="0" fontId="1" fillId="24" borderId="19" xfId="0" applyFont="1" applyFill="1" applyBorder="1" applyAlignment="1">
      <alignment vertical="center" wrapText="1"/>
    </xf>
    <xf numFmtId="0" fontId="1" fillId="0" borderId="10" xfId="176" applyFont="1" applyBorder="1" applyAlignment="1">
      <alignment horizontal="center" vertical="center"/>
    </xf>
    <xf numFmtId="0" fontId="35" fillId="0" borderId="0" xfId="176" applyAlignment="1">
      <alignment horizontal="center" vertical="center"/>
    </xf>
    <xf numFmtId="0" fontId="1" fillId="0" borderId="0" xfId="176" applyFont="1" applyBorder="1" applyAlignment="1">
      <alignment horizontal="center" vertical="center"/>
    </xf>
    <xf numFmtId="0" fontId="127" fillId="0" borderId="0" xfId="176" applyFont="1" applyAlignment="1">
      <alignment horizontal="center" vertical="center"/>
    </xf>
    <xf numFmtId="0" fontId="127" fillId="0" borderId="10" xfId="176" applyFont="1" applyBorder="1" applyAlignment="1">
      <alignment horizontal="center" vertical="center"/>
    </xf>
    <xf numFmtId="0" fontId="1" fillId="0" borderId="0" xfId="176" applyFont="1" applyAlignment="1">
      <alignment horizontal="center" vertical="center"/>
    </xf>
    <xf numFmtId="0" fontId="22" fillId="0" borderId="10" xfId="177" applyFill="1" applyBorder="1" applyAlignment="1">
      <alignment horizontal="center" vertical="center"/>
    </xf>
    <xf numFmtId="49" fontId="1" fillId="0" borderId="10" xfId="0" applyNumberFormat="1" applyFont="1" applyBorder="1" applyAlignment="1">
      <alignment horizontal="center" vertical="center"/>
    </xf>
    <xf numFmtId="49" fontId="1" fillId="28" borderId="10" xfId="0" applyNumberFormat="1" applyFont="1" applyFill="1" applyBorder="1" applyAlignment="1">
      <alignment horizontal="center" vertical="center"/>
    </xf>
    <xf numFmtId="17" fontId="25" fillId="0" borderId="10" xfId="0" applyNumberFormat="1" applyFont="1" applyBorder="1" applyAlignment="1">
      <alignment horizontal="center" vertical="center"/>
    </xf>
    <xf numFmtId="1" fontId="25" fillId="0" borderId="10" xfId="0" applyNumberFormat="1" applyFont="1" applyBorder="1" applyAlignment="1">
      <alignment horizontal="center" vertical="center"/>
    </xf>
    <xf numFmtId="49" fontId="25" fillId="0" borderId="10" xfId="0" applyNumberFormat="1" applyFont="1" applyBorder="1" applyAlignment="1">
      <alignment horizontal="center" vertical="center" wrapText="1"/>
    </xf>
    <xf numFmtId="0" fontId="23" fillId="0" borderId="0" xfId="176" applyFont="1" applyAlignment="1">
      <alignment horizontal="center" vertical="center"/>
    </xf>
    <xf numFmtId="0" fontId="1" fillId="0" borderId="10" xfId="177" applyFont="1" applyBorder="1" applyAlignment="1">
      <alignment wrapText="1"/>
    </xf>
    <xf numFmtId="0" fontId="0" fillId="0" borderId="40" xfId="0" applyBorder="1" applyAlignment="1">
      <alignment horizontal="center" vertical="center"/>
    </xf>
    <xf numFmtId="0" fontId="44" fillId="0" borderId="0" xfId="0" applyFont="1" applyAlignment="1">
      <alignment wrapText="1"/>
    </xf>
    <xf numFmtId="0" fontId="44" fillId="0" borderId="24" xfId="0" applyFont="1" applyBorder="1" applyAlignment="1">
      <alignment wrapText="1"/>
    </xf>
    <xf numFmtId="0" fontId="44" fillId="0" borderId="25" xfId="0" applyFont="1" applyBorder="1" applyAlignment="1">
      <alignment wrapText="1"/>
    </xf>
    <xf numFmtId="0" fontId="0" fillId="0" borderId="39" xfId="0" applyBorder="1"/>
    <xf numFmtId="0" fontId="19" fillId="0" borderId="40" xfId="0" applyFont="1" applyBorder="1" applyAlignment="1">
      <alignment horizontal="left" vertical="center"/>
    </xf>
    <xf numFmtId="0" fontId="0" fillId="0" borderId="41" xfId="0" applyBorder="1"/>
    <xf numFmtId="0" fontId="23" fillId="0" borderId="40" xfId="0" applyFont="1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0" xfId="0" applyBorder="1"/>
    <xf numFmtId="15" fontId="0" fillId="0" borderId="10" xfId="0" applyNumberFormat="1" applyBorder="1" applyAlignment="1">
      <alignment horizontal="left"/>
    </xf>
    <xf numFmtId="0" fontId="0" fillId="0" borderId="40" xfId="0" applyBorder="1" applyAlignment="1">
      <alignment wrapText="1"/>
    </xf>
    <xf numFmtId="15" fontId="0" fillId="0" borderId="17" xfId="0" applyNumberFormat="1" applyBorder="1" applyAlignment="1">
      <alignment horizontal="left"/>
    </xf>
    <xf numFmtId="0" fontId="0" fillId="0" borderId="17" xfId="0" applyBorder="1" applyAlignment="1">
      <alignment horizontal="center"/>
    </xf>
    <xf numFmtId="0" fontId="0" fillId="0" borderId="43" xfId="0" applyBorder="1"/>
    <xf numFmtId="0" fontId="44" fillId="0" borderId="0" xfId="0" applyFont="1" applyAlignment="1">
      <alignment horizontal="center" wrapText="1"/>
    </xf>
    <xf numFmtId="0" fontId="44" fillId="0" borderId="0" xfId="0" applyFont="1" applyAlignment="1">
      <alignment horizontal="center"/>
    </xf>
    <xf numFmtId="0" fontId="0" fillId="0" borderId="23" xfId="0" applyBorder="1" applyAlignment="1">
      <alignment horizontal="left"/>
    </xf>
    <xf numFmtId="0" fontId="0" fillId="0" borderId="24" xfId="0" applyBorder="1" applyAlignment="1">
      <alignment horizontal="left"/>
    </xf>
    <xf numFmtId="0" fontId="0" fillId="0" borderId="25" xfId="0" applyBorder="1" applyAlignment="1">
      <alignment horizontal="left"/>
    </xf>
    <xf numFmtId="0" fontId="1" fillId="0" borderId="40" xfId="0" applyFont="1" applyBorder="1" applyAlignment="1">
      <alignment wrapText="1"/>
    </xf>
    <xf numFmtId="0" fontId="23" fillId="0" borderId="10" xfId="0" applyFont="1" applyBorder="1" applyAlignment="1">
      <alignment horizontal="center"/>
    </xf>
    <xf numFmtId="0" fontId="19" fillId="0" borderId="10" xfId="0" applyFont="1" applyBorder="1" applyAlignment="1">
      <alignment horizontal="center" vertical="center" wrapText="1"/>
    </xf>
    <xf numFmtId="0" fontId="21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35" fillId="0" borderId="10" xfId="176" applyBorder="1" applyAlignment="1">
      <alignment horizontal="center"/>
    </xf>
    <xf numFmtId="0" fontId="24" fillId="0" borderId="10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/>
    </xf>
    <xf numFmtId="0" fontId="0" fillId="0" borderId="10" xfId="0" applyBorder="1"/>
    <xf numFmtId="0" fontId="0" fillId="0" borderId="0" xfId="0"/>
    <xf numFmtId="0" fontId="25" fillId="0" borderId="10" xfId="176" applyFont="1" applyBorder="1" applyAlignment="1">
      <alignment horizontal="center"/>
    </xf>
    <xf numFmtId="0" fontId="21" fillId="0" borderId="10" xfId="176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0" fontId="19" fillId="0" borderId="10" xfId="0" applyFont="1" applyBorder="1"/>
    <xf numFmtId="0" fontId="19" fillId="0" borderId="10" xfId="0" applyFont="1" applyBorder="1" applyAlignment="1">
      <alignment horizontal="left" vertical="center" wrapText="1"/>
    </xf>
    <xf numFmtId="0" fontId="1" fillId="0" borderId="10" xfId="0" applyFont="1" applyBorder="1"/>
    <xf numFmtId="0" fontId="1" fillId="0" borderId="14" xfId="0" applyFont="1" applyBorder="1" applyAlignment="1">
      <alignment horizontal="left" vertical="center"/>
    </xf>
    <xf numFmtId="0" fontId="1" fillId="0" borderId="22" xfId="0" applyFont="1" applyBorder="1" applyAlignment="1">
      <alignment horizontal="left" vertical="center"/>
    </xf>
    <xf numFmtId="0" fontId="1" fillId="0" borderId="19" xfId="0" applyFont="1" applyBorder="1" applyAlignment="1">
      <alignment horizontal="left" vertical="center"/>
    </xf>
    <xf numFmtId="0" fontId="1" fillId="0" borderId="10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35" borderId="39" xfId="0" applyFill="1" applyBorder="1"/>
    <xf numFmtId="0" fontId="27" fillId="0" borderId="0" xfId="0" applyFont="1" applyFill="1"/>
    <xf numFmtId="0" fontId="19" fillId="0" borderId="0" xfId="0" applyFont="1" applyBorder="1" applyAlignment="1">
      <alignment horizontal="center"/>
    </xf>
    <xf numFmtId="0" fontId="18" fillId="0" borderId="0" xfId="0" applyFont="1" applyBorder="1" applyAlignment="1">
      <alignment horizontal="left"/>
    </xf>
    <xf numFmtId="0" fontId="22" fillId="0" borderId="0" xfId="177" applyBorder="1" applyAlignment="1">
      <alignment horizontal="left"/>
    </xf>
    <xf numFmtId="15" fontId="22" fillId="0" borderId="0" xfId="177" applyNumberFormat="1" applyBorder="1"/>
    <xf numFmtId="0" fontId="19" fillId="0" borderId="0" xfId="177" applyFont="1" applyBorder="1" applyAlignment="1">
      <alignment horizontal="center" vertical="center"/>
    </xf>
    <xf numFmtId="49" fontId="0" fillId="0" borderId="10" xfId="0" applyNumberFormat="1" applyBorder="1" applyAlignment="1">
      <alignment horizontal="center" wrapText="1"/>
    </xf>
    <xf numFmtId="49" fontId="0" fillId="0" borderId="10" xfId="0" applyNumberFormat="1" applyBorder="1" applyAlignment="1">
      <alignment horizontal="center"/>
    </xf>
    <xf numFmtId="0" fontId="25" fillId="0" borderId="0" xfId="0" applyFont="1" applyBorder="1"/>
    <xf numFmtId="15" fontId="25" fillId="0" borderId="0" xfId="0" applyNumberFormat="1" applyFont="1" applyBorder="1"/>
    <xf numFmtId="0" fontId="25" fillId="0" borderId="0" xfId="0" applyFont="1" applyBorder="1" applyAlignment="1">
      <alignment horizontal="center" vertical="center"/>
    </xf>
    <xf numFmtId="0" fontId="23" fillId="0" borderId="0" xfId="0" applyFont="1" applyBorder="1" applyAlignment="1">
      <alignment wrapText="1"/>
    </xf>
    <xf numFmtId="0" fontId="27" fillId="35" borderId="0" xfId="0" applyFont="1" applyFill="1"/>
    <xf numFmtId="0" fontId="0" fillId="0" borderId="0" xfId="0" applyBorder="1" applyAlignment="1">
      <alignment horizontal="left" wrapText="1"/>
    </xf>
    <xf numFmtId="1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0" fontId="0" fillId="0" borderId="0" xfId="0" applyBorder="1" applyAlignment="1">
      <alignment vertical="center" wrapText="1"/>
    </xf>
    <xf numFmtId="49" fontId="1" fillId="0" borderId="10" xfId="0" applyNumberFormat="1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19" fillId="0" borderId="10" xfId="0" applyFont="1" applyBorder="1" applyAlignment="1">
      <alignment horizontal="center" vertical="center" wrapText="1"/>
    </xf>
    <xf numFmtId="0" fontId="19" fillId="0" borderId="14" xfId="0" applyFont="1" applyBorder="1" applyAlignment="1">
      <alignment horizontal="center" vertical="center" wrapText="1"/>
    </xf>
    <xf numFmtId="0" fontId="35" fillId="0" borderId="10" xfId="176" applyBorder="1" applyAlignment="1">
      <alignment horizontal="center"/>
    </xf>
    <xf numFmtId="0" fontId="0" fillId="0" borderId="0" xfId="0" applyAlignment="1">
      <alignment horizontal="center"/>
    </xf>
    <xf numFmtId="0" fontId="35" fillId="0" borderId="10" xfId="176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0" fillId="0" borderId="0" xfId="0"/>
    <xf numFmtId="0" fontId="25" fillId="0" borderId="10" xfId="176" applyFont="1" applyBorder="1" applyAlignment="1">
      <alignment horizontal="center"/>
    </xf>
    <xf numFmtId="0" fontId="25" fillId="0" borderId="10" xfId="176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0" fontId="37" fillId="24" borderId="10" xfId="0" applyFont="1" applyFill="1" applyBorder="1" applyAlignment="1">
      <alignment horizontal="left" vertical="top" wrapText="1"/>
    </xf>
    <xf numFmtId="0" fontId="37" fillId="0" borderId="10" xfId="0" applyFont="1" applyBorder="1" applyAlignment="1">
      <alignment horizontal="left" vertical="top"/>
    </xf>
    <xf numFmtId="0" fontId="38" fillId="0" borderId="10" xfId="0" applyFont="1" applyBorder="1"/>
    <xf numFmtId="0" fontId="19" fillId="0" borderId="10" xfId="176" applyFont="1" applyBorder="1" applyAlignment="1">
      <alignment horizontal="left"/>
    </xf>
    <xf numFmtId="0" fontId="1" fillId="0" borderId="10" xfId="0" applyFont="1" applyBorder="1" applyAlignment="1">
      <alignment horizontal="center" vertical="center"/>
    </xf>
    <xf numFmtId="0" fontId="19" fillId="0" borderId="0" xfId="0" applyFont="1" applyAlignment="1">
      <alignment horizontal="left"/>
    </xf>
    <xf numFmtId="0" fontId="30" fillId="0" borderId="0" xfId="0" applyFont="1" applyBorder="1" applyAlignment="1">
      <alignment horizontal="center"/>
    </xf>
    <xf numFmtId="14" fontId="35" fillId="0" borderId="10" xfId="176" applyNumberFormat="1" applyBorder="1" applyAlignment="1">
      <alignment horizontal="center"/>
    </xf>
    <xf numFmtId="0" fontId="35" fillId="0" borderId="10" xfId="176" applyBorder="1" applyAlignment="1">
      <alignment horizontal="left" wrapText="1"/>
    </xf>
    <xf numFmtId="15" fontId="35" fillId="0" borderId="10" xfId="176" applyNumberFormat="1" applyBorder="1" applyAlignment="1">
      <alignment horizontal="center"/>
    </xf>
    <xf numFmtId="0" fontId="19" fillId="34" borderId="0" xfId="0" applyFont="1" applyFill="1"/>
    <xf numFmtId="0" fontId="1" fillId="0" borderId="0" xfId="0" applyFont="1" applyAlignment="1">
      <alignment horizontal="left" vertical="center" wrapText="1"/>
    </xf>
    <xf numFmtId="0" fontId="23" fillId="0" borderId="10" xfId="176" applyFont="1" applyBorder="1" applyAlignment="1">
      <alignment horizontal="center"/>
    </xf>
    <xf numFmtId="14" fontId="1" fillId="0" borderId="10" xfId="176" applyNumberFormat="1" applyFont="1" applyBorder="1"/>
    <xf numFmtId="0" fontId="23" fillId="0" borderId="10" xfId="176" applyFont="1" applyBorder="1"/>
    <xf numFmtId="0" fontId="2" fillId="24" borderId="10" xfId="0" applyFont="1" applyFill="1" applyBorder="1" applyAlignment="1">
      <alignment horizontal="justify" vertical="top" wrapText="1"/>
    </xf>
    <xf numFmtId="14" fontId="1" fillId="0" borderId="10" xfId="176" applyNumberFormat="1" applyFont="1" applyBorder="1" applyAlignment="1">
      <alignment horizontal="right"/>
    </xf>
    <xf numFmtId="0" fontId="37" fillId="24" borderId="13" xfId="0" applyFont="1" applyFill="1" applyBorder="1" applyAlignment="1">
      <alignment horizontal="justify" vertical="top"/>
    </xf>
    <xf numFmtId="15" fontId="23" fillId="0" borderId="10" xfId="176" applyNumberFormat="1" applyFont="1" applyBorder="1"/>
    <xf numFmtId="0" fontId="38" fillId="24" borderId="10" xfId="0" applyFont="1" applyFill="1" applyBorder="1" applyAlignment="1">
      <alignment vertical="justify"/>
    </xf>
    <xf numFmtId="0" fontId="37" fillId="24" borderId="10" xfId="0" applyFont="1" applyFill="1" applyBorder="1" applyAlignment="1">
      <alignment vertical="top"/>
    </xf>
    <xf numFmtId="0" fontId="38" fillId="0" borderId="10" xfId="0" applyFont="1" applyBorder="1" applyAlignment="1">
      <alignment vertical="top"/>
    </xf>
    <xf numFmtId="0" fontId="37" fillId="0" borderId="10" xfId="0" applyFont="1" applyBorder="1" applyAlignment="1">
      <alignment vertical="top"/>
    </xf>
    <xf numFmtId="0" fontId="38" fillId="0" borderId="10" xfId="0" applyFont="1" applyBorder="1" applyAlignment="1">
      <alignment vertical="justify"/>
    </xf>
    <xf numFmtId="0" fontId="35" fillId="0" borderId="13" xfId="176" applyBorder="1" applyAlignment="1">
      <alignment horizontal="center"/>
    </xf>
    <xf numFmtId="0" fontId="18" fillId="0" borderId="13" xfId="0" applyFont="1" applyBorder="1" applyAlignment="1">
      <alignment horizontal="left" vertical="top"/>
    </xf>
    <xf numFmtId="0" fontId="37" fillId="24" borderId="10" xfId="0" applyFont="1" applyFill="1" applyBorder="1" applyAlignment="1">
      <alignment horizontal="justify" vertical="top"/>
    </xf>
    <xf numFmtId="0" fontId="18" fillId="0" borderId="20" xfId="0" applyFont="1" applyBorder="1" applyAlignment="1">
      <alignment horizontal="left" vertical="top" wrapText="1"/>
    </xf>
    <xf numFmtId="0" fontId="38" fillId="24" borderId="19" xfId="0" applyFont="1" applyFill="1" applyBorder="1" applyAlignment="1">
      <alignment horizontal="justify" vertical="top"/>
    </xf>
    <xf numFmtId="0" fontId="37" fillId="0" borderId="10" xfId="0" applyFont="1" applyBorder="1"/>
    <xf numFmtId="0" fontId="18" fillId="24" borderId="10" xfId="0" applyFont="1" applyFill="1" applyBorder="1" applyAlignment="1">
      <alignment horizontal="justify" vertical="justify" wrapText="1"/>
    </xf>
    <xf numFmtId="0" fontId="2" fillId="0" borderId="10" xfId="0" applyFont="1" applyBorder="1" applyAlignment="1">
      <alignment wrapText="1"/>
    </xf>
    <xf numFmtId="0" fontId="35" fillId="0" borderId="13" xfId="176" applyBorder="1" applyAlignment="1"/>
    <xf numFmtId="0" fontId="2" fillId="0" borderId="0" xfId="0" applyFont="1" applyBorder="1" applyAlignment="1">
      <alignment wrapText="1"/>
    </xf>
    <xf numFmtId="14" fontId="1" fillId="0" borderId="0" xfId="176" applyNumberFormat="1" applyFont="1" applyBorder="1"/>
    <xf numFmtId="0" fontId="35" fillId="0" borderId="0" xfId="176" applyBorder="1" applyAlignment="1">
      <alignment horizontal="center" vertical="center"/>
    </xf>
    <xf numFmtId="0" fontId="35" fillId="0" borderId="0" xfId="176" applyBorder="1"/>
    <xf numFmtId="0" fontId="25" fillId="0" borderId="0" xfId="176" applyFont="1" applyBorder="1" applyAlignment="1">
      <alignment horizontal="center" vertical="center"/>
    </xf>
    <xf numFmtId="0" fontId="30" fillId="35" borderId="0" xfId="0" applyFont="1" applyFill="1"/>
    <xf numFmtId="0" fontId="130" fillId="0" borderId="10" xfId="0" applyFont="1" applyBorder="1" applyAlignment="1">
      <alignment horizontal="center" vertical="center" wrapText="1"/>
    </xf>
    <xf numFmtId="0" fontId="131" fillId="0" borderId="10" xfId="0" applyFont="1" applyBorder="1" applyAlignment="1">
      <alignment horizontal="center" vertical="center"/>
    </xf>
    <xf numFmtId="0" fontId="0" fillId="0" borderId="0" xfId="0"/>
    <xf numFmtId="14" fontId="1" fillId="0" borderId="0" xfId="0" applyNumberFormat="1" applyFont="1" applyBorder="1" applyAlignment="1">
      <alignment horizontal="left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vertical="top"/>
    </xf>
    <xf numFmtId="0" fontId="1" fillId="0" borderId="0" xfId="0" applyFont="1" applyBorder="1" applyAlignment="1">
      <alignment horizontal="center" vertical="center" wrapText="1"/>
    </xf>
    <xf numFmtId="49" fontId="25" fillId="0" borderId="10" xfId="0" applyNumberFormat="1" applyFont="1" applyBorder="1" applyAlignment="1">
      <alignment horizontal="right"/>
    </xf>
    <xf numFmtId="15" fontId="25" fillId="0" borderId="19" xfId="0" applyNumberFormat="1" applyFont="1" applyBorder="1" applyAlignment="1">
      <alignment horizontal="right"/>
    </xf>
    <xf numFmtId="0" fontId="1" fillId="0" borderId="10" xfId="0" applyFont="1" applyFill="1" applyBorder="1"/>
    <xf numFmtId="14" fontId="1" fillId="0" borderId="10" xfId="0" applyNumberFormat="1" applyFont="1" applyFill="1" applyBorder="1"/>
    <xf numFmtId="0" fontId="1" fillId="0" borderId="10" xfId="0" applyFont="1" applyFill="1" applyBorder="1" applyAlignment="1">
      <alignment horizontal="right"/>
    </xf>
    <xf numFmtId="0" fontId="111" fillId="0" borderId="10" xfId="0" applyFont="1" applyFill="1" applyBorder="1"/>
    <xf numFmtId="14" fontId="111" fillId="0" borderId="10" xfId="0" applyNumberFormat="1" applyFont="1" applyFill="1" applyBorder="1"/>
    <xf numFmtId="0" fontId="113" fillId="0" borderId="10" xfId="0" applyFont="1" applyFill="1" applyBorder="1"/>
    <xf numFmtId="0" fontId="23" fillId="0" borderId="10" xfId="0" applyFont="1" applyFill="1" applyBorder="1"/>
    <xf numFmtId="0" fontId="1" fillId="0" borderId="10" xfId="0" applyFont="1" applyFill="1" applyBorder="1"/>
    <xf numFmtId="0" fontId="111" fillId="0" borderId="10" xfId="0" applyFont="1" applyFill="1" applyBorder="1"/>
    <xf numFmtId="0" fontId="19" fillId="30" borderId="10" xfId="0" applyFont="1" applyFill="1" applyBorder="1" applyAlignment="1">
      <alignment horizontal="center" vertical="center" wrapText="1"/>
    </xf>
    <xf numFmtId="0" fontId="0" fillId="30" borderId="10" xfId="0" applyFill="1" applyBorder="1" applyAlignment="1">
      <alignment horizontal="right"/>
    </xf>
    <xf numFmtId="14" fontId="0" fillId="30" borderId="10" xfId="0" applyNumberFormat="1" applyFill="1" applyBorder="1"/>
    <xf numFmtId="0" fontId="0" fillId="30" borderId="10" xfId="0" applyFill="1" applyBorder="1"/>
    <xf numFmtId="0" fontId="22" fillId="30" borderId="10" xfId="0" applyFont="1" applyFill="1" applyBorder="1" applyAlignment="1">
      <alignment horizontal="center" vertical="center"/>
    </xf>
    <xf numFmtId="0" fontId="22" fillId="30" borderId="10" xfId="0" applyFont="1" applyFill="1" applyBorder="1" applyAlignment="1">
      <alignment horizontal="center" vertical="center" wrapText="1"/>
    </xf>
    <xf numFmtId="0" fontId="22" fillId="30" borderId="10" xfId="0" applyFont="1" applyFill="1" applyBorder="1"/>
    <xf numFmtId="0" fontId="0" fillId="30" borderId="0" xfId="0" applyFill="1"/>
    <xf numFmtId="0" fontId="21" fillId="30" borderId="10" xfId="0" applyFont="1" applyFill="1" applyBorder="1" applyAlignment="1">
      <alignment horizontal="center" vertical="center" wrapText="1"/>
    </xf>
    <xf numFmtId="0" fontId="25" fillId="30" borderId="10" xfId="0" applyFont="1" applyFill="1" applyBorder="1" applyAlignment="1">
      <alignment horizontal="left" vertical="center" wrapText="1"/>
    </xf>
    <xf numFmtId="14" fontId="25" fillId="30" borderId="10" xfId="0" applyNumberFormat="1" applyFont="1" applyFill="1" applyBorder="1" applyAlignment="1">
      <alignment horizontal="right" vertical="center"/>
    </xf>
    <xf numFmtId="49" fontId="25" fillId="30" borderId="10" xfId="0" applyNumberFormat="1" applyFont="1" applyFill="1" applyBorder="1" applyAlignment="1">
      <alignment horizontal="center" vertical="center"/>
    </xf>
    <xf numFmtId="0" fontId="25" fillId="30" borderId="10" xfId="0" applyFont="1" applyFill="1" applyBorder="1" applyAlignment="1">
      <alignment horizontal="center" vertical="center"/>
    </xf>
    <xf numFmtId="0" fontId="25" fillId="30" borderId="10" xfId="0" applyFont="1" applyFill="1" applyBorder="1" applyAlignment="1">
      <alignment horizontal="center" vertical="center" wrapText="1"/>
    </xf>
    <xf numFmtId="0" fontId="21" fillId="30" borderId="10" xfId="0" applyFont="1" applyFill="1" applyBorder="1" applyAlignment="1">
      <alignment horizontal="center" vertical="center"/>
    </xf>
    <xf numFmtId="0" fontId="25" fillId="30" borderId="0" xfId="0" applyFont="1" applyFill="1"/>
    <xf numFmtId="0" fontId="25" fillId="30" borderId="14" xfId="0" applyFont="1" applyFill="1" applyBorder="1" applyAlignment="1">
      <alignment horizontal="left" vertical="center" wrapText="1"/>
    </xf>
    <xf numFmtId="0" fontId="25" fillId="30" borderId="10" xfId="0" applyFont="1" applyFill="1" applyBorder="1" applyAlignment="1">
      <alignment horizontal="center"/>
    </xf>
    <xf numFmtId="0" fontId="25" fillId="30" borderId="10" xfId="0" applyFont="1" applyFill="1" applyBorder="1"/>
    <xf numFmtId="0" fontId="25" fillId="30" borderId="10" xfId="0" applyFont="1" applyFill="1" applyBorder="1" applyAlignment="1">
      <alignment horizontal="left" wrapText="1"/>
    </xf>
    <xf numFmtId="14" fontId="25" fillId="30" borderId="10" xfId="0" applyNumberFormat="1" applyFont="1" applyFill="1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/>
    <xf numFmtId="0" fontId="0" fillId="28" borderId="0" xfId="0" applyFill="1" applyAlignment="1">
      <alignment horizontal="center" vertical="center"/>
    </xf>
    <xf numFmtId="0" fontId="1" fillId="0" borderId="0" xfId="0" applyFont="1" applyAlignment="1">
      <alignment vertical="top" wrapText="1"/>
    </xf>
    <xf numFmtId="16" fontId="0" fillId="0" borderId="10" xfId="0" applyNumberFormat="1" applyBorder="1" applyAlignment="1">
      <alignment vertical="center"/>
    </xf>
    <xf numFmtId="0" fontId="0" fillId="28" borderId="10" xfId="0" applyFill="1" applyBorder="1" applyAlignment="1">
      <alignment horizontal="center"/>
    </xf>
    <xf numFmtId="0" fontId="1" fillId="0" borderId="23" xfId="0" applyFont="1" applyBorder="1" applyAlignment="1">
      <alignment horizontal="left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left" vertical="center"/>
    </xf>
    <xf numFmtId="16" fontId="1" fillId="0" borderId="10" xfId="0" applyNumberFormat="1" applyFont="1" applyBorder="1" applyAlignment="1">
      <alignment horizontal="center"/>
    </xf>
    <xf numFmtId="14" fontId="23" fillId="0" borderId="10" xfId="0" applyNumberFormat="1" applyFont="1" applyBorder="1" applyAlignment="1">
      <alignment horizontal="center" vertical="center"/>
    </xf>
    <xf numFmtId="0" fontId="19" fillId="0" borderId="0" xfId="0" applyFont="1" applyBorder="1" applyAlignment="1">
      <alignment horizontal="left"/>
    </xf>
    <xf numFmtId="0" fontId="0" fillId="0" borderId="0" xfId="0"/>
    <xf numFmtId="0" fontId="23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19" fillId="0" borderId="11" xfId="0" applyFont="1" applyBorder="1" applyAlignment="1">
      <alignment horizontal="center" vertical="center" wrapText="1"/>
    </xf>
    <xf numFmtId="0" fontId="0" fillId="0" borderId="18" xfId="0" applyBorder="1" applyAlignment="1">
      <alignment horizontal="center"/>
    </xf>
    <xf numFmtId="0" fontId="0" fillId="0" borderId="0" xfId="0" applyAlignment="1">
      <alignment horizontal="center" vertical="center"/>
    </xf>
    <xf numFmtId="0" fontId="19" fillId="0" borderId="14" xfId="0" applyFont="1" applyBorder="1" applyAlignment="1">
      <alignment horizontal="center"/>
    </xf>
    <xf numFmtId="0" fontId="0" fillId="0" borderId="0" xfId="0" applyAlignment="1">
      <alignment horizontal="center"/>
    </xf>
    <xf numFmtId="0" fontId="24" fillId="0" borderId="10" xfId="0" applyFont="1" applyBorder="1" applyAlignment="1">
      <alignment horizontal="center" vertical="center"/>
    </xf>
    <xf numFmtId="0" fontId="0" fillId="0" borderId="10" xfId="0" applyBorder="1"/>
    <xf numFmtId="0" fontId="20" fillId="0" borderId="0" xfId="0" applyFont="1" applyAlignment="1">
      <alignment horizontal="center" vertical="center"/>
    </xf>
    <xf numFmtId="0" fontId="24" fillId="0" borderId="11" xfId="0" applyFont="1" applyBorder="1" applyAlignment="1">
      <alignment horizontal="center" vertical="center" wrapText="1"/>
    </xf>
    <xf numFmtId="0" fontId="0" fillId="0" borderId="20" xfId="0" applyBorder="1"/>
    <xf numFmtId="0" fontId="0" fillId="0" borderId="29" xfId="0" applyBorder="1"/>
    <xf numFmtId="0" fontId="0" fillId="0" borderId="0" xfId="0"/>
    <xf numFmtId="0" fontId="25" fillId="0" borderId="0" xfId="0" applyFont="1"/>
    <xf numFmtId="0" fontId="19" fillId="0" borderId="14" xfId="0" applyFont="1" applyBorder="1" applyAlignment="1">
      <alignment horizontal="left"/>
    </xf>
    <xf numFmtId="0" fontId="19" fillId="0" borderId="14" xfId="0" applyFont="1" applyBorder="1" applyAlignment="1">
      <alignment vertical="justify"/>
    </xf>
    <xf numFmtId="0" fontId="19" fillId="0" borderId="10" xfId="0" applyFont="1" applyBorder="1"/>
    <xf numFmtId="0" fontId="19" fillId="0" borderId="14" xfId="0" applyFont="1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15" fontId="0" fillId="0" borderId="10" xfId="0" applyNumberFormat="1" applyBorder="1" applyAlignment="1">
      <alignment horizontal="center" vertical="center"/>
    </xf>
    <xf numFmtId="0" fontId="19" fillId="0" borderId="14" xfId="0" applyFont="1" applyBorder="1" applyAlignment="1">
      <alignment horizontal="left" wrapText="1"/>
    </xf>
    <xf numFmtId="0" fontId="1" fillId="0" borderId="10" xfId="0" applyFont="1" applyBorder="1"/>
    <xf numFmtId="0" fontId="0" fillId="0" borderId="10" xfId="0" applyBorder="1" applyAlignment="1">
      <alignment vertical="center"/>
    </xf>
    <xf numFmtId="0" fontId="19" fillId="0" borderId="10" xfId="0" applyFont="1" applyBorder="1" applyAlignment="1">
      <alignment horizontal="left" vertical="center"/>
    </xf>
    <xf numFmtId="0" fontId="1" fillId="0" borderId="10" xfId="0" applyFont="1" applyBorder="1" applyAlignment="1">
      <alignment horizontal="center" vertical="center"/>
    </xf>
    <xf numFmtId="0" fontId="1" fillId="0" borderId="14" xfId="0" applyFont="1" applyBorder="1" applyAlignment="1">
      <alignment horizontal="left" vertical="center" wrapText="1"/>
    </xf>
    <xf numFmtId="0" fontId="1" fillId="0" borderId="14" xfId="0" applyFont="1" applyBorder="1" applyAlignment="1">
      <alignment horizontal="left"/>
    </xf>
    <xf numFmtId="0" fontId="1" fillId="0" borderId="14" xfId="0" applyFont="1" applyBorder="1" applyAlignment="1">
      <alignment horizontal="left" vertical="center"/>
    </xf>
    <xf numFmtId="0" fontId="1" fillId="0" borderId="14" xfId="0" applyFont="1" applyBorder="1" applyAlignment="1">
      <alignment vertical="center"/>
    </xf>
    <xf numFmtId="0" fontId="1" fillId="0" borderId="10" xfId="0" applyFont="1" applyBorder="1" applyAlignment="1">
      <alignment horizontal="left" vertical="center"/>
    </xf>
    <xf numFmtId="0" fontId="1" fillId="0" borderId="14" xfId="0" applyFont="1" applyBorder="1" applyAlignment="1">
      <alignment vertical="justify"/>
    </xf>
    <xf numFmtId="0" fontId="1" fillId="28" borderId="14" xfId="0" applyFont="1" applyFill="1" applyBorder="1" applyAlignment="1">
      <alignment horizontal="left"/>
    </xf>
    <xf numFmtId="0" fontId="1" fillId="0" borderId="10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20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 wrapText="1"/>
    </xf>
    <xf numFmtId="0" fontId="111" fillId="0" borderId="10" xfId="0" applyFont="1" applyBorder="1"/>
    <xf numFmtId="0" fontId="1" fillId="0" borderId="10" xfId="0" applyFont="1" applyFill="1" applyBorder="1"/>
    <xf numFmtId="0" fontId="111" fillId="0" borderId="10" xfId="0" applyFont="1" applyFill="1" applyBorder="1"/>
    <xf numFmtId="0" fontId="111" fillId="0" borderId="10" xfId="0" applyFont="1" applyBorder="1" applyAlignment="1">
      <alignment horizontal="center" vertical="center"/>
    </xf>
    <xf numFmtId="0" fontId="111" fillId="0" borderId="10" xfId="0" applyFont="1" applyBorder="1" applyAlignment="1">
      <alignment horizontal="center"/>
    </xf>
    <xf numFmtId="49" fontId="1" fillId="0" borderId="0" xfId="0" applyNumberFormat="1" applyFont="1" applyBorder="1" applyAlignment="1">
      <alignment horizontal="left" vertical="center"/>
    </xf>
    <xf numFmtId="0" fontId="1" fillId="0" borderId="18" xfId="0" applyFont="1" applyBorder="1" applyAlignment="1">
      <alignment vertical="center"/>
    </xf>
    <xf numFmtId="15" fontId="0" fillId="0" borderId="29" xfId="0" applyNumberFormat="1" applyBorder="1" applyAlignment="1">
      <alignment horizontal="center" vertical="center"/>
    </xf>
    <xf numFmtId="0" fontId="0" fillId="28" borderId="29" xfId="0" applyFill="1" applyBorder="1" applyAlignment="1">
      <alignment horizontal="center"/>
    </xf>
    <xf numFmtId="0" fontId="1" fillId="28" borderId="29" xfId="0" applyFont="1" applyFill="1" applyBorder="1" applyAlignment="1">
      <alignment horizontal="center" vertical="center"/>
    </xf>
    <xf numFmtId="0" fontId="0" fillId="28" borderId="29" xfId="0" applyFill="1" applyBorder="1" applyAlignment="1">
      <alignment vertical="center"/>
    </xf>
    <xf numFmtId="0" fontId="19" fillId="0" borderId="20" xfId="0" applyFont="1" applyBorder="1"/>
    <xf numFmtId="0" fontId="1" fillId="0" borderId="18" xfId="0" applyFont="1" applyBorder="1" applyAlignment="1">
      <alignment horizontal="left"/>
    </xf>
    <xf numFmtId="14" fontId="0" fillId="0" borderId="29" xfId="0" applyNumberFormat="1" applyBorder="1"/>
    <xf numFmtId="0" fontId="0" fillId="0" borderId="29" xfId="0" applyBorder="1" applyAlignment="1">
      <alignment horizontal="center" vertical="center"/>
    </xf>
    <xf numFmtId="0" fontId="1" fillId="0" borderId="20" xfId="0" applyFont="1" applyBorder="1" applyAlignment="1">
      <alignment vertical="center" wrapText="1"/>
    </xf>
    <xf numFmtId="0" fontId="1" fillId="0" borderId="10" xfId="0" applyFont="1" applyBorder="1"/>
    <xf numFmtId="0" fontId="111" fillId="0" borderId="10" xfId="0" applyFont="1" applyBorder="1"/>
    <xf numFmtId="0" fontId="111" fillId="0" borderId="10" xfId="0" applyFont="1" applyBorder="1" applyAlignment="1">
      <alignment horizontal="center"/>
    </xf>
    <xf numFmtId="0" fontId="1" fillId="0" borderId="10" xfId="0" applyFont="1" applyFill="1" applyBorder="1"/>
    <xf numFmtId="0" fontId="1" fillId="0" borderId="10" xfId="0" applyFont="1" applyBorder="1" applyAlignment="1">
      <alignment horizontal="center"/>
    </xf>
    <xf numFmtId="14" fontId="1" fillId="0" borderId="10" xfId="0" applyNumberFormat="1" applyFont="1" applyBorder="1" applyAlignment="1">
      <alignment horizontal="center"/>
    </xf>
    <xf numFmtId="0" fontId="0" fillId="0" borderId="0" xfId="0"/>
    <xf numFmtId="0" fontId="1" fillId="0" borderId="10" xfId="0" applyFont="1" applyBorder="1"/>
    <xf numFmtId="0" fontId="1" fillId="0" borderId="10" xfId="0" applyFont="1" applyBorder="1" applyAlignment="1">
      <alignment horizontal="center" vertical="center"/>
    </xf>
    <xf numFmtId="0" fontId="1" fillId="0" borderId="10" xfId="0" applyFont="1" applyBorder="1" applyAlignment="1">
      <alignment horizontal="left" vertical="center"/>
    </xf>
    <xf numFmtId="0" fontId="1" fillId="0" borderId="10" xfId="0" applyFont="1" applyBorder="1" applyAlignment="1">
      <alignment horizontal="center"/>
    </xf>
    <xf numFmtId="0" fontId="111" fillId="0" borderId="10" xfId="0" applyFont="1" applyBorder="1"/>
    <xf numFmtId="0" fontId="111" fillId="0" borderId="10" xfId="0" applyFont="1" applyBorder="1" applyAlignment="1">
      <alignment horizontal="center" vertical="center"/>
    </xf>
    <xf numFmtId="0" fontId="111" fillId="0" borderId="10" xfId="0" applyFont="1" applyBorder="1" applyAlignment="1">
      <alignment horizontal="center"/>
    </xf>
    <xf numFmtId="17" fontId="1" fillId="0" borderId="10" xfId="0" applyNumberFormat="1" applyFont="1" applyBorder="1" applyAlignment="1">
      <alignment horizontal="center"/>
    </xf>
    <xf numFmtId="14" fontId="1" fillId="0" borderId="10" xfId="0" applyNumberFormat="1" applyFont="1" applyFill="1" applyBorder="1" applyAlignment="1">
      <alignment horizontal="center"/>
    </xf>
    <xf numFmtId="0" fontId="1" fillId="0" borderId="10" xfId="0" applyFont="1" applyFill="1" applyBorder="1" applyAlignment="1">
      <alignment horizontal="center"/>
    </xf>
    <xf numFmtId="0" fontId="111" fillId="0" borderId="10" xfId="0" applyFont="1" applyFill="1" applyBorder="1" applyAlignment="1">
      <alignment wrapText="1"/>
    </xf>
    <xf numFmtId="0" fontId="1" fillId="0" borderId="10" xfId="0" applyFont="1" applyBorder="1" applyAlignment="1">
      <alignment horizontal="left" vertical="center"/>
    </xf>
    <xf numFmtId="0" fontId="1" fillId="0" borderId="10" xfId="0" applyFont="1" applyBorder="1" applyAlignment="1">
      <alignment horizontal="center"/>
    </xf>
    <xf numFmtId="3" fontId="1" fillId="0" borderId="10" xfId="0" applyNumberFormat="1" applyFont="1" applyBorder="1" applyAlignment="1">
      <alignment horizontal="center" vertical="center"/>
    </xf>
    <xf numFmtId="0" fontId="111" fillId="0" borderId="10" xfId="0" applyFont="1" applyBorder="1" applyAlignment="1">
      <alignment horizontal="left" vertical="center"/>
    </xf>
    <xf numFmtId="0" fontId="1" fillId="0" borderId="10" xfId="0" applyFont="1" applyBorder="1" applyAlignment="1">
      <alignment horizontal="left" vertical="center"/>
    </xf>
    <xf numFmtId="0" fontId="1" fillId="0" borderId="10" xfId="0" applyFont="1" applyBorder="1" applyAlignment="1">
      <alignment horizontal="center"/>
    </xf>
    <xf numFmtId="0" fontId="111" fillId="0" borderId="10" xfId="0" applyFont="1" applyBorder="1" applyAlignment="1">
      <alignment horizontal="center"/>
    </xf>
    <xf numFmtId="0" fontId="1" fillId="0" borderId="10" xfId="0" applyFont="1" applyBorder="1"/>
    <xf numFmtId="0" fontId="1" fillId="0" borderId="10" xfId="0" applyFont="1" applyBorder="1" applyAlignment="1">
      <alignment horizontal="left" vertical="center"/>
    </xf>
    <xf numFmtId="0" fontId="1" fillId="0" borderId="10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/>
    </xf>
    <xf numFmtId="0" fontId="0" fillId="0" borderId="0" xfId="0"/>
    <xf numFmtId="0" fontId="1" fillId="0" borderId="10" xfId="0" applyFont="1" applyBorder="1"/>
    <xf numFmtId="0" fontId="1" fillId="0" borderId="10" xfId="0" applyFont="1" applyBorder="1" applyAlignment="1">
      <alignment horizontal="center" vertical="center"/>
    </xf>
    <xf numFmtId="0" fontId="1" fillId="0" borderId="10" xfId="0" applyFont="1" applyBorder="1" applyAlignment="1">
      <alignment horizontal="left"/>
    </xf>
    <xf numFmtId="0" fontId="1" fillId="0" borderId="10" xfId="0" applyFont="1" applyBorder="1" applyAlignment="1">
      <alignment horizontal="left" vertical="center"/>
    </xf>
    <xf numFmtId="0" fontId="1" fillId="0" borderId="10" xfId="0" applyFont="1" applyBorder="1" applyAlignment="1">
      <alignment horizontal="center"/>
    </xf>
    <xf numFmtId="0" fontId="111" fillId="0" borderId="10" xfId="0" applyFont="1" applyBorder="1" applyAlignment="1">
      <alignment horizontal="center"/>
    </xf>
    <xf numFmtId="0" fontId="1" fillId="0" borderId="10" xfId="0" applyFont="1" applyBorder="1"/>
    <xf numFmtId="0" fontId="1" fillId="0" borderId="10" xfId="0" applyFont="1" applyBorder="1" applyAlignment="1">
      <alignment horizontal="left" vertical="center"/>
    </xf>
    <xf numFmtId="0" fontId="1" fillId="0" borderId="10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/>
    </xf>
    <xf numFmtId="0" fontId="111" fillId="0" borderId="10" xfId="0" applyFont="1" applyBorder="1" applyAlignment="1">
      <alignment horizontal="center"/>
    </xf>
    <xf numFmtId="0" fontId="1" fillId="0" borderId="10" xfId="0" applyFont="1" applyBorder="1"/>
    <xf numFmtId="0" fontId="1" fillId="0" borderId="10" xfId="0" applyFont="1" applyBorder="1" applyAlignment="1">
      <alignment horizontal="left" vertical="center"/>
    </xf>
    <xf numFmtId="0" fontId="1" fillId="0" borderId="10" xfId="0" applyFont="1" applyBorder="1" applyAlignment="1">
      <alignment horizontal="center" vertical="center"/>
    </xf>
    <xf numFmtId="0" fontId="111" fillId="0" borderId="10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0" xfId="0" applyFont="1" applyFill="1" applyBorder="1"/>
    <xf numFmtId="0" fontId="111" fillId="0" borderId="10" xfId="0" applyFont="1" applyFill="1" applyBorder="1"/>
    <xf numFmtId="0" fontId="0" fillId="0" borderId="0" xfId="0" applyAlignment="1">
      <alignment horizontal="center"/>
    </xf>
    <xf numFmtId="0" fontId="0" fillId="0" borderId="0" xfId="0"/>
    <xf numFmtId="0" fontId="1" fillId="0" borderId="10" xfId="0" applyFont="1" applyBorder="1"/>
    <xf numFmtId="0" fontId="111" fillId="0" borderId="10" xfId="0" applyFont="1" applyBorder="1" applyAlignment="1">
      <alignment horizontal="center"/>
    </xf>
    <xf numFmtId="0" fontId="1" fillId="0" borderId="10" xfId="0" applyFont="1" applyFill="1" applyBorder="1"/>
    <xf numFmtId="0" fontId="111" fillId="0" borderId="10" xfId="0" applyFont="1" applyFill="1" applyBorder="1"/>
    <xf numFmtId="0" fontId="1" fillId="0" borderId="10" xfId="0" applyFont="1" applyBorder="1" applyAlignment="1">
      <alignment horizontal="center"/>
    </xf>
    <xf numFmtId="0" fontId="0" fillId="0" borderId="0" xfId="0"/>
    <xf numFmtId="0" fontId="1" fillId="0" borderId="10" xfId="0" applyFont="1" applyBorder="1"/>
    <xf numFmtId="0" fontId="1" fillId="0" borderId="10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/>
    </xf>
    <xf numFmtId="0" fontId="1" fillId="0" borderId="10" xfId="0" applyFont="1" applyFill="1" applyBorder="1"/>
    <xf numFmtId="0" fontId="111" fillId="0" borderId="10" xfId="0" applyFont="1" applyBorder="1" applyAlignment="1">
      <alignment horizontal="center"/>
    </xf>
    <xf numFmtId="0" fontId="132" fillId="0" borderId="10" xfId="0" applyFont="1" applyBorder="1" applyAlignment="1">
      <alignment horizontal="center"/>
    </xf>
    <xf numFmtId="167" fontId="1" fillId="0" borderId="10" xfId="0" applyNumberFormat="1" applyFont="1" applyBorder="1" applyAlignment="1">
      <alignment horizontal="center" vertical="center" wrapText="1"/>
    </xf>
    <xf numFmtId="167" fontId="1" fillId="24" borderId="10" xfId="0" applyNumberFormat="1" applyFont="1" applyFill="1" applyBorder="1" applyAlignment="1">
      <alignment horizontal="center" vertical="center" wrapText="1"/>
    </xf>
    <xf numFmtId="14" fontId="1" fillId="24" borderId="10" xfId="0" applyNumberFormat="1" applyFont="1" applyFill="1" applyBorder="1" applyAlignment="1">
      <alignment horizontal="center" vertical="center" wrapText="1"/>
    </xf>
    <xf numFmtId="0" fontId="0" fillId="0" borderId="0" xfId="0"/>
    <xf numFmtId="0" fontId="1" fillId="0" borderId="10" xfId="0" applyFont="1" applyBorder="1"/>
    <xf numFmtId="0" fontId="1" fillId="0" borderId="10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/>
    </xf>
    <xf numFmtId="0" fontId="1" fillId="0" borderId="10" xfId="0" applyFont="1" applyFill="1" applyBorder="1"/>
    <xf numFmtId="0" fontId="111" fillId="0" borderId="10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/>
    <xf numFmtId="0" fontId="1" fillId="0" borderId="10" xfId="0" applyFont="1" applyBorder="1"/>
    <xf numFmtId="0" fontId="1" fillId="0" borderId="10" xfId="0" applyFont="1" applyBorder="1" applyAlignment="1">
      <alignment horizontal="center" vertical="center"/>
    </xf>
    <xf numFmtId="0" fontId="111" fillId="0" borderId="10" xfId="0" applyFont="1" applyBorder="1" applyAlignment="1">
      <alignment horizontal="center"/>
    </xf>
    <xf numFmtId="0" fontId="1" fillId="0" borderId="10" xfId="0" applyFont="1" applyFill="1" applyBorder="1"/>
    <xf numFmtId="0" fontId="1" fillId="0" borderId="10" xfId="0" applyFont="1" applyBorder="1" applyAlignment="1">
      <alignment horizontal="center"/>
    </xf>
    <xf numFmtId="0" fontId="0" fillId="0" borderId="0" xfId="0"/>
    <xf numFmtId="0" fontId="1" fillId="0" borderId="10" xfId="0" applyFont="1" applyBorder="1"/>
    <xf numFmtId="0" fontId="1" fillId="0" borderId="10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/>
    </xf>
    <xf numFmtId="0" fontId="1" fillId="0" borderId="10" xfId="0" applyFont="1" applyFill="1" applyBorder="1"/>
    <xf numFmtId="0" fontId="111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23" fillId="0" borderId="10" xfId="0" applyFont="1" applyBorder="1" applyAlignment="1">
      <alignment horizontal="center"/>
    </xf>
    <xf numFmtId="0" fontId="0" fillId="0" borderId="0" xfId="0" applyAlignment="1">
      <alignment horizontal="center"/>
    </xf>
    <xf numFmtId="0" fontId="24" fillId="0" borderId="10" xfId="0" applyFont="1" applyBorder="1" applyAlignment="1">
      <alignment horizontal="center" vertical="center"/>
    </xf>
    <xf numFmtId="0" fontId="0" fillId="0" borderId="10" xfId="0" applyBorder="1"/>
    <xf numFmtId="0" fontId="0" fillId="0" borderId="0" xfId="0"/>
    <xf numFmtId="0" fontId="19" fillId="0" borderId="22" xfId="0" applyFont="1" applyBorder="1" applyAlignment="1">
      <alignment horizontal="left"/>
    </xf>
    <xf numFmtId="0" fontId="19" fillId="0" borderId="19" xfId="0" applyFont="1" applyBorder="1" applyAlignment="1">
      <alignment horizontal="left"/>
    </xf>
    <xf numFmtId="0" fontId="19" fillId="0" borderId="10" xfId="0" applyFont="1" applyBorder="1"/>
    <xf numFmtId="0" fontId="1" fillId="0" borderId="10" xfId="0" applyFont="1" applyBorder="1"/>
    <xf numFmtId="0" fontId="0" fillId="0" borderId="10" xfId="0" applyBorder="1" applyAlignment="1">
      <alignment vertical="center"/>
    </xf>
    <xf numFmtId="0" fontId="1" fillId="0" borderId="10" xfId="0" applyFont="1" applyBorder="1" applyAlignment="1">
      <alignment horizontal="center" vertical="center"/>
    </xf>
    <xf numFmtId="0" fontId="1" fillId="0" borderId="14" xfId="0" applyFont="1" applyBorder="1" applyAlignment="1">
      <alignment horizontal="left"/>
    </xf>
    <xf numFmtId="0" fontId="1" fillId="0" borderId="14" xfId="0" applyFont="1" applyBorder="1" applyAlignment="1">
      <alignment horizontal="left" vertical="center"/>
    </xf>
    <xf numFmtId="0" fontId="1" fillId="0" borderId="22" xfId="0" applyFont="1" applyBorder="1" applyAlignment="1">
      <alignment horizontal="left" vertical="center"/>
    </xf>
    <xf numFmtId="0" fontId="1" fillId="0" borderId="19" xfId="0" applyFont="1" applyBorder="1" applyAlignment="1">
      <alignment horizontal="left" vertical="center"/>
    </xf>
    <xf numFmtId="0" fontId="111" fillId="0" borderId="10" xfId="0" applyFont="1" applyBorder="1" applyAlignment="1">
      <alignment horizontal="center"/>
    </xf>
    <xf numFmtId="0" fontId="1" fillId="0" borderId="10" xfId="0" applyFont="1" applyFill="1" applyBorder="1"/>
    <xf numFmtId="0" fontId="1" fillId="0" borderId="10" xfId="0" applyFont="1" applyBorder="1" applyAlignment="1">
      <alignment horizontal="center"/>
    </xf>
    <xf numFmtId="0" fontId="1" fillId="0" borderId="14" xfId="0" applyFont="1" applyBorder="1" applyAlignment="1">
      <alignment vertical="justify"/>
    </xf>
    <xf numFmtId="0" fontId="1" fillId="0" borderId="22" xfId="0" applyFont="1" applyBorder="1" applyAlignment="1">
      <alignment vertical="justify"/>
    </xf>
    <xf numFmtId="0" fontId="1" fillId="0" borderId="19" xfId="0" applyFont="1" applyBorder="1" applyAlignment="1">
      <alignment vertical="justify"/>
    </xf>
    <xf numFmtId="0" fontId="1" fillId="0" borderId="10" xfId="0" applyFont="1" applyBorder="1" applyAlignment="1">
      <alignment horizontal="center"/>
    </xf>
    <xf numFmtId="14" fontId="1" fillId="0" borderId="10" xfId="0" applyNumberFormat="1" applyFont="1" applyFill="1" applyBorder="1" applyAlignment="1">
      <alignment horizontal="center" vertical="center" wrapText="1"/>
    </xf>
    <xf numFmtId="0" fontId="1" fillId="0" borderId="12" xfId="0" applyFont="1" applyFill="1" applyBorder="1"/>
    <xf numFmtId="0" fontId="0" fillId="0" borderId="0" xfId="0"/>
    <xf numFmtId="0" fontId="0" fillId="0" borderId="0" xfId="0"/>
    <xf numFmtId="0" fontId="1" fillId="0" borderId="0" xfId="0" applyFont="1" applyBorder="1" applyAlignment="1">
      <alignment vertical="justify"/>
    </xf>
    <xf numFmtId="0" fontId="21" fillId="0" borderId="10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/>
    </xf>
    <xf numFmtId="0" fontId="25" fillId="0" borderId="10" xfId="0" applyFont="1" applyBorder="1" applyAlignment="1">
      <alignment horizontal="center" vertical="center"/>
    </xf>
    <xf numFmtId="0" fontId="25" fillId="0" borderId="11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25" fillId="0" borderId="0" xfId="0" applyFont="1"/>
    <xf numFmtId="0" fontId="19" fillId="0" borderId="14" xfId="0" applyFont="1" applyBorder="1" applyAlignment="1">
      <alignment horizontal="left"/>
    </xf>
    <xf numFmtId="0" fontId="23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left"/>
    </xf>
    <xf numFmtId="0" fontId="0" fillId="0" borderId="0" xfId="0" applyAlignment="1">
      <alignment horizontal="center"/>
    </xf>
    <xf numFmtId="0" fontId="24" fillId="0" borderId="10" xfId="0" applyFont="1" applyBorder="1" applyAlignment="1">
      <alignment horizontal="center" vertical="center"/>
    </xf>
    <xf numFmtId="0" fontId="0" fillId="0" borderId="10" xfId="0" applyBorder="1"/>
    <xf numFmtId="0" fontId="0" fillId="0" borderId="0" xfId="0"/>
    <xf numFmtId="0" fontId="19" fillId="0" borderId="10" xfId="0" applyFont="1" applyBorder="1"/>
    <xf numFmtId="0" fontId="1" fillId="0" borderId="10" xfId="0" applyFont="1" applyBorder="1"/>
    <xf numFmtId="0" fontId="1" fillId="0" borderId="10" xfId="0" applyFont="1" applyBorder="1" applyAlignment="1">
      <alignment horizontal="center" vertical="center"/>
    </xf>
    <xf numFmtId="0" fontId="1" fillId="0" borderId="10" xfId="0" applyFont="1" applyBorder="1" applyAlignment="1">
      <alignment horizontal="left"/>
    </xf>
    <xf numFmtId="0" fontId="1" fillId="0" borderId="10" xfId="0" applyFont="1" applyBorder="1" applyAlignment="1">
      <alignment horizontal="center"/>
    </xf>
    <xf numFmtId="0" fontId="25" fillId="34" borderId="0" xfId="0" applyFont="1" applyFill="1"/>
    <xf numFmtId="49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1" fillId="0" borderId="10" xfId="0" applyFont="1" applyFill="1" applyBorder="1"/>
    <xf numFmtId="0" fontId="23" fillId="0" borderId="0" xfId="0" applyFont="1" applyAlignment="1">
      <alignment horizontal="center"/>
    </xf>
    <xf numFmtId="0" fontId="23" fillId="0" borderId="10" xfId="0" applyFont="1" applyBorder="1" applyAlignment="1">
      <alignment horizontal="center"/>
    </xf>
    <xf numFmtId="0" fontId="24" fillId="0" borderId="10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/>
    </xf>
    <xf numFmtId="167" fontId="1" fillId="0" borderId="10" xfId="0" applyNumberFormat="1" applyFont="1" applyFill="1" applyBorder="1" applyAlignment="1">
      <alignment horizontal="center" vertical="center" wrapText="1"/>
    </xf>
    <xf numFmtId="0" fontId="132" fillId="0" borderId="10" xfId="0" applyFont="1" applyFill="1" applyBorder="1" applyAlignment="1">
      <alignment horizontal="center"/>
    </xf>
    <xf numFmtId="0" fontId="24" fillId="0" borderId="0" xfId="0" applyFont="1"/>
    <xf numFmtId="49" fontId="24" fillId="0" borderId="10" xfId="0" applyNumberFormat="1" applyFont="1" applyBorder="1" applyAlignment="1">
      <alignment horizontal="center" vertical="center"/>
    </xf>
    <xf numFmtId="0" fontId="24" fillId="0" borderId="10" xfId="0" applyFont="1" applyBorder="1" applyAlignment="1">
      <alignment horizontal="left" vertical="center" wrapText="1"/>
    </xf>
    <xf numFmtId="0" fontId="24" fillId="0" borderId="14" xfId="0" applyFont="1" applyBorder="1" applyAlignment="1">
      <alignment horizontal="left" vertical="center" wrapText="1"/>
    </xf>
    <xf numFmtId="0" fontId="23" fillId="0" borderId="14" xfId="0" applyFont="1" applyBorder="1" applyAlignment="1">
      <alignment horizontal="left" vertical="center" wrapText="1"/>
    </xf>
    <xf numFmtId="0" fontId="23" fillId="0" borderId="10" xfId="0" applyFont="1" applyBorder="1" applyAlignment="1">
      <alignment horizontal="left" vertical="center" wrapText="1"/>
    </xf>
    <xf numFmtId="49" fontId="23" fillId="0" borderId="10" xfId="0" applyNumberFormat="1" applyFont="1" applyBorder="1" applyAlignment="1">
      <alignment horizontal="center" vertical="center"/>
    </xf>
    <xf numFmtId="14" fontId="23" fillId="0" borderId="10" xfId="0" applyNumberFormat="1" applyFont="1" applyBorder="1" applyAlignment="1">
      <alignment horizontal="right" vertical="center"/>
    </xf>
    <xf numFmtId="0" fontId="24" fillId="34" borderId="0" xfId="0" applyFont="1" applyFill="1"/>
    <xf numFmtId="0" fontId="24" fillId="34" borderId="0" xfId="0" applyFont="1" applyFill="1" applyAlignment="1">
      <alignment vertical="center"/>
    </xf>
    <xf numFmtId="0" fontId="23" fillId="0" borderId="10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24" fillId="0" borderId="10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/>
    </xf>
    <xf numFmtId="0" fontId="0" fillId="0" borderId="0" xfId="0"/>
    <xf numFmtId="0" fontId="23" fillId="0" borderId="10" xfId="0" applyFont="1" applyBorder="1" applyAlignment="1">
      <alignment horizontal="center" vertical="center"/>
    </xf>
    <xf numFmtId="49" fontId="23" fillId="0" borderId="13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9" fillId="0" borderId="10" xfId="0" applyFont="1" applyBorder="1" applyAlignment="1">
      <alignment horizontal="center"/>
    </xf>
    <xf numFmtId="0" fontId="0" fillId="0" borderId="0" xfId="0" applyAlignment="1">
      <alignment horizontal="center"/>
    </xf>
    <xf numFmtId="0" fontId="35" fillId="0" borderId="10" xfId="176" applyBorder="1" applyAlignment="1">
      <alignment horizontal="center"/>
    </xf>
    <xf numFmtId="0" fontId="24" fillId="0" borderId="10" xfId="0" applyFont="1" applyBorder="1" applyAlignment="1">
      <alignment horizontal="center" vertical="center"/>
    </xf>
    <xf numFmtId="0" fontId="0" fillId="0" borderId="10" xfId="0" applyBorder="1"/>
    <xf numFmtId="0" fontId="35" fillId="0" borderId="10" xfId="176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0" xfId="0"/>
    <xf numFmtId="0" fontId="21" fillId="0" borderId="11" xfId="176" applyFont="1" applyBorder="1" applyAlignment="1">
      <alignment horizontal="center" vertical="center"/>
    </xf>
    <xf numFmtId="0" fontId="21" fillId="0" borderId="10" xfId="176" applyFont="1" applyBorder="1" applyAlignment="1">
      <alignment horizontal="center" vertical="center"/>
    </xf>
    <xf numFmtId="0" fontId="25" fillId="0" borderId="10" xfId="176" applyFont="1" applyBorder="1" applyAlignment="1">
      <alignment horizontal="center" vertical="center"/>
    </xf>
    <xf numFmtId="0" fontId="19" fillId="0" borderId="22" xfId="176" applyFont="1" applyBorder="1" applyAlignment="1">
      <alignment horizontal="left" wrapText="1"/>
    </xf>
    <xf numFmtId="0" fontId="19" fillId="0" borderId="19" xfId="176" applyFont="1" applyBorder="1" applyAlignment="1">
      <alignment horizontal="left" wrapText="1"/>
    </xf>
    <xf numFmtId="0" fontId="19" fillId="0" borderId="10" xfId="176" applyFont="1" applyBorder="1" applyAlignment="1">
      <alignment horizontal="left" wrapText="1"/>
    </xf>
    <xf numFmtId="0" fontId="19" fillId="0" borderId="10" xfId="176" applyFont="1" applyBorder="1" applyAlignment="1">
      <alignment horizontal="left" vertical="center" wrapText="1"/>
    </xf>
    <xf numFmtId="49" fontId="19" fillId="0" borderId="13" xfId="176" applyNumberFormat="1" applyFont="1" applyBorder="1" applyAlignment="1">
      <alignment horizontal="center" vertical="center"/>
    </xf>
    <xf numFmtId="0" fontId="19" fillId="0" borderId="10" xfId="176" applyFont="1" applyBorder="1" applyAlignment="1">
      <alignment horizontal="left"/>
    </xf>
    <xf numFmtId="0" fontId="1" fillId="0" borderId="14" xfId="176" applyFont="1" applyBorder="1" applyAlignment="1">
      <alignment horizontal="left"/>
    </xf>
    <xf numFmtId="0" fontId="1" fillId="0" borderId="14" xfId="176" applyFont="1" applyBorder="1" applyAlignment="1">
      <alignment horizontal="left" wrapText="1"/>
    </xf>
    <xf numFmtId="0" fontId="1" fillId="0" borderId="22" xfId="176" applyFont="1" applyBorder="1" applyAlignment="1">
      <alignment horizontal="left" wrapText="1"/>
    </xf>
    <xf numFmtId="0" fontId="1" fillId="0" borderId="19" xfId="176" applyFont="1" applyBorder="1" applyAlignment="1">
      <alignment horizontal="left" wrapText="1"/>
    </xf>
    <xf numFmtId="0" fontId="19" fillId="0" borderId="10" xfId="176" applyFont="1" applyBorder="1" applyAlignment="1">
      <alignment horizontal="center" vertical="center"/>
    </xf>
    <xf numFmtId="0" fontId="24" fillId="0" borderId="10" xfId="176" applyFont="1" applyBorder="1" applyAlignment="1">
      <alignment horizontal="center" vertical="center" wrapText="1"/>
    </xf>
    <xf numFmtId="0" fontId="19" fillId="0" borderId="22" xfId="177" applyFont="1" applyBorder="1" applyAlignment="1">
      <alignment horizontal="left" vertical="center" wrapText="1"/>
    </xf>
    <xf numFmtId="0" fontId="19" fillId="0" borderId="19" xfId="177" applyFont="1" applyBorder="1" applyAlignment="1">
      <alignment horizontal="left" vertical="center" wrapText="1"/>
    </xf>
    <xf numFmtId="0" fontId="1" fillId="0" borderId="14" xfId="177" applyFont="1" applyBorder="1" applyAlignment="1">
      <alignment horizontal="left" vertical="center" wrapText="1"/>
    </xf>
    <xf numFmtId="0" fontId="1" fillId="0" borderId="0" xfId="0" applyFont="1" applyAlignment="1">
      <alignment horizontal="center"/>
    </xf>
    <xf numFmtId="0" fontId="23" fillId="0" borderId="0" xfId="0" applyFont="1" applyBorder="1" applyAlignment="1">
      <alignment horizontal="center" vertical="center" wrapText="1"/>
    </xf>
    <xf numFmtId="0" fontId="24" fillId="0" borderId="0" xfId="0" applyFont="1" applyBorder="1" applyAlignment="1">
      <alignment horizontal="center" vertical="center" wrapText="1"/>
    </xf>
    <xf numFmtId="0" fontId="23" fillId="0" borderId="0" xfId="0" applyFont="1" applyBorder="1" applyAlignment="1">
      <alignment horizontal="left" vertical="center" wrapText="1"/>
    </xf>
    <xf numFmtId="14" fontId="23" fillId="0" borderId="0" xfId="0" applyNumberFormat="1" applyFont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49" fontId="23" fillId="0" borderId="0" xfId="0" applyNumberFormat="1" applyFont="1" applyBorder="1" applyAlignment="1">
      <alignment horizontal="center" vertical="center"/>
    </xf>
    <xf numFmtId="49" fontId="24" fillId="0" borderId="0" xfId="0" applyNumberFormat="1" applyFont="1" applyBorder="1" applyAlignment="1">
      <alignment horizontal="center" vertical="center"/>
    </xf>
    <xf numFmtId="0" fontId="23" fillId="0" borderId="0" xfId="0" applyFont="1" applyBorder="1" applyAlignment="1">
      <alignment horizontal="center" vertical="center"/>
    </xf>
    <xf numFmtId="0" fontId="24" fillId="0" borderId="10" xfId="0" applyFont="1" applyBorder="1" applyAlignment="1">
      <alignment vertical="center" wrapText="1"/>
    </xf>
    <xf numFmtId="14" fontId="23" fillId="0" borderId="10" xfId="0" applyNumberFormat="1" applyFont="1" applyBorder="1" applyAlignment="1">
      <alignment horizontal="center" vertical="center" wrapText="1"/>
    </xf>
    <xf numFmtId="49" fontId="23" fillId="0" borderId="0" xfId="0" applyNumberFormat="1" applyFont="1"/>
    <xf numFmtId="0" fontId="23" fillId="0" borderId="10" xfId="0" applyFont="1" applyBorder="1" applyAlignment="1">
      <alignment vertical="center"/>
    </xf>
    <xf numFmtId="0" fontId="23" fillId="30" borderId="14" xfId="0" applyFont="1" applyFill="1" applyBorder="1" applyAlignment="1">
      <alignment horizontal="left" vertical="center" wrapText="1"/>
    </xf>
    <xf numFmtId="14" fontId="23" fillId="30" borderId="10" xfId="0" applyNumberFormat="1" applyFont="1" applyFill="1" applyBorder="1" applyAlignment="1">
      <alignment horizontal="center" vertical="center"/>
    </xf>
    <xf numFmtId="0" fontId="23" fillId="36" borderId="14" xfId="0" applyFont="1" applyFill="1" applyBorder="1" applyAlignment="1">
      <alignment horizontal="left" vertical="center" wrapText="1"/>
    </xf>
    <xf numFmtId="14" fontId="23" fillId="36" borderId="10" xfId="0" applyNumberFormat="1" applyFont="1" applyFill="1" applyBorder="1" applyAlignment="1">
      <alignment horizontal="center" vertical="center"/>
    </xf>
    <xf numFmtId="17" fontId="23" fillId="0" borderId="10" xfId="0" applyNumberFormat="1" applyFont="1" applyBorder="1" applyAlignment="1">
      <alignment horizontal="center" vertical="center" wrapText="1"/>
    </xf>
    <xf numFmtId="0" fontId="24" fillId="31" borderId="14" xfId="0" applyFont="1" applyFill="1" applyBorder="1" applyAlignment="1">
      <alignment horizontal="left" vertical="center" wrapText="1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10" xfId="0" applyBorder="1"/>
    <xf numFmtId="0" fontId="0" fillId="0" borderId="0" xfId="0"/>
    <xf numFmtId="0" fontId="19" fillId="0" borderId="10" xfId="0" applyFont="1" applyBorder="1"/>
    <xf numFmtId="0" fontId="1" fillId="0" borderId="10" xfId="0" applyFont="1" applyBorder="1" applyAlignment="1">
      <alignment horizontal="center" vertical="center"/>
    </xf>
    <xf numFmtId="0" fontId="1" fillId="0" borderId="14" xfId="0" applyFont="1" applyBorder="1" applyAlignment="1">
      <alignment horizontal="left"/>
    </xf>
    <xf numFmtId="0" fontId="1" fillId="0" borderId="10" xfId="0" applyFont="1" applyBorder="1" applyAlignment="1">
      <alignment horizontal="center"/>
    </xf>
    <xf numFmtId="0" fontId="35" fillId="34" borderId="0" xfId="176" applyFill="1"/>
    <xf numFmtId="0" fontId="35" fillId="34" borderId="0" xfId="176" applyFill="1" applyAlignment="1">
      <alignment horizontal="left"/>
    </xf>
    <xf numFmtId="0" fontId="35" fillId="28" borderId="0" xfId="176" applyFill="1" applyAlignment="1">
      <alignment horizontal="left"/>
    </xf>
    <xf numFmtId="0" fontId="35" fillId="28" borderId="0" xfId="176" applyFill="1"/>
    <xf numFmtId="14" fontId="113" fillId="0" borderId="10" xfId="176" applyNumberFormat="1" applyFont="1" applyBorder="1" applyAlignment="1">
      <alignment horizontal="right" vertical="center"/>
    </xf>
    <xf numFmtId="3" fontId="1" fillId="0" borderId="10" xfId="176" applyNumberFormat="1" applyFont="1" applyBorder="1" applyAlignment="1">
      <alignment horizontal="right" wrapText="1"/>
    </xf>
    <xf numFmtId="0" fontId="19" fillId="0" borderId="0" xfId="176" applyFont="1" applyAlignment="1">
      <alignment horizontal="left" wrapText="1"/>
    </xf>
    <xf numFmtId="14" fontId="1" fillId="0" borderId="10" xfId="176" applyNumberFormat="1" applyFont="1" applyBorder="1" applyAlignment="1">
      <alignment horizontal="left"/>
    </xf>
    <xf numFmtId="172" fontId="1" fillId="0" borderId="10" xfId="170" applyNumberFormat="1" applyFont="1" applyBorder="1" applyAlignment="1">
      <alignment horizontal="right" wrapText="1"/>
    </xf>
    <xf numFmtId="49" fontId="19" fillId="0" borderId="10" xfId="176" applyNumberFormat="1" applyFont="1" applyBorder="1" applyAlignment="1">
      <alignment horizontal="center" vertical="center"/>
    </xf>
    <xf numFmtId="49" fontId="35" fillId="0" borderId="10" xfId="176" applyNumberFormat="1" applyBorder="1" applyAlignment="1">
      <alignment horizontal="center" vertical="center"/>
    </xf>
    <xf numFmtId="172" fontId="1" fillId="0" borderId="10" xfId="170" applyNumberFormat="1" applyFont="1" applyBorder="1" applyAlignment="1">
      <alignment wrapText="1"/>
    </xf>
    <xf numFmtId="0" fontId="1" fillId="0" borderId="0" xfId="176" applyFont="1" applyAlignment="1">
      <alignment horizontal="left" wrapText="1"/>
    </xf>
    <xf numFmtId="14" fontId="1" fillId="0" borderId="10" xfId="176" applyNumberFormat="1" applyFont="1" applyBorder="1" applyAlignment="1">
      <alignment horizontal="left" wrapText="1"/>
    </xf>
    <xf numFmtId="0" fontId="19" fillId="0" borderId="10" xfId="176" applyFont="1" applyBorder="1" applyAlignment="1">
      <alignment vertical="center"/>
    </xf>
    <xf numFmtId="0" fontId="114" fillId="0" borderId="10" xfId="176" applyFont="1" applyBorder="1" applyAlignment="1">
      <alignment horizontal="center"/>
    </xf>
    <xf numFmtId="14" fontId="111" fillId="0" borderId="13" xfId="176" applyNumberFormat="1" applyFont="1" applyBorder="1" applyAlignment="1">
      <alignment horizontal="right"/>
    </xf>
    <xf numFmtId="168" fontId="111" fillId="0" borderId="13" xfId="176" applyNumberFormat="1" applyFont="1" applyBorder="1" applyAlignment="1">
      <alignment horizontal="center" wrapText="1"/>
    </xf>
    <xf numFmtId="0" fontId="124" fillId="0" borderId="0" xfId="0" applyFont="1" applyAlignment="1">
      <alignment horizontal="center"/>
    </xf>
    <xf numFmtId="0" fontId="124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19" fillId="0" borderId="10" xfId="0" applyFont="1" applyBorder="1" applyAlignment="1">
      <alignment horizontal="center"/>
    </xf>
    <xf numFmtId="0" fontId="19" fillId="0" borderId="10" xfId="176" applyFont="1" applyBorder="1" applyAlignment="1">
      <alignment horizontal="center" vertical="center" wrapText="1"/>
    </xf>
    <xf numFmtId="0" fontId="35" fillId="0" borderId="10" xfId="176" applyBorder="1" applyAlignment="1">
      <alignment horizontal="center"/>
    </xf>
    <xf numFmtId="0" fontId="0" fillId="0" borderId="10" xfId="0" applyBorder="1"/>
    <xf numFmtId="0" fontId="19" fillId="0" borderId="10" xfId="0" applyFont="1" applyBorder="1" applyAlignment="1">
      <alignment horizontal="center" vertical="center"/>
    </xf>
    <xf numFmtId="0" fontId="0" fillId="0" borderId="0" xfId="0"/>
    <xf numFmtId="0" fontId="21" fillId="0" borderId="10" xfId="176" applyFont="1" applyBorder="1" applyAlignment="1">
      <alignment horizontal="center" vertical="center"/>
    </xf>
    <xf numFmtId="0" fontId="37" fillId="24" borderId="10" xfId="0" applyFont="1" applyFill="1" applyBorder="1" applyAlignment="1">
      <alignment horizontal="left"/>
    </xf>
    <xf numFmtId="0" fontId="37" fillId="0" borderId="10" xfId="0" applyFont="1" applyBorder="1" applyAlignment="1">
      <alignment horizontal="left" vertical="top"/>
    </xf>
    <xf numFmtId="0" fontId="85" fillId="24" borderId="10" xfId="0" applyFont="1" applyFill="1" applyBorder="1" applyAlignment="1">
      <alignment horizontal="left"/>
    </xf>
    <xf numFmtId="0" fontId="37" fillId="0" borderId="10" xfId="0" applyFont="1" applyBorder="1" applyAlignment="1">
      <alignment horizontal="left" vertical="center"/>
    </xf>
    <xf numFmtId="0" fontId="19" fillId="0" borderId="10" xfId="176" applyFont="1" applyBorder="1" applyAlignment="1">
      <alignment horizontal="center" vertical="center"/>
    </xf>
    <xf numFmtId="0" fontId="24" fillId="0" borderId="10" xfId="176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/>
    </xf>
    <xf numFmtId="0" fontId="124" fillId="34" borderId="0" xfId="0" applyFont="1" applyFill="1"/>
    <xf numFmtId="0" fontId="124" fillId="0" borderId="10" xfId="0" applyFont="1" applyBorder="1" applyAlignment="1">
      <alignment horizontal="left"/>
    </xf>
    <xf numFmtId="0" fontId="124" fillId="0" borderId="10" xfId="0" applyFont="1" applyBorder="1"/>
    <xf numFmtId="0" fontId="124" fillId="0" borderId="14" xfId="0" applyFont="1" applyBorder="1"/>
    <xf numFmtId="0" fontId="124" fillId="0" borderId="10" xfId="0" applyFont="1" applyBorder="1" applyAlignment="1">
      <alignment horizontal="center" vertical="top"/>
    </xf>
    <xf numFmtId="0" fontId="124" fillId="0" borderId="10" xfId="0" applyFont="1" applyBorder="1" applyAlignment="1">
      <alignment horizontal="left" vertical="top"/>
    </xf>
    <xf numFmtId="14" fontId="124" fillId="0" borderId="10" xfId="0" applyNumberFormat="1" applyFont="1" applyBorder="1" applyAlignment="1">
      <alignment horizontal="left" vertical="center" wrapText="1"/>
    </xf>
    <xf numFmtId="14" fontId="124" fillId="0" borderId="10" xfId="0" applyNumberFormat="1" applyFont="1" applyBorder="1" applyAlignment="1">
      <alignment horizontal="left" vertical="center"/>
    </xf>
    <xf numFmtId="0" fontId="124" fillId="0" borderId="10" xfId="0" applyFont="1" applyBorder="1" applyAlignment="1">
      <alignment vertical="top"/>
    </xf>
    <xf numFmtId="0" fontId="124" fillId="0" borderId="10" xfId="0" applyFont="1" applyBorder="1" applyAlignment="1">
      <alignment horizontal="center" vertical="center" wrapText="1"/>
    </xf>
    <xf numFmtId="0" fontId="124" fillId="0" borderId="14" xfId="0" applyFont="1" applyBorder="1" applyAlignment="1">
      <alignment horizontal="center" vertical="center"/>
    </xf>
    <xf numFmtId="1" fontId="124" fillId="0" borderId="10" xfId="0" applyNumberFormat="1" applyFont="1" applyBorder="1" applyAlignment="1">
      <alignment horizontal="center" vertical="center" wrapText="1"/>
    </xf>
    <xf numFmtId="0" fontId="124" fillId="0" borderId="10" xfId="0" applyFont="1" applyBorder="1" applyAlignment="1">
      <alignment wrapText="1"/>
    </xf>
    <xf numFmtId="0" fontId="124" fillId="0" borderId="10" xfId="0" applyFont="1" applyBorder="1" applyAlignment="1">
      <alignment horizontal="left" vertical="center"/>
    </xf>
    <xf numFmtId="14" fontId="133" fillId="0" borderId="10" xfId="0" applyNumberFormat="1" applyFont="1" applyBorder="1" applyAlignment="1">
      <alignment horizontal="left" vertical="center"/>
    </xf>
    <xf numFmtId="0" fontId="133" fillId="0" borderId="10" xfId="0" applyFont="1" applyBorder="1" applyAlignment="1">
      <alignment horizontal="center" vertical="center"/>
    </xf>
    <xf numFmtId="0" fontId="133" fillId="0" borderId="10" xfId="0" applyFont="1" applyBorder="1"/>
    <xf numFmtId="16" fontId="124" fillId="0" borderId="10" xfId="0" applyNumberFormat="1" applyFont="1" applyBorder="1" applyAlignment="1">
      <alignment horizontal="center" vertical="center" wrapText="1"/>
    </xf>
    <xf numFmtId="14" fontId="124" fillId="0" borderId="10" xfId="0" applyNumberFormat="1" applyFont="1" applyBorder="1" applyAlignment="1">
      <alignment vertical="center"/>
    </xf>
    <xf numFmtId="0" fontId="0" fillId="0" borderId="10" xfId="0" applyBorder="1" applyAlignment="1">
      <alignment horizontal="center" vertical="center"/>
    </xf>
    <xf numFmtId="0" fontId="35" fillId="0" borderId="10" xfId="176" applyBorder="1" applyAlignment="1">
      <alignment horizontal="center"/>
    </xf>
    <xf numFmtId="0" fontId="0" fillId="0" borderId="0" xfId="0"/>
    <xf numFmtId="0" fontId="25" fillId="0" borderId="10" xfId="176" applyFont="1" applyBorder="1" applyAlignment="1">
      <alignment horizontal="center"/>
    </xf>
    <xf numFmtId="0" fontId="25" fillId="0" borderId="10" xfId="176" applyFont="1" applyBorder="1" applyAlignment="1">
      <alignment horizontal="center" vertical="center"/>
    </xf>
    <xf numFmtId="0" fontId="37" fillId="24" borderId="10" xfId="0" applyFont="1" applyFill="1" applyBorder="1" applyAlignment="1">
      <alignment horizontal="left" vertical="top" wrapText="1"/>
    </xf>
    <xf numFmtId="0" fontId="38" fillId="0" borderId="10" xfId="0" applyFont="1" applyBorder="1"/>
    <xf numFmtId="0" fontId="37" fillId="0" borderId="10" xfId="0" applyFont="1" applyBorder="1" applyAlignment="1">
      <alignment horizontal="left" vertical="top"/>
    </xf>
    <xf numFmtId="0" fontId="1" fillId="0" borderId="13" xfId="176" applyFont="1" applyBorder="1" applyAlignment="1">
      <alignment horizontal="center" vertical="center"/>
    </xf>
    <xf numFmtId="0" fontId="1" fillId="34" borderId="0" xfId="176" applyFont="1" applyFill="1"/>
    <xf numFmtId="0" fontId="38" fillId="24" borderId="10" xfId="0" applyFont="1" applyFill="1" applyBorder="1" applyAlignment="1">
      <alignment vertical="center"/>
    </xf>
    <xf numFmtId="15" fontId="1" fillId="0" borderId="10" xfId="176" applyNumberFormat="1" applyFont="1" applyBorder="1" applyAlignment="1">
      <alignment horizontal="center" vertical="center"/>
    </xf>
    <xf numFmtId="15" fontId="1" fillId="0" borderId="10" xfId="176" applyNumberFormat="1" applyFont="1" applyBorder="1" applyAlignment="1">
      <alignment vertical="center"/>
    </xf>
    <xf numFmtId="0" fontId="1" fillId="0" borderId="10" xfId="176" applyFont="1" applyBorder="1" applyAlignment="1">
      <alignment vertical="center"/>
    </xf>
    <xf numFmtId="0" fontId="127" fillId="0" borderId="10" xfId="176" applyFont="1" applyBorder="1" applyAlignment="1">
      <alignment horizontal="center"/>
    </xf>
    <xf numFmtId="0" fontId="2" fillId="24" borderId="14" xfId="0" applyFont="1" applyFill="1" applyBorder="1" applyAlignment="1">
      <alignment wrapText="1"/>
    </xf>
    <xf numFmtId="1" fontId="35" fillId="0" borderId="10" xfId="176" applyNumberFormat="1" applyBorder="1" applyAlignment="1">
      <alignment horizontal="center"/>
    </xf>
    <xf numFmtId="0" fontId="19" fillId="0" borderId="10" xfId="176" applyFont="1" applyBorder="1" applyAlignment="1">
      <alignment horizontal="center" vertical="top"/>
    </xf>
    <xf numFmtId="0" fontId="38" fillId="24" borderId="10" xfId="0" applyFont="1" applyFill="1" applyBorder="1" applyAlignment="1">
      <alignment vertical="top"/>
    </xf>
    <xf numFmtId="15" fontId="1" fillId="0" borderId="10" xfId="176" applyNumberFormat="1" applyFont="1" applyBorder="1" applyAlignment="1">
      <alignment horizontal="center" vertical="top"/>
    </xf>
    <xf numFmtId="15" fontId="1" fillId="0" borderId="10" xfId="176" applyNumberFormat="1" applyFont="1" applyBorder="1" applyAlignment="1">
      <alignment vertical="top"/>
    </xf>
    <xf numFmtId="0" fontId="1" fillId="0" borderId="10" xfId="176" applyFont="1" applyBorder="1" applyAlignment="1">
      <alignment vertical="top"/>
    </xf>
    <xf numFmtId="0" fontId="1" fillId="0" borderId="10" xfId="176" applyFont="1" applyBorder="1" applyAlignment="1">
      <alignment horizontal="center" vertical="top"/>
    </xf>
    <xf numFmtId="0" fontId="25" fillId="0" borderId="10" xfId="176" applyFont="1" applyBorder="1" applyAlignment="1">
      <alignment vertical="top" wrapText="1"/>
    </xf>
    <xf numFmtId="0" fontId="2" fillId="24" borderId="10" xfId="0" applyFont="1" applyFill="1" applyBorder="1" applyAlignment="1">
      <alignment horizontal="left" vertical="justify"/>
    </xf>
    <xf numFmtId="14" fontId="1" fillId="0" borderId="10" xfId="176" applyNumberFormat="1" applyFont="1" applyBorder="1" applyAlignment="1">
      <alignment horizontal="center" vertical="center"/>
    </xf>
    <xf numFmtId="14" fontId="2" fillId="28" borderId="10" xfId="0" applyNumberFormat="1" applyFont="1" applyFill="1" applyBorder="1" applyAlignment="1">
      <alignment vertical="center" wrapText="1"/>
    </xf>
    <xf numFmtId="14" fontId="2" fillId="28" borderId="10" xfId="0" applyNumberFormat="1" applyFont="1" applyFill="1" applyBorder="1" applyAlignment="1">
      <alignment wrapText="1"/>
    </xf>
    <xf numFmtId="0" fontId="18" fillId="24" borderId="10" xfId="0" applyFont="1" applyFill="1" applyBorder="1" applyAlignment="1"/>
    <xf numFmtId="14" fontId="22" fillId="0" borderId="10" xfId="177" applyNumberFormat="1" applyBorder="1" applyAlignment="1"/>
    <xf numFmtId="0" fontId="1" fillId="0" borderId="10" xfId="176" applyFont="1" applyBorder="1" applyAlignment="1">
      <alignment horizontal="center" wrapText="1"/>
    </xf>
    <xf numFmtId="0" fontId="38" fillId="24" borderId="0" xfId="0" applyFont="1" applyFill="1" applyBorder="1" applyAlignment="1">
      <alignment vertical="center"/>
    </xf>
    <xf numFmtId="15" fontId="1" fillId="0" borderId="0" xfId="176" applyNumberFormat="1" applyFont="1" applyBorder="1" applyAlignment="1">
      <alignment horizontal="center" vertical="center"/>
    </xf>
    <xf numFmtId="15" fontId="1" fillId="0" borderId="0" xfId="176" applyNumberFormat="1" applyFont="1" applyBorder="1" applyAlignment="1">
      <alignment vertical="center"/>
    </xf>
    <xf numFmtId="0" fontId="1" fillId="0" borderId="0" xfId="176" applyFont="1" applyBorder="1" applyAlignment="1">
      <alignment vertical="center"/>
    </xf>
    <xf numFmtId="0" fontId="1" fillId="0" borderId="0" xfId="176" applyFont="1" applyBorder="1" applyAlignment="1">
      <alignment horizontal="center" wrapText="1"/>
    </xf>
    <xf numFmtId="0" fontId="0" fillId="0" borderId="0" xfId="0"/>
    <xf numFmtId="0" fontId="124" fillId="0" borderId="10" xfId="0" applyFont="1" applyBorder="1" applyAlignment="1">
      <alignment horizontal="center" vertical="center"/>
    </xf>
    <xf numFmtId="0" fontId="124" fillId="0" borderId="11" xfId="0" applyFont="1" applyBorder="1" applyAlignment="1">
      <alignment horizontal="center" vertical="center"/>
    </xf>
    <xf numFmtId="0" fontId="124" fillId="0" borderId="14" xfId="0" applyFont="1" applyBorder="1" applyAlignment="1">
      <alignment horizontal="left" vertical="top" wrapText="1"/>
    </xf>
    <xf numFmtId="0" fontId="124" fillId="0" borderId="22" xfId="0" applyFont="1" applyBorder="1" applyAlignment="1">
      <alignment horizontal="left" vertical="top" wrapText="1"/>
    </xf>
    <xf numFmtId="0" fontId="124" fillId="0" borderId="19" xfId="0" applyFont="1" applyBorder="1" applyAlignment="1">
      <alignment horizontal="left" vertical="top" wrapText="1"/>
    </xf>
    <xf numFmtId="0" fontId="0" fillId="0" borderId="0" xfId="0"/>
    <xf numFmtId="0" fontId="124" fillId="0" borderId="0" xfId="0" applyFont="1" applyBorder="1" applyAlignment="1">
      <alignment horizontal="center" vertical="center"/>
    </xf>
    <xf numFmtId="0" fontId="124" fillId="0" borderId="0" xfId="0" applyFont="1" applyBorder="1" applyAlignment="1">
      <alignment wrapText="1"/>
    </xf>
    <xf numFmtId="0" fontId="19" fillId="0" borderId="0" xfId="176" applyFont="1" applyBorder="1" applyAlignment="1">
      <alignment horizontal="center"/>
    </xf>
    <xf numFmtId="0" fontId="18" fillId="0" borderId="0" xfId="0" applyFont="1" applyBorder="1" applyAlignment="1">
      <alignment horizontal="left" vertical="top"/>
    </xf>
    <xf numFmtId="0" fontId="2" fillId="24" borderId="0" xfId="0" applyFont="1" applyFill="1" applyBorder="1" applyAlignment="1">
      <alignment vertical="top" wrapText="1"/>
    </xf>
    <xf numFmtId="15" fontId="35" fillId="0" borderId="0" xfId="176" applyNumberFormat="1" applyBorder="1"/>
    <xf numFmtId="0" fontId="35" fillId="0" borderId="0" xfId="176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23" fillId="0" borderId="10" xfId="0" applyFont="1" applyBorder="1" applyAlignment="1">
      <alignment horizontal="center"/>
    </xf>
    <xf numFmtId="0" fontId="0" fillId="0" borderId="0" xfId="0" applyAlignment="1">
      <alignment horizontal="center"/>
    </xf>
    <xf numFmtId="0" fontId="24" fillId="0" borderId="10" xfId="0" applyFont="1" applyBorder="1" applyAlignment="1">
      <alignment horizontal="center" vertical="center"/>
    </xf>
    <xf numFmtId="0" fontId="0" fillId="0" borderId="10" xfId="0" applyBorder="1"/>
    <xf numFmtId="0" fontId="0" fillId="0" borderId="11" xfId="0" applyBorder="1"/>
    <xf numFmtId="0" fontId="19" fillId="0" borderId="10" xfId="0" applyFont="1" applyBorder="1" applyAlignment="1">
      <alignment horizontal="center" vertical="center"/>
    </xf>
    <xf numFmtId="0" fontId="0" fillId="0" borderId="0" xfId="0"/>
    <xf numFmtId="0" fontId="19" fillId="0" borderId="10" xfId="0" applyFont="1" applyBorder="1"/>
    <xf numFmtId="0" fontId="1" fillId="0" borderId="10" xfId="0" applyFont="1" applyBorder="1"/>
    <xf numFmtId="0" fontId="19" fillId="0" borderId="14" xfId="0" applyFont="1" applyBorder="1" applyAlignment="1">
      <alignment horizontal="center" vertical="center"/>
    </xf>
    <xf numFmtId="0" fontId="19" fillId="0" borderId="22" xfId="0" applyFont="1" applyBorder="1" applyAlignment="1">
      <alignment horizontal="center" vertical="center"/>
    </xf>
    <xf numFmtId="0" fontId="19" fillId="0" borderId="19" xfId="0" applyFont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10" xfId="0" applyBorder="1" applyAlignment="1">
      <alignment vertical="center"/>
    </xf>
    <xf numFmtId="0" fontId="1" fillId="0" borderId="10" xfId="0" applyFont="1" applyBorder="1" applyAlignment="1">
      <alignment horizontal="center" vertical="center"/>
    </xf>
    <xf numFmtId="15" fontId="0" fillId="0" borderId="19" xfId="0" applyNumberFormat="1" applyBorder="1" applyAlignment="1">
      <alignment horizontal="center"/>
    </xf>
    <xf numFmtId="0" fontId="134" fillId="0" borderId="0" xfId="0" applyFont="1"/>
    <xf numFmtId="0" fontId="134" fillId="34" borderId="0" xfId="0" applyFont="1" applyFill="1"/>
    <xf numFmtId="0" fontId="0" fillId="0" borderId="10" xfId="0" applyBorder="1" applyAlignment="1">
      <alignment horizontal="center"/>
    </xf>
    <xf numFmtId="0" fontId="0" fillId="0" borderId="0" xfId="0"/>
    <xf numFmtId="0" fontId="1" fillId="0" borderId="10" xfId="0" applyFont="1" applyBorder="1"/>
    <xf numFmtId="15" fontId="0" fillId="0" borderId="10" xfId="0" applyNumberFormat="1" applyBorder="1" applyAlignment="1">
      <alignment horizontal="center" vertical="center"/>
    </xf>
    <xf numFmtId="0" fontId="1" fillId="0" borderId="10" xfId="0" applyFont="1" applyBorder="1" applyAlignment="1">
      <alignment horizontal="center"/>
    </xf>
    <xf numFmtId="15" fontId="1" fillId="0" borderId="10" xfId="0" applyNumberFormat="1" applyFont="1" applyBorder="1" applyAlignment="1">
      <alignment horizontal="center"/>
    </xf>
    <xf numFmtId="0" fontId="38" fillId="0" borderId="0" xfId="0" applyFont="1" applyBorder="1" applyAlignment="1">
      <alignment horizontal="left"/>
    </xf>
    <xf numFmtId="15" fontId="0" fillId="0" borderId="0" xfId="0" applyNumberFormat="1" applyBorder="1" applyAlignment="1">
      <alignment horizontal="center"/>
    </xf>
    <xf numFmtId="49" fontId="1" fillId="0" borderId="0" xfId="0" applyNumberFormat="1" applyFont="1" applyBorder="1" applyAlignment="1">
      <alignment horizontal="center"/>
    </xf>
    <xf numFmtId="0" fontId="23" fillId="0" borderId="10" xfId="0" applyFont="1" applyBorder="1" applyAlignment="1">
      <alignment horizontal="center"/>
    </xf>
    <xf numFmtId="0" fontId="19" fillId="0" borderId="10" xfId="0" applyFont="1" applyBorder="1" applyAlignment="1">
      <alignment horizontal="center" vertical="center" wrapText="1"/>
    </xf>
    <xf numFmtId="0" fontId="21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24" fillId="0" borderId="10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/>
    </xf>
    <xf numFmtId="0" fontId="0" fillId="0" borderId="10" xfId="0" applyBorder="1"/>
    <xf numFmtId="0" fontId="0" fillId="0" borderId="0" xfId="0"/>
    <xf numFmtId="0" fontId="19" fillId="0" borderId="10" xfId="0" applyFont="1" applyBorder="1"/>
    <xf numFmtId="0" fontId="19" fillId="0" borderId="10" xfId="0" applyFont="1" applyBorder="1" applyAlignment="1">
      <alignment horizontal="left" vertical="center" wrapText="1"/>
    </xf>
    <xf numFmtId="0" fontId="1" fillId="0" borderId="10" xfId="0" applyFont="1" applyBorder="1"/>
    <xf numFmtId="0" fontId="1" fillId="0" borderId="14" xfId="0" applyFont="1" applyBorder="1" applyAlignment="1">
      <alignment horizontal="left" vertical="center"/>
    </xf>
    <xf numFmtId="0" fontId="1" fillId="0" borderId="22" xfId="0" applyFont="1" applyBorder="1" applyAlignment="1">
      <alignment horizontal="left" vertical="center"/>
    </xf>
    <xf numFmtId="0" fontId="1" fillId="0" borderId="19" xfId="0" applyFont="1" applyBorder="1" applyAlignment="1">
      <alignment horizontal="left" vertical="center"/>
    </xf>
    <xf numFmtId="0" fontId="1" fillId="0" borderId="10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1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19" fillId="0" borderId="10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/>
    </xf>
    <xf numFmtId="0" fontId="0" fillId="0" borderId="0" xfId="0" applyAlignment="1">
      <alignment horizontal="center"/>
    </xf>
    <xf numFmtId="0" fontId="24" fillId="0" borderId="10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/>
    </xf>
    <xf numFmtId="0" fontId="0" fillId="0" borderId="10" xfId="0" applyBorder="1"/>
    <xf numFmtId="0" fontId="0" fillId="0" borderId="0" xfId="0"/>
    <xf numFmtId="0" fontId="19" fillId="0" borderId="10" xfId="0" applyFont="1" applyBorder="1" applyAlignment="1">
      <alignment horizontal="left" vertical="center" wrapText="1"/>
    </xf>
    <xf numFmtId="0" fontId="19" fillId="0" borderId="10" xfId="0" applyFont="1" applyBorder="1"/>
    <xf numFmtId="0" fontId="1" fillId="0" borderId="10" xfId="0" applyFont="1" applyBorder="1"/>
    <xf numFmtId="0" fontId="0" fillId="0" borderId="10" xfId="0" applyBorder="1" applyAlignment="1">
      <alignment vertical="center"/>
    </xf>
    <xf numFmtId="0" fontId="1" fillId="0" borderId="14" xfId="0" applyFont="1" applyBorder="1" applyAlignment="1">
      <alignment horizontal="left" vertical="center"/>
    </xf>
    <xf numFmtId="0" fontId="1" fillId="0" borderId="22" xfId="0" applyFont="1" applyBorder="1" applyAlignment="1">
      <alignment horizontal="left" vertical="center"/>
    </xf>
    <xf numFmtId="0" fontId="1" fillId="0" borderId="19" xfId="0" applyFont="1" applyBorder="1" applyAlignment="1">
      <alignment horizontal="left" vertical="center"/>
    </xf>
    <xf numFmtId="0" fontId="1" fillId="0" borderId="0" xfId="0" applyFont="1" applyAlignment="1">
      <alignment horizontal="center"/>
    </xf>
    <xf numFmtId="0" fontId="1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35" fillId="0" borderId="10" xfId="176" applyBorder="1" applyAlignment="1">
      <alignment horizontal="center"/>
    </xf>
    <xf numFmtId="0" fontId="35" fillId="0" borderId="10" xfId="176" applyBorder="1" applyAlignment="1">
      <alignment horizontal="center" vertical="center"/>
    </xf>
    <xf numFmtId="0" fontId="0" fillId="0" borderId="0" xfId="0"/>
    <xf numFmtId="0" fontId="25" fillId="0" borderId="10" xfId="176" applyFont="1" applyBorder="1" applyAlignment="1">
      <alignment horizontal="center"/>
    </xf>
    <xf numFmtId="0" fontId="25" fillId="0" borderId="10" xfId="176" applyFont="1" applyBorder="1" applyAlignment="1">
      <alignment horizontal="center" vertical="center"/>
    </xf>
    <xf numFmtId="0" fontId="37" fillId="24" borderId="10" xfId="0" applyFont="1" applyFill="1" applyBorder="1" applyAlignment="1">
      <alignment horizontal="left" vertical="top" wrapText="1"/>
    </xf>
    <xf numFmtId="0" fontId="38" fillId="0" borderId="10" xfId="0" applyFont="1" applyBorder="1"/>
    <xf numFmtId="0" fontId="37" fillId="0" borderId="10" xfId="0" applyFont="1" applyBorder="1" applyAlignment="1">
      <alignment horizontal="left" vertical="top"/>
    </xf>
    <xf numFmtId="0" fontId="1" fillId="0" borderId="10" xfId="176" applyFont="1" applyBorder="1" applyAlignment="1">
      <alignment horizontal="center" vertical="center"/>
    </xf>
    <xf numFmtId="0" fontId="0" fillId="0" borderId="0" xfId="0" applyAlignment="1"/>
    <xf numFmtId="0" fontId="19" fillId="0" borderId="10" xfId="0" applyFont="1" applyBorder="1" applyAlignment="1">
      <alignment horizontal="center" vertical="center" wrapText="1"/>
    </xf>
    <xf numFmtId="0" fontId="19" fillId="0" borderId="14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26" fillId="28" borderId="14" xfId="0" applyFont="1" applyFill="1" applyBorder="1" applyAlignment="1">
      <alignment horizontal="left"/>
    </xf>
    <xf numFmtId="0" fontId="126" fillId="28" borderId="19" xfId="0" applyFont="1" applyFill="1" applyBorder="1" applyAlignment="1">
      <alignment horizontal="left"/>
    </xf>
    <xf numFmtId="0" fontId="126" fillId="28" borderId="10" xfId="0" applyFont="1" applyFill="1" applyBorder="1" applyAlignment="1">
      <alignment horizontal="left"/>
    </xf>
    <xf numFmtId="0" fontId="19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10" xfId="0" applyFont="1" applyBorder="1" applyAlignment="1">
      <alignment horizontal="center"/>
    </xf>
    <xf numFmtId="15" fontId="23" fillId="0" borderId="10" xfId="176" applyNumberFormat="1" applyFont="1" applyBorder="1" applyAlignment="1">
      <alignment horizontal="center"/>
    </xf>
    <xf numFmtId="14" fontId="1" fillId="0" borderId="22" xfId="176" applyNumberFormat="1" applyFont="1" applyBorder="1"/>
    <xf numFmtId="0" fontId="18" fillId="0" borderId="10" xfId="0" applyFont="1" applyBorder="1"/>
    <xf numFmtId="0" fontId="23" fillId="0" borderId="10" xfId="176" applyFont="1" applyBorder="1" applyAlignment="1">
      <alignment wrapText="1"/>
    </xf>
    <xf numFmtId="0" fontId="18" fillId="0" borderId="10" xfId="0" applyFont="1" applyBorder="1" applyAlignment="1">
      <alignment vertical="justify" wrapText="1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 vertical="center"/>
    </xf>
    <xf numFmtId="0" fontId="19" fillId="0" borderId="10" xfId="0" applyFont="1" applyBorder="1" applyAlignment="1">
      <alignment horizontal="center"/>
    </xf>
    <xf numFmtId="0" fontId="0" fillId="0" borderId="0" xfId="0" applyAlignment="1">
      <alignment horizontal="center"/>
    </xf>
    <xf numFmtId="0" fontId="24" fillId="0" borderId="10" xfId="0" applyFont="1" applyBorder="1" applyAlignment="1">
      <alignment horizontal="center" vertical="center"/>
    </xf>
    <xf numFmtId="0" fontId="0" fillId="0" borderId="10" xfId="0" applyBorder="1"/>
    <xf numFmtId="0" fontId="19" fillId="0" borderId="10" xfId="0" applyFont="1" applyBorder="1" applyAlignment="1">
      <alignment horizontal="center" vertical="center"/>
    </xf>
    <xf numFmtId="0" fontId="0" fillId="0" borderId="0" xfId="0"/>
    <xf numFmtId="0" fontId="25" fillId="0" borderId="10" xfId="0" applyFont="1" applyBorder="1" applyAlignment="1">
      <alignment horizontal="center"/>
    </xf>
    <xf numFmtId="0" fontId="19" fillId="0" borderId="10" xfId="0" applyFont="1" applyBorder="1" applyAlignment="1">
      <alignment horizontal="left"/>
    </xf>
    <xf numFmtId="0" fontId="1" fillId="0" borderId="10" xfId="0" applyFont="1" applyBorder="1"/>
    <xf numFmtId="0" fontId="25" fillId="0" borderId="10" xfId="0" applyFont="1" applyBorder="1" applyAlignment="1">
      <alignment horizontal="left"/>
    </xf>
    <xf numFmtId="0" fontId="1" fillId="0" borderId="10" xfId="0" applyFont="1" applyBorder="1" applyAlignment="1">
      <alignment horizontal="left"/>
    </xf>
    <xf numFmtId="0" fontId="126" fillId="28" borderId="10" xfId="0" applyFont="1" applyFill="1" applyBorder="1"/>
    <xf numFmtId="0" fontId="70" fillId="28" borderId="10" xfId="0" applyFont="1" applyFill="1" applyBorder="1"/>
    <xf numFmtId="0" fontId="35" fillId="0" borderId="10" xfId="176" applyBorder="1" applyAlignment="1">
      <alignment horizontal="center"/>
    </xf>
    <xf numFmtId="0" fontId="21" fillId="0" borderId="10" xfId="176" applyFont="1" applyBorder="1" applyAlignment="1">
      <alignment horizontal="center" vertical="center"/>
    </xf>
    <xf numFmtId="0" fontId="25" fillId="0" borderId="10" xfId="176" applyFont="1" applyBorder="1" applyAlignment="1">
      <alignment horizontal="center"/>
    </xf>
    <xf numFmtId="0" fontId="24" fillId="0" borderId="11" xfId="0" applyFont="1" applyBorder="1" applyAlignment="1">
      <alignment horizontal="center" vertical="center"/>
    </xf>
    <xf numFmtId="0" fontId="125" fillId="0" borderId="10" xfId="0" applyFont="1" applyBorder="1" applyAlignment="1">
      <alignment horizontal="center" vertical="center"/>
    </xf>
    <xf numFmtId="0" fontId="1" fillId="0" borderId="10" xfId="176" applyFont="1" applyBorder="1" applyAlignment="1">
      <alignment horizontal="center" vertical="center"/>
    </xf>
    <xf numFmtId="0" fontId="25" fillId="34" borderId="0" xfId="176" applyFont="1" applyFill="1"/>
    <xf numFmtId="0" fontId="0" fillId="0" borderId="10" xfId="0" applyBorder="1" applyAlignment="1">
      <alignment horizontal="center"/>
    </xf>
    <xf numFmtId="0" fontId="19" fillId="0" borderId="10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35" fillId="0" borderId="10" xfId="176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left"/>
    </xf>
    <xf numFmtId="0" fontId="24" fillId="0" borderId="10" xfId="0" applyFont="1" applyBorder="1" applyAlignment="1">
      <alignment horizontal="center" vertical="center"/>
    </xf>
    <xf numFmtId="0" fontId="0" fillId="0" borderId="10" xfId="0" applyBorder="1"/>
    <xf numFmtId="0" fontId="19" fillId="0" borderId="10" xfId="0" applyFont="1" applyBorder="1" applyAlignment="1">
      <alignment horizontal="center" vertical="center"/>
    </xf>
    <xf numFmtId="0" fontId="0" fillId="0" borderId="0" xfId="0"/>
    <xf numFmtId="0" fontId="0" fillId="0" borderId="14" xfId="0" applyBorder="1" applyAlignment="1">
      <alignment horizontal="left"/>
    </xf>
    <xf numFmtId="0" fontId="0" fillId="0" borderId="22" xfId="0" applyBorder="1" applyAlignment="1">
      <alignment horizontal="left"/>
    </xf>
    <xf numFmtId="0" fontId="0" fillId="0" borderId="19" xfId="0" applyBorder="1" applyAlignment="1">
      <alignment horizontal="left"/>
    </xf>
    <xf numFmtId="0" fontId="1" fillId="0" borderId="10" xfId="0" applyFont="1" applyBorder="1" applyAlignment="1">
      <alignment horizontal="left"/>
    </xf>
    <xf numFmtId="0" fontId="1" fillId="0" borderId="10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/>
    </xf>
    <xf numFmtId="0" fontId="22" fillId="34" borderId="0" xfId="0" applyFont="1" applyFill="1"/>
    <xf numFmtId="14" fontId="35" fillId="0" borderId="0" xfId="176" applyNumberFormat="1" applyBorder="1" applyAlignment="1">
      <alignment horizontal="center"/>
    </xf>
    <xf numFmtId="14" fontId="35" fillId="0" borderId="14" xfId="176" applyNumberFormat="1" applyBorder="1" applyAlignment="1">
      <alignment horizontal="center"/>
    </xf>
    <xf numFmtId="0" fontId="1" fillId="28" borderId="10" xfId="0" applyFont="1" applyFill="1" applyBorder="1" applyAlignment="1">
      <alignment horizontal="left"/>
    </xf>
    <xf numFmtId="0" fontId="1" fillId="0" borderId="10" xfId="0" applyFont="1" applyBorder="1"/>
    <xf numFmtId="0" fontId="1" fillId="0" borderId="10" xfId="0" applyFont="1" applyBorder="1" applyAlignment="1">
      <alignment horizontal="center"/>
    </xf>
    <xf numFmtId="0" fontId="1" fillId="0" borderId="10" xfId="0" applyFont="1" applyFill="1" applyBorder="1"/>
    <xf numFmtId="0" fontId="111" fillId="0" borderId="10" xfId="0" applyFont="1" applyFill="1" applyBorder="1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23" fillId="0" borderId="10" xfId="0" applyFont="1" applyBorder="1" applyAlignment="1">
      <alignment horizontal="center"/>
    </xf>
    <xf numFmtId="0" fontId="19" fillId="0" borderId="1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9" fillId="0" borderId="14" xfId="0" applyFont="1" applyBorder="1" applyAlignment="1">
      <alignment horizontal="center"/>
    </xf>
    <xf numFmtId="0" fontId="0" fillId="0" borderId="0" xfId="0" applyAlignment="1">
      <alignment horizontal="center"/>
    </xf>
    <xf numFmtId="0" fontId="24" fillId="0" borderId="10" xfId="0" applyFont="1" applyBorder="1" applyAlignment="1">
      <alignment horizontal="center" vertical="center"/>
    </xf>
    <xf numFmtId="0" fontId="0" fillId="0" borderId="10" xfId="0" applyBorder="1"/>
    <xf numFmtId="0" fontId="20" fillId="0" borderId="0" xfId="0" applyFont="1" applyAlignment="1">
      <alignment horizontal="center" vertical="center"/>
    </xf>
    <xf numFmtId="0" fontId="0" fillId="0" borderId="0" xfId="0"/>
    <xf numFmtId="0" fontId="25" fillId="0" borderId="0" xfId="0" applyFont="1"/>
    <xf numFmtId="0" fontId="19" fillId="0" borderId="14" xfId="0" applyFont="1" applyBorder="1" applyAlignment="1">
      <alignment horizontal="left"/>
    </xf>
    <xf numFmtId="0" fontId="19" fillId="0" borderId="14" xfId="0" applyFont="1" applyBorder="1" applyAlignment="1">
      <alignment vertical="justify"/>
    </xf>
    <xf numFmtId="0" fontId="19" fillId="0" borderId="10" xfId="0" applyFont="1" applyBorder="1"/>
    <xf numFmtId="0" fontId="1" fillId="0" borderId="10" xfId="0" applyFont="1" applyBorder="1"/>
    <xf numFmtId="0" fontId="19" fillId="0" borderId="14" xfId="0" applyFont="1" applyBorder="1" applyAlignment="1">
      <alignment horizontal="left" wrapText="1"/>
    </xf>
    <xf numFmtId="0" fontId="19" fillId="0" borderId="14" xfId="0" applyFont="1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0" xfId="0" applyBorder="1" applyAlignment="1">
      <alignment vertical="center"/>
    </xf>
    <xf numFmtId="0" fontId="1" fillId="0" borderId="10" xfId="0" applyFont="1" applyBorder="1" applyAlignment="1">
      <alignment horizontal="center" vertical="center"/>
    </xf>
    <xf numFmtId="0" fontId="1" fillId="0" borderId="14" xfId="0" applyFont="1" applyBorder="1" applyAlignment="1">
      <alignment horizontal="left"/>
    </xf>
    <xf numFmtId="0" fontId="1" fillId="0" borderId="14" xfId="0" applyFont="1" applyBorder="1" applyAlignment="1">
      <alignment horizontal="left" vertical="center" wrapText="1"/>
    </xf>
    <xf numFmtId="0" fontId="1" fillId="0" borderId="14" xfId="0" applyFont="1" applyBorder="1" applyAlignment="1">
      <alignment vertical="center"/>
    </xf>
    <xf numFmtId="0" fontId="1" fillId="0" borderId="14" xfId="0" applyFont="1" applyBorder="1" applyAlignment="1">
      <alignment horizontal="left" vertical="center"/>
    </xf>
    <xf numFmtId="0" fontId="19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4" xfId="0" applyFont="1" applyBorder="1" applyAlignment="1">
      <alignment vertical="justify"/>
    </xf>
    <xf numFmtId="0" fontId="1" fillId="0" borderId="11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/>
    </xf>
    <xf numFmtId="0" fontId="23" fillId="0" borderId="10" xfId="0" applyFont="1" applyBorder="1" applyAlignment="1">
      <alignment horizontal="center"/>
    </xf>
    <xf numFmtId="0" fontId="19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21" fillId="0" borderId="10" xfId="0" applyFont="1" applyBorder="1" applyAlignment="1">
      <alignment horizontal="center" vertical="center" wrapText="1"/>
    </xf>
    <xf numFmtId="0" fontId="21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19" fillId="0" borderId="1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4" fillId="0" borderId="10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/>
    </xf>
    <xf numFmtId="0" fontId="0" fillId="0" borderId="10" xfId="0" applyBorder="1"/>
    <xf numFmtId="0" fontId="19" fillId="0" borderId="10" xfId="0" applyFont="1" applyBorder="1" applyAlignment="1">
      <alignment horizontal="center" vertical="center"/>
    </xf>
    <xf numFmtId="0" fontId="0" fillId="0" borderId="20" xfId="0" applyBorder="1"/>
    <xf numFmtId="0" fontId="0" fillId="0" borderId="29" xfId="0" applyBorder="1"/>
    <xf numFmtId="0" fontId="0" fillId="0" borderId="0" xfId="0"/>
    <xf numFmtId="0" fontId="0" fillId="0" borderId="24" xfId="0" applyBorder="1"/>
    <xf numFmtId="0" fontId="1" fillId="0" borderId="14" xfId="0" applyFont="1" applyBorder="1" applyAlignment="1">
      <alignment wrapText="1"/>
    </xf>
    <xf numFmtId="0" fontId="1" fillId="0" borderId="10" xfId="0" applyFont="1" applyBorder="1"/>
    <xf numFmtId="0" fontId="1" fillId="0" borderId="11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9" xfId="0" applyFont="1" applyBorder="1" applyAlignment="1">
      <alignment vertical="center"/>
    </xf>
    <xf numFmtId="0" fontId="1" fillId="0" borderId="10" xfId="0" applyFont="1" applyBorder="1" applyAlignment="1">
      <alignment horizontal="left" wrapText="1"/>
    </xf>
    <xf numFmtId="0" fontId="1" fillId="0" borderId="10" xfId="0" applyFont="1" applyBorder="1" applyAlignment="1">
      <alignment horizontal="left" vertical="center"/>
    </xf>
    <xf numFmtId="0" fontId="1" fillId="0" borderId="10" xfId="0" applyFont="1" applyBorder="1" applyAlignment="1">
      <alignment horizontal="center"/>
    </xf>
    <xf numFmtId="0" fontId="1" fillId="0" borderId="22" xfId="0" applyFont="1" applyBorder="1"/>
    <xf numFmtId="0" fontId="1" fillId="37" borderId="0" xfId="0" applyFont="1" applyFill="1"/>
    <xf numFmtId="0" fontId="0" fillId="37" borderId="0" xfId="0" applyFill="1"/>
    <xf numFmtId="0" fontId="0" fillId="38" borderId="10" xfId="0" applyFill="1" applyBorder="1" applyAlignment="1">
      <alignment horizontal="center" vertical="center"/>
    </xf>
    <xf numFmtId="0" fontId="19" fillId="0" borderId="23" xfId="0" applyFont="1" applyBorder="1" applyAlignment="1">
      <alignment horizontal="left" vertical="center"/>
    </xf>
    <xf numFmtId="0" fontId="0" fillId="38" borderId="10" xfId="0" applyFill="1" applyBorder="1"/>
    <xf numFmtId="0" fontId="0" fillId="38" borderId="10" xfId="0" applyFill="1" applyBorder="1" applyAlignment="1">
      <alignment horizontal="center"/>
    </xf>
    <xf numFmtId="0" fontId="1" fillId="38" borderId="10" xfId="0" applyFont="1" applyFill="1" applyBorder="1"/>
    <xf numFmtId="0" fontId="1" fillId="38" borderId="10" xfId="0" applyFont="1" applyFill="1" applyBorder="1" applyAlignment="1">
      <alignment horizontal="center"/>
    </xf>
    <xf numFmtId="173" fontId="0" fillId="0" borderId="0" xfId="0" applyNumberFormat="1"/>
    <xf numFmtId="0" fontId="0" fillId="0" borderId="0" xfId="0" applyBorder="1" applyAlignment="1">
      <alignment vertical="top" wrapText="1"/>
    </xf>
    <xf numFmtId="0" fontId="21" fillId="0" borderId="10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 wrapText="1"/>
    </xf>
    <xf numFmtId="0" fontId="19" fillId="0" borderId="11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wrapText="1"/>
    </xf>
    <xf numFmtId="0" fontId="19" fillId="0" borderId="10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/>
    </xf>
    <xf numFmtId="0" fontId="25" fillId="0" borderId="11" xfId="0" applyFont="1" applyBorder="1" applyAlignment="1">
      <alignment horizontal="center"/>
    </xf>
    <xf numFmtId="0" fontId="25" fillId="0" borderId="0" xfId="0" applyFont="1"/>
    <xf numFmtId="0" fontId="19" fillId="0" borderId="14" xfId="0" applyFont="1" applyBorder="1" applyAlignment="1">
      <alignment horizontal="left"/>
    </xf>
    <xf numFmtId="0" fontId="19" fillId="0" borderId="10" xfId="0" applyFont="1" applyBorder="1" applyAlignment="1">
      <alignment horizontal="left"/>
    </xf>
    <xf numFmtId="0" fontId="19" fillId="0" borderId="10" xfId="0" applyFont="1" applyBorder="1"/>
    <xf numFmtId="0" fontId="1" fillId="0" borderId="10" xfId="0" applyFont="1" applyBorder="1"/>
    <xf numFmtId="0" fontId="19" fillId="0" borderId="10" xfId="0" applyFont="1" applyBorder="1" applyAlignment="1">
      <alignment horizontal="left" vertical="center"/>
    </xf>
    <xf numFmtId="0" fontId="1" fillId="0" borderId="10" xfId="0" applyFont="1" applyBorder="1" applyAlignment="1">
      <alignment horizontal="left"/>
    </xf>
    <xf numFmtId="0" fontId="1" fillId="0" borderId="10" xfId="0" applyFont="1" applyBorder="1" applyAlignment="1">
      <alignment horizontal="left" vertical="center"/>
    </xf>
    <xf numFmtId="0" fontId="1" fillId="0" borderId="10" xfId="0" applyFont="1" applyBorder="1" applyAlignment="1">
      <alignment horizontal="center" vertical="center"/>
    </xf>
    <xf numFmtId="0" fontId="1" fillId="28" borderId="10" xfId="0" applyFont="1" applyFill="1" applyBorder="1"/>
    <xf numFmtId="0" fontId="1" fillId="0" borderId="14" xfId="0" applyFont="1" applyBorder="1" applyAlignment="1">
      <alignment horizontal="left"/>
    </xf>
    <xf numFmtId="0" fontId="124" fillId="0" borderId="0" xfId="0" applyFont="1" applyAlignment="1">
      <alignment horizontal="center"/>
    </xf>
    <xf numFmtId="0" fontId="124" fillId="0" borderId="10" xfId="0" applyFont="1" applyBorder="1" applyAlignment="1">
      <alignment horizontal="center" vertical="center"/>
    </xf>
    <xf numFmtId="0" fontId="1" fillId="0" borderId="14" xfId="0" applyFont="1" applyBorder="1"/>
    <xf numFmtId="0" fontId="1" fillId="0" borderId="0" xfId="0" applyFont="1" applyAlignment="1">
      <alignment horizontal="center"/>
    </xf>
    <xf numFmtId="0" fontId="1" fillId="0" borderId="10" xfId="0" applyFont="1" applyBorder="1" applyAlignment="1">
      <alignment horizontal="center"/>
    </xf>
    <xf numFmtId="0" fontId="1" fillId="28" borderId="14" xfId="0" applyFont="1" applyFill="1" applyBorder="1" applyAlignment="1">
      <alignment horizontal="left"/>
    </xf>
    <xf numFmtId="0" fontId="1" fillId="0" borderId="13" xfId="0" applyFont="1" applyBorder="1" applyAlignment="1">
      <alignment horizontal="center" vertical="center" wrapText="1"/>
    </xf>
    <xf numFmtId="0" fontId="125" fillId="0" borderId="10" xfId="0" applyFont="1" applyBorder="1" applyAlignment="1">
      <alignment horizontal="center" vertical="center"/>
    </xf>
    <xf numFmtId="0" fontId="124" fillId="0" borderId="10" xfId="0" applyFont="1" applyBorder="1" applyAlignment="1">
      <alignment horizontal="center"/>
    </xf>
    <xf numFmtId="0" fontId="30" fillId="28" borderId="0" xfId="0" applyFont="1" applyFill="1"/>
    <xf numFmtId="0" fontId="30" fillId="34" borderId="0" xfId="0" applyFont="1" applyFill="1"/>
    <xf numFmtId="0" fontId="20" fillId="0" borderId="10" xfId="0" applyFont="1" applyBorder="1"/>
    <xf numFmtId="167" fontId="1" fillId="0" borderId="10" xfId="176" applyNumberFormat="1" applyFont="1" applyBorder="1" applyAlignment="1">
      <alignment horizontal="left" vertical="center" wrapText="1"/>
    </xf>
    <xf numFmtId="3" fontId="1" fillId="0" borderId="10" xfId="0" applyNumberFormat="1" applyFont="1" applyBorder="1" applyAlignment="1">
      <alignment horizontal="center"/>
    </xf>
    <xf numFmtId="0" fontId="1" fillId="0" borderId="13" xfId="0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14" fontId="1" fillId="0" borderId="10" xfId="176" applyNumberFormat="1" applyFont="1" applyBorder="1" applyAlignment="1">
      <alignment horizontal="left" vertical="center" wrapText="1"/>
    </xf>
    <xf numFmtId="0" fontId="1" fillId="0" borderId="10" xfId="0" applyFont="1" applyBorder="1" applyAlignment="1">
      <alignment horizontal="center" vertical="center" wrapText="1"/>
    </xf>
    <xf numFmtId="3" fontId="19" fillId="0" borderId="10" xfId="0" applyNumberFormat="1" applyFont="1" applyBorder="1" applyAlignment="1">
      <alignment horizontal="center"/>
    </xf>
    <xf numFmtId="14" fontId="35" fillId="0" borderId="10" xfId="176" applyNumberFormat="1" applyBorder="1" applyAlignment="1">
      <alignment horizontal="left" vertical="center" wrapText="1"/>
    </xf>
    <xf numFmtId="167" fontId="35" fillId="0" borderId="10" xfId="176" applyNumberFormat="1" applyBorder="1" applyAlignment="1">
      <alignment horizontal="left" vertical="center" wrapText="1"/>
    </xf>
    <xf numFmtId="14" fontId="35" fillId="0" borderId="13" xfId="176" applyNumberFormat="1" applyBorder="1" applyAlignment="1">
      <alignment horizontal="left" vertical="center" wrapText="1"/>
    </xf>
    <xf numFmtId="167" fontId="35" fillId="0" borderId="10" xfId="176" applyNumberFormat="1" applyBorder="1" applyAlignment="1">
      <alignment horizontal="center" vertical="center" wrapText="1"/>
    </xf>
    <xf numFmtId="14" fontId="35" fillId="0" borderId="11" xfId="176" applyNumberFormat="1" applyBorder="1" applyAlignment="1">
      <alignment horizontal="center" vertical="center" wrapText="1"/>
    </xf>
    <xf numFmtId="0" fontId="1" fillId="0" borderId="0" xfId="0" applyFont="1" applyBorder="1" applyAlignment="1">
      <alignment horizontal="left" vertical="center" wrapText="1"/>
    </xf>
    <xf numFmtId="0" fontId="19" fillId="0" borderId="10" xfId="176" applyFont="1" applyBorder="1" applyAlignment="1">
      <alignment horizontal="center" vertical="center" wrapText="1"/>
    </xf>
    <xf numFmtId="0" fontId="35" fillId="0" borderId="10" xfId="176" applyBorder="1" applyAlignment="1">
      <alignment horizontal="center"/>
    </xf>
    <xf numFmtId="0" fontId="19" fillId="0" borderId="0" xfId="176" applyFont="1" applyAlignment="1">
      <alignment horizontal="center"/>
    </xf>
    <xf numFmtId="0" fontId="35" fillId="0" borderId="10" xfId="176" applyBorder="1" applyAlignment="1">
      <alignment horizontal="center" vertical="center"/>
    </xf>
    <xf numFmtId="0" fontId="0" fillId="0" borderId="0" xfId="0"/>
    <xf numFmtId="0" fontId="21" fillId="0" borderId="10" xfId="176" applyFont="1" applyBorder="1" applyAlignment="1">
      <alignment horizontal="center" vertical="center"/>
    </xf>
    <xf numFmtId="0" fontId="25" fillId="0" borderId="10" xfId="176" applyFont="1" applyBorder="1" applyAlignment="1">
      <alignment horizontal="center" vertical="center"/>
    </xf>
    <xf numFmtId="0" fontId="37" fillId="24" borderId="10" xfId="0" applyFont="1" applyFill="1" applyBorder="1" applyAlignment="1">
      <alignment horizontal="left"/>
    </xf>
    <xf numFmtId="0" fontId="85" fillId="24" borderId="10" xfId="0" applyFont="1" applyFill="1" applyBorder="1" applyAlignment="1">
      <alignment horizontal="left"/>
    </xf>
    <xf numFmtId="0" fontId="37" fillId="0" borderId="10" xfId="0" applyFont="1" applyBorder="1" applyAlignment="1">
      <alignment horizontal="left" vertical="top"/>
    </xf>
    <xf numFmtId="0" fontId="37" fillId="0" borderId="10" xfId="0" applyFont="1" applyBorder="1" applyAlignment="1">
      <alignment horizontal="left" vertical="center"/>
    </xf>
    <xf numFmtId="0" fontId="19" fillId="0" borderId="10" xfId="176" applyFont="1" applyBorder="1" applyAlignment="1">
      <alignment horizontal="center" vertical="center"/>
    </xf>
    <xf numFmtId="0" fontId="24" fillId="0" borderId="10" xfId="176" applyFont="1" applyBorder="1" applyAlignment="1">
      <alignment horizontal="center" vertical="center" wrapText="1"/>
    </xf>
    <xf numFmtId="0" fontId="1" fillId="0" borderId="10" xfId="176" applyFont="1" applyBorder="1" applyAlignment="1">
      <alignment horizontal="center" vertical="center"/>
    </xf>
    <xf numFmtId="0" fontId="1" fillId="28" borderId="11" xfId="0" applyFont="1" applyFill="1" applyBorder="1" applyAlignment="1">
      <alignment horizontal="center"/>
    </xf>
    <xf numFmtId="0" fontId="1" fillId="28" borderId="10" xfId="0" applyFont="1" applyFill="1" applyBorder="1" applyAlignment="1">
      <alignment horizontal="left" vertical="top" wrapText="1"/>
    </xf>
    <xf numFmtId="14" fontId="1" fillId="0" borderId="0" xfId="0" applyNumberFormat="1" applyFont="1"/>
    <xf numFmtId="0" fontId="21" fillId="0" borderId="10" xfId="0" applyFont="1" applyBorder="1" applyAlignment="1">
      <alignment horizontal="center" wrapText="1"/>
    </xf>
    <xf numFmtId="0" fontId="125" fillId="0" borderId="10" xfId="0" applyFont="1" applyBorder="1" applyAlignment="1">
      <alignment horizontal="left"/>
    </xf>
    <xf numFmtId="14" fontId="124" fillId="0" borderId="10" xfId="0" applyNumberFormat="1" applyFont="1" applyBorder="1" applyAlignment="1">
      <alignment horizontal="center" vertical="center" wrapText="1"/>
    </xf>
    <xf numFmtId="14" fontId="124" fillId="0" borderId="10" xfId="0" applyNumberFormat="1" applyFont="1" applyBorder="1" applyAlignment="1">
      <alignment horizontal="center" vertical="center"/>
    </xf>
    <xf numFmtId="0" fontId="124" fillId="0" borderId="14" xfId="0" applyFont="1" applyBorder="1" applyAlignment="1">
      <alignment vertical="center"/>
    </xf>
    <xf numFmtId="0" fontId="125" fillId="0" borderId="10" xfId="0" applyFont="1" applyBorder="1" applyAlignment="1">
      <alignment horizontal="left" vertical="center"/>
    </xf>
    <xf numFmtId="0" fontId="1" fillId="0" borderId="10" xfId="0" applyFont="1" applyBorder="1" applyAlignment="1">
      <alignment horizontal="center" vertical="top"/>
    </xf>
    <xf numFmtId="1" fontId="1" fillId="0" borderId="10" xfId="0" applyNumberFormat="1" applyFont="1" applyBorder="1" applyAlignment="1">
      <alignment horizontal="center" vertical="center" wrapText="1"/>
    </xf>
    <xf numFmtId="16" fontId="1" fillId="0" borderId="10" xfId="0" applyNumberFormat="1" applyFont="1" applyBorder="1" applyAlignment="1">
      <alignment horizontal="center" vertical="top" wrapText="1"/>
    </xf>
    <xf numFmtId="0" fontId="0" fillId="0" borderId="10" xfId="0" applyBorder="1" applyAlignment="1">
      <alignment horizontal="center" vertical="center"/>
    </xf>
    <xf numFmtId="0" fontId="35" fillId="0" borderId="10" xfId="176" applyBorder="1" applyAlignment="1">
      <alignment horizontal="center"/>
    </xf>
    <xf numFmtId="0" fontId="35" fillId="0" borderId="10" xfId="176" applyBorder="1" applyAlignment="1">
      <alignment horizontal="center" vertical="center"/>
    </xf>
    <xf numFmtId="0" fontId="0" fillId="0" borderId="0" xfId="0"/>
    <xf numFmtId="0" fontId="25" fillId="0" borderId="10" xfId="176" applyFont="1" applyBorder="1" applyAlignment="1">
      <alignment horizontal="center"/>
    </xf>
    <xf numFmtId="0" fontId="25" fillId="0" borderId="10" xfId="176" applyFont="1" applyBorder="1" applyAlignment="1">
      <alignment horizontal="center" vertical="center"/>
    </xf>
    <xf numFmtId="0" fontId="37" fillId="24" borderId="10" xfId="0" applyFont="1" applyFill="1" applyBorder="1" applyAlignment="1">
      <alignment horizontal="left" vertical="top" wrapText="1"/>
    </xf>
    <xf numFmtId="0" fontId="37" fillId="0" borderId="10" xfId="0" applyFont="1" applyBorder="1" applyAlignment="1">
      <alignment horizontal="left" vertical="top"/>
    </xf>
    <xf numFmtId="0" fontId="38" fillId="0" borderId="10" xfId="0" applyFont="1" applyBorder="1"/>
    <xf numFmtId="0" fontId="1" fillId="0" borderId="10" xfId="176" applyFont="1" applyBorder="1" applyAlignment="1">
      <alignment horizontal="center" vertical="center"/>
    </xf>
    <xf numFmtId="0" fontId="130" fillId="28" borderId="14" xfId="177" applyFont="1" applyFill="1" applyBorder="1"/>
    <xf numFmtId="0" fontId="128" fillId="0" borderId="10" xfId="177" applyFont="1" applyBorder="1"/>
    <xf numFmtId="15" fontId="48" fillId="0" borderId="10" xfId="176" applyNumberFormat="1" applyFont="1" applyBorder="1"/>
    <xf numFmtId="0" fontId="19" fillId="0" borderId="0" xfId="176" applyFont="1" applyAlignment="1">
      <alignment horizontal="center" vertical="center"/>
    </xf>
    <xf numFmtId="0" fontId="37" fillId="0" borderId="0" xfId="0" applyFont="1" applyAlignment="1">
      <alignment horizontal="left" vertical="center"/>
    </xf>
    <xf numFmtId="0" fontId="38" fillId="24" borderId="0" xfId="0" applyFont="1" applyFill="1" applyAlignment="1">
      <alignment vertical="center"/>
    </xf>
    <xf numFmtId="15" fontId="1" fillId="0" borderId="0" xfId="176" applyNumberFormat="1" applyFont="1" applyAlignment="1">
      <alignment vertical="center"/>
    </xf>
    <xf numFmtId="0" fontId="1" fillId="0" borderId="0" xfId="176" applyFont="1" applyAlignment="1">
      <alignment vertical="center"/>
    </xf>
    <xf numFmtId="0" fontId="23" fillId="0" borderId="0" xfId="176" applyFont="1" applyAlignment="1">
      <alignment vertical="center" wrapText="1"/>
    </xf>
    <xf numFmtId="0" fontId="2" fillId="24" borderId="0" xfId="0" applyFont="1" applyFill="1"/>
    <xf numFmtId="15" fontId="1" fillId="0" borderId="0" xfId="176" applyNumberFormat="1" applyFont="1"/>
    <xf numFmtId="0" fontId="35" fillId="0" borderId="0" xfId="176" applyAlignment="1">
      <alignment wrapText="1"/>
    </xf>
    <xf numFmtId="0" fontId="1" fillId="0" borderId="10" xfId="176" applyFont="1" applyBorder="1" applyAlignment="1">
      <alignment vertical="center" wrapText="1"/>
    </xf>
    <xf numFmtId="15" fontId="35" fillId="0" borderId="10" xfId="176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35" fillId="0" borderId="10" xfId="176" applyBorder="1" applyAlignment="1">
      <alignment horizontal="center" vertical="center"/>
    </xf>
    <xf numFmtId="0" fontId="0" fillId="0" borderId="0" xfId="0"/>
    <xf numFmtId="0" fontId="38" fillId="0" borderId="10" xfId="0" applyFont="1" applyBorder="1"/>
    <xf numFmtId="0" fontId="1" fillId="0" borderId="10" xfId="176" applyFont="1" applyBorder="1" applyAlignment="1">
      <alignment horizontal="center" vertical="center"/>
    </xf>
    <xf numFmtId="0" fontId="23" fillId="0" borderId="10" xfId="176" applyFont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19" fillId="0" borderId="10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35" fillId="0" borderId="10" xfId="176" applyBorder="1" applyAlignment="1">
      <alignment horizontal="center"/>
    </xf>
    <xf numFmtId="0" fontId="0" fillId="0" borderId="0" xfId="0" applyAlignment="1">
      <alignment horizontal="center"/>
    </xf>
    <xf numFmtId="0" fontId="24" fillId="0" borderId="10" xfId="0" applyFont="1" applyBorder="1" applyAlignment="1">
      <alignment horizontal="center" vertical="center"/>
    </xf>
    <xf numFmtId="0" fontId="35" fillId="0" borderId="10" xfId="176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0" borderId="11" xfId="176" applyFont="1" applyBorder="1" applyAlignment="1">
      <alignment horizontal="center" vertical="center"/>
    </xf>
    <xf numFmtId="0" fontId="0" fillId="0" borderId="0" xfId="0"/>
    <xf numFmtId="0" fontId="21" fillId="0" borderId="10" xfId="176" applyFont="1" applyBorder="1" applyAlignment="1">
      <alignment horizontal="center" vertical="center"/>
    </xf>
    <xf numFmtId="0" fontId="25" fillId="0" borderId="10" xfId="176" applyFont="1" applyBorder="1" applyAlignment="1">
      <alignment horizontal="center" vertical="center"/>
    </xf>
    <xf numFmtId="0" fontId="19" fillId="0" borderId="22" xfId="176" applyFont="1" applyBorder="1" applyAlignment="1">
      <alignment horizontal="left" wrapText="1"/>
    </xf>
    <xf numFmtId="0" fontId="19" fillId="0" borderId="10" xfId="176" applyFont="1" applyBorder="1" applyAlignment="1">
      <alignment horizontal="left" wrapText="1"/>
    </xf>
    <xf numFmtId="0" fontId="19" fillId="0" borderId="10" xfId="176" applyFont="1" applyBorder="1" applyAlignment="1">
      <alignment horizontal="left"/>
    </xf>
    <xf numFmtId="0" fontId="1" fillId="0" borderId="14" xfId="176" applyFont="1" applyBorder="1" applyAlignment="1">
      <alignment horizontal="left" wrapText="1"/>
    </xf>
    <xf numFmtId="0" fontId="19" fillId="0" borderId="10" xfId="176" applyFont="1" applyBorder="1" applyAlignment="1">
      <alignment horizontal="center" vertical="center"/>
    </xf>
    <xf numFmtId="0" fontId="35" fillId="0" borderId="14" xfId="176" applyBorder="1" applyAlignment="1">
      <alignment horizontal="left"/>
    </xf>
    <xf numFmtId="0" fontId="35" fillId="0" borderId="14" xfId="176" applyBorder="1" applyAlignment="1">
      <alignment horizontal="left" wrapText="1"/>
    </xf>
    <xf numFmtId="0" fontId="35" fillId="0" borderId="22" xfId="176" applyBorder="1" applyAlignment="1">
      <alignment horizontal="left" wrapText="1"/>
    </xf>
    <xf numFmtId="0" fontId="1" fillId="0" borderId="0" xfId="0" applyFont="1" applyAlignment="1">
      <alignment horizontal="center"/>
    </xf>
    <xf numFmtId="0" fontId="111" fillId="0" borderId="13" xfId="176" applyFont="1" applyBorder="1" applyAlignment="1">
      <alignment horizontal="center"/>
    </xf>
    <xf numFmtId="0" fontId="37" fillId="0" borderId="10" xfId="0" applyFont="1" applyFill="1" applyBorder="1"/>
    <xf numFmtId="0" fontId="35" fillId="0" borderId="0" xfId="176" applyFill="1"/>
    <xf numFmtId="0" fontId="23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24" fillId="0" borderId="10" xfId="0" applyFont="1" applyBorder="1" applyAlignment="1">
      <alignment horizontal="center" vertical="center"/>
    </xf>
    <xf numFmtId="0" fontId="0" fillId="0" borderId="10" xfId="0" applyBorder="1"/>
    <xf numFmtId="0" fontId="0" fillId="0" borderId="0" xfId="0"/>
    <xf numFmtId="0" fontId="0" fillId="0" borderId="11" xfId="0" applyBorder="1"/>
    <xf numFmtId="0" fontId="25" fillId="0" borderId="10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/>
    </xf>
    <xf numFmtId="0" fontId="19" fillId="0" borderId="10" xfId="0" applyFont="1" applyBorder="1"/>
    <xf numFmtId="0" fontId="0" fillId="0" borderId="10" xfId="0" applyBorder="1" applyAlignment="1">
      <alignment vertical="center"/>
    </xf>
    <xf numFmtId="0" fontId="1" fillId="0" borderId="10" xfId="0" applyFont="1" applyBorder="1" applyAlignment="1">
      <alignment horizontal="center" vertical="center"/>
    </xf>
    <xf numFmtId="0" fontId="1" fillId="28" borderId="10" xfId="0" applyFont="1" applyFill="1" applyBorder="1"/>
    <xf numFmtId="0" fontId="1" fillId="0" borderId="10" xfId="0" applyFont="1" applyBorder="1" applyAlignment="1">
      <alignment horizontal="center"/>
    </xf>
    <xf numFmtId="0" fontId="1" fillId="0" borderId="10" xfId="176" applyFont="1" applyBorder="1" applyAlignment="1">
      <alignment horizontal="left" vertical="center" wrapText="1"/>
    </xf>
    <xf numFmtId="14" fontId="111" fillId="0" borderId="10" xfId="176" applyNumberFormat="1" applyFont="1" applyBorder="1" applyAlignment="1">
      <alignment horizontal="center"/>
    </xf>
    <xf numFmtId="0" fontId="111" fillId="0" borderId="12" xfId="176" applyFont="1" applyBorder="1" applyAlignment="1">
      <alignment horizontal="center"/>
    </xf>
    <xf numFmtId="168" fontId="111" fillId="0" borderId="10" xfId="176" applyNumberFormat="1" applyFont="1" applyBorder="1" applyAlignment="1">
      <alignment horizontal="center"/>
    </xf>
    <xf numFmtId="3" fontId="35" fillId="0" borderId="10" xfId="176" applyNumberFormat="1" applyBorder="1" applyAlignment="1">
      <alignment horizontal="right" wrapText="1"/>
    </xf>
    <xf numFmtId="168" fontId="111" fillId="0" borderId="11" xfId="176" applyNumberFormat="1" applyFont="1" applyBorder="1" applyAlignment="1">
      <alignment horizontal="center"/>
    </xf>
    <xf numFmtId="168" fontId="111" fillId="0" borderId="11" xfId="176" applyNumberFormat="1" applyFont="1" applyBorder="1" applyAlignment="1">
      <alignment horizontal="center" wrapText="1"/>
    </xf>
    <xf numFmtId="167" fontId="111" fillId="0" borderId="11" xfId="176" applyNumberFormat="1" applyFont="1" applyBorder="1" applyAlignment="1">
      <alignment horizontal="center" wrapText="1"/>
    </xf>
    <xf numFmtId="0" fontId="35" fillId="0" borderId="23" xfId="176" applyBorder="1" applyAlignment="1">
      <alignment horizontal="left" wrapText="1"/>
    </xf>
    <xf numFmtId="14" fontId="111" fillId="0" borderId="11" xfId="176" applyNumberFormat="1" applyFont="1" applyBorder="1" applyAlignment="1">
      <alignment horizontal="right"/>
    </xf>
    <xf numFmtId="14" fontId="111" fillId="0" borderId="11" xfId="176" applyNumberFormat="1" applyFont="1" applyBorder="1" applyAlignment="1">
      <alignment horizontal="center"/>
    </xf>
    <xf numFmtId="49" fontId="1" fillId="0" borderId="10" xfId="176" applyNumberFormat="1" applyFont="1" applyBorder="1" applyAlignment="1">
      <alignment horizontal="center"/>
    </xf>
    <xf numFmtId="0" fontId="35" fillId="0" borderId="0" xfId="176" applyAlignment="1">
      <alignment horizontal="left" wrapText="1"/>
    </xf>
    <xf numFmtId="49" fontId="1" fillId="0" borderId="13" xfId="176" applyNumberFormat="1" applyFont="1" applyBorder="1" applyAlignment="1">
      <alignment horizontal="center"/>
    </xf>
    <xf numFmtId="14" fontId="35" fillId="0" borderId="10" xfId="176" applyNumberFormat="1" applyBorder="1" applyAlignment="1">
      <alignment horizontal="center" wrapText="1"/>
    </xf>
    <xf numFmtId="0" fontId="25" fillId="0" borderId="11" xfId="176" applyFont="1" applyBorder="1" applyAlignment="1">
      <alignment horizontal="left" vertical="center" wrapText="1"/>
    </xf>
    <xf numFmtId="0" fontId="111" fillId="0" borderId="10" xfId="176" applyFont="1" applyBorder="1" applyAlignment="1">
      <alignment vertical="center" wrapText="1"/>
    </xf>
    <xf numFmtId="168" fontId="35" fillId="0" borderId="10" xfId="176" applyNumberFormat="1" applyBorder="1" applyAlignment="1">
      <alignment horizontal="center"/>
    </xf>
    <xf numFmtId="14" fontId="35" fillId="0" borderId="10" xfId="176" applyNumberFormat="1" applyBorder="1" applyAlignment="1">
      <alignment horizontal="center" vertical="center"/>
    </xf>
    <xf numFmtId="168" fontId="113" fillId="0" borderId="10" xfId="176" applyNumberFormat="1" applyFont="1" applyBorder="1" applyAlignment="1">
      <alignment horizontal="center"/>
    </xf>
    <xf numFmtId="14" fontId="113" fillId="0" borderId="10" xfId="176" applyNumberFormat="1" applyFont="1" applyBorder="1" applyAlignment="1">
      <alignment horizontal="center"/>
    </xf>
    <xf numFmtId="14" fontId="111" fillId="0" borderId="13" xfId="176" applyNumberFormat="1" applyFont="1" applyBorder="1" applyAlignment="1">
      <alignment horizontal="center"/>
    </xf>
    <xf numFmtId="174" fontId="111" fillId="0" borderId="10" xfId="176" applyNumberFormat="1" applyFont="1" applyBorder="1" applyAlignment="1">
      <alignment horizontal="center"/>
    </xf>
    <xf numFmtId="0" fontId="19" fillId="0" borderId="11" xfId="0" applyFont="1" applyBorder="1" applyAlignment="1">
      <alignment horizontal="left"/>
    </xf>
    <xf numFmtId="0" fontId="23" fillId="28" borderId="10" xfId="0" applyFont="1" applyFill="1" applyBorder="1"/>
    <xf numFmtId="0" fontId="23" fillId="28" borderId="10" xfId="0" applyFont="1" applyFill="1" applyBorder="1" applyAlignment="1">
      <alignment horizontal="center" wrapText="1"/>
    </xf>
    <xf numFmtId="0" fontId="23" fillId="28" borderId="10" xfId="0" applyFont="1" applyFill="1" applyBorder="1" applyAlignment="1">
      <alignment wrapText="1"/>
    </xf>
    <xf numFmtId="15" fontId="1" fillId="28" borderId="10" xfId="0" applyNumberFormat="1" applyFont="1" applyFill="1" applyBorder="1" applyAlignment="1">
      <alignment horizontal="center"/>
    </xf>
    <xf numFmtId="0" fontId="23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19" fillId="0" borderId="1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9" fillId="0" borderId="14" xfId="0" applyFont="1" applyBorder="1" applyAlignment="1">
      <alignment horizontal="center"/>
    </xf>
    <xf numFmtId="0" fontId="0" fillId="0" borderId="0" xfId="0" applyAlignment="1">
      <alignment horizontal="center"/>
    </xf>
    <xf numFmtId="0" fontId="24" fillId="0" borderId="10" xfId="0" applyFont="1" applyBorder="1" applyAlignment="1">
      <alignment horizontal="center" vertical="center"/>
    </xf>
    <xf numFmtId="0" fontId="0" fillId="0" borderId="10" xfId="0" applyBorder="1"/>
    <xf numFmtId="0" fontId="20" fillId="0" borderId="0" xfId="0" applyFont="1" applyAlignment="1">
      <alignment horizontal="center" vertical="center"/>
    </xf>
    <xf numFmtId="0" fontId="0" fillId="0" borderId="0" xfId="0"/>
    <xf numFmtId="0" fontId="25" fillId="0" borderId="0" xfId="0" applyFont="1"/>
    <xf numFmtId="0" fontId="19" fillId="0" borderId="14" xfId="0" applyFont="1" applyBorder="1" applyAlignment="1">
      <alignment horizontal="left"/>
    </xf>
    <xf numFmtId="0" fontId="19" fillId="0" borderId="10" xfId="0" applyFont="1" applyBorder="1"/>
    <xf numFmtId="15" fontId="0" fillId="0" borderId="10" xfId="0" applyNumberFormat="1" applyBorder="1" applyAlignment="1">
      <alignment horizontal="center" vertical="center"/>
    </xf>
    <xf numFmtId="0" fontId="1" fillId="0" borderId="10" xfId="0" applyFont="1" applyBorder="1"/>
    <xf numFmtId="0" fontId="0" fillId="0" borderId="10" xfId="0" applyBorder="1" applyAlignment="1">
      <alignment vertical="center"/>
    </xf>
    <xf numFmtId="0" fontId="1" fillId="0" borderId="10" xfId="0" applyFont="1" applyBorder="1" applyAlignment="1">
      <alignment horizontal="center" vertical="center"/>
    </xf>
    <xf numFmtId="0" fontId="1" fillId="0" borderId="14" xfId="0" applyFont="1" applyBorder="1" applyAlignment="1">
      <alignment horizontal="left"/>
    </xf>
    <xf numFmtId="0" fontId="1" fillId="0" borderId="14" xfId="0" applyFont="1" applyBorder="1" applyAlignment="1">
      <alignment horizontal="left" vertical="center"/>
    </xf>
    <xf numFmtId="0" fontId="1" fillId="28" borderId="10" xfId="0" applyFont="1" applyFill="1" applyBorder="1"/>
    <xf numFmtId="0" fontId="1" fillId="0" borderId="10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3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9" fillId="28" borderId="10" xfId="0" applyFont="1" applyFill="1" applyBorder="1" applyAlignment="1">
      <alignment vertical="center"/>
    </xf>
    <xf numFmtId="0" fontId="1" fillId="28" borderId="0" xfId="0" applyFont="1" applyFill="1"/>
    <xf numFmtId="0" fontId="25" fillId="28" borderId="0" xfId="0" applyFont="1" applyFill="1"/>
    <xf numFmtId="173" fontId="0" fillId="0" borderId="10" xfId="0" applyNumberFormat="1" applyBorder="1"/>
    <xf numFmtId="0" fontId="1" fillId="0" borderId="0" xfId="0" applyFont="1" applyAlignment="1">
      <alignment vertical="justify"/>
    </xf>
    <xf numFmtId="15" fontId="0" fillId="28" borderId="10" xfId="0" applyNumberFormat="1" applyFill="1" applyBorder="1" applyAlignment="1">
      <alignment horizontal="center" vertical="center"/>
    </xf>
    <xf numFmtId="15" fontId="1" fillId="28" borderId="10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wrapText="1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10" xfId="0" applyBorder="1"/>
    <xf numFmtId="0" fontId="19" fillId="0" borderId="10" xfId="0" applyFont="1" applyBorder="1" applyAlignment="1">
      <alignment horizontal="center" vertical="center"/>
    </xf>
    <xf numFmtId="0" fontId="0" fillId="0" borderId="0" xfId="0"/>
    <xf numFmtId="0" fontId="19" fillId="0" borderId="14" xfId="0" applyFont="1" applyBorder="1" applyAlignment="1">
      <alignment horizontal="left"/>
    </xf>
    <xf numFmtId="0" fontId="19" fillId="0" borderId="10" xfId="0" applyFont="1" applyBorder="1" applyAlignment="1">
      <alignment horizontal="left"/>
    </xf>
    <xf numFmtId="0" fontId="19" fillId="0" borderId="10" xfId="0" applyFont="1" applyBorder="1"/>
    <xf numFmtId="0" fontId="19" fillId="0" borderId="14" xfId="0" applyFont="1" applyBorder="1" applyAlignment="1">
      <alignment horizontal="left" vertical="center"/>
    </xf>
    <xf numFmtId="15" fontId="0" fillId="0" borderId="10" xfId="0" applyNumberFormat="1" applyBorder="1" applyAlignment="1">
      <alignment horizontal="center" vertical="center"/>
    </xf>
    <xf numFmtId="0" fontId="1" fillId="0" borderId="10" xfId="0" applyFont="1" applyBorder="1"/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left" vertical="center"/>
    </xf>
    <xf numFmtId="0" fontId="19" fillId="0" borderId="10" xfId="0" applyFont="1" applyBorder="1" applyAlignment="1">
      <alignment horizontal="left" vertical="center"/>
    </xf>
    <xf numFmtId="0" fontId="1" fillId="0" borderId="10" xfId="0" applyFont="1" applyBorder="1" applyAlignment="1">
      <alignment horizontal="center" vertical="center"/>
    </xf>
    <xf numFmtId="0" fontId="1" fillId="0" borderId="14" xfId="0" applyFont="1" applyBorder="1" applyAlignment="1">
      <alignment horizontal="left"/>
    </xf>
    <xf numFmtId="0" fontId="1" fillId="0" borderId="14" xfId="0" applyFont="1" applyBorder="1" applyAlignment="1">
      <alignment horizontal="left" vertical="center"/>
    </xf>
    <xf numFmtId="0" fontId="1" fillId="0" borderId="10" xfId="0" applyFont="1" applyBorder="1" applyAlignment="1">
      <alignment horizontal="left"/>
    </xf>
    <xf numFmtId="0" fontId="1" fillId="0" borderId="10" xfId="0" applyFont="1" applyBorder="1" applyAlignment="1">
      <alignment horizontal="left" vertical="center"/>
    </xf>
    <xf numFmtId="0" fontId="1" fillId="0" borderId="14" xfId="0" applyFont="1" applyBorder="1" applyAlignment="1">
      <alignment vertical="justify"/>
    </xf>
    <xf numFmtId="0" fontId="1" fillId="0" borderId="10" xfId="0" applyFont="1" applyBorder="1" applyAlignment="1">
      <alignment horizontal="center"/>
    </xf>
    <xf numFmtId="0" fontId="0" fillId="0" borderId="0" xfId="0"/>
    <xf numFmtId="0" fontId="25" fillId="0" borderId="10" xfId="176" applyFont="1" applyBorder="1" applyAlignment="1">
      <alignment horizontal="center" vertical="center"/>
    </xf>
    <xf numFmtId="0" fontId="1" fillId="0" borderId="14" xfId="176" applyFont="1" applyBorder="1" applyAlignment="1">
      <alignment horizontal="left"/>
    </xf>
    <xf numFmtId="0" fontId="19" fillId="0" borderId="10" xfId="176" applyFont="1" applyBorder="1" applyAlignment="1">
      <alignment horizontal="center" vertical="center"/>
    </xf>
    <xf numFmtId="0" fontId="1" fillId="0" borderId="10" xfId="176" applyFont="1" applyFill="1" applyBorder="1" applyAlignment="1">
      <alignment horizontal="center"/>
    </xf>
    <xf numFmtId="0" fontId="19" fillId="0" borderId="10" xfId="176" applyFont="1" applyBorder="1" applyAlignment="1">
      <alignment horizontal="center" vertical="center" wrapText="1"/>
    </xf>
    <xf numFmtId="0" fontId="0" fillId="0" borderId="0" xfId="0"/>
    <xf numFmtId="0" fontId="25" fillId="0" borderId="10" xfId="176" applyFont="1" applyBorder="1" applyAlignment="1">
      <alignment horizontal="center" vertical="center"/>
    </xf>
    <xf numFmtId="0" fontId="1" fillId="0" borderId="10" xfId="176" applyFont="1" applyBorder="1" applyAlignment="1">
      <alignment horizontal="center" vertical="center"/>
    </xf>
    <xf numFmtId="0" fontId="23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4" fillId="0" borderId="10" xfId="0" applyFont="1" applyBorder="1" applyAlignment="1">
      <alignment horizontal="center" vertical="center"/>
    </xf>
    <xf numFmtId="0" fontId="0" fillId="0" borderId="10" xfId="0" applyBorder="1"/>
    <xf numFmtId="0" fontId="20" fillId="0" borderId="0" xfId="0" applyFont="1" applyAlignment="1">
      <alignment horizontal="center" vertical="center"/>
    </xf>
    <xf numFmtId="0" fontId="0" fillId="0" borderId="0" xfId="0"/>
    <xf numFmtId="0" fontId="0" fillId="0" borderId="19" xfId="0" applyBorder="1" applyAlignment="1">
      <alignment horizontal="center"/>
    </xf>
    <xf numFmtId="0" fontId="1" fillId="0" borderId="10" xfId="0" applyFont="1" applyBorder="1"/>
    <xf numFmtId="0" fontId="1" fillId="0" borderId="10" xfId="0" applyFont="1" applyBorder="1" applyAlignment="1">
      <alignment horizontal="center" vertical="center"/>
    </xf>
    <xf numFmtId="0" fontId="1" fillId="28" borderId="10" xfId="0" applyFont="1" applyFill="1" applyBorder="1"/>
    <xf numFmtId="0" fontId="1" fillId="0" borderId="10" xfId="0" applyFont="1" applyBorder="1" applyAlignment="1">
      <alignment horizontal="center"/>
    </xf>
    <xf numFmtId="0" fontId="111" fillId="0" borderId="10" xfId="0" applyFont="1" applyBorder="1"/>
    <xf numFmtId="0" fontId="1" fillId="0" borderId="0" xfId="0" applyFont="1" applyAlignment="1">
      <alignment horizontal="center"/>
    </xf>
    <xf numFmtId="0" fontId="1" fillId="0" borderId="14" xfId="0" applyFont="1" applyBorder="1"/>
    <xf numFmtId="14" fontId="111" fillId="0" borderId="10" xfId="0" applyNumberFormat="1" applyFont="1" applyBorder="1" applyAlignment="1">
      <alignment horizontal="center" vertical="center"/>
    </xf>
    <xf numFmtId="0" fontId="1" fillId="28" borderId="11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19" fillId="0" borderId="10" xfId="0" applyFont="1" applyBorder="1" applyAlignment="1">
      <alignment horizontal="center"/>
    </xf>
    <xf numFmtId="0" fontId="19" fillId="0" borderId="10" xfId="176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5" fillId="0" borderId="10" xfId="176" applyBorder="1" applyAlignment="1">
      <alignment horizontal="center"/>
    </xf>
    <xf numFmtId="0" fontId="0" fillId="0" borderId="0" xfId="0" applyAlignment="1">
      <alignment horizontal="center"/>
    </xf>
    <xf numFmtId="0" fontId="24" fillId="0" borderId="10" xfId="0" applyFont="1" applyBorder="1" applyAlignment="1">
      <alignment horizontal="center" vertical="center"/>
    </xf>
    <xf numFmtId="0" fontId="35" fillId="0" borderId="10" xfId="176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0" borderId="11" xfId="176" applyFont="1" applyBorder="1" applyAlignment="1">
      <alignment horizontal="center" vertical="center"/>
    </xf>
    <xf numFmtId="0" fontId="0" fillId="0" borderId="0" xfId="0"/>
    <xf numFmtId="0" fontId="21" fillId="0" borderId="10" xfId="176" applyFont="1" applyBorder="1" applyAlignment="1">
      <alignment horizontal="center" vertical="center"/>
    </xf>
    <xf numFmtId="0" fontId="25" fillId="0" borderId="10" xfId="176" applyFont="1" applyBorder="1" applyAlignment="1">
      <alignment horizontal="center" vertical="center"/>
    </xf>
    <xf numFmtId="0" fontId="19" fillId="0" borderId="10" xfId="176" applyFont="1" applyBorder="1" applyAlignment="1">
      <alignment vertical="center" wrapText="1"/>
    </xf>
    <xf numFmtId="0" fontId="19" fillId="0" borderId="10" xfId="176" applyFont="1" applyBorder="1" applyAlignment="1">
      <alignment horizontal="left" wrapText="1"/>
    </xf>
    <xf numFmtId="0" fontId="19" fillId="0" borderId="10" xfId="176" applyFont="1" applyBorder="1" applyAlignment="1">
      <alignment horizontal="left"/>
    </xf>
    <xf numFmtId="0" fontId="19" fillId="0" borderId="10" xfId="176" applyFont="1" applyBorder="1" applyAlignment="1">
      <alignment horizontal="center" vertical="center"/>
    </xf>
    <xf numFmtId="0" fontId="24" fillId="0" borderId="10" xfId="176" applyFont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20" fillId="28" borderId="0" xfId="0" applyFont="1" applyFill="1" applyAlignment="1">
      <alignment horizontal="center" vertical="center"/>
    </xf>
    <xf numFmtId="0" fontId="30" fillId="28" borderId="0" xfId="0" applyFont="1" applyFill="1" applyAlignment="1">
      <alignment horizontal="center" vertical="center"/>
    </xf>
    <xf numFmtId="0" fontId="0" fillId="28" borderId="0" xfId="0" applyFill="1" applyAlignment="1">
      <alignment horizontal="center"/>
    </xf>
    <xf numFmtId="0" fontId="1" fillId="39" borderId="0" xfId="0" applyFont="1" applyFill="1"/>
    <xf numFmtId="0" fontId="0" fillId="39" borderId="0" xfId="0" applyFill="1"/>
    <xf numFmtId="0" fontId="24" fillId="28" borderId="10" xfId="0" applyFont="1" applyFill="1" applyBorder="1" applyAlignment="1">
      <alignment horizontal="center" vertical="center"/>
    </xf>
    <xf numFmtId="0" fontId="23" fillId="28" borderId="10" xfId="0" applyFont="1" applyFill="1" applyBorder="1" applyAlignment="1">
      <alignment horizontal="center" vertical="center"/>
    </xf>
    <xf numFmtId="0" fontId="51" fillId="0" borderId="10" xfId="0" applyFont="1" applyBorder="1"/>
    <xf numFmtId="0" fontId="1" fillId="28" borderId="14" xfId="0" applyFont="1" applyFill="1" applyBorder="1"/>
    <xf numFmtId="14" fontId="135" fillId="28" borderId="10" xfId="0" applyNumberFormat="1" applyFont="1" applyFill="1" applyBorder="1" applyAlignment="1">
      <alignment horizontal="center" vertical="center" wrapText="1"/>
    </xf>
    <xf numFmtId="0" fontId="1" fillId="28" borderId="10" xfId="0" applyFont="1" applyFill="1" applyBorder="1" applyAlignment="1">
      <alignment vertical="top" wrapText="1"/>
    </xf>
    <xf numFmtId="14" fontId="135" fillId="0" borderId="10" xfId="0" applyNumberFormat="1" applyFont="1" applyBorder="1" applyAlignment="1">
      <alignment horizontal="center" vertical="center" wrapText="1"/>
    </xf>
    <xf numFmtId="167" fontId="135" fillId="0" borderId="10" xfId="0" applyNumberFormat="1" applyFont="1" applyBorder="1" applyAlignment="1">
      <alignment horizontal="center" vertical="center"/>
    </xf>
    <xf numFmtId="14" fontId="135" fillId="0" borderId="10" xfId="0" applyNumberFormat="1" applyFont="1" applyBorder="1" applyAlignment="1">
      <alignment horizontal="center" vertical="center"/>
    </xf>
    <xf numFmtId="0" fontId="1" fillId="0" borderId="0" xfId="0" applyFont="1" applyAlignment="1">
      <alignment vertical="center" wrapText="1"/>
    </xf>
    <xf numFmtId="9" fontId="1" fillId="0" borderId="10" xfId="489" applyFont="1" applyFill="1" applyBorder="1"/>
    <xf numFmtId="1" fontId="1" fillId="0" borderId="10" xfId="0" applyNumberFormat="1" applyFont="1" applyBorder="1" applyAlignment="1">
      <alignment horizontal="center"/>
    </xf>
    <xf numFmtId="14" fontId="111" fillId="28" borderId="10" xfId="0" applyNumberFormat="1" applyFont="1" applyFill="1" applyBorder="1" applyAlignment="1">
      <alignment horizontal="center" vertical="center"/>
    </xf>
    <xf numFmtId="0" fontId="111" fillId="28" borderId="10" xfId="0" applyFont="1" applyFill="1" applyBorder="1" applyAlignment="1">
      <alignment horizontal="center"/>
    </xf>
    <xf numFmtId="0" fontId="111" fillId="28" borderId="10" xfId="0" applyFont="1" applyFill="1" applyBorder="1" applyAlignment="1">
      <alignment horizontal="center" vertical="center"/>
    </xf>
    <xf numFmtId="14" fontId="111" fillId="0" borderId="10" xfId="0" applyNumberFormat="1" applyFont="1" applyBorder="1" applyAlignment="1">
      <alignment horizontal="center" vertical="center" wrapText="1"/>
    </xf>
    <xf numFmtId="14" fontId="111" fillId="28" borderId="10" xfId="0" applyNumberFormat="1" applyFont="1" applyFill="1" applyBorder="1" applyAlignment="1">
      <alignment horizontal="center" vertical="center" wrapText="1"/>
    </xf>
    <xf numFmtId="14" fontId="1" fillId="28" borderId="10" xfId="0" applyNumberFormat="1" applyFont="1" applyFill="1" applyBorder="1" applyAlignment="1">
      <alignment horizontal="center" vertical="center" wrapText="1"/>
    </xf>
    <xf numFmtId="3" fontId="1" fillId="28" borderId="10" xfId="0" applyNumberFormat="1" applyFont="1" applyFill="1" applyBorder="1" applyAlignment="1">
      <alignment horizontal="center"/>
    </xf>
    <xf numFmtId="0" fontId="35" fillId="39" borderId="0" xfId="176" applyFill="1"/>
    <xf numFmtId="0" fontId="35" fillId="39" borderId="0" xfId="176" applyFill="1" applyAlignment="1">
      <alignment horizontal="left"/>
    </xf>
    <xf numFmtId="14" fontId="35" fillId="0" borderId="10" xfId="176" applyNumberFormat="1" applyBorder="1" applyAlignment="1">
      <alignment horizontal="right" vertical="center"/>
    </xf>
    <xf numFmtId="172" fontId="19" fillId="0" borderId="10" xfId="170" applyNumberFormat="1" applyFont="1" applyBorder="1" applyAlignment="1">
      <alignment horizontal="right" wrapText="1"/>
    </xf>
    <xf numFmtId="175" fontId="19" fillId="0" borderId="10" xfId="523" applyNumberFormat="1" applyFont="1" applyBorder="1" applyAlignment="1">
      <alignment horizontal="right" wrapText="1"/>
    </xf>
    <xf numFmtId="3" fontId="19" fillId="0" borderId="10" xfId="176" applyNumberFormat="1" applyFont="1" applyBorder="1" applyAlignment="1">
      <alignment horizontal="right" vertical="center" wrapText="1"/>
    </xf>
    <xf numFmtId="164" fontId="19" fillId="0" borderId="10" xfId="523" applyFont="1" applyBorder="1" applyAlignment="1">
      <alignment horizontal="left" wrapText="1"/>
    </xf>
    <xf numFmtId="3" fontId="19" fillId="0" borderId="10" xfId="176" applyNumberFormat="1" applyFont="1" applyBorder="1" applyAlignment="1">
      <alignment horizontal="right" wrapText="1"/>
    </xf>
    <xf numFmtId="14" fontId="35" fillId="0" borderId="11" xfId="176" applyNumberFormat="1" applyBorder="1"/>
    <xf numFmtId="14" fontId="35" fillId="0" borderId="11" xfId="176" applyNumberFormat="1" applyBorder="1" applyAlignment="1">
      <alignment horizontal="right"/>
    </xf>
    <xf numFmtId="14" fontId="35" fillId="0" borderId="11" xfId="176" applyNumberFormat="1" applyBorder="1" applyAlignment="1">
      <alignment horizontal="right" wrapText="1"/>
    </xf>
    <xf numFmtId="0" fontId="19" fillId="0" borderId="13" xfId="176" applyFont="1" applyBorder="1" applyAlignment="1">
      <alignment horizontal="center" wrapText="1"/>
    </xf>
    <xf numFmtId="0" fontId="116" fillId="0" borderId="10" xfId="176" applyFont="1" applyBorder="1" applyAlignment="1">
      <alignment vertical="center" wrapText="1"/>
    </xf>
    <xf numFmtId="0" fontId="116" fillId="0" borderId="10" xfId="176" applyFont="1" applyBorder="1" applyAlignment="1">
      <alignment horizontal="center" vertical="center" wrapText="1"/>
    </xf>
    <xf numFmtId="0" fontId="19" fillId="0" borderId="10" xfId="176" applyFont="1" applyBorder="1" applyAlignment="1">
      <alignment horizontal="center" vertical="center" wrapText="1"/>
    </xf>
    <xf numFmtId="0" fontId="35" fillId="0" borderId="10" xfId="176" applyBorder="1" applyAlignment="1">
      <alignment horizontal="center"/>
    </xf>
    <xf numFmtId="0" fontId="35" fillId="0" borderId="10" xfId="176" applyBorder="1" applyAlignment="1">
      <alignment horizontal="center" vertical="center"/>
    </xf>
    <xf numFmtId="0" fontId="19" fillId="0" borderId="0" xfId="176" applyFont="1" applyAlignment="1">
      <alignment horizontal="center"/>
    </xf>
    <xf numFmtId="0" fontId="0" fillId="0" borderId="0" xfId="0"/>
    <xf numFmtId="0" fontId="21" fillId="0" borderId="10" xfId="176" applyFont="1" applyBorder="1" applyAlignment="1">
      <alignment horizontal="center" vertical="center"/>
    </xf>
    <xf numFmtId="0" fontId="25" fillId="0" borderId="10" xfId="176" applyFont="1" applyBorder="1" applyAlignment="1">
      <alignment horizontal="center" vertical="center"/>
    </xf>
    <xf numFmtId="0" fontId="37" fillId="24" borderId="10" xfId="0" applyFont="1" applyFill="1" applyBorder="1" applyAlignment="1">
      <alignment horizontal="left"/>
    </xf>
    <xf numFmtId="0" fontId="37" fillId="0" borderId="10" xfId="0" applyFont="1" applyBorder="1" applyAlignment="1">
      <alignment horizontal="left" vertical="top"/>
    </xf>
    <xf numFmtId="0" fontId="85" fillId="24" borderId="10" xfId="0" applyFont="1" applyFill="1" applyBorder="1" applyAlignment="1">
      <alignment horizontal="left"/>
    </xf>
    <xf numFmtId="0" fontId="37" fillId="0" borderId="10" xfId="0" applyFont="1" applyBorder="1" applyAlignment="1">
      <alignment horizontal="left" vertical="center"/>
    </xf>
    <xf numFmtId="0" fontId="19" fillId="0" borderId="10" xfId="176" applyFont="1" applyBorder="1" applyAlignment="1">
      <alignment horizontal="center" vertical="center"/>
    </xf>
    <xf numFmtId="0" fontId="24" fillId="0" borderId="10" xfId="176" applyFont="1" applyBorder="1" applyAlignment="1">
      <alignment horizontal="center" vertical="center" wrapText="1"/>
    </xf>
    <xf numFmtId="0" fontId="35" fillId="0" borderId="10" xfId="176" applyBorder="1" applyAlignment="1">
      <alignment vertical="top"/>
    </xf>
    <xf numFmtId="0" fontId="25" fillId="0" borderId="10" xfId="176" applyFont="1" applyBorder="1" applyAlignment="1">
      <alignment horizontal="center" vertical="top" wrapText="1"/>
    </xf>
    <xf numFmtId="15" fontId="35" fillId="0" borderId="0" xfId="176" applyNumberFormat="1" applyAlignment="1">
      <alignment vertical="center"/>
    </xf>
    <xf numFmtId="0" fontId="35" fillId="0" borderId="10" xfId="176" applyBorder="1" applyAlignment="1">
      <alignment vertical="center" wrapText="1"/>
    </xf>
    <xf numFmtId="0" fontId="35" fillId="40" borderId="0" xfId="176" applyFill="1"/>
    <xf numFmtId="0" fontId="25" fillId="0" borderId="10" xfId="176" applyFont="1" applyBorder="1" applyAlignment="1">
      <alignment horizontal="center"/>
    </xf>
    <xf numFmtId="0" fontId="21" fillId="0" borderId="10" xfId="176" applyFont="1" applyBorder="1" applyAlignment="1">
      <alignment horizontal="center" vertical="center"/>
    </xf>
    <xf numFmtId="0" fontId="25" fillId="0" borderId="10" xfId="176" applyFont="1" applyBorder="1" applyAlignment="1">
      <alignment horizontal="center" vertical="center"/>
    </xf>
    <xf numFmtId="0" fontId="19" fillId="0" borderId="14" xfId="0" applyFont="1" applyBorder="1" applyAlignment="1">
      <alignment horizontal="left"/>
    </xf>
    <xf numFmtId="0" fontId="19" fillId="0" borderId="10" xfId="0" applyFont="1" applyBorder="1"/>
    <xf numFmtId="0" fontId="25" fillId="0" borderId="10" xfId="176" applyFont="1" applyBorder="1" applyAlignment="1">
      <alignment horizontal="center"/>
    </xf>
    <xf numFmtId="14" fontId="25" fillId="0" borderId="10" xfId="176" applyNumberFormat="1" applyFont="1" applyBorder="1"/>
    <xf numFmtId="0" fontId="25" fillId="0" borderId="10" xfId="176" applyFont="1" applyBorder="1" applyAlignment="1">
      <alignment horizontal="right"/>
    </xf>
    <xf numFmtId="0" fontId="25" fillId="0" borderId="10" xfId="176" applyFont="1" applyBorder="1" applyAlignment="1">
      <alignment horizontal="left" vertical="top" wrapText="1"/>
    </xf>
    <xf numFmtId="0" fontId="21" fillId="0" borderId="0" xfId="176" applyFont="1"/>
    <xf numFmtId="0" fontId="25" fillId="0" borderId="0" xfId="176" applyFont="1" applyAlignment="1">
      <alignment horizontal="left" vertical="center"/>
    </xf>
    <xf numFmtId="14" fontId="25" fillId="0" borderId="0" xfId="176" applyNumberFormat="1" applyFont="1"/>
    <xf numFmtId="0" fontId="25" fillId="0" borderId="0" xfId="176" applyFont="1" applyAlignment="1">
      <alignment horizontal="left" vertical="top" wrapText="1"/>
    </xf>
    <xf numFmtId="0" fontId="25" fillId="0" borderId="10" xfId="176" applyFont="1" applyBorder="1" applyAlignment="1">
      <alignment horizontal="left" vertical="top"/>
    </xf>
    <xf numFmtId="0" fontId="25" fillId="0" borderId="10" xfId="176" applyFont="1" applyBorder="1" applyAlignment="1">
      <alignment horizontal="right" vertical="center"/>
    </xf>
    <xf numFmtId="0" fontId="25" fillId="35" borderId="0" xfId="176" applyFont="1" applyFill="1"/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23" fillId="0" borderId="10" xfId="0" applyFont="1" applyBorder="1" applyAlignment="1">
      <alignment horizontal="center"/>
    </xf>
    <xf numFmtId="0" fontId="0" fillId="0" borderId="0" xfId="0" applyAlignment="1">
      <alignment horizontal="center"/>
    </xf>
    <xf numFmtId="0" fontId="24" fillId="0" borderId="10" xfId="0" applyFont="1" applyBorder="1" applyAlignment="1">
      <alignment horizontal="center" vertical="center"/>
    </xf>
    <xf numFmtId="0" fontId="0" fillId="0" borderId="10" xfId="0" applyBorder="1"/>
    <xf numFmtId="0" fontId="0" fillId="0" borderId="0" xfId="0"/>
    <xf numFmtId="0" fontId="19" fillId="0" borderId="10" xfId="0" applyFont="1" applyBorder="1"/>
    <xf numFmtId="0" fontId="1" fillId="0" borderId="10" xfId="0" applyFont="1" applyBorder="1"/>
    <xf numFmtId="0" fontId="1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35" fillId="0" borderId="10" xfId="176" applyBorder="1" applyAlignment="1">
      <alignment horizontal="center"/>
    </xf>
    <xf numFmtId="0" fontId="0" fillId="0" borderId="0" xfId="0"/>
    <xf numFmtId="0" fontId="25" fillId="0" borderId="10" xfId="176" applyFont="1" applyBorder="1" applyAlignment="1">
      <alignment horizontal="center"/>
    </xf>
    <xf numFmtId="0" fontId="25" fillId="0" borderId="10" xfId="176" applyFont="1" applyBorder="1" applyAlignment="1">
      <alignment horizontal="center" vertical="center"/>
    </xf>
    <xf numFmtId="0" fontId="37" fillId="24" borderId="10" xfId="0" applyFont="1" applyFill="1" applyBorder="1" applyAlignment="1">
      <alignment horizontal="left" vertical="top" wrapText="1"/>
    </xf>
    <xf numFmtId="0" fontId="38" fillId="0" borderId="10" xfId="0" applyFont="1" applyBorder="1"/>
    <xf numFmtId="0" fontId="37" fillId="0" borderId="10" xfId="0" applyFont="1" applyBorder="1" applyAlignment="1">
      <alignment horizontal="left" vertical="top"/>
    </xf>
    <xf numFmtId="0" fontId="1" fillId="0" borderId="10" xfId="176" applyFont="1" applyBorder="1" applyAlignment="1">
      <alignment horizontal="center" vertical="center"/>
    </xf>
    <xf numFmtId="0" fontId="37" fillId="24" borderId="0" xfId="0" applyFont="1" applyFill="1" applyAlignment="1">
      <alignment horizontal="justify" vertical="top" wrapText="1"/>
    </xf>
    <xf numFmtId="0" fontId="23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left"/>
    </xf>
    <xf numFmtId="0" fontId="0" fillId="0" borderId="0" xfId="0" applyAlignment="1">
      <alignment horizontal="center"/>
    </xf>
    <xf numFmtId="0" fontId="24" fillId="0" borderId="10" xfId="0" applyFont="1" applyBorder="1" applyAlignment="1">
      <alignment horizontal="center" vertical="center"/>
    </xf>
    <xf numFmtId="0" fontId="0" fillId="0" borderId="10" xfId="0" applyBorder="1"/>
    <xf numFmtId="0" fontId="0" fillId="0" borderId="0" xfId="0"/>
    <xf numFmtId="0" fontId="0" fillId="0" borderId="11" xfId="0" applyBorder="1"/>
    <xf numFmtId="0" fontId="0" fillId="0" borderId="22" xfId="0" applyBorder="1" applyAlignment="1">
      <alignment horizontal="left"/>
    </xf>
    <xf numFmtId="0" fontId="0" fillId="0" borderId="19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0" xfId="0" applyBorder="1" applyAlignment="1">
      <alignment vertical="center"/>
    </xf>
    <xf numFmtId="0" fontId="1" fillId="28" borderId="10" xfId="0" applyFont="1" applyFill="1" applyBorder="1"/>
    <xf numFmtId="0" fontId="1" fillId="0" borderId="10" xfId="0" applyFont="1" applyBorder="1" applyAlignment="1">
      <alignment horizontal="center"/>
    </xf>
    <xf numFmtId="0" fontId="0" fillId="0" borderId="0" xfId="0"/>
    <xf numFmtId="1" fontId="0" fillId="0" borderId="0" xfId="0" applyNumberFormat="1"/>
    <xf numFmtId="1" fontId="24" fillId="0" borderId="10" xfId="0" applyNumberFormat="1" applyFont="1" applyBorder="1" applyAlignment="1">
      <alignment horizontal="center" vertical="center"/>
    </xf>
    <xf numFmtId="1" fontId="0" fillId="28" borderId="10" xfId="0" applyNumberFormat="1" applyFill="1" applyBorder="1"/>
    <xf numFmtId="0" fontId="58" fillId="0" borderId="10" xfId="0" applyFont="1" applyBorder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3" fillId="0" borderId="10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19" fillId="0" borderId="10" xfId="0" applyFont="1" applyBorder="1" applyAlignment="1">
      <alignment horizontal="center" vertical="center" wrapText="1"/>
    </xf>
    <xf numFmtId="0" fontId="23" fillId="0" borderId="14" xfId="0" applyFont="1" applyBorder="1" applyAlignment="1">
      <alignment horizontal="center"/>
    </xf>
    <xf numFmtId="0" fontId="23" fillId="0" borderId="19" xfId="0" applyFont="1" applyBorder="1" applyAlignment="1">
      <alignment horizontal="center"/>
    </xf>
    <xf numFmtId="0" fontId="24" fillId="0" borderId="14" xfId="0" applyFont="1" applyBorder="1" applyAlignment="1">
      <alignment horizontal="center" vertical="center" wrapText="1"/>
    </xf>
    <xf numFmtId="0" fontId="24" fillId="0" borderId="22" xfId="0" applyFont="1" applyBorder="1" applyAlignment="1">
      <alignment horizontal="center" vertical="center"/>
    </xf>
    <xf numFmtId="0" fontId="21" fillId="0" borderId="13" xfId="0" applyFont="1" applyBorder="1" applyAlignment="1">
      <alignment horizontal="center" vertical="center" wrapText="1"/>
    </xf>
    <xf numFmtId="0" fontId="21" fillId="0" borderId="11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20" fillId="0" borderId="10" xfId="0" applyFont="1" applyBorder="1" applyAlignment="1">
      <alignment horizontal="center" vertical="center" wrapText="1"/>
    </xf>
    <xf numFmtId="0" fontId="51" fillId="0" borderId="13" xfId="0" applyFont="1" applyBorder="1" applyAlignment="1">
      <alignment horizontal="center" vertical="center"/>
    </xf>
    <xf numFmtId="0" fontId="51" fillId="0" borderId="12" xfId="0" applyFont="1" applyBorder="1" applyAlignment="1">
      <alignment horizontal="center" vertical="center"/>
    </xf>
    <xf numFmtId="0" fontId="51" fillId="0" borderId="11" xfId="0" applyFont="1" applyBorder="1" applyAlignment="1">
      <alignment horizontal="center" vertical="center"/>
    </xf>
    <xf numFmtId="0" fontId="21" fillId="0" borderId="10" xfId="0" applyFont="1" applyBorder="1" applyAlignment="1">
      <alignment horizontal="center" vertical="center" wrapText="1"/>
    </xf>
    <xf numFmtId="0" fontId="21" fillId="0" borderId="10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22" fillId="0" borderId="0" xfId="0" applyFont="1" applyAlignment="1">
      <alignment horizontal="left"/>
    </xf>
    <xf numFmtId="0" fontId="0" fillId="0" borderId="0" xfId="0" applyAlignment="1">
      <alignment horizontal="left"/>
    </xf>
    <xf numFmtId="0" fontId="19" fillId="0" borderId="14" xfId="0" applyFont="1" applyBorder="1" applyAlignment="1">
      <alignment horizontal="center" vertical="center" wrapText="1"/>
    </xf>
    <xf numFmtId="0" fontId="19" fillId="0" borderId="19" xfId="0" applyFont="1" applyBorder="1" applyAlignment="1">
      <alignment horizontal="center" vertical="center" wrapText="1"/>
    </xf>
    <xf numFmtId="0" fontId="20" fillId="0" borderId="10" xfId="176" applyFont="1" applyBorder="1" applyAlignment="1">
      <alignment horizontal="center" vertical="center" wrapText="1"/>
    </xf>
    <xf numFmtId="0" fontId="51" fillId="0" borderId="13" xfId="0" applyFont="1" applyBorder="1" applyAlignment="1">
      <alignment horizontal="center" vertical="center" wrapText="1"/>
    </xf>
    <xf numFmtId="0" fontId="51" fillId="0" borderId="12" xfId="0" applyFont="1" applyBorder="1" applyAlignment="1">
      <alignment horizontal="center" vertical="center" wrapText="1"/>
    </xf>
    <xf numFmtId="0" fontId="51" fillId="0" borderId="11" xfId="0" applyFont="1" applyBorder="1" applyAlignment="1">
      <alignment horizontal="center" vertical="center" wrapText="1"/>
    </xf>
    <xf numFmtId="49" fontId="51" fillId="0" borderId="13" xfId="0" applyNumberFormat="1" applyFont="1" applyBorder="1" applyAlignment="1">
      <alignment horizontal="center" vertical="center"/>
    </xf>
    <xf numFmtId="49" fontId="51" fillId="0" borderId="11" xfId="0" applyNumberFormat="1" applyFont="1" applyBorder="1" applyAlignment="1">
      <alignment horizontal="center" vertical="center"/>
    </xf>
    <xf numFmtId="0" fontId="51" fillId="0" borderId="10" xfId="0" applyFont="1" applyBorder="1" applyAlignment="1">
      <alignment horizontal="center" vertical="center" wrapText="1"/>
    </xf>
    <xf numFmtId="0" fontId="19" fillId="0" borderId="13" xfId="0" applyFont="1" applyBorder="1" applyAlignment="1">
      <alignment horizontal="center" vertical="center" wrapText="1"/>
    </xf>
    <xf numFmtId="0" fontId="19" fillId="0" borderId="11" xfId="0" applyFont="1" applyBorder="1" applyAlignment="1">
      <alignment horizontal="center" vertical="center" wrapText="1"/>
    </xf>
    <xf numFmtId="0" fontId="19" fillId="0" borderId="12" xfId="0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 wrapText="1"/>
    </xf>
    <xf numFmtId="0" fontId="21" fillId="0" borderId="11" xfId="0" applyFont="1" applyBorder="1" applyAlignment="1">
      <alignment horizontal="center" vertical="center"/>
    </xf>
    <xf numFmtId="0" fontId="58" fillId="0" borderId="14" xfId="0" applyFont="1" applyBorder="1" applyAlignment="1">
      <alignment horizontal="center" vertical="center" wrapText="1"/>
    </xf>
    <xf numFmtId="0" fontId="58" fillId="0" borderId="22" xfId="0" applyFont="1" applyBorder="1" applyAlignment="1">
      <alignment horizontal="center" vertical="center" wrapText="1"/>
    </xf>
    <xf numFmtId="0" fontId="22" fillId="0" borderId="10" xfId="0" applyFont="1" applyBorder="1" applyAlignment="1">
      <alignment horizontal="center" vertical="center"/>
    </xf>
    <xf numFmtId="0" fontId="19" fillId="0" borderId="18" xfId="0" applyFont="1" applyBorder="1" applyAlignment="1">
      <alignment horizontal="center" vertical="center" wrapText="1"/>
    </xf>
    <xf numFmtId="0" fontId="19" fillId="0" borderId="23" xfId="0" applyFont="1" applyBorder="1" applyAlignment="1">
      <alignment horizontal="center" vertical="center" wrapText="1"/>
    </xf>
    <xf numFmtId="0" fontId="0" fillId="0" borderId="18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5" xfId="0" applyBorder="1" applyAlignment="1">
      <alignment horizontal="center"/>
    </xf>
    <xf numFmtId="0" fontId="51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11" xfId="0" applyBorder="1" applyAlignment="1">
      <alignment horizontal="center"/>
    </xf>
    <xf numFmtId="0" fontId="19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0" fontId="19" fillId="0" borderId="14" xfId="0" applyFont="1" applyBorder="1" applyAlignment="1">
      <alignment horizontal="center"/>
    </xf>
    <xf numFmtId="0" fontId="19" fillId="0" borderId="19" xfId="0" applyFont="1" applyBorder="1" applyAlignment="1">
      <alignment horizontal="center"/>
    </xf>
    <xf numFmtId="0" fontId="24" fillId="0" borderId="0" xfId="0" applyFont="1" applyAlignment="1">
      <alignment horizontal="center" vertical="center" wrapText="1"/>
    </xf>
    <xf numFmtId="49" fontId="51" fillId="0" borderId="12" xfId="0" applyNumberFormat="1" applyFont="1" applyBorder="1" applyAlignment="1">
      <alignment horizontal="center" vertical="center"/>
    </xf>
    <xf numFmtId="0" fontId="22" fillId="0" borderId="18" xfId="176" applyFont="1" applyBorder="1" applyAlignment="1">
      <alignment horizontal="center"/>
    </xf>
    <xf numFmtId="0" fontId="22" fillId="0" borderId="20" xfId="176" applyFont="1" applyBorder="1" applyAlignment="1">
      <alignment horizontal="center"/>
    </xf>
    <xf numFmtId="0" fontId="22" fillId="0" borderId="26" xfId="176" applyFont="1" applyBorder="1" applyAlignment="1">
      <alignment horizontal="center"/>
    </xf>
    <xf numFmtId="0" fontId="22" fillId="0" borderId="21" xfId="176" applyFont="1" applyBorder="1" applyAlignment="1">
      <alignment horizontal="center"/>
    </xf>
    <xf numFmtId="0" fontId="22" fillId="0" borderId="23" xfId="176" applyFont="1" applyBorder="1" applyAlignment="1">
      <alignment horizontal="center"/>
    </xf>
    <xf numFmtId="0" fontId="22" fillId="0" borderId="25" xfId="176" applyFont="1" applyBorder="1" applyAlignment="1">
      <alignment horizontal="center"/>
    </xf>
    <xf numFmtId="0" fontId="19" fillId="0" borderId="10" xfId="176" applyFont="1" applyBorder="1" applyAlignment="1">
      <alignment horizontal="center" vertical="center" wrapText="1"/>
    </xf>
    <xf numFmtId="0" fontId="51" fillId="0" borderId="13" xfId="176" applyFont="1" applyBorder="1" applyAlignment="1">
      <alignment horizontal="center" vertical="center"/>
    </xf>
    <xf numFmtId="0" fontId="51" fillId="0" borderId="12" xfId="176" applyFont="1" applyBorder="1" applyAlignment="1">
      <alignment horizontal="center" vertical="center"/>
    </xf>
    <xf numFmtId="0" fontId="51" fillId="0" borderId="11" xfId="176" applyFont="1" applyBorder="1" applyAlignment="1">
      <alignment horizontal="center" vertical="center"/>
    </xf>
    <xf numFmtId="0" fontId="24" fillId="0" borderId="14" xfId="176" applyFont="1" applyBorder="1" applyAlignment="1">
      <alignment horizontal="center" vertical="center" wrapText="1"/>
    </xf>
    <xf numFmtId="0" fontId="24" fillId="0" borderId="22" xfId="176" applyFont="1" applyBorder="1" applyAlignment="1">
      <alignment horizontal="center" vertical="center"/>
    </xf>
    <xf numFmtId="0" fontId="19" fillId="0" borderId="13" xfId="176" applyFont="1" applyBorder="1" applyAlignment="1">
      <alignment horizontal="center" vertical="center" wrapText="1"/>
    </xf>
    <xf numFmtId="0" fontId="19" fillId="0" borderId="11" xfId="176" applyFont="1" applyBorder="1" applyAlignment="1">
      <alignment horizontal="center" vertical="center" wrapText="1"/>
    </xf>
    <xf numFmtId="0" fontId="21" fillId="0" borderId="0" xfId="176" applyFont="1" applyAlignment="1">
      <alignment horizontal="center"/>
    </xf>
    <xf numFmtId="0" fontId="19" fillId="0" borderId="26" xfId="0" applyFont="1" applyBorder="1" applyAlignment="1">
      <alignment horizontal="center" vertical="center" wrapText="1"/>
    </xf>
    <xf numFmtId="0" fontId="19" fillId="0" borderId="25" xfId="0" applyFont="1" applyBorder="1" applyAlignment="1">
      <alignment horizontal="center" vertical="center" wrapText="1"/>
    </xf>
    <xf numFmtId="0" fontId="22" fillId="0" borderId="13" xfId="0" applyFont="1" applyBorder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0" fontId="19" fillId="0" borderId="18" xfId="176" applyFont="1" applyBorder="1" applyAlignment="1">
      <alignment horizontal="center" vertical="center" wrapText="1"/>
    </xf>
    <xf numFmtId="0" fontId="19" fillId="0" borderId="23" xfId="176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wrapText="1"/>
    </xf>
    <xf numFmtId="0" fontId="19" fillId="0" borderId="10" xfId="0" applyFont="1" applyBorder="1" applyAlignment="1">
      <alignment horizontal="center"/>
    </xf>
    <xf numFmtId="0" fontId="70" fillId="0" borderId="13" xfId="0" applyFont="1" applyBorder="1" applyAlignment="1">
      <alignment horizontal="center" vertical="center"/>
    </xf>
    <xf numFmtId="0" fontId="70" fillId="0" borderId="12" xfId="0" applyFont="1" applyBorder="1" applyAlignment="1">
      <alignment horizontal="center" vertical="center"/>
    </xf>
    <xf numFmtId="0" fontId="70" fillId="0" borderId="11" xfId="0" applyFont="1" applyBorder="1" applyAlignment="1">
      <alignment horizontal="center" vertical="center"/>
    </xf>
    <xf numFmtId="0" fontId="51" fillId="0" borderId="14" xfId="0" applyFont="1" applyBorder="1" applyAlignment="1">
      <alignment horizontal="center" wrapText="1"/>
    </xf>
    <xf numFmtId="0" fontId="51" fillId="0" borderId="19" xfId="0" applyFont="1" applyBorder="1" applyAlignment="1">
      <alignment horizontal="center"/>
    </xf>
    <xf numFmtId="0" fontId="19" fillId="0" borderId="14" xfId="0" applyFont="1" applyBorder="1" applyAlignment="1">
      <alignment horizontal="center" wrapText="1"/>
    </xf>
    <xf numFmtId="0" fontId="19" fillId="0" borderId="14" xfId="176" applyFont="1" applyBorder="1" applyAlignment="1">
      <alignment horizontal="center" vertical="center" wrapText="1"/>
    </xf>
    <xf numFmtId="0" fontId="19" fillId="0" borderId="19" xfId="176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0" fontId="23" fillId="0" borderId="24" xfId="0" applyFont="1" applyBorder="1" applyAlignment="1">
      <alignment horizontal="center"/>
    </xf>
    <xf numFmtId="0" fontId="0" fillId="0" borderId="10" xfId="0" applyBorder="1" applyAlignment="1">
      <alignment horizontal="left" wrapText="1"/>
    </xf>
    <xf numFmtId="0" fontId="0" fillId="0" borderId="10" xfId="0" applyBorder="1" applyAlignment="1">
      <alignment horizontal="left"/>
    </xf>
    <xf numFmtId="0" fontId="21" fillId="0" borderId="0" xfId="268" applyFont="1" applyAlignment="1">
      <alignment horizontal="center"/>
    </xf>
    <xf numFmtId="0" fontId="51" fillId="0" borderId="13" xfId="268" applyFont="1" applyBorder="1" applyAlignment="1">
      <alignment horizontal="center" vertical="center"/>
    </xf>
    <xf numFmtId="0" fontId="51" fillId="0" borderId="12" xfId="268" applyFont="1" applyBorder="1" applyAlignment="1">
      <alignment horizontal="center" vertical="center"/>
    </xf>
    <xf numFmtId="0" fontId="51" fillId="0" borderId="11" xfId="268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9" fillId="0" borderId="13" xfId="268" applyFont="1" applyBorder="1" applyAlignment="1">
      <alignment horizontal="center" vertical="center" wrapText="1"/>
    </xf>
    <xf numFmtId="0" fontId="19" fillId="0" borderId="11" xfId="268" applyFont="1" applyBorder="1" applyAlignment="1">
      <alignment horizontal="center" vertical="center" wrapText="1"/>
    </xf>
    <xf numFmtId="0" fontId="24" fillId="0" borderId="14" xfId="268" applyFont="1" applyBorder="1" applyAlignment="1">
      <alignment horizontal="center" vertical="center" wrapText="1"/>
    </xf>
    <xf numFmtId="0" fontId="24" fillId="0" borderId="22" xfId="268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22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/>
    </xf>
    <xf numFmtId="0" fontId="25" fillId="0" borderId="24" xfId="0" applyFont="1" applyBorder="1" applyAlignment="1">
      <alignment horizontal="center"/>
    </xf>
    <xf numFmtId="0" fontId="35" fillId="0" borderId="10" xfId="176" applyBorder="1" applyAlignment="1">
      <alignment horizontal="center"/>
    </xf>
    <xf numFmtId="0" fontId="0" fillId="0" borderId="29" xfId="0" applyBorder="1" applyAlignment="1">
      <alignment horizontal="center"/>
    </xf>
    <xf numFmtId="0" fontId="20" fillId="0" borderId="10" xfId="268" applyFont="1" applyBorder="1" applyAlignment="1">
      <alignment horizontal="center" vertical="center" wrapText="1"/>
    </xf>
    <xf numFmtId="0" fontId="35" fillId="0" borderId="10" xfId="268" applyBorder="1" applyAlignment="1">
      <alignment horizontal="center"/>
    </xf>
    <xf numFmtId="0" fontId="19" fillId="0" borderId="10" xfId="268" applyFont="1" applyBorder="1" applyAlignment="1">
      <alignment horizontal="center" vertical="center" wrapText="1"/>
    </xf>
    <xf numFmtId="0" fontId="51" fillId="0" borderId="18" xfId="0" applyFont="1" applyBorder="1" applyAlignment="1">
      <alignment horizontal="center" vertical="center" wrapText="1"/>
    </xf>
    <xf numFmtId="0" fontId="51" fillId="0" borderId="20" xfId="0" applyFont="1" applyBorder="1" applyAlignment="1">
      <alignment horizontal="center" vertical="center"/>
    </xf>
    <xf numFmtId="0" fontId="51" fillId="0" borderId="26" xfId="0" applyFont="1" applyBorder="1" applyAlignment="1">
      <alignment horizontal="center" vertical="center"/>
    </xf>
    <xf numFmtId="0" fontId="51" fillId="0" borderId="21" xfId="0" applyFont="1" applyBorder="1" applyAlignment="1">
      <alignment horizontal="center" vertical="center"/>
    </xf>
    <xf numFmtId="0" fontId="51" fillId="0" borderId="23" xfId="0" applyFont="1" applyBorder="1" applyAlignment="1">
      <alignment horizontal="center" vertical="center"/>
    </xf>
    <xf numFmtId="0" fontId="51" fillId="0" borderId="25" xfId="0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 wrapText="1"/>
    </xf>
    <xf numFmtId="0" fontId="68" fillId="0" borderId="22" xfId="0" applyFont="1" applyBorder="1" applyAlignment="1">
      <alignment horizontal="center" vertical="center" wrapText="1"/>
    </xf>
    <xf numFmtId="0" fontId="19" fillId="0" borderId="14" xfId="268" applyFont="1" applyBorder="1" applyAlignment="1">
      <alignment horizontal="center" vertical="center" wrapText="1"/>
    </xf>
    <xf numFmtId="0" fontId="19" fillId="0" borderId="19" xfId="268" applyFont="1" applyBorder="1" applyAlignment="1">
      <alignment horizontal="center" vertical="center" wrapText="1"/>
    </xf>
    <xf numFmtId="0" fontId="51" fillId="24" borderId="13" xfId="0" applyFont="1" applyFill="1" applyBorder="1" applyAlignment="1">
      <alignment horizontal="center" vertical="center"/>
    </xf>
    <xf numFmtId="0" fontId="51" fillId="24" borderId="12" xfId="0" applyFont="1" applyFill="1" applyBorder="1" applyAlignment="1">
      <alignment horizontal="center" vertical="center"/>
    </xf>
    <xf numFmtId="0" fontId="51" fillId="24" borderId="11" xfId="0" applyFont="1" applyFill="1" applyBorder="1" applyAlignment="1">
      <alignment horizontal="center" vertical="center"/>
    </xf>
    <xf numFmtId="0" fontId="51" fillId="24" borderId="13" xfId="0" applyFont="1" applyFill="1" applyBorder="1" applyAlignment="1">
      <alignment horizontal="center"/>
    </xf>
    <xf numFmtId="0" fontId="51" fillId="24" borderId="12" xfId="0" applyFont="1" applyFill="1" applyBorder="1" applyAlignment="1">
      <alignment horizontal="center"/>
    </xf>
    <xf numFmtId="0" fontId="51" fillId="24" borderId="11" xfId="0" applyFont="1" applyFill="1" applyBorder="1" applyAlignment="1">
      <alignment horizontal="center"/>
    </xf>
    <xf numFmtId="0" fontId="19" fillId="0" borderId="31" xfId="0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19" fillId="0" borderId="0" xfId="0" applyFont="1" applyAlignment="1">
      <alignment horizontal="center"/>
    </xf>
    <xf numFmtId="3" fontId="0" fillId="24" borderId="10" xfId="0" applyNumberFormat="1" applyFill="1" applyBorder="1" applyAlignment="1">
      <alignment horizontal="center" vertical="center"/>
    </xf>
    <xf numFmtId="15" fontId="0" fillId="24" borderId="10" xfId="0" applyNumberFormat="1" applyFill="1" applyBorder="1" applyAlignment="1">
      <alignment horizontal="center" vertical="center"/>
    </xf>
    <xf numFmtId="15" fontId="22" fillId="24" borderId="10" xfId="0" applyNumberFormat="1" applyFont="1" applyFill="1" applyBorder="1" applyAlignment="1">
      <alignment horizontal="center" vertical="center"/>
    </xf>
    <xf numFmtId="15" fontId="22" fillId="24" borderId="12" xfId="0" applyNumberFormat="1" applyFont="1" applyFill="1" applyBorder="1" applyAlignment="1">
      <alignment horizontal="center" vertical="center"/>
    </xf>
    <xf numFmtId="15" fontId="0" fillId="24" borderId="12" xfId="0" applyNumberFormat="1" applyFill="1" applyBorder="1" applyAlignment="1">
      <alignment horizontal="center" vertical="center"/>
    </xf>
    <xf numFmtId="15" fontId="0" fillId="24" borderId="11" xfId="0" applyNumberFormat="1" applyFill="1" applyBorder="1" applyAlignment="1">
      <alignment horizontal="center" vertical="center"/>
    </xf>
    <xf numFmtId="15" fontId="22" fillId="24" borderId="13" xfId="0" applyNumberFormat="1" applyFont="1" applyFill="1" applyBorder="1" applyAlignment="1">
      <alignment horizontal="center" vertical="center"/>
    </xf>
    <xf numFmtId="15" fontId="22" fillId="24" borderId="11" xfId="0" applyNumberFormat="1" applyFont="1" applyFill="1" applyBorder="1" applyAlignment="1">
      <alignment horizontal="center" vertical="center"/>
    </xf>
    <xf numFmtId="15" fontId="22" fillId="24" borderId="14" xfId="0" applyNumberFormat="1" applyFont="1" applyFill="1" applyBorder="1" applyAlignment="1">
      <alignment horizontal="center" vertical="center"/>
    </xf>
    <xf numFmtId="15" fontId="0" fillId="24" borderId="14" xfId="0" applyNumberFormat="1" applyFill="1" applyBorder="1" applyAlignment="1">
      <alignment horizontal="center" vertical="center"/>
    </xf>
    <xf numFmtId="0" fontId="51" fillId="24" borderId="10" xfId="0" applyFont="1" applyFill="1" applyBorder="1" applyAlignment="1">
      <alignment horizontal="center" vertical="center"/>
    </xf>
    <xf numFmtId="3" fontId="51" fillId="24" borderId="10" xfId="0" applyNumberFormat="1" applyFont="1" applyFill="1" applyBorder="1" applyAlignment="1">
      <alignment horizontal="center" vertical="center"/>
    </xf>
    <xf numFmtId="15" fontId="0" fillId="24" borderId="13" xfId="0" applyNumberFormat="1" applyFill="1" applyBorder="1" applyAlignment="1">
      <alignment horizontal="center" vertical="center"/>
    </xf>
    <xf numFmtId="15" fontId="19" fillId="0" borderId="13" xfId="0" applyNumberFormat="1" applyFont="1" applyBorder="1" applyAlignment="1">
      <alignment horizontal="center" vertical="center"/>
    </xf>
    <xf numFmtId="15" fontId="19" fillId="0" borderId="12" xfId="0" applyNumberFormat="1" applyFont="1" applyBorder="1" applyAlignment="1">
      <alignment horizontal="center" vertical="center"/>
    </xf>
    <xf numFmtId="15" fontId="19" fillId="0" borderId="11" xfId="0" applyNumberFormat="1" applyFont="1" applyBorder="1" applyAlignment="1">
      <alignment horizontal="center" vertical="center"/>
    </xf>
    <xf numFmtId="0" fontId="0" fillId="0" borderId="23" xfId="0" applyBorder="1"/>
    <xf numFmtId="0" fontId="23" fillId="0" borderId="0" xfId="0" applyFont="1" applyAlignment="1">
      <alignment horizontal="left"/>
    </xf>
    <xf numFmtId="0" fontId="24" fillId="0" borderId="10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/>
    </xf>
    <xf numFmtId="0" fontId="19" fillId="0" borderId="29" xfId="0" applyFont="1" applyBorder="1" applyAlignment="1">
      <alignment horizontal="center" vertical="center" wrapText="1"/>
    </xf>
    <xf numFmtId="0" fontId="19" fillId="0" borderId="20" xfId="0" applyFont="1" applyBorder="1" applyAlignment="1">
      <alignment horizontal="center" vertical="center" wrapText="1"/>
    </xf>
    <xf numFmtId="0" fontId="19" fillId="0" borderId="21" xfId="0" applyFont="1" applyBorder="1" applyAlignment="1">
      <alignment horizontal="center" vertical="center" wrapText="1"/>
    </xf>
    <xf numFmtId="0" fontId="22" fillId="0" borderId="10" xfId="176" applyFont="1" applyBorder="1" applyAlignment="1">
      <alignment horizontal="center"/>
    </xf>
    <xf numFmtId="0" fontId="19" fillId="0" borderId="34" xfId="0" applyFont="1" applyBorder="1" applyAlignment="1">
      <alignment horizontal="center" vertical="center" wrapText="1"/>
    </xf>
    <xf numFmtId="0" fontId="19" fillId="0" borderId="32" xfId="0" applyFont="1" applyBorder="1" applyAlignment="1">
      <alignment horizontal="center" vertical="center" wrapText="1"/>
    </xf>
    <xf numFmtId="0" fontId="19" fillId="0" borderId="33" xfId="0" applyFont="1" applyBorder="1" applyAlignment="1">
      <alignment horizontal="center" vertical="center" wrapText="1"/>
    </xf>
    <xf numFmtId="15" fontId="22" fillId="24" borderId="18" xfId="0" applyNumberFormat="1" applyFont="1" applyFill="1" applyBorder="1" applyAlignment="1">
      <alignment horizontal="center"/>
    </xf>
    <xf numFmtId="15" fontId="0" fillId="24" borderId="26" xfId="0" applyNumberFormat="1" applyFill="1" applyBorder="1" applyAlignment="1">
      <alignment horizontal="center"/>
    </xf>
    <xf numFmtId="15" fontId="0" fillId="24" borderId="23" xfId="0" applyNumberFormat="1" applyFill="1" applyBorder="1" applyAlignment="1">
      <alignment horizontal="center"/>
    </xf>
    <xf numFmtId="15" fontId="22" fillId="24" borderId="26" xfId="0" applyNumberFormat="1" applyFont="1" applyFill="1" applyBorder="1" applyAlignment="1">
      <alignment horizontal="center" vertical="center"/>
    </xf>
    <xf numFmtId="15" fontId="0" fillId="24" borderId="26" xfId="0" applyNumberFormat="1" applyFill="1" applyBorder="1" applyAlignment="1">
      <alignment horizontal="center" vertical="center"/>
    </xf>
    <xf numFmtId="15" fontId="0" fillId="24" borderId="23" xfId="0" applyNumberFormat="1" applyFill="1" applyBorder="1" applyAlignment="1">
      <alignment horizontal="center" vertical="center"/>
    </xf>
    <xf numFmtId="15" fontId="22" fillId="24" borderId="10" xfId="0" applyNumberFormat="1" applyFont="1" applyFill="1" applyBorder="1" applyAlignment="1">
      <alignment vertical="center" wrapText="1"/>
    </xf>
    <xf numFmtId="0" fontId="0" fillId="0" borderId="10" xfId="0" applyBorder="1"/>
    <xf numFmtId="15" fontId="22" fillId="24" borderId="13" xfId="0" applyNumberFormat="1" applyFont="1" applyFill="1" applyBorder="1" applyAlignment="1">
      <alignment horizontal="center"/>
    </xf>
    <xf numFmtId="15" fontId="0" fillId="24" borderId="12" xfId="0" applyNumberFormat="1" applyFill="1" applyBorder="1" applyAlignment="1">
      <alignment horizontal="center"/>
    </xf>
    <xf numFmtId="15" fontId="0" fillId="24" borderId="11" xfId="0" applyNumberFormat="1" applyFill="1" applyBorder="1" applyAlignment="1">
      <alignment horizontal="center"/>
    </xf>
    <xf numFmtId="3" fontId="51" fillId="24" borderId="13" xfId="0" applyNumberFormat="1" applyFont="1" applyFill="1" applyBorder="1" applyAlignment="1">
      <alignment horizontal="center" vertical="center"/>
    </xf>
    <xf numFmtId="3" fontId="51" fillId="24" borderId="12" xfId="0" applyNumberFormat="1" applyFont="1" applyFill="1" applyBorder="1" applyAlignment="1">
      <alignment horizontal="center" vertical="center"/>
    </xf>
    <xf numFmtId="3" fontId="51" fillId="24" borderId="11" xfId="0" applyNumberFormat="1" applyFont="1" applyFill="1" applyBorder="1" applyAlignment="1">
      <alignment horizontal="center" vertical="center"/>
    </xf>
    <xf numFmtId="15" fontId="22" fillId="24" borderId="18" xfId="0" applyNumberFormat="1" applyFont="1" applyFill="1" applyBorder="1" applyAlignment="1">
      <alignment horizontal="center" vertical="center"/>
    </xf>
    <xf numFmtId="0" fontId="0" fillId="0" borderId="26" xfId="0" applyBorder="1"/>
    <xf numFmtId="0" fontId="0" fillId="24" borderId="13" xfId="0" applyFill="1" applyBorder="1" applyAlignment="1">
      <alignment horizontal="center" vertical="center"/>
    </xf>
    <xf numFmtId="0" fontId="0" fillId="24" borderId="12" xfId="0" applyFill="1" applyBorder="1" applyAlignment="1">
      <alignment horizontal="center" vertical="center"/>
    </xf>
    <xf numFmtId="0" fontId="0" fillId="24" borderId="11" xfId="0" applyFill="1" applyBorder="1" applyAlignment="1">
      <alignment horizontal="center" vertical="center"/>
    </xf>
    <xf numFmtId="15" fontId="0" fillId="24" borderId="13" xfId="0" applyNumberFormat="1" applyFill="1" applyBorder="1" applyAlignment="1">
      <alignment horizontal="center"/>
    </xf>
    <xf numFmtId="0" fontId="51" fillId="0" borderId="13" xfId="0" applyFont="1" applyBorder="1" applyAlignment="1">
      <alignment horizontal="center"/>
    </xf>
    <xf numFmtId="0" fontId="51" fillId="0" borderId="12" xfId="0" applyFont="1" applyBorder="1" applyAlignment="1">
      <alignment horizontal="center"/>
    </xf>
    <xf numFmtId="0" fontId="51" fillId="0" borderId="11" xfId="0" applyFont="1" applyBorder="1" applyAlignment="1">
      <alignment horizontal="center"/>
    </xf>
    <xf numFmtId="49" fontId="51" fillId="0" borderId="13" xfId="0" applyNumberFormat="1" applyFont="1" applyBorder="1" applyAlignment="1">
      <alignment horizontal="center"/>
    </xf>
    <xf numFmtId="49" fontId="51" fillId="0" borderId="12" xfId="0" applyNumberFormat="1" applyFont="1" applyBorder="1" applyAlignment="1">
      <alignment horizontal="center"/>
    </xf>
    <xf numFmtId="49" fontId="51" fillId="0" borderId="11" xfId="0" applyNumberFormat="1" applyFont="1" applyBorder="1" applyAlignment="1">
      <alignment horizontal="center"/>
    </xf>
    <xf numFmtId="0" fontId="0" fillId="0" borderId="13" xfId="0" applyBorder="1" applyAlignment="1">
      <alignment horizontal="center" vertical="center"/>
    </xf>
    <xf numFmtId="0" fontId="19" fillId="24" borderId="10" xfId="0" applyFont="1" applyFill="1" applyBorder="1" applyAlignment="1">
      <alignment horizontal="center" vertical="center" wrapText="1"/>
    </xf>
    <xf numFmtId="0" fontId="0" fillId="0" borderId="14" xfId="0" applyBorder="1" applyAlignment="1">
      <alignment horizontal="center"/>
    </xf>
    <xf numFmtId="0" fontId="20" fillId="24" borderId="10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24" fillId="0" borderId="22" xfId="0" applyFont="1" applyBorder="1" applyAlignment="1">
      <alignment horizontal="center" vertical="center" wrapText="1"/>
    </xf>
    <xf numFmtId="0" fontId="0" fillId="0" borderId="12" xfId="0" applyBorder="1" applyAlignment="1">
      <alignment vertical="center"/>
    </xf>
    <xf numFmtId="0" fontId="0" fillId="0" borderId="11" xfId="0" applyBorder="1" applyAlignment="1">
      <alignment vertical="center"/>
    </xf>
    <xf numFmtId="0" fontId="24" fillId="0" borderId="19" xfId="0" applyFont="1" applyBorder="1" applyAlignment="1">
      <alignment horizontal="center" vertical="center" wrapText="1"/>
    </xf>
    <xf numFmtId="0" fontId="35" fillId="0" borderId="18" xfId="0" applyFont="1" applyBorder="1" applyAlignment="1">
      <alignment horizontal="center"/>
    </xf>
    <xf numFmtId="0" fontId="35" fillId="0" borderId="20" xfId="0" applyFont="1" applyBorder="1" applyAlignment="1">
      <alignment horizontal="center"/>
    </xf>
    <xf numFmtId="0" fontId="35" fillId="0" borderId="26" xfId="0" applyFont="1" applyBorder="1" applyAlignment="1">
      <alignment horizontal="center"/>
    </xf>
    <xf numFmtId="0" fontId="35" fillId="0" borderId="21" xfId="0" applyFont="1" applyBorder="1" applyAlignment="1">
      <alignment horizontal="center"/>
    </xf>
    <xf numFmtId="0" fontId="35" fillId="0" borderId="23" xfId="0" applyFont="1" applyBorder="1" applyAlignment="1">
      <alignment horizontal="center"/>
    </xf>
    <xf numFmtId="0" fontId="35" fillId="0" borderId="25" xfId="0" applyFont="1" applyBorder="1" applyAlignment="1">
      <alignment horizontal="center"/>
    </xf>
    <xf numFmtId="0" fontId="36" fillId="0" borderId="10" xfId="0" applyFont="1" applyBorder="1" applyAlignment="1">
      <alignment horizontal="center" vertical="center" wrapText="1"/>
    </xf>
    <xf numFmtId="0" fontId="51" fillId="0" borderId="10" xfId="0" applyFont="1" applyBorder="1" applyAlignment="1">
      <alignment vertical="center"/>
    </xf>
    <xf numFmtId="0" fontId="51" fillId="0" borderId="12" xfId="0" applyFont="1" applyBorder="1" applyAlignment="1">
      <alignment vertical="center"/>
    </xf>
    <xf numFmtId="0" fontId="51" fillId="0" borderId="11" xfId="0" applyFont="1" applyBorder="1" applyAlignment="1">
      <alignment vertical="center"/>
    </xf>
    <xf numFmtId="0" fontId="22" fillId="0" borderId="10" xfId="268" applyFont="1" applyBorder="1" applyAlignment="1">
      <alignment horizontal="center"/>
    </xf>
    <xf numFmtId="0" fontId="24" fillId="0" borderId="14" xfId="0" applyFont="1" applyBorder="1" applyAlignment="1">
      <alignment horizontal="center" wrapText="1"/>
    </xf>
    <xf numFmtId="0" fontId="24" fillId="0" borderId="22" xfId="0" applyFont="1" applyBorder="1" applyAlignment="1">
      <alignment horizontal="center"/>
    </xf>
    <xf numFmtId="0" fontId="22" fillId="0" borderId="10" xfId="176" applyFont="1" applyBorder="1" applyAlignment="1">
      <alignment horizontal="center" vertical="center"/>
    </xf>
    <xf numFmtId="0" fontId="22" fillId="0" borderId="10" xfId="268" applyFont="1" applyBorder="1" applyAlignment="1">
      <alignment horizontal="center" vertical="center"/>
    </xf>
    <xf numFmtId="0" fontId="35" fillId="0" borderId="10" xfId="0" applyFont="1" applyBorder="1" applyAlignment="1">
      <alignment horizontal="center" vertical="center"/>
    </xf>
    <xf numFmtId="0" fontId="0" fillId="24" borderId="0" xfId="0" applyFill="1" applyAlignment="1">
      <alignment horizontal="center"/>
    </xf>
    <xf numFmtId="0" fontId="0" fillId="24" borderId="10" xfId="0" applyFill="1" applyBorder="1" applyAlignment="1">
      <alignment horizontal="center" vertical="center"/>
    </xf>
    <xf numFmtId="0" fontId="19" fillId="0" borderId="0" xfId="176" applyFont="1" applyAlignment="1">
      <alignment horizontal="center"/>
    </xf>
    <xf numFmtId="0" fontId="19" fillId="0" borderId="0" xfId="268" applyFont="1" applyAlignment="1">
      <alignment horizontal="center"/>
    </xf>
    <xf numFmtId="0" fontId="22" fillId="0" borderId="13" xfId="0" applyFont="1" applyBorder="1" applyAlignment="1">
      <alignment horizontal="center" vertical="center" wrapText="1"/>
    </xf>
    <xf numFmtId="0" fontId="22" fillId="0" borderId="11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/>
    </xf>
    <xf numFmtId="0" fontId="35" fillId="0" borderId="10" xfId="176" applyBorder="1" applyAlignment="1">
      <alignment horizontal="center" vertical="center"/>
    </xf>
    <xf numFmtId="0" fontId="36" fillId="0" borderId="0" xfId="0" applyFont="1" applyAlignment="1">
      <alignment horizontal="center"/>
    </xf>
    <xf numFmtId="0" fontId="19" fillId="0" borderId="18" xfId="268" applyFont="1" applyBorder="1" applyAlignment="1">
      <alignment horizontal="center" vertical="center" wrapText="1"/>
    </xf>
    <xf numFmtId="0" fontId="19" fillId="0" borderId="23" xfId="268" applyFont="1" applyBorder="1" applyAlignment="1">
      <alignment horizontal="center" vertical="center" wrapText="1"/>
    </xf>
    <xf numFmtId="0" fontId="19" fillId="0" borderId="22" xfId="176" applyFont="1" applyBorder="1" applyAlignment="1">
      <alignment horizontal="center" vertical="center" wrapText="1"/>
    </xf>
    <xf numFmtId="0" fontId="24" fillId="0" borderId="18" xfId="268" applyFont="1" applyBorder="1" applyAlignment="1">
      <alignment horizontal="center" vertical="center" wrapText="1"/>
    </xf>
    <xf numFmtId="0" fontId="24" fillId="0" borderId="29" xfId="268" applyFont="1" applyBorder="1" applyAlignment="1">
      <alignment horizontal="center" vertical="center"/>
    </xf>
    <xf numFmtId="0" fontId="36" fillId="0" borderId="13" xfId="0" applyFont="1" applyBorder="1" applyAlignment="1">
      <alignment horizontal="center" vertical="center" wrapText="1"/>
    </xf>
    <xf numFmtId="0" fontId="36" fillId="0" borderId="11" xfId="0" applyFont="1" applyBorder="1" applyAlignment="1">
      <alignment horizontal="center" vertical="center" wrapText="1"/>
    </xf>
    <xf numFmtId="15" fontId="22" fillId="24" borderId="12" xfId="0" applyNumberFormat="1" applyFont="1" applyFill="1" applyBorder="1" applyAlignment="1">
      <alignment horizontal="center"/>
    </xf>
    <xf numFmtId="15" fontId="22" fillId="24" borderId="11" xfId="0" applyNumberFormat="1" applyFont="1" applyFill="1" applyBorder="1" applyAlignment="1">
      <alignment horizontal="center"/>
    </xf>
    <xf numFmtId="0" fontId="36" fillId="0" borderId="18" xfId="0" applyFont="1" applyBorder="1" applyAlignment="1">
      <alignment horizontal="center" vertical="center" wrapText="1"/>
    </xf>
    <xf numFmtId="0" fontId="36" fillId="0" borderId="23" xfId="0" applyFont="1" applyBorder="1" applyAlignment="1">
      <alignment horizontal="center" vertical="center" wrapText="1"/>
    </xf>
    <xf numFmtId="0" fontId="24" fillId="0" borderId="22" xfId="176" applyFont="1" applyBorder="1" applyAlignment="1">
      <alignment horizontal="center" vertical="center" wrapText="1"/>
    </xf>
    <xf numFmtId="0" fontId="20" fillId="0" borderId="18" xfId="0" applyFont="1" applyBorder="1" applyAlignment="1">
      <alignment horizontal="center" vertical="center" wrapText="1"/>
    </xf>
    <xf numFmtId="0" fontId="20" fillId="0" borderId="29" xfId="0" applyFont="1" applyBorder="1" applyAlignment="1">
      <alignment horizontal="center" vertical="center" wrapText="1"/>
    </xf>
    <xf numFmtId="0" fontId="20" fillId="0" borderId="20" xfId="0" applyFont="1" applyBorder="1" applyAlignment="1">
      <alignment horizontal="center" vertical="center" wrapText="1"/>
    </xf>
    <xf numFmtId="0" fontId="20" fillId="0" borderId="26" xfId="0" applyFont="1" applyBorder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20" fillId="0" borderId="21" xfId="0" applyFont="1" applyBorder="1" applyAlignment="1">
      <alignment horizontal="center" vertical="center" wrapText="1"/>
    </xf>
    <xf numFmtId="0" fontId="20" fillId="0" borderId="23" xfId="0" applyFont="1" applyBorder="1" applyAlignment="1">
      <alignment horizontal="center" vertical="center" wrapText="1"/>
    </xf>
    <xf numFmtId="0" fontId="20" fillId="0" borderId="24" xfId="0" applyFont="1" applyBorder="1" applyAlignment="1">
      <alignment horizontal="center" vertical="center" wrapText="1"/>
    </xf>
    <xf numFmtId="0" fontId="20" fillId="0" borderId="25" xfId="0" applyFont="1" applyBorder="1" applyAlignment="1">
      <alignment horizontal="center" vertical="center" wrapText="1"/>
    </xf>
    <xf numFmtId="0" fontId="24" fillId="0" borderId="10" xfId="314" applyFont="1" applyBorder="1" applyAlignment="1">
      <alignment horizontal="center" vertical="center" wrapText="1"/>
    </xf>
    <xf numFmtId="0" fontId="24" fillId="0" borderId="10" xfId="314" applyFont="1" applyBorder="1" applyAlignment="1">
      <alignment horizontal="center" vertical="center"/>
    </xf>
    <xf numFmtId="0" fontId="24" fillId="0" borderId="13" xfId="314" applyFont="1" applyBorder="1" applyAlignment="1">
      <alignment horizontal="center" vertical="center" wrapText="1"/>
    </xf>
    <xf numFmtId="0" fontId="24" fillId="0" borderId="11" xfId="314" applyFont="1" applyBorder="1" applyAlignment="1">
      <alignment horizontal="center" vertical="center" wrapText="1"/>
    </xf>
    <xf numFmtId="0" fontId="24" fillId="0" borderId="14" xfId="314" applyFont="1" applyBorder="1" applyAlignment="1">
      <alignment horizontal="center"/>
    </xf>
    <xf numFmtId="0" fontId="24" fillId="0" borderId="22" xfId="314" applyFont="1" applyBorder="1" applyAlignment="1">
      <alignment horizontal="center"/>
    </xf>
    <xf numFmtId="0" fontId="24" fillId="0" borderId="19" xfId="314" applyFont="1" applyBorder="1" applyAlignment="1">
      <alignment horizontal="center"/>
    </xf>
    <xf numFmtId="0" fontId="24" fillId="0" borderId="13" xfId="314" applyFont="1" applyBorder="1" applyAlignment="1">
      <alignment horizontal="center" vertical="center"/>
    </xf>
    <xf numFmtId="0" fontId="24" fillId="0" borderId="11" xfId="314" applyFont="1" applyBorder="1" applyAlignment="1">
      <alignment horizontal="center" vertical="center"/>
    </xf>
    <xf numFmtId="0" fontId="21" fillId="0" borderId="10" xfId="314" applyFont="1" applyBorder="1" applyAlignment="1">
      <alignment horizontal="center" vertical="center"/>
    </xf>
    <xf numFmtId="0" fontId="23" fillId="0" borderId="18" xfId="314" applyFont="1" applyBorder="1" applyAlignment="1">
      <alignment horizontal="center" vertical="center"/>
    </xf>
    <xf numFmtId="0" fontId="23" fillId="0" borderId="29" xfId="314" applyFont="1" applyBorder="1" applyAlignment="1">
      <alignment horizontal="center" vertical="center"/>
    </xf>
    <xf numFmtId="0" fontId="23" fillId="0" borderId="20" xfId="314" applyFont="1" applyBorder="1" applyAlignment="1">
      <alignment horizontal="center" vertical="center"/>
    </xf>
    <xf numFmtId="0" fontId="23" fillId="0" borderId="26" xfId="314" applyFont="1" applyBorder="1" applyAlignment="1">
      <alignment horizontal="center" vertical="center"/>
    </xf>
    <xf numFmtId="0" fontId="23" fillId="0" borderId="0" xfId="314" applyFont="1" applyAlignment="1">
      <alignment horizontal="center" vertical="center"/>
    </xf>
    <xf numFmtId="0" fontId="23" fillId="0" borderId="21" xfId="314" applyFont="1" applyBorder="1" applyAlignment="1">
      <alignment horizontal="center" vertical="center"/>
    </xf>
    <xf numFmtId="0" fontId="21" fillId="0" borderId="13" xfId="0" applyFont="1" applyBorder="1" applyAlignment="1">
      <alignment horizontal="center" vertical="center"/>
    </xf>
    <xf numFmtId="0" fontId="24" fillId="0" borderId="18" xfId="314" applyFont="1" applyBorder="1" applyAlignment="1">
      <alignment horizontal="center" vertical="center" wrapText="1"/>
    </xf>
    <xf numFmtId="0" fontId="24" fillId="0" borderId="29" xfId="314" applyFont="1" applyBorder="1" applyAlignment="1">
      <alignment horizontal="center" vertical="center" wrapText="1"/>
    </xf>
    <xf numFmtId="0" fontId="24" fillId="0" borderId="20" xfId="314" applyFont="1" applyBorder="1" applyAlignment="1">
      <alignment horizontal="center" vertical="center" wrapText="1"/>
    </xf>
    <xf numFmtId="0" fontId="24" fillId="0" borderId="26" xfId="314" applyFont="1" applyBorder="1" applyAlignment="1">
      <alignment horizontal="center" vertical="center" wrapText="1"/>
    </xf>
    <xf numFmtId="0" fontId="24" fillId="0" borderId="0" xfId="314" applyFont="1" applyAlignment="1">
      <alignment horizontal="center" vertical="center" wrapText="1"/>
    </xf>
    <xf numFmtId="0" fontId="24" fillId="0" borderId="21" xfId="314" applyFont="1" applyBorder="1" applyAlignment="1">
      <alignment horizontal="center" vertical="center" wrapText="1"/>
    </xf>
    <xf numFmtId="0" fontId="24" fillId="0" borderId="23" xfId="314" applyFont="1" applyBorder="1" applyAlignment="1">
      <alignment horizontal="center" vertical="center" wrapText="1"/>
    </xf>
    <xf numFmtId="0" fontId="24" fillId="0" borderId="24" xfId="314" applyFont="1" applyBorder="1" applyAlignment="1">
      <alignment horizontal="center" vertical="center" wrapText="1"/>
    </xf>
    <xf numFmtId="0" fontId="24" fillId="0" borderId="25" xfId="314" applyFont="1" applyBorder="1" applyAlignment="1">
      <alignment horizontal="center" vertical="center" wrapText="1"/>
    </xf>
    <xf numFmtId="0" fontId="23" fillId="0" borderId="10" xfId="314" applyFont="1" applyBorder="1" applyAlignment="1">
      <alignment horizontal="center" vertical="center"/>
    </xf>
    <xf numFmtId="0" fontId="21" fillId="0" borderId="13" xfId="314" applyFont="1" applyBorder="1" applyAlignment="1">
      <alignment horizontal="center" vertical="center"/>
    </xf>
    <xf numFmtId="0" fontId="21" fillId="0" borderId="12" xfId="314" applyFont="1" applyBorder="1" applyAlignment="1">
      <alignment horizontal="center" vertical="center"/>
    </xf>
    <xf numFmtId="0" fontId="21" fillId="0" borderId="11" xfId="314" applyFont="1" applyBorder="1" applyAlignment="1">
      <alignment horizontal="center" vertical="center"/>
    </xf>
    <xf numFmtId="0" fontId="19" fillId="0" borderId="24" xfId="0" applyFont="1" applyBorder="1" applyAlignment="1">
      <alignment horizontal="center" vertical="center" wrapText="1"/>
    </xf>
    <xf numFmtId="0" fontId="20" fillId="0" borderId="18" xfId="0" applyFont="1" applyBorder="1" applyAlignment="1">
      <alignment horizontal="center" vertical="center"/>
    </xf>
    <xf numFmtId="0" fontId="20" fillId="0" borderId="29" xfId="0" applyFont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20" fillId="0" borderId="2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21" xfId="0" applyFont="1" applyBorder="1" applyAlignment="1">
      <alignment horizontal="center" vertical="center"/>
    </xf>
    <xf numFmtId="0" fontId="20" fillId="0" borderId="23" xfId="0" applyFont="1" applyBorder="1" applyAlignment="1">
      <alignment horizontal="center" vertical="center"/>
    </xf>
    <xf numFmtId="0" fontId="20" fillId="0" borderId="24" xfId="0" applyFont="1" applyBorder="1" applyAlignment="1">
      <alignment horizontal="center" vertical="center"/>
    </xf>
    <xf numFmtId="0" fontId="20" fillId="0" borderId="25" xfId="0" applyFont="1" applyBorder="1" applyAlignment="1">
      <alignment horizontal="center" vertical="center"/>
    </xf>
    <xf numFmtId="0" fontId="23" fillId="0" borderId="10" xfId="314" applyFont="1" applyBorder="1" applyAlignment="1">
      <alignment horizontal="center"/>
    </xf>
    <xf numFmtId="0" fontId="22" fillId="0" borderId="10" xfId="0" applyFont="1" applyBorder="1" applyAlignment="1">
      <alignment horizontal="center" wrapText="1"/>
    </xf>
    <xf numFmtId="0" fontId="68" fillId="0" borderId="19" xfId="0" applyFont="1" applyBorder="1" applyAlignment="1">
      <alignment horizontal="center" vertical="center" wrapText="1"/>
    </xf>
    <xf numFmtId="0" fontId="19" fillId="0" borderId="29" xfId="176" applyFont="1" applyBorder="1" applyAlignment="1">
      <alignment horizontal="center" vertical="center" wrapText="1"/>
    </xf>
    <xf numFmtId="0" fontId="19" fillId="0" borderId="20" xfId="176" applyFont="1" applyBorder="1" applyAlignment="1">
      <alignment horizontal="center" vertical="center" wrapText="1"/>
    </xf>
    <xf numFmtId="0" fontId="19" fillId="0" borderId="26" xfId="176" applyFont="1" applyBorder="1" applyAlignment="1">
      <alignment horizontal="center" vertical="center" wrapText="1"/>
    </xf>
    <xf numFmtId="0" fontId="19" fillId="0" borderId="0" xfId="176" applyFont="1" applyAlignment="1">
      <alignment horizontal="center" vertical="center" wrapText="1"/>
    </xf>
    <xf numFmtId="0" fontId="19" fillId="0" borderId="21" xfId="176" applyFont="1" applyBorder="1" applyAlignment="1">
      <alignment horizontal="center" vertical="center" wrapText="1"/>
    </xf>
    <xf numFmtId="0" fontId="19" fillId="0" borderId="24" xfId="176" applyFont="1" applyBorder="1" applyAlignment="1">
      <alignment horizontal="center" vertical="center" wrapText="1"/>
    </xf>
    <xf numFmtId="0" fontId="19" fillId="0" borderId="25" xfId="176" applyFont="1" applyBorder="1" applyAlignment="1">
      <alignment horizontal="center" vertical="center" wrapText="1"/>
    </xf>
    <xf numFmtId="0" fontId="21" fillId="0" borderId="14" xfId="0" applyFont="1" applyBorder="1" applyAlignment="1">
      <alignment horizontal="center"/>
    </xf>
    <xf numFmtId="0" fontId="21" fillId="0" borderId="22" xfId="0" applyFont="1" applyBorder="1" applyAlignment="1">
      <alignment horizontal="center"/>
    </xf>
    <xf numFmtId="0" fontId="21" fillId="0" borderId="19" xfId="0" applyFont="1" applyBorder="1" applyAlignment="1">
      <alignment horizontal="center"/>
    </xf>
    <xf numFmtId="0" fontId="24" fillId="0" borderId="13" xfId="0" applyFont="1" applyBorder="1" applyAlignment="1">
      <alignment horizontal="center" vertical="center" wrapText="1"/>
    </xf>
    <xf numFmtId="0" fontId="24" fillId="0" borderId="11" xfId="0" applyFont="1" applyBorder="1" applyAlignment="1">
      <alignment horizontal="center" vertical="center" wrapText="1"/>
    </xf>
    <xf numFmtId="0" fontId="21" fillId="0" borderId="12" xfId="0" applyFont="1" applyBorder="1" applyAlignment="1">
      <alignment horizontal="center" vertical="center"/>
    </xf>
    <xf numFmtId="0" fontId="21" fillId="0" borderId="13" xfId="189" applyFont="1" applyBorder="1" applyAlignment="1">
      <alignment horizontal="center" vertical="center"/>
    </xf>
    <xf numFmtId="0" fontId="21" fillId="0" borderId="12" xfId="189" applyFont="1" applyBorder="1" applyAlignment="1">
      <alignment horizontal="center" vertical="center"/>
    </xf>
    <xf numFmtId="0" fontId="21" fillId="0" borderId="11" xfId="189" applyFont="1" applyBorder="1" applyAlignment="1">
      <alignment horizontal="center" vertical="center"/>
    </xf>
    <xf numFmtId="0" fontId="21" fillId="0" borderId="13" xfId="205" applyFont="1" applyBorder="1" applyAlignment="1">
      <alignment horizontal="center" vertical="center"/>
    </xf>
    <xf numFmtId="0" fontId="21" fillId="0" borderId="12" xfId="205" applyFont="1" applyBorder="1" applyAlignment="1">
      <alignment horizontal="center" vertical="center"/>
    </xf>
    <xf numFmtId="0" fontId="21" fillId="0" borderId="11" xfId="205" applyFon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22" fillId="0" borderId="10" xfId="0" applyFont="1" applyBorder="1" applyAlignment="1">
      <alignment horizontal="center" vertical="center" wrapText="1"/>
    </xf>
    <xf numFmtId="0" fontId="21" fillId="0" borderId="13" xfId="187" applyFont="1" applyBorder="1" applyAlignment="1">
      <alignment horizontal="center" vertical="center"/>
    </xf>
    <xf numFmtId="0" fontId="21" fillId="0" borderId="11" xfId="187" applyFont="1" applyBorder="1" applyAlignment="1">
      <alignment horizontal="center" vertical="center"/>
    </xf>
    <xf numFmtId="0" fontId="19" fillId="0" borderId="14" xfId="198" applyFont="1" applyBorder="1" applyAlignment="1">
      <alignment horizontal="center"/>
    </xf>
    <xf numFmtId="0" fontId="19" fillId="0" borderId="22" xfId="198" applyFont="1" applyBorder="1" applyAlignment="1">
      <alignment horizontal="center"/>
    </xf>
    <xf numFmtId="0" fontId="19" fillId="0" borderId="19" xfId="198" applyFont="1" applyBorder="1" applyAlignment="1">
      <alignment horizontal="center"/>
    </xf>
    <xf numFmtId="0" fontId="51" fillId="0" borderId="13" xfId="313" applyFont="1" applyBorder="1" applyAlignment="1">
      <alignment horizontal="center" vertical="center"/>
    </xf>
    <xf numFmtId="0" fontId="51" fillId="0" borderId="12" xfId="313" applyFont="1" applyBorder="1" applyAlignment="1">
      <alignment horizontal="center" vertical="center"/>
    </xf>
    <xf numFmtId="0" fontId="51" fillId="0" borderId="11" xfId="313" applyFont="1" applyBorder="1" applyAlignment="1">
      <alignment horizontal="center" vertical="center"/>
    </xf>
    <xf numFmtId="0" fontId="19" fillId="0" borderId="18" xfId="198" applyFont="1" applyBorder="1" applyAlignment="1">
      <alignment horizontal="center" vertical="center" wrapText="1"/>
    </xf>
    <xf numFmtId="0" fontId="19" fillId="0" borderId="29" xfId="198" applyFont="1" applyBorder="1" applyAlignment="1">
      <alignment horizontal="center" vertical="center" wrapText="1"/>
    </xf>
    <xf numFmtId="0" fontId="19" fillId="0" borderId="20" xfId="198" applyFont="1" applyBorder="1" applyAlignment="1">
      <alignment horizontal="center" vertical="center" wrapText="1"/>
    </xf>
    <xf numFmtId="0" fontId="19" fillId="0" borderId="26" xfId="198" applyFont="1" applyBorder="1" applyAlignment="1">
      <alignment horizontal="center" vertical="center" wrapText="1"/>
    </xf>
    <xf numFmtId="0" fontId="19" fillId="0" borderId="0" xfId="198" applyFont="1" applyAlignment="1">
      <alignment horizontal="center" vertical="center" wrapText="1"/>
    </xf>
    <xf numFmtId="0" fontId="19" fillId="0" borderId="21" xfId="198" applyFont="1" applyBorder="1" applyAlignment="1">
      <alignment horizontal="center" vertical="center" wrapText="1"/>
    </xf>
    <xf numFmtId="0" fontId="19" fillId="0" borderId="23" xfId="198" applyFont="1" applyBorder="1" applyAlignment="1">
      <alignment horizontal="center" vertical="center" wrapText="1"/>
    </xf>
    <xf numFmtId="0" fontId="19" fillId="0" borderId="24" xfId="198" applyFont="1" applyBorder="1" applyAlignment="1">
      <alignment horizontal="center" vertical="center" wrapText="1"/>
    </xf>
    <xf numFmtId="0" fontId="19" fillId="0" borderId="25" xfId="198" applyFont="1" applyBorder="1" applyAlignment="1">
      <alignment horizontal="center" vertical="center" wrapText="1"/>
    </xf>
    <xf numFmtId="0" fontId="22" fillId="0" borderId="10" xfId="187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21" fillId="0" borderId="10" xfId="257" applyFont="1" applyBorder="1" applyAlignment="1">
      <alignment horizontal="center" vertical="center"/>
    </xf>
    <xf numFmtId="0" fontId="21" fillId="0" borderId="13" xfId="257" applyFont="1" applyBorder="1" applyAlignment="1">
      <alignment horizontal="center" vertical="center"/>
    </xf>
    <xf numFmtId="0" fontId="21" fillId="0" borderId="12" xfId="257" applyFont="1" applyBorder="1" applyAlignment="1">
      <alignment horizontal="center" vertical="center"/>
    </xf>
    <xf numFmtId="0" fontId="21" fillId="0" borderId="11" xfId="257" applyFont="1" applyBorder="1" applyAlignment="1">
      <alignment horizontal="center" vertical="center"/>
    </xf>
    <xf numFmtId="0" fontId="21" fillId="0" borderId="13" xfId="256" applyFont="1" applyBorder="1" applyAlignment="1">
      <alignment horizontal="center" vertical="center"/>
    </xf>
    <xf numFmtId="0" fontId="21" fillId="0" borderId="12" xfId="256" applyFont="1" applyBorder="1" applyAlignment="1">
      <alignment horizontal="center" vertical="center"/>
    </xf>
    <xf numFmtId="0" fontId="21" fillId="0" borderId="11" xfId="256" applyFont="1" applyBorder="1" applyAlignment="1">
      <alignment horizontal="center" vertical="center"/>
    </xf>
    <xf numFmtId="15" fontId="22" fillId="24" borderId="13" xfId="0" applyNumberFormat="1" applyFont="1" applyFill="1" applyBorder="1" applyAlignment="1">
      <alignment horizontal="center" vertical="center" wrapText="1"/>
    </xf>
    <xf numFmtId="15" fontId="22" fillId="24" borderId="12" xfId="0" applyNumberFormat="1" applyFont="1" applyFill="1" applyBorder="1" applyAlignment="1">
      <alignment horizontal="center" vertical="center" wrapText="1"/>
    </xf>
    <xf numFmtId="15" fontId="22" fillId="24" borderId="11" xfId="0" applyNumberFormat="1" applyFont="1" applyFill="1" applyBorder="1" applyAlignment="1">
      <alignment horizontal="center" vertical="center" wrapText="1"/>
    </xf>
    <xf numFmtId="0" fontId="44" fillId="0" borderId="18" xfId="0" applyFont="1" applyBorder="1" applyAlignment="1">
      <alignment horizontal="center" wrapText="1"/>
    </xf>
    <xf numFmtId="0" fontId="44" fillId="0" borderId="20" xfId="0" applyFont="1" applyBorder="1" applyAlignment="1">
      <alignment horizontal="center" wrapText="1"/>
    </xf>
    <xf numFmtId="0" fontId="44" fillId="0" borderId="26" xfId="0" applyFont="1" applyBorder="1" applyAlignment="1">
      <alignment horizontal="center" wrapText="1"/>
    </xf>
    <xf numFmtId="0" fontId="44" fillId="0" borderId="21" xfId="0" applyFont="1" applyBorder="1" applyAlignment="1">
      <alignment horizontal="center" wrapText="1"/>
    </xf>
    <xf numFmtId="0" fontId="44" fillId="0" borderId="23" xfId="0" applyFont="1" applyBorder="1" applyAlignment="1">
      <alignment horizontal="center" wrapText="1"/>
    </xf>
    <xf numFmtId="0" fontId="44" fillId="0" borderId="25" xfId="0" applyFont="1" applyBorder="1" applyAlignment="1">
      <alignment horizontal="center" wrapText="1"/>
    </xf>
    <xf numFmtId="0" fontId="0" fillId="0" borderId="20" xfId="0" applyBorder="1"/>
    <xf numFmtId="0" fontId="0" fillId="0" borderId="21" xfId="0" applyBorder="1"/>
    <xf numFmtId="0" fontId="0" fillId="0" borderId="25" xfId="0" applyBorder="1"/>
    <xf numFmtId="0" fontId="50" fillId="0" borderId="10" xfId="0" applyFont="1" applyBorder="1" applyAlignment="1">
      <alignment horizontal="center" vertical="center"/>
    </xf>
    <xf numFmtId="0" fontId="50" fillId="0" borderId="13" xfId="0" applyFont="1" applyBorder="1" applyAlignment="1">
      <alignment horizontal="center" vertical="center"/>
    </xf>
    <xf numFmtId="0" fontId="50" fillId="0" borderId="11" xfId="0" applyFont="1" applyBorder="1" applyAlignment="1">
      <alignment horizontal="center" vertical="center"/>
    </xf>
    <xf numFmtId="0" fontId="24" fillId="0" borderId="12" xfId="0" applyFont="1" applyBorder="1" applyAlignment="1">
      <alignment horizontal="center" vertical="center" wrapText="1"/>
    </xf>
    <xf numFmtId="0" fontId="0" fillId="0" borderId="29" xfId="0" applyBorder="1"/>
    <xf numFmtId="0" fontId="0" fillId="0" borderId="0" xfId="0"/>
    <xf numFmtId="0" fontId="0" fillId="0" borderId="24" xfId="0" applyBorder="1"/>
    <xf numFmtId="0" fontId="24" fillId="0" borderId="19" xfId="0" applyFont="1" applyBorder="1" applyAlignment="1">
      <alignment horizontal="center" vertical="center"/>
    </xf>
    <xf numFmtId="0" fontId="25" fillId="0" borderId="13" xfId="0" applyFont="1" applyBorder="1" applyAlignment="1">
      <alignment horizontal="center" vertical="center"/>
    </xf>
    <xf numFmtId="0" fontId="25" fillId="0" borderId="12" xfId="0" applyFont="1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2" fillId="0" borderId="26" xfId="0" applyFont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0" fontId="22" fillId="0" borderId="23" xfId="0" applyFont="1" applyBorder="1" applyAlignment="1">
      <alignment horizontal="center" vertical="center"/>
    </xf>
    <xf numFmtId="0" fontId="22" fillId="0" borderId="25" xfId="0" applyFont="1" applyBorder="1" applyAlignment="1">
      <alignment horizontal="center" vertical="center"/>
    </xf>
    <xf numFmtId="0" fontId="21" fillId="0" borderId="13" xfId="255" applyFont="1" applyBorder="1" applyAlignment="1">
      <alignment horizontal="center" vertical="center"/>
    </xf>
    <xf numFmtId="0" fontId="21" fillId="0" borderId="12" xfId="255" applyFont="1" applyBorder="1" applyAlignment="1">
      <alignment horizontal="center" vertical="center"/>
    </xf>
    <xf numFmtId="0" fontId="21" fillId="0" borderId="11" xfId="255" applyFont="1" applyBorder="1" applyAlignment="1">
      <alignment horizontal="center" vertical="center"/>
    </xf>
    <xf numFmtId="0" fontId="50" fillId="0" borderId="10" xfId="0" applyFont="1" applyBorder="1" applyAlignment="1">
      <alignment horizontal="center" vertical="center" wrapText="1"/>
    </xf>
    <xf numFmtId="0" fontId="50" fillId="0" borderId="13" xfId="0" applyFont="1" applyBorder="1" applyAlignment="1">
      <alignment horizontal="center" vertical="center" wrapText="1"/>
    </xf>
    <xf numFmtId="0" fontId="50" fillId="0" borderId="11" xfId="0" applyFont="1" applyBorder="1" applyAlignment="1">
      <alignment horizontal="center" vertical="center" wrapText="1"/>
    </xf>
    <xf numFmtId="0" fontId="50" fillId="0" borderId="14" xfId="0" applyFont="1" applyBorder="1" applyAlignment="1">
      <alignment horizontal="center" vertical="center" wrapText="1"/>
    </xf>
    <xf numFmtId="0" fontId="50" fillId="0" borderId="19" xfId="0" applyFont="1" applyBorder="1" applyAlignment="1">
      <alignment horizontal="center" vertical="center" wrapText="1"/>
    </xf>
    <xf numFmtId="0" fontId="49" fillId="0" borderId="10" xfId="0" applyFont="1" applyBorder="1" applyAlignment="1">
      <alignment horizontal="center" vertical="center"/>
    </xf>
    <xf numFmtId="0" fontId="49" fillId="0" borderId="10" xfId="0" applyFont="1" applyBorder="1" applyAlignment="1">
      <alignment horizontal="center"/>
    </xf>
    <xf numFmtId="0" fontId="19" fillId="0" borderId="22" xfId="0" applyFont="1" applyBorder="1" applyAlignment="1">
      <alignment horizontal="center"/>
    </xf>
    <xf numFmtId="0" fontId="20" fillId="0" borderId="10" xfId="0" applyFont="1" applyBorder="1" applyAlignment="1">
      <alignment horizontal="center" wrapText="1"/>
    </xf>
    <xf numFmtId="0" fontId="22" fillId="0" borderId="18" xfId="187" applyBorder="1" applyAlignment="1">
      <alignment horizontal="center"/>
    </xf>
    <xf numFmtId="0" fontId="22" fillId="0" borderId="20" xfId="187" applyBorder="1" applyAlignment="1">
      <alignment horizontal="center"/>
    </xf>
    <xf numFmtId="0" fontId="22" fillId="0" borderId="26" xfId="187" applyBorder="1" applyAlignment="1">
      <alignment horizontal="center"/>
    </xf>
    <xf numFmtId="0" fontId="22" fillId="0" borderId="21" xfId="187" applyBorder="1" applyAlignment="1">
      <alignment horizontal="center"/>
    </xf>
    <xf numFmtId="0" fontId="22" fillId="0" borderId="23" xfId="187" applyBorder="1" applyAlignment="1">
      <alignment horizontal="center"/>
    </xf>
    <xf numFmtId="0" fontId="22" fillId="0" borderId="25" xfId="187" applyBorder="1" applyAlignment="1">
      <alignment horizontal="center"/>
    </xf>
    <xf numFmtId="0" fontId="22" fillId="0" borderId="18" xfId="198" applyBorder="1" applyAlignment="1">
      <alignment horizontal="center"/>
    </xf>
    <xf numFmtId="0" fontId="22" fillId="0" borderId="20" xfId="198" applyBorder="1" applyAlignment="1">
      <alignment horizontal="center"/>
    </xf>
    <xf numFmtId="0" fontId="22" fillId="0" borderId="26" xfId="198" applyBorder="1" applyAlignment="1">
      <alignment horizontal="center"/>
    </xf>
    <xf numFmtId="0" fontId="22" fillId="0" borderId="21" xfId="198" applyBorder="1" applyAlignment="1">
      <alignment horizontal="center"/>
    </xf>
    <xf numFmtId="0" fontId="22" fillId="0" borderId="23" xfId="198" applyBorder="1" applyAlignment="1">
      <alignment horizontal="center"/>
    </xf>
    <xf numFmtId="0" fontId="22" fillId="0" borderId="25" xfId="198" applyBorder="1" applyAlignment="1">
      <alignment horizontal="center"/>
    </xf>
    <xf numFmtId="0" fontId="19" fillId="0" borderId="13" xfId="198" applyFont="1" applyBorder="1" applyAlignment="1">
      <alignment horizontal="center" vertical="center" wrapText="1"/>
    </xf>
    <xf numFmtId="0" fontId="19" fillId="0" borderId="11" xfId="198" applyFont="1" applyBorder="1" applyAlignment="1">
      <alignment horizontal="center" vertical="center" wrapText="1"/>
    </xf>
    <xf numFmtId="0" fontId="19" fillId="0" borderId="18" xfId="198" applyFont="1" applyBorder="1" applyAlignment="1">
      <alignment horizontal="center" vertical="center"/>
    </xf>
    <xf numFmtId="0" fontId="19" fillId="0" borderId="29" xfId="198" applyFont="1" applyBorder="1" applyAlignment="1">
      <alignment horizontal="center" vertical="center"/>
    </xf>
    <xf numFmtId="0" fontId="19" fillId="0" borderId="20" xfId="198" applyFont="1" applyBorder="1" applyAlignment="1">
      <alignment horizontal="center" vertical="center"/>
    </xf>
    <xf numFmtId="0" fontId="19" fillId="0" borderId="26" xfId="198" applyFont="1" applyBorder="1" applyAlignment="1">
      <alignment horizontal="center" vertical="center"/>
    </xf>
    <xf numFmtId="0" fontId="19" fillId="0" borderId="0" xfId="198" applyFont="1" applyAlignment="1">
      <alignment horizontal="center" vertical="center"/>
    </xf>
    <xf numFmtId="0" fontId="19" fillId="0" borderId="21" xfId="198" applyFont="1" applyBorder="1" applyAlignment="1">
      <alignment horizontal="center" vertical="center"/>
    </xf>
    <xf numFmtId="0" fontId="19" fillId="0" borderId="23" xfId="198" applyFont="1" applyBorder="1" applyAlignment="1">
      <alignment horizontal="center" vertical="center"/>
    </xf>
    <xf numFmtId="0" fontId="19" fillId="0" borderId="24" xfId="198" applyFont="1" applyBorder="1" applyAlignment="1">
      <alignment horizontal="center" vertical="center"/>
    </xf>
    <xf numFmtId="0" fontId="19" fillId="0" borderId="25" xfId="198" applyFont="1" applyBorder="1" applyAlignment="1">
      <alignment horizontal="center" vertical="center"/>
    </xf>
    <xf numFmtId="0" fontId="20" fillId="0" borderId="10" xfId="176" applyFont="1" applyBorder="1" applyAlignment="1">
      <alignment horizontal="center" wrapText="1"/>
    </xf>
    <xf numFmtId="0" fontId="24" fillId="0" borderId="14" xfId="313" applyFont="1" applyBorder="1" applyAlignment="1">
      <alignment horizontal="center" wrapText="1"/>
    </xf>
    <xf numFmtId="0" fontId="24" fillId="0" borderId="22" xfId="313" applyFont="1" applyBorder="1" applyAlignment="1">
      <alignment horizontal="center"/>
    </xf>
    <xf numFmtId="0" fontId="19" fillId="0" borderId="10" xfId="187" applyFont="1" applyBorder="1" applyAlignment="1">
      <alignment horizontal="center" vertical="center" wrapText="1"/>
    </xf>
    <xf numFmtId="0" fontId="21" fillId="0" borderId="14" xfId="187" applyFont="1" applyBorder="1" applyAlignment="1">
      <alignment horizontal="center"/>
    </xf>
    <xf numFmtId="0" fontId="21" fillId="0" borderId="22" xfId="187" applyFont="1" applyBorder="1" applyAlignment="1">
      <alignment horizontal="center"/>
    </xf>
    <xf numFmtId="0" fontId="21" fillId="0" borderId="19" xfId="187" applyFont="1" applyBorder="1" applyAlignment="1">
      <alignment horizontal="center"/>
    </xf>
    <xf numFmtId="0" fontId="19" fillId="0" borderId="13" xfId="198" applyFont="1" applyBorder="1" applyAlignment="1">
      <alignment horizontal="center" vertical="center"/>
    </xf>
    <xf numFmtId="0" fontId="19" fillId="0" borderId="11" xfId="198" applyFont="1" applyBorder="1" applyAlignment="1">
      <alignment horizontal="center" vertical="center"/>
    </xf>
    <xf numFmtId="0" fontId="19" fillId="0" borderId="13" xfId="187" applyFont="1" applyBorder="1" applyAlignment="1">
      <alignment horizontal="center" vertical="center" wrapText="1"/>
    </xf>
    <xf numFmtId="0" fontId="19" fillId="0" borderId="11" xfId="187" applyFont="1" applyBorder="1" applyAlignment="1">
      <alignment horizontal="center" vertical="center" wrapText="1"/>
    </xf>
    <xf numFmtId="0" fontId="19" fillId="0" borderId="14" xfId="187" applyFont="1" applyBorder="1" applyAlignment="1">
      <alignment horizontal="center" vertical="center" wrapText="1"/>
    </xf>
    <xf numFmtId="0" fontId="19" fillId="0" borderId="19" xfId="187" applyFont="1" applyBorder="1" applyAlignment="1">
      <alignment horizontal="center" vertical="center" wrapText="1"/>
    </xf>
    <xf numFmtId="0" fontId="24" fillId="0" borderId="13" xfId="187" applyFont="1" applyBorder="1" applyAlignment="1">
      <alignment horizontal="center" vertical="center" wrapText="1"/>
    </xf>
    <xf numFmtId="0" fontId="24" fillId="0" borderId="11" xfId="187" applyFont="1" applyBorder="1" applyAlignment="1">
      <alignment horizontal="center" vertical="center" wrapText="1"/>
    </xf>
    <xf numFmtId="0" fontId="21" fillId="0" borderId="13" xfId="176" applyFont="1" applyBorder="1" applyAlignment="1">
      <alignment horizontal="center" vertical="center"/>
    </xf>
    <xf numFmtId="0" fontId="21" fillId="0" borderId="11" xfId="176" applyFont="1" applyBorder="1" applyAlignment="1">
      <alignment horizontal="center" vertical="center"/>
    </xf>
    <xf numFmtId="0" fontId="21" fillId="0" borderId="14" xfId="176" applyFont="1" applyBorder="1" applyAlignment="1">
      <alignment horizontal="center"/>
    </xf>
    <xf numFmtId="0" fontId="21" fillId="0" borderId="22" xfId="176" applyFont="1" applyBorder="1" applyAlignment="1">
      <alignment horizontal="center"/>
    </xf>
    <xf numFmtId="0" fontId="21" fillId="0" borderId="19" xfId="176" applyFont="1" applyBorder="1" applyAlignment="1">
      <alignment horizontal="center"/>
    </xf>
    <xf numFmtId="0" fontId="24" fillId="0" borderId="13" xfId="176" applyFont="1" applyBorder="1" applyAlignment="1">
      <alignment horizontal="center" vertical="center" wrapText="1"/>
    </xf>
    <xf numFmtId="0" fontId="24" fillId="0" borderId="11" xfId="176" applyFont="1" applyBorder="1" applyAlignment="1">
      <alignment horizontal="center" vertical="center" wrapText="1"/>
    </xf>
    <xf numFmtId="0" fontId="22" fillId="0" borderId="18" xfId="176" applyFont="1" applyBorder="1" applyAlignment="1">
      <alignment horizontal="center" vertical="center"/>
    </xf>
    <xf numFmtId="0" fontId="22" fillId="0" borderId="20" xfId="176" applyFont="1" applyBorder="1" applyAlignment="1">
      <alignment horizontal="center" vertical="center"/>
    </xf>
    <xf numFmtId="0" fontId="22" fillId="0" borderId="26" xfId="176" applyFont="1" applyBorder="1" applyAlignment="1">
      <alignment horizontal="center" vertical="center"/>
    </xf>
    <xf numFmtId="0" fontId="22" fillId="0" borderId="21" xfId="176" applyFont="1" applyBorder="1" applyAlignment="1">
      <alignment horizontal="center" vertical="center"/>
    </xf>
    <xf numFmtId="0" fontId="22" fillId="0" borderId="23" xfId="176" applyFont="1" applyBorder="1" applyAlignment="1">
      <alignment horizontal="center" vertical="center"/>
    </xf>
    <xf numFmtId="0" fontId="22" fillId="0" borderId="25" xfId="176" applyFont="1" applyBorder="1" applyAlignment="1">
      <alignment horizontal="center" vertical="center"/>
    </xf>
    <xf numFmtId="0" fontId="20" fillId="0" borderId="18" xfId="176" applyFont="1" applyBorder="1" applyAlignment="1">
      <alignment horizontal="center" vertical="center"/>
    </xf>
    <xf numFmtId="0" fontId="20" fillId="0" borderId="29" xfId="176" applyFont="1" applyBorder="1" applyAlignment="1">
      <alignment horizontal="center" vertical="center"/>
    </xf>
    <xf numFmtId="0" fontId="20" fillId="0" borderId="20" xfId="176" applyFont="1" applyBorder="1" applyAlignment="1">
      <alignment horizontal="center" vertical="center"/>
    </xf>
    <xf numFmtId="0" fontId="20" fillId="0" borderId="26" xfId="176" applyFont="1" applyBorder="1" applyAlignment="1">
      <alignment horizontal="center" vertical="center"/>
    </xf>
    <xf numFmtId="0" fontId="20" fillId="0" borderId="0" xfId="176" applyFont="1" applyAlignment="1">
      <alignment horizontal="center" vertical="center"/>
    </xf>
    <xf numFmtId="0" fontId="20" fillId="0" borderId="21" xfId="176" applyFont="1" applyBorder="1" applyAlignment="1">
      <alignment horizontal="center" vertical="center"/>
    </xf>
    <xf numFmtId="0" fontId="20" fillId="0" borderId="23" xfId="176" applyFont="1" applyBorder="1" applyAlignment="1">
      <alignment horizontal="center" vertical="center"/>
    </xf>
    <xf numFmtId="0" fontId="20" fillId="0" borderId="24" xfId="176" applyFont="1" applyBorder="1" applyAlignment="1">
      <alignment horizontal="center" vertical="center"/>
    </xf>
    <xf numFmtId="0" fontId="20" fillId="0" borderId="25" xfId="176" applyFont="1" applyBorder="1" applyAlignment="1">
      <alignment horizontal="center" vertical="center"/>
    </xf>
    <xf numFmtId="0" fontId="19" fillId="0" borderId="13" xfId="268" applyFont="1" applyBorder="1" applyAlignment="1">
      <alignment horizontal="center" vertical="center"/>
    </xf>
    <xf numFmtId="0" fontId="19" fillId="0" borderId="11" xfId="268" applyFont="1" applyBorder="1" applyAlignment="1">
      <alignment horizontal="center" vertical="center"/>
    </xf>
    <xf numFmtId="0" fontId="21" fillId="0" borderId="13" xfId="202" applyFont="1" applyBorder="1" applyAlignment="1">
      <alignment horizontal="center" vertical="center"/>
    </xf>
    <xf numFmtId="0" fontId="0" fillId="0" borderId="12" xfId="0" applyBorder="1"/>
    <xf numFmtId="0" fontId="0" fillId="0" borderId="11" xfId="0" applyBorder="1"/>
    <xf numFmtId="0" fontId="66" fillId="0" borderId="10" xfId="0" applyFont="1" applyBorder="1" applyAlignment="1">
      <alignment horizontal="center" vertical="center"/>
    </xf>
    <xf numFmtId="0" fontId="19" fillId="0" borderId="20" xfId="268" applyFont="1" applyBorder="1" applyAlignment="1">
      <alignment horizontal="center" vertical="center" wrapText="1"/>
    </xf>
    <xf numFmtId="0" fontId="19" fillId="0" borderId="26" xfId="268" applyFont="1" applyBorder="1" applyAlignment="1">
      <alignment horizontal="center" vertical="center" wrapText="1"/>
    </xf>
    <xf numFmtId="0" fontId="19" fillId="0" borderId="21" xfId="268" applyFont="1" applyBorder="1" applyAlignment="1">
      <alignment horizontal="center" vertical="center" wrapText="1"/>
    </xf>
    <xf numFmtId="0" fontId="19" fillId="0" borderId="25" xfId="268" applyFont="1" applyBorder="1" applyAlignment="1">
      <alignment horizontal="center" vertical="center" wrapText="1"/>
    </xf>
    <xf numFmtId="0" fontId="19" fillId="0" borderId="29" xfId="268" applyFont="1" applyBorder="1" applyAlignment="1">
      <alignment horizontal="center" vertical="center" wrapText="1"/>
    </xf>
    <xf numFmtId="0" fontId="19" fillId="0" borderId="0" xfId="268" applyFont="1" applyAlignment="1">
      <alignment horizontal="center" vertical="center" wrapText="1"/>
    </xf>
    <xf numFmtId="0" fontId="19" fillId="0" borderId="24" xfId="268" applyFont="1" applyBorder="1" applyAlignment="1">
      <alignment horizontal="center" vertical="center" wrapText="1"/>
    </xf>
    <xf numFmtId="0" fontId="22" fillId="0" borderId="13" xfId="198" applyBorder="1" applyAlignment="1">
      <alignment horizontal="center" vertical="center"/>
    </xf>
    <xf numFmtId="0" fontId="22" fillId="0" borderId="12" xfId="198" applyBorder="1" applyAlignment="1">
      <alignment horizontal="center" vertical="center"/>
    </xf>
    <xf numFmtId="0" fontId="22" fillId="0" borderId="11" xfId="198" applyBorder="1" applyAlignment="1">
      <alignment horizontal="center" vertical="center"/>
    </xf>
    <xf numFmtId="0" fontId="19" fillId="0" borderId="14" xfId="268" applyFont="1" applyBorder="1" applyAlignment="1">
      <alignment horizontal="center"/>
    </xf>
    <xf numFmtId="0" fontId="19" fillId="0" borderId="22" xfId="268" applyFont="1" applyBorder="1" applyAlignment="1">
      <alignment horizontal="center"/>
    </xf>
    <xf numFmtId="0" fontId="19" fillId="0" borderId="19" xfId="268" applyFont="1" applyBorder="1" applyAlignment="1">
      <alignment horizontal="center"/>
    </xf>
    <xf numFmtId="0" fontId="22" fillId="0" borderId="13" xfId="268" applyFont="1" applyBorder="1" applyAlignment="1">
      <alignment horizontal="center" vertical="center"/>
    </xf>
    <xf numFmtId="0" fontId="22" fillId="0" borderId="12" xfId="268" applyFont="1" applyBorder="1" applyAlignment="1">
      <alignment horizontal="center" vertical="center"/>
    </xf>
    <xf numFmtId="0" fontId="22" fillId="0" borderId="11" xfId="268" applyFont="1" applyBorder="1" applyAlignment="1">
      <alignment horizontal="center" vertical="center"/>
    </xf>
    <xf numFmtId="0" fontId="51" fillId="0" borderId="10" xfId="313" applyFont="1" applyBorder="1" applyAlignment="1">
      <alignment horizontal="center" vertical="center"/>
    </xf>
    <xf numFmtId="0" fontId="22" fillId="0" borderId="18" xfId="268" applyFont="1" applyBorder="1" applyAlignment="1">
      <alignment horizontal="center"/>
    </xf>
    <xf numFmtId="0" fontId="22" fillId="0" borderId="20" xfId="268" applyFont="1" applyBorder="1" applyAlignment="1">
      <alignment horizontal="center"/>
    </xf>
    <xf numFmtId="0" fontId="22" fillId="0" borderId="26" xfId="268" applyFont="1" applyBorder="1" applyAlignment="1">
      <alignment horizontal="center"/>
    </xf>
    <xf numFmtId="0" fontId="22" fillId="0" borderId="21" xfId="268" applyFont="1" applyBorder="1" applyAlignment="1">
      <alignment horizontal="center"/>
    </xf>
    <xf numFmtId="0" fontId="22" fillId="0" borderId="23" xfId="268" applyFont="1" applyBorder="1" applyAlignment="1">
      <alignment horizontal="center"/>
    </xf>
    <xf numFmtId="0" fontId="22" fillId="0" borderId="25" xfId="268" applyFont="1" applyBorder="1" applyAlignment="1">
      <alignment horizontal="center"/>
    </xf>
    <xf numFmtId="0" fontId="19" fillId="0" borderId="10" xfId="268" applyFont="1" applyBorder="1" applyAlignment="1">
      <alignment horizontal="center" vertical="center"/>
    </xf>
    <xf numFmtId="0" fontId="19" fillId="0" borderId="18" xfId="268" applyFont="1" applyBorder="1" applyAlignment="1">
      <alignment horizontal="center" vertical="center"/>
    </xf>
    <xf numFmtId="0" fontId="19" fillId="0" borderId="29" xfId="268" applyFont="1" applyBorder="1" applyAlignment="1">
      <alignment horizontal="center" vertical="center"/>
    </xf>
    <xf numFmtId="0" fontId="19" fillId="0" borderId="20" xfId="268" applyFont="1" applyBorder="1" applyAlignment="1">
      <alignment horizontal="center" vertical="center"/>
    </xf>
    <xf numFmtId="0" fontId="19" fillId="0" borderId="26" xfId="268" applyFont="1" applyBorder="1" applyAlignment="1">
      <alignment horizontal="center" vertical="center"/>
    </xf>
    <xf numFmtId="0" fontId="19" fillId="0" borderId="0" xfId="268" applyFont="1" applyAlignment="1">
      <alignment horizontal="center" vertical="center"/>
    </xf>
    <xf numFmtId="0" fontId="19" fillId="0" borderId="21" xfId="268" applyFont="1" applyBorder="1" applyAlignment="1">
      <alignment horizontal="center" vertical="center"/>
    </xf>
    <xf numFmtId="0" fontId="19" fillId="0" borderId="23" xfId="268" applyFont="1" applyBorder="1" applyAlignment="1">
      <alignment horizontal="center" vertical="center"/>
    </xf>
    <xf numFmtId="0" fontId="19" fillId="0" borderId="24" xfId="268" applyFont="1" applyBorder="1" applyAlignment="1">
      <alignment horizontal="center" vertical="center"/>
    </xf>
    <xf numFmtId="0" fontId="19" fillId="0" borderId="25" xfId="268" applyFont="1" applyBorder="1" applyAlignment="1">
      <alignment horizontal="center" vertical="center"/>
    </xf>
    <xf numFmtId="0" fontId="24" fillId="0" borderId="14" xfId="187" applyFont="1" applyBorder="1" applyAlignment="1">
      <alignment horizontal="center" vertical="center" wrapText="1"/>
    </xf>
    <xf numFmtId="0" fontId="24" fillId="0" borderId="22" xfId="187" applyFont="1" applyBorder="1" applyAlignment="1">
      <alignment horizontal="center" vertical="center"/>
    </xf>
    <xf numFmtId="0" fontId="21" fillId="0" borderId="13" xfId="197" applyFont="1" applyBorder="1" applyAlignment="1">
      <alignment horizontal="center" vertical="center"/>
    </xf>
    <xf numFmtId="0" fontId="21" fillId="0" borderId="12" xfId="197" applyFont="1" applyBorder="1" applyAlignment="1">
      <alignment horizontal="center" vertical="center"/>
    </xf>
    <xf numFmtId="0" fontId="21" fillId="0" borderId="11" xfId="197" applyFont="1" applyBorder="1" applyAlignment="1">
      <alignment horizontal="center" vertical="center"/>
    </xf>
    <xf numFmtId="0" fontId="19" fillId="0" borderId="10" xfId="198" applyFont="1" applyBorder="1" applyAlignment="1">
      <alignment horizontal="center" vertical="center"/>
    </xf>
    <xf numFmtId="0" fontId="19" fillId="0" borderId="10" xfId="198" applyFont="1" applyBorder="1" applyAlignment="1">
      <alignment horizontal="center" vertical="center" wrapText="1"/>
    </xf>
    <xf numFmtId="0" fontId="19" fillId="0" borderId="14" xfId="198" applyFont="1" applyBorder="1" applyAlignment="1">
      <alignment horizontal="center" vertical="center" wrapText="1"/>
    </xf>
    <xf numFmtId="0" fontId="19" fillId="0" borderId="19" xfId="198" applyFont="1" applyBorder="1" applyAlignment="1">
      <alignment horizontal="center" vertical="center" wrapText="1"/>
    </xf>
    <xf numFmtId="0" fontId="20" fillId="0" borderId="10" xfId="187" applyFont="1" applyBorder="1" applyAlignment="1">
      <alignment horizontal="center" vertical="center"/>
    </xf>
    <xf numFmtId="0" fontId="21" fillId="0" borderId="13" xfId="207" applyFont="1" applyBorder="1" applyAlignment="1">
      <alignment horizontal="center" vertical="center" wrapText="1"/>
    </xf>
    <xf numFmtId="0" fontId="21" fillId="0" borderId="12" xfId="207" applyFont="1" applyBorder="1" applyAlignment="1">
      <alignment horizontal="center" vertical="center" wrapText="1"/>
    </xf>
    <xf numFmtId="0" fontId="21" fillId="0" borderId="11" xfId="207" applyFont="1" applyBorder="1" applyAlignment="1">
      <alignment horizontal="center" vertical="center" wrapText="1"/>
    </xf>
    <xf numFmtId="0" fontId="21" fillId="0" borderId="13" xfId="207" applyFont="1" applyBorder="1" applyAlignment="1">
      <alignment horizontal="center" vertical="center"/>
    </xf>
    <xf numFmtId="0" fontId="21" fillId="0" borderId="12" xfId="207" applyFont="1" applyBorder="1" applyAlignment="1">
      <alignment horizontal="center" vertical="center"/>
    </xf>
    <xf numFmtId="0" fontId="21" fillId="0" borderId="11" xfId="207" applyFont="1" applyBorder="1" applyAlignment="1">
      <alignment horizontal="center" vertical="center"/>
    </xf>
    <xf numFmtId="0" fontId="21" fillId="0" borderId="12" xfId="202" applyFont="1" applyBorder="1" applyAlignment="1">
      <alignment horizontal="center" vertical="center"/>
    </xf>
    <xf numFmtId="0" fontId="21" fillId="0" borderId="11" xfId="202" applyFont="1" applyBorder="1" applyAlignment="1">
      <alignment horizontal="center" vertical="center"/>
    </xf>
    <xf numFmtId="0" fontId="21" fillId="0" borderId="12" xfId="187" applyFont="1" applyBorder="1" applyAlignment="1">
      <alignment horizontal="center" vertical="center"/>
    </xf>
    <xf numFmtId="0" fontId="21" fillId="0" borderId="13" xfId="404" applyFont="1" applyBorder="1" applyAlignment="1">
      <alignment horizontal="center" vertical="center"/>
    </xf>
    <xf numFmtId="0" fontId="21" fillId="0" borderId="11" xfId="404" applyFont="1" applyBorder="1" applyAlignment="1">
      <alignment horizontal="center" vertical="center"/>
    </xf>
    <xf numFmtId="0" fontId="21" fillId="0" borderId="12" xfId="404" applyFont="1" applyBorder="1" applyAlignment="1">
      <alignment horizontal="center" vertical="center"/>
    </xf>
    <xf numFmtId="0" fontId="21" fillId="24" borderId="13" xfId="0" applyFont="1" applyFill="1" applyBorder="1" applyAlignment="1">
      <alignment horizontal="center" vertical="center"/>
    </xf>
    <xf numFmtId="0" fontId="21" fillId="24" borderId="12" xfId="0" applyFont="1" applyFill="1" applyBorder="1" applyAlignment="1">
      <alignment horizontal="center" vertical="center"/>
    </xf>
    <xf numFmtId="0" fontId="21" fillId="24" borderId="11" xfId="0" applyFont="1" applyFill="1" applyBorder="1" applyAlignment="1">
      <alignment horizontal="center" vertical="center"/>
    </xf>
    <xf numFmtId="0" fontId="25" fillId="0" borderId="13" xfId="0" applyFont="1" applyBorder="1" applyAlignment="1">
      <alignment horizontal="center"/>
    </xf>
    <xf numFmtId="0" fontId="25" fillId="0" borderId="12" xfId="0" applyFont="1" applyBorder="1" applyAlignment="1">
      <alignment horizontal="center"/>
    </xf>
    <xf numFmtId="0" fontId="25" fillId="0" borderId="11" xfId="0" applyFont="1" applyBorder="1" applyAlignment="1">
      <alignment horizontal="center"/>
    </xf>
    <xf numFmtId="0" fontId="21" fillId="0" borderId="14" xfId="0" applyFont="1" applyBorder="1" applyAlignment="1">
      <alignment horizontal="center" vertical="center" wrapText="1"/>
    </xf>
    <xf numFmtId="0" fontId="21" fillId="0" borderId="22" xfId="0" applyFont="1" applyBorder="1" applyAlignment="1">
      <alignment horizontal="center" vertical="center"/>
    </xf>
    <xf numFmtId="0" fontId="73" fillId="0" borderId="10" xfId="0" applyFont="1" applyBorder="1" applyAlignment="1">
      <alignment horizontal="center" vertical="center" wrapText="1"/>
    </xf>
    <xf numFmtId="0" fontId="21" fillId="0" borderId="13" xfId="404" applyFont="1" applyBorder="1" applyAlignment="1">
      <alignment horizontal="center" vertical="center" wrapText="1"/>
    </xf>
    <xf numFmtId="0" fontId="21" fillId="0" borderId="11" xfId="404" applyFont="1" applyBorder="1" applyAlignment="1">
      <alignment horizontal="center" vertical="center" wrapText="1"/>
    </xf>
    <xf numFmtId="0" fontId="25" fillId="0" borderId="10" xfId="404" applyFont="1" applyBorder="1" applyAlignment="1">
      <alignment horizontal="center"/>
    </xf>
    <xf numFmtId="0" fontId="21" fillId="0" borderId="10" xfId="404" applyFont="1" applyBorder="1" applyAlignment="1">
      <alignment horizontal="center" vertical="center" wrapText="1"/>
    </xf>
    <xf numFmtId="0" fontId="25" fillId="0" borderId="10" xfId="404" applyFont="1" applyBorder="1" applyAlignment="1">
      <alignment horizontal="center" vertical="center"/>
    </xf>
    <xf numFmtId="0" fontId="21" fillId="0" borderId="10" xfId="404" applyFont="1" applyBorder="1" applyAlignment="1">
      <alignment horizontal="center" vertical="center"/>
    </xf>
    <xf numFmtId="0" fontId="21" fillId="0" borderId="14" xfId="404" applyFont="1" applyBorder="1" applyAlignment="1">
      <alignment horizontal="center"/>
    </xf>
    <xf numFmtId="0" fontId="21" fillId="0" borderId="22" xfId="404" applyFont="1" applyBorder="1" applyAlignment="1">
      <alignment horizontal="center"/>
    </xf>
    <xf numFmtId="0" fontId="21" fillId="0" borderId="19" xfId="404" applyFont="1" applyBorder="1" applyAlignment="1">
      <alignment horizontal="center"/>
    </xf>
    <xf numFmtId="0" fontId="21" fillId="0" borderId="18" xfId="404" applyFont="1" applyBorder="1" applyAlignment="1">
      <alignment horizontal="center" vertical="center" wrapText="1"/>
    </xf>
    <xf numFmtId="0" fontId="21" fillId="0" borderId="23" xfId="404" applyFont="1" applyBorder="1" applyAlignment="1">
      <alignment horizontal="center" vertical="center" wrapText="1"/>
    </xf>
    <xf numFmtId="0" fontId="21" fillId="0" borderId="14" xfId="404" applyFont="1" applyBorder="1" applyAlignment="1">
      <alignment horizontal="center" vertical="center" wrapText="1"/>
    </xf>
    <xf numFmtId="0" fontId="21" fillId="0" borderId="19" xfId="404" applyFont="1" applyBorder="1" applyAlignment="1">
      <alignment horizontal="center" vertical="center" wrapText="1"/>
    </xf>
    <xf numFmtId="0" fontId="21" fillId="0" borderId="10" xfId="314" applyFont="1" applyBorder="1" applyAlignment="1">
      <alignment horizontal="center" vertical="center" wrapText="1"/>
    </xf>
    <xf numFmtId="0" fontId="25" fillId="0" borderId="18" xfId="404" applyFont="1" applyBorder="1" applyAlignment="1">
      <alignment horizontal="center"/>
    </xf>
    <xf numFmtId="0" fontId="25" fillId="0" borderId="20" xfId="404" applyFont="1" applyBorder="1" applyAlignment="1">
      <alignment horizontal="center"/>
    </xf>
    <xf numFmtId="0" fontId="25" fillId="0" borderId="26" xfId="404" applyFont="1" applyBorder="1" applyAlignment="1">
      <alignment horizontal="center"/>
    </xf>
    <xf numFmtId="0" fontId="25" fillId="0" borderId="21" xfId="404" applyFont="1" applyBorder="1" applyAlignment="1">
      <alignment horizontal="center"/>
    </xf>
    <xf numFmtId="0" fontId="25" fillId="0" borderId="23" xfId="404" applyFont="1" applyBorder="1" applyAlignment="1">
      <alignment horizontal="center"/>
    </xf>
    <xf numFmtId="0" fontId="25" fillId="0" borderId="25" xfId="404" applyFont="1" applyBorder="1" applyAlignment="1">
      <alignment horizontal="center"/>
    </xf>
    <xf numFmtId="0" fontId="21" fillId="0" borderId="29" xfId="404" applyFont="1" applyBorder="1" applyAlignment="1">
      <alignment horizontal="center" vertical="center" wrapText="1"/>
    </xf>
    <xf numFmtId="0" fontId="21" fillId="0" borderId="20" xfId="404" applyFont="1" applyBorder="1" applyAlignment="1">
      <alignment horizontal="center" vertical="center" wrapText="1"/>
    </xf>
    <xf numFmtId="0" fontId="21" fillId="0" borderId="26" xfId="404" applyFont="1" applyBorder="1" applyAlignment="1">
      <alignment horizontal="center" vertical="center" wrapText="1"/>
    </xf>
    <xf numFmtId="0" fontId="21" fillId="0" borderId="0" xfId="404" applyFont="1" applyAlignment="1">
      <alignment horizontal="center" vertical="center" wrapText="1"/>
    </xf>
    <xf numFmtId="0" fontId="21" fillId="0" borderId="21" xfId="404" applyFont="1" applyBorder="1" applyAlignment="1">
      <alignment horizontal="center" vertical="center" wrapText="1"/>
    </xf>
    <xf numFmtId="0" fontId="21" fillId="0" borderId="24" xfId="404" applyFont="1" applyBorder="1" applyAlignment="1">
      <alignment horizontal="center" vertical="center" wrapText="1"/>
    </xf>
    <xf numFmtId="0" fontId="21" fillId="0" borderId="25" xfId="404" applyFont="1" applyBorder="1" applyAlignment="1">
      <alignment horizontal="center" vertical="center" wrapText="1"/>
    </xf>
    <xf numFmtId="0" fontId="25" fillId="0" borderId="18" xfId="404" applyFont="1" applyBorder="1" applyAlignment="1">
      <alignment horizontal="center" vertical="center"/>
    </xf>
    <xf numFmtId="0" fontId="25" fillId="0" borderId="20" xfId="404" applyFont="1" applyBorder="1" applyAlignment="1">
      <alignment horizontal="center" vertical="center"/>
    </xf>
    <xf numFmtId="0" fontId="25" fillId="0" borderId="26" xfId="404" applyFont="1" applyBorder="1" applyAlignment="1">
      <alignment horizontal="center" vertical="center"/>
    </xf>
    <xf numFmtId="0" fontId="25" fillId="0" borderId="21" xfId="404" applyFont="1" applyBorder="1" applyAlignment="1">
      <alignment horizontal="center" vertical="center"/>
    </xf>
    <xf numFmtId="0" fontId="25" fillId="0" borderId="23" xfId="404" applyFont="1" applyBorder="1" applyAlignment="1">
      <alignment horizontal="center" vertical="center"/>
    </xf>
    <xf numFmtId="0" fontId="25" fillId="0" borderId="25" xfId="404" applyFont="1" applyBorder="1" applyAlignment="1">
      <alignment horizontal="center" vertical="center"/>
    </xf>
    <xf numFmtId="0" fontId="21" fillId="0" borderId="18" xfId="404" applyFont="1" applyBorder="1" applyAlignment="1">
      <alignment horizontal="center" vertical="center"/>
    </xf>
    <xf numFmtId="0" fontId="21" fillId="0" borderId="29" xfId="404" applyFont="1" applyBorder="1" applyAlignment="1">
      <alignment horizontal="center" vertical="center"/>
    </xf>
    <xf numFmtId="0" fontId="21" fillId="0" borderId="20" xfId="404" applyFont="1" applyBorder="1" applyAlignment="1">
      <alignment horizontal="center" vertical="center"/>
    </xf>
    <xf numFmtId="0" fontId="21" fillId="0" borderId="26" xfId="404" applyFont="1" applyBorder="1" applyAlignment="1">
      <alignment horizontal="center" vertical="center"/>
    </xf>
    <xf numFmtId="0" fontId="21" fillId="0" borderId="0" xfId="404" applyFont="1" applyAlignment="1">
      <alignment horizontal="center" vertical="center"/>
    </xf>
    <xf numFmtId="0" fontId="21" fillId="0" borderId="21" xfId="404" applyFont="1" applyBorder="1" applyAlignment="1">
      <alignment horizontal="center" vertical="center"/>
    </xf>
    <xf numFmtId="0" fontId="21" fillId="0" borderId="23" xfId="404" applyFont="1" applyBorder="1" applyAlignment="1">
      <alignment horizontal="center" vertical="center"/>
    </xf>
    <xf numFmtId="0" fontId="21" fillId="0" borderId="24" xfId="404" applyFont="1" applyBorder="1" applyAlignment="1">
      <alignment horizontal="center" vertical="center"/>
    </xf>
    <xf numFmtId="0" fontId="21" fillId="0" borderId="25" xfId="404" applyFont="1" applyBorder="1" applyAlignment="1">
      <alignment horizontal="center" vertical="center"/>
    </xf>
    <xf numFmtId="0" fontId="95" fillId="0" borderId="13" xfId="0" applyFont="1" applyBorder="1" applyAlignment="1">
      <alignment horizontal="center" vertical="center"/>
    </xf>
    <xf numFmtId="0" fontId="95" fillId="0" borderId="12" xfId="0" applyFont="1" applyBorder="1" applyAlignment="1">
      <alignment horizontal="center" vertical="center"/>
    </xf>
    <xf numFmtId="0" fontId="95" fillId="0" borderId="11" xfId="0" applyFont="1" applyBorder="1" applyAlignment="1">
      <alignment horizontal="center" vertical="center"/>
    </xf>
    <xf numFmtId="0" fontId="25" fillId="0" borderId="10" xfId="314" applyFont="1" applyBorder="1" applyAlignment="1">
      <alignment horizontal="center"/>
    </xf>
    <xf numFmtId="0" fontId="21" fillId="0" borderId="18" xfId="314" applyFont="1" applyBorder="1" applyAlignment="1">
      <alignment horizontal="center" vertical="center" wrapText="1"/>
    </xf>
    <xf numFmtId="0" fontId="21" fillId="0" borderId="29" xfId="314" applyFont="1" applyBorder="1" applyAlignment="1">
      <alignment horizontal="center" vertical="center" wrapText="1"/>
    </xf>
    <xf numFmtId="0" fontId="21" fillId="0" borderId="20" xfId="314" applyFont="1" applyBorder="1" applyAlignment="1">
      <alignment horizontal="center" vertical="center" wrapText="1"/>
    </xf>
    <xf numFmtId="0" fontId="21" fillId="0" borderId="26" xfId="314" applyFont="1" applyBorder="1" applyAlignment="1">
      <alignment horizontal="center" vertical="center" wrapText="1"/>
    </xf>
    <xf numFmtId="0" fontId="21" fillId="0" borderId="0" xfId="314" applyFont="1" applyAlignment="1">
      <alignment horizontal="center" vertical="center" wrapText="1"/>
    </xf>
    <xf numFmtId="0" fontId="21" fillId="0" borderId="21" xfId="314" applyFont="1" applyBorder="1" applyAlignment="1">
      <alignment horizontal="center" vertical="center" wrapText="1"/>
    </xf>
    <xf numFmtId="0" fontId="21" fillId="0" borderId="23" xfId="314" applyFont="1" applyBorder="1" applyAlignment="1">
      <alignment horizontal="center" vertical="center" wrapText="1"/>
    </xf>
    <xf numFmtId="0" fontId="21" fillId="0" borderId="24" xfId="314" applyFont="1" applyBorder="1" applyAlignment="1">
      <alignment horizontal="center" vertical="center" wrapText="1"/>
    </xf>
    <xf numFmtId="0" fontId="21" fillId="0" borderId="25" xfId="314" applyFont="1" applyBorder="1" applyAlignment="1">
      <alignment horizontal="center" vertical="center" wrapText="1"/>
    </xf>
    <xf numFmtId="0" fontId="25" fillId="0" borderId="18" xfId="314" applyFont="1" applyBorder="1" applyAlignment="1">
      <alignment horizontal="center" vertical="center"/>
    </xf>
    <xf numFmtId="0" fontId="25" fillId="0" borderId="29" xfId="314" applyFont="1" applyBorder="1" applyAlignment="1">
      <alignment horizontal="center" vertical="center"/>
    </xf>
    <xf numFmtId="0" fontId="25" fillId="0" borderId="20" xfId="314" applyFont="1" applyBorder="1" applyAlignment="1">
      <alignment horizontal="center" vertical="center"/>
    </xf>
    <xf numFmtId="0" fontId="25" fillId="0" borderId="26" xfId="314" applyFont="1" applyBorder="1" applyAlignment="1">
      <alignment horizontal="center" vertical="center"/>
    </xf>
    <xf numFmtId="0" fontId="25" fillId="0" borderId="0" xfId="314" applyFont="1" applyAlignment="1">
      <alignment horizontal="center" vertical="center"/>
    </xf>
    <xf numFmtId="0" fontId="25" fillId="0" borderId="21" xfId="314" applyFont="1" applyBorder="1" applyAlignment="1">
      <alignment horizontal="center" vertical="center"/>
    </xf>
    <xf numFmtId="0" fontId="25" fillId="0" borderId="10" xfId="314" applyFont="1" applyBorder="1" applyAlignment="1">
      <alignment horizontal="center" vertical="center"/>
    </xf>
    <xf numFmtId="0" fontId="21" fillId="0" borderId="14" xfId="314" applyFont="1" applyBorder="1" applyAlignment="1">
      <alignment horizontal="center"/>
    </xf>
    <xf numFmtId="0" fontId="21" fillId="0" borderId="22" xfId="314" applyFont="1" applyBorder="1" applyAlignment="1">
      <alignment horizontal="center"/>
    </xf>
    <xf numFmtId="0" fontId="21" fillId="0" borderId="19" xfId="314" applyFont="1" applyBorder="1" applyAlignment="1">
      <alignment horizontal="center"/>
    </xf>
    <xf numFmtId="0" fontId="21" fillId="0" borderId="14" xfId="314" applyFont="1" applyBorder="1" applyAlignment="1">
      <alignment horizontal="center" vertical="center" wrapText="1"/>
    </xf>
    <xf numFmtId="0" fontId="21" fillId="0" borderId="19" xfId="314" applyFont="1" applyBorder="1" applyAlignment="1">
      <alignment horizontal="center" vertical="center" wrapText="1"/>
    </xf>
    <xf numFmtId="0" fontId="21" fillId="0" borderId="13" xfId="314" applyFont="1" applyBorder="1" applyAlignment="1">
      <alignment horizontal="center" vertical="center" wrapText="1"/>
    </xf>
    <xf numFmtId="0" fontId="21" fillId="0" borderId="11" xfId="314" applyFont="1" applyBorder="1" applyAlignment="1">
      <alignment horizontal="center" vertical="center" wrapText="1"/>
    </xf>
    <xf numFmtId="0" fontId="25" fillId="0" borderId="13" xfId="314" applyFont="1" applyBorder="1" applyAlignment="1">
      <alignment horizontal="center" vertical="center"/>
    </xf>
    <xf numFmtId="0" fontId="25" fillId="0" borderId="12" xfId="314" applyFont="1" applyBorder="1" applyAlignment="1">
      <alignment horizontal="center" vertical="center"/>
    </xf>
    <xf numFmtId="0" fontId="25" fillId="0" borderId="11" xfId="314" applyFont="1" applyBorder="1" applyAlignment="1">
      <alignment horizontal="center" vertical="center"/>
    </xf>
    <xf numFmtId="0" fontId="21" fillId="0" borderId="13" xfId="175" applyFont="1" applyBorder="1" applyAlignment="1">
      <alignment horizontal="center" vertical="center"/>
    </xf>
    <xf numFmtId="0" fontId="21" fillId="0" borderId="12" xfId="175" applyFont="1" applyBorder="1" applyAlignment="1">
      <alignment horizontal="center" vertical="center"/>
    </xf>
    <xf numFmtId="0" fontId="21" fillId="0" borderId="11" xfId="175" applyFont="1" applyBorder="1" applyAlignment="1">
      <alignment horizontal="center" vertical="center"/>
    </xf>
    <xf numFmtId="0" fontId="21" fillId="0" borderId="13" xfId="314" applyFont="1" applyBorder="1" applyAlignment="1">
      <alignment horizontal="center"/>
    </xf>
    <xf numFmtId="0" fontId="21" fillId="0" borderId="12" xfId="314" applyFont="1" applyBorder="1" applyAlignment="1">
      <alignment horizontal="center"/>
    </xf>
    <xf numFmtId="0" fontId="21" fillId="0" borderId="11" xfId="314" applyFont="1" applyBorder="1" applyAlignment="1">
      <alignment horizontal="center"/>
    </xf>
    <xf numFmtId="0" fontId="25" fillId="0" borderId="13" xfId="0" applyFont="1" applyBorder="1" applyAlignment="1">
      <alignment horizontal="center" vertical="center" wrapText="1"/>
    </xf>
    <xf numFmtId="49" fontId="25" fillId="0" borderId="12" xfId="0" applyNumberFormat="1" applyFont="1" applyBorder="1" applyAlignment="1">
      <alignment horizontal="center" vertical="center" wrapText="1"/>
    </xf>
    <xf numFmtId="49" fontId="25" fillId="0" borderId="11" xfId="0" applyNumberFormat="1" applyFont="1" applyBorder="1" applyAlignment="1">
      <alignment horizontal="center" vertical="center" wrapText="1"/>
    </xf>
    <xf numFmtId="0" fontId="21" fillId="0" borderId="10" xfId="187" applyFont="1" applyBorder="1" applyAlignment="1">
      <alignment horizontal="center" vertical="center"/>
    </xf>
    <xf numFmtId="0" fontId="21" fillId="24" borderId="10" xfId="0" applyFont="1" applyFill="1" applyBorder="1" applyAlignment="1">
      <alignment horizontal="center" vertical="center"/>
    </xf>
    <xf numFmtId="0" fontId="25" fillId="0" borderId="13" xfId="187" applyFont="1" applyBorder="1" applyAlignment="1">
      <alignment horizontal="center"/>
    </xf>
    <xf numFmtId="0" fontId="25" fillId="0" borderId="11" xfId="187" applyFont="1" applyBorder="1" applyAlignment="1">
      <alignment horizontal="center"/>
    </xf>
    <xf numFmtId="0" fontId="25" fillId="0" borderId="12" xfId="187" applyFont="1" applyBorder="1" applyAlignment="1">
      <alignment horizontal="center"/>
    </xf>
    <xf numFmtId="0" fontId="21" fillId="0" borderId="14" xfId="313" applyFont="1" applyBorder="1" applyAlignment="1">
      <alignment horizontal="center" wrapText="1"/>
    </xf>
    <xf numFmtId="0" fontId="21" fillId="0" borderId="22" xfId="313" applyFont="1" applyBorder="1" applyAlignment="1">
      <alignment horizontal="center"/>
    </xf>
    <xf numFmtId="0" fontId="21" fillId="0" borderId="14" xfId="175" applyFont="1" applyBorder="1" applyAlignment="1">
      <alignment horizontal="center" vertical="center" wrapText="1"/>
    </xf>
    <xf numFmtId="0" fontId="21" fillId="0" borderId="22" xfId="175" applyFont="1" applyBorder="1" applyAlignment="1">
      <alignment horizontal="center" vertical="center"/>
    </xf>
    <xf numFmtId="0" fontId="73" fillId="0" borderId="10" xfId="175" applyFont="1" applyBorder="1" applyAlignment="1">
      <alignment horizontal="center" vertical="center" wrapText="1"/>
    </xf>
    <xf numFmtId="0" fontId="21" fillId="0" borderId="10" xfId="359" applyFont="1" applyBorder="1" applyAlignment="1">
      <alignment horizontal="center" vertical="center" wrapText="1"/>
    </xf>
    <xf numFmtId="0" fontId="21" fillId="0" borderId="13" xfId="359" applyFont="1" applyBorder="1" applyAlignment="1">
      <alignment horizontal="center" vertical="center" wrapText="1"/>
    </xf>
    <xf numFmtId="0" fontId="21" fillId="0" borderId="10" xfId="175" applyFont="1" applyBorder="1" applyAlignment="1">
      <alignment horizontal="center" vertical="center"/>
    </xf>
    <xf numFmtId="0" fontId="73" fillId="0" borderId="10" xfId="358" applyFont="1" applyBorder="1" applyAlignment="1">
      <alignment horizontal="center" vertical="center" wrapText="1"/>
    </xf>
    <xf numFmtId="0" fontId="21" fillId="0" borderId="10" xfId="187" applyFont="1" applyBorder="1" applyAlignment="1">
      <alignment horizontal="center" vertical="center" wrapText="1"/>
    </xf>
    <xf numFmtId="0" fontId="25" fillId="0" borderId="10" xfId="187" applyFont="1" applyBorder="1" applyAlignment="1">
      <alignment horizontal="center"/>
    </xf>
    <xf numFmtId="0" fontId="25" fillId="0" borderId="10" xfId="187" applyFont="1" applyBorder="1" applyAlignment="1">
      <alignment horizontal="center" vertical="center"/>
    </xf>
    <xf numFmtId="0" fontId="21" fillId="0" borderId="18" xfId="187" applyFont="1" applyBorder="1" applyAlignment="1">
      <alignment horizontal="center" vertical="center" wrapText="1"/>
    </xf>
    <xf numFmtId="0" fontId="21" fillId="0" borderId="23" xfId="187" applyFont="1" applyBorder="1" applyAlignment="1">
      <alignment horizontal="center" vertical="center" wrapText="1"/>
    </xf>
    <xf numFmtId="0" fontId="25" fillId="0" borderId="0" xfId="0" applyFont="1" applyAlignment="1">
      <alignment horizontal="left"/>
    </xf>
    <xf numFmtId="0" fontId="21" fillId="0" borderId="13" xfId="0" applyFont="1" applyBorder="1" applyAlignment="1">
      <alignment horizontal="center"/>
    </xf>
    <xf numFmtId="0" fontId="21" fillId="0" borderId="12" xfId="0" applyFont="1" applyBorder="1" applyAlignment="1">
      <alignment horizontal="center"/>
    </xf>
    <xf numFmtId="0" fontId="21" fillId="0" borderId="11" xfId="0" applyFont="1" applyBorder="1" applyAlignment="1">
      <alignment horizontal="center"/>
    </xf>
    <xf numFmtId="0" fontId="25" fillId="0" borderId="10" xfId="0" applyFont="1" applyBorder="1" applyAlignment="1">
      <alignment horizontal="center" vertical="center"/>
    </xf>
    <xf numFmtId="0" fontId="21" fillId="0" borderId="10" xfId="0" applyFont="1" applyBorder="1" applyAlignment="1">
      <alignment horizontal="center"/>
    </xf>
    <xf numFmtId="0" fontId="25" fillId="0" borderId="10" xfId="0" applyFont="1" applyBorder="1" applyAlignment="1">
      <alignment horizontal="center"/>
    </xf>
    <xf numFmtId="0" fontId="21" fillId="24" borderId="14" xfId="0" applyFont="1" applyFill="1" applyBorder="1" applyAlignment="1">
      <alignment horizontal="center"/>
    </xf>
    <xf numFmtId="0" fontId="21" fillId="24" borderId="22" xfId="0" applyFont="1" applyFill="1" applyBorder="1" applyAlignment="1">
      <alignment horizontal="center"/>
    </xf>
    <xf numFmtId="0" fontId="21" fillId="24" borderId="19" xfId="0" applyFont="1" applyFill="1" applyBorder="1" applyAlignment="1">
      <alignment horizontal="center"/>
    </xf>
    <xf numFmtId="0" fontId="21" fillId="24" borderId="13" xfId="0" applyFont="1" applyFill="1" applyBorder="1" applyAlignment="1">
      <alignment horizontal="center" vertical="center" wrapText="1"/>
    </xf>
    <xf numFmtId="0" fontId="21" fillId="24" borderId="11" xfId="0" applyFont="1" applyFill="1" applyBorder="1" applyAlignment="1">
      <alignment horizontal="center" vertical="center" wrapText="1"/>
    </xf>
    <xf numFmtId="0" fontId="21" fillId="24" borderId="18" xfId="0" applyFont="1" applyFill="1" applyBorder="1" applyAlignment="1">
      <alignment horizontal="center" vertical="center" wrapText="1"/>
    </xf>
    <xf numFmtId="0" fontId="21" fillId="24" borderId="23" xfId="0" applyFont="1" applyFill="1" applyBorder="1" applyAlignment="1">
      <alignment horizontal="center" vertical="center" wrapText="1"/>
    </xf>
    <xf numFmtId="0" fontId="21" fillId="24" borderId="14" xfId="0" applyFont="1" applyFill="1" applyBorder="1" applyAlignment="1">
      <alignment horizontal="center" vertical="center" wrapText="1"/>
    </xf>
    <xf numFmtId="0" fontId="21" fillId="24" borderId="19" xfId="0" applyFont="1" applyFill="1" applyBorder="1" applyAlignment="1">
      <alignment horizontal="center" vertical="center" wrapText="1"/>
    </xf>
    <xf numFmtId="15" fontId="25" fillId="24" borderId="13" xfId="0" applyNumberFormat="1" applyFont="1" applyFill="1" applyBorder="1" applyAlignment="1">
      <alignment horizontal="center" vertical="center"/>
    </xf>
    <xf numFmtId="15" fontId="25" fillId="24" borderId="12" xfId="0" applyNumberFormat="1" applyFont="1" applyFill="1" applyBorder="1" applyAlignment="1">
      <alignment horizontal="center" vertical="center"/>
    </xf>
    <xf numFmtId="15" fontId="25" fillId="24" borderId="11" xfId="0" applyNumberFormat="1" applyFont="1" applyFill="1" applyBorder="1" applyAlignment="1">
      <alignment horizontal="center" vertical="center"/>
    </xf>
    <xf numFmtId="15" fontId="25" fillId="24" borderId="13" xfId="0" applyNumberFormat="1" applyFont="1" applyFill="1" applyBorder="1" applyAlignment="1">
      <alignment horizontal="center"/>
    </xf>
    <xf numFmtId="15" fontId="25" fillId="24" borderId="12" xfId="0" applyNumberFormat="1" applyFont="1" applyFill="1" applyBorder="1" applyAlignment="1">
      <alignment horizontal="center"/>
    </xf>
    <xf numFmtId="15" fontId="25" fillId="24" borderId="11" xfId="0" applyNumberFormat="1" applyFont="1" applyFill="1" applyBorder="1" applyAlignment="1">
      <alignment horizontal="center"/>
    </xf>
    <xf numFmtId="15" fontId="25" fillId="24" borderId="13" xfId="0" applyNumberFormat="1" applyFont="1" applyFill="1" applyBorder="1" applyAlignment="1">
      <alignment horizontal="center" vertical="center" wrapText="1"/>
    </xf>
    <xf numFmtId="15" fontId="25" fillId="24" borderId="12" xfId="0" applyNumberFormat="1" applyFont="1" applyFill="1" applyBorder="1" applyAlignment="1">
      <alignment horizontal="center" vertical="center" wrapText="1"/>
    </xf>
    <xf numFmtId="15" fontId="25" fillId="24" borderId="11" xfId="0" applyNumberFormat="1" applyFont="1" applyFill="1" applyBorder="1" applyAlignment="1">
      <alignment horizontal="center" vertical="center" wrapText="1"/>
    </xf>
    <xf numFmtId="0" fontId="25" fillId="24" borderId="10" xfId="0" applyFont="1" applyFill="1" applyBorder="1" applyAlignment="1">
      <alignment horizontal="center"/>
    </xf>
    <xf numFmtId="0" fontId="21" fillId="24" borderId="10" xfId="0" applyFont="1" applyFill="1" applyBorder="1" applyAlignment="1">
      <alignment horizontal="center" vertical="center" wrapText="1"/>
    </xf>
    <xf numFmtId="0" fontId="25" fillId="24" borderId="10" xfId="0" applyFont="1" applyFill="1" applyBorder="1" applyAlignment="1">
      <alignment horizontal="center" vertical="center"/>
    </xf>
    <xf numFmtId="0" fontId="25" fillId="24" borderId="13" xfId="0" applyFont="1" applyFill="1" applyBorder="1" applyAlignment="1">
      <alignment horizontal="center" vertical="center"/>
    </xf>
    <xf numFmtId="0" fontId="25" fillId="24" borderId="12" xfId="0" applyFont="1" applyFill="1" applyBorder="1" applyAlignment="1">
      <alignment horizontal="center" vertical="center"/>
    </xf>
    <xf numFmtId="0" fontId="25" fillId="24" borderId="11" xfId="0" applyFont="1" applyFill="1" applyBorder="1" applyAlignment="1">
      <alignment horizontal="center" vertical="center"/>
    </xf>
    <xf numFmtId="15" fontId="25" fillId="24" borderId="10" xfId="0" applyNumberFormat="1" applyFont="1" applyFill="1" applyBorder="1" applyAlignment="1">
      <alignment horizontal="center" vertical="center"/>
    </xf>
    <xf numFmtId="15" fontId="72" fillId="24" borderId="10" xfId="0" applyNumberFormat="1" applyFont="1" applyFill="1" applyBorder="1" applyAlignment="1">
      <alignment horizontal="center" vertical="center"/>
    </xf>
    <xf numFmtId="49" fontId="25" fillId="24" borderId="10" xfId="0" applyNumberFormat="1" applyFont="1" applyFill="1" applyBorder="1" applyAlignment="1">
      <alignment horizontal="center" vertical="center"/>
    </xf>
    <xf numFmtId="0" fontId="25" fillId="0" borderId="13" xfId="314" applyFont="1" applyBorder="1" applyAlignment="1">
      <alignment horizontal="center"/>
    </xf>
    <xf numFmtId="0" fontId="25" fillId="0" borderId="12" xfId="314" applyFont="1" applyBorder="1" applyAlignment="1">
      <alignment horizontal="center"/>
    </xf>
    <xf numFmtId="0" fontId="25" fillId="0" borderId="11" xfId="314" applyFont="1" applyBorder="1" applyAlignment="1">
      <alignment horizontal="center"/>
    </xf>
    <xf numFmtId="0" fontId="21" fillId="0" borderId="29" xfId="314" applyFont="1" applyBorder="1" applyAlignment="1">
      <alignment horizontal="center" vertical="center"/>
    </xf>
    <xf numFmtId="0" fontId="21" fillId="0" borderId="0" xfId="314" applyFont="1" applyAlignment="1">
      <alignment horizontal="center" vertical="center"/>
    </xf>
    <xf numFmtId="0" fontId="21" fillId="0" borderId="24" xfId="314" applyFont="1" applyBorder="1" applyAlignment="1">
      <alignment horizontal="center" vertical="center"/>
    </xf>
    <xf numFmtId="0" fontId="25" fillId="0" borderId="18" xfId="314" applyFont="1" applyBorder="1" applyAlignment="1">
      <alignment horizontal="center"/>
    </xf>
    <xf numFmtId="0" fontId="25" fillId="0" borderId="20" xfId="314" applyFont="1" applyBorder="1" applyAlignment="1">
      <alignment horizontal="center"/>
    </xf>
    <xf numFmtId="0" fontId="25" fillId="0" borderId="26" xfId="314" applyFont="1" applyBorder="1" applyAlignment="1">
      <alignment horizontal="center"/>
    </xf>
    <xf numFmtId="0" fontId="25" fillId="0" borderId="21" xfId="314" applyFont="1" applyBorder="1" applyAlignment="1">
      <alignment horizontal="center"/>
    </xf>
    <xf numFmtId="0" fontId="25" fillId="0" borderId="23" xfId="314" applyFont="1" applyBorder="1" applyAlignment="1">
      <alignment horizontal="center"/>
    </xf>
    <xf numFmtId="0" fontId="25" fillId="0" borderId="25" xfId="314" applyFont="1" applyBorder="1" applyAlignment="1">
      <alignment horizontal="center"/>
    </xf>
    <xf numFmtId="0" fontId="25" fillId="0" borderId="23" xfId="314" applyFont="1" applyBorder="1" applyAlignment="1">
      <alignment horizontal="center" vertical="center"/>
    </xf>
    <xf numFmtId="0" fontId="25" fillId="0" borderId="24" xfId="314" applyFont="1" applyBorder="1" applyAlignment="1">
      <alignment horizontal="center" vertical="center"/>
    </xf>
    <xf numFmtId="0" fontId="25" fillId="0" borderId="25" xfId="314" applyFont="1" applyBorder="1" applyAlignment="1">
      <alignment horizontal="center" vertical="center"/>
    </xf>
    <xf numFmtId="0" fontId="21" fillId="0" borderId="13" xfId="359" applyFont="1" applyBorder="1" applyAlignment="1">
      <alignment horizontal="center" vertical="center"/>
    </xf>
    <xf numFmtId="0" fontId="21" fillId="0" borderId="12" xfId="359" applyFont="1" applyBorder="1" applyAlignment="1">
      <alignment horizontal="center" vertical="center"/>
    </xf>
    <xf numFmtId="0" fontId="21" fillId="0" borderId="11" xfId="359" applyFont="1" applyBorder="1" applyAlignment="1">
      <alignment horizontal="center" vertical="center"/>
    </xf>
    <xf numFmtId="0" fontId="21" fillId="0" borderId="12" xfId="176" applyFont="1" applyBorder="1" applyAlignment="1">
      <alignment horizontal="center" vertical="center"/>
    </xf>
    <xf numFmtId="0" fontId="21" fillId="32" borderId="13" xfId="0" applyFont="1" applyFill="1" applyBorder="1" applyAlignment="1">
      <alignment horizontal="center" vertical="center"/>
    </xf>
    <xf numFmtId="0" fontId="21" fillId="32" borderId="11" xfId="0" applyFont="1" applyFill="1" applyBorder="1" applyAlignment="1">
      <alignment horizontal="center" vertical="center"/>
    </xf>
    <xf numFmtId="0" fontId="25" fillId="24" borderId="13" xfId="0" applyFont="1" applyFill="1" applyBorder="1" applyAlignment="1">
      <alignment horizontal="center"/>
    </xf>
    <xf numFmtId="0" fontId="25" fillId="24" borderId="12" xfId="0" applyFont="1" applyFill="1" applyBorder="1" applyAlignment="1">
      <alignment horizontal="center"/>
    </xf>
    <xf numFmtId="0" fontId="25" fillId="24" borderId="11" xfId="0" applyFont="1" applyFill="1" applyBorder="1" applyAlignment="1">
      <alignment horizontal="center"/>
    </xf>
    <xf numFmtId="0" fontId="21" fillId="0" borderId="19" xfId="0" applyFont="1" applyBorder="1" applyAlignment="1">
      <alignment horizontal="center" vertical="center" wrapText="1"/>
    </xf>
    <xf numFmtId="0" fontId="21" fillId="24" borderId="18" xfId="0" applyFont="1" applyFill="1" applyBorder="1" applyAlignment="1">
      <alignment horizontal="center" vertical="center"/>
    </xf>
    <xf numFmtId="0" fontId="21" fillId="24" borderId="29" xfId="0" applyFont="1" applyFill="1" applyBorder="1" applyAlignment="1">
      <alignment horizontal="center" vertical="center"/>
    </xf>
    <xf numFmtId="0" fontId="21" fillId="24" borderId="20" xfId="0" applyFont="1" applyFill="1" applyBorder="1" applyAlignment="1">
      <alignment horizontal="center" vertical="center"/>
    </xf>
    <xf numFmtId="0" fontId="21" fillId="24" borderId="26" xfId="0" applyFont="1" applyFill="1" applyBorder="1" applyAlignment="1">
      <alignment horizontal="center" vertical="center"/>
    </xf>
    <xf numFmtId="0" fontId="21" fillId="24" borderId="0" xfId="0" applyFont="1" applyFill="1" applyAlignment="1">
      <alignment horizontal="center" vertical="center"/>
    </xf>
    <xf numFmtId="0" fontId="21" fillId="24" borderId="21" xfId="0" applyFont="1" applyFill="1" applyBorder="1" applyAlignment="1">
      <alignment horizontal="center" vertical="center"/>
    </xf>
    <xf numFmtId="0" fontId="21" fillId="24" borderId="23" xfId="0" applyFont="1" applyFill="1" applyBorder="1" applyAlignment="1">
      <alignment horizontal="center" vertical="center"/>
    </xf>
    <xf numFmtId="0" fontId="21" fillId="24" borderId="24" xfId="0" applyFont="1" applyFill="1" applyBorder="1" applyAlignment="1">
      <alignment horizontal="center" vertical="center"/>
    </xf>
    <xf numFmtId="0" fontId="21" fillId="24" borderId="25" xfId="0" applyFont="1" applyFill="1" applyBorder="1" applyAlignment="1">
      <alignment horizontal="center" vertical="center"/>
    </xf>
    <xf numFmtId="0" fontId="25" fillId="0" borderId="10" xfId="176" applyFont="1" applyBorder="1" applyAlignment="1">
      <alignment horizontal="center"/>
    </xf>
    <xf numFmtId="0" fontId="21" fillId="0" borderId="10" xfId="176" applyFont="1" applyBorder="1" applyAlignment="1">
      <alignment horizontal="center" vertical="center" wrapText="1"/>
    </xf>
    <xf numFmtId="0" fontId="21" fillId="0" borderId="10" xfId="176" applyFont="1" applyBorder="1" applyAlignment="1">
      <alignment horizontal="center" vertical="center"/>
    </xf>
    <xf numFmtId="0" fontId="25" fillId="0" borderId="10" xfId="176" applyFont="1" applyBorder="1" applyAlignment="1">
      <alignment horizontal="center" vertical="center"/>
    </xf>
    <xf numFmtId="0" fontId="21" fillId="0" borderId="18" xfId="187" applyFont="1" applyBorder="1" applyAlignment="1">
      <alignment horizontal="center" vertical="center"/>
    </xf>
    <xf numFmtId="0" fontId="21" fillId="0" borderId="29" xfId="187" applyFont="1" applyBorder="1" applyAlignment="1">
      <alignment horizontal="center" vertical="center"/>
    </xf>
    <xf numFmtId="0" fontId="21" fillId="0" borderId="20" xfId="187" applyFont="1" applyBorder="1" applyAlignment="1">
      <alignment horizontal="center" vertical="center"/>
    </xf>
    <xf numFmtId="0" fontId="21" fillId="0" borderId="26" xfId="187" applyFont="1" applyBorder="1" applyAlignment="1">
      <alignment horizontal="center" vertical="center"/>
    </xf>
    <xf numFmtId="0" fontId="21" fillId="0" borderId="0" xfId="187" applyFont="1" applyAlignment="1">
      <alignment horizontal="center" vertical="center"/>
    </xf>
    <xf numFmtId="0" fontId="21" fillId="0" borderId="21" xfId="187" applyFont="1" applyBorder="1" applyAlignment="1">
      <alignment horizontal="center" vertical="center"/>
    </xf>
    <xf numFmtId="0" fontId="21" fillId="0" borderId="23" xfId="187" applyFont="1" applyBorder="1" applyAlignment="1">
      <alignment horizontal="center" vertical="center"/>
    </xf>
    <xf numFmtId="0" fontId="21" fillId="0" borderId="24" xfId="187" applyFont="1" applyBorder="1" applyAlignment="1">
      <alignment horizontal="center" vertical="center"/>
    </xf>
    <xf numFmtId="0" fontId="21" fillId="0" borderId="25" xfId="187" applyFont="1" applyBorder="1" applyAlignment="1">
      <alignment horizontal="center" vertical="center"/>
    </xf>
    <xf numFmtId="0" fontId="25" fillId="0" borderId="18" xfId="187" applyFont="1" applyBorder="1" applyAlignment="1">
      <alignment horizontal="center" vertical="center"/>
    </xf>
    <xf numFmtId="0" fontId="25" fillId="0" borderId="20" xfId="187" applyFont="1" applyBorder="1" applyAlignment="1">
      <alignment horizontal="center" vertical="center"/>
    </xf>
    <xf numFmtId="0" fontId="25" fillId="0" borderId="26" xfId="187" applyFont="1" applyBorder="1" applyAlignment="1">
      <alignment horizontal="center" vertical="center"/>
    </xf>
    <xf numFmtId="0" fontId="25" fillId="0" borderId="21" xfId="187" applyFont="1" applyBorder="1" applyAlignment="1">
      <alignment horizontal="center" vertical="center"/>
    </xf>
    <xf numFmtId="0" fontId="25" fillId="0" borderId="23" xfId="187" applyFont="1" applyBorder="1" applyAlignment="1">
      <alignment horizontal="center" vertical="center"/>
    </xf>
    <xf numFmtId="0" fontId="25" fillId="0" borderId="25" xfId="187" applyFont="1" applyBorder="1" applyAlignment="1">
      <alignment horizontal="center" vertical="center"/>
    </xf>
    <xf numFmtId="0" fontId="25" fillId="0" borderId="18" xfId="187" applyFont="1" applyBorder="1" applyAlignment="1">
      <alignment horizontal="center"/>
    </xf>
    <xf numFmtId="0" fontId="25" fillId="0" borderId="20" xfId="187" applyFont="1" applyBorder="1" applyAlignment="1">
      <alignment horizontal="center"/>
    </xf>
    <xf numFmtId="0" fontId="25" fillId="0" borderId="26" xfId="187" applyFont="1" applyBorder="1" applyAlignment="1">
      <alignment horizontal="center"/>
    </xf>
    <xf numFmtId="0" fontId="25" fillId="0" borderId="21" xfId="187" applyFont="1" applyBorder="1" applyAlignment="1">
      <alignment horizontal="center"/>
    </xf>
    <xf numFmtId="0" fontId="25" fillId="0" borderId="23" xfId="187" applyFont="1" applyBorder="1" applyAlignment="1">
      <alignment horizontal="center"/>
    </xf>
    <xf numFmtId="0" fontId="25" fillId="0" borderId="25" xfId="187" applyFont="1" applyBorder="1" applyAlignment="1">
      <alignment horizontal="center"/>
    </xf>
    <xf numFmtId="0" fontId="21" fillId="0" borderId="29" xfId="187" applyFont="1" applyBorder="1" applyAlignment="1">
      <alignment horizontal="center" vertical="center" wrapText="1"/>
    </xf>
    <xf numFmtId="0" fontId="21" fillId="0" borderId="20" xfId="187" applyFont="1" applyBorder="1" applyAlignment="1">
      <alignment horizontal="center" vertical="center" wrapText="1"/>
    </xf>
    <xf numFmtId="0" fontId="21" fillId="0" borderId="26" xfId="187" applyFont="1" applyBorder="1" applyAlignment="1">
      <alignment horizontal="center" vertical="center" wrapText="1"/>
    </xf>
    <xf numFmtId="0" fontId="21" fillId="0" borderId="0" xfId="187" applyFont="1" applyAlignment="1">
      <alignment horizontal="center" vertical="center" wrapText="1"/>
    </xf>
    <xf numFmtId="0" fontId="21" fillId="0" borderId="21" xfId="187" applyFont="1" applyBorder="1" applyAlignment="1">
      <alignment horizontal="center" vertical="center" wrapText="1"/>
    </xf>
    <xf numFmtId="0" fontId="21" fillId="0" borderId="24" xfId="187" applyFont="1" applyBorder="1" applyAlignment="1">
      <alignment horizontal="center" vertical="center" wrapText="1"/>
    </xf>
    <xf numFmtId="0" fontId="21" fillId="0" borderId="25" xfId="187" applyFont="1" applyBorder="1" applyAlignment="1">
      <alignment horizontal="center" vertical="center" wrapText="1"/>
    </xf>
    <xf numFmtId="0" fontId="25" fillId="0" borderId="11" xfId="0" applyFont="1" applyBorder="1" applyAlignment="1">
      <alignment horizontal="center" vertical="center" wrapText="1"/>
    </xf>
    <xf numFmtId="0" fontId="25" fillId="0" borderId="12" xfId="0" applyFont="1" applyBorder="1" applyAlignment="1">
      <alignment horizontal="center" vertical="center" wrapText="1"/>
    </xf>
    <xf numFmtId="0" fontId="95" fillId="0" borderId="13" xfId="404" applyFont="1" applyBorder="1" applyAlignment="1">
      <alignment horizontal="center" vertical="center"/>
    </xf>
    <xf numFmtId="0" fontId="95" fillId="0" borderId="12" xfId="404" applyFont="1" applyBorder="1" applyAlignment="1">
      <alignment horizontal="center" vertical="center"/>
    </xf>
    <xf numFmtId="0" fontId="95" fillId="0" borderId="11" xfId="404" applyFont="1" applyBorder="1" applyAlignment="1">
      <alignment horizontal="center" vertical="center"/>
    </xf>
    <xf numFmtId="0" fontId="73" fillId="0" borderId="13" xfId="175" applyFont="1" applyBorder="1" applyAlignment="1">
      <alignment horizontal="center" vertical="center"/>
    </xf>
    <xf numFmtId="0" fontId="73" fillId="0" borderId="12" xfId="175" applyFont="1" applyBorder="1" applyAlignment="1">
      <alignment horizontal="center" vertical="center"/>
    </xf>
    <xf numFmtId="0" fontId="73" fillId="0" borderId="11" xfId="175" applyFont="1" applyBorder="1" applyAlignment="1">
      <alignment horizontal="center" vertical="center"/>
    </xf>
    <xf numFmtId="0" fontId="25" fillId="0" borderId="10" xfId="359" applyFont="1" applyBorder="1" applyAlignment="1">
      <alignment horizontal="center"/>
    </xf>
    <xf numFmtId="0" fontId="25" fillId="0" borderId="10" xfId="359" applyFont="1" applyBorder="1" applyAlignment="1">
      <alignment horizontal="center" vertical="center"/>
    </xf>
    <xf numFmtId="0" fontId="21" fillId="0" borderId="10" xfId="359" applyFont="1" applyBorder="1" applyAlignment="1">
      <alignment horizontal="center" vertical="center"/>
    </xf>
    <xf numFmtId="0" fontId="21" fillId="0" borderId="11" xfId="359" applyFont="1" applyBorder="1" applyAlignment="1">
      <alignment horizontal="center" vertical="center" wrapText="1"/>
    </xf>
    <xf numFmtId="0" fontId="95" fillId="0" borderId="10" xfId="404" applyFont="1" applyBorder="1" applyAlignment="1">
      <alignment horizontal="center" vertical="center"/>
    </xf>
    <xf numFmtId="14" fontId="25" fillId="0" borderId="13" xfId="187" applyNumberFormat="1" applyFont="1" applyBorder="1" applyAlignment="1">
      <alignment horizontal="center"/>
    </xf>
    <xf numFmtId="14" fontId="25" fillId="0" borderId="11" xfId="187" applyNumberFormat="1" applyFont="1" applyBorder="1" applyAlignment="1">
      <alignment horizontal="center"/>
    </xf>
    <xf numFmtId="0" fontId="25" fillId="0" borderId="13" xfId="176" applyFont="1" applyBorder="1" applyAlignment="1">
      <alignment horizontal="center"/>
    </xf>
    <xf numFmtId="0" fontId="25" fillId="0" borderId="12" xfId="176" applyFont="1" applyBorder="1" applyAlignment="1">
      <alignment horizontal="center"/>
    </xf>
    <xf numFmtId="0" fontId="25" fillId="0" borderId="11" xfId="176" applyFont="1" applyBorder="1" applyAlignment="1">
      <alignment horizontal="center"/>
    </xf>
    <xf numFmtId="0" fontId="21" fillId="0" borderId="13" xfId="177" applyFont="1" applyBorder="1" applyAlignment="1">
      <alignment horizontal="center" vertical="center"/>
    </xf>
    <xf numFmtId="0" fontId="21" fillId="0" borderId="12" xfId="177" applyFont="1" applyBorder="1" applyAlignment="1">
      <alignment horizontal="center" vertical="center"/>
    </xf>
    <xf numFmtId="0" fontId="21" fillId="0" borderId="11" xfId="177" applyFont="1" applyBorder="1" applyAlignment="1">
      <alignment horizontal="center" vertical="center"/>
    </xf>
    <xf numFmtId="0" fontId="24" fillId="0" borderId="13" xfId="0" applyFont="1" applyBorder="1" applyAlignment="1">
      <alignment horizontal="center" vertical="center"/>
    </xf>
    <xf numFmtId="0" fontId="24" fillId="0" borderId="12" xfId="0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0" fontId="23" fillId="0" borderId="13" xfId="0" applyFont="1" applyBorder="1" applyAlignment="1">
      <alignment horizontal="center" vertical="center"/>
    </xf>
    <xf numFmtId="0" fontId="23" fillId="0" borderId="11" xfId="0" applyFont="1" applyBorder="1" applyAlignment="1">
      <alignment horizontal="center" vertical="center"/>
    </xf>
    <xf numFmtId="0" fontId="80" fillId="0" borderId="13" xfId="0" applyFont="1" applyBorder="1" applyAlignment="1">
      <alignment horizontal="center" vertical="center"/>
    </xf>
    <xf numFmtId="0" fontId="80" fillId="0" borderId="12" xfId="0" applyFont="1" applyBorder="1" applyAlignment="1">
      <alignment horizontal="center" vertical="center"/>
    </xf>
    <xf numFmtId="0" fontId="80" fillId="0" borderId="11" xfId="0" applyFont="1" applyBorder="1" applyAlignment="1">
      <alignment horizontal="center" vertical="center"/>
    </xf>
    <xf numFmtId="0" fontId="21" fillId="0" borderId="10" xfId="177" applyFont="1" applyBorder="1" applyAlignment="1">
      <alignment horizontal="center" vertical="center"/>
    </xf>
    <xf numFmtId="0" fontId="23" fillId="0" borderId="12" xfId="0" applyFont="1" applyBorder="1" applyAlignment="1">
      <alignment horizontal="center" vertical="center"/>
    </xf>
    <xf numFmtId="0" fontId="92" fillId="0" borderId="10" xfId="0" applyFont="1" applyBorder="1" applyAlignment="1">
      <alignment horizontal="center" vertical="center"/>
    </xf>
    <xf numFmtId="0" fontId="25" fillId="0" borderId="10" xfId="177" applyFont="1" applyBorder="1" applyAlignment="1">
      <alignment horizontal="center" vertical="center"/>
    </xf>
    <xf numFmtId="0" fontId="21" fillId="0" borderId="10" xfId="177" applyFont="1" applyBorder="1" applyAlignment="1">
      <alignment horizontal="center" vertical="center" wrapText="1"/>
    </xf>
    <xf numFmtId="0" fontId="21" fillId="0" borderId="14" xfId="177" applyFont="1" applyBorder="1" applyAlignment="1">
      <alignment horizontal="center"/>
    </xf>
    <xf numFmtId="0" fontId="21" fillId="0" borderId="22" xfId="177" applyFont="1" applyBorder="1" applyAlignment="1">
      <alignment horizontal="center"/>
    </xf>
    <xf numFmtId="0" fontId="21" fillId="0" borderId="19" xfId="177" applyFont="1" applyBorder="1" applyAlignment="1">
      <alignment horizontal="center"/>
    </xf>
    <xf numFmtId="49" fontId="21" fillId="0" borderId="13" xfId="0" applyNumberFormat="1" applyFont="1" applyBorder="1" applyAlignment="1">
      <alignment horizontal="center" vertical="center"/>
    </xf>
    <xf numFmtId="49" fontId="21" fillId="0" borderId="11" xfId="0" applyNumberFormat="1" applyFont="1" applyBorder="1" applyAlignment="1">
      <alignment horizontal="center" vertical="center"/>
    </xf>
    <xf numFmtId="0" fontId="25" fillId="0" borderId="0" xfId="0" applyFont="1"/>
    <xf numFmtId="0" fontId="25" fillId="0" borderId="13" xfId="177" applyFont="1" applyBorder="1" applyAlignment="1">
      <alignment horizontal="center"/>
    </xf>
    <xf numFmtId="0" fontId="25" fillId="0" borderId="11" xfId="177" applyFont="1" applyBorder="1" applyAlignment="1">
      <alignment horizontal="center"/>
    </xf>
    <xf numFmtId="0" fontId="21" fillId="0" borderId="18" xfId="0" applyFont="1" applyBorder="1" applyAlignment="1">
      <alignment horizontal="center" vertical="center"/>
    </xf>
    <xf numFmtId="0" fontId="21" fillId="0" borderId="20" xfId="0" applyFont="1" applyBorder="1" applyAlignment="1">
      <alignment horizontal="center" vertical="center"/>
    </xf>
    <xf numFmtId="0" fontId="21" fillId="0" borderId="26" xfId="0" applyFont="1" applyBorder="1" applyAlignment="1">
      <alignment horizontal="center" vertical="center"/>
    </xf>
    <xf numFmtId="0" fontId="21" fillId="0" borderId="21" xfId="0" applyFont="1" applyBorder="1" applyAlignment="1">
      <alignment horizontal="center" vertical="center"/>
    </xf>
    <xf numFmtId="0" fontId="21" fillId="0" borderId="23" xfId="0" applyFont="1" applyBorder="1" applyAlignment="1">
      <alignment horizontal="center" vertical="center"/>
    </xf>
    <xf numFmtId="0" fontId="21" fillId="0" borderId="25" xfId="0" applyFont="1" applyBorder="1" applyAlignment="1">
      <alignment horizontal="center" vertical="center"/>
    </xf>
    <xf numFmtId="49" fontId="25" fillId="32" borderId="13" xfId="0" applyNumberFormat="1" applyFont="1" applyFill="1" applyBorder="1" applyAlignment="1">
      <alignment horizontal="center" vertical="center"/>
    </xf>
    <xf numFmtId="49" fontId="25" fillId="32" borderId="11" xfId="0" applyNumberFormat="1" applyFont="1" applyFill="1" applyBorder="1" applyAlignment="1">
      <alignment horizontal="center" vertical="center"/>
    </xf>
    <xf numFmtId="49" fontId="21" fillId="32" borderId="13" xfId="0" applyNumberFormat="1" applyFont="1" applyFill="1" applyBorder="1" applyAlignment="1">
      <alignment horizontal="center" vertical="center"/>
    </xf>
    <xf numFmtId="49" fontId="21" fillId="32" borderId="11" xfId="0" applyNumberFormat="1" applyFont="1" applyFill="1" applyBorder="1" applyAlignment="1">
      <alignment horizontal="center" vertical="center"/>
    </xf>
    <xf numFmtId="0" fontId="21" fillId="32" borderId="12" xfId="0" applyFont="1" applyFill="1" applyBorder="1" applyAlignment="1">
      <alignment horizontal="center" vertical="center"/>
    </xf>
    <xf numFmtId="0" fontId="21" fillId="0" borderId="14" xfId="0" applyFont="1" applyBorder="1" applyAlignment="1">
      <alignment horizontal="center" vertical="center"/>
    </xf>
    <xf numFmtId="0" fontId="21" fillId="0" borderId="19" xfId="0" applyFont="1" applyBorder="1" applyAlignment="1">
      <alignment horizontal="center" vertical="center"/>
    </xf>
    <xf numFmtId="49" fontId="21" fillId="0" borderId="12" xfId="0" applyNumberFormat="1" applyFont="1" applyBorder="1" applyAlignment="1">
      <alignment horizontal="center" vertical="center"/>
    </xf>
    <xf numFmtId="0" fontId="21" fillId="0" borderId="18" xfId="0" applyFont="1" applyBorder="1" applyAlignment="1">
      <alignment horizontal="center" vertical="center" wrapText="1"/>
    </xf>
    <xf numFmtId="0" fontId="21" fillId="0" borderId="29" xfId="0" applyFont="1" applyBorder="1" applyAlignment="1">
      <alignment horizontal="center" vertical="center" wrapText="1"/>
    </xf>
    <xf numFmtId="0" fontId="21" fillId="0" borderId="26" xfId="0" applyFont="1" applyBorder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25" fillId="0" borderId="10" xfId="177" applyFont="1" applyBorder="1" applyAlignment="1">
      <alignment horizontal="center"/>
    </xf>
    <xf numFmtId="0" fontId="100" fillId="0" borderId="18" xfId="0" applyFont="1" applyBorder="1" applyAlignment="1">
      <alignment horizontal="center" vertical="center" wrapText="1"/>
    </xf>
    <xf numFmtId="0" fontId="100" fillId="0" borderId="29" xfId="0" applyFont="1" applyBorder="1" applyAlignment="1">
      <alignment horizontal="center" vertical="center"/>
    </xf>
    <xf numFmtId="0" fontId="100" fillId="0" borderId="20" xfId="0" applyFont="1" applyBorder="1" applyAlignment="1">
      <alignment horizontal="center" vertical="center"/>
    </xf>
    <xf numFmtId="0" fontId="100" fillId="0" borderId="26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0" fillId="0" borderId="21" xfId="0" applyFont="1" applyBorder="1" applyAlignment="1">
      <alignment horizontal="center" vertical="center"/>
    </xf>
    <xf numFmtId="0" fontId="100" fillId="0" borderId="23" xfId="0" applyFont="1" applyBorder="1" applyAlignment="1">
      <alignment horizontal="center" vertical="center"/>
    </xf>
    <xf numFmtId="0" fontId="100" fillId="0" borderId="24" xfId="0" applyFont="1" applyBorder="1" applyAlignment="1">
      <alignment horizontal="center" vertical="center"/>
    </xf>
    <xf numFmtId="0" fontId="100" fillId="0" borderId="25" xfId="0" applyFont="1" applyBorder="1" applyAlignment="1">
      <alignment horizontal="center" vertical="center"/>
    </xf>
    <xf numFmtId="0" fontId="92" fillId="0" borderId="10" xfId="0" applyFont="1" applyBorder="1" applyAlignment="1">
      <alignment horizontal="center"/>
    </xf>
    <xf numFmtId="0" fontId="83" fillId="0" borderId="13" xfId="0" applyFont="1" applyBorder="1" applyAlignment="1">
      <alignment horizontal="center" vertical="top"/>
    </xf>
    <xf numFmtId="0" fontId="83" fillId="0" borderId="11" xfId="0" applyFont="1" applyBorder="1" applyAlignment="1">
      <alignment horizontal="center" vertical="top"/>
    </xf>
    <xf numFmtId="168" fontId="80" fillId="0" borderId="13" xfId="0" applyNumberFormat="1" applyFont="1" applyBorder="1" applyAlignment="1">
      <alignment horizontal="center"/>
    </xf>
    <xf numFmtId="168" fontId="80" fillId="0" borderId="11" xfId="0" applyNumberFormat="1" applyFont="1" applyBorder="1" applyAlignment="1">
      <alignment horizontal="center"/>
    </xf>
    <xf numFmtId="14" fontId="80" fillId="0" borderId="13" xfId="0" applyNumberFormat="1" applyFont="1" applyBorder="1" applyAlignment="1">
      <alignment horizontal="center"/>
    </xf>
    <xf numFmtId="14" fontId="80" fillId="0" borderId="11" xfId="0" applyNumberFormat="1" applyFont="1" applyBorder="1" applyAlignment="1">
      <alignment horizontal="center"/>
    </xf>
    <xf numFmtId="49" fontId="25" fillId="0" borderId="13" xfId="0" applyNumberFormat="1" applyFont="1" applyBorder="1" applyAlignment="1">
      <alignment horizontal="center" vertical="center"/>
    </xf>
    <xf numFmtId="49" fontId="25" fillId="0" borderId="12" xfId="0" applyNumberFormat="1" applyFont="1" applyBorder="1" applyAlignment="1">
      <alignment horizontal="center" vertical="center"/>
    </xf>
    <xf numFmtId="49" fontId="25" fillId="0" borderId="11" xfId="0" applyNumberFormat="1" applyFont="1" applyBorder="1" applyAlignment="1">
      <alignment horizontal="center" vertical="center"/>
    </xf>
    <xf numFmtId="49" fontId="21" fillId="0" borderId="10" xfId="0" applyNumberFormat="1" applyFont="1" applyBorder="1" applyAlignment="1">
      <alignment horizontal="center" vertical="center"/>
    </xf>
    <xf numFmtId="3" fontId="21" fillId="24" borderId="10" xfId="0" applyNumberFormat="1" applyFont="1" applyFill="1" applyBorder="1" applyAlignment="1">
      <alignment horizontal="center" vertical="center"/>
    </xf>
    <xf numFmtId="0" fontId="21" fillId="0" borderId="23" xfId="0" applyFont="1" applyBorder="1" applyAlignment="1">
      <alignment horizontal="center" vertical="center" wrapText="1"/>
    </xf>
    <xf numFmtId="3" fontId="25" fillId="24" borderId="13" xfId="0" applyNumberFormat="1" applyFont="1" applyFill="1" applyBorder="1" applyAlignment="1">
      <alignment horizontal="center" vertical="center"/>
    </xf>
    <xf numFmtId="3" fontId="25" fillId="24" borderId="12" xfId="0" applyNumberFormat="1" applyFont="1" applyFill="1" applyBorder="1" applyAlignment="1">
      <alignment horizontal="center" vertical="center"/>
    </xf>
    <xf numFmtId="3" fontId="25" fillId="24" borderId="11" xfId="0" applyNumberFormat="1" applyFont="1" applyFill="1" applyBorder="1" applyAlignment="1">
      <alignment horizontal="center" vertical="center"/>
    </xf>
    <xf numFmtId="3" fontId="21" fillId="24" borderId="13" xfId="0" applyNumberFormat="1" applyFont="1" applyFill="1" applyBorder="1" applyAlignment="1">
      <alignment horizontal="center" vertical="center"/>
    </xf>
    <xf numFmtId="3" fontId="21" fillId="24" borderId="12" xfId="0" applyNumberFormat="1" applyFont="1" applyFill="1" applyBorder="1" applyAlignment="1">
      <alignment horizontal="center" vertical="center"/>
    </xf>
    <xf numFmtId="3" fontId="21" fillId="24" borderId="11" xfId="0" applyNumberFormat="1" applyFont="1" applyFill="1" applyBorder="1" applyAlignment="1">
      <alignment horizontal="center" vertical="center"/>
    </xf>
    <xf numFmtId="3" fontId="25" fillId="24" borderId="10" xfId="0" applyNumberFormat="1" applyFont="1" applyFill="1" applyBorder="1" applyAlignment="1">
      <alignment horizontal="center" vertical="center"/>
    </xf>
    <xf numFmtId="15" fontId="92" fillId="24" borderId="13" xfId="0" applyNumberFormat="1" applyFont="1" applyFill="1" applyBorder="1" applyAlignment="1">
      <alignment horizontal="center" vertical="center"/>
    </xf>
    <xf numFmtId="15" fontId="92" fillId="24" borderId="12" xfId="0" applyNumberFormat="1" applyFont="1" applyFill="1" applyBorder="1" applyAlignment="1">
      <alignment horizontal="center" vertical="center"/>
    </xf>
    <xf numFmtId="15" fontId="92" fillId="24" borderId="11" xfId="0" applyNumberFormat="1" applyFont="1" applyFill="1" applyBorder="1" applyAlignment="1">
      <alignment horizontal="center" vertical="center"/>
    </xf>
    <xf numFmtId="15" fontId="25" fillId="24" borderId="10" xfId="0" applyNumberFormat="1" applyFont="1" applyFill="1" applyBorder="1" applyAlignment="1">
      <alignment horizontal="center" vertical="center" wrapText="1"/>
    </xf>
    <xf numFmtId="0" fontId="21" fillId="0" borderId="18" xfId="177" applyFont="1" applyBorder="1" applyAlignment="1">
      <alignment horizontal="center" vertical="center" wrapText="1"/>
    </xf>
    <xf numFmtId="0" fontId="21" fillId="0" borderId="23" xfId="177" applyFont="1" applyBorder="1" applyAlignment="1">
      <alignment horizontal="center" vertical="center" wrapText="1"/>
    </xf>
    <xf numFmtId="0" fontId="21" fillId="0" borderId="0" xfId="0" applyFont="1" applyAlignment="1">
      <alignment horizontal="left" vertical="center"/>
    </xf>
    <xf numFmtId="0" fontId="80" fillId="0" borderId="13" xfId="0" applyFont="1" applyBorder="1" applyAlignment="1">
      <alignment horizontal="center"/>
    </xf>
    <xf numFmtId="0" fontId="80" fillId="0" borderId="11" xfId="0" applyFont="1" applyBorder="1" applyAlignment="1">
      <alignment horizontal="center"/>
    </xf>
    <xf numFmtId="0" fontId="22" fillId="0" borderId="14" xfId="0" applyFont="1" applyBorder="1" applyAlignment="1">
      <alignment horizontal="left"/>
    </xf>
    <xf numFmtId="0" fontId="22" fillId="0" borderId="22" xfId="0" applyFont="1" applyBorder="1" applyAlignment="1">
      <alignment horizontal="left"/>
    </xf>
    <xf numFmtId="0" fontId="22" fillId="0" borderId="19" xfId="0" applyFont="1" applyBorder="1" applyAlignment="1">
      <alignment horizontal="left"/>
    </xf>
    <xf numFmtId="0" fontId="0" fillId="0" borderId="22" xfId="0" applyBorder="1" applyAlignment="1">
      <alignment horizontal="left"/>
    </xf>
    <xf numFmtId="0" fontId="0" fillId="0" borderId="19" xfId="0" applyBorder="1" applyAlignment="1">
      <alignment horizontal="left"/>
    </xf>
    <xf numFmtId="0" fontId="19" fillId="0" borderId="14" xfId="0" applyFont="1" applyBorder="1" applyAlignment="1">
      <alignment horizontal="left"/>
    </xf>
    <xf numFmtId="0" fontId="19" fillId="0" borderId="22" xfId="0" applyFont="1" applyBorder="1" applyAlignment="1">
      <alignment horizontal="left"/>
    </xf>
    <xf numFmtId="0" fontId="19" fillId="0" borderId="19" xfId="0" applyFont="1" applyBorder="1" applyAlignment="1">
      <alignment horizontal="left"/>
    </xf>
    <xf numFmtId="0" fontId="22" fillId="0" borderId="14" xfId="0" applyFont="1" applyBorder="1" applyAlignment="1">
      <alignment horizontal="left" vertical="center"/>
    </xf>
    <xf numFmtId="0" fontId="22" fillId="0" borderId="22" xfId="0" applyFont="1" applyBorder="1" applyAlignment="1">
      <alignment horizontal="left" vertical="center"/>
    </xf>
    <xf numFmtId="0" fontId="22" fillId="0" borderId="19" xfId="0" applyFont="1" applyBorder="1" applyAlignment="1">
      <alignment horizontal="left" vertical="center"/>
    </xf>
    <xf numFmtId="0" fontId="22" fillId="0" borderId="10" xfId="0" applyFont="1" applyBorder="1" applyAlignment="1">
      <alignment horizontal="left"/>
    </xf>
    <xf numFmtId="0" fontId="22" fillId="0" borderId="14" xfId="0" applyFont="1" applyBorder="1" applyAlignment="1">
      <alignment horizontal="left" wrapText="1"/>
    </xf>
    <xf numFmtId="0" fontId="22" fillId="0" borderId="22" xfId="0" applyFont="1" applyBorder="1" applyAlignment="1">
      <alignment horizontal="left" wrapText="1"/>
    </xf>
    <xf numFmtId="0" fontId="22" fillId="0" borderId="19" xfId="0" applyFont="1" applyBorder="1" applyAlignment="1">
      <alignment horizontal="left" wrapText="1"/>
    </xf>
    <xf numFmtId="0" fontId="19" fillId="0" borderId="14" xfId="0" applyFont="1" applyBorder="1" applyAlignment="1">
      <alignment vertical="justify"/>
    </xf>
    <xf numFmtId="0" fontId="19" fillId="0" borderId="22" xfId="0" applyFont="1" applyBorder="1" applyAlignment="1">
      <alignment vertical="justify"/>
    </xf>
    <xf numFmtId="0" fontId="19" fillId="0" borderId="19" xfId="0" applyFont="1" applyBorder="1" applyAlignment="1">
      <alignment vertical="justify"/>
    </xf>
    <xf numFmtId="0" fontId="19" fillId="0" borderId="10" xfId="0" applyFont="1" applyBorder="1" applyAlignment="1">
      <alignment horizontal="left"/>
    </xf>
    <xf numFmtId="0" fontId="22" fillId="24" borderId="18" xfId="0" applyFont="1" applyFill="1" applyBorder="1" applyAlignment="1">
      <alignment horizontal="left" vertical="center"/>
    </xf>
    <xf numFmtId="0" fontId="0" fillId="24" borderId="29" xfId="0" applyFill="1" applyBorder="1" applyAlignment="1">
      <alignment horizontal="left" vertical="center"/>
    </xf>
    <xf numFmtId="0" fontId="0" fillId="24" borderId="20" xfId="0" applyFill="1" applyBorder="1" applyAlignment="1">
      <alignment horizontal="left" vertical="center"/>
    </xf>
    <xf numFmtId="0" fontId="22" fillId="0" borderId="0" xfId="0" applyFont="1" applyAlignment="1">
      <alignment horizontal="center"/>
    </xf>
    <xf numFmtId="0" fontId="22" fillId="24" borderId="14" xfId="0" applyFont="1" applyFill="1" applyBorder="1" applyAlignment="1">
      <alignment horizontal="left"/>
    </xf>
    <xf numFmtId="0" fontId="22" fillId="24" borderId="22" xfId="0" applyFont="1" applyFill="1" applyBorder="1" applyAlignment="1">
      <alignment horizontal="left"/>
    </xf>
    <xf numFmtId="0" fontId="22" fillId="24" borderId="19" xfId="0" applyFont="1" applyFill="1" applyBorder="1" applyAlignment="1">
      <alignment horizontal="left"/>
    </xf>
    <xf numFmtId="0" fontId="0" fillId="0" borderId="22" xfId="0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22" fillId="0" borderId="26" xfId="0" applyFont="1" applyBorder="1" applyAlignment="1">
      <alignment horizontal="center"/>
    </xf>
    <xf numFmtId="0" fontId="22" fillId="0" borderId="14" xfId="0" applyFont="1" applyBorder="1" applyAlignment="1">
      <alignment vertical="justify"/>
    </xf>
    <xf numFmtId="0" fontId="0" fillId="0" borderId="22" xfId="0" applyBorder="1" applyAlignment="1">
      <alignment vertical="justify"/>
    </xf>
    <xf numFmtId="0" fontId="0" fillId="0" borderId="19" xfId="0" applyBorder="1" applyAlignment="1">
      <alignment vertical="justify"/>
    </xf>
    <xf numFmtId="0" fontId="19" fillId="0" borderId="22" xfId="0" applyFont="1" applyBorder="1" applyAlignment="1">
      <alignment horizontal="center" vertical="center" wrapText="1"/>
    </xf>
    <xf numFmtId="0" fontId="22" fillId="0" borderId="14" xfId="0" applyFont="1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19" xfId="0" applyBorder="1" applyAlignment="1">
      <alignment horizontal="left" vertical="top" wrapText="1"/>
    </xf>
    <xf numFmtId="0" fontId="0" fillId="0" borderId="14" xfId="0" applyBorder="1" applyAlignment="1">
      <alignment horizontal="left"/>
    </xf>
    <xf numFmtId="0" fontId="0" fillId="0" borderId="13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4" xfId="0" applyBorder="1" applyAlignment="1">
      <alignment horizontal="left" wrapText="1"/>
    </xf>
    <xf numFmtId="0" fontId="0" fillId="0" borderId="22" xfId="0" applyBorder="1" applyAlignment="1">
      <alignment wrapText="1"/>
    </xf>
    <xf numFmtId="0" fontId="0" fillId="0" borderId="19" xfId="0" applyBorder="1" applyAlignment="1">
      <alignment wrapText="1"/>
    </xf>
    <xf numFmtId="0" fontId="22" fillId="0" borderId="14" xfId="0" applyFont="1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19" xfId="0" applyBorder="1" applyAlignment="1">
      <alignment horizontal="left" vertical="center" wrapText="1"/>
    </xf>
    <xf numFmtId="0" fontId="19" fillId="0" borderId="10" xfId="0" applyFont="1" applyBorder="1"/>
    <xf numFmtId="0" fontId="38" fillId="24" borderId="10" xfId="0" applyFont="1" applyFill="1" applyBorder="1" applyAlignment="1">
      <alignment wrapText="1"/>
    </xf>
    <xf numFmtId="0" fontId="19" fillId="0" borderId="10" xfId="177" applyFont="1" applyBorder="1" applyAlignment="1">
      <alignment horizontal="left"/>
    </xf>
    <xf numFmtId="0" fontId="2" fillId="24" borderId="10" xfId="0" applyFont="1" applyFill="1" applyBorder="1" applyAlignment="1">
      <alignment horizontal="left"/>
    </xf>
    <xf numFmtId="0" fontId="19" fillId="0" borderId="14" xfId="0" applyFont="1" applyBorder="1" applyAlignment="1">
      <alignment horizontal="left" vertical="center"/>
    </xf>
    <xf numFmtId="0" fontId="19" fillId="0" borderId="22" xfId="0" applyFont="1" applyBorder="1" applyAlignment="1">
      <alignment horizontal="left" vertical="center"/>
    </xf>
    <xf numFmtId="0" fontId="19" fillId="0" borderId="19" xfId="0" applyFont="1" applyBorder="1" applyAlignment="1">
      <alignment horizontal="left" vertical="center"/>
    </xf>
    <xf numFmtId="14" fontId="22" fillId="0" borderId="10" xfId="177" applyNumberFormat="1" applyBorder="1" applyAlignment="1">
      <alignment horizontal="center" vertical="center"/>
    </xf>
    <xf numFmtId="0" fontId="38" fillId="24" borderId="10" xfId="0" applyFont="1" applyFill="1" applyBorder="1" applyAlignment="1">
      <alignment horizontal="left" vertical="top" wrapText="1"/>
    </xf>
    <xf numFmtId="0" fontId="38" fillId="24" borderId="10" xfId="0" applyFont="1" applyFill="1" applyBorder="1" applyAlignment="1">
      <alignment horizontal="left" vertical="top"/>
    </xf>
    <xf numFmtId="0" fontId="38" fillId="0" borderId="10" xfId="0" applyFont="1" applyBorder="1" applyAlignment="1">
      <alignment horizontal="left" vertical="top"/>
    </xf>
    <xf numFmtId="0" fontId="38" fillId="24" borderId="10" xfId="0" applyFont="1" applyFill="1" applyBorder="1" applyAlignment="1">
      <alignment horizontal="center"/>
    </xf>
    <xf numFmtId="0" fontId="22" fillId="24" borderId="10" xfId="0" applyFont="1" applyFill="1" applyBorder="1" applyAlignment="1">
      <alignment horizontal="left" vertical="justify" wrapText="1"/>
    </xf>
    <xf numFmtId="0" fontId="22" fillId="0" borderId="10" xfId="176" applyFont="1" applyBorder="1" applyAlignment="1">
      <alignment wrapText="1"/>
    </xf>
    <xf numFmtId="0" fontId="19" fillId="0" borderId="10" xfId="177" applyFont="1" applyBorder="1" applyAlignment="1">
      <alignment horizontal="center" vertical="center"/>
    </xf>
    <xf numFmtId="0" fontId="0" fillId="0" borderId="14" xfId="0" applyBorder="1" applyAlignment="1">
      <alignment horizontal="center" wrapText="1"/>
    </xf>
    <xf numFmtId="0" fontId="0" fillId="0" borderId="22" xfId="0" applyBorder="1" applyAlignment="1">
      <alignment horizontal="center" wrapText="1"/>
    </xf>
    <xf numFmtId="0" fontId="0" fillId="0" borderId="19" xfId="0" applyBorder="1" applyAlignment="1">
      <alignment horizontal="center" wrapText="1"/>
    </xf>
    <xf numFmtId="0" fontId="19" fillId="32" borderId="10" xfId="0" applyFont="1" applyFill="1" applyBorder="1" applyAlignment="1">
      <alignment horizontal="center" vertical="center"/>
    </xf>
    <xf numFmtId="0" fontId="19" fillId="32" borderId="13" xfId="0" applyFont="1" applyFill="1" applyBorder="1" applyAlignment="1">
      <alignment horizontal="center" vertical="center"/>
    </xf>
    <xf numFmtId="0" fontId="19" fillId="32" borderId="11" xfId="0" applyFont="1" applyFill="1" applyBorder="1" applyAlignment="1">
      <alignment horizontal="center" vertical="center"/>
    </xf>
    <xf numFmtId="0" fontId="0" fillId="0" borderId="14" xfId="0" applyBorder="1" applyAlignment="1">
      <alignment horizontal="left" vertical="center"/>
    </xf>
    <xf numFmtId="0" fontId="22" fillId="0" borderId="10" xfId="0" applyFont="1" applyBorder="1" applyAlignment="1">
      <alignment horizontal="left" wrapText="1"/>
    </xf>
    <xf numFmtId="0" fontId="37" fillId="24" borderId="10" xfId="0" applyFont="1" applyFill="1" applyBorder="1" applyAlignment="1">
      <alignment horizontal="left"/>
    </xf>
    <xf numFmtId="0" fontId="18" fillId="0" borderId="10" xfId="0" applyFont="1" applyBorder="1" applyAlignment="1">
      <alignment horizontal="left" vertical="justify" wrapText="1"/>
    </xf>
    <xf numFmtId="0" fontId="22" fillId="27" borderId="0" xfId="177" applyFill="1" applyAlignment="1">
      <alignment horizontal="left" vertical="center"/>
    </xf>
    <xf numFmtId="0" fontId="22" fillId="0" borderId="0" xfId="177" applyAlignment="1">
      <alignment horizontal="left" vertical="center"/>
    </xf>
    <xf numFmtId="0" fontId="19" fillId="0" borderId="10" xfId="0" applyFont="1" applyBorder="1" applyAlignment="1">
      <alignment horizontal="right" vertical="center" wrapText="1"/>
    </xf>
    <xf numFmtId="0" fontId="2" fillId="24" borderId="10" xfId="0" applyFont="1" applyFill="1" applyBorder="1" applyAlignment="1">
      <alignment horizontal="left" wrapText="1"/>
    </xf>
    <xf numFmtId="0" fontId="38" fillId="24" borderId="10" xfId="0" applyFont="1" applyFill="1" applyBorder="1" applyAlignment="1">
      <alignment horizontal="left" wrapText="1"/>
    </xf>
    <xf numFmtId="0" fontId="19" fillId="0" borderId="10" xfId="0" applyFont="1" applyBorder="1" applyAlignment="1">
      <alignment horizontal="left" vertical="center" wrapText="1"/>
    </xf>
    <xf numFmtId="0" fontId="38" fillId="0" borderId="10" xfId="0" applyFont="1" applyBorder="1" applyAlignment="1">
      <alignment horizontal="left"/>
    </xf>
    <xf numFmtId="0" fontId="22" fillId="27" borderId="0" xfId="0" applyFont="1" applyFill="1" applyAlignment="1">
      <alignment horizontal="left"/>
    </xf>
    <xf numFmtId="0" fontId="37" fillId="24" borderId="10" xfId="0" applyFont="1" applyFill="1" applyBorder="1" applyAlignment="1">
      <alignment horizontal="left" vertical="top" wrapText="1"/>
    </xf>
    <xf numFmtId="0" fontId="22" fillId="0" borderId="10" xfId="177" applyBorder="1" applyAlignment="1">
      <alignment horizontal="left"/>
    </xf>
    <xf numFmtId="0" fontId="38" fillId="0" borderId="10" xfId="0" applyFont="1" applyBorder="1" applyAlignment="1">
      <alignment wrapText="1"/>
    </xf>
    <xf numFmtId="0" fontId="38" fillId="0" borderId="10" xfId="0" applyFont="1" applyBorder="1"/>
    <xf numFmtId="0" fontId="38" fillId="24" borderId="10" xfId="0" applyFont="1" applyFill="1" applyBorder="1" applyAlignment="1">
      <alignment horizontal="left"/>
    </xf>
    <xf numFmtId="0" fontId="19" fillId="0" borderId="14" xfId="0" applyFont="1" applyBorder="1" applyAlignment="1">
      <alignment horizontal="left" vertical="center" wrapText="1"/>
    </xf>
    <xf numFmtId="0" fontId="19" fillId="0" borderId="14" xfId="176" applyFont="1" applyBorder="1" applyAlignment="1">
      <alignment horizontal="left" wrapText="1"/>
    </xf>
    <xf numFmtId="0" fontId="19" fillId="0" borderId="22" xfId="176" applyFont="1" applyBorder="1" applyAlignment="1">
      <alignment horizontal="left" wrapText="1"/>
    </xf>
    <xf numFmtId="0" fontId="19" fillId="0" borderId="19" xfId="176" applyFont="1" applyBorder="1" applyAlignment="1">
      <alignment horizontal="left" wrapText="1"/>
    </xf>
    <xf numFmtId="0" fontId="19" fillId="0" borderId="10" xfId="176" applyFont="1" applyBorder="1" applyAlignment="1">
      <alignment vertical="center" wrapText="1"/>
    </xf>
    <xf numFmtId="0" fontId="19" fillId="0" borderId="10" xfId="176" applyFont="1" applyBorder="1" applyAlignment="1">
      <alignment wrapText="1"/>
    </xf>
    <xf numFmtId="0" fontId="0" fillId="0" borderId="14" xfId="0" applyBorder="1" applyAlignment="1">
      <alignment wrapText="1"/>
    </xf>
    <xf numFmtId="15" fontId="0" fillId="0" borderId="13" xfId="0" applyNumberFormat="1" applyBorder="1" applyAlignment="1">
      <alignment horizontal="right" vertical="center"/>
    </xf>
    <xf numFmtId="15" fontId="0" fillId="0" borderId="12" xfId="0" applyNumberFormat="1" applyBorder="1" applyAlignment="1">
      <alignment horizontal="right" vertical="center"/>
    </xf>
    <xf numFmtId="15" fontId="0" fillId="0" borderId="11" xfId="0" applyNumberFormat="1" applyBorder="1" applyAlignment="1">
      <alignment horizontal="right" vertical="center"/>
    </xf>
    <xf numFmtId="15" fontId="0" fillId="0" borderId="10" xfId="0" applyNumberFormat="1" applyBorder="1" applyAlignment="1">
      <alignment horizontal="center" vertical="center"/>
    </xf>
    <xf numFmtId="0" fontId="19" fillId="0" borderId="14" xfId="0" applyFont="1" applyBorder="1" applyAlignment="1">
      <alignment horizontal="left" wrapText="1"/>
    </xf>
    <xf numFmtId="0" fontId="19" fillId="0" borderId="22" xfId="0" applyFont="1" applyBorder="1" applyAlignment="1">
      <alignment horizontal="left" wrapText="1"/>
    </xf>
    <xf numFmtId="0" fontId="19" fillId="0" borderId="19" xfId="0" applyFont="1" applyBorder="1" applyAlignment="1">
      <alignment horizontal="left" wrapText="1"/>
    </xf>
    <xf numFmtId="0" fontId="22" fillId="0" borderId="13" xfId="177" applyBorder="1" applyAlignment="1">
      <alignment horizontal="center"/>
    </xf>
    <xf numFmtId="0" fontId="22" fillId="0" borderId="11" xfId="177" applyBorder="1" applyAlignment="1">
      <alignment horizontal="center"/>
    </xf>
    <xf numFmtId="0" fontId="25" fillId="0" borderId="13" xfId="177" applyFont="1" applyBorder="1" applyAlignment="1">
      <alignment horizontal="right" vertical="center"/>
    </xf>
    <xf numFmtId="0" fontId="25" fillId="0" borderId="11" xfId="177" applyFont="1" applyBorder="1" applyAlignment="1">
      <alignment horizontal="right" vertical="center"/>
    </xf>
    <xf numFmtId="0" fontId="37" fillId="24" borderId="14" xfId="0" applyFont="1" applyFill="1" applyBorder="1" applyAlignment="1">
      <alignment horizontal="left"/>
    </xf>
    <xf numFmtId="0" fontId="37" fillId="24" borderId="22" xfId="0" applyFont="1" applyFill="1" applyBorder="1" applyAlignment="1">
      <alignment horizontal="left"/>
    </xf>
    <xf numFmtId="0" fontId="37" fillId="24" borderId="19" xfId="0" applyFont="1" applyFill="1" applyBorder="1" applyAlignment="1">
      <alignment horizontal="left"/>
    </xf>
    <xf numFmtId="0" fontId="38" fillId="0" borderId="10" xfId="0" applyFont="1" applyBorder="1" applyAlignment="1">
      <alignment horizontal="left" wrapText="1"/>
    </xf>
    <xf numFmtId="0" fontId="19" fillId="0" borderId="13" xfId="177" applyFont="1" applyBorder="1" applyAlignment="1">
      <alignment horizontal="center" vertical="center"/>
    </xf>
    <xf numFmtId="0" fontId="19" fillId="0" borderId="12" xfId="177" applyFont="1" applyBorder="1" applyAlignment="1">
      <alignment horizontal="center" vertical="center"/>
    </xf>
    <xf numFmtId="0" fontId="37" fillId="24" borderId="10" xfId="0" applyFont="1" applyFill="1" applyBorder="1" applyAlignment="1">
      <alignment horizontal="left" wrapText="1"/>
    </xf>
    <xf numFmtId="0" fontId="37" fillId="24" borderId="10" xfId="0" applyFont="1" applyFill="1" applyBorder="1" applyAlignment="1">
      <alignment horizontal="left" vertical="top"/>
    </xf>
    <xf numFmtId="0" fontId="18" fillId="24" borderId="10" xfId="0" applyFont="1" applyFill="1" applyBorder="1" applyAlignment="1">
      <alignment horizontal="left" vertical="justify" wrapText="1"/>
    </xf>
    <xf numFmtId="0" fontId="38" fillId="24" borderId="10" xfId="0" applyFont="1" applyFill="1" applyBorder="1" applyAlignment="1">
      <alignment horizontal="center" vertical="top"/>
    </xf>
    <xf numFmtId="0" fontId="18" fillId="24" borderId="10" xfId="0" applyFont="1" applyFill="1" applyBorder="1" applyAlignment="1">
      <alignment horizontal="left"/>
    </xf>
    <xf numFmtId="0" fontId="22" fillId="24" borderId="10" xfId="0" applyFont="1" applyFill="1" applyBorder="1" applyAlignment="1">
      <alignment horizontal="left" wrapText="1"/>
    </xf>
    <xf numFmtId="0" fontId="22" fillId="24" borderId="10" xfId="0" applyFont="1" applyFill="1" applyBorder="1" applyAlignment="1">
      <alignment horizontal="left" vertical="justify"/>
    </xf>
    <xf numFmtId="0" fontId="85" fillId="24" borderId="10" xfId="0" applyFont="1" applyFill="1" applyBorder="1" applyAlignment="1">
      <alignment horizontal="left"/>
    </xf>
    <xf numFmtId="0" fontId="19" fillId="24" borderId="10" xfId="177" applyFont="1" applyFill="1" applyBorder="1" applyAlignment="1">
      <alignment horizontal="left"/>
    </xf>
    <xf numFmtId="0" fontId="22" fillId="0" borderId="0" xfId="0" applyFont="1" applyAlignment="1">
      <alignment horizontal="left" vertical="center"/>
    </xf>
    <xf numFmtId="14" fontId="22" fillId="0" borderId="10" xfId="177" applyNumberFormat="1" applyBorder="1" applyAlignment="1">
      <alignment vertical="center"/>
    </xf>
    <xf numFmtId="0" fontId="38" fillId="0" borderId="10" xfId="0" applyFont="1" applyBorder="1" applyAlignment="1">
      <alignment horizontal="left" vertical="top" wrapText="1"/>
    </xf>
    <xf numFmtId="0" fontId="37" fillId="24" borderId="10" xfId="0" applyFont="1" applyFill="1" applyBorder="1" applyAlignment="1">
      <alignment horizontal="center" vertical="top"/>
    </xf>
    <xf numFmtId="0" fontId="38" fillId="0" borderId="10" xfId="0" applyFont="1" applyBorder="1" applyAlignment="1">
      <alignment horizontal="center" vertical="top"/>
    </xf>
    <xf numFmtId="0" fontId="38" fillId="24" borderId="10" xfId="0" applyFont="1" applyFill="1" applyBorder="1" applyAlignment="1">
      <alignment horizontal="left" vertical="justify"/>
    </xf>
    <xf numFmtId="0" fontId="85" fillId="24" borderId="14" xfId="0" applyFont="1" applyFill="1" applyBorder="1" applyAlignment="1">
      <alignment horizontal="left"/>
    </xf>
    <xf numFmtId="0" fontId="85" fillId="24" borderId="22" xfId="0" applyFont="1" applyFill="1" applyBorder="1" applyAlignment="1">
      <alignment horizontal="left"/>
    </xf>
    <xf numFmtId="0" fontId="85" fillId="24" borderId="19" xfId="0" applyFont="1" applyFill="1" applyBorder="1" applyAlignment="1">
      <alignment horizontal="left"/>
    </xf>
    <xf numFmtId="0" fontId="22" fillId="0" borderId="14" xfId="0" applyFont="1" applyBorder="1" applyAlignment="1">
      <alignment horizontal="center"/>
    </xf>
    <xf numFmtId="0" fontId="22" fillId="0" borderId="22" xfId="0" applyFont="1" applyBorder="1" applyAlignment="1">
      <alignment horizontal="center"/>
    </xf>
    <xf numFmtId="0" fontId="22" fillId="0" borderId="19" xfId="0" applyFont="1" applyBorder="1" applyAlignment="1">
      <alignment horizontal="center"/>
    </xf>
    <xf numFmtId="0" fontId="22" fillId="0" borderId="10" xfId="177" applyBorder="1" applyAlignment="1">
      <alignment horizontal="left" wrapText="1"/>
    </xf>
    <xf numFmtId="0" fontId="23" fillId="24" borderId="10" xfId="0" applyFont="1" applyFill="1" applyBorder="1" applyAlignment="1">
      <alignment horizontal="left" vertical="top" wrapText="1"/>
    </xf>
    <xf numFmtId="0" fontId="22" fillId="0" borderId="14" xfId="0" applyFont="1" applyBorder="1" applyAlignment="1">
      <alignment vertical="center" wrapText="1"/>
    </xf>
    <xf numFmtId="0" fontId="0" fillId="0" borderId="22" xfId="0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22" fillId="0" borderId="14" xfId="0" applyFont="1" applyBorder="1" applyAlignment="1">
      <alignment vertical="top" wrapText="1"/>
    </xf>
    <xf numFmtId="0" fontId="0" fillId="0" borderId="22" xfId="0" applyBorder="1" applyAlignment="1">
      <alignment vertical="top" wrapText="1"/>
    </xf>
    <xf numFmtId="0" fontId="0" fillId="0" borderId="19" xfId="0" applyBorder="1" applyAlignment="1">
      <alignment vertical="top" wrapText="1"/>
    </xf>
    <xf numFmtId="0" fontId="22" fillId="24" borderId="14" xfId="0" applyFont="1" applyFill="1" applyBorder="1" applyAlignment="1">
      <alignment horizontal="left" wrapText="1"/>
    </xf>
    <xf numFmtId="0" fontId="22" fillId="0" borderId="14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0" fontId="22" fillId="0" borderId="19" xfId="0" applyFont="1" applyBorder="1" applyAlignment="1">
      <alignment horizontal="center" wrapText="1"/>
    </xf>
    <xf numFmtId="0" fontId="22" fillId="0" borderId="22" xfId="0" applyFont="1" applyBorder="1" applyAlignment="1">
      <alignment vertical="center"/>
    </xf>
    <xf numFmtId="0" fontId="22" fillId="0" borderId="19" xfId="0" applyFont="1" applyBorder="1" applyAlignment="1">
      <alignment vertical="center"/>
    </xf>
    <xf numFmtId="0" fontId="22" fillId="0" borderId="10" xfId="0" applyFont="1" applyBorder="1"/>
    <xf numFmtId="0" fontId="19" fillId="0" borderId="13" xfId="0" applyFont="1" applyBorder="1" applyAlignment="1">
      <alignment horizontal="right" vertical="center" wrapText="1"/>
    </xf>
    <xf numFmtId="0" fontId="19" fillId="0" borderId="11" xfId="0" applyFont="1" applyBorder="1" applyAlignment="1">
      <alignment horizontal="right" vertical="center" wrapText="1"/>
    </xf>
    <xf numFmtId="0" fontId="19" fillId="0" borderId="14" xfId="0" applyFont="1" applyBorder="1" applyAlignment="1">
      <alignment horizontal="center" vertical="center"/>
    </xf>
    <xf numFmtId="0" fontId="19" fillId="0" borderId="22" xfId="0" applyFont="1" applyBorder="1" applyAlignment="1">
      <alignment horizontal="center" vertical="center"/>
    </xf>
    <xf numFmtId="0" fontId="19" fillId="0" borderId="19" xfId="0" applyFont="1" applyBorder="1" applyAlignment="1">
      <alignment horizontal="center" vertical="center"/>
    </xf>
    <xf numFmtId="0" fontId="22" fillId="27" borderId="0" xfId="0" applyFont="1" applyFill="1" applyAlignment="1">
      <alignment horizontal="left" vertical="center"/>
    </xf>
    <xf numFmtId="0" fontId="22" fillId="0" borderId="22" xfId="0" applyFont="1" applyBorder="1" applyAlignment="1">
      <alignment vertical="center" wrapText="1"/>
    </xf>
    <xf numFmtId="0" fontId="22" fillId="0" borderId="19" xfId="0" applyFont="1" applyBorder="1" applyAlignment="1">
      <alignment vertical="center" wrapText="1"/>
    </xf>
    <xf numFmtId="0" fontId="22" fillId="24" borderId="14" xfId="0" applyFont="1" applyFill="1" applyBorder="1" applyAlignment="1">
      <alignment vertical="center" wrapText="1"/>
    </xf>
    <xf numFmtId="0" fontId="0" fillId="24" borderId="22" xfId="0" applyFill="1" applyBorder="1" applyAlignment="1">
      <alignment vertical="center" wrapText="1"/>
    </xf>
    <xf numFmtId="0" fontId="0" fillId="24" borderId="19" xfId="0" applyFill="1" applyBorder="1" applyAlignment="1">
      <alignment vertical="center" wrapText="1"/>
    </xf>
    <xf numFmtId="0" fontId="19" fillId="24" borderId="14" xfId="0" applyFont="1" applyFill="1" applyBorder="1" applyAlignment="1">
      <alignment horizontal="left"/>
    </xf>
    <xf numFmtId="0" fontId="19" fillId="24" borderId="22" xfId="0" applyFont="1" applyFill="1" applyBorder="1" applyAlignment="1">
      <alignment horizontal="left"/>
    </xf>
    <xf numFmtId="0" fontId="19" fillId="24" borderId="19" xfId="0" applyFont="1" applyFill="1" applyBorder="1" applyAlignment="1">
      <alignment horizontal="left"/>
    </xf>
    <xf numFmtId="0" fontId="22" fillId="24" borderId="10" xfId="0" applyFont="1" applyFill="1" applyBorder="1"/>
    <xf numFmtId="0" fontId="22" fillId="0" borderId="14" xfId="0" applyFont="1" applyBorder="1" applyAlignment="1">
      <alignment horizontal="center" vertical="top" wrapText="1"/>
    </xf>
    <xf numFmtId="0" fontId="22" fillId="0" borderId="22" xfId="0" applyFont="1" applyBorder="1" applyAlignment="1">
      <alignment horizontal="center" vertical="top" wrapText="1"/>
    </xf>
    <xf numFmtId="0" fontId="22" fillId="0" borderId="19" xfId="0" applyFont="1" applyBorder="1" applyAlignment="1">
      <alignment horizontal="center" vertical="top" wrapText="1"/>
    </xf>
    <xf numFmtId="0" fontId="19" fillId="24" borderId="13" xfId="0" applyFont="1" applyFill="1" applyBorder="1" applyAlignment="1">
      <alignment horizontal="center" vertical="center"/>
    </xf>
    <xf numFmtId="0" fontId="19" fillId="24" borderId="12" xfId="0" applyFont="1" applyFill="1" applyBorder="1" applyAlignment="1">
      <alignment horizontal="center" vertical="center"/>
    </xf>
    <xf numFmtId="0" fontId="19" fillId="24" borderId="11" xfId="0" applyFont="1" applyFill="1" applyBorder="1" applyAlignment="1">
      <alignment horizontal="center" vertical="center"/>
    </xf>
    <xf numFmtId="0" fontId="19" fillId="0" borderId="10" xfId="0" applyFont="1" applyBorder="1" applyAlignment="1">
      <alignment horizontal="left" wrapText="1"/>
    </xf>
    <xf numFmtId="0" fontId="0" fillId="32" borderId="10" xfId="0" applyFill="1" applyBorder="1"/>
    <xf numFmtId="0" fontId="37" fillId="0" borderId="10" xfId="0" applyFont="1" applyBorder="1" applyAlignment="1">
      <alignment horizontal="left" vertical="top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37" fillId="24" borderId="14" xfId="0" applyFont="1" applyFill="1" applyBorder="1" applyAlignment="1">
      <alignment horizontal="left" vertical="top"/>
    </xf>
    <xf numFmtId="0" fontId="37" fillId="24" borderId="22" xfId="0" applyFont="1" applyFill="1" applyBorder="1" applyAlignment="1">
      <alignment horizontal="left" vertical="top"/>
    </xf>
    <xf numFmtId="0" fontId="37" fillId="24" borderId="19" xfId="0" applyFont="1" applyFill="1" applyBorder="1" applyAlignment="1">
      <alignment horizontal="left" vertical="top"/>
    </xf>
    <xf numFmtId="0" fontId="23" fillId="0" borderId="14" xfId="177" applyFont="1" applyBorder="1" applyAlignment="1">
      <alignment horizontal="center"/>
    </xf>
    <xf numFmtId="0" fontId="23" fillId="0" borderId="22" xfId="177" applyFont="1" applyBorder="1" applyAlignment="1">
      <alignment horizontal="center"/>
    </xf>
    <xf numFmtId="0" fontId="23" fillId="0" borderId="19" xfId="177" applyFont="1" applyBorder="1" applyAlignment="1">
      <alignment horizontal="center"/>
    </xf>
    <xf numFmtId="0" fontId="38" fillId="0" borderId="14" xfId="0" applyFont="1" applyBorder="1" applyAlignment="1">
      <alignment horizontal="center"/>
    </xf>
    <xf numFmtId="0" fontId="38" fillId="0" borderId="22" xfId="0" applyFont="1" applyBorder="1" applyAlignment="1">
      <alignment horizontal="center"/>
    </xf>
    <xf numFmtId="0" fontId="38" fillId="0" borderId="19" xfId="0" applyFont="1" applyBorder="1" applyAlignment="1">
      <alignment horizontal="center"/>
    </xf>
    <xf numFmtId="0" fontId="19" fillId="0" borderId="14" xfId="0" applyFont="1" applyBorder="1"/>
    <xf numFmtId="0" fontId="19" fillId="0" borderId="22" xfId="0" applyFont="1" applyBorder="1"/>
    <xf numFmtId="0" fontId="19" fillId="0" borderId="19" xfId="0" applyFont="1" applyBorder="1"/>
    <xf numFmtId="0" fontId="0" fillId="0" borderId="22" xfId="0" applyBorder="1" applyAlignment="1">
      <alignment horizontal="left" wrapText="1"/>
    </xf>
    <xf numFmtId="0" fontId="0" fillId="0" borderId="19" xfId="0" applyBorder="1" applyAlignment="1">
      <alignment horizontal="left" wrapText="1"/>
    </xf>
    <xf numFmtId="0" fontId="0" fillId="30" borderId="10" xfId="0" applyFill="1" applyBorder="1"/>
    <xf numFmtId="0" fontId="19" fillId="32" borderId="12" xfId="0" applyFont="1" applyFill="1" applyBorder="1" applyAlignment="1">
      <alignment horizontal="center" vertical="center"/>
    </xf>
    <xf numFmtId="0" fontId="1" fillId="0" borderId="14" xfId="0" applyFont="1" applyBorder="1" applyAlignment="1">
      <alignment wrapText="1"/>
    </xf>
    <xf numFmtId="0" fontId="1" fillId="0" borderId="10" xfId="0" applyFont="1" applyBorder="1"/>
    <xf numFmtId="0" fontId="19" fillId="0" borderId="22" xfId="0" applyFont="1" applyBorder="1" applyAlignment="1">
      <alignment horizontal="left" vertical="center" wrapText="1"/>
    </xf>
    <xf numFmtId="0" fontId="19" fillId="0" borderId="19" xfId="0" applyFont="1" applyBorder="1" applyAlignment="1">
      <alignment horizontal="left" vertical="center" wrapText="1"/>
    </xf>
    <xf numFmtId="0" fontId="22" fillId="0" borderId="22" xfId="0" applyFont="1" applyBorder="1" applyAlignment="1">
      <alignment vertical="justify"/>
    </xf>
    <xf numFmtId="0" fontId="22" fillId="0" borderId="19" xfId="0" applyFont="1" applyBorder="1" applyAlignment="1">
      <alignment vertical="justify"/>
    </xf>
    <xf numFmtId="0" fontId="21" fillId="0" borderId="14" xfId="0" applyFont="1" applyBorder="1" applyAlignment="1">
      <alignment horizontal="left" vertical="center" wrapText="1"/>
    </xf>
    <xf numFmtId="0" fontId="21" fillId="0" borderId="22" xfId="0" applyFont="1" applyBorder="1" applyAlignment="1">
      <alignment horizontal="left" vertical="center" wrapText="1"/>
    </xf>
    <xf numFmtId="0" fontId="21" fillId="0" borderId="19" xfId="0" applyFont="1" applyBorder="1" applyAlignment="1">
      <alignment horizontal="left" vertical="center" wrapText="1"/>
    </xf>
    <xf numFmtId="0" fontId="22" fillId="0" borderId="22" xfId="0" applyFont="1" applyBorder="1" applyAlignment="1">
      <alignment horizontal="left" vertical="center" wrapText="1"/>
    </xf>
    <xf numFmtId="0" fontId="22" fillId="0" borderId="19" xfId="0" applyFont="1" applyBorder="1" applyAlignment="1">
      <alignment horizontal="left" vertical="center" wrapText="1"/>
    </xf>
    <xf numFmtId="0" fontId="25" fillId="0" borderId="10" xfId="0" applyFont="1" applyBorder="1" applyAlignment="1">
      <alignment horizontal="left"/>
    </xf>
    <xf numFmtId="0" fontId="22" fillId="28" borderId="14" xfId="0" applyFont="1" applyFill="1" applyBorder="1" applyAlignment="1">
      <alignment horizontal="left"/>
    </xf>
    <xf numFmtId="0" fontId="22" fillId="28" borderId="22" xfId="0" applyFont="1" applyFill="1" applyBorder="1" applyAlignment="1">
      <alignment horizontal="left"/>
    </xf>
    <xf numFmtId="0" fontId="22" fillId="28" borderId="19" xfId="0" applyFont="1" applyFill="1" applyBorder="1" applyAlignment="1">
      <alignment horizontal="left"/>
    </xf>
    <xf numFmtId="0" fontId="23" fillId="0" borderId="10" xfId="0" applyFont="1" applyBorder="1" applyAlignment="1">
      <alignment horizontal="left"/>
    </xf>
    <xf numFmtId="0" fontId="19" fillId="0" borderId="11" xfId="177" applyFont="1" applyBorder="1" applyAlignment="1">
      <alignment horizontal="center" vertical="center"/>
    </xf>
    <xf numFmtId="0" fontId="38" fillId="24" borderId="10" xfId="0" applyFont="1" applyFill="1" applyBorder="1" applyAlignment="1">
      <alignment horizontal="left" vertical="center" wrapText="1"/>
    </xf>
    <xf numFmtId="0" fontId="2" fillId="24" borderId="10" xfId="0" applyFont="1" applyFill="1" applyBorder="1" applyAlignment="1">
      <alignment horizontal="left" vertical="center" wrapText="1"/>
    </xf>
    <xf numFmtId="0" fontId="37" fillId="24" borderId="10" xfId="0" applyFont="1" applyFill="1" applyBorder="1" applyAlignment="1">
      <alignment horizontal="left" vertical="center"/>
    </xf>
    <xf numFmtId="0" fontId="37" fillId="24" borderId="10" xfId="0" applyFont="1" applyFill="1" applyBorder="1" applyAlignment="1">
      <alignment horizontal="left" vertical="center" wrapText="1"/>
    </xf>
    <xf numFmtId="0" fontId="23" fillId="0" borderId="14" xfId="177" applyFont="1" applyBorder="1" applyAlignment="1">
      <alignment horizontal="center" vertical="center"/>
    </xf>
    <xf numFmtId="0" fontId="23" fillId="0" borderId="22" xfId="177" applyFont="1" applyBorder="1" applyAlignment="1">
      <alignment horizontal="center" vertical="center"/>
    </xf>
    <xf numFmtId="0" fontId="23" fillId="0" borderId="19" xfId="177" applyFont="1" applyBorder="1" applyAlignment="1">
      <alignment horizontal="center" vertical="center"/>
    </xf>
    <xf numFmtId="0" fontId="37" fillId="24" borderId="14" xfId="0" applyFont="1" applyFill="1" applyBorder="1" applyAlignment="1">
      <alignment horizontal="left" vertical="center"/>
    </xf>
    <xf numFmtId="0" fontId="37" fillId="24" borderId="22" xfId="0" applyFont="1" applyFill="1" applyBorder="1" applyAlignment="1">
      <alignment horizontal="left" vertical="center"/>
    </xf>
    <xf numFmtId="0" fontId="37" fillId="24" borderId="19" xfId="0" applyFont="1" applyFill="1" applyBorder="1" applyAlignment="1">
      <alignment horizontal="left" vertical="center"/>
    </xf>
    <xf numFmtId="0" fontId="38" fillId="0" borderId="18" xfId="0" applyFont="1" applyBorder="1" applyAlignment="1">
      <alignment horizontal="left" vertical="center"/>
    </xf>
    <xf numFmtId="0" fontId="38" fillId="0" borderId="29" xfId="0" applyFont="1" applyBorder="1" applyAlignment="1">
      <alignment horizontal="left" vertical="center"/>
    </xf>
    <xf numFmtId="0" fontId="38" fillId="0" borderId="20" xfId="0" applyFont="1" applyBorder="1" applyAlignment="1">
      <alignment horizontal="left" vertical="center"/>
    </xf>
    <xf numFmtId="0" fontId="37" fillId="24" borderId="10" xfId="0" applyFont="1" applyFill="1" applyBorder="1" applyAlignment="1">
      <alignment horizontal="center" vertical="center"/>
    </xf>
    <xf numFmtId="0" fontId="37" fillId="0" borderId="10" xfId="0" applyFont="1" applyBorder="1" applyAlignment="1">
      <alignment horizontal="left" vertical="center"/>
    </xf>
    <xf numFmtId="0" fontId="18" fillId="24" borderId="10" xfId="0" applyFont="1" applyFill="1" applyBorder="1" applyAlignment="1">
      <alignment horizontal="left" vertical="center" wrapText="1"/>
    </xf>
    <xf numFmtId="0" fontId="38" fillId="0" borderId="14" xfId="0" applyFont="1" applyBorder="1" applyAlignment="1">
      <alignment horizontal="left" vertical="center" wrapText="1"/>
    </xf>
    <xf numFmtId="0" fontId="38" fillId="0" borderId="22" xfId="0" applyFont="1" applyBorder="1" applyAlignment="1">
      <alignment horizontal="left" vertical="center" wrapText="1"/>
    </xf>
    <xf numFmtId="0" fontId="38" fillId="0" borderId="19" xfId="0" applyFont="1" applyBorder="1" applyAlignment="1">
      <alignment horizontal="left" vertical="center" wrapText="1"/>
    </xf>
    <xf numFmtId="0" fontId="18" fillId="24" borderId="10" xfId="0" applyFont="1" applyFill="1" applyBorder="1" applyAlignment="1">
      <alignment horizontal="left" vertical="center"/>
    </xf>
    <xf numFmtId="0" fontId="19" fillId="0" borderId="13" xfId="177" applyFont="1" applyBorder="1" applyAlignment="1">
      <alignment horizontal="center" vertical="center" wrapText="1"/>
    </xf>
    <xf numFmtId="0" fontId="19" fillId="0" borderId="11" xfId="177" applyFont="1" applyBorder="1" applyAlignment="1">
      <alignment horizontal="center" vertical="center" wrapText="1"/>
    </xf>
    <xf numFmtId="0" fontId="22" fillId="0" borderId="14" xfId="177" applyBorder="1" applyAlignment="1">
      <alignment horizontal="left"/>
    </xf>
    <xf numFmtId="0" fontId="22" fillId="0" borderId="22" xfId="177" applyBorder="1" applyAlignment="1">
      <alignment horizontal="left"/>
    </xf>
    <xf numFmtId="0" fontId="22" fillId="0" borderId="19" xfId="177" applyBorder="1" applyAlignment="1">
      <alignment horizontal="left"/>
    </xf>
    <xf numFmtId="0" fontId="18" fillId="28" borderId="10" xfId="0" applyFont="1" applyFill="1" applyBorder="1" applyAlignment="1">
      <alignment horizontal="left" wrapText="1"/>
    </xf>
    <xf numFmtId="0" fontId="18" fillId="0" borderId="14" xfId="0" applyFont="1" applyBorder="1" applyAlignment="1">
      <alignment horizontal="left"/>
    </xf>
    <xf numFmtId="0" fontId="18" fillId="0" borderId="22" xfId="0" applyFont="1" applyBorder="1" applyAlignment="1">
      <alignment horizontal="left"/>
    </xf>
    <xf numFmtId="0" fontId="18" fillId="0" borderId="19" xfId="0" applyFont="1" applyBorder="1" applyAlignment="1">
      <alignment horizontal="left"/>
    </xf>
    <xf numFmtId="0" fontId="18" fillId="24" borderId="18" xfId="0" applyFont="1" applyFill="1" applyBorder="1" applyAlignment="1">
      <alignment horizontal="left"/>
    </xf>
    <xf numFmtId="0" fontId="18" fillId="24" borderId="29" xfId="0" applyFont="1" applyFill="1" applyBorder="1" applyAlignment="1">
      <alignment horizontal="left"/>
    </xf>
    <xf numFmtId="0" fontId="18" fillId="24" borderId="20" xfId="0" applyFont="1" applyFill="1" applyBorder="1" applyAlignment="1">
      <alignment horizontal="left"/>
    </xf>
    <xf numFmtId="0" fontId="22" fillId="0" borderId="14" xfId="0" applyFont="1" applyBorder="1" applyAlignment="1">
      <alignment horizontal="center" vertical="center"/>
    </xf>
    <xf numFmtId="0" fontId="22" fillId="0" borderId="22" xfId="0" applyFont="1" applyBorder="1" applyAlignment="1">
      <alignment horizontal="center" vertical="center"/>
    </xf>
    <xf numFmtId="0" fontId="22" fillId="0" borderId="19" xfId="0" applyFont="1" applyBorder="1" applyAlignment="1">
      <alignment horizontal="center" vertical="center"/>
    </xf>
    <xf numFmtId="0" fontId="22" fillId="28" borderId="14" xfId="0" applyFont="1" applyFill="1" applyBorder="1" applyAlignment="1">
      <alignment horizontal="left" vertical="center" wrapText="1"/>
    </xf>
    <xf numFmtId="0" fontId="22" fillId="28" borderId="22" xfId="0" applyFont="1" applyFill="1" applyBorder="1" applyAlignment="1">
      <alignment horizontal="left" vertical="center"/>
    </xf>
    <xf numFmtId="0" fontId="22" fillId="28" borderId="19" xfId="0" applyFont="1" applyFill="1" applyBorder="1" applyAlignment="1">
      <alignment horizontal="left" vertical="center"/>
    </xf>
    <xf numFmtId="0" fontId="116" fillId="0" borderId="13" xfId="177" applyFont="1" applyBorder="1" applyAlignment="1">
      <alignment horizontal="center" vertical="center"/>
    </xf>
    <xf numFmtId="0" fontId="116" fillId="0" borderId="11" xfId="177" applyFont="1" applyBorder="1" applyAlignment="1">
      <alignment horizontal="center" vertical="center"/>
    </xf>
    <xf numFmtId="0" fontId="19" fillId="0" borderId="10" xfId="177" applyFont="1" applyBorder="1" applyAlignment="1">
      <alignment horizontal="left" wrapText="1"/>
    </xf>
    <xf numFmtId="49" fontId="22" fillId="0" borderId="13" xfId="176" applyNumberFormat="1" applyFont="1" applyBorder="1" applyAlignment="1">
      <alignment horizontal="center" vertical="center"/>
    </xf>
    <xf numFmtId="49" fontId="22" fillId="0" borderId="11" xfId="176" applyNumberFormat="1" applyFont="1" applyBorder="1" applyAlignment="1">
      <alignment horizontal="center" vertical="center"/>
    </xf>
    <xf numFmtId="0" fontId="19" fillId="0" borderId="13" xfId="176" applyFont="1" applyBorder="1" applyAlignment="1">
      <alignment horizontal="center" vertical="center"/>
    </xf>
    <xf numFmtId="0" fontId="19" fillId="0" borderId="12" xfId="176" applyFont="1" applyBorder="1" applyAlignment="1">
      <alignment horizontal="center" vertical="center"/>
    </xf>
    <xf numFmtId="0" fontId="19" fillId="0" borderId="11" xfId="176" applyFont="1" applyBorder="1" applyAlignment="1">
      <alignment horizontal="center" vertical="center"/>
    </xf>
    <xf numFmtId="0" fontId="19" fillId="0" borderId="14" xfId="0" applyFont="1" applyBorder="1" applyAlignment="1">
      <alignment vertical="center" wrapText="1"/>
    </xf>
    <xf numFmtId="0" fontId="19" fillId="0" borderId="22" xfId="0" applyFont="1" applyBorder="1" applyAlignment="1">
      <alignment vertical="center"/>
    </xf>
    <xf numFmtId="0" fontId="19" fillId="0" borderId="19" xfId="0" applyFont="1" applyBorder="1" applyAlignment="1">
      <alignment vertical="center"/>
    </xf>
    <xf numFmtId="0" fontId="19" fillId="28" borderId="13" xfId="0" applyFont="1" applyFill="1" applyBorder="1" applyAlignment="1">
      <alignment horizontal="center" vertical="center"/>
    </xf>
    <xf numFmtId="0" fontId="19" fillId="28" borderId="12" xfId="0" applyFont="1" applyFill="1" applyBorder="1" applyAlignment="1">
      <alignment horizontal="center" vertical="center"/>
    </xf>
    <xf numFmtId="0" fontId="19" fillId="28" borderId="11" xfId="0" applyFont="1" applyFill="1" applyBorder="1" applyAlignment="1">
      <alignment horizontal="center" vertical="center"/>
    </xf>
    <xf numFmtId="0" fontId="22" fillId="28" borderId="14" xfId="0" applyFont="1" applyFill="1" applyBorder="1" applyAlignment="1">
      <alignment horizontal="left" vertical="center"/>
    </xf>
    <xf numFmtId="0" fontId="1" fillId="28" borderId="14" xfId="0" applyFont="1" applyFill="1" applyBorder="1" applyAlignment="1">
      <alignment horizontal="left" vertical="center"/>
    </xf>
    <xf numFmtId="0" fontId="22" fillId="28" borderId="14" xfId="0" applyFont="1" applyFill="1" applyBorder="1" applyAlignment="1">
      <alignment horizontal="center"/>
    </xf>
    <xf numFmtId="0" fontId="22" fillId="28" borderId="22" xfId="0" applyFont="1" applyFill="1" applyBorder="1" applyAlignment="1">
      <alignment horizontal="center"/>
    </xf>
    <xf numFmtId="0" fontId="22" fillId="28" borderId="19" xfId="0" applyFont="1" applyFill="1" applyBorder="1" applyAlignment="1">
      <alignment horizontal="center"/>
    </xf>
    <xf numFmtId="0" fontId="0" fillId="0" borderId="10" xfId="0" applyBorder="1" applyAlignment="1">
      <alignment vertical="center" wrapText="1"/>
    </xf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left" vertical="center"/>
    </xf>
    <xf numFmtId="0" fontId="0" fillId="0" borderId="14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19" xfId="0" applyBorder="1" applyAlignment="1">
      <alignment vertical="center"/>
    </xf>
    <xf numFmtId="0" fontId="22" fillId="0" borderId="10" xfId="0" applyFont="1" applyBorder="1" applyAlignment="1">
      <alignment horizontal="left" vertical="center" wrapText="1"/>
    </xf>
    <xf numFmtId="0" fontId="19" fillId="0" borderId="10" xfId="0" applyFont="1" applyBorder="1" applyAlignment="1">
      <alignment horizontal="left" vertical="center"/>
    </xf>
    <xf numFmtId="0" fontId="19" fillId="0" borderId="22" xfId="0" applyFont="1" applyBorder="1" applyAlignment="1">
      <alignment vertical="center" wrapText="1"/>
    </xf>
    <xf numFmtId="0" fontId="19" fillId="0" borderId="19" xfId="0" applyFont="1" applyBorder="1" applyAlignment="1">
      <alignment vertical="center" wrapText="1"/>
    </xf>
    <xf numFmtId="0" fontId="0" fillId="0" borderId="10" xfId="0" applyBorder="1" applyAlignment="1">
      <alignment horizontal="right" vertical="center"/>
    </xf>
    <xf numFmtId="15" fontId="0" fillId="0" borderId="10" xfId="0" applyNumberFormat="1" applyBorder="1" applyAlignment="1">
      <alignment horizontal="right" vertical="center"/>
    </xf>
    <xf numFmtId="0" fontId="19" fillId="28" borderId="14" xfId="0" applyFont="1" applyFill="1" applyBorder="1" applyAlignment="1">
      <alignment horizontal="left" vertical="center"/>
    </xf>
    <xf numFmtId="0" fontId="19" fillId="28" borderId="22" xfId="0" applyFont="1" applyFill="1" applyBorder="1" applyAlignment="1">
      <alignment horizontal="left" vertical="center"/>
    </xf>
    <xf numFmtId="0" fontId="19" fillId="28" borderId="19" xfId="0" applyFont="1" applyFill="1" applyBorder="1" applyAlignment="1">
      <alignment horizontal="left" vertical="center"/>
    </xf>
    <xf numFmtId="0" fontId="22" fillId="0" borderId="14" xfId="176" applyFont="1" applyBorder="1" applyAlignment="1">
      <alignment horizontal="left" wrapText="1"/>
    </xf>
    <xf numFmtId="0" fontId="22" fillId="0" borderId="22" xfId="176" applyFont="1" applyBorder="1" applyAlignment="1">
      <alignment horizontal="left" wrapText="1"/>
    </xf>
    <xf numFmtId="0" fontId="22" fillId="0" borderId="19" xfId="176" applyFont="1" applyBorder="1" applyAlignment="1">
      <alignment horizontal="left" wrapText="1"/>
    </xf>
    <xf numFmtId="0" fontId="1" fillId="0" borderId="10" xfId="187" applyFont="1" applyBorder="1" applyAlignment="1">
      <alignment horizontal="left" wrapText="1"/>
    </xf>
    <xf numFmtId="0" fontId="22" fillId="0" borderId="10" xfId="187" applyBorder="1" applyAlignment="1">
      <alignment horizontal="left" wrapText="1"/>
    </xf>
    <xf numFmtId="0" fontId="22" fillId="0" borderId="10" xfId="176" applyFont="1" applyBorder="1" applyAlignment="1">
      <alignment horizontal="left"/>
    </xf>
    <xf numFmtId="0" fontId="19" fillId="0" borderId="10" xfId="176" applyFont="1" applyBorder="1" applyAlignment="1">
      <alignment horizontal="left" wrapText="1"/>
    </xf>
    <xf numFmtId="0" fontId="22" fillId="0" borderId="10" xfId="176" applyFont="1" applyBorder="1" applyAlignment="1">
      <alignment horizontal="left" wrapText="1"/>
    </xf>
    <xf numFmtId="0" fontId="116" fillId="0" borderId="13" xfId="176" applyFont="1" applyBorder="1" applyAlignment="1">
      <alignment horizontal="center" vertical="center"/>
    </xf>
    <xf numFmtId="0" fontId="116" fillId="0" borderId="12" xfId="176" applyFont="1" applyBorder="1" applyAlignment="1">
      <alignment horizontal="center" vertical="center"/>
    </xf>
    <xf numFmtId="0" fontId="116" fillId="0" borderId="11" xfId="176" applyFont="1" applyBorder="1" applyAlignment="1">
      <alignment horizontal="center" vertical="center"/>
    </xf>
    <xf numFmtId="0" fontId="19" fillId="0" borderId="10" xfId="176" applyFont="1" applyBorder="1" applyAlignment="1">
      <alignment horizontal="left" vertical="center" wrapText="1"/>
    </xf>
    <xf numFmtId="0" fontId="22" fillId="0" borderId="13" xfId="176" applyFont="1" applyBorder="1" applyAlignment="1">
      <alignment horizontal="center" vertical="center" wrapText="1"/>
    </xf>
    <xf numFmtId="0" fontId="22" fillId="0" borderId="11" xfId="176" applyFont="1" applyBorder="1" applyAlignment="1">
      <alignment horizontal="center" vertical="center" wrapText="1"/>
    </xf>
    <xf numFmtId="0" fontId="19" fillId="0" borderId="13" xfId="187" applyFont="1" applyBorder="1" applyAlignment="1">
      <alignment horizontal="center" vertical="center"/>
    </xf>
    <xf numFmtId="0" fontId="19" fillId="0" borderId="12" xfId="187" applyFont="1" applyBorder="1" applyAlignment="1">
      <alignment horizontal="center" vertical="center"/>
    </xf>
    <xf numFmtId="0" fontId="19" fillId="0" borderId="11" xfId="187" applyFont="1" applyBorder="1" applyAlignment="1">
      <alignment horizontal="center" vertical="center"/>
    </xf>
    <xf numFmtId="49" fontId="19" fillId="0" borderId="13" xfId="176" applyNumberFormat="1" applyFont="1" applyBorder="1" applyAlignment="1">
      <alignment horizontal="center" vertical="center"/>
    </xf>
    <xf numFmtId="49" fontId="19" fillId="0" borderId="11" xfId="176" applyNumberFormat="1" applyFont="1" applyBorder="1" applyAlignment="1">
      <alignment horizontal="center" vertical="center"/>
    </xf>
    <xf numFmtId="0" fontId="19" fillId="0" borderId="10" xfId="176" applyFont="1" applyBorder="1" applyAlignment="1">
      <alignment horizontal="left"/>
    </xf>
    <xf numFmtId="0" fontId="22" fillId="0" borderId="10" xfId="177" applyBorder="1" applyAlignment="1">
      <alignment horizontal="left" vertical="center" wrapText="1"/>
    </xf>
    <xf numFmtId="0" fontId="19" fillId="0" borderId="10" xfId="177" applyFont="1" applyBorder="1" applyAlignment="1">
      <alignment horizontal="left" vertical="center" wrapText="1"/>
    </xf>
    <xf numFmtId="0" fontId="22" fillId="0" borderId="10" xfId="177" applyBorder="1" applyAlignment="1">
      <alignment horizontal="left" vertical="center"/>
    </xf>
    <xf numFmtId="0" fontId="116" fillId="0" borderId="10" xfId="177" applyFont="1" applyBorder="1" applyAlignment="1">
      <alignment horizontal="center" vertical="center"/>
    </xf>
    <xf numFmtId="0" fontId="116" fillId="0" borderId="12" xfId="177" applyFont="1" applyBorder="1" applyAlignment="1">
      <alignment horizontal="center" vertical="center"/>
    </xf>
    <xf numFmtId="0" fontId="22" fillId="28" borderId="22" xfId="0" applyFont="1" applyFill="1" applyBorder="1" applyAlignment="1">
      <alignment horizontal="left" vertical="center" wrapText="1"/>
    </xf>
    <xf numFmtId="0" fontId="22" fillId="28" borderId="19" xfId="0" applyFont="1" applyFill="1" applyBorder="1" applyAlignment="1">
      <alignment horizontal="left" vertical="center" wrapText="1"/>
    </xf>
    <xf numFmtId="0" fontId="19" fillId="28" borderId="14" xfId="177" applyFont="1" applyFill="1" applyBorder="1" applyAlignment="1">
      <alignment horizontal="left"/>
    </xf>
    <xf numFmtId="0" fontId="19" fillId="28" borderId="22" xfId="177" applyFont="1" applyFill="1" applyBorder="1" applyAlignment="1">
      <alignment horizontal="left"/>
    </xf>
    <xf numFmtId="0" fontId="19" fillId="28" borderId="19" xfId="177" applyFont="1" applyFill="1" applyBorder="1" applyAlignment="1">
      <alignment horizontal="left"/>
    </xf>
    <xf numFmtId="0" fontId="22" fillId="24" borderId="14" xfId="0" applyFont="1" applyFill="1" applyBorder="1" applyAlignment="1">
      <alignment horizontal="left" vertical="center" wrapText="1"/>
    </xf>
    <xf numFmtId="0" fontId="22" fillId="24" borderId="22" xfId="0" applyFont="1" applyFill="1" applyBorder="1" applyAlignment="1">
      <alignment horizontal="left" vertical="center" wrapText="1"/>
    </xf>
    <xf numFmtId="0" fontId="22" fillId="24" borderId="19" xfId="0" applyFont="1" applyFill="1" applyBorder="1" applyAlignment="1">
      <alignment horizontal="left" vertical="center" wrapText="1"/>
    </xf>
    <xf numFmtId="0" fontId="1" fillId="0" borderId="14" xfId="0" applyFont="1" applyFill="1" applyBorder="1" applyAlignment="1">
      <alignment horizontal="left" vertical="center" wrapText="1"/>
    </xf>
    <xf numFmtId="0" fontId="22" fillId="0" borderId="22" xfId="0" applyFont="1" applyFill="1" applyBorder="1" applyAlignment="1">
      <alignment horizontal="left" vertical="center"/>
    </xf>
    <xf numFmtId="0" fontId="22" fillId="0" borderId="19" xfId="0" applyFont="1" applyFill="1" applyBorder="1" applyAlignment="1">
      <alignment horizontal="left" vertical="center"/>
    </xf>
    <xf numFmtId="0" fontId="22" fillId="24" borderId="10" xfId="0" applyFont="1" applyFill="1" applyBorder="1" applyAlignment="1">
      <alignment horizontal="left" vertical="center" wrapText="1"/>
    </xf>
    <xf numFmtId="0" fontId="19" fillId="24" borderId="14" xfId="0" applyFont="1" applyFill="1" applyBorder="1" applyAlignment="1">
      <alignment horizontal="left" vertical="center" wrapText="1"/>
    </xf>
    <xf numFmtId="0" fontId="19" fillId="24" borderId="22" xfId="0" applyFont="1" applyFill="1" applyBorder="1" applyAlignment="1">
      <alignment horizontal="left" vertical="center" wrapText="1"/>
    </xf>
    <xf numFmtId="0" fontId="19" fillId="24" borderId="19" xfId="0" applyFont="1" applyFill="1" applyBorder="1" applyAlignment="1">
      <alignment horizontal="left" vertical="center" wrapText="1"/>
    </xf>
    <xf numFmtId="0" fontId="19" fillId="24" borderId="10" xfId="0" applyFont="1" applyFill="1" applyBorder="1" applyAlignment="1">
      <alignment horizontal="left" wrapText="1"/>
    </xf>
    <xf numFmtId="0" fontId="18" fillId="28" borderId="10" xfId="0" applyFont="1" applyFill="1" applyBorder="1" applyAlignment="1">
      <alignment horizontal="left" vertical="center" wrapText="1"/>
    </xf>
    <xf numFmtId="0" fontId="1" fillId="24" borderId="14" xfId="0" applyFont="1" applyFill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22" fillId="0" borderId="10" xfId="0" applyFont="1" applyBorder="1" applyAlignment="1">
      <alignment horizontal="left" vertical="center"/>
    </xf>
    <xf numFmtId="0" fontId="122" fillId="28" borderId="14" xfId="0" applyFont="1" applyFill="1" applyBorder="1" applyAlignment="1">
      <alignment horizontal="center"/>
    </xf>
    <xf numFmtId="0" fontId="122" fillId="28" borderId="22" xfId="0" applyFont="1" applyFill="1" applyBorder="1" applyAlignment="1">
      <alignment horizontal="center"/>
    </xf>
    <xf numFmtId="0" fontId="122" fillId="28" borderId="19" xfId="0" applyFont="1" applyFill="1" applyBorder="1" applyAlignment="1">
      <alignment horizontal="center"/>
    </xf>
    <xf numFmtId="0" fontId="21" fillId="0" borderId="10" xfId="0" applyFont="1" applyFill="1" applyBorder="1" applyAlignment="1">
      <alignment horizontal="center" vertical="center"/>
    </xf>
    <xf numFmtId="0" fontId="21" fillId="0" borderId="13" xfId="0" applyFont="1" applyFill="1" applyBorder="1" applyAlignment="1">
      <alignment horizontal="center" vertical="center"/>
    </xf>
    <xf numFmtId="0" fontId="21" fillId="0" borderId="12" xfId="0" applyFont="1" applyFill="1" applyBorder="1" applyAlignment="1">
      <alignment horizontal="center" vertical="center"/>
    </xf>
    <xf numFmtId="0" fontId="21" fillId="0" borderId="11" xfId="0" applyFont="1" applyFill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25" fillId="0" borderId="10" xfId="0" applyFont="1" applyFill="1" applyBorder="1" applyAlignment="1">
      <alignment vertical="center" wrapText="1"/>
    </xf>
    <xf numFmtId="0" fontId="21" fillId="0" borderId="23" xfId="0" applyFont="1" applyFill="1" applyBorder="1" applyAlignment="1">
      <alignment horizontal="left"/>
    </xf>
    <xf numFmtId="0" fontId="21" fillId="0" borderId="24" xfId="0" applyFont="1" applyFill="1" applyBorder="1" applyAlignment="1">
      <alignment horizontal="left"/>
    </xf>
    <xf numFmtId="0" fontId="21" fillId="0" borderId="25" xfId="0" applyFont="1" applyFill="1" applyBorder="1" applyAlignment="1">
      <alignment horizontal="left"/>
    </xf>
    <xf numFmtId="0" fontId="21" fillId="0" borderId="14" xfId="0" applyFont="1" applyFill="1" applyBorder="1" applyAlignment="1">
      <alignment horizontal="left" vertical="center" wrapText="1"/>
    </xf>
    <xf numFmtId="0" fontId="21" fillId="0" borderId="22" xfId="0" applyFont="1" applyFill="1" applyBorder="1" applyAlignment="1">
      <alignment horizontal="left" vertical="center" wrapText="1"/>
    </xf>
    <xf numFmtId="0" fontId="21" fillId="0" borderId="19" xfId="0" applyFont="1" applyFill="1" applyBorder="1" applyAlignment="1">
      <alignment horizontal="left" vertical="center" wrapText="1"/>
    </xf>
    <xf numFmtId="0" fontId="25" fillId="0" borderId="18" xfId="0" applyFont="1" applyFill="1" applyBorder="1" applyAlignment="1">
      <alignment vertical="center" wrapText="1"/>
    </xf>
    <xf numFmtId="0" fontId="25" fillId="0" borderId="29" xfId="0" applyFont="1" applyFill="1" applyBorder="1" applyAlignment="1">
      <alignment vertical="center" wrapText="1"/>
    </xf>
    <xf numFmtId="0" fontId="25" fillId="0" borderId="20" xfId="0" applyFont="1" applyFill="1" applyBorder="1" applyAlignment="1">
      <alignment vertical="center" wrapText="1"/>
    </xf>
    <xf numFmtId="0" fontId="1" fillId="0" borderId="14" xfId="176" applyFont="1" applyBorder="1" applyAlignment="1">
      <alignment horizontal="left"/>
    </xf>
    <xf numFmtId="0" fontId="1" fillId="0" borderId="22" xfId="176" applyFont="1" applyBorder="1" applyAlignment="1">
      <alignment horizontal="left"/>
    </xf>
    <xf numFmtId="0" fontId="1" fillId="0" borderId="19" xfId="176" applyFont="1" applyBorder="1" applyAlignment="1">
      <alignment horizontal="left"/>
    </xf>
    <xf numFmtId="0" fontId="19" fillId="0" borderId="14" xfId="176" applyFont="1" applyBorder="1" applyAlignment="1">
      <alignment horizontal="left"/>
    </xf>
    <xf numFmtId="0" fontId="19" fillId="0" borderId="22" xfId="176" applyFont="1" applyBorder="1" applyAlignment="1">
      <alignment horizontal="left"/>
    </xf>
    <xf numFmtId="0" fontId="19" fillId="0" borderId="19" xfId="176" applyFont="1" applyBorder="1" applyAlignment="1">
      <alignment horizontal="left"/>
    </xf>
    <xf numFmtId="0" fontId="1" fillId="0" borderId="14" xfId="176" applyFont="1" applyBorder="1" applyAlignment="1">
      <alignment horizontal="left" wrapText="1"/>
    </xf>
    <xf numFmtId="0" fontId="1" fillId="0" borderId="22" xfId="176" applyFont="1" applyBorder="1" applyAlignment="1">
      <alignment horizontal="left" wrapText="1"/>
    </xf>
    <xf numFmtId="0" fontId="1" fillId="0" borderId="19" xfId="176" applyFont="1" applyBorder="1" applyAlignment="1">
      <alignment horizontal="left" wrapText="1"/>
    </xf>
    <xf numFmtId="0" fontId="125" fillId="0" borderId="14" xfId="0" applyFont="1" applyBorder="1" applyAlignment="1">
      <alignment horizontal="center" vertical="center" wrapText="1"/>
    </xf>
    <xf numFmtId="0" fontId="125" fillId="0" borderId="19" xfId="0" applyFont="1" applyBorder="1" applyAlignment="1">
      <alignment horizontal="center" vertical="center" wrapText="1"/>
    </xf>
    <xf numFmtId="0" fontId="25" fillId="0" borderId="14" xfId="0" applyFont="1" applyFill="1" applyBorder="1" applyAlignment="1">
      <alignment horizontal="left" vertical="center" wrapText="1"/>
    </xf>
    <xf numFmtId="0" fontId="25" fillId="0" borderId="22" xfId="0" applyFont="1" applyFill="1" applyBorder="1" applyAlignment="1">
      <alignment horizontal="left" vertical="center" wrapText="1"/>
    </xf>
    <xf numFmtId="0" fontId="25" fillId="0" borderId="19" xfId="0" applyFont="1" applyFill="1" applyBorder="1" applyAlignment="1">
      <alignment horizontal="left" vertical="center" wrapText="1"/>
    </xf>
    <xf numFmtId="0" fontId="25" fillId="0" borderId="14" xfId="0" applyFont="1" applyFill="1" applyBorder="1" applyAlignment="1">
      <alignment vertical="center" wrapText="1"/>
    </xf>
    <xf numFmtId="0" fontId="25" fillId="0" borderId="22" xfId="0" applyFont="1" applyFill="1" applyBorder="1" applyAlignment="1">
      <alignment vertical="center" wrapText="1"/>
    </xf>
    <xf numFmtId="0" fontId="25" fillId="0" borderId="19" xfId="0" applyFont="1" applyFill="1" applyBorder="1" applyAlignment="1">
      <alignment vertical="center" wrapText="1"/>
    </xf>
    <xf numFmtId="0" fontId="25" fillId="0" borderId="14" xfId="0" applyFont="1" applyFill="1" applyBorder="1" applyAlignment="1">
      <alignment horizontal="left" wrapText="1"/>
    </xf>
    <xf numFmtId="0" fontId="25" fillId="0" borderId="22" xfId="0" applyFont="1" applyFill="1" applyBorder="1" applyAlignment="1">
      <alignment horizontal="left" wrapText="1"/>
    </xf>
    <xf numFmtId="0" fontId="25" fillId="0" borderId="19" xfId="0" applyFont="1" applyFill="1" applyBorder="1" applyAlignment="1">
      <alignment horizontal="left" wrapText="1"/>
    </xf>
    <xf numFmtId="0" fontId="21" fillId="0" borderId="18" xfId="176" applyFont="1" applyBorder="1" applyAlignment="1">
      <alignment horizontal="center" vertical="center"/>
    </xf>
    <xf numFmtId="0" fontId="21" fillId="0" borderId="29" xfId="176" applyFont="1" applyBorder="1" applyAlignment="1">
      <alignment horizontal="center" vertical="center"/>
    </xf>
    <xf numFmtId="0" fontId="21" fillId="0" borderId="20" xfId="176" applyFont="1" applyBorder="1" applyAlignment="1">
      <alignment horizontal="center" vertical="center"/>
    </xf>
    <xf numFmtId="0" fontId="21" fillId="0" borderId="26" xfId="176" applyFont="1" applyBorder="1" applyAlignment="1">
      <alignment horizontal="center" vertical="center"/>
    </xf>
    <xf numFmtId="0" fontId="21" fillId="0" borderId="0" xfId="176" applyFont="1" applyBorder="1" applyAlignment="1">
      <alignment horizontal="center" vertical="center"/>
    </xf>
    <xf numFmtId="0" fontId="21" fillId="0" borderId="21" xfId="176" applyFont="1" applyBorder="1" applyAlignment="1">
      <alignment horizontal="center" vertical="center"/>
    </xf>
    <xf numFmtId="0" fontId="21" fillId="0" borderId="23" xfId="176" applyFont="1" applyBorder="1" applyAlignment="1">
      <alignment horizontal="center" vertical="center"/>
    </xf>
    <xf numFmtId="0" fontId="21" fillId="0" borderId="24" xfId="176" applyFont="1" applyBorder="1" applyAlignment="1">
      <alignment horizontal="center" vertical="center"/>
    </xf>
    <xf numFmtId="0" fontId="21" fillId="0" borderId="25" xfId="176" applyFont="1" applyBorder="1" applyAlignment="1">
      <alignment horizontal="center" vertical="center"/>
    </xf>
    <xf numFmtId="0" fontId="25" fillId="0" borderId="18" xfId="176" applyFont="1" applyBorder="1" applyAlignment="1">
      <alignment horizontal="center" vertical="center"/>
    </xf>
    <xf numFmtId="0" fontId="25" fillId="0" borderId="20" xfId="176" applyFont="1" applyBorder="1" applyAlignment="1">
      <alignment horizontal="center" vertical="center"/>
    </xf>
    <xf numFmtId="0" fontId="25" fillId="0" borderId="26" xfId="176" applyFont="1" applyBorder="1" applyAlignment="1">
      <alignment horizontal="center" vertical="center"/>
    </xf>
    <xf numFmtId="0" fontId="25" fillId="0" borderId="21" xfId="176" applyFont="1" applyBorder="1" applyAlignment="1">
      <alignment horizontal="center" vertical="center"/>
    </xf>
    <xf numFmtId="0" fontId="25" fillId="0" borderId="23" xfId="176" applyFont="1" applyBorder="1" applyAlignment="1">
      <alignment horizontal="center" vertical="center"/>
    </xf>
    <xf numFmtId="0" fontId="25" fillId="0" borderId="25" xfId="176" applyFont="1" applyBorder="1" applyAlignment="1">
      <alignment horizontal="center" vertical="center"/>
    </xf>
    <xf numFmtId="0" fontId="21" fillId="0" borderId="13" xfId="176" applyFont="1" applyBorder="1" applyAlignment="1">
      <alignment horizontal="center" vertical="center" wrapText="1"/>
    </xf>
    <xf numFmtId="0" fontId="21" fillId="0" borderId="11" xfId="176" applyFont="1" applyBorder="1" applyAlignment="1">
      <alignment horizontal="center" vertical="center" wrapText="1"/>
    </xf>
    <xf numFmtId="0" fontId="21" fillId="0" borderId="18" xfId="176" applyFont="1" applyBorder="1" applyAlignment="1">
      <alignment horizontal="center" vertical="center" wrapText="1"/>
    </xf>
    <xf numFmtId="0" fontId="21" fillId="0" borderId="29" xfId="176" applyFont="1" applyBorder="1" applyAlignment="1">
      <alignment horizontal="center" vertical="center" wrapText="1"/>
    </xf>
    <xf numFmtId="0" fontId="21" fillId="0" borderId="20" xfId="176" applyFont="1" applyBorder="1" applyAlignment="1">
      <alignment horizontal="center" vertical="center" wrapText="1"/>
    </xf>
    <xf numFmtId="0" fontId="21" fillId="0" borderId="23" xfId="176" applyFont="1" applyBorder="1" applyAlignment="1">
      <alignment horizontal="center" vertical="center" wrapText="1"/>
    </xf>
    <xf numFmtId="0" fontId="21" fillId="0" borderId="24" xfId="176" applyFont="1" applyBorder="1" applyAlignment="1">
      <alignment horizontal="center" vertical="center" wrapText="1"/>
    </xf>
    <xf numFmtId="0" fontId="21" fillId="0" borderId="25" xfId="176" applyFont="1" applyBorder="1" applyAlignment="1">
      <alignment horizontal="center" vertical="center" wrapText="1"/>
    </xf>
    <xf numFmtId="0" fontId="21" fillId="0" borderId="14" xfId="176" applyFont="1" applyBorder="1" applyAlignment="1">
      <alignment horizontal="center" vertical="center"/>
    </xf>
    <xf numFmtId="0" fontId="21" fillId="0" borderId="19" xfId="176" applyFont="1" applyBorder="1" applyAlignment="1">
      <alignment horizontal="center" vertical="center"/>
    </xf>
    <xf numFmtId="0" fontId="19" fillId="28" borderId="14" xfId="0" applyFont="1" applyFill="1" applyBorder="1" applyAlignment="1">
      <alignment horizontal="left" vertical="center" wrapText="1"/>
    </xf>
    <xf numFmtId="0" fontId="19" fillId="28" borderId="22" xfId="0" applyFont="1" applyFill="1" applyBorder="1" applyAlignment="1">
      <alignment horizontal="left" vertical="center" wrapText="1"/>
    </xf>
    <xf numFmtId="0" fontId="19" fillId="28" borderId="19" xfId="0" applyFont="1" applyFill="1" applyBorder="1" applyAlignment="1">
      <alignment horizontal="left" vertical="center" wrapText="1"/>
    </xf>
    <xf numFmtId="0" fontId="25" fillId="0" borderId="18" xfId="176" applyFont="1" applyBorder="1" applyAlignment="1">
      <alignment horizontal="center"/>
    </xf>
    <xf numFmtId="0" fontId="25" fillId="0" borderId="20" xfId="176" applyFont="1" applyBorder="1" applyAlignment="1">
      <alignment horizontal="center"/>
    </xf>
    <xf numFmtId="0" fontId="25" fillId="0" borderId="26" xfId="176" applyFont="1" applyBorder="1" applyAlignment="1">
      <alignment horizontal="center"/>
    </xf>
    <xf numFmtId="0" fontId="25" fillId="0" borderId="21" xfId="176" applyFont="1" applyBorder="1" applyAlignment="1">
      <alignment horizontal="center"/>
    </xf>
    <xf numFmtId="0" fontId="25" fillId="0" borderId="23" xfId="176" applyFont="1" applyBorder="1" applyAlignment="1">
      <alignment horizontal="center"/>
    </xf>
    <xf numFmtId="0" fontId="25" fillId="0" borderId="25" xfId="176" applyFont="1" applyBorder="1" applyAlignment="1">
      <alignment horizontal="center"/>
    </xf>
    <xf numFmtId="0" fontId="21" fillId="0" borderId="26" xfId="176" applyFont="1" applyBorder="1" applyAlignment="1">
      <alignment horizontal="center" vertical="center" wrapText="1"/>
    </xf>
    <xf numFmtId="0" fontId="21" fillId="0" borderId="0" xfId="176" applyFont="1" applyBorder="1" applyAlignment="1">
      <alignment horizontal="center" vertical="center" wrapText="1"/>
    </xf>
    <xf numFmtId="0" fontId="21" fillId="0" borderId="21" xfId="176" applyFont="1" applyBorder="1" applyAlignment="1">
      <alignment horizontal="center" vertical="center" wrapText="1"/>
    </xf>
    <xf numFmtId="0" fontId="70" fillId="28" borderId="14" xfId="0" applyFont="1" applyFill="1" applyBorder="1" applyAlignment="1"/>
    <xf numFmtId="0" fontId="70" fillId="28" borderId="22" xfId="0" applyFont="1" applyFill="1" applyBorder="1" applyAlignment="1"/>
    <xf numFmtId="0" fontId="70" fillId="28" borderId="19" xfId="0" applyFont="1" applyFill="1" applyBorder="1" applyAlignment="1"/>
    <xf numFmtId="0" fontId="126" fillId="28" borderId="14" xfId="0" applyFont="1" applyFill="1" applyBorder="1" applyAlignment="1">
      <alignment horizontal="left"/>
    </xf>
    <xf numFmtId="0" fontId="126" fillId="28" borderId="22" xfId="0" applyFont="1" applyFill="1" applyBorder="1" applyAlignment="1">
      <alignment horizontal="left"/>
    </xf>
    <xf numFmtId="0" fontId="126" fillId="28" borderId="19" xfId="0" applyFont="1" applyFill="1" applyBorder="1" applyAlignment="1">
      <alignment horizontal="left"/>
    </xf>
    <xf numFmtId="0" fontId="70" fillId="28" borderId="10" xfId="0" applyFont="1" applyFill="1" applyBorder="1" applyAlignment="1">
      <alignment horizontal="left"/>
    </xf>
    <xf numFmtId="0" fontId="126" fillId="28" borderId="10" xfId="0" applyFont="1" applyFill="1" applyBorder="1" applyAlignment="1">
      <alignment horizontal="left"/>
    </xf>
    <xf numFmtId="0" fontId="1" fillId="0" borderId="10" xfId="0" applyFont="1" applyBorder="1" applyAlignment="1">
      <alignment horizontal="center" vertical="center"/>
    </xf>
    <xf numFmtId="0" fontId="125" fillId="0" borderId="14" xfId="0" applyFont="1" applyBorder="1" applyAlignment="1">
      <alignment horizontal="center"/>
    </xf>
    <xf numFmtId="0" fontId="125" fillId="0" borderId="22" xfId="0" applyFont="1" applyBorder="1" applyAlignment="1">
      <alignment horizontal="center"/>
    </xf>
    <xf numFmtId="0" fontId="125" fillId="0" borderId="19" xfId="0" applyFont="1" applyBorder="1" applyAlignment="1">
      <alignment horizontal="center"/>
    </xf>
    <xf numFmtId="0" fontId="19" fillId="0" borderId="0" xfId="0" applyFont="1" applyAlignment="1">
      <alignment horizontal="left"/>
    </xf>
    <xf numFmtId="0" fontId="125" fillId="0" borderId="10" xfId="0" applyFont="1" applyBorder="1" applyAlignment="1">
      <alignment horizontal="center" vertical="center" wrapText="1"/>
    </xf>
    <xf numFmtId="0" fontId="125" fillId="0" borderId="18" xfId="0" applyFont="1" applyBorder="1" applyAlignment="1">
      <alignment horizontal="center" vertical="center" wrapText="1"/>
    </xf>
    <xf numFmtId="0" fontId="125" fillId="0" borderId="29" xfId="0" applyFont="1" applyBorder="1" applyAlignment="1">
      <alignment horizontal="center" vertical="center" wrapText="1"/>
    </xf>
    <xf numFmtId="0" fontId="125" fillId="0" borderId="20" xfId="0" applyFont="1" applyBorder="1" applyAlignment="1">
      <alignment horizontal="center" vertical="center" wrapText="1"/>
    </xf>
    <xf numFmtId="0" fontId="125" fillId="0" borderId="23" xfId="0" applyFont="1" applyBorder="1" applyAlignment="1">
      <alignment horizontal="center" vertical="center" wrapText="1"/>
    </xf>
    <xf numFmtId="0" fontId="125" fillId="0" borderId="24" xfId="0" applyFont="1" applyBorder="1" applyAlignment="1">
      <alignment horizontal="center" vertical="center" wrapText="1"/>
    </xf>
    <xf numFmtId="0" fontId="125" fillId="0" borderId="25" xfId="0" applyFont="1" applyBorder="1" applyAlignment="1">
      <alignment horizontal="center" vertical="center" wrapText="1"/>
    </xf>
    <xf numFmtId="0" fontId="125" fillId="0" borderId="13" xfId="0" applyFont="1" applyBorder="1" applyAlignment="1">
      <alignment horizontal="center" vertical="center" wrapText="1"/>
    </xf>
    <xf numFmtId="0" fontId="125" fillId="0" borderId="11" xfId="0" applyFont="1" applyBorder="1" applyAlignment="1">
      <alignment horizontal="center" vertical="center" wrapText="1"/>
    </xf>
    <xf numFmtId="0" fontId="125" fillId="0" borderId="13" xfId="0" applyFont="1" applyBorder="1" applyAlignment="1">
      <alignment horizontal="center" vertical="center"/>
    </xf>
    <xf numFmtId="0" fontId="125" fillId="0" borderId="11" xfId="0" applyFont="1" applyBorder="1" applyAlignment="1">
      <alignment horizontal="center" vertical="center"/>
    </xf>
    <xf numFmtId="0" fontId="70" fillId="28" borderId="10" xfId="0" applyFont="1" applyFill="1" applyBorder="1" applyAlignment="1">
      <alignment horizontal="left" wrapText="1"/>
    </xf>
    <xf numFmtId="0" fontId="116" fillId="0" borderId="13" xfId="0" applyFont="1" applyBorder="1" applyAlignment="1">
      <alignment horizontal="center" vertical="center"/>
    </xf>
    <xf numFmtId="0" fontId="116" fillId="0" borderId="12" xfId="0" applyFont="1" applyBorder="1" applyAlignment="1">
      <alignment horizontal="center" vertical="center"/>
    </xf>
    <xf numFmtId="0" fontId="116" fillId="0" borderId="11" xfId="0" applyFont="1" applyBorder="1" applyAlignment="1">
      <alignment horizontal="center" vertical="center"/>
    </xf>
    <xf numFmtId="0" fontId="1" fillId="0" borderId="14" xfId="0" applyFont="1" applyBorder="1" applyAlignment="1">
      <alignment horizontal="left" vertical="center" wrapText="1"/>
    </xf>
    <xf numFmtId="0" fontId="1" fillId="0" borderId="22" xfId="0" applyFont="1" applyBorder="1" applyAlignment="1">
      <alignment horizontal="left" vertical="center" wrapText="1"/>
    </xf>
    <xf numFmtId="0" fontId="1" fillId="0" borderId="19" xfId="0" applyFont="1" applyBorder="1" applyAlignment="1">
      <alignment horizontal="left" vertical="center" wrapText="1"/>
    </xf>
    <xf numFmtId="0" fontId="111" fillId="0" borderId="14" xfId="0" applyFont="1" applyBorder="1" applyAlignment="1">
      <alignment horizontal="left" wrapText="1"/>
    </xf>
    <xf numFmtId="0" fontId="111" fillId="0" borderId="22" xfId="0" applyFont="1" applyBorder="1" applyAlignment="1">
      <alignment horizontal="left" wrapText="1"/>
    </xf>
    <xf numFmtId="0" fontId="111" fillId="0" borderId="19" xfId="0" applyFont="1" applyBorder="1" applyAlignment="1">
      <alignment horizontal="left" wrapText="1"/>
    </xf>
    <xf numFmtId="0" fontId="111" fillId="0" borderId="14" xfId="0" applyFont="1" applyBorder="1" applyAlignment="1">
      <alignment horizontal="left" vertical="center" wrapText="1"/>
    </xf>
    <xf numFmtId="0" fontId="111" fillId="0" borderId="22" xfId="0" applyFont="1" applyBorder="1" applyAlignment="1">
      <alignment horizontal="left" vertical="center" wrapText="1"/>
    </xf>
    <xf numFmtId="0" fontId="111" fillId="0" borderId="19" xfId="0" applyFont="1" applyBorder="1" applyAlignment="1">
      <alignment horizontal="left" vertical="center" wrapText="1"/>
    </xf>
    <xf numFmtId="0" fontId="111" fillId="0" borderId="14" xfId="0" applyFont="1" applyBorder="1" applyAlignment="1">
      <alignment horizontal="left" vertical="center"/>
    </xf>
    <xf numFmtId="0" fontId="111" fillId="0" borderId="22" xfId="0" applyFont="1" applyBorder="1" applyAlignment="1">
      <alignment horizontal="left" vertical="center"/>
    </xf>
    <xf numFmtId="0" fontId="111" fillId="0" borderId="19" xfId="0" applyFont="1" applyBorder="1" applyAlignment="1">
      <alignment horizontal="left" vertical="center"/>
    </xf>
    <xf numFmtId="0" fontId="1" fillId="0" borderId="14" xfId="0" applyFont="1" applyBorder="1" applyAlignment="1">
      <alignment horizontal="left" wrapText="1"/>
    </xf>
    <xf numFmtId="0" fontId="1" fillId="0" borderId="22" xfId="0" applyFont="1" applyBorder="1" applyAlignment="1">
      <alignment horizontal="left" wrapText="1"/>
    </xf>
    <xf numFmtId="0" fontId="1" fillId="0" borderId="19" xfId="0" applyFont="1" applyBorder="1" applyAlignment="1">
      <alignment horizontal="left" wrapText="1"/>
    </xf>
    <xf numFmtId="0" fontId="116" fillId="29" borderId="14" xfId="0" applyFont="1" applyFill="1" applyBorder="1" applyAlignment="1">
      <alignment horizontal="left" vertical="center" wrapText="1"/>
    </xf>
    <xf numFmtId="0" fontId="116" fillId="29" borderId="22" xfId="0" applyFont="1" applyFill="1" applyBorder="1" applyAlignment="1">
      <alignment horizontal="left" vertical="center" wrapText="1"/>
    </xf>
    <xf numFmtId="0" fontId="116" fillId="29" borderId="19" xfId="0" applyFont="1" applyFill="1" applyBorder="1" applyAlignment="1">
      <alignment horizontal="left" vertical="center" wrapText="1"/>
    </xf>
    <xf numFmtId="0" fontId="19" fillId="29" borderId="14" xfId="0" applyFont="1" applyFill="1" applyBorder="1" applyAlignment="1">
      <alignment horizontal="left" vertical="center" wrapText="1"/>
    </xf>
    <xf numFmtId="0" fontId="19" fillId="29" borderId="22" xfId="0" applyFont="1" applyFill="1" applyBorder="1" applyAlignment="1">
      <alignment horizontal="left" vertical="center" wrapText="1"/>
    </xf>
    <xf numFmtId="0" fontId="19" fillId="29" borderId="19" xfId="0" applyFont="1" applyFill="1" applyBorder="1" applyAlignment="1">
      <alignment horizontal="left" vertical="center" wrapText="1"/>
    </xf>
    <xf numFmtId="0" fontId="19" fillId="0" borderId="13" xfId="0" applyFont="1" applyFill="1" applyBorder="1" applyAlignment="1">
      <alignment horizontal="center" vertical="center"/>
    </xf>
    <xf numFmtId="0" fontId="19" fillId="0" borderId="12" xfId="0" applyFont="1" applyFill="1" applyBorder="1" applyAlignment="1">
      <alignment horizontal="center" vertical="center"/>
    </xf>
    <xf numFmtId="0" fontId="19" fillId="0" borderId="11" xfId="0" applyFont="1" applyFill="1" applyBorder="1" applyAlignment="1">
      <alignment horizontal="center" vertical="center"/>
    </xf>
    <xf numFmtId="0" fontId="1" fillId="0" borderId="22" xfId="0" applyFont="1" applyFill="1" applyBorder="1" applyAlignment="1">
      <alignment horizontal="left" vertical="center" wrapText="1"/>
    </xf>
    <xf numFmtId="0" fontId="1" fillId="0" borderId="19" xfId="0" applyFont="1" applyFill="1" applyBorder="1" applyAlignment="1">
      <alignment horizontal="left" vertical="center" wrapText="1"/>
    </xf>
    <xf numFmtId="0" fontId="19" fillId="0" borderId="14" xfId="0" applyFont="1" applyFill="1" applyBorder="1" applyAlignment="1">
      <alignment horizontal="left" vertical="center" wrapText="1"/>
    </xf>
    <xf numFmtId="0" fontId="19" fillId="0" borderId="22" xfId="0" applyFont="1" applyFill="1" applyBorder="1" applyAlignment="1">
      <alignment horizontal="left" vertical="center" wrapText="1"/>
    </xf>
    <xf numFmtId="0" fontId="19" fillId="0" borderId="19" xfId="0" applyFont="1" applyFill="1" applyBorder="1" applyAlignment="1">
      <alignment horizontal="left" vertical="center" wrapText="1"/>
    </xf>
    <xf numFmtId="0" fontId="19" fillId="0" borderId="10" xfId="0" applyFont="1" applyFill="1" applyBorder="1" applyAlignment="1">
      <alignment horizontal="center" vertical="center"/>
    </xf>
    <xf numFmtId="0" fontId="116" fillId="0" borderId="13" xfId="0" applyFont="1" applyFill="1" applyBorder="1" applyAlignment="1">
      <alignment horizontal="center" vertical="center"/>
    </xf>
    <xf numFmtId="0" fontId="116" fillId="0" borderId="12" xfId="0" applyFont="1" applyFill="1" applyBorder="1" applyAlignment="1">
      <alignment horizontal="center" vertical="center"/>
    </xf>
    <xf numFmtId="0" fontId="116" fillId="0" borderId="11" xfId="0" applyFont="1" applyFill="1" applyBorder="1" applyAlignment="1">
      <alignment horizontal="center" vertical="center"/>
    </xf>
    <xf numFmtId="0" fontId="116" fillId="0" borderId="10" xfId="0" applyFont="1" applyFill="1" applyBorder="1" applyAlignment="1">
      <alignment horizontal="center" vertical="center"/>
    </xf>
    <xf numFmtId="0" fontId="1" fillId="0" borderId="14" xfId="0" applyFont="1" applyBorder="1" applyAlignment="1">
      <alignment horizontal="left"/>
    </xf>
    <xf numFmtId="0" fontId="1" fillId="0" borderId="22" xfId="0" applyFont="1" applyBorder="1" applyAlignment="1">
      <alignment horizontal="left"/>
    </xf>
    <xf numFmtId="0" fontId="1" fillId="0" borderId="19" xfId="0" applyFont="1" applyBorder="1" applyAlignment="1">
      <alignment horizontal="left"/>
    </xf>
    <xf numFmtId="0" fontId="1" fillId="0" borderId="14" xfId="0" applyFont="1" applyBorder="1" applyAlignment="1">
      <alignment horizontal="left" vertical="center"/>
    </xf>
    <xf numFmtId="0" fontId="1" fillId="0" borderId="22" xfId="0" applyFont="1" applyBorder="1" applyAlignment="1">
      <alignment horizontal="left" vertical="center"/>
    </xf>
    <xf numFmtId="0" fontId="1" fillId="0" borderId="19" xfId="0" applyFont="1" applyBorder="1" applyAlignment="1">
      <alignment horizontal="left" vertical="center"/>
    </xf>
    <xf numFmtId="0" fontId="1" fillId="0" borderId="14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9" fillId="29" borderId="14" xfId="0" applyFont="1" applyFill="1" applyBorder="1" applyAlignment="1"/>
    <xf numFmtId="0" fontId="19" fillId="29" borderId="22" xfId="0" applyFont="1" applyFill="1" applyBorder="1" applyAlignment="1"/>
    <xf numFmtId="0" fontId="19" fillId="29" borderId="19" xfId="0" applyFont="1" applyFill="1" applyBorder="1" applyAlignment="1"/>
    <xf numFmtId="0" fontId="111" fillId="0" borderId="14" xfId="0" applyFont="1" applyFill="1" applyBorder="1" applyAlignment="1">
      <alignment horizontal="left" wrapText="1"/>
    </xf>
    <xf numFmtId="0" fontId="111" fillId="0" borderId="22" xfId="0" applyFont="1" applyFill="1" applyBorder="1" applyAlignment="1">
      <alignment horizontal="left" wrapText="1"/>
    </xf>
    <xf numFmtId="0" fontId="111" fillId="0" borderId="19" xfId="0" applyFont="1" applyFill="1" applyBorder="1" applyAlignment="1">
      <alignment horizontal="left" wrapText="1"/>
    </xf>
    <xf numFmtId="0" fontId="1" fillId="28" borderId="14" xfId="0" applyFont="1" applyFill="1" applyBorder="1" applyAlignment="1">
      <alignment horizontal="left" vertical="center" wrapText="1"/>
    </xf>
    <xf numFmtId="0" fontId="1" fillId="28" borderId="22" xfId="0" applyFont="1" applyFill="1" applyBorder="1" applyAlignment="1">
      <alignment horizontal="left" vertical="center"/>
    </xf>
    <xf numFmtId="0" fontId="1" fillId="28" borderId="19" xfId="0" applyFont="1" applyFill="1" applyBorder="1" applyAlignment="1">
      <alignment horizontal="left" vertical="center"/>
    </xf>
    <xf numFmtId="0" fontId="1" fillId="28" borderId="22" xfId="0" applyFont="1" applyFill="1" applyBorder="1" applyAlignment="1">
      <alignment horizontal="left" vertical="center" wrapText="1"/>
    </xf>
    <xf numFmtId="0" fontId="1" fillId="28" borderId="19" xfId="0" applyFont="1" applyFill="1" applyBorder="1" applyAlignment="1">
      <alignment horizontal="left" vertical="center" wrapText="1"/>
    </xf>
    <xf numFmtId="0" fontId="1" fillId="0" borderId="14" xfId="0" applyFont="1" applyBorder="1" applyAlignment="1">
      <alignment vertical="center"/>
    </xf>
    <xf numFmtId="0" fontId="1" fillId="0" borderId="22" xfId="0" applyFont="1" applyBorder="1" applyAlignment="1">
      <alignment vertical="center"/>
    </xf>
    <xf numFmtId="0" fontId="1" fillId="0" borderId="19" xfId="0" applyFont="1" applyBorder="1" applyAlignment="1">
      <alignment vertical="center"/>
    </xf>
    <xf numFmtId="0" fontId="1" fillId="28" borderId="14" xfId="0" applyFont="1" applyFill="1" applyBorder="1" applyAlignment="1">
      <alignment horizontal="left" wrapText="1"/>
    </xf>
    <xf numFmtId="0" fontId="1" fillId="28" borderId="22" xfId="0" applyFont="1" applyFill="1" applyBorder="1" applyAlignment="1">
      <alignment horizontal="left"/>
    </xf>
    <xf numFmtId="0" fontId="1" fillId="28" borderId="19" xfId="0" applyFont="1" applyFill="1" applyBorder="1" applyAlignment="1">
      <alignment horizontal="left"/>
    </xf>
    <xf numFmtId="0" fontId="1" fillId="28" borderId="14" xfId="0" applyFont="1" applyFill="1" applyBorder="1" applyAlignment="1">
      <alignment vertical="center" wrapText="1"/>
    </xf>
    <xf numFmtId="0" fontId="0" fillId="28" borderId="22" xfId="0" applyFill="1" applyBorder="1" applyAlignment="1">
      <alignment vertical="center" wrapText="1"/>
    </xf>
    <xf numFmtId="0" fontId="0" fillId="28" borderId="19" xfId="0" applyFill="1" applyBorder="1" applyAlignment="1">
      <alignment vertical="center" wrapText="1"/>
    </xf>
    <xf numFmtId="0" fontId="19" fillId="29" borderId="14" xfId="0" applyFont="1" applyFill="1" applyBorder="1" applyAlignment="1">
      <alignment horizontal="left" wrapText="1"/>
    </xf>
    <xf numFmtId="0" fontId="19" fillId="29" borderId="22" xfId="0" applyFont="1" applyFill="1" applyBorder="1" applyAlignment="1">
      <alignment horizontal="left" wrapText="1"/>
    </xf>
    <xf numFmtId="0" fontId="19" fillId="29" borderId="19" xfId="0" applyFont="1" applyFill="1" applyBorder="1" applyAlignment="1">
      <alignment horizontal="left" wrapText="1"/>
    </xf>
    <xf numFmtId="0" fontId="116" fillId="0" borderId="10" xfId="0" applyFont="1" applyBorder="1" applyAlignment="1">
      <alignment horizontal="center" vertical="center"/>
    </xf>
    <xf numFmtId="0" fontId="19" fillId="28" borderId="14" xfId="0" applyFont="1" applyFill="1" applyBorder="1" applyAlignment="1">
      <alignment horizontal="left"/>
    </xf>
    <xf numFmtId="0" fontId="19" fillId="28" borderId="22" xfId="0" applyFont="1" applyFill="1" applyBorder="1" applyAlignment="1">
      <alignment horizontal="left"/>
    </xf>
    <xf numFmtId="0" fontId="19" fillId="28" borderId="19" xfId="0" applyFont="1" applyFill="1" applyBorder="1" applyAlignment="1">
      <alignment horizontal="left"/>
    </xf>
    <xf numFmtId="0" fontId="1" fillId="28" borderId="10" xfId="0" applyFont="1" applyFill="1" applyBorder="1"/>
    <xf numFmtId="0" fontId="1" fillId="0" borderId="10" xfId="0" applyFont="1" applyBorder="1" applyAlignment="1">
      <alignment horizontal="left"/>
    </xf>
    <xf numFmtId="0" fontId="1" fillId="0" borderId="10" xfId="0" applyFont="1" applyBorder="1" applyAlignment="1">
      <alignment horizontal="left" wrapText="1"/>
    </xf>
    <xf numFmtId="0" fontId="1" fillId="0" borderId="10" xfId="0" applyFont="1" applyBorder="1" applyAlignment="1">
      <alignment horizontal="left" vertical="center"/>
    </xf>
    <xf numFmtId="0" fontId="25" fillId="0" borderId="12" xfId="0" applyFont="1" applyFill="1" applyBorder="1" applyAlignment="1">
      <alignment horizontal="center" vertical="center"/>
    </xf>
    <xf numFmtId="0" fontId="25" fillId="0" borderId="11" xfId="0" applyFont="1" applyFill="1" applyBorder="1" applyAlignment="1">
      <alignment horizontal="center" vertical="center"/>
    </xf>
    <xf numFmtId="0" fontId="25" fillId="0" borderId="13" xfId="0" applyFont="1" applyFill="1" applyBorder="1" applyAlignment="1">
      <alignment horizontal="center" vertical="center"/>
    </xf>
    <xf numFmtId="0" fontId="38" fillId="28" borderId="14" xfId="0" applyFont="1" applyFill="1" applyBorder="1" applyAlignment="1">
      <alignment horizontal="left"/>
    </xf>
    <xf numFmtId="0" fontId="38" fillId="28" borderId="22" xfId="0" applyFont="1" applyFill="1" applyBorder="1" applyAlignment="1">
      <alignment horizontal="left"/>
    </xf>
    <xf numFmtId="0" fontId="38" fillId="28" borderId="19" xfId="0" applyFont="1" applyFill="1" applyBorder="1" applyAlignment="1">
      <alignment horizontal="left"/>
    </xf>
    <xf numFmtId="0" fontId="21" fillId="0" borderId="14" xfId="0" applyFont="1" applyBorder="1" applyAlignment="1">
      <alignment horizontal="center" wrapText="1"/>
    </xf>
    <xf numFmtId="0" fontId="21" fillId="0" borderId="22" xfId="0" applyFont="1" applyBorder="1" applyAlignment="1">
      <alignment horizontal="center" wrapText="1"/>
    </xf>
    <xf numFmtId="0" fontId="21" fillId="0" borderId="19" xfId="0" applyFont="1" applyBorder="1" applyAlignment="1">
      <alignment horizontal="center" wrapText="1"/>
    </xf>
    <xf numFmtId="0" fontId="37" fillId="28" borderId="14" xfId="0" applyFont="1" applyFill="1" applyBorder="1" applyAlignment="1">
      <alignment horizontal="left"/>
    </xf>
    <xf numFmtId="0" fontId="37" fillId="28" borderId="22" xfId="0" applyFont="1" applyFill="1" applyBorder="1" applyAlignment="1">
      <alignment horizontal="left"/>
    </xf>
    <xf numFmtId="0" fontId="37" fillId="28" borderId="19" xfId="0" applyFont="1" applyFill="1" applyBorder="1" applyAlignment="1">
      <alignment horizontal="left"/>
    </xf>
    <xf numFmtId="0" fontId="25" fillId="0" borderId="18" xfId="0" applyFont="1" applyBorder="1" applyAlignment="1">
      <alignment horizontal="center" vertical="center"/>
    </xf>
    <xf numFmtId="0" fontId="25" fillId="0" borderId="20" xfId="0" applyFont="1" applyBorder="1" applyAlignment="1">
      <alignment horizontal="center" vertical="center"/>
    </xf>
    <xf numFmtId="0" fontId="25" fillId="0" borderId="26" xfId="0" applyFont="1" applyBorder="1" applyAlignment="1">
      <alignment horizontal="center" vertical="center"/>
    </xf>
    <xf numFmtId="0" fontId="25" fillId="0" borderId="21" xfId="0" applyFont="1" applyBorder="1" applyAlignment="1">
      <alignment horizontal="center" vertical="center"/>
    </xf>
    <xf numFmtId="0" fontId="25" fillId="0" borderId="23" xfId="0" applyFont="1" applyBorder="1" applyAlignment="1">
      <alignment horizontal="center" vertical="center"/>
    </xf>
    <xf numFmtId="0" fontId="25" fillId="0" borderId="25" xfId="0" applyFont="1" applyBorder="1" applyAlignment="1">
      <alignment horizontal="center" vertical="center"/>
    </xf>
    <xf numFmtId="0" fontId="21" fillId="0" borderId="20" xfId="0" applyFont="1" applyBorder="1" applyAlignment="1">
      <alignment horizontal="center" vertical="center" wrapText="1"/>
    </xf>
    <xf numFmtId="0" fontId="21" fillId="0" borderId="24" xfId="0" applyFont="1" applyBorder="1" applyAlignment="1">
      <alignment horizontal="center" vertical="center" wrapText="1"/>
    </xf>
    <xf numFmtId="0" fontId="21" fillId="0" borderId="25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0" borderId="13" xfId="176" applyFont="1" applyBorder="1" applyAlignment="1">
      <alignment horizontal="center" vertical="center"/>
    </xf>
    <xf numFmtId="0" fontId="1" fillId="0" borderId="12" xfId="176" applyFont="1" applyBorder="1" applyAlignment="1">
      <alignment horizontal="center" vertical="center"/>
    </xf>
    <xf numFmtId="0" fontId="1" fillId="0" borderId="11" xfId="176" applyFont="1" applyBorder="1" applyAlignment="1">
      <alignment horizontal="center" vertical="center"/>
    </xf>
    <xf numFmtId="0" fontId="21" fillId="0" borderId="12" xfId="0" applyFont="1" applyFill="1" applyBorder="1" applyAlignment="1">
      <alignment horizontal="center" vertical="center" wrapText="1"/>
    </xf>
    <xf numFmtId="0" fontId="21" fillId="0" borderId="11" xfId="0" applyFont="1" applyFill="1" applyBorder="1" applyAlignment="1">
      <alignment horizontal="center" vertical="center" wrapText="1"/>
    </xf>
    <xf numFmtId="0" fontId="25" fillId="0" borderId="10" xfId="0" applyFont="1" applyFill="1" applyBorder="1" applyAlignment="1">
      <alignment horizontal="center" vertical="center"/>
    </xf>
    <xf numFmtId="0" fontId="1" fillId="0" borderId="14" xfId="0" applyFont="1" applyBorder="1" applyAlignment="1">
      <alignment vertical="justify"/>
    </xf>
    <xf numFmtId="0" fontId="1" fillId="0" borderId="22" xfId="0" applyFont="1" applyBorder="1" applyAlignment="1">
      <alignment vertical="justify"/>
    </xf>
    <xf numFmtId="0" fontId="1" fillId="0" borderId="19" xfId="0" applyFont="1" applyBorder="1" applyAlignment="1">
      <alignment vertical="justify"/>
    </xf>
    <xf numFmtId="0" fontId="1" fillId="28" borderId="14" xfId="0" applyFont="1" applyFill="1" applyBorder="1" applyAlignment="1">
      <alignment horizontal="left"/>
    </xf>
    <xf numFmtId="0" fontId="35" fillId="0" borderId="13" xfId="176" applyBorder="1" applyAlignment="1">
      <alignment horizontal="center" vertical="center"/>
    </xf>
    <xf numFmtId="0" fontId="35" fillId="0" borderId="12" xfId="176" applyBorder="1" applyAlignment="1">
      <alignment horizontal="center" vertical="center"/>
    </xf>
    <xf numFmtId="0" fontId="35" fillId="0" borderId="11" xfId="176" applyBorder="1" applyAlignment="1">
      <alignment horizontal="center" vertical="center"/>
    </xf>
    <xf numFmtId="0" fontId="35" fillId="0" borderId="14" xfId="176" applyBorder="1" applyAlignment="1">
      <alignment horizontal="left"/>
    </xf>
    <xf numFmtId="0" fontId="35" fillId="0" borderId="22" xfId="176" applyBorder="1" applyAlignment="1">
      <alignment horizontal="left"/>
    </xf>
    <xf numFmtId="0" fontId="35" fillId="0" borderId="19" xfId="176" applyBorder="1" applyAlignment="1">
      <alignment horizontal="left"/>
    </xf>
    <xf numFmtId="0" fontId="35" fillId="0" borderId="14" xfId="176" applyBorder="1" applyAlignment="1">
      <alignment horizontal="left" wrapText="1"/>
    </xf>
    <xf numFmtId="0" fontId="35" fillId="0" borderId="22" xfId="176" applyBorder="1" applyAlignment="1">
      <alignment horizontal="left" wrapText="1"/>
    </xf>
    <xf numFmtId="0" fontId="35" fillId="0" borderId="19" xfId="176" applyBorder="1" applyAlignment="1">
      <alignment horizontal="left" wrapText="1"/>
    </xf>
    <xf numFmtId="0" fontId="19" fillId="0" borderId="23" xfId="0" applyFont="1" applyBorder="1" applyAlignment="1">
      <alignment horizontal="center" wrapText="1"/>
    </xf>
    <xf numFmtId="0" fontId="19" fillId="0" borderId="24" xfId="0" applyFont="1" applyBorder="1" applyAlignment="1">
      <alignment horizontal="center"/>
    </xf>
    <xf numFmtId="0" fontId="19" fillId="0" borderId="25" xfId="0" applyFont="1" applyBorder="1" applyAlignment="1">
      <alignment horizontal="center"/>
    </xf>
    <xf numFmtId="0" fontId="0" fillId="0" borderId="27" xfId="0" applyBorder="1" applyAlignment="1">
      <alignment horizontal="left"/>
    </xf>
    <xf numFmtId="0" fontId="0" fillId="0" borderId="30" xfId="0" applyBorder="1" applyAlignment="1">
      <alignment horizontal="left"/>
    </xf>
    <xf numFmtId="0" fontId="0" fillId="0" borderId="42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23" xfId="0" applyBorder="1" applyAlignment="1">
      <alignment horizontal="left"/>
    </xf>
    <xf numFmtId="0" fontId="0" fillId="0" borderId="24" xfId="0" applyBorder="1" applyAlignment="1">
      <alignment horizontal="left"/>
    </xf>
    <xf numFmtId="0" fontId="0" fillId="0" borderId="25" xfId="0" applyBorder="1" applyAlignment="1">
      <alignment horizontal="left"/>
    </xf>
    <xf numFmtId="0" fontId="21" fillId="0" borderId="0" xfId="176" applyFont="1" applyAlignment="1">
      <alignment horizontal="center" vertical="center" wrapText="1"/>
    </xf>
    <xf numFmtId="0" fontId="0" fillId="0" borderId="35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9" xfId="0" applyBorder="1" applyAlignment="1">
      <alignment horizontal="center"/>
    </xf>
    <xf numFmtId="0" fontId="20" fillId="0" borderId="31" xfId="0" applyFont="1" applyBorder="1" applyAlignment="1">
      <alignment horizontal="center" vertical="center" wrapText="1"/>
    </xf>
    <xf numFmtId="0" fontId="20" fillId="0" borderId="36" xfId="0" applyFont="1" applyBorder="1" applyAlignment="1">
      <alignment horizontal="center" vertical="center" wrapText="1"/>
    </xf>
    <xf numFmtId="0" fontId="20" fillId="0" borderId="37" xfId="0" applyFont="1" applyBorder="1" applyAlignment="1">
      <alignment horizontal="center" vertical="center" wrapText="1"/>
    </xf>
    <xf numFmtId="0" fontId="0" fillId="0" borderId="38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21" fillId="0" borderId="28" xfId="0" applyFont="1" applyBorder="1" applyAlignment="1">
      <alignment horizontal="center"/>
    </xf>
    <xf numFmtId="0" fontId="19" fillId="0" borderId="15" xfId="0" applyFont="1" applyBorder="1" applyAlignment="1">
      <alignment horizontal="center" vertical="center" wrapText="1"/>
    </xf>
    <xf numFmtId="0" fontId="19" fillId="0" borderId="40" xfId="0" applyFont="1" applyBorder="1" applyAlignment="1">
      <alignment horizontal="center" vertical="center"/>
    </xf>
    <xf numFmtId="0" fontId="2" fillId="24" borderId="14" xfId="0" applyFont="1" applyFill="1" applyBorder="1" applyAlignment="1">
      <alignment horizontal="left"/>
    </xf>
    <xf numFmtId="0" fontId="2" fillId="24" borderId="22" xfId="0" applyFont="1" applyFill="1" applyBorder="1" applyAlignment="1">
      <alignment horizontal="left"/>
    </xf>
    <xf numFmtId="0" fontId="2" fillId="24" borderId="19" xfId="0" applyFont="1" applyFill="1" applyBorder="1" applyAlignment="1">
      <alignment horizontal="left"/>
    </xf>
    <xf numFmtId="0" fontId="18" fillId="24" borderId="14" xfId="0" applyFont="1" applyFill="1" applyBorder="1" applyAlignment="1">
      <alignment horizontal="left"/>
    </xf>
    <xf numFmtId="0" fontId="18" fillId="24" borderId="22" xfId="0" applyFont="1" applyFill="1" applyBorder="1" applyAlignment="1">
      <alignment horizontal="left"/>
    </xf>
    <xf numFmtId="0" fontId="18" fillId="24" borderId="19" xfId="0" applyFont="1" applyFill="1" applyBorder="1" applyAlignment="1">
      <alignment horizontal="left"/>
    </xf>
    <xf numFmtId="0" fontId="19" fillId="24" borderId="14" xfId="0" applyFont="1" applyFill="1" applyBorder="1" applyAlignment="1">
      <alignment horizontal="left" wrapText="1"/>
    </xf>
    <xf numFmtId="0" fontId="19" fillId="24" borderId="22" xfId="0" applyFont="1" applyFill="1" applyBorder="1" applyAlignment="1">
      <alignment horizontal="left" wrapText="1"/>
    </xf>
    <xf numFmtId="0" fontId="19" fillId="24" borderId="19" xfId="0" applyFont="1" applyFill="1" applyBorder="1" applyAlignment="1">
      <alignment horizontal="left" wrapText="1"/>
    </xf>
    <xf numFmtId="0" fontId="1" fillId="24" borderId="22" xfId="0" applyFont="1" applyFill="1" applyBorder="1" applyAlignment="1">
      <alignment horizontal="left" vertical="center" wrapText="1"/>
    </xf>
    <xf numFmtId="0" fontId="1" fillId="24" borderId="19" xfId="0" applyFont="1" applyFill="1" applyBorder="1" applyAlignment="1">
      <alignment horizontal="left" vertical="center" wrapText="1"/>
    </xf>
    <xf numFmtId="0" fontId="37" fillId="24" borderId="14" xfId="0" applyFont="1" applyFill="1" applyBorder="1" applyAlignment="1">
      <alignment horizontal="left" vertical="top" wrapText="1"/>
    </xf>
    <xf numFmtId="0" fontId="37" fillId="24" borderId="22" xfId="0" applyFont="1" applyFill="1" applyBorder="1" applyAlignment="1">
      <alignment horizontal="left" vertical="top" wrapText="1"/>
    </xf>
    <xf numFmtId="0" fontId="37" fillId="24" borderId="19" xfId="0" applyFont="1" applyFill="1" applyBorder="1" applyAlignment="1">
      <alignment horizontal="left" vertical="top" wrapText="1"/>
    </xf>
    <xf numFmtId="0" fontId="19" fillId="0" borderId="10" xfId="176" applyFont="1" applyBorder="1" applyAlignment="1">
      <alignment horizontal="center" vertical="center"/>
    </xf>
    <xf numFmtId="0" fontId="24" fillId="0" borderId="10" xfId="176" applyFont="1" applyBorder="1" applyAlignment="1">
      <alignment horizontal="center" vertical="center" wrapText="1"/>
    </xf>
    <xf numFmtId="0" fontId="0" fillId="0" borderId="44" xfId="0" applyBorder="1" applyAlignment="1">
      <alignment horizontal="center" vertical="center"/>
    </xf>
    <xf numFmtId="0" fontId="35" fillId="0" borderId="18" xfId="176" applyBorder="1" applyAlignment="1">
      <alignment horizontal="center"/>
    </xf>
    <xf numFmtId="0" fontId="35" fillId="0" borderId="20" xfId="176" applyBorder="1" applyAlignment="1">
      <alignment horizontal="center"/>
    </xf>
    <xf numFmtId="0" fontId="35" fillId="0" borderId="26" xfId="176" applyBorder="1" applyAlignment="1">
      <alignment horizontal="center"/>
    </xf>
    <xf numFmtId="0" fontId="35" fillId="0" borderId="21" xfId="176" applyBorder="1" applyAlignment="1">
      <alignment horizontal="center"/>
    </xf>
    <xf numFmtId="0" fontId="35" fillId="0" borderId="23" xfId="176" applyBorder="1" applyAlignment="1">
      <alignment horizontal="center"/>
    </xf>
    <xf numFmtId="0" fontId="35" fillId="0" borderId="25" xfId="176" applyBorder="1" applyAlignment="1">
      <alignment horizontal="center"/>
    </xf>
    <xf numFmtId="0" fontId="19" fillId="0" borderId="0" xfId="176" applyFont="1" applyBorder="1" applyAlignment="1">
      <alignment horizontal="center" vertical="center" wrapText="1"/>
    </xf>
    <xf numFmtId="0" fontId="35" fillId="0" borderId="18" xfId="176" applyBorder="1" applyAlignment="1">
      <alignment horizontal="center" vertical="center"/>
    </xf>
    <xf numFmtId="0" fontId="35" fillId="0" borderId="20" xfId="176" applyBorder="1" applyAlignment="1">
      <alignment horizontal="center" vertical="center"/>
    </xf>
    <xf numFmtId="0" fontId="35" fillId="0" borderId="26" xfId="176" applyBorder="1" applyAlignment="1">
      <alignment horizontal="center" vertical="center"/>
    </xf>
    <xf numFmtId="0" fontId="35" fillId="0" borderId="21" xfId="176" applyBorder="1" applyAlignment="1">
      <alignment horizontal="center" vertical="center"/>
    </xf>
    <xf numFmtId="0" fontId="35" fillId="0" borderId="23" xfId="176" applyBorder="1" applyAlignment="1">
      <alignment horizontal="center" vertical="center"/>
    </xf>
    <xf numFmtId="0" fontId="35" fillId="0" borderId="25" xfId="176" applyBorder="1" applyAlignment="1">
      <alignment horizontal="center" vertical="center"/>
    </xf>
    <xf numFmtId="0" fontId="20" fillId="0" borderId="0" xfId="176" applyFont="1" applyBorder="1" applyAlignment="1">
      <alignment horizontal="center" vertical="center"/>
    </xf>
    <xf numFmtId="0" fontId="19" fillId="0" borderId="14" xfId="176" applyFont="1" applyBorder="1" applyAlignment="1">
      <alignment horizontal="center" vertical="center"/>
    </xf>
    <xf numFmtId="0" fontId="19" fillId="0" borderId="22" xfId="176" applyFont="1" applyBorder="1" applyAlignment="1">
      <alignment horizontal="center" vertical="center"/>
    </xf>
    <xf numFmtId="0" fontId="19" fillId="0" borderId="19" xfId="176" applyFont="1" applyBorder="1" applyAlignment="1">
      <alignment horizontal="center" vertical="center"/>
    </xf>
    <xf numFmtId="0" fontId="1" fillId="0" borderId="10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0" fontId="1" fillId="0" borderId="18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9" fillId="0" borderId="18" xfId="0" applyFont="1" applyBorder="1" applyAlignment="1">
      <alignment horizontal="center" vertical="center"/>
    </xf>
    <xf numFmtId="0" fontId="19" fillId="0" borderId="29" xfId="0" applyFont="1" applyBorder="1" applyAlignment="1">
      <alignment horizontal="center" vertical="center"/>
    </xf>
    <xf numFmtId="0" fontId="19" fillId="0" borderId="20" xfId="0" applyFont="1" applyBorder="1" applyAlignment="1">
      <alignment horizontal="center" vertical="center"/>
    </xf>
    <xf numFmtId="0" fontId="19" fillId="0" borderId="26" xfId="0" applyFont="1" applyBorder="1" applyAlignment="1">
      <alignment horizontal="center" vertical="center"/>
    </xf>
    <xf numFmtId="0" fontId="19" fillId="0" borderId="21" xfId="0" applyFont="1" applyBorder="1" applyAlignment="1">
      <alignment horizontal="center" vertical="center"/>
    </xf>
    <xf numFmtId="0" fontId="19" fillId="0" borderId="23" xfId="0" applyFont="1" applyBorder="1" applyAlignment="1">
      <alignment horizontal="center" vertical="center"/>
    </xf>
    <xf numFmtId="0" fontId="19" fillId="0" borderId="24" xfId="0" applyFont="1" applyBorder="1" applyAlignment="1">
      <alignment horizontal="center" vertical="center"/>
    </xf>
    <xf numFmtId="0" fontId="19" fillId="0" borderId="25" xfId="0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/>
    </xf>
    <xf numFmtId="0" fontId="19" fillId="0" borderId="10" xfId="0" applyFont="1" applyBorder="1" applyAlignment="1"/>
    <xf numFmtId="0" fontId="24" fillId="0" borderId="13" xfId="176" applyFont="1" applyBorder="1" applyAlignment="1">
      <alignment horizontal="center" vertical="center"/>
    </xf>
    <xf numFmtId="0" fontId="24" fillId="0" borderId="11" xfId="176" applyFont="1" applyBorder="1" applyAlignment="1">
      <alignment horizontal="center" vertical="center"/>
    </xf>
    <xf numFmtId="0" fontId="111" fillId="0" borderId="13" xfId="0" applyFont="1" applyBorder="1" applyAlignment="1">
      <alignment horizontal="center" vertical="center"/>
    </xf>
    <xf numFmtId="0" fontId="111" fillId="0" borderId="12" xfId="0" applyFont="1" applyBorder="1" applyAlignment="1">
      <alignment horizontal="center" vertical="center"/>
    </xf>
    <xf numFmtId="0" fontId="111" fillId="0" borderId="11" xfId="0" applyFont="1" applyBorder="1" applyAlignment="1">
      <alignment horizontal="center" vertical="center"/>
    </xf>
    <xf numFmtId="0" fontId="35" fillId="0" borderId="13" xfId="176" applyNumberFormat="1" applyBorder="1" applyAlignment="1">
      <alignment horizontal="center" vertical="center"/>
    </xf>
    <xf numFmtId="0" fontId="35" fillId="0" borderId="11" xfId="176" applyNumberFormat="1" applyBorder="1" applyAlignment="1">
      <alignment horizontal="center" vertical="center"/>
    </xf>
    <xf numFmtId="0" fontId="35" fillId="0" borderId="12" xfId="176" applyNumberFormat="1" applyBorder="1" applyAlignment="1">
      <alignment horizontal="center" vertical="center"/>
    </xf>
    <xf numFmtId="0" fontId="2" fillId="0" borderId="14" xfId="0" applyFont="1" applyFill="1" applyBorder="1" applyAlignment="1">
      <alignment horizontal="left"/>
    </xf>
    <xf numFmtId="0" fontId="2" fillId="0" borderId="22" xfId="0" applyFont="1" applyFill="1" applyBorder="1" applyAlignment="1">
      <alignment horizontal="left"/>
    </xf>
    <xf numFmtId="0" fontId="2" fillId="0" borderId="19" xfId="0" applyFont="1" applyFill="1" applyBorder="1" applyAlignment="1">
      <alignment horizontal="left"/>
    </xf>
    <xf numFmtId="0" fontId="37" fillId="24" borderId="14" xfId="0" applyFont="1" applyFill="1" applyBorder="1" applyAlignment="1">
      <alignment horizontal="left" wrapText="1"/>
    </xf>
    <xf numFmtId="0" fontId="37" fillId="24" borderId="22" xfId="0" applyFont="1" applyFill="1" applyBorder="1" applyAlignment="1">
      <alignment horizontal="left" wrapText="1"/>
    </xf>
    <xf numFmtId="0" fontId="37" fillId="24" borderId="19" xfId="0" applyFont="1" applyFill="1" applyBorder="1" applyAlignment="1">
      <alignment horizontal="left" wrapText="1"/>
    </xf>
    <xf numFmtId="0" fontId="2" fillId="28" borderId="14" xfId="0" applyFont="1" applyFill="1" applyBorder="1" applyAlignment="1">
      <alignment horizontal="left" vertical="center" wrapText="1"/>
    </xf>
    <xf numFmtId="0" fontId="2" fillId="28" borderId="22" xfId="0" applyFont="1" applyFill="1" applyBorder="1" applyAlignment="1">
      <alignment horizontal="left" vertical="center" wrapText="1"/>
    </xf>
    <xf numFmtId="0" fontId="2" fillId="28" borderId="19" xfId="0" applyFont="1" applyFill="1" applyBorder="1" applyAlignment="1">
      <alignment horizontal="left" vertical="center" wrapText="1"/>
    </xf>
    <xf numFmtId="0" fontId="1" fillId="0" borderId="14" xfId="177" applyFont="1" applyBorder="1" applyAlignment="1">
      <alignment horizontal="left"/>
    </xf>
    <xf numFmtId="0" fontId="1" fillId="0" borderId="22" xfId="177" applyFont="1" applyBorder="1" applyAlignment="1">
      <alignment horizontal="left"/>
    </xf>
    <xf numFmtId="0" fontId="1" fillId="0" borderId="19" xfId="177" applyFont="1" applyBorder="1" applyAlignment="1">
      <alignment horizontal="left"/>
    </xf>
    <xf numFmtId="0" fontId="2" fillId="28" borderId="14" xfId="0" applyFont="1" applyFill="1" applyBorder="1" applyAlignment="1">
      <alignment horizontal="left" wrapText="1"/>
    </xf>
    <xf numFmtId="0" fontId="2" fillId="28" borderId="22" xfId="0" applyFont="1" applyFill="1" applyBorder="1" applyAlignment="1">
      <alignment horizontal="left" wrapText="1"/>
    </xf>
    <xf numFmtId="0" fontId="2" fillId="28" borderId="19" xfId="0" applyFont="1" applyFill="1" applyBorder="1" applyAlignment="1">
      <alignment horizontal="left" wrapText="1"/>
    </xf>
    <xf numFmtId="0" fontId="1" fillId="0" borderId="0" xfId="0" applyFont="1" applyAlignment="1">
      <alignment horizontal="left"/>
    </xf>
    <xf numFmtId="0" fontId="1" fillId="28" borderId="22" xfId="0" applyFont="1" applyFill="1" applyBorder="1" applyAlignment="1">
      <alignment horizontal="left" wrapText="1"/>
    </xf>
    <xf numFmtId="0" fontId="1" fillId="28" borderId="19" xfId="0" applyFont="1" applyFill="1" applyBorder="1" applyAlignment="1">
      <alignment horizontal="left" wrapText="1"/>
    </xf>
    <xf numFmtId="0" fontId="1" fillId="0" borderId="14" xfId="0" applyFont="1" applyBorder="1" applyAlignment="1">
      <alignment horizontal="left" vertical="top" wrapText="1"/>
    </xf>
    <xf numFmtId="0" fontId="1" fillId="0" borderId="22" xfId="0" applyFont="1" applyBorder="1" applyAlignment="1">
      <alignment horizontal="left" vertical="top" wrapText="1"/>
    </xf>
    <xf numFmtId="0" fontId="1" fillId="0" borderId="19" xfId="0" applyFont="1" applyBorder="1" applyAlignment="1">
      <alignment horizontal="left" vertical="top" wrapText="1"/>
    </xf>
    <xf numFmtId="0" fontId="1" fillId="0" borderId="13" xfId="0" applyFont="1" applyFill="1" applyBorder="1" applyAlignment="1">
      <alignment horizontal="center" vertical="center"/>
    </xf>
    <xf numFmtId="0" fontId="1" fillId="0" borderId="12" xfId="0" applyFont="1" applyFill="1" applyBorder="1" applyAlignment="1">
      <alignment horizontal="center" vertical="center"/>
    </xf>
    <xf numFmtId="0" fontId="1" fillId="0" borderId="11" xfId="0" applyFont="1" applyFill="1" applyBorder="1" applyAlignment="1">
      <alignment horizontal="center" vertical="center"/>
    </xf>
    <xf numFmtId="0" fontId="19" fillId="0" borderId="14" xfId="177" applyFont="1" applyBorder="1" applyAlignment="1">
      <alignment horizontal="left" wrapText="1"/>
    </xf>
    <xf numFmtId="0" fontId="19" fillId="0" borderId="22" xfId="177" applyFont="1" applyBorder="1" applyAlignment="1">
      <alignment horizontal="left" wrapText="1"/>
    </xf>
    <xf numFmtId="0" fontId="19" fillId="0" borderId="19" xfId="177" applyFont="1" applyBorder="1" applyAlignment="1">
      <alignment horizontal="left" wrapText="1"/>
    </xf>
    <xf numFmtId="0" fontId="1" fillId="0" borderId="13" xfId="177" applyFont="1" applyFill="1" applyBorder="1" applyAlignment="1">
      <alignment horizontal="center" vertical="center"/>
    </xf>
    <xf numFmtId="0" fontId="1" fillId="0" borderId="12" xfId="177" applyFont="1" applyFill="1" applyBorder="1" applyAlignment="1">
      <alignment horizontal="center" vertical="center"/>
    </xf>
    <xf numFmtId="0" fontId="1" fillId="0" borderId="11" xfId="177" applyFont="1" applyFill="1" applyBorder="1" applyAlignment="1">
      <alignment horizontal="center" vertical="center"/>
    </xf>
    <xf numFmtId="0" fontId="111" fillId="0" borderId="13" xfId="177" applyFont="1" applyFill="1" applyBorder="1" applyAlignment="1">
      <alignment horizontal="center" vertical="center"/>
    </xf>
    <xf numFmtId="0" fontId="111" fillId="0" borderId="12" xfId="177" applyFont="1" applyFill="1" applyBorder="1" applyAlignment="1">
      <alignment horizontal="center" vertical="center"/>
    </xf>
    <xf numFmtId="0" fontId="111" fillId="0" borderId="11" xfId="177" applyFont="1" applyFill="1" applyBorder="1" applyAlignment="1">
      <alignment horizontal="center" vertical="center"/>
    </xf>
    <xf numFmtId="0" fontId="30" fillId="0" borderId="18" xfId="0" applyFont="1" applyBorder="1" applyAlignment="1">
      <alignment horizontal="center"/>
    </xf>
    <xf numFmtId="0" fontId="30" fillId="0" borderId="29" xfId="0" applyFont="1" applyBorder="1" applyAlignment="1">
      <alignment horizontal="center"/>
    </xf>
    <xf numFmtId="0" fontId="30" fillId="0" borderId="20" xfId="0" applyFont="1" applyBorder="1" applyAlignment="1">
      <alignment horizontal="center"/>
    </xf>
    <xf numFmtId="0" fontId="30" fillId="0" borderId="26" xfId="0" applyFont="1" applyBorder="1" applyAlignment="1">
      <alignment horizontal="center"/>
    </xf>
    <xf numFmtId="0" fontId="30" fillId="0" borderId="0" xfId="0" applyFont="1" applyBorder="1" applyAlignment="1">
      <alignment horizontal="center"/>
    </xf>
    <xf numFmtId="0" fontId="30" fillId="0" borderId="21" xfId="0" applyFont="1" applyBorder="1" applyAlignment="1">
      <alignment horizontal="center"/>
    </xf>
    <xf numFmtId="0" fontId="30" fillId="0" borderId="13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/>
    </xf>
    <xf numFmtId="0" fontId="20" fillId="0" borderId="23" xfId="0" applyFont="1" applyBorder="1" applyAlignment="1">
      <alignment horizontal="center" wrapText="1"/>
    </xf>
    <xf numFmtId="0" fontId="20" fillId="0" borderId="24" xfId="0" applyFont="1" applyBorder="1" applyAlignment="1">
      <alignment horizontal="center" wrapText="1"/>
    </xf>
    <xf numFmtId="0" fontId="20" fillId="0" borderId="25" xfId="0" applyFont="1" applyBorder="1" applyAlignment="1">
      <alignment horizontal="center" wrapText="1"/>
    </xf>
    <xf numFmtId="0" fontId="1" fillId="28" borderId="14" xfId="176" applyFont="1" applyFill="1" applyBorder="1" applyAlignment="1">
      <alignment horizontal="left" wrapText="1"/>
    </xf>
    <xf numFmtId="0" fontId="1" fillId="28" borderId="22" xfId="176" applyFont="1" applyFill="1" applyBorder="1" applyAlignment="1">
      <alignment horizontal="left" wrapText="1"/>
    </xf>
    <xf numFmtId="0" fontId="1" fillId="28" borderId="19" xfId="176" applyFont="1" applyFill="1" applyBorder="1" applyAlignment="1">
      <alignment horizontal="left" wrapText="1"/>
    </xf>
    <xf numFmtId="0" fontId="19" fillId="0" borderId="14" xfId="177" applyFont="1" applyBorder="1" applyAlignment="1">
      <alignment horizontal="left"/>
    </xf>
    <xf numFmtId="0" fontId="19" fillId="0" borderId="22" xfId="177" applyFont="1" applyBorder="1" applyAlignment="1">
      <alignment horizontal="left"/>
    </xf>
    <xf numFmtId="0" fontId="19" fillId="0" borderId="19" xfId="177" applyFont="1" applyBorder="1" applyAlignment="1">
      <alignment horizontal="left"/>
    </xf>
    <xf numFmtId="0" fontId="111" fillId="0" borderId="14" xfId="0" applyFont="1" applyBorder="1" applyAlignment="1">
      <alignment horizontal="left"/>
    </xf>
    <xf numFmtId="0" fontId="111" fillId="0" borderId="22" xfId="0" applyFont="1" applyBorder="1" applyAlignment="1">
      <alignment horizontal="left"/>
    </xf>
    <xf numFmtId="0" fontId="111" fillId="0" borderId="19" xfId="0" applyFont="1" applyBorder="1" applyAlignment="1">
      <alignment horizontal="left"/>
    </xf>
    <xf numFmtId="0" fontId="19" fillId="0" borderId="14" xfId="177" applyFont="1" applyBorder="1" applyAlignment="1">
      <alignment horizontal="left" vertical="center" wrapText="1"/>
    </xf>
    <xf numFmtId="0" fontId="19" fillId="0" borderId="22" xfId="177" applyFont="1" applyBorder="1" applyAlignment="1">
      <alignment horizontal="left" vertical="center" wrapText="1"/>
    </xf>
    <xf numFmtId="0" fontId="19" fillId="0" borderId="19" xfId="177" applyFont="1" applyBorder="1" applyAlignment="1">
      <alignment horizontal="left" vertical="center" wrapText="1"/>
    </xf>
    <xf numFmtId="0" fontId="1" fillId="0" borderId="14" xfId="177" applyFont="1" applyBorder="1" applyAlignment="1">
      <alignment horizontal="left" vertical="center"/>
    </xf>
    <xf numFmtId="0" fontId="22" fillId="0" borderId="22" xfId="177" applyBorder="1" applyAlignment="1">
      <alignment horizontal="left" vertical="center"/>
    </xf>
    <xf numFmtId="0" fontId="22" fillId="0" borderId="19" xfId="177" applyBorder="1" applyAlignment="1">
      <alignment horizontal="left" vertical="center"/>
    </xf>
    <xf numFmtId="0" fontId="1" fillId="0" borderId="14" xfId="177" applyFont="1" applyBorder="1" applyAlignment="1">
      <alignment horizontal="left" vertical="center" wrapText="1"/>
    </xf>
    <xf numFmtId="0" fontId="1" fillId="0" borderId="22" xfId="177" applyFont="1" applyBorder="1" applyAlignment="1">
      <alignment horizontal="left" vertical="center" wrapText="1"/>
    </xf>
    <xf numFmtId="0" fontId="1" fillId="0" borderId="19" xfId="177" applyFont="1" applyBorder="1" applyAlignment="1">
      <alignment horizontal="left" vertical="center" wrapText="1"/>
    </xf>
    <xf numFmtId="0" fontId="111" fillId="0" borderId="14" xfId="0" applyFont="1" applyBorder="1"/>
    <xf numFmtId="0" fontId="111" fillId="0" borderId="22" xfId="0" applyFont="1" applyBorder="1"/>
    <xf numFmtId="0" fontId="111" fillId="0" borderId="19" xfId="0" applyFont="1" applyBorder="1"/>
    <xf numFmtId="0" fontId="111" fillId="0" borderId="10" xfId="0" applyFont="1" applyBorder="1"/>
    <xf numFmtId="0" fontId="111" fillId="0" borderId="13" xfId="0" applyFont="1" applyBorder="1" applyAlignment="1">
      <alignment horizontal="center"/>
    </xf>
    <xf numFmtId="0" fontId="111" fillId="0" borderId="12" xfId="0" applyFont="1" applyBorder="1" applyAlignment="1">
      <alignment horizontal="center"/>
    </xf>
    <xf numFmtId="0" fontId="111" fillId="0" borderId="11" xfId="0" applyFont="1" applyBorder="1" applyAlignment="1">
      <alignment horizontal="center"/>
    </xf>
    <xf numFmtId="0" fontId="111" fillId="0" borderId="13" xfId="0" applyFont="1" applyBorder="1" applyAlignment="1">
      <alignment horizontal="right" vertical="center"/>
    </xf>
    <xf numFmtId="0" fontId="111" fillId="0" borderId="12" xfId="0" applyFont="1" applyBorder="1" applyAlignment="1">
      <alignment horizontal="right" vertical="center"/>
    </xf>
    <xf numFmtId="0" fontId="111" fillId="0" borderId="11" xfId="0" applyFont="1" applyBorder="1" applyAlignment="1">
      <alignment horizontal="right" vertical="center"/>
    </xf>
    <xf numFmtId="0" fontId="35" fillId="28" borderId="14" xfId="176" applyFill="1" applyBorder="1" applyAlignment="1">
      <alignment horizontal="left"/>
    </xf>
    <xf numFmtId="0" fontId="35" fillId="28" borderId="22" xfId="176" applyFill="1" applyBorder="1" applyAlignment="1">
      <alignment horizontal="left"/>
    </xf>
    <xf numFmtId="0" fontId="35" fillId="28" borderId="19" xfId="176" applyFill="1" applyBorder="1" applyAlignment="1">
      <alignment horizontal="left"/>
    </xf>
    <xf numFmtId="0" fontId="1" fillId="28" borderId="14" xfId="177" applyFont="1" applyFill="1" applyBorder="1" applyAlignment="1">
      <alignment horizontal="left" vertical="center" wrapText="1"/>
    </xf>
    <xf numFmtId="0" fontId="1" fillId="28" borderId="22" xfId="177" applyFont="1" applyFill="1" applyBorder="1" applyAlignment="1">
      <alignment horizontal="left" vertical="center" wrapText="1"/>
    </xf>
    <xf numFmtId="0" fontId="1" fillId="28" borderId="19" xfId="177" applyFont="1" applyFill="1" applyBorder="1" applyAlignment="1">
      <alignment horizontal="left" vertical="center" wrapText="1"/>
    </xf>
    <xf numFmtId="0" fontId="116" fillId="0" borderId="13" xfId="176" applyFont="1" applyFill="1" applyBorder="1" applyAlignment="1">
      <alignment horizontal="center" vertical="center"/>
    </xf>
    <xf numFmtId="0" fontId="116" fillId="0" borderId="12" xfId="176" applyFont="1" applyFill="1" applyBorder="1" applyAlignment="1">
      <alignment horizontal="center" vertical="center"/>
    </xf>
    <xf numFmtId="0" fontId="116" fillId="0" borderId="11" xfId="176" applyFont="1" applyFill="1" applyBorder="1" applyAlignment="1">
      <alignment horizontal="center" vertical="center"/>
    </xf>
    <xf numFmtId="0" fontId="19" fillId="28" borderId="14" xfId="176" applyFont="1" applyFill="1" applyBorder="1" applyAlignment="1">
      <alignment horizontal="left" wrapText="1"/>
    </xf>
    <xf numFmtId="0" fontId="19" fillId="28" borderId="22" xfId="176" applyFont="1" applyFill="1" applyBorder="1" applyAlignment="1">
      <alignment horizontal="left" wrapText="1"/>
    </xf>
    <xf numFmtId="0" fontId="19" fillId="28" borderId="19" xfId="176" applyFont="1" applyFill="1" applyBorder="1" applyAlignment="1">
      <alignment horizontal="left" wrapText="1"/>
    </xf>
    <xf numFmtId="0" fontId="19" fillId="0" borderId="13" xfId="0" applyFont="1" applyBorder="1" applyAlignment="1">
      <alignment horizontal="center" wrapText="1"/>
    </xf>
    <xf numFmtId="0" fontId="19" fillId="0" borderId="11" xfId="0" applyFont="1" applyBorder="1" applyAlignment="1">
      <alignment horizontal="center" wrapText="1"/>
    </xf>
    <xf numFmtId="0" fontId="116" fillId="0" borderId="10" xfId="177" applyFont="1" applyFill="1" applyBorder="1" applyAlignment="1">
      <alignment horizontal="center" vertical="center"/>
    </xf>
    <xf numFmtId="0" fontId="22" fillId="0" borderId="14" xfId="177" applyBorder="1" applyAlignment="1">
      <alignment horizontal="left" vertical="center" wrapText="1"/>
    </xf>
    <xf numFmtId="0" fontId="22" fillId="0" borderId="22" xfId="177" applyBorder="1" applyAlignment="1">
      <alignment horizontal="left" vertical="center" wrapText="1"/>
    </xf>
    <xf numFmtId="0" fontId="22" fillId="0" borderId="19" xfId="177" applyBorder="1" applyAlignment="1">
      <alignment horizontal="left" vertical="center" wrapText="1"/>
    </xf>
    <xf numFmtId="0" fontId="22" fillId="28" borderId="14" xfId="177" applyFill="1" applyBorder="1" applyAlignment="1">
      <alignment horizontal="left" vertical="center" wrapText="1"/>
    </xf>
    <xf numFmtId="0" fontId="22" fillId="28" borderId="22" xfId="177" applyFill="1" applyBorder="1" applyAlignment="1">
      <alignment horizontal="left" vertical="center" wrapText="1"/>
    </xf>
    <xf numFmtId="0" fontId="22" fillId="28" borderId="19" xfId="177" applyFill="1" applyBorder="1" applyAlignment="1">
      <alignment horizontal="left" vertical="center" wrapText="1"/>
    </xf>
    <xf numFmtId="0" fontId="1" fillId="0" borderId="14" xfId="177" applyFont="1" applyFill="1" applyBorder="1" applyAlignment="1">
      <alignment horizontal="left" vertical="center" wrapText="1"/>
    </xf>
    <xf numFmtId="0" fontId="22" fillId="0" borderId="22" xfId="177" applyFill="1" applyBorder="1" applyAlignment="1">
      <alignment horizontal="left" vertical="center" wrapText="1"/>
    </xf>
    <xf numFmtId="0" fontId="22" fillId="0" borderId="19" xfId="177" applyFill="1" applyBorder="1" applyAlignment="1">
      <alignment horizontal="left" vertical="center" wrapText="1"/>
    </xf>
    <xf numFmtId="0" fontId="19" fillId="0" borderId="14" xfId="176" applyFont="1" applyBorder="1" applyAlignment="1">
      <alignment horizontal="left" vertical="center" wrapText="1"/>
    </xf>
    <xf numFmtId="0" fontId="19" fillId="0" borderId="22" xfId="176" applyFont="1" applyBorder="1" applyAlignment="1">
      <alignment horizontal="left" vertical="center" wrapText="1"/>
    </xf>
    <xf numFmtId="0" fontId="19" fillId="0" borderId="19" xfId="176" applyFont="1" applyBorder="1" applyAlignment="1">
      <alignment horizontal="left" vertical="center" wrapText="1"/>
    </xf>
    <xf numFmtId="0" fontId="111" fillId="0" borderId="13" xfId="176" applyFont="1" applyFill="1" applyBorder="1" applyAlignment="1">
      <alignment horizontal="center" vertical="center"/>
    </xf>
    <xf numFmtId="0" fontId="111" fillId="0" borderId="12" xfId="176" applyFont="1" applyFill="1" applyBorder="1" applyAlignment="1">
      <alignment horizontal="center" vertical="center"/>
    </xf>
    <xf numFmtId="0" fontId="111" fillId="0" borderId="11" xfId="176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10" xfId="0" applyFont="1" applyFill="1" applyBorder="1"/>
    <xf numFmtId="0" fontId="1" fillId="0" borderId="14" xfId="0" applyFont="1" applyBorder="1"/>
    <xf numFmtId="0" fontId="1" fillId="0" borderId="22" xfId="0" applyFont="1" applyBorder="1"/>
    <xf numFmtId="0" fontId="1" fillId="0" borderId="19" xfId="0" applyFont="1" applyBorder="1"/>
    <xf numFmtId="0" fontId="111" fillId="0" borderId="10" xfId="0" applyFont="1" applyFill="1" applyBorder="1"/>
    <xf numFmtId="0" fontId="116" fillId="0" borderId="13" xfId="176" applyFont="1" applyFill="1" applyBorder="1" applyAlignment="1">
      <alignment horizontal="center" vertical="center" wrapText="1"/>
    </xf>
    <xf numFmtId="0" fontId="116" fillId="0" borderId="12" xfId="176" applyFont="1" applyFill="1" applyBorder="1" applyAlignment="1">
      <alignment horizontal="center" vertical="center" wrapText="1"/>
    </xf>
    <xf numFmtId="0" fontId="116" fillId="0" borderId="11" xfId="176" applyFont="1" applyFill="1" applyBorder="1" applyAlignment="1">
      <alignment horizontal="center" vertical="center" wrapText="1"/>
    </xf>
    <xf numFmtId="0" fontId="0" fillId="0" borderId="13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111" fillId="0" borderId="10" xfId="0" applyFont="1" applyBorder="1" applyAlignment="1">
      <alignment horizontal="center" vertical="center"/>
    </xf>
    <xf numFmtId="0" fontId="19" fillId="0" borderId="13" xfId="176" applyFont="1" applyFill="1" applyBorder="1" applyAlignment="1">
      <alignment horizontal="center" vertical="center" wrapText="1"/>
    </xf>
    <xf numFmtId="0" fontId="19" fillId="0" borderId="12" xfId="176" applyFont="1" applyFill="1" applyBorder="1" applyAlignment="1">
      <alignment horizontal="center" vertical="center" wrapText="1"/>
    </xf>
    <xf numFmtId="0" fontId="116" fillId="0" borderId="10" xfId="176" applyFont="1" applyFill="1" applyBorder="1" applyAlignment="1">
      <alignment horizontal="center" vertical="center" wrapText="1"/>
    </xf>
    <xf numFmtId="0" fontId="111" fillId="0" borderId="10" xfId="177" applyFont="1" applyFill="1" applyBorder="1" applyAlignment="1">
      <alignment horizontal="center" vertical="center"/>
    </xf>
    <xf numFmtId="15" fontId="111" fillId="0" borderId="10" xfId="0" applyNumberFormat="1" applyFont="1" applyBorder="1" applyAlignment="1">
      <alignment horizontal="center" vertical="center"/>
    </xf>
    <xf numFmtId="0" fontId="111" fillId="0" borderId="10" xfId="0" applyFont="1" applyBorder="1" applyAlignment="1">
      <alignment horizontal="right" vertical="center"/>
    </xf>
    <xf numFmtId="15" fontId="111" fillId="0" borderId="10" xfId="0" applyNumberFormat="1" applyFont="1" applyBorder="1" applyAlignment="1">
      <alignment horizontal="right" vertical="center"/>
    </xf>
    <xf numFmtId="15" fontId="111" fillId="0" borderId="13" xfId="0" applyNumberFormat="1" applyFont="1" applyBorder="1" applyAlignment="1">
      <alignment horizontal="center" vertical="center"/>
    </xf>
    <xf numFmtId="15" fontId="111" fillId="0" borderId="12" xfId="0" applyNumberFormat="1" applyFont="1" applyBorder="1" applyAlignment="1">
      <alignment horizontal="center" vertical="center"/>
    </xf>
    <xf numFmtId="15" fontId="111" fillId="0" borderId="11" xfId="0" applyNumberFormat="1" applyFont="1" applyBorder="1" applyAlignment="1">
      <alignment horizontal="center" vertical="center"/>
    </xf>
    <xf numFmtId="14" fontId="111" fillId="0" borderId="10" xfId="0" applyNumberFormat="1" applyFont="1" applyBorder="1" applyAlignment="1">
      <alignment horizontal="center" vertical="center"/>
    </xf>
    <xf numFmtId="0" fontId="111" fillId="0" borderId="10" xfId="0" applyFont="1" applyBorder="1" applyAlignment="1">
      <alignment horizontal="center"/>
    </xf>
    <xf numFmtId="14" fontId="111" fillId="0" borderId="13" xfId="0" applyNumberFormat="1" applyFont="1" applyBorder="1" applyAlignment="1">
      <alignment horizontal="center" vertical="center"/>
    </xf>
    <xf numFmtId="14" fontId="111" fillId="0" borderId="12" xfId="0" applyNumberFormat="1" applyFont="1" applyBorder="1" applyAlignment="1">
      <alignment horizontal="center" vertical="center"/>
    </xf>
    <xf numFmtId="14" fontId="111" fillId="0" borderId="11" xfId="0" applyNumberFormat="1" applyFont="1" applyBorder="1" applyAlignment="1">
      <alignment horizontal="center" vertical="center"/>
    </xf>
    <xf numFmtId="0" fontId="19" fillId="0" borderId="23" xfId="0" applyFont="1" applyBorder="1" applyAlignment="1">
      <alignment horizontal="center"/>
    </xf>
    <xf numFmtId="0" fontId="21" fillId="0" borderId="21" xfId="0" applyFont="1" applyBorder="1" applyAlignment="1">
      <alignment horizontal="center" vertical="center" wrapText="1"/>
    </xf>
    <xf numFmtId="0" fontId="1" fillId="0" borderId="18" xfId="0" applyFont="1" applyBorder="1" applyAlignment="1">
      <alignment horizontal="center" wrapText="1"/>
    </xf>
    <xf numFmtId="0" fontId="1" fillId="0" borderId="29" xfId="0" applyFont="1" applyBorder="1" applyAlignment="1">
      <alignment horizontal="center" wrapText="1"/>
    </xf>
    <xf numFmtId="0" fontId="1" fillId="0" borderId="20" xfId="0" applyFont="1" applyBorder="1" applyAlignment="1">
      <alignment horizontal="center" wrapText="1"/>
    </xf>
    <xf numFmtId="0" fontId="1" fillId="0" borderId="26" xfId="0" applyFont="1" applyBorder="1" applyAlignment="1">
      <alignment horizontal="center" wrapText="1"/>
    </xf>
    <xf numFmtId="0" fontId="1" fillId="0" borderId="0" xfId="0" applyFont="1" applyBorder="1" applyAlignment="1">
      <alignment horizontal="center" wrapText="1"/>
    </xf>
    <xf numFmtId="0" fontId="1" fillId="0" borderId="21" xfId="0" applyFont="1" applyBorder="1" applyAlignment="1">
      <alignment horizontal="center" wrapText="1"/>
    </xf>
    <xf numFmtId="0" fontId="1" fillId="0" borderId="14" xfId="0" applyFont="1" applyFill="1" applyBorder="1" applyAlignment="1">
      <alignment horizontal="left" wrapText="1"/>
    </xf>
    <xf numFmtId="0" fontId="1" fillId="0" borderId="22" xfId="0" applyFont="1" applyFill="1" applyBorder="1" applyAlignment="1">
      <alignment horizontal="left" wrapText="1"/>
    </xf>
    <xf numFmtId="0" fontId="1" fillId="0" borderId="19" xfId="0" applyFont="1" applyFill="1" applyBorder="1" applyAlignment="1">
      <alignment horizontal="left" wrapText="1"/>
    </xf>
    <xf numFmtId="0" fontId="44" fillId="0" borderId="24" xfId="0" applyFont="1" applyBorder="1" applyAlignment="1">
      <alignment horizontal="center"/>
    </xf>
    <xf numFmtId="0" fontId="44" fillId="0" borderId="25" xfId="0" applyFont="1" applyBorder="1" applyAlignment="1">
      <alignment horizontal="center"/>
    </xf>
    <xf numFmtId="0" fontId="0" fillId="0" borderId="24" xfId="0" applyBorder="1" applyAlignment="1">
      <alignment horizontal="center"/>
    </xf>
    <xf numFmtId="0" fontId="23" fillId="0" borderId="14" xfId="0" applyFont="1" applyBorder="1" applyAlignment="1">
      <alignment horizontal="left" wrapText="1"/>
    </xf>
    <xf numFmtId="0" fontId="23" fillId="0" borderId="22" xfId="0" applyFont="1" applyBorder="1" applyAlignment="1">
      <alignment horizontal="left" wrapText="1"/>
    </xf>
    <xf numFmtId="0" fontId="23" fillId="0" borderId="19" xfId="0" applyFont="1" applyBorder="1" applyAlignment="1">
      <alignment horizontal="left" wrapText="1"/>
    </xf>
    <xf numFmtId="0" fontId="124" fillId="0" borderId="18" xfId="0" applyFont="1" applyBorder="1" applyAlignment="1">
      <alignment horizontal="center"/>
    </xf>
    <xf numFmtId="0" fontId="124" fillId="0" borderId="29" xfId="0" applyFont="1" applyBorder="1" applyAlignment="1">
      <alignment horizontal="center"/>
    </xf>
    <xf numFmtId="0" fontId="124" fillId="0" borderId="20" xfId="0" applyFont="1" applyBorder="1" applyAlignment="1">
      <alignment horizontal="center"/>
    </xf>
    <xf numFmtId="0" fontId="124" fillId="0" borderId="26" xfId="0" applyFont="1" applyBorder="1" applyAlignment="1">
      <alignment horizontal="center"/>
    </xf>
    <xf numFmtId="0" fontId="124" fillId="0" borderId="0" xfId="0" applyFont="1" applyAlignment="1">
      <alignment horizontal="center"/>
    </xf>
    <xf numFmtId="0" fontId="124" fillId="0" borderId="21" xfId="0" applyFont="1" applyBorder="1" applyAlignment="1">
      <alignment horizontal="center"/>
    </xf>
    <xf numFmtId="0" fontId="125" fillId="0" borderId="10" xfId="0" applyFont="1" applyBorder="1" applyAlignment="1">
      <alignment horizontal="center" wrapText="1"/>
    </xf>
    <xf numFmtId="0" fontId="125" fillId="0" borderId="10" xfId="0" applyFont="1" applyBorder="1" applyAlignment="1">
      <alignment horizontal="center"/>
    </xf>
    <xf numFmtId="0" fontId="124" fillId="0" borderId="10" xfId="0" applyFont="1" applyBorder="1" applyAlignment="1">
      <alignment horizontal="center" vertical="center"/>
    </xf>
    <xf numFmtId="0" fontId="124" fillId="0" borderId="29" xfId="0" applyFont="1" applyBorder="1" applyAlignment="1">
      <alignment horizontal="center" vertical="center"/>
    </xf>
    <xf numFmtId="0" fontId="124" fillId="0" borderId="20" xfId="0" applyFont="1" applyBorder="1" applyAlignment="1">
      <alignment horizontal="center" vertical="center"/>
    </xf>
    <xf numFmtId="0" fontId="124" fillId="0" borderId="23" xfId="0" applyFont="1" applyBorder="1" applyAlignment="1">
      <alignment horizontal="center" vertical="center"/>
    </xf>
    <xf numFmtId="0" fontId="124" fillId="0" borderId="24" xfId="0" applyFont="1" applyBorder="1" applyAlignment="1">
      <alignment horizontal="center" vertical="center"/>
    </xf>
    <xf numFmtId="0" fontId="124" fillId="0" borderId="25" xfId="0" applyFont="1" applyBorder="1" applyAlignment="1">
      <alignment horizontal="center" vertical="center"/>
    </xf>
    <xf numFmtId="0" fontId="125" fillId="0" borderId="23" xfId="0" applyFont="1" applyBorder="1" applyAlignment="1">
      <alignment horizontal="center" wrapText="1"/>
    </xf>
    <xf numFmtId="0" fontId="125" fillId="0" borderId="24" xfId="0" applyFont="1" applyBorder="1" applyAlignment="1">
      <alignment horizontal="center"/>
    </xf>
    <xf numFmtId="0" fontId="125" fillId="0" borderId="25" xfId="0" applyFont="1" applyBorder="1" applyAlignment="1">
      <alignment horizontal="center"/>
    </xf>
    <xf numFmtId="0" fontId="30" fillId="35" borderId="0" xfId="0" applyFont="1" applyFill="1" applyAlignment="1">
      <alignment horizontal="left"/>
    </xf>
    <xf numFmtId="0" fontId="70" fillId="28" borderId="14" xfId="0" applyFont="1" applyFill="1" applyBorder="1" applyAlignment="1">
      <alignment horizontal="left"/>
    </xf>
    <xf numFmtId="0" fontId="70" fillId="28" borderId="22" xfId="0" applyFont="1" applyFill="1" applyBorder="1" applyAlignment="1">
      <alignment horizontal="left"/>
    </xf>
    <xf numFmtId="0" fontId="70" fillId="28" borderId="19" xfId="0" applyFont="1" applyFill="1" applyBorder="1" applyAlignment="1">
      <alignment horizontal="left"/>
    </xf>
    <xf numFmtId="0" fontId="23" fillId="0" borderId="13" xfId="176" applyFont="1" applyBorder="1" applyAlignment="1">
      <alignment horizontal="center" vertical="center"/>
    </xf>
    <xf numFmtId="0" fontId="23" fillId="0" borderId="12" xfId="176" applyFont="1" applyBorder="1" applyAlignment="1">
      <alignment horizontal="center" vertical="center"/>
    </xf>
    <xf numFmtId="0" fontId="23" fillId="0" borderId="11" xfId="176" applyFont="1" applyBorder="1" applyAlignment="1">
      <alignment horizontal="center" vertical="center"/>
    </xf>
    <xf numFmtId="0" fontId="124" fillId="0" borderId="13" xfId="0" applyFont="1" applyBorder="1" applyAlignment="1">
      <alignment horizontal="center" vertical="center"/>
    </xf>
    <xf numFmtId="0" fontId="124" fillId="0" borderId="12" xfId="0" applyFont="1" applyBorder="1" applyAlignment="1">
      <alignment horizontal="center" vertical="center"/>
    </xf>
    <xf numFmtId="0" fontId="124" fillId="0" borderId="11" xfId="0" applyFont="1" applyBorder="1" applyAlignment="1">
      <alignment horizontal="center" vertical="center"/>
    </xf>
    <xf numFmtId="0" fontId="124" fillId="0" borderId="14" xfId="0" applyFont="1" applyBorder="1" applyAlignment="1">
      <alignment horizontal="left" wrapText="1"/>
    </xf>
    <xf numFmtId="0" fontId="124" fillId="0" borderId="22" xfId="0" applyFont="1" applyBorder="1" applyAlignment="1">
      <alignment horizontal="left" wrapText="1"/>
    </xf>
    <xf numFmtId="0" fontId="124" fillId="0" borderId="19" xfId="0" applyFont="1" applyBorder="1" applyAlignment="1">
      <alignment horizontal="left" wrapText="1"/>
    </xf>
    <xf numFmtId="0" fontId="124" fillId="0" borderId="14" xfId="0" applyFont="1" applyBorder="1" applyAlignment="1">
      <alignment horizontal="center"/>
    </xf>
    <xf numFmtId="0" fontId="124" fillId="0" borderId="22" xfId="0" applyFont="1" applyBorder="1" applyAlignment="1">
      <alignment horizontal="center"/>
    </xf>
    <xf numFmtId="0" fontId="124" fillId="0" borderId="19" xfId="0" applyFont="1" applyBorder="1" applyAlignment="1">
      <alignment horizontal="center"/>
    </xf>
    <xf numFmtId="0" fontId="125" fillId="0" borderId="14" xfId="0" applyFont="1" applyBorder="1" applyAlignment="1">
      <alignment horizontal="left"/>
    </xf>
    <xf numFmtId="0" fontId="125" fillId="0" borderId="22" xfId="0" applyFont="1" applyBorder="1" applyAlignment="1">
      <alignment horizontal="left"/>
    </xf>
    <xf numFmtId="0" fontId="125" fillId="0" borderId="19" xfId="0" applyFont="1" applyBorder="1" applyAlignment="1">
      <alignment horizontal="left"/>
    </xf>
    <xf numFmtId="0" fontId="124" fillId="0" borderId="14" xfId="0" applyFont="1" applyBorder="1" applyAlignment="1">
      <alignment horizontal="left"/>
    </xf>
    <xf numFmtId="0" fontId="124" fillId="0" borderId="22" xfId="0" applyFont="1" applyBorder="1" applyAlignment="1">
      <alignment horizontal="left"/>
    </xf>
    <xf numFmtId="0" fontId="124" fillId="0" borderId="19" xfId="0" applyFont="1" applyBorder="1" applyAlignment="1">
      <alignment horizontal="left"/>
    </xf>
    <xf numFmtId="0" fontId="124" fillId="0" borderId="10" xfId="0" applyFont="1" applyBorder="1" applyAlignment="1">
      <alignment horizontal="center"/>
    </xf>
    <xf numFmtId="0" fontId="125" fillId="0" borderId="14" xfId="0" applyFont="1" applyBorder="1" applyAlignment="1">
      <alignment horizontal="left" vertical="center" wrapText="1"/>
    </xf>
    <xf numFmtId="0" fontId="125" fillId="0" borderId="22" xfId="0" applyFont="1" applyBorder="1" applyAlignment="1">
      <alignment horizontal="left" vertical="center" wrapText="1"/>
    </xf>
    <xf numFmtId="0" fontId="125" fillId="0" borderId="19" xfId="0" applyFont="1" applyBorder="1" applyAlignment="1">
      <alignment horizontal="left" vertical="center" wrapText="1"/>
    </xf>
    <xf numFmtId="0" fontId="124" fillId="28" borderId="14" xfId="0" applyFont="1" applyFill="1" applyBorder="1" applyAlignment="1">
      <alignment horizontal="left" wrapText="1"/>
    </xf>
    <xf numFmtId="0" fontId="124" fillId="28" borderId="22" xfId="0" applyFont="1" applyFill="1" applyBorder="1" applyAlignment="1">
      <alignment horizontal="left"/>
    </xf>
    <xf numFmtId="0" fontId="124" fillId="28" borderId="19" xfId="0" applyFont="1" applyFill="1" applyBorder="1" applyAlignment="1">
      <alignment horizontal="left"/>
    </xf>
    <xf numFmtId="0" fontId="124" fillId="0" borderId="14" xfId="0" applyFont="1" applyBorder="1" applyAlignment="1">
      <alignment horizontal="left" vertical="top" wrapText="1"/>
    </xf>
    <xf numFmtId="0" fontId="124" fillId="0" borderId="22" xfId="0" applyFont="1" applyBorder="1" applyAlignment="1">
      <alignment horizontal="left" vertical="top" wrapText="1"/>
    </xf>
    <xf numFmtId="0" fontId="124" fillId="0" borderId="19" xfId="0" applyFont="1" applyBorder="1" applyAlignment="1">
      <alignment horizontal="left" vertical="top" wrapText="1"/>
    </xf>
    <xf numFmtId="0" fontId="1" fillId="0" borderId="10" xfId="176" applyFont="1" applyBorder="1" applyAlignment="1">
      <alignment horizontal="center" vertical="center"/>
    </xf>
    <xf numFmtId="0" fontId="20" fillId="0" borderId="10" xfId="176" applyFont="1" applyBorder="1" applyAlignment="1">
      <alignment horizontal="center" vertical="center"/>
    </xf>
    <xf numFmtId="0" fontId="125" fillId="0" borderId="18" xfId="0" applyFont="1" applyBorder="1" applyAlignment="1">
      <alignment horizontal="center" vertical="center"/>
    </xf>
    <xf numFmtId="0" fontId="125" fillId="0" borderId="29" xfId="0" applyFont="1" applyBorder="1" applyAlignment="1">
      <alignment horizontal="center" vertical="center"/>
    </xf>
    <xf numFmtId="0" fontId="125" fillId="0" borderId="20" xfId="0" applyFont="1" applyBorder="1" applyAlignment="1">
      <alignment horizontal="center" vertical="center"/>
    </xf>
    <xf numFmtId="0" fontId="125" fillId="0" borderId="23" xfId="0" applyFont="1" applyBorder="1" applyAlignment="1">
      <alignment horizontal="center" vertical="center"/>
    </xf>
    <xf numFmtId="0" fontId="125" fillId="0" borderId="24" xfId="0" applyFont="1" applyBorder="1" applyAlignment="1">
      <alignment horizontal="center" vertical="center"/>
    </xf>
    <xf numFmtId="0" fontId="125" fillId="0" borderId="25" xfId="0" applyFont="1" applyBorder="1" applyAlignment="1">
      <alignment horizontal="center" vertical="center"/>
    </xf>
    <xf numFmtId="0" fontId="124" fillId="0" borderId="0" xfId="0" applyFont="1" applyAlignment="1">
      <alignment horizontal="left"/>
    </xf>
    <xf numFmtId="0" fontId="125" fillId="0" borderId="10" xfId="0" applyFont="1" applyBorder="1" applyAlignment="1">
      <alignment horizontal="center" vertical="center"/>
    </xf>
    <xf numFmtId="0" fontId="116" fillId="0" borderId="13" xfId="176" applyFont="1" applyBorder="1" applyAlignment="1">
      <alignment horizontal="center" vertical="center" wrapText="1"/>
    </xf>
    <xf numFmtId="0" fontId="116" fillId="0" borderId="12" xfId="176" applyFont="1" applyBorder="1" applyAlignment="1">
      <alignment horizontal="center" vertical="center" wrapText="1"/>
    </xf>
    <xf numFmtId="0" fontId="116" fillId="0" borderId="11" xfId="176" applyFont="1" applyBorder="1" applyAlignment="1">
      <alignment horizontal="center" vertical="center" wrapText="1"/>
    </xf>
    <xf numFmtId="0" fontId="1" fillId="0" borderId="14" xfId="176" applyFont="1" applyBorder="1" applyAlignment="1">
      <alignment wrapText="1"/>
    </xf>
    <xf numFmtId="0" fontId="1" fillId="0" borderId="22" xfId="176" applyFont="1" applyBorder="1" applyAlignment="1">
      <alignment wrapText="1"/>
    </xf>
    <xf numFmtId="0" fontId="35" fillId="0" borderId="13" xfId="176" applyBorder="1" applyAlignment="1">
      <alignment horizontal="center" wrapText="1"/>
    </xf>
    <xf numFmtId="0" fontId="35" fillId="0" borderId="11" xfId="176" applyBorder="1" applyAlignment="1">
      <alignment horizontal="center" wrapText="1"/>
    </xf>
    <xf numFmtId="172" fontId="1" fillId="0" borderId="13" xfId="170" applyNumberFormat="1" applyFont="1" applyBorder="1" applyAlignment="1">
      <alignment horizontal="right" wrapText="1"/>
    </xf>
    <xf numFmtId="172" fontId="1" fillId="0" borderId="11" xfId="170" applyNumberFormat="1" applyFont="1" applyBorder="1" applyAlignment="1">
      <alignment horizontal="right" wrapText="1"/>
    </xf>
    <xf numFmtId="0" fontId="1" fillId="0" borderId="18" xfId="176" applyFont="1" applyBorder="1" applyAlignment="1">
      <alignment horizontal="left"/>
    </xf>
    <xf numFmtId="0" fontId="1" fillId="0" borderId="23" xfId="176" applyFont="1" applyBorder="1" applyAlignment="1">
      <alignment horizontal="left"/>
    </xf>
    <xf numFmtId="0" fontId="111" fillId="0" borderId="13" xfId="176" applyFont="1" applyBorder="1" applyAlignment="1">
      <alignment horizontal="center"/>
    </xf>
    <xf numFmtId="0" fontId="111" fillId="0" borderId="11" xfId="176" applyFont="1" applyBorder="1" applyAlignment="1">
      <alignment horizontal="center"/>
    </xf>
    <xf numFmtId="0" fontId="19" fillId="0" borderId="12" xfId="176" applyFont="1" applyBorder="1" applyAlignment="1">
      <alignment horizontal="center" vertical="center" wrapText="1"/>
    </xf>
    <xf numFmtId="0" fontId="1" fillId="0" borderId="14" xfId="176" applyFont="1" applyBorder="1" applyAlignment="1">
      <alignment horizontal="left" vertical="center" wrapText="1"/>
    </xf>
    <xf numFmtId="0" fontId="1" fillId="0" borderId="22" xfId="176" applyFont="1" applyBorder="1" applyAlignment="1">
      <alignment horizontal="left" vertical="center" wrapText="1"/>
    </xf>
    <xf numFmtId="0" fontId="1" fillId="0" borderId="19" xfId="176" applyFont="1" applyBorder="1" applyAlignment="1">
      <alignment horizontal="left" vertical="center" wrapText="1"/>
    </xf>
    <xf numFmtId="0" fontId="19" fillId="0" borderId="18" xfId="176" applyFont="1" applyBorder="1" applyAlignment="1">
      <alignment horizontal="left" wrapText="1"/>
    </xf>
    <xf numFmtId="0" fontId="19" fillId="0" borderId="29" xfId="176" applyFont="1" applyBorder="1" applyAlignment="1">
      <alignment horizontal="left" wrapText="1"/>
    </xf>
    <xf numFmtId="0" fontId="19" fillId="0" borderId="20" xfId="176" applyFont="1" applyBorder="1" applyAlignment="1">
      <alignment horizontal="left" wrapText="1"/>
    </xf>
    <xf numFmtId="168" fontId="111" fillId="0" borderId="14" xfId="176" applyNumberFormat="1" applyFont="1" applyBorder="1" applyAlignment="1">
      <alignment horizontal="center"/>
    </xf>
    <xf numFmtId="168" fontId="111" fillId="0" borderId="19" xfId="176" applyNumberFormat="1" applyFont="1" applyBorder="1" applyAlignment="1">
      <alignment horizontal="center"/>
    </xf>
    <xf numFmtId="49" fontId="23" fillId="0" borderId="13" xfId="0" applyNumberFormat="1" applyFont="1" applyBorder="1" applyAlignment="1">
      <alignment horizontal="center" vertical="center"/>
    </xf>
    <xf numFmtId="49" fontId="23" fillId="0" borderId="12" xfId="0" applyNumberFormat="1" applyFont="1" applyBorder="1" applyAlignment="1">
      <alignment horizontal="center" vertical="center"/>
    </xf>
    <xf numFmtId="49" fontId="23" fillId="0" borderId="11" xfId="0" applyNumberFormat="1" applyFont="1" applyBorder="1" applyAlignment="1">
      <alignment horizontal="center" vertical="center"/>
    </xf>
    <xf numFmtId="0" fontId="23" fillId="0" borderId="10" xfId="0" applyFont="1" applyBorder="1" applyAlignment="1">
      <alignment horizontal="center" vertical="center"/>
    </xf>
    <xf numFmtId="0" fontId="24" fillId="0" borderId="14" xfId="0" applyFont="1" applyBorder="1" applyAlignment="1">
      <alignment horizontal="center"/>
    </xf>
    <xf numFmtId="0" fontId="24" fillId="0" borderId="19" xfId="0" applyFont="1" applyBorder="1" applyAlignment="1">
      <alignment horizontal="center"/>
    </xf>
    <xf numFmtId="49" fontId="24" fillId="0" borderId="13" xfId="0" applyNumberFormat="1" applyFont="1" applyBorder="1" applyAlignment="1">
      <alignment horizontal="center" vertical="center"/>
    </xf>
    <xf numFmtId="49" fontId="24" fillId="0" borderId="12" xfId="0" applyNumberFormat="1" applyFont="1" applyBorder="1" applyAlignment="1">
      <alignment horizontal="center" vertical="center"/>
    </xf>
    <xf numFmtId="49" fontId="24" fillId="0" borderId="11" xfId="0" applyNumberFormat="1" applyFont="1" applyBorder="1" applyAlignment="1">
      <alignment horizontal="center" vertical="center"/>
    </xf>
    <xf numFmtId="0" fontId="20" fillId="0" borderId="14" xfId="0" applyFont="1" applyBorder="1"/>
    <xf numFmtId="0" fontId="20" fillId="0" borderId="22" xfId="0" applyFont="1" applyBorder="1"/>
    <xf numFmtId="0" fontId="20" fillId="0" borderId="19" xfId="0" applyFont="1" applyBorder="1"/>
    <xf numFmtId="0" fontId="24" fillId="0" borderId="14" xfId="0" applyFont="1" applyBorder="1" applyAlignment="1">
      <alignment horizontal="center" vertical="center"/>
    </xf>
    <xf numFmtId="1" fontId="35" fillId="0" borderId="13" xfId="176" applyNumberFormat="1" applyBorder="1" applyAlignment="1">
      <alignment horizontal="center" vertical="center"/>
    </xf>
    <xf numFmtId="1" fontId="35" fillId="0" borderId="12" xfId="176" applyNumberFormat="1" applyBorder="1" applyAlignment="1">
      <alignment horizontal="center" vertical="center"/>
    </xf>
    <xf numFmtId="1" fontId="35" fillId="0" borderId="11" xfId="176" applyNumberFormat="1" applyBorder="1" applyAlignment="1">
      <alignment horizontal="center" vertical="center"/>
    </xf>
    <xf numFmtId="0" fontId="24" fillId="0" borderId="12" xfId="176" applyFont="1" applyBorder="1" applyAlignment="1">
      <alignment horizontal="center" vertical="center"/>
    </xf>
    <xf numFmtId="0" fontId="124" fillId="0" borderId="22" xfId="0" applyFont="1" applyBorder="1" applyAlignment="1">
      <alignment horizontal="left" vertical="top"/>
    </xf>
    <xf numFmtId="0" fontId="124" fillId="0" borderId="19" xfId="0" applyFont="1" applyBorder="1" applyAlignment="1">
      <alignment horizontal="left" vertical="top"/>
    </xf>
    <xf numFmtId="0" fontId="38" fillId="0" borderId="14" xfId="0" applyFont="1" applyBorder="1" applyAlignment="1">
      <alignment horizontal="left"/>
    </xf>
    <xf numFmtId="0" fontId="38" fillId="0" borderId="22" xfId="0" applyFont="1" applyBorder="1" applyAlignment="1">
      <alignment horizontal="left"/>
    </xf>
    <xf numFmtId="0" fontId="38" fillId="0" borderId="19" xfId="0" applyFont="1" applyBorder="1" applyAlignment="1">
      <alignment horizontal="left"/>
    </xf>
    <xf numFmtId="0" fontId="37" fillId="0" borderId="14" xfId="0" applyFont="1" applyBorder="1" applyAlignment="1">
      <alignment horizontal="left"/>
    </xf>
    <xf numFmtId="0" fontId="37" fillId="0" borderId="22" xfId="0" applyFont="1" applyBorder="1" applyAlignment="1">
      <alignment horizontal="left"/>
    </xf>
    <xf numFmtId="0" fontId="37" fillId="0" borderId="19" xfId="0" applyFont="1" applyBorder="1" applyAlignment="1">
      <alignment horizontal="left"/>
    </xf>
    <xf numFmtId="0" fontId="1" fillId="0" borderId="29" xfId="0" applyFont="1" applyBorder="1" applyAlignment="1">
      <alignment horizontal="center"/>
    </xf>
    <xf numFmtId="0" fontId="1" fillId="0" borderId="29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70" fillId="28" borderId="14" xfId="0" applyFont="1" applyFill="1" applyBorder="1" applyAlignment="1">
      <alignment horizontal="left" wrapText="1"/>
    </xf>
    <xf numFmtId="0" fontId="70" fillId="28" borderId="19" xfId="0" applyFont="1" applyFill="1" applyBorder="1" applyAlignment="1">
      <alignment horizontal="left" wrapText="1"/>
    </xf>
    <xf numFmtId="0" fontId="126" fillId="28" borderId="14" xfId="0" applyFont="1" applyFill="1" applyBorder="1" applyAlignment="1">
      <alignment horizontal="left" wrapText="1"/>
    </xf>
    <xf numFmtId="0" fontId="126" fillId="28" borderId="19" xfId="0" applyFont="1" applyFill="1" applyBorder="1" applyAlignment="1">
      <alignment horizontal="left" wrapText="1"/>
    </xf>
    <xf numFmtId="0" fontId="21" fillId="0" borderId="10" xfId="0" applyFont="1" applyBorder="1" applyAlignment="1">
      <alignment horizontal="left"/>
    </xf>
    <xf numFmtId="0" fontId="25" fillId="0" borderId="14" xfId="0" applyFont="1" applyBorder="1" applyAlignment="1">
      <alignment horizontal="left" wrapText="1"/>
    </xf>
    <xf numFmtId="0" fontId="25" fillId="0" borderId="22" xfId="0" applyFont="1" applyBorder="1" applyAlignment="1">
      <alignment horizontal="left" wrapText="1"/>
    </xf>
    <xf numFmtId="0" fontId="25" fillId="0" borderId="19" xfId="0" applyFont="1" applyBorder="1" applyAlignment="1">
      <alignment horizontal="left" wrapText="1"/>
    </xf>
    <xf numFmtId="0" fontId="1" fillId="0" borderId="13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21" fillId="0" borderId="0" xfId="176" applyFont="1" applyAlignment="1">
      <alignment horizontal="center" vertical="center"/>
    </xf>
    <xf numFmtId="0" fontId="1" fillId="28" borderId="13" xfId="0" applyFont="1" applyFill="1" applyBorder="1" applyAlignment="1">
      <alignment horizontal="center" vertical="center"/>
    </xf>
    <xf numFmtId="0" fontId="1" fillId="28" borderId="12" xfId="0" applyFont="1" applyFill="1" applyBorder="1" applyAlignment="1">
      <alignment horizontal="center" vertical="center"/>
    </xf>
    <xf numFmtId="0" fontId="1" fillId="28" borderId="11" xfId="0" applyFont="1" applyFill="1" applyBorder="1" applyAlignment="1">
      <alignment horizontal="center" vertical="center"/>
    </xf>
    <xf numFmtId="0" fontId="51" fillId="0" borderId="23" xfId="0" applyFont="1" applyBorder="1" applyAlignment="1">
      <alignment horizontal="center" wrapText="1"/>
    </xf>
    <xf numFmtId="0" fontId="51" fillId="0" borderId="24" xfId="0" applyFont="1" applyBorder="1" applyAlignment="1">
      <alignment horizontal="center"/>
    </xf>
    <xf numFmtId="0" fontId="51" fillId="0" borderId="25" xfId="0" applyFont="1" applyBorder="1" applyAlignment="1">
      <alignment horizontal="center"/>
    </xf>
    <xf numFmtId="0" fontId="1" fillId="0" borderId="10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0" borderId="22" xfId="0" applyFont="1" applyBorder="1" applyAlignment="1">
      <alignment horizontal="center" vertical="center" wrapText="1"/>
    </xf>
    <xf numFmtId="0" fontId="20" fillId="0" borderId="19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/>
    </xf>
    <xf numFmtId="0" fontId="20" fillId="0" borderId="22" xfId="0" applyFont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124" fillId="0" borderId="0" xfId="0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22" xfId="0" applyFont="1" applyBorder="1" applyAlignment="1">
      <alignment horizontal="left" vertical="top"/>
    </xf>
    <xf numFmtId="0" fontId="1" fillId="0" borderId="19" xfId="0" applyFont="1" applyBorder="1" applyAlignment="1">
      <alignment horizontal="left" vertical="top"/>
    </xf>
    <xf numFmtId="0" fontId="1" fillId="0" borderId="14" xfId="0" applyFont="1" applyBorder="1" applyAlignment="1">
      <alignment vertical="center" wrapText="1"/>
    </xf>
    <xf numFmtId="0" fontId="1" fillId="0" borderId="22" xfId="0" applyFont="1" applyBorder="1" applyAlignment="1">
      <alignment vertical="center" wrapText="1"/>
    </xf>
    <xf numFmtId="0" fontId="1" fillId="0" borderId="19" xfId="0" applyFont="1" applyBorder="1" applyAlignment="1">
      <alignment vertical="center" wrapText="1"/>
    </xf>
    <xf numFmtId="0" fontId="111" fillId="0" borderId="13" xfId="176" applyFont="1" applyBorder="1" applyAlignment="1">
      <alignment horizontal="center" vertical="center" wrapText="1"/>
    </xf>
    <xf numFmtId="0" fontId="111" fillId="0" borderId="12" xfId="176" applyFont="1" applyBorder="1" applyAlignment="1">
      <alignment horizontal="center" vertical="center" wrapText="1"/>
    </xf>
    <xf numFmtId="0" fontId="111" fillId="0" borderId="11" xfId="176" applyFont="1" applyBorder="1" applyAlignment="1">
      <alignment horizontal="center" vertical="center" wrapText="1"/>
    </xf>
    <xf numFmtId="0" fontId="1" fillId="0" borderId="13" xfId="176" applyFont="1" applyBorder="1" applyAlignment="1">
      <alignment horizontal="center" vertical="center" wrapText="1"/>
    </xf>
    <xf numFmtId="0" fontId="1" fillId="0" borderId="11" xfId="176" applyFont="1" applyBorder="1" applyAlignment="1">
      <alignment horizontal="center" vertical="center" wrapText="1"/>
    </xf>
    <xf numFmtId="0" fontId="35" fillId="0" borderId="14" xfId="176" applyBorder="1" applyAlignment="1">
      <alignment horizontal="left" vertical="center" wrapText="1"/>
    </xf>
    <xf numFmtId="0" fontId="35" fillId="0" borderId="22" xfId="176" applyBorder="1" applyAlignment="1">
      <alignment horizontal="left" vertical="center" wrapText="1"/>
    </xf>
    <xf numFmtId="0" fontId="35" fillId="0" borderId="14" xfId="176" applyBorder="1" applyAlignment="1">
      <alignment wrapText="1"/>
    </xf>
    <xf numFmtId="0" fontId="35" fillId="0" borderId="22" xfId="176" applyBorder="1" applyAlignment="1">
      <alignment wrapText="1"/>
    </xf>
    <xf numFmtId="1" fontId="0" fillId="28" borderId="13" xfId="0" applyNumberFormat="1" applyFill="1" applyBorder="1" applyAlignment="1">
      <alignment horizontal="center" vertical="center"/>
    </xf>
    <xf numFmtId="1" fontId="0" fillId="28" borderId="11" xfId="0" applyNumberFormat="1" applyFill="1" applyBorder="1" applyAlignment="1">
      <alignment horizontal="center" vertical="center"/>
    </xf>
    <xf numFmtId="1" fontId="1" fillId="0" borderId="13" xfId="0" applyNumberFormat="1" applyFont="1" applyBorder="1" applyAlignment="1">
      <alignment vertical="center"/>
    </xf>
    <xf numFmtId="1" fontId="1" fillId="0" borderId="12" xfId="0" applyNumberFormat="1" applyFont="1" applyBorder="1" applyAlignment="1">
      <alignment vertical="center"/>
    </xf>
    <xf numFmtId="1" fontId="1" fillId="0" borderId="11" xfId="0" applyNumberFormat="1" applyFont="1" applyBorder="1" applyAlignment="1">
      <alignment vertical="center"/>
    </xf>
    <xf numFmtId="0" fontId="111" fillId="28" borderId="13" xfId="0" applyFont="1" applyFill="1" applyBorder="1" applyAlignment="1">
      <alignment horizontal="center" vertical="center"/>
    </xf>
    <xf numFmtId="0" fontId="111" fillId="28" borderId="12" xfId="0" applyFont="1" applyFill="1" applyBorder="1" applyAlignment="1">
      <alignment horizontal="center" vertical="center"/>
    </xf>
    <xf numFmtId="0" fontId="111" fillId="28" borderId="11" xfId="0" applyFont="1" applyFill="1" applyBorder="1" applyAlignment="1">
      <alignment horizontal="center" vertical="center"/>
    </xf>
    <xf numFmtId="0" fontId="35" fillId="0" borderId="19" xfId="176" applyBorder="1" applyAlignment="1">
      <alignment horizontal="left" vertical="center" wrapText="1"/>
    </xf>
    <xf numFmtId="0" fontId="35" fillId="0" borderId="10" xfId="176" applyBorder="1" applyAlignment="1">
      <alignment horizontal="left" wrapText="1"/>
    </xf>
    <xf numFmtId="0" fontId="35" fillId="0" borderId="10" xfId="176" applyBorder="1" applyAlignment="1">
      <alignment horizontal="left"/>
    </xf>
    <xf numFmtId="0" fontId="25" fillId="0" borderId="13" xfId="176" applyFont="1" applyBorder="1" applyAlignment="1">
      <alignment horizontal="center" vertical="center"/>
    </xf>
    <xf numFmtId="0" fontId="25" fillId="0" borderId="12" xfId="176" applyFont="1" applyBorder="1" applyAlignment="1">
      <alignment horizontal="center" vertical="center"/>
    </xf>
    <xf numFmtId="0" fontId="25" fillId="0" borderId="11" xfId="176" applyFont="1" applyBorder="1" applyAlignment="1">
      <alignment horizontal="center" vertical="center"/>
    </xf>
  </cellXfs>
  <cellStyles count="524">
    <cellStyle name="20% - Énfasis1" xfId="1" builtinId="30" customBuiltin="1"/>
    <cellStyle name="20% - Énfasis1 2" xfId="2" xr:uid="{00000000-0005-0000-0000-000001000000}"/>
    <cellStyle name="20% - Énfasis1 3" xfId="3" xr:uid="{00000000-0005-0000-0000-000002000000}"/>
    <cellStyle name="20% - Énfasis1 4" xfId="4" xr:uid="{00000000-0005-0000-0000-000003000000}"/>
    <cellStyle name="20% - Énfasis2" xfId="5" builtinId="34" customBuiltin="1"/>
    <cellStyle name="20% - Énfasis2 2" xfId="6" xr:uid="{00000000-0005-0000-0000-000005000000}"/>
    <cellStyle name="20% - Énfasis2 3" xfId="7" xr:uid="{00000000-0005-0000-0000-000006000000}"/>
    <cellStyle name="20% - Énfasis2 4" xfId="8" xr:uid="{00000000-0005-0000-0000-000007000000}"/>
    <cellStyle name="20% - Énfasis3" xfId="9" builtinId="38" customBuiltin="1"/>
    <cellStyle name="20% - Énfasis3 2" xfId="10" xr:uid="{00000000-0005-0000-0000-000009000000}"/>
    <cellStyle name="20% - Énfasis3 3" xfId="11" xr:uid="{00000000-0005-0000-0000-00000A000000}"/>
    <cellStyle name="20% - Énfasis3 4" xfId="12" xr:uid="{00000000-0005-0000-0000-00000B000000}"/>
    <cellStyle name="20% - Énfasis4" xfId="13" builtinId="42" customBuiltin="1"/>
    <cellStyle name="20% - Énfasis4 2" xfId="14" xr:uid="{00000000-0005-0000-0000-00000D000000}"/>
    <cellStyle name="20% - Énfasis4 3" xfId="15" xr:uid="{00000000-0005-0000-0000-00000E000000}"/>
    <cellStyle name="20% - Énfasis4 4" xfId="16" xr:uid="{00000000-0005-0000-0000-00000F000000}"/>
    <cellStyle name="20% - Énfasis5" xfId="17" builtinId="46" customBuiltin="1"/>
    <cellStyle name="20% - Énfasis5 2" xfId="18" xr:uid="{00000000-0005-0000-0000-000011000000}"/>
    <cellStyle name="20% - Énfasis5 3" xfId="19" xr:uid="{00000000-0005-0000-0000-000012000000}"/>
    <cellStyle name="20% - Énfasis5 4" xfId="20" xr:uid="{00000000-0005-0000-0000-000013000000}"/>
    <cellStyle name="20% - Énfasis6" xfId="21" builtinId="50" customBuiltin="1"/>
    <cellStyle name="20% - Énfasis6 2" xfId="22" xr:uid="{00000000-0005-0000-0000-000015000000}"/>
    <cellStyle name="20% - Énfasis6 3" xfId="23" xr:uid="{00000000-0005-0000-0000-000016000000}"/>
    <cellStyle name="20% - Énfasis6 4" xfId="24" xr:uid="{00000000-0005-0000-0000-000017000000}"/>
    <cellStyle name="40% - Énfasis1" xfId="25" builtinId="31" customBuiltin="1"/>
    <cellStyle name="40% - Énfasis1 2" xfId="26" xr:uid="{00000000-0005-0000-0000-000019000000}"/>
    <cellStyle name="40% - Énfasis1 3" xfId="27" xr:uid="{00000000-0005-0000-0000-00001A000000}"/>
    <cellStyle name="40% - Énfasis1 4" xfId="28" xr:uid="{00000000-0005-0000-0000-00001B000000}"/>
    <cellStyle name="40% - Énfasis2" xfId="29" builtinId="35" customBuiltin="1"/>
    <cellStyle name="40% - Énfasis2 2" xfId="30" xr:uid="{00000000-0005-0000-0000-00001D000000}"/>
    <cellStyle name="40% - Énfasis2 3" xfId="31" xr:uid="{00000000-0005-0000-0000-00001E000000}"/>
    <cellStyle name="40% - Énfasis2 4" xfId="32" xr:uid="{00000000-0005-0000-0000-00001F000000}"/>
    <cellStyle name="40% - Énfasis3" xfId="33" builtinId="39" customBuiltin="1"/>
    <cellStyle name="40% - Énfasis3 2" xfId="34" xr:uid="{00000000-0005-0000-0000-000021000000}"/>
    <cellStyle name="40% - Énfasis3 3" xfId="35" xr:uid="{00000000-0005-0000-0000-000022000000}"/>
    <cellStyle name="40% - Énfasis3 4" xfId="36" xr:uid="{00000000-0005-0000-0000-000023000000}"/>
    <cellStyle name="40% - Énfasis4" xfId="37" builtinId="43" customBuiltin="1"/>
    <cellStyle name="40% - Énfasis4 2" xfId="38" xr:uid="{00000000-0005-0000-0000-000025000000}"/>
    <cellStyle name="40% - Énfasis4 3" xfId="39" xr:uid="{00000000-0005-0000-0000-000026000000}"/>
    <cellStyle name="40% - Énfasis4 4" xfId="40" xr:uid="{00000000-0005-0000-0000-000027000000}"/>
    <cellStyle name="40% - Énfasis5" xfId="41" builtinId="47" customBuiltin="1"/>
    <cellStyle name="40% - Énfasis5 2" xfId="42" xr:uid="{00000000-0005-0000-0000-000029000000}"/>
    <cellStyle name="40% - Énfasis5 3" xfId="43" xr:uid="{00000000-0005-0000-0000-00002A000000}"/>
    <cellStyle name="40% - Énfasis5 4" xfId="44" xr:uid="{00000000-0005-0000-0000-00002B000000}"/>
    <cellStyle name="40% - Énfasis6" xfId="45" builtinId="51" customBuiltin="1"/>
    <cellStyle name="40% - Énfasis6 2" xfId="46" xr:uid="{00000000-0005-0000-0000-00002D000000}"/>
    <cellStyle name="40% - Énfasis6 3" xfId="47" xr:uid="{00000000-0005-0000-0000-00002E000000}"/>
    <cellStyle name="40% - Énfasis6 4" xfId="48" xr:uid="{00000000-0005-0000-0000-00002F000000}"/>
    <cellStyle name="60% - Énfasis1" xfId="49" builtinId="32" customBuiltin="1"/>
    <cellStyle name="60% - Énfasis1 2" xfId="50" xr:uid="{00000000-0005-0000-0000-000031000000}"/>
    <cellStyle name="60% - Énfasis1 3" xfId="51" xr:uid="{00000000-0005-0000-0000-000032000000}"/>
    <cellStyle name="60% - Énfasis1 4" xfId="52" xr:uid="{00000000-0005-0000-0000-000033000000}"/>
    <cellStyle name="60% - Énfasis2" xfId="53" builtinId="36" customBuiltin="1"/>
    <cellStyle name="60% - Énfasis2 2" xfId="54" xr:uid="{00000000-0005-0000-0000-000035000000}"/>
    <cellStyle name="60% - Énfasis2 3" xfId="55" xr:uid="{00000000-0005-0000-0000-000036000000}"/>
    <cellStyle name="60% - Énfasis2 4" xfId="56" xr:uid="{00000000-0005-0000-0000-000037000000}"/>
    <cellStyle name="60% - Énfasis3" xfId="57" builtinId="40" customBuiltin="1"/>
    <cellStyle name="60% - Énfasis3 2" xfId="58" xr:uid="{00000000-0005-0000-0000-000039000000}"/>
    <cellStyle name="60% - Énfasis3 3" xfId="59" xr:uid="{00000000-0005-0000-0000-00003A000000}"/>
    <cellStyle name="60% - Énfasis3 4" xfId="60" xr:uid="{00000000-0005-0000-0000-00003B000000}"/>
    <cellStyle name="60% - Énfasis4" xfId="61" builtinId="44" customBuiltin="1"/>
    <cellStyle name="60% - Énfasis4 2" xfId="62" xr:uid="{00000000-0005-0000-0000-00003D000000}"/>
    <cellStyle name="60% - Énfasis4 3" xfId="63" xr:uid="{00000000-0005-0000-0000-00003E000000}"/>
    <cellStyle name="60% - Énfasis4 4" xfId="64" xr:uid="{00000000-0005-0000-0000-00003F000000}"/>
    <cellStyle name="60% - Énfasis5" xfId="65" builtinId="48" customBuiltin="1"/>
    <cellStyle name="60% - Énfasis5 2" xfId="66" xr:uid="{00000000-0005-0000-0000-000041000000}"/>
    <cellStyle name="60% - Énfasis5 3" xfId="67" xr:uid="{00000000-0005-0000-0000-000042000000}"/>
    <cellStyle name="60% - Énfasis5 4" xfId="68" xr:uid="{00000000-0005-0000-0000-000043000000}"/>
    <cellStyle name="60% - Énfasis6" xfId="69" builtinId="52" customBuiltin="1"/>
    <cellStyle name="60% - Énfasis6 2" xfId="70" xr:uid="{00000000-0005-0000-0000-000045000000}"/>
    <cellStyle name="60% - Énfasis6 3" xfId="71" xr:uid="{00000000-0005-0000-0000-000046000000}"/>
    <cellStyle name="60% - Énfasis6 4" xfId="72" xr:uid="{00000000-0005-0000-0000-000047000000}"/>
    <cellStyle name="Buena 2" xfId="74" xr:uid="{00000000-0005-0000-0000-000049000000}"/>
    <cellStyle name="Buena 3" xfId="75" xr:uid="{00000000-0005-0000-0000-00004A000000}"/>
    <cellStyle name="Buena 4" xfId="76" xr:uid="{00000000-0005-0000-0000-00004B000000}"/>
    <cellStyle name="Bueno" xfId="73" builtinId="26" customBuiltin="1"/>
    <cellStyle name="Cálculo" xfId="77" builtinId="22" customBuiltin="1"/>
    <cellStyle name="Cálculo 2" xfId="78" xr:uid="{00000000-0005-0000-0000-00004D000000}"/>
    <cellStyle name="Cálculo 3" xfId="79" xr:uid="{00000000-0005-0000-0000-00004E000000}"/>
    <cellStyle name="Cálculo 4" xfId="80" xr:uid="{00000000-0005-0000-0000-00004F000000}"/>
    <cellStyle name="Celda de comprobación" xfId="81" builtinId="23" customBuiltin="1"/>
    <cellStyle name="Celda de comprobación 2" xfId="82" xr:uid="{00000000-0005-0000-0000-000051000000}"/>
    <cellStyle name="Celda de comprobación 3" xfId="83" xr:uid="{00000000-0005-0000-0000-000052000000}"/>
    <cellStyle name="Celda de comprobación 4" xfId="84" xr:uid="{00000000-0005-0000-0000-000053000000}"/>
    <cellStyle name="Celda vinculada" xfId="85" builtinId="24" customBuiltin="1"/>
    <cellStyle name="Celda vinculada 2" xfId="86" xr:uid="{00000000-0005-0000-0000-000055000000}"/>
    <cellStyle name="Celda vinculada 3" xfId="87" xr:uid="{00000000-0005-0000-0000-000056000000}"/>
    <cellStyle name="Celda vinculada 4" xfId="88" xr:uid="{00000000-0005-0000-0000-000057000000}"/>
    <cellStyle name="Encabezado 1" xfId="503" builtinId="16" customBuiltin="1"/>
    <cellStyle name="Encabezado 4" xfId="89" builtinId="19" customBuiltin="1"/>
    <cellStyle name="Encabezado 4 2" xfId="90" xr:uid="{00000000-0005-0000-0000-00005A000000}"/>
    <cellStyle name="Encabezado 4 3" xfId="91" xr:uid="{00000000-0005-0000-0000-00005B000000}"/>
    <cellStyle name="Encabezado 4 4" xfId="92" xr:uid="{00000000-0005-0000-0000-00005C000000}"/>
    <cellStyle name="Énfasis1" xfId="93" builtinId="29" customBuiltin="1"/>
    <cellStyle name="Énfasis1 2" xfId="94" xr:uid="{00000000-0005-0000-0000-00005E000000}"/>
    <cellStyle name="Énfasis1 3" xfId="95" xr:uid="{00000000-0005-0000-0000-00005F000000}"/>
    <cellStyle name="Énfasis1 4" xfId="96" xr:uid="{00000000-0005-0000-0000-000060000000}"/>
    <cellStyle name="Énfasis2" xfId="97" builtinId="33" customBuiltin="1"/>
    <cellStyle name="Énfasis2 2" xfId="98" xr:uid="{00000000-0005-0000-0000-000062000000}"/>
    <cellStyle name="Énfasis2 3" xfId="99" xr:uid="{00000000-0005-0000-0000-000063000000}"/>
    <cellStyle name="Énfasis2 4" xfId="100" xr:uid="{00000000-0005-0000-0000-000064000000}"/>
    <cellStyle name="Énfasis3" xfId="101" builtinId="37" customBuiltin="1"/>
    <cellStyle name="Énfasis3 2" xfId="102" xr:uid="{00000000-0005-0000-0000-000066000000}"/>
    <cellStyle name="Énfasis3 3" xfId="103" xr:uid="{00000000-0005-0000-0000-000067000000}"/>
    <cellStyle name="Énfasis3 4" xfId="104" xr:uid="{00000000-0005-0000-0000-000068000000}"/>
    <cellStyle name="Énfasis4" xfId="105" builtinId="41" customBuiltin="1"/>
    <cellStyle name="Énfasis4 2" xfId="106" xr:uid="{00000000-0005-0000-0000-00006A000000}"/>
    <cellStyle name="Énfasis4 3" xfId="107" xr:uid="{00000000-0005-0000-0000-00006B000000}"/>
    <cellStyle name="Énfasis4 4" xfId="108" xr:uid="{00000000-0005-0000-0000-00006C000000}"/>
    <cellStyle name="Énfasis5" xfId="109" builtinId="45" customBuiltin="1"/>
    <cellStyle name="Énfasis5 2" xfId="110" xr:uid="{00000000-0005-0000-0000-00006E000000}"/>
    <cellStyle name="Énfasis5 3" xfId="111" xr:uid="{00000000-0005-0000-0000-00006F000000}"/>
    <cellStyle name="Énfasis5 4" xfId="112" xr:uid="{00000000-0005-0000-0000-000070000000}"/>
    <cellStyle name="Énfasis6" xfId="113" builtinId="49" customBuiltin="1"/>
    <cellStyle name="Énfasis6 2" xfId="114" xr:uid="{00000000-0005-0000-0000-000072000000}"/>
    <cellStyle name="Énfasis6 3" xfId="115" xr:uid="{00000000-0005-0000-0000-000073000000}"/>
    <cellStyle name="Énfasis6 4" xfId="116" xr:uid="{00000000-0005-0000-0000-000074000000}"/>
    <cellStyle name="Entrada" xfId="117" builtinId="20" customBuiltin="1"/>
    <cellStyle name="Entrada 2" xfId="118" xr:uid="{00000000-0005-0000-0000-000076000000}"/>
    <cellStyle name="Entrada 3" xfId="119" xr:uid="{00000000-0005-0000-0000-000077000000}"/>
    <cellStyle name="Entrada 4" xfId="120" xr:uid="{00000000-0005-0000-0000-000078000000}"/>
    <cellStyle name="Euro" xfId="121" xr:uid="{00000000-0005-0000-0000-000079000000}"/>
    <cellStyle name="Euro 10" xfId="122" xr:uid="{00000000-0005-0000-0000-00007A000000}"/>
    <cellStyle name="Euro 11" xfId="123" xr:uid="{00000000-0005-0000-0000-00007B000000}"/>
    <cellStyle name="Euro 12" xfId="124" xr:uid="{00000000-0005-0000-0000-00007C000000}"/>
    <cellStyle name="Euro 13" xfId="125" xr:uid="{00000000-0005-0000-0000-00007D000000}"/>
    <cellStyle name="Euro 14" xfId="126" xr:uid="{00000000-0005-0000-0000-00007E000000}"/>
    <cellStyle name="Euro 15" xfId="127" xr:uid="{00000000-0005-0000-0000-00007F000000}"/>
    <cellStyle name="Euro 16" xfId="128" xr:uid="{00000000-0005-0000-0000-000080000000}"/>
    <cellStyle name="Euro 17" xfId="129" xr:uid="{00000000-0005-0000-0000-000081000000}"/>
    <cellStyle name="Euro 18" xfId="130" xr:uid="{00000000-0005-0000-0000-000082000000}"/>
    <cellStyle name="Euro 19" xfId="131" xr:uid="{00000000-0005-0000-0000-000083000000}"/>
    <cellStyle name="Euro 2" xfId="132" xr:uid="{00000000-0005-0000-0000-000084000000}"/>
    <cellStyle name="Euro 20" xfId="133" xr:uid="{00000000-0005-0000-0000-000085000000}"/>
    <cellStyle name="Euro 21" xfId="134" xr:uid="{00000000-0005-0000-0000-000086000000}"/>
    <cellStyle name="Euro 22" xfId="135" xr:uid="{00000000-0005-0000-0000-000087000000}"/>
    <cellStyle name="Euro 23" xfId="136" xr:uid="{00000000-0005-0000-0000-000088000000}"/>
    <cellStyle name="Euro 24" xfId="137" xr:uid="{00000000-0005-0000-0000-000089000000}"/>
    <cellStyle name="Euro 25" xfId="138" xr:uid="{00000000-0005-0000-0000-00008A000000}"/>
    <cellStyle name="Euro 26" xfId="139" xr:uid="{00000000-0005-0000-0000-00008B000000}"/>
    <cellStyle name="Euro 27" xfId="140" xr:uid="{00000000-0005-0000-0000-00008C000000}"/>
    <cellStyle name="Euro 28" xfId="141" xr:uid="{00000000-0005-0000-0000-00008D000000}"/>
    <cellStyle name="Euro 29" xfId="142" xr:uid="{00000000-0005-0000-0000-00008E000000}"/>
    <cellStyle name="Euro 3" xfId="143" xr:uid="{00000000-0005-0000-0000-00008F000000}"/>
    <cellStyle name="Euro 30" xfId="144" xr:uid="{00000000-0005-0000-0000-000090000000}"/>
    <cellStyle name="Euro 31" xfId="145" xr:uid="{00000000-0005-0000-0000-000091000000}"/>
    <cellStyle name="Euro 32" xfId="146" xr:uid="{00000000-0005-0000-0000-000092000000}"/>
    <cellStyle name="Euro 33" xfId="147" xr:uid="{00000000-0005-0000-0000-000093000000}"/>
    <cellStyle name="Euro 34" xfId="148" xr:uid="{00000000-0005-0000-0000-000094000000}"/>
    <cellStyle name="Euro 35" xfId="149" xr:uid="{00000000-0005-0000-0000-000095000000}"/>
    <cellStyle name="Euro 36" xfId="150" xr:uid="{00000000-0005-0000-0000-000096000000}"/>
    <cellStyle name="Euro 37" xfId="151" xr:uid="{00000000-0005-0000-0000-000097000000}"/>
    <cellStyle name="Euro 38" xfId="152" xr:uid="{00000000-0005-0000-0000-000098000000}"/>
    <cellStyle name="Euro 39" xfId="153" xr:uid="{00000000-0005-0000-0000-000099000000}"/>
    <cellStyle name="Euro 4" xfId="154" xr:uid="{00000000-0005-0000-0000-00009A000000}"/>
    <cellStyle name="Euro 40" xfId="155" xr:uid="{00000000-0005-0000-0000-00009B000000}"/>
    <cellStyle name="Euro 41" xfId="156" xr:uid="{00000000-0005-0000-0000-00009C000000}"/>
    <cellStyle name="Euro 42" xfId="157" xr:uid="{00000000-0005-0000-0000-00009D000000}"/>
    <cellStyle name="Euro 43" xfId="158" xr:uid="{00000000-0005-0000-0000-00009E000000}"/>
    <cellStyle name="Euro 44" xfId="159" xr:uid="{00000000-0005-0000-0000-00009F000000}"/>
    <cellStyle name="Euro 45" xfId="160" xr:uid="{00000000-0005-0000-0000-0000A0000000}"/>
    <cellStyle name="Euro 5" xfId="161" xr:uid="{00000000-0005-0000-0000-0000A1000000}"/>
    <cellStyle name="Euro 6" xfId="162" xr:uid="{00000000-0005-0000-0000-0000A2000000}"/>
    <cellStyle name="Euro 7" xfId="163" xr:uid="{00000000-0005-0000-0000-0000A3000000}"/>
    <cellStyle name="Euro 8" xfId="164" xr:uid="{00000000-0005-0000-0000-0000A4000000}"/>
    <cellStyle name="Euro 9" xfId="165" xr:uid="{00000000-0005-0000-0000-0000A5000000}"/>
    <cellStyle name="Incorrecto" xfId="166" builtinId="27" customBuiltin="1"/>
    <cellStyle name="Incorrecto 2" xfId="167" xr:uid="{00000000-0005-0000-0000-0000A7000000}"/>
    <cellStyle name="Incorrecto 3" xfId="168" xr:uid="{00000000-0005-0000-0000-0000A8000000}"/>
    <cellStyle name="Incorrecto 4" xfId="169" xr:uid="{00000000-0005-0000-0000-0000A9000000}"/>
    <cellStyle name="Millares" xfId="170" builtinId="3"/>
    <cellStyle name="Millares [0]" xfId="523" builtinId="6"/>
    <cellStyle name="Neutral" xfId="171" builtinId="28" customBuiltin="1"/>
    <cellStyle name="Neutral 2" xfId="172" xr:uid="{00000000-0005-0000-0000-0000AC000000}"/>
    <cellStyle name="Neutral 3" xfId="173" xr:uid="{00000000-0005-0000-0000-0000AD000000}"/>
    <cellStyle name="Neutral 4" xfId="174" xr:uid="{00000000-0005-0000-0000-0000AE000000}"/>
    <cellStyle name="Normal" xfId="0" builtinId="0"/>
    <cellStyle name="Normal 10" xfId="175" xr:uid="{00000000-0005-0000-0000-0000B0000000}"/>
    <cellStyle name="Normal 2" xfId="176" xr:uid="{00000000-0005-0000-0000-0000B1000000}"/>
    <cellStyle name="Normal 2 10" xfId="177" xr:uid="{00000000-0005-0000-0000-0000B2000000}"/>
    <cellStyle name="Normal 2 11" xfId="178" xr:uid="{00000000-0005-0000-0000-0000B3000000}"/>
    <cellStyle name="Normal 2 12" xfId="179" xr:uid="{00000000-0005-0000-0000-0000B4000000}"/>
    <cellStyle name="Normal 2 13" xfId="180" xr:uid="{00000000-0005-0000-0000-0000B5000000}"/>
    <cellStyle name="Normal 2 14" xfId="181" xr:uid="{00000000-0005-0000-0000-0000B6000000}"/>
    <cellStyle name="Normal 2 15" xfId="182" xr:uid="{00000000-0005-0000-0000-0000B7000000}"/>
    <cellStyle name="Normal 2 16" xfId="183" xr:uid="{00000000-0005-0000-0000-0000B8000000}"/>
    <cellStyle name="Normal 2 17" xfId="184" xr:uid="{00000000-0005-0000-0000-0000B9000000}"/>
    <cellStyle name="Normal 2 18" xfId="185" xr:uid="{00000000-0005-0000-0000-0000BA000000}"/>
    <cellStyle name="Normal 2 19" xfId="186" xr:uid="{00000000-0005-0000-0000-0000BB000000}"/>
    <cellStyle name="Normal 2 2" xfId="187" xr:uid="{00000000-0005-0000-0000-0000BC000000}"/>
    <cellStyle name="Normal 2 20" xfId="188" xr:uid="{00000000-0005-0000-0000-0000BD000000}"/>
    <cellStyle name="Normal 2 21" xfId="189" xr:uid="{00000000-0005-0000-0000-0000BE000000}"/>
    <cellStyle name="Normal 2 22" xfId="190" xr:uid="{00000000-0005-0000-0000-0000BF000000}"/>
    <cellStyle name="Normal 2 23" xfId="191" xr:uid="{00000000-0005-0000-0000-0000C0000000}"/>
    <cellStyle name="Normal 2 24" xfId="192" xr:uid="{00000000-0005-0000-0000-0000C1000000}"/>
    <cellStyle name="Normal 2 25" xfId="193" xr:uid="{00000000-0005-0000-0000-0000C2000000}"/>
    <cellStyle name="Normal 2 26" xfId="194" xr:uid="{00000000-0005-0000-0000-0000C3000000}"/>
    <cellStyle name="Normal 2 27" xfId="195" xr:uid="{00000000-0005-0000-0000-0000C4000000}"/>
    <cellStyle name="Normal 2 28" xfId="196" xr:uid="{00000000-0005-0000-0000-0000C5000000}"/>
    <cellStyle name="Normal 2 29" xfId="197" xr:uid="{00000000-0005-0000-0000-0000C6000000}"/>
    <cellStyle name="Normal 2 3" xfId="198" xr:uid="{00000000-0005-0000-0000-0000C7000000}"/>
    <cellStyle name="Normal 2 30" xfId="199" xr:uid="{00000000-0005-0000-0000-0000C8000000}"/>
    <cellStyle name="Normal 2 31" xfId="200" xr:uid="{00000000-0005-0000-0000-0000C9000000}"/>
    <cellStyle name="Normal 2 32" xfId="201" xr:uid="{00000000-0005-0000-0000-0000CA000000}"/>
    <cellStyle name="Normal 2 33" xfId="202" xr:uid="{00000000-0005-0000-0000-0000CB000000}"/>
    <cellStyle name="Normal 2 34" xfId="203" xr:uid="{00000000-0005-0000-0000-0000CC000000}"/>
    <cellStyle name="Normal 2 35" xfId="204" xr:uid="{00000000-0005-0000-0000-0000CD000000}"/>
    <cellStyle name="Normal 2 36" xfId="205" xr:uid="{00000000-0005-0000-0000-0000CE000000}"/>
    <cellStyle name="Normal 2 37" xfId="206" xr:uid="{00000000-0005-0000-0000-0000CF000000}"/>
    <cellStyle name="Normal 2 38" xfId="207" xr:uid="{00000000-0005-0000-0000-0000D0000000}"/>
    <cellStyle name="Normal 2 39" xfId="208" xr:uid="{00000000-0005-0000-0000-0000D1000000}"/>
    <cellStyle name="Normal 2 4" xfId="209" xr:uid="{00000000-0005-0000-0000-0000D2000000}"/>
    <cellStyle name="Normal 2 4 10" xfId="210" xr:uid="{00000000-0005-0000-0000-0000D3000000}"/>
    <cellStyle name="Normal 2 4 11" xfId="211" xr:uid="{00000000-0005-0000-0000-0000D4000000}"/>
    <cellStyle name="Normal 2 4 12" xfId="212" xr:uid="{00000000-0005-0000-0000-0000D5000000}"/>
    <cellStyle name="Normal 2 4 13" xfId="213" xr:uid="{00000000-0005-0000-0000-0000D6000000}"/>
    <cellStyle name="Normal 2 4 14" xfId="214" xr:uid="{00000000-0005-0000-0000-0000D7000000}"/>
    <cellStyle name="Normal 2 4 15" xfId="215" xr:uid="{00000000-0005-0000-0000-0000D8000000}"/>
    <cellStyle name="Normal 2 4 16" xfId="216" xr:uid="{00000000-0005-0000-0000-0000D9000000}"/>
    <cellStyle name="Normal 2 4 17" xfId="217" xr:uid="{00000000-0005-0000-0000-0000DA000000}"/>
    <cellStyle name="Normal 2 4 18" xfId="218" xr:uid="{00000000-0005-0000-0000-0000DB000000}"/>
    <cellStyle name="Normal 2 4 19" xfId="219" xr:uid="{00000000-0005-0000-0000-0000DC000000}"/>
    <cellStyle name="Normal 2 4 2" xfId="220" xr:uid="{00000000-0005-0000-0000-0000DD000000}"/>
    <cellStyle name="Normal 2 4 20" xfId="221" xr:uid="{00000000-0005-0000-0000-0000DE000000}"/>
    <cellStyle name="Normal 2 4 21" xfId="222" xr:uid="{00000000-0005-0000-0000-0000DF000000}"/>
    <cellStyle name="Normal 2 4 22" xfId="223" xr:uid="{00000000-0005-0000-0000-0000E0000000}"/>
    <cellStyle name="Normal 2 4 23" xfId="224" xr:uid="{00000000-0005-0000-0000-0000E1000000}"/>
    <cellStyle name="Normal 2 4 24" xfId="225" xr:uid="{00000000-0005-0000-0000-0000E2000000}"/>
    <cellStyle name="Normal 2 4 25" xfId="226" xr:uid="{00000000-0005-0000-0000-0000E3000000}"/>
    <cellStyle name="Normal 2 4 26" xfId="227" xr:uid="{00000000-0005-0000-0000-0000E4000000}"/>
    <cellStyle name="Normal 2 4 27" xfId="228" xr:uid="{00000000-0005-0000-0000-0000E5000000}"/>
    <cellStyle name="Normal 2 4 28" xfId="229" xr:uid="{00000000-0005-0000-0000-0000E6000000}"/>
    <cellStyle name="Normal 2 4 29" xfId="230" xr:uid="{00000000-0005-0000-0000-0000E7000000}"/>
    <cellStyle name="Normal 2 4 3" xfId="231" xr:uid="{00000000-0005-0000-0000-0000E8000000}"/>
    <cellStyle name="Normal 2 4 30" xfId="232" xr:uid="{00000000-0005-0000-0000-0000E9000000}"/>
    <cellStyle name="Normal 2 4 31" xfId="233" xr:uid="{00000000-0005-0000-0000-0000EA000000}"/>
    <cellStyle name="Normal 2 4 32" xfId="234" xr:uid="{00000000-0005-0000-0000-0000EB000000}"/>
    <cellStyle name="Normal 2 4 33" xfId="235" xr:uid="{00000000-0005-0000-0000-0000EC000000}"/>
    <cellStyle name="Normal 2 4 34" xfId="236" xr:uid="{00000000-0005-0000-0000-0000ED000000}"/>
    <cellStyle name="Normal 2 4 35" xfId="237" xr:uid="{00000000-0005-0000-0000-0000EE000000}"/>
    <cellStyle name="Normal 2 4 36" xfId="238" xr:uid="{00000000-0005-0000-0000-0000EF000000}"/>
    <cellStyle name="Normal 2 4 37" xfId="239" xr:uid="{00000000-0005-0000-0000-0000F0000000}"/>
    <cellStyle name="Normal 2 4 38" xfId="240" xr:uid="{00000000-0005-0000-0000-0000F1000000}"/>
    <cellStyle name="Normal 2 4 39" xfId="241" xr:uid="{00000000-0005-0000-0000-0000F2000000}"/>
    <cellStyle name="Normal 2 4 4" xfId="242" xr:uid="{00000000-0005-0000-0000-0000F3000000}"/>
    <cellStyle name="Normal 2 4 40" xfId="243" xr:uid="{00000000-0005-0000-0000-0000F4000000}"/>
    <cellStyle name="Normal 2 4 41" xfId="244" xr:uid="{00000000-0005-0000-0000-0000F5000000}"/>
    <cellStyle name="Normal 2 4 42" xfId="245" xr:uid="{00000000-0005-0000-0000-0000F6000000}"/>
    <cellStyle name="Normal 2 4 43" xfId="246" xr:uid="{00000000-0005-0000-0000-0000F7000000}"/>
    <cellStyle name="Normal 2 4 44" xfId="247" xr:uid="{00000000-0005-0000-0000-0000F8000000}"/>
    <cellStyle name="Normal 2 4 45" xfId="248" xr:uid="{00000000-0005-0000-0000-0000F9000000}"/>
    <cellStyle name="Normal 2 4 5" xfId="249" xr:uid="{00000000-0005-0000-0000-0000FA000000}"/>
    <cellStyle name="Normal 2 4 6" xfId="250" xr:uid="{00000000-0005-0000-0000-0000FB000000}"/>
    <cellStyle name="Normal 2 4 7" xfId="251" xr:uid="{00000000-0005-0000-0000-0000FC000000}"/>
    <cellStyle name="Normal 2 4 8" xfId="252" xr:uid="{00000000-0005-0000-0000-0000FD000000}"/>
    <cellStyle name="Normal 2 4 9" xfId="253" xr:uid="{00000000-0005-0000-0000-0000FE000000}"/>
    <cellStyle name="Normal 2 40" xfId="254" xr:uid="{00000000-0005-0000-0000-0000FF000000}"/>
    <cellStyle name="Normal 2 41" xfId="255" xr:uid="{00000000-0005-0000-0000-000000010000}"/>
    <cellStyle name="Normal 2 42" xfId="256" xr:uid="{00000000-0005-0000-0000-000001010000}"/>
    <cellStyle name="Normal 2 43" xfId="257" xr:uid="{00000000-0005-0000-0000-000002010000}"/>
    <cellStyle name="Normal 2 44" xfId="258" xr:uid="{00000000-0005-0000-0000-000003010000}"/>
    <cellStyle name="Normal 2 45" xfId="259" xr:uid="{00000000-0005-0000-0000-000004010000}"/>
    <cellStyle name="Normal 2 46" xfId="260" xr:uid="{00000000-0005-0000-0000-000005010000}"/>
    <cellStyle name="Normal 2 47" xfId="261" xr:uid="{00000000-0005-0000-0000-000006010000}"/>
    <cellStyle name="Normal 2 48" xfId="262" xr:uid="{00000000-0005-0000-0000-000007010000}"/>
    <cellStyle name="Normal 2 5" xfId="263" xr:uid="{00000000-0005-0000-0000-000008010000}"/>
    <cellStyle name="Normal 2 6" xfId="264" xr:uid="{00000000-0005-0000-0000-000009010000}"/>
    <cellStyle name="Normal 2 7" xfId="265" xr:uid="{00000000-0005-0000-0000-00000A010000}"/>
    <cellStyle name="Normal 2 8" xfId="266" xr:uid="{00000000-0005-0000-0000-00000B010000}"/>
    <cellStyle name="Normal 2 9" xfId="267" xr:uid="{00000000-0005-0000-0000-00000C010000}"/>
    <cellStyle name="Normal 3" xfId="268" xr:uid="{00000000-0005-0000-0000-00000D010000}"/>
    <cellStyle name="Normal 3 10" xfId="269" xr:uid="{00000000-0005-0000-0000-00000E010000}"/>
    <cellStyle name="Normal 3 11" xfId="270" xr:uid="{00000000-0005-0000-0000-00000F010000}"/>
    <cellStyle name="Normal 3 12" xfId="271" xr:uid="{00000000-0005-0000-0000-000010010000}"/>
    <cellStyle name="Normal 3 13" xfId="272" xr:uid="{00000000-0005-0000-0000-000011010000}"/>
    <cellStyle name="Normal 3 14" xfId="273" xr:uid="{00000000-0005-0000-0000-000012010000}"/>
    <cellStyle name="Normal 3 15" xfId="274" xr:uid="{00000000-0005-0000-0000-000013010000}"/>
    <cellStyle name="Normal 3 16" xfId="275" xr:uid="{00000000-0005-0000-0000-000014010000}"/>
    <cellStyle name="Normal 3 17" xfId="276" xr:uid="{00000000-0005-0000-0000-000015010000}"/>
    <cellStyle name="Normal 3 18" xfId="277" xr:uid="{00000000-0005-0000-0000-000016010000}"/>
    <cellStyle name="Normal 3 19" xfId="278" xr:uid="{00000000-0005-0000-0000-000017010000}"/>
    <cellStyle name="Normal 3 2" xfId="279" xr:uid="{00000000-0005-0000-0000-000018010000}"/>
    <cellStyle name="Normal 3 20" xfId="280" xr:uid="{00000000-0005-0000-0000-000019010000}"/>
    <cellStyle name="Normal 3 21" xfId="281" xr:uid="{00000000-0005-0000-0000-00001A010000}"/>
    <cellStyle name="Normal 3 22" xfId="282" xr:uid="{00000000-0005-0000-0000-00001B010000}"/>
    <cellStyle name="Normal 3 23" xfId="283" xr:uid="{00000000-0005-0000-0000-00001C010000}"/>
    <cellStyle name="Normal 3 24" xfId="284" xr:uid="{00000000-0005-0000-0000-00001D010000}"/>
    <cellStyle name="Normal 3 25" xfId="285" xr:uid="{00000000-0005-0000-0000-00001E010000}"/>
    <cellStyle name="Normal 3 26" xfId="286" xr:uid="{00000000-0005-0000-0000-00001F010000}"/>
    <cellStyle name="Normal 3 27" xfId="287" xr:uid="{00000000-0005-0000-0000-000020010000}"/>
    <cellStyle name="Normal 3 28" xfId="288" xr:uid="{00000000-0005-0000-0000-000021010000}"/>
    <cellStyle name="Normal 3 29" xfId="289" xr:uid="{00000000-0005-0000-0000-000022010000}"/>
    <cellStyle name="Normal 3 3" xfId="290" xr:uid="{00000000-0005-0000-0000-000023010000}"/>
    <cellStyle name="Normal 3 30" xfId="291" xr:uid="{00000000-0005-0000-0000-000024010000}"/>
    <cellStyle name="Normal 3 31" xfId="292" xr:uid="{00000000-0005-0000-0000-000025010000}"/>
    <cellStyle name="Normal 3 32" xfId="293" xr:uid="{00000000-0005-0000-0000-000026010000}"/>
    <cellStyle name="Normal 3 33" xfId="294" xr:uid="{00000000-0005-0000-0000-000027010000}"/>
    <cellStyle name="Normal 3 34" xfId="295" xr:uid="{00000000-0005-0000-0000-000028010000}"/>
    <cellStyle name="Normal 3 35" xfId="296" xr:uid="{00000000-0005-0000-0000-000029010000}"/>
    <cellStyle name="Normal 3 36" xfId="297" xr:uid="{00000000-0005-0000-0000-00002A010000}"/>
    <cellStyle name="Normal 3 37" xfId="298" xr:uid="{00000000-0005-0000-0000-00002B010000}"/>
    <cellStyle name="Normal 3 38" xfId="299" xr:uid="{00000000-0005-0000-0000-00002C010000}"/>
    <cellStyle name="Normal 3 39" xfId="300" xr:uid="{00000000-0005-0000-0000-00002D010000}"/>
    <cellStyle name="Normal 3 4" xfId="301" xr:uid="{00000000-0005-0000-0000-00002E010000}"/>
    <cellStyle name="Normal 3 40" xfId="302" xr:uid="{00000000-0005-0000-0000-00002F010000}"/>
    <cellStyle name="Normal 3 41" xfId="303" xr:uid="{00000000-0005-0000-0000-000030010000}"/>
    <cellStyle name="Normal 3 42" xfId="304" xr:uid="{00000000-0005-0000-0000-000031010000}"/>
    <cellStyle name="Normal 3 43" xfId="305" xr:uid="{00000000-0005-0000-0000-000032010000}"/>
    <cellStyle name="Normal 3 44" xfId="306" xr:uid="{00000000-0005-0000-0000-000033010000}"/>
    <cellStyle name="Normal 3 45" xfId="307" xr:uid="{00000000-0005-0000-0000-000034010000}"/>
    <cellStyle name="Normal 3 5" xfId="308" xr:uid="{00000000-0005-0000-0000-000035010000}"/>
    <cellStyle name="Normal 3 6" xfId="309" xr:uid="{00000000-0005-0000-0000-000036010000}"/>
    <cellStyle name="Normal 3 7" xfId="310" xr:uid="{00000000-0005-0000-0000-000037010000}"/>
    <cellStyle name="Normal 3 8" xfId="311" xr:uid="{00000000-0005-0000-0000-000038010000}"/>
    <cellStyle name="Normal 3 9" xfId="312" xr:uid="{00000000-0005-0000-0000-000039010000}"/>
    <cellStyle name="Normal 4" xfId="313" xr:uid="{00000000-0005-0000-0000-00003A010000}"/>
    <cellStyle name="Normal 4 10" xfId="314" xr:uid="{00000000-0005-0000-0000-00003B010000}"/>
    <cellStyle name="Normal 4 11" xfId="315" xr:uid="{00000000-0005-0000-0000-00003C010000}"/>
    <cellStyle name="Normal 4 12" xfId="316" xr:uid="{00000000-0005-0000-0000-00003D010000}"/>
    <cellStyle name="Normal 4 13" xfId="317" xr:uid="{00000000-0005-0000-0000-00003E010000}"/>
    <cellStyle name="Normal 4 14" xfId="318" xr:uid="{00000000-0005-0000-0000-00003F010000}"/>
    <cellStyle name="Normal 4 15" xfId="319" xr:uid="{00000000-0005-0000-0000-000040010000}"/>
    <cellStyle name="Normal 4 16" xfId="320" xr:uid="{00000000-0005-0000-0000-000041010000}"/>
    <cellStyle name="Normal 4 17" xfId="321" xr:uid="{00000000-0005-0000-0000-000042010000}"/>
    <cellStyle name="Normal 4 18" xfId="322" xr:uid="{00000000-0005-0000-0000-000043010000}"/>
    <cellStyle name="Normal 4 19" xfId="323" xr:uid="{00000000-0005-0000-0000-000044010000}"/>
    <cellStyle name="Normal 4 2" xfId="324" xr:uid="{00000000-0005-0000-0000-000045010000}"/>
    <cellStyle name="Normal 4 20" xfId="325" xr:uid="{00000000-0005-0000-0000-000046010000}"/>
    <cellStyle name="Normal 4 21" xfId="326" xr:uid="{00000000-0005-0000-0000-000047010000}"/>
    <cellStyle name="Normal 4 22" xfId="327" xr:uid="{00000000-0005-0000-0000-000048010000}"/>
    <cellStyle name="Normal 4 23" xfId="328" xr:uid="{00000000-0005-0000-0000-000049010000}"/>
    <cellStyle name="Normal 4 24" xfId="329" xr:uid="{00000000-0005-0000-0000-00004A010000}"/>
    <cellStyle name="Normal 4 25" xfId="330" xr:uid="{00000000-0005-0000-0000-00004B010000}"/>
    <cellStyle name="Normal 4 26" xfId="331" xr:uid="{00000000-0005-0000-0000-00004C010000}"/>
    <cellStyle name="Normal 4 27" xfId="332" xr:uid="{00000000-0005-0000-0000-00004D010000}"/>
    <cellStyle name="Normal 4 28" xfId="333" xr:uid="{00000000-0005-0000-0000-00004E010000}"/>
    <cellStyle name="Normal 4 29" xfId="334" xr:uid="{00000000-0005-0000-0000-00004F010000}"/>
    <cellStyle name="Normal 4 3" xfId="335" xr:uid="{00000000-0005-0000-0000-000050010000}"/>
    <cellStyle name="Normal 4 30" xfId="336" xr:uid="{00000000-0005-0000-0000-000051010000}"/>
    <cellStyle name="Normal 4 31" xfId="337" xr:uid="{00000000-0005-0000-0000-000052010000}"/>
    <cellStyle name="Normal 4 32" xfId="338" xr:uid="{00000000-0005-0000-0000-000053010000}"/>
    <cellStyle name="Normal 4 33" xfId="339" xr:uid="{00000000-0005-0000-0000-000054010000}"/>
    <cellStyle name="Normal 4 34" xfId="340" xr:uid="{00000000-0005-0000-0000-000055010000}"/>
    <cellStyle name="Normal 4 35" xfId="341" xr:uid="{00000000-0005-0000-0000-000056010000}"/>
    <cellStyle name="Normal 4 36" xfId="342" xr:uid="{00000000-0005-0000-0000-000057010000}"/>
    <cellStyle name="Normal 4 37" xfId="343" xr:uid="{00000000-0005-0000-0000-000058010000}"/>
    <cellStyle name="Normal 4 38" xfId="344" xr:uid="{00000000-0005-0000-0000-000059010000}"/>
    <cellStyle name="Normal 4 39" xfId="345" xr:uid="{00000000-0005-0000-0000-00005A010000}"/>
    <cellStyle name="Normal 4 4" xfId="346" xr:uid="{00000000-0005-0000-0000-00005B010000}"/>
    <cellStyle name="Normal 4 40" xfId="347" xr:uid="{00000000-0005-0000-0000-00005C010000}"/>
    <cellStyle name="Normal 4 41" xfId="348" xr:uid="{00000000-0005-0000-0000-00005D010000}"/>
    <cellStyle name="Normal 4 42" xfId="349" xr:uid="{00000000-0005-0000-0000-00005E010000}"/>
    <cellStyle name="Normal 4 43" xfId="350" xr:uid="{00000000-0005-0000-0000-00005F010000}"/>
    <cellStyle name="Normal 4 44" xfId="351" xr:uid="{00000000-0005-0000-0000-000060010000}"/>
    <cellStyle name="Normal 4 45" xfId="352" xr:uid="{00000000-0005-0000-0000-000061010000}"/>
    <cellStyle name="Normal 4 5" xfId="353" xr:uid="{00000000-0005-0000-0000-000062010000}"/>
    <cellStyle name="Normal 4 6" xfId="354" xr:uid="{00000000-0005-0000-0000-000063010000}"/>
    <cellStyle name="Normal 4 7" xfId="355" xr:uid="{00000000-0005-0000-0000-000064010000}"/>
    <cellStyle name="Normal 4 8" xfId="356" xr:uid="{00000000-0005-0000-0000-000065010000}"/>
    <cellStyle name="Normal 4 9" xfId="357" xr:uid="{00000000-0005-0000-0000-000066010000}"/>
    <cellStyle name="Normal 5" xfId="358" xr:uid="{00000000-0005-0000-0000-000067010000}"/>
    <cellStyle name="Normal 6" xfId="359" xr:uid="{00000000-0005-0000-0000-000068010000}"/>
    <cellStyle name="Normal 6 10" xfId="360" xr:uid="{00000000-0005-0000-0000-000069010000}"/>
    <cellStyle name="Normal 6 11" xfId="361" xr:uid="{00000000-0005-0000-0000-00006A010000}"/>
    <cellStyle name="Normal 6 12" xfId="362" xr:uid="{00000000-0005-0000-0000-00006B010000}"/>
    <cellStyle name="Normal 6 13" xfId="363" xr:uid="{00000000-0005-0000-0000-00006C010000}"/>
    <cellStyle name="Normal 6 14" xfId="364" xr:uid="{00000000-0005-0000-0000-00006D010000}"/>
    <cellStyle name="Normal 6 15" xfId="365" xr:uid="{00000000-0005-0000-0000-00006E010000}"/>
    <cellStyle name="Normal 6 16" xfId="366" xr:uid="{00000000-0005-0000-0000-00006F010000}"/>
    <cellStyle name="Normal 6 17" xfId="367" xr:uid="{00000000-0005-0000-0000-000070010000}"/>
    <cellStyle name="Normal 6 18" xfId="368" xr:uid="{00000000-0005-0000-0000-000071010000}"/>
    <cellStyle name="Normal 6 19" xfId="369" xr:uid="{00000000-0005-0000-0000-000072010000}"/>
    <cellStyle name="Normal 6 2" xfId="370" xr:uid="{00000000-0005-0000-0000-000073010000}"/>
    <cellStyle name="Normal 6 20" xfId="371" xr:uid="{00000000-0005-0000-0000-000074010000}"/>
    <cellStyle name="Normal 6 21" xfId="372" xr:uid="{00000000-0005-0000-0000-000075010000}"/>
    <cellStyle name="Normal 6 22" xfId="373" xr:uid="{00000000-0005-0000-0000-000076010000}"/>
    <cellStyle name="Normal 6 23" xfId="374" xr:uid="{00000000-0005-0000-0000-000077010000}"/>
    <cellStyle name="Normal 6 24" xfId="375" xr:uid="{00000000-0005-0000-0000-000078010000}"/>
    <cellStyle name="Normal 6 25" xfId="376" xr:uid="{00000000-0005-0000-0000-000079010000}"/>
    <cellStyle name="Normal 6 26" xfId="377" xr:uid="{00000000-0005-0000-0000-00007A010000}"/>
    <cellStyle name="Normal 6 27" xfId="378" xr:uid="{00000000-0005-0000-0000-00007B010000}"/>
    <cellStyle name="Normal 6 28" xfId="379" xr:uid="{00000000-0005-0000-0000-00007C010000}"/>
    <cellStyle name="Normal 6 29" xfId="380" xr:uid="{00000000-0005-0000-0000-00007D010000}"/>
    <cellStyle name="Normal 6 3" xfId="381" xr:uid="{00000000-0005-0000-0000-00007E010000}"/>
    <cellStyle name="Normal 6 30" xfId="382" xr:uid="{00000000-0005-0000-0000-00007F010000}"/>
    <cellStyle name="Normal 6 31" xfId="383" xr:uid="{00000000-0005-0000-0000-000080010000}"/>
    <cellStyle name="Normal 6 32" xfId="384" xr:uid="{00000000-0005-0000-0000-000081010000}"/>
    <cellStyle name="Normal 6 33" xfId="385" xr:uid="{00000000-0005-0000-0000-000082010000}"/>
    <cellStyle name="Normal 6 34" xfId="386" xr:uid="{00000000-0005-0000-0000-000083010000}"/>
    <cellStyle name="Normal 6 35" xfId="387" xr:uid="{00000000-0005-0000-0000-000084010000}"/>
    <cellStyle name="Normal 6 36" xfId="388" xr:uid="{00000000-0005-0000-0000-000085010000}"/>
    <cellStyle name="Normal 6 37" xfId="389" xr:uid="{00000000-0005-0000-0000-000086010000}"/>
    <cellStyle name="Normal 6 38" xfId="390" xr:uid="{00000000-0005-0000-0000-000087010000}"/>
    <cellStyle name="Normal 6 39" xfId="391" xr:uid="{00000000-0005-0000-0000-000088010000}"/>
    <cellStyle name="Normal 6 4" xfId="392" xr:uid="{00000000-0005-0000-0000-000089010000}"/>
    <cellStyle name="Normal 6 40" xfId="393" xr:uid="{00000000-0005-0000-0000-00008A010000}"/>
    <cellStyle name="Normal 6 41" xfId="394" xr:uid="{00000000-0005-0000-0000-00008B010000}"/>
    <cellStyle name="Normal 6 42" xfId="395" xr:uid="{00000000-0005-0000-0000-00008C010000}"/>
    <cellStyle name="Normal 6 43" xfId="396" xr:uid="{00000000-0005-0000-0000-00008D010000}"/>
    <cellStyle name="Normal 6 44" xfId="397" xr:uid="{00000000-0005-0000-0000-00008E010000}"/>
    <cellStyle name="Normal 6 45" xfId="398" xr:uid="{00000000-0005-0000-0000-00008F010000}"/>
    <cellStyle name="Normal 6 5" xfId="399" xr:uid="{00000000-0005-0000-0000-000090010000}"/>
    <cellStyle name="Normal 6 6" xfId="400" xr:uid="{00000000-0005-0000-0000-000091010000}"/>
    <cellStyle name="Normal 6 7" xfId="401" xr:uid="{00000000-0005-0000-0000-000092010000}"/>
    <cellStyle name="Normal 6 8" xfId="402" xr:uid="{00000000-0005-0000-0000-000093010000}"/>
    <cellStyle name="Normal 6 9" xfId="403" xr:uid="{00000000-0005-0000-0000-000094010000}"/>
    <cellStyle name="Normal 7 10" xfId="404" xr:uid="{00000000-0005-0000-0000-000095010000}"/>
    <cellStyle name="Normal 7 11" xfId="405" xr:uid="{00000000-0005-0000-0000-000096010000}"/>
    <cellStyle name="Normal 7 12" xfId="406" xr:uid="{00000000-0005-0000-0000-000097010000}"/>
    <cellStyle name="Normal 7 13" xfId="407" xr:uid="{00000000-0005-0000-0000-000098010000}"/>
    <cellStyle name="Normal 7 14" xfId="408" xr:uid="{00000000-0005-0000-0000-000099010000}"/>
    <cellStyle name="Normal 7 15" xfId="409" xr:uid="{00000000-0005-0000-0000-00009A010000}"/>
    <cellStyle name="Normal 7 16" xfId="410" xr:uid="{00000000-0005-0000-0000-00009B010000}"/>
    <cellStyle name="Normal 7 17" xfId="411" xr:uid="{00000000-0005-0000-0000-00009C010000}"/>
    <cellStyle name="Normal 7 18" xfId="412" xr:uid="{00000000-0005-0000-0000-00009D010000}"/>
    <cellStyle name="Normal 7 19" xfId="413" xr:uid="{00000000-0005-0000-0000-00009E010000}"/>
    <cellStyle name="Normal 7 2" xfId="414" xr:uid="{00000000-0005-0000-0000-00009F010000}"/>
    <cellStyle name="Normal 7 20" xfId="415" xr:uid="{00000000-0005-0000-0000-0000A0010000}"/>
    <cellStyle name="Normal 7 21" xfId="416" xr:uid="{00000000-0005-0000-0000-0000A1010000}"/>
    <cellStyle name="Normal 7 22" xfId="417" xr:uid="{00000000-0005-0000-0000-0000A2010000}"/>
    <cellStyle name="Normal 7 23" xfId="418" xr:uid="{00000000-0005-0000-0000-0000A3010000}"/>
    <cellStyle name="Normal 7 24" xfId="419" xr:uid="{00000000-0005-0000-0000-0000A4010000}"/>
    <cellStyle name="Normal 7 25" xfId="420" xr:uid="{00000000-0005-0000-0000-0000A5010000}"/>
    <cellStyle name="Normal 7 26" xfId="421" xr:uid="{00000000-0005-0000-0000-0000A6010000}"/>
    <cellStyle name="Normal 7 27" xfId="422" xr:uid="{00000000-0005-0000-0000-0000A7010000}"/>
    <cellStyle name="Normal 7 28" xfId="423" xr:uid="{00000000-0005-0000-0000-0000A8010000}"/>
    <cellStyle name="Normal 7 29" xfId="424" xr:uid="{00000000-0005-0000-0000-0000A9010000}"/>
    <cellStyle name="Normal 7 3" xfId="425" xr:uid="{00000000-0005-0000-0000-0000AA010000}"/>
    <cellStyle name="Normal 7 30" xfId="426" xr:uid="{00000000-0005-0000-0000-0000AB010000}"/>
    <cellStyle name="Normal 7 31" xfId="427" xr:uid="{00000000-0005-0000-0000-0000AC010000}"/>
    <cellStyle name="Normal 7 32" xfId="428" xr:uid="{00000000-0005-0000-0000-0000AD010000}"/>
    <cellStyle name="Normal 7 33" xfId="429" xr:uid="{00000000-0005-0000-0000-0000AE010000}"/>
    <cellStyle name="Normal 7 34" xfId="430" xr:uid="{00000000-0005-0000-0000-0000AF010000}"/>
    <cellStyle name="Normal 7 35" xfId="431" xr:uid="{00000000-0005-0000-0000-0000B0010000}"/>
    <cellStyle name="Normal 7 36" xfId="432" xr:uid="{00000000-0005-0000-0000-0000B1010000}"/>
    <cellStyle name="Normal 7 37" xfId="433" xr:uid="{00000000-0005-0000-0000-0000B2010000}"/>
    <cellStyle name="Normal 7 38" xfId="434" xr:uid="{00000000-0005-0000-0000-0000B3010000}"/>
    <cellStyle name="Normal 7 39" xfId="435" xr:uid="{00000000-0005-0000-0000-0000B4010000}"/>
    <cellStyle name="Normal 7 4" xfId="436" xr:uid="{00000000-0005-0000-0000-0000B5010000}"/>
    <cellStyle name="Normal 7 40" xfId="437" xr:uid="{00000000-0005-0000-0000-0000B6010000}"/>
    <cellStyle name="Normal 7 41" xfId="438" xr:uid="{00000000-0005-0000-0000-0000B7010000}"/>
    <cellStyle name="Normal 7 42" xfId="439" xr:uid="{00000000-0005-0000-0000-0000B8010000}"/>
    <cellStyle name="Normal 7 43" xfId="440" xr:uid="{00000000-0005-0000-0000-0000B9010000}"/>
    <cellStyle name="Normal 7 44" xfId="441" xr:uid="{00000000-0005-0000-0000-0000BA010000}"/>
    <cellStyle name="Normal 7 45" xfId="442" xr:uid="{00000000-0005-0000-0000-0000BB010000}"/>
    <cellStyle name="Normal 7 5" xfId="443" xr:uid="{00000000-0005-0000-0000-0000BC010000}"/>
    <cellStyle name="Normal 7 6" xfId="444" xr:uid="{00000000-0005-0000-0000-0000BD010000}"/>
    <cellStyle name="Normal 7 7" xfId="445" xr:uid="{00000000-0005-0000-0000-0000BE010000}"/>
    <cellStyle name="Normal 7 8" xfId="446" xr:uid="{00000000-0005-0000-0000-0000BF010000}"/>
    <cellStyle name="Normal 7 9" xfId="447" xr:uid="{00000000-0005-0000-0000-0000C0010000}"/>
    <cellStyle name="Normal 8" xfId="448" xr:uid="{00000000-0005-0000-0000-0000C1010000}"/>
    <cellStyle name="Normal 8 10" xfId="449" xr:uid="{00000000-0005-0000-0000-0000C2010000}"/>
    <cellStyle name="Normal 8 2" xfId="450" xr:uid="{00000000-0005-0000-0000-0000C3010000}"/>
    <cellStyle name="Normal 8 3" xfId="451" xr:uid="{00000000-0005-0000-0000-0000C4010000}"/>
    <cellStyle name="Normal 8 4" xfId="452" xr:uid="{00000000-0005-0000-0000-0000C5010000}"/>
    <cellStyle name="Normal 8 5" xfId="453" xr:uid="{00000000-0005-0000-0000-0000C6010000}"/>
    <cellStyle name="Normal 8 6" xfId="454" xr:uid="{00000000-0005-0000-0000-0000C7010000}"/>
    <cellStyle name="Normal 8 7" xfId="455" xr:uid="{00000000-0005-0000-0000-0000C8010000}"/>
    <cellStyle name="Normal 8 8" xfId="456" xr:uid="{00000000-0005-0000-0000-0000C9010000}"/>
    <cellStyle name="Normal 8 9" xfId="457" xr:uid="{00000000-0005-0000-0000-0000CA010000}"/>
    <cellStyle name="Notas" xfId="458" builtinId="10" customBuiltin="1"/>
    <cellStyle name="Notas 2" xfId="459" xr:uid="{00000000-0005-0000-0000-0000CC010000}"/>
    <cellStyle name="Notas 2 10" xfId="460" xr:uid="{00000000-0005-0000-0000-0000CD010000}"/>
    <cellStyle name="Notas 2 2" xfId="461" xr:uid="{00000000-0005-0000-0000-0000CE010000}"/>
    <cellStyle name="Notas 2 3" xfId="462" xr:uid="{00000000-0005-0000-0000-0000CF010000}"/>
    <cellStyle name="Notas 2 4" xfId="463" xr:uid="{00000000-0005-0000-0000-0000D0010000}"/>
    <cellStyle name="Notas 2 5" xfId="464" xr:uid="{00000000-0005-0000-0000-0000D1010000}"/>
    <cellStyle name="Notas 2 6" xfId="465" xr:uid="{00000000-0005-0000-0000-0000D2010000}"/>
    <cellStyle name="Notas 2 7" xfId="466" xr:uid="{00000000-0005-0000-0000-0000D3010000}"/>
    <cellStyle name="Notas 2 8" xfId="467" xr:uid="{00000000-0005-0000-0000-0000D4010000}"/>
    <cellStyle name="Notas 2 9" xfId="468" xr:uid="{00000000-0005-0000-0000-0000D5010000}"/>
    <cellStyle name="Notas 3" xfId="469" xr:uid="{00000000-0005-0000-0000-0000D6010000}"/>
    <cellStyle name="Notas 3 10" xfId="470" xr:uid="{00000000-0005-0000-0000-0000D7010000}"/>
    <cellStyle name="Notas 3 2" xfId="471" xr:uid="{00000000-0005-0000-0000-0000D8010000}"/>
    <cellStyle name="Notas 3 3" xfId="472" xr:uid="{00000000-0005-0000-0000-0000D9010000}"/>
    <cellStyle name="Notas 3 4" xfId="473" xr:uid="{00000000-0005-0000-0000-0000DA010000}"/>
    <cellStyle name="Notas 3 5" xfId="474" xr:uid="{00000000-0005-0000-0000-0000DB010000}"/>
    <cellStyle name="Notas 3 6" xfId="475" xr:uid="{00000000-0005-0000-0000-0000DC010000}"/>
    <cellStyle name="Notas 3 7" xfId="476" xr:uid="{00000000-0005-0000-0000-0000DD010000}"/>
    <cellStyle name="Notas 3 8" xfId="477" xr:uid="{00000000-0005-0000-0000-0000DE010000}"/>
    <cellStyle name="Notas 3 9" xfId="478" xr:uid="{00000000-0005-0000-0000-0000DF010000}"/>
    <cellStyle name="Notas 4" xfId="479" xr:uid="{00000000-0005-0000-0000-0000E0010000}"/>
    <cellStyle name="Notas 4 10" xfId="480" xr:uid="{00000000-0005-0000-0000-0000E1010000}"/>
    <cellStyle name="Notas 4 2" xfId="481" xr:uid="{00000000-0005-0000-0000-0000E2010000}"/>
    <cellStyle name="Notas 4 3" xfId="482" xr:uid="{00000000-0005-0000-0000-0000E3010000}"/>
    <cellStyle name="Notas 4 4" xfId="483" xr:uid="{00000000-0005-0000-0000-0000E4010000}"/>
    <cellStyle name="Notas 4 5" xfId="484" xr:uid="{00000000-0005-0000-0000-0000E5010000}"/>
    <cellStyle name="Notas 4 6" xfId="485" xr:uid="{00000000-0005-0000-0000-0000E6010000}"/>
    <cellStyle name="Notas 4 7" xfId="486" xr:uid="{00000000-0005-0000-0000-0000E7010000}"/>
    <cellStyle name="Notas 4 8" xfId="487" xr:uid="{00000000-0005-0000-0000-0000E8010000}"/>
    <cellStyle name="Notas 4 9" xfId="488" xr:uid="{00000000-0005-0000-0000-0000E9010000}"/>
    <cellStyle name="Notas 5" xfId="522" xr:uid="{00000000-0005-0000-0000-0000EA010000}"/>
    <cellStyle name="Porcentaje" xfId="489" builtinId="5"/>
    <cellStyle name="Salida" xfId="490" builtinId="21" customBuiltin="1"/>
    <cellStyle name="Salida 2" xfId="491" xr:uid="{00000000-0005-0000-0000-0000ED010000}"/>
    <cellStyle name="Salida 3" xfId="492" xr:uid="{00000000-0005-0000-0000-0000EE010000}"/>
    <cellStyle name="Salida 4" xfId="493" xr:uid="{00000000-0005-0000-0000-0000EF010000}"/>
    <cellStyle name="Texto de advertencia" xfId="494" builtinId="11" customBuiltin="1"/>
    <cellStyle name="Texto de advertencia 2" xfId="495" xr:uid="{00000000-0005-0000-0000-0000F1010000}"/>
    <cellStyle name="Texto de advertencia 3" xfId="496" xr:uid="{00000000-0005-0000-0000-0000F2010000}"/>
    <cellStyle name="Texto de advertencia 4" xfId="497" xr:uid="{00000000-0005-0000-0000-0000F3010000}"/>
    <cellStyle name="Texto explicativo" xfId="498" builtinId="53" customBuiltin="1"/>
    <cellStyle name="Texto explicativo 2" xfId="499" xr:uid="{00000000-0005-0000-0000-0000F5010000}"/>
    <cellStyle name="Texto explicativo 3" xfId="500" xr:uid="{00000000-0005-0000-0000-0000F6010000}"/>
    <cellStyle name="Texto explicativo 4" xfId="501" xr:uid="{00000000-0005-0000-0000-0000F7010000}"/>
    <cellStyle name="Título" xfId="502" builtinId="15" customBuiltin="1"/>
    <cellStyle name="Título 1 2" xfId="504" xr:uid="{00000000-0005-0000-0000-0000F9010000}"/>
    <cellStyle name="Título 1 3" xfId="505" xr:uid="{00000000-0005-0000-0000-0000FA010000}"/>
    <cellStyle name="Título 1 4" xfId="506" xr:uid="{00000000-0005-0000-0000-0000FB010000}"/>
    <cellStyle name="Título 2" xfId="507" builtinId="17" customBuiltin="1"/>
    <cellStyle name="Título 2 2" xfId="508" xr:uid="{00000000-0005-0000-0000-0000FD010000}"/>
    <cellStyle name="Título 2 3" xfId="509" xr:uid="{00000000-0005-0000-0000-0000FE010000}"/>
    <cellStyle name="Título 2 4" xfId="510" xr:uid="{00000000-0005-0000-0000-0000FF010000}"/>
    <cellStyle name="Título 3" xfId="511" builtinId="18" customBuiltin="1"/>
    <cellStyle name="Título 3 2" xfId="512" xr:uid="{00000000-0005-0000-0000-000001020000}"/>
    <cellStyle name="Título 3 3" xfId="513" xr:uid="{00000000-0005-0000-0000-000002020000}"/>
    <cellStyle name="Título 3 4" xfId="514" xr:uid="{00000000-0005-0000-0000-000003020000}"/>
    <cellStyle name="Título 4" xfId="515" xr:uid="{00000000-0005-0000-0000-000004020000}"/>
    <cellStyle name="Título 5" xfId="516" xr:uid="{00000000-0005-0000-0000-000005020000}"/>
    <cellStyle name="Título 6" xfId="517" xr:uid="{00000000-0005-0000-0000-000006020000}"/>
    <cellStyle name="Total" xfId="518" builtinId="25" customBuiltin="1"/>
    <cellStyle name="Total 2" xfId="519" xr:uid="{00000000-0005-0000-0000-000008020000}"/>
    <cellStyle name="Total 3" xfId="520" xr:uid="{00000000-0005-0000-0000-000009020000}"/>
    <cellStyle name="Total 4" xfId="521" xr:uid="{00000000-0005-0000-0000-00000A020000}"/>
  </cellStyles>
  <dxfs count="0"/>
  <tableStyles count="0" defaultTableStyle="TableStyleMedium9" defaultPivotStyle="PivotStyleLight16"/>
  <colors>
    <mruColors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jpeg"/><Relationship Id="rId13" Type="http://schemas.openxmlformats.org/officeDocument/2006/relationships/image" Target="../media/image60.jpeg"/><Relationship Id="rId18" Type="http://schemas.openxmlformats.org/officeDocument/2006/relationships/image" Target="../media/image65.jpeg"/><Relationship Id="rId26" Type="http://schemas.openxmlformats.org/officeDocument/2006/relationships/image" Target="../media/image72.jpeg"/><Relationship Id="rId3" Type="http://schemas.openxmlformats.org/officeDocument/2006/relationships/image" Target="../media/image50.jpeg"/><Relationship Id="rId21" Type="http://schemas.openxmlformats.org/officeDocument/2006/relationships/image" Target="../media/image67.jpeg"/><Relationship Id="rId7" Type="http://schemas.openxmlformats.org/officeDocument/2006/relationships/image" Target="../media/image54.jpeg"/><Relationship Id="rId12" Type="http://schemas.openxmlformats.org/officeDocument/2006/relationships/image" Target="../media/image59.jpeg"/><Relationship Id="rId17" Type="http://schemas.openxmlformats.org/officeDocument/2006/relationships/image" Target="../media/image64.jpeg"/><Relationship Id="rId25" Type="http://schemas.openxmlformats.org/officeDocument/2006/relationships/image" Target="../media/image71.jpeg"/><Relationship Id="rId2" Type="http://schemas.openxmlformats.org/officeDocument/2006/relationships/image" Target="../media/image49.jpeg"/><Relationship Id="rId16" Type="http://schemas.openxmlformats.org/officeDocument/2006/relationships/image" Target="../media/image63.jpeg"/><Relationship Id="rId20" Type="http://schemas.openxmlformats.org/officeDocument/2006/relationships/image" Target="../media/image6.jpeg"/><Relationship Id="rId29" Type="http://schemas.openxmlformats.org/officeDocument/2006/relationships/image" Target="../media/image75.jpeg"/><Relationship Id="rId1" Type="http://schemas.openxmlformats.org/officeDocument/2006/relationships/image" Target="../media/image48.jpeg"/><Relationship Id="rId6" Type="http://schemas.openxmlformats.org/officeDocument/2006/relationships/image" Target="../media/image53.jpeg"/><Relationship Id="rId11" Type="http://schemas.openxmlformats.org/officeDocument/2006/relationships/image" Target="../media/image58.jpeg"/><Relationship Id="rId24" Type="http://schemas.openxmlformats.org/officeDocument/2006/relationships/image" Target="../media/image70.jpeg"/><Relationship Id="rId5" Type="http://schemas.openxmlformats.org/officeDocument/2006/relationships/image" Target="../media/image52.jpeg"/><Relationship Id="rId15" Type="http://schemas.openxmlformats.org/officeDocument/2006/relationships/image" Target="../media/image62.jpeg"/><Relationship Id="rId23" Type="http://schemas.openxmlformats.org/officeDocument/2006/relationships/image" Target="../media/image69.jpeg"/><Relationship Id="rId28" Type="http://schemas.openxmlformats.org/officeDocument/2006/relationships/image" Target="../media/image74.jpeg"/><Relationship Id="rId10" Type="http://schemas.openxmlformats.org/officeDocument/2006/relationships/image" Target="../media/image57.jpeg"/><Relationship Id="rId19" Type="http://schemas.openxmlformats.org/officeDocument/2006/relationships/image" Target="../media/image66.jpeg"/><Relationship Id="rId31" Type="http://schemas.openxmlformats.org/officeDocument/2006/relationships/image" Target="../media/image77.jpeg"/><Relationship Id="rId4" Type="http://schemas.openxmlformats.org/officeDocument/2006/relationships/image" Target="../media/image51.jpeg"/><Relationship Id="rId9" Type="http://schemas.openxmlformats.org/officeDocument/2006/relationships/image" Target="../media/image56.jpeg"/><Relationship Id="rId14" Type="http://schemas.openxmlformats.org/officeDocument/2006/relationships/image" Target="../media/image61.jpeg"/><Relationship Id="rId22" Type="http://schemas.openxmlformats.org/officeDocument/2006/relationships/image" Target="../media/image68.jpeg"/><Relationship Id="rId27" Type="http://schemas.openxmlformats.org/officeDocument/2006/relationships/image" Target="../media/image73.jpeg"/><Relationship Id="rId30" Type="http://schemas.openxmlformats.org/officeDocument/2006/relationships/image" Target="../media/image76.jpe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0.jpeg"/><Relationship Id="rId18" Type="http://schemas.openxmlformats.org/officeDocument/2006/relationships/image" Target="../media/image95.jpeg"/><Relationship Id="rId26" Type="http://schemas.openxmlformats.org/officeDocument/2006/relationships/image" Target="../media/image103.jpeg"/><Relationship Id="rId3" Type="http://schemas.openxmlformats.org/officeDocument/2006/relationships/image" Target="../media/image80.jpeg"/><Relationship Id="rId21" Type="http://schemas.openxmlformats.org/officeDocument/2006/relationships/image" Target="../media/image98.jpeg"/><Relationship Id="rId34" Type="http://schemas.openxmlformats.org/officeDocument/2006/relationships/image" Target="../media/image111.jpeg"/><Relationship Id="rId7" Type="http://schemas.openxmlformats.org/officeDocument/2006/relationships/image" Target="../media/image84.jpeg"/><Relationship Id="rId12" Type="http://schemas.openxmlformats.org/officeDocument/2006/relationships/image" Target="../media/image89.jpeg"/><Relationship Id="rId17" Type="http://schemas.openxmlformats.org/officeDocument/2006/relationships/image" Target="../media/image94.jpeg"/><Relationship Id="rId25" Type="http://schemas.openxmlformats.org/officeDocument/2006/relationships/image" Target="../media/image102.jpeg"/><Relationship Id="rId33" Type="http://schemas.openxmlformats.org/officeDocument/2006/relationships/image" Target="../media/image110.jpeg"/><Relationship Id="rId2" Type="http://schemas.openxmlformats.org/officeDocument/2006/relationships/image" Target="../media/image79.jpeg"/><Relationship Id="rId16" Type="http://schemas.openxmlformats.org/officeDocument/2006/relationships/image" Target="../media/image93.jpeg"/><Relationship Id="rId20" Type="http://schemas.openxmlformats.org/officeDocument/2006/relationships/image" Target="../media/image97.jpeg"/><Relationship Id="rId29" Type="http://schemas.openxmlformats.org/officeDocument/2006/relationships/image" Target="../media/image106.jpeg"/><Relationship Id="rId1" Type="http://schemas.openxmlformats.org/officeDocument/2006/relationships/image" Target="../media/image78.jpeg"/><Relationship Id="rId6" Type="http://schemas.openxmlformats.org/officeDocument/2006/relationships/image" Target="../media/image83.jpeg"/><Relationship Id="rId11" Type="http://schemas.openxmlformats.org/officeDocument/2006/relationships/image" Target="../media/image88.jpeg"/><Relationship Id="rId24" Type="http://schemas.openxmlformats.org/officeDocument/2006/relationships/image" Target="../media/image101.jpeg"/><Relationship Id="rId32" Type="http://schemas.openxmlformats.org/officeDocument/2006/relationships/image" Target="../media/image109.jpeg"/><Relationship Id="rId5" Type="http://schemas.openxmlformats.org/officeDocument/2006/relationships/image" Target="../media/image82.jpeg"/><Relationship Id="rId15" Type="http://schemas.openxmlformats.org/officeDocument/2006/relationships/image" Target="../media/image92.jpeg"/><Relationship Id="rId23" Type="http://schemas.openxmlformats.org/officeDocument/2006/relationships/image" Target="../media/image100.jpeg"/><Relationship Id="rId28" Type="http://schemas.openxmlformats.org/officeDocument/2006/relationships/image" Target="../media/image105.jpeg"/><Relationship Id="rId10" Type="http://schemas.openxmlformats.org/officeDocument/2006/relationships/image" Target="../media/image87.jpeg"/><Relationship Id="rId19" Type="http://schemas.openxmlformats.org/officeDocument/2006/relationships/image" Target="../media/image96.jpeg"/><Relationship Id="rId31" Type="http://schemas.openxmlformats.org/officeDocument/2006/relationships/image" Target="../media/image108.jpeg"/><Relationship Id="rId4" Type="http://schemas.openxmlformats.org/officeDocument/2006/relationships/image" Target="../media/image81.jpeg"/><Relationship Id="rId9" Type="http://schemas.openxmlformats.org/officeDocument/2006/relationships/image" Target="../media/image86.jpeg"/><Relationship Id="rId14" Type="http://schemas.openxmlformats.org/officeDocument/2006/relationships/image" Target="../media/image91.jpeg"/><Relationship Id="rId22" Type="http://schemas.openxmlformats.org/officeDocument/2006/relationships/image" Target="../media/image99.jpeg"/><Relationship Id="rId27" Type="http://schemas.openxmlformats.org/officeDocument/2006/relationships/image" Target="../media/image104.jpeg"/><Relationship Id="rId30" Type="http://schemas.openxmlformats.org/officeDocument/2006/relationships/image" Target="../media/image107.jpeg"/><Relationship Id="rId8" Type="http://schemas.openxmlformats.org/officeDocument/2006/relationships/image" Target="../media/image85.jpe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6.jpeg"/><Relationship Id="rId21" Type="http://schemas.openxmlformats.org/officeDocument/2006/relationships/image" Target="../media/image131.jpeg"/><Relationship Id="rId34" Type="http://schemas.openxmlformats.org/officeDocument/2006/relationships/image" Target="../media/image143.jpeg"/><Relationship Id="rId42" Type="http://schemas.openxmlformats.org/officeDocument/2006/relationships/image" Target="../media/image151.jpeg"/><Relationship Id="rId47" Type="http://schemas.openxmlformats.org/officeDocument/2006/relationships/image" Target="../media/image155.jpeg"/><Relationship Id="rId50" Type="http://schemas.openxmlformats.org/officeDocument/2006/relationships/image" Target="../media/image158.jpeg"/><Relationship Id="rId55" Type="http://schemas.openxmlformats.org/officeDocument/2006/relationships/image" Target="../media/image163.jpeg"/><Relationship Id="rId63" Type="http://schemas.openxmlformats.org/officeDocument/2006/relationships/image" Target="../media/image171.jpeg"/><Relationship Id="rId68" Type="http://schemas.openxmlformats.org/officeDocument/2006/relationships/image" Target="../media/image176.jpeg"/><Relationship Id="rId7" Type="http://schemas.openxmlformats.org/officeDocument/2006/relationships/image" Target="../media/image117.jpeg"/><Relationship Id="rId2" Type="http://schemas.openxmlformats.org/officeDocument/2006/relationships/image" Target="../media/image112.jpeg"/><Relationship Id="rId16" Type="http://schemas.openxmlformats.org/officeDocument/2006/relationships/image" Target="../media/image126.jpeg"/><Relationship Id="rId29" Type="http://schemas.openxmlformats.org/officeDocument/2006/relationships/image" Target="../media/image139.jpeg"/><Relationship Id="rId11" Type="http://schemas.openxmlformats.org/officeDocument/2006/relationships/image" Target="../media/image121.jpeg"/><Relationship Id="rId24" Type="http://schemas.openxmlformats.org/officeDocument/2006/relationships/image" Target="../media/image134.jpeg"/><Relationship Id="rId32" Type="http://schemas.openxmlformats.org/officeDocument/2006/relationships/image" Target="../media/image141.jpeg"/><Relationship Id="rId37" Type="http://schemas.openxmlformats.org/officeDocument/2006/relationships/image" Target="../media/image146.jpeg"/><Relationship Id="rId40" Type="http://schemas.openxmlformats.org/officeDocument/2006/relationships/image" Target="../media/image149.jpeg"/><Relationship Id="rId45" Type="http://schemas.openxmlformats.org/officeDocument/2006/relationships/image" Target="../media/image153.jpeg"/><Relationship Id="rId53" Type="http://schemas.openxmlformats.org/officeDocument/2006/relationships/image" Target="../media/image161.jpeg"/><Relationship Id="rId58" Type="http://schemas.openxmlformats.org/officeDocument/2006/relationships/image" Target="../media/image166.jpeg"/><Relationship Id="rId66" Type="http://schemas.openxmlformats.org/officeDocument/2006/relationships/image" Target="../media/image174.jpeg"/><Relationship Id="rId5" Type="http://schemas.openxmlformats.org/officeDocument/2006/relationships/image" Target="../media/image115.jpeg"/><Relationship Id="rId61" Type="http://schemas.openxmlformats.org/officeDocument/2006/relationships/image" Target="../media/image169.jpeg"/><Relationship Id="rId19" Type="http://schemas.openxmlformats.org/officeDocument/2006/relationships/image" Target="../media/image129.jpeg"/><Relationship Id="rId14" Type="http://schemas.openxmlformats.org/officeDocument/2006/relationships/image" Target="../media/image124.jpeg"/><Relationship Id="rId22" Type="http://schemas.openxmlformats.org/officeDocument/2006/relationships/image" Target="../media/image132.jpeg"/><Relationship Id="rId27" Type="http://schemas.openxmlformats.org/officeDocument/2006/relationships/image" Target="../media/image137.jpeg"/><Relationship Id="rId30" Type="http://schemas.openxmlformats.org/officeDocument/2006/relationships/image" Target="../media/image140.jpeg"/><Relationship Id="rId35" Type="http://schemas.openxmlformats.org/officeDocument/2006/relationships/image" Target="../media/image144.jpeg"/><Relationship Id="rId43" Type="http://schemas.openxmlformats.org/officeDocument/2006/relationships/image" Target="../media/image88.jpeg"/><Relationship Id="rId48" Type="http://schemas.openxmlformats.org/officeDocument/2006/relationships/image" Target="../media/image156.jpeg"/><Relationship Id="rId56" Type="http://schemas.openxmlformats.org/officeDocument/2006/relationships/image" Target="../media/image164.jpeg"/><Relationship Id="rId64" Type="http://schemas.openxmlformats.org/officeDocument/2006/relationships/image" Target="../media/image172.jpeg"/><Relationship Id="rId8" Type="http://schemas.openxmlformats.org/officeDocument/2006/relationships/image" Target="../media/image118.jpeg"/><Relationship Id="rId51" Type="http://schemas.openxmlformats.org/officeDocument/2006/relationships/image" Target="../media/image159.jpeg"/><Relationship Id="rId3" Type="http://schemas.openxmlformats.org/officeDocument/2006/relationships/image" Target="../media/image113.jpeg"/><Relationship Id="rId12" Type="http://schemas.openxmlformats.org/officeDocument/2006/relationships/image" Target="../media/image122.jpeg"/><Relationship Id="rId17" Type="http://schemas.openxmlformats.org/officeDocument/2006/relationships/image" Target="../media/image127.jpeg"/><Relationship Id="rId25" Type="http://schemas.openxmlformats.org/officeDocument/2006/relationships/image" Target="../media/image135.jpeg"/><Relationship Id="rId33" Type="http://schemas.openxmlformats.org/officeDocument/2006/relationships/image" Target="../media/image142.jpeg"/><Relationship Id="rId38" Type="http://schemas.openxmlformats.org/officeDocument/2006/relationships/image" Target="../media/image147.jpeg"/><Relationship Id="rId46" Type="http://schemas.openxmlformats.org/officeDocument/2006/relationships/image" Target="../media/image154.jpeg"/><Relationship Id="rId59" Type="http://schemas.openxmlformats.org/officeDocument/2006/relationships/image" Target="../media/image167.jpeg"/><Relationship Id="rId67" Type="http://schemas.openxmlformats.org/officeDocument/2006/relationships/image" Target="../media/image175.jpeg"/><Relationship Id="rId20" Type="http://schemas.openxmlformats.org/officeDocument/2006/relationships/image" Target="../media/image130.jpeg"/><Relationship Id="rId41" Type="http://schemas.openxmlformats.org/officeDocument/2006/relationships/image" Target="../media/image150.jpeg"/><Relationship Id="rId54" Type="http://schemas.openxmlformats.org/officeDocument/2006/relationships/image" Target="../media/image162.jpeg"/><Relationship Id="rId62" Type="http://schemas.openxmlformats.org/officeDocument/2006/relationships/image" Target="../media/image170.jpeg"/><Relationship Id="rId1" Type="http://schemas.openxmlformats.org/officeDocument/2006/relationships/image" Target="../media/image79.jpeg"/><Relationship Id="rId6" Type="http://schemas.openxmlformats.org/officeDocument/2006/relationships/image" Target="../media/image116.jpeg"/><Relationship Id="rId15" Type="http://schemas.openxmlformats.org/officeDocument/2006/relationships/image" Target="../media/image125.jpeg"/><Relationship Id="rId23" Type="http://schemas.openxmlformats.org/officeDocument/2006/relationships/image" Target="../media/image133.jpeg"/><Relationship Id="rId28" Type="http://schemas.openxmlformats.org/officeDocument/2006/relationships/image" Target="../media/image138.jpeg"/><Relationship Id="rId36" Type="http://schemas.openxmlformats.org/officeDocument/2006/relationships/image" Target="../media/image145.jpeg"/><Relationship Id="rId49" Type="http://schemas.openxmlformats.org/officeDocument/2006/relationships/image" Target="../media/image157.jpeg"/><Relationship Id="rId57" Type="http://schemas.openxmlformats.org/officeDocument/2006/relationships/image" Target="../media/image165.jpeg"/><Relationship Id="rId10" Type="http://schemas.openxmlformats.org/officeDocument/2006/relationships/image" Target="../media/image120.jpeg"/><Relationship Id="rId31" Type="http://schemas.openxmlformats.org/officeDocument/2006/relationships/image" Target="../media/image6.jpeg"/><Relationship Id="rId44" Type="http://schemas.openxmlformats.org/officeDocument/2006/relationships/image" Target="../media/image152.jpeg"/><Relationship Id="rId52" Type="http://schemas.openxmlformats.org/officeDocument/2006/relationships/image" Target="../media/image160.jpeg"/><Relationship Id="rId60" Type="http://schemas.openxmlformats.org/officeDocument/2006/relationships/image" Target="../media/image168.jpeg"/><Relationship Id="rId65" Type="http://schemas.openxmlformats.org/officeDocument/2006/relationships/image" Target="../media/image173.jpeg"/><Relationship Id="rId4" Type="http://schemas.openxmlformats.org/officeDocument/2006/relationships/image" Target="../media/image114.jpeg"/><Relationship Id="rId9" Type="http://schemas.openxmlformats.org/officeDocument/2006/relationships/image" Target="../media/image119.jpeg"/><Relationship Id="rId13" Type="http://schemas.openxmlformats.org/officeDocument/2006/relationships/image" Target="../media/image123.jpeg"/><Relationship Id="rId18" Type="http://schemas.openxmlformats.org/officeDocument/2006/relationships/image" Target="../media/image128.jpeg"/><Relationship Id="rId39" Type="http://schemas.openxmlformats.org/officeDocument/2006/relationships/image" Target="../media/image148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3.jpeg"/><Relationship Id="rId13" Type="http://schemas.openxmlformats.org/officeDocument/2006/relationships/image" Target="../media/image188.jpeg"/><Relationship Id="rId18" Type="http://schemas.openxmlformats.org/officeDocument/2006/relationships/image" Target="../media/image193.jpeg"/><Relationship Id="rId3" Type="http://schemas.openxmlformats.org/officeDocument/2006/relationships/image" Target="../media/image49.jpeg"/><Relationship Id="rId21" Type="http://schemas.openxmlformats.org/officeDocument/2006/relationships/image" Target="../media/image196.jpeg"/><Relationship Id="rId7" Type="http://schemas.openxmlformats.org/officeDocument/2006/relationships/image" Target="../media/image182.jpeg"/><Relationship Id="rId12" Type="http://schemas.openxmlformats.org/officeDocument/2006/relationships/image" Target="../media/image187.jpeg"/><Relationship Id="rId17" Type="http://schemas.openxmlformats.org/officeDocument/2006/relationships/image" Target="../media/image192.jpeg"/><Relationship Id="rId2" Type="http://schemas.openxmlformats.org/officeDocument/2006/relationships/image" Target="../media/image178.jpeg"/><Relationship Id="rId16" Type="http://schemas.openxmlformats.org/officeDocument/2006/relationships/image" Target="../media/image191.jpeg"/><Relationship Id="rId20" Type="http://schemas.openxmlformats.org/officeDocument/2006/relationships/image" Target="../media/image195.jpeg"/><Relationship Id="rId1" Type="http://schemas.openxmlformats.org/officeDocument/2006/relationships/image" Target="../media/image177.jpeg"/><Relationship Id="rId6" Type="http://schemas.openxmlformats.org/officeDocument/2006/relationships/image" Target="../media/image181.jpeg"/><Relationship Id="rId11" Type="http://schemas.openxmlformats.org/officeDocument/2006/relationships/image" Target="../media/image186.jpeg"/><Relationship Id="rId5" Type="http://schemas.openxmlformats.org/officeDocument/2006/relationships/image" Target="../media/image180.jpeg"/><Relationship Id="rId15" Type="http://schemas.openxmlformats.org/officeDocument/2006/relationships/image" Target="../media/image190.jpeg"/><Relationship Id="rId23" Type="http://schemas.openxmlformats.org/officeDocument/2006/relationships/image" Target="../media/image198.jpeg"/><Relationship Id="rId10" Type="http://schemas.openxmlformats.org/officeDocument/2006/relationships/image" Target="../media/image185.jpeg"/><Relationship Id="rId19" Type="http://schemas.openxmlformats.org/officeDocument/2006/relationships/image" Target="../media/image194.jpeg"/><Relationship Id="rId4" Type="http://schemas.openxmlformats.org/officeDocument/2006/relationships/image" Target="../media/image179.jpeg"/><Relationship Id="rId9" Type="http://schemas.openxmlformats.org/officeDocument/2006/relationships/image" Target="../media/image184.jpeg"/><Relationship Id="rId14" Type="http://schemas.openxmlformats.org/officeDocument/2006/relationships/image" Target="../media/image189.jpeg"/><Relationship Id="rId22" Type="http://schemas.openxmlformats.org/officeDocument/2006/relationships/image" Target="../media/image197.jpe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1.jpeg"/><Relationship Id="rId18" Type="http://schemas.openxmlformats.org/officeDocument/2006/relationships/image" Target="../media/image216.jpeg"/><Relationship Id="rId26" Type="http://schemas.openxmlformats.org/officeDocument/2006/relationships/image" Target="../media/image223.jpeg"/><Relationship Id="rId39" Type="http://schemas.openxmlformats.org/officeDocument/2006/relationships/image" Target="../media/image236.jpeg"/><Relationship Id="rId21" Type="http://schemas.openxmlformats.org/officeDocument/2006/relationships/image" Target="../media/image218.jpeg"/><Relationship Id="rId34" Type="http://schemas.openxmlformats.org/officeDocument/2006/relationships/image" Target="../media/image231.jpeg"/><Relationship Id="rId42" Type="http://schemas.openxmlformats.org/officeDocument/2006/relationships/image" Target="../media/image239.jpeg"/><Relationship Id="rId47" Type="http://schemas.openxmlformats.org/officeDocument/2006/relationships/image" Target="../media/image243.jpeg"/><Relationship Id="rId50" Type="http://schemas.openxmlformats.org/officeDocument/2006/relationships/image" Target="../media/image246.jpeg"/><Relationship Id="rId7" Type="http://schemas.openxmlformats.org/officeDocument/2006/relationships/image" Target="../media/image205.jpeg"/><Relationship Id="rId2" Type="http://schemas.openxmlformats.org/officeDocument/2006/relationships/image" Target="../media/image200.jpeg"/><Relationship Id="rId16" Type="http://schemas.openxmlformats.org/officeDocument/2006/relationships/image" Target="../media/image214.jpeg"/><Relationship Id="rId29" Type="http://schemas.openxmlformats.org/officeDocument/2006/relationships/image" Target="../media/image226.jpeg"/><Relationship Id="rId11" Type="http://schemas.openxmlformats.org/officeDocument/2006/relationships/image" Target="../media/image209.jpeg"/><Relationship Id="rId24" Type="http://schemas.openxmlformats.org/officeDocument/2006/relationships/image" Target="../media/image221.jpeg"/><Relationship Id="rId32" Type="http://schemas.openxmlformats.org/officeDocument/2006/relationships/image" Target="../media/image229.jpeg"/><Relationship Id="rId37" Type="http://schemas.openxmlformats.org/officeDocument/2006/relationships/image" Target="../media/image234.jpeg"/><Relationship Id="rId40" Type="http://schemas.openxmlformats.org/officeDocument/2006/relationships/image" Target="../media/image237.jpeg"/><Relationship Id="rId45" Type="http://schemas.openxmlformats.org/officeDocument/2006/relationships/image" Target="../media/image242.jpeg"/><Relationship Id="rId53" Type="http://schemas.openxmlformats.org/officeDocument/2006/relationships/image" Target="../media/image249.jpeg"/><Relationship Id="rId5" Type="http://schemas.openxmlformats.org/officeDocument/2006/relationships/image" Target="../media/image203.jpeg"/><Relationship Id="rId10" Type="http://schemas.openxmlformats.org/officeDocument/2006/relationships/image" Target="../media/image208.jpeg"/><Relationship Id="rId19" Type="http://schemas.openxmlformats.org/officeDocument/2006/relationships/image" Target="../media/image132.jpeg"/><Relationship Id="rId31" Type="http://schemas.openxmlformats.org/officeDocument/2006/relationships/image" Target="../media/image228.jpeg"/><Relationship Id="rId44" Type="http://schemas.openxmlformats.org/officeDocument/2006/relationships/image" Target="../media/image241.jpeg"/><Relationship Id="rId52" Type="http://schemas.openxmlformats.org/officeDocument/2006/relationships/image" Target="../media/image248.jpeg"/><Relationship Id="rId4" Type="http://schemas.openxmlformats.org/officeDocument/2006/relationships/image" Target="../media/image202.jpeg"/><Relationship Id="rId9" Type="http://schemas.openxmlformats.org/officeDocument/2006/relationships/image" Target="../media/image207.jpeg"/><Relationship Id="rId14" Type="http://schemas.openxmlformats.org/officeDocument/2006/relationships/image" Target="../media/image212.jpeg"/><Relationship Id="rId22" Type="http://schemas.openxmlformats.org/officeDocument/2006/relationships/image" Target="../media/image219.jpeg"/><Relationship Id="rId27" Type="http://schemas.openxmlformats.org/officeDocument/2006/relationships/image" Target="../media/image224.jpeg"/><Relationship Id="rId30" Type="http://schemas.openxmlformats.org/officeDocument/2006/relationships/image" Target="../media/image227.jpeg"/><Relationship Id="rId35" Type="http://schemas.openxmlformats.org/officeDocument/2006/relationships/image" Target="../media/image232.jpeg"/><Relationship Id="rId43" Type="http://schemas.openxmlformats.org/officeDocument/2006/relationships/image" Target="../media/image240.jpeg"/><Relationship Id="rId48" Type="http://schemas.openxmlformats.org/officeDocument/2006/relationships/image" Target="../media/image244.jpeg"/><Relationship Id="rId8" Type="http://schemas.openxmlformats.org/officeDocument/2006/relationships/image" Target="../media/image206.jpeg"/><Relationship Id="rId51" Type="http://schemas.openxmlformats.org/officeDocument/2006/relationships/image" Target="../media/image247.jpeg"/><Relationship Id="rId3" Type="http://schemas.openxmlformats.org/officeDocument/2006/relationships/image" Target="../media/image201.jpeg"/><Relationship Id="rId12" Type="http://schemas.openxmlformats.org/officeDocument/2006/relationships/image" Target="../media/image210.jpeg"/><Relationship Id="rId17" Type="http://schemas.openxmlformats.org/officeDocument/2006/relationships/image" Target="../media/image215.jpeg"/><Relationship Id="rId25" Type="http://schemas.openxmlformats.org/officeDocument/2006/relationships/image" Target="../media/image222.jpeg"/><Relationship Id="rId33" Type="http://schemas.openxmlformats.org/officeDocument/2006/relationships/image" Target="../media/image230.jpeg"/><Relationship Id="rId38" Type="http://schemas.openxmlformats.org/officeDocument/2006/relationships/image" Target="../media/image235.jpeg"/><Relationship Id="rId46" Type="http://schemas.openxmlformats.org/officeDocument/2006/relationships/image" Target="../media/image192.jpeg"/><Relationship Id="rId20" Type="http://schemas.openxmlformats.org/officeDocument/2006/relationships/image" Target="../media/image217.jpeg"/><Relationship Id="rId41" Type="http://schemas.openxmlformats.org/officeDocument/2006/relationships/image" Target="../media/image238.jpeg"/><Relationship Id="rId54" Type="http://schemas.openxmlformats.org/officeDocument/2006/relationships/image" Target="../media/image250.jpeg"/><Relationship Id="rId1" Type="http://schemas.openxmlformats.org/officeDocument/2006/relationships/image" Target="../media/image199.jpeg"/><Relationship Id="rId6" Type="http://schemas.openxmlformats.org/officeDocument/2006/relationships/image" Target="../media/image204.jpeg"/><Relationship Id="rId15" Type="http://schemas.openxmlformats.org/officeDocument/2006/relationships/image" Target="../media/image213.jpeg"/><Relationship Id="rId23" Type="http://schemas.openxmlformats.org/officeDocument/2006/relationships/image" Target="../media/image220.jpeg"/><Relationship Id="rId28" Type="http://schemas.openxmlformats.org/officeDocument/2006/relationships/image" Target="../media/image225.jpeg"/><Relationship Id="rId36" Type="http://schemas.openxmlformats.org/officeDocument/2006/relationships/image" Target="../media/image233.jpeg"/><Relationship Id="rId49" Type="http://schemas.openxmlformats.org/officeDocument/2006/relationships/image" Target="../media/image245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3.jpeg"/><Relationship Id="rId2" Type="http://schemas.openxmlformats.org/officeDocument/2006/relationships/image" Target="../media/image252.jpeg"/><Relationship Id="rId1" Type="http://schemas.openxmlformats.org/officeDocument/2006/relationships/image" Target="../media/image251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6.jpeg"/><Relationship Id="rId2" Type="http://schemas.openxmlformats.org/officeDocument/2006/relationships/image" Target="../media/image255.jpeg"/><Relationship Id="rId1" Type="http://schemas.openxmlformats.org/officeDocument/2006/relationships/image" Target="../media/image254.jpeg"/><Relationship Id="rId5" Type="http://schemas.openxmlformats.org/officeDocument/2006/relationships/image" Target="../media/image258.jpeg"/><Relationship Id="rId4" Type="http://schemas.openxmlformats.org/officeDocument/2006/relationships/image" Target="../media/image257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1.jpeg"/><Relationship Id="rId2" Type="http://schemas.openxmlformats.org/officeDocument/2006/relationships/image" Target="../media/image260.jpeg"/><Relationship Id="rId1" Type="http://schemas.openxmlformats.org/officeDocument/2006/relationships/image" Target="../media/image259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3.jpeg"/><Relationship Id="rId2" Type="http://schemas.openxmlformats.org/officeDocument/2006/relationships/image" Target="../media/image262.jpeg"/><Relationship Id="rId1" Type="http://schemas.openxmlformats.org/officeDocument/2006/relationships/image" Target="../media/image259.jpeg"/><Relationship Id="rId5" Type="http://schemas.openxmlformats.org/officeDocument/2006/relationships/image" Target="../media/image233.jpeg"/><Relationship Id="rId4" Type="http://schemas.openxmlformats.org/officeDocument/2006/relationships/image" Target="../media/image231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1.jpeg"/><Relationship Id="rId13" Type="http://schemas.openxmlformats.org/officeDocument/2006/relationships/image" Target="../media/image273.jpeg"/><Relationship Id="rId18" Type="http://schemas.openxmlformats.org/officeDocument/2006/relationships/image" Target="../media/image278.jpeg"/><Relationship Id="rId26" Type="http://schemas.openxmlformats.org/officeDocument/2006/relationships/image" Target="../media/image286.jpeg"/><Relationship Id="rId3" Type="http://schemas.openxmlformats.org/officeDocument/2006/relationships/image" Target="../media/image266.jpeg"/><Relationship Id="rId21" Type="http://schemas.openxmlformats.org/officeDocument/2006/relationships/image" Target="../media/image281.jpeg"/><Relationship Id="rId7" Type="http://schemas.openxmlformats.org/officeDocument/2006/relationships/image" Target="../media/image223.jpeg"/><Relationship Id="rId12" Type="http://schemas.openxmlformats.org/officeDocument/2006/relationships/image" Target="../media/image272.jpeg"/><Relationship Id="rId17" Type="http://schemas.openxmlformats.org/officeDocument/2006/relationships/image" Target="../media/image277.jpeg"/><Relationship Id="rId25" Type="http://schemas.openxmlformats.org/officeDocument/2006/relationships/image" Target="../media/image285.jpeg"/><Relationship Id="rId2" Type="http://schemas.openxmlformats.org/officeDocument/2006/relationships/image" Target="../media/image265.jpeg"/><Relationship Id="rId16" Type="http://schemas.openxmlformats.org/officeDocument/2006/relationships/image" Target="../media/image276.jpeg"/><Relationship Id="rId20" Type="http://schemas.openxmlformats.org/officeDocument/2006/relationships/image" Target="../media/image280.jpeg"/><Relationship Id="rId1" Type="http://schemas.openxmlformats.org/officeDocument/2006/relationships/image" Target="../media/image264.jpeg"/><Relationship Id="rId6" Type="http://schemas.openxmlformats.org/officeDocument/2006/relationships/image" Target="../media/image269.jpeg"/><Relationship Id="rId11" Type="http://schemas.openxmlformats.org/officeDocument/2006/relationships/image" Target="../media/image271.jpeg"/><Relationship Id="rId24" Type="http://schemas.openxmlformats.org/officeDocument/2006/relationships/image" Target="../media/image284.jpeg"/><Relationship Id="rId5" Type="http://schemas.openxmlformats.org/officeDocument/2006/relationships/image" Target="../media/image268.jpeg"/><Relationship Id="rId15" Type="http://schemas.openxmlformats.org/officeDocument/2006/relationships/image" Target="../media/image275.jpeg"/><Relationship Id="rId23" Type="http://schemas.openxmlformats.org/officeDocument/2006/relationships/image" Target="../media/image283.jpeg"/><Relationship Id="rId10" Type="http://schemas.openxmlformats.org/officeDocument/2006/relationships/image" Target="../media/image270.jpeg"/><Relationship Id="rId19" Type="http://schemas.openxmlformats.org/officeDocument/2006/relationships/image" Target="../media/image279.jpeg"/><Relationship Id="rId4" Type="http://schemas.openxmlformats.org/officeDocument/2006/relationships/image" Target="../media/image267.jpeg"/><Relationship Id="rId9" Type="http://schemas.openxmlformats.org/officeDocument/2006/relationships/image" Target="../media/image260.jpeg"/><Relationship Id="rId14" Type="http://schemas.openxmlformats.org/officeDocument/2006/relationships/image" Target="../media/image274.jpeg"/><Relationship Id="rId22" Type="http://schemas.openxmlformats.org/officeDocument/2006/relationships/image" Target="../media/image282.jpeg"/><Relationship Id="rId27" Type="http://schemas.openxmlformats.org/officeDocument/2006/relationships/image" Target="../media/image287.jpe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99.jpeg"/><Relationship Id="rId18" Type="http://schemas.openxmlformats.org/officeDocument/2006/relationships/image" Target="../media/image304.jpeg"/><Relationship Id="rId26" Type="http://schemas.openxmlformats.org/officeDocument/2006/relationships/image" Target="../media/image310.jpeg"/><Relationship Id="rId21" Type="http://schemas.openxmlformats.org/officeDocument/2006/relationships/image" Target="../media/image261.jpeg"/><Relationship Id="rId34" Type="http://schemas.openxmlformats.org/officeDocument/2006/relationships/image" Target="../media/image317.jpeg"/><Relationship Id="rId7" Type="http://schemas.openxmlformats.org/officeDocument/2006/relationships/image" Target="../media/image293.jpeg"/><Relationship Id="rId12" Type="http://schemas.openxmlformats.org/officeDocument/2006/relationships/image" Target="../media/image298.jpeg"/><Relationship Id="rId17" Type="http://schemas.openxmlformats.org/officeDocument/2006/relationships/image" Target="../media/image303.jpeg"/><Relationship Id="rId25" Type="http://schemas.openxmlformats.org/officeDocument/2006/relationships/image" Target="../media/image309.jpeg"/><Relationship Id="rId33" Type="http://schemas.openxmlformats.org/officeDocument/2006/relationships/image" Target="../media/image316.jpeg"/><Relationship Id="rId2" Type="http://schemas.openxmlformats.org/officeDocument/2006/relationships/image" Target="../media/image289.jpeg"/><Relationship Id="rId16" Type="http://schemas.openxmlformats.org/officeDocument/2006/relationships/image" Target="../media/image302.jpeg"/><Relationship Id="rId20" Type="http://schemas.openxmlformats.org/officeDocument/2006/relationships/image" Target="../media/image306.jpeg"/><Relationship Id="rId29" Type="http://schemas.openxmlformats.org/officeDocument/2006/relationships/image" Target="../media/image177.jpeg"/><Relationship Id="rId1" Type="http://schemas.openxmlformats.org/officeDocument/2006/relationships/image" Target="../media/image288.jpeg"/><Relationship Id="rId6" Type="http://schemas.openxmlformats.org/officeDocument/2006/relationships/image" Target="../media/image260.jpeg"/><Relationship Id="rId11" Type="http://schemas.openxmlformats.org/officeDocument/2006/relationships/image" Target="../media/image297.jpeg"/><Relationship Id="rId24" Type="http://schemas.openxmlformats.org/officeDocument/2006/relationships/image" Target="../media/image223.jpeg"/><Relationship Id="rId32" Type="http://schemas.openxmlformats.org/officeDocument/2006/relationships/image" Target="../media/image315.jpeg"/><Relationship Id="rId37" Type="http://schemas.openxmlformats.org/officeDocument/2006/relationships/image" Target="../media/image320.jpeg"/><Relationship Id="rId5" Type="http://schemas.openxmlformats.org/officeDocument/2006/relationships/image" Target="../media/image292.jpeg"/><Relationship Id="rId15" Type="http://schemas.openxmlformats.org/officeDocument/2006/relationships/image" Target="../media/image301.jpeg"/><Relationship Id="rId23" Type="http://schemas.openxmlformats.org/officeDocument/2006/relationships/image" Target="../media/image308.jpeg"/><Relationship Id="rId28" Type="http://schemas.openxmlformats.org/officeDocument/2006/relationships/image" Target="../media/image312.jpeg"/><Relationship Id="rId36" Type="http://schemas.openxmlformats.org/officeDocument/2006/relationships/image" Target="../media/image319.jpeg"/><Relationship Id="rId10" Type="http://schemas.openxmlformats.org/officeDocument/2006/relationships/image" Target="../media/image296.jpeg"/><Relationship Id="rId19" Type="http://schemas.openxmlformats.org/officeDocument/2006/relationships/image" Target="../media/image305.jpeg"/><Relationship Id="rId31" Type="http://schemas.openxmlformats.org/officeDocument/2006/relationships/image" Target="../media/image314.jpeg"/><Relationship Id="rId4" Type="http://schemas.openxmlformats.org/officeDocument/2006/relationships/image" Target="../media/image291.jpeg"/><Relationship Id="rId9" Type="http://schemas.openxmlformats.org/officeDocument/2006/relationships/image" Target="../media/image295.jpeg"/><Relationship Id="rId14" Type="http://schemas.openxmlformats.org/officeDocument/2006/relationships/image" Target="../media/image300.jpeg"/><Relationship Id="rId22" Type="http://schemas.openxmlformats.org/officeDocument/2006/relationships/image" Target="../media/image307.jpeg"/><Relationship Id="rId27" Type="http://schemas.openxmlformats.org/officeDocument/2006/relationships/image" Target="../media/image311.jpeg"/><Relationship Id="rId30" Type="http://schemas.openxmlformats.org/officeDocument/2006/relationships/image" Target="../media/image313.jpeg"/><Relationship Id="rId35" Type="http://schemas.openxmlformats.org/officeDocument/2006/relationships/image" Target="../media/image318.jpeg"/><Relationship Id="rId8" Type="http://schemas.openxmlformats.org/officeDocument/2006/relationships/image" Target="../media/image294.jpeg"/><Relationship Id="rId3" Type="http://schemas.openxmlformats.org/officeDocument/2006/relationships/image" Target="../media/image290.jpe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8.jpeg"/><Relationship Id="rId13" Type="http://schemas.openxmlformats.org/officeDocument/2006/relationships/image" Target="../media/image318.jpeg"/><Relationship Id="rId3" Type="http://schemas.openxmlformats.org/officeDocument/2006/relationships/image" Target="../media/image323.jpeg"/><Relationship Id="rId7" Type="http://schemas.openxmlformats.org/officeDocument/2006/relationships/image" Target="../media/image327.jpeg"/><Relationship Id="rId12" Type="http://schemas.openxmlformats.org/officeDocument/2006/relationships/image" Target="../media/image331.jpeg"/><Relationship Id="rId2" Type="http://schemas.openxmlformats.org/officeDocument/2006/relationships/image" Target="../media/image322.jpeg"/><Relationship Id="rId16" Type="http://schemas.openxmlformats.org/officeDocument/2006/relationships/image" Target="../media/image333.jpeg"/><Relationship Id="rId1" Type="http://schemas.openxmlformats.org/officeDocument/2006/relationships/image" Target="../media/image321.jpeg"/><Relationship Id="rId6" Type="http://schemas.openxmlformats.org/officeDocument/2006/relationships/image" Target="../media/image326.jpeg"/><Relationship Id="rId11" Type="http://schemas.openxmlformats.org/officeDocument/2006/relationships/image" Target="../media/image330.jpeg"/><Relationship Id="rId5" Type="http://schemas.openxmlformats.org/officeDocument/2006/relationships/image" Target="../media/image325.jpeg"/><Relationship Id="rId15" Type="http://schemas.openxmlformats.org/officeDocument/2006/relationships/image" Target="../media/image332.jpeg"/><Relationship Id="rId10" Type="http://schemas.openxmlformats.org/officeDocument/2006/relationships/image" Target="../media/image223.jpeg"/><Relationship Id="rId4" Type="http://schemas.openxmlformats.org/officeDocument/2006/relationships/image" Target="../media/image324.jpeg"/><Relationship Id="rId9" Type="http://schemas.openxmlformats.org/officeDocument/2006/relationships/image" Target="../media/image329.jpeg"/><Relationship Id="rId14" Type="http://schemas.openxmlformats.org/officeDocument/2006/relationships/image" Target="../media/image261.jpe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9.jpeg"/><Relationship Id="rId3" Type="http://schemas.openxmlformats.org/officeDocument/2006/relationships/image" Target="../media/image336.jpeg"/><Relationship Id="rId7" Type="http://schemas.openxmlformats.org/officeDocument/2006/relationships/image" Target="../media/image327.jpeg"/><Relationship Id="rId2" Type="http://schemas.openxmlformats.org/officeDocument/2006/relationships/image" Target="../media/image335.jpeg"/><Relationship Id="rId1" Type="http://schemas.openxmlformats.org/officeDocument/2006/relationships/image" Target="../media/image334.jpeg"/><Relationship Id="rId6" Type="http://schemas.openxmlformats.org/officeDocument/2006/relationships/image" Target="../media/image261.jpeg"/><Relationship Id="rId11" Type="http://schemas.openxmlformats.org/officeDocument/2006/relationships/image" Target="../media/image342.jpeg"/><Relationship Id="rId5" Type="http://schemas.openxmlformats.org/officeDocument/2006/relationships/image" Target="../media/image338.jpeg"/><Relationship Id="rId10" Type="http://schemas.openxmlformats.org/officeDocument/2006/relationships/image" Target="../media/image341.jpeg"/><Relationship Id="rId4" Type="http://schemas.openxmlformats.org/officeDocument/2006/relationships/image" Target="../media/image337.jpeg"/><Relationship Id="rId9" Type="http://schemas.openxmlformats.org/officeDocument/2006/relationships/image" Target="../media/image34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324</xdr:row>
      <xdr:rowOff>28575</xdr:rowOff>
    </xdr:from>
    <xdr:to>
      <xdr:col>1</xdr:col>
      <xdr:colOff>676275</xdr:colOff>
      <xdr:row>328</xdr:row>
      <xdr:rowOff>161925</xdr:rowOff>
    </xdr:to>
    <xdr:pic>
      <xdr:nvPicPr>
        <xdr:cNvPr id="513457" name="Picture 6" descr="LOGO HOSPITAL">
          <a:extLst>
            <a:ext uri="{FF2B5EF4-FFF2-40B4-BE49-F238E27FC236}">
              <a16:creationId xmlns:a16="http://schemas.microsoft.com/office/drawing/2014/main" id="{00000000-0008-0000-0000-0000B1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" y="66265425"/>
          <a:ext cx="1200150" cy="819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364</xdr:row>
      <xdr:rowOff>38100</xdr:rowOff>
    </xdr:from>
    <xdr:to>
      <xdr:col>1</xdr:col>
      <xdr:colOff>666750</xdr:colOff>
      <xdr:row>368</xdr:row>
      <xdr:rowOff>190500</xdr:rowOff>
    </xdr:to>
    <xdr:pic>
      <xdr:nvPicPr>
        <xdr:cNvPr id="513458" name="Picture 6" descr="LOGO HOSPITAL">
          <a:extLst>
            <a:ext uri="{FF2B5EF4-FFF2-40B4-BE49-F238E27FC236}">
              <a16:creationId xmlns:a16="http://schemas.microsoft.com/office/drawing/2014/main" id="{00000000-0008-0000-0000-0000B2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75142725"/>
          <a:ext cx="12096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514</xdr:row>
      <xdr:rowOff>66675</xdr:rowOff>
    </xdr:from>
    <xdr:to>
      <xdr:col>1</xdr:col>
      <xdr:colOff>666750</xdr:colOff>
      <xdr:row>519</xdr:row>
      <xdr:rowOff>171450</xdr:rowOff>
    </xdr:to>
    <xdr:pic>
      <xdr:nvPicPr>
        <xdr:cNvPr id="513459" name="Picture 6" descr="LOGO HOSPITAL">
          <a:extLst>
            <a:ext uri="{FF2B5EF4-FFF2-40B4-BE49-F238E27FC236}">
              <a16:creationId xmlns:a16="http://schemas.microsoft.com/office/drawing/2014/main" id="{00000000-0008-0000-0000-0000B3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07908725"/>
          <a:ext cx="1209675" cy="990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911</xdr:row>
      <xdr:rowOff>66675</xdr:rowOff>
    </xdr:from>
    <xdr:to>
      <xdr:col>1</xdr:col>
      <xdr:colOff>657225</xdr:colOff>
      <xdr:row>916</xdr:row>
      <xdr:rowOff>171450</xdr:rowOff>
    </xdr:to>
    <xdr:pic>
      <xdr:nvPicPr>
        <xdr:cNvPr id="513460" name="Picture 6" descr="LOGO HOSPITAL">
          <a:extLst>
            <a:ext uri="{FF2B5EF4-FFF2-40B4-BE49-F238E27FC236}">
              <a16:creationId xmlns:a16="http://schemas.microsoft.com/office/drawing/2014/main" id="{00000000-0008-0000-0000-0000B4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96700775"/>
          <a:ext cx="1200150" cy="990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47625</xdr:colOff>
      <xdr:row>2</xdr:row>
      <xdr:rowOff>28575</xdr:rowOff>
    </xdr:from>
    <xdr:to>
      <xdr:col>1</xdr:col>
      <xdr:colOff>647700</xdr:colOff>
      <xdr:row>7</xdr:row>
      <xdr:rowOff>123825</xdr:rowOff>
    </xdr:to>
    <xdr:pic>
      <xdr:nvPicPr>
        <xdr:cNvPr id="513461" name="Picture 6" descr="LOGO HOSPITAL">
          <a:extLst>
            <a:ext uri="{FF2B5EF4-FFF2-40B4-BE49-F238E27FC236}">
              <a16:creationId xmlns:a16="http://schemas.microsoft.com/office/drawing/2014/main" id="{00000000-0008-0000-0000-0000B5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7625" y="352425"/>
          <a:ext cx="1143000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180975</xdr:colOff>
      <xdr:row>1132</xdr:row>
      <xdr:rowOff>0</xdr:rowOff>
    </xdr:from>
    <xdr:to>
      <xdr:col>1</xdr:col>
      <xdr:colOff>152400</xdr:colOff>
      <xdr:row>1132</xdr:row>
      <xdr:rowOff>0</xdr:rowOff>
    </xdr:to>
    <xdr:pic>
      <xdr:nvPicPr>
        <xdr:cNvPr id="513462" name="Picture 6" descr="LOGO HOSPITAL">
          <a:extLst>
            <a:ext uri="{FF2B5EF4-FFF2-40B4-BE49-F238E27FC236}">
              <a16:creationId xmlns:a16="http://schemas.microsoft.com/office/drawing/2014/main" id="{00000000-0008-0000-0000-0000B6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80975" y="241334925"/>
          <a:ext cx="5143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180975</xdr:colOff>
      <xdr:row>1132</xdr:row>
      <xdr:rowOff>0</xdr:rowOff>
    </xdr:from>
    <xdr:to>
      <xdr:col>1</xdr:col>
      <xdr:colOff>152400</xdr:colOff>
      <xdr:row>1132</xdr:row>
      <xdr:rowOff>0</xdr:rowOff>
    </xdr:to>
    <xdr:pic>
      <xdr:nvPicPr>
        <xdr:cNvPr id="513463" name="Picture 6" descr="LOGO HOSPITAL">
          <a:extLst>
            <a:ext uri="{FF2B5EF4-FFF2-40B4-BE49-F238E27FC236}">
              <a16:creationId xmlns:a16="http://schemas.microsoft.com/office/drawing/2014/main" id="{00000000-0008-0000-0000-0000B7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80975" y="241334925"/>
          <a:ext cx="5143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180975</xdr:colOff>
      <xdr:row>1132</xdr:row>
      <xdr:rowOff>0</xdr:rowOff>
    </xdr:from>
    <xdr:to>
      <xdr:col>1</xdr:col>
      <xdr:colOff>152400</xdr:colOff>
      <xdr:row>1132</xdr:row>
      <xdr:rowOff>0</xdr:rowOff>
    </xdr:to>
    <xdr:pic>
      <xdr:nvPicPr>
        <xdr:cNvPr id="513464" name="Picture 6" descr="LOGO HOSPITAL">
          <a:extLst>
            <a:ext uri="{FF2B5EF4-FFF2-40B4-BE49-F238E27FC236}">
              <a16:creationId xmlns:a16="http://schemas.microsoft.com/office/drawing/2014/main" id="{00000000-0008-0000-0000-0000B8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80975" y="241334925"/>
          <a:ext cx="5143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285750</xdr:colOff>
      <xdr:row>1822</xdr:row>
      <xdr:rowOff>104775</xdr:rowOff>
    </xdr:from>
    <xdr:to>
      <xdr:col>1</xdr:col>
      <xdr:colOff>476250</xdr:colOff>
      <xdr:row>1827</xdr:row>
      <xdr:rowOff>85725</xdr:rowOff>
    </xdr:to>
    <xdr:pic>
      <xdr:nvPicPr>
        <xdr:cNvPr id="513465" name="Picture 6" descr="LOGO HOSPITAL">
          <a:extLst>
            <a:ext uri="{FF2B5EF4-FFF2-40B4-BE49-F238E27FC236}">
              <a16:creationId xmlns:a16="http://schemas.microsoft.com/office/drawing/2014/main" id="{00000000-0008-0000-0000-0000B9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85750" y="377323350"/>
          <a:ext cx="733425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82</xdr:row>
      <xdr:rowOff>47625</xdr:rowOff>
    </xdr:from>
    <xdr:to>
      <xdr:col>1</xdr:col>
      <xdr:colOff>628650</xdr:colOff>
      <xdr:row>87</xdr:row>
      <xdr:rowOff>123825</xdr:rowOff>
    </xdr:to>
    <xdr:pic>
      <xdr:nvPicPr>
        <xdr:cNvPr id="513466" name="Picture 6" descr="LOGO HOSPITAL">
          <a:extLst>
            <a:ext uri="{FF2B5EF4-FFF2-40B4-BE49-F238E27FC236}">
              <a16:creationId xmlns:a16="http://schemas.microsoft.com/office/drawing/2014/main" id="{00000000-0008-0000-0000-0000BA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14001750"/>
          <a:ext cx="1171575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76200</xdr:colOff>
      <xdr:row>159</xdr:row>
      <xdr:rowOff>47625</xdr:rowOff>
    </xdr:from>
    <xdr:to>
      <xdr:col>1</xdr:col>
      <xdr:colOff>628650</xdr:colOff>
      <xdr:row>164</xdr:row>
      <xdr:rowOff>161925</xdr:rowOff>
    </xdr:to>
    <xdr:pic>
      <xdr:nvPicPr>
        <xdr:cNvPr id="513467" name="Picture 6" descr="LOGO HOSPITAL">
          <a:extLst>
            <a:ext uri="{FF2B5EF4-FFF2-40B4-BE49-F238E27FC236}">
              <a16:creationId xmlns:a16="http://schemas.microsoft.com/office/drawing/2014/main" id="{00000000-0008-0000-0000-0000BB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6200" y="30613350"/>
          <a:ext cx="1095375" cy="1000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114300</xdr:colOff>
      <xdr:row>240</xdr:row>
      <xdr:rowOff>9525</xdr:rowOff>
    </xdr:from>
    <xdr:to>
      <xdr:col>1</xdr:col>
      <xdr:colOff>628650</xdr:colOff>
      <xdr:row>245</xdr:row>
      <xdr:rowOff>180975</xdr:rowOff>
    </xdr:to>
    <xdr:pic>
      <xdr:nvPicPr>
        <xdr:cNvPr id="513468" name="Picture 6" descr="LOGO HOSPITAL">
          <a:extLst>
            <a:ext uri="{FF2B5EF4-FFF2-40B4-BE49-F238E27FC236}">
              <a16:creationId xmlns:a16="http://schemas.microsoft.com/office/drawing/2014/main" id="{00000000-0008-0000-0000-0000BC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14300" y="48672750"/>
          <a:ext cx="1057275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</xdr:colOff>
      <xdr:row>281</xdr:row>
      <xdr:rowOff>28575</xdr:rowOff>
    </xdr:from>
    <xdr:to>
      <xdr:col>1</xdr:col>
      <xdr:colOff>638175</xdr:colOff>
      <xdr:row>286</xdr:row>
      <xdr:rowOff>190500</xdr:rowOff>
    </xdr:to>
    <xdr:pic>
      <xdr:nvPicPr>
        <xdr:cNvPr id="513469" name="Picture 6" descr="LOGO HOSPITAL">
          <a:extLst>
            <a:ext uri="{FF2B5EF4-FFF2-40B4-BE49-F238E27FC236}">
              <a16:creationId xmlns:a16="http://schemas.microsoft.com/office/drawing/2014/main" id="{00000000-0008-0000-0000-0000BD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8575" y="56521350"/>
          <a:ext cx="1152525" cy="1047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405</xdr:row>
      <xdr:rowOff>28575</xdr:rowOff>
    </xdr:from>
    <xdr:to>
      <xdr:col>1</xdr:col>
      <xdr:colOff>628650</xdr:colOff>
      <xdr:row>410</xdr:row>
      <xdr:rowOff>180975</xdr:rowOff>
    </xdr:to>
    <xdr:pic>
      <xdr:nvPicPr>
        <xdr:cNvPr id="513470" name="Picture 6" descr="LOGO HOSPITAL">
          <a:extLst>
            <a:ext uri="{FF2B5EF4-FFF2-40B4-BE49-F238E27FC236}">
              <a16:creationId xmlns:a16="http://schemas.microsoft.com/office/drawing/2014/main" id="{00000000-0008-0000-0000-0000BE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9525" y="83743800"/>
          <a:ext cx="1162050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447</xdr:row>
      <xdr:rowOff>47625</xdr:rowOff>
    </xdr:from>
    <xdr:to>
      <xdr:col>1</xdr:col>
      <xdr:colOff>676275</xdr:colOff>
      <xdr:row>452</xdr:row>
      <xdr:rowOff>190500</xdr:rowOff>
    </xdr:to>
    <xdr:pic>
      <xdr:nvPicPr>
        <xdr:cNvPr id="513471" name="Picture 6" descr="LOGO HOSPITAL">
          <a:extLst>
            <a:ext uri="{FF2B5EF4-FFF2-40B4-BE49-F238E27FC236}">
              <a16:creationId xmlns:a16="http://schemas.microsoft.com/office/drawing/2014/main" id="{00000000-0008-0000-0000-0000BF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93716475"/>
          <a:ext cx="1219200" cy="1028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548</xdr:row>
      <xdr:rowOff>114300</xdr:rowOff>
    </xdr:from>
    <xdr:to>
      <xdr:col>1</xdr:col>
      <xdr:colOff>676275</xdr:colOff>
      <xdr:row>553</xdr:row>
      <xdr:rowOff>161925</xdr:rowOff>
    </xdr:to>
    <xdr:pic>
      <xdr:nvPicPr>
        <xdr:cNvPr id="513472" name="Picture 6" descr="LOGO HOSPITAL">
          <a:extLst>
            <a:ext uri="{FF2B5EF4-FFF2-40B4-BE49-F238E27FC236}">
              <a16:creationId xmlns:a16="http://schemas.microsoft.com/office/drawing/2014/main" id="{00000000-0008-0000-0000-0000C0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115623975"/>
          <a:ext cx="1219200" cy="933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579</xdr:row>
      <xdr:rowOff>57150</xdr:rowOff>
    </xdr:from>
    <xdr:to>
      <xdr:col>1</xdr:col>
      <xdr:colOff>647700</xdr:colOff>
      <xdr:row>584</xdr:row>
      <xdr:rowOff>161925</xdr:rowOff>
    </xdr:to>
    <xdr:pic>
      <xdr:nvPicPr>
        <xdr:cNvPr id="513473" name="Picture 6" descr="LOGO HOSPITAL">
          <a:extLst>
            <a:ext uri="{FF2B5EF4-FFF2-40B4-BE49-F238E27FC236}">
              <a16:creationId xmlns:a16="http://schemas.microsoft.com/office/drawing/2014/main" id="{00000000-0008-0000-0000-0000C1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122196225"/>
          <a:ext cx="1190625" cy="990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</xdr:colOff>
      <xdr:row>640</xdr:row>
      <xdr:rowOff>85725</xdr:rowOff>
    </xdr:from>
    <xdr:to>
      <xdr:col>1</xdr:col>
      <xdr:colOff>609600</xdr:colOff>
      <xdr:row>645</xdr:row>
      <xdr:rowOff>171450</xdr:rowOff>
    </xdr:to>
    <xdr:pic>
      <xdr:nvPicPr>
        <xdr:cNvPr id="513474" name="Picture 6" descr="LOGO HOSPITAL">
          <a:extLst>
            <a:ext uri="{FF2B5EF4-FFF2-40B4-BE49-F238E27FC236}">
              <a16:creationId xmlns:a16="http://schemas.microsoft.com/office/drawing/2014/main" id="{00000000-0008-0000-0000-0000C2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8575" y="135340725"/>
          <a:ext cx="112395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674</xdr:row>
      <xdr:rowOff>28575</xdr:rowOff>
    </xdr:from>
    <xdr:to>
      <xdr:col>1</xdr:col>
      <xdr:colOff>647700</xdr:colOff>
      <xdr:row>679</xdr:row>
      <xdr:rowOff>171450</xdr:rowOff>
    </xdr:to>
    <xdr:pic>
      <xdr:nvPicPr>
        <xdr:cNvPr id="513475" name="Picture 6" descr="LOGO HOSPITAL">
          <a:extLst>
            <a:ext uri="{FF2B5EF4-FFF2-40B4-BE49-F238E27FC236}">
              <a16:creationId xmlns:a16="http://schemas.microsoft.com/office/drawing/2014/main" id="{00000000-0008-0000-0000-0000C3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0" y="143094075"/>
          <a:ext cx="1190625" cy="1028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</xdr:colOff>
      <xdr:row>707</xdr:row>
      <xdr:rowOff>38100</xdr:rowOff>
    </xdr:from>
    <xdr:to>
      <xdr:col>1</xdr:col>
      <xdr:colOff>657225</xdr:colOff>
      <xdr:row>712</xdr:row>
      <xdr:rowOff>180975</xdr:rowOff>
    </xdr:to>
    <xdr:pic>
      <xdr:nvPicPr>
        <xdr:cNvPr id="513476" name="Picture 6" descr="LOGO HOSPITAL">
          <a:extLst>
            <a:ext uri="{FF2B5EF4-FFF2-40B4-BE49-F238E27FC236}">
              <a16:creationId xmlns:a16="http://schemas.microsoft.com/office/drawing/2014/main" id="{00000000-0008-0000-0000-0000C4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8575" y="150428325"/>
          <a:ext cx="1171575" cy="1028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742</xdr:row>
      <xdr:rowOff>19050</xdr:rowOff>
    </xdr:from>
    <xdr:to>
      <xdr:col>1</xdr:col>
      <xdr:colOff>609600</xdr:colOff>
      <xdr:row>747</xdr:row>
      <xdr:rowOff>133350</xdr:rowOff>
    </xdr:to>
    <xdr:pic>
      <xdr:nvPicPr>
        <xdr:cNvPr id="513477" name="Picture 6" descr="LOGO HOSPITAL">
          <a:extLst>
            <a:ext uri="{FF2B5EF4-FFF2-40B4-BE49-F238E27FC236}">
              <a16:creationId xmlns:a16="http://schemas.microsoft.com/office/drawing/2014/main" id="{00000000-0008-0000-0000-0000C5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0" y="158391225"/>
          <a:ext cx="1152525" cy="1000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774</xdr:row>
      <xdr:rowOff>66675</xdr:rowOff>
    </xdr:from>
    <xdr:to>
      <xdr:col>1</xdr:col>
      <xdr:colOff>628650</xdr:colOff>
      <xdr:row>779</xdr:row>
      <xdr:rowOff>180975</xdr:rowOff>
    </xdr:to>
    <xdr:pic>
      <xdr:nvPicPr>
        <xdr:cNvPr id="513478" name="Picture 6" descr="LOGO HOSPITAL">
          <a:extLst>
            <a:ext uri="{FF2B5EF4-FFF2-40B4-BE49-F238E27FC236}">
              <a16:creationId xmlns:a16="http://schemas.microsoft.com/office/drawing/2014/main" id="{00000000-0008-0000-0000-0000C6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0" y="165601650"/>
          <a:ext cx="1171575" cy="1000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809</xdr:row>
      <xdr:rowOff>47625</xdr:rowOff>
    </xdr:from>
    <xdr:to>
      <xdr:col>1</xdr:col>
      <xdr:colOff>666750</xdr:colOff>
      <xdr:row>814</xdr:row>
      <xdr:rowOff>171450</xdr:rowOff>
    </xdr:to>
    <xdr:pic>
      <xdr:nvPicPr>
        <xdr:cNvPr id="513479" name="Picture 6" descr="LOGO HOSPITAL">
          <a:extLst>
            <a:ext uri="{FF2B5EF4-FFF2-40B4-BE49-F238E27FC236}">
              <a16:creationId xmlns:a16="http://schemas.microsoft.com/office/drawing/2014/main" id="{00000000-0008-0000-0000-0000C7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0" y="173564550"/>
          <a:ext cx="1209675" cy="1009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57150</xdr:colOff>
      <xdr:row>842</xdr:row>
      <xdr:rowOff>38100</xdr:rowOff>
    </xdr:from>
    <xdr:to>
      <xdr:col>1</xdr:col>
      <xdr:colOff>676275</xdr:colOff>
      <xdr:row>847</xdr:row>
      <xdr:rowOff>133350</xdr:rowOff>
    </xdr:to>
    <xdr:pic>
      <xdr:nvPicPr>
        <xdr:cNvPr id="513480" name="Picture 6" descr="LOGO HOSPITAL">
          <a:extLst>
            <a:ext uri="{FF2B5EF4-FFF2-40B4-BE49-F238E27FC236}">
              <a16:creationId xmlns:a16="http://schemas.microsoft.com/office/drawing/2014/main" id="{00000000-0008-0000-0000-0000C8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57150" y="181184550"/>
          <a:ext cx="116205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875</xdr:row>
      <xdr:rowOff>19050</xdr:rowOff>
    </xdr:from>
    <xdr:to>
      <xdr:col>1</xdr:col>
      <xdr:colOff>666750</xdr:colOff>
      <xdr:row>880</xdr:row>
      <xdr:rowOff>180975</xdr:rowOff>
    </xdr:to>
    <xdr:pic>
      <xdr:nvPicPr>
        <xdr:cNvPr id="513481" name="Picture 6" descr="LOGO HOSPITAL">
          <a:extLst>
            <a:ext uri="{FF2B5EF4-FFF2-40B4-BE49-F238E27FC236}">
              <a16:creationId xmlns:a16="http://schemas.microsoft.com/office/drawing/2014/main" id="{00000000-0008-0000-0000-0000C9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188814075"/>
          <a:ext cx="1209675" cy="1047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95250</xdr:colOff>
      <xdr:row>1009</xdr:row>
      <xdr:rowOff>19050</xdr:rowOff>
    </xdr:from>
    <xdr:to>
      <xdr:col>1</xdr:col>
      <xdr:colOff>628650</xdr:colOff>
      <xdr:row>1014</xdr:row>
      <xdr:rowOff>161925</xdr:rowOff>
    </xdr:to>
    <xdr:pic>
      <xdr:nvPicPr>
        <xdr:cNvPr id="513482" name="Picture 6" descr="LOGO HOSPITAL">
          <a:extLst>
            <a:ext uri="{FF2B5EF4-FFF2-40B4-BE49-F238E27FC236}">
              <a16:creationId xmlns:a16="http://schemas.microsoft.com/office/drawing/2014/main" id="{00000000-0008-0000-0000-0000CA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95250" y="218074875"/>
          <a:ext cx="1076325" cy="952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1053</xdr:row>
      <xdr:rowOff>57150</xdr:rowOff>
    </xdr:from>
    <xdr:to>
      <xdr:col>1</xdr:col>
      <xdr:colOff>619125</xdr:colOff>
      <xdr:row>1058</xdr:row>
      <xdr:rowOff>95250</xdr:rowOff>
    </xdr:to>
    <xdr:pic>
      <xdr:nvPicPr>
        <xdr:cNvPr id="513483" name="Picture 6" descr="LOGO HOSPITAL">
          <a:extLst>
            <a:ext uri="{FF2B5EF4-FFF2-40B4-BE49-F238E27FC236}">
              <a16:creationId xmlns:a16="http://schemas.microsoft.com/office/drawing/2014/main" id="{00000000-0008-0000-0000-0000CB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0" y="225466275"/>
          <a:ext cx="1162050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</xdr:colOff>
      <xdr:row>1095</xdr:row>
      <xdr:rowOff>66675</xdr:rowOff>
    </xdr:from>
    <xdr:to>
      <xdr:col>1</xdr:col>
      <xdr:colOff>676275</xdr:colOff>
      <xdr:row>1100</xdr:row>
      <xdr:rowOff>161925</xdr:rowOff>
    </xdr:to>
    <xdr:pic>
      <xdr:nvPicPr>
        <xdr:cNvPr id="513484" name="Picture 6" descr="LOGO HOSPITAL">
          <a:extLst>
            <a:ext uri="{FF2B5EF4-FFF2-40B4-BE49-F238E27FC236}">
              <a16:creationId xmlns:a16="http://schemas.microsoft.com/office/drawing/2014/main" id="{00000000-0008-0000-0000-0000CC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9050" y="234534075"/>
          <a:ext cx="1200150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1130</xdr:row>
      <xdr:rowOff>9525</xdr:rowOff>
    </xdr:from>
    <xdr:to>
      <xdr:col>1</xdr:col>
      <xdr:colOff>647700</xdr:colOff>
      <xdr:row>1136</xdr:row>
      <xdr:rowOff>0</xdr:rowOff>
    </xdr:to>
    <xdr:pic>
      <xdr:nvPicPr>
        <xdr:cNvPr id="513485" name="Picture 6" descr="LOGO HOSPITAL">
          <a:extLst>
            <a:ext uri="{FF2B5EF4-FFF2-40B4-BE49-F238E27FC236}">
              <a16:creationId xmlns:a16="http://schemas.microsoft.com/office/drawing/2014/main" id="{00000000-0008-0000-0000-0000CD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0" y="241020600"/>
          <a:ext cx="1190625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1194</xdr:row>
      <xdr:rowOff>47625</xdr:rowOff>
    </xdr:from>
    <xdr:to>
      <xdr:col>1</xdr:col>
      <xdr:colOff>666750</xdr:colOff>
      <xdr:row>1199</xdr:row>
      <xdr:rowOff>142875</xdr:rowOff>
    </xdr:to>
    <xdr:pic>
      <xdr:nvPicPr>
        <xdr:cNvPr id="513486" name="Picture 6" descr="LOGO HOSPITAL">
          <a:extLst>
            <a:ext uri="{FF2B5EF4-FFF2-40B4-BE49-F238E27FC236}">
              <a16:creationId xmlns:a16="http://schemas.microsoft.com/office/drawing/2014/main" id="{00000000-0008-0000-0000-0000CE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0" y="255841500"/>
          <a:ext cx="1209675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1278</xdr:row>
      <xdr:rowOff>19050</xdr:rowOff>
    </xdr:from>
    <xdr:to>
      <xdr:col>1</xdr:col>
      <xdr:colOff>619125</xdr:colOff>
      <xdr:row>1283</xdr:row>
      <xdr:rowOff>142875</xdr:rowOff>
    </xdr:to>
    <xdr:pic>
      <xdr:nvPicPr>
        <xdr:cNvPr id="513487" name="Picture 6" descr="LOGO HOSPITAL">
          <a:extLst>
            <a:ext uri="{FF2B5EF4-FFF2-40B4-BE49-F238E27FC236}">
              <a16:creationId xmlns:a16="http://schemas.microsoft.com/office/drawing/2014/main" id="{00000000-0008-0000-0000-0000CF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0" y="271100550"/>
          <a:ext cx="1162050" cy="933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1322</xdr:row>
      <xdr:rowOff>47625</xdr:rowOff>
    </xdr:from>
    <xdr:to>
      <xdr:col>1</xdr:col>
      <xdr:colOff>666750</xdr:colOff>
      <xdr:row>1327</xdr:row>
      <xdr:rowOff>123825</xdr:rowOff>
    </xdr:to>
    <xdr:pic>
      <xdr:nvPicPr>
        <xdr:cNvPr id="513488" name="Picture 6" descr="LOGO HOSPITAL">
          <a:extLst>
            <a:ext uri="{FF2B5EF4-FFF2-40B4-BE49-F238E27FC236}">
              <a16:creationId xmlns:a16="http://schemas.microsoft.com/office/drawing/2014/main" id="{00000000-0008-0000-0000-0000D0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9525" y="280149300"/>
          <a:ext cx="120015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1357</xdr:row>
      <xdr:rowOff>38100</xdr:rowOff>
    </xdr:from>
    <xdr:to>
      <xdr:col>1</xdr:col>
      <xdr:colOff>647700</xdr:colOff>
      <xdr:row>1362</xdr:row>
      <xdr:rowOff>133350</xdr:rowOff>
    </xdr:to>
    <xdr:pic>
      <xdr:nvPicPr>
        <xdr:cNvPr id="513489" name="Picture 6" descr="LOGO HOSPITAL">
          <a:extLst>
            <a:ext uri="{FF2B5EF4-FFF2-40B4-BE49-F238E27FC236}">
              <a16:creationId xmlns:a16="http://schemas.microsoft.com/office/drawing/2014/main" id="{00000000-0008-0000-0000-0000D1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0" y="286873950"/>
          <a:ext cx="1190625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1390</xdr:row>
      <xdr:rowOff>47625</xdr:rowOff>
    </xdr:from>
    <xdr:to>
      <xdr:col>1</xdr:col>
      <xdr:colOff>571500</xdr:colOff>
      <xdr:row>1395</xdr:row>
      <xdr:rowOff>95250</xdr:rowOff>
    </xdr:to>
    <xdr:pic>
      <xdr:nvPicPr>
        <xdr:cNvPr id="513490" name="Picture 6" descr="LOGO HOSPITAL">
          <a:extLst>
            <a:ext uri="{FF2B5EF4-FFF2-40B4-BE49-F238E27FC236}">
              <a16:creationId xmlns:a16="http://schemas.microsoft.com/office/drawing/2014/main" id="{00000000-0008-0000-0000-0000D2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0" y="294513000"/>
          <a:ext cx="1114425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1426</xdr:row>
      <xdr:rowOff>9525</xdr:rowOff>
    </xdr:from>
    <xdr:to>
      <xdr:col>1</xdr:col>
      <xdr:colOff>647700</xdr:colOff>
      <xdr:row>1431</xdr:row>
      <xdr:rowOff>114300</xdr:rowOff>
    </xdr:to>
    <xdr:pic>
      <xdr:nvPicPr>
        <xdr:cNvPr id="513491" name="Picture 6" descr="LOGO HOSPITAL">
          <a:extLst>
            <a:ext uri="{FF2B5EF4-FFF2-40B4-BE49-F238E27FC236}">
              <a16:creationId xmlns:a16="http://schemas.microsoft.com/office/drawing/2014/main" id="{00000000-0008-0000-0000-0000D3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0" y="302113950"/>
          <a:ext cx="1190625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66675</xdr:colOff>
      <xdr:row>1460</xdr:row>
      <xdr:rowOff>66675</xdr:rowOff>
    </xdr:from>
    <xdr:to>
      <xdr:col>1</xdr:col>
      <xdr:colOff>638175</xdr:colOff>
      <xdr:row>1465</xdr:row>
      <xdr:rowOff>95250</xdr:rowOff>
    </xdr:to>
    <xdr:pic>
      <xdr:nvPicPr>
        <xdr:cNvPr id="513492" name="Picture 6" descr="LOGO HOSPITAL">
          <a:extLst>
            <a:ext uri="{FF2B5EF4-FFF2-40B4-BE49-F238E27FC236}">
              <a16:creationId xmlns:a16="http://schemas.microsoft.com/office/drawing/2014/main" id="{00000000-0008-0000-0000-0000D4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66675" y="309029100"/>
          <a:ext cx="111442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238125</xdr:colOff>
      <xdr:row>1523</xdr:row>
      <xdr:rowOff>47625</xdr:rowOff>
    </xdr:from>
    <xdr:to>
      <xdr:col>1</xdr:col>
      <xdr:colOff>476250</xdr:colOff>
      <xdr:row>1527</xdr:row>
      <xdr:rowOff>114300</xdr:rowOff>
    </xdr:to>
    <xdr:pic>
      <xdr:nvPicPr>
        <xdr:cNvPr id="513493" name="Picture 6" descr="LOGO HOSPITAL">
          <a:extLst>
            <a:ext uri="{FF2B5EF4-FFF2-40B4-BE49-F238E27FC236}">
              <a16:creationId xmlns:a16="http://schemas.microsoft.com/office/drawing/2014/main" id="{00000000-0008-0000-0000-0000D5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238125" y="322230750"/>
          <a:ext cx="781050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1558</xdr:row>
      <xdr:rowOff>9525</xdr:rowOff>
    </xdr:from>
    <xdr:to>
      <xdr:col>1</xdr:col>
      <xdr:colOff>381000</xdr:colOff>
      <xdr:row>1562</xdr:row>
      <xdr:rowOff>28575</xdr:rowOff>
    </xdr:to>
    <xdr:pic>
      <xdr:nvPicPr>
        <xdr:cNvPr id="513494" name="Picture 6" descr="LOGO HOSPITAL">
          <a:extLst>
            <a:ext uri="{FF2B5EF4-FFF2-40B4-BE49-F238E27FC236}">
              <a16:creationId xmlns:a16="http://schemas.microsoft.com/office/drawing/2014/main" id="{00000000-0008-0000-0000-0000D6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142875" y="328526775"/>
          <a:ext cx="781050" cy="742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323850</xdr:colOff>
      <xdr:row>1762</xdr:row>
      <xdr:rowOff>123825</xdr:rowOff>
    </xdr:from>
    <xdr:to>
      <xdr:col>1</xdr:col>
      <xdr:colOff>561975</xdr:colOff>
      <xdr:row>1767</xdr:row>
      <xdr:rowOff>38100</xdr:rowOff>
    </xdr:to>
    <xdr:pic>
      <xdr:nvPicPr>
        <xdr:cNvPr id="513495" name="Picture 6" descr="LOGO HOSPITAL">
          <a:extLst>
            <a:ext uri="{FF2B5EF4-FFF2-40B4-BE49-F238E27FC236}">
              <a16:creationId xmlns:a16="http://schemas.microsoft.com/office/drawing/2014/main" id="{00000000-0008-0000-0000-0000D7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23850" y="366950625"/>
          <a:ext cx="781050" cy="723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238125</xdr:colOff>
      <xdr:row>1865</xdr:row>
      <xdr:rowOff>95250</xdr:rowOff>
    </xdr:from>
    <xdr:to>
      <xdr:col>1</xdr:col>
      <xdr:colOff>476250</xdr:colOff>
      <xdr:row>1868</xdr:row>
      <xdr:rowOff>104775</xdr:rowOff>
    </xdr:to>
    <xdr:pic>
      <xdr:nvPicPr>
        <xdr:cNvPr id="513496" name="Picture 6" descr="LOGO HOSPITAL">
          <a:extLst>
            <a:ext uri="{FF2B5EF4-FFF2-40B4-BE49-F238E27FC236}">
              <a16:creationId xmlns:a16="http://schemas.microsoft.com/office/drawing/2014/main" id="{00000000-0008-0000-0000-0000D8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238125" y="385533900"/>
          <a:ext cx="781050" cy="742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342900</xdr:colOff>
      <xdr:row>1913</xdr:row>
      <xdr:rowOff>66675</xdr:rowOff>
    </xdr:from>
    <xdr:to>
      <xdr:col>1</xdr:col>
      <xdr:colOff>533400</xdr:colOff>
      <xdr:row>1917</xdr:row>
      <xdr:rowOff>85725</xdr:rowOff>
    </xdr:to>
    <xdr:pic>
      <xdr:nvPicPr>
        <xdr:cNvPr id="513497" name="Picture 6" descr="LOGO HOSPITAL">
          <a:extLst>
            <a:ext uri="{FF2B5EF4-FFF2-40B4-BE49-F238E27FC236}">
              <a16:creationId xmlns:a16="http://schemas.microsoft.com/office/drawing/2014/main" id="{00000000-0008-0000-0000-0000D9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42900" y="394239750"/>
          <a:ext cx="733425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228600</xdr:colOff>
      <xdr:row>1961</xdr:row>
      <xdr:rowOff>66675</xdr:rowOff>
    </xdr:from>
    <xdr:to>
      <xdr:col>1</xdr:col>
      <xdr:colOff>466725</xdr:colOff>
      <xdr:row>1964</xdr:row>
      <xdr:rowOff>76200</xdr:rowOff>
    </xdr:to>
    <xdr:pic>
      <xdr:nvPicPr>
        <xdr:cNvPr id="513498" name="Picture 6" descr="LOGO HOSPITAL">
          <a:extLst>
            <a:ext uri="{FF2B5EF4-FFF2-40B4-BE49-F238E27FC236}">
              <a16:creationId xmlns:a16="http://schemas.microsoft.com/office/drawing/2014/main" id="{00000000-0008-0000-0000-0000DA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228600" y="402221700"/>
          <a:ext cx="781050" cy="723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</xdr:colOff>
      <xdr:row>1160</xdr:row>
      <xdr:rowOff>66675</xdr:rowOff>
    </xdr:from>
    <xdr:to>
      <xdr:col>1</xdr:col>
      <xdr:colOff>647700</xdr:colOff>
      <xdr:row>1165</xdr:row>
      <xdr:rowOff>200025</xdr:rowOff>
    </xdr:to>
    <xdr:pic>
      <xdr:nvPicPr>
        <xdr:cNvPr id="513499" name="Picture 6" descr="LOGO HOSPITAL">
          <a:extLst>
            <a:ext uri="{FF2B5EF4-FFF2-40B4-BE49-F238E27FC236}">
              <a16:creationId xmlns:a16="http://schemas.microsoft.com/office/drawing/2014/main" id="{00000000-0008-0000-0000-0000DB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19050" y="246440325"/>
          <a:ext cx="1171575" cy="1019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1820</xdr:row>
      <xdr:rowOff>0</xdr:rowOff>
    </xdr:from>
    <xdr:to>
      <xdr:col>1</xdr:col>
      <xdr:colOff>238125</xdr:colOff>
      <xdr:row>1824</xdr:row>
      <xdr:rowOff>66675</xdr:rowOff>
    </xdr:to>
    <xdr:pic>
      <xdr:nvPicPr>
        <xdr:cNvPr id="513500" name="Picture 6" descr="LOGO HOSPITAL">
          <a:extLst>
            <a:ext uri="{FF2B5EF4-FFF2-40B4-BE49-F238E27FC236}">
              <a16:creationId xmlns:a16="http://schemas.microsoft.com/office/drawing/2014/main" id="{00000000-0008-0000-0000-0000DC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0" y="376894725"/>
          <a:ext cx="781050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152400</xdr:colOff>
      <xdr:row>1820</xdr:row>
      <xdr:rowOff>152400</xdr:rowOff>
    </xdr:from>
    <xdr:to>
      <xdr:col>1</xdr:col>
      <xdr:colOff>390525</xdr:colOff>
      <xdr:row>1825</xdr:row>
      <xdr:rowOff>57150</xdr:rowOff>
    </xdr:to>
    <xdr:pic>
      <xdr:nvPicPr>
        <xdr:cNvPr id="513501" name="Picture 6" descr="LOGO HOSPITAL">
          <a:extLst>
            <a:ext uri="{FF2B5EF4-FFF2-40B4-BE49-F238E27FC236}">
              <a16:creationId xmlns:a16="http://schemas.microsoft.com/office/drawing/2014/main" id="{00000000-0008-0000-0000-0000DD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152400" y="377047125"/>
          <a:ext cx="781050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0</xdr:colOff>
      <xdr:row>1818</xdr:row>
      <xdr:rowOff>0</xdr:rowOff>
    </xdr:from>
    <xdr:to>
      <xdr:col>2</xdr:col>
      <xdr:colOff>752475</xdr:colOff>
      <xdr:row>1822</xdr:row>
      <xdr:rowOff>66675</xdr:rowOff>
    </xdr:to>
    <xdr:pic>
      <xdr:nvPicPr>
        <xdr:cNvPr id="513502" name="Picture 6" descr="LOGO HOSPITAL">
          <a:extLst>
            <a:ext uri="{FF2B5EF4-FFF2-40B4-BE49-F238E27FC236}">
              <a16:creationId xmlns:a16="http://schemas.microsoft.com/office/drawing/2014/main" id="{00000000-0008-0000-0000-0000DE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1228725" y="376570875"/>
          <a:ext cx="752475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0</xdr:colOff>
      <xdr:row>1790</xdr:row>
      <xdr:rowOff>161925</xdr:rowOff>
    </xdr:from>
    <xdr:to>
      <xdr:col>2</xdr:col>
      <xdr:colOff>752475</xdr:colOff>
      <xdr:row>1795</xdr:row>
      <xdr:rowOff>66675</xdr:rowOff>
    </xdr:to>
    <xdr:pic>
      <xdr:nvPicPr>
        <xdr:cNvPr id="513503" name="Picture 6" descr="LOGO HOSPITAL">
          <a:extLst>
            <a:ext uri="{FF2B5EF4-FFF2-40B4-BE49-F238E27FC236}">
              <a16:creationId xmlns:a16="http://schemas.microsoft.com/office/drawing/2014/main" id="{00000000-0008-0000-0000-0000DF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1228725" y="371741700"/>
          <a:ext cx="752475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190500</xdr:colOff>
      <xdr:row>1793</xdr:row>
      <xdr:rowOff>123825</xdr:rowOff>
    </xdr:from>
    <xdr:to>
      <xdr:col>1</xdr:col>
      <xdr:colOff>400050</xdr:colOff>
      <xdr:row>1798</xdr:row>
      <xdr:rowOff>28575</xdr:rowOff>
    </xdr:to>
    <xdr:pic>
      <xdr:nvPicPr>
        <xdr:cNvPr id="513504" name="Picture 6" descr="LOGO HOSPITAL">
          <a:extLst>
            <a:ext uri="{FF2B5EF4-FFF2-40B4-BE49-F238E27FC236}">
              <a16:creationId xmlns:a16="http://schemas.microsoft.com/office/drawing/2014/main" id="{00000000-0008-0000-0000-0000E0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190500" y="372189375"/>
          <a:ext cx="752475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57150</xdr:colOff>
      <xdr:row>42</xdr:row>
      <xdr:rowOff>19050</xdr:rowOff>
    </xdr:from>
    <xdr:to>
      <xdr:col>1</xdr:col>
      <xdr:colOff>657225</xdr:colOff>
      <xdr:row>47</xdr:row>
      <xdr:rowOff>152400</xdr:rowOff>
    </xdr:to>
    <xdr:pic>
      <xdr:nvPicPr>
        <xdr:cNvPr id="513505" name="Picture 6" descr="LOGO HOSPITAL">
          <a:extLst>
            <a:ext uri="{FF2B5EF4-FFF2-40B4-BE49-F238E27FC236}">
              <a16:creationId xmlns:a16="http://schemas.microsoft.com/office/drawing/2014/main" id="{00000000-0008-0000-0000-0000E1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57150" y="7067550"/>
          <a:ext cx="1143000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120</xdr:row>
      <xdr:rowOff>28575</xdr:rowOff>
    </xdr:from>
    <xdr:to>
      <xdr:col>1</xdr:col>
      <xdr:colOff>628650</xdr:colOff>
      <xdr:row>125</xdr:row>
      <xdr:rowOff>161925</xdr:rowOff>
    </xdr:to>
    <xdr:pic>
      <xdr:nvPicPr>
        <xdr:cNvPr id="513506" name="Picture 6" descr="LOGO HOSPITAL">
          <a:extLst>
            <a:ext uri="{FF2B5EF4-FFF2-40B4-BE49-F238E27FC236}">
              <a16:creationId xmlns:a16="http://schemas.microsoft.com/office/drawing/2014/main" id="{00000000-0008-0000-0000-0000E2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0" y="21697950"/>
          <a:ext cx="1171575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199</xdr:row>
      <xdr:rowOff>57150</xdr:rowOff>
    </xdr:from>
    <xdr:to>
      <xdr:col>1</xdr:col>
      <xdr:colOff>666750</xdr:colOff>
      <xdr:row>204</xdr:row>
      <xdr:rowOff>171450</xdr:rowOff>
    </xdr:to>
    <xdr:pic>
      <xdr:nvPicPr>
        <xdr:cNvPr id="513507" name="Picture 6" descr="LOGO HOSPITAL">
          <a:extLst>
            <a:ext uri="{FF2B5EF4-FFF2-40B4-BE49-F238E27FC236}">
              <a16:creationId xmlns:a16="http://schemas.microsoft.com/office/drawing/2014/main" id="{00000000-0008-0000-0000-0000E3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38100" y="40062150"/>
          <a:ext cx="1171575" cy="1000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479</xdr:row>
      <xdr:rowOff>28575</xdr:rowOff>
    </xdr:from>
    <xdr:to>
      <xdr:col>1</xdr:col>
      <xdr:colOff>676275</xdr:colOff>
      <xdr:row>484</xdr:row>
      <xdr:rowOff>171450</xdr:rowOff>
    </xdr:to>
    <xdr:pic>
      <xdr:nvPicPr>
        <xdr:cNvPr id="513508" name="Picture 6" descr="LOGO HOSPITAL">
          <a:extLst>
            <a:ext uri="{FF2B5EF4-FFF2-40B4-BE49-F238E27FC236}">
              <a16:creationId xmlns:a16="http://schemas.microsoft.com/office/drawing/2014/main" id="{00000000-0008-0000-0000-0000E4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100107750"/>
          <a:ext cx="1219200" cy="1028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</xdr:colOff>
      <xdr:row>608</xdr:row>
      <xdr:rowOff>85725</xdr:rowOff>
    </xdr:from>
    <xdr:to>
      <xdr:col>1</xdr:col>
      <xdr:colOff>666750</xdr:colOff>
      <xdr:row>613</xdr:row>
      <xdr:rowOff>180975</xdr:rowOff>
    </xdr:to>
    <xdr:pic>
      <xdr:nvPicPr>
        <xdr:cNvPr id="513509" name="Picture 6" descr="LOGO HOSPITAL">
          <a:extLst>
            <a:ext uri="{FF2B5EF4-FFF2-40B4-BE49-F238E27FC236}">
              <a16:creationId xmlns:a16="http://schemas.microsoft.com/office/drawing/2014/main" id="{00000000-0008-0000-0000-0000E5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19050" y="128368425"/>
          <a:ext cx="1190625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943</xdr:row>
      <xdr:rowOff>76200</xdr:rowOff>
    </xdr:from>
    <xdr:to>
      <xdr:col>1</xdr:col>
      <xdr:colOff>666750</xdr:colOff>
      <xdr:row>948</xdr:row>
      <xdr:rowOff>180975</xdr:rowOff>
    </xdr:to>
    <xdr:pic>
      <xdr:nvPicPr>
        <xdr:cNvPr id="513510" name="Picture 6" descr="LOGO HOSPITAL">
          <a:extLst>
            <a:ext uri="{FF2B5EF4-FFF2-40B4-BE49-F238E27FC236}">
              <a16:creationId xmlns:a16="http://schemas.microsoft.com/office/drawing/2014/main" id="{00000000-0008-0000-0000-0000E6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525" y="203854050"/>
          <a:ext cx="1200150" cy="990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975</xdr:row>
      <xdr:rowOff>47625</xdr:rowOff>
    </xdr:from>
    <xdr:to>
      <xdr:col>1</xdr:col>
      <xdr:colOff>666750</xdr:colOff>
      <xdr:row>980</xdr:row>
      <xdr:rowOff>161925</xdr:rowOff>
    </xdr:to>
    <xdr:pic>
      <xdr:nvPicPr>
        <xdr:cNvPr id="513511" name="Picture 6" descr="LOGO HOSPITAL">
          <a:extLst>
            <a:ext uri="{FF2B5EF4-FFF2-40B4-BE49-F238E27FC236}">
              <a16:creationId xmlns:a16="http://schemas.microsoft.com/office/drawing/2014/main" id="{00000000-0008-0000-0000-0000E7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9525" y="210473925"/>
          <a:ext cx="1200150" cy="1000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1237</xdr:row>
      <xdr:rowOff>38100</xdr:rowOff>
    </xdr:from>
    <xdr:to>
      <xdr:col>1</xdr:col>
      <xdr:colOff>666750</xdr:colOff>
      <xdr:row>1242</xdr:row>
      <xdr:rowOff>133350</xdr:rowOff>
    </xdr:to>
    <xdr:pic>
      <xdr:nvPicPr>
        <xdr:cNvPr id="513512" name="Picture 6" descr="LOGO HOSPITAL">
          <a:extLst>
            <a:ext uri="{FF2B5EF4-FFF2-40B4-BE49-F238E27FC236}">
              <a16:creationId xmlns:a16="http://schemas.microsoft.com/office/drawing/2014/main" id="{00000000-0008-0000-0000-0000E8D5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0" y="263547225"/>
          <a:ext cx="1209675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</xdr:row>
      <xdr:rowOff>85725</xdr:rowOff>
    </xdr:from>
    <xdr:to>
      <xdr:col>1</xdr:col>
      <xdr:colOff>600075</xdr:colOff>
      <xdr:row>6</xdr:row>
      <xdr:rowOff>114300</xdr:rowOff>
    </xdr:to>
    <xdr:pic>
      <xdr:nvPicPr>
        <xdr:cNvPr id="514356" name="Picture 6" descr="LOGO HOSPITAL">
          <a:extLst>
            <a:ext uri="{FF2B5EF4-FFF2-40B4-BE49-F238E27FC236}">
              <a16:creationId xmlns:a16="http://schemas.microsoft.com/office/drawing/2014/main" id="{00000000-0008-0000-0100-000034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150" y="247650"/>
          <a:ext cx="106680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</xdr:colOff>
      <xdr:row>1178</xdr:row>
      <xdr:rowOff>28575</xdr:rowOff>
    </xdr:from>
    <xdr:to>
      <xdr:col>1</xdr:col>
      <xdr:colOff>676275</xdr:colOff>
      <xdr:row>1183</xdr:row>
      <xdr:rowOff>161925</xdr:rowOff>
    </xdr:to>
    <xdr:pic>
      <xdr:nvPicPr>
        <xdr:cNvPr id="514357" name="Picture 6" descr="LOGO HOSPITAL">
          <a:extLst>
            <a:ext uri="{FF2B5EF4-FFF2-40B4-BE49-F238E27FC236}">
              <a16:creationId xmlns:a16="http://schemas.microsoft.com/office/drawing/2014/main" id="{00000000-0008-0000-0100-000035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9050" y="234705525"/>
          <a:ext cx="1181100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257175</xdr:colOff>
      <xdr:row>1445</xdr:row>
      <xdr:rowOff>76200</xdr:rowOff>
    </xdr:from>
    <xdr:to>
      <xdr:col>1</xdr:col>
      <xdr:colOff>581025</xdr:colOff>
      <xdr:row>1450</xdr:row>
      <xdr:rowOff>95250</xdr:rowOff>
    </xdr:to>
    <xdr:pic>
      <xdr:nvPicPr>
        <xdr:cNvPr id="514358" name="Picture 6" descr="LOGO HOSPITAL">
          <a:extLst>
            <a:ext uri="{FF2B5EF4-FFF2-40B4-BE49-F238E27FC236}">
              <a16:creationId xmlns:a16="http://schemas.microsoft.com/office/drawing/2014/main" id="{00000000-0008-0000-0100-000036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7175" y="284083125"/>
          <a:ext cx="847725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190500</xdr:colOff>
      <xdr:row>1516</xdr:row>
      <xdr:rowOff>47625</xdr:rowOff>
    </xdr:from>
    <xdr:to>
      <xdr:col>1</xdr:col>
      <xdr:colOff>619125</xdr:colOff>
      <xdr:row>1521</xdr:row>
      <xdr:rowOff>85725</xdr:rowOff>
    </xdr:to>
    <xdr:pic>
      <xdr:nvPicPr>
        <xdr:cNvPr id="514359" name="Picture 6" descr="LOGO HOSPITAL">
          <a:extLst>
            <a:ext uri="{FF2B5EF4-FFF2-40B4-BE49-F238E27FC236}">
              <a16:creationId xmlns:a16="http://schemas.microsoft.com/office/drawing/2014/main" id="{00000000-0008-0000-0100-000037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90500" y="296141775"/>
          <a:ext cx="952500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114300</xdr:colOff>
      <xdr:row>1549</xdr:row>
      <xdr:rowOff>123825</xdr:rowOff>
    </xdr:from>
    <xdr:to>
      <xdr:col>1</xdr:col>
      <xdr:colOff>419100</xdr:colOff>
      <xdr:row>1554</xdr:row>
      <xdr:rowOff>47625</xdr:rowOff>
    </xdr:to>
    <xdr:pic>
      <xdr:nvPicPr>
        <xdr:cNvPr id="514360" name="Picture 6" descr="LOGO HOSPITAL">
          <a:extLst>
            <a:ext uri="{FF2B5EF4-FFF2-40B4-BE49-F238E27FC236}">
              <a16:creationId xmlns:a16="http://schemas.microsoft.com/office/drawing/2014/main" id="{00000000-0008-0000-0100-000038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14300" y="301961550"/>
          <a:ext cx="828675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1614</xdr:row>
      <xdr:rowOff>57150</xdr:rowOff>
    </xdr:from>
    <xdr:to>
      <xdr:col>1</xdr:col>
      <xdr:colOff>666750</xdr:colOff>
      <xdr:row>1619</xdr:row>
      <xdr:rowOff>123825</xdr:rowOff>
    </xdr:to>
    <xdr:pic>
      <xdr:nvPicPr>
        <xdr:cNvPr id="514361" name="Picture 6" descr="LOGO HOSPITAL">
          <a:extLst>
            <a:ext uri="{FF2B5EF4-FFF2-40B4-BE49-F238E27FC236}">
              <a16:creationId xmlns:a16="http://schemas.microsoft.com/office/drawing/2014/main" id="{00000000-0008-0000-0100-000039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313391550"/>
          <a:ext cx="1190625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114300</xdr:colOff>
      <xdr:row>1584</xdr:row>
      <xdr:rowOff>114300</xdr:rowOff>
    </xdr:from>
    <xdr:to>
      <xdr:col>1</xdr:col>
      <xdr:colOff>657225</xdr:colOff>
      <xdr:row>1590</xdr:row>
      <xdr:rowOff>0</xdr:rowOff>
    </xdr:to>
    <xdr:pic>
      <xdr:nvPicPr>
        <xdr:cNvPr id="514362" name="Picture 6" descr="LOGO HOSPITAL">
          <a:extLst>
            <a:ext uri="{FF2B5EF4-FFF2-40B4-BE49-F238E27FC236}">
              <a16:creationId xmlns:a16="http://schemas.microsoft.com/office/drawing/2014/main" id="{00000000-0008-0000-0100-00003A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14300" y="308181375"/>
          <a:ext cx="1066800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1782</xdr:row>
      <xdr:rowOff>76200</xdr:rowOff>
    </xdr:from>
    <xdr:to>
      <xdr:col>1</xdr:col>
      <xdr:colOff>647700</xdr:colOff>
      <xdr:row>1787</xdr:row>
      <xdr:rowOff>142875</xdr:rowOff>
    </xdr:to>
    <xdr:pic>
      <xdr:nvPicPr>
        <xdr:cNvPr id="514363" name="Picture 6" descr="LOGO HOSPITAL">
          <a:extLst>
            <a:ext uri="{FF2B5EF4-FFF2-40B4-BE49-F238E27FC236}">
              <a16:creationId xmlns:a16="http://schemas.microsoft.com/office/drawing/2014/main" id="{00000000-0008-0000-0100-00003B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42875" y="343461975"/>
          <a:ext cx="102870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66675</xdr:colOff>
      <xdr:row>1821</xdr:row>
      <xdr:rowOff>47625</xdr:rowOff>
    </xdr:from>
    <xdr:to>
      <xdr:col>1</xdr:col>
      <xdr:colOff>685800</xdr:colOff>
      <xdr:row>1826</xdr:row>
      <xdr:rowOff>57150</xdr:rowOff>
    </xdr:to>
    <xdr:pic>
      <xdr:nvPicPr>
        <xdr:cNvPr id="514364" name="Picture 6" descr="LOGO HOSPITAL">
          <a:extLst>
            <a:ext uri="{FF2B5EF4-FFF2-40B4-BE49-F238E27FC236}">
              <a16:creationId xmlns:a16="http://schemas.microsoft.com/office/drawing/2014/main" id="{00000000-0008-0000-0100-00003C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6675" y="350396175"/>
          <a:ext cx="1143000" cy="819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209550</xdr:colOff>
      <xdr:row>1881</xdr:row>
      <xdr:rowOff>95250</xdr:rowOff>
    </xdr:from>
    <xdr:to>
      <xdr:col>1</xdr:col>
      <xdr:colOff>609600</xdr:colOff>
      <xdr:row>1885</xdr:row>
      <xdr:rowOff>133350</xdr:rowOff>
    </xdr:to>
    <xdr:pic>
      <xdr:nvPicPr>
        <xdr:cNvPr id="514365" name="Picture 6" descr="LOGO HOSPITAL">
          <a:extLst>
            <a:ext uri="{FF2B5EF4-FFF2-40B4-BE49-F238E27FC236}">
              <a16:creationId xmlns:a16="http://schemas.microsoft.com/office/drawing/2014/main" id="{00000000-0008-0000-0100-00003D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09550" y="360568875"/>
          <a:ext cx="9239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238125</xdr:colOff>
      <xdr:row>1918</xdr:row>
      <xdr:rowOff>123825</xdr:rowOff>
    </xdr:from>
    <xdr:to>
      <xdr:col>1</xdr:col>
      <xdr:colOff>400050</xdr:colOff>
      <xdr:row>1923</xdr:row>
      <xdr:rowOff>66675</xdr:rowOff>
    </xdr:to>
    <xdr:pic>
      <xdr:nvPicPr>
        <xdr:cNvPr id="514366" name="Picture 6" descr="LOGO HOSPITAL">
          <a:extLst>
            <a:ext uri="{FF2B5EF4-FFF2-40B4-BE49-F238E27FC236}">
              <a16:creationId xmlns:a16="http://schemas.microsoft.com/office/drawing/2014/main" id="{00000000-0008-0000-0100-00003E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38125" y="366836325"/>
          <a:ext cx="68580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274</xdr:row>
      <xdr:rowOff>95250</xdr:rowOff>
    </xdr:from>
    <xdr:to>
      <xdr:col>1</xdr:col>
      <xdr:colOff>600075</xdr:colOff>
      <xdr:row>279</xdr:row>
      <xdr:rowOff>123825</xdr:rowOff>
    </xdr:to>
    <xdr:pic>
      <xdr:nvPicPr>
        <xdr:cNvPr id="514367" name="Picture 6" descr="LOGO HOSPITAL">
          <a:extLst>
            <a:ext uri="{FF2B5EF4-FFF2-40B4-BE49-F238E27FC236}">
              <a16:creationId xmlns:a16="http://schemas.microsoft.com/office/drawing/2014/main" id="{00000000-0008-0000-0100-00003F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0" y="52406550"/>
          <a:ext cx="1123950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114300</xdr:colOff>
      <xdr:row>1851</xdr:row>
      <xdr:rowOff>57150</xdr:rowOff>
    </xdr:from>
    <xdr:to>
      <xdr:col>1</xdr:col>
      <xdr:colOff>600075</xdr:colOff>
      <xdr:row>1856</xdr:row>
      <xdr:rowOff>104775</xdr:rowOff>
    </xdr:to>
    <xdr:pic>
      <xdr:nvPicPr>
        <xdr:cNvPr id="514368" name="Picture 6" descr="LOGO HOSPITAL">
          <a:extLst>
            <a:ext uri="{FF2B5EF4-FFF2-40B4-BE49-F238E27FC236}">
              <a16:creationId xmlns:a16="http://schemas.microsoft.com/office/drawing/2014/main" id="{00000000-0008-0000-0100-000040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14300" y="355434900"/>
          <a:ext cx="1009650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38</xdr:row>
      <xdr:rowOff>28575</xdr:rowOff>
    </xdr:from>
    <xdr:to>
      <xdr:col>1</xdr:col>
      <xdr:colOff>676275</xdr:colOff>
      <xdr:row>43</xdr:row>
      <xdr:rowOff>123825</xdr:rowOff>
    </xdr:to>
    <xdr:pic>
      <xdr:nvPicPr>
        <xdr:cNvPr id="514369" name="Picture 6" descr="LOGO HOSPITAL">
          <a:extLst>
            <a:ext uri="{FF2B5EF4-FFF2-40B4-BE49-F238E27FC236}">
              <a16:creationId xmlns:a16="http://schemas.microsoft.com/office/drawing/2014/main" id="{00000000-0008-0000-0100-000041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6591300"/>
          <a:ext cx="1200150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152400</xdr:colOff>
      <xdr:row>73</xdr:row>
      <xdr:rowOff>85725</xdr:rowOff>
    </xdr:from>
    <xdr:to>
      <xdr:col>1</xdr:col>
      <xdr:colOff>561975</xdr:colOff>
      <xdr:row>78</xdr:row>
      <xdr:rowOff>142875</xdr:rowOff>
    </xdr:to>
    <xdr:pic>
      <xdr:nvPicPr>
        <xdr:cNvPr id="514370" name="Picture 6" descr="LOGO HOSPITAL">
          <a:extLst>
            <a:ext uri="{FF2B5EF4-FFF2-40B4-BE49-F238E27FC236}">
              <a16:creationId xmlns:a16="http://schemas.microsoft.com/office/drawing/2014/main" id="{00000000-0008-0000-0100-000042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52400" y="13087350"/>
          <a:ext cx="93345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47625</xdr:colOff>
      <xdr:row>844</xdr:row>
      <xdr:rowOff>76200</xdr:rowOff>
    </xdr:from>
    <xdr:to>
      <xdr:col>1</xdr:col>
      <xdr:colOff>581025</xdr:colOff>
      <xdr:row>849</xdr:row>
      <xdr:rowOff>104775</xdr:rowOff>
    </xdr:to>
    <xdr:pic>
      <xdr:nvPicPr>
        <xdr:cNvPr id="514371" name="Picture 6" descr="LOGO HOSPITAL">
          <a:extLst>
            <a:ext uri="{FF2B5EF4-FFF2-40B4-BE49-F238E27FC236}">
              <a16:creationId xmlns:a16="http://schemas.microsoft.com/office/drawing/2014/main" id="{00000000-0008-0000-0100-000043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47625" y="168802050"/>
          <a:ext cx="10572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114300</xdr:colOff>
      <xdr:row>108</xdr:row>
      <xdr:rowOff>38100</xdr:rowOff>
    </xdr:from>
    <xdr:to>
      <xdr:col>1</xdr:col>
      <xdr:colOff>666750</xdr:colOff>
      <xdr:row>113</xdr:row>
      <xdr:rowOff>142875</xdr:rowOff>
    </xdr:to>
    <xdr:pic>
      <xdr:nvPicPr>
        <xdr:cNvPr id="514372" name="Picture 6" descr="LOGO HOSPITAL">
          <a:extLst>
            <a:ext uri="{FF2B5EF4-FFF2-40B4-BE49-F238E27FC236}">
              <a16:creationId xmlns:a16="http://schemas.microsoft.com/office/drawing/2014/main" id="{00000000-0008-0000-0100-000044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14300" y="19516725"/>
          <a:ext cx="1076325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57150</xdr:colOff>
      <xdr:row>189</xdr:row>
      <xdr:rowOff>57150</xdr:rowOff>
    </xdr:from>
    <xdr:to>
      <xdr:col>1</xdr:col>
      <xdr:colOff>638175</xdr:colOff>
      <xdr:row>194</xdr:row>
      <xdr:rowOff>104775</xdr:rowOff>
    </xdr:to>
    <xdr:pic>
      <xdr:nvPicPr>
        <xdr:cNvPr id="514373" name="Picture 6" descr="LOGO HOSPITAL">
          <a:extLst>
            <a:ext uri="{FF2B5EF4-FFF2-40B4-BE49-F238E27FC236}">
              <a16:creationId xmlns:a16="http://schemas.microsoft.com/office/drawing/2014/main" id="{00000000-0008-0000-0100-000045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57150" y="36614100"/>
          <a:ext cx="1104900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234</xdr:row>
      <xdr:rowOff>114300</xdr:rowOff>
    </xdr:from>
    <xdr:to>
      <xdr:col>1</xdr:col>
      <xdr:colOff>581025</xdr:colOff>
      <xdr:row>240</xdr:row>
      <xdr:rowOff>0</xdr:rowOff>
    </xdr:to>
    <xdr:pic>
      <xdr:nvPicPr>
        <xdr:cNvPr id="514374" name="Picture 6" descr="LOGO HOSPITAL">
          <a:extLst>
            <a:ext uri="{FF2B5EF4-FFF2-40B4-BE49-F238E27FC236}">
              <a16:creationId xmlns:a16="http://schemas.microsoft.com/office/drawing/2014/main" id="{00000000-0008-0000-0100-000046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0" y="45377100"/>
          <a:ext cx="1104900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316</xdr:row>
      <xdr:rowOff>161925</xdr:rowOff>
    </xdr:from>
    <xdr:to>
      <xdr:col>2</xdr:col>
      <xdr:colOff>142875</xdr:colOff>
      <xdr:row>317</xdr:row>
      <xdr:rowOff>0</xdr:rowOff>
    </xdr:to>
    <xdr:pic>
      <xdr:nvPicPr>
        <xdr:cNvPr id="514375" name="Picture 6" descr="LOGO HOSPITAL">
          <a:extLst>
            <a:ext uri="{FF2B5EF4-FFF2-40B4-BE49-F238E27FC236}">
              <a16:creationId xmlns:a16="http://schemas.microsoft.com/office/drawing/2014/main" id="{00000000-0008-0000-0100-000047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0" y="60207525"/>
          <a:ext cx="1390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</xdr:colOff>
      <xdr:row>317</xdr:row>
      <xdr:rowOff>85725</xdr:rowOff>
    </xdr:from>
    <xdr:to>
      <xdr:col>1</xdr:col>
      <xdr:colOff>666750</xdr:colOff>
      <xdr:row>322</xdr:row>
      <xdr:rowOff>133350</xdr:rowOff>
    </xdr:to>
    <xdr:pic>
      <xdr:nvPicPr>
        <xdr:cNvPr id="514376" name="Picture 6" descr="LOGO HOSPITAL">
          <a:extLst>
            <a:ext uri="{FF2B5EF4-FFF2-40B4-BE49-F238E27FC236}">
              <a16:creationId xmlns:a16="http://schemas.microsoft.com/office/drawing/2014/main" id="{00000000-0008-0000-0100-000048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8575" y="60293250"/>
          <a:ext cx="1162050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</xdr:colOff>
      <xdr:row>447</xdr:row>
      <xdr:rowOff>104775</xdr:rowOff>
    </xdr:from>
    <xdr:to>
      <xdr:col>1</xdr:col>
      <xdr:colOff>666750</xdr:colOff>
      <xdr:row>452</xdr:row>
      <xdr:rowOff>161925</xdr:rowOff>
    </xdr:to>
    <xdr:pic>
      <xdr:nvPicPr>
        <xdr:cNvPr id="514377" name="Picture 6" descr="LOGO HOSPITAL">
          <a:extLst>
            <a:ext uri="{FF2B5EF4-FFF2-40B4-BE49-F238E27FC236}">
              <a16:creationId xmlns:a16="http://schemas.microsoft.com/office/drawing/2014/main" id="{00000000-0008-0000-0100-000049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8575" y="83829525"/>
          <a:ext cx="116205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57150</xdr:colOff>
      <xdr:row>362</xdr:row>
      <xdr:rowOff>95250</xdr:rowOff>
    </xdr:from>
    <xdr:to>
      <xdr:col>1</xdr:col>
      <xdr:colOff>657225</xdr:colOff>
      <xdr:row>367</xdr:row>
      <xdr:rowOff>123825</xdr:rowOff>
    </xdr:to>
    <xdr:pic>
      <xdr:nvPicPr>
        <xdr:cNvPr id="514378" name="Picture 6" descr="LOGO HOSPITAL">
          <a:extLst>
            <a:ext uri="{FF2B5EF4-FFF2-40B4-BE49-F238E27FC236}">
              <a16:creationId xmlns:a16="http://schemas.microsoft.com/office/drawing/2014/main" id="{00000000-0008-0000-0100-00004A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57150" y="68141850"/>
          <a:ext cx="1123950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528</xdr:row>
      <xdr:rowOff>66675</xdr:rowOff>
    </xdr:from>
    <xdr:to>
      <xdr:col>1</xdr:col>
      <xdr:colOff>638175</xdr:colOff>
      <xdr:row>533</xdr:row>
      <xdr:rowOff>114300</xdr:rowOff>
    </xdr:to>
    <xdr:pic>
      <xdr:nvPicPr>
        <xdr:cNvPr id="514379" name="Picture 6" descr="LOGO HOSPITAL">
          <a:extLst>
            <a:ext uri="{FF2B5EF4-FFF2-40B4-BE49-F238E27FC236}">
              <a16:creationId xmlns:a16="http://schemas.microsoft.com/office/drawing/2014/main" id="{00000000-0008-0000-0100-00004B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0" y="98183700"/>
          <a:ext cx="1162050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557</xdr:row>
      <xdr:rowOff>19050</xdr:rowOff>
    </xdr:from>
    <xdr:to>
      <xdr:col>1</xdr:col>
      <xdr:colOff>723900</xdr:colOff>
      <xdr:row>562</xdr:row>
      <xdr:rowOff>123825</xdr:rowOff>
    </xdr:to>
    <xdr:pic>
      <xdr:nvPicPr>
        <xdr:cNvPr id="514380" name="Picture 6" descr="LOGO HOSPITAL">
          <a:extLst>
            <a:ext uri="{FF2B5EF4-FFF2-40B4-BE49-F238E27FC236}">
              <a16:creationId xmlns:a16="http://schemas.microsoft.com/office/drawing/2014/main" id="{00000000-0008-0000-0100-00004C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104098725"/>
          <a:ext cx="1247775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591</xdr:row>
      <xdr:rowOff>57150</xdr:rowOff>
    </xdr:from>
    <xdr:to>
      <xdr:col>1</xdr:col>
      <xdr:colOff>647700</xdr:colOff>
      <xdr:row>596</xdr:row>
      <xdr:rowOff>104775</xdr:rowOff>
    </xdr:to>
    <xdr:pic>
      <xdr:nvPicPr>
        <xdr:cNvPr id="514381" name="Picture 6" descr="LOGO HOSPITAL">
          <a:extLst>
            <a:ext uri="{FF2B5EF4-FFF2-40B4-BE49-F238E27FC236}">
              <a16:creationId xmlns:a16="http://schemas.microsoft.com/office/drawing/2014/main" id="{00000000-0008-0000-0100-00004D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0" y="111813975"/>
          <a:ext cx="1171575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626</xdr:row>
      <xdr:rowOff>76200</xdr:rowOff>
    </xdr:from>
    <xdr:to>
      <xdr:col>1</xdr:col>
      <xdr:colOff>685800</xdr:colOff>
      <xdr:row>631</xdr:row>
      <xdr:rowOff>152400</xdr:rowOff>
    </xdr:to>
    <xdr:pic>
      <xdr:nvPicPr>
        <xdr:cNvPr id="514382" name="Picture 6" descr="LOGO HOSPITAL">
          <a:extLst>
            <a:ext uri="{FF2B5EF4-FFF2-40B4-BE49-F238E27FC236}">
              <a16:creationId xmlns:a16="http://schemas.microsoft.com/office/drawing/2014/main" id="{00000000-0008-0000-0100-00004E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9525" y="120224550"/>
          <a:ext cx="120015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661</xdr:row>
      <xdr:rowOff>28575</xdr:rowOff>
    </xdr:from>
    <xdr:to>
      <xdr:col>1</xdr:col>
      <xdr:colOff>581025</xdr:colOff>
      <xdr:row>666</xdr:row>
      <xdr:rowOff>104775</xdr:rowOff>
    </xdr:to>
    <xdr:pic>
      <xdr:nvPicPr>
        <xdr:cNvPr id="514383" name="Picture 6" descr="LOGO HOSPITAL">
          <a:extLst>
            <a:ext uri="{FF2B5EF4-FFF2-40B4-BE49-F238E27FC236}">
              <a16:creationId xmlns:a16="http://schemas.microsoft.com/office/drawing/2014/main" id="{00000000-0008-0000-0100-00004F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0" y="127511175"/>
          <a:ext cx="11049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148</xdr:row>
      <xdr:rowOff>47625</xdr:rowOff>
    </xdr:from>
    <xdr:to>
      <xdr:col>1</xdr:col>
      <xdr:colOff>581025</xdr:colOff>
      <xdr:row>153</xdr:row>
      <xdr:rowOff>142875</xdr:rowOff>
    </xdr:to>
    <xdr:pic>
      <xdr:nvPicPr>
        <xdr:cNvPr id="514384" name="Picture 6" descr="LOGO HOSPITAL">
          <a:extLst>
            <a:ext uri="{FF2B5EF4-FFF2-40B4-BE49-F238E27FC236}">
              <a16:creationId xmlns:a16="http://schemas.microsoft.com/office/drawing/2014/main" id="{00000000-0008-0000-0100-000050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28803600"/>
          <a:ext cx="1066800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66675</xdr:colOff>
      <xdr:row>401</xdr:row>
      <xdr:rowOff>66675</xdr:rowOff>
    </xdr:from>
    <xdr:to>
      <xdr:col>1</xdr:col>
      <xdr:colOff>609600</xdr:colOff>
      <xdr:row>406</xdr:row>
      <xdr:rowOff>161925</xdr:rowOff>
    </xdr:to>
    <xdr:pic>
      <xdr:nvPicPr>
        <xdr:cNvPr id="514385" name="Picture 6" descr="LOGO HOSPITAL">
          <a:extLst>
            <a:ext uri="{FF2B5EF4-FFF2-40B4-BE49-F238E27FC236}">
              <a16:creationId xmlns:a16="http://schemas.microsoft.com/office/drawing/2014/main" id="{00000000-0008-0000-0100-000051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675" y="74971275"/>
          <a:ext cx="1066800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484</xdr:row>
      <xdr:rowOff>85725</xdr:rowOff>
    </xdr:from>
    <xdr:to>
      <xdr:col>1</xdr:col>
      <xdr:colOff>581025</xdr:colOff>
      <xdr:row>490</xdr:row>
      <xdr:rowOff>9525</xdr:rowOff>
    </xdr:to>
    <xdr:pic>
      <xdr:nvPicPr>
        <xdr:cNvPr id="514386" name="Picture 6" descr="LOGO HOSPITAL">
          <a:extLst>
            <a:ext uri="{FF2B5EF4-FFF2-40B4-BE49-F238E27FC236}">
              <a16:creationId xmlns:a16="http://schemas.microsoft.com/office/drawing/2014/main" id="{00000000-0008-0000-0100-000052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38100" y="90039825"/>
          <a:ext cx="1066800" cy="895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</xdr:colOff>
      <xdr:row>699</xdr:row>
      <xdr:rowOff>47625</xdr:rowOff>
    </xdr:from>
    <xdr:to>
      <xdr:col>1</xdr:col>
      <xdr:colOff>561975</xdr:colOff>
      <xdr:row>704</xdr:row>
      <xdr:rowOff>142875</xdr:rowOff>
    </xdr:to>
    <xdr:pic>
      <xdr:nvPicPr>
        <xdr:cNvPr id="514387" name="Picture 6" descr="LOGO HOSPITAL">
          <a:extLst>
            <a:ext uri="{FF2B5EF4-FFF2-40B4-BE49-F238E27FC236}">
              <a16:creationId xmlns:a16="http://schemas.microsoft.com/office/drawing/2014/main" id="{00000000-0008-0000-0100-000053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28575" y="135188325"/>
          <a:ext cx="1057275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735</xdr:row>
      <xdr:rowOff>47625</xdr:rowOff>
    </xdr:from>
    <xdr:to>
      <xdr:col>1</xdr:col>
      <xdr:colOff>542925</xdr:colOff>
      <xdr:row>740</xdr:row>
      <xdr:rowOff>142875</xdr:rowOff>
    </xdr:to>
    <xdr:pic>
      <xdr:nvPicPr>
        <xdr:cNvPr id="514388" name="Picture 6" descr="LOGO HOSPITAL">
          <a:extLst>
            <a:ext uri="{FF2B5EF4-FFF2-40B4-BE49-F238E27FC236}">
              <a16:creationId xmlns:a16="http://schemas.microsoft.com/office/drawing/2014/main" id="{00000000-0008-0000-0100-000054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9525" y="142941675"/>
          <a:ext cx="1057275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776</xdr:row>
      <xdr:rowOff>47625</xdr:rowOff>
    </xdr:from>
    <xdr:to>
      <xdr:col>1</xdr:col>
      <xdr:colOff>542925</xdr:colOff>
      <xdr:row>781</xdr:row>
      <xdr:rowOff>142875</xdr:rowOff>
    </xdr:to>
    <xdr:pic>
      <xdr:nvPicPr>
        <xdr:cNvPr id="514389" name="Picture 6" descr="LOGO HOSPITAL">
          <a:extLst>
            <a:ext uri="{FF2B5EF4-FFF2-40B4-BE49-F238E27FC236}">
              <a16:creationId xmlns:a16="http://schemas.microsoft.com/office/drawing/2014/main" id="{00000000-0008-0000-0100-000055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9525" y="152857200"/>
          <a:ext cx="1057275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808</xdr:row>
      <xdr:rowOff>28575</xdr:rowOff>
    </xdr:from>
    <xdr:to>
      <xdr:col>1</xdr:col>
      <xdr:colOff>666750</xdr:colOff>
      <xdr:row>813</xdr:row>
      <xdr:rowOff>114300</xdr:rowOff>
    </xdr:to>
    <xdr:pic>
      <xdr:nvPicPr>
        <xdr:cNvPr id="514390" name="Picture 6" descr="LOGO HOSPITAL">
          <a:extLst>
            <a:ext uri="{FF2B5EF4-FFF2-40B4-BE49-F238E27FC236}">
              <a16:creationId xmlns:a16="http://schemas.microsoft.com/office/drawing/2014/main" id="{00000000-0008-0000-0100-000056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0" y="160153350"/>
          <a:ext cx="1190625" cy="895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</xdr:colOff>
      <xdr:row>887</xdr:row>
      <xdr:rowOff>66675</xdr:rowOff>
    </xdr:from>
    <xdr:to>
      <xdr:col>1</xdr:col>
      <xdr:colOff>561975</xdr:colOff>
      <xdr:row>892</xdr:row>
      <xdr:rowOff>161925</xdr:rowOff>
    </xdr:to>
    <xdr:pic>
      <xdr:nvPicPr>
        <xdr:cNvPr id="514391" name="Picture 6" descr="LOGO HOSPITAL">
          <a:extLst>
            <a:ext uri="{FF2B5EF4-FFF2-40B4-BE49-F238E27FC236}">
              <a16:creationId xmlns:a16="http://schemas.microsoft.com/office/drawing/2014/main" id="{00000000-0008-0000-0100-000057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28575" y="179946300"/>
          <a:ext cx="1057275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76200</xdr:colOff>
      <xdr:row>920</xdr:row>
      <xdr:rowOff>76200</xdr:rowOff>
    </xdr:from>
    <xdr:to>
      <xdr:col>1</xdr:col>
      <xdr:colOff>714375</xdr:colOff>
      <xdr:row>925</xdr:row>
      <xdr:rowOff>95250</xdr:rowOff>
    </xdr:to>
    <xdr:pic>
      <xdr:nvPicPr>
        <xdr:cNvPr id="514392" name="Picture 6" descr="LOGO HOSPITAL">
          <a:extLst>
            <a:ext uri="{FF2B5EF4-FFF2-40B4-BE49-F238E27FC236}">
              <a16:creationId xmlns:a16="http://schemas.microsoft.com/office/drawing/2014/main" id="{00000000-0008-0000-0100-000058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76200" y="187994925"/>
          <a:ext cx="1162050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962</xdr:row>
      <xdr:rowOff>28575</xdr:rowOff>
    </xdr:from>
    <xdr:to>
      <xdr:col>1</xdr:col>
      <xdr:colOff>542925</xdr:colOff>
      <xdr:row>967</xdr:row>
      <xdr:rowOff>123825</xdr:rowOff>
    </xdr:to>
    <xdr:pic>
      <xdr:nvPicPr>
        <xdr:cNvPr id="514393" name="Picture 6" descr="LOGO HOSPITAL">
          <a:extLst>
            <a:ext uri="{FF2B5EF4-FFF2-40B4-BE49-F238E27FC236}">
              <a16:creationId xmlns:a16="http://schemas.microsoft.com/office/drawing/2014/main" id="{00000000-0008-0000-0100-000059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97777100"/>
          <a:ext cx="1066800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1000</xdr:row>
      <xdr:rowOff>38100</xdr:rowOff>
    </xdr:from>
    <xdr:to>
      <xdr:col>1</xdr:col>
      <xdr:colOff>542925</xdr:colOff>
      <xdr:row>1005</xdr:row>
      <xdr:rowOff>133350</xdr:rowOff>
    </xdr:to>
    <xdr:pic>
      <xdr:nvPicPr>
        <xdr:cNvPr id="514394" name="Picture 6" descr="LOGO HOSPITAL">
          <a:extLst>
            <a:ext uri="{FF2B5EF4-FFF2-40B4-BE49-F238E27FC236}">
              <a16:creationId xmlns:a16="http://schemas.microsoft.com/office/drawing/2014/main" id="{00000000-0008-0000-0100-00005A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04177900"/>
          <a:ext cx="1066800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1044</xdr:row>
      <xdr:rowOff>28575</xdr:rowOff>
    </xdr:from>
    <xdr:to>
      <xdr:col>1</xdr:col>
      <xdr:colOff>542925</xdr:colOff>
      <xdr:row>1049</xdr:row>
      <xdr:rowOff>123825</xdr:rowOff>
    </xdr:to>
    <xdr:pic>
      <xdr:nvPicPr>
        <xdr:cNvPr id="514395" name="Picture 6" descr="LOGO HOSPITAL">
          <a:extLst>
            <a:ext uri="{FF2B5EF4-FFF2-40B4-BE49-F238E27FC236}">
              <a16:creationId xmlns:a16="http://schemas.microsoft.com/office/drawing/2014/main" id="{00000000-0008-0000-0100-00005B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11416900"/>
          <a:ext cx="1066800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</xdr:colOff>
      <xdr:row>1076</xdr:row>
      <xdr:rowOff>57150</xdr:rowOff>
    </xdr:from>
    <xdr:to>
      <xdr:col>1</xdr:col>
      <xdr:colOff>552450</xdr:colOff>
      <xdr:row>1081</xdr:row>
      <xdr:rowOff>152400</xdr:rowOff>
    </xdr:to>
    <xdr:pic>
      <xdr:nvPicPr>
        <xdr:cNvPr id="514396" name="Picture 6" descr="LOGO HOSPITAL">
          <a:extLst>
            <a:ext uri="{FF2B5EF4-FFF2-40B4-BE49-F238E27FC236}">
              <a16:creationId xmlns:a16="http://schemas.microsoft.com/office/drawing/2014/main" id="{00000000-0008-0000-0100-00005C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19050" y="216941400"/>
          <a:ext cx="1057275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1106</xdr:row>
      <xdr:rowOff>57150</xdr:rowOff>
    </xdr:from>
    <xdr:to>
      <xdr:col>1</xdr:col>
      <xdr:colOff>542925</xdr:colOff>
      <xdr:row>1111</xdr:row>
      <xdr:rowOff>152400</xdr:rowOff>
    </xdr:to>
    <xdr:pic>
      <xdr:nvPicPr>
        <xdr:cNvPr id="514397" name="Picture 6" descr="LOGO HOSPITAL">
          <a:extLst>
            <a:ext uri="{FF2B5EF4-FFF2-40B4-BE49-F238E27FC236}">
              <a16:creationId xmlns:a16="http://schemas.microsoft.com/office/drawing/2014/main" id="{00000000-0008-0000-0100-00005D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22027750"/>
          <a:ext cx="1066800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1136</xdr:row>
      <xdr:rowOff>66675</xdr:rowOff>
    </xdr:from>
    <xdr:to>
      <xdr:col>1</xdr:col>
      <xdr:colOff>542925</xdr:colOff>
      <xdr:row>1141</xdr:row>
      <xdr:rowOff>161925</xdr:rowOff>
    </xdr:to>
    <xdr:pic>
      <xdr:nvPicPr>
        <xdr:cNvPr id="514398" name="Picture 6" descr="LOGO HOSPITAL">
          <a:extLst>
            <a:ext uri="{FF2B5EF4-FFF2-40B4-BE49-F238E27FC236}">
              <a16:creationId xmlns:a16="http://schemas.microsoft.com/office/drawing/2014/main" id="{00000000-0008-0000-0100-00005E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27495100"/>
          <a:ext cx="1066800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</xdr:colOff>
      <xdr:row>1214</xdr:row>
      <xdr:rowOff>57150</xdr:rowOff>
    </xdr:from>
    <xdr:to>
      <xdr:col>1</xdr:col>
      <xdr:colOff>581025</xdr:colOff>
      <xdr:row>1219</xdr:row>
      <xdr:rowOff>161925</xdr:rowOff>
    </xdr:to>
    <xdr:pic>
      <xdr:nvPicPr>
        <xdr:cNvPr id="514399" name="Picture 6" descr="LOGO HOSPITAL">
          <a:extLst>
            <a:ext uri="{FF2B5EF4-FFF2-40B4-BE49-F238E27FC236}">
              <a16:creationId xmlns:a16="http://schemas.microsoft.com/office/drawing/2014/main" id="{00000000-0008-0000-0100-00005F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8575" y="240782475"/>
          <a:ext cx="1076325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1246</xdr:row>
      <xdr:rowOff>47625</xdr:rowOff>
    </xdr:from>
    <xdr:to>
      <xdr:col>1</xdr:col>
      <xdr:colOff>542925</xdr:colOff>
      <xdr:row>1251</xdr:row>
      <xdr:rowOff>142875</xdr:rowOff>
    </xdr:to>
    <xdr:pic>
      <xdr:nvPicPr>
        <xdr:cNvPr id="514400" name="Picture 6" descr="LOGO HOSPITAL">
          <a:extLst>
            <a:ext uri="{FF2B5EF4-FFF2-40B4-BE49-F238E27FC236}">
              <a16:creationId xmlns:a16="http://schemas.microsoft.com/office/drawing/2014/main" id="{00000000-0008-0000-0100-000060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9525" y="246402225"/>
          <a:ext cx="1057275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76200</xdr:colOff>
      <xdr:row>1279</xdr:row>
      <xdr:rowOff>57150</xdr:rowOff>
    </xdr:from>
    <xdr:to>
      <xdr:col>1</xdr:col>
      <xdr:colOff>609600</xdr:colOff>
      <xdr:row>1284</xdr:row>
      <xdr:rowOff>152400</xdr:rowOff>
    </xdr:to>
    <xdr:pic>
      <xdr:nvPicPr>
        <xdr:cNvPr id="514401" name="Picture 6" descr="LOGO HOSPITAL">
          <a:extLst>
            <a:ext uri="{FF2B5EF4-FFF2-40B4-BE49-F238E27FC236}">
              <a16:creationId xmlns:a16="http://schemas.microsoft.com/office/drawing/2014/main" id="{00000000-0008-0000-0100-000061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76200" y="252231525"/>
          <a:ext cx="1057275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</xdr:colOff>
      <xdr:row>1312</xdr:row>
      <xdr:rowOff>38100</xdr:rowOff>
    </xdr:from>
    <xdr:to>
      <xdr:col>1</xdr:col>
      <xdr:colOff>571500</xdr:colOff>
      <xdr:row>1317</xdr:row>
      <xdr:rowOff>133350</xdr:rowOff>
    </xdr:to>
    <xdr:pic>
      <xdr:nvPicPr>
        <xdr:cNvPr id="514402" name="Picture 6" descr="LOGO HOSPITAL">
          <a:extLst>
            <a:ext uri="{FF2B5EF4-FFF2-40B4-BE49-F238E27FC236}">
              <a16:creationId xmlns:a16="http://schemas.microsoft.com/office/drawing/2014/main" id="{00000000-0008-0000-0100-000062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8575" y="258832350"/>
          <a:ext cx="1066800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</xdr:colOff>
      <xdr:row>1342</xdr:row>
      <xdr:rowOff>76200</xdr:rowOff>
    </xdr:from>
    <xdr:to>
      <xdr:col>1</xdr:col>
      <xdr:colOff>552450</xdr:colOff>
      <xdr:row>1348</xdr:row>
      <xdr:rowOff>0</xdr:rowOff>
    </xdr:to>
    <xdr:pic>
      <xdr:nvPicPr>
        <xdr:cNvPr id="514403" name="Picture 6" descr="LOGO HOSPITAL">
          <a:extLst>
            <a:ext uri="{FF2B5EF4-FFF2-40B4-BE49-F238E27FC236}">
              <a16:creationId xmlns:a16="http://schemas.microsoft.com/office/drawing/2014/main" id="{00000000-0008-0000-0100-000063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9050" y="265061700"/>
          <a:ext cx="1057275" cy="895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66675</xdr:colOff>
      <xdr:row>1375</xdr:row>
      <xdr:rowOff>57150</xdr:rowOff>
    </xdr:from>
    <xdr:to>
      <xdr:col>1</xdr:col>
      <xdr:colOff>609600</xdr:colOff>
      <xdr:row>1380</xdr:row>
      <xdr:rowOff>152400</xdr:rowOff>
    </xdr:to>
    <xdr:pic>
      <xdr:nvPicPr>
        <xdr:cNvPr id="514404" name="Picture 6" descr="LOGO HOSPITAL">
          <a:extLst>
            <a:ext uri="{FF2B5EF4-FFF2-40B4-BE49-F238E27FC236}">
              <a16:creationId xmlns:a16="http://schemas.microsoft.com/office/drawing/2014/main" id="{00000000-0008-0000-0100-000064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675" y="271643475"/>
          <a:ext cx="1066800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1403</xdr:row>
      <xdr:rowOff>47625</xdr:rowOff>
    </xdr:from>
    <xdr:to>
      <xdr:col>1</xdr:col>
      <xdr:colOff>542925</xdr:colOff>
      <xdr:row>1408</xdr:row>
      <xdr:rowOff>142875</xdr:rowOff>
    </xdr:to>
    <xdr:pic>
      <xdr:nvPicPr>
        <xdr:cNvPr id="514405" name="Picture 6" descr="LOGO HOSPITAL">
          <a:extLst>
            <a:ext uri="{FF2B5EF4-FFF2-40B4-BE49-F238E27FC236}">
              <a16:creationId xmlns:a16="http://schemas.microsoft.com/office/drawing/2014/main" id="{00000000-0008-0000-0100-000065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76720300"/>
          <a:ext cx="1066800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</xdr:colOff>
      <xdr:row>1476</xdr:row>
      <xdr:rowOff>57150</xdr:rowOff>
    </xdr:from>
    <xdr:to>
      <xdr:col>1</xdr:col>
      <xdr:colOff>552450</xdr:colOff>
      <xdr:row>1481</xdr:row>
      <xdr:rowOff>152400</xdr:rowOff>
    </xdr:to>
    <xdr:pic>
      <xdr:nvPicPr>
        <xdr:cNvPr id="514406" name="Picture 6" descr="LOGO HOSPITAL">
          <a:extLst>
            <a:ext uri="{FF2B5EF4-FFF2-40B4-BE49-F238E27FC236}">
              <a16:creationId xmlns:a16="http://schemas.microsoft.com/office/drawing/2014/main" id="{00000000-0008-0000-0100-000066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19050" y="289340925"/>
          <a:ext cx="1057275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</xdr:colOff>
      <xdr:row>1651</xdr:row>
      <xdr:rowOff>47625</xdr:rowOff>
    </xdr:from>
    <xdr:to>
      <xdr:col>1</xdr:col>
      <xdr:colOff>552450</xdr:colOff>
      <xdr:row>1656</xdr:row>
      <xdr:rowOff>142875</xdr:rowOff>
    </xdr:to>
    <xdr:pic>
      <xdr:nvPicPr>
        <xdr:cNvPr id="514407" name="Picture 6" descr="LOGO HOSPITAL">
          <a:extLst>
            <a:ext uri="{FF2B5EF4-FFF2-40B4-BE49-F238E27FC236}">
              <a16:creationId xmlns:a16="http://schemas.microsoft.com/office/drawing/2014/main" id="{00000000-0008-0000-0100-000067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19050" y="319678050"/>
          <a:ext cx="1057275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</xdr:colOff>
      <xdr:row>1681</xdr:row>
      <xdr:rowOff>76200</xdr:rowOff>
    </xdr:from>
    <xdr:to>
      <xdr:col>1</xdr:col>
      <xdr:colOff>552450</xdr:colOff>
      <xdr:row>1687</xdr:row>
      <xdr:rowOff>0</xdr:rowOff>
    </xdr:to>
    <xdr:pic>
      <xdr:nvPicPr>
        <xdr:cNvPr id="514408" name="Picture 6" descr="LOGO HOSPITAL">
          <a:extLst>
            <a:ext uri="{FF2B5EF4-FFF2-40B4-BE49-F238E27FC236}">
              <a16:creationId xmlns:a16="http://schemas.microsoft.com/office/drawing/2014/main" id="{00000000-0008-0000-0100-000068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9050" y="324802500"/>
          <a:ext cx="1057275" cy="895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</xdr:colOff>
      <xdr:row>1711</xdr:row>
      <xdr:rowOff>66675</xdr:rowOff>
    </xdr:from>
    <xdr:to>
      <xdr:col>1</xdr:col>
      <xdr:colOff>552450</xdr:colOff>
      <xdr:row>1716</xdr:row>
      <xdr:rowOff>161925</xdr:rowOff>
    </xdr:to>
    <xdr:pic>
      <xdr:nvPicPr>
        <xdr:cNvPr id="514409" name="Picture 6" descr="LOGO HOSPITAL">
          <a:extLst>
            <a:ext uri="{FF2B5EF4-FFF2-40B4-BE49-F238E27FC236}">
              <a16:creationId xmlns:a16="http://schemas.microsoft.com/office/drawing/2014/main" id="{00000000-0008-0000-0100-000069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19050" y="329879325"/>
          <a:ext cx="1057275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</xdr:colOff>
      <xdr:row>1745</xdr:row>
      <xdr:rowOff>57150</xdr:rowOff>
    </xdr:from>
    <xdr:to>
      <xdr:col>1</xdr:col>
      <xdr:colOff>571500</xdr:colOff>
      <xdr:row>1750</xdr:row>
      <xdr:rowOff>152400</xdr:rowOff>
    </xdr:to>
    <xdr:pic>
      <xdr:nvPicPr>
        <xdr:cNvPr id="514410" name="Picture 6" descr="LOGO HOSPITAL">
          <a:extLst>
            <a:ext uri="{FF2B5EF4-FFF2-40B4-BE49-F238E27FC236}">
              <a16:creationId xmlns:a16="http://schemas.microsoft.com/office/drawing/2014/main" id="{00000000-0008-0000-0100-00006AD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8575" y="337137375"/>
          <a:ext cx="1066800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66675</xdr:rowOff>
    </xdr:from>
    <xdr:to>
      <xdr:col>1</xdr:col>
      <xdr:colOff>581025</xdr:colOff>
      <xdr:row>5</xdr:row>
      <xdr:rowOff>76200</xdr:rowOff>
    </xdr:to>
    <xdr:pic>
      <xdr:nvPicPr>
        <xdr:cNvPr id="507805" name="Picture 6" descr="LOGO HOSPITAL">
          <a:extLst>
            <a:ext uri="{FF2B5EF4-FFF2-40B4-BE49-F238E27FC236}">
              <a16:creationId xmlns:a16="http://schemas.microsoft.com/office/drawing/2014/main" id="{00000000-0008-0000-0200-00009D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2400" y="66675"/>
          <a:ext cx="10191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41</xdr:row>
      <xdr:rowOff>47625</xdr:rowOff>
    </xdr:from>
    <xdr:to>
      <xdr:col>1</xdr:col>
      <xdr:colOff>666750</xdr:colOff>
      <xdr:row>46</xdr:row>
      <xdr:rowOff>133350</xdr:rowOff>
    </xdr:to>
    <xdr:pic>
      <xdr:nvPicPr>
        <xdr:cNvPr id="507806" name="Picture 6" descr="LOGO HOSPITAL">
          <a:extLst>
            <a:ext uri="{FF2B5EF4-FFF2-40B4-BE49-F238E27FC236}">
              <a16:creationId xmlns:a16="http://schemas.microsoft.com/office/drawing/2014/main" id="{00000000-0008-0000-0200-00009E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7458075"/>
          <a:ext cx="1257300" cy="895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79</xdr:row>
      <xdr:rowOff>38100</xdr:rowOff>
    </xdr:from>
    <xdr:to>
      <xdr:col>1</xdr:col>
      <xdr:colOff>695325</xdr:colOff>
      <xdr:row>84</xdr:row>
      <xdr:rowOff>95250</xdr:rowOff>
    </xdr:to>
    <xdr:pic>
      <xdr:nvPicPr>
        <xdr:cNvPr id="507807" name="Picture 6" descr="LOGO HOSPITAL">
          <a:extLst>
            <a:ext uri="{FF2B5EF4-FFF2-40B4-BE49-F238E27FC236}">
              <a16:creationId xmlns:a16="http://schemas.microsoft.com/office/drawing/2014/main" id="{00000000-0008-0000-0200-00009F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8100" y="14297025"/>
          <a:ext cx="1247775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76200</xdr:colOff>
      <xdr:row>154</xdr:row>
      <xdr:rowOff>38100</xdr:rowOff>
    </xdr:from>
    <xdr:to>
      <xdr:col>1</xdr:col>
      <xdr:colOff>647700</xdr:colOff>
      <xdr:row>159</xdr:row>
      <xdr:rowOff>85725</xdr:rowOff>
    </xdr:to>
    <xdr:pic>
      <xdr:nvPicPr>
        <xdr:cNvPr id="507808" name="Picture 6" descr="LOGO HOSPITAL">
          <a:extLst>
            <a:ext uri="{FF2B5EF4-FFF2-40B4-BE49-F238E27FC236}">
              <a16:creationId xmlns:a16="http://schemas.microsoft.com/office/drawing/2014/main" id="{00000000-0008-0000-0200-0000A0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6200" y="27822525"/>
          <a:ext cx="1162050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85725</xdr:colOff>
      <xdr:row>265</xdr:row>
      <xdr:rowOff>104775</xdr:rowOff>
    </xdr:from>
    <xdr:to>
      <xdr:col>1</xdr:col>
      <xdr:colOff>657225</xdr:colOff>
      <xdr:row>270</xdr:row>
      <xdr:rowOff>123825</xdr:rowOff>
    </xdr:to>
    <xdr:pic>
      <xdr:nvPicPr>
        <xdr:cNvPr id="507809" name="Picture 6" descr="LOGO HOSPITAL">
          <a:extLst>
            <a:ext uri="{FF2B5EF4-FFF2-40B4-BE49-F238E27FC236}">
              <a16:creationId xmlns:a16="http://schemas.microsoft.com/office/drawing/2014/main" id="{00000000-0008-0000-0200-0000A1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5725" y="47605950"/>
          <a:ext cx="1162050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85725</xdr:colOff>
      <xdr:row>228</xdr:row>
      <xdr:rowOff>9525</xdr:rowOff>
    </xdr:from>
    <xdr:to>
      <xdr:col>1</xdr:col>
      <xdr:colOff>685800</xdr:colOff>
      <xdr:row>233</xdr:row>
      <xdr:rowOff>142875</xdr:rowOff>
    </xdr:to>
    <xdr:pic>
      <xdr:nvPicPr>
        <xdr:cNvPr id="507810" name="Picture 6" descr="LOGO HOSPITAL">
          <a:extLst>
            <a:ext uri="{FF2B5EF4-FFF2-40B4-BE49-F238E27FC236}">
              <a16:creationId xmlns:a16="http://schemas.microsoft.com/office/drawing/2014/main" id="{00000000-0008-0000-0200-0000A2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5725" y="40643175"/>
          <a:ext cx="1190625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297</xdr:row>
      <xdr:rowOff>28575</xdr:rowOff>
    </xdr:from>
    <xdr:to>
      <xdr:col>1</xdr:col>
      <xdr:colOff>666750</xdr:colOff>
      <xdr:row>302</xdr:row>
      <xdr:rowOff>142875</xdr:rowOff>
    </xdr:to>
    <xdr:pic>
      <xdr:nvPicPr>
        <xdr:cNvPr id="507811" name="Picture 6" descr="LOGO HOSPITAL">
          <a:extLst>
            <a:ext uri="{FF2B5EF4-FFF2-40B4-BE49-F238E27FC236}">
              <a16:creationId xmlns:a16="http://schemas.microsoft.com/office/drawing/2014/main" id="{00000000-0008-0000-0200-0000A3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54502050"/>
          <a:ext cx="1257300" cy="923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336</xdr:row>
      <xdr:rowOff>38100</xdr:rowOff>
    </xdr:from>
    <xdr:to>
      <xdr:col>1</xdr:col>
      <xdr:colOff>704850</xdr:colOff>
      <xdr:row>341</xdr:row>
      <xdr:rowOff>152400</xdr:rowOff>
    </xdr:to>
    <xdr:pic>
      <xdr:nvPicPr>
        <xdr:cNvPr id="507812" name="Picture 6" descr="LOGO HOSPITAL">
          <a:extLst>
            <a:ext uri="{FF2B5EF4-FFF2-40B4-BE49-F238E27FC236}">
              <a16:creationId xmlns:a16="http://schemas.microsoft.com/office/drawing/2014/main" id="{00000000-0008-0000-0200-0000A4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63398400"/>
          <a:ext cx="1295400" cy="923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375</xdr:row>
      <xdr:rowOff>38100</xdr:rowOff>
    </xdr:from>
    <xdr:to>
      <xdr:col>1</xdr:col>
      <xdr:colOff>695325</xdr:colOff>
      <xdr:row>380</xdr:row>
      <xdr:rowOff>114300</xdr:rowOff>
    </xdr:to>
    <xdr:pic>
      <xdr:nvPicPr>
        <xdr:cNvPr id="507813" name="Picture 6" descr="LOGO HOSPITAL">
          <a:extLst>
            <a:ext uri="{FF2B5EF4-FFF2-40B4-BE49-F238E27FC236}">
              <a16:creationId xmlns:a16="http://schemas.microsoft.com/office/drawing/2014/main" id="{00000000-0008-0000-0200-0000A5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72456675"/>
          <a:ext cx="1285875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414</xdr:row>
      <xdr:rowOff>19050</xdr:rowOff>
    </xdr:from>
    <xdr:to>
      <xdr:col>1</xdr:col>
      <xdr:colOff>647700</xdr:colOff>
      <xdr:row>419</xdr:row>
      <xdr:rowOff>161925</xdr:rowOff>
    </xdr:to>
    <xdr:pic>
      <xdr:nvPicPr>
        <xdr:cNvPr id="507814" name="Picture 6" descr="LOGO HOSPITAL">
          <a:extLst>
            <a:ext uri="{FF2B5EF4-FFF2-40B4-BE49-F238E27FC236}">
              <a16:creationId xmlns:a16="http://schemas.microsoft.com/office/drawing/2014/main" id="{00000000-0008-0000-0200-0000A6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81429225"/>
          <a:ext cx="1238250" cy="952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85725</xdr:colOff>
      <xdr:row>455</xdr:row>
      <xdr:rowOff>66675</xdr:rowOff>
    </xdr:from>
    <xdr:to>
      <xdr:col>1</xdr:col>
      <xdr:colOff>733425</xdr:colOff>
      <xdr:row>460</xdr:row>
      <xdr:rowOff>152400</xdr:rowOff>
    </xdr:to>
    <xdr:pic>
      <xdr:nvPicPr>
        <xdr:cNvPr id="507815" name="Picture 6" descr="LOGO HOSPITAL">
          <a:extLst>
            <a:ext uri="{FF2B5EF4-FFF2-40B4-BE49-F238E27FC236}">
              <a16:creationId xmlns:a16="http://schemas.microsoft.com/office/drawing/2014/main" id="{00000000-0008-0000-0200-0000A7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85725" y="90963750"/>
          <a:ext cx="1238250" cy="895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333375</xdr:colOff>
      <xdr:row>1407</xdr:row>
      <xdr:rowOff>104775</xdr:rowOff>
    </xdr:from>
    <xdr:to>
      <xdr:col>1</xdr:col>
      <xdr:colOff>571500</xdr:colOff>
      <xdr:row>1411</xdr:row>
      <xdr:rowOff>161925</xdr:rowOff>
    </xdr:to>
    <xdr:pic>
      <xdr:nvPicPr>
        <xdr:cNvPr id="507816" name="Picture 6" descr="LOGO HOSPITAL">
          <a:extLst>
            <a:ext uri="{FF2B5EF4-FFF2-40B4-BE49-F238E27FC236}">
              <a16:creationId xmlns:a16="http://schemas.microsoft.com/office/drawing/2014/main" id="{00000000-0008-0000-0200-0000A8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33375" y="263537700"/>
          <a:ext cx="828675" cy="704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521</xdr:row>
      <xdr:rowOff>66675</xdr:rowOff>
    </xdr:from>
    <xdr:to>
      <xdr:col>1</xdr:col>
      <xdr:colOff>619125</xdr:colOff>
      <xdr:row>526</xdr:row>
      <xdr:rowOff>76200</xdr:rowOff>
    </xdr:to>
    <xdr:pic>
      <xdr:nvPicPr>
        <xdr:cNvPr id="507817" name="Picture 6" descr="LOGO HOSPITAL">
          <a:extLst>
            <a:ext uri="{FF2B5EF4-FFF2-40B4-BE49-F238E27FC236}">
              <a16:creationId xmlns:a16="http://schemas.microsoft.com/office/drawing/2014/main" id="{00000000-0008-0000-0200-0000A9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102489000"/>
          <a:ext cx="1209675" cy="819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</xdr:colOff>
      <xdr:row>587</xdr:row>
      <xdr:rowOff>28575</xdr:rowOff>
    </xdr:from>
    <xdr:to>
      <xdr:col>1</xdr:col>
      <xdr:colOff>704850</xdr:colOff>
      <xdr:row>592</xdr:row>
      <xdr:rowOff>133350</xdr:rowOff>
    </xdr:to>
    <xdr:pic>
      <xdr:nvPicPr>
        <xdr:cNvPr id="507818" name="Picture 6" descr="LOGO HOSPITAL">
          <a:extLst>
            <a:ext uri="{FF2B5EF4-FFF2-40B4-BE49-F238E27FC236}">
              <a16:creationId xmlns:a16="http://schemas.microsoft.com/office/drawing/2014/main" id="{00000000-0008-0000-0200-0000AA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9050" y="114290475"/>
          <a:ext cx="127635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</xdr:colOff>
      <xdr:row>614</xdr:row>
      <xdr:rowOff>19050</xdr:rowOff>
    </xdr:from>
    <xdr:to>
      <xdr:col>1</xdr:col>
      <xdr:colOff>685800</xdr:colOff>
      <xdr:row>619</xdr:row>
      <xdr:rowOff>161925</xdr:rowOff>
    </xdr:to>
    <xdr:pic>
      <xdr:nvPicPr>
        <xdr:cNvPr id="507819" name="Picture 6" descr="LOGO HOSPITAL">
          <a:extLst>
            <a:ext uri="{FF2B5EF4-FFF2-40B4-BE49-F238E27FC236}">
              <a16:creationId xmlns:a16="http://schemas.microsoft.com/office/drawing/2014/main" id="{00000000-0008-0000-0200-0000AB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8575" y="118900575"/>
          <a:ext cx="1247775" cy="990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104775</xdr:colOff>
      <xdr:row>697</xdr:row>
      <xdr:rowOff>47625</xdr:rowOff>
    </xdr:from>
    <xdr:to>
      <xdr:col>1</xdr:col>
      <xdr:colOff>676275</xdr:colOff>
      <xdr:row>702</xdr:row>
      <xdr:rowOff>123825</xdr:rowOff>
    </xdr:to>
    <xdr:pic>
      <xdr:nvPicPr>
        <xdr:cNvPr id="507820" name="Picture 6" descr="LOGO HOSPITAL">
          <a:extLst>
            <a:ext uri="{FF2B5EF4-FFF2-40B4-BE49-F238E27FC236}">
              <a16:creationId xmlns:a16="http://schemas.microsoft.com/office/drawing/2014/main" id="{00000000-0008-0000-0200-0000AC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04775" y="133569075"/>
          <a:ext cx="116205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323850</xdr:colOff>
      <xdr:row>1362</xdr:row>
      <xdr:rowOff>9525</xdr:rowOff>
    </xdr:from>
    <xdr:to>
      <xdr:col>1</xdr:col>
      <xdr:colOff>628650</xdr:colOff>
      <xdr:row>1367</xdr:row>
      <xdr:rowOff>28575</xdr:rowOff>
    </xdr:to>
    <xdr:pic>
      <xdr:nvPicPr>
        <xdr:cNvPr id="507821" name="Picture 6" descr="LOGO HOSPITAL">
          <a:extLst>
            <a:ext uri="{FF2B5EF4-FFF2-40B4-BE49-F238E27FC236}">
              <a16:creationId xmlns:a16="http://schemas.microsoft.com/office/drawing/2014/main" id="{00000000-0008-0000-0200-0000AD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23850" y="256155825"/>
          <a:ext cx="895350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66675</xdr:colOff>
      <xdr:row>864</xdr:row>
      <xdr:rowOff>9525</xdr:rowOff>
    </xdr:from>
    <xdr:to>
      <xdr:col>1</xdr:col>
      <xdr:colOff>561975</xdr:colOff>
      <xdr:row>869</xdr:row>
      <xdr:rowOff>114300</xdr:rowOff>
    </xdr:to>
    <xdr:pic>
      <xdr:nvPicPr>
        <xdr:cNvPr id="507822" name="Picture 6" descr="LOGO HOSPITAL">
          <a:extLst>
            <a:ext uri="{FF2B5EF4-FFF2-40B4-BE49-F238E27FC236}">
              <a16:creationId xmlns:a16="http://schemas.microsoft.com/office/drawing/2014/main" id="{00000000-0008-0000-0200-0000AE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6675" y="165182550"/>
          <a:ext cx="108585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180975</xdr:colOff>
      <xdr:row>900</xdr:row>
      <xdr:rowOff>47625</xdr:rowOff>
    </xdr:from>
    <xdr:to>
      <xdr:col>1</xdr:col>
      <xdr:colOff>628650</xdr:colOff>
      <xdr:row>905</xdr:row>
      <xdr:rowOff>114300</xdr:rowOff>
    </xdr:to>
    <xdr:pic>
      <xdr:nvPicPr>
        <xdr:cNvPr id="507823" name="Picture 6" descr="LOGO HOSPITAL">
          <a:extLst>
            <a:ext uri="{FF2B5EF4-FFF2-40B4-BE49-F238E27FC236}">
              <a16:creationId xmlns:a16="http://schemas.microsoft.com/office/drawing/2014/main" id="{00000000-0008-0000-0200-0000AF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80975" y="172078650"/>
          <a:ext cx="1038225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47625</xdr:colOff>
      <xdr:row>936</xdr:row>
      <xdr:rowOff>57150</xdr:rowOff>
    </xdr:from>
    <xdr:to>
      <xdr:col>1</xdr:col>
      <xdr:colOff>542925</xdr:colOff>
      <xdr:row>941</xdr:row>
      <xdr:rowOff>142875</xdr:rowOff>
    </xdr:to>
    <xdr:pic>
      <xdr:nvPicPr>
        <xdr:cNvPr id="507824" name="Picture 6" descr="LOGO HOSPITAL">
          <a:extLst>
            <a:ext uri="{FF2B5EF4-FFF2-40B4-BE49-F238E27FC236}">
              <a16:creationId xmlns:a16="http://schemas.microsoft.com/office/drawing/2014/main" id="{00000000-0008-0000-0200-0000B0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47625" y="179146200"/>
          <a:ext cx="1085850" cy="895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66675</xdr:colOff>
      <xdr:row>1005</xdr:row>
      <xdr:rowOff>66675</xdr:rowOff>
    </xdr:from>
    <xdr:to>
      <xdr:col>1</xdr:col>
      <xdr:colOff>685800</xdr:colOff>
      <xdr:row>1010</xdr:row>
      <xdr:rowOff>123825</xdr:rowOff>
    </xdr:to>
    <xdr:pic>
      <xdr:nvPicPr>
        <xdr:cNvPr id="507825" name="Picture 6" descr="LOGO HOSPITAL">
          <a:extLst>
            <a:ext uri="{FF2B5EF4-FFF2-40B4-BE49-F238E27FC236}">
              <a16:creationId xmlns:a16="http://schemas.microsoft.com/office/drawing/2014/main" id="{00000000-0008-0000-0200-0000B1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66675" y="193643250"/>
          <a:ext cx="1209675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1067</xdr:row>
      <xdr:rowOff>28575</xdr:rowOff>
    </xdr:from>
    <xdr:to>
      <xdr:col>1</xdr:col>
      <xdr:colOff>628650</xdr:colOff>
      <xdr:row>1072</xdr:row>
      <xdr:rowOff>19050</xdr:rowOff>
    </xdr:to>
    <xdr:pic>
      <xdr:nvPicPr>
        <xdr:cNvPr id="507826" name="Picture 6" descr="LOGO HOSPITAL">
          <a:extLst>
            <a:ext uri="{FF2B5EF4-FFF2-40B4-BE49-F238E27FC236}">
              <a16:creationId xmlns:a16="http://schemas.microsoft.com/office/drawing/2014/main" id="{00000000-0008-0000-0200-0000B2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0" y="206416275"/>
          <a:ext cx="121920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</xdr:colOff>
      <xdr:row>1105</xdr:row>
      <xdr:rowOff>66675</xdr:rowOff>
    </xdr:from>
    <xdr:to>
      <xdr:col>1</xdr:col>
      <xdr:colOff>704850</xdr:colOff>
      <xdr:row>1110</xdr:row>
      <xdr:rowOff>152400</xdr:rowOff>
    </xdr:to>
    <xdr:pic>
      <xdr:nvPicPr>
        <xdr:cNvPr id="507827" name="Picture 6" descr="LOGO HOSPITAL">
          <a:extLst>
            <a:ext uri="{FF2B5EF4-FFF2-40B4-BE49-F238E27FC236}">
              <a16:creationId xmlns:a16="http://schemas.microsoft.com/office/drawing/2014/main" id="{00000000-0008-0000-0200-0000B3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8575" y="212826600"/>
          <a:ext cx="1266825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1165</xdr:row>
      <xdr:rowOff>57150</xdr:rowOff>
    </xdr:from>
    <xdr:to>
      <xdr:col>1</xdr:col>
      <xdr:colOff>676275</xdr:colOff>
      <xdr:row>1170</xdr:row>
      <xdr:rowOff>28575</xdr:rowOff>
    </xdr:to>
    <xdr:pic>
      <xdr:nvPicPr>
        <xdr:cNvPr id="507828" name="Picture 6" descr="LOGO HOSPITAL">
          <a:extLst>
            <a:ext uri="{FF2B5EF4-FFF2-40B4-BE49-F238E27FC236}">
              <a16:creationId xmlns:a16="http://schemas.microsoft.com/office/drawing/2014/main" id="{00000000-0008-0000-0200-0000B4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0" y="223113600"/>
          <a:ext cx="1266825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76200</xdr:colOff>
      <xdr:row>1201</xdr:row>
      <xdr:rowOff>104775</xdr:rowOff>
    </xdr:from>
    <xdr:to>
      <xdr:col>1</xdr:col>
      <xdr:colOff>590550</xdr:colOff>
      <xdr:row>1206</xdr:row>
      <xdr:rowOff>152400</xdr:rowOff>
    </xdr:to>
    <xdr:pic>
      <xdr:nvPicPr>
        <xdr:cNvPr id="507829" name="Picture 6" descr="LOGO HOSPITAL">
          <a:extLst>
            <a:ext uri="{FF2B5EF4-FFF2-40B4-BE49-F238E27FC236}">
              <a16:creationId xmlns:a16="http://schemas.microsoft.com/office/drawing/2014/main" id="{00000000-0008-0000-0200-0000B5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76200" y="229428675"/>
          <a:ext cx="1104900" cy="933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1237</xdr:row>
      <xdr:rowOff>152400</xdr:rowOff>
    </xdr:from>
    <xdr:to>
      <xdr:col>1</xdr:col>
      <xdr:colOff>600075</xdr:colOff>
      <xdr:row>1242</xdr:row>
      <xdr:rowOff>133350</xdr:rowOff>
    </xdr:to>
    <xdr:pic>
      <xdr:nvPicPr>
        <xdr:cNvPr id="507830" name="Picture 6" descr="LOGO HOSPITAL">
          <a:extLst>
            <a:ext uri="{FF2B5EF4-FFF2-40B4-BE49-F238E27FC236}">
              <a16:creationId xmlns:a16="http://schemas.microsoft.com/office/drawing/2014/main" id="{00000000-0008-0000-0200-0000B6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42875" y="235877100"/>
          <a:ext cx="1047750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119</xdr:row>
      <xdr:rowOff>57150</xdr:rowOff>
    </xdr:from>
    <xdr:to>
      <xdr:col>1</xdr:col>
      <xdr:colOff>609600</xdr:colOff>
      <xdr:row>124</xdr:row>
      <xdr:rowOff>114300</xdr:rowOff>
    </xdr:to>
    <xdr:pic>
      <xdr:nvPicPr>
        <xdr:cNvPr id="507831" name="Picture 6" descr="LOGO HOSPITAL">
          <a:extLst>
            <a:ext uri="{FF2B5EF4-FFF2-40B4-BE49-F238E27FC236}">
              <a16:creationId xmlns:a16="http://schemas.microsoft.com/office/drawing/2014/main" id="{00000000-0008-0000-0200-0000B7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0" y="21574125"/>
          <a:ext cx="120015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196</xdr:row>
      <xdr:rowOff>28575</xdr:rowOff>
    </xdr:from>
    <xdr:to>
      <xdr:col>1</xdr:col>
      <xdr:colOff>695325</xdr:colOff>
      <xdr:row>202</xdr:row>
      <xdr:rowOff>0</xdr:rowOff>
    </xdr:to>
    <xdr:pic>
      <xdr:nvPicPr>
        <xdr:cNvPr id="507832" name="Picture 6" descr="LOGO HOSPITAL">
          <a:extLst>
            <a:ext uri="{FF2B5EF4-FFF2-40B4-BE49-F238E27FC236}">
              <a16:creationId xmlns:a16="http://schemas.microsoft.com/office/drawing/2014/main" id="{00000000-0008-0000-0200-0000B8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38100" y="35213925"/>
          <a:ext cx="1247775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57150</xdr:colOff>
      <xdr:row>487</xdr:row>
      <xdr:rowOff>66675</xdr:rowOff>
    </xdr:from>
    <xdr:to>
      <xdr:col>1</xdr:col>
      <xdr:colOff>704850</xdr:colOff>
      <xdr:row>492</xdr:row>
      <xdr:rowOff>152400</xdr:rowOff>
    </xdr:to>
    <xdr:pic>
      <xdr:nvPicPr>
        <xdr:cNvPr id="507833" name="Picture 6" descr="LOGO HOSPITAL">
          <a:extLst>
            <a:ext uri="{FF2B5EF4-FFF2-40B4-BE49-F238E27FC236}">
              <a16:creationId xmlns:a16="http://schemas.microsoft.com/office/drawing/2014/main" id="{00000000-0008-0000-0200-0000B9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7150" y="96573975"/>
          <a:ext cx="1238250" cy="895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</xdr:colOff>
      <xdr:row>553</xdr:row>
      <xdr:rowOff>85725</xdr:rowOff>
    </xdr:from>
    <xdr:to>
      <xdr:col>1</xdr:col>
      <xdr:colOff>647700</xdr:colOff>
      <xdr:row>558</xdr:row>
      <xdr:rowOff>85725</xdr:rowOff>
    </xdr:to>
    <xdr:pic>
      <xdr:nvPicPr>
        <xdr:cNvPr id="507834" name="Picture 6" descr="LOGO HOSPITAL">
          <a:extLst>
            <a:ext uri="{FF2B5EF4-FFF2-40B4-BE49-F238E27FC236}">
              <a16:creationId xmlns:a16="http://schemas.microsoft.com/office/drawing/2014/main" id="{00000000-0008-0000-0200-0000BA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28575" y="107937300"/>
          <a:ext cx="1209675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76200</xdr:colOff>
      <xdr:row>663</xdr:row>
      <xdr:rowOff>38100</xdr:rowOff>
    </xdr:from>
    <xdr:to>
      <xdr:col>1</xdr:col>
      <xdr:colOff>619125</xdr:colOff>
      <xdr:row>668</xdr:row>
      <xdr:rowOff>133350</xdr:rowOff>
    </xdr:to>
    <xdr:pic>
      <xdr:nvPicPr>
        <xdr:cNvPr id="507835" name="Picture 6" descr="LOGO HOSPITAL">
          <a:extLst>
            <a:ext uri="{FF2B5EF4-FFF2-40B4-BE49-F238E27FC236}">
              <a16:creationId xmlns:a16="http://schemas.microsoft.com/office/drawing/2014/main" id="{00000000-0008-0000-0200-0000BB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76200" y="127139700"/>
          <a:ext cx="1133475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725</xdr:row>
      <xdr:rowOff>38100</xdr:rowOff>
    </xdr:from>
    <xdr:to>
      <xdr:col>1</xdr:col>
      <xdr:colOff>619125</xdr:colOff>
      <xdr:row>730</xdr:row>
      <xdr:rowOff>114300</xdr:rowOff>
    </xdr:to>
    <xdr:pic>
      <xdr:nvPicPr>
        <xdr:cNvPr id="507836" name="Picture 6" descr="LOGO HOSPITAL">
          <a:extLst>
            <a:ext uri="{FF2B5EF4-FFF2-40B4-BE49-F238E27FC236}">
              <a16:creationId xmlns:a16="http://schemas.microsoft.com/office/drawing/2014/main" id="{00000000-0008-0000-0200-0000BC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8100" y="139446000"/>
          <a:ext cx="1171575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</xdr:colOff>
      <xdr:row>751</xdr:row>
      <xdr:rowOff>57150</xdr:rowOff>
    </xdr:from>
    <xdr:to>
      <xdr:col>1</xdr:col>
      <xdr:colOff>609600</xdr:colOff>
      <xdr:row>756</xdr:row>
      <xdr:rowOff>133350</xdr:rowOff>
    </xdr:to>
    <xdr:pic>
      <xdr:nvPicPr>
        <xdr:cNvPr id="507837" name="Picture 6" descr="LOGO HOSPITAL">
          <a:extLst>
            <a:ext uri="{FF2B5EF4-FFF2-40B4-BE49-F238E27FC236}">
              <a16:creationId xmlns:a16="http://schemas.microsoft.com/office/drawing/2014/main" id="{00000000-0008-0000-0200-0000BD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28575" y="144513300"/>
          <a:ext cx="1171575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</xdr:colOff>
      <xdr:row>783</xdr:row>
      <xdr:rowOff>66675</xdr:rowOff>
    </xdr:from>
    <xdr:to>
      <xdr:col>1</xdr:col>
      <xdr:colOff>590550</xdr:colOff>
      <xdr:row>788</xdr:row>
      <xdr:rowOff>142875</xdr:rowOff>
    </xdr:to>
    <xdr:pic>
      <xdr:nvPicPr>
        <xdr:cNvPr id="507838" name="Picture 6" descr="LOGO HOSPITAL">
          <a:extLst>
            <a:ext uri="{FF2B5EF4-FFF2-40B4-BE49-F238E27FC236}">
              <a16:creationId xmlns:a16="http://schemas.microsoft.com/office/drawing/2014/main" id="{00000000-0008-0000-0200-0000BE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9050" y="149961600"/>
          <a:ext cx="116205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47625</xdr:colOff>
      <xdr:row>827</xdr:row>
      <xdr:rowOff>95250</xdr:rowOff>
    </xdr:from>
    <xdr:to>
      <xdr:col>1</xdr:col>
      <xdr:colOff>628650</xdr:colOff>
      <xdr:row>833</xdr:row>
      <xdr:rowOff>0</xdr:rowOff>
    </xdr:to>
    <xdr:pic>
      <xdr:nvPicPr>
        <xdr:cNvPr id="507839" name="Picture 6" descr="LOGO HOSPITAL">
          <a:extLst>
            <a:ext uri="{FF2B5EF4-FFF2-40B4-BE49-F238E27FC236}">
              <a16:creationId xmlns:a16="http://schemas.microsoft.com/office/drawing/2014/main" id="{00000000-0008-0000-0200-0000BF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47625" y="158410275"/>
          <a:ext cx="1171575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</xdr:colOff>
      <xdr:row>974</xdr:row>
      <xdr:rowOff>76200</xdr:rowOff>
    </xdr:from>
    <xdr:to>
      <xdr:col>1</xdr:col>
      <xdr:colOff>609600</xdr:colOff>
      <xdr:row>979</xdr:row>
      <xdr:rowOff>152400</xdr:rowOff>
    </xdr:to>
    <xdr:pic>
      <xdr:nvPicPr>
        <xdr:cNvPr id="507840" name="Picture 6" descr="LOGO HOSPITAL">
          <a:extLst>
            <a:ext uri="{FF2B5EF4-FFF2-40B4-BE49-F238E27FC236}">
              <a16:creationId xmlns:a16="http://schemas.microsoft.com/office/drawing/2014/main" id="{00000000-0008-0000-0200-0000C0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28575" y="185537475"/>
          <a:ext cx="1171575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</xdr:colOff>
      <xdr:row>1033</xdr:row>
      <xdr:rowOff>0</xdr:rowOff>
    </xdr:from>
    <xdr:to>
      <xdr:col>1</xdr:col>
      <xdr:colOff>609600</xdr:colOff>
      <xdr:row>1037</xdr:row>
      <xdr:rowOff>171450</xdr:rowOff>
    </xdr:to>
    <xdr:pic>
      <xdr:nvPicPr>
        <xdr:cNvPr id="507841" name="Picture 6" descr="LOGO HOSPITAL">
          <a:extLst>
            <a:ext uri="{FF2B5EF4-FFF2-40B4-BE49-F238E27FC236}">
              <a16:creationId xmlns:a16="http://schemas.microsoft.com/office/drawing/2014/main" id="{00000000-0008-0000-0200-0000C1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28575" y="200005950"/>
          <a:ext cx="1171575" cy="895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1136</xdr:row>
      <xdr:rowOff>47625</xdr:rowOff>
    </xdr:from>
    <xdr:to>
      <xdr:col>1</xdr:col>
      <xdr:colOff>704850</xdr:colOff>
      <xdr:row>1141</xdr:row>
      <xdr:rowOff>142875</xdr:rowOff>
    </xdr:to>
    <xdr:pic>
      <xdr:nvPicPr>
        <xdr:cNvPr id="507842" name="Picture 6" descr="LOGO HOSPITAL">
          <a:extLst>
            <a:ext uri="{FF2B5EF4-FFF2-40B4-BE49-F238E27FC236}">
              <a16:creationId xmlns:a16="http://schemas.microsoft.com/office/drawing/2014/main" id="{00000000-0008-0000-0200-0000C2BF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0" y="218074875"/>
          <a:ext cx="12954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1187</xdr:row>
      <xdr:rowOff>38100</xdr:rowOff>
    </xdr:from>
    <xdr:to>
      <xdr:col>2</xdr:col>
      <xdr:colOff>0</xdr:colOff>
      <xdr:row>1192</xdr:row>
      <xdr:rowOff>133350</xdr:rowOff>
    </xdr:to>
    <xdr:pic>
      <xdr:nvPicPr>
        <xdr:cNvPr id="515637" name="Picture 6" descr="LOGO HOSPITAL">
          <a:extLst>
            <a:ext uri="{FF2B5EF4-FFF2-40B4-BE49-F238E27FC236}">
              <a16:creationId xmlns:a16="http://schemas.microsoft.com/office/drawing/2014/main" id="{00000000-0008-0000-0300-000035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276272625"/>
          <a:ext cx="1257300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1</xdr:row>
      <xdr:rowOff>76200</xdr:rowOff>
    </xdr:from>
    <xdr:to>
      <xdr:col>1</xdr:col>
      <xdr:colOff>742950</xdr:colOff>
      <xdr:row>6</xdr:row>
      <xdr:rowOff>142875</xdr:rowOff>
    </xdr:to>
    <xdr:pic>
      <xdr:nvPicPr>
        <xdr:cNvPr id="515638" name="Picture 6" descr="LOGO HOSPITAL">
          <a:extLst>
            <a:ext uri="{FF2B5EF4-FFF2-40B4-BE49-F238E27FC236}">
              <a16:creationId xmlns:a16="http://schemas.microsoft.com/office/drawing/2014/main" id="{00000000-0008-0000-0300-000036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25" y="238125"/>
          <a:ext cx="123825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39</xdr:row>
      <xdr:rowOff>38100</xdr:rowOff>
    </xdr:from>
    <xdr:to>
      <xdr:col>1</xdr:col>
      <xdr:colOff>733425</xdr:colOff>
      <xdr:row>44</xdr:row>
      <xdr:rowOff>114300</xdr:rowOff>
    </xdr:to>
    <xdr:pic>
      <xdr:nvPicPr>
        <xdr:cNvPr id="515639" name="Picture 6" descr="LOGO HOSPITAL">
          <a:extLst>
            <a:ext uri="{FF2B5EF4-FFF2-40B4-BE49-F238E27FC236}">
              <a16:creationId xmlns:a16="http://schemas.microsoft.com/office/drawing/2014/main" id="{00000000-0008-0000-0300-000037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8100" y="7324725"/>
          <a:ext cx="1200150" cy="923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47625</xdr:colOff>
      <xdr:row>1227</xdr:row>
      <xdr:rowOff>28575</xdr:rowOff>
    </xdr:from>
    <xdr:to>
      <xdr:col>1</xdr:col>
      <xdr:colOff>752475</xdr:colOff>
      <xdr:row>1232</xdr:row>
      <xdr:rowOff>104775</xdr:rowOff>
    </xdr:to>
    <xdr:pic>
      <xdr:nvPicPr>
        <xdr:cNvPr id="515640" name="Picture 6" descr="LOGO HOSPITAL">
          <a:extLst>
            <a:ext uri="{FF2B5EF4-FFF2-40B4-BE49-F238E27FC236}">
              <a16:creationId xmlns:a16="http://schemas.microsoft.com/office/drawing/2014/main" id="{00000000-0008-0000-0300-000038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7625" y="284721300"/>
          <a:ext cx="1209675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1259</xdr:row>
      <xdr:rowOff>28575</xdr:rowOff>
    </xdr:from>
    <xdr:to>
      <xdr:col>2</xdr:col>
      <xdr:colOff>28575</xdr:colOff>
      <xdr:row>1264</xdr:row>
      <xdr:rowOff>123825</xdr:rowOff>
    </xdr:to>
    <xdr:pic>
      <xdr:nvPicPr>
        <xdr:cNvPr id="515641" name="Picture 6" descr="LOGO HOSPITAL">
          <a:extLst>
            <a:ext uri="{FF2B5EF4-FFF2-40B4-BE49-F238E27FC236}">
              <a16:creationId xmlns:a16="http://schemas.microsoft.com/office/drawing/2014/main" id="{00000000-0008-0000-0300-000039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292341300"/>
          <a:ext cx="1295400" cy="923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57150</xdr:colOff>
      <xdr:row>71</xdr:row>
      <xdr:rowOff>76200</xdr:rowOff>
    </xdr:from>
    <xdr:to>
      <xdr:col>1</xdr:col>
      <xdr:colOff>685800</xdr:colOff>
      <xdr:row>77</xdr:row>
      <xdr:rowOff>9525</xdr:rowOff>
    </xdr:to>
    <xdr:pic>
      <xdr:nvPicPr>
        <xdr:cNvPr id="515642" name="Picture 6" descr="LOGO HOSPITAL">
          <a:extLst>
            <a:ext uri="{FF2B5EF4-FFF2-40B4-BE49-F238E27FC236}">
              <a16:creationId xmlns:a16="http://schemas.microsoft.com/office/drawing/2014/main" id="{00000000-0008-0000-0300-00003A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7150" y="13154025"/>
          <a:ext cx="1133475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66675</xdr:colOff>
      <xdr:row>131</xdr:row>
      <xdr:rowOff>38100</xdr:rowOff>
    </xdr:from>
    <xdr:to>
      <xdr:col>1</xdr:col>
      <xdr:colOff>752475</xdr:colOff>
      <xdr:row>136</xdr:row>
      <xdr:rowOff>104775</xdr:rowOff>
    </xdr:to>
    <xdr:pic>
      <xdr:nvPicPr>
        <xdr:cNvPr id="515643" name="Picture 6" descr="LOGO HOSPITAL">
          <a:extLst>
            <a:ext uri="{FF2B5EF4-FFF2-40B4-BE49-F238E27FC236}">
              <a16:creationId xmlns:a16="http://schemas.microsoft.com/office/drawing/2014/main" id="{00000000-0008-0000-0300-00003B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6675" y="27793950"/>
          <a:ext cx="1190625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171450</xdr:colOff>
      <xdr:row>102</xdr:row>
      <xdr:rowOff>47625</xdr:rowOff>
    </xdr:from>
    <xdr:to>
      <xdr:col>1</xdr:col>
      <xdr:colOff>742950</xdr:colOff>
      <xdr:row>107</xdr:row>
      <xdr:rowOff>114300</xdr:rowOff>
    </xdr:to>
    <xdr:pic>
      <xdr:nvPicPr>
        <xdr:cNvPr id="515644" name="Picture 6" descr="LOGO HOSPITAL">
          <a:extLst>
            <a:ext uri="{FF2B5EF4-FFF2-40B4-BE49-F238E27FC236}">
              <a16:creationId xmlns:a16="http://schemas.microsoft.com/office/drawing/2014/main" id="{00000000-0008-0000-0300-00003C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71450" y="20783550"/>
          <a:ext cx="1076325" cy="1085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167</xdr:row>
      <xdr:rowOff>47625</xdr:rowOff>
    </xdr:from>
    <xdr:to>
      <xdr:col>1</xdr:col>
      <xdr:colOff>704850</xdr:colOff>
      <xdr:row>172</xdr:row>
      <xdr:rowOff>180975</xdr:rowOff>
    </xdr:to>
    <xdr:pic>
      <xdr:nvPicPr>
        <xdr:cNvPr id="515645" name="Picture 6" descr="LOGO HOSPITAL">
          <a:extLst>
            <a:ext uri="{FF2B5EF4-FFF2-40B4-BE49-F238E27FC236}">
              <a16:creationId xmlns:a16="http://schemas.microsoft.com/office/drawing/2014/main" id="{00000000-0008-0000-0300-00003D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36566475"/>
          <a:ext cx="1209675" cy="1019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</xdr:colOff>
      <xdr:row>205</xdr:row>
      <xdr:rowOff>57150</xdr:rowOff>
    </xdr:from>
    <xdr:to>
      <xdr:col>1</xdr:col>
      <xdr:colOff>676275</xdr:colOff>
      <xdr:row>210</xdr:row>
      <xdr:rowOff>114300</xdr:rowOff>
    </xdr:to>
    <xdr:pic>
      <xdr:nvPicPr>
        <xdr:cNvPr id="515646" name="Picture 6" descr="LOGO HOSPITAL">
          <a:extLst>
            <a:ext uri="{FF2B5EF4-FFF2-40B4-BE49-F238E27FC236}">
              <a16:creationId xmlns:a16="http://schemas.microsoft.com/office/drawing/2014/main" id="{00000000-0008-0000-0300-00003E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8575" y="46196250"/>
          <a:ext cx="1152525" cy="962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</xdr:colOff>
      <xdr:row>244</xdr:row>
      <xdr:rowOff>76200</xdr:rowOff>
    </xdr:from>
    <xdr:to>
      <xdr:col>1</xdr:col>
      <xdr:colOff>685800</xdr:colOff>
      <xdr:row>249</xdr:row>
      <xdr:rowOff>133350</xdr:rowOff>
    </xdr:to>
    <xdr:pic>
      <xdr:nvPicPr>
        <xdr:cNvPr id="515647" name="Picture 6" descr="LOGO HOSPITAL">
          <a:extLst>
            <a:ext uri="{FF2B5EF4-FFF2-40B4-BE49-F238E27FC236}">
              <a16:creationId xmlns:a16="http://schemas.microsoft.com/office/drawing/2014/main" id="{00000000-0008-0000-0300-00003F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8575" y="56521350"/>
          <a:ext cx="1162050" cy="962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280</xdr:row>
      <xdr:rowOff>76200</xdr:rowOff>
    </xdr:from>
    <xdr:to>
      <xdr:col>1</xdr:col>
      <xdr:colOff>752475</xdr:colOff>
      <xdr:row>285</xdr:row>
      <xdr:rowOff>142875</xdr:rowOff>
    </xdr:to>
    <xdr:pic>
      <xdr:nvPicPr>
        <xdr:cNvPr id="515648" name="Picture 6" descr="LOGO HOSPITAL">
          <a:extLst>
            <a:ext uri="{FF2B5EF4-FFF2-40B4-BE49-F238E27FC236}">
              <a16:creationId xmlns:a16="http://schemas.microsoft.com/office/drawing/2014/main" id="{00000000-0008-0000-0300-000040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8100" y="66008250"/>
          <a:ext cx="1219200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85725</xdr:colOff>
      <xdr:row>315</xdr:row>
      <xdr:rowOff>66675</xdr:rowOff>
    </xdr:from>
    <xdr:to>
      <xdr:col>1</xdr:col>
      <xdr:colOff>752475</xdr:colOff>
      <xdr:row>320</xdr:row>
      <xdr:rowOff>142875</xdr:rowOff>
    </xdr:to>
    <xdr:pic>
      <xdr:nvPicPr>
        <xdr:cNvPr id="515649" name="Picture 6" descr="LOGO HOSPITAL">
          <a:extLst>
            <a:ext uri="{FF2B5EF4-FFF2-40B4-BE49-F238E27FC236}">
              <a16:creationId xmlns:a16="http://schemas.microsoft.com/office/drawing/2014/main" id="{00000000-0008-0000-0300-000041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85725" y="75171300"/>
          <a:ext cx="1171575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348</xdr:row>
      <xdr:rowOff>38100</xdr:rowOff>
    </xdr:from>
    <xdr:to>
      <xdr:col>1</xdr:col>
      <xdr:colOff>742950</xdr:colOff>
      <xdr:row>353</xdr:row>
      <xdr:rowOff>123825</xdr:rowOff>
    </xdr:to>
    <xdr:pic>
      <xdr:nvPicPr>
        <xdr:cNvPr id="515650" name="Picture 6" descr="LOGO HOSPITAL">
          <a:extLst>
            <a:ext uri="{FF2B5EF4-FFF2-40B4-BE49-F238E27FC236}">
              <a16:creationId xmlns:a16="http://schemas.microsoft.com/office/drawing/2014/main" id="{00000000-0008-0000-0300-000042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8100" y="83905725"/>
          <a:ext cx="1209675" cy="990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381</xdr:row>
      <xdr:rowOff>95250</xdr:rowOff>
    </xdr:from>
    <xdr:to>
      <xdr:col>1</xdr:col>
      <xdr:colOff>752475</xdr:colOff>
      <xdr:row>386</xdr:row>
      <xdr:rowOff>133350</xdr:rowOff>
    </xdr:to>
    <xdr:pic>
      <xdr:nvPicPr>
        <xdr:cNvPr id="515651" name="Picture 6" descr="LOGO HOSPITAL">
          <a:extLst>
            <a:ext uri="{FF2B5EF4-FFF2-40B4-BE49-F238E27FC236}">
              <a16:creationId xmlns:a16="http://schemas.microsoft.com/office/drawing/2014/main" id="{00000000-0008-0000-0300-000043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92983050"/>
          <a:ext cx="1257300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449</xdr:row>
      <xdr:rowOff>66675</xdr:rowOff>
    </xdr:from>
    <xdr:to>
      <xdr:col>1</xdr:col>
      <xdr:colOff>695325</xdr:colOff>
      <xdr:row>454</xdr:row>
      <xdr:rowOff>142875</xdr:rowOff>
    </xdr:to>
    <xdr:pic>
      <xdr:nvPicPr>
        <xdr:cNvPr id="515652" name="Picture 6" descr="LOGO HOSPITAL">
          <a:extLst>
            <a:ext uri="{FF2B5EF4-FFF2-40B4-BE49-F238E27FC236}">
              <a16:creationId xmlns:a16="http://schemas.microsoft.com/office/drawing/2014/main" id="{00000000-0008-0000-0300-000044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0" y="110299500"/>
          <a:ext cx="120015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481</xdr:row>
      <xdr:rowOff>28575</xdr:rowOff>
    </xdr:from>
    <xdr:to>
      <xdr:col>1</xdr:col>
      <xdr:colOff>733425</xdr:colOff>
      <xdr:row>486</xdr:row>
      <xdr:rowOff>133350</xdr:rowOff>
    </xdr:to>
    <xdr:pic>
      <xdr:nvPicPr>
        <xdr:cNvPr id="515653" name="Picture 6" descr="LOGO HOSPITAL">
          <a:extLst>
            <a:ext uri="{FF2B5EF4-FFF2-40B4-BE49-F238E27FC236}">
              <a16:creationId xmlns:a16="http://schemas.microsoft.com/office/drawing/2014/main" id="{00000000-0008-0000-0300-000045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0" y="118729125"/>
          <a:ext cx="1238250" cy="1009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66675</xdr:colOff>
      <xdr:row>1290</xdr:row>
      <xdr:rowOff>47625</xdr:rowOff>
    </xdr:from>
    <xdr:to>
      <xdr:col>1</xdr:col>
      <xdr:colOff>704850</xdr:colOff>
      <xdr:row>1295</xdr:row>
      <xdr:rowOff>161925</xdr:rowOff>
    </xdr:to>
    <xdr:pic>
      <xdr:nvPicPr>
        <xdr:cNvPr id="515654" name="Picture 6" descr="LOGO HOSPITAL">
          <a:extLst>
            <a:ext uri="{FF2B5EF4-FFF2-40B4-BE49-F238E27FC236}">
              <a16:creationId xmlns:a16="http://schemas.microsoft.com/office/drawing/2014/main" id="{00000000-0008-0000-0300-000046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6675" y="298837350"/>
          <a:ext cx="1143000" cy="923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1325</xdr:row>
      <xdr:rowOff>38100</xdr:rowOff>
    </xdr:from>
    <xdr:to>
      <xdr:col>1</xdr:col>
      <xdr:colOff>742950</xdr:colOff>
      <xdr:row>1330</xdr:row>
      <xdr:rowOff>133350</xdr:rowOff>
    </xdr:to>
    <xdr:pic>
      <xdr:nvPicPr>
        <xdr:cNvPr id="515655" name="Picture 6" descr="LOGO HOSPITAL">
          <a:extLst>
            <a:ext uri="{FF2B5EF4-FFF2-40B4-BE49-F238E27FC236}">
              <a16:creationId xmlns:a16="http://schemas.microsoft.com/office/drawing/2014/main" id="{00000000-0008-0000-0300-000047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0" y="306514500"/>
          <a:ext cx="1247775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85725</xdr:colOff>
      <xdr:row>1357</xdr:row>
      <xdr:rowOff>57150</xdr:rowOff>
    </xdr:from>
    <xdr:to>
      <xdr:col>1</xdr:col>
      <xdr:colOff>723900</xdr:colOff>
      <xdr:row>1363</xdr:row>
      <xdr:rowOff>0</xdr:rowOff>
    </xdr:to>
    <xdr:pic>
      <xdr:nvPicPr>
        <xdr:cNvPr id="515656" name="Picture 6" descr="LOGO HOSPITAL">
          <a:extLst>
            <a:ext uri="{FF2B5EF4-FFF2-40B4-BE49-F238E27FC236}">
              <a16:creationId xmlns:a16="http://schemas.microsoft.com/office/drawing/2014/main" id="{00000000-0008-0000-0300-000048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85725" y="313372500"/>
          <a:ext cx="114300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1435</xdr:row>
      <xdr:rowOff>47625</xdr:rowOff>
    </xdr:from>
    <xdr:to>
      <xdr:col>1</xdr:col>
      <xdr:colOff>704850</xdr:colOff>
      <xdr:row>1441</xdr:row>
      <xdr:rowOff>0</xdr:rowOff>
    </xdr:to>
    <xdr:pic>
      <xdr:nvPicPr>
        <xdr:cNvPr id="515657" name="Picture 6" descr="LOGO HOSPITAL">
          <a:extLst>
            <a:ext uri="{FF2B5EF4-FFF2-40B4-BE49-F238E27FC236}">
              <a16:creationId xmlns:a16="http://schemas.microsoft.com/office/drawing/2014/main" id="{00000000-0008-0000-0300-000049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0" y="331593825"/>
          <a:ext cx="1209675" cy="923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1395</xdr:row>
      <xdr:rowOff>28575</xdr:rowOff>
    </xdr:from>
    <xdr:to>
      <xdr:col>1</xdr:col>
      <xdr:colOff>666750</xdr:colOff>
      <xdr:row>1400</xdr:row>
      <xdr:rowOff>142875</xdr:rowOff>
    </xdr:to>
    <xdr:pic>
      <xdr:nvPicPr>
        <xdr:cNvPr id="515658" name="Picture 6" descr="LOGO HOSPITAL">
          <a:extLst>
            <a:ext uri="{FF2B5EF4-FFF2-40B4-BE49-F238E27FC236}">
              <a16:creationId xmlns:a16="http://schemas.microsoft.com/office/drawing/2014/main" id="{00000000-0008-0000-0300-00004A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0" y="322221225"/>
          <a:ext cx="1171575" cy="923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1474</xdr:row>
      <xdr:rowOff>38100</xdr:rowOff>
    </xdr:from>
    <xdr:to>
      <xdr:col>1</xdr:col>
      <xdr:colOff>685800</xdr:colOff>
      <xdr:row>1480</xdr:row>
      <xdr:rowOff>0</xdr:rowOff>
    </xdr:to>
    <xdr:pic>
      <xdr:nvPicPr>
        <xdr:cNvPr id="515659" name="Picture 6" descr="LOGO HOSPITAL">
          <a:extLst>
            <a:ext uri="{FF2B5EF4-FFF2-40B4-BE49-F238E27FC236}">
              <a16:creationId xmlns:a16="http://schemas.microsoft.com/office/drawing/2014/main" id="{00000000-0008-0000-0300-00004B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340585425"/>
          <a:ext cx="1190625" cy="933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1515</xdr:row>
      <xdr:rowOff>38100</xdr:rowOff>
    </xdr:from>
    <xdr:to>
      <xdr:col>2</xdr:col>
      <xdr:colOff>0</xdr:colOff>
      <xdr:row>1520</xdr:row>
      <xdr:rowOff>152400</xdr:rowOff>
    </xdr:to>
    <xdr:pic>
      <xdr:nvPicPr>
        <xdr:cNvPr id="515660" name="Picture 6" descr="LOGO HOSPITAL">
          <a:extLst>
            <a:ext uri="{FF2B5EF4-FFF2-40B4-BE49-F238E27FC236}">
              <a16:creationId xmlns:a16="http://schemas.microsoft.com/office/drawing/2014/main" id="{00000000-0008-0000-0300-00004C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349948500"/>
          <a:ext cx="1266825" cy="923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1554</xdr:row>
      <xdr:rowOff>85725</xdr:rowOff>
    </xdr:from>
    <xdr:to>
      <xdr:col>2</xdr:col>
      <xdr:colOff>0</xdr:colOff>
      <xdr:row>1559</xdr:row>
      <xdr:rowOff>152400</xdr:rowOff>
    </xdr:to>
    <xdr:pic>
      <xdr:nvPicPr>
        <xdr:cNvPr id="515661" name="Picture 6" descr="LOGO HOSPITAL">
          <a:extLst>
            <a:ext uri="{FF2B5EF4-FFF2-40B4-BE49-F238E27FC236}">
              <a16:creationId xmlns:a16="http://schemas.microsoft.com/office/drawing/2014/main" id="{00000000-0008-0000-0300-00004D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358892475"/>
          <a:ext cx="1266825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1586</xdr:row>
      <xdr:rowOff>66675</xdr:rowOff>
    </xdr:from>
    <xdr:to>
      <xdr:col>1</xdr:col>
      <xdr:colOff>752475</xdr:colOff>
      <xdr:row>1591</xdr:row>
      <xdr:rowOff>133350</xdr:rowOff>
    </xdr:to>
    <xdr:pic>
      <xdr:nvPicPr>
        <xdr:cNvPr id="515662" name="Picture 6" descr="LOGO HOSPITAL">
          <a:extLst>
            <a:ext uri="{FF2B5EF4-FFF2-40B4-BE49-F238E27FC236}">
              <a16:creationId xmlns:a16="http://schemas.microsoft.com/office/drawing/2014/main" id="{00000000-0008-0000-0300-00004E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365798100"/>
          <a:ext cx="125730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2135</xdr:row>
      <xdr:rowOff>28575</xdr:rowOff>
    </xdr:from>
    <xdr:to>
      <xdr:col>1</xdr:col>
      <xdr:colOff>666750</xdr:colOff>
      <xdr:row>2140</xdr:row>
      <xdr:rowOff>142875</xdr:rowOff>
    </xdr:to>
    <xdr:pic>
      <xdr:nvPicPr>
        <xdr:cNvPr id="515663" name="Picture 6" descr="LOGO HOSPITAL">
          <a:extLst>
            <a:ext uri="{FF2B5EF4-FFF2-40B4-BE49-F238E27FC236}">
              <a16:creationId xmlns:a16="http://schemas.microsoft.com/office/drawing/2014/main" id="{00000000-0008-0000-0300-00004F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0" y="481269675"/>
          <a:ext cx="1171575" cy="923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2412</xdr:row>
      <xdr:rowOff>19050</xdr:rowOff>
    </xdr:from>
    <xdr:to>
      <xdr:col>2</xdr:col>
      <xdr:colOff>0</xdr:colOff>
      <xdr:row>2417</xdr:row>
      <xdr:rowOff>104775</xdr:rowOff>
    </xdr:to>
    <xdr:pic>
      <xdr:nvPicPr>
        <xdr:cNvPr id="515664" name="Picture 6" descr="LOGO HOSPITAL">
          <a:extLst>
            <a:ext uri="{FF2B5EF4-FFF2-40B4-BE49-F238E27FC236}">
              <a16:creationId xmlns:a16="http://schemas.microsoft.com/office/drawing/2014/main" id="{00000000-0008-0000-0300-000050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0" y="540562800"/>
          <a:ext cx="1266825" cy="895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</xdr:colOff>
      <xdr:row>2454</xdr:row>
      <xdr:rowOff>28575</xdr:rowOff>
    </xdr:from>
    <xdr:to>
      <xdr:col>1</xdr:col>
      <xdr:colOff>733425</xdr:colOff>
      <xdr:row>2459</xdr:row>
      <xdr:rowOff>133350</xdr:rowOff>
    </xdr:to>
    <xdr:pic>
      <xdr:nvPicPr>
        <xdr:cNvPr id="515665" name="Picture 6" descr="LOGO HOSPITAL">
          <a:extLst>
            <a:ext uri="{FF2B5EF4-FFF2-40B4-BE49-F238E27FC236}">
              <a16:creationId xmlns:a16="http://schemas.microsoft.com/office/drawing/2014/main" id="{00000000-0008-0000-0300-000051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9050" y="550030650"/>
          <a:ext cx="121920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114300</xdr:colOff>
      <xdr:row>2216</xdr:row>
      <xdr:rowOff>76200</xdr:rowOff>
    </xdr:from>
    <xdr:to>
      <xdr:col>1</xdr:col>
      <xdr:colOff>752475</xdr:colOff>
      <xdr:row>2221</xdr:row>
      <xdr:rowOff>123825</xdr:rowOff>
    </xdr:to>
    <xdr:pic>
      <xdr:nvPicPr>
        <xdr:cNvPr id="515666" name="Picture 6" descr="LOGO HOSPITAL">
          <a:extLst>
            <a:ext uri="{FF2B5EF4-FFF2-40B4-BE49-F238E27FC236}">
              <a16:creationId xmlns:a16="http://schemas.microsoft.com/office/drawing/2014/main" id="{00000000-0008-0000-0300-000052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114300" y="497881275"/>
          <a:ext cx="1143000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2249</xdr:row>
      <xdr:rowOff>57150</xdr:rowOff>
    </xdr:from>
    <xdr:to>
      <xdr:col>1</xdr:col>
      <xdr:colOff>733425</xdr:colOff>
      <xdr:row>2254</xdr:row>
      <xdr:rowOff>123825</xdr:rowOff>
    </xdr:to>
    <xdr:pic>
      <xdr:nvPicPr>
        <xdr:cNvPr id="515667" name="Picture 6" descr="LOGO HOSPITAL">
          <a:extLst>
            <a:ext uri="{FF2B5EF4-FFF2-40B4-BE49-F238E27FC236}">
              <a16:creationId xmlns:a16="http://schemas.microsoft.com/office/drawing/2014/main" id="{00000000-0008-0000-0300-000053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506072775"/>
          <a:ext cx="123825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2286</xdr:row>
      <xdr:rowOff>85725</xdr:rowOff>
    </xdr:from>
    <xdr:to>
      <xdr:col>1</xdr:col>
      <xdr:colOff>752475</xdr:colOff>
      <xdr:row>2291</xdr:row>
      <xdr:rowOff>152400</xdr:rowOff>
    </xdr:to>
    <xdr:pic>
      <xdr:nvPicPr>
        <xdr:cNvPr id="515668" name="Picture 6" descr="LOGO HOSPITAL">
          <a:extLst>
            <a:ext uri="{FF2B5EF4-FFF2-40B4-BE49-F238E27FC236}">
              <a16:creationId xmlns:a16="http://schemas.microsoft.com/office/drawing/2014/main" id="{00000000-0008-0000-0300-000054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0" y="513711825"/>
          <a:ext cx="125730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76200</xdr:colOff>
      <xdr:row>2318</xdr:row>
      <xdr:rowOff>114300</xdr:rowOff>
    </xdr:from>
    <xdr:to>
      <xdr:col>1</xdr:col>
      <xdr:colOff>752475</xdr:colOff>
      <xdr:row>2323</xdr:row>
      <xdr:rowOff>76200</xdr:rowOff>
    </xdr:to>
    <xdr:pic>
      <xdr:nvPicPr>
        <xdr:cNvPr id="515669" name="Picture 6" descr="LOGO HOSPITAL">
          <a:extLst>
            <a:ext uri="{FF2B5EF4-FFF2-40B4-BE49-F238E27FC236}">
              <a16:creationId xmlns:a16="http://schemas.microsoft.com/office/drawing/2014/main" id="{00000000-0008-0000-0300-000055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76200" y="520522200"/>
          <a:ext cx="11811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57150</xdr:colOff>
      <xdr:row>2377</xdr:row>
      <xdr:rowOff>47625</xdr:rowOff>
    </xdr:from>
    <xdr:to>
      <xdr:col>1</xdr:col>
      <xdr:colOff>742950</xdr:colOff>
      <xdr:row>2382</xdr:row>
      <xdr:rowOff>142875</xdr:rowOff>
    </xdr:to>
    <xdr:pic>
      <xdr:nvPicPr>
        <xdr:cNvPr id="515670" name="Picture 6" descr="LOGO HOSPITAL">
          <a:extLst>
            <a:ext uri="{FF2B5EF4-FFF2-40B4-BE49-F238E27FC236}">
              <a16:creationId xmlns:a16="http://schemas.microsoft.com/office/drawing/2014/main" id="{00000000-0008-0000-0300-000056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57150" y="533295225"/>
          <a:ext cx="1190625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361950</xdr:colOff>
      <xdr:row>2527</xdr:row>
      <xdr:rowOff>0</xdr:rowOff>
    </xdr:from>
    <xdr:to>
      <xdr:col>1</xdr:col>
      <xdr:colOff>333375</xdr:colOff>
      <xdr:row>2527</xdr:row>
      <xdr:rowOff>0</xdr:rowOff>
    </xdr:to>
    <xdr:pic>
      <xdr:nvPicPr>
        <xdr:cNvPr id="515671" name="Picture 6" descr="LOGO HOSPITAL">
          <a:extLst>
            <a:ext uri="{FF2B5EF4-FFF2-40B4-BE49-F238E27FC236}">
              <a16:creationId xmlns:a16="http://schemas.microsoft.com/office/drawing/2014/main" id="{00000000-0008-0000-0300-000057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361950" y="56485155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361950</xdr:colOff>
      <xdr:row>2527</xdr:row>
      <xdr:rowOff>0</xdr:rowOff>
    </xdr:from>
    <xdr:to>
      <xdr:col>1</xdr:col>
      <xdr:colOff>333375</xdr:colOff>
      <xdr:row>2527</xdr:row>
      <xdr:rowOff>0</xdr:rowOff>
    </xdr:to>
    <xdr:pic>
      <xdr:nvPicPr>
        <xdr:cNvPr id="515672" name="Picture 6" descr="LOGO HOSPITAL">
          <a:extLst>
            <a:ext uri="{FF2B5EF4-FFF2-40B4-BE49-F238E27FC236}">
              <a16:creationId xmlns:a16="http://schemas.microsoft.com/office/drawing/2014/main" id="{00000000-0008-0000-0300-000058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361950" y="564851550"/>
          <a:ext cx="4762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161925</xdr:colOff>
      <xdr:row>2527</xdr:row>
      <xdr:rowOff>0</xdr:rowOff>
    </xdr:from>
    <xdr:to>
      <xdr:col>1</xdr:col>
      <xdr:colOff>361950</xdr:colOff>
      <xdr:row>2527</xdr:row>
      <xdr:rowOff>0</xdr:rowOff>
    </xdr:to>
    <xdr:pic>
      <xdr:nvPicPr>
        <xdr:cNvPr id="515673" name="Picture 6" descr="LOGO HOSPITAL">
          <a:extLst>
            <a:ext uri="{FF2B5EF4-FFF2-40B4-BE49-F238E27FC236}">
              <a16:creationId xmlns:a16="http://schemas.microsoft.com/office/drawing/2014/main" id="{00000000-0008-0000-0300-000059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161925" y="564851550"/>
          <a:ext cx="7048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161925</xdr:colOff>
      <xdr:row>2527</xdr:row>
      <xdr:rowOff>0</xdr:rowOff>
    </xdr:from>
    <xdr:to>
      <xdr:col>1</xdr:col>
      <xdr:colOff>266700</xdr:colOff>
      <xdr:row>2527</xdr:row>
      <xdr:rowOff>0</xdr:rowOff>
    </xdr:to>
    <xdr:pic>
      <xdr:nvPicPr>
        <xdr:cNvPr id="515674" name="Picture 6" descr="LOGO HOSPITAL">
          <a:extLst>
            <a:ext uri="{FF2B5EF4-FFF2-40B4-BE49-F238E27FC236}">
              <a16:creationId xmlns:a16="http://schemas.microsoft.com/office/drawing/2014/main" id="{00000000-0008-0000-0300-00005A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161925" y="564851550"/>
          <a:ext cx="6096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518</xdr:row>
      <xdr:rowOff>47625</xdr:rowOff>
    </xdr:from>
    <xdr:to>
      <xdr:col>1</xdr:col>
      <xdr:colOff>714375</xdr:colOff>
      <xdr:row>523</xdr:row>
      <xdr:rowOff>133350</xdr:rowOff>
    </xdr:to>
    <xdr:pic>
      <xdr:nvPicPr>
        <xdr:cNvPr id="515675" name="Picture 6" descr="LOGO HOSPITAL">
          <a:extLst>
            <a:ext uri="{FF2B5EF4-FFF2-40B4-BE49-F238E27FC236}">
              <a16:creationId xmlns:a16="http://schemas.microsoft.com/office/drawing/2014/main" id="{00000000-0008-0000-0300-00005B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0" y="128139825"/>
          <a:ext cx="1219200" cy="895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585</xdr:row>
      <xdr:rowOff>47625</xdr:rowOff>
    </xdr:from>
    <xdr:to>
      <xdr:col>1</xdr:col>
      <xdr:colOff>742950</xdr:colOff>
      <xdr:row>590</xdr:row>
      <xdr:rowOff>161925</xdr:rowOff>
    </xdr:to>
    <xdr:pic>
      <xdr:nvPicPr>
        <xdr:cNvPr id="515676" name="Picture 6" descr="LOGO HOSPITAL">
          <a:extLst>
            <a:ext uri="{FF2B5EF4-FFF2-40B4-BE49-F238E27FC236}">
              <a16:creationId xmlns:a16="http://schemas.microsoft.com/office/drawing/2014/main" id="{00000000-0008-0000-0300-00005C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0" y="143789400"/>
          <a:ext cx="1247775" cy="923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415</xdr:row>
      <xdr:rowOff>57150</xdr:rowOff>
    </xdr:from>
    <xdr:to>
      <xdr:col>1</xdr:col>
      <xdr:colOff>685800</xdr:colOff>
      <xdr:row>420</xdr:row>
      <xdr:rowOff>133350</xdr:rowOff>
    </xdr:to>
    <xdr:pic>
      <xdr:nvPicPr>
        <xdr:cNvPr id="515677" name="Picture 6" descr="LOGO HOSPITAL">
          <a:extLst>
            <a:ext uri="{FF2B5EF4-FFF2-40B4-BE49-F238E27FC236}">
              <a16:creationId xmlns:a16="http://schemas.microsoft.com/office/drawing/2014/main" id="{00000000-0008-0000-0300-00005D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0" y="101707950"/>
          <a:ext cx="1190625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133350</xdr:colOff>
      <xdr:row>2534</xdr:row>
      <xdr:rowOff>19050</xdr:rowOff>
    </xdr:from>
    <xdr:to>
      <xdr:col>1</xdr:col>
      <xdr:colOff>676275</xdr:colOff>
      <xdr:row>2539</xdr:row>
      <xdr:rowOff>133350</xdr:rowOff>
    </xdr:to>
    <xdr:pic>
      <xdr:nvPicPr>
        <xdr:cNvPr id="515678" name="Picture 6" descr="LOGO HOSPITAL">
          <a:extLst>
            <a:ext uri="{FF2B5EF4-FFF2-40B4-BE49-F238E27FC236}">
              <a16:creationId xmlns:a16="http://schemas.microsoft.com/office/drawing/2014/main" id="{00000000-0008-0000-0300-00005E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133350" y="566004075"/>
          <a:ext cx="1047750" cy="923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</xdr:colOff>
      <xdr:row>2612</xdr:row>
      <xdr:rowOff>38100</xdr:rowOff>
    </xdr:from>
    <xdr:to>
      <xdr:col>1</xdr:col>
      <xdr:colOff>742950</xdr:colOff>
      <xdr:row>2617</xdr:row>
      <xdr:rowOff>142875</xdr:rowOff>
    </xdr:to>
    <xdr:pic>
      <xdr:nvPicPr>
        <xdr:cNvPr id="515679" name="Picture 6" descr="LOGO HOSPITAL">
          <a:extLst>
            <a:ext uri="{FF2B5EF4-FFF2-40B4-BE49-F238E27FC236}">
              <a16:creationId xmlns:a16="http://schemas.microsoft.com/office/drawing/2014/main" id="{00000000-0008-0000-0300-00005F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8575" y="580282050"/>
          <a:ext cx="121920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114300</xdr:colOff>
      <xdr:row>2659</xdr:row>
      <xdr:rowOff>47625</xdr:rowOff>
    </xdr:from>
    <xdr:to>
      <xdr:col>1</xdr:col>
      <xdr:colOff>742950</xdr:colOff>
      <xdr:row>2664</xdr:row>
      <xdr:rowOff>133350</xdr:rowOff>
    </xdr:to>
    <xdr:pic>
      <xdr:nvPicPr>
        <xdr:cNvPr id="515680" name="Picture 6" descr="LOGO HOSPITAL">
          <a:extLst>
            <a:ext uri="{FF2B5EF4-FFF2-40B4-BE49-F238E27FC236}">
              <a16:creationId xmlns:a16="http://schemas.microsoft.com/office/drawing/2014/main" id="{00000000-0008-0000-0300-000060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114300" y="592464525"/>
          <a:ext cx="1133475" cy="895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</xdr:colOff>
      <xdr:row>2702</xdr:row>
      <xdr:rowOff>9525</xdr:rowOff>
    </xdr:from>
    <xdr:to>
      <xdr:col>2</xdr:col>
      <xdr:colOff>0</xdr:colOff>
      <xdr:row>2707</xdr:row>
      <xdr:rowOff>133350</xdr:rowOff>
    </xdr:to>
    <xdr:pic>
      <xdr:nvPicPr>
        <xdr:cNvPr id="515681" name="Picture 6" descr="LOGO HOSPITAL">
          <a:extLst>
            <a:ext uri="{FF2B5EF4-FFF2-40B4-BE49-F238E27FC236}">
              <a16:creationId xmlns:a16="http://schemas.microsoft.com/office/drawing/2014/main" id="{00000000-0008-0000-0300-000061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19050" y="601151325"/>
          <a:ext cx="1247775" cy="933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200025</xdr:colOff>
      <xdr:row>2788</xdr:row>
      <xdr:rowOff>19050</xdr:rowOff>
    </xdr:from>
    <xdr:to>
      <xdr:col>1</xdr:col>
      <xdr:colOff>714375</xdr:colOff>
      <xdr:row>2793</xdr:row>
      <xdr:rowOff>133350</xdr:rowOff>
    </xdr:to>
    <xdr:pic>
      <xdr:nvPicPr>
        <xdr:cNvPr id="515682" name="Picture 6" descr="LOGO HOSPITAL">
          <a:extLst>
            <a:ext uri="{FF2B5EF4-FFF2-40B4-BE49-F238E27FC236}">
              <a16:creationId xmlns:a16="http://schemas.microsoft.com/office/drawing/2014/main" id="{00000000-0008-0000-0300-000062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200025" y="617458125"/>
          <a:ext cx="1019175" cy="923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</xdr:colOff>
      <xdr:row>3087</xdr:row>
      <xdr:rowOff>57150</xdr:rowOff>
    </xdr:from>
    <xdr:to>
      <xdr:col>1</xdr:col>
      <xdr:colOff>685800</xdr:colOff>
      <xdr:row>3090</xdr:row>
      <xdr:rowOff>314325</xdr:rowOff>
    </xdr:to>
    <xdr:pic>
      <xdr:nvPicPr>
        <xdr:cNvPr id="515683" name="Picture 6" descr="LOGO HOSPITAL">
          <a:extLst>
            <a:ext uri="{FF2B5EF4-FFF2-40B4-BE49-F238E27FC236}">
              <a16:creationId xmlns:a16="http://schemas.microsoft.com/office/drawing/2014/main" id="{00000000-0008-0000-0300-000063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28575" y="680666025"/>
          <a:ext cx="116205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47625</xdr:colOff>
      <xdr:row>3155</xdr:row>
      <xdr:rowOff>38100</xdr:rowOff>
    </xdr:from>
    <xdr:to>
      <xdr:col>2</xdr:col>
      <xdr:colOff>0</xdr:colOff>
      <xdr:row>3158</xdr:row>
      <xdr:rowOff>333375</xdr:rowOff>
    </xdr:to>
    <xdr:pic>
      <xdr:nvPicPr>
        <xdr:cNvPr id="515684" name="Picture 6" descr="LOGO HOSPITAL">
          <a:extLst>
            <a:ext uri="{FF2B5EF4-FFF2-40B4-BE49-F238E27FC236}">
              <a16:creationId xmlns:a16="http://schemas.microsoft.com/office/drawing/2014/main" id="{00000000-0008-0000-0300-000064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47625" y="696696600"/>
          <a:ext cx="121920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371475</xdr:colOff>
      <xdr:row>3235</xdr:row>
      <xdr:rowOff>0</xdr:rowOff>
    </xdr:from>
    <xdr:to>
      <xdr:col>1</xdr:col>
      <xdr:colOff>390525</xdr:colOff>
      <xdr:row>3235</xdr:row>
      <xdr:rowOff>0</xdr:rowOff>
    </xdr:to>
    <xdr:pic>
      <xdr:nvPicPr>
        <xdr:cNvPr id="515685" name="Picture 6" descr="LOGO HOSPITAL">
          <a:extLst>
            <a:ext uri="{FF2B5EF4-FFF2-40B4-BE49-F238E27FC236}">
              <a16:creationId xmlns:a16="http://schemas.microsoft.com/office/drawing/2014/main" id="{00000000-0008-0000-0300-000065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371475" y="714394050"/>
          <a:ext cx="52387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3220</xdr:row>
      <xdr:rowOff>38100</xdr:rowOff>
    </xdr:from>
    <xdr:to>
      <xdr:col>1</xdr:col>
      <xdr:colOff>704850</xdr:colOff>
      <xdr:row>3225</xdr:row>
      <xdr:rowOff>114300</xdr:rowOff>
    </xdr:to>
    <xdr:pic>
      <xdr:nvPicPr>
        <xdr:cNvPr id="515686" name="Picture 6" descr="LOGO HOSPITAL">
          <a:extLst>
            <a:ext uri="{FF2B5EF4-FFF2-40B4-BE49-F238E27FC236}">
              <a16:creationId xmlns:a16="http://schemas.microsoft.com/office/drawing/2014/main" id="{00000000-0008-0000-0300-000066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711822300"/>
          <a:ext cx="1209675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3259</xdr:row>
      <xdr:rowOff>47625</xdr:rowOff>
    </xdr:from>
    <xdr:to>
      <xdr:col>1</xdr:col>
      <xdr:colOff>666750</xdr:colOff>
      <xdr:row>3262</xdr:row>
      <xdr:rowOff>228600</xdr:rowOff>
    </xdr:to>
    <xdr:pic>
      <xdr:nvPicPr>
        <xdr:cNvPr id="515687" name="Picture 6" descr="LOGO HOSPITAL">
          <a:extLst>
            <a:ext uri="{FF2B5EF4-FFF2-40B4-BE49-F238E27FC236}">
              <a16:creationId xmlns:a16="http://schemas.microsoft.com/office/drawing/2014/main" id="{00000000-0008-0000-0300-000067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0" y="718813650"/>
          <a:ext cx="1171575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</xdr:colOff>
      <xdr:row>3290</xdr:row>
      <xdr:rowOff>19050</xdr:rowOff>
    </xdr:from>
    <xdr:to>
      <xdr:col>1</xdr:col>
      <xdr:colOff>752475</xdr:colOff>
      <xdr:row>3295</xdr:row>
      <xdr:rowOff>123825</xdr:rowOff>
    </xdr:to>
    <xdr:pic>
      <xdr:nvPicPr>
        <xdr:cNvPr id="515688" name="Picture 6" descr="LOGO HOSPITAL">
          <a:extLst>
            <a:ext uri="{FF2B5EF4-FFF2-40B4-BE49-F238E27FC236}">
              <a16:creationId xmlns:a16="http://schemas.microsoft.com/office/drawing/2014/main" id="{00000000-0008-0000-0300-000068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19050" y="724452450"/>
          <a:ext cx="123825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57150</xdr:colOff>
      <xdr:row>3320</xdr:row>
      <xdr:rowOff>19050</xdr:rowOff>
    </xdr:from>
    <xdr:to>
      <xdr:col>1</xdr:col>
      <xdr:colOff>676275</xdr:colOff>
      <xdr:row>3325</xdr:row>
      <xdr:rowOff>142875</xdr:rowOff>
    </xdr:to>
    <xdr:pic>
      <xdr:nvPicPr>
        <xdr:cNvPr id="515689" name="Picture 6" descr="LOGO HOSPITAL">
          <a:extLst>
            <a:ext uri="{FF2B5EF4-FFF2-40B4-BE49-F238E27FC236}">
              <a16:creationId xmlns:a16="http://schemas.microsoft.com/office/drawing/2014/main" id="{00000000-0008-0000-0300-000069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57150" y="729624525"/>
          <a:ext cx="1123950" cy="933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3355</xdr:row>
      <xdr:rowOff>19050</xdr:rowOff>
    </xdr:from>
    <xdr:to>
      <xdr:col>1</xdr:col>
      <xdr:colOff>733425</xdr:colOff>
      <xdr:row>3360</xdr:row>
      <xdr:rowOff>114300</xdr:rowOff>
    </xdr:to>
    <xdr:pic>
      <xdr:nvPicPr>
        <xdr:cNvPr id="515690" name="Picture 6" descr="LOGO HOSPITAL">
          <a:extLst>
            <a:ext uri="{FF2B5EF4-FFF2-40B4-BE49-F238E27FC236}">
              <a16:creationId xmlns:a16="http://schemas.microsoft.com/office/drawing/2014/main" id="{00000000-0008-0000-0300-00006A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0" y="735634800"/>
          <a:ext cx="1238250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3390</xdr:row>
      <xdr:rowOff>28575</xdr:rowOff>
    </xdr:from>
    <xdr:to>
      <xdr:col>2</xdr:col>
      <xdr:colOff>0</xdr:colOff>
      <xdr:row>3395</xdr:row>
      <xdr:rowOff>152400</xdr:rowOff>
    </xdr:to>
    <xdr:pic>
      <xdr:nvPicPr>
        <xdr:cNvPr id="515691" name="Picture 6" descr="LOGO HOSPITAL">
          <a:extLst>
            <a:ext uri="{FF2B5EF4-FFF2-40B4-BE49-F238E27FC236}">
              <a16:creationId xmlns:a16="http://schemas.microsoft.com/office/drawing/2014/main" id="{00000000-0008-0000-0300-00006B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142875" y="741568875"/>
          <a:ext cx="1123950" cy="933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114300</xdr:colOff>
      <xdr:row>3435</xdr:row>
      <xdr:rowOff>19050</xdr:rowOff>
    </xdr:from>
    <xdr:to>
      <xdr:col>1</xdr:col>
      <xdr:colOff>723900</xdr:colOff>
      <xdr:row>3440</xdr:row>
      <xdr:rowOff>123825</xdr:rowOff>
    </xdr:to>
    <xdr:pic>
      <xdr:nvPicPr>
        <xdr:cNvPr id="515692" name="Picture 6" descr="LOGO HOSPITAL">
          <a:extLst>
            <a:ext uri="{FF2B5EF4-FFF2-40B4-BE49-F238E27FC236}">
              <a16:creationId xmlns:a16="http://schemas.microsoft.com/office/drawing/2014/main" id="{00000000-0008-0000-0300-00006C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114300" y="749150775"/>
          <a:ext cx="1114425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3475</xdr:row>
      <xdr:rowOff>19050</xdr:rowOff>
    </xdr:from>
    <xdr:to>
      <xdr:col>1</xdr:col>
      <xdr:colOff>733425</xdr:colOff>
      <xdr:row>3480</xdr:row>
      <xdr:rowOff>114300</xdr:rowOff>
    </xdr:to>
    <xdr:pic>
      <xdr:nvPicPr>
        <xdr:cNvPr id="515693" name="Picture 6" descr="LOGO HOSPITAL">
          <a:extLst>
            <a:ext uri="{FF2B5EF4-FFF2-40B4-BE49-F238E27FC236}">
              <a16:creationId xmlns:a16="http://schemas.microsoft.com/office/drawing/2014/main" id="{00000000-0008-0000-0300-00006D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0" y="756199275"/>
          <a:ext cx="1238250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333375</xdr:colOff>
      <xdr:row>3508</xdr:row>
      <xdr:rowOff>152400</xdr:rowOff>
    </xdr:from>
    <xdr:to>
      <xdr:col>1</xdr:col>
      <xdr:colOff>523875</xdr:colOff>
      <xdr:row>3513</xdr:row>
      <xdr:rowOff>133350</xdr:rowOff>
    </xdr:to>
    <xdr:pic>
      <xdr:nvPicPr>
        <xdr:cNvPr id="515694" name="Picture 6" descr="LOGO HOSPITAL">
          <a:extLst>
            <a:ext uri="{FF2B5EF4-FFF2-40B4-BE49-F238E27FC236}">
              <a16:creationId xmlns:a16="http://schemas.microsoft.com/office/drawing/2014/main" id="{00000000-0008-0000-0300-00006E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33375" y="764381250"/>
          <a:ext cx="695325" cy="1819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371475</xdr:colOff>
      <xdr:row>3548</xdr:row>
      <xdr:rowOff>133350</xdr:rowOff>
    </xdr:from>
    <xdr:to>
      <xdr:col>1</xdr:col>
      <xdr:colOff>400050</xdr:colOff>
      <xdr:row>3553</xdr:row>
      <xdr:rowOff>47625</xdr:rowOff>
    </xdr:to>
    <xdr:pic>
      <xdr:nvPicPr>
        <xdr:cNvPr id="515695" name="Picture 6" descr="LOGO HOSPITAL">
          <a:extLst>
            <a:ext uri="{FF2B5EF4-FFF2-40B4-BE49-F238E27FC236}">
              <a16:creationId xmlns:a16="http://schemas.microsoft.com/office/drawing/2014/main" id="{00000000-0008-0000-0300-00006F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71475" y="771867900"/>
          <a:ext cx="533400" cy="723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2493</xdr:row>
      <xdr:rowOff>47625</xdr:rowOff>
    </xdr:from>
    <xdr:to>
      <xdr:col>1</xdr:col>
      <xdr:colOff>714375</xdr:colOff>
      <xdr:row>2498</xdr:row>
      <xdr:rowOff>114300</xdr:rowOff>
    </xdr:to>
    <xdr:pic>
      <xdr:nvPicPr>
        <xdr:cNvPr id="515696" name="Picture 6" descr="LOGO HOSPITAL">
          <a:extLst>
            <a:ext uri="{FF2B5EF4-FFF2-40B4-BE49-F238E27FC236}">
              <a16:creationId xmlns:a16="http://schemas.microsoft.com/office/drawing/2014/main" id="{00000000-0008-0000-0300-000070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8100" y="558117375"/>
          <a:ext cx="118110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</xdr:colOff>
      <xdr:row>2820</xdr:row>
      <xdr:rowOff>9525</xdr:rowOff>
    </xdr:from>
    <xdr:to>
      <xdr:col>1</xdr:col>
      <xdr:colOff>638175</xdr:colOff>
      <xdr:row>2825</xdr:row>
      <xdr:rowOff>152400</xdr:rowOff>
    </xdr:to>
    <xdr:pic>
      <xdr:nvPicPr>
        <xdr:cNvPr id="515697" name="Picture 6" descr="LOGO HOSPITAL">
          <a:extLst>
            <a:ext uri="{FF2B5EF4-FFF2-40B4-BE49-F238E27FC236}">
              <a16:creationId xmlns:a16="http://schemas.microsoft.com/office/drawing/2014/main" id="{00000000-0008-0000-0300-000071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28575" y="624887625"/>
          <a:ext cx="1114425" cy="952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2928</xdr:row>
      <xdr:rowOff>57150</xdr:rowOff>
    </xdr:from>
    <xdr:to>
      <xdr:col>1</xdr:col>
      <xdr:colOff>704850</xdr:colOff>
      <xdr:row>2933</xdr:row>
      <xdr:rowOff>152400</xdr:rowOff>
    </xdr:to>
    <xdr:pic>
      <xdr:nvPicPr>
        <xdr:cNvPr id="515698" name="Picture 6" descr="LOGO HOSPITAL">
          <a:extLst>
            <a:ext uri="{FF2B5EF4-FFF2-40B4-BE49-F238E27FC236}">
              <a16:creationId xmlns:a16="http://schemas.microsoft.com/office/drawing/2014/main" id="{00000000-0008-0000-0300-000072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0" y="647642850"/>
          <a:ext cx="1209675" cy="933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2962</xdr:row>
      <xdr:rowOff>66675</xdr:rowOff>
    </xdr:from>
    <xdr:to>
      <xdr:col>1</xdr:col>
      <xdr:colOff>685800</xdr:colOff>
      <xdr:row>2967</xdr:row>
      <xdr:rowOff>133350</xdr:rowOff>
    </xdr:to>
    <xdr:pic>
      <xdr:nvPicPr>
        <xdr:cNvPr id="515699" name="Picture 6" descr="LOGO HOSPITAL">
          <a:extLst>
            <a:ext uri="{FF2B5EF4-FFF2-40B4-BE49-F238E27FC236}">
              <a16:creationId xmlns:a16="http://schemas.microsoft.com/office/drawing/2014/main" id="{00000000-0008-0000-0300-000073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0" y="654729450"/>
          <a:ext cx="1190625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2996</xdr:row>
      <xdr:rowOff>57150</xdr:rowOff>
    </xdr:from>
    <xdr:to>
      <xdr:col>1</xdr:col>
      <xdr:colOff>657225</xdr:colOff>
      <xdr:row>3001</xdr:row>
      <xdr:rowOff>152400</xdr:rowOff>
    </xdr:to>
    <xdr:pic>
      <xdr:nvPicPr>
        <xdr:cNvPr id="515700" name="Picture 6" descr="LOGO HOSPITAL">
          <a:extLst>
            <a:ext uri="{FF2B5EF4-FFF2-40B4-BE49-F238E27FC236}">
              <a16:creationId xmlns:a16="http://schemas.microsoft.com/office/drawing/2014/main" id="{00000000-0008-0000-0300-000074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0" y="661282650"/>
          <a:ext cx="1162050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3025</xdr:row>
      <xdr:rowOff>47625</xdr:rowOff>
    </xdr:from>
    <xdr:to>
      <xdr:col>1</xdr:col>
      <xdr:colOff>723900</xdr:colOff>
      <xdr:row>3030</xdr:row>
      <xdr:rowOff>171450</xdr:rowOff>
    </xdr:to>
    <xdr:pic>
      <xdr:nvPicPr>
        <xdr:cNvPr id="515701" name="Picture 6" descr="LOGO HOSPITAL">
          <a:extLst>
            <a:ext uri="{FF2B5EF4-FFF2-40B4-BE49-F238E27FC236}">
              <a16:creationId xmlns:a16="http://schemas.microsoft.com/office/drawing/2014/main" id="{00000000-0008-0000-0300-000075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0" y="666321375"/>
          <a:ext cx="1228725" cy="1200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180975</xdr:colOff>
      <xdr:row>3235</xdr:row>
      <xdr:rowOff>0</xdr:rowOff>
    </xdr:from>
    <xdr:to>
      <xdr:col>1</xdr:col>
      <xdr:colOff>371475</xdr:colOff>
      <xdr:row>3235</xdr:row>
      <xdr:rowOff>0</xdr:rowOff>
    </xdr:to>
    <xdr:pic>
      <xdr:nvPicPr>
        <xdr:cNvPr id="515702" name="Picture 6" descr="LOGO HOSPITAL">
          <a:extLst>
            <a:ext uri="{FF2B5EF4-FFF2-40B4-BE49-F238E27FC236}">
              <a16:creationId xmlns:a16="http://schemas.microsoft.com/office/drawing/2014/main" id="{00000000-0008-0000-0300-000076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180975" y="714394050"/>
          <a:ext cx="6953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47625</xdr:colOff>
      <xdr:row>3191</xdr:row>
      <xdr:rowOff>38100</xdr:rowOff>
    </xdr:from>
    <xdr:to>
      <xdr:col>1</xdr:col>
      <xdr:colOff>742950</xdr:colOff>
      <xdr:row>3194</xdr:row>
      <xdr:rowOff>228600</xdr:rowOff>
    </xdr:to>
    <xdr:pic>
      <xdr:nvPicPr>
        <xdr:cNvPr id="515703" name="Picture 6" descr="LOGO HOSPITAL">
          <a:extLst>
            <a:ext uri="{FF2B5EF4-FFF2-40B4-BE49-F238E27FC236}">
              <a16:creationId xmlns:a16="http://schemas.microsoft.com/office/drawing/2014/main" id="{00000000-0008-0000-0300-000077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47625" y="705507225"/>
          <a:ext cx="120015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47625</xdr:colOff>
      <xdr:row>3059</xdr:row>
      <xdr:rowOff>19050</xdr:rowOff>
    </xdr:from>
    <xdr:to>
      <xdr:col>1</xdr:col>
      <xdr:colOff>742950</xdr:colOff>
      <xdr:row>3064</xdr:row>
      <xdr:rowOff>104775</xdr:rowOff>
    </xdr:to>
    <xdr:pic>
      <xdr:nvPicPr>
        <xdr:cNvPr id="515704" name="Picture 6" descr="LOGO HOSPITAL">
          <a:extLst>
            <a:ext uri="{FF2B5EF4-FFF2-40B4-BE49-F238E27FC236}">
              <a16:creationId xmlns:a16="http://schemas.microsoft.com/office/drawing/2014/main" id="{00000000-0008-0000-0300-000078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47625" y="674417625"/>
          <a:ext cx="1200150" cy="895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552</xdr:row>
      <xdr:rowOff>19050</xdr:rowOff>
    </xdr:from>
    <xdr:to>
      <xdr:col>1</xdr:col>
      <xdr:colOff>685800</xdr:colOff>
      <xdr:row>557</xdr:row>
      <xdr:rowOff>142875</xdr:rowOff>
    </xdr:to>
    <xdr:pic>
      <xdr:nvPicPr>
        <xdr:cNvPr id="515705" name="Picture 6" descr="LOGO HOSPITAL">
          <a:extLst>
            <a:ext uri="{FF2B5EF4-FFF2-40B4-BE49-F238E27FC236}">
              <a16:creationId xmlns:a16="http://schemas.microsoft.com/office/drawing/2014/main" id="{00000000-0008-0000-0300-000079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0" y="136378950"/>
          <a:ext cx="1190625" cy="933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650</xdr:row>
      <xdr:rowOff>66675</xdr:rowOff>
    </xdr:from>
    <xdr:to>
      <xdr:col>1</xdr:col>
      <xdr:colOff>752475</xdr:colOff>
      <xdr:row>655</xdr:row>
      <xdr:rowOff>133350</xdr:rowOff>
    </xdr:to>
    <xdr:pic>
      <xdr:nvPicPr>
        <xdr:cNvPr id="515706" name="Picture 6" descr="LOGO HOSPITAL">
          <a:extLst>
            <a:ext uri="{FF2B5EF4-FFF2-40B4-BE49-F238E27FC236}">
              <a16:creationId xmlns:a16="http://schemas.microsoft.com/office/drawing/2014/main" id="{00000000-0008-0000-0300-00007A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0" y="159372300"/>
          <a:ext cx="125730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76200</xdr:colOff>
      <xdr:row>615</xdr:row>
      <xdr:rowOff>9525</xdr:rowOff>
    </xdr:from>
    <xdr:to>
      <xdr:col>1</xdr:col>
      <xdr:colOff>733425</xdr:colOff>
      <xdr:row>620</xdr:row>
      <xdr:rowOff>180975</xdr:rowOff>
    </xdr:to>
    <xdr:pic>
      <xdr:nvPicPr>
        <xdr:cNvPr id="515707" name="Picture 6" descr="LOGO HOSPITAL">
          <a:extLst>
            <a:ext uri="{FF2B5EF4-FFF2-40B4-BE49-F238E27FC236}">
              <a16:creationId xmlns:a16="http://schemas.microsoft.com/office/drawing/2014/main" id="{00000000-0008-0000-0300-00007B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76200" y="150799800"/>
          <a:ext cx="116205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686</xdr:row>
      <xdr:rowOff>47625</xdr:rowOff>
    </xdr:from>
    <xdr:to>
      <xdr:col>1</xdr:col>
      <xdr:colOff>714375</xdr:colOff>
      <xdr:row>691</xdr:row>
      <xdr:rowOff>142875</xdr:rowOff>
    </xdr:to>
    <xdr:pic>
      <xdr:nvPicPr>
        <xdr:cNvPr id="515708" name="Picture 6" descr="LOGO HOSPITAL">
          <a:extLst>
            <a:ext uri="{FF2B5EF4-FFF2-40B4-BE49-F238E27FC236}">
              <a16:creationId xmlns:a16="http://schemas.microsoft.com/office/drawing/2014/main" id="{00000000-0008-0000-0300-00007C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0" y="167935275"/>
          <a:ext cx="1219200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721</xdr:row>
      <xdr:rowOff>38100</xdr:rowOff>
    </xdr:from>
    <xdr:to>
      <xdr:col>1</xdr:col>
      <xdr:colOff>714375</xdr:colOff>
      <xdr:row>726</xdr:row>
      <xdr:rowOff>152400</xdr:rowOff>
    </xdr:to>
    <xdr:pic>
      <xdr:nvPicPr>
        <xdr:cNvPr id="515709" name="Picture 6" descr="LOGO HOSPITAL">
          <a:extLst>
            <a:ext uri="{FF2B5EF4-FFF2-40B4-BE49-F238E27FC236}">
              <a16:creationId xmlns:a16="http://schemas.microsoft.com/office/drawing/2014/main" id="{00000000-0008-0000-0300-00007D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0" y="175745775"/>
          <a:ext cx="1219200" cy="923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757</xdr:row>
      <xdr:rowOff>28575</xdr:rowOff>
    </xdr:from>
    <xdr:to>
      <xdr:col>1</xdr:col>
      <xdr:colOff>742950</xdr:colOff>
      <xdr:row>762</xdr:row>
      <xdr:rowOff>123825</xdr:rowOff>
    </xdr:to>
    <xdr:pic>
      <xdr:nvPicPr>
        <xdr:cNvPr id="515710" name="Picture 6" descr="LOGO HOSPITAL">
          <a:extLst>
            <a:ext uri="{FF2B5EF4-FFF2-40B4-BE49-F238E27FC236}">
              <a16:creationId xmlns:a16="http://schemas.microsoft.com/office/drawing/2014/main" id="{00000000-0008-0000-0300-00007E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0" y="183546750"/>
          <a:ext cx="1247775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798</xdr:row>
      <xdr:rowOff>47625</xdr:rowOff>
    </xdr:from>
    <xdr:to>
      <xdr:col>1</xdr:col>
      <xdr:colOff>723900</xdr:colOff>
      <xdr:row>803</xdr:row>
      <xdr:rowOff>142875</xdr:rowOff>
    </xdr:to>
    <xdr:pic>
      <xdr:nvPicPr>
        <xdr:cNvPr id="515711" name="Picture 6" descr="LOGO HOSPITAL">
          <a:extLst>
            <a:ext uri="{FF2B5EF4-FFF2-40B4-BE49-F238E27FC236}">
              <a16:creationId xmlns:a16="http://schemas.microsoft.com/office/drawing/2014/main" id="{00000000-0008-0000-0300-00007F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8100" y="193548000"/>
          <a:ext cx="1190625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832</xdr:row>
      <xdr:rowOff>28575</xdr:rowOff>
    </xdr:from>
    <xdr:to>
      <xdr:col>1</xdr:col>
      <xdr:colOff>714375</xdr:colOff>
      <xdr:row>837</xdr:row>
      <xdr:rowOff>142875</xdr:rowOff>
    </xdr:to>
    <xdr:pic>
      <xdr:nvPicPr>
        <xdr:cNvPr id="515712" name="Picture 6" descr="LOGO HOSPITAL">
          <a:extLst>
            <a:ext uri="{FF2B5EF4-FFF2-40B4-BE49-F238E27FC236}">
              <a16:creationId xmlns:a16="http://schemas.microsoft.com/office/drawing/2014/main" id="{00000000-0008-0000-0300-000080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0" y="201187050"/>
          <a:ext cx="1219200" cy="923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871</xdr:row>
      <xdr:rowOff>28575</xdr:rowOff>
    </xdr:from>
    <xdr:to>
      <xdr:col>1</xdr:col>
      <xdr:colOff>714375</xdr:colOff>
      <xdr:row>876</xdr:row>
      <xdr:rowOff>161925</xdr:rowOff>
    </xdr:to>
    <xdr:pic>
      <xdr:nvPicPr>
        <xdr:cNvPr id="515713" name="Picture 6" descr="LOGO HOSPITAL">
          <a:extLst>
            <a:ext uri="{FF2B5EF4-FFF2-40B4-BE49-F238E27FC236}">
              <a16:creationId xmlns:a16="http://schemas.microsoft.com/office/drawing/2014/main" id="{00000000-0008-0000-0300-000081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38100" y="210302475"/>
          <a:ext cx="1181100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104775</xdr:colOff>
      <xdr:row>997</xdr:row>
      <xdr:rowOff>85725</xdr:rowOff>
    </xdr:from>
    <xdr:to>
      <xdr:col>1</xdr:col>
      <xdr:colOff>685800</xdr:colOff>
      <xdr:row>1002</xdr:row>
      <xdr:rowOff>171450</xdr:rowOff>
    </xdr:to>
    <xdr:pic>
      <xdr:nvPicPr>
        <xdr:cNvPr id="515714" name="Picture 6" descr="LOGO HOSPITAL">
          <a:extLst>
            <a:ext uri="{FF2B5EF4-FFF2-40B4-BE49-F238E27FC236}">
              <a16:creationId xmlns:a16="http://schemas.microsoft.com/office/drawing/2014/main" id="{00000000-0008-0000-0300-000082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104775" y="239325150"/>
          <a:ext cx="1085850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1080</xdr:row>
      <xdr:rowOff>19050</xdr:rowOff>
    </xdr:from>
    <xdr:to>
      <xdr:col>1</xdr:col>
      <xdr:colOff>714375</xdr:colOff>
      <xdr:row>1085</xdr:row>
      <xdr:rowOff>161925</xdr:rowOff>
    </xdr:to>
    <xdr:pic>
      <xdr:nvPicPr>
        <xdr:cNvPr id="515715" name="Picture 6" descr="LOGO HOSPITAL">
          <a:extLst>
            <a:ext uri="{FF2B5EF4-FFF2-40B4-BE49-F238E27FC236}">
              <a16:creationId xmlns:a16="http://schemas.microsoft.com/office/drawing/2014/main" id="{00000000-0008-0000-0300-000083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0" y="256746375"/>
          <a:ext cx="1219200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3120</xdr:row>
      <xdr:rowOff>57150</xdr:rowOff>
    </xdr:from>
    <xdr:to>
      <xdr:col>1</xdr:col>
      <xdr:colOff>714375</xdr:colOff>
      <xdr:row>3125</xdr:row>
      <xdr:rowOff>104775</xdr:rowOff>
    </xdr:to>
    <xdr:pic>
      <xdr:nvPicPr>
        <xdr:cNvPr id="515716" name="Picture 6" descr="LOGO HOSPITAL">
          <a:extLst>
            <a:ext uri="{FF2B5EF4-FFF2-40B4-BE49-F238E27FC236}">
              <a16:creationId xmlns:a16="http://schemas.microsoft.com/office/drawing/2014/main" id="{00000000-0008-0000-0300-000084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0" y="687304950"/>
          <a:ext cx="1219200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</xdr:colOff>
      <xdr:row>2884</xdr:row>
      <xdr:rowOff>47625</xdr:rowOff>
    </xdr:from>
    <xdr:to>
      <xdr:col>1</xdr:col>
      <xdr:colOff>723900</xdr:colOff>
      <xdr:row>2889</xdr:row>
      <xdr:rowOff>142875</xdr:rowOff>
    </xdr:to>
    <xdr:pic>
      <xdr:nvPicPr>
        <xdr:cNvPr id="515717" name="Picture 6" descr="LOGO HOSPITAL">
          <a:extLst>
            <a:ext uri="{FF2B5EF4-FFF2-40B4-BE49-F238E27FC236}">
              <a16:creationId xmlns:a16="http://schemas.microsoft.com/office/drawing/2014/main" id="{00000000-0008-0000-0300-000085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19050" y="638070225"/>
          <a:ext cx="1209675" cy="1000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2850</xdr:row>
      <xdr:rowOff>38100</xdr:rowOff>
    </xdr:from>
    <xdr:to>
      <xdr:col>1</xdr:col>
      <xdr:colOff>704850</xdr:colOff>
      <xdr:row>2856</xdr:row>
      <xdr:rowOff>0</xdr:rowOff>
    </xdr:to>
    <xdr:pic>
      <xdr:nvPicPr>
        <xdr:cNvPr id="515718" name="Picture 6" descr="LOGO HOSPITAL">
          <a:extLst>
            <a:ext uri="{FF2B5EF4-FFF2-40B4-BE49-F238E27FC236}">
              <a16:creationId xmlns:a16="http://schemas.microsoft.com/office/drawing/2014/main" id="{00000000-0008-0000-0300-000086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0" y="631078875"/>
          <a:ext cx="1209675" cy="962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2750</xdr:row>
      <xdr:rowOff>19050</xdr:rowOff>
    </xdr:from>
    <xdr:to>
      <xdr:col>1</xdr:col>
      <xdr:colOff>714375</xdr:colOff>
      <xdr:row>2755</xdr:row>
      <xdr:rowOff>114300</xdr:rowOff>
    </xdr:to>
    <xdr:pic>
      <xdr:nvPicPr>
        <xdr:cNvPr id="515719" name="Picture 6" descr="LOGO HOSPITAL">
          <a:extLst>
            <a:ext uri="{FF2B5EF4-FFF2-40B4-BE49-F238E27FC236}">
              <a16:creationId xmlns:a16="http://schemas.microsoft.com/office/drawing/2014/main" id="{00000000-0008-0000-0300-000087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9525" y="609371400"/>
          <a:ext cx="1209675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2583</xdr:row>
      <xdr:rowOff>28575</xdr:rowOff>
    </xdr:from>
    <xdr:to>
      <xdr:col>1</xdr:col>
      <xdr:colOff>723900</xdr:colOff>
      <xdr:row>2588</xdr:row>
      <xdr:rowOff>133350</xdr:rowOff>
    </xdr:to>
    <xdr:pic>
      <xdr:nvPicPr>
        <xdr:cNvPr id="515720" name="Picture 6" descr="LOGO HOSPITAL">
          <a:extLst>
            <a:ext uri="{FF2B5EF4-FFF2-40B4-BE49-F238E27FC236}">
              <a16:creationId xmlns:a16="http://schemas.microsoft.com/office/drawing/2014/main" id="{00000000-0008-0000-0300-000088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9525" y="574795650"/>
          <a:ext cx="121920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2346</xdr:row>
      <xdr:rowOff>19050</xdr:rowOff>
    </xdr:from>
    <xdr:to>
      <xdr:col>1</xdr:col>
      <xdr:colOff>714375</xdr:colOff>
      <xdr:row>2351</xdr:row>
      <xdr:rowOff>142875</xdr:rowOff>
    </xdr:to>
    <xdr:pic>
      <xdr:nvPicPr>
        <xdr:cNvPr id="515721" name="Picture 6" descr="LOGO HOSPITAL">
          <a:extLst>
            <a:ext uri="{FF2B5EF4-FFF2-40B4-BE49-F238E27FC236}">
              <a16:creationId xmlns:a16="http://schemas.microsoft.com/office/drawing/2014/main" id="{00000000-0008-0000-0300-000089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0" y="526542000"/>
          <a:ext cx="1219200" cy="933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2179</xdr:row>
      <xdr:rowOff>47625</xdr:rowOff>
    </xdr:from>
    <xdr:to>
      <xdr:col>1</xdr:col>
      <xdr:colOff>714375</xdr:colOff>
      <xdr:row>2184</xdr:row>
      <xdr:rowOff>104775</xdr:rowOff>
    </xdr:to>
    <xdr:pic>
      <xdr:nvPicPr>
        <xdr:cNvPr id="515722" name="Picture 6" descr="LOGO HOSPITAL">
          <a:extLst>
            <a:ext uri="{FF2B5EF4-FFF2-40B4-BE49-F238E27FC236}">
              <a16:creationId xmlns:a16="http://schemas.microsoft.com/office/drawing/2014/main" id="{00000000-0008-0000-0300-00008A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0" y="489880275"/>
          <a:ext cx="1219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2094</xdr:row>
      <xdr:rowOff>28575</xdr:rowOff>
    </xdr:from>
    <xdr:to>
      <xdr:col>1</xdr:col>
      <xdr:colOff>714375</xdr:colOff>
      <xdr:row>2099</xdr:row>
      <xdr:rowOff>104775</xdr:rowOff>
    </xdr:to>
    <xdr:pic>
      <xdr:nvPicPr>
        <xdr:cNvPr id="515723" name="Picture 6" descr="LOGO HOSPITAL">
          <a:extLst>
            <a:ext uri="{FF2B5EF4-FFF2-40B4-BE49-F238E27FC236}">
              <a16:creationId xmlns:a16="http://schemas.microsoft.com/office/drawing/2014/main" id="{00000000-0008-0000-0300-00008B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0" y="473621100"/>
          <a:ext cx="12192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2054</xdr:row>
      <xdr:rowOff>57150</xdr:rowOff>
    </xdr:from>
    <xdr:to>
      <xdr:col>1</xdr:col>
      <xdr:colOff>714375</xdr:colOff>
      <xdr:row>2059</xdr:row>
      <xdr:rowOff>104775</xdr:rowOff>
    </xdr:to>
    <xdr:pic>
      <xdr:nvPicPr>
        <xdr:cNvPr id="515724" name="Picture 6" descr="LOGO HOSPITAL">
          <a:extLst>
            <a:ext uri="{FF2B5EF4-FFF2-40B4-BE49-F238E27FC236}">
              <a16:creationId xmlns:a16="http://schemas.microsoft.com/office/drawing/2014/main" id="{00000000-0008-0000-0300-00008C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0" y="465534375"/>
          <a:ext cx="1219200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2012</xdr:row>
      <xdr:rowOff>38100</xdr:rowOff>
    </xdr:from>
    <xdr:to>
      <xdr:col>1</xdr:col>
      <xdr:colOff>714375</xdr:colOff>
      <xdr:row>2017</xdr:row>
      <xdr:rowOff>104775</xdr:rowOff>
    </xdr:to>
    <xdr:pic>
      <xdr:nvPicPr>
        <xdr:cNvPr id="515725" name="Picture 6" descr="LOGO HOSPITAL">
          <a:extLst>
            <a:ext uri="{FF2B5EF4-FFF2-40B4-BE49-F238E27FC236}">
              <a16:creationId xmlns:a16="http://schemas.microsoft.com/office/drawing/2014/main" id="{00000000-0008-0000-0300-00008D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0" y="456942825"/>
          <a:ext cx="121920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1967</xdr:row>
      <xdr:rowOff>47625</xdr:rowOff>
    </xdr:from>
    <xdr:to>
      <xdr:col>1</xdr:col>
      <xdr:colOff>714375</xdr:colOff>
      <xdr:row>1972</xdr:row>
      <xdr:rowOff>104775</xdr:rowOff>
    </xdr:to>
    <xdr:pic>
      <xdr:nvPicPr>
        <xdr:cNvPr id="515726" name="Picture 6" descr="LOGO HOSPITAL">
          <a:extLst>
            <a:ext uri="{FF2B5EF4-FFF2-40B4-BE49-F238E27FC236}">
              <a16:creationId xmlns:a16="http://schemas.microsoft.com/office/drawing/2014/main" id="{00000000-0008-0000-0300-00008E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0" y="447113025"/>
          <a:ext cx="12192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1925</xdr:row>
      <xdr:rowOff>28575</xdr:rowOff>
    </xdr:from>
    <xdr:to>
      <xdr:col>1</xdr:col>
      <xdr:colOff>714375</xdr:colOff>
      <xdr:row>1930</xdr:row>
      <xdr:rowOff>104775</xdr:rowOff>
    </xdr:to>
    <xdr:pic>
      <xdr:nvPicPr>
        <xdr:cNvPr id="515727" name="Picture 6" descr="LOGO HOSPITAL">
          <a:extLst>
            <a:ext uri="{FF2B5EF4-FFF2-40B4-BE49-F238E27FC236}">
              <a16:creationId xmlns:a16="http://schemas.microsoft.com/office/drawing/2014/main" id="{00000000-0008-0000-0300-00008F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0" y="438311925"/>
          <a:ext cx="12192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1888</xdr:row>
      <xdr:rowOff>28575</xdr:rowOff>
    </xdr:from>
    <xdr:to>
      <xdr:col>1</xdr:col>
      <xdr:colOff>714375</xdr:colOff>
      <xdr:row>1893</xdr:row>
      <xdr:rowOff>152400</xdr:rowOff>
    </xdr:to>
    <xdr:pic>
      <xdr:nvPicPr>
        <xdr:cNvPr id="515728" name="Picture 6" descr="LOGO HOSPITAL">
          <a:extLst>
            <a:ext uri="{FF2B5EF4-FFF2-40B4-BE49-F238E27FC236}">
              <a16:creationId xmlns:a16="http://schemas.microsoft.com/office/drawing/2014/main" id="{00000000-0008-0000-0300-000090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0" y="430691925"/>
          <a:ext cx="1219200" cy="933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</xdr:colOff>
      <xdr:row>1837</xdr:row>
      <xdr:rowOff>47625</xdr:rowOff>
    </xdr:from>
    <xdr:to>
      <xdr:col>1</xdr:col>
      <xdr:colOff>733425</xdr:colOff>
      <xdr:row>1842</xdr:row>
      <xdr:rowOff>152400</xdr:rowOff>
    </xdr:to>
    <xdr:pic>
      <xdr:nvPicPr>
        <xdr:cNvPr id="515729" name="Picture 6" descr="LOGO HOSPITAL">
          <a:extLst>
            <a:ext uri="{FF2B5EF4-FFF2-40B4-BE49-F238E27FC236}">
              <a16:creationId xmlns:a16="http://schemas.microsoft.com/office/drawing/2014/main" id="{00000000-0008-0000-0300-000091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9050" y="416871150"/>
          <a:ext cx="121920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1806</xdr:row>
      <xdr:rowOff>38100</xdr:rowOff>
    </xdr:from>
    <xdr:to>
      <xdr:col>1</xdr:col>
      <xdr:colOff>723900</xdr:colOff>
      <xdr:row>1811</xdr:row>
      <xdr:rowOff>142875</xdr:rowOff>
    </xdr:to>
    <xdr:pic>
      <xdr:nvPicPr>
        <xdr:cNvPr id="515730" name="Picture 6" descr="LOGO HOSPITAL">
          <a:extLst>
            <a:ext uri="{FF2B5EF4-FFF2-40B4-BE49-F238E27FC236}">
              <a16:creationId xmlns:a16="http://schemas.microsoft.com/office/drawing/2014/main" id="{00000000-0008-0000-0300-000092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9525" y="410441775"/>
          <a:ext cx="121920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1762</xdr:row>
      <xdr:rowOff>47625</xdr:rowOff>
    </xdr:from>
    <xdr:to>
      <xdr:col>1</xdr:col>
      <xdr:colOff>714375</xdr:colOff>
      <xdr:row>1767</xdr:row>
      <xdr:rowOff>152400</xdr:rowOff>
    </xdr:to>
    <xdr:pic>
      <xdr:nvPicPr>
        <xdr:cNvPr id="515731" name="Picture 6" descr="LOGO HOSPITAL">
          <a:extLst>
            <a:ext uri="{FF2B5EF4-FFF2-40B4-BE49-F238E27FC236}">
              <a16:creationId xmlns:a16="http://schemas.microsoft.com/office/drawing/2014/main" id="{00000000-0008-0000-0300-000093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0" y="401212050"/>
          <a:ext cx="121920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1720</xdr:row>
      <xdr:rowOff>19050</xdr:rowOff>
    </xdr:from>
    <xdr:to>
      <xdr:col>1</xdr:col>
      <xdr:colOff>714375</xdr:colOff>
      <xdr:row>1725</xdr:row>
      <xdr:rowOff>104775</xdr:rowOff>
    </xdr:to>
    <xdr:pic>
      <xdr:nvPicPr>
        <xdr:cNvPr id="515732" name="Picture 6" descr="LOGO HOSPITAL">
          <a:extLst>
            <a:ext uri="{FF2B5EF4-FFF2-40B4-BE49-F238E27FC236}">
              <a16:creationId xmlns:a16="http://schemas.microsoft.com/office/drawing/2014/main" id="{00000000-0008-0000-0300-000094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0" y="392753850"/>
          <a:ext cx="1219200" cy="895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1670</xdr:row>
      <xdr:rowOff>38100</xdr:rowOff>
    </xdr:from>
    <xdr:to>
      <xdr:col>1</xdr:col>
      <xdr:colOff>714375</xdr:colOff>
      <xdr:row>1675</xdr:row>
      <xdr:rowOff>104775</xdr:rowOff>
    </xdr:to>
    <xdr:pic>
      <xdr:nvPicPr>
        <xdr:cNvPr id="515733" name="Picture 6" descr="LOGO HOSPITAL">
          <a:extLst>
            <a:ext uri="{FF2B5EF4-FFF2-40B4-BE49-F238E27FC236}">
              <a16:creationId xmlns:a16="http://schemas.microsoft.com/office/drawing/2014/main" id="{00000000-0008-0000-0300-000095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0" y="383400300"/>
          <a:ext cx="121920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1620</xdr:row>
      <xdr:rowOff>76200</xdr:rowOff>
    </xdr:from>
    <xdr:to>
      <xdr:col>1</xdr:col>
      <xdr:colOff>714375</xdr:colOff>
      <xdr:row>1625</xdr:row>
      <xdr:rowOff>142875</xdr:rowOff>
    </xdr:to>
    <xdr:pic>
      <xdr:nvPicPr>
        <xdr:cNvPr id="515734" name="Picture 6" descr="LOGO HOSPITAL">
          <a:extLst>
            <a:ext uri="{FF2B5EF4-FFF2-40B4-BE49-F238E27FC236}">
              <a16:creationId xmlns:a16="http://schemas.microsoft.com/office/drawing/2014/main" id="{00000000-0008-0000-0300-000096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0" y="372084600"/>
          <a:ext cx="121920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907</xdr:row>
      <xdr:rowOff>104775</xdr:rowOff>
    </xdr:from>
    <xdr:to>
      <xdr:col>1</xdr:col>
      <xdr:colOff>704850</xdr:colOff>
      <xdr:row>912</xdr:row>
      <xdr:rowOff>142875</xdr:rowOff>
    </xdr:to>
    <xdr:pic>
      <xdr:nvPicPr>
        <xdr:cNvPr id="515735" name="Picture 6" descr="LOGO HOSPITAL">
          <a:extLst>
            <a:ext uri="{FF2B5EF4-FFF2-40B4-BE49-F238E27FC236}">
              <a16:creationId xmlns:a16="http://schemas.microsoft.com/office/drawing/2014/main" id="{00000000-0008-0000-0300-000097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219132150"/>
          <a:ext cx="1209675" cy="990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957</xdr:row>
      <xdr:rowOff>47625</xdr:rowOff>
    </xdr:from>
    <xdr:to>
      <xdr:col>1</xdr:col>
      <xdr:colOff>752475</xdr:colOff>
      <xdr:row>962</xdr:row>
      <xdr:rowOff>180975</xdr:rowOff>
    </xdr:to>
    <xdr:pic>
      <xdr:nvPicPr>
        <xdr:cNvPr id="515736" name="Picture 6" descr="LOGO HOSPITAL">
          <a:extLst>
            <a:ext uri="{FF2B5EF4-FFF2-40B4-BE49-F238E27FC236}">
              <a16:creationId xmlns:a16="http://schemas.microsoft.com/office/drawing/2014/main" id="{00000000-0008-0000-0300-000098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0" y="231009825"/>
          <a:ext cx="1257300" cy="1085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</xdr:colOff>
      <xdr:row>1039</xdr:row>
      <xdr:rowOff>66675</xdr:rowOff>
    </xdr:from>
    <xdr:to>
      <xdr:col>2</xdr:col>
      <xdr:colOff>0</xdr:colOff>
      <xdr:row>1044</xdr:row>
      <xdr:rowOff>152400</xdr:rowOff>
    </xdr:to>
    <xdr:pic>
      <xdr:nvPicPr>
        <xdr:cNvPr id="515737" name="Picture 6" descr="LOGO HOSPITAL">
          <a:extLst>
            <a:ext uri="{FF2B5EF4-FFF2-40B4-BE49-F238E27FC236}">
              <a16:creationId xmlns:a16="http://schemas.microsoft.com/office/drawing/2014/main" id="{00000000-0008-0000-0300-000099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28575" y="247964325"/>
          <a:ext cx="1238250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76200</xdr:colOff>
      <xdr:row>1113</xdr:row>
      <xdr:rowOff>57150</xdr:rowOff>
    </xdr:from>
    <xdr:to>
      <xdr:col>1</xdr:col>
      <xdr:colOff>723900</xdr:colOff>
      <xdr:row>1118</xdr:row>
      <xdr:rowOff>133350</xdr:rowOff>
    </xdr:to>
    <xdr:pic>
      <xdr:nvPicPr>
        <xdr:cNvPr id="515738" name="Picture 6" descr="LOGO HOSPITAL">
          <a:extLst>
            <a:ext uri="{FF2B5EF4-FFF2-40B4-BE49-F238E27FC236}">
              <a16:creationId xmlns:a16="http://schemas.microsoft.com/office/drawing/2014/main" id="{00000000-0008-0000-0300-00009A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76200" y="263204325"/>
          <a:ext cx="1152525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47625</xdr:colOff>
      <xdr:row>1151</xdr:row>
      <xdr:rowOff>19050</xdr:rowOff>
    </xdr:from>
    <xdr:to>
      <xdr:col>1</xdr:col>
      <xdr:colOff>695325</xdr:colOff>
      <xdr:row>1156</xdr:row>
      <xdr:rowOff>95250</xdr:rowOff>
    </xdr:to>
    <xdr:pic>
      <xdr:nvPicPr>
        <xdr:cNvPr id="515739" name="Picture 6" descr="LOGO HOSPITAL">
          <a:extLst>
            <a:ext uri="{FF2B5EF4-FFF2-40B4-BE49-F238E27FC236}">
              <a16:creationId xmlns:a16="http://schemas.microsoft.com/office/drawing/2014/main" id="{00000000-0008-0000-0300-00009BDE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47625" y="270148050"/>
          <a:ext cx="1152525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2997</xdr:row>
      <xdr:rowOff>38100</xdr:rowOff>
    </xdr:from>
    <xdr:to>
      <xdr:col>1</xdr:col>
      <xdr:colOff>419100</xdr:colOff>
      <xdr:row>3006</xdr:row>
      <xdr:rowOff>0</xdr:rowOff>
    </xdr:to>
    <xdr:pic>
      <xdr:nvPicPr>
        <xdr:cNvPr id="516284" name="Picture 6" descr="LOGO HOSPITAL">
          <a:extLst>
            <a:ext uri="{FF2B5EF4-FFF2-40B4-BE49-F238E27FC236}">
              <a16:creationId xmlns:a16="http://schemas.microsoft.com/office/drawing/2014/main" id="{00000000-0008-0000-0400-0000BC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507920625"/>
          <a:ext cx="990600" cy="1333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304800</xdr:colOff>
      <xdr:row>3095</xdr:row>
      <xdr:rowOff>19050</xdr:rowOff>
    </xdr:from>
    <xdr:to>
      <xdr:col>1</xdr:col>
      <xdr:colOff>323850</xdr:colOff>
      <xdr:row>3100</xdr:row>
      <xdr:rowOff>152400</xdr:rowOff>
    </xdr:to>
    <xdr:pic>
      <xdr:nvPicPr>
        <xdr:cNvPr id="516285" name="Picture 6" descr="LOGO HOSPITAL">
          <a:extLst>
            <a:ext uri="{FF2B5EF4-FFF2-40B4-BE49-F238E27FC236}">
              <a16:creationId xmlns:a16="http://schemas.microsoft.com/office/drawing/2014/main" id="{00000000-0008-0000-0400-0000BD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4800" y="528875625"/>
          <a:ext cx="733425" cy="895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285750</xdr:colOff>
      <xdr:row>3064</xdr:row>
      <xdr:rowOff>38100</xdr:rowOff>
    </xdr:from>
    <xdr:to>
      <xdr:col>1</xdr:col>
      <xdr:colOff>457200</xdr:colOff>
      <xdr:row>3069</xdr:row>
      <xdr:rowOff>133350</xdr:rowOff>
    </xdr:to>
    <xdr:pic>
      <xdr:nvPicPr>
        <xdr:cNvPr id="516286" name="Picture 6" descr="LOGO HOSPITAL">
          <a:extLst>
            <a:ext uri="{FF2B5EF4-FFF2-40B4-BE49-F238E27FC236}">
              <a16:creationId xmlns:a16="http://schemas.microsoft.com/office/drawing/2014/main" id="{00000000-0008-0000-0400-0000BE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85750" y="522046200"/>
          <a:ext cx="885825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209550</xdr:colOff>
      <xdr:row>3135</xdr:row>
      <xdr:rowOff>142875</xdr:rowOff>
    </xdr:from>
    <xdr:to>
      <xdr:col>1</xdr:col>
      <xdr:colOff>400050</xdr:colOff>
      <xdr:row>3142</xdr:row>
      <xdr:rowOff>0</xdr:rowOff>
    </xdr:to>
    <xdr:pic>
      <xdr:nvPicPr>
        <xdr:cNvPr id="516287" name="Picture 6" descr="LOGO HOSPITAL">
          <a:extLst>
            <a:ext uri="{FF2B5EF4-FFF2-40B4-BE49-F238E27FC236}">
              <a16:creationId xmlns:a16="http://schemas.microsoft.com/office/drawing/2014/main" id="{00000000-0008-0000-0400-0000BF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09550" y="537076650"/>
          <a:ext cx="904875" cy="923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180975</xdr:colOff>
      <xdr:row>3177</xdr:row>
      <xdr:rowOff>9525</xdr:rowOff>
    </xdr:from>
    <xdr:to>
      <xdr:col>1</xdr:col>
      <xdr:colOff>438150</xdr:colOff>
      <xdr:row>3182</xdr:row>
      <xdr:rowOff>133350</xdr:rowOff>
    </xdr:to>
    <xdr:pic>
      <xdr:nvPicPr>
        <xdr:cNvPr id="516288" name="Picture 6" descr="LOGO HOSPITAL">
          <a:extLst>
            <a:ext uri="{FF2B5EF4-FFF2-40B4-BE49-F238E27FC236}">
              <a16:creationId xmlns:a16="http://schemas.microsoft.com/office/drawing/2014/main" id="{00000000-0008-0000-0400-0000C0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80975" y="545315775"/>
          <a:ext cx="97155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161925</xdr:colOff>
      <xdr:row>3224</xdr:row>
      <xdr:rowOff>85725</xdr:rowOff>
    </xdr:from>
    <xdr:to>
      <xdr:col>1</xdr:col>
      <xdr:colOff>428625</xdr:colOff>
      <xdr:row>3230</xdr:row>
      <xdr:rowOff>76200</xdr:rowOff>
    </xdr:to>
    <xdr:pic>
      <xdr:nvPicPr>
        <xdr:cNvPr id="516289" name="Picture 6" descr="LOGO HOSPITAL">
          <a:extLst>
            <a:ext uri="{FF2B5EF4-FFF2-40B4-BE49-F238E27FC236}">
              <a16:creationId xmlns:a16="http://schemas.microsoft.com/office/drawing/2014/main" id="{00000000-0008-0000-0400-0000C1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61925" y="553202475"/>
          <a:ext cx="981075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209550</xdr:colOff>
      <xdr:row>3261</xdr:row>
      <xdr:rowOff>38100</xdr:rowOff>
    </xdr:from>
    <xdr:to>
      <xdr:col>1</xdr:col>
      <xdr:colOff>581025</xdr:colOff>
      <xdr:row>3266</xdr:row>
      <xdr:rowOff>161925</xdr:rowOff>
    </xdr:to>
    <xdr:pic>
      <xdr:nvPicPr>
        <xdr:cNvPr id="516290" name="Picture 6" descr="LOGO HOSPITAL">
          <a:extLst>
            <a:ext uri="{FF2B5EF4-FFF2-40B4-BE49-F238E27FC236}">
              <a16:creationId xmlns:a16="http://schemas.microsoft.com/office/drawing/2014/main" id="{00000000-0008-0000-0400-0000C2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09550" y="559584225"/>
          <a:ext cx="108585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180975</xdr:colOff>
      <xdr:row>3300</xdr:row>
      <xdr:rowOff>9525</xdr:rowOff>
    </xdr:from>
    <xdr:to>
      <xdr:col>1</xdr:col>
      <xdr:colOff>581025</xdr:colOff>
      <xdr:row>3305</xdr:row>
      <xdr:rowOff>133350</xdr:rowOff>
    </xdr:to>
    <xdr:pic>
      <xdr:nvPicPr>
        <xdr:cNvPr id="516291" name="Picture 6" descr="LOGO HOSPITAL">
          <a:extLst>
            <a:ext uri="{FF2B5EF4-FFF2-40B4-BE49-F238E27FC236}">
              <a16:creationId xmlns:a16="http://schemas.microsoft.com/office/drawing/2014/main" id="{00000000-0008-0000-0400-0000C3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80975" y="565813575"/>
          <a:ext cx="1114425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190500</xdr:colOff>
      <xdr:row>3309</xdr:row>
      <xdr:rowOff>114300</xdr:rowOff>
    </xdr:from>
    <xdr:to>
      <xdr:col>1</xdr:col>
      <xdr:colOff>371475</xdr:colOff>
      <xdr:row>3316</xdr:row>
      <xdr:rowOff>123825</xdr:rowOff>
    </xdr:to>
    <xdr:pic>
      <xdr:nvPicPr>
        <xdr:cNvPr id="516292" name="Picture 6" descr="LOGO HOSPITAL">
          <a:extLst>
            <a:ext uri="{FF2B5EF4-FFF2-40B4-BE49-F238E27FC236}">
              <a16:creationId xmlns:a16="http://schemas.microsoft.com/office/drawing/2014/main" id="{00000000-0008-0000-0400-0000C4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90500" y="567289950"/>
          <a:ext cx="895350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333375</xdr:colOff>
      <xdr:row>4857</xdr:row>
      <xdr:rowOff>114300</xdr:rowOff>
    </xdr:from>
    <xdr:to>
      <xdr:col>1</xdr:col>
      <xdr:colOff>247650</xdr:colOff>
      <xdr:row>4862</xdr:row>
      <xdr:rowOff>85725</xdr:rowOff>
    </xdr:to>
    <xdr:pic>
      <xdr:nvPicPr>
        <xdr:cNvPr id="516293" name="Picture 6" descr="LOGO HOSPITAL">
          <a:extLst>
            <a:ext uri="{FF2B5EF4-FFF2-40B4-BE49-F238E27FC236}">
              <a16:creationId xmlns:a16="http://schemas.microsoft.com/office/drawing/2014/main" id="{00000000-0008-0000-0400-0000C5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33375" y="813406425"/>
          <a:ext cx="628650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304800</xdr:colOff>
      <xdr:row>5016</xdr:row>
      <xdr:rowOff>152400</xdr:rowOff>
    </xdr:from>
    <xdr:to>
      <xdr:col>1</xdr:col>
      <xdr:colOff>495300</xdr:colOff>
      <xdr:row>5021</xdr:row>
      <xdr:rowOff>85725</xdr:rowOff>
    </xdr:to>
    <xdr:pic>
      <xdr:nvPicPr>
        <xdr:cNvPr id="516294" name="Picture 6" descr="LOGO HOSPITAL">
          <a:extLst>
            <a:ext uri="{FF2B5EF4-FFF2-40B4-BE49-F238E27FC236}">
              <a16:creationId xmlns:a16="http://schemas.microsoft.com/office/drawing/2014/main" id="{00000000-0008-0000-0400-0000C6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04800" y="837676125"/>
          <a:ext cx="904875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180975</xdr:colOff>
      <xdr:row>5063</xdr:row>
      <xdr:rowOff>104775</xdr:rowOff>
    </xdr:from>
    <xdr:to>
      <xdr:col>1</xdr:col>
      <xdr:colOff>333375</xdr:colOff>
      <xdr:row>5068</xdr:row>
      <xdr:rowOff>66675</xdr:rowOff>
    </xdr:to>
    <xdr:pic>
      <xdr:nvPicPr>
        <xdr:cNvPr id="516295" name="Picture 6" descr="LOGO HOSPITAL">
          <a:extLst>
            <a:ext uri="{FF2B5EF4-FFF2-40B4-BE49-F238E27FC236}">
              <a16:creationId xmlns:a16="http://schemas.microsoft.com/office/drawing/2014/main" id="{00000000-0008-0000-0400-0000C7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80975" y="844791300"/>
          <a:ext cx="866775" cy="723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257175</xdr:colOff>
      <xdr:row>3370</xdr:row>
      <xdr:rowOff>142875</xdr:rowOff>
    </xdr:from>
    <xdr:to>
      <xdr:col>1</xdr:col>
      <xdr:colOff>381000</xdr:colOff>
      <xdr:row>3377</xdr:row>
      <xdr:rowOff>57150</xdr:rowOff>
    </xdr:to>
    <xdr:pic>
      <xdr:nvPicPr>
        <xdr:cNvPr id="516296" name="Picture 6" descr="LOGO HOSPITAL">
          <a:extLst>
            <a:ext uri="{FF2B5EF4-FFF2-40B4-BE49-F238E27FC236}">
              <a16:creationId xmlns:a16="http://schemas.microsoft.com/office/drawing/2014/main" id="{00000000-0008-0000-0400-0000C8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57175" y="577624575"/>
          <a:ext cx="838200" cy="98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257175</xdr:colOff>
      <xdr:row>3412</xdr:row>
      <xdr:rowOff>9525</xdr:rowOff>
    </xdr:from>
    <xdr:to>
      <xdr:col>1</xdr:col>
      <xdr:colOff>381000</xdr:colOff>
      <xdr:row>3418</xdr:row>
      <xdr:rowOff>9525</xdr:rowOff>
    </xdr:to>
    <xdr:pic>
      <xdr:nvPicPr>
        <xdr:cNvPr id="516297" name="Picture 6" descr="LOGO HOSPITAL">
          <a:extLst>
            <a:ext uri="{FF2B5EF4-FFF2-40B4-BE49-F238E27FC236}">
              <a16:creationId xmlns:a16="http://schemas.microsoft.com/office/drawing/2014/main" id="{00000000-0008-0000-0400-0000C9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57175" y="584349225"/>
          <a:ext cx="83820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285750</xdr:colOff>
      <xdr:row>3444</xdr:row>
      <xdr:rowOff>9525</xdr:rowOff>
    </xdr:from>
    <xdr:to>
      <xdr:col>1</xdr:col>
      <xdr:colOff>409575</xdr:colOff>
      <xdr:row>3449</xdr:row>
      <xdr:rowOff>9525</xdr:rowOff>
    </xdr:to>
    <xdr:pic>
      <xdr:nvPicPr>
        <xdr:cNvPr id="516298" name="Picture 6" descr="LOGO HOSPITAL">
          <a:extLst>
            <a:ext uri="{FF2B5EF4-FFF2-40B4-BE49-F238E27FC236}">
              <a16:creationId xmlns:a16="http://schemas.microsoft.com/office/drawing/2014/main" id="{00000000-0008-0000-0400-0000CA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85750" y="589807050"/>
          <a:ext cx="838200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276225</xdr:colOff>
      <xdr:row>3486</xdr:row>
      <xdr:rowOff>76200</xdr:rowOff>
    </xdr:from>
    <xdr:to>
      <xdr:col>1</xdr:col>
      <xdr:colOff>400050</xdr:colOff>
      <xdr:row>3491</xdr:row>
      <xdr:rowOff>76200</xdr:rowOff>
    </xdr:to>
    <xdr:pic>
      <xdr:nvPicPr>
        <xdr:cNvPr id="516299" name="Picture 6" descr="LOGO HOSPITAL">
          <a:extLst>
            <a:ext uri="{FF2B5EF4-FFF2-40B4-BE49-F238E27FC236}">
              <a16:creationId xmlns:a16="http://schemas.microsoft.com/office/drawing/2014/main" id="{00000000-0008-0000-0400-0000CB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76225" y="597017475"/>
          <a:ext cx="838200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257175</xdr:colOff>
      <xdr:row>3524</xdr:row>
      <xdr:rowOff>9525</xdr:rowOff>
    </xdr:from>
    <xdr:to>
      <xdr:col>1</xdr:col>
      <xdr:colOff>381000</xdr:colOff>
      <xdr:row>3530</xdr:row>
      <xdr:rowOff>9525</xdr:rowOff>
    </xdr:to>
    <xdr:pic>
      <xdr:nvPicPr>
        <xdr:cNvPr id="516300" name="Picture 6" descr="LOGO HOSPITAL">
          <a:extLst>
            <a:ext uri="{FF2B5EF4-FFF2-40B4-BE49-F238E27FC236}">
              <a16:creationId xmlns:a16="http://schemas.microsoft.com/office/drawing/2014/main" id="{00000000-0008-0000-0400-0000CC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57175" y="602894400"/>
          <a:ext cx="83820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257175</xdr:colOff>
      <xdr:row>3562</xdr:row>
      <xdr:rowOff>47625</xdr:rowOff>
    </xdr:from>
    <xdr:to>
      <xdr:col>1</xdr:col>
      <xdr:colOff>381000</xdr:colOff>
      <xdr:row>3567</xdr:row>
      <xdr:rowOff>47625</xdr:rowOff>
    </xdr:to>
    <xdr:pic>
      <xdr:nvPicPr>
        <xdr:cNvPr id="516301" name="Picture 6" descr="LOGO HOSPITAL">
          <a:extLst>
            <a:ext uri="{FF2B5EF4-FFF2-40B4-BE49-F238E27FC236}">
              <a16:creationId xmlns:a16="http://schemas.microsoft.com/office/drawing/2014/main" id="{00000000-0008-0000-0400-0000CD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57175" y="610228650"/>
          <a:ext cx="838200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257175</xdr:colOff>
      <xdr:row>3600</xdr:row>
      <xdr:rowOff>9525</xdr:rowOff>
    </xdr:from>
    <xdr:to>
      <xdr:col>1</xdr:col>
      <xdr:colOff>381000</xdr:colOff>
      <xdr:row>3606</xdr:row>
      <xdr:rowOff>9525</xdr:rowOff>
    </xdr:to>
    <xdr:pic>
      <xdr:nvPicPr>
        <xdr:cNvPr id="516302" name="Picture 6" descr="LOGO HOSPITAL">
          <a:extLst>
            <a:ext uri="{FF2B5EF4-FFF2-40B4-BE49-F238E27FC236}">
              <a16:creationId xmlns:a16="http://schemas.microsoft.com/office/drawing/2014/main" id="{00000000-0008-0000-0400-0000CE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57175" y="616115100"/>
          <a:ext cx="83820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257175</xdr:colOff>
      <xdr:row>3645</xdr:row>
      <xdr:rowOff>9525</xdr:rowOff>
    </xdr:from>
    <xdr:to>
      <xdr:col>1</xdr:col>
      <xdr:colOff>381000</xdr:colOff>
      <xdr:row>3651</xdr:row>
      <xdr:rowOff>9525</xdr:rowOff>
    </xdr:to>
    <xdr:pic>
      <xdr:nvPicPr>
        <xdr:cNvPr id="516303" name="Picture 6" descr="LOGO HOSPITAL">
          <a:extLst>
            <a:ext uri="{FF2B5EF4-FFF2-40B4-BE49-F238E27FC236}">
              <a16:creationId xmlns:a16="http://schemas.microsoft.com/office/drawing/2014/main" id="{00000000-0008-0000-0400-0000CF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57175" y="623649375"/>
          <a:ext cx="83820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257175</xdr:colOff>
      <xdr:row>3685</xdr:row>
      <xdr:rowOff>9525</xdr:rowOff>
    </xdr:from>
    <xdr:to>
      <xdr:col>1</xdr:col>
      <xdr:colOff>381000</xdr:colOff>
      <xdr:row>3691</xdr:row>
      <xdr:rowOff>9525</xdr:rowOff>
    </xdr:to>
    <xdr:pic>
      <xdr:nvPicPr>
        <xdr:cNvPr id="516304" name="Picture 6" descr="LOGO HOSPITAL">
          <a:extLst>
            <a:ext uri="{FF2B5EF4-FFF2-40B4-BE49-F238E27FC236}">
              <a16:creationId xmlns:a16="http://schemas.microsoft.com/office/drawing/2014/main" id="{00000000-0008-0000-0400-0000D0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57175" y="631459875"/>
          <a:ext cx="83820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3726</xdr:row>
      <xdr:rowOff>95250</xdr:rowOff>
    </xdr:from>
    <xdr:to>
      <xdr:col>1</xdr:col>
      <xdr:colOff>561975</xdr:colOff>
      <xdr:row>3733</xdr:row>
      <xdr:rowOff>114300</xdr:rowOff>
    </xdr:to>
    <xdr:pic>
      <xdr:nvPicPr>
        <xdr:cNvPr id="516305" name="Picture 6" descr="LOGO HOSPITAL">
          <a:extLst>
            <a:ext uri="{FF2B5EF4-FFF2-40B4-BE49-F238E27FC236}">
              <a16:creationId xmlns:a16="http://schemas.microsoft.com/office/drawing/2014/main" id="{00000000-0008-0000-0400-0000D1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638232150"/>
          <a:ext cx="1276350" cy="1028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161925</xdr:colOff>
      <xdr:row>3760</xdr:row>
      <xdr:rowOff>85725</xdr:rowOff>
    </xdr:from>
    <xdr:to>
      <xdr:col>1</xdr:col>
      <xdr:colOff>536932</xdr:colOff>
      <xdr:row>3767</xdr:row>
      <xdr:rowOff>133350</xdr:rowOff>
    </xdr:to>
    <xdr:pic>
      <xdr:nvPicPr>
        <xdr:cNvPr id="516306" name="Picture 6" descr="LOGO HOSPITAL">
          <a:extLst>
            <a:ext uri="{FF2B5EF4-FFF2-40B4-BE49-F238E27FC236}">
              <a16:creationId xmlns:a16="http://schemas.microsoft.com/office/drawing/2014/main" id="{00000000-0008-0000-0400-0000D2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61925" y="643499475"/>
          <a:ext cx="1089382" cy="1114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219075</xdr:colOff>
      <xdr:row>3796</xdr:row>
      <xdr:rowOff>114300</xdr:rowOff>
    </xdr:from>
    <xdr:to>
      <xdr:col>1</xdr:col>
      <xdr:colOff>333375</xdr:colOff>
      <xdr:row>3803</xdr:row>
      <xdr:rowOff>57150</xdr:rowOff>
    </xdr:to>
    <xdr:pic>
      <xdr:nvPicPr>
        <xdr:cNvPr id="516307" name="Picture 6" descr="LOGO HOSPITAL">
          <a:extLst>
            <a:ext uri="{FF2B5EF4-FFF2-40B4-BE49-F238E27FC236}">
              <a16:creationId xmlns:a16="http://schemas.microsoft.com/office/drawing/2014/main" id="{00000000-0008-0000-0400-0000D3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19075" y="649357350"/>
          <a:ext cx="828675" cy="1009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76200</xdr:colOff>
      <xdr:row>3846</xdr:row>
      <xdr:rowOff>0</xdr:rowOff>
    </xdr:from>
    <xdr:to>
      <xdr:col>1</xdr:col>
      <xdr:colOff>552450</xdr:colOff>
      <xdr:row>3852</xdr:row>
      <xdr:rowOff>76200</xdr:rowOff>
    </xdr:to>
    <xdr:pic>
      <xdr:nvPicPr>
        <xdr:cNvPr id="516308" name="Picture 6" descr="LOGO HOSPITAL">
          <a:extLst>
            <a:ext uri="{FF2B5EF4-FFF2-40B4-BE49-F238E27FC236}">
              <a16:creationId xmlns:a16="http://schemas.microsoft.com/office/drawing/2014/main" id="{00000000-0008-0000-0400-0000D4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6200" y="657167850"/>
          <a:ext cx="1190625" cy="990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200025</xdr:colOff>
      <xdr:row>3883</xdr:row>
      <xdr:rowOff>19050</xdr:rowOff>
    </xdr:from>
    <xdr:to>
      <xdr:col>1</xdr:col>
      <xdr:colOff>695325</xdr:colOff>
      <xdr:row>3888</xdr:row>
      <xdr:rowOff>114300</xdr:rowOff>
    </xdr:to>
    <xdr:pic>
      <xdr:nvPicPr>
        <xdr:cNvPr id="516309" name="Picture 6" descr="LOGO HOSPITAL">
          <a:extLst>
            <a:ext uri="{FF2B5EF4-FFF2-40B4-BE49-F238E27FC236}">
              <a16:creationId xmlns:a16="http://schemas.microsoft.com/office/drawing/2014/main" id="{00000000-0008-0000-0400-0000D5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00025" y="663311475"/>
          <a:ext cx="1123950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3921</xdr:row>
      <xdr:rowOff>19051</xdr:rowOff>
    </xdr:from>
    <xdr:to>
      <xdr:col>1</xdr:col>
      <xdr:colOff>552450</xdr:colOff>
      <xdr:row>3928</xdr:row>
      <xdr:rowOff>85726</xdr:rowOff>
    </xdr:to>
    <xdr:pic>
      <xdr:nvPicPr>
        <xdr:cNvPr id="516310" name="Picture 6" descr="LOGO HOSPITAL">
          <a:extLst>
            <a:ext uri="{FF2B5EF4-FFF2-40B4-BE49-F238E27FC236}">
              <a16:creationId xmlns:a16="http://schemas.microsoft.com/office/drawing/2014/main" id="{00000000-0008-0000-0400-0000D6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9525" y="669178876"/>
          <a:ext cx="1257300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257175</xdr:colOff>
      <xdr:row>4092</xdr:row>
      <xdr:rowOff>9525</xdr:rowOff>
    </xdr:from>
    <xdr:to>
      <xdr:col>1</xdr:col>
      <xdr:colOff>381000</xdr:colOff>
      <xdr:row>4098</xdr:row>
      <xdr:rowOff>9525</xdr:rowOff>
    </xdr:to>
    <xdr:pic>
      <xdr:nvPicPr>
        <xdr:cNvPr id="516311" name="Picture 6" descr="LOGO HOSPITAL">
          <a:extLst>
            <a:ext uri="{FF2B5EF4-FFF2-40B4-BE49-F238E27FC236}">
              <a16:creationId xmlns:a16="http://schemas.microsoft.com/office/drawing/2014/main" id="{00000000-0008-0000-0400-0000D7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57175" y="696715650"/>
          <a:ext cx="83820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257175</xdr:colOff>
      <xdr:row>4126</xdr:row>
      <xdr:rowOff>9525</xdr:rowOff>
    </xdr:from>
    <xdr:to>
      <xdr:col>1</xdr:col>
      <xdr:colOff>381000</xdr:colOff>
      <xdr:row>4131</xdr:row>
      <xdr:rowOff>9525</xdr:rowOff>
    </xdr:to>
    <xdr:pic>
      <xdr:nvPicPr>
        <xdr:cNvPr id="516312" name="Picture 6" descr="LOGO HOSPITAL">
          <a:extLst>
            <a:ext uri="{FF2B5EF4-FFF2-40B4-BE49-F238E27FC236}">
              <a16:creationId xmlns:a16="http://schemas.microsoft.com/office/drawing/2014/main" id="{00000000-0008-0000-0400-0000D8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57175" y="701897250"/>
          <a:ext cx="838200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257175</xdr:colOff>
      <xdr:row>4161</xdr:row>
      <xdr:rowOff>9525</xdr:rowOff>
    </xdr:from>
    <xdr:to>
      <xdr:col>1</xdr:col>
      <xdr:colOff>381000</xdr:colOff>
      <xdr:row>4166</xdr:row>
      <xdr:rowOff>9525</xdr:rowOff>
    </xdr:to>
    <xdr:pic>
      <xdr:nvPicPr>
        <xdr:cNvPr id="516313" name="Picture 6" descr="LOGO HOSPITAL">
          <a:extLst>
            <a:ext uri="{FF2B5EF4-FFF2-40B4-BE49-F238E27FC236}">
              <a16:creationId xmlns:a16="http://schemas.microsoft.com/office/drawing/2014/main" id="{00000000-0008-0000-0400-0000D9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57175" y="707231250"/>
          <a:ext cx="838200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180975</xdr:colOff>
      <xdr:row>4201</xdr:row>
      <xdr:rowOff>76200</xdr:rowOff>
    </xdr:from>
    <xdr:to>
      <xdr:col>1</xdr:col>
      <xdr:colOff>457200</xdr:colOff>
      <xdr:row>4208</xdr:row>
      <xdr:rowOff>76200</xdr:rowOff>
    </xdr:to>
    <xdr:pic>
      <xdr:nvPicPr>
        <xdr:cNvPr id="516314" name="Picture 6" descr="LOGO HOSPITAL">
          <a:extLst>
            <a:ext uri="{FF2B5EF4-FFF2-40B4-BE49-F238E27FC236}">
              <a16:creationId xmlns:a16="http://schemas.microsoft.com/office/drawing/2014/main" id="{00000000-0008-0000-0400-0000DA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80975" y="713393925"/>
          <a:ext cx="9906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180975</xdr:colOff>
      <xdr:row>4284</xdr:row>
      <xdr:rowOff>76200</xdr:rowOff>
    </xdr:from>
    <xdr:to>
      <xdr:col>1</xdr:col>
      <xdr:colOff>457200</xdr:colOff>
      <xdr:row>4291</xdr:row>
      <xdr:rowOff>76200</xdr:rowOff>
    </xdr:to>
    <xdr:pic>
      <xdr:nvPicPr>
        <xdr:cNvPr id="516315" name="Picture 6" descr="LOGO HOSPITAL">
          <a:extLst>
            <a:ext uri="{FF2B5EF4-FFF2-40B4-BE49-F238E27FC236}">
              <a16:creationId xmlns:a16="http://schemas.microsoft.com/office/drawing/2014/main" id="{00000000-0008-0000-0400-0000DB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80975" y="726043125"/>
          <a:ext cx="9906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180975</xdr:colOff>
      <xdr:row>4321</xdr:row>
      <xdr:rowOff>76200</xdr:rowOff>
    </xdr:from>
    <xdr:to>
      <xdr:col>1</xdr:col>
      <xdr:colOff>457200</xdr:colOff>
      <xdr:row>4328</xdr:row>
      <xdr:rowOff>76200</xdr:rowOff>
    </xdr:to>
    <xdr:pic>
      <xdr:nvPicPr>
        <xdr:cNvPr id="516316" name="Picture 6" descr="LOGO HOSPITAL">
          <a:extLst>
            <a:ext uri="{FF2B5EF4-FFF2-40B4-BE49-F238E27FC236}">
              <a16:creationId xmlns:a16="http://schemas.microsoft.com/office/drawing/2014/main" id="{00000000-0008-0000-0400-0000DC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80975" y="731681925"/>
          <a:ext cx="9906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180975</xdr:colOff>
      <xdr:row>4234</xdr:row>
      <xdr:rowOff>76200</xdr:rowOff>
    </xdr:from>
    <xdr:to>
      <xdr:col>1</xdr:col>
      <xdr:colOff>457200</xdr:colOff>
      <xdr:row>4241</xdr:row>
      <xdr:rowOff>76200</xdr:rowOff>
    </xdr:to>
    <xdr:pic>
      <xdr:nvPicPr>
        <xdr:cNvPr id="516317" name="Picture 6" descr="LOGO HOSPITAL">
          <a:extLst>
            <a:ext uri="{FF2B5EF4-FFF2-40B4-BE49-F238E27FC236}">
              <a16:creationId xmlns:a16="http://schemas.microsoft.com/office/drawing/2014/main" id="{00000000-0008-0000-0400-0000DD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80975" y="718423125"/>
          <a:ext cx="9906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333375</xdr:colOff>
      <xdr:row>4370</xdr:row>
      <xdr:rowOff>95250</xdr:rowOff>
    </xdr:from>
    <xdr:to>
      <xdr:col>1</xdr:col>
      <xdr:colOff>400050</xdr:colOff>
      <xdr:row>4375</xdr:row>
      <xdr:rowOff>47625</xdr:rowOff>
    </xdr:to>
    <xdr:pic>
      <xdr:nvPicPr>
        <xdr:cNvPr id="516318" name="Picture 4" descr="LOGO HOSPITAL">
          <a:extLst>
            <a:ext uri="{FF2B5EF4-FFF2-40B4-BE49-F238E27FC236}">
              <a16:creationId xmlns:a16="http://schemas.microsoft.com/office/drawing/2014/main" id="{00000000-0008-0000-0400-0000DE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33375" y="739168575"/>
          <a:ext cx="781050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333375</xdr:colOff>
      <xdr:row>4412</xdr:row>
      <xdr:rowOff>95250</xdr:rowOff>
    </xdr:from>
    <xdr:to>
      <xdr:col>1</xdr:col>
      <xdr:colOff>400050</xdr:colOff>
      <xdr:row>4417</xdr:row>
      <xdr:rowOff>47625</xdr:rowOff>
    </xdr:to>
    <xdr:pic>
      <xdr:nvPicPr>
        <xdr:cNvPr id="516319" name="Picture 4" descr="LOGO HOSPITAL">
          <a:extLst>
            <a:ext uri="{FF2B5EF4-FFF2-40B4-BE49-F238E27FC236}">
              <a16:creationId xmlns:a16="http://schemas.microsoft.com/office/drawing/2014/main" id="{00000000-0008-0000-0400-0000DF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33375" y="745569375"/>
          <a:ext cx="781050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342900</xdr:colOff>
      <xdr:row>4498</xdr:row>
      <xdr:rowOff>28575</xdr:rowOff>
    </xdr:from>
    <xdr:to>
      <xdr:col>1</xdr:col>
      <xdr:colOff>314325</xdr:colOff>
      <xdr:row>4503</xdr:row>
      <xdr:rowOff>180975</xdr:rowOff>
    </xdr:to>
    <xdr:pic>
      <xdr:nvPicPr>
        <xdr:cNvPr id="516320" name="Picture 6" descr="LOGO HOSPITAL">
          <a:extLst>
            <a:ext uri="{FF2B5EF4-FFF2-40B4-BE49-F238E27FC236}">
              <a16:creationId xmlns:a16="http://schemas.microsoft.com/office/drawing/2014/main" id="{00000000-0008-0000-0400-0000E0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42900" y="758609100"/>
          <a:ext cx="685800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285750</xdr:colOff>
      <xdr:row>4537</xdr:row>
      <xdr:rowOff>104775</xdr:rowOff>
    </xdr:from>
    <xdr:to>
      <xdr:col>1</xdr:col>
      <xdr:colOff>361950</xdr:colOff>
      <xdr:row>4544</xdr:row>
      <xdr:rowOff>38100</xdr:rowOff>
    </xdr:to>
    <xdr:pic>
      <xdr:nvPicPr>
        <xdr:cNvPr id="516321" name="Picture 6" descr="LOGO HOSPITAL">
          <a:extLst>
            <a:ext uri="{FF2B5EF4-FFF2-40B4-BE49-F238E27FC236}">
              <a16:creationId xmlns:a16="http://schemas.microsoft.com/office/drawing/2014/main" id="{00000000-0008-0000-0400-0000E1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85750" y="764628900"/>
          <a:ext cx="790575" cy="1000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285750</xdr:colOff>
      <xdr:row>4578</xdr:row>
      <xdr:rowOff>104775</xdr:rowOff>
    </xdr:from>
    <xdr:to>
      <xdr:col>1</xdr:col>
      <xdr:colOff>361950</xdr:colOff>
      <xdr:row>4585</xdr:row>
      <xdr:rowOff>38100</xdr:rowOff>
    </xdr:to>
    <xdr:pic>
      <xdr:nvPicPr>
        <xdr:cNvPr id="516322" name="Picture 6" descr="LOGO HOSPITAL">
          <a:extLst>
            <a:ext uri="{FF2B5EF4-FFF2-40B4-BE49-F238E27FC236}">
              <a16:creationId xmlns:a16="http://schemas.microsoft.com/office/drawing/2014/main" id="{00000000-0008-0000-0400-0000E2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85750" y="770877300"/>
          <a:ext cx="790575" cy="1000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285750</xdr:colOff>
      <xdr:row>4621</xdr:row>
      <xdr:rowOff>104775</xdr:rowOff>
    </xdr:from>
    <xdr:to>
      <xdr:col>1</xdr:col>
      <xdr:colOff>361950</xdr:colOff>
      <xdr:row>4628</xdr:row>
      <xdr:rowOff>38100</xdr:rowOff>
    </xdr:to>
    <xdr:pic>
      <xdr:nvPicPr>
        <xdr:cNvPr id="516323" name="Picture 6" descr="LOGO HOSPITAL">
          <a:extLst>
            <a:ext uri="{FF2B5EF4-FFF2-40B4-BE49-F238E27FC236}">
              <a16:creationId xmlns:a16="http://schemas.microsoft.com/office/drawing/2014/main" id="{00000000-0008-0000-0400-0000E3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85750" y="777430500"/>
          <a:ext cx="790575" cy="1000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266700</xdr:colOff>
      <xdr:row>4660</xdr:row>
      <xdr:rowOff>123825</xdr:rowOff>
    </xdr:from>
    <xdr:to>
      <xdr:col>1</xdr:col>
      <xdr:colOff>514350</xdr:colOff>
      <xdr:row>4665</xdr:row>
      <xdr:rowOff>47625</xdr:rowOff>
    </xdr:to>
    <xdr:pic>
      <xdr:nvPicPr>
        <xdr:cNvPr id="516324" name="Picture 6" descr="LOGO HOSPITAL">
          <a:extLst>
            <a:ext uri="{FF2B5EF4-FFF2-40B4-BE49-F238E27FC236}">
              <a16:creationId xmlns:a16="http://schemas.microsoft.com/office/drawing/2014/main" id="{00000000-0008-0000-0400-0000E4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66700" y="783393150"/>
          <a:ext cx="9620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219075</xdr:colOff>
      <xdr:row>4746</xdr:row>
      <xdr:rowOff>85725</xdr:rowOff>
    </xdr:from>
    <xdr:to>
      <xdr:col>1</xdr:col>
      <xdr:colOff>381000</xdr:colOff>
      <xdr:row>4751</xdr:row>
      <xdr:rowOff>200025</xdr:rowOff>
    </xdr:to>
    <xdr:pic>
      <xdr:nvPicPr>
        <xdr:cNvPr id="516325" name="Picture 6" descr="LOGO HOSPITAL">
          <a:extLst>
            <a:ext uri="{FF2B5EF4-FFF2-40B4-BE49-F238E27FC236}">
              <a16:creationId xmlns:a16="http://schemas.microsoft.com/office/drawing/2014/main" id="{00000000-0008-0000-0400-0000E5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19075" y="796461450"/>
          <a:ext cx="876300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257175</xdr:colOff>
      <xdr:row>4940</xdr:row>
      <xdr:rowOff>85725</xdr:rowOff>
    </xdr:from>
    <xdr:to>
      <xdr:col>1</xdr:col>
      <xdr:colOff>371475</xdr:colOff>
      <xdr:row>4946</xdr:row>
      <xdr:rowOff>66675</xdr:rowOff>
    </xdr:to>
    <xdr:pic>
      <xdr:nvPicPr>
        <xdr:cNvPr id="516326" name="Picture 6" descr="LOGO HOSPITAL">
          <a:extLst>
            <a:ext uri="{FF2B5EF4-FFF2-40B4-BE49-F238E27FC236}">
              <a16:creationId xmlns:a16="http://schemas.microsoft.com/office/drawing/2014/main" id="{00000000-0008-0000-0400-0000E6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57175" y="826027050"/>
          <a:ext cx="828675" cy="895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314325</xdr:colOff>
      <xdr:row>4820</xdr:row>
      <xdr:rowOff>133350</xdr:rowOff>
    </xdr:from>
    <xdr:to>
      <xdr:col>1</xdr:col>
      <xdr:colOff>428625</xdr:colOff>
      <xdr:row>4826</xdr:row>
      <xdr:rowOff>114300</xdr:rowOff>
    </xdr:to>
    <xdr:pic>
      <xdr:nvPicPr>
        <xdr:cNvPr id="516327" name="Picture 6" descr="LOGO HOSPITAL">
          <a:extLst>
            <a:ext uri="{FF2B5EF4-FFF2-40B4-BE49-F238E27FC236}">
              <a16:creationId xmlns:a16="http://schemas.microsoft.com/office/drawing/2014/main" id="{00000000-0008-0000-0400-0000E7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314325" y="807786675"/>
          <a:ext cx="828675" cy="895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266700</xdr:colOff>
      <xdr:row>4710</xdr:row>
      <xdr:rowOff>0</xdr:rowOff>
    </xdr:from>
    <xdr:to>
      <xdr:col>1</xdr:col>
      <xdr:colOff>381000</xdr:colOff>
      <xdr:row>4715</xdr:row>
      <xdr:rowOff>123825</xdr:rowOff>
    </xdr:to>
    <xdr:pic>
      <xdr:nvPicPr>
        <xdr:cNvPr id="516328" name="Picture 6" descr="LOGO HOSPITAL">
          <a:extLst>
            <a:ext uri="{FF2B5EF4-FFF2-40B4-BE49-F238E27FC236}">
              <a16:creationId xmlns:a16="http://schemas.microsoft.com/office/drawing/2014/main" id="{00000000-0008-0000-0400-0000E8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66700" y="790889325"/>
          <a:ext cx="828675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314325</xdr:colOff>
      <xdr:row>4977</xdr:row>
      <xdr:rowOff>152400</xdr:rowOff>
    </xdr:from>
    <xdr:to>
      <xdr:col>1</xdr:col>
      <xdr:colOff>333375</xdr:colOff>
      <xdr:row>4981</xdr:row>
      <xdr:rowOff>104775</xdr:rowOff>
    </xdr:to>
    <xdr:pic>
      <xdr:nvPicPr>
        <xdr:cNvPr id="516329" name="Picture 6" descr="LOGO HOSPITAL">
          <a:extLst>
            <a:ext uri="{FF2B5EF4-FFF2-40B4-BE49-F238E27FC236}">
              <a16:creationId xmlns:a16="http://schemas.microsoft.com/office/drawing/2014/main" id="{00000000-0008-0000-0400-0000E9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14325" y="831732525"/>
          <a:ext cx="733425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304800</xdr:colOff>
      <xdr:row>2992</xdr:row>
      <xdr:rowOff>161925</xdr:rowOff>
    </xdr:from>
    <xdr:to>
      <xdr:col>1</xdr:col>
      <xdr:colOff>542925</xdr:colOff>
      <xdr:row>2997</xdr:row>
      <xdr:rowOff>9525</xdr:rowOff>
    </xdr:to>
    <xdr:pic>
      <xdr:nvPicPr>
        <xdr:cNvPr id="516330" name="Picture 6" descr="LOGO HOSPITAL">
          <a:extLst>
            <a:ext uri="{FF2B5EF4-FFF2-40B4-BE49-F238E27FC236}">
              <a16:creationId xmlns:a16="http://schemas.microsoft.com/office/drawing/2014/main" id="{00000000-0008-0000-0400-0000EA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304800" y="507272925"/>
          <a:ext cx="9525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276225</xdr:colOff>
      <xdr:row>4787</xdr:row>
      <xdr:rowOff>66675</xdr:rowOff>
    </xdr:from>
    <xdr:to>
      <xdr:col>1</xdr:col>
      <xdr:colOff>390525</xdr:colOff>
      <xdr:row>4792</xdr:row>
      <xdr:rowOff>180975</xdr:rowOff>
    </xdr:to>
    <xdr:pic>
      <xdr:nvPicPr>
        <xdr:cNvPr id="516331" name="Picture 6" descr="LOGO HOSPITAL">
          <a:extLst>
            <a:ext uri="{FF2B5EF4-FFF2-40B4-BE49-F238E27FC236}">
              <a16:creationId xmlns:a16="http://schemas.microsoft.com/office/drawing/2014/main" id="{00000000-0008-0000-0400-0000EB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76225" y="802690800"/>
          <a:ext cx="828675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0</xdr:row>
      <xdr:rowOff>28575</xdr:rowOff>
    </xdr:from>
    <xdr:to>
      <xdr:col>1</xdr:col>
      <xdr:colOff>771525</xdr:colOff>
      <xdr:row>5</xdr:row>
      <xdr:rowOff>114300</xdr:rowOff>
    </xdr:to>
    <xdr:pic>
      <xdr:nvPicPr>
        <xdr:cNvPr id="516332" name="Picture 6" descr="LOGO HOSPITAL">
          <a:extLst>
            <a:ext uri="{FF2B5EF4-FFF2-40B4-BE49-F238E27FC236}">
              <a16:creationId xmlns:a16="http://schemas.microsoft.com/office/drawing/2014/main" id="{00000000-0008-0000-0400-0000EC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38100" y="28575"/>
          <a:ext cx="1285875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57150</xdr:colOff>
      <xdr:row>37</xdr:row>
      <xdr:rowOff>47625</xdr:rowOff>
    </xdr:from>
    <xdr:to>
      <xdr:col>1</xdr:col>
      <xdr:colOff>762000</xdr:colOff>
      <xdr:row>42</xdr:row>
      <xdr:rowOff>152400</xdr:rowOff>
    </xdr:to>
    <xdr:pic>
      <xdr:nvPicPr>
        <xdr:cNvPr id="516333" name="Picture 6" descr="LOGO HOSPITAL">
          <a:extLst>
            <a:ext uri="{FF2B5EF4-FFF2-40B4-BE49-F238E27FC236}">
              <a16:creationId xmlns:a16="http://schemas.microsoft.com/office/drawing/2014/main" id="{00000000-0008-0000-0400-0000ED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57150" y="7067550"/>
          <a:ext cx="1266825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67</xdr:row>
      <xdr:rowOff>19050</xdr:rowOff>
    </xdr:from>
    <xdr:to>
      <xdr:col>1</xdr:col>
      <xdr:colOff>714375</xdr:colOff>
      <xdr:row>72</xdr:row>
      <xdr:rowOff>114300</xdr:rowOff>
    </xdr:to>
    <xdr:pic>
      <xdr:nvPicPr>
        <xdr:cNvPr id="516334" name="Picture 6" descr="LOGO HOSPITAL">
          <a:extLst>
            <a:ext uri="{FF2B5EF4-FFF2-40B4-BE49-F238E27FC236}">
              <a16:creationId xmlns:a16="http://schemas.microsoft.com/office/drawing/2014/main" id="{00000000-0008-0000-0400-0000EE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38100" y="15573375"/>
          <a:ext cx="1285875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219075</xdr:colOff>
      <xdr:row>581</xdr:row>
      <xdr:rowOff>47625</xdr:rowOff>
    </xdr:from>
    <xdr:to>
      <xdr:col>2</xdr:col>
      <xdr:colOff>9525</xdr:colOff>
      <xdr:row>586</xdr:row>
      <xdr:rowOff>142875</xdr:rowOff>
    </xdr:to>
    <xdr:pic>
      <xdr:nvPicPr>
        <xdr:cNvPr id="516335" name="Picture 6" descr="LOGO HOSPITAL">
          <a:extLst>
            <a:ext uri="{FF2B5EF4-FFF2-40B4-BE49-F238E27FC236}">
              <a16:creationId xmlns:a16="http://schemas.microsoft.com/office/drawing/2014/main" id="{00000000-0008-0000-0400-0000EF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19075" y="99250500"/>
          <a:ext cx="1114425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76200</xdr:colOff>
      <xdr:row>622</xdr:row>
      <xdr:rowOff>38100</xdr:rowOff>
    </xdr:from>
    <xdr:to>
      <xdr:col>2</xdr:col>
      <xdr:colOff>0</xdr:colOff>
      <xdr:row>627</xdr:row>
      <xdr:rowOff>123825</xdr:rowOff>
    </xdr:to>
    <xdr:pic>
      <xdr:nvPicPr>
        <xdr:cNvPr id="516336" name="Picture 6" descr="LOGO HOSPITAL">
          <a:extLst>
            <a:ext uri="{FF2B5EF4-FFF2-40B4-BE49-F238E27FC236}">
              <a16:creationId xmlns:a16="http://schemas.microsoft.com/office/drawing/2014/main" id="{00000000-0008-0000-0400-0000F0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76200" y="106003725"/>
          <a:ext cx="1247775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665</xdr:row>
      <xdr:rowOff>66675</xdr:rowOff>
    </xdr:from>
    <xdr:to>
      <xdr:col>1</xdr:col>
      <xdr:colOff>809625</xdr:colOff>
      <xdr:row>670</xdr:row>
      <xdr:rowOff>142875</xdr:rowOff>
    </xdr:to>
    <xdr:pic>
      <xdr:nvPicPr>
        <xdr:cNvPr id="516337" name="Picture 6" descr="LOGO HOSPITAL">
          <a:extLst>
            <a:ext uri="{FF2B5EF4-FFF2-40B4-BE49-F238E27FC236}">
              <a16:creationId xmlns:a16="http://schemas.microsoft.com/office/drawing/2014/main" id="{00000000-0008-0000-0400-0000F1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38100" y="113233200"/>
          <a:ext cx="12858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707</xdr:row>
      <xdr:rowOff>19050</xdr:rowOff>
    </xdr:from>
    <xdr:to>
      <xdr:col>1</xdr:col>
      <xdr:colOff>733425</xdr:colOff>
      <xdr:row>713</xdr:row>
      <xdr:rowOff>0</xdr:rowOff>
    </xdr:to>
    <xdr:pic>
      <xdr:nvPicPr>
        <xdr:cNvPr id="516338" name="Picture 6" descr="LOGO HOSPITAL">
          <a:extLst>
            <a:ext uri="{FF2B5EF4-FFF2-40B4-BE49-F238E27FC236}">
              <a16:creationId xmlns:a16="http://schemas.microsoft.com/office/drawing/2014/main" id="{00000000-0008-0000-0400-0000F2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38100" y="120234075"/>
          <a:ext cx="1285875" cy="895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</xdr:colOff>
      <xdr:row>742</xdr:row>
      <xdr:rowOff>38100</xdr:rowOff>
    </xdr:from>
    <xdr:to>
      <xdr:col>1</xdr:col>
      <xdr:colOff>704850</xdr:colOff>
      <xdr:row>747</xdr:row>
      <xdr:rowOff>104775</xdr:rowOff>
    </xdr:to>
    <xdr:pic>
      <xdr:nvPicPr>
        <xdr:cNvPr id="516339" name="Picture 6" descr="LOGO HOSPITAL">
          <a:extLst>
            <a:ext uri="{FF2B5EF4-FFF2-40B4-BE49-F238E27FC236}">
              <a16:creationId xmlns:a16="http://schemas.microsoft.com/office/drawing/2014/main" id="{00000000-0008-0000-0400-0000F3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8575" y="126044325"/>
          <a:ext cx="1295400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781</xdr:row>
      <xdr:rowOff>85725</xdr:rowOff>
    </xdr:from>
    <xdr:to>
      <xdr:col>1</xdr:col>
      <xdr:colOff>781050</xdr:colOff>
      <xdr:row>787</xdr:row>
      <xdr:rowOff>0</xdr:rowOff>
    </xdr:to>
    <xdr:pic>
      <xdr:nvPicPr>
        <xdr:cNvPr id="516340" name="Picture 6" descr="LOGO HOSPITAL">
          <a:extLst>
            <a:ext uri="{FF2B5EF4-FFF2-40B4-BE49-F238E27FC236}">
              <a16:creationId xmlns:a16="http://schemas.microsoft.com/office/drawing/2014/main" id="{00000000-0008-0000-0400-0000F4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9525" y="132645150"/>
          <a:ext cx="1314450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820</xdr:row>
      <xdr:rowOff>28575</xdr:rowOff>
    </xdr:from>
    <xdr:to>
      <xdr:col>1</xdr:col>
      <xdr:colOff>809625</xdr:colOff>
      <xdr:row>825</xdr:row>
      <xdr:rowOff>114300</xdr:rowOff>
    </xdr:to>
    <xdr:pic>
      <xdr:nvPicPr>
        <xdr:cNvPr id="516341" name="Picture 6" descr="LOGO HOSPITAL">
          <a:extLst>
            <a:ext uri="{FF2B5EF4-FFF2-40B4-BE49-F238E27FC236}">
              <a16:creationId xmlns:a16="http://schemas.microsoft.com/office/drawing/2014/main" id="{00000000-0008-0000-0400-0000F5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139141200"/>
          <a:ext cx="1323975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861</xdr:row>
      <xdr:rowOff>47625</xdr:rowOff>
    </xdr:from>
    <xdr:to>
      <xdr:col>1</xdr:col>
      <xdr:colOff>742950</xdr:colOff>
      <xdr:row>866</xdr:row>
      <xdr:rowOff>152400</xdr:rowOff>
    </xdr:to>
    <xdr:pic>
      <xdr:nvPicPr>
        <xdr:cNvPr id="516342" name="Picture 6" descr="LOGO HOSPITAL">
          <a:extLst>
            <a:ext uri="{FF2B5EF4-FFF2-40B4-BE49-F238E27FC236}">
              <a16:creationId xmlns:a16="http://schemas.microsoft.com/office/drawing/2014/main" id="{00000000-0008-0000-0400-0000F6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145713450"/>
          <a:ext cx="1323975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1015</xdr:row>
      <xdr:rowOff>47625</xdr:rowOff>
    </xdr:from>
    <xdr:to>
      <xdr:col>1</xdr:col>
      <xdr:colOff>781050</xdr:colOff>
      <xdr:row>1020</xdr:row>
      <xdr:rowOff>95250</xdr:rowOff>
    </xdr:to>
    <xdr:pic>
      <xdr:nvPicPr>
        <xdr:cNvPr id="516343" name="Picture 6" descr="LOGO HOSPITAL">
          <a:extLst>
            <a:ext uri="{FF2B5EF4-FFF2-40B4-BE49-F238E27FC236}">
              <a16:creationId xmlns:a16="http://schemas.microsoft.com/office/drawing/2014/main" id="{00000000-0008-0000-0400-0000F7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170097450"/>
          <a:ext cx="1323975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1158</xdr:row>
      <xdr:rowOff>28575</xdr:rowOff>
    </xdr:from>
    <xdr:to>
      <xdr:col>1</xdr:col>
      <xdr:colOff>752475</xdr:colOff>
      <xdr:row>1163</xdr:row>
      <xdr:rowOff>104775</xdr:rowOff>
    </xdr:to>
    <xdr:pic>
      <xdr:nvPicPr>
        <xdr:cNvPr id="516344" name="Picture 6" descr="LOGO HOSPITAL">
          <a:extLst>
            <a:ext uri="{FF2B5EF4-FFF2-40B4-BE49-F238E27FC236}">
              <a16:creationId xmlns:a16="http://schemas.microsoft.com/office/drawing/2014/main" id="{00000000-0008-0000-0400-0000F8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194919600"/>
          <a:ext cx="13239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1190</xdr:row>
      <xdr:rowOff>28575</xdr:rowOff>
    </xdr:from>
    <xdr:to>
      <xdr:col>1</xdr:col>
      <xdr:colOff>781050</xdr:colOff>
      <xdr:row>1195</xdr:row>
      <xdr:rowOff>133350</xdr:rowOff>
    </xdr:to>
    <xdr:pic>
      <xdr:nvPicPr>
        <xdr:cNvPr id="516345" name="Picture 6" descr="LOGO HOSPITAL">
          <a:extLst>
            <a:ext uri="{FF2B5EF4-FFF2-40B4-BE49-F238E27FC236}">
              <a16:creationId xmlns:a16="http://schemas.microsoft.com/office/drawing/2014/main" id="{00000000-0008-0000-0400-0000F9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199796400"/>
          <a:ext cx="1323975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47625</xdr:colOff>
      <xdr:row>414</xdr:row>
      <xdr:rowOff>66675</xdr:rowOff>
    </xdr:from>
    <xdr:to>
      <xdr:col>1</xdr:col>
      <xdr:colOff>771525</xdr:colOff>
      <xdr:row>419</xdr:row>
      <xdr:rowOff>114300</xdr:rowOff>
    </xdr:to>
    <xdr:pic>
      <xdr:nvPicPr>
        <xdr:cNvPr id="516346" name="Picture 6" descr="LOGO HOSPITAL">
          <a:extLst>
            <a:ext uri="{FF2B5EF4-FFF2-40B4-BE49-F238E27FC236}">
              <a16:creationId xmlns:a16="http://schemas.microsoft.com/office/drawing/2014/main" id="{00000000-0008-0000-0400-0000FA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47625" y="70770750"/>
          <a:ext cx="1276350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1268</xdr:row>
      <xdr:rowOff>47625</xdr:rowOff>
    </xdr:from>
    <xdr:to>
      <xdr:col>1</xdr:col>
      <xdr:colOff>800100</xdr:colOff>
      <xdr:row>1273</xdr:row>
      <xdr:rowOff>95250</xdr:rowOff>
    </xdr:to>
    <xdr:pic>
      <xdr:nvPicPr>
        <xdr:cNvPr id="516347" name="Picture 6" descr="LOGO HOSPITAL">
          <a:extLst>
            <a:ext uri="{FF2B5EF4-FFF2-40B4-BE49-F238E27FC236}">
              <a16:creationId xmlns:a16="http://schemas.microsoft.com/office/drawing/2014/main" id="{00000000-0008-0000-0400-0000FB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212007450"/>
          <a:ext cx="1323975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1307</xdr:row>
      <xdr:rowOff>95250</xdr:rowOff>
    </xdr:from>
    <xdr:to>
      <xdr:col>1</xdr:col>
      <xdr:colOff>676275</xdr:colOff>
      <xdr:row>1312</xdr:row>
      <xdr:rowOff>28575</xdr:rowOff>
    </xdr:to>
    <xdr:pic>
      <xdr:nvPicPr>
        <xdr:cNvPr id="516348" name="Picture 6" descr="LOGO HOSPITAL">
          <a:extLst>
            <a:ext uri="{FF2B5EF4-FFF2-40B4-BE49-F238E27FC236}">
              <a16:creationId xmlns:a16="http://schemas.microsoft.com/office/drawing/2014/main" id="{00000000-0008-0000-0400-0000FC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218303475"/>
          <a:ext cx="1323975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266700</xdr:colOff>
      <xdr:row>1352</xdr:row>
      <xdr:rowOff>95250</xdr:rowOff>
    </xdr:from>
    <xdr:to>
      <xdr:col>1</xdr:col>
      <xdr:colOff>381000</xdr:colOff>
      <xdr:row>1356</xdr:row>
      <xdr:rowOff>142875</xdr:rowOff>
    </xdr:to>
    <xdr:pic>
      <xdr:nvPicPr>
        <xdr:cNvPr id="516349" name="Picture 6" descr="LOGO HOSPITAL">
          <a:extLst>
            <a:ext uri="{FF2B5EF4-FFF2-40B4-BE49-F238E27FC236}">
              <a16:creationId xmlns:a16="http://schemas.microsoft.com/office/drawing/2014/main" id="{00000000-0008-0000-0400-0000FD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66700" y="225618675"/>
          <a:ext cx="828675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257175</xdr:colOff>
      <xdr:row>1392</xdr:row>
      <xdr:rowOff>76200</xdr:rowOff>
    </xdr:from>
    <xdr:to>
      <xdr:col>1</xdr:col>
      <xdr:colOff>371475</xdr:colOff>
      <xdr:row>1397</xdr:row>
      <xdr:rowOff>19050</xdr:rowOff>
    </xdr:to>
    <xdr:pic>
      <xdr:nvPicPr>
        <xdr:cNvPr id="516350" name="Picture 6" descr="LOGO HOSPITAL">
          <a:extLst>
            <a:ext uri="{FF2B5EF4-FFF2-40B4-BE49-F238E27FC236}">
              <a16:creationId xmlns:a16="http://schemas.microsoft.com/office/drawing/2014/main" id="{00000000-0008-0000-0400-0000FE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57175" y="231848025"/>
          <a:ext cx="828675" cy="704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1227</xdr:row>
      <xdr:rowOff>38100</xdr:rowOff>
    </xdr:from>
    <xdr:to>
      <xdr:col>1</xdr:col>
      <xdr:colOff>809625</xdr:colOff>
      <xdr:row>1232</xdr:row>
      <xdr:rowOff>114300</xdr:rowOff>
    </xdr:to>
    <xdr:pic>
      <xdr:nvPicPr>
        <xdr:cNvPr id="516351" name="Picture 6" descr="LOGO HOSPITAL">
          <a:extLst>
            <a:ext uri="{FF2B5EF4-FFF2-40B4-BE49-F238E27FC236}">
              <a16:creationId xmlns:a16="http://schemas.microsoft.com/office/drawing/2014/main" id="{00000000-0008-0000-0400-0000FFE0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205597125"/>
          <a:ext cx="13239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276225</xdr:colOff>
      <xdr:row>1477</xdr:row>
      <xdr:rowOff>66675</xdr:rowOff>
    </xdr:from>
    <xdr:to>
      <xdr:col>1</xdr:col>
      <xdr:colOff>390525</xdr:colOff>
      <xdr:row>1482</xdr:row>
      <xdr:rowOff>19050</xdr:rowOff>
    </xdr:to>
    <xdr:pic>
      <xdr:nvPicPr>
        <xdr:cNvPr id="516352" name="Picture 6" descr="LOGO HOSPITAL">
          <a:extLst>
            <a:ext uri="{FF2B5EF4-FFF2-40B4-BE49-F238E27FC236}">
              <a16:creationId xmlns:a16="http://schemas.microsoft.com/office/drawing/2014/main" id="{00000000-0008-0000-0400-000000E1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76225" y="246773700"/>
          <a:ext cx="828675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1083</xdr:row>
      <xdr:rowOff>28575</xdr:rowOff>
    </xdr:from>
    <xdr:to>
      <xdr:col>1</xdr:col>
      <xdr:colOff>828675</xdr:colOff>
      <xdr:row>1088</xdr:row>
      <xdr:rowOff>123825</xdr:rowOff>
    </xdr:to>
    <xdr:pic>
      <xdr:nvPicPr>
        <xdr:cNvPr id="516353" name="Picture 6" descr="LOGO HOSPITAL">
          <a:extLst>
            <a:ext uri="{FF2B5EF4-FFF2-40B4-BE49-F238E27FC236}">
              <a16:creationId xmlns:a16="http://schemas.microsoft.com/office/drawing/2014/main" id="{00000000-0008-0000-0400-000001E1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183184800"/>
          <a:ext cx="1323975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257175</xdr:colOff>
      <xdr:row>1623</xdr:row>
      <xdr:rowOff>95250</xdr:rowOff>
    </xdr:from>
    <xdr:to>
      <xdr:col>1</xdr:col>
      <xdr:colOff>371475</xdr:colOff>
      <xdr:row>1627</xdr:row>
      <xdr:rowOff>133350</xdr:rowOff>
    </xdr:to>
    <xdr:pic>
      <xdr:nvPicPr>
        <xdr:cNvPr id="516354" name="Picture 6" descr="LOGO HOSPITAL">
          <a:extLst>
            <a:ext uri="{FF2B5EF4-FFF2-40B4-BE49-F238E27FC236}">
              <a16:creationId xmlns:a16="http://schemas.microsoft.com/office/drawing/2014/main" id="{00000000-0008-0000-0400-000002E1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57175" y="269662275"/>
          <a:ext cx="828675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247650</xdr:colOff>
      <xdr:row>1812</xdr:row>
      <xdr:rowOff>19050</xdr:rowOff>
    </xdr:from>
    <xdr:to>
      <xdr:col>1</xdr:col>
      <xdr:colOff>361950</xdr:colOff>
      <xdr:row>1816</xdr:row>
      <xdr:rowOff>76200</xdr:rowOff>
    </xdr:to>
    <xdr:pic>
      <xdr:nvPicPr>
        <xdr:cNvPr id="516355" name="Picture 6" descr="LOGO HOSPITAL">
          <a:extLst>
            <a:ext uri="{FF2B5EF4-FFF2-40B4-BE49-F238E27FC236}">
              <a16:creationId xmlns:a16="http://schemas.microsoft.com/office/drawing/2014/main" id="{00000000-0008-0000-0400-000003E1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47650" y="299408850"/>
          <a:ext cx="828675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209550</xdr:colOff>
      <xdr:row>1523</xdr:row>
      <xdr:rowOff>85725</xdr:rowOff>
    </xdr:from>
    <xdr:to>
      <xdr:col>1</xdr:col>
      <xdr:colOff>323850</xdr:colOff>
      <xdr:row>1528</xdr:row>
      <xdr:rowOff>76200</xdr:rowOff>
    </xdr:to>
    <xdr:pic>
      <xdr:nvPicPr>
        <xdr:cNvPr id="516356" name="Picture 6" descr="LOGO HOSPITAL">
          <a:extLst>
            <a:ext uri="{FF2B5EF4-FFF2-40B4-BE49-F238E27FC236}">
              <a16:creationId xmlns:a16="http://schemas.microsoft.com/office/drawing/2014/main" id="{00000000-0008-0000-0400-000004E1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09550" y="254260350"/>
          <a:ext cx="828675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228600</xdr:colOff>
      <xdr:row>1433</xdr:row>
      <xdr:rowOff>85725</xdr:rowOff>
    </xdr:from>
    <xdr:to>
      <xdr:col>1</xdr:col>
      <xdr:colOff>342900</xdr:colOff>
      <xdr:row>1438</xdr:row>
      <xdr:rowOff>38100</xdr:rowOff>
    </xdr:to>
    <xdr:pic>
      <xdr:nvPicPr>
        <xdr:cNvPr id="516357" name="Picture 6" descr="LOGO HOSPITAL">
          <a:extLst>
            <a:ext uri="{FF2B5EF4-FFF2-40B4-BE49-F238E27FC236}">
              <a16:creationId xmlns:a16="http://schemas.microsoft.com/office/drawing/2014/main" id="{00000000-0008-0000-0400-000005E1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28600" y="238258350"/>
          <a:ext cx="828675" cy="714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276225</xdr:colOff>
      <xdr:row>1571</xdr:row>
      <xdr:rowOff>133350</xdr:rowOff>
    </xdr:from>
    <xdr:to>
      <xdr:col>1</xdr:col>
      <xdr:colOff>390525</xdr:colOff>
      <xdr:row>1576</xdr:row>
      <xdr:rowOff>57150</xdr:rowOff>
    </xdr:to>
    <xdr:pic>
      <xdr:nvPicPr>
        <xdr:cNvPr id="516358" name="Picture 6" descr="LOGO HOSPITAL">
          <a:extLst>
            <a:ext uri="{FF2B5EF4-FFF2-40B4-BE49-F238E27FC236}">
              <a16:creationId xmlns:a16="http://schemas.microsoft.com/office/drawing/2014/main" id="{00000000-0008-0000-0400-000006E1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76225" y="261775575"/>
          <a:ext cx="82867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1052</xdr:row>
      <xdr:rowOff>28575</xdr:rowOff>
    </xdr:from>
    <xdr:to>
      <xdr:col>1</xdr:col>
      <xdr:colOff>828675</xdr:colOff>
      <xdr:row>1057</xdr:row>
      <xdr:rowOff>104775</xdr:rowOff>
    </xdr:to>
    <xdr:pic>
      <xdr:nvPicPr>
        <xdr:cNvPr id="516359" name="Picture 6" descr="LOGO HOSPITAL">
          <a:extLst>
            <a:ext uri="{FF2B5EF4-FFF2-40B4-BE49-F238E27FC236}">
              <a16:creationId xmlns:a16="http://schemas.microsoft.com/office/drawing/2014/main" id="{00000000-0008-0000-0400-000007E1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177698400"/>
          <a:ext cx="13239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209550</xdr:colOff>
      <xdr:row>1768</xdr:row>
      <xdr:rowOff>47625</xdr:rowOff>
    </xdr:from>
    <xdr:to>
      <xdr:col>1</xdr:col>
      <xdr:colOff>323850</xdr:colOff>
      <xdr:row>1772</xdr:row>
      <xdr:rowOff>95250</xdr:rowOff>
    </xdr:to>
    <xdr:pic>
      <xdr:nvPicPr>
        <xdr:cNvPr id="516360" name="Picture 6" descr="LOGO HOSPITAL">
          <a:extLst>
            <a:ext uri="{FF2B5EF4-FFF2-40B4-BE49-F238E27FC236}">
              <a16:creationId xmlns:a16="http://schemas.microsoft.com/office/drawing/2014/main" id="{00000000-0008-0000-0400-000008E1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09550" y="292579425"/>
          <a:ext cx="828675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190500</xdr:colOff>
      <xdr:row>1725</xdr:row>
      <xdr:rowOff>85725</xdr:rowOff>
    </xdr:from>
    <xdr:to>
      <xdr:col>1</xdr:col>
      <xdr:colOff>304800</xdr:colOff>
      <xdr:row>1730</xdr:row>
      <xdr:rowOff>28575</xdr:rowOff>
    </xdr:to>
    <xdr:pic>
      <xdr:nvPicPr>
        <xdr:cNvPr id="516361" name="Picture 6" descr="LOGO HOSPITAL">
          <a:extLst>
            <a:ext uri="{FF2B5EF4-FFF2-40B4-BE49-F238E27FC236}">
              <a16:creationId xmlns:a16="http://schemas.microsoft.com/office/drawing/2014/main" id="{00000000-0008-0000-0400-000009E1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90500" y="285911925"/>
          <a:ext cx="828675" cy="704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190500</xdr:colOff>
      <xdr:row>1681</xdr:row>
      <xdr:rowOff>66675</xdr:rowOff>
    </xdr:from>
    <xdr:to>
      <xdr:col>1</xdr:col>
      <xdr:colOff>304800</xdr:colOff>
      <xdr:row>1685</xdr:row>
      <xdr:rowOff>114300</xdr:rowOff>
    </xdr:to>
    <xdr:pic>
      <xdr:nvPicPr>
        <xdr:cNvPr id="516362" name="Picture 6" descr="LOGO HOSPITAL">
          <a:extLst>
            <a:ext uri="{FF2B5EF4-FFF2-40B4-BE49-F238E27FC236}">
              <a16:creationId xmlns:a16="http://schemas.microsoft.com/office/drawing/2014/main" id="{00000000-0008-0000-0400-00000AE1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90500" y="279034875"/>
          <a:ext cx="828675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</xdr:colOff>
      <xdr:row>901</xdr:row>
      <xdr:rowOff>38100</xdr:rowOff>
    </xdr:from>
    <xdr:to>
      <xdr:col>1</xdr:col>
      <xdr:colOff>647700</xdr:colOff>
      <xdr:row>906</xdr:row>
      <xdr:rowOff>104775</xdr:rowOff>
    </xdr:to>
    <xdr:pic>
      <xdr:nvPicPr>
        <xdr:cNvPr id="516363" name="Picture 6" descr="LOGO HOSPITAL">
          <a:extLst>
            <a:ext uri="{FF2B5EF4-FFF2-40B4-BE49-F238E27FC236}">
              <a16:creationId xmlns:a16="http://schemas.microsoft.com/office/drawing/2014/main" id="{00000000-0008-0000-0400-00000BE1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9050" y="152409525"/>
          <a:ext cx="1304925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940</xdr:row>
      <xdr:rowOff>47625</xdr:rowOff>
    </xdr:from>
    <xdr:to>
      <xdr:col>1</xdr:col>
      <xdr:colOff>628650</xdr:colOff>
      <xdr:row>945</xdr:row>
      <xdr:rowOff>123825</xdr:rowOff>
    </xdr:to>
    <xdr:pic>
      <xdr:nvPicPr>
        <xdr:cNvPr id="516364" name="Picture 6" descr="LOGO HOSPITAL">
          <a:extLst>
            <a:ext uri="{FF2B5EF4-FFF2-40B4-BE49-F238E27FC236}">
              <a16:creationId xmlns:a16="http://schemas.microsoft.com/office/drawing/2014/main" id="{00000000-0008-0000-0400-00000CE1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158667450"/>
          <a:ext cx="13239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979</xdr:row>
      <xdr:rowOff>9525</xdr:rowOff>
    </xdr:from>
    <xdr:to>
      <xdr:col>1</xdr:col>
      <xdr:colOff>828675</xdr:colOff>
      <xdr:row>984</xdr:row>
      <xdr:rowOff>47625</xdr:rowOff>
    </xdr:to>
    <xdr:pic>
      <xdr:nvPicPr>
        <xdr:cNvPr id="516365" name="Picture 6" descr="LOGO HOSPITAL">
          <a:extLst>
            <a:ext uri="{FF2B5EF4-FFF2-40B4-BE49-F238E27FC236}">
              <a16:creationId xmlns:a16="http://schemas.microsoft.com/office/drawing/2014/main" id="{00000000-0008-0000-0400-00000DE1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164572950"/>
          <a:ext cx="1323975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200025</xdr:colOff>
      <xdr:row>454</xdr:row>
      <xdr:rowOff>38100</xdr:rowOff>
    </xdr:from>
    <xdr:to>
      <xdr:col>1</xdr:col>
      <xdr:colOff>733425</xdr:colOff>
      <xdr:row>459</xdr:row>
      <xdr:rowOff>133350</xdr:rowOff>
    </xdr:to>
    <xdr:pic>
      <xdr:nvPicPr>
        <xdr:cNvPr id="516366" name="Picture 6" descr="LOGO HOSPITAL">
          <a:extLst>
            <a:ext uri="{FF2B5EF4-FFF2-40B4-BE49-F238E27FC236}">
              <a16:creationId xmlns:a16="http://schemas.microsoft.com/office/drawing/2014/main" id="{00000000-0008-0000-0400-00000EE1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00025" y="77371575"/>
          <a:ext cx="1123950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1117</xdr:row>
      <xdr:rowOff>19050</xdr:rowOff>
    </xdr:from>
    <xdr:to>
      <xdr:col>1</xdr:col>
      <xdr:colOff>733425</xdr:colOff>
      <xdr:row>1122</xdr:row>
      <xdr:rowOff>85725</xdr:rowOff>
    </xdr:to>
    <xdr:pic>
      <xdr:nvPicPr>
        <xdr:cNvPr id="516367" name="Picture 6" descr="LOGO HOSPITAL">
          <a:extLst>
            <a:ext uri="{FF2B5EF4-FFF2-40B4-BE49-F238E27FC236}">
              <a16:creationId xmlns:a16="http://schemas.microsoft.com/office/drawing/2014/main" id="{00000000-0008-0000-0400-00000FE1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9525" y="188661675"/>
          <a:ext cx="1314450" cy="828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66675</xdr:colOff>
      <xdr:row>105</xdr:row>
      <xdr:rowOff>38100</xdr:rowOff>
    </xdr:from>
    <xdr:to>
      <xdr:col>1</xdr:col>
      <xdr:colOff>781050</xdr:colOff>
      <xdr:row>110</xdr:row>
      <xdr:rowOff>133350</xdr:rowOff>
    </xdr:to>
    <xdr:pic>
      <xdr:nvPicPr>
        <xdr:cNvPr id="516368" name="Picture 6" descr="LOGO HOSPITAL">
          <a:extLst>
            <a:ext uri="{FF2B5EF4-FFF2-40B4-BE49-F238E27FC236}">
              <a16:creationId xmlns:a16="http://schemas.microsoft.com/office/drawing/2014/main" id="{00000000-0008-0000-0400-000010E1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66675" y="22450425"/>
          <a:ext cx="1257300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57150</xdr:colOff>
      <xdr:row>142</xdr:row>
      <xdr:rowOff>28575</xdr:rowOff>
    </xdr:from>
    <xdr:to>
      <xdr:col>1</xdr:col>
      <xdr:colOff>733425</xdr:colOff>
      <xdr:row>147</xdr:row>
      <xdr:rowOff>123825</xdr:rowOff>
    </xdr:to>
    <xdr:pic>
      <xdr:nvPicPr>
        <xdr:cNvPr id="516369" name="Picture 6" descr="LOGO HOSPITAL">
          <a:extLst>
            <a:ext uri="{FF2B5EF4-FFF2-40B4-BE49-F238E27FC236}">
              <a16:creationId xmlns:a16="http://schemas.microsoft.com/office/drawing/2014/main" id="{00000000-0008-0000-0400-000011E1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57150" y="28079700"/>
          <a:ext cx="1266825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47625</xdr:colOff>
      <xdr:row>178</xdr:row>
      <xdr:rowOff>38100</xdr:rowOff>
    </xdr:from>
    <xdr:to>
      <xdr:col>1</xdr:col>
      <xdr:colOff>723900</xdr:colOff>
      <xdr:row>183</xdr:row>
      <xdr:rowOff>133350</xdr:rowOff>
    </xdr:to>
    <xdr:pic>
      <xdr:nvPicPr>
        <xdr:cNvPr id="516370" name="Picture 6" descr="LOGO HOSPITAL">
          <a:extLst>
            <a:ext uri="{FF2B5EF4-FFF2-40B4-BE49-F238E27FC236}">
              <a16:creationId xmlns:a16="http://schemas.microsoft.com/office/drawing/2014/main" id="{00000000-0008-0000-0400-000012E1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47625" y="33728025"/>
          <a:ext cx="1276350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95250</xdr:colOff>
      <xdr:row>214</xdr:row>
      <xdr:rowOff>47625</xdr:rowOff>
    </xdr:from>
    <xdr:to>
      <xdr:col>1</xdr:col>
      <xdr:colOff>771525</xdr:colOff>
      <xdr:row>219</xdr:row>
      <xdr:rowOff>142875</xdr:rowOff>
    </xdr:to>
    <xdr:pic>
      <xdr:nvPicPr>
        <xdr:cNvPr id="516371" name="Picture 6" descr="LOGO HOSPITAL">
          <a:extLst>
            <a:ext uri="{FF2B5EF4-FFF2-40B4-BE49-F238E27FC236}">
              <a16:creationId xmlns:a16="http://schemas.microsoft.com/office/drawing/2014/main" id="{00000000-0008-0000-0400-000013E1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95250" y="39223950"/>
          <a:ext cx="1228725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57150</xdr:colOff>
      <xdr:row>255</xdr:row>
      <xdr:rowOff>38100</xdr:rowOff>
    </xdr:from>
    <xdr:to>
      <xdr:col>1</xdr:col>
      <xdr:colOff>733425</xdr:colOff>
      <xdr:row>260</xdr:row>
      <xdr:rowOff>133350</xdr:rowOff>
    </xdr:to>
    <xdr:pic>
      <xdr:nvPicPr>
        <xdr:cNvPr id="516372" name="Picture 6" descr="LOGO HOSPITAL">
          <a:extLst>
            <a:ext uri="{FF2B5EF4-FFF2-40B4-BE49-F238E27FC236}">
              <a16:creationId xmlns:a16="http://schemas.microsoft.com/office/drawing/2014/main" id="{00000000-0008-0000-0400-000014E1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57150" y="45462825"/>
          <a:ext cx="1266825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76200</xdr:colOff>
      <xdr:row>293</xdr:row>
      <xdr:rowOff>9525</xdr:rowOff>
    </xdr:from>
    <xdr:to>
      <xdr:col>1</xdr:col>
      <xdr:colOff>752475</xdr:colOff>
      <xdr:row>298</xdr:row>
      <xdr:rowOff>104775</xdr:rowOff>
    </xdr:to>
    <xdr:pic>
      <xdr:nvPicPr>
        <xdr:cNvPr id="516373" name="Picture 6" descr="LOGO HOSPITAL">
          <a:extLst>
            <a:ext uri="{FF2B5EF4-FFF2-40B4-BE49-F238E27FC236}">
              <a16:creationId xmlns:a16="http://schemas.microsoft.com/office/drawing/2014/main" id="{00000000-0008-0000-0400-000015E1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76200" y="51530250"/>
          <a:ext cx="1247775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333</xdr:row>
      <xdr:rowOff>28575</xdr:rowOff>
    </xdr:from>
    <xdr:to>
      <xdr:col>1</xdr:col>
      <xdr:colOff>714375</xdr:colOff>
      <xdr:row>338</xdr:row>
      <xdr:rowOff>123825</xdr:rowOff>
    </xdr:to>
    <xdr:pic>
      <xdr:nvPicPr>
        <xdr:cNvPr id="516374" name="Picture 6" descr="LOGO HOSPITAL">
          <a:extLst>
            <a:ext uri="{FF2B5EF4-FFF2-40B4-BE49-F238E27FC236}">
              <a16:creationId xmlns:a16="http://schemas.microsoft.com/office/drawing/2014/main" id="{00000000-0008-0000-0400-000016E1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38100" y="57645300"/>
          <a:ext cx="1285875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57150</xdr:colOff>
      <xdr:row>374</xdr:row>
      <xdr:rowOff>19050</xdr:rowOff>
    </xdr:from>
    <xdr:to>
      <xdr:col>1</xdr:col>
      <xdr:colOff>733425</xdr:colOff>
      <xdr:row>379</xdr:row>
      <xdr:rowOff>114300</xdr:rowOff>
    </xdr:to>
    <xdr:pic>
      <xdr:nvPicPr>
        <xdr:cNvPr id="516375" name="Picture 6" descr="LOGO HOSPITAL">
          <a:extLst>
            <a:ext uri="{FF2B5EF4-FFF2-40B4-BE49-F238E27FC236}">
              <a16:creationId xmlns:a16="http://schemas.microsoft.com/office/drawing/2014/main" id="{00000000-0008-0000-0400-000017E1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57150" y="63884175"/>
          <a:ext cx="1266825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76200</xdr:colOff>
      <xdr:row>494</xdr:row>
      <xdr:rowOff>9525</xdr:rowOff>
    </xdr:from>
    <xdr:to>
      <xdr:col>1</xdr:col>
      <xdr:colOff>752475</xdr:colOff>
      <xdr:row>499</xdr:row>
      <xdr:rowOff>104775</xdr:rowOff>
    </xdr:to>
    <xdr:pic>
      <xdr:nvPicPr>
        <xdr:cNvPr id="516376" name="Picture 6" descr="LOGO HOSPITAL">
          <a:extLst>
            <a:ext uri="{FF2B5EF4-FFF2-40B4-BE49-F238E27FC236}">
              <a16:creationId xmlns:a16="http://schemas.microsoft.com/office/drawing/2014/main" id="{00000000-0008-0000-0400-000018E1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76200" y="84077175"/>
          <a:ext cx="1247775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57150</xdr:colOff>
      <xdr:row>536</xdr:row>
      <xdr:rowOff>28575</xdr:rowOff>
    </xdr:from>
    <xdr:to>
      <xdr:col>1</xdr:col>
      <xdr:colOff>733425</xdr:colOff>
      <xdr:row>541</xdr:row>
      <xdr:rowOff>123825</xdr:rowOff>
    </xdr:to>
    <xdr:pic>
      <xdr:nvPicPr>
        <xdr:cNvPr id="516377" name="Picture 6" descr="LOGO HOSPITAL">
          <a:extLst>
            <a:ext uri="{FF2B5EF4-FFF2-40B4-BE49-F238E27FC236}">
              <a16:creationId xmlns:a16="http://schemas.microsoft.com/office/drawing/2014/main" id="{00000000-0008-0000-0400-000019E1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57150" y="91144725"/>
          <a:ext cx="1266825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190500</xdr:colOff>
      <xdr:row>3967</xdr:row>
      <xdr:rowOff>76200</xdr:rowOff>
    </xdr:from>
    <xdr:to>
      <xdr:col>1</xdr:col>
      <xdr:colOff>504825</xdr:colOff>
      <xdr:row>3974</xdr:row>
      <xdr:rowOff>133350</xdr:rowOff>
    </xdr:to>
    <xdr:pic>
      <xdr:nvPicPr>
        <xdr:cNvPr id="96" name="Picture 6" descr="LOGO HOSPITAL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90500" y="676808400"/>
          <a:ext cx="1028700" cy="1123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133350</xdr:colOff>
      <xdr:row>4010</xdr:row>
      <xdr:rowOff>133349</xdr:rowOff>
    </xdr:from>
    <xdr:to>
      <xdr:col>1</xdr:col>
      <xdr:colOff>514351</xdr:colOff>
      <xdr:row>4016</xdr:row>
      <xdr:rowOff>171449</xdr:rowOff>
    </xdr:to>
    <xdr:pic>
      <xdr:nvPicPr>
        <xdr:cNvPr id="97" name="Picture 6" descr="LOGO HOSPITAL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33350" y="683132999"/>
          <a:ext cx="1095376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0</xdr:rowOff>
    </xdr:from>
    <xdr:to>
      <xdr:col>1</xdr:col>
      <xdr:colOff>723900</xdr:colOff>
      <xdr:row>5</xdr:row>
      <xdr:rowOff>142875</xdr:rowOff>
    </xdr:to>
    <xdr:pic>
      <xdr:nvPicPr>
        <xdr:cNvPr id="512762" name="Picture 6" descr="LOGO HOSPITAL">
          <a:extLst>
            <a:ext uri="{FF2B5EF4-FFF2-40B4-BE49-F238E27FC236}">
              <a16:creationId xmlns:a16="http://schemas.microsoft.com/office/drawing/2014/main" id="{00000000-0008-0000-0500-0000FAD2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3825" y="0"/>
          <a:ext cx="1181100" cy="904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171450</xdr:colOff>
      <xdr:row>38</xdr:row>
      <xdr:rowOff>47625</xdr:rowOff>
    </xdr:from>
    <xdr:to>
      <xdr:col>1</xdr:col>
      <xdr:colOff>533400</xdr:colOff>
      <xdr:row>43</xdr:row>
      <xdr:rowOff>123825</xdr:rowOff>
    </xdr:to>
    <xdr:pic>
      <xdr:nvPicPr>
        <xdr:cNvPr id="512763" name="Picture 6" descr="LOGO HOSPITAL">
          <a:extLst>
            <a:ext uri="{FF2B5EF4-FFF2-40B4-BE49-F238E27FC236}">
              <a16:creationId xmlns:a16="http://schemas.microsoft.com/office/drawing/2014/main" id="{00000000-0008-0000-0500-0000FBD2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1450" y="9677400"/>
          <a:ext cx="94297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</xdr:colOff>
      <xdr:row>68</xdr:row>
      <xdr:rowOff>28575</xdr:rowOff>
    </xdr:from>
    <xdr:to>
      <xdr:col>1</xdr:col>
      <xdr:colOff>714375</xdr:colOff>
      <xdr:row>73</xdr:row>
      <xdr:rowOff>66675</xdr:rowOff>
    </xdr:to>
    <xdr:pic>
      <xdr:nvPicPr>
        <xdr:cNvPr id="512764" name="Picture 6" descr="LOGO HOSPITAL">
          <a:extLst>
            <a:ext uri="{FF2B5EF4-FFF2-40B4-BE49-F238E27FC236}">
              <a16:creationId xmlns:a16="http://schemas.microsoft.com/office/drawing/2014/main" id="{00000000-0008-0000-0500-0000FCD2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525" y="17735550"/>
          <a:ext cx="1285875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161925</xdr:colOff>
      <xdr:row>162</xdr:row>
      <xdr:rowOff>47625</xdr:rowOff>
    </xdr:from>
    <xdr:to>
      <xdr:col>1</xdr:col>
      <xdr:colOff>552450</xdr:colOff>
      <xdr:row>167</xdr:row>
      <xdr:rowOff>133350</xdr:rowOff>
    </xdr:to>
    <xdr:pic>
      <xdr:nvPicPr>
        <xdr:cNvPr id="512765" name="Picture 6" descr="LOGO HOSPITAL">
          <a:extLst>
            <a:ext uri="{FF2B5EF4-FFF2-40B4-BE49-F238E27FC236}">
              <a16:creationId xmlns:a16="http://schemas.microsoft.com/office/drawing/2014/main" id="{00000000-0008-0000-0500-0000FDD2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61925" y="37699950"/>
          <a:ext cx="971550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57150</xdr:colOff>
      <xdr:row>202</xdr:row>
      <xdr:rowOff>9525</xdr:rowOff>
    </xdr:from>
    <xdr:to>
      <xdr:col>1</xdr:col>
      <xdr:colOff>638175</xdr:colOff>
      <xdr:row>207</xdr:row>
      <xdr:rowOff>104775</xdr:rowOff>
    </xdr:to>
    <xdr:pic>
      <xdr:nvPicPr>
        <xdr:cNvPr id="512766" name="Picture 6" descr="LOGO HOSPITAL">
          <a:extLst>
            <a:ext uri="{FF2B5EF4-FFF2-40B4-BE49-F238E27FC236}">
              <a16:creationId xmlns:a16="http://schemas.microsoft.com/office/drawing/2014/main" id="{00000000-0008-0000-0500-0000FED2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7150" y="44529375"/>
          <a:ext cx="1162050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152400</xdr:colOff>
      <xdr:row>246</xdr:row>
      <xdr:rowOff>47625</xdr:rowOff>
    </xdr:from>
    <xdr:to>
      <xdr:col>1</xdr:col>
      <xdr:colOff>571500</xdr:colOff>
      <xdr:row>252</xdr:row>
      <xdr:rowOff>142875</xdr:rowOff>
    </xdr:to>
    <xdr:pic>
      <xdr:nvPicPr>
        <xdr:cNvPr id="512767" name="Picture 6" descr="LOGO HOSPITAL">
          <a:extLst>
            <a:ext uri="{FF2B5EF4-FFF2-40B4-BE49-F238E27FC236}">
              <a16:creationId xmlns:a16="http://schemas.microsoft.com/office/drawing/2014/main" id="{00000000-0008-0000-0500-0000FFD2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52400" y="52463700"/>
          <a:ext cx="1000125" cy="1009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293</xdr:row>
      <xdr:rowOff>85725</xdr:rowOff>
    </xdr:from>
    <xdr:to>
      <xdr:col>1</xdr:col>
      <xdr:colOff>714375</xdr:colOff>
      <xdr:row>300</xdr:row>
      <xdr:rowOff>85725</xdr:rowOff>
    </xdr:to>
    <xdr:pic>
      <xdr:nvPicPr>
        <xdr:cNvPr id="512768" name="Picture 6" descr="LOGO HOSPITAL">
          <a:extLst>
            <a:ext uri="{FF2B5EF4-FFF2-40B4-BE49-F238E27FC236}">
              <a16:creationId xmlns:a16="http://schemas.microsoft.com/office/drawing/2014/main" id="{00000000-0008-0000-0500-000000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60102750"/>
          <a:ext cx="12954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</xdr:colOff>
      <xdr:row>333</xdr:row>
      <xdr:rowOff>28575</xdr:rowOff>
    </xdr:from>
    <xdr:to>
      <xdr:col>1</xdr:col>
      <xdr:colOff>714375</xdr:colOff>
      <xdr:row>340</xdr:row>
      <xdr:rowOff>76200</xdr:rowOff>
    </xdr:to>
    <xdr:pic>
      <xdr:nvPicPr>
        <xdr:cNvPr id="512769" name="Picture 6" descr="LOGO HOSPITAL">
          <a:extLst>
            <a:ext uri="{FF2B5EF4-FFF2-40B4-BE49-F238E27FC236}">
              <a16:creationId xmlns:a16="http://schemas.microsoft.com/office/drawing/2014/main" id="{00000000-0008-0000-0500-000001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8575" y="66589275"/>
          <a:ext cx="1266825" cy="1114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415</xdr:row>
      <xdr:rowOff>9525</xdr:rowOff>
    </xdr:from>
    <xdr:to>
      <xdr:col>1</xdr:col>
      <xdr:colOff>742950</xdr:colOff>
      <xdr:row>422</xdr:row>
      <xdr:rowOff>152400</xdr:rowOff>
    </xdr:to>
    <xdr:pic>
      <xdr:nvPicPr>
        <xdr:cNvPr id="512770" name="Picture 6" descr="LOGO HOSPITAL">
          <a:extLst>
            <a:ext uri="{FF2B5EF4-FFF2-40B4-BE49-F238E27FC236}">
              <a16:creationId xmlns:a16="http://schemas.microsoft.com/office/drawing/2014/main" id="{00000000-0008-0000-0500-000002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81067275"/>
          <a:ext cx="1323975" cy="1209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456</xdr:row>
      <xdr:rowOff>19050</xdr:rowOff>
    </xdr:from>
    <xdr:to>
      <xdr:col>1</xdr:col>
      <xdr:colOff>714375</xdr:colOff>
      <xdr:row>464</xdr:row>
      <xdr:rowOff>0</xdr:rowOff>
    </xdr:to>
    <xdr:pic>
      <xdr:nvPicPr>
        <xdr:cNvPr id="512771" name="Picture 6" descr="LOGO HOSPITAL">
          <a:extLst>
            <a:ext uri="{FF2B5EF4-FFF2-40B4-BE49-F238E27FC236}">
              <a16:creationId xmlns:a16="http://schemas.microsoft.com/office/drawing/2014/main" id="{00000000-0008-0000-0500-000003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87906225"/>
          <a:ext cx="1295400" cy="1200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497</xdr:row>
      <xdr:rowOff>38100</xdr:rowOff>
    </xdr:from>
    <xdr:to>
      <xdr:col>1</xdr:col>
      <xdr:colOff>723900</xdr:colOff>
      <xdr:row>504</xdr:row>
      <xdr:rowOff>85725</xdr:rowOff>
    </xdr:to>
    <xdr:pic>
      <xdr:nvPicPr>
        <xdr:cNvPr id="512772" name="Picture 6" descr="LOGO HOSPITAL">
          <a:extLst>
            <a:ext uri="{FF2B5EF4-FFF2-40B4-BE49-F238E27FC236}">
              <a16:creationId xmlns:a16="http://schemas.microsoft.com/office/drawing/2014/main" id="{00000000-0008-0000-0500-000004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95097600"/>
          <a:ext cx="1304925" cy="1114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539</xdr:row>
      <xdr:rowOff>28575</xdr:rowOff>
    </xdr:from>
    <xdr:to>
      <xdr:col>1</xdr:col>
      <xdr:colOff>600075</xdr:colOff>
      <xdr:row>546</xdr:row>
      <xdr:rowOff>47625</xdr:rowOff>
    </xdr:to>
    <xdr:pic>
      <xdr:nvPicPr>
        <xdr:cNvPr id="512773" name="Picture 6" descr="LOGO HOSPITAL">
          <a:extLst>
            <a:ext uri="{FF2B5EF4-FFF2-40B4-BE49-F238E27FC236}">
              <a16:creationId xmlns:a16="http://schemas.microsoft.com/office/drawing/2014/main" id="{00000000-0008-0000-0500-000005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0" y="102393750"/>
          <a:ext cx="1181100" cy="1085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581</xdr:row>
      <xdr:rowOff>123825</xdr:rowOff>
    </xdr:from>
    <xdr:to>
      <xdr:col>1</xdr:col>
      <xdr:colOff>581025</xdr:colOff>
      <xdr:row>588</xdr:row>
      <xdr:rowOff>85725</xdr:rowOff>
    </xdr:to>
    <xdr:pic>
      <xdr:nvPicPr>
        <xdr:cNvPr id="512774" name="Picture 6" descr="LOGO HOSPITAL">
          <a:extLst>
            <a:ext uri="{FF2B5EF4-FFF2-40B4-BE49-F238E27FC236}">
              <a16:creationId xmlns:a16="http://schemas.microsoft.com/office/drawing/2014/main" id="{00000000-0008-0000-0500-000006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109518450"/>
          <a:ext cx="1162050" cy="1028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85725</xdr:colOff>
      <xdr:row>622</xdr:row>
      <xdr:rowOff>47625</xdr:rowOff>
    </xdr:from>
    <xdr:to>
      <xdr:col>1</xdr:col>
      <xdr:colOff>552450</xdr:colOff>
      <xdr:row>627</xdr:row>
      <xdr:rowOff>142875</xdr:rowOff>
    </xdr:to>
    <xdr:pic>
      <xdr:nvPicPr>
        <xdr:cNvPr id="512775" name="Picture 6" descr="LOGO HOSPITAL">
          <a:extLst>
            <a:ext uri="{FF2B5EF4-FFF2-40B4-BE49-F238E27FC236}">
              <a16:creationId xmlns:a16="http://schemas.microsoft.com/office/drawing/2014/main" id="{00000000-0008-0000-0500-000007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85725" y="116795550"/>
          <a:ext cx="1047750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133350</xdr:colOff>
      <xdr:row>653</xdr:row>
      <xdr:rowOff>28575</xdr:rowOff>
    </xdr:from>
    <xdr:to>
      <xdr:col>1</xdr:col>
      <xdr:colOff>676275</xdr:colOff>
      <xdr:row>660</xdr:row>
      <xdr:rowOff>95250</xdr:rowOff>
    </xdr:to>
    <xdr:pic>
      <xdr:nvPicPr>
        <xdr:cNvPr id="512776" name="Picture 6" descr="LOGO HOSPITAL">
          <a:extLst>
            <a:ext uri="{FF2B5EF4-FFF2-40B4-BE49-F238E27FC236}">
              <a16:creationId xmlns:a16="http://schemas.microsoft.com/office/drawing/2014/main" id="{00000000-0008-0000-0500-000008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33350" y="122567700"/>
          <a:ext cx="1123950" cy="1133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688</xdr:row>
      <xdr:rowOff>66675</xdr:rowOff>
    </xdr:from>
    <xdr:to>
      <xdr:col>1</xdr:col>
      <xdr:colOff>695325</xdr:colOff>
      <xdr:row>693</xdr:row>
      <xdr:rowOff>95250</xdr:rowOff>
    </xdr:to>
    <xdr:pic>
      <xdr:nvPicPr>
        <xdr:cNvPr id="512777" name="Picture 6" descr="LOGO HOSPITAL">
          <a:extLst>
            <a:ext uri="{FF2B5EF4-FFF2-40B4-BE49-F238E27FC236}">
              <a16:creationId xmlns:a16="http://schemas.microsoft.com/office/drawing/2014/main" id="{00000000-0008-0000-0500-000009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0" y="128873250"/>
          <a:ext cx="1276350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730</xdr:row>
      <xdr:rowOff>47625</xdr:rowOff>
    </xdr:from>
    <xdr:to>
      <xdr:col>1</xdr:col>
      <xdr:colOff>628650</xdr:colOff>
      <xdr:row>737</xdr:row>
      <xdr:rowOff>123825</xdr:rowOff>
    </xdr:to>
    <xdr:pic>
      <xdr:nvPicPr>
        <xdr:cNvPr id="512778" name="Picture 6" descr="LOGO HOSPITAL">
          <a:extLst>
            <a:ext uri="{FF2B5EF4-FFF2-40B4-BE49-F238E27FC236}">
              <a16:creationId xmlns:a16="http://schemas.microsoft.com/office/drawing/2014/main" id="{00000000-0008-0000-0500-00000A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8100" y="137683875"/>
          <a:ext cx="1171575" cy="1143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867</xdr:row>
      <xdr:rowOff>66675</xdr:rowOff>
    </xdr:from>
    <xdr:to>
      <xdr:col>1</xdr:col>
      <xdr:colOff>542925</xdr:colOff>
      <xdr:row>874</xdr:row>
      <xdr:rowOff>114300</xdr:rowOff>
    </xdr:to>
    <xdr:pic>
      <xdr:nvPicPr>
        <xdr:cNvPr id="512779" name="Picture 6" descr="LOGO HOSPITAL">
          <a:extLst>
            <a:ext uri="{FF2B5EF4-FFF2-40B4-BE49-F238E27FC236}">
              <a16:creationId xmlns:a16="http://schemas.microsoft.com/office/drawing/2014/main" id="{00000000-0008-0000-0500-00000B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0" y="161591625"/>
          <a:ext cx="1123950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19050</xdr:colOff>
      <xdr:row>907</xdr:row>
      <xdr:rowOff>38100</xdr:rowOff>
    </xdr:from>
    <xdr:to>
      <xdr:col>1</xdr:col>
      <xdr:colOff>676275</xdr:colOff>
      <xdr:row>914</xdr:row>
      <xdr:rowOff>123825</xdr:rowOff>
    </xdr:to>
    <xdr:pic>
      <xdr:nvPicPr>
        <xdr:cNvPr id="512780" name="Picture 6" descr="LOGO HOSPITAL">
          <a:extLst>
            <a:ext uri="{FF2B5EF4-FFF2-40B4-BE49-F238E27FC236}">
              <a16:creationId xmlns:a16="http://schemas.microsoft.com/office/drawing/2014/main" id="{00000000-0008-0000-0500-00000C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9050" y="168935400"/>
          <a:ext cx="1238250" cy="84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947</xdr:row>
      <xdr:rowOff>38100</xdr:rowOff>
    </xdr:from>
    <xdr:to>
      <xdr:col>1</xdr:col>
      <xdr:colOff>561975</xdr:colOff>
      <xdr:row>954</xdr:row>
      <xdr:rowOff>47625</xdr:rowOff>
    </xdr:to>
    <xdr:pic>
      <xdr:nvPicPr>
        <xdr:cNvPr id="512781" name="Picture 6" descr="LOGO HOSPITAL">
          <a:extLst>
            <a:ext uri="{FF2B5EF4-FFF2-40B4-BE49-F238E27FC236}">
              <a16:creationId xmlns:a16="http://schemas.microsoft.com/office/drawing/2014/main" id="{00000000-0008-0000-0500-00000D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0" y="176393475"/>
          <a:ext cx="1143000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180975</xdr:colOff>
      <xdr:row>989</xdr:row>
      <xdr:rowOff>76200</xdr:rowOff>
    </xdr:from>
    <xdr:to>
      <xdr:col>1</xdr:col>
      <xdr:colOff>152400</xdr:colOff>
      <xdr:row>995</xdr:row>
      <xdr:rowOff>38100</xdr:rowOff>
    </xdr:to>
    <xdr:pic>
      <xdr:nvPicPr>
        <xdr:cNvPr id="512782" name="Picture 6" descr="LOGO HOSPITAL">
          <a:extLst>
            <a:ext uri="{FF2B5EF4-FFF2-40B4-BE49-F238E27FC236}">
              <a16:creationId xmlns:a16="http://schemas.microsoft.com/office/drawing/2014/main" id="{00000000-0008-0000-0500-00000E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80975" y="184375425"/>
          <a:ext cx="55245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180975</xdr:colOff>
      <xdr:row>1028</xdr:row>
      <xdr:rowOff>76200</xdr:rowOff>
    </xdr:from>
    <xdr:to>
      <xdr:col>1</xdr:col>
      <xdr:colOff>152400</xdr:colOff>
      <xdr:row>1034</xdr:row>
      <xdr:rowOff>38100</xdr:rowOff>
    </xdr:to>
    <xdr:pic>
      <xdr:nvPicPr>
        <xdr:cNvPr id="512783" name="Picture 6" descr="LOGO HOSPITAL">
          <a:extLst>
            <a:ext uri="{FF2B5EF4-FFF2-40B4-BE49-F238E27FC236}">
              <a16:creationId xmlns:a16="http://schemas.microsoft.com/office/drawing/2014/main" id="{00000000-0008-0000-0500-00000F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80975" y="191823975"/>
          <a:ext cx="55245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180975</xdr:colOff>
      <xdr:row>1066</xdr:row>
      <xdr:rowOff>76200</xdr:rowOff>
    </xdr:from>
    <xdr:to>
      <xdr:col>1</xdr:col>
      <xdr:colOff>152400</xdr:colOff>
      <xdr:row>1072</xdr:row>
      <xdr:rowOff>38100</xdr:rowOff>
    </xdr:to>
    <xdr:pic>
      <xdr:nvPicPr>
        <xdr:cNvPr id="512784" name="Picture 6" descr="LOGO HOSPITAL">
          <a:extLst>
            <a:ext uri="{FF2B5EF4-FFF2-40B4-BE49-F238E27FC236}">
              <a16:creationId xmlns:a16="http://schemas.microsoft.com/office/drawing/2014/main" id="{00000000-0008-0000-0500-000010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80975" y="198529575"/>
          <a:ext cx="55245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323850</xdr:colOff>
      <xdr:row>1102</xdr:row>
      <xdr:rowOff>0</xdr:rowOff>
    </xdr:from>
    <xdr:to>
      <xdr:col>1</xdr:col>
      <xdr:colOff>504825</xdr:colOff>
      <xdr:row>1108</xdr:row>
      <xdr:rowOff>0</xdr:rowOff>
    </xdr:to>
    <xdr:pic>
      <xdr:nvPicPr>
        <xdr:cNvPr id="512785" name="Picture 6" descr="LOGO HOSPITAL">
          <a:extLst>
            <a:ext uri="{FF2B5EF4-FFF2-40B4-BE49-F238E27FC236}">
              <a16:creationId xmlns:a16="http://schemas.microsoft.com/office/drawing/2014/main" id="{00000000-0008-0000-0500-000011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23850" y="205044675"/>
          <a:ext cx="76200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276225</xdr:colOff>
      <xdr:row>1136</xdr:row>
      <xdr:rowOff>47625</xdr:rowOff>
    </xdr:from>
    <xdr:to>
      <xdr:col>1</xdr:col>
      <xdr:colOff>400050</xdr:colOff>
      <xdr:row>1141</xdr:row>
      <xdr:rowOff>123825</xdr:rowOff>
    </xdr:to>
    <xdr:pic>
      <xdr:nvPicPr>
        <xdr:cNvPr id="512786" name="Picture 6" descr="LOGO HOSPITAL">
          <a:extLst>
            <a:ext uri="{FF2B5EF4-FFF2-40B4-BE49-F238E27FC236}">
              <a16:creationId xmlns:a16="http://schemas.microsoft.com/office/drawing/2014/main" id="{00000000-0008-0000-0500-000012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76225" y="210597750"/>
          <a:ext cx="704850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257175</xdr:colOff>
      <xdr:row>1178</xdr:row>
      <xdr:rowOff>9525</xdr:rowOff>
    </xdr:from>
    <xdr:to>
      <xdr:col>1</xdr:col>
      <xdr:colOff>381000</xdr:colOff>
      <xdr:row>1182</xdr:row>
      <xdr:rowOff>9525</xdr:rowOff>
    </xdr:to>
    <xdr:pic>
      <xdr:nvPicPr>
        <xdr:cNvPr id="512787" name="Picture 6" descr="LOGO HOSPITAL">
          <a:extLst>
            <a:ext uri="{FF2B5EF4-FFF2-40B4-BE49-F238E27FC236}">
              <a16:creationId xmlns:a16="http://schemas.microsoft.com/office/drawing/2014/main" id="{00000000-0008-0000-0500-000013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57175" y="217255725"/>
          <a:ext cx="704850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257175</xdr:colOff>
      <xdr:row>1222</xdr:row>
      <xdr:rowOff>9525</xdr:rowOff>
    </xdr:from>
    <xdr:to>
      <xdr:col>1</xdr:col>
      <xdr:colOff>381000</xdr:colOff>
      <xdr:row>1226</xdr:row>
      <xdr:rowOff>9525</xdr:rowOff>
    </xdr:to>
    <xdr:pic>
      <xdr:nvPicPr>
        <xdr:cNvPr id="512788" name="Picture 6" descr="LOGO HOSPITAL">
          <a:extLst>
            <a:ext uri="{FF2B5EF4-FFF2-40B4-BE49-F238E27FC236}">
              <a16:creationId xmlns:a16="http://schemas.microsoft.com/office/drawing/2014/main" id="{00000000-0008-0000-0500-000014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57175" y="224323275"/>
          <a:ext cx="704850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257175</xdr:colOff>
      <xdr:row>1262</xdr:row>
      <xdr:rowOff>9525</xdr:rowOff>
    </xdr:from>
    <xdr:to>
      <xdr:col>1</xdr:col>
      <xdr:colOff>381000</xdr:colOff>
      <xdr:row>1266</xdr:row>
      <xdr:rowOff>9525</xdr:rowOff>
    </xdr:to>
    <xdr:pic>
      <xdr:nvPicPr>
        <xdr:cNvPr id="512789" name="Picture 6" descr="LOGO HOSPITAL">
          <a:extLst>
            <a:ext uri="{FF2B5EF4-FFF2-40B4-BE49-F238E27FC236}">
              <a16:creationId xmlns:a16="http://schemas.microsoft.com/office/drawing/2014/main" id="{00000000-0008-0000-0500-000015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57175" y="230733600"/>
          <a:ext cx="704850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257175</xdr:colOff>
      <xdr:row>1303</xdr:row>
      <xdr:rowOff>9525</xdr:rowOff>
    </xdr:from>
    <xdr:to>
      <xdr:col>1</xdr:col>
      <xdr:colOff>381000</xdr:colOff>
      <xdr:row>1307</xdr:row>
      <xdr:rowOff>9525</xdr:rowOff>
    </xdr:to>
    <xdr:pic>
      <xdr:nvPicPr>
        <xdr:cNvPr id="512790" name="Picture 6" descr="LOGO HOSPITAL">
          <a:extLst>
            <a:ext uri="{FF2B5EF4-FFF2-40B4-BE49-F238E27FC236}">
              <a16:creationId xmlns:a16="http://schemas.microsoft.com/office/drawing/2014/main" id="{00000000-0008-0000-0500-000016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57175" y="237296325"/>
          <a:ext cx="704850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257175</xdr:colOff>
      <xdr:row>1346</xdr:row>
      <xdr:rowOff>9525</xdr:rowOff>
    </xdr:from>
    <xdr:to>
      <xdr:col>1</xdr:col>
      <xdr:colOff>381000</xdr:colOff>
      <xdr:row>1350</xdr:row>
      <xdr:rowOff>9525</xdr:rowOff>
    </xdr:to>
    <xdr:pic>
      <xdr:nvPicPr>
        <xdr:cNvPr id="512791" name="Picture 6" descr="LOGO HOSPITAL">
          <a:extLst>
            <a:ext uri="{FF2B5EF4-FFF2-40B4-BE49-F238E27FC236}">
              <a16:creationId xmlns:a16="http://schemas.microsoft.com/office/drawing/2014/main" id="{00000000-0008-0000-0500-000017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57175" y="244173375"/>
          <a:ext cx="704850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257175</xdr:colOff>
      <xdr:row>1388</xdr:row>
      <xdr:rowOff>9525</xdr:rowOff>
    </xdr:from>
    <xdr:to>
      <xdr:col>1</xdr:col>
      <xdr:colOff>381000</xdr:colOff>
      <xdr:row>1392</xdr:row>
      <xdr:rowOff>9525</xdr:rowOff>
    </xdr:to>
    <xdr:pic>
      <xdr:nvPicPr>
        <xdr:cNvPr id="512792" name="Picture 6" descr="LOGO HOSPITAL">
          <a:extLst>
            <a:ext uri="{FF2B5EF4-FFF2-40B4-BE49-F238E27FC236}">
              <a16:creationId xmlns:a16="http://schemas.microsoft.com/office/drawing/2014/main" id="{00000000-0008-0000-0500-000018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57175" y="250888500"/>
          <a:ext cx="704850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257175</xdr:colOff>
      <xdr:row>1430</xdr:row>
      <xdr:rowOff>9525</xdr:rowOff>
    </xdr:from>
    <xdr:to>
      <xdr:col>1</xdr:col>
      <xdr:colOff>381000</xdr:colOff>
      <xdr:row>1434</xdr:row>
      <xdr:rowOff>9525</xdr:rowOff>
    </xdr:to>
    <xdr:pic>
      <xdr:nvPicPr>
        <xdr:cNvPr id="512793" name="Picture 6" descr="LOGO HOSPITAL">
          <a:extLst>
            <a:ext uri="{FF2B5EF4-FFF2-40B4-BE49-F238E27FC236}">
              <a16:creationId xmlns:a16="http://schemas.microsoft.com/office/drawing/2014/main" id="{00000000-0008-0000-0500-000019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57175" y="257603625"/>
          <a:ext cx="704850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257175</xdr:colOff>
      <xdr:row>1469</xdr:row>
      <xdr:rowOff>8659</xdr:rowOff>
    </xdr:from>
    <xdr:to>
      <xdr:col>1</xdr:col>
      <xdr:colOff>710046</xdr:colOff>
      <xdr:row>1474</xdr:row>
      <xdr:rowOff>147205</xdr:rowOff>
    </xdr:to>
    <xdr:pic>
      <xdr:nvPicPr>
        <xdr:cNvPr id="512794" name="Picture 6" descr="LOGO HOSPITAL">
          <a:extLst>
            <a:ext uri="{FF2B5EF4-FFF2-40B4-BE49-F238E27FC236}">
              <a16:creationId xmlns:a16="http://schemas.microsoft.com/office/drawing/2014/main" id="{00000000-0008-0000-0500-00001A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57175" y="268795500"/>
          <a:ext cx="1033030" cy="9178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209550</xdr:colOff>
      <xdr:row>1507</xdr:row>
      <xdr:rowOff>161925</xdr:rowOff>
    </xdr:from>
    <xdr:to>
      <xdr:col>1</xdr:col>
      <xdr:colOff>371475</xdr:colOff>
      <xdr:row>1512</xdr:row>
      <xdr:rowOff>133350</xdr:rowOff>
    </xdr:to>
    <xdr:pic>
      <xdr:nvPicPr>
        <xdr:cNvPr id="512795" name="Picture 6" descr="LOGO HOSPITAL">
          <a:extLst>
            <a:ext uri="{FF2B5EF4-FFF2-40B4-BE49-F238E27FC236}">
              <a16:creationId xmlns:a16="http://schemas.microsoft.com/office/drawing/2014/main" id="{00000000-0008-0000-0500-00001B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09550" y="271633950"/>
          <a:ext cx="742950" cy="742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191366</xdr:colOff>
      <xdr:row>1543</xdr:row>
      <xdr:rowOff>8659</xdr:rowOff>
    </xdr:from>
    <xdr:to>
      <xdr:col>1</xdr:col>
      <xdr:colOff>640773</xdr:colOff>
      <xdr:row>1549</xdr:row>
      <xdr:rowOff>138546</xdr:rowOff>
    </xdr:to>
    <xdr:pic>
      <xdr:nvPicPr>
        <xdr:cNvPr id="512796" name="Picture 6" descr="LOGO HOSPITAL">
          <a:extLst>
            <a:ext uri="{FF2B5EF4-FFF2-40B4-BE49-F238E27FC236}">
              <a16:creationId xmlns:a16="http://schemas.microsoft.com/office/drawing/2014/main" id="{00000000-0008-0000-0500-00001C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91366" y="280589182"/>
          <a:ext cx="1029566" cy="7706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266699</xdr:colOff>
      <xdr:row>1872</xdr:row>
      <xdr:rowOff>25977</xdr:rowOff>
    </xdr:from>
    <xdr:to>
      <xdr:col>1</xdr:col>
      <xdr:colOff>632113</xdr:colOff>
      <xdr:row>1878</xdr:row>
      <xdr:rowOff>138545</xdr:rowOff>
    </xdr:to>
    <xdr:pic>
      <xdr:nvPicPr>
        <xdr:cNvPr id="512797" name="Picture 4" descr="LOGO HOSPITAL">
          <a:extLst>
            <a:ext uri="{FF2B5EF4-FFF2-40B4-BE49-F238E27FC236}">
              <a16:creationId xmlns:a16="http://schemas.microsoft.com/office/drawing/2014/main" id="{00000000-0008-0000-0500-00001D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66699" y="337288909"/>
          <a:ext cx="945573" cy="952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237259</xdr:colOff>
      <xdr:row>1591</xdr:row>
      <xdr:rowOff>81395</xdr:rowOff>
    </xdr:from>
    <xdr:to>
      <xdr:col>1</xdr:col>
      <xdr:colOff>692727</xdr:colOff>
      <xdr:row>1596</xdr:row>
      <xdr:rowOff>112567</xdr:rowOff>
    </xdr:to>
    <xdr:pic>
      <xdr:nvPicPr>
        <xdr:cNvPr id="512798" name="Picture 6" descr="LOGO HOSPITAL">
          <a:extLst>
            <a:ext uri="{FF2B5EF4-FFF2-40B4-BE49-F238E27FC236}">
              <a16:creationId xmlns:a16="http://schemas.microsoft.com/office/drawing/2014/main" id="{00000000-0008-0000-0500-00001E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237259" y="288740850"/>
          <a:ext cx="1035627" cy="8104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86592</xdr:colOff>
      <xdr:row>1637</xdr:row>
      <xdr:rowOff>25978</xdr:rowOff>
    </xdr:from>
    <xdr:to>
      <xdr:col>1</xdr:col>
      <xdr:colOff>666751</xdr:colOff>
      <xdr:row>1643</xdr:row>
      <xdr:rowOff>147206</xdr:rowOff>
    </xdr:to>
    <xdr:pic>
      <xdr:nvPicPr>
        <xdr:cNvPr id="512799" name="Picture 6" descr="LOGO HOSPITAL">
          <a:extLst>
            <a:ext uri="{FF2B5EF4-FFF2-40B4-BE49-F238E27FC236}">
              <a16:creationId xmlns:a16="http://schemas.microsoft.com/office/drawing/2014/main" id="{00000000-0008-0000-0500-00001F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86592" y="296643137"/>
          <a:ext cx="1160318" cy="7879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266700</xdr:colOff>
      <xdr:row>1680</xdr:row>
      <xdr:rowOff>17319</xdr:rowOff>
    </xdr:from>
    <xdr:to>
      <xdr:col>1</xdr:col>
      <xdr:colOff>597477</xdr:colOff>
      <xdr:row>1686</xdr:row>
      <xdr:rowOff>138545</xdr:rowOff>
    </xdr:to>
    <xdr:pic>
      <xdr:nvPicPr>
        <xdr:cNvPr id="512800" name="Picture 6" descr="LOGO HOSPITAL">
          <a:extLst>
            <a:ext uri="{FF2B5EF4-FFF2-40B4-BE49-F238E27FC236}">
              <a16:creationId xmlns:a16="http://schemas.microsoft.com/office/drawing/2014/main" id="{00000000-0008-0000-0500-000020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266700" y="304089955"/>
          <a:ext cx="910936" cy="73602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112568</xdr:colOff>
      <xdr:row>1716</xdr:row>
      <xdr:rowOff>8659</xdr:rowOff>
    </xdr:from>
    <xdr:to>
      <xdr:col>1</xdr:col>
      <xdr:colOff>692727</xdr:colOff>
      <xdr:row>1722</xdr:row>
      <xdr:rowOff>129887</xdr:rowOff>
    </xdr:to>
    <xdr:pic>
      <xdr:nvPicPr>
        <xdr:cNvPr id="512801" name="Picture 6" descr="LOGO HOSPITAL">
          <a:extLst>
            <a:ext uri="{FF2B5EF4-FFF2-40B4-BE49-F238E27FC236}">
              <a16:creationId xmlns:a16="http://schemas.microsoft.com/office/drawing/2014/main" id="{00000000-0008-0000-0500-000021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112568" y="310549636"/>
          <a:ext cx="1160318" cy="79663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188767</xdr:colOff>
      <xdr:row>1755</xdr:row>
      <xdr:rowOff>8659</xdr:rowOff>
    </xdr:from>
    <xdr:to>
      <xdr:col>1</xdr:col>
      <xdr:colOff>606135</xdr:colOff>
      <xdr:row>1761</xdr:row>
      <xdr:rowOff>103909</xdr:rowOff>
    </xdr:to>
    <xdr:pic>
      <xdr:nvPicPr>
        <xdr:cNvPr id="512802" name="Picture 6" descr="LOGO HOSPITAL">
          <a:extLst>
            <a:ext uri="{FF2B5EF4-FFF2-40B4-BE49-F238E27FC236}">
              <a16:creationId xmlns:a16="http://schemas.microsoft.com/office/drawing/2014/main" id="{00000000-0008-0000-0500-000022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88767" y="317121886"/>
          <a:ext cx="997527" cy="74468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58882</xdr:colOff>
      <xdr:row>1790</xdr:row>
      <xdr:rowOff>34637</xdr:rowOff>
    </xdr:from>
    <xdr:to>
      <xdr:col>1</xdr:col>
      <xdr:colOff>597477</xdr:colOff>
      <xdr:row>1796</xdr:row>
      <xdr:rowOff>103910</xdr:rowOff>
    </xdr:to>
    <xdr:pic>
      <xdr:nvPicPr>
        <xdr:cNvPr id="512803" name="Picture 6" descr="LOGO HOSPITAL">
          <a:extLst>
            <a:ext uri="{FF2B5EF4-FFF2-40B4-BE49-F238E27FC236}">
              <a16:creationId xmlns:a16="http://schemas.microsoft.com/office/drawing/2014/main" id="{00000000-0008-0000-0500-000023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58882" y="324092455"/>
          <a:ext cx="1118754" cy="857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69273</xdr:colOff>
      <xdr:row>1836</xdr:row>
      <xdr:rowOff>17319</xdr:rowOff>
    </xdr:from>
    <xdr:to>
      <xdr:col>1</xdr:col>
      <xdr:colOff>692727</xdr:colOff>
      <xdr:row>1842</xdr:row>
      <xdr:rowOff>147203</xdr:rowOff>
    </xdr:to>
    <xdr:pic>
      <xdr:nvPicPr>
        <xdr:cNvPr id="512804" name="Picture 6" descr="LOGO HOSPITAL">
          <a:extLst>
            <a:ext uri="{FF2B5EF4-FFF2-40B4-BE49-F238E27FC236}">
              <a16:creationId xmlns:a16="http://schemas.microsoft.com/office/drawing/2014/main" id="{00000000-0008-0000-0500-000024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69273" y="331435364"/>
          <a:ext cx="1203613" cy="100445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252845</xdr:colOff>
      <xdr:row>2024</xdr:row>
      <xdr:rowOff>25978</xdr:rowOff>
    </xdr:from>
    <xdr:to>
      <xdr:col>1</xdr:col>
      <xdr:colOff>588818</xdr:colOff>
      <xdr:row>2029</xdr:row>
      <xdr:rowOff>138546</xdr:rowOff>
    </xdr:to>
    <xdr:pic>
      <xdr:nvPicPr>
        <xdr:cNvPr id="512805" name="Picture 6" descr="LOGO HOSPITAL">
          <a:extLst>
            <a:ext uri="{FF2B5EF4-FFF2-40B4-BE49-F238E27FC236}">
              <a16:creationId xmlns:a16="http://schemas.microsoft.com/office/drawing/2014/main" id="{00000000-0008-0000-0500-000025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252845" y="365041296"/>
          <a:ext cx="916132" cy="8918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188767</xdr:colOff>
      <xdr:row>2106</xdr:row>
      <xdr:rowOff>0</xdr:rowOff>
    </xdr:from>
    <xdr:to>
      <xdr:col>1</xdr:col>
      <xdr:colOff>623453</xdr:colOff>
      <xdr:row>2111</xdr:row>
      <xdr:rowOff>147204</xdr:rowOff>
    </xdr:to>
    <xdr:pic>
      <xdr:nvPicPr>
        <xdr:cNvPr id="512806" name="Picture 6" descr="LOGO HOSPITAL">
          <a:extLst>
            <a:ext uri="{FF2B5EF4-FFF2-40B4-BE49-F238E27FC236}">
              <a16:creationId xmlns:a16="http://schemas.microsoft.com/office/drawing/2014/main" id="{00000000-0008-0000-0500-000026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188767" y="380653636"/>
          <a:ext cx="1014845" cy="92652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314325</xdr:colOff>
      <xdr:row>2065</xdr:row>
      <xdr:rowOff>43297</xdr:rowOff>
    </xdr:from>
    <xdr:to>
      <xdr:col>1</xdr:col>
      <xdr:colOff>588818</xdr:colOff>
      <xdr:row>2069</xdr:row>
      <xdr:rowOff>147204</xdr:rowOff>
    </xdr:to>
    <xdr:pic>
      <xdr:nvPicPr>
        <xdr:cNvPr id="512807" name="Picture 6" descr="LOGO HOSPITAL">
          <a:extLst>
            <a:ext uri="{FF2B5EF4-FFF2-40B4-BE49-F238E27FC236}">
              <a16:creationId xmlns:a16="http://schemas.microsoft.com/office/drawing/2014/main" id="{00000000-0008-0000-0500-000027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14325" y="373059615"/>
          <a:ext cx="854652" cy="7273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133351</xdr:colOff>
      <xdr:row>2179</xdr:row>
      <xdr:rowOff>66674</xdr:rowOff>
    </xdr:from>
    <xdr:to>
      <xdr:col>1</xdr:col>
      <xdr:colOff>528206</xdr:colOff>
      <xdr:row>2186</xdr:row>
      <xdr:rowOff>121226</xdr:rowOff>
    </xdr:to>
    <xdr:pic>
      <xdr:nvPicPr>
        <xdr:cNvPr id="512808" name="Picture 4" descr="LOGO HOSPITAL">
          <a:extLst>
            <a:ext uri="{FF2B5EF4-FFF2-40B4-BE49-F238E27FC236}">
              <a16:creationId xmlns:a16="http://schemas.microsoft.com/office/drawing/2014/main" id="{00000000-0008-0000-0500-000028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33351" y="394323742"/>
          <a:ext cx="975014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160193</xdr:colOff>
      <xdr:row>2222</xdr:row>
      <xdr:rowOff>64943</xdr:rowOff>
    </xdr:from>
    <xdr:to>
      <xdr:col>1</xdr:col>
      <xdr:colOff>580159</xdr:colOff>
      <xdr:row>2229</xdr:row>
      <xdr:rowOff>103043</xdr:rowOff>
    </xdr:to>
    <xdr:pic>
      <xdr:nvPicPr>
        <xdr:cNvPr id="512809" name="Picture 4" descr="LOGO HOSPITAL">
          <a:extLst>
            <a:ext uri="{FF2B5EF4-FFF2-40B4-BE49-F238E27FC236}">
              <a16:creationId xmlns:a16="http://schemas.microsoft.com/office/drawing/2014/main" id="{00000000-0008-0000-0500-000029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60193" y="401916034"/>
          <a:ext cx="1000125" cy="8260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333375</xdr:colOff>
      <xdr:row>2269</xdr:row>
      <xdr:rowOff>95250</xdr:rowOff>
    </xdr:from>
    <xdr:to>
      <xdr:col>1</xdr:col>
      <xdr:colOff>400050</xdr:colOff>
      <xdr:row>2275</xdr:row>
      <xdr:rowOff>47625</xdr:rowOff>
    </xdr:to>
    <xdr:pic>
      <xdr:nvPicPr>
        <xdr:cNvPr id="512810" name="Picture 4" descr="LOGO HOSPITAL">
          <a:extLst>
            <a:ext uri="{FF2B5EF4-FFF2-40B4-BE49-F238E27FC236}">
              <a16:creationId xmlns:a16="http://schemas.microsoft.com/office/drawing/2014/main" id="{00000000-0008-0000-0500-00002A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33375" y="406812750"/>
          <a:ext cx="6477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333375</xdr:colOff>
      <xdr:row>2459</xdr:row>
      <xdr:rowOff>19050</xdr:rowOff>
    </xdr:from>
    <xdr:to>
      <xdr:col>1</xdr:col>
      <xdr:colOff>400050</xdr:colOff>
      <xdr:row>2464</xdr:row>
      <xdr:rowOff>133350</xdr:rowOff>
    </xdr:to>
    <xdr:pic>
      <xdr:nvPicPr>
        <xdr:cNvPr id="512811" name="Picture 4" descr="LOGO HOSPITAL">
          <a:extLst>
            <a:ext uri="{FF2B5EF4-FFF2-40B4-BE49-F238E27FC236}">
              <a16:creationId xmlns:a16="http://schemas.microsoft.com/office/drawing/2014/main" id="{00000000-0008-0000-0500-00002B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33375" y="437711850"/>
          <a:ext cx="64770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333375</xdr:colOff>
      <xdr:row>2495</xdr:row>
      <xdr:rowOff>19050</xdr:rowOff>
    </xdr:from>
    <xdr:to>
      <xdr:col>1</xdr:col>
      <xdr:colOff>400050</xdr:colOff>
      <xdr:row>2500</xdr:row>
      <xdr:rowOff>133350</xdr:rowOff>
    </xdr:to>
    <xdr:pic>
      <xdr:nvPicPr>
        <xdr:cNvPr id="512812" name="Picture 4" descr="LOGO HOSPITAL">
          <a:extLst>
            <a:ext uri="{FF2B5EF4-FFF2-40B4-BE49-F238E27FC236}">
              <a16:creationId xmlns:a16="http://schemas.microsoft.com/office/drawing/2014/main" id="{00000000-0008-0000-0500-00002C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33375" y="443503050"/>
          <a:ext cx="64770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180975</xdr:colOff>
      <xdr:row>2531</xdr:row>
      <xdr:rowOff>104775</xdr:rowOff>
    </xdr:from>
    <xdr:to>
      <xdr:col>1</xdr:col>
      <xdr:colOff>371475</xdr:colOff>
      <xdr:row>2536</xdr:row>
      <xdr:rowOff>19050</xdr:rowOff>
    </xdr:to>
    <xdr:pic>
      <xdr:nvPicPr>
        <xdr:cNvPr id="512813" name="Picture 6" descr="LOGO HOSPITAL">
          <a:extLst>
            <a:ext uri="{FF2B5EF4-FFF2-40B4-BE49-F238E27FC236}">
              <a16:creationId xmlns:a16="http://schemas.microsoft.com/office/drawing/2014/main" id="{00000000-0008-0000-0500-00002D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180975" y="449846700"/>
          <a:ext cx="7715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304800</xdr:colOff>
      <xdr:row>2604</xdr:row>
      <xdr:rowOff>47625</xdr:rowOff>
    </xdr:from>
    <xdr:to>
      <xdr:col>1</xdr:col>
      <xdr:colOff>142875</xdr:colOff>
      <xdr:row>2606</xdr:row>
      <xdr:rowOff>0</xdr:rowOff>
    </xdr:to>
    <xdr:pic>
      <xdr:nvPicPr>
        <xdr:cNvPr id="512814" name="Picture 6" descr="LOGO HOSPITAL">
          <a:extLst>
            <a:ext uri="{FF2B5EF4-FFF2-40B4-BE49-F238E27FC236}">
              <a16:creationId xmlns:a16="http://schemas.microsoft.com/office/drawing/2014/main" id="{00000000-0008-0000-0500-00002E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04800" y="463115025"/>
          <a:ext cx="41910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180975</xdr:colOff>
      <xdr:row>2603</xdr:row>
      <xdr:rowOff>76200</xdr:rowOff>
    </xdr:from>
    <xdr:to>
      <xdr:col>1</xdr:col>
      <xdr:colOff>371475</xdr:colOff>
      <xdr:row>2609</xdr:row>
      <xdr:rowOff>0</xdr:rowOff>
    </xdr:to>
    <xdr:pic>
      <xdr:nvPicPr>
        <xdr:cNvPr id="512815" name="Picture 6" descr="LOGO HOSPITAL">
          <a:extLst>
            <a:ext uri="{FF2B5EF4-FFF2-40B4-BE49-F238E27FC236}">
              <a16:creationId xmlns:a16="http://schemas.microsoft.com/office/drawing/2014/main" id="{00000000-0008-0000-0500-00002F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180975" y="462991200"/>
          <a:ext cx="771525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180975</xdr:colOff>
      <xdr:row>2563</xdr:row>
      <xdr:rowOff>104775</xdr:rowOff>
    </xdr:from>
    <xdr:to>
      <xdr:col>1</xdr:col>
      <xdr:colOff>371475</xdr:colOff>
      <xdr:row>2568</xdr:row>
      <xdr:rowOff>19050</xdr:rowOff>
    </xdr:to>
    <xdr:pic>
      <xdr:nvPicPr>
        <xdr:cNvPr id="512816" name="Picture 6" descr="LOGO HOSPITAL">
          <a:extLst>
            <a:ext uri="{FF2B5EF4-FFF2-40B4-BE49-F238E27FC236}">
              <a16:creationId xmlns:a16="http://schemas.microsoft.com/office/drawing/2014/main" id="{00000000-0008-0000-0500-000030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180975" y="455980800"/>
          <a:ext cx="771525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180975</xdr:colOff>
      <xdr:row>2646</xdr:row>
      <xdr:rowOff>76200</xdr:rowOff>
    </xdr:from>
    <xdr:to>
      <xdr:col>1</xdr:col>
      <xdr:colOff>371475</xdr:colOff>
      <xdr:row>2653</xdr:row>
      <xdr:rowOff>76200</xdr:rowOff>
    </xdr:to>
    <xdr:pic>
      <xdr:nvPicPr>
        <xdr:cNvPr id="512817" name="Picture 6" descr="LOGO HOSPITAL">
          <a:extLst>
            <a:ext uri="{FF2B5EF4-FFF2-40B4-BE49-F238E27FC236}">
              <a16:creationId xmlns:a16="http://schemas.microsoft.com/office/drawing/2014/main" id="{00000000-0008-0000-0500-000031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180975" y="469868250"/>
          <a:ext cx="771525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180975</xdr:colOff>
      <xdr:row>2687</xdr:row>
      <xdr:rowOff>76200</xdr:rowOff>
    </xdr:from>
    <xdr:to>
      <xdr:col>1</xdr:col>
      <xdr:colOff>371475</xdr:colOff>
      <xdr:row>2694</xdr:row>
      <xdr:rowOff>76200</xdr:rowOff>
    </xdr:to>
    <xdr:pic>
      <xdr:nvPicPr>
        <xdr:cNvPr id="512818" name="Picture 6" descr="LOGO HOSPITAL">
          <a:extLst>
            <a:ext uri="{FF2B5EF4-FFF2-40B4-BE49-F238E27FC236}">
              <a16:creationId xmlns:a16="http://schemas.microsoft.com/office/drawing/2014/main" id="{00000000-0008-0000-0500-000032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180975" y="476888175"/>
          <a:ext cx="771525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180975</xdr:colOff>
      <xdr:row>2854</xdr:row>
      <xdr:rowOff>76200</xdr:rowOff>
    </xdr:from>
    <xdr:to>
      <xdr:col>1</xdr:col>
      <xdr:colOff>371475</xdr:colOff>
      <xdr:row>2861</xdr:row>
      <xdr:rowOff>76200</xdr:rowOff>
    </xdr:to>
    <xdr:pic>
      <xdr:nvPicPr>
        <xdr:cNvPr id="512819" name="Picture 6" descr="LOGO HOSPITAL">
          <a:extLst>
            <a:ext uri="{FF2B5EF4-FFF2-40B4-BE49-F238E27FC236}">
              <a16:creationId xmlns:a16="http://schemas.microsoft.com/office/drawing/2014/main" id="{00000000-0008-0000-0500-000033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180975" y="502481850"/>
          <a:ext cx="771525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390525</xdr:colOff>
      <xdr:row>2301</xdr:row>
      <xdr:rowOff>19050</xdr:rowOff>
    </xdr:from>
    <xdr:to>
      <xdr:col>1</xdr:col>
      <xdr:colOff>209550</xdr:colOff>
      <xdr:row>2304</xdr:row>
      <xdr:rowOff>180975</xdr:rowOff>
    </xdr:to>
    <xdr:pic>
      <xdr:nvPicPr>
        <xdr:cNvPr id="512820" name="Picture 6" descr="LOGO HOSPITAL">
          <a:extLst>
            <a:ext uri="{FF2B5EF4-FFF2-40B4-BE49-F238E27FC236}">
              <a16:creationId xmlns:a16="http://schemas.microsoft.com/office/drawing/2014/main" id="{00000000-0008-0000-0500-000034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90525" y="411946725"/>
          <a:ext cx="400050" cy="59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352425</xdr:colOff>
      <xdr:row>2336</xdr:row>
      <xdr:rowOff>76200</xdr:rowOff>
    </xdr:from>
    <xdr:to>
      <xdr:col>1</xdr:col>
      <xdr:colOff>600075</xdr:colOff>
      <xdr:row>2342</xdr:row>
      <xdr:rowOff>114300</xdr:rowOff>
    </xdr:to>
    <xdr:pic>
      <xdr:nvPicPr>
        <xdr:cNvPr id="512821" name="Picture 6" descr="LOGO HOSPITAL">
          <a:extLst>
            <a:ext uri="{FF2B5EF4-FFF2-40B4-BE49-F238E27FC236}">
              <a16:creationId xmlns:a16="http://schemas.microsoft.com/office/drawing/2014/main" id="{00000000-0008-0000-0500-000035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52425" y="417490275"/>
          <a:ext cx="828675" cy="952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285750</xdr:colOff>
      <xdr:row>2379</xdr:row>
      <xdr:rowOff>104775</xdr:rowOff>
    </xdr:from>
    <xdr:to>
      <xdr:col>1</xdr:col>
      <xdr:colOff>361950</xdr:colOff>
      <xdr:row>2385</xdr:row>
      <xdr:rowOff>0</xdr:rowOff>
    </xdr:to>
    <xdr:pic>
      <xdr:nvPicPr>
        <xdr:cNvPr id="512822" name="Picture 6" descr="LOGO HOSPITAL">
          <a:extLst>
            <a:ext uri="{FF2B5EF4-FFF2-40B4-BE49-F238E27FC236}">
              <a16:creationId xmlns:a16="http://schemas.microsoft.com/office/drawing/2014/main" id="{00000000-0008-0000-0500-000036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285750" y="424834050"/>
          <a:ext cx="657225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285750</xdr:colOff>
      <xdr:row>2418</xdr:row>
      <xdr:rowOff>104775</xdr:rowOff>
    </xdr:from>
    <xdr:to>
      <xdr:col>1</xdr:col>
      <xdr:colOff>361950</xdr:colOff>
      <xdr:row>2424</xdr:row>
      <xdr:rowOff>0</xdr:rowOff>
    </xdr:to>
    <xdr:pic>
      <xdr:nvPicPr>
        <xdr:cNvPr id="512823" name="Picture 6" descr="LOGO HOSPITAL">
          <a:extLst>
            <a:ext uri="{FF2B5EF4-FFF2-40B4-BE49-F238E27FC236}">
              <a16:creationId xmlns:a16="http://schemas.microsoft.com/office/drawing/2014/main" id="{00000000-0008-0000-0500-000037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285750" y="431082450"/>
          <a:ext cx="657225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784</xdr:row>
      <xdr:rowOff>0</xdr:rowOff>
    </xdr:from>
    <xdr:to>
      <xdr:col>1</xdr:col>
      <xdr:colOff>723900</xdr:colOff>
      <xdr:row>790</xdr:row>
      <xdr:rowOff>95250</xdr:rowOff>
    </xdr:to>
    <xdr:pic>
      <xdr:nvPicPr>
        <xdr:cNvPr id="512824" name="Picture 6" descr="LOGO HOSPITAL">
          <a:extLst>
            <a:ext uri="{FF2B5EF4-FFF2-40B4-BE49-F238E27FC236}">
              <a16:creationId xmlns:a16="http://schemas.microsoft.com/office/drawing/2014/main" id="{00000000-0008-0000-0500-000038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8100" y="147189825"/>
          <a:ext cx="1266825" cy="1009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180975</xdr:colOff>
      <xdr:row>1918</xdr:row>
      <xdr:rowOff>76200</xdr:rowOff>
    </xdr:from>
    <xdr:to>
      <xdr:col>1</xdr:col>
      <xdr:colOff>533400</xdr:colOff>
      <xdr:row>1925</xdr:row>
      <xdr:rowOff>76200</xdr:rowOff>
    </xdr:to>
    <xdr:pic>
      <xdr:nvPicPr>
        <xdr:cNvPr id="512825" name="Picture 6" descr="LOGO HOSPITAL">
          <a:extLst>
            <a:ext uri="{FF2B5EF4-FFF2-40B4-BE49-F238E27FC236}">
              <a16:creationId xmlns:a16="http://schemas.microsoft.com/office/drawing/2014/main" id="{00000000-0008-0000-0500-000039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180975" y="343852500"/>
          <a:ext cx="93345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180975</xdr:colOff>
      <xdr:row>1965</xdr:row>
      <xdr:rowOff>76200</xdr:rowOff>
    </xdr:from>
    <xdr:to>
      <xdr:col>1</xdr:col>
      <xdr:colOff>457200</xdr:colOff>
      <xdr:row>1972</xdr:row>
      <xdr:rowOff>76200</xdr:rowOff>
    </xdr:to>
    <xdr:pic>
      <xdr:nvPicPr>
        <xdr:cNvPr id="512826" name="Picture 6" descr="LOGO HOSPITAL">
          <a:extLst>
            <a:ext uri="{FF2B5EF4-FFF2-40B4-BE49-F238E27FC236}">
              <a16:creationId xmlns:a16="http://schemas.microsoft.com/office/drawing/2014/main" id="{00000000-0008-0000-0500-00003A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180975" y="352596450"/>
          <a:ext cx="85725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114300</xdr:colOff>
      <xdr:row>2145</xdr:row>
      <xdr:rowOff>38100</xdr:rowOff>
    </xdr:from>
    <xdr:to>
      <xdr:col>1</xdr:col>
      <xdr:colOff>600075</xdr:colOff>
      <xdr:row>2150</xdr:row>
      <xdr:rowOff>142875</xdr:rowOff>
    </xdr:to>
    <xdr:pic>
      <xdr:nvPicPr>
        <xdr:cNvPr id="512827" name="Picture 6" descr="LOGO HOSPITAL">
          <a:extLst>
            <a:ext uri="{FF2B5EF4-FFF2-40B4-BE49-F238E27FC236}">
              <a16:creationId xmlns:a16="http://schemas.microsoft.com/office/drawing/2014/main" id="{00000000-0008-0000-0500-00003B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114300" y="385895850"/>
          <a:ext cx="1066800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116</xdr:row>
      <xdr:rowOff>47625</xdr:rowOff>
    </xdr:from>
    <xdr:to>
      <xdr:col>1</xdr:col>
      <xdr:colOff>714375</xdr:colOff>
      <xdr:row>121</xdr:row>
      <xdr:rowOff>85725</xdr:rowOff>
    </xdr:to>
    <xdr:pic>
      <xdr:nvPicPr>
        <xdr:cNvPr id="512828" name="Picture 6" descr="LOGO HOSPITAL">
          <a:extLst>
            <a:ext uri="{FF2B5EF4-FFF2-40B4-BE49-F238E27FC236}">
              <a16:creationId xmlns:a16="http://schemas.microsoft.com/office/drawing/2014/main" id="{00000000-0008-0000-0500-00003C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0" y="28613100"/>
          <a:ext cx="129540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373</xdr:row>
      <xdr:rowOff>76200</xdr:rowOff>
    </xdr:from>
    <xdr:to>
      <xdr:col>1</xdr:col>
      <xdr:colOff>742950</xdr:colOff>
      <xdr:row>380</xdr:row>
      <xdr:rowOff>142875</xdr:rowOff>
    </xdr:to>
    <xdr:pic>
      <xdr:nvPicPr>
        <xdr:cNvPr id="512829" name="Picture 6" descr="LOGO HOSPITAL">
          <a:extLst>
            <a:ext uri="{FF2B5EF4-FFF2-40B4-BE49-F238E27FC236}">
              <a16:creationId xmlns:a16="http://schemas.microsoft.com/office/drawing/2014/main" id="{00000000-0008-0000-0500-00003D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0" y="74104500"/>
          <a:ext cx="1323975" cy="1133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47625</xdr:colOff>
      <xdr:row>824</xdr:row>
      <xdr:rowOff>66675</xdr:rowOff>
    </xdr:from>
    <xdr:to>
      <xdr:col>1</xdr:col>
      <xdr:colOff>647700</xdr:colOff>
      <xdr:row>831</xdr:row>
      <xdr:rowOff>142875</xdr:rowOff>
    </xdr:to>
    <xdr:pic>
      <xdr:nvPicPr>
        <xdr:cNvPr id="512830" name="Picture 6" descr="LOGO HOSPITAL">
          <a:extLst>
            <a:ext uri="{FF2B5EF4-FFF2-40B4-BE49-F238E27FC236}">
              <a16:creationId xmlns:a16="http://schemas.microsoft.com/office/drawing/2014/main" id="{00000000-0008-0000-0500-00003ED3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47625" y="153809700"/>
          <a:ext cx="1181100" cy="1143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0</xdr:row>
      <xdr:rowOff>76200</xdr:rowOff>
    </xdr:from>
    <xdr:to>
      <xdr:col>1</xdr:col>
      <xdr:colOff>638175</xdr:colOff>
      <xdr:row>7</xdr:row>
      <xdr:rowOff>133350</xdr:rowOff>
    </xdr:to>
    <xdr:pic>
      <xdr:nvPicPr>
        <xdr:cNvPr id="478463" name="Picture 6" descr="LOGO HOSPITAL">
          <a:extLst>
            <a:ext uri="{FF2B5EF4-FFF2-40B4-BE49-F238E27FC236}">
              <a16:creationId xmlns:a16="http://schemas.microsoft.com/office/drawing/2014/main" id="{00000000-0008-0000-0600-0000FF4C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150" y="76200"/>
          <a:ext cx="1181100" cy="1190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180975</xdr:colOff>
      <xdr:row>41</xdr:row>
      <xdr:rowOff>76200</xdr:rowOff>
    </xdr:from>
    <xdr:to>
      <xdr:col>1</xdr:col>
      <xdr:colOff>590550</xdr:colOff>
      <xdr:row>47</xdr:row>
      <xdr:rowOff>161925</xdr:rowOff>
    </xdr:to>
    <xdr:pic>
      <xdr:nvPicPr>
        <xdr:cNvPr id="478464" name="Picture 6" descr="LOGO HOSPITAL">
          <a:extLst>
            <a:ext uri="{FF2B5EF4-FFF2-40B4-BE49-F238E27FC236}">
              <a16:creationId xmlns:a16="http://schemas.microsoft.com/office/drawing/2014/main" id="{00000000-0008-0000-0600-0000004D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80975" y="8124825"/>
          <a:ext cx="1009650" cy="1057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180975</xdr:colOff>
      <xdr:row>84</xdr:row>
      <xdr:rowOff>76200</xdr:rowOff>
    </xdr:from>
    <xdr:to>
      <xdr:col>1</xdr:col>
      <xdr:colOff>523875</xdr:colOff>
      <xdr:row>91</xdr:row>
      <xdr:rowOff>66675</xdr:rowOff>
    </xdr:to>
    <xdr:pic>
      <xdr:nvPicPr>
        <xdr:cNvPr id="478465" name="Picture 6" descr="LOGO HOSPITAL">
          <a:extLst>
            <a:ext uri="{FF2B5EF4-FFF2-40B4-BE49-F238E27FC236}">
              <a16:creationId xmlns:a16="http://schemas.microsoft.com/office/drawing/2014/main" id="{00000000-0008-0000-0600-0000014D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80975" y="15611475"/>
          <a:ext cx="942975" cy="885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28575</xdr:rowOff>
    </xdr:from>
    <xdr:to>
      <xdr:col>1</xdr:col>
      <xdr:colOff>600075</xdr:colOff>
      <xdr:row>7</xdr:row>
      <xdr:rowOff>85725</xdr:rowOff>
    </xdr:to>
    <xdr:pic>
      <xdr:nvPicPr>
        <xdr:cNvPr id="510284" name="Picture 6" descr="LOGO HOSPITAL">
          <a:extLst>
            <a:ext uri="{FF2B5EF4-FFF2-40B4-BE49-F238E27FC236}">
              <a16:creationId xmlns:a16="http://schemas.microsoft.com/office/drawing/2014/main" id="{00000000-0008-0000-0700-00004CC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28575"/>
          <a:ext cx="1076325" cy="1190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47625</xdr:colOff>
      <xdr:row>88</xdr:row>
      <xdr:rowOff>19050</xdr:rowOff>
    </xdr:from>
    <xdr:to>
      <xdr:col>1</xdr:col>
      <xdr:colOff>581025</xdr:colOff>
      <xdr:row>90</xdr:row>
      <xdr:rowOff>285750</xdr:rowOff>
    </xdr:to>
    <xdr:pic>
      <xdr:nvPicPr>
        <xdr:cNvPr id="510285" name="Picture 6" descr="LOGO HOSPITAL">
          <a:extLst>
            <a:ext uri="{FF2B5EF4-FFF2-40B4-BE49-F238E27FC236}">
              <a16:creationId xmlns:a16="http://schemas.microsoft.com/office/drawing/2014/main" id="{00000000-0008-0000-0700-00004DC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17821275"/>
          <a:ext cx="1047750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123825</xdr:colOff>
      <xdr:row>921</xdr:row>
      <xdr:rowOff>19050</xdr:rowOff>
    </xdr:from>
    <xdr:to>
      <xdr:col>1</xdr:col>
      <xdr:colOff>695325</xdr:colOff>
      <xdr:row>923</xdr:row>
      <xdr:rowOff>285750</xdr:rowOff>
    </xdr:to>
    <xdr:pic>
      <xdr:nvPicPr>
        <xdr:cNvPr id="510286" name="Picture 6" descr="LOGO HOSPITAL">
          <a:extLst>
            <a:ext uri="{FF2B5EF4-FFF2-40B4-BE49-F238E27FC236}">
              <a16:creationId xmlns:a16="http://schemas.microsoft.com/office/drawing/2014/main" id="{00000000-0008-0000-0700-00004EC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3825" y="176688750"/>
          <a:ext cx="1085850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987</xdr:row>
      <xdr:rowOff>19050</xdr:rowOff>
    </xdr:from>
    <xdr:to>
      <xdr:col>1</xdr:col>
      <xdr:colOff>704850</xdr:colOff>
      <xdr:row>989</xdr:row>
      <xdr:rowOff>285750</xdr:rowOff>
    </xdr:to>
    <xdr:pic>
      <xdr:nvPicPr>
        <xdr:cNvPr id="510287" name="Picture 6" descr="LOGO HOSPITAL">
          <a:extLst>
            <a:ext uri="{FF2B5EF4-FFF2-40B4-BE49-F238E27FC236}">
              <a16:creationId xmlns:a16="http://schemas.microsoft.com/office/drawing/2014/main" id="{00000000-0008-0000-0700-00004FC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2875" y="190099950"/>
          <a:ext cx="1076325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161925</xdr:colOff>
      <xdr:row>844</xdr:row>
      <xdr:rowOff>19050</xdr:rowOff>
    </xdr:from>
    <xdr:to>
      <xdr:col>1</xdr:col>
      <xdr:colOff>676275</xdr:colOff>
      <xdr:row>846</xdr:row>
      <xdr:rowOff>285750</xdr:rowOff>
    </xdr:to>
    <xdr:pic>
      <xdr:nvPicPr>
        <xdr:cNvPr id="510288" name="Picture 6" descr="LOGO HOSPITAL">
          <a:extLst>
            <a:ext uri="{FF2B5EF4-FFF2-40B4-BE49-F238E27FC236}">
              <a16:creationId xmlns:a16="http://schemas.microsoft.com/office/drawing/2014/main" id="{00000000-0008-0000-0700-000050C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1925" y="159534225"/>
          <a:ext cx="1028700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872</xdr:row>
      <xdr:rowOff>19050</xdr:rowOff>
    </xdr:from>
    <xdr:to>
      <xdr:col>1</xdr:col>
      <xdr:colOff>657225</xdr:colOff>
      <xdr:row>874</xdr:row>
      <xdr:rowOff>285750</xdr:rowOff>
    </xdr:to>
    <xdr:pic>
      <xdr:nvPicPr>
        <xdr:cNvPr id="510289" name="Picture 6" descr="LOGO HOSPITAL">
          <a:extLst>
            <a:ext uri="{FF2B5EF4-FFF2-40B4-BE49-F238E27FC236}">
              <a16:creationId xmlns:a16="http://schemas.microsoft.com/office/drawing/2014/main" id="{00000000-0008-0000-0700-000051C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2875" y="165134925"/>
          <a:ext cx="1028700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95250</xdr:colOff>
      <xdr:row>1109</xdr:row>
      <xdr:rowOff>28575</xdr:rowOff>
    </xdr:from>
    <xdr:to>
      <xdr:col>1</xdr:col>
      <xdr:colOff>647700</xdr:colOff>
      <xdr:row>1111</xdr:row>
      <xdr:rowOff>295275</xdr:rowOff>
    </xdr:to>
    <xdr:pic>
      <xdr:nvPicPr>
        <xdr:cNvPr id="510290" name="Picture 6" descr="LOGO HOSPITAL">
          <a:extLst>
            <a:ext uri="{FF2B5EF4-FFF2-40B4-BE49-F238E27FC236}">
              <a16:creationId xmlns:a16="http://schemas.microsoft.com/office/drawing/2014/main" id="{00000000-0008-0000-0700-000052C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5250" y="214122000"/>
          <a:ext cx="1066800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114300</xdr:colOff>
      <xdr:row>1132</xdr:row>
      <xdr:rowOff>19050</xdr:rowOff>
    </xdr:from>
    <xdr:to>
      <xdr:col>1</xdr:col>
      <xdr:colOff>704850</xdr:colOff>
      <xdr:row>1134</xdr:row>
      <xdr:rowOff>285750</xdr:rowOff>
    </xdr:to>
    <xdr:pic>
      <xdr:nvPicPr>
        <xdr:cNvPr id="510291" name="Picture 6" descr="LOGO HOSPITAL">
          <a:extLst>
            <a:ext uri="{FF2B5EF4-FFF2-40B4-BE49-F238E27FC236}">
              <a16:creationId xmlns:a16="http://schemas.microsoft.com/office/drawing/2014/main" id="{00000000-0008-0000-0700-000053C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4300" y="218751150"/>
          <a:ext cx="1104900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161925</xdr:colOff>
      <xdr:row>120</xdr:row>
      <xdr:rowOff>28575</xdr:rowOff>
    </xdr:from>
    <xdr:to>
      <xdr:col>1</xdr:col>
      <xdr:colOff>647700</xdr:colOff>
      <xdr:row>122</xdr:row>
      <xdr:rowOff>295275</xdr:rowOff>
    </xdr:to>
    <xdr:pic>
      <xdr:nvPicPr>
        <xdr:cNvPr id="510292" name="Picture 6" descr="LOGO HOSPITAL">
          <a:extLst>
            <a:ext uri="{FF2B5EF4-FFF2-40B4-BE49-F238E27FC236}">
              <a16:creationId xmlns:a16="http://schemas.microsoft.com/office/drawing/2014/main" id="{00000000-0008-0000-0700-000054C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1925" y="23660100"/>
          <a:ext cx="1000125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161925</xdr:colOff>
      <xdr:row>147</xdr:row>
      <xdr:rowOff>28575</xdr:rowOff>
    </xdr:from>
    <xdr:to>
      <xdr:col>1</xdr:col>
      <xdr:colOff>647700</xdr:colOff>
      <xdr:row>149</xdr:row>
      <xdr:rowOff>295275</xdr:rowOff>
    </xdr:to>
    <xdr:pic>
      <xdr:nvPicPr>
        <xdr:cNvPr id="510293" name="Picture 6" descr="LOGO HOSPITAL">
          <a:extLst>
            <a:ext uri="{FF2B5EF4-FFF2-40B4-BE49-F238E27FC236}">
              <a16:creationId xmlns:a16="http://schemas.microsoft.com/office/drawing/2014/main" id="{00000000-0008-0000-0700-000055C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1925" y="28994100"/>
          <a:ext cx="1000125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161925</xdr:colOff>
      <xdr:row>287</xdr:row>
      <xdr:rowOff>28575</xdr:rowOff>
    </xdr:from>
    <xdr:to>
      <xdr:col>1</xdr:col>
      <xdr:colOff>647700</xdr:colOff>
      <xdr:row>289</xdr:row>
      <xdr:rowOff>295275</xdr:rowOff>
    </xdr:to>
    <xdr:pic>
      <xdr:nvPicPr>
        <xdr:cNvPr id="510294" name="Picture 6" descr="LOGO HOSPITAL">
          <a:extLst>
            <a:ext uri="{FF2B5EF4-FFF2-40B4-BE49-F238E27FC236}">
              <a16:creationId xmlns:a16="http://schemas.microsoft.com/office/drawing/2014/main" id="{00000000-0008-0000-0700-000056C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1925" y="63341250"/>
          <a:ext cx="1000125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161925</xdr:colOff>
      <xdr:row>742</xdr:row>
      <xdr:rowOff>28575</xdr:rowOff>
    </xdr:from>
    <xdr:to>
      <xdr:col>1</xdr:col>
      <xdr:colOff>647700</xdr:colOff>
      <xdr:row>744</xdr:row>
      <xdr:rowOff>295275</xdr:rowOff>
    </xdr:to>
    <xdr:pic>
      <xdr:nvPicPr>
        <xdr:cNvPr id="510295" name="Picture 6" descr="LOGO HOSPITAL">
          <a:extLst>
            <a:ext uri="{FF2B5EF4-FFF2-40B4-BE49-F238E27FC236}">
              <a16:creationId xmlns:a16="http://schemas.microsoft.com/office/drawing/2014/main" id="{00000000-0008-0000-0700-000057C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1925" y="141198600"/>
          <a:ext cx="1000125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1052</xdr:row>
      <xdr:rowOff>19050</xdr:rowOff>
    </xdr:from>
    <xdr:to>
      <xdr:col>1</xdr:col>
      <xdr:colOff>704850</xdr:colOff>
      <xdr:row>1054</xdr:row>
      <xdr:rowOff>285750</xdr:rowOff>
    </xdr:to>
    <xdr:pic>
      <xdr:nvPicPr>
        <xdr:cNvPr id="510296" name="Picture 6" descr="LOGO HOSPITAL">
          <a:extLst>
            <a:ext uri="{FF2B5EF4-FFF2-40B4-BE49-F238E27FC236}">
              <a16:creationId xmlns:a16="http://schemas.microsoft.com/office/drawing/2014/main" id="{00000000-0008-0000-0700-000058C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2875" y="202730100"/>
          <a:ext cx="1076325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152400</xdr:colOff>
      <xdr:row>813</xdr:row>
      <xdr:rowOff>47625</xdr:rowOff>
    </xdr:from>
    <xdr:to>
      <xdr:col>1</xdr:col>
      <xdr:colOff>685800</xdr:colOff>
      <xdr:row>817</xdr:row>
      <xdr:rowOff>0</xdr:rowOff>
    </xdr:to>
    <xdr:pic>
      <xdr:nvPicPr>
        <xdr:cNvPr id="510297" name="Picture 6" descr="LOGO HOSPITAL">
          <a:extLst>
            <a:ext uri="{FF2B5EF4-FFF2-40B4-BE49-F238E27FC236}">
              <a16:creationId xmlns:a16="http://schemas.microsoft.com/office/drawing/2014/main" id="{00000000-0008-0000-0700-000059C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52400" y="153447750"/>
          <a:ext cx="1047750" cy="819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1082</xdr:row>
      <xdr:rowOff>19050</xdr:rowOff>
    </xdr:from>
    <xdr:to>
      <xdr:col>1</xdr:col>
      <xdr:colOff>704850</xdr:colOff>
      <xdr:row>1084</xdr:row>
      <xdr:rowOff>285750</xdr:rowOff>
    </xdr:to>
    <xdr:pic>
      <xdr:nvPicPr>
        <xdr:cNvPr id="510298" name="Picture 6" descr="LOGO HOSPITAL">
          <a:extLst>
            <a:ext uri="{FF2B5EF4-FFF2-40B4-BE49-F238E27FC236}">
              <a16:creationId xmlns:a16="http://schemas.microsoft.com/office/drawing/2014/main" id="{00000000-0008-0000-0700-00005AC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2875" y="208949925"/>
          <a:ext cx="1076325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114300</xdr:colOff>
      <xdr:row>1155</xdr:row>
      <xdr:rowOff>19050</xdr:rowOff>
    </xdr:from>
    <xdr:to>
      <xdr:col>1</xdr:col>
      <xdr:colOff>704850</xdr:colOff>
      <xdr:row>1157</xdr:row>
      <xdr:rowOff>285750</xdr:rowOff>
    </xdr:to>
    <xdr:pic>
      <xdr:nvPicPr>
        <xdr:cNvPr id="510299" name="Picture 6" descr="LOGO HOSPITAL">
          <a:extLst>
            <a:ext uri="{FF2B5EF4-FFF2-40B4-BE49-F238E27FC236}">
              <a16:creationId xmlns:a16="http://schemas.microsoft.com/office/drawing/2014/main" id="{00000000-0008-0000-0700-00005BC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4300" y="223389825"/>
          <a:ext cx="1104900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114300</xdr:colOff>
      <xdr:row>1178</xdr:row>
      <xdr:rowOff>19050</xdr:rowOff>
    </xdr:from>
    <xdr:to>
      <xdr:col>1</xdr:col>
      <xdr:colOff>704850</xdr:colOff>
      <xdr:row>1180</xdr:row>
      <xdr:rowOff>285750</xdr:rowOff>
    </xdr:to>
    <xdr:pic>
      <xdr:nvPicPr>
        <xdr:cNvPr id="510300" name="Picture 6" descr="LOGO HOSPITAL">
          <a:extLst>
            <a:ext uri="{FF2B5EF4-FFF2-40B4-BE49-F238E27FC236}">
              <a16:creationId xmlns:a16="http://schemas.microsoft.com/office/drawing/2014/main" id="{00000000-0008-0000-0700-00005CC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4300" y="228495225"/>
          <a:ext cx="1104900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114300</xdr:colOff>
      <xdr:row>1202</xdr:row>
      <xdr:rowOff>19050</xdr:rowOff>
    </xdr:from>
    <xdr:to>
      <xdr:col>1</xdr:col>
      <xdr:colOff>704850</xdr:colOff>
      <xdr:row>1204</xdr:row>
      <xdr:rowOff>285750</xdr:rowOff>
    </xdr:to>
    <xdr:pic>
      <xdr:nvPicPr>
        <xdr:cNvPr id="510301" name="Picture 6" descr="LOGO HOSPITAL">
          <a:extLst>
            <a:ext uri="{FF2B5EF4-FFF2-40B4-BE49-F238E27FC236}">
              <a16:creationId xmlns:a16="http://schemas.microsoft.com/office/drawing/2014/main" id="{00000000-0008-0000-0700-00005DC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4300" y="233514900"/>
          <a:ext cx="1104900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114300</xdr:colOff>
      <xdr:row>1278</xdr:row>
      <xdr:rowOff>19050</xdr:rowOff>
    </xdr:from>
    <xdr:to>
      <xdr:col>1</xdr:col>
      <xdr:colOff>704850</xdr:colOff>
      <xdr:row>1280</xdr:row>
      <xdr:rowOff>285750</xdr:rowOff>
    </xdr:to>
    <xdr:pic>
      <xdr:nvPicPr>
        <xdr:cNvPr id="510302" name="Picture 6" descr="LOGO HOSPITAL">
          <a:extLst>
            <a:ext uri="{FF2B5EF4-FFF2-40B4-BE49-F238E27FC236}">
              <a16:creationId xmlns:a16="http://schemas.microsoft.com/office/drawing/2014/main" id="{00000000-0008-0000-0700-00005EC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4300" y="247469025"/>
          <a:ext cx="1104900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161925</xdr:colOff>
      <xdr:row>318</xdr:row>
      <xdr:rowOff>28575</xdr:rowOff>
    </xdr:from>
    <xdr:to>
      <xdr:col>1</xdr:col>
      <xdr:colOff>647700</xdr:colOff>
      <xdr:row>320</xdr:row>
      <xdr:rowOff>295275</xdr:rowOff>
    </xdr:to>
    <xdr:pic>
      <xdr:nvPicPr>
        <xdr:cNvPr id="510303" name="Picture 6" descr="LOGO HOSPITAL">
          <a:extLst>
            <a:ext uri="{FF2B5EF4-FFF2-40B4-BE49-F238E27FC236}">
              <a16:creationId xmlns:a16="http://schemas.microsoft.com/office/drawing/2014/main" id="{00000000-0008-0000-0700-00005FC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1925" y="68989575"/>
          <a:ext cx="1000125" cy="53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171450</xdr:colOff>
      <xdr:row>496</xdr:row>
      <xdr:rowOff>57150</xdr:rowOff>
    </xdr:from>
    <xdr:to>
      <xdr:col>1</xdr:col>
      <xdr:colOff>590550</xdr:colOff>
      <xdr:row>502</xdr:row>
      <xdr:rowOff>19050</xdr:rowOff>
    </xdr:to>
    <xdr:pic>
      <xdr:nvPicPr>
        <xdr:cNvPr id="510304" name="Picture 6" descr="LOGO HOSPITAL">
          <a:extLst>
            <a:ext uri="{FF2B5EF4-FFF2-40B4-BE49-F238E27FC236}">
              <a16:creationId xmlns:a16="http://schemas.microsoft.com/office/drawing/2014/main" id="{00000000-0008-0000-0700-000060C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71450" y="98402775"/>
          <a:ext cx="933450" cy="676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171450</xdr:colOff>
      <xdr:row>570</xdr:row>
      <xdr:rowOff>57150</xdr:rowOff>
    </xdr:from>
    <xdr:to>
      <xdr:col>1</xdr:col>
      <xdr:colOff>590550</xdr:colOff>
      <xdr:row>576</xdr:row>
      <xdr:rowOff>19050</xdr:rowOff>
    </xdr:to>
    <xdr:pic>
      <xdr:nvPicPr>
        <xdr:cNvPr id="510305" name="Picture 6" descr="LOGO HOSPITAL">
          <a:extLst>
            <a:ext uri="{FF2B5EF4-FFF2-40B4-BE49-F238E27FC236}">
              <a16:creationId xmlns:a16="http://schemas.microsoft.com/office/drawing/2014/main" id="{00000000-0008-0000-0700-000061C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71450" y="112004475"/>
          <a:ext cx="933450" cy="933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114300</xdr:colOff>
      <xdr:row>1244</xdr:row>
      <xdr:rowOff>19050</xdr:rowOff>
    </xdr:from>
    <xdr:to>
      <xdr:col>1</xdr:col>
      <xdr:colOff>704850</xdr:colOff>
      <xdr:row>1246</xdr:row>
      <xdr:rowOff>285750</xdr:rowOff>
    </xdr:to>
    <xdr:pic>
      <xdr:nvPicPr>
        <xdr:cNvPr id="510306" name="Picture 6" descr="LOGO HOSPITAL">
          <a:extLst>
            <a:ext uri="{FF2B5EF4-FFF2-40B4-BE49-F238E27FC236}">
              <a16:creationId xmlns:a16="http://schemas.microsoft.com/office/drawing/2014/main" id="{00000000-0008-0000-0700-000062C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4300" y="241315875"/>
          <a:ext cx="1104900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114300</xdr:colOff>
      <xdr:row>1301</xdr:row>
      <xdr:rowOff>19050</xdr:rowOff>
    </xdr:from>
    <xdr:to>
      <xdr:col>1</xdr:col>
      <xdr:colOff>704850</xdr:colOff>
      <xdr:row>1303</xdr:row>
      <xdr:rowOff>285750</xdr:rowOff>
    </xdr:to>
    <xdr:pic>
      <xdr:nvPicPr>
        <xdr:cNvPr id="510307" name="Picture 6" descr="LOGO HOSPITAL">
          <a:extLst>
            <a:ext uri="{FF2B5EF4-FFF2-40B4-BE49-F238E27FC236}">
              <a16:creationId xmlns:a16="http://schemas.microsoft.com/office/drawing/2014/main" id="{00000000-0008-0000-0700-000063C9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4300" y="252069600"/>
          <a:ext cx="1104900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28575</xdr:rowOff>
    </xdr:from>
    <xdr:to>
      <xdr:col>1</xdr:col>
      <xdr:colOff>600075</xdr:colOff>
      <xdr:row>8</xdr:row>
      <xdr:rowOff>0</xdr:rowOff>
    </xdr:to>
    <xdr:pic>
      <xdr:nvPicPr>
        <xdr:cNvPr id="483596" name="Picture 6" descr="LOGO HOSPITAL">
          <a:extLst>
            <a:ext uri="{FF2B5EF4-FFF2-40B4-BE49-F238E27FC236}">
              <a16:creationId xmlns:a16="http://schemas.microsoft.com/office/drawing/2014/main" id="{00000000-0008-0000-0800-00000C61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28575"/>
          <a:ext cx="1114425" cy="1000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72</xdr:row>
      <xdr:rowOff>28575</xdr:rowOff>
    </xdr:from>
    <xdr:to>
      <xdr:col>1</xdr:col>
      <xdr:colOff>600075</xdr:colOff>
      <xdr:row>80</xdr:row>
      <xdr:rowOff>0</xdr:rowOff>
    </xdr:to>
    <xdr:pic>
      <xdr:nvPicPr>
        <xdr:cNvPr id="483597" name="Picture 6" descr="LOGO HOSPITAL">
          <a:extLst>
            <a:ext uri="{FF2B5EF4-FFF2-40B4-BE49-F238E27FC236}">
              <a16:creationId xmlns:a16="http://schemas.microsoft.com/office/drawing/2014/main" id="{00000000-0008-0000-0800-00000D61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100" y="14335125"/>
          <a:ext cx="1114425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105</xdr:row>
      <xdr:rowOff>28575</xdr:rowOff>
    </xdr:from>
    <xdr:to>
      <xdr:col>1</xdr:col>
      <xdr:colOff>600075</xdr:colOff>
      <xdr:row>113</xdr:row>
      <xdr:rowOff>0</xdr:rowOff>
    </xdr:to>
    <xdr:pic>
      <xdr:nvPicPr>
        <xdr:cNvPr id="483598" name="Picture 6" descr="LOGO HOSPITAL">
          <a:extLst>
            <a:ext uri="{FF2B5EF4-FFF2-40B4-BE49-F238E27FC236}">
              <a16:creationId xmlns:a16="http://schemas.microsoft.com/office/drawing/2014/main" id="{00000000-0008-0000-0800-00000E61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100" y="19840575"/>
          <a:ext cx="1114425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261</xdr:row>
      <xdr:rowOff>28575</xdr:rowOff>
    </xdr:from>
    <xdr:to>
      <xdr:col>1</xdr:col>
      <xdr:colOff>600075</xdr:colOff>
      <xdr:row>269</xdr:row>
      <xdr:rowOff>0</xdr:rowOff>
    </xdr:to>
    <xdr:pic>
      <xdr:nvPicPr>
        <xdr:cNvPr id="483599" name="Picture 6" descr="LOGO HOSPITAL">
          <a:extLst>
            <a:ext uri="{FF2B5EF4-FFF2-40B4-BE49-F238E27FC236}">
              <a16:creationId xmlns:a16="http://schemas.microsoft.com/office/drawing/2014/main" id="{00000000-0008-0000-0800-00000F61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100" y="47482125"/>
          <a:ext cx="1114425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612</xdr:row>
      <xdr:rowOff>28576</xdr:rowOff>
    </xdr:from>
    <xdr:to>
      <xdr:col>1</xdr:col>
      <xdr:colOff>600075</xdr:colOff>
      <xdr:row>619</xdr:row>
      <xdr:rowOff>95251</xdr:rowOff>
    </xdr:to>
    <xdr:pic>
      <xdr:nvPicPr>
        <xdr:cNvPr id="6" name="Picture 6" descr="LOGO HOSPITAL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100" y="153209626"/>
          <a:ext cx="1114425" cy="1200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171450</xdr:colOff>
      <xdr:row>831</xdr:row>
      <xdr:rowOff>28575</xdr:rowOff>
    </xdr:from>
    <xdr:to>
      <xdr:col>1</xdr:col>
      <xdr:colOff>476250</xdr:colOff>
      <xdr:row>837</xdr:row>
      <xdr:rowOff>85724</xdr:rowOff>
    </xdr:to>
    <xdr:pic>
      <xdr:nvPicPr>
        <xdr:cNvPr id="7" name="Picture 6" descr="LOGO HOSPITAL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71450" y="196434075"/>
          <a:ext cx="857250" cy="809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85725</xdr:colOff>
      <xdr:row>902</xdr:row>
      <xdr:rowOff>28576</xdr:rowOff>
    </xdr:from>
    <xdr:to>
      <xdr:col>1</xdr:col>
      <xdr:colOff>733425</xdr:colOff>
      <xdr:row>908</xdr:row>
      <xdr:rowOff>152401</xdr:rowOff>
    </xdr:to>
    <xdr:pic>
      <xdr:nvPicPr>
        <xdr:cNvPr id="14" name="Picture 6" descr="LOGO HOSPITAL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5725" y="208378426"/>
          <a:ext cx="120015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85725</xdr:colOff>
      <xdr:row>1024</xdr:row>
      <xdr:rowOff>28576</xdr:rowOff>
    </xdr:from>
    <xdr:to>
      <xdr:col>1</xdr:col>
      <xdr:colOff>733425</xdr:colOff>
      <xdr:row>1030</xdr:row>
      <xdr:rowOff>152401</xdr:rowOff>
    </xdr:to>
    <xdr:pic>
      <xdr:nvPicPr>
        <xdr:cNvPr id="9" name="Picture 6" descr="LOGO HOSPITAL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5725" y="208749901"/>
          <a:ext cx="120015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85725</xdr:colOff>
      <xdr:row>1103</xdr:row>
      <xdr:rowOff>28576</xdr:rowOff>
    </xdr:from>
    <xdr:to>
      <xdr:col>1</xdr:col>
      <xdr:colOff>733425</xdr:colOff>
      <xdr:row>1109</xdr:row>
      <xdr:rowOff>152401</xdr:rowOff>
    </xdr:to>
    <xdr:pic>
      <xdr:nvPicPr>
        <xdr:cNvPr id="10" name="Picture 6" descr="LOGO HOSPITAL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5725" y="228466651"/>
          <a:ext cx="120015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85725</xdr:colOff>
      <xdr:row>1135</xdr:row>
      <xdr:rowOff>28576</xdr:rowOff>
    </xdr:from>
    <xdr:to>
      <xdr:col>1</xdr:col>
      <xdr:colOff>733425</xdr:colOff>
      <xdr:row>1141</xdr:row>
      <xdr:rowOff>152401</xdr:rowOff>
    </xdr:to>
    <xdr:pic>
      <xdr:nvPicPr>
        <xdr:cNvPr id="11" name="Picture 6" descr="LOGO HOSPITAL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5725" y="241125376"/>
          <a:ext cx="120015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85725</xdr:colOff>
      <xdr:row>1169</xdr:row>
      <xdr:rowOff>28576</xdr:rowOff>
    </xdr:from>
    <xdr:to>
      <xdr:col>1</xdr:col>
      <xdr:colOff>733425</xdr:colOff>
      <xdr:row>1175</xdr:row>
      <xdr:rowOff>152401</xdr:rowOff>
    </xdr:to>
    <xdr:pic>
      <xdr:nvPicPr>
        <xdr:cNvPr id="12" name="Picture 6" descr="LOGO HOSPITAL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5725" y="246945151"/>
          <a:ext cx="120015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85725</xdr:colOff>
      <xdr:row>1221</xdr:row>
      <xdr:rowOff>28576</xdr:rowOff>
    </xdr:from>
    <xdr:to>
      <xdr:col>1</xdr:col>
      <xdr:colOff>733425</xdr:colOff>
      <xdr:row>1227</xdr:row>
      <xdr:rowOff>152401</xdr:rowOff>
    </xdr:to>
    <xdr:pic>
      <xdr:nvPicPr>
        <xdr:cNvPr id="13" name="Picture 6" descr="LOGO HOSPITAL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5725" y="253888876"/>
          <a:ext cx="1200150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85725</xdr:colOff>
      <xdr:row>1280</xdr:row>
      <xdr:rowOff>28576</xdr:rowOff>
    </xdr:from>
    <xdr:to>
      <xdr:col>1</xdr:col>
      <xdr:colOff>590550</xdr:colOff>
      <xdr:row>1286</xdr:row>
      <xdr:rowOff>152401</xdr:rowOff>
    </xdr:to>
    <xdr:pic>
      <xdr:nvPicPr>
        <xdr:cNvPr id="15" name="Picture 6" descr="LOGO HOSPITAL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5725" y="278396701"/>
          <a:ext cx="1057275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85725</xdr:colOff>
      <xdr:row>1302</xdr:row>
      <xdr:rowOff>28576</xdr:rowOff>
    </xdr:from>
    <xdr:to>
      <xdr:col>1</xdr:col>
      <xdr:colOff>590550</xdr:colOff>
      <xdr:row>1308</xdr:row>
      <xdr:rowOff>152401</xdr:rowOff>
    </xdr:to>
    <xdr:pic>
      <xdr:nvPicPr>
        <xdr:cNvPr id="17" name="Picture 6" descr="LOGO HOSPITAL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5725" y="278396701"/>
          <a:ext cx="1057275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85725</xdr:colOff>
      <xdr:row>1324</xdr:row>
      <xdr:rowOff>28576</xdr:rowOff>
    </xdr:from>
    <xdr:to>
      <xdr:col>1</xdr:col>
      <xdr:colOff>590550</xdr:colOff>
      <xdr:row>1330</xdr:row>
      <xdr:rowOff>152401</xdr:rowOff>
    </xdr:to>
    <xdr:pic>
      <xdr:nvPicPr>
        <xdr:cNvPr id="18" name="Picture 6" descr="LOGO HOSPITAL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5725" y="282844876"/>
          <a:ext cx="1057275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85725</xdr:colOff>
      <xdr:row>1368</xdr:row>
      <xdr:rowOff>28576</xdr:rowOff>
    </xdr:from>
    <xdr:to>
      <xdr:col>1</xdr:col>
      <xdr:colOff>590550</xdr:colOff>
      <xdr:row>1374</xdr:row>
      <xdr:rowOff>152401</xdr:rowOff>
    </xdr:to>
    <xdr:pic>
      <xdr:nvPicPr>
        <xdr:cNvPr id="19" name="Picture 6" descr="LOGO HOSPITAL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5725" y="287035876"/>
          <a:ext cx="1057275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85725</xdr:colOff>
      <xdr:row>1402</xdr:row>
      <xdr:rowOff>28576</xdr:rowOff>
    </xdr:from>
    <xdr:to>
      <xdr:col>1</xdr:col>
      <xdr:colOff>590550</xdr:colOff>
      <xdr:row>1408</xdr:row>
      <xdr:rowOff>152401</xdr:rowOff>
    </xdr:to>
    <xdr:pic>
      <xdr:nvPicPr>
        <xdr:cNvPr id="20" name="Picture 6" descr="LOGO HOSPITAL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5725" y="296760901"/>
          <a:ext cx="1057275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85725</xdr:colOff>
      <xdr:row>1430</xdr:row>
      <xdr:rowOff>28576</xdr:rowOff>
    </xdr:from>
    <xdr:to>
      <xdr:col>1</xdr:col>
      <xdr:colOff>590550</xdr:colOff>
      <xdr:row>1436</xdr:row>
      <xdr:rowOff>152401</xdr:rowOff>
    </xdr:to>
    <xdr:pic>
      <xdr:nvPicPr>
        <xdr:cNvPr id="21" name="Picture 6" descr="LOGO HOSPITAL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5725" y="302552101"/>
          <a:ext cx="1057275" cy="914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28575</xdr:rowOff>
    </xdr:from>
    <xdr:to>
      <xdr:col>1</xdr:col>
      <xdr:colOff>600075</xdr:colOff>
      <xdr:row>8</xdr:row>
      <xdr:rowOff>0</xdr:rowOff>
    </xdr:to>
    <xdr:pic>
      <xdr:nvPicPr>
        <xdr:cNvPr id="2" name="Picture 6" descr="LOGO HOSPITAL">
          <a:extLst>
            <a:ext uri="{FF2B5EF4-FFF2-40B4-BE49-F238E27FC236}">
              <a16:creationId xmlns:a16="http://schemas.microsoft.com/office/drawing/2014/main" id="{468DA39D-D780-4A9F-AC17-CE931A1C1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28575"/>
          <a:ext cx="1114425" cy="1000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72</xdr:row>
      <xdr:rowOff>28575</xdr:rowOff>
    </xdr:from>
    <xdr:to>
      <xdr:col>1</xdr:col>
      <xdr:colOff>600075</xdr:colOff>
      <xdr:row>80</xdr:row>
      <xdr:rowOff>0</xdr:rowOff>
    </xdr:to>
    <xdr:pic>
      <xdr:nvPicPr>
        <xdr:cNvPr id="3" name="Picture 6" descr="LOGO HOSPITAL">
          <a:extLst>
            <a:ext uri="{FF2B5EF4-FFF2-40B4-BE49-F238E27FC236}">
              <a16:creationId xmlns:a16="http://schemas.microsoft.com/office/drawing/2014/main" id="{63C31AC5-7781-4BCB-A08E-3EB6A13A8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28575"/>
          <a:ext cx="1323975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151</xdr:row>
      <xdr:rowOff>28575</xdr:rowOff>
    </xdr:from>
    <xdr:to>
      <xdr:col>1</xdr:col>
      <xdr:colOff>600075</xdr:colOff>
      <xdr:row>159</xdr:row>
      <xdr:rowOff>0</xdr:rowOff>
    </xdr:to>
    <xdr:pic>
      <xdr:nvPicPr>
        <xdr:cNvPr id="4" name="Picture 6" descr="LOGO HOSPITAL">
          <a:extLst>
            <a:ext uri="{FF2B5EF4-FFF2-40B4-BE49-F238E27FC236}">
              <a16:creationId xmlns:a16="http://schemas.microsoft.com/office/drawing/2014/main" id="{7F7F0E7C-C422-4579-9BF2-69154F58F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16497300"/>
          <a:ext cx="1323975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525</xdr:row>
      <xdr:rowOff>28575</xdr:rowOff>
    </xdr:from>
    <xdr:to>
      <xdr:col>1</xdr:col>
      <xdr:colOff>600075</xdr:colOff>
      <xdr:row>533</xdr:row>
      <xdr:rowOff>0</xdr:rowOff>
    </xdr:to>
    <xdr:pic>
      <xdr:nvPicPr>
        <xdr:cNvPr id="5" name="Picture 6" descr="LOGO HOSPITAL">
          <a:extLst>
            <a:ext uri="{FF2B5EF4-FFF2-40B4-BE49-F238E27FC236}">
              <a16:creationId xmlns:a16="http://schemas.microsoft.com/office/drawing/2014/main" id="{9D395008-3922-4A8C-9507-42808A940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29489400"/>
          <a:ext cx="120015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853</xdr:row>
      <xdr:rowOff>28575</xdr:rowOff>
    </xdr:from>
    <xdr:to>
      <xdr:col>1</xdr:col>
      <xdr:colOff>600075</xdr:colOff>
      <xdr:row>861</xdr:row>
      <xdr:rowOff>0</xdr:rowOff>
    </xdr:to>
    <xdr:pic>
      <xdr:nvPicPr>
        <xdr:cNvPr id="6" name="Picture 6" descr="LOGO HOSPITAL">
          <a:extLst>
            <a:ext uri="{FF2B5EF4-FFF2-40B4-BE49-F238E27FC236}">
              <a16:creationId xmlns:a16="http://schemas.microsoft.com/office/drawing/2014/main" id="{BE368E0F-C601-4668-B431-B73E33936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139369800"/>
          <a:ext cx="120015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884</xdr:row>
      <xdr:rowOff>28575</xdr:rowOff>
    </xdr:from>
    <xdr:to>
      <xdr:col>1</xdr:col>
      <xdr:colOff>600075</xdr:colOff>
      <xdr:row>892</xdr:row>
      <xdr:rowOff>0</xdr:rowOff>
    </xdr:to>
    <xdr:pic>
      <xdr:nvPicPr>
        <xdr:cNvPr id="7" name="Picture 6" descr="LOGO HOSPITAL">
          <a:extLst>
            <a:ext uri="{FF2B5EF4-FFF2-40B4-BE49-F238E27FC236}">
              <a16:creationId xmlns:a16="http://schemas.microsoft.com/office/drawing/2014/main" id="{91692214-A95A-484F-82F8-D762EDED1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213436200"/>
          <a:ext cx="120015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47625</xdr:colOff>
      <xdr:row>911</xdr:row>
      <xdr:rowOff>28575</xdr:rowOff>
    </xdr:from>
    <xdr:to>
      <xdr:col>1</xdr:col>
      <xdr:colOff>609600</xdr:colOff>
      <xdr:row>919</xdr:row>
      <xdr:rowOff>0</xdr:rowOff>
    </xdr:to>
    <xdr:pic>
      <xdr:nvPicPr>
        <xdr:cNvPr id="8" name="Picture 6" descr="LOGO HOSPITAL">
          <a:extLst>
            <a:ext uri="{FF2B5EF4-FFF2-40B4-BE49-F238E27FC236}">
              <a16:creationId xmlns:a16="http://schemas.microsoft.com/office/drawing/2014/main" id="{38CB5E7C-11D4-4265-BC5E-756C32D22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223475550"/>
          <a:ext cx="1200150" cy="1266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47625</xdr:colOff>
      <xdr:row>1047</xdr:row>
      <xdr:rowOff>28575</xdr:rowOff>
    </xdr:from>
    <xdr:to>
      <xdr:col>1</xdr:col>
      <xdr:colOff>609600</xdr:colOff>
      <xdr:row>1053</xdr:row>
      <xdr:rowOff>142875</xdr:rowOff>
    </xdr:to>
    <xdr:pic>
      <xdr:nvPicPr>
        <xdr:cNvPr id="14" name="Picture 6" descr="LOGO HOSPITAL">
          <a:extLst>
            <a:ext uri="{FF2B5EF4-FFF2-40B4-BE49-F238E27FC236}">
              <a16:creationId xmlns:a16="http://schemas.microsoft.com/office/drawing/2014/main" id="{BF88AACF-DF89-4650-BACA-CF0B9C80A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7625" y="234505500"/>
          <a:ext cx="1200150" cy="1085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180975</xdr:colOff>
      <xdr:row>964</xdr:row>
      <xdr:rowOff>57150</xdr:rowOff>
    </xdr:from>
    <xdr:to>
      <xdr:col>1</xdr:col>
      <xdr:colOff>619124</xdr:colOff>
      <xdr:row>971</xdr:row>
      <xdr:rowOff>79214</xdr:rowOff>
    </xdr:to>
    <xdr:pic>
      <xdr:nvPicPr>
        <xdr:cNvPr id="10" name="Picture 6" descr="LOGO HOSPITAL">
          <a:extLst>
            <a:ext uri="{FF2B5EF4-FFF2-40B4-BE49-F238E27FC236}">
              <a16:creationId xmlns:a16="http://schemas.microsoft.com/office/drawing/2014/main" id="{EA4052A0-028A-4E58-99F7-3B05A0A12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0975" y="247650"/>
          <a:ext cx="1038224" cy="82216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123825</xdr:colOff>
      <xdr:row>1077</xdr:row>
      <xdr:rowOff>38100</xdr:rowOff>
    </xdr:from>
    <xdr:to>
      <xdr:col>1</xdr:col>
      <xdr:colOff>581025</xdr:colOff>
      <xdr:row>1084</xdr:row>
      <xdr:rowOff>85725</xdr:rowOff>
    </xdr:to>
    <xdr:pic>
      <xdr:nvPicPr>
        <xdr:cNvPr id="11" name="Picture 6" descr="LOGO HOSPITAL">
          <a:extLst>
            <a:ext uri="{FF2B5EF4-FFF2-40B4-BE49-F238E27FC236}">
              <a16:creationId xmlns:a16="http://schemas.microsoft.com/office/drawing/2014/main" id="{EF00BD28-FBCD-4318-89D4-09DE63EA8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38100"/>
          <a:ext cx="100012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333375</xdr:colOff>
      <xdr:row>1104</xdr:row>
      <xdr:rowOff>19050</xdr:rowOff>
    </xdr:from>
    <xdr:to>
      <xdr:col>1</xdr:col>
      <xdr:colOff>523875</xdr:colOff>
      <xdr:row>1109</xdr:row>
      <xdr:rowOff>152400</xdr:rowOff>
    </xdr:to>
    <xdr:pic>
      <xdr:nvPicPr>
        <xdr:cNvPr id="12" name="Picture 6" descr="LOGO HOSPITAL">
          <a:extLst>
            <a:ext uri="{FF2B5EF4-FFF2-40B4-BE49-F238E27FC236}">
              <a16:creationId xmlns:a16="http://schemas.microsoft.com/office/drawing/2014/main" id="{2015974E-D2D9-402E-9682-E61751C5B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33375" y="19050"/>
          <a:ext cx="990600" cy="942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386195</xdr:colOff>
      <xdr:row>987</xdr:row>
      <xdr:rowOff>35503</xdr:rowOff>
    </xdr:from>
    <xdr:to>
      <xdr:col>1</xdr:col>
      <xdr:colOff>722168</xdr:colOff>
      <xdr:row>992</xdr:row>
      <xdr:rowOff>148071</xdr:rowOff>
    </xdr:to>
    <xdr:pic>
      <xdr:nvPicPr>
        <xdr:cNvPr id="13" name="Picture 6" descr="LOGO HOSPITAL">
          <a:extLst>
            <a:ext uri="{FF2B5EF4-FFF2-40B4-BE49-F238E27FC236}">
              <a16:creationId xmlns:a16="http://schemas.microsoft.com/office/drawing/2014/main" id="{23544DD9-81CA-4E87-B77E-D797CDD02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86195" y="242170528"/>
          <a:ext cx="974148" cy="8745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314325</xdr:colOff>
      <xdr:row>1015</xdr:row>
      <xdr:rowOff>43297</xdr:rowOff>
    </xdr:from>
    <xdr:to>
      <xdr:col>1</xdr:col>
      <xdr:colOff>588818</xdr:colOff>
      <xdr:row>1019</xdr:row>
      <xdr:rowOff>147204</xdr:rowOff>
    </xdr:to>
    <xdr:pic>
      <xdr:nvPicPr>
        <xdr:cNvPr id="15" name="Picture 6" descr="LOGO HOSPITAL">
          <a:extLst>
            <a:ext uri="{FF2B5EF4-FFF2-40B4-BE49-F238E27FC236}">
              <a16:creationId xmlns:a16="http://schemas.microsoft.com/office/drawing/2014/main" id="{175A1146-7EF9-4294-AFD5-15B9B53F1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14325" y="6739372"/>
          <a:ext cx="807893" cy="7516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252845</xdr:colOff>
      <xdr:row>1015</xdr:row>
      <xdr:rowOff>25978</xdr:rowOff>
    </xdr:from>
    <xdr:to>
      <xdr:col>1</xdr:col>
      <xdr:colOff>588818</xdr:colOff>
      <xdr:row>1020</xdr:row>
      <xdr:rowOff>138546</xdr:rowOff>
    </xdr:to>
    <xdr:pic>
      <xdr:nvPicPr>
        <xdr:cNvPr id="16" name="Picture 6" descr="LOGO HOSPITAL">
          <a:extLst>
            <a:ext uri="{FF2B5EF4-FFF2-40B4-BE49-F238E27FC236}">
              <a16:creationId xmlns:a16="http://schemas.microsoft.com/office/drawing/2014/main" id="{AAD72D6E-BD63-415B-9C65-6EB5E9A3A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52845" y="259058353"/>
          <a:ext cx="974148" cy="87456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0</xdr:row>
      <xdr:rowOff>9525</xdr:rowOff>
    </xdr:from>
    <xdr:to>
      <xdr:col>1</xdr:col>
      <xdr:colOff>447675</xdr:colOff>
      <xdr:row>6</xdr:row>
      <xdr:rowOff>142875</xdr:rowOff>
    </xdr:to>
    <xdr:pic>
      <xdr:nvPicPr>
        <xdr:cNvPr id="6" name="Picture 6" descr="LOGO HOSPITAL">
          <a:extLst>
            <a:ext uri="{FF2B5EF4-FFF2-40B4-BE49-F238E27FC236}">
              <a16:creationId xmlns:a16="http://schemas.microsoft.com/office/drawing/2014/main" id="{5750E592-85F5-433C-B73C-D6C6231FF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9525"/>
          <a:ext cx="8858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67</xdr:row>
      <xdr:rowOff>76200</xdr:rowOff>
    </xdr:from>
    <xdr:to>
      <xdr:col>1</xdr:col>
      <xdr:colOff>447675</xdr:colOff>
      <xdr:row>73</xdr:row>
      <xdr:rowOff>38100</xdr:rowOff>
    </xdr:to>
    <xdr:pic>
      <xdr:nvPicPr>
        <xdr:cNvPr id="7" name="Picture 6" descr="LOGO HOSPITAL">
          <a:extLst>
            <a:ext uri="{FF2B5EF4-FFF2-40B4-BE49-F238E27FC236}">
              <a16:creationId xmlns:a16="http://schemas.microsoft.com/office/drawing/2014/main" id="{0365FA1C-A64F-4E7C-8458-4788D0CE2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5144750"/>
          <a:ext cx="8858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35</xdr:row>
      <xdr:rowOff>19050</xdr:rowOff>
    </xdr:from>
    <xdr:to>
      <xdr:col>1</xdr:col>
      <xdr:colOff>504825</xdr:colOff>
      <xdr:row>41</xdr:row>
      <xdr:rowOff>142875</xdr:rowOff>
    </xdr:to>
    <xdr:pic>
      <xdr:nvPicPr>
        <xdr:cNvPr id="8" name="Picture 6" descr="LOGO HOSPITAL">
          <a:extLst>
            <a:ext uri="{FF2B5EF4-FFF2-40B4-BE49-F238E27FC236}">
              <a16:creationId xmlns:a16="http://schemas.microsoft.com/office/drawing/2014/main" id="{E8554C94-3BF6-45C3-B677-C7EAC140C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7658100"/>
          <a:ext cx="92392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171450</xdr:colOff>
      <xdr:row>102</xdr:row>
      <xdr:rowOff>9525</xdr:rowOff>
    </xdr:from>
    <xdr:to>
      <xdr:col>1</xdr:col>
      <xdr:colOff>428625</xdr:colOff>
      <xdr:row>108</xdr:row>
      <xdr:rowOff>142875</xdr:rowOff>
    </xdr:to>
    <xdr:pic>
      <xdr:nvPicPr>
        <xdr:cNvPr id="9" name="Picture 6" descr="LOGO HOSPITAL">
          <a:extLst>
            <a:ext uri="{FF2B5EF4-FFF2-40B4-BE49-F238E27FC236}">
              <a16:creationId xmlns:a16="http://schemas.microsoft.com/office/drawing/2014/main" id="{ED6A4990-7BF8-4FB9-8662-F0CF5CD7F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22555200"/>
          <a:ext cx="87630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171450</xdr:colOff>
      <xdr:row>517</xdr:row>
      <xdr:rowOff>9525</xdr:rowOff>
    </xdr:from>
    <xdr:to>
      <xdr:col>1</xdr:col>
      <xdr:colOff>428625</xdr:colOff>
      <xdr:row>523</xdr:row>
      <xdr:rowOff>142875</xdr:rowOff>
    </xdr:to>
    <xdr:pic>
      <xdr:nvPicPr>
        <xdr:cNvPr id="10" name="Picture 6" descr="LOGO HOSPITAL">
          <a:extLst>
            <a:ext uri="{FF2B5EF4-FFF2-40B4-BE49-F238E27FC236}">
              <a16:creationId xmlns:a16="http://schemas.microsoft.com/office/drawing/2014/main" id="{6ECC4610-65A4-4B5A-965C-A533F7725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18583275"/>
          <a:ext cx="7334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171450</xdr:colOff>
      <xdr:row>583</xdr:row>
      <xdr:rowOff>9525</xdr:rowOff>
    </xdr:from>
    <xdr:to>
      <xdr:col>1</xdr:col>
      <xdr:colOff>428625</xdr:colOff>
      <xdr:row>589</xdr:row>
      <xdr:rowOff>142875</xdr:rowOff>
    </xdr:to>
    <xdr:pic>
      <xdr:nvPicPr>
        <xdr:cNvPr id="11" name="Picture 6" descr="LOGO HOSPITAL">
          <a:extLst>
            <a:ext uri="{FF2B5EF4-FFF2-40B4-BE49-F238E27FC236}">
              <a16:creationId xmlns:a16="http://schemas.microsoft.com/office/drawing/2014/main" id="{0CE0D036-346A-4884-9F13-606353AB3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18583275"/>
          <a:ext cx="733425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1460</xdr:row>
      <xdr:rowOff>19049</xdr:rowOff>
    </xdr:from>
    <xdr:to>
      <xdr:col>1</xdr:col>
      <xdr:colOff>676275</xdr:colOff>
      <xdr:row>1464</xdr:row>
      <xdr:rowOff>9525</xdr:rowOff>
    </xdr:to>
    <xdr:pic>
      <xdr:nvPicPr>
        <xdr:cNvPr id="12" name="Picture 6" descr="LOGO HOSPITAL">
          <a:extLst>
            <a:ext uri="{FF2B5EF4-FFF2-40B4-BE49-F238E27FC236}">
              <a16:creationId xmlns:a16="http://schemas.microsoft.com/office/drawing/2014/main" id="{FB156362-4C7A-48B2-A07A-19D738BD1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" y="53787674"/>
          <a:ext cx="676275" cy="6477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361950</xdr:colOff>
      <xdr:row>1486</xdr:row>
      <xdr:rowOff>19049</xdr:rowOff>
    </xdr:from>
    <xdr:to>
      <xdr:col>2</xdr:col>
      <xdr:colOff>57150</xdr:colOff>
      <xdr:row>1489</xdr:row>
      <xdr:rowOff>257175</xdr:rowOff>
    </xdr:to>
    <xdr:pic>
      <xdr:nvPicPr>
        <xdr:cNvPr id="13" name="Picture 6" descr="LOGO HOSPITAL">
          <a:extLst>
            <a:ext uri="{FF2B5EF4-FFF2-40B4-BE49-F238E27FC236}">
              <a16:creationId xmlns:a16="http://schemas.microsoft.com/office/drawing/2014/main" id="{989E3527-9762-415A-B25E-89CE3F390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19049"/>
          <a:ext cx="990600" cy="12477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333375</xdr:colOff>
      <xdr:row>1516</xdr:row>
      <xdr:rowOff>76200</xdr:rowOff>
    </xdr:from>
    <xdr:to>
      <xdr:col>1</xdr:col>
      <xdr:colOff>400050</xdr:colOff>
      <xdr:row>1522</xdr:row>
      <xdr:rowOff>47625</xdr:rowOff>
    </xdr:to>
    <xdr:pic>
      <xdr:nvPicPr>
        <xdr:cNvPr id="14" name="Picture 4" descr="LOGO HOSPITAL">
          <a:extLst>
            <a:ext uri="{FF2B5EF4-FFF2-40B4-BE49-F238E27FC236}">
              <a16:creationId xmlns:a16="http://schemas.microsoft.com/office/drawing/2014/main" id="{D2EE8570-6EFB-4839-AD2B-92AC3A050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76200"/>
          <a:ext cx="5524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333375</xdr:colOff>
      <xdr:row>1549</xdr:row>
      <xdr:rowOff>95250</xdr:rowOff>
    </xdr:from>
    <xdr:to>
      <xdr:col>1</xdr:col>
      <xdr:colOff>400050</xdr:colOff>
      <xdr:row>1555</xdr:row>
      <xdr:rowOff>47625</xdr:rowOff>
    </xdr:to>
    <xdr:pic>
      <xdr:nvPicPr>
        <xdr:cNvPr id="15" name="Picture 4" descr="LOGO HOSPITAL">
          <a:extLst>
            <a:ext uri="{FF2B5EF4-FFF2-40B4-BE49-F238E27FC236}">
              <a16:creationId xmlns:a16="http://schemas.microsoft.com/office/drawing/2014/main" id="{BD5C0CF5-9D19-4214-8E72-698633465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7896225"/>
          <a:ext cx="5524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333375</xdr:colOff>
      <xdr:row>1576</xdr:row>
      <xdr:rowOff>95250</xdr:rowOff>
    </xdr:from>
    <xdr:to>
      <xdr:col>1</xdr:col>
      <xdr:colOff>400050</xdr:colOff>
      <xdr:row>1582</xdr:row>
      <xdr:rowOff>47625</xdr:rowOff>
    </xdr:to>
    <xdr:pic>
      <xdr:nvPicPr>
        <xdr:cNvPr id="16" name="Picture 4" descr="LOGO HOSPITAL">
          <a:extLst>
            <a:ext uri="{FF2B5EF4-FFF2-40B4-BE49-F238E27FC236}">
              <a16:creationId xmlns:a16="http://schemas.microsoft.com/office/drawing/2014/main" id="{6ED515A0-C027-4E89-9007-48916ADED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13125450"/>
          <a:ext cx="5524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85725</xdr:colOff>
      <xdr:row>1600</xdr:row>
      <xdr:rowOff>28576</xdr:rowOff>
    </xdr:from>
    <xdr:to>
      <xdr:col>1</xdr:col>
      <xdr:colOff>733425</xdr:colOff>
      <xdr:row>1606</xdr:row>
      <xdr:rowOff>152401</xdr:rowOff>
    </xdr:to>
    <xdr:pic>
      <xdr:nvPicPr>
        <xdr:cNvPr id="17" name="Picture 6" descr="LOGO HOSPITAL">
          <a:extLst>
            <a:ext uri="{FF2B5EF4-FFF2-40B4-BE49-F238E27FC236}">
              <a16:creationId xmlns:a16="http://schemas.microsoft.com/office/drawing/2014/main" id="{929C146F-9D92-4762-AF56-79825E1FE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85725" y="28576"/>
          <a:ext cx="1409700" cy="1000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381000</xdr:colOff>
      <xdr:row>135</xdr:row>
      <xdr:rowOff>28575</xdr:rowOff>
    </xdr:from>
    <xdr:to>
      <xdr:col>2</xdr:col>
      <xdr:colOff>600075</xdr:colOff>
      <xdr:row>143</xdr:row>
      <xdr:rowOff>0</xdr:rowOff>
    </xdr:to>
    <xdr:pic>
      <xdr:nvPicPr>
        <xdr:cNvPr id="19" name="Picture 6" descr="LOGO HOSPITAL">
          <a:extLst>
            <a:ext uri="{FF2B5EF4-FFF2-40B4-BE49-F238E27FC236}">
              <a16:creationId xmlns:a16="http://schemas.microsoft.com/office/drawing/2014/main" id="{BCA75AA3-5842-4911-A32D-1AFD3B6F1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28575"/>
          <a:ext cx="146685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</xdr:colOff>
      <xdr:row>715</xdr:row>
      <xdr:rowOff>28575</xdr:rowOff>
    </xdr:from>
    <xdr:to>
      <xdr:col>1</xdr:col>
      <xdr:colOff>600075</xdr:colOff>
      <xdr:row>723</xdr:row>
      <xdr:rowOff>0</xdr:rowOff>
    </xdr:to>
    <xdr:pic>
      <xdr:nvPicPr>
        <xdr:cNvPr id="21" name="Picture 6" descr="LOGO HOSPITAL">
          <a:extLst>
            <a:ext uri="{FF2B5EF4-FFF2-40B4-BE49-F238E27FC236}">
              <a16:creationId xmlns:a16="http://schemas.microsoft.com/office/drawing/2014/main" id="{ED07742D-A851-4A06-ACD7-8D6143F4A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8100" y="28575"/>
          <a:ext cx="1066800" cy="1123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648</xdr:row>
      <xdr:rowOff>28575</xdr:rowOff>
    </xdr:from>
    <xdr:to>
      <xdr:col>1</xdr:col>
      <xdr:colOff>600075</xdr:colOff>
      <xdr:row>656</xdr:row>
      <xdr:rowOff>0</xdr:rowOff>
    </xdr:to>
    <xdr:pic>
      <xdr:nvPicPr>
        <xdr:cNvPr id="22" name="Picture 6" descr="LOGO HOSPITAL">
          <a:extLst>
            <a:ext uri="{FF2B5EF4-FFF2-40B4-BE49-F238E27FC236}">
              <a16:creationId xmlns:a16="http://schemas.microsoft.com/office/drawing/2014/main" id="{78482F25-5158-4CD5-A610-9EE7184C1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8100" y="28575"/>
          <a:ext cx="1066800" cy="1123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514350</xdr:colOff>
      <xdr:row>755</xdr:row>
      <xdr:rowOff>19050</xdr:rowOff>
    </xdr:from>
    <xdr:to>
      <xdr:col>2</xdr:col>
      <xdr:colOff>76200</xdr:colOff>
      <xdr:row>757</xdr:row>
      <xdr:rowOff>180975</xdr:rowOff>
    </xdr:to>
    <xdr:pic>
      <xdr:nvPicPr>
        <xdr:cNvPr id="18" name="Picture 6" descr="LOGO HOSPITAL">
          <a:extLst>
            <a:ext uri="{FF2B5EF4-FFF2-40B4-BE49-F238E27FC236}">
              <a16:creationId xmlns:a16="http://schemas.microsoft.com/office/drawing/2014/main" id="{09123090-AEFC-4E59-9747-78AFEA36E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19050"/>
          <a:ext cx="7524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785</xdr:row>
      <xdr:rowOff>19050</xdr:rowOff>
    </xdr:from>
    <xdr:to>
      <xdr:col>2</xdr:col>
      <xdr:colOff>76200</xdr:colOff>
      <xdr:row>788</xdr:row>
      <xdr:rowOff>47625</xdr:rowOff>
    </xdr:to>
    <xdr:pic>
      <xdr:nvPicPr>
        <xdr:cNvPr id="20" name="Picture 6" descr="LOGO HOSPITAL">
          <a:extLst>
            <a:ext uri="{FF2B5EF4-FFF2-40B4-BE49-F238E27FC236}">
              <a16:creationId xmlns:a16="http://schemas.microsoft.com/office/drawing/2014/main" id="{CE42A7DD-D747-4426-966A-D2D58A0AB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" y="134864475"/>
          <a:ext cx="8572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276225</xdr:colOff>
      <xdr:row>827</xdr:row>
      <xdr:rowOff>123825</xdr:rowOff>
    </xdr:from>
    <xdr:to>
      <xdr:col>1</xdr:col>
      <xdr:colOff>552450</xdr:colOff>
      <xdr:row>832</xdr:row>
      <xdr:rowOff>180975</xdr:rowOff>
    </xdr:to>
    <xdr:pic>
      <xdr:nvPicPr>
        <xdr:cNvPr id="23" name="Picture 6" descr="LOGO HOSPITAL">
          <a:extLst>
            <a:ext uri="{FF2B5EF4-FFF2-40B4-BE49-F238E27FC236}">
              <a16:creationId xmlns:a16="http://schemas.microsoft.com/office/drawing/2014/main" id="{D1AE9C30-6012-47AE-AEA4-814E4F364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23825"/>
          <a:ext cx="6191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863</xdr:row>
      <xdr:rowOff>9525</xdr:rowOff>
    </xdr:from>
    <xdr:to>
      <xdr:col>1</xdr:col>
      <xdr:colOff>381000</xdr:colOff>
      <xdr:row>867</xdr:row>
      <xdr:rowOff>9525</xdr:rowOff>
    </xdr:to>
    <xdr:pic>
      <xdr:nvPicPr>
        <xdr:cNvPr id="24" name="Picture 6" descr="LOGO HOSPITAL">
          <a:extLst>
            <a:ext uri="{FF2B5EF4-FFF2-40B4-BE49-F238E27FC236}">
              <a16:creationId xmlns:a16="http://schemas.microsoft.com/office/drawing/2014/main" id="{C9B4944E-5B1C-4D8E-9FC1-6F403EE0B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8610600"/>
          <a:ext cx="4667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900</xdr:row>
      <xdr:rowOff>9525</xdr:rowOff>
    </xdr:from>
    <xdr:to>
      <xdr:col>1</xdr:col>
      <xdr:colOff>381000</xdr:colOff>
      <xdr:row>904</xdr:row>
      <xdr:rowOff>9525</xdr:rowOff>
    </xdr:to>
    <xdr:pic>
      <xdr:nvPicPr>
        <xdr:cNvPr id="25" name="Picture 6" descr="LOGO HOSPITAL">
          <a:extLst>
            <a:ext uri="{FF2B5EF4-FFF2-40B4-BE49-F238E27FC236}">
              <a16:creationId xmlns:a16="http://schemas.microsoft.com/office/drawing/2014/main" id="{599E3E76-96E7-426A-A82D-5E90077CB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17535525"/>
          <a:ext cx="4667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276225</xdr:colOff>
      <xdr:row>924</xdr:row>
      <xdr:rowOff>123825</xdr:rowOff>
    </xdr:from>
    <xdr:to>
      <xdr:col>1</xdr:col>
      <xdr:colOff>400050</xdr:colOff>
      <xdr:row>928</xdr:row>
      <xdr:rowOff>47625</xdr:rowOff>
    </xdr:to>
    <xdr:pic>
      <xdr:nvPicPr>
        <xdr:cNvPr id="26" name="Picture 6" descr="LOGO HOSPITAL">
          <a:extLst>
            <a:ext uri="{FF2B5EF4-FFF2-40B4-BE49-F238E27FC236}">
              <a16:creationId xmlns:a16="http://schemas.microsoft.com/office/drawing/2014/main" id="{074B83BE-F9A8-480B-BE69-CB48D5E52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23825"/>
          <a:ext cx="6286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967</xdr:row>
      <xdr:rowOff>9525</xdr:rowOff>
    </xdr:from>
    <xdr:to>
      <xdr:col>1</xdr:col>
      <xdr:colOff>381000</xdr:colOff>
      <xdr:row>971</xdr:row>
      <xdr:rowOff>9525</xdr:rowOff>
    </xdr:to>
    <xdr:pic>
      <xdr:nvPicPr>
        <xdr:cNvPr id="27" name="Picture 6" descr="LOGO HOSPITAL">
          <a:extLst>
            <a:ext uri="{FF2B5EF4-FFF2-40B4-BE49-F238E27FC236}">
              <a16:creationId xmlns:a16="http://schemas.microsoft.com/office/drawing/2014/main" id="{2FD6FE1B-0687-4A74-B825-B1268E6B0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8210550"/>
          <a:ext cx="6286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1001</xdr:row>
      <xdr:rowOff>9525</xdr:rowOff>
    </xdr:from>
    <xdr:to>
      <xdr:col>1</xdr:col>
      <xdr:colOff>381000</xdr:colOff>
      <xdr:row>1005</xdr:row>
      <xdr:rowOff>9525</xdr:rowOff>
    </xdr:to>
    <xdr:pic>
      <xdr:nvPicPr>
        <xdr:cNvPr id="28" name="Picture 6" descr="LOGO HOSPITAL">
          <a:extLst>
            <a:ext uri="{FF2B5EF4-FFF2-40B4-BE49-F238E27FC236}">
              <a16:creationId xmlns:a16="http://schemas.microsoft.com/office/drawing/2014/main" id="{0818DF2D-4C8B-412A-8CC4-E1F62D597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15249525"/>
          <a:ext cx="6286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1037</xdr:row>
      <xdr:rowOff>9525</xdr:rowOff>
    </xdr:from>
    <xdr:to>
      <xdr:col>1</xdr:col>
      <xdr:colOff>381000</xdr:colOff>
      <xdr:row>1041</xdr:row>
      <xdr:rowOff>9525</xdr:rowOff>
    </xdr:to>
    <xdr:pic>
      <xdr:nvPicPr>
        <xdr:cNvPr id="29" name="Picture 6" descr="LOGO HOSPITAL">
          <a:extLst>
            <a:ext uri="{FF2B5EF4-FFF2-40B4-BE49-F238E27FC236}">
              <a16:creationId xmlns:a16="http://schemas.microsoft.com/office/drawing/2014/main" id="{299D1B53-0C4E-4966-8276-B15F6D9AE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23155275"/>
          <a:ext cx="6286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1076</xdr:row>
      <xdr:rowOff>9525</xdr:rowOff>
    </xdr:from>
    <xdr:to>
      <xdr:col>1</xdr:col>
      <xdr:colOff>381000</xdr:colOff>
      <xdr:row>1080</xdr:row>
      <xdr:rowOff>9525</xdr:rowOff>
    </xdr:to>
    <xdr:pic>
      <xdr:nvPicPr>
        <xdr:cNvPr id="30" name="Picture 6" descr="LOGO HOSPITAL">
          <a:extLst>
            <a:ext uri="{FF2B5EF4-FFF2-40B4-BE49-F238E27FC236}">
              <a16:creationId xmlns:a16="http://schemas.microsoft.com/office/drawing/2014/main" id="{346D7429-7BB9-4F7B-822C-872B4AD42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31451550"/>
          <a:ext cx="6286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1111</xdr:row>
      <xdr:rowOff>9525</xdr:rowOff>
    </xdr:from>
    <xdr:to>
      <xdr:col>1</xdr:col>
      <xdr:colOff>381000</xdr:colOff>
      <xdr:row>1115</xdr:row>
      <xdr:rowOff>9525</xdr:rowOff>
    </xdr:to>
    <xdr:pic>
      <xdr:nvPicPr>
        <xdr:cNvPr id="31" name="Picture 6" descr="LOGO HOSPITAL">
          <a:extLst>
            <a:ext uri="{FF2B5EF4-FFF2-40B4-BE49-F238E27FC236}">
              <a16:creationId xmlns:a16="http://schemas.microsoft.com/office/drawing/2014/main" id="{E0933D9B-03FA-411C-BC41-7727EC7C4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39404925"/>
          <a:ext cx="6286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1144</xdr:row>
      <xdr:rowOff>9525</xdr:rowOff>
    </xdr:from>
    <xdr:to>
      <xdr:col>1</xdr:col>
      <xdr:colOff>381000</xdr:colOff>
      <xdr:row>1148</xdr:row>
      <xdr:rowOff>9525</xdr:rowOff>
    </xdr:to>
    <xdr:pic>
      <xdr:nvPicPr>
        <xdr:cNvPr id="32" name="Picture 6" descr="LOGO HOSPITAL">
          <a:extLst>
            <a:ext uri="{FF2B5EF4-FFF2-40B4-BE49-F238E27FC236}">
              <a16:creationId xmlns:a16="http://schemas.microsoft.com/office/drawing/2014/main" id="{1EE12579-3427-4634-96CC-38CAA7D28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46920150"/>
          <a:ext cx="6286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1181</xdr:row>
      <xdr:rowOff>9525</xdr:rowOff>
    </xdr:from>
    <xdr:to>
      <xdr:col>1</xdr:col>
      <xdr:colOff>381000</xdr:colOff>
      <xdr:row>1185</xdr:row>
      <xdr:rowOff>9525</xdr:rowOff>
    </xdr:to>
    <xdr:pic>
      <xdr:nvPicPr>
        <xdr:cNvPr id="33" name="Picture 6" descr="LOGO HOSPITAL">
          <a:extLst>
            <a:ext uri="{FF2B5EF4-FFF2-40B4-BE49-F238E27FC236}">
              <a16:creationId xmlns:a16="http://schemas.microsoft.com/office/drawing/2014/main" id="{4DC70B50-03F7-411D-8FD1-F4C7198B4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54263925"/>
          <a:ext cx="6286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1216</xdr:row>
      <xdr:rowOff>9525</xdr:rowOff>
    </xdr:from>
    <xdr:to>
      <xdr:col>1</xdr:col>
      <xdr:colOff>381000</xdr:colOff>
      <xdr:row>1220</xdr:row>
      <xdr:rowOff>9525</xdr:rowOff>
    </xdr:to>
    <xdr:pic>
      <xdr:nvPicPr>
        <xdr:cNvPr id="34" name="Picture 6" descr="LOGO HOSPITAL">
          <a:extLst>
            <a:ext uri="{FF2B5EF4-FFF2-40B4-BE49-F238E27FC236}">
              <a16:creationId xmlns:a16="http://schemas.microsoft.com/office/drawing/2014/main" id="{1C375C03-1A1B-4394-A982-BCEE81500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1626750"/>
          <a:ext cx="6286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1249</xdr:row>
      <xdr:rowOff>9525</xdr:rowOff>
    </xdr:from>
    <xdr:to>
      <xdr:col>1</xdr:col>
      <xdr:colOff>381000</xdr:colOff>
      <xdr:row>1253</xdr:row>
      <xdr:rowOff>9525</xdr:rowOff>
    </xdr:to>
    <xdr:pic>
      <xdr:nvPicPr>
        <xdr:cNvPr id="35" name="Picture 6" descr="LOGO HOSPITAL">
          <a:extLst>
            <a:ext uri="{FF2B5EF4-FFF2-40B4-BE49-F238E27FC236}">
              <a16:creationId xmlns:a16="http://schemas.microsoft.com/office/drawing/2014/main" id="{BA9120C6-2C27-4731-A40D-D440A33D6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8665725"/>
          <a:ext cx="6286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1280</xdr:row>
      <xdr:rowOff>9525</xdr:rowOff>
    </xdr:from>
    <xdr:to>
      <xdr:col>1</xdr:col>
      <xdr:colOff>381000</xdr:colOff>
      <xdr:row>1284</xdr:row>
      <xdr:rowOff>9525</xdr:rowOff>
    </xdr:to>
    <xdr:pic>
      <xdr:nvPicPr>
        <xdr:cNvPr id="36" name="Picture 6" descr="LOGO HOSPITAL">
          <a:extLst>
            <a:ext uri="{FF2B5EF4-FFF2-40B4-BE49-F238E27FC236}">
              <a16:creationId xmlns:a16="http://schemas.microsoft.com/office/drawing/2014/main" id="{EABE62EC-91F2-449C-9F58-2ABFA3434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75199875"/>
          <a:ext cx="6286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1315</xdr:row>
      <xdr:rowOff>9525</xdr:rowOff>
    </xdr:from>
    <xdr:to>
      <xdr:col>1</xdr:col>
      <xdr:colOff>381000</xdr:colOff>
      <xdr:row>1319</xdr:row>
      <xdr:rowOff>9525</xdr:rowOff>
    </xdr:to>
    <xdr:pic>
      <xdr:nvPicPr>
        <xdr:cNvPr id="37" name="Picture 6" descr="LOGO HOSPITAL">
          <a:extLst>
            <a:ext uri="{FF2B5EF4-FFF2-40B4-BE49-F238E27FC236}">
              <a16:creationId xmlns:a16="http://schemas.microsoft.com/office/drawing/2014/main" id="{39531442-D2EB-49BF-AF02-6BF9A69D3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82248375"/>
          <a:ext cx="6286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1355</xdr:row>
      <xdr:rowOff>9525</xdr:rowOff>
    </xdr:from>
    <xdr:to>
      <xdr:col>1</xdr:col>
      <xdr:colOff>381000</xdr:colOff>
      <xdr:row>1359</xdr:row>
      <xdr:rowOff>9525</xdr:rowOff>
    </xdr:to>
    <xdr:pic>
      <xdr:nvPicPr>
        <xdr:cNvPr id="38" name="Picture 6" descr="LOGO HOSPITAL">
          <a:extLst>
            <a:ext uri="{FF2B5EF4-FFF2-40B4-BE49-F238E27FC236}">
              <a16:creationId xmlns:a16="http://schemas.microsoft.com/office/drawing/2014/main" id="{25D01B48-448F-4186-BE0A-C5131E144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90506550"/>
          <a:ext cx="6286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1388</xdr:row>
      <xdr:rowOff>9525</xdr:rowOff>
    </xdr:from>
    <xdr:to>
      <xdr:col>1</xdr:col>
      <xdr:colOff>381000</xdr:colOff>
      <xdr:row>1392</xdr:row>
      <xdr:rowOff>9525</xdr:rowOff>
    </xdr:to>
    <xdr:pic>
      <xdr:nvPicPr>
        <xdr:cNvPr id="39" name="Picture 6" descr="LOGO HOSPITAL">
          <a:extLst>
            <a:ext uri="{FF2B5EF4-FFF2-40B4-BE49-F238E27FC236}">
              <a16:creationId xmlns:a16="http://schemas.microsoft.com/office/drawing/2014/main" id="{A01A08A5-B135-47C2-8E07-876CC055A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97507425"/>
          <a:ext cx="6286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1424</xdr:row>
      <xdr:rowOff>9525</xdr:rowOff>
    </xdr:from>
    <xdr:to>
      <xdr:col>1</xdr:col>
      <xdr:colOff>381000</xdr:colOff>
      <xdr:row>1428</xdr:row>
      <xdr:rowOff>9525</xdr:rowOff>
    </xdr:to>
    <xdr:pic>
      <xdr:nvPicPr>
        <xdr:cNvPr id="40" name="Picture 6" descr="LOGO HOSPITAL">
          <a:extLst>
            <a:ext uri="{FF2B5EF4-FFF2-40B4-BE49-F238E27FC236}">
              <a16:creationId xmlns:a16="http://schemas.microsoft.com/office/drawing/2014/main" id="{053D30D1-9D89-4938-A391-7257039A4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105537000"/>
          <a:ext cx="6286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47625</xdr:colOff>
      <xdr:row>1776</xdr:row>
      <xdr:rowOff>9525</xdr:rowOff>
    </xdr:from>
    <xdr:to>
      <xdr:col>2</xdr:col>
      <xdr:colOff>342900</xdr:colOff>
      <xdr:row>1780</xdr:row>
      <xdr:rowOff>57150</xdr:rowOff>
    </xdr:to>
    <xdr:pic>
      <xdr:nvPicPr>
        <xdr:cNvPr id="41" name="Picture 6" descr="LOGO HOSPITAL">
          <a:extLst>
            <a:ext uri="{FF2B5EF4-FFF2-40B4-BE49-F238E27FC236}">
              <a16:creationId xmlns:a16="http://schemas.microsoft.com/office/drawing/2014/main" id="{607304A4-E9FF-4BB1-AEAA-C76ECBE18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9525"/>
          <a:ext cx="90487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47625</xdr:colOff>
      <xdr:row>1807</xdr:row>
      <xdr:rowOff>9525</xdr:rowOff>
    </xdr:from>
    <xdr:to>
      <xdr:col>2</xdr:col>
      <xdr:colOff>0</xdr:colOff>
      <xdr:row>1809</xdr:row>
      <xdr:rowOff>209550</xdr:rowOff>
    </xdr:to>
    <xdr:pic>
      <xdr:nvPicPr>
        <xdr:cNvPr id="42" name="Picture 6" descr="LOGO HOSPITAL">
          <a:extLst>
            <a:ext uri="{FF2B5EF4-FFF2-40B4-BE49-F238E27FC236}">
              <a16:creationId xmlns:a16="http://schemas.microsoft.com/office/drawing/2014/main" id="{F9831A4C-7EB8-4B7C-91EE-431D98F58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9525"/>
          <a:ext cx="552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609600</xdr:colOff>
      <xdr:row>1886</xdr:row>
      <xdr:rowOff>47625</xdr:rowOff>
    </xdr:from>
    <xdr:to>
      <xdr:col>1</xdr:col>
      <xdr:colOff>733425</xdr:colOff>
      <xdr:row>1889</xdr:row>
      <xdr:rowOff>209550</xdr:rowOff>
    </xdr:to>
    <xdr:pic>
      <xdr:nvPicPr>
        <xdr:cNvPr id="43" name="Picture 6" descr="LOGO HOSPITAL">
          <a:extLst>
            <a:ext uri="{FF2B5EF4-FFF2-40B4-BE49-F238E27FC236}">
              <a16:creationId xmlns:a16="http://schemas.microsoft.com/office/drawing/2014/main" id="{66A338C6-3C24-4EDD-B9ED-79F1FA183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25"/>
          <a:ext cx="8858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428625</xdr:colOff>
      <xdr:row>1864</xdr:row>
      <xdr:rowOff>9525</xdr:rowOff>
    </xdr:from>
    <xdr:to>
      <xdr:col>2</xdr:col>
      <xdr:colOff>0</xdr:colOff>
      <xdr:row>1867</xdr:row>
      <xdr:rowOff>238125</xdr:rowOff>
    </xdr:to>
    <xdr:pic>
      <xdr:nvPicPr>
        <xdr:cNvPr id="44" name="Picture 6" descr="LOGO HOSPITAL">
          <a:extLst>
            <a:ext uri="{FF2B5EF4-FFF2-40B4-BE49-F238E27FC236}">
              <a16:creationId xmlns:a16="http://schemas.microsoft.com/office/drawing/2014/main" id="{24E787DC-316B-43E3-A1D7-5659622C4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9525"/>
          <a:ext cx="12668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228600</xdr:colOff>
      <xdr:row>1907</xdr:row>
      <xdr:rowOff>0</xdr:rowOff>
    </xdr:from>
    <xdr:to>
      <xdr:col>1</xdr:col>
      <xdr:colOff>542925</xdr:colOff>
      <xdr:row>1909</xdr:row>
      <xdr:rowOff>161925</xdr:rowOff>
    </xdr:to>
    <xdr:pic>
      <xdr:nvPicPr>
        <xdr:cNvPr id="45" name="Picture 6" descr="LOGO HOSPITAL">
          <a:extLst>
            <a:ext uri="{FF2B5EF4-FFF2-40B4-BE49-F238E27FC236}">
              <a16:creationId xmlns:a16="http://schemas.microsoft.com/office/drawing/2014/main" id="{411C6429-B782-4CDD-812E-F6EC67AC2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80010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228600</xdr:colOff>
      <xdr:row>1928</xdr:row>
      <xdr:rowOff>0</xdr:rowOff>
    </xdr:from>
    <xdr:to>
      <xdr:col>1</xdr:col>
      <xdr:colOff>542925</xdr:colOff>
      <xdr:row>1930</xdr:row>
      <xdr:rowOff>161925</xdr:rowOff>
    </xdr:to>
    <xdr:pic>
      <xdr:nvPicPr>
        <xdr:cNvPr id="46" name="Picture 6" descr="LOGO HOSPITAL">
          <a:extLst>
            <a:ext uri="{FF2B5EF4-FFF2-40B4-BE49-F238E27FC236}">
              <a16:creationId xmlns:a16="http://schemas.microsoft.com/office/drawing/2014/main" id="{AFF0AC73-D73C-4291-8637-7610D963F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80010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228600</xdr:colOff>
      <xdr:row>1949</xdr:row>
      <xdr:rowOff>0</xdr:rowOff>
    </xdr:from>
    <xdr:to>
      <xdr:col>1</xdr:col>
      <xdr:colOff>542925</xdr:colOff>
      <xdr:row>1951</xdr:row>
      <xdr:rowOff>161925</xdr:rowOff>
    </xdr:to>
    <xdr:pic>
      <xdr:nvPicPr>
        <xdr:cNvPr id="47" name="Picture 6" descr="LOGO HOSPITAL">
          <a:extLst>
            <a:ext uri="{FF2B5EF4-FFF2-40B4-BE49-F238E27FC236}">
              <a16:creationId xmlns:a16="http://schemas.microsoft.com/office/drawing/2014/main" id="{082840A5-4B3F-412D-A2F9-9BF177AD6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0"/>
          <a:ext cx="80010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85725</xdr:colOff>
      <xdr:row>1970</xdr:row>
      <xdr:rowOff>28576</xdr:rowOff>
    </xdr:from>
    <xdr:to>
      <xdr:col>1</xdr:col>
      <xdr:colOff>590550</xdr:colOff>
      <xdr:row>1976</xdr:row>
      <xdr:rowOff>152401</xdr:rowOff>
    </xdr:to>
    <xdr:pic>
      <xdr:nvPicPr>
        <xdr:cNvPr id="48" name="Picture 6" descr="LOGO HOSPITAL">
          <a:extLst>
            <a:ext uri="{FF2B5EF4-FFF2-40B4-BE49-F238E27FC236}">
              <a16:creationId xmlns:a16="http://schemas.microsoft.com/office/drawing/2014/main" id="{06F331B8-DF2D-42AE-BC76-B7D79F529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85725" y="28576"/>
          <a:ext cx="1133475" cy="1000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333375</xdr:colOff>
      <xdr:row>1836</xdr:row>
      <xdr:rowOff>19050</xdr:rowOff>
    </xdr:from>
    <xdr:to>
      <xdr:col>1</xdr:col>
      <xdr:colOff>523875</xdr:colOff>
      <xdr:row>1841</xdr:row>
      <xdr:rowOff>152400</xdr:rowOff>
    </xdr:to>
    <xdr:pic>
      <xdr:nvPicPr>
        <xdr:cNvPr id="49" name="Picture 6" descr="LOGO HOSPITAL">
          <a:extLst>
            <a:ext uri="{FF2B5EF4-FFF2-40B4-BE49-F238E27FC236}">
              <a16:creationId xmlns:a16="http://schemas.microsoft.com/office/drawing/2014/main" id="{9F2508E2-6F3A-4D4C-93E2-86999915C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180975"/>
          <a:ext cx="733425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1993</xdr:row>
      <xdr:rowOff>76200</xdr:rowOff>
    </xdr:from>
    <xdr:to>
      <xdr:col>1</xdr:col>
      <xdr:colOff>152400</xdr:colOff>
      <xdr:row>1999</xdr:row>
      <xdr:rowOff>38100</xdr:rowOff>
    </xdr:to>
    <xdr:pic>
      <xdr:nvPicPr>
        <xdr:cNvPr id="50" name="Picture 6" descr="LOGO HOSPITAL">
          <a:extLst>
            <a:ext uri="{FF2B5EF4-FFF2-40B4-BE49-F238E27FC236}">
              <a16:creationId xmlns:a16="http://schemas.microsoft.com/office/drawing/2014/main" id="{17265CA5-25D7-4C53-8C9B-F0FA40107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76200"/>
          <a:ext cx="10668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1993</xdr:row>
      <xdr:rowOff>76200</xdr:rowOff>
    </xdr:from>
    <xdr:to>
      <xdr:col>1</xdr:col>
      <xdr:colOff>371475</xdr:colOff>
      <xdr:row>2000</xdr:row>
      <xdr:rowOff>76200</xdr:rowOff>
    </xdr:to>
    <xdr:pic>
      <xdr:nvPicPr>
        <xdr:cNvPr id="51" name="Picture 6" descr="LOGO HOSPITAL">
          <a:extLst>
            <a:ext uri="{FF2B5EF4-FFF2-40B4-BE49-F238E27FC236}">
              <a16:creationId xmlns:a16="http://schemas.microsoft.com/office/drawing/2014/main" id="{F82086C2-466A-42E7-9FDC-D302AEDDA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76200"/>
          <a:ext cx="128587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2027</xdr:row>
      <xdr:rowOff>76200</xdr:rowOff>
    </xdr:from>
    <xdr:to>
      <xdr:col>1</xdr:col>
      <xdr:colOff>152400</xdr:colOff>
      <xdr:row>2033</xdr:row>
      <xdr:rowOff>38100</xdr:rowOff>
    </xdr:to>
    <xdr:pic>
      <xdr:nvPicPr>
        <xdr:cNvPr id="52" name="Picture 6" descr="LOGO HOSPITAL">
          <a:extLst>
            <a:ext uri="{FF2B5EF4-FFF2-40B4-BE49-F238E27FC236}">
              <a16:creationId xmlns:a16="http://schemas.microsoft.com/office/drawing/2014/main" id="{34225D2A-25CB-4C66-8B35-4E42F54E8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7200900"/>
          <a:ext cx="10668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2027</xdr:row>
      <xdr:rowOff>76200</xdr:rowOff>
    </xdr:from>
    <xdr:to>
      <xdr:col>1</xdr:col>
      <xdr:colOff>371475</xdr:colOff>
      <xdr:row>2034</xdr:row>
      <xdr:rowOff>76200</xdr:rowOff>
    </xdr:to>
    <xdr:pic>
      <xdr:nvPicPr>
        <xdr:cNvPr id="53" name="Picture 6" descr="LOGO HOSPITAL">
          <a:extLst>
            <a:ext uri="{FF2B5EF4-FFF2-40B4-BE49-F238E27FC236}">
              <a16:creationId xmlns:a16="http://schemas.microsoft.com/office/drawing/2014/main" id="{E3B273C3-8E5E-48C4-8A5D-66C6DB469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7200900"/>
          <a:ext cx="12858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342900</xdr:colOff>
      <xdr:row>1649</xdr:row>
      <xdr:rowOff>28575</xdr:rowOff>
    </xdr:from>
    <xdr:to>
      <xdr:col>1</xdr:col>
      <xdr:colOff>314325</xdr:colOff>
      <xdr:row>1654</xdr:row>
      <xdr:rowOff>180975</xdr:rowOff>
    </xdr:to>
    <xdr:pic>
      <xdr:nvPicPr>
        <xdr:cNvPr id="54" name="Picture 6" descr="LOGO HOSPITAL">
          <a:extLst>
            <a:ext uri="{FF2B5EF4-FFF2-40B4-BE49-F238E27FC236}">
              <a16:creationId xmlns:a16="http://schemas.microsoft.com/office/drawing/2014/main" id="{4A3E2A24-B4D0-4DE1-9D38-821C68D06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219075"/>
          <a:ext cx="733425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285750</xdr:colOff>
      <xdr:row>1672</xdr:row>
      <xdr:rowOff>104775</xdr:rowOff>
    </xdr:from>
    <xdr:to>
      <xdr:col>1</xdr:col>
      <xdr:colOff>361950</xdr:colOff>
      <xdr:row>1679</xdr:row>
      <xdr:rowOff>38100</xdr:rowOff>
    </xdr:to>
    <xdr:pic>
      <xdr:nvPicPr>
        <xdr:cNvPr id="55" name="Picture 6" descr="LOGO HOSPITAL">
          <a:extLst>
            <a:ext uri="{FF2B5EF4-FFF2-40B4-BE49-F238E27FC236}">
              <a16:creationId xmlns:a16="http://schemas.microsoft.com/office/drawing/2014/main" id="{37FA8CAB-A1D9-455C-BCEB-43A1D2E69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6124575"/>
          <a:ext cx="8382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285750</xdr:colOff>
      <xdr:row>1698</xdr:row>
      <xdr:rowOff>104775</xdr:rowOff>
    </xdr:from>
    <xdr:to>
      <xdr:col>1</xdr:col>
      <xdr:colOff>361950</xdr:colOff>
      <xdr:row>1705</xdr:row>
      <xdr:rowOff>38100</xdr:rowOff>
    </xdr:to>
    <xdr:pic>
      <xdr:nvPicPr>
        <xdr:cNvPr id="56" name="Picture 6" descr="LOGO HOSPITAL">
          <a:extLst>
            <a:ext uri="{FF2B5EF4-FFF2-40B4-BE49-F238E27FC236}">
              <a16:creationId xmlns:a16="http://schemas.microsoft.com/office/drawing/2014/main" id="{5101A590-378B-45A9-A42C-C50B4BED9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2744450"/>
          <a:ext cx="8382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285750</xdr:colOff>
      <xdr:row>1731</xdr:row>
      <xdr:rowOff>104775</xdr:rowOff>
    </xdr:from>
    <xdr:to>
      <xdr:col>1</xdr:col>
      <xdr:colOff>361950</xdr:colOff>
      <xdr:row>1738</xdr:row>
      <xdr:rowOff>38100</xdr:rowOff>
    </xdr:to>
    <xdr:pic>
      <xdr:nvPicPr>
        <xdr:cNvPr id="57" name="Picture 6" descr="LOGO HOSPITAL">
          <a:extLst>
            <a:ext uri="{FF2B5EF4-FFF2-40B4-BE49-F238E27FC236}">
              <a16:creationId xmlns:a16="http://schemas.microsoft.com/office/drawing/2014/main" id="{9183A594-7355-4E1F-B4B0-461544488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20869275"/>
          <a:ext cx="8382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390525</xdr:colOff>
      <xdr:row>1755</xdr:row>
      <xdr:rowOff>66675</xdr:rowOff>
    </xdr:from>
    <xdr:to>
      <xdr:col>2</xdr:col>
      <xdr:colOff>304800</xdr:colOff>
      <xdr:row>1758</xdr:row>
      <xdr:rowOff>28575</xdr:rowOff>
    </xdr:to>
    <xdr:pic>
      <xdr:nvPicPr>
        <xdr:cNvPr id="58" name="Picture 6" descr="LOGO HOSPITAL">
          <a:extLst>
            <a:ext uri="{FF2B5EF4-FFF2-40B4-BE49-F238E27FC236}">
              <a16:creationId xmlns:a16="http://schemas.microsoft.com/office/drawing/2014/main" id="{E1DC7754-2FED-4EEE-860C-A2654C196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66675"/>
          <a:ext cx="8382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0</xdr:row>
      <xdr:rowOff>9525</xdr:rowOff>
    </xdr:from>
    <xdr:to>
      <xdr:col>1</xdr:col>
      <xdr:colOff>428625</xdr:colOff>
      <xdr:row>6</xdr:row>
      <xdr:rowOff>142875</xdr:rowOff>
    </xdr:to>
    <xdr:pic>
      <xdr:nvPicPr>
        <xdr:cNvPr id="2" name="Picture 6" descr="LOGO HOSPITAL">
          <a:extLst>
            <a:ext uri="{FF2B5EF4-FFF2-40B4-BE49-F238E27FC236}">
              <a16:creationId xmlns:a16="http://schemas.microsoft.com/office/drawing/2014/main" id="{F84E1746-C4C0-4417-8809-9D0F23586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9525"/>
          <a:ext cx="8763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171450</xdr:colOff>
      <xdr:row>0</xdr:row>
      <xdr:rowOff>9525</xdr:rowOff>
    </xdr:from>
    <xdr:to>
      <xdr:col>1</xdr:col>
      <xdr:colOff>428625</xdr:colOff>
      <xdr:row>6</xdr:row>
      <xdr:rowOff>142875</xdr:rowOff>
    </xdr:to>
    <xdr:pic>
      <xdr:nvPicPr>
        <xdr:cNvPr id="3" name="Picture 6" descr="LOGO HOSPITAL">
          <a:extLst>
            <a:ext uri="{FF2B5EF4-FFF2-40B4-BE49-F238E27FC236}">
              <a16:creationId xmlns:a16="http://schemas.microsoft.com/office/drawing/2014/main" id="{CF3AE494-AA0E-41C3-91ED-697CDED05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9525"/>
          <a:ext cx="8763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31</xdr:row>
      <xdr:rowOff>19050</xdr:rowOff>
    </xdr:from>
    <xdr:to>
      <xdr:col>1</xdr:col>
      <xdr:colOff>504825</xdr:colOff>
      <xdr:row>37</xdr:row>
      <xdr:rowOff>142875</xdr:rowOff>
    </xdr:to>
    <xdr:pic>
      <xdr:nvPicPr>
        <xdr:cNvPr id="4" name="Picture 6" descr="LOGO HOSPITAL">
          <a:extLst>
            <a:ext uri="{FF2B5EF4-FFF2-40B4-BE49-F238E27FC236}">
              <a16:creationId xmlns:a16="http://schemas.microsoft.com/office/drawing/2014/main" id="{723CA97B-31E6-4BF6-AFDD-145515366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8486775"/>
          <a:ext cx="92392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31</xdr:row>
      <xdr:rowOff>19050</xdr:rowOff>
    </xdr:from>
    <xdr:to>
      <xdr:col>1</xdr:col>
      <xdr:colOff>504825</xdr:colOff>
      <xdr:row>37</xdr:row>
      <xdr:rowOff>142875</xdr:rowOff>
    </xdr:to>
    <xdr:pic>
      <xdr:nvPicPr>
        <xdr:cNvPr id="5" name="Picture 6" descr="LOGO HOSPITAL">
          <a:extLst>
            <a:ext uri="{FF2B5EF4-FFF2-40B4-BE49-F238E27FC236}">
              <a16:creationId xmlns:a16="http://schemas.microsoft.com/office/drawing/2014/main" id="{8CBFE9D6-90D9-43D3-BF61-BF861A4FB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8486775"/>
          <a:ext cx="92392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61</xdr:row>
      <xdr:rowOff>76200</xdr:rowOff>
    </xdr:from>
    <xdr:to>
      <xdr:col>1</xdr:col>
      <xdr:colOff>447675</xdr:colOff>
      <xdr:row>67</xdr:row>
      <xdr:rowOff>38100</xdr:rowOff>
    </xdr:to>
    <xdr:pic>
      <xdr:nvPicPr>
        <xdr:cNvPr id="6" name="Picture 6" descr="LOGO HOSPITAL">
          <a:extLst>
            <a:ext uri="{FF2B5EF4-FFF2-40B4-BE49-F238E27FC236}">
              <a16:creationId xmlns:a16="http://schemas.microsoft.com/office/drawing/2014/main" id="{CAC2A0A0-0A6D-487F-BE8B-868B015A0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5782925"/>
          <a:ext cx="8858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61</xdr:row>
      <xdr:rowOff>76200</xdr:rowOff>
    </xdr:from>
    <xdr:to>
      <xdr:col>1</xdr:col>
      <xdr:colOff>447675</xdr:colOff>
      <xdr:row>67</xdr:row>
      <xdr:rowOff>38100</xdr:rowOff>
    </xdr:to>
    <xdr:pic>
      <xdr:nvPicPr>
        <xdr:cNvPr id="7" name="Picture 6" descr="LOGO HOSPITAL">
          <a:extLst>
            <a:ext uri="{FF2B5EF4-FFF2-40B4-BE49-F238E27FC236}">
              <a16:creationId xmlns:a16="http://schemas.microsoft.com/office/drawing/2014/main" id="{9B00A672-BFC1-4850-B735-0E0916239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5782925"/>
          <a:ext cx="8858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171450</xdr:colOff>
      <xdr:row>89</xdr:row>
      <xdr:rowOff>9525</xdr:rowOff>
    </xdr:from>
    <xdr:to>
      <xdr:col>1</xdr:col>
      <xdr:colOff>428625</xdr:colOff>
      <xdr:row>95</xdr:row>
      <xdr:rowOff>142875</xdr:rowOff>
    </xdr:to>
    <xdr:pic>
      <xdr:nvPicPr>
        <xdr:cNvPr id="8" name="Picture 6" descr="LOGO HOSPITAL">
          <a:extLst>
            <a:ext uri="{FF2B5EF4-FFF2-40B4-BE49-F238E27FC236}">
              <a16:creationId xmlns:a16="http://schemas.microsoft.com/office/drawing/2014/main" id="{FA89592A-DB20-4FDC-BCB5-13A1597EC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21116925"/>
          <a:ext cx="87630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171450</xdr:colOff>
      <xdr:row>89</xdr:row>
      <xdr:rowOff>9525</xdr:rowOff>
    </xdr:from>
    <xdr:to>
      <xdr:col>1</xdr:col>
      <xdr:colOff>428625</xdr:colOff>
      <xdr:row>95</xdr:row>
      <xdr:rowOff>142875</xdr:rowOff>
    </xdr:to>
    <xdr:pic>
      <xdr:nvPicPr>
        <xdr:cNvPr id="9" name="Picture 6" descr="LOGO HOSPITAL">
          <a:extLst>
            <a:ext uri="{FF2B5EF4-FFF2-40B4-BE49-F238E27FC236}">
              <a16:creationId xmlns:a16="http://schemas.microsoft.com/office/drawing/2014/main" id="{EA864822-EE46-4A14-B8BC-E63012716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21116925"/>
          <a:ext cx="87630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120</xdr:row>
      <xdr:rowOff>76200</xdr:rowOff>
    </xdr:from>
    <xdr:to>
      <xdr:col>1</xdr:col>
      <xdr:colOff>152400</xdr:colOff>
      <xdr:row>126</xdr:row>
      <xdr:rowOff>38100</xdr:rowOff>
    </xdr:to>
    <xdr:pic>
      <xdr:nvPicPr>
        <xdr:cNvPr id="10" name="Picture 6" descr="LOGO HOSPITAL">
          <a:extLst>
            <a:ext uri="{FF2B5EF4-FFF2-40B4-BE49-F238E27FC236}">
              <a16:creationId xmlns:a16="http://schemas.microsoft.com/office/drawing/2014/main" id="{2438C3F0-292D-481C-8374-1344324EB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35166300"/>
          <a:ext cx="5905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120</xdr:row>
      <xdr:rowOff>76200</xdr:rowOff>
    </xdr:from>
    <xdr:to>
      <xdr:col>1</xdr:col>
      <xdr:colOff>152400</xdr:colOff>
      <xdr:row>126</xdr:row>
      <xdr:rowOff>38100</xdr:rowOff>
    </xdr:to>
    <xdr:pic>
      <xdr:nvPicPr>
        <xdr:cNvPr id="11" name="Picture 6" descr="LOGO HOSPITAL">
          <a:extLst>
            <a:ext uri="{FF2B5EF4-FFF2-40B4-BE49-F238E27FC236}">
              <a16:creationId xmlns:a16="http://schemas.microsoft.com/office/drawing/2014/main" id="{DF7C08A3-2DF2-4129-8862-E60EE0AE3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35166300"/>
          <a:ext cx="5905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161</xdr:row>
      <xdr:rowOff>76200</xdr:rowOff>
    </xdr:from>
    <xdr:to>
      <xdr:col>1</xdr:col>
      <xdr:colOff>152400</xdr:colOff>
      <xdr:row>167</xdr:row>
      <xdr:rowOff>38100</xdr:rowOff>
    </xdr:to>
    <xdr:pic>
      <xdr:nvPicPr>
        <xdr:cNvPr id="12" name="Picture 6" descr="LOGO HOSPITAL">
          <a:extLst>
            <a:ext uri="{FF2B5EF4-FFF2-40B4-BE49-F238E27FC236}">
              <a16:creationId xmlns:a16="http://schemas.microsoft.com/office/drawing/2014/main" id="{AF6BDBBA-0B63-4466-8895-9065A7AC0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43262550"/>
          <a:ext cx="5905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161</xdr:row>
      <xdr:rowOff>76200</xdr:rowOff>
    </xdr:from>
    <xdr:to>
      <xdr:col>1</xdr:col>
      <xdr:colOff>152400</xdr:colOff>
      <xdr:row>167</xdr:row>
      <xdr:rowOff>38100</xdr:rowOff>
    </xdr:to>
    <xdr:pic>
      <xdr:nvPicPr>
        <xdr:cNvPr id="13" name="Picture 6" descr="LOGO HOSPITAL">
          <a:extLst>
            <a:ext uri="{FF2B5EF4-FFF2-40B4-BE49-F238E27FC236}">
              <a16:creationId xmlns:a16="http://schemas.microsoft.com/office/drawing/2014/main" id="{74B1CC67-065B-44ED-A3FD-B333D85D2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43262550"/>
          <a:ext cx="59055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381000</xdr:colOff>
      <xdr:row>196</xdr:row>
      <xdr:rowOff>28575</xdr:rowOff>
    </xdr:from>
    <xdr:to>
      <xdr:col>2</xdr:col>
      <xdr:colOff>600075</xdr:colOff>
      <xdr:row>204</xdr:row>
      <xdr:rowOff>0</xdr:rowOff>
    </xdr:to>
    <xdr:pic>
      <xdr:nvPicPr>
        <xdr:cNvPr id="14" name="Picture 6" descr="LOGO HOSPITAL">
          <a:extLst>
            <a:ext uri="{FF2B5EF4-FFF2-40B4-BE49-F238E27FC236}">
              <a16:creationId xmlns:a16="http://schemas.microsoft.com/office/drawing/2014/main" id="{93F678E3-5D14-4E4B-82A0-5142F9DA9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25660350"/>
          <a:ext cx="1485900" cy="1343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593</xdr:row>
      <xdr:rowOff>19050</xdr:rowOff>
    </xdr:from>
    <xdr:to>
      <xdr:col>1</xdr:col>
      <xdr:colOff>561975</xdr:colOff>
      <xdr:row>599</xdr:row>
      <xdr:rowOff>0</xdr:rowOff>
    </xdr:to>
    <xdr:pic>
      <xdr:nvPicPr>
        <xdr:cNvPr id="15" name="Picture 6" descr="LOGO HOSPITAL">
          <a:extLst>
            <a:ext uri="{FF2B5EF4-FFF2-40B4-BE49-F238E27FC236}">
              <a16:creationId xmlns:a16="http://schemas.microsoft.com/office/drawing/2014/main" id="{3B46DCF3-F89D-48EA-BDF0-10CC613A6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26925"/>
          <a:ext cx="11144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66675</xdr:colOff>
      <xdr:row>621</xdr:row>
      <xdr:rowOff>19050</xdr:rowOff>
    </xdr:from>
    <xdr:to>
      <xdr:col>2</xdr:col>
      <xdr:colOff>0</xdr:colOff>
      <xdr:row>627</xdr:row>
      <xdr:rowOff>0</xdr:rowOff>
    </xdr:to>
    <xdr:pic>
      <xdr:nvPicPr>
        <xdr:cNvPr id="16" name="Picture 6" descr="LOGO HOSPITAL">
          <a:extLst>
            <a:ext uri="{FF2B5EF4-FFF2-40B4-BE49-F238E27FC236}">
              <a16:creationId xmlns:a16="http://schemas.microsoft.com/office/drawing/2014/main" id="{05778CDE-0007-4F9B-A79A-74E813336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105822750"/>
          <a:ext cx="10763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57151</xdr:colOff>
      <xdr:row>649</xdr:row>
      <xdr:rowOff>19050</xdr:rowOff>
    </xdr:from>
    <xdr:to>
      <xdr:col>1</xdr:col>
      <xdr:colOff>571501</xdr:colOff>
      <xdr:row>655</xdr:row>
      <xdr:rowOff>0</xdr:rowOff>
    </xdr:to>
    <xdr:pic>
      <xdr:nvPicPr>
        <xdr:cNvPr id="17" name="Picture 6" descr="LOGO HOSPITAL">
          <a:extLst>
            <a:ext uri="{FF2B5EF4-FFF2-40B4-BE49-F238E27FC236}">
              <a16:creationId xmlns:a16="http://schemas.microsoft.com/office/drawing/2014/main" id="{FB6ECD70-CE1C-4EE4-955D-B22756A7E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110194725"/>
          <a:ext cx="10668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123825</xdr:colOff>
      <xdr:row>679</xdr:row>
      <xdr:rowOff>19050</xdr:rowOff>
    </xdr:from>
    <xdr:to>
      <xdr:col>1</xdr:col>
      <xdr:colOff>542925</xdr:colOff>
      <xdr:row>685</xdr:row>
      <xdr:rowOff>0</xdr:rowOff>
    </xdr:to>
    <xdr:pic>
      <xdr:nvPicPr>
        <xdr:cNvPr id="18" name="Picture 6" descr="LOGO HOSPITAL">
          <a:extLst>
            <a:ext uri="{FF2B5EF4-FFF2-40B4-BE49-F238E27FC236}">
              <a16:creationId xmlns:a16="http://schemas.microsoft.com/office/drawing/2014/main" id="{0D8C7D95-4093-407F-BA3E-16859C35F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14890550"/>
          <a:ext cx="9715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28575</xdr:colOff>
      <xdr:row>709</xdr:row>
      <xdr:rowOff>0</xdr:rowOff>
    </xdr:from>
    <xdr:to>
      <xdr:col>1</xdr:col>
      <xdr:colOff>476250</xdr:colOff>
      <xdr:row>713</xdr:row>
      <xdr:rowOff>133350</xdr:rowOff>
    </xdr:to>
    <xdr:pic>
      <xdr:nvPicPr>
        <xdr:cNvPr id="19" name="Picture 6" descr="LOGO HOSPITAL">
          <a:extLst>
            <a:ext uri="{FF2B5EF4-FFF2-40B4-BE49-F238E27FC236}">
              <a16:creationId xmlns:a16="http://schemas.microsoft.com/office/drawing/2014/main" id="{E2EA1DC7-ED26-42E7-ABAE-C87C86CBE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89535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741</xdr:row>
      <xdr:rowOff>9525</xdr:rowOff>
    </xdr:from>
    <xdr:to>
      <xdr:col>1</xdr:col>
      <xdr:colOff>381000</xdr:colOff>
      <xdr:row>745</xdr:row>
      <xdr:rowOff>9525</xdr:rowOff>
    </xdr:to>
    <xdr:pic>
      <xdr:nvPicPr>
        <xdr:cNvPr id="20" name="Picture 6" descr="LOGO HOSPITAL">
          <a:extLst>
            <a:ext uri="{FF2B5EF4-FFF2-40B4-BE49-F238E27FC236}">
              <a16:creationId xmlns:a16="http://schemas.microsoft.com/office/drawing/2014/main" id="{A069987D-AEFA-4E0F-8E6A-612D67F2F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8353425"/>
          <a:ext cx="5715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778</xdr:row>
      <xdr:rowOff>9525</xdr:rowOff>
    </xdr:from>
    <xdr:to>
      <xdr:col>1</xdr:col>
      <xdr:colOff>381000</xdr:colOff>
      <xdr:row>782</xdr:row>
      <xdr:rowOff>9525</xdr:rowOff>
    </xdr:to>
    <xdr:pic>
      <xdr:nvPicPr>
        <xdr:cNvPr id="21" name="Picture 6" descr="LOGO HOSPITAL">
          <a:extLst>
            <a:ext uri="{FF2B5EF4-FFF2-40B4-BE49-F238E27FC236}">
              <a16:creationId xmlns:a16="http://schemas.microsoft.com/office/drawing/2014/main" id="{0BB9FD94-E787-4EC4-A569-CAE550AF0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15668625"/>
          <a:ext cx="5715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812</xdr:row>
      <xdr:rowOff>9525</xdr:rowOff>
    </xdr:from>
    <xdr:to>
      <xdr:col>1</xdr:col>
      <xdr:colOff>381000</xdr:colOff>
      <xdr:row>816</xdr:row>
      <xdr:rowOff>9525</xdr:rowOff>
    </xdr:to>
    <xdr:pic>
      <xdr:nvPicPr>
        <xdr:cNvPr id="22" name="Picture 6" descr="LOGO HOSPITAL">
          <a:extLst>
            <a:ext uri="{FF2B5EF4-FFF2-40B4-BE49-F238E27FC236}">
              <a16:creationId xmlns:a16="http://schemas.microsoft.com/office/drawing/2014/main" id="{7B359BC5-5D4C-4D1C-80EC-9F99719CF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23298150"/>
          <a:ext cx="5715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846</xdr:row>
      <xdr:rowOff>9525</xdr:rowOff>
    </xdr:from>
    <xdr:to>
      <xdr:col>1</xdr:col>
      <xdr:colOff>381000</xdr:colOff>
      <xdr:row>850</xdr:row>
      <xdr:rowOff>9525</xdr:rowOff>
    </xdr:to>
    <xdr:pic>
      <xdr:nvPicPr>
        <xdr:cNvPr id="23" name="Picture 6" descr="LOGO HOSPITAL">
          <a:extLst>
            <a:ext uri="{FF2B5EF4-FFF2-40B4-BE49-F238E27FC236}">
              <a16:creationId xmlns:a16="http://schemas.microsoft.com/office/drawing/2014/main" id="{5AFDD97D-B6F8-4899-9486-E4EB4337A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30984825"/>
          <a:ext cx="5715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880</xdr:row>
      <xdr:rowOff>9525</xdr:rowOff>
    </xdr:from>
    <xdr:to>
      <xdr:col>1</xdr:col>
      <xdr:colOff>381000</xdr:colOff>
      <xdr:row>884</xdr:row>
      <xdr:rowOff>9525</xdr:rowOff>
    </xdr:to>
    <xdr:pic>
      <xdr:nvPicPr>
        <xdr:cNvPr id="24" name="Picture 6" descr="LOGO HOSPITAL">
          <a:extLst>
            <a:ext uri="{FF2B5EF4-FFF2-40B4-BE49-F238E27FC236}">
              <a16:creationId xmlns:a16="http://schemas.microsoft.com/office/drawing/2014/main" id="{71F796B9-140D-4346-90FE-F6A8B5EBBC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38566725"/>
          <a:ext cx="5715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914</xdr:row>
      <xdr:rowOff>9525</xdr:rowOff>
    </xdr:from>
    <xdr:to>
      <xdr:col>1</xdr:col>
      <xdr:colOff>381000</xdr:colOff>
      <xdr:row>918</xdr:row>
      <xdr:rowOff>9525</xdr:rowOff>
    </xdr:to>
    <xdr:pic>
      <xdr:nvPicPr>
        <xdr:cNvPr id="25" name="Picture 6" descr="LOGO HOSPITAL">
          <a:extLst>
            <a:ext uri="{FF2B5EF4-FFF2-40B4-BE49-F238E27FC236}">
              <a16:creationId xmlns:a16="http://schemas.microsoft.com/office/drawing/2014/main" id="{D6E06A75-06CF-4895-8212-7028108D1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46234350"/>
          <a:ext cx="5715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514350</xdr:colOff>
      <xdr:row>935</xdr:row>
      <xdr:rowOff>19050</xdr:rowOff>
    </xdr:from>
    <xdr:to>
      <xdr:col>2</xdr:col>
      <xdr:colOff>76200</xdr:colOff>
      <xdr:row>937</xdr:row>
      <xdr:rowOff>180975</xdr:rowOff>
    </xdr:to>
    <xdr:pic>
      <xdr:nvPicPr>
        <xdr:cNvPr id="26" name="Picture 6" descr="LOGO HOSPITAL">
          <a:extLst>
            <a:ext uri="{FF2B5EF4-FFF2-40B4-BE49-F238E27FC236}">
              <a16:creationId xmlns:a16="http://schemas.microsoft.com/office/drawing/2014/main" id="{85D26C99-37BE-4292-887A-1A8347866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9050"/>
          <a:ext cx="81915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514350</xdr:colOff>
      <xdr:row>968</xdr:row>
      <xdr:rowOff>19050</xdr:rowOff>
    </xdr:from>
    <xdr:to>
      <xdr:col>2</xdr:col>
      <xdr:colOff>76200</xdr:colOff>
      <xdr:row>971</xdr:row>
      <xdr:rowOff>9525</xdr:rowOff>
    </xdr:to>
    <xdr:pic>
      <xdr:nvPicPr>
        <xdr:cNvPr id="27" name="Picture 6" descr="LOGO HOSPITAL">
          <a:extLst>
            <a:ext uri="{FF2B5EF4-FFF2-40B4-BE49-F238E27FC236}">
              <a16:creationId xmlns:a16="http://schemas.microsoft.com/office/drawing/2014/main" id="{9156EA02-CF23-484D-8C12-D38A893A8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9420225"/>
          <a:ext cx="819150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133350</xdr:colOff>
      <xdr:row>997</xdr:row>
      <xdr:rowOff>38100</xdr:rowOff>
    </xdr:from>
    <xdr:to>
      <xdr:col>1</xdr:col>
      <xdr:colOff>561975</xdr:colOff>
      <xdr:row>1002</xdr:row>
      <xdr:rowOff>85725</xdr:rowOff>
    </xdr:to>
    <xdr:pic>
      <xdr:nvPicPr>
        <xdr:cNvPr id="28" name="Picture 6" descr="LOGO HOSPITAL">
          <a:extLst>
            <a:ext uri="{FF2B5EF4-FFF2-40B4-BE49-F238E27FC236}">
              <a16:creationId xmlns:a16="http://schemas.microsoft.com/office/drawing/2014/main" id="{8F74E4F0-18F1-4B93-A5B3-FF0DCE778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38100"/>
          <a:ext cx="9048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104775</xdr:colOff>
      <xdr:row>1032</xdr:row>
      <xdr:rowOff>133350</xdr:rowOff>
    </xdr:from>
    <xdr:to>
      <xdr:col>1</xdr:col>
      <xdr:colOff>533400</xdr:colOff>
      <xdr:row>1038</xdr:row>
      <xdr:rowOff>104775</xdr:rowOff>
    </xdr:to>
    <xdr:pic>
      <xdr:nvPicPr>
        <xdr:cNvPr id="29" name="Picture 6" descr="LOGO HOSPITAL">
          <a:extLst>
            <a:ext uri="{FF2B5EF4-FFF2-40B4-BE49-F238E27FC236}">
              <a16:creationId xmlns:a16="http://schemas.microsoft.com/office/drawing/2014/main" id="{AD1576C4-3672-4249-A10D-CF613FFB8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7419975"/>
          <a:ext cx="9048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228600</xdr:colOff>
      <xdr:row>1071</xdr:row>
      <xdr:rowOff>95250</xdr:rowOff>
    </xdr:from>
    <xdr:to>
      <xdr:col>1</xdr:col>
      <xdr:colOff>495300</xdr:colOff>
      <xdr:row>1076</xdr:row>
      <xdr:rowOff>66675</xdr:rowOff>
    </xdr:to>
    <xdr:pic>
      <xdr:nvPicPr>
        <xdr:cNvPr id="30" name="Picture 6" descr="LOGO HOSPITAL">
          <a:extLst>
            <a:ext uri="{FF2B5EF4-FFF2-40B4-BE49-F238E27FC236}">
              <a16:creationId xmlns:a16="http://schemas.microsoft.com/office/drawing/2014/main" id="{0AE02827-163C-414A-9294-8C9D475B3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6459200"/>
          <a:ext cx="7429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104775</xdr:colOff>
      <xdr:row>1097</xdr:row>
      <xdr:rowOff>133350</xdr:rowOff>
    </xdr:from>
    <xdr:to>
      <xdr:col>1</xdr:col>
      <xdr:colOff>533400</xdr:colOff>
      <xdr:row>1103</xdr:row>
      <xdr:rowOff>104775</xdr:rowOff>
    </xdr:to>
    <xdr:pic>
      <xdr:nvPicPr>
        <xdr:cNvPr id="31" name="Picture 6" descr="LOGO HOSPITAL">
          <a:extLst>
            <a:ext uri="{FF2B5EF4-FFF2-40B4-BE49-F238E27FC236}">
              <a16:creationId xmlns:a16="http://schemas.microsoft.com/office/drawing/2014/main" id="{489465E2-A916-4849-A900-C077B25DF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2126575"/>
          <a:ext cx="9048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104775</xdr:colOff>
      <xdr:row>1126</xdr:row>
      <xdr:rowOff>57150</xdr:rowOff>
    </xdr:from>
    <xdr:to>
      <xdr:col>1</xdr:col>
      <xdr:colOff>533400</xdr:colOff>
      <xdr:row>1132</xdr:row>
      <xdr:rowOff>104775</xdr:rowOff>
    </xdr:to>
    <xdr:pic>
      <xdr:nvPicPr>
        <xdr:cNvPr id="32" name="Picture 6" descr="LOGO HOSPITAL">
          <a:extLst>
            <a:ext uri="{FF2B5EF4-FFF2-40B4-BE49-F238E27FC236}">
              <a16:creationId xmlns:a16="http://schemas.microsoft.com/office/drawing/2014/main" id="{54B6E03E-23F8-4644-9C8B-403197B4F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9013150"/>
          <a:ext cx="9048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104775</xdr:colOff>
      <xdr:row>1158</xdr:row>
      <xdr:rowOff>133350</xdr:rowOff>
    </xdr:from>
    <xdr:to>
      <xdr:col>1</xdr:col>
      <xdr:colOff>533400</xdr:colOff>
      <xdr:row>1164</xdr:row>
      <xdr:rowOff>104775</xdr:rowOff>
    </xdr:to>
    <xdr:pic>
      <xdr:nvPicPr>
        <xdr:cNvPr id="33" name="Picture 6" descr="LOGO HOSPITAL">
          <a:extLst>
            <a:ext uri="{FF2B5EF4-FFF2-40B4-BE49-F238E27FC236}">
              <a16:creationId xmlns:a16="http://schemas.microsoft.com/office/drawing/2014/main" id="{408717EF-57C9-49AD-A116-7D691D129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36785550"/>
          <a:ext cx="9048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133350</xdr:colOff>
      <xdr:row>1197</xdr:row>
      <xdr:rowOff>38100</xdr:rowOff>
    </xdr:from>
    <xdr:to>
      <xdr:col>1</xdr:col>
      <xdr:colOff>561975</xdr:colOff>
      <xdr:row>1202</xdr:row>
      <xdr:rowOff>85725</xdr:rowOff>
    </xdr:to>
    <xdr:pic>
      <xdr:nvPicPr>
        <xdr:cNvPr id="34" name="Picture 6" descr="LOGO HOSPITAL">
          <a:extLst>
            <a:ext uri="{FF2B5EF4-FFF2-40B4-BE49-F238E27FC236}">
              <a16:creationId xmlns:a16="http://schemas.microsoft.com/office/drawing/2014/main" id="{A84772BE-235A-46B9-8935-F113A9FFC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38100"/>
          <a:ext cx="9048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104775</xdr:colOff>
      <xdr:row>1229</xdr:row>
      <xdr:rowOff>38100</xdr:rowOff>
    </xdr:from>
    <xdr:to>
      <xdr:col>1</xdr:col>
      <xdr:colOff>533400</xdr:colOff>
      <xdr:row>1235</xdr:row>
      <xdr:rowOff>104775</xdr:rowOff>
    </xdr:to>
    <xdr:pic>
      <xdr:nvPicPr>
        <xdr:cNvPr id="35" name="Picture 6" descr="LOGO HOSPITAL">
          <a:extLst>
            <a:ext uri="{FF2B5EF4-FFF2-40B4-BE49-F238E27FC236}">
              <a16:creationId xmlns:a16="http://schemas.microsoft.com/office/drawing/2014/main" id="{591FB181-BE67-49A4-BBFB-2F6004E80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15411450"/>
          <a:ext cx="90487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104775</xdr:colOff>
      <xdr:row>1261</xdr:row>
      <xdr:rowOff>38100</xdr:rowOff>
    </xdr:from>
    <xdr:to>
      <xdr:col>1</xdr:col>
      <xdr:colOff>533400</xdr:colOff>
      <xdr:row>1267</xdr:row>
      <xdr:rowOff>104775</xdr:rowOff>
    </xdr:to>
    <xdr:pic>
      <xdr:nvPicPr>
        <xdr:cNvPr id="36" name="Picture 6" descr="LOGO HOSPITAL">
          <a:extLst>
            <a:ext uri="{FF2B5EF4-FFF2-40B4-BE49-F238E27FC236}">
              <a16:creationId xmlns:a16="http://schemas.microsoft.com/office/drawing/2014/main" id="{196F47E8-D5C0-438D-9B6A-C8154C146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2193250"/>
          <a:ext cx="904875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104775</xdr:colOff>
      <xdr:row>1293</xdr:row>
      <xdr:rowOff>38100</xdr:rowOff>
    </xdr:from>
    <xdr:to>
      <xdr:col>1</xdr:col>
      <xdr:colOff>533400</xdr:colOff>
      <xdr:row>1299</xdr:row>
      <xdr:rowOff>104775</xdr:rowOff>
    </xdr:to>
    <xdr:pic>
      <xdr:nvPicPr>
        <xdr:cNvPr id="37" name="Picture 6" descr="LOGO HOSPITAL">
          <a:extLst>
            <a:ext uri="{FF2B5EF4-FFF2-40B4-BE49-F238E27FC236}">
              <a16:creationId xmlns:a16="http://schemas.microsoft.com/office/drawing/2014/main" id="{6A41C106-7B1B-489D-932B-77EC555C2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9575125"/>
          <a:ext cx="9048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104775</xdr:colOff>
      <xdr:row>1324</xdr:row>
      <xdr:rowOff>38100</xdr:rowOff>
    </xdr:from>
    <xdr:to>
      <xdr:col>1</xdr:col>
      <xdr:colOff>533400</xdr:colOff>
      <xdr:row>1330</xdr:row>
      <xdr:rowOff>104775</xdr:rowOff>
    </xdr:to>
    <xdr:pic>
      <xdr:nvPicPr>
        <xdr:cNvPr id="39" name="Picture 6" descr="LOGO HOSPITAL">
          <a:extLst>
            <a:ext uri="{FF2B5EF4-FFF2-40B4-BE49-F238E27FC236}">
              <a16:creationId xmlns:a16="http://schemas.microsoft.com/office/drawing/2014/main" id="{17D39FE9-83FD-445F-A499-F6DE07DE0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25961575"/>
          <a:ext cx="9810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104775</xdr:colOff>
      <xdr:row>1360</xdr:row>
      <xdr:rowOff>38100</xdr:rowOff>
    </xdr:from>
    <xdr:to>
      <xdr:col>1</xdr:col>
      <xdr:colOff>533400</xdr:colOff>
      <xdr:row>1366</xdr:row>
      <xdr:rowOff>104775</xdr:rowOff>
    </xdr:to>
    <xdr:pic>
      <xdr:nvPicPr>
        <xdr:cNvPr id="40" name="Picture 6" descr="LOGO HOSPITAL">
          <a:extLst>
            <a:ext uri="{FF2B5EF4-FFF2-40B4-BE49-F238E27FC236}">
              <a16:creationId xmlns:a16="http://schemas.microsoft.com/office/drawing/2014/main" id="{04BDB970-A967-4D7F-8E6B-3E23ECF41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32714800"/>
          <a:ext cx="9810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104775</xdr:colOff>
      <xdr:row>1391</xdr:row>
      <xdr:rowOff>38100</xdr:rowOff>
    </xdr:from>
    <xdr:to>
      <xdr:col>1</xdr:col>
      <xdr:colOff>533400</xdr:colOff>
      <xdr:row>1397</xdr:row>
      <xdr:rowOff>104775</xdr:rowOff>
    </xdr:to>
    <xdr:pic>
      <xdr:nvPicPr>
        <xdr:cNvPr id="41" name="Picture 6" descr="LOGO HOSPITAL">
          <a:extLst>
            <a:ext uri="{FF2B5EF4-FFF2-40B4-BE49-F238E27FC236}">
              <a16:creationId xmlns:a16="http://schemas.microsoft.com/office/drawing/2014/main" id="{403F652E-D3E5-4A11-802D-3B52EF81C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40896775"/>
          <a:ext cx="9810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104775</xdr:colOff>
      <xdr:row>1422</xdr:row>
      <xdr:rowOff>38100</xdr:rowOff>
    </xdr:from>
    <xdr:to>
      <xdr:col>1</xdr:col>
      <xdr:colOff>533400</xdr:colOff>
      <xdr:row>1428</xdr:row>
      <xdr:rowOff>104775</xdr:rowOff>
    </xdr:to>
    <xdr:pic>
      <xdr:nvPicPr>
        <xdr:cNvPr id="42" name="Picture 6" descr="LOGO HOSPITAL">
          <a:extLst>
            <a:ext uri="{FF2B5EF4-FFF2-40B4-BE49-F238E27FC236}">
              <a16:creationId xmlns:a16="http://schemas.microsoft.com/office/drawing/2014/main" id="{9D10DB02-4105-4E3E-AC53-2A5404D7A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47735725"/>
          <a:ext cx="9810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104775</xdr:colOff>
      <xdr:row>1453</xdr:row>
      <xdr:rowOff>38100</xdr:rowOff>
    </xdr:from>
    <xdr:to>
      <xdr:col>1</xdr:col>
      <xdr:colOff>533400</xdr:colOff>
      <xdr:row>1459</xdr:row>
      <xdr:rowOff>104775</xdr:rowOff>
    </xdr:to>
    <xdr:pic>
      <xdr:nvPicPr>
        <xdr:cNvPr id="43" name="Picture 6" descr="LOGO HOSPITAL">
          <a:extLst>
            <a:ext uri="{FF2B5EF4-FFF2-40B4-BE49-F238E27FC236}">
              <a16:creationId xmlns:a16="http://schemas.microsoft.com/office/drawing/2014/main" id="{9771B9A7-DA73-4161-BB60-85DFD3CA8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54574675"/>
          <a:ext cx="9810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104775</xdr:colOff>
      <xdr:row>1484</xdr:row>
      <xdr:rowOff>38100</xdr:rowOff>
    </xdr:from>
    <xdr:to>
      <xdr:col>1</xdr:col>
      <xdr:colOff>533400</xdr:colOff>
      <xdr:row>1490</xdr:row>
      <xdr:rowOff>104775</xdr:rowOff>
    </xdr:to>
    <xdr:pic>
      <xdr:nvPicPr>
        <xdr:cNvPr id="44" name="Picture 6" descr="LOGO HOSPITAL">
          <a:extLst>
            <a:ext uri="{FF2B5EF4-FFF2-40B4-BE49-F238E27FC236}">
              <a16:creationId xmlns:a16="http://schemas.microsoft.com/office/drawing/2014/main" id="{83F99EC3-9535-4937-86B7-B3363C67C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61413625"/>
          <a:ext cx="9810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47625</xdr:colOff>
      <xdr:row>1522</xdr:row>
      <xdr:rowOff>123825</xdr:rowOff>
    </xdr:from>
    <xdr:to>
      <xdr:col>2</xdr:col>
      <xdr:colOff>981075</xdr:colOff>
      <xdr:row>1528</xdr:row>
      <xdr:rowOff>66675</xdr:rowOff>
    </xdr:to>
    <xdr:pic>
      <xdr:nvPicPr>
        <xdr:cNvPr id="45" name="Picture 6" descr="LOGO HOSPITAL">
          <a:extLst>
            <a:ext uri="{FF2B5EF4-FFF2-40B4-BE49-F238E27FC236}">
              <a16:creationId xmlns:a16="http://schemas.microsoft.com/office/drawing/2014/main" id="{F2BB36FA-9DE3-42AE-A90A-0F31F57D7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278939625"/>
          <a:ext cx="933450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104775</xdr:colOff>
      <xdr:row>1546</xdr:row>
      <xdr:rowOff>38100</xdr:rowOff>
    </xdr:from>
    <xdr:to>
      <xdr:col>1</xdr:col>
      <xdr:colOff>533400</xdr:colOff>
      <xdr:row>1552</xdr:row>
      <xdr:rowOff>104775</xdr:rowOff>
    </xdr:to>
    <xdr:pic>
      <xdr:nvPicPr>
        <xdr:cNvPr id="46" name="Picture 6" descr="LOGO HOSPITAL">
          <a:extLst>
            <a:ext uri="{FF2B5EF4-FFF2-40B4-BE49-F238E27FC236}">
              <a16:creationId xmlns:a16="http://schemas.microsoft.com/office/drawing/2014/main" id="{E774A6B3-B5DC-4EF0-9841-D8E635ECE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75091525"/>
          <a:ext cx="9810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104775</xdr:colOff>
      <xdr:row>1580</xdr:row>
      <xdr:rowOff>38100</xdr:rowOff>
    </xdr:from>
    <xdr:to>
      <xdr:col>1</xdr:col>
      <xdr:colOff>533400</xdr:colOff>
      <xdr:row>1586</xdr:row>
      <xdr:rowOff>104775</xdr:rowOff>
    </xdr:to>
    <xdr:pic>
      <xdr:nvPicPr>
        <xdr:cNvPr id="47" name="Picture 6" descr="LOGO HOSPITAL">
          <a:extLst>
            <a:ext uri="{FF2B5EF4-FFF2-40B4-BE49-F238E27FC236}">
              <a16:creationId xmlns:a16="http://schemas.microsoft.com/office/drawing/2014/main" id="{49BA4EEB-9FB3-4C4C-8E11-2CB2CAD59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81930475"/>
          <a:ext cx="9810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219075</xdr:colOff>
      <xdr:row>1613</xdr:row>
      <xdr:rowOff>0</xdr:rowOff>
    </xdr:from>
    <xdr:to>
      <xdr:col>1</xdr:col>
      <xdr:colOff>866775</xdr:colOff>
      <xdr:row>1619</xdr:row>
      <xdr:rowOff>123825</xdr:rowOff>
    </xdr:to>
    <xdr:pic>
      <xdr:nvPicPr>
        <xdr:cNvPr id="48" name="Picture 6" descr="LOGO HOSPITAL">
          <a:extLst>
            <a:ext uri="{FF2B5EF4-FFF2-40B4-BE49-F238E27FC236}">
              <a16:creationId xmlns:a16="http://schemas.microsoft.com/office/drawing/2014/main" id="{F7CFEB8C-6FFF-4B19-A30A-40A87F4AE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0"/>
          <a:ext cx="13620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514350</xdr:colOff>
      <xdr:row>1692</xdr:row>
      <xdr:rowOff>19050</xdr:rowOff>
    </xdr:from>
    <xdr:to>
      <xdr:col>1</xdr:col>
      <xdr:colOff>676275</xdr:colOff>
      <xdr:row>1694</xdr:row>
      <xdr:rowOff>219075</xdr:rowOff>
    </xdr:to>
    <xdr:pic>
      <xdr:nvPicPr>
        <xdr:cNvPr id="49" name="Picture 6" descr="LOGO HOSPITAL">
          <a:extLst>
            <a:ext uri="{FF2B5EF4-FFF2-40B4-BE49-F238E27FC236}">
              <a16:creationId xmlns:a16="http://schemas.microsoft.com/office/drawing/2014/main" id="{90F296D8-C682-4207-AAE5-EE00672DA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19050"/>
          <a:ext cx="70485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333375</xdr:colOff>
      <xdr:row>1721</xdr:row>
      <xdr:rowOff>76200</xdr:rowOff>
    </xdr:from>
    <xdr:to>
      <xdr:col>1</xdr:col>
      <xdr:colOff>400050</xdr:colOff>
      <xdr:row>1727</xdr:row>
      <xdr:rowOff>47625</xdr:rowOff>
    </xdr:to>
    <xdr:pic>
      <xdr:nvPicPr>
        <xdr:cNvPr id="51" name="Picture 4" descr="LOGO HOSPITAL">
          <a:extLst>
            <a:ext uri="{FF2B5EF4-FFF2-40B4-BE49-F238E27FC236}">
              <a16:creationId xmlns:a16="http://schemas.microsoft.com/office/drawing/2014/main" id="{91857600-BC08-4DFC-95A4-811DE78E2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76200"/>
          <a:ext cx="5524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333375</xdr:colOff>
      <xdr:row>1752</xdr:row>
      <xdr:rowOff>95250</xdr:rowOff>
    </xdr:from>
    <xdr:to>
      <xdr:col>1</xdr:col>
      <xdr:colOff>400050</xdr:colOff>
      <xdr:row>1758</xdr:row>
      <xdr:rowOff>47625</xdr:rowOff>
    </xdr:to>
    <xdr:pic>
      <xdr:nvPicPr>
        <xdr:cNvPr id="52" name="Picture 4" descr="LOGO HOSPITAL">
          <a:extLst>
            <a:ext uri="{FF2B5EF4-FFF2-40B4-BE49-F238E27FC236}">
              <a16:creationId xmlns:a16="http://schemas.microsoft.com/office/drawing/2014/main" id="{40CAB3EC-45AB-4312-8283-01EB0D9D3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7305675"/>
          <a:ext cx="5524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333375</xdr:colOff>
      <xdr:row>1779</xdr:row>
      <xdr:rowOff>76200</xdr:rowOff>
    </xdr:from>
    <xdr:to>
      <xdr:col>1</xdr:col>
      <xdr:colOff>400050</xdr:colOff>
      <xdr:row>1785</xdr:row>
      <xdr:rowOff>47625</xdr:rowOff>
    </xdr:to>
    <xdr:pic>
      <xdr:nvPicPr>
        <xdr:cNvPr id="53" name="Picture 4" descr="LOGO HOSPITAL">
          <a:extLst>
            <a:ext uri="{FF2B5EF4-FFF2-40B4-BE49-F238E27FC236}">
              <a16:creationId xmlns:a16="http://schemas.microsoft.com/office/drawing/2014/main" id="{80D9D12A-238E-49E3-B15C-8FD2E102D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76200"/>
          <a:ext cx="5524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333375</xdr:colOff>
      <xdr:row>1810</xdr:row>
      <xdr:rowOff>95250</xdr:rowOff>
    </xdr:from>
    <xdr:to>
      <xdr:col>1</xdr:col>
      <xdr:colOff>400050</xdr:colOff>
      <xdr:row>1816</xdr:row>
      <xdr:rowOff>47625</xdr:rowOff>
    </xdr:to>
    <xdr:pic>
      <xdr:nvPicPr>
        <xdr:cNvPr id="54" name="Picture 4" descr="LOGO HOSPITAL">
          <a:extLst>
            <a:ext uri="{FF2B5EF4-FFF2-40B4-BE49-F238E27FC236}">
              <a16:creationId xmlns:a16="http://schemas.microsoft.com/office/drawing/2014/main" id="{B3CC81C6-9C8A-44B2-837B-AFF86281F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8791575"/>
          <a:ext cx="5524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342900</xdr:colOff>
      <xdr:row>1844</xdr:row>
      <xdr:rowOff>28575</xdr:rowOff>
    </xdr:from>
    <xdr:to>
      <xdr:col>1</xdr:col>
      <xdr:colOff>561975</xdr:colOff>
      <xdr:row>1850</xdr:row>
      <xdr:rowOff>0</xdr:rowOff>
    </xdr:to>
    <xdr:pic>
      <xdr:nvPicPr>
        <xdr:cNvPr id="55" name="Picture 6" descr="LOGO HOSPITAL">
          <a:extLst>
            <a:ext uri="{FF2B5EF4-FFF2-40B4-BE49-F238E27FC236}">
              <a16:creationId xmlns:a16="http://schemas.microsoft.com/office/drawing/2014/main" id="{9674CDFA-BBF1-426D-B643-31F72F21C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219075"/>
          <a:ext cx="7715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285750</xdr:colOff>
      <xdr:row>1882</xdr:row>
      <xdr:rowOff>104775</xdr:rowOff>
    </xdr:from>
    <xdr:to>
      <xdr:col>1</xdr:col>
      <xdr:colOff>361950</xdr:colOff>
      <xdr:row>1889</xdr:row>
      <xdr:rowOff>38100</xdr:rowOff>
    </xdr:to>
    <xdr:pic>
      <xdr:nvPicPr>
        <xdr:cNvPr id="56" name="Picture 6" descr="LOGO HOSPITAL">
          <a:extLst>
            <a:ext uri="{FF2B5EF4-FFF2-40B4-BE49-F238E27FC236}">
              <a16:creationId xmlns:a16="http://schemas.microsoft.com/office/drawing/2014/main" id="{8B95A7CC-D858-464D-88D2-FDDC392B6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9486900"/>
          <a:ext cx="62865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47625</xdr:colOff>
      <xdr:row>1905</xdr:row>
      <xdr:rowOff>9525</xdr:rowOff>
    </xdr:from>
    <xdr:to>
      <xdr:col>2</xdr:col>
      <xdr:colOff>0</xdr:colOff>
      <xdr:row>1908</xdr:row>
      <xdr:rowOff>95250</xdr:rowOff>
    </xdr:to>
    <xdr:pic>
      <xdr:nvPicPr>
        <xdr:cNvPr id="59" name="Picture 6" descr="LOGO HOSPITAL">
          <a:extLst>
            <a:ext uri="{FF2B5EF4-FFF2-40B4-BE49-F238E27FC236}">
              <a16:creationId xmlns:a16="http://schemas.microsoft.com/office/drawing/2014/main" id="{E05053AD-700C-4773-BD49-4A11FFEBA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9525"/>
          <a:ext cx="71437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295275</xdr:colOff>
      <xdr:row>1957</xdr:row>
      <xdr:rowOff>161925</xdr:rowOff>
    </xdr:from>
    <xdr:to>
      <xdr:col>1</xdr:col>
      <xdr:colOff>400050</xdr:colOff>
      <xdr:row>1963</xdr:row>
      <xdr:rowOff>171450</xdr:rowOff>
    </xdr:to>
    <xdr:pic>
      <xdr:nvPicPr>
        <xdr:cNvPr id="60" name="Picture 6" descr="LOGO HOSPITAL">
          <a:extLst>
            <a:ext uri="{FF2B5EF4-FFF2-40B4-BE49-F238E27FC236}">
              <a16:creationId xmlns:a16="http://schemas.microsoft.com/office/drawing/2014/main" id="{C43B5546-5EF5-426B-BD87-9C7720759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161925"/>
          <a:ext cx="68580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47625</xdr:colOff>
      <xdr:row>1938</xdr:row>
      <xdr:rowOff>9525</xdr:rowOff>
    </xdr:from>
    <xdr:to>
      <xdr:col>2</xdr:col>
      <xdr:colOff>0</xdr:colOff>
      <xdr:row>1940</xdr:row>
      <xdr:rowOff>323850</xdr:rowOff>
    </xdr:to>
    <xdr:pic>
      <xdr:nvPicPr>
        <xdr:cNvPr id="61" name="Picture 6" descr="LOGO HOSPITAL">
          <a:extLst>
            <a:ext uri="{FF2B5EF4-FFF2-40B4-BE49-F238E27FC236}">
              <a16:creationId xmlns:a16="http://schemas.microsoft.com/office/drawing/2014/main" id="{F3C6C088-9891-431E-9EE2-A37FBE8A7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" y="9525"/>
          <a:ext cx="7048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1978</xdr:row>
      <xdr:rowOff>76200</xdr:rowOff>
    </xdr:from>
    <xdr:to>
      <xdr:col>1</xdr:col>
      <xdr:colOff>152400</xdr:colOff>
      <xdr:row>1984</xdr:row>
      <xdr:rowOff>38100</xdr:rowOff>
    </xdr:to>
    <xdr:pic>
      <xdr:nvPicPr>
        <xdr:cNvPr id="58" name="Picture 6" descr="LOGO HOSPITAL">
          <a:extLst>
            <a:ext uri="{FF2B5EF4-FFF2-40B4-BE49-F238E27FC236}">
              <a16:creationId xmlns:a16="http://schemas.microsoft.com/office/drawing/2014/main" id="{CFF066D5-6C94-4CF8-8A52-95AC77A78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238125"/>
          <a:ext cx="5334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1978</xdr:row>
      <xdr:rowOff>76200</xdr:rowOff>
    </xdr:from>
    <xdr:to>
      <xdr:col>1</xdr:col>
      <xdr:colOff>552450</xdr:colOff>
      <xdr:row>1985</xdr:row>
      <xdr:rowOff>76200</xdr:rowOff>
    </xdr:to>
    <xdr:pic>
      <xdr:nvPicPr>
        <xdr:cNvPr id="62" name="Picture 6" descr="LOGO HOSPITAL">
          <a:extLst>
            <a:ext uri="{FF2B5EF4-FFF2-40B4-BE49-F238E27FC236}">
              <a16:creationId xmlns:a16="http://schemas.microsoft.com/office/drawing/2014/main" id="{306D664C-134A-4746-B6AD-DFD460577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238125"/>
          <a:ext cx="9334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2010</xdr:row>
      <xdr:rowOff>76200</xdr:rowOff>
    </xdr:from>
    <xdr:to>
      <xdr:col>1</xdr:col>
      <xdr:colOff>152400</xdr:colOff>
      <xdr:row>2016</xdr:row>
      <xdr:rowOff>38100</xdr:rowOff>
    </xdr:to>
    <xdr:pic>
      <xdr:nvPicPr>
        <xdr:cNvPr id="63" name="Picture 6" descr="LOGO HOSPITAL">
          <a:extLst>
            <a:ext uri="{FF2B5EF4-FFF2-40B4-BE49-F238E27FC236}">
              <a16:creationId xmlns:a16="http://schemas.microsoft.com/office/drawing/2014/main" id="{7B2287A8-DD5D-4120-9D6E-CA3E92449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5581650"/>
          <a:ext cx="533400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2010</xdr:row>
      <xdr:rowOff>76200</xdr:rowOff>
    </xdr:from>
    <xdr:to>
      <xdr:col>1</xdr:col>
      <xdr:colOff>371475</xdr:colOff>
      <xdr:row>2017</xdr:row>
      <xdr:rowOff>76200</xdr:rowOff>
    </xdr:to>
    <xdr:pic>
      <xdr:nvPicPr>
        <xdr:cNvPr id="64" name="Picture 6" descr="LOGO HOSPITAL">
          <a:extLst>
            <a:ext uri="{FF2B5EF4-FFF2-40B4-BE49-F238E27FC236}">
              <a16:creationId xmlns:a16="http://schemas.microsoft.com/office/drawing/2014/main" id="{475B66F8-9841-41DA-AEE3-539B7DD99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5581650"/>
          <a:ext cx="752475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2043</xdr:row>
      <xdr:rowOff>76200</xdr:rowOff>
    </xdr:from>
    <xdr:to>
      <xdr:col>1</xdr:col>
      <xdr:colOff>152400</xdr:colOff>
      <xdr:row>2049</xdr:row>
      <xdr:rowOff>38100</xdr:rowOff>
    </xdr:to>
    <xdr:pic>
      <xdr:nvPicPr>
        <xdr:cNvPr id="65" name="Picture 6" descr="LOGO HOSPITAL">
          <a:extLst>
            <a:ext uri="{FF2B5EF4-FFF2-40B4-BE49-F238E27FC236}">
              <a16:creationId xmlns:a16="http://schemas.microsoft.com/office/drawing/2014/main" id="{C974391A-92E5-40FC-AA96-43A2AAF95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238125"/>
          <a:ext cx="6000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2043</xdr:row>
      <xdr:rowOff>76200</xdr:rowOff>
    </xdr:from>
    <xdr:to>
      <xdr:col>1</xdr:col>
      <xdr:colOff>371475</xdr:colOff>
      <xdr:row>2050</xdr:row>
      <xdr:rowOff>76200</xdr:rowOff>
    </xdr:to>
    <xdr:pic>
      <xdr:nvPicPr>
        <xdr:cNvPr id="66" name="Picture 6" descr="LOGO HOSPITAL">
          <a:extLst>
            <a:ext uri="{FF2B5EF4-FFF2-40B4-BE49-F238E27FC236}">
              <a16:creationId xmlns:a16="http://schemas.microsoft.com/office/drawing/2014/main" id="{1144200E-25C9-47DF-9995-7FF832261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238125"/>
          <a:ext cx="819150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2075</xdr:row>
      <xdr:rowOff>76200</xdr:rowOff>
    </xdr:from>
    <xdr:to>
      <xdr:col>1</xdr:col>
      <xdr:colOff>152400</xdr:colOff>
      <xdr:row>2081</xdr:row>
      <xdr:rowOff>38100</xdr:rowOff>
    </xdr:to>
    <xdr:pic>
      <xdr:nvPicPr>
        <xdr:cNvPr id="67" name="Picture 6" descr="LOGO HOSPITAL">
          <a:extLst>
            <a:ext uri="{FF2B5EF4-FFF2-40B4-BE49-F238E27FC236}">
              <a16:creationId xmlns:a16="http://schemas.microsoft.com/office/drawing/2014/main" id="{53D828C4-F202-44BF-8D25-9A7E1359E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6877050"/>
          <a:ext cx="60007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2075</xdr:row>
      <xdr:rowOff>76200</xdr:rowOff>
    </xdr:from>
    <xdr:to>
      <xdr:col>1</xdr:col>
      <xdr:colOff>371475</xdr:colOff>
      <xdr:row>2082</xdr:row>
      <xdr:rowOff>76200</xdr:rowOff>
    </xdr:to>
    <xdr:pic>
      <xdr:nvPicPr>
        <xdr:cNvPr id="68" name="Picture 6" descr="LOGO HOSPITAL">
          <a:extLst>
            <a:ext uri="{FF2B5EF4-FFF2-40B4-BE49-F238E27FC236}">
              <a16:creationId xmlns:a16="http://schemas.microsoft.com/office/drawing/2014/main" id="{F59581BA-25CC-4E9D-89EA-8CFA40BAE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6877050"/>
          <a:ext cx="81915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342900</xdr:colOff>
      <xdr:row>2106</xdr:row>
      <xdr:rowOff>133351</xdr:rowOff>
    </xdr:from>
    <xdr:to>
      <xdr:col>1</xdr:col>
      <xdr:colOff>561975</xdr:colOff>
      <xdr:row>2113</xdr:row>
      <xdr:rowOff>1</xdr:rowOff>
    </xdr:to>
    <xdr:pic>
      <xdr:nvPicPr>
        <xdr:cNvPr id="70" name="Picture 6" descr="LOGO HOSPITAL">
          <a:extLst>
            <a:ext uri="{FF2B5EF4-FFF2-40B4-BE49-F238E27FC236}">
              <a16:creationId xmlns:a16="http://schemas.microsoft.com/office/drawing/2014/main" id="{2DE290A5-A09E-4C3A-BA92-48341FF64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133351"/>
          <a:ext cx="71437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285749</xdr:colOff>
      <xdr:row>2144</xdr:row>
      <xdr:rowOff>104775</xdr:rowOff>
    </xdr:from>
    <xdr:to>
      <xdr:col>1</xdr:col>
      <xdr:colOff>638174</xdr:colOff>
      <xdr:row>2151</xdr:row>
      <xdr:rowOff>0</xdr:rowOff>
    </xdr:to>
    <xdr:pic>
      <xdr:nvPicPr>
        <xdr:cNvPr id="71" name="Picture 6" descr="LOGO HOSPITAL">
          <a:extLst>
            <a:ext uri="{FF2B5EF4-FFF2-40B4-BE49-F238E27FC236}">
              <a16:creationId xmlns:a16="http://schemas.microsoft.com/office/drawing/2014/main" id="{CA1C3181-F858-4960-8B23-10A1418EE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49" y="7924800"/>
          <a:ext cx="8477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390525</xdr:colOff>
      <xdr:row>2168</xdr:row>
      <xdr:rowOff>66675</xdr:rowOff>
    </xdr:from>
    <xdr:to>
      <xdr:col>2</xdr:col>
      <xdr:colOff>304800</xdr:colOff>
      <xdr:row>2171</xdr:row>
      <xdr:rowOff>28575</xdr:rowOff>
    </xdr:to>
    <xdr:pic>
      <xdr:nvPicPr>
        <xdr:cNvPr id="69" name="Picture 6" descr="LOGO HOSPITAL">
          <a:extLst>
            <a:ext uri="{FF2B5EF4-FFF2-40B4-BE49-F238E27FC236}">
              <a16:creationId xmlns:a16="http://schemas.microsoft.com/office/drawing/2014/main" id="{0D0765A7-A385-447B-91E5-BBAD6B4C8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66675"/>
          <a:ext cx="8382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85725</xdr:colOff>
      <xdr:row>2196</xdr:row>
      <xdr:rowOff>28576</xdr:rowOff>
    </xdr:from>
    <xdr:to>
      <xdr:col>1</xdr:col>
      <xdr:colOff>590550</xdr:colOff>
      <xdr:row>2202</xdr:row>
      <xdr:rowOff>152401</xdr:rowOff>
    </xdr:to>
    <xdr:pic>
      <xdr:nvPicPr>
        <xdr:cNvPr id="72" name="Picture 6" descr="LOGO HOSPITAL">
          <a:extLst>
            <a:ext uri="{FF2B5EF4-FFF2-40B4-BE49-F238E27FC236}">
              <a16:creationId xmlns:a16="http://schemas.microsoft.com/office/drawing/2014/main" id="{452A5C5D-A486-41E4-BAD2-92B978A48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85725" y="28576"/>
          <a:ext cx="1133475" cy="1000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333375</xdr:colOff>
      <xdr:row>2230</xdr:row>
      <xdr:rowOff>19050</xdr:rowOff>
    </xdr:from>
    <xdr:to>
      <xdr:col>1</xdr:col>
      <xdr:colOff>523875</xdr:colOff>
      <xdr:row>2235</xdr:row>
      <xdr:rowOff>152400</xdr:rowOff>
    </xdr:to>
    <xdr:pic>
      <xdr:nvPicPr>
        <xdr:cNvPr id="73" name="Picture 6" descr="LOGO HOSPITAL">
          <a:extLst>
            <a:ext uri="{FF2B5EF4-FFF2-40B4-BE49-F238E27FC236}">
              <a16:creationId xmlns:a16="http://schemas.microsoft.com/office/drawing/2014/main" id="{67519ABB-535E-4E54-9847-29F519D6D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19050"/>
          <a:ext cx="733425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85725</xdr:colOff>
      <xdr:row>2256</xdr:row>
      <xdr:rowOff>28575</xdr:rowOff>
    </xdr:from>
    <xdr:to>
      <xdr:col>1</xdr:col>
      <xdr:colOff>590550</xdr:colOff>
      <xdr:row>2262</xdr:row>
      <xdr:rowOff>152400</xdr:rowOff>
    </xdr:to>
    <xdr:pic>
      <xdr:nvPicPr>
        <xdr:cNvPr id="75" name="Picture 6" descr="LOGO HOSPITAL">
          <a:extLst>
            <a:ext uri="{FF2B5EF4-FFF2-40B4-BE49-F238E27FC236}">
              <a16:creationId xmlns:a16="http://schemas.microsoft.com/office/drawing/2014/main" id="{03F04991-20FC-4D4B-8E39-1C6AC5E86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8575"/>
          <a:ext cx="1238250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0</xdr:row>
      <xdr:rowOff>9525</xdr:rowOff>
    </xdr:from>
    <xdr:to>
      <xdr:col>1</xdr:col>
      <xdr:colOff>428625</xdr:colOff>
      <xdr:row>6</xdr:row>
      <xdr:rowOff>142875</xdr:rowOff>
    </xdr:to>
    <xdr:pic>
      <xdr:nvPicPr>
        <xdr:cNvPr id="2" name="Picture 6" descr="LOGO HOSPITAL">
          <a:extLst>
            <a:ext uri="{FF2B5EF4-FFF2-40B4-BE49-F238E27FC236}">
              <a16:creationId xmlns:a16="http://schemas.microsoft.com/office/drawing/2014/main" id="{4D3F6E57-9136-49F3-B340-7711515AF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9525"/>
          <a:ext cx="8763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58</xdr:row>
      <xdr:rowOff>76200</xdr:rowOff>
    </xdr:from>
    <xdr:to>
      <xdr:col>1</xdr:col>
      <xdr:colOff>447675</xdr:colOff>
      <xdr:row>64</xdr:row>
      <xdr:rowOff>38100</xdr:rowOff>
    </xdr:to>
    <xdr:pic>
      <xdr:nvPicPr>
        <xdr:cNvPr id="3" name="Picture 6" descr="LOGO HOSPITAL">
          <a:extLst>
            <a:ext uri="{FF2B5EF4-FFF2-40B4-BE49-F238E27FC236}">
              <a16:creationId xmlns:a16="http://schemas.microsoft.com/office/drawing/2014/main" id="{E3ECE43F-29AC-413C-8CC9-078A4AB5B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2277725"/>
          <a:ext cx="8858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120</xdr:row>
      <xdr:rowOff>76200</xdr:rowOff>
    </xdr:from>
    <xdr:to>
      <xdr:col>1</xdr:col>
      <xdr:colOff>542925</xdr:colOff>
      <xdr:row>126</xdr:row>
      <xdr:rowOff>38100</xdr:rowOff>
    </xdr:to>
    <xdr:pic>
      <xdr:nvPicPr>
        <xdr:cNvPr id="4" name="Picture 6" descr="LOGO HOSPITAL">
          <a:extLst>
            <a:ext uri="{FF2B5EF4-FFF2-40B4-BE49-F238E27FC236}">
              <a16:creationId xmlns:a16="http://schemas.microsoft.com/office/drawing/2014/main" id="{B373C408-C011-4AFE-A65B-2E0ACDB65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23936325"/>
          <a:ext cx="9810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30</xdr:row>
      <xdr:rowOff>19050</xdr:rowOff>
    </xdr:from>
    <xdr:to>
      <xdr:col>1</xdr:col>
      <xdr:colOff>504825</xdr:colOff>
      <xdr:row>36</xdr:row>
      <xdr:rowOff>142875</xdr:rowOff>
    </xdr:to>
    <xdr:pic>
      <xdr:nvPicPr>
        <xdr:cNvPr id="5" name="Picture 6" descr="LOGO HOSPITAL">
          <a:extLst>
            <a:ext uri="{FF2B5EF4-FFF2-40B4-BE49-F238E27FC236}">
              <a16:creationId xmlns:a16="http://schemas.microsoft.com/office/drawing/2014/main" id="{88E1B3BA-5488-4C2A-9BB3-E2B1C33A2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6457950"/>
          <a:ext cx="92392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171450</xdr:colOff>
      <xdr:row>86</xdr:row>
      <xdr:rowOff>9525</xdr:rowOff>
    </xdr:from>
    <xdr:to>
      <xdr:col>1</xdr:col>
      <xdr:colOff>428625</xdr:colOff>
      <xdr:row>92</xdr:row>
      <xdr:rowOff>142875</xdr:rowOff>
    </xdr:to>
    <xdr:pic>
      <xdr:nvPicPr>
        <xdr:cNvPr id="6" name="Picture 6" descr="LOGO HOSPITAL">
          <a:extLst>
            <a:ext uri="{FF2B5EF4-FFF2-40B4-BE49-F238E27FC236}">
              <a16:creationId xmlns:a16="http://schemas.microsoft.com/office/drawing/2014/main" id="{E33682DF-F61D-4983-98C7-0902780F8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17125950"/>
          <a:ext cx="87630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171450</xdr:colOff>
      <xdr:row>0</xdr:row>
      <xdr:rowOff>9525</xdr:rowOff>
    </xdr:from>
    <xdr:to>
      <xdr:col>1</xdr:col>
      <xdr:colOff>428625</xdr:colOff>
      <xdr:row>6</xdr:row>
      <xdr:rowOff>142875</xdr:rowOff>
    </xdr:to>
    <xdr:pic>
      <xdr:nvPicPr>
        <xdr:cNvPr id="7" name="Picture 6" descr="LOGO HOSPITAL">
          <a:extLst>
            <a:ext uri="{FF2B5EF4-FFF2-40B4-BE49-F238E27FC236}">
              <a16:creationId xmlns:a16="http://schemas.microsoft.com/office/drawing/2014/main" id="{894A72C1-8208-48E8-BB3F-C7E352A83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9525"/>
          <a:ext cx="8763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58</xdr:row>
      <xdr:rowOff>76200</xdr:rowOff>
    </xdr:from>
    <xdr:to>
      <xdr:col>1</xdr:col>
      <xdr:colOff>447675</xdr:colOff>
      <xdr:row>64</xdr:row>
      <xdr:rowOff>38100</xdr:rowOff>
    </xdr:to>
    <xdr:pic>
      <xdr:nvPicPr>
        <xdr:cNvPr id="8" name="Picture 6" descr="LOGO HOSPITAL">
          <a:extLst>
            <a:ext uri="{FF2B5EF4-FFF2-40B4-BE49-F238E27FC236}">
              <a16:creationId xmlns:a16="http://schemas.microsoft.com/office/drawing/2014/main" id="{413297B2-DE8A-4DCC-A636-A0464CC0E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2277725"/>
          <a:ext cx="8858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120</xdr:row>
      <xdr:rowOff>76200</xdr:rowOff>
    </xdr:from>
    <xdr:to>
      <xdr:col>1</xdr:col>
      <xdr:colOff>542925</xdr:colOff>
      <xdr:row>126</xdr:row>
      <xdr:rowOff>38100</xdr:rowOff>
    </xdr:to>
    <xdr:pic>
      <xdr:nvPicPr>
        <xdr:cNvPr id="9" name="Picture 6" descr="LOGO HOSPITAL">
          <a:extLst>
            <a:ext uri="{FF2B5EF4-FFF2-40B4-BE49-F238E27FC236}">
              <a16:creationId xmlns:a16="http://schemas.microsoft.com/office/drawing/2014/main" id="{9FB1E602-A37F-4DE4-9F6C-4E6E8B1B0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23936325"/>
          <a:ext cx="9810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30</xdr:row>
      <xdr:rowOff>19050</xdr:rowOff>
    </xdr:from>
    <xdr:to>
      <xdr:col>1</xdr:col>
      <xdr:colOff>504825</xdr:colOff>
      <xdr:row>36</xdr:row>
      <xdr:rowOff>142875</xdr:rowOff>
    </xdr:to>
    <xdr:pic>
      <xdr:nvPicPr>
        <xdr:cNvPr id="10" name="Picture 6" descr="LOGO HOSPITAL">
          <a:extLst>
            <a:ext uri="{FF2B5EF4-FFF2-40B4-BE49-F238E27FC236}">
              <a16:creationId xmlns:a16="http://schemas.microsoft.com/office/drawing/2014/main" id="{83A14AA5-D138-476D-A2AC-1F00ECF27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6457950"/>
          <a:ext cx="92392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171450</xdr:colOff>
      <xdr:row>85</xdr:row>
      <xdr:rowOff>57150</xdr:rowOff>
    </xdr:from>
    <xdr:to>
      <xdr:col>1</xdr:col>
      <xdr:colOff>428625</xdr:colOff>
      <xdr:row>92</xdr:row>
      <xdr:rowOff>19050</xdr:rowOff>
    </xdr:to>
    <xdr:pic>
      <xdr:nvPicPr>
        <xdr:cNvPr id="11" name="Picture 6" descr="LOGO HOSPITAL">
          <a:extLst>
            <a:ext uri="{FF2B5EF4-FFF2-40B4-BE49-F238E27FC236}">
              <a16:creationId xmlns:a16="http://schemas.microsoft.com/office/drawing/2014/main" id="{851EC2E6-F6F2-4E70-846C-EF7334319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19021425"/>
          <a:ext cx="876300" cy="1162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142875</xdr:colOff>
      <xdr:row>147</xdr:row>
      <xdr:rowOff>57150</xdr:rowOff>
    </xdr:from>
    <xdr:to>
      <xdr:col>1</xdr:col>
      <xdr:colOff>628650</xdr:colOff>
      <xdr:row>150</xdr:row>
      <xdr:rowOff>323850</xdr:rowOff>
    </xdr:to>
    <xdr:pic>
      <xdr:nvPicPr>
        <xdr:cNvPr id="12" name="Picture 6" descr="LOGO HOSPITAL">
          <a:extLst>
            <a:ext uri="{FF2B5EF4-FFF2-40B4-BE49-F238E27FC236}">
              <a16:creationId xmlns:a16="http://schemas.microsoft.com/office/drawing/2014/main" id="{6838C64B-07F3-41E5-AA0F-7AEAF4348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57150"/>
          <a:ext cx="981075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635</xdr:row>
      <xdr:rowOff>9525</xdr:rowOff>
    </xdr:from>
    <xdr:to>
      <xdr:col>1</xdr:col>
      <xdr:colOff>381000</xdr:colOff>
      <xdr:row>639</xdr:row>
      <xdr:rowOff>9525</xdr:rowOff>
    </xdr:to>
    <xdr:pic>
      <xdr:nvPicPr>
        <xdr:cNvPr id="13" name="Picture 6" descr="LOGO HOSPITAL">
          <a:extLst>
            <a:ext uri="{FF2B5EF4-FFF2-40B4-BE49-F238E27FC236}">
              <a16:creationId xmlns:a16="http://schemas.microsoft.com/office/drawing/2014/main" id="{9C7354BB-50FC-4873-8F63-C0454DB23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171450"/>
          <a:ext cx="6381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514350</xdr:colOff>
      <xdr:row>780</xdr:row>
      <xdr:rowOff>19050</xdr:rowOff>
    </xdr:from>
    <xdr:to>
      <xdr:col>1</xdr:col>
      <xdr:colOff>676275</xdr:colOff>
      <xdr:row>782</xdr:row>
      <xdr:rowOff>219075</xdr:rowOff>
    </xdr:to>
    <xdr:pic>
      <xdr:nvPicPr>
        <xdr:cNvPr id="14" name="Picture 6" descr="LOGO HOSPITAL">
          <a:extLst>
            <a:ext uri="{FF2B5EF4-FFF2-40B4-BE49-F238E27FC236}">
              <a16:creationId xmlns:a16="http://schemas.microsoft.com/office/drawing/2014/main" id="{A23D38AA-29D1-414F-B5E9-CA372382F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" y="19050"/>
          <a:ext cx="6762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447675</xdr:colOff>
      <xdr:row>807</xdr:row>
      <xdr:rowOff>19050</xdr:rowOff>
    </xdr:from>
    <xdr:to>
      <xdr:col>2</xdr:col>
      <xdr:colOff>161925</xdr:colOff>
      <xdr:row>810</xdr:row>
      <xdr:rowOff>66675</xdr:rowOff>
    </xdr:to>
    <xdr:pic>
      <xdr:nvPicPr>
        <xdr:cNvPr id="15" name="Picture 6" descr="LOGO HOSPITAL">
          <a:extLst>
            <a:ext uri="{FF2B5EF4-FFF2-40B4-BE49-F238E27FC236}">
              <a16:creationId xmlns:a16="http://schemas.microsoft.com/office/drawing/2014/main" id="{37EAACDD-5A56-484E-B0C7-5394CEF76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6524625"/>
          <a:ext cx="9715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333375</xdr:colOff>
      <xdr:row>834</xdr:row>
      <xdr:rowOff>76200</xdr:rowOff>
    </xdr:from>
    <xdr:to>
      <xdr:col>1</xdr:col>
      <xdr:colOff>400050</xdr:colOff>
      <xdr:row>840</xdr:row>
      <xdr:rowOff>47625</xdr:rowOff>
    </xdr:to>
    <xdr:pic>
      <xdr:nvPicPr>
        <xdr:cNvPr id="16" name="Picture 4" descr="LOGO HOSPITAL">
          <a:extLst>
            <a:ext uri="{FF2B5EF4-FFF2-40B4-BE49-F238E27FC236}">
              <a16:creationId xmlns:a16="http://schemas.microsoft.com/office/drawing/2014/main" id="{1BB103C3-D745-4B72-8FFF-63A7C387E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76200"/>
          <a:ext cx="5524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333375</xdr:colOff>
      <xdr:row>871</xdr:row>
      <xdr:rowOff>95250</xdr:rowOff>
    </xdr:from>
    <xdr:to>
      <xdr:col>1</xdr:col>
      <xdr:colOff>400050</xdr:colOff>
      <xdr:row>877</xdr:row>
      <xdr:rowOff>47625</xdr:rowOff>
    </xdr:to>
    <xdr:pic>
      <xdr:nvPicPr>
        <xdr:cNvPr id="17" name="Picture 4" descr="LOGO HOSPITAL">
          <a:extLst>
            <a:ext uri="{FF2B5EF4-FFF2-40B4-BE49-F238E27FC236}">
              <a16:creationId xmlns:a16="http://schemas.microsoft.com/office/drawing/2014/main" id="{D3125647-8A54-4335-B1CA-5A8BE90C1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9077325"/>
          <a:ext cx="552450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342900</xdr:colOff>
      <xdr:row>905</xdr:row>
      <xdr:rowOff>28575</xdr:rowOff>
    </xdr:from>
    <xdr:to>
      <xdr:col>1</xdr:col>
      <xdr:colOff>314325</xdr:colOff>
      <xdr:row>910</xdr:row>
      <xdr:rowOff>180975</xdr:rowOff>
    </xdr:to>
    <xdr:pic>
      <xdr:nvPicPr>
        <xdr:cNvPr id="18" name="Picture 6" descr="LOGO HOSPITAL">
          <a:extLst>
            <a:ext uri="{FF2B5EF4-FFF2-40B4-BE49-F238E27FC236}">
              <a16:creationId xmlns:a16="http://schemas.microsoft.com/office/drawing/2014/main" id="{8702BC41-B550-4FDD-88A9-1933F6811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219075"/>
          <a:ext cx="7334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342900</xdr:colOff>
      <xdr:row>944</xdr:row>
      <xdr:rowOff>28575</xdr:rowOff>
    </xdr:from>
    <xdr:to>
      <xdr:col>1</xdr:col>
      <xdr:colOff>561975</xdr:colOff>
      <xdr:row>950</xdr:row>
      <xdr:rowOff>0</xdr:rowOff>
    </xdr:to>
    <xdr:pic>
      <xdr:nvPicPr>
        <xdr:cNvPr id="19" name="Picture 6" descr="LOGO HOSPITAL">
          <a:extLst>
            <a:ext uri="{FF2B5EF4-FFF2-40B4-BE49-F238E27FC236}">
              <a16:creationId xmlns:a16="http://schemas.microsoft.com/office/drawing/2014/main" id="{C8E95E9A-C8B1-4D4E-B745-15B1DDCF1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7115175"/>
          <a:ext cx="9810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219075</xdr:colOff>
      <xdr:row>984</xdr:row>
      <xdr:rowOff>0</xdr:rowOff>
    </xdr:from>
    <xdr:to>
      <xdr:col>1</xdr:col>
      <xdr:colOff>866775</xdr:colOff>
      <xdr:row>990</xdr:row>
      <xdr:rowOff>123825</xdr:rowOff>
    </xdr:to>
    <xdr:pic>
      <xdr:nvPicPr>
        <xdr:cNvPr id="20" name="Picture 6" descr="LOGO HOSPITAL">
          <a:extLst>
            <a:ext uri="{FF2B5EF4-FFF2-40B4-BE49-F238E27FC236}">
              <a16:creationId xmlns:a16="http://schemas.microsoft.com/office/drawing/2014/main" id="{58013E86-B36B-42CA-B59E-10A2CA879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0"/>
          <a:ext cx="136207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47625</xdr:colOff>
      <xdr:row>1050</xdr:row>
      <xdr:rowOff>9525</xdr:rowOff>
    </xdr:from>
    <xdr:to>
      <xdr:col>2</xdr:col>
      <xdr:colOff>0</xdr:colOff>
      <xdr:row>1052</xdr:row>
      <xdr:rowOff>209550</xdr:rowOff>
    </xdr:to>
    <xdr:pic>
      <xdr:nvPicPr>
        <xdr:cNvPr id="21" name="Picture 6" descr="LOGO HOSPITAL">
          <a:extLst>
            <a:ext uri="{FF2B5EF4-FFF2-40B4-BE49-F238E27FC236}">
              <a16:creationId xmlns:a16="http://schemas.microsoft.com/office/drawing/2014/main" id="{EBF7F9EE-1E4A-4E4F-9D72-058E8BAC8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9525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47625</xdr:colOff>
      <xdr:row>1085</xdr:row>
      <xdr:rowOff>9525</xdr:rowOff>
    </xdr:from>
    <xdr:to>
      <xdr:col>2</xdr:col>
      <xdr:colOff>0</xdr:colOff>
      <xdr:row>1087</xdr:row>
      <xdr:rowOff>209550</xdr:rowOff>
    </xdr:to>
    <xdr:pic>
      <xdr:nvPicPr>
        <xdr:cNvPr id="22" name="Picture 6" descr="LOGO HOSPITAL">
          <a:extLst>
            <a:ext uri="{FF2B5EF4-FFF2-40B4-BE49-F238E27FC236}">
              <a16:creationId xmlns:a16="http://schemas.microsoft.com/office/drawing/2014/main" id="{BE281B08-6DD9-403D-B664-701743D59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9525"/>
          <a:ext cx="5524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0</xdr:row>
      <xdr:rowOff>9525</xdr:rowOff>
    </xdr:from>
    <xdr:to>
      <xdr:col>1</xdr:col>
      <xdr:colOff>428625</xdr:colOff>
      <xdr:row>6</xdr:row>
      <xdr:rowOff>142875</xdr:rowOff>
    </xdr:to>
    <xdr:pic>
      <xdr:nvPicPr>
        <xdr:cNvPr id="2" name="Picture 6" descr="LOGO HOSPITAL">
          <a:extLst>
            <a:ext uri="{FF2B5EF4-FFF2-40B4-BE49-F238E27FC236}">
              <a16:creationId xmlns:a16="http://schemas.microsoft.com/office/drawing/2014/main" id="{1F51EEF3-2927-45BE-9903-41ED7DEFA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9525"/>
          <a:ext cx="8763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29</xdr:row>
      <xdr:rowOff>76200</xdr:rowOff>
    </xdr:from>
    <xdr:to>
      <xdr:col>1</xdr:col>
      <xdr:colOff>447675</xdr:colOff>
      <xdr:row>35</xdr:row>
      <xdr:rowOff>38100</xdr:rowOff>
    </xdr:to>
    <xdr:pic>
      <xdr:nvPicPr>
        <xdr:cNvPr id="3" name="Picture 6" descr="LOGO HOSPITAL">
          <a:extLst>
            <a:ext uri="{FF2B5EF4-FFF2-40B4-BE49-F238E27FC236}">
              <a16:creationId xmlns:a16="http://schemas.microsoft.com/office/drawing/2014/main" id="{5A62362C-B500-4247-A749-06D8B859B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9126200"/>
          <a:ext cx="8858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64</xdr:row>
      <xdr:rowOff>76200</xdr:rowOff>
    </xdr:from>
    <xdr:to>
      <xdr:col>1</xdr:col>
      <xdr:colOff>542925</xdr:colOff>
      <xdr:row>70</xdr:row>
      <xdr:rowOff>38100</xdr:rowOff>
    </xdr:to>
    <xdr:pic>
      <xdr:nvPicPr>
        <xdr:cNvPr id="4" name="Picture 6" descr="LOGO HOSPITAL">
          <a:extLst>
            <a:ext uri="{FF2B5EF4-FFF2-40B4-BE49-F238E27FC236}">
              <a16:creationId xmlns:a16="http://schemas.microsoft.com/office/drawing/2014/main" id="{3B6AB297-7D01-483E-AD53-95949872E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35728275"/>
          <a:ext cx="9810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171450</xdr:colOff>
      <xdr:row>0</xdr:row>
      <xdr:rowOff>9525</xdr:rowOff>
    </xdr:from>
    <xdr:to>
      <xdr:col>1</xdr:col>
      <xdr:colOff>428625</xdr:colOff>
      <xdr:row>6</xdr:row>
      <xdr:rowOff>142875</xdr:rowOff>
    </xdr:to>
    <xdr:pic>
      <xdr:nvPicPr>
        <xdr:cNvPr id="7" name="Picture 6" descr="LOGO HOSPITAL">
          <a:extLst>
            <a:ext uri="{FF2B5EF4-FFF2-40B4-BE49-F238E27FC236}">
              <a16:creationId xmlns:a16="http://schemas.microsoft.com/office/drawing/2014/main" id="{247DD2BA-E2EA-4AC9-AD15-4BACA21DD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9525"/>
          <a:ext cx="87630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29</xdr:row>
      <xdr:rowOff>76200</xdr:rowOff>
    </xdr:from>
    <xdr:to>
      <xdr:col>1</xdr:col>
      <xdr:colOff>447675</xdr:colOff>
      <xdr:row>35</xdr:row>
      <xdr:rowOff>38100</xdr:rowOff>
    </xdr:to>
    <xdr:pic>
      <xdr:nvPicPr>
        <xdr:cNvPr id="8" name="Picture 6" descr="LOGO HOSPITAL">
          <a:extLst>
            <a:ext uri="{FF2B5EF4-FFF2-40B4-BE49-F238E27FC236}">
              <a16:creationId xmlns:a16="http://schemas.microsoft.com/office/drawing/2014/main" id="{8E8E7139-F820-410E-ABD3-63C0F343A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9126200"/>
          <a:ext cx="88582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64</xdr:row>
      <xdr:rowOff>76200</xdr:rowOff>
    </xdr:from>
    <xdr:to>
      <xdr:col>1</xdr:col>
      <xdr:colOff>542925</xdr:colOff>
      <xdr:row>70</xdr:row>
      <xdr:rowOff>38100</xdr:rowOff>
    </xdr:to>
    <xdr:pic>
      <xdr:nvPicPr>
        <xdr:cNvPr id="9" name="Picture 6" descr="LOGO HOSPITAL">
          <a:extLst>
            <a:ext uri="{FF2B5EF4-FFF2-40B4-BE49-F238E27FC236}">
              <a16:creationId xmlns:a16="http://schemas.microsoft.com/office/drawing/2014/main" id="{C470E4DF-C914-4218-8CB2-AF4CE9D97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35728275"/>
          <a:ext cx="9810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171450</xdr:colOff>
      <xdr:row>91</xdr:row>
      <xdr:rowOff>9525</xdr:rowOff>
    </xdr:from>
    <xdr:to>
      <xdr:col>1</xdr:col>
      <xdr:colOff>428625</xdr:colOff>
      <xdr:row>97</xdr:row>
      <xdr:rowOff>142875</xdr:rowOff>
    </xdr:to>
    <xdr:pic>
      <xdr:nvPicPr>
        <xdr:cNvPr id="10" name="Picture 6" descr="LOGO HOSPITAL">
          <a:extLst>
            <a:ext uri="{FF2B5EF4-FFF2-40B4-BE49-F238E27FC236}">
              <a16:creationId xmlns:a16="http://schemas.microsoft.com/office/drawing/2014/main" id="{B6F25D4C-6B99-4277-A673-971B157E0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9525"/>
          <a:ext cx="866775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171450</xdr:colOff>
      <xdr:row>91</xdr:row>
      <xdr:rowOff>9525</xdr:rowOff>
    </xdr:from>
    <xdr:to>
      <xdr:col>1</xdr:col>
      <xdr:colOff>428625</xdr:colOff>
      <xdr:row>97</xdr:row>
      <xdr:rowOff>142875</xdr:rowOff>
    </xdr:to>
    <xdr:pic>
      <xdr:nvPicPr>
        <xdr:cNvPr id="11" name="Picture 6" descr="LOGO HOSPITAL">
          <a:extLst>
            <a:ext uri="{FF2B5EF4-FFF2-40B4-BE49-F238E27FC236}">
              <a16:creationId xmlns:a16="http://schemas.microsoft.com/office/drawing/2014/main" id="{E51B60DD-EBFC-4FB2-8F71-4A8D16E7C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9525"/>
          <a:ext cx="866775" cy="1276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600075</xdr:colOff>
      <xdr:row>862</xdr:row>
      <xdr:rowOff>0</xdr:rowOff>
    </xdr:from>
    <xdr:to>
      <xdr:col>1</xdr:col>
      <xdr:colOff>733425</xdr:colOff>
      <xdr:row>868</xdr:row>
      <xdr:rowOff>85725</xdr:rowOff>
    </xdr:to>
    <xdr:pic>
      <xdr:nvPicPr>
        <xdr:cNvPr id="12" name="Picture 6" descr="LOGO HOSPITAL">
          <a:extLst>
            <a:ext uri="{FF2B5EF4-FFF2-40B4-BE49-F238E27FC236}">
              <a16:creationId xmlns:a16="http://schemas.microsoft.com/office/drawing/2014/main" id="{77E7596D-C86A-41C8-808A-CE66C8D25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0"/>
          <a:ext cx="895350" cy="1228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161925</xdr:colOff>
      <xdr:row>862</xdr:row>
      <xdr:rowOff>0</xdr:rowOff>
    </xdr:from>
    <xdr:to>
      <xdr:col>1</xdr:col>
      <xdr:colOff>523875</xdr:colOff>
      <xdr:row>867</xdr:row>
      <xdr:rowOff>152400</xdr:rowOff>
    </xdr:to>
    <xdr:pic>
      <xdr:nvPicPr>
        <xdr:cNvPr id="13" name="Picture 6" descr="LOGO HOSPITAL">
          <a:extLst>
            <a:ext uri="{FF2B5EF4-FFF2-40B4-BE49-F238E27FC236}">
              <a16:creationId xmlns:a16="http://schemas.microsoft.com/office/drawing/2014/main" id="{9E229587-43E5-4F5C-88F7-4E1900B99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0"/>
          <a:ext cx="1123950" cy="1104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219075</xdr:colOff>
      <xdr:row>862</xdr:row>
      <xdr:rowOff>0</xdr:rowOff>
    </xdr:from>
    <xdr:to>
      <xdr:col>1</xdr:col>
      <xdr:colOff>866775</xdr:colOff>
      <xdr:row>868</xdr:row>
      <xdr:rowOff>123825</xdr:rowOff>
    </xdr:to>
    <xdr:pic>
      <xdr:nvPicPr>
        <xdr:cNvPr id="14" name="Picture 6" descr="LOGO HOSPITAL">
          <a:extLst>
            <a:ext uri="{FF2B5EF4-FFF2-40B4-BE49-F238E27FC236}">
              <a16:creationId xmlns:a16="http://schemas.microsoft.com/office/drawing/2014/main" id="{72E2014A-0F3B-4E66-A247-D7E5885A5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0"/>
          <a:ext cx="140970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979</xdr:row>
      <xdr:rowOff>9525</xdr:rowOff>
    </xdr:from>
    <xdr:to>
      <xdr:col>1</xdr:col>
      <xdr:colOff>381000</xdr:colOff>
      <xdr:row>983</xdr:row>
      <xdr:rowOff>9525</xdr:rowOff>
    </xdr:to>
    <xdr:pic>
      <xdr:nvPicPr>
        <xdr:cNvPr id="15" name="Picture 6" descr="LOGO HOSPITAL">
          <a:extLst>
            <a:ext uri="{FF2B5EF4-FFF2-40B4-BE49-F238E27FC236}">
              <a16:creationId xmlns:a16="http://schemas.microsoft.com/office/drawing/2014/main" id="{97571421-F6A2-4949-AA1A-A18683939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286435800"/>
          <a:ext cx="6762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1011</xdr:row>
      <xdr:rowOff>9525</xdr:rowOff>
    </xdr:from>
    <xdr:to>
      <xdr:col>1</xdr:col>
      <xdr:colOff>381000</xdr:colOff>
      <xdr:row>1015</xdr:row>
      <xdr:rowOff>9525</xdr:rowOff>
    </xdr:to>
    <xdr:pic>
      <xdr:nvPicPr>
        <xdr:cNvPr id="16" name="Picture 6" descr="LOGO HOSPITAL">
          <a:extLst>
            <a:ext uri="{FF2B5EF4-FFF2-40B4-BE49-F238E27FC236}">
              <a16:creationId xmlns:a16="http://schemas.microsoft.com/office/drawing/2014/main" id="{673D26A7-3EBD-4F23-A9BB-5C6FFEC15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291617400"/>
          <a:ext cx="6762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1046</xdr:row>
      <xdr:rowOff>9525</xdr:rowOff>
    </xdr:from>
    <xdr:to>
      <xdr:col>1</xdr:col>
      <xdr:colOff>381000</xdr:colOff>
      <xdr:row>1050</xdr:row>
      <xdr:rowOff>9525</xdr:rowOff>
    </xdr:to>
    <xdr:pic>
      <xdr:nvPicPr>
        <xdr:cNvPr id="17" name="Picture 6" descr="LOGO HOSPITAL">
          <a:extLst>
            <a:ext uri="{FF2B5EF4-FFF2-40B4-BE49-F238E27FC236}">
              <a16:creationId xmlns:a16="http://schemas.microsoft.com/office/drawing/2014/main" id="{C78C9FEB-8A2F-4C96-BCAF-E1688E020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297284775"/>
          <a:ext cx="6762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1081</xdr:row>
      <xdr:rowOff>9525</xdr:rowOff>
    </xdr:from>
    <xdr:to>
      <xdr:col>1</xdr:col>
      <xdr:colOff>381000</xdr:colOff>
      <xdr:row>1085</xdr:row>
      <xdr:rowOff>9525</xdr:rowOff>
    </xdr:to>
    <xdr:pic>
      <xdr:nvPicPr>
        <xdr:cNvPr id="18" name="Picture 6" descr="LOGO HOSPITAL">
          <a:extLst>
            <a:ext uri="{FF2B5EF4-FFF2-40B4-BE49-F238E27FC236}">
              <a16:creationId xmlns:a16="http://schemas.microsoft.com/office/drawing/2014/main" id="{3C1AC579-E9A5-4529-A317-64436668E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302952150"/>
          <a:ext cx="6762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1116</xdr:row>
      <xdr:rowOff>9525</xdr:rowOff>
    </xdr:from>
    <xdr:to>
      <xdr:col>1</xdr:col>
      <xdr:colOff>381000</xdr:colOff>
      <xdr:row>1120</xdr:row>
      <xdr:rowOff>9525</xdr:rowOff>
    </xdr:to>
    <xdr:pic>
      <xdr:nvPicPr>
        <xdr:cNvPr id="19" name="Picture 6" descr="LOGO HOSPITAL">
          <a:extLst>
            <a:ext uri="{FF2B5EF4-FFF2-40B4-BE49-F238E27FC236}">
              <a16:creationId xmlns:a16="http://schemas.microsoft.com/office/drawing/2014/main" id="{31A1C48E-CDC3-4419-BED4-3F9F4ECF0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308619525"/>
          <a:ext cx="6762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1151</xdr:row>
      <xdr:rowOff>9525</xdr:rowOff>
    </xdr:from>
    <xdr:to>
      <xdr:col>1</xdr:col>
      <xdr:colOff>381000</xdr:colOff>
      <xdr:row>1155</xdr:row>
      <xdr:rowOff>9525</xdr:rowOff>
    </xdr:to>
    <xdr:pic>
      <xdr:nvPicPr>
        <xdr:cNvPr id="20" name="Picture 6" descr="LOGO HOSPITAL">
          <a:extLst>
            <a:ext uri="{FF2B5EF4-FFF2-40B4-BE49-F238E27FC236}">
              <a16:creationId xmlns:a16="http://schemas.microsoft.com/office/drawing/2014/main" id="{B3AAF703-0D48-4883-8042-03E306C9C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314286900"/>
          <a:ext cx="6762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1186</xdr:row>
      <xdr:rowOff>9525</xdr:rowOff>
    </xdr:from>
    <xdr:to>
      <xdr:col>1</xdr:col>
      <xdr:colOff>381000</xdr:colOff>
      <xdr:row>1190</xdr:row>
      <xdr:rowOff>9525</xdr:rowOff>
    </xdr:to>
    <xdr:pic>
      <xdr:nvPicPr>
        <xdr:cNvPr id="21" name="Picture 6" descr="LOGO HOSPITAL">
          <a:extLst>
            <a:ext uri="{FF2B5EF4-FFF2-40B4-BE49-F238E27FC236}">
              <a16:creationId xmlns:a16="http://schemas.microsoft.com/office/drawing/2014/main" id="{3D506B03-C6C4-495E-93DC-F6D6232DE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319954275"/>
          <a:ext cx="6762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1221</xdr:row>
      <xdr:rowOff>9525</xdr:rowOff>
    </xdr:from>
    <xdr:to>
      <xdr:col>1</xdr:col>
      <xdr:colOff>381000</xdr:colOff>
      <xdr:row>1225</xdr:row>
      <xdr:rowOff>9525</xdr:rowOff>
    </xdr:to>
    <xdr:pic>
      <xdr:nvPicPr>
        <xdr:cNvPr id="22" name="Picture 6" descr="LOGO HOSPITAL">
          <a:extLst>
            <a:ext uri="{FF2B5EF4-FFF2-40B4-BE49-F238E27FC236}">
              <a16:creationId xmlns:a16="http://schemas.microsoft.com/office/drawing/2014/main" id="{C886E154-81B0-4A3D-9D0B-6E6663C72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325621650"/>
          <a:ext cx="6762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47625</xdr:colOff>
      <xdr:row>1249</xdr:row>
      <xdr:rowOff>9525</xdr:rowOff>
    </xdr:from>
    <xdr:to>
      <xdr:col>2</xdr:col>
      <xdr:colOff>0</xdr:colOff>
      <xdr:row>1251</xdr:row>
      <xdr:rowOff>209550</xdr:rowOff>
    </xdr:to>
    <xdr:pic>
      <xdr:nvPicPr>
        <xdr:cNvPr id="25" name="Picture 6" descr="LOGO HOSPITAL">
          <a:extLst>
            <a:ext uri="{FF2B5EF4-FFF2-40B4-BE49-F238E27FC236}">
              <a16:creationId xmlns:a16="http://schemas.microsoft.com/office/drawing/2014/main" id="{BF8F1927-4287-419A-BD7B-AFDED28D7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9525"/>
          <a:ext cx="695325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342900</xdr:colOff>
      <xdr:row>1272</xdr:row>
      <xdr:rowOff>142875</xdr:rowOff>
    </xdr:from>
    <xdr:to>
      <xdr:col>1</xdr:col>
      <xdr:colOff>561975</xdr:colOff>
      <xdr:row>1278</xdr:row>
      <xdr:rowOff>28575</xdr:rowOff>
    </xdr:to>
    <xdr:pic>
      <xdr:nvPicPr>
        <xdr:cNvPr id="23" name="Picture 6" descr="LOGO HOSPITAL">
          <a:extLst>
            <a:ext uri="{FF2B5EF4-FFF2-40B4-BE49-F238E27FC236}">
              <a16:creationId xmlns:a16="http://schemas.microsoft.com/office/drawing/2014/main" id="{C2895647-B186-4E16-9C92-7E4DA66BE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142875"/>
          <a:ext cx="771525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285750</xdr:colOff>
      <xdr:row>1311</xdr:row>
      <xdr:rowOff>104775</xdr:rowOff>
    </xdr:from>
    <xdr:to>
      <xdr:col>1</xdr:col>
      <xdr:colOff>361950</xdr:colOff>
      <xdr:row>1318</xdr:row>
      <xdr:rowOff>38100</xdr:rowOff>
    </xdr:to>
    <xdr:pic>
      <xdr:nvPicPr>
        <xdr:cNvPr id="24" name="Picture 6" descr="LOGO HOSPITAL">
          <a:extLst>
            <a:ext uri="{FF2B5EF4-FFF2-40B4-BE49-F238E27FC236}">
              <a16:creationId xmlns:a16="http://schemas.microsoft.com/office/drawing/2014/main" id="{153BE061-C132-4381-9387-147590EA0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8534400"/>
          <a:ext cx="628650" cy="1266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47625</xdr:colOff>
      <xdr:row>1336</xdr:row>
      <xdr:rowOff>9525</xdr:rowOff>
    </xdr:from>
    <xdr:to>
      <xdr:col>2</xdr:col>
      <xdr:colOff>0</xdr:colOff>
      <xdr:row>1338</xdr:row>
      <xdr:rowOff>209550</xdr:rowOff>
    </xdr:to>
    <xdr:pic>
      <xdr:nvPicPr>
        <xdr:cNvPr id="26" name="Picture 6" descr="LOGO HOSPITAL">
          <a:extLst>
            <a:ext uri="{FF2B5EF4-FFF2-40B4-BE49-F238E27FC236}">
              <a16:creationId xmlns:a16="http://schemas.microsoft.com/office/drawing/2014/main" id="{7A76CF8C-FC68-4A22-95AE-BCAA17FC3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9525"/>
          <a:ext cx="58102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IM2009"/>
  <sheetViews>
    <sheetView showGridLines="0" topLeftCell="A1754" workbookViewId="0">
      <selection activeCell="H21" sqref="H21"/>
    </sheetView>
  </sheetViews>
  <sheetFormatPr baseColWidth="10" defaultRowHeight="12.75" x14ac:dyDescent="0.2"/>
  <cols>
    <col min="1" max="1" width="8.140625" customWidth="1"/>
    <col min="2" max="2" width="10.28515625" customWidth="1"/>
    <col min="3" max="3" width="42.28515625" customWidth="1"/>
    <col min="4" max="4" width="9.85546875" customWidth="1"/>
    <col min="5" max="5" width="10.85546875" customWidth="1"/>
    <col min="6" max="6" width="6.7109375" customWidth="1"/>
    <col min="7" max="7" width="8.28515625" customWidth="1"/>
    <col min="8" max="8" width="6.7109375" customWidth="1"/>
    <col min="9" max="9" width="6.85546875" customWidth="1"/>
    <col min="10" max="10" width="9.42578125" customWidth="1"/>
    <col min="11" max="11" width="10.140625" customWidth="1"/>
    <col min="12" max="12" width="13.85546875" customWidth="1"/>
    <col min="13" max="13" width="11.5703125" customWidth="1"/>
    <col min="14" max="14" width="21.5703125" customWidth="1"/>
  </cols>
  <sheetData>
    <row r="3" spans="1:13" ht="12.75" customHeight="1" x14ac:dyDescent="0.2">
      <c r="A3" s="3860"/>
      <c r="B3" s="3860"/>
      <c r="C3" s="3845" t="s">
        <v>2859</v>
      </c>
      <c r="D3" s="3845"/>
      <c r="E3" s="3845"/>
      <c r="F3" s="3845"/>
      <c r="G3" s="3845"/>
      <c r="H3" s="3845"/>
      <c r="I3" s="3845"/>
      <c r="J3" s="3845"/>
      <c r="K3" s="3845"/>
      <c r="L3" s="3845" t="s">
        <v>2858</v>
      </c>
      <c r="M3" s="3845"/>
    </row>
    <row r="4" spans="1:13" ht="12.75" customHeight="1" x14ac:dyDescent="0.2">
      <c r="A4" s="3860"/>
      <c r="B4" s="3860"/>
      <c r="C4" s="3845"/>
      <c r="D4" s="3845"/>
      <c r="E4" s="3845"/>
      <c r="F4" s="3845"/>
      <c r="G4" s="3845"/>
      <c r="H4" s="3845"/>
      <c r="I4" s="3845"/>
      <c r="J4" s="3845"/>
      <c r="K4" s="3845"/>
      <c r="L4" s="3845"/>
      <c r="M4" s="3845"/>
    </row>
    <row r="5" spans="1:13" x14ac:dyDescent="0.2">
      <c r="A5" s="3860"/>
      <c r="B5" s="3860"/>
      <c r="C5" s="3845"/>
      <c r="D5" s="3845"/>
      <c r="E5" s="3845"/>
      <c r="F5" s="3845"/>
      <c r="G5" s="3845"/>
      <c r="H5" s="3845"/>
      <c r="I5" s="3845"/>
      <c r="J5" s="3845"/>
      <c r="K5" s="3845"/>
      <c r="L5" s="3845"/>
      <c r="M5" s="3845"/>
    </row>
    <row r="6" spans="1:13" ht="12.75" customHeight="1" x14ac:dyDescent="0.2">
      <c r="A6" s="3860"/>
      <c r="B6" s="3860"/>
      <c r="C6" s="3853" t="s">
        <v>2720</v>
      </c>
      <c r="D6" s="3853"/>
      <c r="E6" s="3853"/>
      <c r="F6" s="3853"/>
      <c r="G6" s="3853"/>
      <c r="H6" s="3853"/>
      <c r="I6" s="3853"/>
      <c r="J6" s="3853"/>
      <c r="K6" s="3853"/>
      <c r="L6" s="3853" t="s">
        <v>1208</v>
      </c>
      <c r="M6" s="3853"/>
    </row>
    <row r="7" spans="1:13" ht="12.75" customHeight="1" x14ac:dyDescent="0.2">
      <c r="A7" s="3860"/>
      <c r="B7" s="3860"/>
      <c r="C7" s="3853"/>
      <c r="D7" s="3853"/>
      <c r="E7" s="3853"/>
      <c r="F7" s="3853"/>
      <c r="G7" s="3853"/>
      <c r="H7" s="3853"/>
      <c r="I7" s="3853"/>
      <c r="J7" s="3853"/>
      <c r="K7" s="3853"/>
      <c r="L7" s="3853"/>
      <c r="M7" s="3853"/>
    </row>
    <row r="8" spans="1:13" ht="12.75" customHeight="1" x14ac:dyDescent="0.2">
      <c r="A8" s="3860"/>
      <c r="B8" s="3860"/>
      <c r="C8" s="3853"/>
      <c r="D8" s="3853"/>
      <c r="E8" s="3853"/>
      <c r="F8" s="3853"/>
      <c r="G8" s="3853"/>
      <c r="H8" s="3853"/>
      <c r="I8" s="3853"/>
      <c r="J8" s="3853"/>
      <c r="K8" s="3853"/>
      <c r="L8" s="3853"/>
      <c r="M8" s="3853"/>
    </row>
    <row r="9" spans="1:13" ht="12.75" customHeight="1" x14ac:dyDescent="0.2"/>
    <row r="10" spans="1:13" x14ac:dyDescent="0.2">
      <c r="A10" t="s">
        <v>1231</v>
      </c>
      <c r="I10" s="17" t="s">
        <v>2916</v>
      </c>
      <c r="L10" s="17"/>
      <c r="M10" s="17"/>
    </row>
    <row r="11" spans="1:13" x14ac:dyDescent="0.2">
      <c r="A11" s="17" t="s">
        <v>1090</v>
      </c>
    </row>
    <row r="12" spans="1:13" x14ac:dyDescent="0.2">
      <c r="A12" s="17" t="s">
        <v>1091</v>
      </c>
      <c r="J12" s="88" t="s">
        <v>1213</v>
      </c>
      <c r="K12" s="88"/>
      <c r="L12" s="88"/>
      <c r="M12" s="88"/>
    </row>
    <row r="13" spans="1:13" x14ac:dyDescent="0.2">
      <c r="A13" s="17" t="s">
        <v>2725</v>
      </c>
      <c r="J13" s="71" t="s">
        <v>1213</v>
      </c>
      <c r="K13" s="71"/>
      <c r="L13" s="328" t="s">
        <v>1213</v>
      </c>
      <c r="M13" s="328"/>
    </row>
    <row r="14" spans="1:13" x14ac:dyDescent="0.2">
      <c r="A14" s="17" t="s">
        <v>2724</v>
      </c>
      <c r="J14" s="71" t="s">
        <v>1213</v>
      </c>
      <c r="K14" s="71"/>
      <c r="L14" s="71" t="s">
        <v>1213</v>
      </c>
      <c r="M14" s="71"/>
    </row>
    <row r="15" spans="1:13" x14ac:dyDescent="0.2">
      <c r="A15" s="327"/>
      <c r="B15" s="327"/>
      <c r="C15" s="327"/>
      <c r="D15" s="327"/>
      <c r="E15" s="327"/>
      <c r="F15" s="327"/>
      <c r="G15" s="327"/>
      <c r="H15" s="327"/>
      <c r="I15" s="327"/>
      <c r="J15" s="327"/>
      <c r="K15" s="327"/>
      <c r="L15" s="327"/>
      <c r="M15" s="327"/>
    </row>
    <row r="16" spans="1:13" ht="22.5" customHeight="1" x14ac:dyDescent="0.2">
      <c r="A16" s="3874" t="s">
        <v>2864</v>
      </c>
      <c r="B16" s="3874" t="s">
        <v>2865</v>
      </c>
      <c r="C16" s="3914" t="s">
        <v>1212</v>
      </c>
      <c r="D16" s="3881" t="s">
        <v>2694</v>
      </c>
      <c r="E16" s="3915"/>
      <c r="F16" s="3877" t="s">
        <v>2721</v>
      </c>
      <c r="G16" s="3878"/>
      <c r="H16" s="3841" t="s">
        <v>3429</v>
      </c>
      <c r="I16" s="3841"/>
      <c r="J16" s="3874" t="s">
        <v>1211</v>
      </c>
      <c r="K16" s="3872" t="s">
        <v>2872</v>
      </c>
      <c r="L16" s="3875" t="s">
        <v>2915</v>
      </c>
      <c r="M16" s="3850" t="s">
        <v>2873</v>
      </c>
    </row>
    <row r="17" spans="1:13" ht="18" x14ac:dyDescent="0.2">
      <c r="A17" s="3873"/>
      <c r="B17" s="3873"/>
      <c r="C17" s="3881"/>
      <c r="D17" s="6" t="s">
        <v>2867</v>
      </c>
      <c r="E17" s="6" t="s">
        <v>2868</v>
      </c>
      <c r="F17" s="325" t="s">
        <v>90</v>
      </c>
      <c r="G17" s="325" t="s">
        <v>91</v>
      </c>
      <c r="H17" s="325" t="s">
        <v>3216</v>
      </c>
      <c r="I17" s="325" t="s">
        <v>3217</v>
      </c>
      <c r="J17" s="3873"/>
      <c r="K17" s="3873"/>
      <c r="L17" s="3876"/>
      <c r="M17" s="3851"/>
    </row>
    <row r="18" spans="1:13" x14ac:dyDescent="0.2">
      <c r="A18" s="212"/>
      <c r="B18" s="212"/>
      <c r="C18" s="437"/>
      <c r="D18" s="224"/>
      <c r="E18" s="224"/>
      <c r="F18" s="224"/>
      <c r="G18" s="224"/>
      <c r="H18" s="224"/>
      <c r="I18" s="224"/>
      <c r="J18" s="212"/>
      <c r="K18" s="212"/>
      <c r="L18" s="79"/>
      <c r="M18" s="79"/>
    </row>
    <row r="19" spans="1:13" x14ac:dyDescent="0.2">
      <c r="A19" s="1"/>
      <c r="B19" s="42" t="s">
        <v>410</v>
      </c>
      <c r="C19" s="220" t="s">
        <v>2503</v>
      </c>
      <c r="D19" s="8"/>
      <c r="E19" s="8"/>
      <c r="F19" s="7"/>
      <c r="G19" s="1"/>
      <c r="H19" s="7"/>
      <c r="I19" s="7"/>
      <c r="J19" s="7"/>
      <c r="K19" s="7"/>
      <c r="L19" s="11"/>
      <c r="M19" s="11"/>
    </row>
    <row r="20" spans="1:13" ht="12.75" customHeight="1" x14ac:dyDescent="0.2">
      <c r="A20" s="1"/>
      <c r="B20" s="42" t="s">
        <v>1092</v>
      </c>
      <c r="C20" s="316" t="s">
        <v>1093</v>
      </c>
      <c r="D20" s="8">
        <v>39512</v>
      </c>
      <c r="E20" s="8">
        <v>39800</v>
      </c>
      <c r="F20" s="3854">
        <v>186</v>
      </c>
      <c r="G20" s="3854">
        <v>1</v>
      </c>
      <c r="H20" s="7"/>
      <c r="I20" s="7"/>
      <c r="J20" s="1">
        <v>61</v>
      </c>
      <c r="K20" s="1"/>
      <c r="L20" s="7"/>
      <c r="M20" s="7"/>
    </row>
    <row r="21" spans="1:13" x14ac:dyDescent="0.2">
      <c r="A21" s="1"/>
      <c r="B21" s="42" t="s">
        <v>411</v>
      </c>
      <c r="C21" s="316" t="s">
        <v>2431</v>
      </c>
      <c r="D21" s="8">
        <v>39538</v>
      </c>
      <c r="E21" s="8">
        <v>39687</v>
      </c>
      <c r="F21" s="3855"/>
      <c r="G21" s="3855"/>
      <c r="H21" s="7"/>
      <c r="I21" s="7"/>
      <c r="J21" s="1">
        <v>83</v>
      </c>
      <c r="K21" s="1"/>
      <c r="L21" s="7"/>
      <c r="M21" s="7"/>
    </row>
    <row r="22" spans="1:13" x14ac:dyDescent="0.2">
      <c r="A22" s="1"/>
      <c r="B22" s="42" t="s">
        <v>1094</v>
      </c>
      <c r="C22" s="220" t="s">
        <v>1095</v>
      </c>
      <c r="D22" s="8">
        <v>39512</v>
      </c>
      <c r="E22" s="8">
        <v>39800</v>
      </c>
      <c r="F22" s="3855"/>
      <c r="G22" s="3856"/>
      <c r="H22" s="7"/>
      <c r="I22" s="7"/>
      <c r="J22" s="1">
        <v>75</v>
      </c>
      <c r="K22" s="1"/>
      <c r="L22" s="7"/>
      <c r="M22" s="7"/>
    </row>
    <row r="23" spans="1:13" ht="15" x14ac:dyDescent="0.2">
      <c r="A23" s="1"/>
      <c r="B23" s="42" t="s">
        <v>1096</v>
      </c>
      <c r="C23" s="220" t="s">
        <v>2506</v>
      </c>
      <c r="D23" s="8"/>
      <c r="E23" s="8"/>
      <c r="F23" s="3855"/>
      <c r="G23" s="580"/>
      <c r="H23" s="7"/>
      <c r="I23" s="7"/>
      <c r="J23" s="1"/>
      <c r="K23" s="1"/>
      <c r="L23" s="7"/>
      <c r="M23" s="7"/>
    </row>
    <row r="24" spans="1:13" ht="12" customHeight="1" x14ac:dyDescent="0.2">
      <c r="A24" s="1"/>
      <c r="B24" s="42" t="s">
        <v>1096</v>
      </c>
      <c r="C24" s="221" t="s">
        <v>1097</v>
      </c>
      <c r="D24" s="8">
        <v>39462</v>
      </c>
      <c r="E24" s="8">
        <v>39808</v>
      </c>
      <c r="F24" s="3855"/>
      <c r="G24" s="580">
        <v>2</v>
      </c>
      <c r="H24" s="7"/>
      <c r="I24" s="7"/>
      <c r="J24" s="1">
        <v>190</v>
      </c>
      <c r="K24" s="1"/>
      <c r="L24" s="7"/>
      <c r="M24" s="7"/>
    </row>
    <row r="25" spans="1:13" ht="15.75" customHeight="1" x14ac:dyDescent="0.2">
      <c r="A25" s="1"/>
      <c r="B25" s="42" t="s">
        <v>1096</v>
      </c>
      <c r="C25" s="383" t="s">
        <v>1098</v>
      </c>
      <c r="D25" s="8">
        <v>39450</v>
      </c>
      <c r="E25" s="8">
        <v>39816</v>
      </c>
      <c r="F25" s="3855"/>
      <c r="G25" s="580">
        <v>3</v>
      </c>
      <c r="H25" s="7"/>
      <c r="I25" s="7"/>
      <c r="J25" s="1">
        <v>234</v>
      </c>
      <c r="K25" s="1"/>
      <c r="L25" s="7"/>
      <c r="M25" s="7"/>
    </row>
    <row r="26" spans="1:13" ht="12.75" customHeight="1" x14ac:dyDescent="0.2">
      <c r="A26" s="1"/>
      <c r="B26" s="42" t="s">
        <v>1096</v>
      </c>
      <c r="C26" s="221" t="s">
        <v>1099</v>
      </c>
      <c r="D26" s="8">
        <v>39498</v>
      </c>
      <c r="E26" s="8">
        <v>39637</v>
      </c>
      <c r="F26" s="3855"/>
      <c r="G26" s="3854">
        <v>4</v>
      </c>
      <c r="H26" s="7"/>
      <c r="I26" s="7"/>
      <c r="J26" s="1">
        <v>8</v>
      </c>
      <c r="K26" s="1"/>
      <c r="L26" s="7"/>
      <c r="M26" s="7"/>
    </row>
    <row r="27" spans="1:13" x14ac:dyDescent="0.2">
      <c r="A27" s="1"/>
      <c r="B27" s="42" t="s">
        <v>1096</v>
      </c>
      <c r="C27" s="221" t="s">
        <v>1100</v>
      </c>
      <c r="D27" s="8">
        <v>39784</v>
      </c>
      <c r="E27" s="8">
        <v>39784</v>
      </c>
      <c r="F27" s="3855"/>
      <c r="G27" s="3855"/>
      <c r="H27" s="7"/>
      <c r="I27" s="7"/>
      <c r="J27" s="1">
        <v>16</v>
      </c>
      <c r="K27" s="1"/>
      <c r="L27" s="7"/>
      <c r="M27" s="7"/>
    </row>
    <row r="28" spans="1:13" x14ac:dyDescent="0.2">
      <c r="A28" s="1"/>
      <c r="B28" s="42" t="s">
        <v>1096</v>
      </c>
      <c r="C28" s="221" t="s">
        <v>1101</v>
      </c>
      <c r="D28" s="8">
        <v>39465</v>
      </c>
      <c r="E28" s="8">
        <v>39799</v>
      </c>
      <c r="F28" s="3855"/>
      <c r="G28" s="3855"/>
      <c r="H28" s="7"/>
      <c r="I28" s="7"/>
      <c r="J28" s="1">
        <v>19</v>
      </c>
      <c r="K28" s="1"/>
      <c r="L28" s="7"/>
      <c r="M28" s="7"/>
    </row>
    <row r="29" spans="1:13" x14ac:dyDescent="0.2">
      <c r="A29" s="1"/>
      <c r="B29" s="42" t="s">
        <v>1096</v>
      </c>
      <c r="C29" s="221" t="s">
        <v>1102</v>
      </c>
      <c r="D29" s="8">
        <v>39491</v>
      </c>
      <c r="E29" s="8">
        <v>39805</v>
      </c>
      <c r="F29" s="3855"/>
      <c r="G29" s="3855"/>
      <c r="H29" s="7"/>
      <c r="I29" s="7"/>
      <c r="J29" s="1">
        <v>31</v>
      </c>
      <c r="K29" s="1"/>
      <c r="L29" s="7"/>
      <c r="M29" s="7"/>
    </row>
    <row r="30" spans="1:13" x14ac:dyDescent="0.2">
      <c r="A30" s="1"/>
      <c r="B30" s="42" t="s">
        <v>1096</v>
      </c>
      <c r="C30" s="221" t="s">
        <v>1103</v>
      </c>
      <c r="D30" s="8">
        <v>39465</v>
      </c>
      <c r="E30" s="8">
        <v>39797</v>
      </c>
      <c r="F30" s="3855"/>
      <c r="G30" s="3855"/>
      <c r="H30" s="7"/>
      <c r="I30" s="7"/>
      <c r="J30" s="1">
        <v>47</v>
      </c>
      <c r="K30" s="1"/>
      <c r="L30" s="7"/>
      <c r="M30" s="7"/>
    </row>
    <row r="31" spans="1:13" x14ac:dyDescent="0.2">
      <c r="A31" s="1"/>
      <c r="B31" s="42" t="s">
        <v>1096</v>
      </c>
      <c r="C31" s="221" t="s">
        <v>1104</v>
      </c>
      <c r="D31" s="8">
        <v>39512</v>
      </c>
      <c r="E31" s="8">
        <v>39797</v>
      </c>
      <c r="F31" s="3855"/>
      <c r="G31" s="3855"/>
      <c r="H31" s="7"/>
      <c r="I31" s="7"/>
      <c r="J31" s="1">
        <v>21</v>
      </c>
      <c r="K31" s="1"/>
      <c r="L31" s="7"/>
      <c r="M31" s="7"/>
    </row>
    <row r="32" spans="1:13" x14ac:dyDescent="0.2">
      <c r="A32" s="1"/>
      <c r="B32" s="42" t="s">
        <v>1096</v>
      </c>
      <c r="C32" s="221" t="s">
        <v>1105</v>
      </c>
      <c r="D32" s="8">
        <v>39463</v>
      </c>
      <c r="E32" s="8">
        <v>39799</v>
      </c>
      <c r="F32" s="3855"/>
      <c r="G32" s="3856"/>
      <c r="H32" s="7"/>
      <c r="I32" s="7"/>
      <c r="J32" s="116">
        <v>62</v>
      </c>
      <c r="K32" s="116"/>
      <c r="L32" s="7"/>
      <c r="M32" s="7"/>
    </row>
    <row r="33" spans="1:13" ht="12.75" customHeight="1" x14ac:dyDescent="0.2">
      <c r="A33" s="1"/>
      <c r="B33" s="42" t="s">
        <v>1096</v>
      </c>
      <c r="C33" s="221" t="s">
        <v>1106</v>
      </c>
      <c r="D33" s="8">
        <v>39759</v>
      </c>
      <c r="E33" s="8">
        <v>39759</v>
      </c>
      <c r="F33" s="3855"/>
      <c r="G33" s="3854">
        <v>5</v>
      </c>
      <c r="H33" s="7"/>
      <c r="I33" s="7"/>
      <c r="J33" s="1">
        <v>29</v>
      </c>
      <c r="K33" s="1"/>
      <c r="L33" s="7"/>
      <c r="M33" s="7"/>
    </row>
    <row r="34" spans="1:13" x14ac:dyDescent="0.2">
      <c r="A34" s="1"/>
      <c r="B34" s="42" t="s">
        <v>1096</v>
      </c>
      <c r="C34" s="221" t="s">
        <v>1107</v>
      </c>
      <c r="D34" s="8">
        <v>39510</v>
      </c>
      <c r="E34" s="8">
        <v>39791</v>
      </c>
      <c r="F34" s="3855"/>
      <c r="G34" s="3855"/>
      <c r="H34" s="7"/>
      <c r="I34" s="7"/>
      <c r="J34" s="1">
        <v>32</v>
      </c>
      <c r="K34" s="1"/>
      <c r="L34" s="7"/>
      <c r="M34" s="7"/>
    </row>
    <row r="35" spans="1:13" ht="12.75" customHeight="1" x14ac:dyDescent="0.2">
      <c r="A35" s="1"/>
      <c r="B35" s="42" t="s">
        <v>1096</v>
      </c>
      <c r="C35" s="221" t="s">
        <v>1108</v>
      </c>
      <c r="D35" s="8">
        <v>39505</v>
      </c>
      <c r="E35" s="8">
        <v>39760</v>
      </c>
      <c r="F35" s="3856"/>
      <c r="G35" s="3856"/>
      <c r="H35" s="7"/>
      <c r="I35" s="7"/>
      <c r="J35" s="1">
        <v>82</v>
      </c>
      <c r="K35" s="1"/>
      <c r="L35" s="7"/>
      <c r="M35" s="7"/>
    </row>
    <row r="36" spans="1:13" ht="12.75" customHeight="1" x14ac:dyDescent="0.2"/>
    <row r="37" spans="1:13" x14ac:dyDescent="0.2">
      <c r="A37" s="17" t="s">
        <v>2726</v>
      </c>
      <c r="C37" s="329"/>
      <c r="D37" s="329"/>
      <c r="F37" s="3842" t="s">
        <v>2722</v>
      </c>
      <c r="G37" s="3842"/>
      <c r="H37" s="3842"/>
      <c r="I37" s="3842"/>
      <c r="L37" s="36"/>
      <c r="M37" s="36"/>
    </row>
    <row r="38" spans="1:13" x14ac:dyDescent="0.2">
      <c r="A38" t="s">
        <v>2723</v>
      </c>
      <c r="C38" s="329"/>
      <c r="D38" s="329"/>
      <c r="F38" s="301" t="s">
        <v>2860</v>
      </c>
      <c r="G38" s="3846" t="s">
        <v>2861</v>
      </c>
      <c r="H38" s="3847"/>
      <c r="I38" s="301" t="s">
        <v>2862</v>
      </c>
      <c r="L38" s="36"/>
      <c r="M38" s="36"/>
    </row>
    <row r="39" spans="1:13" x14ac:dyDescent="0.2">
      <c r="A39" s="17" t="s">
        <v>2727</v>
      </c>
      <c r="C39" s="329"/>
      <c r="F39" s="301"/>
      <c r="G39" s="3846"/>
      <c r="H39" s="3847"/>
      <c r="I39" s="301"/>
      <c r="L39" s="36"/>
      <c r="M39" s="36"/>
    </row>
    <row r="40" spans="1:13" x14ac:dyDescent="0.2">
      <c r="A40" s="36"/>
      <c r="B40" s="329"/>
      <c r="C40" s="329"/>
      <c r="F40" s="36"/>
      <c r="G40" s="3842"/>
      <c r="H40" s="3842"/>
      <c r="I40" s="36"/>
      <c r="L40" s="36"/>
      <c r="M40" s="36"/>
    </row>
    <row r="41" spans="1:13" x14ac:dyDescent="0.2">
      <c r="B41" s="329"/>
      <c r="C41" s="329"/>
      <c r="F41" s="36"/>
      <c r="G41" s="3842"/>
      <c r="H41" s="3842"/>
      <c r="I41" s="36"/>
    </row>
    <row r="43" spans="1:13" ht="12.75" customHeight="1" x14ac:dyDescent="0.2">
      <c r="A43" s="3860"/>
      <c r="B43" s="3860"/>
      <c r="C43" s="3845" t="s">
        <v>2859</v>
      </c>
      <c r="D43" s="3845"/>
      <c r="E43" s="3845"/>
      <c r="F43" s="3845"/>
      <c r="G43" s="3845"/>
      <c r="H43" s="3845"/>
      <c r="I43" s="3845"/>
      <c r="J43" s="3845"/>
      <c r="K43" s="3845"/>
      <c r="L43" s="3852" t="s">
        <v>2858</v>
      </c>
      <c r="M43" s="3852"/>
    </row>
    <row r="44" spans="1:13" ht="12.75" customHeight="1" x14ac:dyDescent="0.2">
      <c r="A44" s="3860"/>
      <c r="B44" s="3860"/>
      <c r="C44" s="3845"/>
      <c r="D44" s="3845"/>
      <c r="E44" s="3845"/>
      <c r="F44" s="3845"/>
      <c r="G44" s="3845"/>
      <c r="H44" s="3845"/>
      <c r="I44" s="3845"/>
      <c r="J44" s="3845"/>
      <c r="K44" s="3845"/>
      <c r="L44" s="3852"/>
      <c r="M44" s="3852"/>
    </row>
    <row r="45" spans="1:13" ht="12.75" customHeight="1" x14ac:dyDescent="0.2">
      <c r="A45" s="3860"/>
      <c r="B45" s="3860"/>
      <c r="C45" s="3845"/>
      <c r="D45" s="3845"/>
      <c r="E45" s="3845"/>
      <c r="F45" s="3845"/>
      <c r="G45" s="3845"/>
      <c r="H45" s="3845"/>
      <c r="I45" s="3845"/>
      <c r="J45" s="3845"/>
      <c r="K45" s="3845"/>
      <c r="L45" s="3852"/>
      <c r="M45" s="3852"/>
    </row>
    <row r="46" spans="1:13" ht="12.75" customHeight="1" x14ac:dyDescent="0.2">
      <c r="A46" s="3860"/>
      <c r="B46" s="3860"/>
      <c r="C46" s="3853" t="s">
        <v>2720</v>
      </c>
      <c r="D46" s="3853"/>
      <c r="E46" s="3853"/>
      <c r="F46" s="3853"/>
      <c r="G46" s="3853"/>
      <c r="H46" s="3853"/>
      <c r="I46" s="3853"/>
      <c r="J46" s="3853"/>
      <c r="K46" s="3853"/>
      <c r="L46" s="3852" t="s">
        <v>1208</v>
      </c>
      <c r="M46" s="3852"/>
    </row>
    <row r="47" spans="1:13" ht="12.75" customHeight="1" x14ac:dyDescent="0.2">
      <c r="A47" s="3860"/>
      <c r="B47" s="3860"/>
      <c r="C47" s="3853"/>
      <c r="D47" s="3853"/>
      <c r="E47" s="3853"/>
      <c r="F47" s="3853"/>
      <c r="G47" s="3853"/>
      <c r="H47" s="3853"/>
      <c r="I47" s="3853"/>
      <c r="J47" s="3853"/>
      <c r="K47" s="3853"/>
      <c r="L47" s="3852"/>
      <c r="M47" s="3852"/>
    </row>
    <row r="48" spans="1:13" ht="12.75" customHeight="1" x14ac:dyDescent="0.2">
      <c r="A48" s="3860"/>
      <c r="B48" s="3860"/>
      <c r="C48" s="3853"/>
      <c r="D48" s="3853"/>
      <c r="E48" s="3853"/>
      <c r="F48" s="3853"/>
      <c r="G48" s="3853"/>
      <c r="H48" s="3853"/>
      <c r="I48" s="3853"/>
      <c r="J48" s="3853"/>
      <c r="K48" s="3853"/>
      <c r="L48" s="3852"/>
      <c r="M48" s="3852"/>
    </row>
    <row r="50" spans="1:13" x14ac:dyDescent="0.2">
      <c r="A50" t="s">
        <v>1231</v>
      </c>
      <c r="I50" s="17" t="s">
        <v>2917</v>
      </c>
    </row>
    <row r="51" spans="1:13" x14ac:dyDescent="0.2">
      <c r="A51" s="17" t="s">
        <v>1090</v>
      </c>
    </row>
    <row r="52" spans="1:13" x14ac:dyDescent="0.2">
      <c r="A52" s="17" t="s">
        <v>1091</v>
      </c>
      <c r="J52" s="3844"/>
      <c r="K52" s="3844"/>
      <c r="L52" s="3844"/>
      <c r="M52" s="332"/>
    </row>
    <row r="53" spans="1:13" ht="13.5" customHeight="1" x14ac:dyDescent="0.2">
      <c r="A53" s="17" t="s">
        <v>2725</v>
      </c>
      <c r="J53" s="71"/>
      <c r="K53" s="71"/>
      <c r="L53" s="328"/>
      <c r="M53" s="328"/>
    </row>
    <row r="54" spans="1:13" x14ac:dyDescent="0.2">
      <c r="A54" s="17" t="s">
        <v>2724</v>
      </c>
      <c r="J54" s="4"/>
      <c r="K54" s="4"/>
      <c r="L54" s="4"/>
      <c r="M54" s="4"/>
    </row>
    <row r="55" spans="1:13" x14ac:dyDescent="0.2">
      <c r="I55" s="4"/>
      <c r="J55" s="4"/>
      <c r="K55" s="4"/>
    </row>
    <row r="56" spans="1:13" ht="26.25" customHeight="1" x14ac:dyDescent="0.2">
      <c r="A56" s="3872" t="s">
        <v>2864</v>
      </c>
      <c r="B56" s="3872" t="s">
        <v>2865</v>
      </c>
      <c r="C56" s="3880" t="s">
        <v>1212</v>
      </c>
      <c r="D56" s="3863" t="s">
        <v>2866</v>
      </c>
      <c r="E56" s="3864"/>
      <c r="F56" s="3848" t="s">
        <v>3430</v>
      </c>
      <c r="G56" s="3849"/>
      <c r="H56" s="3841" t="s">
        <v>3429</v>
      </c>
      <c r="I56" s="3841"/>
      <c r="J56" s="3872" t="s">
        <v>1211</v>
      </c>
      <c r="K56" s="3845" t="s">
        <v>2872</v>
      </c>
      <c r="L56" s="3857" t="s">
        <v>2915</v>
      </c>
      <c r="M56" s="3850" t="s">
        <v>2873</v>
      </c>
    </row>
    <row r="57" spans="1:13" ht="11.25" customHeight="1" x14ac:dyDescent="0.2">
      <c r="A57" s="3873"/>
      <c r="B57" s="3873"/>
      <c r="C57" s="3881"/>
      <c r="D57" s="6" t="s">
        <v>2867</v>
      </c>
      <c r="E57" s="6" t="s">
        <v>2868</v>
      </c>
      <c r="F57" s="6" t="s">
        <v>2870</v>
      </c>
      <c r="G57" s="6" t="s">
        <v>2871</v>
      </c>
      <c r="H57" s="325" t="s">
        <v>3216</v>
      </c>
      <c r="I57" s="325" t="s">
        <v>3217</v>
      </c>
      <c r="J57" s="3873"/>
      <c r="K57" s="3845"/>
      <c r="L57" s="3858"/>
      <c r="M57" s="3851"/>
    </row>
    <row r="58" spans="1:13" x14ac:dyDescent="0.2">
      <c r="A58" s="1"/>
      <c r="B58" s="42" t="s">
        <v>1096</v>
      </c>
      <c r="C58" s="220" t="s">
        <v>2506</v>
      </c>
      <c r="D58" s="8"/>
      <c r="E58" s="8"/>
      <c r="F58" s="7"/>
      <c r="G58" s="1"/>
      <c r="H58" s="7"/>
      <c r="I58" s="7"/>
      <c r="J58" s="1"/>
      <c r="K58" s="1"/>
      <c r="L58" s="11"/>
      <c r="M58" s="11"/>
    </row>
    <row r="59" spans="1:13" ht="15" customHeight="1" x14ac:dyDescent="0.2">
      <c r="A59" s="1"/>
      <c r="B59" s="42" t="s">
        <v>1096</v>
      </c>
      <c r="C59" s="221" t="s">
        <v>1109</v>
      </c>
      <c r="D59" s="8">
        <v>39450</v>
      </c>
      <c r="E59" s="8">
        <v>39783</v>
      </c>
      <c r="F59" s="3854">
        <v>186</v>
      </c>
      <c r="G59" s="580">
        <v>5</v>
      </c>
      <c r="H59" s="7"/>
      <c r="I59" s="7"/>
      <c r="J59" s="1">
        <v>79</v>
      </c>
      <c r="K59" s="1"/>
      <c r="L59" s="7"/>
      <c r="M59" s="7"/>
    </row>
    <row r="60" spans="1:13" ht="12.75" customHeight="1" x14ac:dyDescent="0.2">
      <c r="A60" s="1"/>
      <c r="B60" s="42" t="s">
        <v>1096</v>
      </c>
      <c r="C60" s="221" t="s">
        <v>1110</v>
      </c>
      <c r="D60" s="8">
        <v>39463</v>
      </c>
      <c r="E60" s="8">
        <v>39660</v>
      </c>
      <c r="F60" s="3855"/>
      <c r="G60" s="3854">
        <v>6</v>
      </c>
      <c r="H60" s="7"/>
      <c r="I60" s="7"/>
      <c r="J60" s="1">
        <v>28</v>
      </c>
      <c r="K60" s="1"/>
      <c r="L60" s="7"/>
      <c r="M60" s="7"/>
    </row>
    <row r="61" spans="1:13" x14ac:dyDescent="0.2">
      <c r="A61" s="1"/>
      <c r="B61" s="42" t="s">
        <v>1096</v>
      </c>
      <c r="C61" s="221" t="s">
        <v>1111</v>
      </c>
      <c r="D61" s="8">
        <v>39451</v>
      </c>
      <c r="E61" s="8">
        <v>39812</v>
      </c>
      <c r="F61" s="3855"/>
      <c r="G61" s="3855"/>
      <c r="H61" s="7"/>
      <c r="I61" s="7"/>
      <c r="J61" s="1">
        <v>41</v>
      </c>
      <c r="K61" s="1"/>
      <c r="L61" s="7"/>
      <c r="M61" s="7"/>
    </row>
    <row r="62" spans="1:13" x14ac:dyDescent="0.2">
      <c r="A62" s="1"/>
      <c r="B62" s="42" t="s">
        <v>1096</v>
      </c>
      <c r="C62" s="221" t="s">
        <v>1112</v>
      </c>
      <c r="D62" s="8">
        <v>39463</v>
      </c>
      <c r="E62" s="8">
        <v>39799</v>
      </c>
      <c r="F62" s="3855"/>
      <c r="G62" s="3855"/>
      <c r="H62" s="7"/>
      <c r="I62" s="7"/>
      <c r="J62" s="1">
        <v>88</v>
      </c>
      <c r="K62" s="1"/>
      <c r="L62" s="7"/>
      <c r="M62" s="7"/>
    </row>
    <row r="63" spans="1:13" x14ac:dyDescent="0.2">
      <c r="A63" s="1"/>
      <c r="B63" s="42" t="s">
        <v>1096</v>
      </c>
      <c r="C63" s="383" t="s">
        <v>1113</v>
      </c>
      <c r="D63" s="8">
        <v>39457</v>
      </c>
      <c r="E63" s="8">
        <v>39777</v>
      </c>
      <c r="F63" s="3856"/>
      <c r="G63" s="3856"/>
      <c r="H63" s="7"/>
      <c r="I63" s="7"/>
      <c r="J63" s="1">
        <v>51</v>
      </c>
      <c r="K63" s="1"/>
      <c r="L63" s="7"/>
      <c r="M63" s="7"/>
    </row>
    <row r="64" spans="1:13" ht="16.5" customHeight="1" x14ac:dyDescent="0.2">
      <c r="A64" s="1"/>
      <c r="B64" s="42" t="s">
        <v>1096</v>
      </c>
      <c r="C64" s="221" t="s">
        <v>1138</v>
      </c>
      <c r="D64" s="8">
        <v>39451</v>
      </c>
      <c r="E64" s="8">
        <v>39806</v>
      </c>
      <c r="F64" s="3854">
        <v>187</v>
      </c>
      <c r="G64" s="580">
        <v>1</v>
      </c>
      <c r="H64" s="7"/>
      <c r="I64" s="7"/>
      <c r="J64" s="1">
        <v>203</v>
      </c>
      <c r="K64" s="1"/>
      <c r="L64" s="7"/>
      <c r="M64" s="7"/>
    </row>
    <row r="65" spans="1:13" ht="12.75" customHeight="1" x14ac:dyDescent="0.2">
      <c r="A65" s="1"/>
      <c r="B65" s="42" t="s">
        <v>1096</v>
      </c>
      <c r="C65" s="383" t="s">
        <v>1139</v>
      </c>
      <c r="D65" s="8">
        <v>39450</v>
      </c>
      <c r="E65" s="8">
        <v>39791</v>
      </c>
      <c r="F65" s="3855"/>
      <c r="G65" s="3854">
        <v>2</v>
      </c>
      <c r="H65" s="7"/>
      <c r="I65" s="7"/>
      <c r="J65" s="1">
        <v>85</v>
      </c>
      <c r="K65" s="1"/>
      <c r="L65" s="7"/>
      <c r="M65" s="7"/>
    </row>
    <row r="66" spans="1:13" x14ac:dyDescent="0.2">
      <c r="A66" s="1"/>
      <c r="B66" s="42" t="s">
        <v>1096</v>
      </c>
      <c r="C66" s="383" t="s">
        <v>1140</v>
      </c>
      <c r="D66" s="8">
        <v>39539</v>
      </c>
      <c r="E66" s="8">
        <v>39772</v>
      </c>
      <c r="F66" s="3855"/>
      <c r="G66" s="3855"/>
      <c r="H66" s="7"/>
      <c r="I66" s="7"/>
      <c r="J66" s="1">
        <v>20</v>
      </c>
      <c r="K66" s="1"/>
      <c r="L66" s="7"/>
      <c r="M66" s="7"/>
    </row>
    <row r="67" spans="1:13" x14ac:dyDescent="0.2">
      <c r="A67" s="1"/>
      <c r="B67" s="42" t="s">
        <v>1141</v>
      </c>
      <c r="C67" s="390" t="s">
        <v>1142</v>
      </c>
      <c r="D67" s="8">
        <v>39461</v>
      </c>
      <c r="E67" s="8">
        <v>39784</v>
      </c>
      <c r="F67" s="3855"/>
      <c r="G67" s="3856"/>
      <c r="H67" s="7"/>
      <c r="I67" s="7"/>
      <c r="J67" s="1">
        <v>33</v>
      </c>
      <c r="K67" s="1"/>
      <c r="L67" s="7"/>
      <c r="M67" s="7"/>
    </row>
    <row r="68" spans="1:13" ht="15" x14ac:dyDescent="0.2">
      <c r="A68" s="1"/>
      <c r="B68" s="42" t="s">
        <v>405</v>
      </c>
      <c r="C68" s="390" t="s">
        <v>2321</v>
      </c>
      <c r="D68" s="8"/>
      <c r="E68" s="8"/>
      <c r="F68" s="3855"/>
      <c r="G68" s="580"/>
      <c r="H68" s="7"/>
      <c r="I68" s="7"/>
      <c r="J68" s="1"/>
      <c r="K68" s="1"/>
      <c r="L68" s="7"/>
      <c r="M68" s="7"/>
    </row>
    <row r="69" spans="1:13" ht="25.5" x14ac:dyDescent="0.2">
      <c r="A69" s="1"/>
      <c r="B69" s="42" t="s">
        <v>1188</v>
      </c>
      <c r="C69" s="390" t="s">
        <v>1702</v>
      </c>
      <c r="D69" s="8"/>
      <c r="E69" s="8"/>
      <c r="F69" s="3855"/>
      <c r="G69" s="580"/>
      <c r="H69" s="7"/>
      <c r="I69" s="7"/>
      <c r="J69" s="1"/>
      <c r="K69" s="1"/>
      <c r="L69" s="7"/>
      <c r="M69" s="7"/>
    </row>
    <row r="70" spans="1:13" ht="12.75" customHeight="1" x14ac:dyDescent="0.2">
      <c r="A70" s="1"/>
      <c r="B70" s="42" t="s">
        <v>1188</v>
      </c>
      <c r="C70" s="383" t="s">
        <v>1699</v>
      </c>
      <c r="D70" s="8">
        <v>39503</v>
      </c>
      <c r="E70" s="8">
        <v>39834</v>
      </c>
      <c r="F70" s="3855"/>
      <c r="G70" s="3854">
        <v>3</v>
      </c>
      <c r="H70" s="7"/>
      <c r="I70" s="7"/>
      <c r="J70" s="1">
        <v>76</v>
      </c>
      <c r="K70" s="1"/>
      <c r="L70" s="7"/>
      <c r="M70" s="7"/>
    </row>
    <row r="71" spans="1:13" x14ac:dyDescent="0.2">
      <c r="A71" s="1"/>
      <c r="B71" s="42" t="s">
        <v>1188</v>
      </c>
      <c r="C71" s="383" t="s">
        <v>1700</v>
      </c>
      <c r="D71" s="8">
        <v>39539</v>
      </c>
      <c r="E71" s="8">
        <v>39784</v>
      </c>
      <c r="F71" s="3855"/>
      <c r="G71" s="3855"/>
      <c r="H71" s="7"/>
      <c r="I71" s="7"/>
      <c r="J71" s="1">
        <v>22</v>
      </c>
      <c r="K71" s="1"/>
      <c r="L71" s="7"/>
      <c r="M71" s="7"/>
    </row>
    <row r="72" spans="1:13" x14ac:dyDescent="0.2">
      <c r="A72" s="1"/>
      <c r="B72" s="42" t="s">
        <v>1188</v>
      </c>
      <c r="C72" s="384" t="s">
        <v>1104</v>
      </c>
      <c r="D72" s="8">
        <v>39483</v>
      </c>
      <c r="E72" s="8">
        <v>39808</v>
      </c>
      <c r="F72" s="3855"/>
      <c r="G72" s="3855"/>
      <c r="H72" s="7"/>
      <c r="I72" s="7"/>
      <c r="J72" s="1">
        <v>55</v>
      </c>
      <c r="K72" s="1"/>
      <c r="L72" s="7"/>
      <c r="M72" s="7"/>
    </row>
    <row r="73" spans="1:13" x14ac:dyDescent="0.2">
      <c r="A73" s="1"/>
      <c r="B73" s="42" t="s">
        <v>1188</v>
      </c>
      <c r="C73" s="384" t="s">
        <v>1198</v>
      </c>
      <c r="D73" s="8">
        <v>39638</v>
      </c>
      <c r="E73" s="8">
        <v>39638</v>
      </c>
      <c r="F73" s="3855"/>
      <c r="G73" s="3855"/>
      <c r="H73" s="7"/>
      <c r="I73" s="7"/>
      <c r="J73" s="1">
        <v>5</v>
      </c>
      <c r="K73" s="1"/>
      <c r="L73" s="7"/>
      <c r="M73" s="7"/>
    </row>
    <row r="74" spans="1:13" x14ac:dyDescent="0.2">
      <c r="A74" s="1"/>
      <c r="B74" s="42" t="s">
        <v>1188</v>
      </c>
      <c r="C74" s="384" t="s">
        <v>1112</v>
      </c>
      <c r="D74" s="8">
        <v>39538</v>
      </c>
      <c r="E74" s="8">
        <v>39766</v>
      </c>
      <c r="F74" s="3855"/>
      <c r="G74" s="3856"/>
      <c r="H74" s="7"/>
      <c r="I74" s="7"/>
      <c r="J74" s="1">
        <v>31</v>
      </c>
      <c r="K74" s="1"/>
      <c r="L74" s="7"/>
      <c r="M74" s="7"/>
    </row>
    <row r="75" spans="1:13" ht="12.75" customHeight="1" x14ac:dyDescent="0.2">
      <c r="A75" s="1"/>
      <c r="B75" s="42" t="s">
        <v>1188</v>
      </c>
      <c r="C75" s="384" t="s">
        <v>1103</v>
      </c>
      <c r="D75" s="8">
        <v>39448</v>
      </c>
      <c r="E75" s="8">
        <v>39903</v>
      </c>
      <c r="F75" s="3855"/>
      <c r="G75" s="3854">
        <v>4</v>
      </c>
      <c r="H75" s="7"/>
      <c r="I75" s="7"/>
      <c r="J75" s="1">
        <v>162</v>
      </c>
      <c r="K75" s="1"/>
      <c r="L75" s="7"/>
      <c r="M75" s="7"/>
    </row>
    <row r="76" spans="1:13" x14ac:dyDescent="0.2">
      <c r="A76" s="1"/>
      <c r="B76" s="42" t="s">
        <v>1188</v>
      </c>
      <c r="C76" s="384" t="s">
        <v>1102</v>
      </c>
      <c r="D76" s="8">
        <v>39545</v>
      </c>
      <c r="E76" s="8">
        <v>39722</v>
      </c>
      <c r="F76" s="3855"/>
      <c r="G76" s="3856"/>
      <c r="H76" s="7"/>
      <c r="I76" s="7"/>
      <c r="J76" s="1">
        <v>96</v>
      </c>
      <c r="K76" s="1"/>
      <c r="L76" s="7"/>
      <c r="M76" s="7"/>
    </row>
    <row r="77" spans="1:13" ht="12.75" customHeight="1" x14ac:dyDescent="0.2">
      <c r="A77" s="1"/>
      <c r="B77" s="42" t="s">
        <v>1188</v>
      </c>
      <c r="C77" s="384" t="s">
        <v>1701</v>
      </c>
      <c r="D77" s="8">
        <v>39539</v>
      </c>
      <c r="E77" s="8">
        <v>39539</v>
      </c>
      <c r="F77" s="3855"/>
      <c r="G77" s="3854">
        <v>5</v>
      </c>
      <c r="H77" s="7"/>
      <c r="I77" s="7"/>
      <c r="J77" s="1">
        <v>3</v>
      </c>
      <c r="K77" s="1"/>
      <c r="L77" s="7"/>
      <c r="M77" s="7"/>
    </row>
    <row r="78" spans="1:13" x14ac:dyDescent="0.2">
      <c r="A78" s="1"/>
      <c r="B78" s="42" t="s">
        <v>1188</v>
      </c>
      <c r="C78" s="384" t="s">
        <v>1172</v>
      </c>
      <c r="D78" s="8">
        <v>39568</v>
      </c>
      <c r="E78" s="8">
        <v>39630</v>
      </c>
      <c r="F78" s="3856"/>
      <c r="G78" s="3856"/>
      <c r="H78" s="7"/>
      <c r="I78" s="7"/>
      <c r="J78" s="1">
        <v>62</v>
      </c>
      <c r="K78" s="1"/>
      <c r="L78" s="7"/>
      <c r="M78" s="7"/>
    </row>
    <row r="79" spans="1:13" x14ac:dyDescent="0.2">
      <c r="A79" s="17" t="s">
        <v>2726</v>
      </c>
      <c r="C79" s="329"/>
      <c r="D79" s="3842" t="s">
        <v>2722</v>
      </c>
      <c r="E79" s="3842"/>
      <c r="F79" s="3842"/>
      <c r="G79" s="3842"/>
      <c r="J79" s="4"/>
      <c r="K79" s="4"/>
    </row>
    <row r="80" spans="1:13" x14ac:dyDescent="0.2">
      <c r="A80" t="s">
        <v>2723</v>
      </c>
      <c r="C80" s="329"/>
      <c r="D80" s="301" t="s">
        <v>2860</v>
      </c>
      <c r="E80" s="3846" t="s">
        <v>2861</v>
      </c>
      <c r="F80" s="3847"/>
      <c r="G80" s="301" t="s">
        <v>2862</v>
      </c>
      <c r="J80" s="4"/>
      <c r="K80" s="3842"/>
      <c r="L80" s="3842"/>
      <c r="M80" s="3842"/>
    </row>
    <row r="81" spans="1:13" x14ac:dyDescent="0.2">
      <c r="A81" s="17" t="s">
        <v>2727</v>
      </c>
      <c r="C81" s="329"/>
      <c r="D81" s="301"/>
      <c r="E81" s="3846"/>
      <c r="F81" s="3847"/>
      <c r="G81" s="301"/>
      <c r="J81" s="4"/>
      <c r="K81" s="36"/>
      <c r="L81" s="3842"/>
      <c r="M81" s="3842"/>
    </row>
    <row r="82" spans="1:13" x14ac:dyDescent="0.2">
      <c r="A82" s="4"/>
      <c r="B82" s="329"/>
      <c r="C82" s="329"/>
      <c r="J82" s="4"/>
      <c r="K82" s="36"/>
      <c r="L82" s="3842"/>
      <c r="M82" s="3842"/>
    </row>
    <row r="83" spans="1:13" ht="12.75" customHeight="1" x14ac:dyDescent="0.2">
      <c r="A83" s="3860"/>
      <c r="B83" s="3860"/>
      <c r="C83" s="3845" t="s">
        <v>2859</v>
      </c>
      <c r="D83" s="3845"/>
      <c r="E83" s="3845"/>
      <c r="F83" s="3845"/>
      <c r="G83" s="3845"/>
      <c r="H83" s="3845"/>
      <c r="I83" s="3845"/>
      <c r="J83" s="3845"/>
      <c r="K83" s="3845"/>
      <c r="L83" s="3888" t="s">
        <v>2858</v>
      </c>
      <c r="M83" s="3888"/>
    </row>
    <row r="84" spans="1:13" ht="11.25" customHeight="1" x14ac:dyDescent="0.2">
      <c r="A84" s="3860"/>
      <c r="B84" s="3860"/>
      <c r="C84" s="3845"/>
      <c r="D84" s="3845"/>
      <c r="E84" s="3845"/>
      <c r="F84" s="3845"/>
      <c r="G84" s="3845"/>
      <c r="H84" s="3845"/>
      <c r="I84" s="3845"/>
      <c r="J84" s="3845"/>
      <c r="K84" s="3845"/>
      <c r="L84" s="3888"/>
      <c r="M84" s="3888"/>
    </row>
    <row r="85" spans="1:13" ht="11.25" customHeight="1" x14ac:dyDescent="0.2">
      <c r="A85" s="3860"/>
      <c r="B85" s="3860"/>
      <c r="C85" s="3845"/>
      <c r="D85" s="3845"/>
      <c r="E85" s="3845"/>
      <c r="F85" s="3845"/>
      <c r="G85" s="3845"/>
      <c r="H85" s="3845"/>
      <c r="I85" s="3845"/>
      <c r="J85" s="3845"/>
      <c r="K85" s="3845"/>
      <c r="L85" s="3888"/>
      <c r="M85" s="3888"/>
    </row>
    <row r="86" spans="1:13" ht="12" customHeight="1" x14ac:dyDescent="0.2">
      <c r="A86" s="3860"/>
      <c r="B86" s="3860"/>
      <c r="C86" s="3853" t="s">
        <v>2720</v>
      </c>
      <c r="D86" s="3853"/>
      <c r="E86" s="3853"/>
      <c r="F86" s="3853"/>
      <c r="G86" s="3853"/>
      <c r="H86" s="3853"/>
      <c r="I86" s="3853"/>
      <c r="J86" s="3853"/>
      <c r="K86" s="3853"/>
      <c r="L86" s="3930" t="s">
        <v>1208</v>
      </c>
      <c r="M86" s="3930"/>
    </row>
    <row r="87" spans="1:13" ht="12" customHeight="1" x14ac:dyDescent="0.2">
      <c r="A87" s="3860"/>
      <c r="B87" s="3860"/>
      <c r="C87" s="3853"/>
      <c r="D87" s="3853"/>
      <c r="E87" s="3853"/>
      <c r="F87" s="3853"/>
      <c r="G87" s="3853"/>
      <c r="H87" s="3853"/>
      <c r="I87" s="3853"/>
      <c r="J87" s="3853"/>
      <c r="K87" s="3853"/>
      <c r="L87" s="3930"/>
      <c r="M87" s="3930"/>
    </row>
    <row r="88" spans="1:13" ht="11.25" customHeight="1" x14ac:dyDescent="0.2">
      <c r="A88" s="3860"/>
      <c r="B88" s="3860"/>
      <c r="C88" s="3853"/>
      <c r="D88" s="3853"/>
      <c r="E88" s="3853"/>
      <c r="F88" s="3853"/>
      <c r="G88" s="3853"/>
      <c r="H88" s="3853"/>
      <c r="I88" s="3853"/>
      <c r="J88" s="3853"/>
      <c r="K88" s="3853"/>
      <c r="L88" s="3930"/>
      <c r="M88" s="3930"/>
    </row>
    <row r="89" spans="1:13" x14ac:dyDescent="0.2">
      <c r="L89" s="33"/>
      <c r="M89" s="33"/>
    </row>
    <row r="90" spans="1:13" x14ac:dyDescent="0.2">
      <c r="A90" t="s">
        <v>2319</v>
      </c>
    </row>
    <row r="91" spans="1:13" x14ac:dyDescent="0.2">
      <c r="A91" s="17" t="s">
        <v>2488</v>
      </c>
      <c r="I91" s="17" t="s">
        <v>2918</v>
      </c>
      <c r="L91" s="33"/>
      <c r="M91" s="33"/>
    </row>
    <row r="92" spans="1:13" x14ac:dyDescent="0.2">
      <c r="A92" s="17" t="s">
        <v>2320</v>
      </c>
      <c r="J92" s="3844"/>
      <c r="K92" s="3844"/>
      <c r="L92" s="3844"/>
      <c r="M92" s="332"/>
    </row>
    <row r="93" spans="1:13" x14ac:dyDescent="0.2">
      <c r="A93" s="17" t="s">
        <v>2725</v>
      </c>
      <c r="J93" s="71"/>
      <c r="K93" s="71"/>
      <c r="L93" s="328"/>
      <c r="M93" s="328"/>
    </row>
    <row r="94" spans="1:13" x14ac:dyDescent="0.2">
      <c r="A94" s="17" t="s">
        <v>2724</v>
      </c>
      <c r="J94" s="4"/>
      <c r="K94" s="4"/>
      <c r="L94" s="83"/>
      <c r="M94" s="83"/>
    </row>
    <row r="95" spans="1:13" x14ac:dyDescent="0.2">
      <c r="I95" s="4"/>
      <c r="J95" s="4"/>
      <c r="K95" s="4"/>
      <c r="L95" s="33"/>
      <c r="M95" s="33"/>
    </row>
    <row r="96" spans="1:13" ht="24.75" customHeight="1" x14ac:dyDescent="0.2">
      <c r="A96" s="3872" t="s">
        <v>2864</v>
      </c>
      <c r="B96" s="3872" t="s">
        <v>2865</v>
      </c>
      <c r="C96" s="3880" t="s">
        <v>1212</v>
      </c>
      <c r="D96" s="3863" t="s">
        <v>2866</v>
      </c>
      <c r="E96" s="3864"/>
      <c r="F96" s="3848" t="s">
        <v>3430</v>
      </c>
      <c r="G96" s="3849"/>
      <c r="H96" s="3841" t="s">
        <v>3429</v>
      </c>
      <c r="I96" s="3841"/>
      <c r="J96" s="3872" t="s">
        <v>1211</v>
      </c>
      <c r="K96" s="3845" t="s">
        <v>2872</v>
      </c>
      <c r="L96" s="3857" t="s">
        <v>2915</v>
      </c>
      <c r="M96" s="3850" t="s">
        <v>2873</v>
      </c>
    </row>
    <row r="97" spans="1:13" ht="18" x14ac:dyDescent="0.2">
      <c r="A97" s="3873"/>
      <c r="B97" s="3873"/>
      <c r="C97" s="3881"/>
      <c r="D97" s="6" t="s">
        <v>2867</v>
      </c>
      <c r="E97" s="6" t="s">
        <v>2868</v>
      </c>
      <c r="F97" s="6" t="s">
        <v>2870</v>
      </c>
      <c r="G97" s="6" t="s">
        <v>2871</v>
      </c>
      <c r="H97" s="325" t="s">
        <v>3216</v>
      </c>
      <c r="I97" s="325" t="s">
        <v>3217</v>
      </c>
      <c r="J97" s="3873"/>
      <c r="K97" s="3845"/>
      <c r="L97" s="3858"/>
      <c r="M97" s="3851"/>
    </row>
    <row r="98" spans="1:13" x14ac:dyDescent="0.2">
      <c r="A98" s="7"/>
      <c r="B98" s="96" t="s">
        <v>405</v>
      </c>
      <c r="C98" s="220" t="s">
        <v>2177</v>
      </c>
      <c r="D98" s="7"/>
      <c r="E98" s="7"/>
      <c r="F98" s="7"/>
      <c r="G98" s="7" t="s">
        <v>1213</v>
      </c>
      <c r="H98" s="7"/>
      <c r="I98" s="7"/>
      <c r="J98" s="7"/>
      <c r="K98" s="7"/>
      <c r="L98" s="34"/>
      <c r="M98" s="34"/>
    </row>
    <row r="99" spans="1:13" ht="25.5" x14ac:dyDescent="0.2">
      <c r="A99" s="7"/>
      <c r="B99" s="96" t="s">
        <v>2343</v>
      </c>
      <c r="C99" s="387" t="s">
        <v>6414</v>
      </c>
      <c r="D99" s="7"/>
      <c r="E99" s="7"/>
      <c r="F99" s="121"/>
      <c r="G99" s="121"/>
      <c r="H99" s="7"/>
      <c r="I99" s="7"/>
      <c r="J99" s="7"/>
      <c r="K99" s="7"/>
      <c r="L99" s="34"/>
      <c r="M99" s="34"/>
    </row>
    <row r="100" spans="1:13" ht="25.5" x14ac:dyDescent="0.2">
      <c r="A100" s="7"/>
      <c r="B100" s="90" t="s">
        <v>2343</v>
      </c>
      <c r="C100" s="382" t="s">
        <v>6414</v>
      </c>
      <c r="D100" s="7"/>
      <c r="E100" s="7"/>
      <c r="F100" s="121"/>
      <c r="G100" s="121"/>
      <c r="H100" s="7"/>
      <c r="I100" s="7"/>
      <c r="J100" s="7"/>
      <c r="K100" s="7"/>
      <c r="L100" s="34"/>
      <c r="M100" s="34"/>
    </row>
    <row r="101" spans="1:13" x14ac:dyDescent="0.2">
      <c r="A101" s="1">
        <v>1</v>
      </c>
      <c r="B101" s="90" t="s">
        <v>2343</v>
      </c>
      <c r="C101" s="289" t="s">
        <v>2322</v>
      </c>
      <c r="D101" s="22">
        <v>39448</v>
      </c>
      <c r="E101" s="22">
        <v>39813</v>
      </c>
      <c r="F101" s="3854">
        <v>187</v>
      </c>
      <c r="G101" s="3854">
        <v>6</v>
      </c>
      <c r="H101" s="7"/>
      <c r="I101" s="7"/>
      <c r="J101" s="50">
        <v>13</v>
      </c>
      <c r="K101" s="50"/>
      <c r="L101" s="34"/>
      <c r="M101" s="34"/>
    </row>
    <row r="102" spans="1:13" ht="24" customHeight="1" x14ac:dyDescent="0.2">
      <c r="A102" s="1">
        <v>2</v>
      </c>
      <c r="B102" s="90" t="s">
        <v>2343</v>
      </c>
      <c r="C102" s="409" t="s">
        <v>3451</v>
      </c>
      <c r="D102" s="22">
        <v>39449</v>
      </c>
      <c r="E102" s="22">
        <v>39538</v>
      </c>
      <c r="F102" s="3855"/>
      <c r="G102" s="3855"/>
      <c r="H102" s="7"/>
      <c r="I102" s="7"/>
      <c r="J102" s="50">
        <v>13</v>
      </c>
      <c r="K102" s="50"/>
      <c r="L102" s="34"/>
      <c r="M102" s="34"/>
    </row>
    <row r="103" spans="1:13" ht="24.75" customHeight="1" x14ac:dyDescent="0.2">
      <c r="A103" s="1">
        <v>3</v>
      </c>
      <c r="B103" s="90" t="s">
        <v>2343</v>
      </c>
      <c r="C103" s="409" t="s">
        <v>3450</v>
      </c>
      <c r="D103" s="22">
        <v>39449</v>
      </c>
      <c r="E103" s="22">
        <v>39629</v>
      </c>
      <c r="F103" s="3855"/>
      <c r="G103" s="3855"/>
      <c r="H103" s="7"/>
      <c r="I103" s="7"/>
      <c r="J103" s="50">
        <v>17</v>
      </c>
      <c r="K103" s="50"/>
      <c r="L103" s="34"/>
      <c r="M103" s="34"/>
    </row>
    <row r="104" spans="1:13" ht="24.75" customHeight="1" x14ac:dyDescent="0.2">
      <c r="A104" s="64">
        <v>4</v>
      </c>
      <c r="B104" s="91" t="s">
        <v>2343</v>
      </c>
      <c r="C104" s="388" t="s">
        <v>2323</v>
      </c>
      <c r="D104" s="22">
        <v>39448</v>
      </c>
      <c r="E104" s="22">
        <v>39629</v>
      </c>
      <c r="F104" s="3855"/>
      <c r="G104" s="3855"/>
      <c r="H104" s="7"/>
      <c r="I104" s="7"/>
      <c r="J104" s="50">
        <v>18</v>
      </c>
      <c r="K104" s="50"/>
      <c r="L104" s="34"/>
      <c r="M104" s="34"/>
    </row>
    <row r="105" spans="1:13" ht="24.75" customHeight="1" x14ac:dyDescent="0.2">
      <c r="A105" s="64">
        <v>5</v>
      </c>
      <c r="B105" s="91" t="s">
        <v>2343</v>
      </c>
      <c r="C105" s="388" t="s">
        <v>2324</v>
      </c>
      <c r="D105" s="22">
        <v>39448</v>
      </c>
      <c r="E105" s="22">
        <v>39629</v>
      </c>
      <c r="F105" s="3855"/>
      <c r="G105" s="3855"/>
      <c r="H105" s="7"/>
      <c r="I105" s="7"/>
      <c r="J105" s="50">
        <v>33</v>
      </c>
      <c r="K105" s="50"/>
      <c r="L105" s="34"/>
      <c r="M105" s="34"/>
    </row>
    <row r="106" spans="1:13" x14ac:dyDescent="0.2">
      <c r="A106" s="1">
        <v>6</v>
      </c>
      <c r="B106" s="90" t="s">
        <v>2343</v>
      </c>
      <c r="C106" s="289" t="s">
        <v>2325</v>
      </c>
      <c r="D106" s="22">
        <v>39448</v>
      </c>
      <c r="E106" s="22">
        <v>39629</v>
      </c>
      <c r="F106" s="3855"/>
      <c r="G106" s="3855"/>
      <c r="H106" s="7"/>
      <c r="I106" s="7"/>
      <c r="J106" s="50">
        <v>28</v>
      </c>
      <c r="K106" s="50"/>
      <c r="L106" s="34"/>
      <c r="M106" s="34"/>
    </row>
    <row r="107" spans="1:13" x14ac:dyDescent="0.2">
      <c r="A107" s="1">
        <v>7</v>
      </c>
      <c r="B107" s="90" t="s">
        <v>2343</v>
      </c>
      <c r="C107" s="289" t="s">
        <v>2326</v>
      </c>
      <c r="D107" s="22">
        <v>39448</v>
      </c>
      <c r="E107" s="22">
        <v>39629</v>
      </c>
      <c r="F107" s="3855"/>
      <c r="G107" s="3855"/>
      <c r="H107" s="7"/>
      <c r="I107" s="7"/>
      <c r="J107" s="50">
        <v>19</v>
      </c>
      <c r="K107" s="50"/>
      <c r="L107" s="34"/>
      <c r="M107" s="34"/>
    </row>
    <row r="108" spans="1:13" x14ac:dyDescent="0.2">
      <c r="A108" s="1">
        <v>8</v>
      </c>
      <c r="B108" s="90" t="s">
        <v>2343</v>
      </c>
      <c r="C108" s="289" t="s">
        <v>2327</v>
      </c>
      <c r="D108" s="22">
        <v>39448</v>
      </c>
      <c r="E108" s="22">
        <v>39629</v>
      </c>
      <c r="F108" s="3855"/>
      <c r="G108" s="3855"/>
      <c r="H108" s="7"/>
      <c r="I108" s="7"/>
      <c r="J108" s="50">
        <v>17</v>
      </c>
      <c r="K108" s="50"/>
      <c r="L108" s="34"/>
      <c r="M108" s="34"/>
    </row>
    <row r="109" spans="1:13" x14ac:dyDescent="0.2">
      <c r="A109" s="1">
        <v>9</v>
      </c>
      <c r="B109" s="90" t="s">
        <v>2343</v>
      </c>
      <c r="C109" s="289" t="s">
        <v>2328</v>
      </c>
      <c r="D109" s="22">
        <v>39448</v>
      </c>
      <c r="E109" s="22">
        <v>39629</v>
      </c>
      <c r="F109" s="3855"/>
      <c r="G109" s="3855"/>
      <c r="H109" s="7"/>
      <c r="I109" s="7"/>
      <c r="J109" s="50">
        <v>34</v>
      </c>
      <c r="K109" s="50"/>
      <c r="L109" s="34"/>
      <c r="M109" s="34"/>
    </row>
    <row r="110" spans="1:13" x14ac:dyDescent="0.2">
      <c r="A110" s="1">
        <v>10</v>
      </c>
      <c r="B110" s="90" t="s">
        <v>2343</v>
      </c>
      <c r="C110" s="289" t="s">
        <v>2329</v>
      </c>
      <c r="D110" s="22">
        <v>39448</v>
      </c>
      <c r="E110" s="22">
        <v>39629</v>
      </c>
      <c r="F110" s="3855"/>
      <c r="G110" s="3855"/>
      <c r="H110" s="7"/>
      <c r="I110" s="7"/>
      <c r="J110" s="50">
        <v>16</v>
      </c>
      <c r="K110" s="50"/>
      <c r="L110" s="34"/>
      <c r="M110" s="34"/>
    </row>
    <row r="111" spans="1:13" x14ac:dyDescent="0.2">
      <c r="A111" s="1">
        <v>11</v>
      </c>
      <c r="B111" s="90" t="s">
        <v>2343</v>
      </c>
      <c r="C111" s="289" t="s">
        <v>2330</v>
      </c>
      <c r="D111" s="22">
        <v>39448</v>
      </c>
      <c r="E111" s="22">
        <v>39629</v>
      </c>
      <c r="F111" s="3856"/>
      <c r="G111" s="3856"/>
      <c r="H111" s="7"/>
      <c r="I111" s="7"/>
      <c r="J111" s="50">
        <v>16</v>
      </c>
      <c r="K111" s="50"/>
      <c r="L111" s="34"/>
      <c r="M111" s="34"/>
    </row>
    <row r="112" spans="1:13" ht="13.5" customHeight="1" x14ac:dyDescent="0.2">
      <c r="A112" s="1">
        <v>12</v>
      </c>
      <c r="B112" s="90" t="s">
        <v>2343</v>
      </c>
      <c r="C112" s="409" t="s">
        <v>3448</v>
      </c>
      <c r="D112" s="22">
        <v>39449</v>
      </c>
      <c r="E112" s="22">
        <v>39721</v>
      </c>
      <c r="F112" s="3854">
        <v>188</v>
      </c>
      <c r="G112" s="580">
        <v>1</v>
      </c>
      <c r="H112" s="7"/>
      <c r="I112" s="7"/>
      <c r="J112" s="7">
        <v>348</v>
      </c>
      <c r="K112" s="7"/>
      <c r="L112" s="34"/>
      <c r="M112" s="34"/>
    </row>
    <row r="113" spans="1:13" ht="25.5" x14ac:dyDescent="0.2">
      <c r="A113" s="1">
        <v>13</v>
      </c>
      <c r="B113" s="90" t="s">
        <v>2343</v>
      </c>
      <c r="C113" s="409" t="s">
        <v>3449</v>
      </c>
      <c r="D113" s="22">
        <v>39448</v>
      </c>
      <c r="E113" s="22">
        <v>39629</v>
      </c>
      <c r="F113" s="3855"/>
      <c r="G113" s="3854">
        <v>2</v>
      </c>
      <c r="H113" s="7"/>
      <c r="I113" s="7"/>
      <c r="J113" s="7">
        <v>27</v>
      </c>
      <c r="K113" s="7"/>
      <c r="L113" s="34"/>
      <c r="M113" s="34"/>
    </row>
    <row r="114" spans="1:13" ht="12.75" customHeight="1" x14ac:dyDescent="0.2">
      <c r="A114" s="1">
        <v>14</v>
      </c>
      <c r="B114" s="90" t="s">
        <v>2343</v>
      </c>
      <c r="C114" s="289" t="s">
        <v>2331</v>
      </c>
      <c r="D114" s="22">
        <v>39448</v>
      </c>
      <c r="E114" s="22">
        <v>39629</v>
      </c>
      <c r="F114" s="3855"/>
      <c r="G114" s="3855"/>
      <c r="H114" s="7"/>
      <c r="I114" s="7"/>
      <c r="J114" s="7">
        <v>20</v>
      </c>
      <c r="K114" s="7"/>
      <c r="L114" s="34"/>
      <c r="M114" s="34"/>
    </row>
    <row r="115" spans="1:13" ht="24.75" customHeight="1" x14ac:dyDescent="0.2">
      <c r="A115" s="64">
        <v>15</v>
      </c>
      <c r="B115" s="91" t="s">
        <v>2343</v>
      </c>
      <c r="C115" s="423" t="s">
        <v>2332</v>
      </c>
      <c r="D115" s="22">
        <v>39448</v>
      </c>
      <c r="E115" s="22">
        <v>39629</v>
      </c>
      <c r="F115" s="3855"/>
      <c r="G115" s="3855"/>
      <c r="H115" s="7"/>
      <c r="I115" s="7"/>
      <c r="J115" s="7">
        <v>24</v>
      </c>
      <c r="K115" s="7"/>
      <c r="L115" s="34"/>
      <c r="M115" s="34"/>
    </row>
    <row r="116" spans="1:13" ht="26.25" customHeight="1" x14ac:dyDescent="0.2">
      <c r="A116" s="64">
        <v>16</v>
      </c>
      <c r="B116" s="91" t="s">
        <v>2343</v>
      </c>
      <c r="C116" s="383" t="s">
        <v>1379</v>
      </c>
      <c r="D116" s="22">
        <v>39448</v>
      </c>
      <c r="E116" s="22">
        <v>39629</v>
      </c>
      <c r="F116" s="3856"/>
      <c r="G116" s="3856"/>
      <c r="H116" s="7"/>
      <c r="I116" s="7"/>
      <c r="J116" s="7">
        <v>26</v>
      </c>
      <c r="K116" s="7"/>
      <c r="L116" s="34"/>
      <c r="M116" s="34"/>
    </row>
    <row r="117" spans="1:13" x14ac:dyDescent="0.2">
      <c r="A117" s="17" t="s">
        <v>2726</v>
      </c>
      <c r="C117" s="329"/>
      <c r="D117" s="329"/>
      <c r="F117" s="3842" t="s">
        <v>2722</v>
      </c>
      <c r="G117" s="3842"/>
      <c r="H117" s="3842"/>
      <c r="I117" s="3842"/>
      <c r="J117" s="10"/>
      <c r="K117" s="10"/>
      <c r="L117" s="10"/>
      <c r="M117" s="10"/>
    </row>
    <row r="118" spans="1:13" x14ac:dyDescent="0.2">
      <c r="A118" t="s">
        <v>2723</v>
      </c>
      <c r="C118" s="329"/>
      <c r="D118" s="329"/>
      <c r="F118" s="301" t="s">
        <v>2860</v>
      </c>
      <c r="G118" s="3846" t="s">
        <v>2861</v>
      </c>
      <c r="H118" s="3847"/>
      <c r="I118" s="301" t="s">
        <v>2862</v>
      </c>
      <c r="J118" s="10"/>
    </row>
    <row r="119" spans="1:13" x14ac:dyDescent="0.2">
      <c r="A119" s="17" t="s">
        <v>2727</v>
      </c>
      <c r="C119" s="329"/>
      <c r="F119" s="301"/>
      <c r="G119" s="3843"/>
      <c r="H119" s="3843"/>
      <c r="I119" s="301"/>
      <c r="J119" s="10"/>
    </row>
    <row r="120" spans="1:13" x14ac:dyDescent="0.2">
      <c r="A120" s="17"/>
      <c r="C120" s="329"/>
      <c r="F120" s="36"/>
      <c r="G120" s="73"/>
      <c r="H120" s="73"/>
      <c r="I120" s="36"/>
      <c r="J120" s="10"/>
    </row>
    <row r="121" spans="1:13" ht="12.75" customHeight="1" x14ac:dyDescent="0.2">
      <c r="A121" s="3860"/>
      <c r="B121" s="3860"/>
      <c r="C121" s="3845" t="s">
        <v>2859</v>
      </c>
      <c r="D121" s="3845"/>
      <c r="E121" s="3845"/>
      <c r="F121" s="3845"/>
      <c r="G121" s="3845"/>
      <c r="H121" s="3845"/>
      <c r="I121" s="3845"/>
      <c r="J121" s="3845"/>
      <c r="K121" s="3845"/>
      <c r="L121" s="3852" t="s">
        <v>2858</v>
      </c>
      <c r="M121" s="3852"/>
    </row>
    <row r="122" spans="1:13" x14ac:dyDescent="0.2">
      <c r="A122" s="3860"/>
      <c r="B122" s="3860"/>
      <c r="C122" s="3845"/>
      <c r="D122" s="3845"/>
      <c r="E122" s="3845"/>
      <c r="F122" s="3845"/>
      <c r="G122" s="3845"/>
      <c r="H122" s="3845"/>
      <c r="I122" s="3845"/>
      <c r="J122" s="3845"/>
      <c r="K122" s="3845"/>
      <c r="L122" s="3852"/>
      <c r="M122" s="3852"/>
    </row>
    <row r="123" spans="1:13" x14ac:dyDescent="0.2">
      <c r="A123" s="3860"/>
      <c r="B123" s="3860"/>
      <c r="C123" s="3845"/>
      <c r="D123" s="3845"/>
      <c r="E123" s="3845"/>
      <c r="F123" s="3845"/>
      <c r="G123" s="3845"/>
      <c r="H123" s="3845"/>
      <c r="I123" s="3845"/>
      <c r="J123" s="3845"/>
      <c r="K123" s="3845"/>
      <c r="L123" s="3852"/>
      <c r="M123" s="3852"/>
    </row>
    <row r="124" spans="1:13" ht="14.25" customHeight="1" x14ac:dyDescent="0.2">
      <c r="A124" s="3860"/>
      <c r="B124" s="3860"/>
      <c r="C124" s="3853" t="s">
        <v>2720</v>
      </c>
      <c r="D124" s="3853"/>
      <c r="E124" s="3853"/>
      <c r="F124" s="3853"/>
      <c r="G124" s="3853"/>
      <c r="H124" s="3853"/>
      <c r="I124" s="3853"/>
      <c r="J124" s="3853"/>
      <c r="K124" s="3853"/>
      <c r="L124" s="3852" t="s">
        <v>1208</v>
      </c>
      <c r="M124" s="3852"/>
    </row>
    <row r="125" spans="1:13" ht="14.25" customHeight="1" x14ac:dyDescent="0.2">
      <c r="A125" s="3860"/>
      <c r="B125" s="3860"/>
      <c r="C125" s="3853"/>
      <c r="D125" s="3853"/>
      <c r="E125" s="3853"/>
      <c r="F125" s="3853"/>
      <c r="G125" s="3853"/>
      <c r="H125" s="3853"/>
      <c r="I125" s="3853"/>
      <c r="J125" s="3853"/>
      <c r="K125" s="3853"/>
      <c r="L125" s="3852"/>
      <c r="M125" s="3852"/>
    </row>
    <row r="126" spans="1:13" ht="13.5" customHeight="1" x14ac:dyDescent="0.2">
      <c r="A126" s="3860"/>
      <c r="B126" s="3860"/>
      <c r="C126" s="3853"/>
      <c r="D126" s="3853"/>
      <c r="E126" s="3853"/>
      <c r="F126" s="3853"/>
      <c r="G126" s="3853"/>
      <c r="H126" s="3853"/>
      <c r="I126" s="3853"/>
      <c r="J126" s="3853"/>
      <c r="K126" s="3853"/>
      <c r="L126" s="3852"/>
      <c r="M126" s="3852"/>
    </row>
    <row r="127" spans="1:13" ht="15.75" x14ac:dyDescent="0.2">
      <c r="A127" s="4"/>
      <c r="B127" s="4"/>
      <c r="C127" s="72"/>
      <c r="D127" s="72"/>
      <c r="E127" s="72"/>
      <c r="F127" s="72"/>
      <c r="G127" s="72"/>
      <c r="H127" s="72"/>
    </row>
    <row r="128" spans="1:13" x14ac:dyDescent="0.2">
      <c r="A128" t="s">
        <v>2319</v>
      </c>
      <c r="L128" s="33"/>
      <c r="M128" s="33"/>
    </row>
    <row r="129" spans="1:13" x14ac:dyDescent="0.2">
      <c r="A129" s="17" t="s">
        <v>2488</v>
      </c>
      <c r="H129" s="17" t="s">
        <v>2919</v>
      </c>
      <c r="J129" s="332"/>
      <c r="K129" s="332"/>
      <c r="L129" s="332"/>
      <c r="M129" s="332"/>
    </row>
    <row r="130" spans="1:13" x14ac:dyDescent="0.2">
      <c r="A130" s="17" t="s">
        <v>2320</v>
      </c>
      <c r="C130" s="105"/>
      <c r="J130" s="71"/>
      <c r="K130" s="71"/>
      <c r="L130" s="333"/>
      <c r="M130" s="333"/>
    </row>
    <row r="131" spans="1:13" x14ac:dyDescent="0.2">
      <c r="A131" s="17" t="s">
        <v>2725</v>
      </c>
      <c r="J131" s="4"/>
      <c r="K131" s="4"/>
      <c r="L131" s="83"/>
      <c r="M131" s="83"/>
    </row>
    <row r="132" spans="1:13" x14ac:dyDescent="0.2">
      <c r="A132" s="17" t="s">
        <v>2724</v>
      </c>
      <c r="J132" s="4"/>
      <c r="K132" s="4"/>
      <c r="L132" s="83"/>
      <c r="M132" s="83"/>
    </row>
    <row r="133" spans="1:13" x14ac:dyDescent="0.2">
      <c r="J133" s="4" t="s">
        <v>1213</v>
      </c>
      <c r="K133" s="4"/>
      <c r="L133" s="83"/>
      <c r="M133" s="83"/>
    </row>
    <row r="134" spans="1:13" ht="24.75" customHeight="1" x14ac:dyDescent="0.2">
      <c r="A134" s="3872" t="s">
        <v>2864</v>
      </c>
      <c r="B134" s="3872" t="s">
        <v>2865</v>
      </c>
      <c r="C134" s="3880" t="s">
        <v>1212</v>
      </c>
      <c r="D134" s="3863" t="s">
        <v>2866</v>
      </c>
      <c r="E134" s="3864"/>
      <c r="F134" s="3848" t="s">
        <v>3430</v>
      </c>
      <c r="G134" s="3849"/>
      <c r="H134" s="3841" t="s">
        <v>3429</v>
      </c>
      <c r="I134" s="3841"/>
      <c r="J134" s="3872" t="s">
        <v>1211</v>
      </c>
      <c r="K134" s="3845" t="s">
        <v>2872</v>
      </c>
      <c r="L134" s="3857" t="s">
        <v>2915</v>
      </c>
      <c r="M134" s="3850" t="s">
        <v>2873</v>
      </c>
    </row>
    <row r="135" spans="1:13" ht="13.5" customHeight="1" x14ac:dyDescent="0.2">
      <c r="A135" s="3873"/>
      <c r="B135" s="3873"/>
      <c r="C135" s="3881"/>
      <c r="D135" s="6" t="s">
        <v>2867</v>
      </c>
      <c r="E135" s="6" t="s">
        <v>2868</v>
      </c>
      <c r="F135" s="6" t="s">
        <v>2870</v>
      </c>
      <c r="G135" s="6" t="s">
        <v>2871</v>
      </c>
      <c r="H135" s="325" t="s">
        <v>3216</v>
      </c>
      <c r="I135" s="325" t="s">
        <v>3217</v>
      </c>
      <c r="J135" s="3873"/>
      <c r="K135" s="3845"/>
      <c r="L135" s="3858"/>
      <c r="M135" s="3851"/>
    </row>
    <row r="136" spans="1:13" ht="25.5" x14ac:dyDescent="0.2">
      <c r="A136" s="1">
        <v>17</v>
      </c>
      <c r="B136" s="90" t="s">
        <v>2343</v>
      </c>
      <c r="C136" s="409" t="s">
        <v>1380</v>
      </c>
      <c r="D136" s="22">
        <v>39448</v>
      </c>
      <c r="E136" s="22">
        <v>39629</v>
      </c>
      <c r="F136" s="3854">
        <v>188</v>
      </c>
      <c r="G136" s="3854">
        <v>2</v>
      </c>
      <c r="H136" s="7"/>
      <c r="I136" s="7"/>
      <c r="J136" s="7">
        <v>26</v>
      </c>
      <c r="K136" s="7"/>
      <c r="L136" s="34"/>
      <c r="M136" s="34"/>
    </row>
    <row r="137" spans="1:13" ht="25.5" x14ac:dyDescent="0.2">
      <c r="A137" s="1">
        <v>18</v>
      </c>
      <c r="B137" s="90" t="s">
        <v>2343</v>
      </c>
      <c r="C137" s="409" t="s">
        <v>1383</v>
      </c>
      <c r="D137" s="22">
        <v>39448</v>
      </c>
      <c r="E137" s="22">
        <v>39629</v>
      </c>
      <c r="F137" s="3855"/>
      <c r="G137" s="3855"/>
      <c r="H137" s="7"/>
      <c r="I137" s="7"/>
      <c r="J137" s="7">
        <v>27</v>
      </c>
      <c r="K137" s="7"/>
      <c r="L137" s="34"/>
      <c r="M137" s="34"/>
    </row>
    <row r="138" spans="1:13" ht="25.5" x14ac:dyDescent="0.2">
      <c r="A138" s="1">
        <v>19</v>
      </c>
      <c r="B138" s="90" t="s">
        <v>2343</v>
      </c>
      <c r="C138" s="409" t="s">
        <v>2333</v>
      </c>
      <c r="D138" s="22">
        <v>39448</v>
      </c>
      <c r="E138" s="22">
        <v>39629</v>
      </c>
      <c r="F138" s="3855"/>
      <c r="G138" s="3855"/>
      <c r="H138" s="7"/>
      <c r="I138" s="7"/>
      <c r="J138" s="7">
        <v>24</v>
      </c>
      <c r="K138" s="7"/>
      <c r="L138" s="34"/>
      <c r="M138" s="34"/>
    </row>
    <row r="139" spans="1:13" ht="25.5" x14ac:dyDescent="0.2">
      <c r="A139" s="1">
        <v>20</v>
      </c>
      <c r="B139" s="90" t="s">
        <v>2343</v>
      </c>
      <c r="C139" s="409" t="s">
        <v>1384</v>
      </c>
      <c r="D139" s="22">
        <v>39448</v>
      </c>
      <c r="E139" s="22">
        <v>39629</v>
      </c>
      <c r="F139" s="3855"/>
      <c r="G139" s="3855"/>
      <c r="H139" s="7"/>
      <c r="I139" s="7"/>
      <c r="J139" s="7">
        <v>21</v>
      </c>
      <c r="K139" s="7"/>
      <c r="L139" s="34"/>
      <c r="M139" s="34"/>
    </row>
    <row r="140" spans="1:13" ht="12.75" customHeight="1" x14ac:dyDescent="0.2">
      <c r="A140" s="1">
        <v>21</v>
      </c>
      <c r="B140" s="90" t="s">
        <v>2343</v>
      </c>
      <c r="C140" s="409" t="s">
        <v>1385</v>
      </c>
      <c r="D140" s="22">
        <v>39448</v>
      </c>
      <c r="E140" s="22">
        <v>39629</v>
      </c>
      <c r="F140" s="3855"/>
      <c r="G140" s="3856"/>
      <c r="H140" s="7"/>
      <c r="I140" s="7"/>
      <c r="J140" s="7">
        <v>22</v>
      </c>
      <c r="K140" s="7"/>
      <c r="L140" s="34"/>
      <c r="M140" s="34"/>
    </row>
    <row r="141" spans="1:13" ht="25.5" x14ac:dyDescent="0.2">
      <c r="A141" s="1">
        <v>22</v>
      </c>
      <c r="B141" s="90" t="s">
        <v>2343</v>
      </c>
      <c r="C141" s="409" t="s">
        <v>2334</v>
      </c>
      <c r="D141" s="22">
        <v>39448</v>
      </c>
      <c r="E141" s="22">
        <v>39629</v>
      </c>
      <c r="F141" s="3855"/>
      <c r="G141" s="3854">
        <v>3</v>
      </c>
      <c r="H141" s="7"/>
      <c r="I141" s="7"/>
      <c r="J141" s="7">
        <v>26</v>
      </c>
      <c r="K141" s="7"/>
      <c r="L141" s="34"/>
      <c r="M141" s="34"/>
    </row>
    <row r="142" spans="1:13" ht="25.5" x14ac:dyDescent="0.2">
      <c r="A142" s="1">
        <v>23</v>
      </c>
      <c r="B142" s="90" t="s">
        <v>2343</v>
      </c>
      <c r="C142" s="409" t="s">
        <v>1386</v>
      </c>
      <c r="D142" s="22">
        <v>39448</v>
      </c>
      <c r="E142" s="22">
        <v>39629</v>
      </c>
      <c r="F142" s="3855"/>
      <c r="G142" s="3855"/>
      <c r="H142" s="7"/>
      <c r="I142" s="7"/>
      <c r="J142" s="7">
        <v>25</v>
      </c>
      <c r="K142" s="7"/>
      <c r="L142" s="34"/>
      <c r="M142" s="34"/>
    </row>
    <row r="143" spans="1:13" ht="12.75" customHeight="1" x14ac:dyDescent="0.2">
      <c r="A143" s="1">
        <v>24</v>
      </c>
      <c r="B143" s="90" t="s">
        <v>2343</v>
      </c>
      <c r="C143" s="409" t="s">
        <v>2335</v>
      </c>
      <c r="D143" s="22">
        <v>39462</v>
      </c>
      <c r="E143" s="22">
        <v>39796</v>
      </c>
      <c r="F143" s="3855"/>
      <c r="G143" s="3855"/>
      <c r="H143" s="7"/>
      <c r="I143" s="7"/>
      <c r="J143" s="7">
        <v>46</v>
      </c>
      <c r="K143" s="7"/>
      <c r="L143" s="34"/>
      <c r="M143" s="34"/>
    </row>
    <row r="144" spans="1:13" ht="12.75" customHeight="1" x14ac:dyDescent="0.2">
      <c r="A144" s="1">
        <v>25</v>
      </c>
      <c r="B144" s="90" t="s">
        <v>2343</v>
      </c>
      <c r="C144" s="409" t="s">
        <v>2336</v>
      </c>
      <c r="D144" s="22">
        <v>39462</v>
      </c>
      <c r="E144" s="22">
        <v>39477</v>
      </c>
      <c r="F144" s="3855"/>
      <c r="G144" s="3855"/>
      <c r="H144" s="7"/>
      <c r="I144" s="7"/>
      <c r="J144" s="7">
        <v>22</v>
      </c>
      <c r="K144" s="7"/>
      <c r="L144" s="34"/>
      <c r="M144" s="34"/>
    </row>
    <row r="145" spans="1:13" ht="28.5" customHeight="1" x14ac:dyDescent="0.2">
      <c r="A145" s="64">
        <v>26</v>
      </c>
      <c r="B145" s="91" t="s">
        <v>2343</v>
      </c>
      <c r="C145" s="790" t="s">
        <v>2337</v>
      </c>
      <c r="D145" s="22">
        <v>39448</v>
      </c>
      <c r="E145" s="22">
        <v>39629</v>
      </c>
      <c r="F145" s="3855"/>
      <c r="G145" s="3855"/>
      <c r="H145" s="7"/>
      <c r="I145" s="7"/>
      <c r="J145" s="7">
        <v>26</v>
      </c>
      <c r="K145" s="7"/>
      <c r="L145" s="34"/>
      <c r="M145" s="34"/>
    </row>
    <row r="146" spans="1:13" ht="25.5" x14ac:dyDescent="0.2">
      <c r="A146" s="1">
        <v>27</v>
      </c>
      <c r="B146" s="90" t="s">
        <v>2343</v>
      </c>
      <c r="C146" s="409" t="s">
        <v>2338</v>
      </c>
      <c r="D146" s="22">
        <v>39462</v>
      </c>
      <c r="E146" s="22">
        <v>39752</v>
      </c>
      <c r="F146" s="3855"/>
      <c r="G146" s="3855"/>
      <c r="H146" s="7"/>
      <c r="I146" s="7"/>
      <c r="J146" s="7">
        <v>33</v>
      </c>
      <c r="K146" s="7"/>
      <c r="L146" s="34"/>
      <c r="M146" s="34"/>
    </row>
    <row r="147" spans="1:13" ht="25.5" x14ac:dyDescent="0.2">
      <c r="A147" s="1">
        <v>28</v>
      </c>
      <c r="B147" s="90" t="s">
        <v>2343</v>
      </c>
      <c r="C147" s="409" t="s">
        <v>2464</v>
      </c>
      <c r="D147" s="22">
        <v>39448</v>
      </c>
      <c r="E147" s="22">
        <v>39629</v>
      </c>
      <c r="F147" s="3855"/>
      <c r="G147" s="3856"/>
      <c r="H147" s="7"/>
      <c r="I147" s="7"/>
      <c r="J147" s="7">
        <v>22</v>
      </c>
      <c r="K147" s="7"/>
      <c r="L147" s="34"/>
      <c r="M147" s="34"/>
    </row>
    <row r="148" spans="1:13" ht="25.5" x14ac:dyDescent="0.2">
      <c r="A148" s="1">
        <v>29</v>
      </c>
      <c r="B148" s="90" t="s">
        <v>2343</v>
      </c>
      <c r="C148" s="409" t="s">
        <v>2465</v>
      </c>
      <c r="D148" s="22">
        <v>39462</v>
      </c>
      <c r="E148" s="22">
        <v>39691</v>
      </c>
      <c r="F148" s="3855"/>
      <c r="G148" s="3854">
        <v>4</v>
      </c>
      <c r="H148" s="7"/>
      <c r="I148" s="7"/>
      <c r="J148" s="7">
        <v>20</v>
      </c>
      <c r="K148" s="7"/>
      <c r="L148" s="34"/>
      <c r="M148" s="34"/>
    </row>
    <row r="149" spans="1:13" ht="12.75" customHeight="1" x14ac:dyDescent="0.2">
      <c r="A149" s="1">
        <v>30</v>
      </c>
      <c r="B149" s="90" t="s">
        <v>2343</v>
      </c>
      <c r="C149" s="290" t="s">
        <v>2348</v>
      </c>
      <c r="D149" s="22">
        <v>39448</v>
      </c>
      <c r="E149" s="22">
        <v>39752</v>
      </c>
      <c r="F149" s="3855"/>
      <c r="G149" s="3855"/>
      <c r="H149" s="7"/>
      <c r="I149" s="7"/>
      <c r="J149" s="7">
        <v>15</v>
      </c>
      <c r="K149" s="7"/>
      <c r="L149" s="34"/>
      <c r="M149" s="34"/>
    </row>
    <row r="150" spans="1:13" ht="25.5" x14ac:dyDescent="0.2">
      <c r="A150" s="1">
        <v>31</v>
      </c>
      <c r="B150" s="90" t="s">
        <v>2343</v>
      </c>
      <c r="C150" s="409" t="s">
        <v>2962</v>
      </c>
      <c r="D150" s="22">
        <v>39468</v>
      </c>
      <c r="E150" s="22">
        <v>39813</v>
      </c>
      <c r="F150" s="3855"/>
      <c r="G150" s="3855"/>
      <c r="H150" s="7"/>
      <c r="I150" s="7"/>
      <c r="J150" s="7">
        <v>31</v>
      </c>
      <c r="K150" s="7"/>
      <c r="L150" s="34"/>
      <c r="M150" s="34"/>
    </row>
    <row r="151" spans="1:13" ht="25.5" x14ac:dyDescent="0.2">
      <c r="A151" s="1">
        <v>32</v>
      </c>
      <c r="B151" s="90" t="s">
        <v>2343</v>
      </c>
      <c r="C151" s="409" t="s">
        <v>2963</v>
      </c>
      <c r="D151" s="22">
        <v>39448</v>
      </c>
      <c r="E151" s="22">
        <v>39691</v>
      </c>
      <c r="F151" s="3855"/>
      <c r="G151" s="3855"/>
      <c r="H151" s="7"/>
      <c r="I151" s="7"/>
      <c r="J151" s="7">
        <v>19</v>
      </c>
      <c r="K151" s="7"/>
      <c r="L151" s="34"/>
      <c r="M151" s="34"/>
    </row>
    <row r="152" spans="1:13" ht="25.5" x14ac:dyDescent="0.2">
      <c r="A152" s="1">
        <v>33</v>
      </c>
      <c r="B152" s="90" t="s">
        <v>2343</v>
      </c>
      <c r="C152" s="409" t="s">
        <v>2964</v>
      </c>
      <c r="D152" s="22">
        <v>39448</v>
      </c>
      <c r="E152" s="22">
        <v>39629</v>
      </c>
      <c r="F152" s="3855"/>
      <c r="G152" s="3855"/>
      <c r="H152" s="7"/>
      <c r="I152" s="7"/>
      <c r="J152" s="7">
        <v>30</v>
      </c>
      <c r="K152" s="7"/>
      <c r="L152" s="34"/>
      <c r="M152" s="34"/>
    </row>
    <row r="153" spans="1:13" ht="25.5" x14ac:dyDescent="0.2">
      <c r="A153" s="1">
        <v>34</v>
      </c>
      <c r="B153" s="90" t="s">
        <v>2343</v>
      </c>
      <c r="C153" s="409" t="s">
        <v>2965</v>
      </c>
      <c r="D153" s="22">
        <v>39462</v>
      </c>
      <c r="E153" s="22">
        <v>39629</v>
      </c>
      <c r="F153" s="3856"/>
      <c r="G153" s="3856"/>
      <c r="H153" s="7"/>
      <c r="I153" s="7"/>
      <c r="J153" s="7">
        <v>36</v>
      </c>
      <c r="K153" s="7"/>
      <c r="L153" s="34"/>
      <c r="M153" s="34"/>
    </row>
    <row r="154" spans="1:13" ht="15" x14ac:dyDescent="0.2">
      <c r="A154" s="4"/>
      <c r="B154" s="97"/>
      <c r="C154" s="550"/>
      <c r="D154" s="52"/>
      <c r="E154" s="52"/>
      <c r="F154" s="738"/>
      <c r="G154" s="738"/>
      <c r="L154" s="33"/>
      <c r="M154" s="33"/>
    </row>
    <row r="155" spans="1:13" x14ac:dyDescent="0.2">
      <c r="A155" s="17" t="s">
        <v>2726</v>
      </c>
      <c r="D155" s="329"/>
      <c r="J155" s="10"/>
      <c r="K155" s="10"/>
      <c r="L155" s="10"/>
      <c r="M155" s="10"/>
    </row>
    <row r="156" spans="1:13" x14ac:dyDescent="0.2">
      <c r="A156" t="s">
        <v>2723</v>
      </c>
      <c r="D156" s="329"/>
      <c r="J156" s="10"/>
      <c r="K156" s="10"/>
      <c r="L156" s="10"/>
      <c r="M156" s="10"/>
    </row>
    <row r="157" spans="1:13" x14ac:dyDescent="0.2">
      <c r="A157" s="17" t="s">
        <v>2727</v>
      </c>
      <c r="F157" s="3842" t="s">
        <v>2722</v>
      </c>
      <c r="G157" s="3842"/>
      <c r="H157" s="3842"/>
      <c r="I157" s="3842"/>
      <c r="J157" s="10"/>
      <c r="K157" s="10"/>
      <c r="L157" s="10"/>
      <c r="M157" s="10"/>
    </row>
    <row r="158" spans="1:13" x14ac:dyDescent="0.2">
      <c r="A158" s="17"/>
      <c r="F158" s="73"/>
      <c r="G158" s="73"/>
      <c r="H158" s="73"/>
      <c r="I158" s="73"/>
      <c r="J158" s="10"/>
      <c r="K158" s="10"/>
      <c r="L158" s="10"/>
      <c r="M158" s="10"/>
    </row>
    <row r="159" spans="1:13" x14ac:dyDescent="0.2">
      <c r="A159" s="17"/>
      <c r="F159" s="73"/>
      <c r="G159" s="73"/>
      <c r="H159" s="73"/>
      <c r="I159" s="73"/>
      <c r="J159" s="10"/>
      <c r="K159" s="10"/>
      <c r="L159" s="10"/>
      <c r="M159" s="10"/>
    </row>
    <row r="160" spans="1:13" ht="12.75" customHeight="1" x14ac:dyDescent="0.2">
      <c r="A160" s="3882"/>
      <c r="B160" s="3883"/>
      <c r="C160" s="3845" t="s">
        <v>2859</v>
      </c>
      <c r="D160" s="3845"/>
      <c r="E160" s="3845"/>
      <c r="F160" s="3845"/>
      <c r="G160" s="3845"/>
      <c r="H160" s="3845"/>
      <c r="I160" s="3845"/>
      <c r="J160" s="3845"/>
      <c r="K160" s="3845"/>
      <c r="L160" s="3852" t="s">
        <v>2858</v>
      </c>
      <c r="M160" s="3852"/>
    </row>
    <row r="161" spans="1:13" x14ac:dyDescent="0.2">
      <c r="A161" s="3884"/>
      <c r="B161" s="3885"/>
      <c r="C161" s="3845"/>
      <c r="D161" s="3845"/>
      <c r="E161" s="3845"/>
      <c r="F161" s="3845"/>
      <c r="G161" s="3845"/>
      <c r="H161" s="3845"/>
      <c r="I161" s="3845"/>
      <c r="J161" s="3845"/>
      <c r="K161" s="3845"/>
      <c r="L161" s="3852"/>
      <c r="M161" s="3852"/>
    </row>
    <row r="162" spans="1:13" x14ac:dyDescent="0.2">
      <c r="A162" s="3884"/>
      <c r="B162" s="3885"/>
      <c r="C162" s="3845"/>
      <c r="D162" s="3845"/>
      <c r="E162" s="3845"/>
      <c r="F162" s="3845"/>
      <c r="G162" s="3845"/>
      <c r="H162" s="3845"/>
      <c r="I162" s="3845"/>
      <c r="J162" s="3845"/>
      <c r="K162" s="3845"/>
      <c r="L162" s="3852"/>
      <c r="M162" s="3852"/>
    </row>
    <row r="163" spans="1:13" ht="15.75" customHeight="1" x14ac:dyDescent="0.2">
      <c r="A163" s="3884"/>
      <c r="B163" s="3885"/>
      <c r="C163" s="3853" t="s">
        <v>2720</v>
      </c>
      <c r="D163" s="3853"/>
      <c r="E163" s="3853"/>
      <c r="F163" s="3853"/>
      <c r="G163" s="3853"/>
      <c r="H163" s="3853"/>
      <c r="I163" s="3853"/>
      <c r="J163" s="3853"/>
      <c r="K163" s="3853"/>
      <c r="L163" s="3852" t="s">
        <v>1208</v>
      </c>
      <c r="M163" s="3852"/>
    </row>
    <row r="164" spans="1:13" ht="15.75" customHeight="1" x14ac:dyDescent="0.2">
      <c r="A164" s="3884"/>
      <c r="B164" s="3885"/>
      <c r="C164" s="3853"/>
      <c r="D164" s="3853"/>
      <c r="E164" s="3853"/>
      <c r="F164" s="3853"/>
      <c r="G164" s="3853"/>
      <c r="H164" s="3853"/>
      <c r="I164" s="3853"/>
      <c r="J164" s="3853"/>
      <c r="K164" s="3853"/>
      <c r="L164" s="3852"/>
      <c r="M164" s="3852"/>
    </row>
    <row r="165" spans="1:13" ht="15.75" customHeight="1" x14ac:dyDescent="0.2">
      <c r="A165" s="3886"/>
      <c r="B165" s="3887"/>
      <c r="C165" s="3853"/>
      <c r="D165" s="3853"/>
      <c r="E165" s="3853"/>
      <c r="F165" s="3853"/>
      <c r="G165" s="3853"/>
      <c r="H165" s="3853"/>
      <c r="I165" s="3853"/>
      <c r="J165" s="3853"/>
      <c r="K165" s="3853"/>
      <c r="L165" s="3852"/>
      <c r="M165" s="3852"/>
    </row>
    <row r="166" spans="1:13" ht="15.75" x14ac:dyDescent="0.2">
      <c r="A166" s="4"/>
      <c r="B166" s="4"/>
      <c r="C166" s="72"/>
      <c r="D166" s="72"/>
      <c r="E166" s="72"/>
      <c r="F166" s="72"/>
      <c r="G166" s="72"/>
      <c r="H166" s="72"/>
      <c r="I166" s="72"/>
      <c r="J166" s="72"/>
      <c r="K166" s="72"/>
      <c r="L166" s="5"/>
      <c r="M166" s="5"/>
    </row>
    <row r="167" spans="1:13" x14ac:dyDescent="0.2">
      <c r="A167" t="s">
        <v>2319</v>
      </c>
    </row>
    <row r="168" spans="1:13" x14ac:dyDescent="0.2">
      <c r="A168" s="17" t="s">
        <v>2488</v>
      </c>
      <c r="I168" s="17" t="s">
        <v>2920</v>
      </c>
      <c r="J168" s="51"/>
      <c r="L168" s="33"/>
      <c r="M168" s="33"/>
    </row>
    <row r="169" spans="1:13" x14ac:dyDescent="0.2">
      <c r="A169" s="17" t="s">
        <v>2320</v>
      </c>
      <c r="J169" s="3844"/>
      <c r="K169" s="3844"/>
      <c r="L169" s="3844"/>
      <c r="M169" s="332"/>
    </row>
    <row r="170" spans="1:13" x14ac:dyDescent="0.2">
      <c r="A170" s="17" t="s">
        <v>2725</v>
      </c>
      <c r="J170" s="71"/>
      <c r="K170" s="71"/>
      <c r="L170" s="333"/>
      <c r="M170" s="333"/>
    </row>
    <row r="171" spans="1:13" x14ac:dyDescent="0.2">
      <c r="A171" s="17" t="s">
        <v>2724</v>
      </c>
      <c r="J171" s="4"/>
      <c r="K171" s="4"/>
      <c r="L171" s="83"/>
      <c r="M171" s="83"/>
    </row>
    <row r="172" spans="1:13" x14ac:dyDescent="0.2">
      <c r="A172" s="4"/>
      <c r="B172" s="51"/>
      <c r="D172" s="52"/>
      <c r="E172" s="52"/>
      <c r="L172" s="33"/>
      <c r="M172" s="33"/>
    </row>
    <row r="173" spans="1:13" ht="24.75" customHeight="1" x14ac:dyDescent="0.2">
      <c r="A173" s="3872" t="s">
        <v>2864</v>
      </c>
      <c r="B173" s="3872" t="s">
        <v>2865</v>
      </c>
      <c r="C173" s="3880" t="s">
        <v>1212</v>
      </c>
      <c r="D173" s="3863" t="s">
        <v>2866</v>
      </c>
      <c r="E173" s="3864"/>
      <c r="F173" s="3848" t="s">
        <v>3430</v>
      </c>
      <c r="G173" s="3849"/>
      <c r="H173" s="3841" t="s">
        <v>3429</v>
      </c>
      <c r="I173" s="3841"/>
      <c r="J173" s="3872" t="s">
        <v>1211</v>
      </c>
      <c r="K173" s="3845" t="s">
        <v>2872</v>
      </c>
      <c r="L173" s="3857" t="s">
        <v>2915</v>
      </c>
      <c r="M173" s="3850" t="s">
        <v>2873</v>
      </c>
    </row>
    <row r="174" spans="1:13" ht="18" x14ac:dyDescent="0.2">
      <c r="A174" s="3873"/>
      <c r="B174" s="3873"/>
      <c r="C174" s="3881"/>
      <c r="D174" s="6" t="s">
        <v>2867</v>
      </c>
      <c r="E174" s="6" t="s">
        <v>2868</v>
      </c>
      <c r="F174" s="6" t="s">
        <v>2870</v>
      </c>
      <c r="G174" s="6" t="s">
        <v>2871</v>
      </c>
      <c r="H174" s="325" t="s">
        <v>3216</v>
      </c>
      <c r="I174" s="325" t="s">
        <v>3217</v>
      </c>
      <c r="J174" s="3873"/>
      <c r="K174" s="3845"/>
      <c r="L174" s="3858"/>
      <c r="M174" s="3851"/>
    </row>
    <row r="175" spans="1:13" ht="25.5" x14ac:dyDescent="0.2">
      <c r="A175" s="66">
        <v>35</v>
      </c>
      <c r="B175" s="92" t="s">
        <v>2343</v>
      </c>
      <c r="C175" s="410" t="s">
        <v>3323</v>
      </c>
      <c r="D175" s="68">
        <v>39462</v>
      </c>
      <c r="E175" s="68">
        <v>39796</v>
      </c>
      <c r="F175" s="3854">
        <v>188</v>
      </c>
      <c r="G175" s="3854">
        <v>4</v>
      </c>
      <c r="H175" s="67"/>
      <c r="I175" s="67"/>
      <c r="J175" s="67">
        <v>20</v>
      </c>
      <c r="K175" s="67"/>
      <c r="L175" s="82"/>
      <c r="M175" s="34"/>
    </row>
    <row r="176" spans="1:13" ht="25.5" x14ac:dyDescent="0.2">
      <c r="A176" s="1">
        <v>36</v>
      </c>
      <c r="B176" s="90" t="s">
        <v>2343</v>
      </c>
      <c r="C176" s="410" t="s">
        <v>3336</v>
      </c>
      <c r="D176" s="22">
        <v>39479</v>
      </c>
      <c r="E176" s="22">
        <v>39629</v>
      </c>
      <c r="F176" s="3855"/>
      <c r="G176" s="3855"/>
      <c r="H176" s="7"/>
      <c r="I176" s="7"/>
      <c r="J176" s="7">
        <v>17</v>
      </c>
      <c r="K176" s="7"/>
      <c r="L176" s="34"/>
      <c r="M176" s="34"/>
    </row>
    <row r="177" spans="1:13" ht="25.5" x14ac:dyDescent="0.2">
      <c r="A177" s="64">
        <v>37</v>
      </c>
      <c r="B177" s="91" t="s">
        <v>2343</v>
      </c>
      <c r="C177" s="383" t="s">
        <v>2349</v>
      </c>
      <c r="D177" s="22">
        <v>39462</v>
      </c>
      <c r="E177" s="22">
        <v>39629</v>
      </c>
      <c r="F177" s="3855"/>
      <c r="G177" s="3856"/>
      <c r="H177" s="7"/>
      <c r="I177" s="7"/>
      <c r="J177" s="7">
        <v>26</v>
      </c>
      <c r="K177" s="7"/>
      <c r="L177" s="34"/>
      <c r="M177" s="34"/>
    </row>
    <row r="178" spans="1:13" ht="25.5" customHeight="1" x14ac:dyDescent="0.2">
      <c r="A178" s="64">
        <v>38</v>
      </c>
      <c r="B178" s="91" t="s">
        <v>2343</v>
      </c>
      <c r="C178" s="383" t="s">
        <v>2350</v>
      </c>
      <c r="D178" s="22">
        <v>39448</v>
      </c>
      <c r="E178" s="22">
        <v>39813</v>
      </c>
      <c r="F178" s="3855"/>
      <c r="G178" s="3854">
        <v>5</v>
      </c>
      <c r="H178" s="7"/>
      <c r="I178" s="7"/>
      <c r="J178" s="7">
        <v>24</v>
      </c>
      <c r="K178" s="7"/>
      <c r="L178" s="34"/>
      <c r="M178" s="34"/>
    </row>
    <row r="179" spans="1:13" ht="25.5" x14ac:dyDescent="0.2">
      <c r="A179" s="1">
        <v>39</v>
      </c>
      <c r="B179" s="90" t="s">
        <v>2343</v>
      </c>
      <c r="C179" s="410" t="s">
        <v>3324</v>
      </c>
      <c r="D179" s="22">
        <v>39448</v>
      </c>
      <c r="E179" s="22">
        <v>39629</v>
      </c>
      <c r="F179" s="3855"/>
      <c r="G179" s="3855"/>
      <c r="H179" s="7"/>
      <c r="I179" s="7"/>
      <c r="J179" s="7">
        <v>40</v>
      </c>
      <c r="K179" s="7"/>
      <c r="L179" s="34"/>
      <c r="M179" s="34"/>
    </row>
    <row r="180" spans="1:13" ht="25.5" x14ac:dyDescent="0.2">
      <c r="A180" s="1">
        <v>40</v>
      </c>
      <c r="B180" s="90" t="s">
        <v>2343</v>
      </c>
      <c r="C180" s="410" t="s">
        <v>3325</v>
      </c>
      <c r="D180" s="22">
        <v>39448</v>
      </c>
      <c r="E180" s="22">
        <v>39629</v>
      </c>
      <c r="F180" s="3855"/>
      <c r="G180" s="3855"/>
      <c r="H180" s="7"/>
      <c r="I180" s="7"/>
      <c r="J180" s="7">
        <v>31</v>
      </c>
      <c r="K180" s="7"/>
      <c r="L180" s="34"/>
      <c r="M180" s="34"/>
    </row>
    <row r="181" spans="1:13" ht="25.5" x14ac:dyDescent="0.2">
      <c r="A181" s="66">
        <v>41</v>
      </c>
      <c r="B181" s="93" t="s">
        <v>2343</v>
      </c>
      <c r="C181" s="410" t="s">
        <v>3326</v>
      </c>
      <c r="D181" s="68">
        <v>39448</v>
      </c>
      <c r="E181" s="68">
        <v>39629</v>
      </c>
      <c r="F181" s="3855"/>
      <c r="G181" s="3855"/>
      <c r="H181" s="67"/>
      <c r="I181" s="67"/>
      <c r="J181" s="67">
        <v>29</v>
      </c>
      <c r="K181" s="67"/>
      <c r="L181" s="82"/>
      <c r="M181" s="34"/>
    </row>
    <row r="182" spans="1:13" ht="25.5" x14ac:dyDescent="0.2">
      <c r="A182" s="1">
        <v>42</v>
      </c>
      <c r="B182" s="94" t="s">
        <v>2343</v>
      </c>
      <c r="C182" s="410" t="s">
        <v>3327</v>
      </c>
      <c r="D182" s="22">
        <v>39448</v>
      </c>
      <c r="E182" s="22">
        <v>39629</v>
      </c>
      <c r="F182" s="3855"/>
      <c r="G182" s="3855"/>
      <c r="H182" s="7"/>
      <c r="I182" s="7"/>
      <c r="J182" s="7">
        <v>19</v>
      </c>
      <c r="K182" s="7"/>
      <c r="L182" s="34"/>
      <c r="M182" s="34"/>
    </row>
    <row r="183" spans="1:13" ht="25.5" x14ac:dyDescent="0.2">
      <c r="A183" s="1">
        <v>43</v>
      </c>
      <c r="B183" s="94" t="s">
        <v>2343</v>
      </c>
      <c r="C183" s="410" t="s">
        <v>3328</v>
      </c>
      <c r="D183" s="22">
        <v>39448</v>
      </c>
      <c r="E183" s="22">
        <v>39629</v>
      </c>
      <c r="F183" s="3855"/>
      <c r="G183" s="3855"/>
      <c r="H183" s="7"/>
      <c r="I183" s="7"/>
      <c r="J183" s="7">
        <v>37</v>
      </c>
      <c r="K183" s="7"/>
      <c r="L183" s="34"/>
      <c r="M183" s="34"/>
    </row>
    <row r="184" spans="1:13" ht="25.5" x14ac:dyDescent="0.2">
      <c r="A184" s="1">
        <v>44</v>
      </c>
      <c r="B184" s="94" t="s">
        <v>2343</v>
      </c>
      <c r="C184" s="410" t="s">
        <v>3329</v>
      </c>
      <c r="D184" s="22">
        <v>39448</v>
      </c>
      <c r="E184" s="22">
        <v>39629</v>
      </c>
      <c r="F184" s="3855"/>
      <c r="G184" s="3856"/>
      <c r="H184" s="7"/>
      <c r="I184" s="7"/>
      <c r="J184" s="7">
        <v>33</v>
      </c>
      <c r="K184" s="7"/>
      <c r="L184" s="34"/>
      <c r="M184" s="34"/>
    </row>
    <row r="185" spans="1:13" ht="25.5" x14ac:dyDescent="0.2">
      <c r="A185" s="1">
        <v>45</v>
      </c>
      <c r="B185" s="94" t="s">
        <v>2343</v>
      </c>
      <c r="C185" s="410" t="s">
        <v>3330</v>
      </c>
      <c r="D185" s="22">
        <v>39448</v>
      </c>
      <c r="E185" s="22">
        <v>39629</v>
      </c>
      <c r="F185" s="3855"/>
      <c r="G185" s="3854">
        <v>6</v>
      </c>
      <c r="H185" s="7"/>
      <c r="I185" s="7"/>
      <c r="J185" s="7">
        <v>20</v>
      </c>
      <c r="K185" s="7"/>
      <c r="L185" s="34"/>
      <c r="M185" s="34"/>
    </row>
    <row r="186" spans="1:13" ht="25.5" x14ac:dyDescent="0.2">
      <c r="A186" s="1">
        <v>46</v>
      </c>
      <c r="B186" s="94" t="s">
        <v>2343</v>
      </c>
      <c r="C186" s="410" t="s">
        <v>3331</v>
      </c>
      <c r="D186" s="22">
        <v>39448</v>
      </c>
      <c r="E186" s="22">
        <v>39629</v>
      </c>
      <c r="F186" s="3855"/>
      <c r="G186" s="3855"/>
      <c r="H186" s="7"/>
      <c r="I186" s="7"/>
      <c r="J186" s="7">
        <v>21</v>
      </c>
      <c r="K186" s="7"/>
      <c r="L186" s="34"/>
      <c r="M186" s="34"/>
    </row>
    <row r="187" spans="1:13" ht="25.5" x14ac:dyDescent="0.2">
      <c r="A187" s="1">
        <v>47</v>
      </c>
      <c r="B187" s="94" t="s">
        <v>2343</v>
      </c>
      <c r="C187" s="410" t="s">
        <v>3332</v>
      </c>
      <c r="D187" s="22">
        <v>39448</v>
      </c>
      <c r="E187" s="22">
        <v>39813</v>
      </c>
      <c r="F187" s="3855"/>
      <c r="G187" s="3855"/>
      <c r="H187" s="7"/>
      <c r="I187" s="7"/>
      <c r="J187" s="7">
        <v>39</v>
      </c>
      <c r="K187" s="7"/>
      <c r="L187" s="34"/>
      <c r="M187" s="34"/>
    </row>
    <row r="188" spans="1:13" ht="25.5" x14ac:dyDescent="0.2">
      <c r="A188" s="1">
        <v>48</v>
      </c>
      <c r="B188" s="94" t="s">
        <v>2343</v>
      </c>
      <c r="C188" s="410" t="s">
        <v>3333</v>
      </c>
      <c r="D188" s="22">
        <v>39448</v>
      </c>
      <c r="E188" s="22">
        <v>39812</v>
      </c>
      <c r="F188" s="3855"/>
      <c r="G188" s="3855"/>
      <c r="H188" s="7"/>
      <c r="I188" s="7"/>
      <c r="J188" s="7">
        <v>26</v>
      </c>
      <c r="K188" s="7"/>
      <c r="L188" s="34"/>
      <c r="M188" s="34"/>
    </row>
    <row r="189" spans="1:13" ht="25.5" x14ac:dyDescent="0.2">
      <c r="A189" s="64">
        <v>49</v>
      </c>
      <c r="B189" s="95" t="s">
        <v>2343</v>
      </c>
      <c r="C189" s="383" t="s">
        <v>2351</v>
      </c>
      <c r="D189" s="22">
        <v>39448</v>
      </c>
      <c r="E189" s="22">
        <v>39629</v>
      </c>
      <c r="F189" s="3855"/>
      <c r="G189" s="3855"/>
      <c r="H189" s="7"/>
      <c r="I189" s="7"/>
      <c r="J189" s="7">
        <v>33</v>
      </c>
      <c r="K189" s="7"/>
      <c r="L189" s="34"/>
      <c r="M189" s="34"/>
    </row>
    <row r="190" spans="1:13" x14ac:dyDescent="0.2">
      <c r="A190" s="1">
        <v>50</v>
      </c>
      <c r="B190" s="94" t="s">
        <v>2343</v>
      </c>
      <c r="C190" s="289" t="s">
        <v>2352</v>
      </c>
      <c r="D190" s="22">
        <v>39448</v>
      </c>
      <c r="E190" s="22">
        <v>39629</v>
      </c>
      <c r="F190" s="3855"/>
      <c r="G190" s="3855"/>
      <c r="H190" s="7"/>
      <c r="I190" s="7"/>
      <c r="J190" s="7">
        <v>20</v>
      </c>
      <c r="K190" s="7"/>
      <c r="L190" s="34"/>
      <c r="M190" s="34"/>
    </row>
    <row r="191" spans="1:13" ht="25.5" x14ac:dyDescent="0.2">
      <c r="A191" s="1">
        <v>51</v>
      </c>
      <c r="B191" s="94" t="s">
        <v>2343</v>
      </c>
      <c r="C191" s="409" t="s">
        <v>2966</v>
      </c>
      <c r="D191" s="22">
        <v>39448</v>
      </c>
      <c r="E191" s="22">
        <v>39629</v>
      </c>
      <c r="F191" s="3855"/>
      <c r="G191" s="3855"/>
      <c r="H191" s="7"/>
      <c r="I191" s="7"/>
      <c r="J191" s="7">
        <v>16</v>
      </c>
      <c r="K191" s="7"/>
      <c r="L191" s="34"/>
      <c r="M191" s="34"/>
    </row>
    <row r="192" spans="1:13" x14ac:dyDescent="0.2">
      <c r="A192" s="1">
        <v>52</v>
      </c>
      <c r="B192" s="94" t="s">
        <v>2343</v>
      </c>
      <c r="C192" s="289" t="s">
        <v>2353</v>
      </c>
      <c r="D192" s="22">
        <v>39448</v>
      </c>
      <c r="E192" s="22">
        <v>39629</v>
      </c>
      <c r="F192" s="3856"/>
      <c r="G192" s="3856"/>
      <c r="H192" s="7"/>
      <c r="I192" s="7"/>
      <c r="J192" s="7">
        <v>19</v>
      </c>
      <c r="K192" s="7"/>
      <c r="L192" s="34"/>
      <c r="M192" s="34"/>
    </row>
    <row r="193" spans="1:13" x14ac:dyDescent="0.2">
      <c r="A193" s="4"/>
      <c r="B193" s="98"/>
      <c r="D193" s="52"/>
      <c r="E193" s="52"/>
      <c r="L193" s="33"/>
      <c r="M193" s="33"/>
    </row>
    <row r="194" spans="1:13" x14ac:dyDescent="0.2">
      <c r="A194" s="17" t="s">
        <v>2726</v>
      </c>
      <c r="C194" s="329"/>
      <c r="D194" s="329"/>
      <c r="F194" s="3842" t="s">
        <v>2722</v>
      </c>
      <c r="G194" s="3842"/>
      <c r="H194" s="3842"/>
      <c r="I194" s="3842"/>
      <c r="J194" s="10"/>
      <c r="K194" s="10"/>
      <c r="L194" s="10"/>
      <c r="M194" s="10"/>
    </row>
    <row r="195" spans="1:13" x14ac:dyDescent="0.2">
      <c r="A195" t="s">
        <v>2723</v>
      </c>
      <c r="C195" s="329"/>
      <c r="D195" s="329"/>
      <c r="F195" s="301" t="s">
        <v>2860</v>
      </c>
      <c r="G195" s="3846" t="s">
        <v>2861</v>
      </c>
      <c r="H195" s="3847"/>
      <c r="I195" s="301" t="s">
        <v>2862</v>
      </c>
      <c r="J195" s="10"/>
      <c r="K195" s="3842"/>
      <c r="L195" s="3842"/>
      <c r="M195" s="3842"/>
    </row>
    <row r="196" spans="1:13" x14ac:dyDescent="0.2">
      <c r="A196" s="17" t="s">
        <v>2727</v>
      </c>
      <c r="C196" s="329"/>
      <c r="F196" s="301"/>
      <c r="G196" s="3846"/>
      <c r="H196" s="3847"/>
      <c r="I196" s="301"/>
      <c r="J196" s="10"/>
      <c r="K196" s="36"/>
      <c r="L196" s="3842"/>
      <c r="M196" s="3842"/>
    </row>
    <row r="197" spans="1:13" x14ac:dyDescent="0.2">
      <c r="A197" s="10"/>
      <c r="B197" s="329"/>
      <c r="C197" s="329"/>
      <c r="J197" s="10"/>
      <c r="K197" s="36"/>
      <c r="L197" s="3842"/>
      <c r="M197" s="3842"/>
    </row>
    <row r="198" spans="1:13" x14ac:dyDescent="0.2">
      <c r="A198" s="4"/>
      <c r="B198" s="329"/>
      <c r="C198" s="329"/>
      <c r="L198" s="33"/>
      <c r="M198" s="33"/>
    </row>
    <row r="199" spans="1:13" x14ac:dyDescent="0.2">
      <c r="A199" s="4"/>
      <c r="B199" s="98"/>
      <c r="D199" s="52"/>
      <c r="E199" s="52"/>
      <c r="L199" s="33"/>
      <c r="M199" s="33"/>
    </row>
    <row r="200" spans="1:13" ht="12.75" customHeight="1" x14ac:dyDescent="0.2">
      <c r="A200" s="3882"/>
      <c r="B200" s="3883"/>
      <c r="C200" s="3845" t="s">
        <v>2859</v>
      </c>
      <c r="D200" s="3845"/>
      <c r="E200" s="3845"/>
      <c r="F200" s="3845"/>
      <c r="G200" s="3845"/>
      <c r="H200" s="3845"/>
      <c r="I200" s="3845"/>
      <c r="J200" s="3845"/>
      <c r="K200" s="3845"/>
      <c r="L200" s="3852" t="s">
        <v>2858</v>
      </c>
      <c r="M200" s="3852"/>
    </row>
    <row r="201" spans="1:13" x14ac:dyDescent="0.2">
      <c r="A201" s="3884"/>
      <c r="B201" s="3885"/>
      <c r="C201" s="3845"/>
      <c r="D201" s="3845"/>
      <c r="E201" s="3845"/>
      <c r="F201" s="3845"/>
      <c r="G201" s="3845"/>
      <c r="H201" s="3845"/>
      <c r="I201" s="3845"/>
      <c r="J201" s="3845"/>
      <c r="K201" s="3845"/>
      <c r="L201" s="3852"/>
      <c r="M201" s="3852"/>
    </row>
    <row r="202" spans="1:13" x14ac:dyDescent="0.2">
      <c r="A202" s="3884"/>
      <c r="B202" s="3885"/>
      <c r="C202" s="3845"/>
      <c r="D202" s="3845"/>
      <c r="E202" s="3845"/>
      <c r="F202" s="3845"/>
      <c r="G202" s="3845"/>
      <c r="H202" s="3845"/>
      <c r="I202" s="3845"/>
      <c r="J202" s="3845"/>
      <c r="K202" s="3845"/>
      <c r="L202" s="3852"/>
      <c r="M202" s="3852"/>
    </row>
    <row r="203" spans="1:13" ht="15.75" customHeight="1" x14ac:dyDescent="0.2">
      <c r="A203" s="3884"/>
      <c r="B203" s="3885"/>
      <c r="C203" s="3853" t="s">
        <v>2720</v>
      </c>
      <c r="D203" s="3853"/>
      <c r="E203" s="3853"/>
      <c r="F203" s="3853"/>
      <c r="G203" s="3853"/>
      <c r="H203" s="3853"/>
      <c r="I203" s="3853"/>
      <c r="J203" s="3853"/>
      <c r="K203" s="3853"/>
      <c r="L203" s="3852" t="s">
        <v>1208</v>
      </c>
      <c r="M203" s="3852"/>
    </row>
    <row r="204" spans="1:13" ht="15.75" customHeight="1" x14ac:dyDescent="0.2">
      <c r="A204" s="3884"/>
      <c r="B204" s="3885"/>
      <c r="C204" s="3853"/>
      <c r="D204" s="3853"/>
      <c r="E204" s="3853"/>
      <c r="F204" s="3853"/>
      <c r="G204" s="3853"/>
      <c r="H204" s="3853"/>
      <c r="I204" s="3853"/>
      <c r="J204" s="3853"/>
      <c r="K204" s="3853"/>
      <c r="L204" s="3852"/>
      <c r="M204" s="3852"/>
    </row>
    <row r="205" spans="1:13" ht="15.75" customHeight="1" x14ac:dyDescent="0.2">
      <c r="A205" s="3886"/>
      <c r="B205" s="3887"/>
      <c r="C205" s="3853"/>
      <c r="D205" s="3853"/>
      <c r="E205" s="3853"/>
      <c r="F205" s="3853"/>
      <c r="G205" s="3853"/>
      <c r="H205" s="3853"/>
      <c r="I205" s="3853"/>
      <c r="J205" s="3853"/>
      <c r="K205" s="3853"/>
      <c r="L205" s="3852"/>
      <c r="M205" s="3852"/>
    </row>
    <row r="206" spans="1:13" ht="15.75" x14ac:dyDescent="0.2">
      <c r="A206" s="4"/>
      <c r="B206" s="4"/>
      <c r="C206" s="72"/>
      <c r="D206" s="72"/>
      <c r="E206" s="72"/>
      <c r="F206" s="72"/>
      <c r="G206" s="72"/>
      <c r="H206" s="72"/>
      <c r="I206" s="72"/>
      <c r="J206" s="72"/>
      <c r="K206" s="72"/>
      <c r="L206" s="5"/>
      <c r="M206" s="5"/>
    </row>
    <row r="207" spans="1:13" x14ac:dyDescent="0.2">
      <c r="A207" t="s">
        <v>2319</v>
      </c>
      <c r="J207" s="17"/>
      <c r="K207" s="17"/>
    </row>
    <row r="208" spans="1:13" x14ac:dyDescent="0.2">
      <c r="A208" s="17" t="s">
        <v>2488</v>
      </c>
      <c r="H208" s="17" t="s">
        <v>2921</v>
      </c>
      <c r="I208" s="51"/>
      <c r="L208" s="33"/>
      <c r="M208" s="33"/>
    </row>
    <row r="209" spans="1:13" x14ac:dyDescent="0.2">
      <c r="A209" s="17" t="s">
        <v>2320</v>
      </c>
      <c r="J209" s="3844"/>
      <c r="K209" s="3844"/>
      <c r="L209" s="3844"/>
      <c r="M209" s="332"/>
    </row>
    <row r="210" spans="1:13" x14ac:dyDescent="0.2">
      <c r="A210" s="17" t="s">
        <v>2725</v>
      </c>
      <c r="J210" s="71"/>
      <c r="K210" s="71"/>
      <c r="L210" s="333"/>
      <c r="M210" s="333"/>
    </row>
    <row r="211" spans="1:13" x14ac:dyDescent="0.2">
      <c r="A211" s="17" t="s">
        <v>2724</v>
      </c>
      <c r="J211" s="4"/>
      <c r="K211" s="4"/>
      <c r="L211" s="83"/>
      <c r="M211" s="83"/>
    </row>
    <row r="212" spans="1:13" x14ac:dyDescent="0.2">
      <c r="A212" s="4"/>
      <c r="B212" s="51"/>
      <c r="D212" s="52"/>
      <c r="E212" s="52"/>
      <c r="L212" s="33"/>
      <c r="M212" s="33"/>
    </row>
    <row r="213" spans="1:13" ht="24.75" customHeight="1" x14ac:dyDescent="0.2">
      <c r="A213" s="3872" t="s">
        <v>2864</v>
      </c>
      <c r="B213" s="3872" t="s">
        <v>2865</v>
      </c>
      <c r="C213" s="3880" t="s">
        <v>1212</v>
      </c>
      <c r="D213" s="3863" t="s">
        <v>2866</v>
      </c>
      <c r="E213" s="3864"/>
      <c r="F213" s="3848" t="s">
        <v>3430</v>
      </c>
      <c r="G213" s="3849"/>
      <c r="H213" s="3841" t="s">
        <v>3429</v>
      </c>
      <c r="I213" s="3841"/>
      <c r="J213" s="3872" t="s">
        <v>1211</v>
      </c>
      <c r="K213" s="3845" t="s">
        <v>2872</v>
      </c>
      <c r="L213" s="3857" t="s">
        <v>2915</v>
      </c>
      <c r="M213" s="3850" t="s">
        <v>2873</v>
      </c>
    </row>
    <row r="214" spans="1:13" ht="18" x14ac:dyDescent="0.2">
      <c r="A214" s="3873"/>
      <c r="B214" s="3873"/>
      <c r="C214" s="3881"/>
      <c r="D214" s="6" t="s">
        <v>2867</v>
      </c>
      <c r="E214" s="6" t="s">
        <v>2868</v>
      </c>
      <c r="F214" s="6" t="s">
        <v>2870</v>
      </c>
      <c r="G214" s="6" t="s">
        <v>2871</v>
      </c>
      <c r="H214" s="325" t="s">
        <v>3216</v>
      </c>
      <c r="I214" s="325" t="s">
        <v>3217</v>
      </c>
      <c r="J214" s="3873"/>
      <c r="K214" s="3845"/>
      <c r="L214" s="3858"/>
      <c r="M214" s="3851"/>
    </row>
    <row r="215" spans="1:13" x14ac:dyDescent="0.2">
      <c r="A215" s="66">
        <v>53</v>
      </c>
      <c r="B215" s="93" t="s">
        <v>2343</v>
      </c>
      <c r="C215" s="289" t="s">
        <v>2354</v>
      </c>
      <c r="D215" s="68">
        <v>39448</v>
      </c>
      <c r="E215" s="68">
        <v>39813</v>
      </c>
      <c r="F215" s="3854">
        <v>189</v>
      </c>
      <c r="G215" s="3854">
        <v>1</v>
      </c>
      <c r="H215" s="67"/>
      <c r="I215" s="67"/>
      <c r="J215" s="67">
        <v>20</v>
      </c>
      <c r="K215" s="67"/>
      <c r="L215" s="82"/>
      <c r="M215" s="34"/>
    </row>
    <row r="216" spans="1:13" x14ac:dyDescent="0.2">
      <c r="A216" s="1">
        <v>54</v>
      </c>
      <c r="B216" s="94" t="s">
        <v>2343</v>
      </c>
      <c r="C216" s="289" t="s">
        <v>2355</v>
      </c>
      <c r="D216" s="22">
        <v>39479</v>
      </c>
      <c r="E216" s="22">
        <v>39813</v>
      </c>
      <c r="F216" s="3855"/>
      <c r="G216" s="3855"/>
      <c r="H216" s="7"/>
      <c r="I216" s="7"/>
      <c r="J216" s="7">
        <v>58</v>
      </c>
      <c r="K216" s="7"/>
      <c r="L216" s="34"/>
      <c r="M216" s="34"/>
    </row>
    <row r="217" spans="1:13" ht="25.5" x14ac:dyDescent="0.2">
      <c r="A217" s="64">
        <v>55</v>
      </c>
      <c r="B217" s="95" t="s">
        <v>2343</v>
      </c>
      <c r="C217" s="383" t="s">
        <v>2356</v>
      </c>
      <c r="D217" s="22">
        <v>39448</v>
      </c>
      <c r="E217" s="22">
        <v>39813</v>
      </c>
      <c r="F217" s="3855"/>
      <c r="G217" s="3855"/>
      <c r="H217" s="7"/>
      <c r="I217" s="7"/>
      <c r="J217" s="7">
        <v>14</v>
      </c>
      <c r="K217" s="7"/>
      <c r="L217" s="34"/>
      <c r="M217" s="34"/>
    </row>
    <row r="218" spans="1:13" x14ac:dyDescent="0.2">
      <c r="A218" s="1">
        <v>56</v>
      </c>
      <c r="B218" s="94" t="s">
        <v>2343</v>
      </c>
      <c r="C218" s="289" t="s">
        <v>2357</v>
      </c>
      <c r="D218" s="22">
        <v>39479</v>
      </c>
      <c r="E218" s="22">
        <v>39659</v>
      </c>
      <c r="F218" s="3855"/>
      <c r="G218" s="3855"/>
      <c r="H218" s="7"/>
      <c r="I218" s="7"/>
      <c r="J218" s="7">
        <v>23</v>
      </c>
      <c r="K218" s="7"/>
      <c r="L218" s="34"/>
      <c r="M218" s="34"/>
    </row>
    <row r="219" spans="1:13" ht="25.5" x14ac:dyDescent="0.2">
      <c r="A219" s="64">
        <v>57</v>
      </c>
      <c r="B219" s="95" t="s">
        <v>2343</v>
      </c>
      <c r="C219" s="383" t="s">
        <v>2358</v>
      </c>
      <c r="D219" s="22">
        <v>39533</v>
      </c>
      <c r="E219" s="22">
        <v>39603</v>
      </c>
      <c r="F219" s="3855"/>
      <c r="G219" s="3855"/>
      <c r="H219" s="7"/>
      <c r="I219" s="7"/>
      <c r="J219" s="7">
        <v>26</v>
      </c>
      <c r="K219" s="7"/>
      <c r="L219" s="34"/>
      <c r="M219" s="34"/>
    </row>
    <row r="220" spans="1:13" ht="25.5" x14ac:dyDescent="0.2">
      <c r="A220" s="1">
        <v>58</v>
      </c>
      <c r="B220" s="94" t="s">
        <v>2343</v>
      </c>
      <c r="C220" s="11" t="s">
        <v>3337</v>
      </c>
      <c r="D220" s="22">
        <v>39479</v>
      </c>
      <c r="E220" s="22">
        <v>39629</v>
      </c>
      <c r="F220" s="3855"/>
      <c r="G220" s="3855"/>
      <c r="H220" s="7"/>
      <c r="I220" s="7"/>
      <c r="J220" s="7">
        <v>14</v>
      </c>
      <c r="K220" s="7"/>
      <c r="L220" s="34"/>
      <c r="M220" s="34"/>
    </row>
    <row r="221" spans="1:13" ht="25.5" x14ac:dyDescent="0.2">
      <c r="A221" s="64">
        <v>59</v>
      </c>
      <c r="B221" s="95" t="s">
        <v>2343</v>
      </c>
      <c r="C221" s="383" t="s">
        <v>2359</v>
      </c>
      <c r="D221" s="22">
        <v>39479</v>
      </c>
      <c r="E221" s="22">
        <v>39813</v>
      </c>
      <c r="F221" s="3855"/>
      <c r="G221" s="3855"/>
      <c r="H221" s="7"/>
      <c r="I221" s="7"/>
      <c r="J221" s="7">
        <v>13</v>
      </c>
      <c r="K221" s="7"/>
      <c r="L221" s="34"/>
      <c r="M221" s="34"/>
    </row>
    <row r="222" spans="1:13" ht="25.5" x14ac:dyDescent="0.2">
      <c r="A222" s="64">
        <v>60</v>
      </c>
      <c r="B222" s="95" t="s">
        <v>2343</v>
      </c>
      <c r="C222" s="383" t="s">
        <v>2360</v>
      </c>
      <c r="D222" s="22">
        <v>39479</v>
      </c>
      <c r="E222" s="22">
        <v>39660</v>
      </c>
      <c r="F222" s="3855"/>
      <c r="G222" s="3855"/>
      <c r="H222" s="7"/>
      <c r="I222" s="7"/>
      <c r="J222" s="7">
        <v>15</v>
      </c>
      <c r="K222" s="7"/>
      <c r="L222" s="34"/>
      <c r="M222" s="34"/>
    </row>
    <row r="223" spans="1:13" x14ac:dyDescent="0.2">
      <c r="A223" s="66">
        <v>61</v>
      </c>
      <c r="B223" s="92" t="s">
        <v>2343</v>
      </c>
      <c r="C223" s="434" t="s">
        <v>2361</v>
      </c>
      <c r="D223" s="67"/>
      <c r="E223" s="67"/>
      <c r="F223" s="3855"/>
      <c r="G223" s="3855"/>
      <c r="H223" s="67"/>
      <c r="I223" s="67"/>
      <c r="J223" s="67"/>
      <c r="K223" s="67"/>
      <c r="L223" s="7"/>
      <c r="M223" s="34" t="s">
        <v>2362</v>
      </c>
    </row>
    <row r="224" spans="1:13" x14ac:dyDescent="0.2">
      <c r="A224" s="1">
        <v>62</v>
      </c>
      <c r="B224" s="90" t="s">
        <v>2343</v>
      </c>
      <c r="C224" s="7" t="s">
        <v>1849</v>
      </c>
      <c r="D224" s="22">
        <v>39521</v>
      </c>
      <c r="E224" s="22">
        <v>39813</v>
      </c>
      <c r="F224" s="3856"/>
      <c r="G224" s="3856"/>
      <c r="H224" s="7"/>
      <c r="I224" s="7"/>
      <c r="J224" s="7">
        <v>20</v>
      </c>
      <c r="K224" s="7"/>
      <c r="L224" s="7"/>
      <c r="M224" s="34"/>
    </row>
    <row r="225" spans="1:13" ht="15" x14ac:dyDescent="0.2">
      <c r="A225" s="1">
        <v>63</v>
      </c>
      <c r="B225" s="90" t="s">
        <v>2343</v>
      </c>
      <c r="C225" s="20" t="s">
        <v>1850</v>
      </c>
      <c r="D225" s="7"/>
      <c r="E225" s="7"/>
      <c r="F225" s="735"/>
      <c r="G225" s="735"/>
      <c r="H225" s="7"/>
      <c r="I225" s="7"/>
      <c r="J225" s="7"/>
      <c r="K225" s="7"/>
      <c r="L225" s="7"/>
      <c r="M225" s="34" t="s">
        <v>2362</v>
      </c>
    </row>
    <row r="226" spans="1:13" ht="25.5" x14ac:dyDescent="0.2">
      <c r="A226" s="1">
        <v>64</v>
      </c>
      <c r="B226" s="90" t="s">
        <v>2343</v>
      </c>
      <c r="C226" s="85" t="s">
        <v>2967</v>
      </c>
      <c r="D226" s="22">
        <v>40603</v>
      </c>
      <c r="E226" s="22">
        <v>40724</v>
      </c>
      <c r="F226" s="3854">
        <v>189</v>
      </c>
      <c r="G226" s="3854">
        <v>2</v>
      </c>
      <c r="H226" s="7"/>
      <c r="I226" s="7"/>
      <c r="J226" s="7">
        <v>17</v>
      </c>
      <c r="K226" s="7"/>
      <c r="L226" s="34"/>
      <c r="M226" s="34"/>
    </row>
    <row r="227" spans="1:13" ht="25.5" x14ac:dyDescent="0.2">
      <c r="A227" s="1">
        <v>65</v>
      </c>
      <c r="B227" s="90" t="s">
        <v>2343</v>
      </c>
      <c r="C227" s="11" t="s">
        <v>3338</v>
      </c>
      <c r="D227" s="22">
        <v>39508</v>
      </c>
      <c r="E227" s="22">
        <v>39629</v>
      </c>
      <c r="F227" s="3855"/>
      <c r="G227" s="3855"/>
      <c r="H227" s="7"/>
      <c r="I227" s="7"/>
      <c r="J227" s="7">
        <v>15</v>
      </c>
      <c r="K227" s="7"/>
      <c r="L227" s="34"/>
      <c r="M227" s="34"/>
    </row>
    <row r="228" spans="1:13" ht="25.5" x14ac:dyDescent="0.2">
      <c r="A228" s="1">
        <v>66</v>
      </c>
      <c r="B228" s="90" t="s">
        <v>2343</v>
      </c>
      <c r="C228" s="85" t="s">
        <v>3339</v>
      </c>
      <c r="D228" s="22">
        <v>39539</v>
      </c>
      <c r="E228" s="22">
        <v>39629</v>
      </c>
      <c r="F228" s="3855"/>
      <c r="G228" s="3855"/>
      <c r="H228" s="7"/>
      <c r="I228" s="7"/>
      <c r="J228" s="7">
        <v>22</v>
      </c>
      <c r="K228" s="7"/>
      <c r="L228" s="34"/>
      <c r="M228" s="34"/>
    </row>
    <row r="229" spans="1:13" ht="25.5" x14ac:dyDescent="0.2">
      <c r="A229" s="64">
        <v>67</v>
      </c>
      <c r="B229" s="91" t="s">
        <v>2343</v>
      </c>
      <c r="C229" s="383" t="s">
        <v>1851</v>
      </c>
      <c r="D229" s="22">
        <v>39539</v>
      </c>
      <c r="E229" s="22">
        <v>39721</v>
      </c>
      <c r="F229" s="3855"/>
      <c r="G229" s="3855"/>
      <c r="H229" s="7"/>
      <c r="I229" s="7"/>
      <c r="J229" s="7">
        <v>6</v>
      </c>
      <c r="K229" s="7"/>
      <c r="L229" s="34"/>
      <c r="M229" s="34"/>
    </row>
    <row r="230" spans="1:13" x14ac:dyDescent="0.2">
      <c r="A230" s="1">
        <v>68</v>
      </c>
      <c r="B230" s="90" t="s">
        <v>2343</v>
      </c>
      <c r="C230" s="7" t="s">
        <v>1852</v>
      </c>
      <c r="D230" s="22">
        <v>39569</v>
      </c>
      <c r="E230" s="22">
        <v>39629</v>
      </c>
      <c r="F230" s="3855"/>
      <c r="G230" s="3855"/>
      <c r="H230" s="7"/>
      <c r="I230" s="7"/>
      <c r="J230" s="7">
        <v>14</v>
      </c>
      <c r="K230" s="7"/>
      <c r="L230" s="34"/>
      <c r="M230" s="34"/>
    </row>
    <row r="231" spans="1:13" x14ac:dyDescent="0.2">
      <c r="A231" s="1">
        <v>69</v>
      </c>
      <c r="B231" s="90" t="s">
        <v>2343</v>
      </c>
      <c r="C231" s="7" t="s">
        <v>1853</v>
      </c>
      <c r="D231" s="22">
        <v>39514</v>
      </c>
      <c r="E231" s="22">
        <v>39728</v>
      </c>
      <c r="F231" s="3855"/>
      <c r="G231" s="3855"/>
      <c r="H231" s="7"/>
      <c r="I231" s="7"/>
      <c r="J231" s="7">
        <v>23</v>
      </c>
      <c r="K231" s="7"/>
      <c r="L231" s="34"/>
      <c r="M231" s="34"/>
    </row>
    <row r="232" spans="1:13" ht="25.5" x14ac:dyDescent="0.2">
      <c r="A232" s="1">
        <v>70</v>
      </c>
      <c r="B232" s="90" t="s">
        <v>2343</v>
      </c>
      <c r="C232" s="85" t="s">
        <v>2968</v>
      </c>
      <c r="D232" s="22">
        <v>39570</v>
      </c>
      <c r="E232" s="22">
        <v>39629</v>
      </c>
      <c r="F232" s="3855"/>
      <c r="G232" s="3855"/>
      <c r="H232" s="7"/>
      <c r="I232" s="7"/>
      <c r="J232" s="7">
        <v>17</v>
      </c>
      <c r="K232" s="7"/>
      <c r="L232" s="34"/>
      <c r="M232" s="34"/>
    </row>
    <row r="233" spans="1:13" x14ac:dyDescent="0.2">
      <c r="A233" s="1">
        <v>71</v>
      </c>
      <c r="B233" s="90" t="s">
        <v>2343</v>
      </c>
      <c r="C233" s="7" t="s">
        <v>1854</v>
      </c>
      <c r="D233" s="22">
        <v>39539</v>
      </c>
      <c r="E233" s="22">
        <v>39629</v>
      </c>
      <c r="F233" s="3856"/>
      <c r="G233" s="3856"/>
      <c r="H233" s="7"/>
      <c r="I233" s="7"/>
      <c r="J233" s="7">
        <v>14</v>
      </c>
      <c r="K233" s="7"/>
      <c r="L233" s="34"/>
      <c r="M233" s="34"/>
    </row>
    <row r="234" spans="1:13" x14ac:dyDescent="0.2">
      <c r="A234" s="4"/>
      <c r="B234" s="97"/>
      <c r="D234" s="52"/>
      <c r="E234" s="52"/>
      <c r="L234" s="33"/>
      <c r="M234" s="33"/>
    </row>
    <row r="235" spans="1:13" x14ac:dyDescent="0.2">
      <c r="A235" s="10"/>
      <c r="B235" s="17" t="s">
        <v>2726</v>
      </c>
      <c r="D235" s="3842" t="s">
        <v>2722</v>
      </c>
      <c r="E235" s="3842"/>
      <c r="F235" s="3842"/>
      <c r="G235" s="3842"/>
      <c r="J235" s="10"/>
      <c r="K235" s="10"/>
      <c r="L235" s="10"/>
      <c r="M235" s="10"/>
    </row>
    <row r="236" spans="1:13" x14ac:dyDescent="0.2">
      <c r="A236" s="10"/>
      <c r="B236" t="s">
        <v>2723</v>
      </c>
      <c r="D236" s="301" t="s">
        <v>2860</v>
      </c>
      <c r="E236" s="3846" t="s">
        <v>2861</v>
      </c>
      <c r="F236" s="3847"/>
      <c r="G236" s="301" t="s">
        <v>2862</v>
      </c>
      <c r="J236" s="10"/>
      <c r="K236" s="10"/>
      <c r="L236" s="10"/>
      <c r="M236" s="10"/>
    </row>
    <row r="237" spans="1:13" x14ac:dyDescent="0.2">
      <c r="A237" s="10"/>
      <c r="B237" s="17" t="s">
        <v>2727</v>
      </c>
      <c r="D237" s="301"/>
      <c r="E237" s="3846"/>
      <c r="F237" s="3847"/>
      <c r="G237" s="301"/>
    </row>
    <row r="238" spans="1:13" x14ac:dyDescent="0.2">
      <c r="A238" s="10"/>
      <c r="B238" s="329"/>
      <c r="C238" s="329"/>
    </row>
    <row r="239" spans="1:13" x14ac:dyDescent="0.2">
      <c r="A239" s="4"/>
      <c r="B239" s="329"/>
      <c r="C239" s="329"/>
    </row>
    <row r="240" spans="1:13" x14ac:dyDescent="0.2">
      <c r="A240" s="4"/>
      <c r="B240" s="51"/>
      <c r="D240" s="52"/>
      <c r="E240" s="52"/>
      <c r="L240" s="33"/>
      <c r="M240" s="33"/>
    </row>
    <row r="241" spans="1:13" ht="12.75" customHeight="1" x14ac:dyDescent="0.2">
      <c r="A241" s="3860"/>
      <c r="B241" s="3860"/>
      <c r="C241" s="3845" t="s">
        <v>2859</v>
      </c>
      <c r="D241" s="3845"/>
      <c r="E241" s="3845"/>
      <c r="F241" s="3845"/>
      <c r="G241" s="3845"/>
      <c r="H241" s="3845"/>
      <c r="I241" s="3845"/>
      <c r="J241" s="3845"/>
      <c r="K241" s="3845"/>
      <c r="L241" s="3852" t="s">
        <v>2858</v>
      </c>
      <c r="M241" s="3852"/>
    </row>
    <row r="242" spans="1:13" x14ac:dyDescent="0.2">
      <c r="A242" s="3860"/>
      <c r="B242" s="3860"/>
      <c r="C242" s="3845"/>
      <c r="D242" s="3845"/>
      <c r="E242" s="3845"/>
      <c r="F242" s="3845"/>
      <c r="G242" s="3845"/>
      <c r="H242" s="3845"/>
      <c r="I242" s="3845"/>
      <c r="J242" s="3845"/>
      <c r="K242" s="3845"/>
      <c r="L242" s="3852"/>
      <c r="M242" s="3852"/>
    </row>
    <row r="243" spans="1:13" x14ac:dyDescent="0.2">
      <c r="A243" s="3860"/>
      <c r="B243" s="3860"/>
      <c r="C243" s="3845"/>
      <c r="D243" s="3845"/>
      <c r="E243" s="3845"/>
      <c r="F243" s="3845"/>
      <c r="G243" s="3845"/>
      <c r="H243" s="3845"/>
      <c r="I243" s="3845"/>
      <c r="J243" s="3845"/>
      <c r="K243" s="3845"/>
      <c r="L243" s="3852"/>
      <c r="M243" s="3852"/>
    </row>
    <row r="244" spans="1:13" ht="15.75" customHeight="1" x14ac:dyDescent="0.2">
      <c r="A244" s="3860"/>
      <c r="B244" s="3860"/>
      <c r="C244" s="3853" t="s">
        <v>2720</v>
      </c>
      <c r="D244" s="3853"/>
      <c r="E244" s="3853"/>
      <c r="F244" s="3853"/>
      <c r="G244" s="3853"/>
      <c r="H244" s="3853"/>
      <c r="I244" s="3853"/>
      <c r="J244" s="3853"/>
      <c r="K244" s="3853"/>
      <c r="L244" s="3852" t="s">
        <v>1208</v>
      </c>
      <c r="M244" s="3852"/>
    </row>
    <row r="245" spans="1:13" ht="15.75" customHeight="1" x14ac:dyDescent="0.2">
      <c r="A245" s="3860"/>
      <c r="B245" s="3860"/>
      <c r="C245" s="3853"/>
      <c r="D245" s="3853"/>
      <c r="E245" s="3853"/>
      <c r="F245" s="3853"/>
      <c r="G245" s="3853"/>
      <c r="H245" s="3853"/>
      <c r="I245" s="3853"/>
      <c r="J245" s="3853"/>
      <c r="K245" s="3853"/>
      <c r="L245" s="3852"/>
      <c r="M245" s="3852"/>
    </row>
    <row r="246" spans="1:13" ht="15.75" customHeight="1" x14ac:dyDescent="0.2">
      <c r="A246" s="3860"/>
      <c r="B246" s="3860"/>
      <c r="C246" s="3853"/>
      <c r="D246" s="3853"/>
      <c r="E246" s="3853"/>
      <c r="F246" s="3853"/>
      <c r="G246" s="3853"/>
      <c r="H246" s="3853"/>
      <c r="I246" s="3853"/>
      <c r="J246" s="3853"/>
      <c r="K246" s="3853"/>
      <c r="L246" s="3852"/>
      <c r="M246" s="3852"/>
    </row>
    <row r="247" spans="1:13" ht="15.75" x14ac:dyDescent="0.2">
      <c r="A247" s="4"/>
      <c r="B247" s="4"/>
      <c r="C247" s="72"/>
      <c r="D247" s="72"/>
      <c r="E247" s="72"/>
      <c r="F247" s="72"/>
      <c r="G247" s="72"/>
      <c r="H247" s="72"/>
      <c r="I247" s="72"/>
      <c r="J247" s="72"/>
      <c r="K247" s="72"/>
      <c r="L247" s="5"/>
      <c r="M247" s="5"/>
    </row>
    <row r="248" spans="1:13" x14ac:dyDescent="0.2">
      <c r="A248" t="s">
        <v>2319</v>
      </c>
    </row>
    <row r="249" spans="1:13" x14ac:dyDescent="0.2">
      <c r="A249" s="17" t="s">
        <v>2489</v>
      </c>
      <c r="I249" s="17" t="s">
        <v>2922</v>
      </c>
      <c r="J249" s="51"/>
      <c r="L249" s="33"/>
      <c r="M249" s="33"/>
    </row>
    <row r="250" spans="1:13" x14ac:dyDescent="0.2">
      <c r="A250" t="s">
        <v>2320</v>
      </c>
      <c r="J250" s="3844"/>
      <c r="K250" s="3844"/>
      <c r="L250" s="3844"/>
      <c r="M250" s="332"/>
    </row>
    <row r="251" spans="1:13" x14ac:dyDescent="0.2">
      <c r="A251" s="17" t="s">
        <v>2725</v>
      </c>
      <c r="J251" s="71"/>
      <c r="K251" s="71"/>
      <c r="L251" s="333"/>
      <c r="M251" s="333"/>
    </row>
    <row r="252" spans="1:13" x14ac:dyDescent="0.2">
      <c r="A252" s="17" t="s">
        <v>2724</v>
      </c>
      <c r="J252" s="4"/>
      <c r="K252" s="4"/>
      <c r="L252" s="83"/>
      <c r="M252" s="83"/>
    </row>
    <row r="253" spans="1:13" x14ac:dyDescent="0.2">
      <c r="A253" s="4"/>
      <c r="B253" s="51"/>
      <c r="D253" s="52"/>
      <c r="E253" s="52"/>
      <c r="L253" s="33"/>
      <c r="M253" s="33"/>
    </row>
    <row r="254" spans="1:13" ht="25.5" customHeight="1" x14ac:dyDescent="0.2">
      <c r="A254" s="3845" t="s">
        <v>2864</v>
      </c>
      <c r="B254" s="3845" t="s">
        <v>2865</v>
      </c>
      <c r="C254" s="3845" t="s">
        <v>1212</v>
      </c>
      <c r="D254" s="3845" t="s">
        <v>2866</v>
      </c>
      <c r="E254" s="3845"/>
      <c r="F254" s="3848" t="s">
        <v>3430</v>
      </c>
      <c r="G254" s="3849"/>
      <c r="H254" s="3841" t="s">
        <v>3429</v>
      </c>
      <c r="I254" s="3841"/>
      <c r="J254" s="3845" t="s">
        <v>1211</v>
      </c>
      <c r="K254" s="3845" t="s">
        <v>2872</v>
      </c>
      <c r="L254" s="3857" t="s">
        <v>2915</v>
      </c>
      <c r="M254" s="3850" t="s">
        <v>2873</v>
      </c>
    </row>
    <row r="255" spans="1:13" ht="18" x14ac:dyDescent="0.2">
      <c r="A255" s="3845"/>
      <c r="B255" s="3845"/>
      <c r="C255" s="3845"/>
      <c r="D255" s="6" t="s">
        <v>2867</v>
      </c>
      <c r="E255" s="6" t="s">
        <v>2868</v>
      </c>
      <c r="F255" s="6" t="s">
        <v>2870</v>
      </c>
      <c r="G255" s="6" t="s">
        <v>2871</v>
      </c>
      <c r="H255" s="325" t="s">
        <v>3216</v>
      </c>
      <c r="I255" s="325" t="s">
        <v>3217</v>
      </c>
      <c r="J255" s="3845"/>
      <c r="K255" s="3845"/>
      <c r="L255" s="3858"/>
      <c r="M255" s="3851"/>
    </row>
    <row r="256" spans="1:13" x14ac:dyDescent="0.2">
      <c r="A256" s="66">
        <v>72</v>
      </c>
      <c r="B256" s="92" t="s">
        <v>2343</v>
      </c>
      <c r="C256" s="67" t="s">
        <v>1855</v>
      </c>
      <c r="D256" s="68">
        <v>39569</v>
      </c>
      <c r="E256" s="68">
        <v>39629</v>
      </c>
      <c r="F256" s="3854">
        <v>189</v>
      </c>
      <c r="G256" s="3854">
        <v>2</v>
      </c>
      <c r="H256" s="67"/>
      <c r="I256" s="67"/>
      <c r="J256" s="67">
        <v>13</v>
      </c>
      <c r="K256" s="67"/>
      <c r="L256" s="82"/>
      <c r="M256" s="34"/>
    </row>
    <row r="257" spans="1:13" x14ac:dyDescent="0.2">
      <c r="A257" s="1">
        <v>73</v>
      </c>
      <c r="B257" s="90" t="s">
        <v>2343</v>
      </c>
      <c r="C257" s="7" t="s">
        <v>1856</v>
      </c>
      <c r="D257" s="22">
        <v>39539</v>
      </c>
      <c r="E257" s="22">
        <v>39598</v>
      </c>
      <c r="F257" s="3855"/>
      <c r="G257" s="3855"/>
      <c r="H257" s="7"/>
      <c r="I257" s="7"/>
      <c r="J257" s="7">
        <v>14</v>
      </c>
      <c r="K257" s="7"/>
      <c r="L257" s="34"/>
      <c r="M257" s="34"/>
    </row>
    <row r="258" spans="1:13" ht="12.75" customHeight="1" x14ac:dyDescent="0.2">
      <c r="A258" s="1">
        <v>74</v>
      </c>
      <c r="B258" s="90" t="s">
        <v>2343</v>
      </c>
      <c r="C258" s="85" t="s">
        <v>3335</v>
      </c>
      <c r="D258" s="22">
        <v>39583</v>
      </c>
      <c r="E258" s="22">
        <v>39674</v>
      </c>
      <c r="F258" s="3855"/>
      <c r="G258" s="3855"/>
      <c r="H258" s="7"/>
      <c r="I258" s="7"/>
      <c r="J258" s="7">
        <v>20</v>
      </c>
      <c r="K258" s="7"/>
      <c r="L258" s="34"/>
      <c r="M258" s="34"/>
    </row>
    <row r="259" spans="1:13" ht="25.5" x14ac:dyDescent="0.2">
      <c r="A259" s="64">
        <v>75</v>
      </c>
      <c r="B259" s="91" t="s">
        <v>2343</v>
      </c>
      <c r="C259" s="383" t="s">
        <v>1857</v>
      </c>
      <c r="D259" s="22">
        <v>39583</v>
      </c>
      <c r="E259" s="22">
        <v>39629</v>
      </c>
      <c r="F259" s="3855"/>
      <c r="G259" s="3855"/>
      <c r="H259" s="7"/>
      <c r="I259" s="7"/>
      <c r="J259" s="7">
        <v>11</v>
      </c>
      <c r="K259" s="7"/>
      <c r="L259" s="34"/>
      <c r="M259" s="34"/>
    </row>
    <row r="260" spans="1:13" x14ac:dyDescent="0.2">
      <c r="A260" s="1">
        <v>76</v>
      </c>
      <c r="B260" s="90" t="s">
        <v>2343</v>
      </c>
      <c r="C260" s="7" t="s">
        <v>1858</v>
      </c>
      <c r="D260" s="22">
        <v>39600</v>
      </c>
      <c r="E260" s="22">
        <v>39812</v>
      </c>
      <c r="F260" s="3856"/>
      <c r="G260" s="3856"/>
      <c r="H260" s="7"/>
      <c r="I260" s="7"/>
      <c r="J260" s="7">
        <v>19</v>
      </c>
      <c r="K260" s="7"/>
      <c r="L260" s="34"/>
      <c r="M260" s="34"/>
    </row>
    <row r="261" spans="1:13" ht="25.5" x14ac:dyDescent="0.2">
      <c r="A261" s="1">
        <v>77</v>
      </c>
      <c r="B261" s="90" t="s">
        <v>2343</v>
      </c>
      <c r="C261" s="85" t="s">
        <v>3334</v>
      </c>
      <c r="D261" s="22">
        <v>39630</v>
      </c>
      <c r="E261" s="22">
        <v>39721</v>
      </c>
      <c r="F261" s="3854">
        <v>189</v>
      </c>
      <c r="G261" s="3854">
        <v>3</v>
      </c>
      <c r="H261" s="7"/>
      <c r="I261" s="7"/>
      <c r="J261" s="7">
        <v>15</v>
      </c>
      <c r="K261" s="7"/>
      <c r="L261" s="34"/>
      <c r="M261" s="34"/>
    </row>
    <row r="262" spans="1:13" ht="25.5" x14ac:dyDescent="0.2">
      <c r="A262" s="1">
        <v>78</v>
      </c>
      <c r="B262" s="90" t="s">
        <v>2343</v>
      </c>
      <c r="C262" s="85" t="s">
        <v>2969</v>
      </c>
      <c r="D262" s="22">
        <v>39630</v>
      </c>
      <c r="E262" s="22">
        <v>39721</v>
      </c>
      <c r="F262" s="3855"/>
      <c r="G262" s="3855"/>
      <c r="H262" s="7"/>
      <c r="I262" s="7"/>
      <c r="J262" s="7">
        <v>17</v>
      </c>
      <c r="K262" s="7"/>
      <c r="L262" s="34"/>
      <c r="M262" s="34"/>
    </row>
    <row r="263" spans="1:13" ht="25.5" x14ac:dyDescent="0.2">
      <c r="A263" s="64">
        <v>79</v>
      </c>
      <c r="B263" s="91" t="s">
        <v>2343</v>
      </c>
      <c r="C263" s="383" t="s">
        <v>1859</v>
      </c>
      <c r="D263" s="22">
        <v>39630</v>
      </c>
      <c r="E263" s="22">
        <v>39721</v>
      </c>
      <c r="F263" s="3855"/>
      <c r="G263" s="3855"/>
      <c r="H263" s="7"/>
      <c r="I263" s="7"/>
      <c r="J263" s="7">
        <v>17</v>
      </c>
      <c r="K263" s="7"/>
      <c r="L263" s="34"/>
      <c r="M263" s="34"/>
    </row>
    <row r="264" spans="1:13" x14ac:dyDescent="0.2">
      <c r="A264" s="1">
        <v>80</v>
      </c>
      <c r="B264" s="90" t="s">
        <v>2343</v>
      </c>
      <c r="C264" s="7" t="s">
        <v>1860</v>
      </c>
      <c r="D264" s="7"/>
      <c r="E264" s="7"/>
      <c r="F264" s="3855"/>
      <c r="G264" s="3855"/>
      <c r="H264" s="7"/>
      <c r="I264" s="7"/>
      <c r="J264" s="7"/>
      <c r="K264" s="7"/>
      <c r="M264" s="34" t="s">
        <v>2362</v>
      </c>
    </row>
    <row r="265" spans="1:13" x14ac:dyDescent="0.2">
      <c r="A265" s="1">
        <v>81</v>
      </c>
      <c r="B265" s="90" t="s">
        <v>2343</v>
      </c>
      <c r="C265" s="7" t="s">
        <v>1861</v>
      </c>
      <c r="D265" s="22">
        <v>39630</v>
      </c>
      <c r="E265" s="22">
        <v>39721</v>
      </c>
      <c r="F265" s="3855"/>
      <c r="G265" s="3855"/>
      <c r="H265" s="7"/>
      <c r="I265" s="7"/>
      <c r="J265" s="7">
        <v>12</v>
      </c>
      <c r="K265" s="7"/>
      <c r="L265" s="34"/>
      <c r="M265" s="34"/>
    </row>
    <row r="266" spans="1:13" x14ac:dyDescent="0.2">
      <c r="A266" s="66">
        <v>82</v>
      </c>
      <c r="B266" s="92" t="s">
        <v>2343</v>
      </c>
      <c r="C266" s="289" t="s">
        <v>1862</v>
      </c>
      <c r="D266" s="68">
        <v>39630</v>
      </c>
      <c r="E266" s="68">
        <v>39721</v>
      </c>
      <c r="F266" s="3855"/>
      <c r="G266" s="3855"/>
      <c r="H266" s="67"/>
      <c r="I266" s="67"/>
      <c r="J266" s="67">
        <v>16</v>
      </c>
      <c r="K266" s="67"/>
      <c r="L266" s="82"/>
      <c r="M266" s="34"/>
    </row>
    <row r="267" spans="1:13" x14ac:dyDescent="0.2">
      <c r="A267" s="1">
        <v>83</v>
      </c>
      <c r="B267" s="90" t="s">
        <v>2343</v>
      </c>
      <c r="C267" s="7" t="s">
        <v>1863</v>
      </c>
      <c r="D267" s="22">
        <v>39630</v>
      </c>
      <c r="E267" s="22">
        <v>39721</v>
      </c>
      <c r="F267" s="3855"/>
      <c r="G267" s="3855"/>
      <c r="H267" s="7"/>
      <c r="I267" s="7"/>
      <c r="J267" s="7">
        <v>15</v>
      </c>
      <c r="K267" s="7"/>
      <c r="L267" s="34"/>
      <c r="M267" s="34"/>
    </row>
    <row r="268" spans="1:13" x14ac:dyDescent="0.2">
      <c r="A268" s="1">
        <v>84</v>
      </c>
      <c r="B268" s="90" t="s">
        <v>2343</v>
      </c>
      <c r="C268" s="7" t="s">
        <v>1864</v>
      </c>
      <c r="D268" s="22">
        <v>39630</v>
      </c>
      <c r="E268" s="22">
        <v>39721</v>
      </c>
      <c r="F268" s="3855"/>
      <c r="G268" s="3855"/>
      <c r="H268" s="7"/>
      <c r="I268" s="7"/>
      <c r="J268" s="7">
        <v>14</v>
      </c>
      <c r="K268" s="7"/>
      <c r="L268" s="34"/>
      <c r="M268" s="34"/>
    </row>
    <row r="269" spans="1:13" x14ac:dyDescent="0.2">
      <c r="A269" s="1">
        <v>85</v>
      </c>
      <c r="B269" s="90" t="s">
        <v>2343</v>
      </c>
      <c r="C269" s="7" t="s">
        <v>1865</v>
      </c>
      <c r="D269" s="22">
        <v>39630</v>
      </c>
      <c r="E269" s="22">
        <v>39721</v>
      </c>
      <c r="F269" s="3855"/>
      <c r="G269" s="3855"/>
      <c r="H269" s="7"/>
      <c r="I269" s="7"/>
      <c r="J269" s="7">
        <v>13</v>
      </c>
      <c r="K269" s="7"/>
      <c r="L269" s="34"/>
      <c r="M269" s="34"/>
    </row>
    <row r="270" spans="1:13" x14ac:dyDescent="0.2">
      <c r="A270" s="1">
        <v>86</v>
      </c>
      <c r="B270" s="90" t="s">
        <v>2343</v>
      </c>
      <c r="C270" s="7" t="s">
        <v>1884</v>
      </c>
      <c r="D270" s="22">
        <v>39630</v>
      </c>
      <c r="E270" s="22">
        <v>39721</v>
      </c>
      <c r="F270" s="3855"/>
      <c r="G270" s="3855"/>
      <c r="H270" s="7"/>
      <c r="I270" s="7"/>
      <c r="J270" s="7">
        <v>14</v>
      </c>
      <c r="K270" s="7"/>
      <c r="L270" s="34"/>
      <c r="M270" s="34"/>
    </row>
    <row r="271" spans="1:13" x14ac:dyDescent="0.2">
      <c r="A271" s="1">
        <v>87</v>
      </c>
      <c r="B271" s="90" t="s">
        <v>2343</v>
      </c>
      <c r="C271" s="7" t="s">
        <v>1885</v>
      </c>
      <c r="D271" s="22">
        <v>39630</v>
      </c>
      <c r="E271" s="22">
        <v>39721</v>
      </c>
      <c r="F271" s="3855"/>
      <c r="G271" s="3855"/>
      <c r="H271" s="7"/>
      <c r="I271" s="7"/>
      <c r="J271" s="7">
        <v>14</v>
      </c>
      <c r="K271" s="7"/>
      <c r="L271" s="34"/>
      <c r="M271" s="34"/>
    </row>
    <row r="272" spans="1:13" x14ac:dyDescent="0.2">
      <c r="A272" s="1">
        <v>88</v>
      </c>
      <c r="B272" s="90" t="s">
        <v>2343</v>
      </c>
      <c r="C272" s="7" t="s">
        <v>1886</v>
      </c>
      <c r="D272" s="22">
        <v>39630</v>
      </c>
      <c r="E272" s="22">
        <v>39721</v>
      </c>
      <c r="F272" s="3855"/>
      <c r="G272" s="3855"/>
      <c r="H272" s="7"/>
      <c r="I272" s="7"/>
      <c r="J272" s="7">
        <v>14</v>
      </c>
      <c r="K272" s="7"/>
      <c r="L272" s="34"/>
      <c r="M272" s="34"/>
    </row>
    <row r="273" spans="1:13" x14ac:dyDescent="0.2">
      <c r="A273" s="1">
        <v>89</v>
      </c>
      <c r="B273" s="90" t="s">
        <v>2343</v>
      </c>
      <c r="C273" s="7" t="s">
        <v>1887</v>
      </c>
      <c r="D273" s="22">
        <v>39630</v>
      </c>
      <c r="E273" s="22">
        <v>39721</v>
      </c>
      <c r="F273" s="3855"/>
      <c r="G273" s="3855"/>
      <c r="H273" s="7"/>
      <c r="I273" s="7"/>
      <c r="J273" s="7">
        <v>14</v>
      </c>
      <c r="K273" s="7"/>
      <c r="L273" s="34"/>
      <c r="M273" s="34"/>
    </row>
    <row r="274" spans="1:13" ht="25.5" x14ac:dyDescent="0.2">
      <c r="A274" s="1">
        <v>90</v>
      </c>
      <c r="B274" s="90" t="s">
        <v>2343</v>
      </c>
      <c r="C274" s="85" t="s">
        <v>2970</v>
      </c>
      <c r="D274" s="22">
        <v>39630</v>
      </c>
      <c r="E274" s="22">
        <v>39721</v>
      </c>
      <c r="F274" s="3856"/>
      <c r="G274" s="3856"/>
      <c r="H274" s="7"/>
      <c r="I274" s="7"/>
      <c r="J274" s="7">
        <v>18</v>
      </c>
      <c r="K274" s="7"/>
      <c r="L274" s="34"/>
      <c r="M274" s="34"/>
    </row>
    <row r="275" spans="1:13" x14ac:dyDescent="0.2">
      <c r="A275" s="4"/>
      <c r="B275" s="97"/>
      <c r="C275" s="17"/>
      <c r="D275" s="52"/>
      <c r="E275" s="52"/>
      <c r="L275" s="33"/>
      <c r="M275" s="33"/>
    </row>
    <row r="276" spans="1:13" x14ac:dyDescent="0.2">
      <c r="A276" s="17" t="s">
        <v>2726</v>
      </c>
      <c r="C276" s="329"/>
      <c r="D276" s="329"/>
      <c r="F276" s="3842" t="s">
        <v>2722</v>
      </c>
      <c r="G276" s="3842"/>
      <c r="H276" s="3842"/>
      <c r="I276" s="3842"/>
      <c r="J276" s="10"/>
      <c r="K276" s="3842"/>
      <c r="L276" s="3842"/>
      <c r="M276" s="3842"/>
    </row>
    <row r="277" spans="1:13" x14ac:dyDescent="0.2">
      <c r="A277" t="s">
        <v>2723</v>
      </c>
      <c r="C277" s="329"/>
      <c r="D277" s="329"/>
      <c r="F277" s="301" t="s">
        <v>2860</v>
      </c>
      <c r="G277" s="3846" t="s">
        <v>2861</v>
      </c>
      <c r="H277" s="3847"/>
      <c r="I277" s="301" t="s">
        <v>2862</v>
      </c>
      <c r="J277" s="10"/>
      <c r="K277" s="36"/>
      <c r="L277" s="3842"/>
      <c r="M277" s="3842"/>
    </row>
    <row r="278" spans="1:13" x14ac:dyDescent="0.2">
      <c r="A278" s="17" t="s">
        <v>2727</v>
      </c>
      <c r="C278" s="329"/>
      <c r="F278" s="301"/>
      <c r="G278" s="3846"/>
      <c r="H278" s="3847"/>
      <c r="I278" s="301"/>
      <c r="J278" s="10"/>
      <c r="K278" s="36"/>
      <c r="L278" s="3842"/>
      <c r="M278" s="3842"/>
    </row>
    <row r="279" spans="1:13" x14ac:dyDescent="0.2">
      <c r="A279" s="10"/>
      <c r="B279" s="329"/>
      <c r="C279" s="329"/>
      <c r="J279" s="10"/>
      <c r="K279" s="10"/>
      <c r="L279" s="10"/>
      <c r="M279" s="10"/>
    </row>
    <row r="280" spans="1:13" x14ac:dyDescent="0.2">
      <c r="A280" s="10"/>
      <c r="B280" s="329"/>
      <c r="C280" s="329"/>
      <c r="J280" s="10"/>
      <c r="K280" s="10"/>
      <c r="L280" s="10"/>
      <c r="M280" s="10"/>
    </row>
    <row r="281" spans="1:13" x14ac:dyDescent="0.2">
      <c r="A281" s="4"/>
      <c r="B281" s="97"/>
      <c r="C281" s="17"/>
      <c r="D281" s="52"/>
      <c r="E281" s="52"/>
      <c r="L281" s="33"/>
      <c r="M281" s="33"/>
    </row>
    <row r="282" spans="1:13" ht="12.75" customHeight="1" x14ac:dyDescent="0.2">
      <c r="A282" s="3860"/>
      <c r="B282" s="3860"/>
      <c r="C282" s="3845" t="s">
        <v>2859</v>
      </c>
      <c r="D282" s="3845"/>
      <c r="E282" s="3845"/>
      <c r="F282" s="3845"/>
      <c r="G282" s="3845"/>
      <c r="H282" s="3845"/>
      <c r="I282" s="3845"/>
      <c r="J282" s="3845"/>
      <c r="K282" s="3845"/>
      <c r="L282" s="3852" t="s">
        <v>2858</v>
      </c>
      <c r="M282" s="3852"/>
    </row>
    <row r="283" spans="1:13" x14ac:dyDescent="0.2">
      <c r="A283" s="3860"/>
      <c r="B283" s="3860"/>
      <c r="C283" s="3845"/>
      <c r="D283" s="3845"/>
      <c r="E283" s="3845"/>
      <c r="F283" s="3845"/>
      <c r="G283" s="3845"/>
      <c r="H283" s="3845"/>
      <c r="I283" s="3845"/>
      <c r="J283" s="3845"/>
      <c r="K283" s="3845"/>
      <c r="L283" s="3852"/>
      <c r="M283" s="3852"/>
    </row>
    <row r="284" spans="1:13" x14ac:dyDescent="0.2">
      <c r="A284" s="3860"/>
      <c r="B284" s="3860"/>
      <c r="C284" s="3845"/>
      <c r="D284" s="3845"/>
      <c r="E284" s="3845"/>
      <c r="F284" s="3845"/>
      <c r="G284" s="3845"/>
      <c r="H284" s="3845"/>
      <c r="I284" s="3845"/>
      <c r="J284" s="3845"/>
      <c r="K284" s="3845"/>
      <c r="L284" s="3852"/>
      <c r="M284" s="3852"/>
    </row>
    <row r="285" spans="1:13" ht="15.75" customHeight="1" x14ac:dyDescent="0.2">
      <c r="A285" s="3860"/>
      <c r="B285" s="3860"/>
      <c r="C285" s="3853" t="s">
        <v>2720</v>
      </c>
      <c r="D285" s="3853"/>
      <c r="E285" s="3853"/>
      <c r="F285" s="3853"/>
      <c r="G285" s="3853"/>
      <c r="H285" s="3853"/>
      <c r="I285" s="3853"/>
      <c r="J285" s="3853"/>
      <c r="K285" s="3853"/>
      <c r="L285" s="3852" t="s">
        <v>1208</v>
      </c>
      <c r="M285" s="3852"/>
    </row>
    <row r="286" spans="1:13" ht="15.75" customHeight="1" x14ac:dyDescent="0.2">
      <c r="A286" s="3860"/>
      <c r="B286" s="3860"/>
      <c r="C286" s="3853"/>
      <c r="D286" s="3853"/>
      <c r="E286" s="3853"/>
      <c r="F286" s="3853"/>
      <c r="G286" s="3853"/>
      <c r="H286" s="3853"/>
      <c r="I286" s="3853"/>
      <c r="J286" s="3853"/>
      <c r="K286" s="3853"/>
      <c r="L286" s="3852"/>
      <c r="M286" s="3852"/>
    </row>
    <row r="287" spans="1:13" ht="15.75" customHeight="1" x14ac:dyDescent="0.2">
      <c r="A287" s="3860"/>
      <c r="B287" s="3860"/>
      <c r="C287" s="3853"/>
      <c r="D287" s="3853"/>
      <c r="E287" s="3853"/>
      <c r="F287" s="3853"/>
      <c r="G287" s="3853"/>
      <c r="H287" s="3853"/>
      <c r="I287" s="3853"/>
      <c r="J287" s="3853"/>
      <c r="K287" s="3853"/>
      <c r="L287" s="3852"/>
      <c r="M287" s="3852"/>
    </row>
    <row r="288" spans="1:13" ht="15.75" x14ac:dyDescent="0.2">
      <c r="A288" s="4"/>
      <c r="B288" s="4"/>
      <c r="C288" s="72"/>
      <c r="D288" s="72"/>
      <c r="E288" s="72"/>
      <c r="F288" s="72"/>
      <c r="G288" s="72"/>
      <c r="H288" s="72"/>
      <c r="I288" s="72"/>
      <c r="J288" s="72"/>
      <c r="K288" s="72"/>
      <c r="L288" s="5"/>
      <c r="M288" s="5"/>
    </row>
    <row r="289" spans="1:13" x14ac:dyDescent="0.2">
      <c r="A289" t="s">
        <v>2319</v>
      </c>
      <c r="J289" s="17"/>
      <c r="K289" s="51"/>
    </row>
    <row r="290" spans="1:13" x14ac:dyDescent="0.2">
      <c r="A290" s="17" t="s">
        <v>2488</v>
      </c>
      <c r="H290" s="17" t="s">
        <v>2923</v>
      </c>
      <c r="L290" s="33"/>
      <c r="M290" s="33"/>
    </row>
    <row r="291" spans="1:13" x14ac:dyDescent="0.2">
      <c r="A291" t="s">
        <v>2320</v>
      </c>
      <c r="J291" s="3844"/>
      <c r="K291" s="3844"/>
      <c r="L291" s="3844"/>
      <c r="M291" s="332"/>
    </row>
    <row r="292" spans="1:13" x14ac:dyDescent="0.2">
      <c r="A292" s="17" t="s">
        <v>2725</v>
      </c>
      <c r="J292" s="71"/>
      <c r="K292" s="71"/>
      <c r="L292" s="333"/>
      <c r="M292" s="333"/>
    </row>
    <row r="293" spans="1:13" x14ac:dyDescent="0.2">
      <c r="A293" s="17" t="s">
        <v>2724</v>
      </c>
      <c r="J293" s="4"/>
      <c r="K293" s="4"/>
      <c r="L293" s="83"/>
      <c r="M293" s="83"/>
    </row>
    <row r="294" spans="1:13" x14ac:dyDescent="0.2">
      <c r="A294" s="4"/>
      <c r="B294" s="51"/>
      <c r="D294" s="52"/>
      <c r="E294" s="52"/>
      <c r="L294" s="33"/>
      <c r="M294" s="33"/>
    </row>
    <row r="295" spans="1:13" ht="23.25" customHeight="1" x14ac:dyDescent="0.2">
      <c r="A295" s="3845" t="s">
        <v>2864</v>
      </c>
      <c r="B295" s="3845" t="s">
        <v>2865</v>
      </c>
      <c r="C295" s="3845" t="s">
        <v>1212</v>
      </c>
      <c r="D295" s="3845" t="s">
        <v>2866</v>
      </c>
      <c r="E295" s="3845"/>
      <c r="F295" s="3848" t="s">
        <v>3430</v>
      </c>
      <c r="G295" s="3849"/>
      <c r="H295" s="3841" t="s">
        <v>3429</v>
      </c>
      <c r="I295" s="3841"/>
      <c r="J295" s="3845" t="s">
        <v>1211</v>
      </c>
      <c r="K295" s="3845" t="s">
        <v>2872</v>
      </c>
      <c r="L295" s="3857" t="s">
        <v>2915</v>
      </c>
      <c r="M295" s="3850" t="s">
        <v>2873</v>
      </c>
    </row>
    <row r="296" spans="1:13" ht="18" x14ac:dyDescent="0.2">
      <c r="A296" s="3845"/>
      <c r="B296" s="3845"/>
      <c r="C296" s="3845"/>
      <c r="D296" s="6" t="s">
        <v>2867</v>
      </c>
      <c r="E296" s="6" t="s">
        <v>2868</v>
      </c>
      <c r="F296" s="6" t="s">
        <v>2870</v>
      </c>
      <c r="G296" s="6" t="s">
        <v>2871</v>
      </c>
      <c r="H296" s="325" t="s">
        <v>3216</v>
      </c>
      <c r="I296" s="325" t="s">
        <v>3217</v>
      </c>
      <c r="J296" s="3845"/>
      <c r="K296" s="3845"/>
      <c r="L296" s="3858"/>
      <c r="M296" s="3851"/>
    </row>
    <row r="297" spans="1:13" x14ac:dyDescent="0.2">
      <c r="A297" s="66">
        <v>91</v>
      </c>
      <c r="B297" s="92" t="s">
        <v>2343</v>
      </c>
      <c r="C297" s="67" t="s">
        <v>1619</v>
      </c>
      <c r="D297" s="68">
        <v>39630</v>
      </c>
      <c r="E297" s="68">
        <v>39721</v>
      </c>
      <c r="F297" s="3854">
        <v>189</v>
      </c>
      <c r="G297" s="3854">
        <v>4</v>
      </c>
      <c r="H297" s="67"/>
      <c r="I297" s="67"/>
      <c r="J297" s="67">
        <v>23</v>
      </c>
      <c r="K297" s="67"/>
      <c r="L297" s="82"/>
      <c r="M297" s="771"/>
    </row>
    <row r="298" spans="1:13" ht="25.5" x14ac:dyDescent="0.2">
      <c r="A298" s="64">
        <v>92</v>
      </c>
      <c r="B298" s="91" t="s">
        <v>2343</v>
      </c>
      <c r="C298" s="383" t="s">
        <v>1620</v>
      </c>
      <c r="D298" s="22">
        <v>39630</v>
      </c>
      <c r="E298" s="22">
        <v>39721</v>
      </c>
      <c r="F298" s="3855"/>
      <c r="G298" s="3855"/>
      <c r="H298" s="7"/>
      <c r="I298" s="7"/>
      <c r="J298" s="7">
        <v>26</v>
      </c>
      <c r="K298" s="7"/>
      <c r="L298" s="34"/>
      <c r="M298" s="34"/>
    </row>
    <row r="299" spans="1:13" ht="25.5" x14ac:dyDescent="0.2">
      <c r="A299" s="1">
        <v>93</v>
      </c>
      <c r="B299" s="90" t="s">
        <v>2343</v>
      </c>
      <c r="C299" s="85" t="s">
        <v>2971</v>
      </c>
      <c r="D299" s="22">
        <v>39630</v>
      </c>
      <c r="E299" s="22">
        <v>40086</v>
      </c>
      <c r="F299" s="3855"/>
      <c r="G299" s="3855"/>
      <c r="H299" s="7"/>
      <c r="I299" s="7"/>
      <c r="J299" s="7">
        <v>21</v>
      </c>
      <c r="K299" s="7"/>
      <c r="L299" s="34"/>
      <c r="M299" s="34"/>
    </row>
    <row r="300" spans="1:13" ht="25.5" x14ac:dyDescent="0.2">
      <c r="A300" s="64">
        <v>94</v>
      </c>
      <c r="B300" s="91" t="s">
        <v>2343</v>
      </c>
      <c r="C300" s="388" t="s">
        <v>1621</v>
      </c>
      <c r="D300" s="22">
        <v>39630</v>
      </c>
      <c r="E300" s="22">
        <v>39721</v>
      </c>
      <c r="F300" s="3855"/>
      <c r="G300" s="3855"/>
      <c r="H300" s="7"/>
      <c r="I300" s="7"/>
      <c r="J300" s="7">
        <v>17</v>
      </c>
      <c r="K300" s="7"/>
      <c r="L300" s="34"/>
      <c r="M300" s="34"/>
    </row>
    <row r="301" spans="1:13" ht="25.5" x14ac:dyDescent="0.2">
      <c r="A301" s="1">
        <v>95</v>
      </c>
      <c r="B301" s="90" t="s">
        <v>2343</v>
      </c>
      <c r="C301" s="85" t="s">
        <v>2972</v>
      </c>
      <c r="D301" s="22">
        <v>39630</v>
      </c>
      <c r="E301" s="22">
        <v>39721</v>
      </c>
      <c r="F301" s="3855"/>
      <c r="G301" s="3855"/>
      <c r="H301" s="7"/>
      <c r="I301" s="7"/>
      <c r="J301" s="7">
        <v>26</v>
      </c>
      <c r="K301" s="7"/>
      <c r="L301" s="34"/>
      <c r="M301" s="34"/>
    </row>
    <row r="302" spans="1:13" ht="25.5" x14ac:dyDescent="0.2">
      <c r="A302" s="1">
        <v>96</v>
      </c>
      <c r="B302" s="90" t="s">
        <v>2343</v>
      </c>
      <c r="C302" s="85" t="s">
        <v>2973</v>
      </c>
      <c r="D302" s="22">
        <v>39630</v>
      </c>
      <c r="E302" s="22">
        <v>39721</v>
      </c>
      <c r="F302" s="3855"/>
      <c r="G302" s="3855"/>
      <c r="H302" s="7"/>
      <c r="I302" s="7"/>
      <c r="J302" s="7">
        <v>21</v>
      </c>
      <c r="K302" s="7"/>
      <c r="L302" s="34"/>
      <c r="M302" s="34"/>
    </row>
    <row r="303" spans="1:13" x14ac:dyDescent="0.2">
      <c r="A303" s="1">
        <v>97</v>
      </c>
      <c r="B303" s="90" t="s">
        <v>2343</v>
      </c>
      <c r="C303" s="7" t="s">
        <v>1622</v>
      </c>
      <c r="D303" s="22">
        <v>39630</v>
      </c>
      <c r="E303" s="22">
        <v>39721</v>
      </c>
      <c r="F303" s="3855"/>
      <c r="G303" s="3855"/>
      <c r="H303" s="7"/>
      <c r="I303" s="7"/>
      <c r="J303" s="7">
        <v>18</v>
      </c>
      <c r="K303" s="7"/>
      <c r="L303" s="34"/>
      <c r="M303" s="34"/>
    </row>
    <row r="304" spans="1:13" ht="25.5" x14ac:dyDescent="0.2">
      <c r="A304" s="1">
        <v>98</v>
      </c>
      <c r="B304" s="90" t="s">
        <v>2343</v>
      </c>
      <c r="C304" s="85" t="s">
        <v>3340</v>
      </c>
      <c r="D304" s="22">
        <v>39630</v>
      </c>
      <c r="E304" s="22">
        <v>39721</v>
      </c>
      <c r="F304" s="3855"/>
      <c r="G304" s="3855"/>
      <c r="H304" s="7"/>
      <c r="I304" s="7"/>
      <c r="J304" s="7">
        <v>21</v>
      </c>
      <c r="K304" s="7"/>
      <c r="L304" s="34"/>
      <c r="M304" s="34"/>
    </row>
    <row r="305" spans="1:13" ht="25.5" x14ac:dyDescent="0.2">
      <c r="A305" s="1">
        <v>99</v>
      </c>
      <c r="B305" s="90" t="s">
        <v>2343</v>
      </c>
      <c r="C305" s="11" t="s">
        <v>3341</v>
      </c>
      <c r="D305" s="22">
        <v>39630</v>
      </c>
      <c r="E305" s="22">
        <v>39721</v>
      </c>
      <c r="F305" s="3856"/>
      <c r="G305" s="3856"/>
      <c r="H305" s="7"/>
      <c r="I305" s="7"/>
      <c r="J305" s="7">
        <v>30</v>
      </c>
      <c r="K305" s="7"/>
      <c r="L305" s="34"/>
      <c r="M305" s="34"/>
    </row>
    <row r="306" spans="1:13" ht="25.5" x14ac:dyDescent="0.2">
      <c r="A306" s="1">
        <v>100</v>
      </c>
      <c r="B306" s="90" t="s">
        <v>2343</v>
      </c>
      <c r="C306" s="85" t="s">
        <v>2974</v>
      </c>
      <c r="D306" s="22">
        <v>39630</v>
      </c>
      <c r="E306" s="22">
        <v>39721</v>
      </c>
      <c r="F306" s="3854">
        <v>189</v>
      </c>
      <c r="G306" s="3854">
        <v>5</v>
      </c>
      <c r="H306" s="7"/>
      <c r="I306" s="7"/>
      <c r="J306" s="7">
        <v>22</v>
      </c>
      <c r="K306" s="7"/>
      <c r="L306" s="34"/>
      <c r="M306" s="34"/>
    </row>
    <row r="307" spans="1:13" ht="25.5" x14ac:dyDescent="0.2">
      <c r="A307" s="1">
        <v>101</v>
      </c>
      <c r="B307" s="90" t="s">
        <v>2343</v>
      </c>
      <c r="C307" s="85" t="s">
        <v>2975</v>
      </c>
      <c r="D307" s="22">
        <v>39630</v>
      </c>
      <c r="E307" s="22">
        <v>39721</v>
      </c>
      <c r="F307" s="3855"/>
      <c r="G307" s="3855"/>
      <c r="H307" s="7"/>
      <c r="I307" s="7"/>
      <c r="J307" s="7">
        <v>16</v>
      </c>
      <c r="K307" s="7"/>
      <c r="L307" s="34"/>
      <c r="M307" s="34"/>
    </row>
    <row r="308" spans="1:13" ht="25.5" x14ac:dyDescent="0.2">
      <c r="A308" s="66">
        <v>102</v>
      </c>
      <c r="B308" s="93" t="s">
        <v>2343</v>
      </c>
      <c r="C308" s="791" t="s">
        <v>2976</v>
      </c>
      <c r="D308" s="68">
        <v>39630</v>
      </c>
      <c r="E308" s="68">
        <v>39721</v>
      </c>
      <c r="F308" s="3855"/>
      <c r="G308" s="3855"/>
      <c r="H308" s="67"/>
      <c r="I308" s="67"/>
      <c r="J308" s="67">
        <v>25</v>
      </c>
      <c r="K308" s="67"/>
      <c r="L308" s="82"/>
      <c r="M308" s="34"/>
    </row>
    <row r="309" spans="1:13" x14ac:dyDescent="0.2">
      <c r="A309" s="1">
        <v>103</v>
      </c>
      <c r="B309" s="94" t="s">
        <v>2343</v>
      </c>
      <c r="C309" s="7" t="s">
        <v>1623</v>
      </c>
      <c r="D309" s="22"/>
      <c r="E309" s="22"/>
      <c r="F309" s="3855"/>
      <c r="G309" s="3855"/>
      <c r="H309" s="7"/>
      <c r="I309" s="7"/>
      <c r="J309" s="7"/>
      <c r="K309" s="7"/>
      <c r="L309" s="7"/>
      <c r="M309" s="34" t="s">
        <v>2362</v>
      </c>
    </row>
    <row r="310" spans="1:13" x14ac:dyDescent="0.2">
      <c r="A310" s="1">
        <v>104</v>
      </c>
      <c r="B310" s="94" t="s">
        <v>2343</v>
      </c>
      <c r="C310" s="7" t="s">
        <v>1624</v>
      </c>
      <c r="D310" s="22"/>
      <c r="E310" s="22"/>
      <c r="F310" s="3855"/>
      <c r="G310" s="3855"/>
      <c r="H310" s="7"/>
      <c r="I310" s="7"/>
      <c r="J310" s="7"/>
      <c r="K310" s="7"/>
      <c r="L310" s="7"/>
      <c r="M310" s="34" t="s">
        <v>2362</v>
      </c>
    </row>
    <row r="311" spans="1:13" ht="25.5" x14ac:dyDescent="0.2">
      <c r="A311" s="1">
        <v>105</v>
      </c>
      <c r="B311" s="94" t="s">
        <v>2343</v>
      </c>
      <c r="C311" s="11" t="s">
        <v>3342</v>
      </c>
      <c r="D311" s="22">
        <v>39630</v>
      </c>
      <c r="E311" s="22">
        <v>39721</v>
      </c>
      <c r="F311" s="3855"/>
      <c r="G311" s="3855"/>
      <c r="H311" s="7"/>
      <c r="I311" s="7"/>
      <c r="J311" s="7">
        <v>22</v>
      </c>
      <c r="K311" s="7"/>
      <c r="L311" s="34"/>
      <c r="M311" s="34"/>
    </row>
    <row r="312" spans="1:13" ht="25.5" x14ac:dyDescent="0.2">
      <c r="A312" s="1">
        <v>106</v>
      </c>
      <c r="B312" s="94" t="s">
        <v>2343</v>
      </c>
      <c r="C312" s="11" t="s">
        <v>3343</v>
      </c>
      <c r="D312" s="22">
        <v>39630</v>
      </c>
      <c r="E312" s="22">
        <v>39721</v>
      </c>
      <c r="F312" s="3855"/>
      <c r="G312" s="3855"/>
      <c r="H312" s="7"/>
      <c r="I312" s="7"/>
      <c r="J312" s="7">
        <v>22</v>
      </c>
      <c r="K312" s="7"/>
      <c r="L312" s="34"/>
      <c r="M312" s="34"/>
    </row>
    <row r="313" spans="1:13" ht="25.5" x14ac:dyDescent="0.2">
      <c r="A313" s="1">
        <v>107</v>
      </c>
      <c r="B313" s="94" t="s">
        <v>2343</v>
      </c>
      <c r="C313" s="11" t="s">
        <v>3344</v>
      </c>
      <c r="D313" s="22">
        <v>39630</v>
      </c>
      <c r="E313" s="22">
        <v>39721</v>
      </c>
      <c r="F313" s="3855"/>
      <c r="G313" s="3855"/>
      <c r="H313" s="7"/>
      <c r="I313" s="7"/>
      <c r="J313" s="7">
        <v>18</v>
      </c>
      <c r="K313" s="7"/>
      <c r="L313" s="34"/>
      <c r="M313" s="34"/>
    </row>
    <row r="314" spans="1:13" x14ac:dyDescent="0.2">
      <c r="A314" s="1">
        <v>108</v>
      </c>
      <c r="B314" s="94" t="s">
        <v>2343</v>
      </c>
      <c r="C314" s="7" t="s">
        <v>1625</v>
      </c>
      <c r="D314" s="22">
        <v>39630</v>
      </c>
      <c r="E314" s="22">
        <v>39813</v>
      </c>
      <c r="F314" s="3855"/>
      <c r="G314" s="3855"/>
      <c r="H314" s="7"/>
      <c r="I314" s="7"/>
      <c r="J314" s="7">
        <v>15</v>
      </c>
      <c r="K314" s="7"/>
      <c r="L314" s="34"/>
      <c r="M314" s="34"/>
    </row>
    <row r="315" spans="1:13" ht="25.5" x14ac:dyDescent="0.2">
      <c r="A315" s="1">
        <v>109</v>
      </c>
      <c r="B315" s="94" t="s">
        <v>2343</v>
      </c>
      <c r="C315" s="11" t="s">
        <v>3345</v>
      </c>
      <c r="D315" s="22">
        <v>39630</v>
      </c>
      <c r="E315" s="22">
        <v>39659</v>
      </c>
      <c r="F315" s="3855"/>
      <c r="G315" s="3855"/>
      <c r="H315" s="7"/>
      <c r="I315" s="7"/>
      <c r="J315" s="7">
        <v>23</v>
      </c>
      <c r="K315" s="7"/>
      <c r="L315" s="34"/>
      <c r="M315" s="34"/>
    </row>
    <row r="316" spans="1:13" ht="25.5" x14ac:dyDescent="0.2">
      <c r="A316" s="1">
        <v>110</v>
      </c>
      <c r="B316" s="94" t="s">
        <v>2343</v>
      </c>
      <c r="C316" s="11" t="s">
        <v>3346</v>
      </c>
      <c r="D316" s="22">
        <v>39630</v>
      </c>
      <c r="E316" s="22">
        <v>39691</v>
      </c>
      <c r="F316" s="3855"/>
      <c r="G316" s="3855"/>
      <c r="H316" s="7"/>
      <c r="I316" s="7"/>
      <c r="J316" s="7">
        <v>19</v>
      </c>
      <c r="K316" s="7"/>
      <c r="L316" s="34"/>
      <c r="M316" s="34"/>
    </row>
    <row r="317" spans="1:13" x14ac:dyDescent="0.2">
      <c r="A317" s="1">
        <v>111</v>
      </c>
      <c r="B317" s="94" t="s">
        <v>2343</v>
      </c>
      <c r="C317" s="7" t="s">
        <v>1626</v>
      </c>
      <c r="D317" s="22">
        <v>39661</v>
      </c>
      <c r="E317" s="22">
        <v>39721</v>
      </c>
      <c r="F317" s="3856"/>
      <c r="G317" s="3856"/>
      <c r="H317" s="7"/>
      <c r="I317" s="7"/>
      <c r="J317" s="7">
        <v>16</v>
      </c>
      <c r="K317" s="7"/>
      <c r="L317" s="34"/>
      <c r="M317" s="34"/>
    </row>
    <row r="318" spans="1:13" x14ac:dyDescent="0.2">
      <c r="A318" s="4"/>
      <c r="B318" s="51"/>
      <c r="D318" s="52"/>
      <c r="E318" s="52"/>
      <c r="L318" s="33"/>
      <c r="M318" s="33"/>
    </row>
    <row r="319" spans="1:13" x14ac:dyDescent="0.2">
      <c r="A319" s="17" t="s">
        <v>2726</v>
      </c>
      <c r="C319" s="329"/>
      <c r="D319" s="3842" t="s">
        <v>2722</v>
      </c>
      <c r="E319" s="3842"/>
      <c r="F319" s="3842"/>
      <c r="G319" s="3842"/>
      <c r="J319" s="10"/>
      <c r="K319" s="10"/>
      <c r="L319" s="10"/>
      <c r="M319" s="10"/>
    </row>
    <row r="320" spans="1:13" x14ac:dyDescent="0.2">
      <c r="A320" t="s">
        <v>2723</v>
      </c>
      <c r="C320" s="329"/>
      <c r="D320" s="301" t="s">
        <v>2860</v>
      </c>
      <c r="E320" s="3846" t="s">
        <v>2861</v>
      </c>
      <c r="F320" s="3847"/>
      <c r="G320" s="301" t="s">
        <v>2862</v>
      </c>
    </row>
    <row r="321" spans="1:13" x14ac:dyDescent="0.2">
      <c r="A321" s="17" t="s">
        <v>2727</v>
      </c>
      <c r="C321" s="329"/>
      <c r="D321" s="301"/>
      <c r="E321" s="3846"/>
      <c r="F321" s="3847"/>
      <c r="G321" s="301"/>
    </row>
    <row r="322" spans="1:13" x14ac:dyDescent="0.2">
      <c r="A322" s="10"/>
      <c r="B322" s="329"/>
      <c r="C322" s="329"/>
    </row>
    <row r="323" spans="1:13" x14ac:dyDescent="0.2">
      <c r="A323" s="4"/>
      <c r="B323" s="329"/>
      <c r="C323" s="329"/>
      <c r="L323" s="33"/>
      <c r="M323" s="33"/>
    </row>
    <row r="324" spans="1:13" x14ac:dyDescent="0.2">
      <c r="A324" s="4"/>
      <c r="B324" s="51"/>
      <c r="D324" s="52"/>
      <c r="E324" s="52"/>
      <c r="L324" s="33"/>
      <c r="M324" s="33"/>
    </row>
    <row r="325" spans="1:13" ht="12.75" customHeight="1" x14ac:dyDescent="0.2">
      <c r="A325" s="3860"/>
      <c r="B325" s="3860"/>
      <c r="C325" s="3845" t="s">
        <v>2859</v>
      </c>
      <c r="D325" s="3845"/>
      <c r="E325" s="3845"/>
      <c r="F325" s="3845"/>
      <c r="G325" s="3845"/>
      <c r="H325" s="3845"/>
      <c r="I325" s="3845"/>
      <c r="J325" s="3845"/>
      <c r="K325" s="3845"/>
      <c r="L325" s="3852" t="s">
        <v>2858</v>
      </c>
      <c r="M325" s="3852"/>
    </row>
    <row r="326" spans="1:13" x14ac:dyDescent="0.2">
      <c r="A326" s="3860"/>
      <c r="B326" s="3860"/>
      <c r="C326" s="3845"/>
      <c r="D326" s="3845"/>
      <c r="E326" s="3845"/>
      <c r="F326" s="3845"/>
      <c r="G326" s="3845"/>
      <c r="H326" s="3845"/>
      <c r="I326" s="3845"/>
      <c r="J326" s="3845"/>
      <c r="K326" s="3845"/>
      <c r="L326" s="3852"/>
      <c r="M326" s="3852"/>
    </row>
    <row r="327" spans="1:13" x14ac:dyDescent="0.2">
      <c r="A327" s="3860"/>
      <c r="B327" s="3860"/>
      <c r="C327" s="3845"/>
      <c r="D327" s="3845"/>
      <c r="E327" s="3845"/>
      <c r="F327" s="3845"/>
      <c r="G327" s="3845"/>
      <c r="H327" s="3845"/>
      <c r="I327" s="3845"/>
      <c r="J327" s="3845"/>
      <c r="K327" s="3845"/>
      <c r="L327" s="3852"/>
      <c r="M327" s="3852"/>
    </row>
    <row r="328" spans="1:13" ht="15.75" customHeight="1" x14ac:dyDescent="0.2">
      <c r="A328" s="3860"/>
      <c r="B328" s="3860"/>
      <c r="C328" s="3853" t="s">
        <v>2720</v>
      </c>
      <c r="D328" s="3853"/>
      <c r="E328" s="3853"/>
      <c r="F328" s="3853"/>
      <c r="G328" s="3853"/>
      <c r="H328" s="3853"/>
      <c r="I328" s="3853"/>
      <c r="J328" s="3853"/>
      <c r="K328" s="3853"/>
      <c r="L328" s="3852" t="s">
        <v>1208</v>
      </c>
      <c r="M328" s="3852"/>
    </row>
    <row r="329" spans="1:13" ht="15.75" customHeight="1" x14ac:dyDescent="0.2">
      <c r="A329" s="3860"/>
      <c r="B329" s="3860"/>
      <c r="C329" s="3853"/>
      <c r="D329" s="3853"/>
      <c r="E329" s="3853"/>
      <c r="F329" s="3853"/>
      <c r="G329" s="3853"/>
      <c r="H329" s="3853"/>
      <c r="I329" s="3853"/>
      <c r="J329" s="3853"/>
      <c r="K329" s="3853"/>
      <c r="L329" s="3852"/>
      <c r="M329" s="3852"/>
    </row>
    <row r="330" spans="1:13" ht="15.75" x14ac:dyDescent="0.2">
      <c r="A330" s="4"/>
      <c r="B330" s="4"/>
      <c r="C330" s="72"/>
      <c r="D330" s="72"/>
      <c r="E330" s="72"/>
      <c r="F330" s="72"/>
      <c r="G330" s="72"/>
      <c r="H330" s="72"/>
      <c r="I330" s="72"/>
      <c r="J330" s="72"/>
      <c r="K330" s="72"/>
      <c r="L330" s="5"/>
      <c r="M330" s="5"/>
    </row>
    <row r="331" spans="1:13" x14ac:dyDescent="0.2">
      <c r="A331" t="s">
        <v>2319</v>
      </c>
    </row>
    <row r="332" spans="1:13" x14ac:dyDescent="0.2">
      <c r="A332" s="17" t="s">
        <v>2488</v>
      </c>
      <c r="H332" s="17" t="s">
        <v>2924</v>
      </c>
      <c r="I332" s="51"/>
      <c r="L332" s="33"/>
      <c r="M332" s="33"/>
    </row>
    <row r="333" spans="1:13" x14ac:dyDescent="0.2">
      <c r="A333" t="s">
        <v>2320</v>
      </c>
      <c r="J333" s="3844"/>
      <c r="K333" s="3844"/>
      <c r="L333" s="3844"/>
      <c r="M333" s="332"/>
    </row>
    <row r="334" spans="1:13" x14ac:dyDescent="0.2">
      <c r="A334" s="17" t="s">
        <v>2725</v>
      </c>
      <c r="J334" s="71"/>
      <c r="K334" s="71"/>
      <c r="L334" s="333"/>
      <c r="M334" s="333"/>
    </row>
    <row r="335" spans="1:13" x14ac:dyDescent="0.2">
      <c r="A335" s="17" t="s">
        <v>2724</v>
      </c>
      <c r="J335" s="4"/>
      <c r="K335" s="4"/>
      <c r="L335" s="83"/>
      <c r="M335" s="83"/>
    </row>
    <row r="336" spans="1:13" x14ac:dyDescent="0.2">
      <c r="A336" s="4"/>
      <c r="B336" s="51"/>
      <c r="D336" s="52"/>
      <c r="E336" s="52"/>
      <c r="L336" s="33"/>
      <c r="M336" s="33"/>
    </row>
    <row r="337" spans="1:13" ht="24" customHeight="1" x14ac:dyDescent="0.2">
      <c r="A337" s="3845" t="s">
        <v>2864</v>
      </c>
      <c r="B337" s="3845" t="s">
        <v>2865</v>
      </c>
      <c r="C337" s="3845" t="s">
        <v>1212</v>
      </c>
      <c r="D337" s="3845" t="s">
        <v>2866</v>
      </c>
      <c r="E337" s="3845"/>
      <c r="F337" s="3848" t="s">
        <v>3430</v>
      </c>
      <c r="G337" s="3849"/>
      <c r="H337" s="3841" t="s">
        <v>3429</v>
      </c>
      <c r="I337" s="3841"/>
      <c r="J337" s="3845" t="s">
        <v>1211</v>
      </c>
      <c r="K337" s="3845" t="s">
        <v>2872</v>
      </c>
      <c r="L337" s="3857" t="s">
        <v>2915</v>
      </c>
      <c r="M337" s="3850" t="s">
        <v>2873</v>
      </c>
    </row>
    <row r="338" spans="1:13" ht="15" customHeight="1" x14ac:dyDescent="0.2">
      <c r="A338" s="3845"/>
      <c r="B338" s="3845"/>
      <c r="C338" s="3845"/>
      <c r="D338" s="6" t="s">
        <v>2867</v>
      </c>
      <c r="E338" s="6" t="s">
        <v>2868</v>
      </c>
      <c r="F338" s="6" t="s">
        <v>2870</v>
      </c>
      <c r="G338" s="6" t="s">
        <v>2871</v>
      </c>
      <c r="H338" s="325" t="s">
        <v>3216</v>
      </c>
      <c r="I338" s="325" t="s">
        <v>3217</v>
      </c>
      <c r="J338" s="3845"/>
      <c r="K338" s="3845"/>
      <c r="L338" s="3858"/>
      <c r="M338" s="3851"/>
    </row>
    <row r="339" spans="1:13" ht="25.5" x14ac:dyDescent="0.2">
      <c r="A339" s="66">
        <v>112</v>
      </c>
      <c r="B339" s="93" t="s">
        <v>2343</v>
      </c>
      <c r="C339" s="811" t="s">
        <v>3347</v>
      </c>
      <c r="D339" s="68">
        <v>39661</v>
      </c>
      <c r="E339" s="68">
        <v>39691</v>
      </c>
      <c r="F339" s="3854">
        <v>189</v>
      </c>
      <c r="G339" s="732">
        <v>5</v>
      </c>
      <c r="H339" s="67"/>
      <c r="I339" s="67"/>
      <c r="J339" s="67">
        <v>26</v>
      </c>
      <c r="K339" s="67"/>
      <c r="L339" s="82"/>
      <c r="M339" s="82"/>
    </row>
    <row r="340" spans="1:13" ht="25.5" x14ac:dyDescent="0.2">
      <c r="A340" s="1">
        <v>113</v>
      </c>
      <c r="B340" s="94" t="s">
        <v>2343</v>
      </c>
      <c r="C340" s="11" t="s">
        <v>3348</v>
      </c>
      <c r="D340" s="22">
        <v>39661</v>
      </c>
      <c r="E340" s="22">
        <v>39690</v>
      </c>
      <c r="F340" s="3855"/>
      <c r="G340" s="3854">
        <v>6</v>
      </c>
      <c r="H340" s="7"/>
      <c r="I340" s="7"/>
      <c r="J340" s="7">
        <v>16</v>
      </c>
      <c r="K340" s="7"/>
      <c r="L340" s="34"/>
      <c r="M340" s="34"/>
    </row>
    <row r="341" spans="1:13" ht="25.5" x14ac:dyDescent="0.2">
      <c r="A341" s="1">
        <v>114</v>
      </c>
      <c r="B341" s="94" t="s">
        <v>2343</v>
      </c>
      <c r="C341" s="11" t="s">
        <v>3349</v>
      </c>
      <c r="D341" s="22">
        <v>39692</v>
      </c>
      <c r="E341" s="22">
        <v>39797</v>
      </c>
      <c r="F341" s="3855"/>
      <c r="G341" s="3855"/>
      <c r="H341" s="7"/>
      <c r="I341" s="7"/>
      <c r="J341" s="7">
        <v>40</v>
      </c>
      <c r="K341" s="7"/>
      <c r="L341" s="34"/>
      <c r="M341" s="34"/>
    </row>
    <row r="342" spans="1:13" x14ac:dyDescent="0.2">
      <c r="A342" s="1">
        <v>115</v>
      </c>
      <c r="B342" s="94" t="s">
        <v>2343</v>
      </c>
      <c r="C342" s="7" t="s">
        <v>1627</v>
      </c>
      <c r="D342" s="22">
        <v>39672</v>
      </c>
      <c r="E342" s="22">
        <v>39721</v>
      </c>
      <c r="F342" s="3855"/>
      <c r="G342" s="3855"/>
      <c r="H342" s="7"/>
      <c r="I342" s="7"/>
      <c r="J342" s="7">
        <v>14</v>
      </c>
      <c r="K342" s="7"/>
      <c r="L342" s="34"/>
      <c r="M342" s="34"/>
    </row>
    <row r="343" spans="1:13" ht="25.5" x14ac:dyDescent="0.2">
      <c r="A343" s="1">
        <v>116</v>
      </c>
      <c r="B343" s="94" t="s">
        <v>2343</v>
      </c>
      <c r="C343" s="85" t="s">
        <v>2977</v>
      </c>
      <c r="D343" s="22">
        <v>39661</v>
      </c>
      <c r="E343" s="22">
        <v>39721</v>
      </c>
      <c r="F343" s="3855"/>
      <c r="G343" s="3855"/>
      <c r="H343" s="7"/>
      <c r="I343" s="7"/>
      <c r="J343" s="7">
        <v>14</v>
      </c>
      <c r="K343" s="7"/>
      <c r="L343" s="34"/>
      <c r="M343" s="34"/>
    </row>
    <row r="344" spans="1:13" ht="25.5" x14ac:dyDescent="0.2">
      <c r="A344" s="1">
        <v>117</v>
      </c>
      <c r="B344" s="94" t="s">
        <v>2343</v>
      </c>
      <c r="C344" s="85" t="s">
        <v>2978</v>
      </c>
      <c r="D344" s="22">
        <v>39692</v>
      </c>
      <c r="E344" s="22">
        <v>39752</v>
      </c>
      <c r="F344" s="3855"/>
      <c r="G344" s="3855"/>
      <c r="H344" s="7"/>
      <c r="I344" s="7"/>
      <c r="J344" s="7">
        <v>19</v>
      </c>
      <c r="K344" s="7"/>
      <c r="L344" s="34"/>
      <c r="M344" s="34"/>
    </row>
    <row r="345" spans="1:13" ht="25.5" x14ac:dyDescent="0.2">
      <c r="A345" s="1">
        <v>118</v>
      </c>
      <c r="B345" s="94" t="s">
        <v>2343</v>
      </c>
      <c r="C345" s="85" t="s">
        <v>2979</v>
      </c>
      <c r="D345" s="22">
        <v>39675</v>
      </c>
      <c r="E345" s="22">
        <v>39736</v>
      </c>
      <c r="F345" s="3855"/>
      <c r="G345" s="3855"/>
      <c r="H345" s="7"/>
      <c r="I345" s="7"/>
      <c r="J345" s="7">
        <v>15</v>
      </c>
      <c r="K345" s="7"/>
      <c r="L345" s="34"/>
      <c r="M345" s="34"/>
    </row>
    <row r="346" spans="1:13" x14ac:dyDescent="0.2">
      <c r="A346" s="1">
        <v>119</v>
      </c>
      <c r="B346" s="94" t="s">
        <v>2343</v>
      </c>
      <c r="C346" s="7" t="s">
        <v>1628</v>
      </c>
      <c r="D346" s="22">
        <v>39722</v>
      </c>
      <c r="E346" s="22">
        <v>39752</v>
      </c>
      <c r="F346" s="3855"/>
      <c r="G346" s="3855"/>
      <c r="H346" s="7"/>
      <c r="I346" s="7"/>
      <c r="J346" s="7">
        <v>14</v>
      </c>
      <c r="K346" s="7"/>
      <c r="L346" s="34"/>
      <c r="M346" s="34"/>
    </row>
    <row r="347" spans="1:13" ht="25.5" x14ac:dyDescent="0.2">
      <c r="A347" s="1">
        <v>120</v>
      </c>
      <c r="B347" s="94" t="s">
        <v>2343</v>
      </c>
      <c r="C347" s="11" t="s">
        <v>3350</v>
      </c>
      <c r="D347" s="22">
        <v>39692</v>
      </c>
      <c r="E347" s="22">
        <v>39752</v>
      </c>
      <c r="F347" s="3855"/>
      <c r="G347" s="3855"/>
      <c r="H347" s="7"/>
      <c r="I347" s="7"/>
      <c r="J347" s="7">
        <v>19</v>
      </c>
      <c r="K347" s="7"/>
      <c r="L347" s="34"/>
      <c r="M347" s="34"/>
    </row>
    <row r="348" spans="1:13" ht="25.5" x14ac:dyDescent="0.2">
      <c r="A348" s="1">
        <v>121</v>
      </c>
      <c r="B348" s="94" t="s">
        <v>2343</v>
      </c>
      <c r="C348" s="11" t="s">
        <v>3351</v>
      </c>
      <c r="D348" s="22">
        <v>39692</v>
      </c>
      <c r="E348" s="22">
        <v>39752</v>
      </c>
      <c r="F348" s="3855"/>
      <c r="G348" s="3855"/>
      <c r="H348" s="7"/>
      <c r="I348" s="7"/>
      <c r="J348" s="7">
        <v>15</v>
      </c>
      <c r="K348" s="7"/>
      <c r="L348" s="34"/>
      <c r="M348" s="34"/>
    </row>
    <row r="349" spans="1:13" ht="25.5" x14ac:dyDescent="0.2">
      <c r="A349" s="66">
        <v>122</v>
      </c>
      <c r="B349" s="92" t="s">
        <v>2343</v>
      </c>
      <c r="C349" s="811" t="s">
        <v>3352</v>
      </c>
      <c r="D349" s="68">
        <v>39692</v>
      </c>
      <c r="E349" s="68">
        <v>39752</v>
      </c>
      <c r="F349" s="3856"/>
      <c r="G349" s="3856"/>
      <c r="H349" s="67"/>
      <c r="I349" s="67"/>
      <c r="J349" s="67">
        <v>20</v>
      </c>
      <c r="K349" s="67"/>
      <c r="L349" s="82"/>
      <c r="M349" s="34"/>
    </row>
    <row r="350" spans="1:13" ht="25.5" x14ac:dyDescent="0.2">
      <c r="A350" s="1">
        <v>123</v>
      </c>
      <c r="B350" s="90" t="s">
        <v>2343</v>
      </c>
      <c r="C350" s="11" t="s">
        <v>3353</v>
      </c>
      <c r="D350" s="22">
        <v>39692</v>
      </c>
      <c r="E350" s="22">
        <v>39752</v>
      </c>
      <c r="F350" s="3854">
        <v>190</v>
      </c>
      <c r="G350" s="3854">
        <v>1</v>
      </c>
      <c r="H350" s="7"/>
      <c r="I350" s="7"/>
      <c r="J350" s="7">
        <v>18</v>
      </c>
      <c r="K350" s="7"/>
      <c r="L350" s="34"/>
      <c r="M350" s="34"/>
    </row>
    <row r="351" spans="1:13" x14ac:dyDescent="0.2">
      <c r="A351" s="1">
        <v>124</v>
      </c>
      <c r="B351" s="90" t="s">
        <v>2343</v>
      </c>
      <c r="C351" s="7" t="s">
        <v>1629</v>
      </c>
      <c r="D351" s="7"/>
      <c r="E351" s="7"/>
      <c r="F351" s="3855"/>
      <c r="G351" s="3855"/>
      <c r="H351" s="7"/>
      <c r="I351" s="7"/>
      <c r="J351" s="7"/>
      <c r="K351" s="7"/>
      <c r="M351" s="34" t="s">
        <v>2362</v>
      </c>
    </row>
    <row r="352" spans="1:13" x14ac:dyDescent="0.2">
      <c r="A352" s="1">
        <v>125</v>
      </c>
      <c r="B352" s="90" t="s">
        <v>2343</v>
      </c>
      <c r="C352" s="7" t="s">
        <v>1630</v>
      </c>
      <c r="D352" s="22">
        <v>39692</v>
      </c>
      <c r="E352" s="22">
        <v>39813</v>
      </c>
      <c r="F352" s="3855"/>
      <c r="G352" s="3855"/>
      <c r="H352" s="7"/>
      <c r="I352" s="7"/>
      <c r="J352" s="7">
        <v>19</v>
      </c>
      <c r="K352" s="7"/>
      <c r="L352" s="34"/>
      <c r="M352" s="34"/>
    </row>
    <row r="353" spans="1:13" ht="25.5" x14ac:dyDescent="0.2">
      <c r="A353" s="1">
        <v>126</v>
      </c>
      <c r="B353" s="90" t="s">
        <v>2343</v>
      </c>
      <c r="C353" s="85" t="s">
        <v>2980</v>
      </c>
      <c r="D353" s="22">
        <v>39722</v>
      </c>
      <c r="E353" s="22">
        <v>39752</v>
      </c>
      <c r="F353" s="3855"/>
      <c r="G353" s="3855"/>
      <c r="H353" s="7"/>
      <c r="I353" s="7"/>
      <c r="J353" s="7">
        <v>18</v>
      </c>
      <c r="K353" s="7"/>
      <c r="L353" s="34"/>
      <c r="M353" s="34"/>
    </row>
    <row r="354" spans="1:13" ht="25.5" x14ac:dyDescent="0.2">
      <c r="A354" s="64">
        <v>127</v>
      </c>
      <c r="B354" s="91" t="s">
        <v>2343</v>
      </c>
      <c r="C354" s="106" t="s">
        <v>1631</v>
      </c>
      <c r="D354" s="22">
        <v>39692</v>
      </c>
      <c r="E354" s="22">
        <v>39782</v>
      </c>
      <c r="F354" s="3855"/>
      <c r="G354" s="3855"/>
      <c r="H354" s="7"/>
      <c r="I354" s="7"/>
      <c r="J354" s="7">
        <v>31</v>
      </c>
      <c r="K354" s="7"/>
      <c r="L354" s="34"/>
      <c r="M354" s="34"/>
    </row>
    <row r="355" spans="1:13" x14ac:dyDescent="0.2">
      <c r="A355" s="1">
        <v>128</v>
      </c>
      <c r="B355" s="90" t="s">
        <v>2343</v>
      </c>
      <c r="C355" s="7" t="s">
        <v>1632</v>
      </c>
      <c r="D355" s="22">
        <v>39699</v>
      </c>
      <c r="E355" s="22">
        <v>39813</v>
      </c>
      <c r="F355" s="3855"/>
      <c r="G355" s="3855"/>
      <c r="H355" s="7"/>
      <c r="I355" s="7"/>
      <c r="J355" s="7">
        <v>15</v>
      </c>
      <c r="K355" s="7"/>
      <c r="L355" s="34"/>
      <c r="M355" s="34"/>
    </row>
    <row r="356" spans="1:13" ht="25.5" x14ac:dyDescent="0.2">
      <c r="A356" s="1">
        <v>129</v>
      </c>
      <c r="B356" s="90" t="s">
        <v>2343</v>
      </c>
      <c r="C356" s="85" t="s">
        <v>2981</v>
      </c>
      <c r="D356" s="22">
        <v>39722</v>
      </c>
      <c r="E356" s="22">
        <v>39813</v>
      </c>
      <c r="F356" s="3855"/>
      <c r="G356" s="3855"/>
      <c r="H356" s="7"/>
      <c r="I356" s="7"/>
      <c r="J356" s="7">
        <v>13</v>
      </c>
      <c r="K356" s="7"/>
      <c r="L356" s="34"/>
      <c r="M356" s="34"/>
    </row>
    <row r="357" spans="1:13" x14ac:dyDescent="0.2">
      <c r="A357" s="1">
        <v>130</v>
      </c>
      <c r="B357" s="90" t="s">
        <v>2343</v>
      </c>
      <c r="C357" s="7" t="s">
        <v>1633</v>
      </c>
      <c r="D357" s="22">
        <v>39753</v>
      </c>
      <c r="E357" s="22">
        <v>39813</v>
      </c>
      <c r="F357" s="3856"/>
      <c r="G357" s="3856"/>
      <c r="H357" s="7"/>
      <c r="I357" s="7"/>
      <c r="J357" s="7">
        <v>12</v>
      </c>
      <c r="K357" s="7"/>
      <c r="L357" s="34"/>
      <c r="M357" s="34"/>
    </row>
    <row r="358" spans="1:13" x14ac:dyDescent="0.2">
      <c r="A358" s="4"/>
      <c r="B358" s="97"/>
      <c r="D358" s="52"/>
      <c r="E358" s="52"/>
      <c r="L358" s="33"/>
      <c r="M358" s="33"/>
    </row>
    <row r="359" spans="1:13" x14ac:dyDescent="0.2">
      <c r="A359" s="17" t="s">
        <v>2726</v>
      </c>
      <c r="C359" s="329"/>
      <c r="D359" s="329"/>
      <c r="F359" s="3842" t="s">
        <v>2722</v>
      </c>
      <c r="G359" s="3842"/>
      <c r="H359" s="3842"/>
      <c r="I359" s="3842"/>
      <c r="J359" s="10"/>
      <c r="K359" s="10"/>
      <c r="L359" s="10"/>
      <c r="M359" s="10"/>
    </row>
    <row r="360" spans="1:13" x14ac:dyDescent="0.2">
      <c r="A360" t="s">
        <v>2723</v>
      </c>
      <c r="C360" s="329"/>
      <c r="D360" s="329"/>
      <c r="F360" s="301" t="s">
        <v>2860</v>
      </c>
      <c r="G360" s="3846" t="s">
        <v>2861</v>
      </c>
      <c r="H360" s="3847"/>
      <c r="I360" s="301" t="s">
        <v>2862</v>
      </c>
      <c r="J360" s="10"/>
      <c r="K360" s="3842"/>
      <c r="L360" s="3842"/>
      <c r="M360" s="3842"/>
    </row>
    <row r="361" spans="1:13" x14ac:dyDescent="0.2">
      <c r="A361" s="17" t="s">
        <v>2727</v>
      </c>
      <c r="C361" s="329"/>
      <c r="F361" s="301"/>
      <c r="G361" s="3846"/>
      <c r="H361" s="3847"/>
      <c r="I361" s="301"/>
      <c r="J361" s="10"/>
      <c r="K361" s="36"/>
      <c r="L361" s="3842"/>
      <c r="M361" s="3842"/>
    </row>
    <row r="362" spans="1:13" x14ac:dyDescent="0.2">
      <c r="A362" s="10"/>
      <c r="B362" s="329"/>
      <c r="C362" s="329"/>
      <c r="J362" s="10"/>
      <c r="K362" s="36"/>
      <c r="L362" s="3842"/>
      <c r="M362" s="3842"/>
    </row>
    <row r="363" spans="1:13" x14ac:dyDescent="0.2">
      <c r="A363" s="10"/>
      <c r="B363" s="329"/>
      <c r="C363" s="329"/>
      <c r="J363" s="10"/>
      <c r="K363" s="10"/>
      <c r="L363" s="10"/>
      <c r="M363" s="10"/>
    </row>
    <row r="364" spans="1:13" x14ac:dyDescent="0.2">
      <c r="A364" s="4"/>
      <c r="B364" s="97"/>
      <c r="D364" s="52"/>
      <c r="E364" s="52"/>
      <c r="L364" s="33"/>
      <c r="M364" s="33"/>
    </row>
    <row r="365" spans="1:13" ht="12.75" customHeight="1" x14ac:dyDescent="0.2">
      <c r="A365" s="3860"/>
      <c r="B365" s="3860"/>
      <c r="C365" s="3845" t="s">
        <v>2859</v>
      </c>
      <c r="D365" s="3845"/>
      <c r="E365" s="3845"/>
      <c r="F365" s="3845"/>
      <c r="G365" s="3845"/>
      <c r="H365" s="3845"/>
      <c r="I365" s="3845"/>
      <c r="J365" s="3845"/>
      <c r="K365" s="3845"/>
      <c r="L365" s="3852" t="s">
        <v>2858</v>
      </c>
      <c r="M365" s="3852"/>
    </row>
    <row r="366" spans="1:13" x14ac:dyDescent="0.2">
      <c r="A366" s="3860"/>
      <c r="B366" s="3860"/>
      <c r="C366" s="3845"/>
      <c r="D366" s="3845"/>
      <c r="E366" s="3845"/>
      <c r="F366" s="3845"/>
      <c r="G366" s="3845"/>
      <c r="H366" s="3845"/>
      <c r="I366" s="3845"/>
      <c r="J366" s="3845"/>
      <c r="K366" s="3845"/>
      <c r="L366" s="3852"/>
      <c r="M366" s="3852"/>
    </row>
    <row r="367" spans="1:13" x14ac:dyDescent="0.2">
      <c r="A367" s="3860"/>
      <c r="B367" s="3860"/>
      <c r="C367" s="3845"/>
      <c r="D367" s="3845"/>
      <c r="E367" s="3845"/>
      <c r="F367" s="3845"/>
      <c r="G367" s="3845"/>
      <c r="H367" s="3845"/>
      <c r="I367" s="3845"/>
      <c r="J367" s="3845"/>
      <c r="K367" s="3845"/>
      <c r="L367" s="3852"/>
      <c r="M367" s="3852"/>
    </row>
    <row r="368" spans="1:13" ht="15.75" customHeight="1" x14ac:dyDescent="0.2">
      <c r="A368" s="3860"/>
      <c r="B368" s="3860"/>
      <c r="C368" s="3853" t="s">
        <v>2720</v>
      </c>
      <c r="D368" s="3853"/>
      <c r="E368" s="3853"/>
      <c r="F368" s="3853"/>
      <c r="G368" s="3853"/>
      <c r="H368" s="3853"/>
      <c r="I368" s="3853"/>
      <c r="J368" s="3853"/>
      <c r="K368" s="3853"/>
      <c r="L368" s="3852" t="s">
        <v>1208</v>
      </c>
      <c r="M368" s="3852"/>
    </row>
    <row r="369" spans="1:13" ht="15.75" customHeight="1" x14ac:dyDescent="0.2">
      <c r="A369" s="3860"/>
      <c r="B369" s="3860"/>
      <c r="C369" s="3853"/>
      <c r="D369" s="3853"/>
      <c r="E369" s="3853"/>
      <c r="F369" s="3853"/>
      <c r="G369" s="3853"/>
      <c r="H369" s="3853"/>
      <c r="I369" s="3853"/>
      <c r="J369" s="3853"/>
      <c r="K369" s="3853"/>
      <c r="L369" s="3852"/>
      <c r="M369" s="3852"/>
    </row>
    <row r="370" spans="1:13" ht="15.75" x14ac:dyDescent="0.2">
      <c r="A370" s="4"/>
      <c r="B370" s="4"/>
      <c r="C370" s="72"/>
      <c r="D370" s="72"/>
      <c r="E370" s="72"/>
      <c r="F370" s="72"/>
      <c r="G370" s="72"/>
      <c r="H370" s="72"/>
      <c r="I370" s="72"/>
      <c r="J370" s="72"/>
      <c r="K370" s="72"/>
      <c r="L370" s="5"/>
      <c r="M370" s="5"/>
    </row>
    <row r="371" spans="1:13" x14ac:dyDescent="0.2">
      <c r="A371" t="s">
        <v>2319</v>
      </c>
    </row>
    <row r="372" spans="1:13" x14ac:dyDescent="0.2">
      <c r="A372" s="17" t="s">
        <v>2489</v>
      </c>
      <c r="I372" s="17" t="s">
        <v>2925</v>
      </c>
      <c r="J372" s="51"/>
      <c r="L372" s="33"/>
      <c r="M372" s="33"/>
    </row>
    <row r="373" spans="1:13" x14ac:dyDescent="0.2">
      <c r="A373" t="s">
        <v>2320</v>
      </c>
      <c r="J373" s="3844"/>
      <c r="K373" s="3844"/>
      <c r="L373" s="3844"/>
      <c r="M373" s="332"/>
    </row>
    <row r="374" spans="1:13" x14ac:dyDescent="0.2">
      <c r="A374" s="17" t="s">
        <v>2725</v>
      </c>
      <c r="J374" s="71"/>
      <c r="K374" s="71"/>
      <c r="L374" s="333"/>
      <c r="M374" s="333"/>
    </row>
    <row r="375" spans="1:13" x14ac:dyDescent="0.2">
      <c r="A375" s="17" t="s">
        <v>2724</v>
      </c>
      <c r="J375" s="4"/>
      <c r="K375" s="4"/>
      <c r="L375" s="83"/>
      <c r="M375" s="83"/>
    </row>
    <row r="376" spans="1:13" x14ac:dyDescent="0.2">
      <c r="A376" s="4"/>
      <c r="B376" s="51"/>
      <c r="D376" s="52"/>
      <c r="E376" s="52"/>
      <c r="L376" s="33"/>
      <c r="M376" s="33"/>
    </row>
    <row r="377" spans="1:13" ht="26.25" customHeight="1" x14ac:dyDescent="0.2">
      <c r="A377" s="3845" t="s">
        <v>2864</v>
      </c>
      <c r="B377" s="3845" t="s">
        <v>2865</v>
      </c>
      <c r="C377" s="3845" t="s">
        <v>1212</v>
      </c>
      <c r="D377" s="3845" t="s">
        <v>2866</v>
      </c>
      <c r="E377" s="3845"/>
      <c r="F377" s="3848" t="s">
        <v>3430</v>
      </c>
      <c r="G377" s="3849"/>
      <c r="H377" s="3841" t="s">
        <v>3429</v>
      </c>
      <c r="I377" s="3841"/>
      <c r="J377" s="3845" t="s">
        <v>1211</v>
      </c>
      <c r="K377" s="3845" t="s">
        <v>2872</v>
      </c>
      <c r="L377" s="3857" t="s">
        <v>2915</v>
      </c>
      <c r="M377" s="3850" t="s">
        <v>2873</v>
      </c>
    </row>
    <row r="378" spans="1:13" ht="18" x14ac:dyDescent="0.2">
      <c r="A378" s="3845"/>
      <c r="B378" s="3845"/>
      <c r="C378" s="3845"/>
      <c r="D378" s="6" t="s">
        <v>2867</v>
      </c>
      <c r="E378" s="6" t="s">
        <v>2868</v>
      </c>
      <c r="F378" s="6" t="s">
        <v>2870</v>
      </c>
      <c r="G378" s="6" t="s">
        <v>2871</v>
      </c>
      <c r="H378" s="325" t="s">
        <v>3216</v>
      </c>
      <c r="I378" s="325" t="s">
        <v>3217</v>
      </c>
      <c r="J378" s="3845"/>
      <c r="K378" s="3845"/>
      <c r="L378" s="3858"/>
      <c r="M378" s="3851"/>
    </row>
    <row r="379" spans="1:13" x14ac:dyDescent="0.2">
      <c r="A379" s="66">
        <v>131</v>
      </c>
      <c r="B379" s="92" t="s">
        <v>2343</v>
      </c>
      <c r="C379" s="67" t="s">
        <v>1634</v>
      </c>
      <c r="D379" s="68">
        <v>39753</v>
      </c>
      <c r="E379" s="99" t="s">
        <v>1635</v>
      </c>
      <c r="F379" s="3854">
        <v>190</v>
      </c>
      <c r="G379" s="3854">
        <v>1</v>
      </c>
      <c r="H379" s="67"/>
      <c r="I379" s="67"/>
      <c r="J379" s="67">
        <v>14</v>
      </c>
      <c r="K379" s="67"/>
      <c r="L379" s="82"/>
      <c r="M379" s="771"/>
    </row>
    <row r="380" spans="1:13" ht="25.5" x14ac:dyDescent="0.2">
      <c r="A380" s="1">
        <v>132</v>
      </c>
      <c r="B380" s="90" t="s">
        <v>2343</v>
      </c>
      <c r="C380" s="85" t="s">
        <v>3354</v>
      </c>
      <c r="D380" s="22">
        <v>39722</v>
      </c>
      <c r="E380" s="22">
        <v>39813</v>
      </c>
      <c r="F380" s="3855"/>
      <c r="G380" s="3855"/>
      <c r="H380" s="7"/>
      <c r="I380" s="7"/>
      <c r="J380" s="7">
        <v>13</v>
      </c>
      <c r="K380" s="7"/>
      <c r="L380" s="34"/>
      <c r="M380" s="34"/>
    </row>
    <row r="381" spans="1:13" ht="25.5" x14ac:dyDescent="0.2">
      <c r="A381" s="1">
        <v>133</v>
      </c>
      <c r="B381" s="90" t="s">
        <v>2343</v>
      </c>
      <c r="C381" s="85" t="s">
        <v>2982</v>
      </c>
      <c r="D381" s="22">
        <v>39753</v>
      </c>
      <c r="E381" s="22">
        <v>39813</v>
      </c>
      <c r="F381" s="3855"/>
      <c r="G381" s="3855"/>
      <c r="H381" s="7"/>
      <c r="I381" s="7"/>
      <c r="J381" s="7">
        <v>16</v>
      </c>
      <c r="K381" s="7"/>
      <c r="L381" s="34"/>
      <c r="M381" s="34"/>
    </row>
    <row r="382" spans="1:13" ht="25.5" x14ac:dyDescent="0.2">
      <c r="A382" s="1">
        <v>134</v>
      </c>
      <c r="B382" s="90" t="s">
        <v>2343</v>
      </c>
      <c r="C382" s="11" t="s">
        <v>3355</v>
      </c>
      <c r="D382" s="22">
        <v>39753</v>
      </c>
      <c r="E382" s="22">
        <v>39797</v>
      </c>
      <c r="F382" s="3855"/>
      <c r="G382" s="3855"/>
      <c r="H382" s="7"/>
      <c r="I382" s="7"/>
      <c r="J382" s="7">
        <v>12</v>
      </c>
      <c r="K382" s="7"/>
      <c r="L382" s="34"/>
      <c r="M382" s="34"/>
    </row>
    <row r="383" spans="1:13" ht="25.5" x14ac:dyDescent="0.2">
      <c r="A383" s="1">
        <v>135</v>
      </c>
      <c r="B383" s="90" t="s">
        <v>2343</v>
      </c>
      <c r="C383" s="11" t="s">
        <v>3356</v>
      </c>
      <c r="D383" s="22">
        <v>39753</v>
      </c>
      <c r="E383" s="22">
        <v>39813</v>
      </c>
      <c r="F383" s="3855"/>
      <c r="G383" s="3855"/>
      <c r="H383" s="7"/>
      <c r="I383" s="7"/>
      <c r="J383" s="7">
        <v>12</v>
      </c>
      <c r="K383" s="7"/>
      <c r="L383" s="34"/>
      <c r="M383" s="34"/>
    </row>
    <row r="384" spans="1:13" ht="25.5" x14ac:dyDescent="0.2">
      <c r="A384" s="64">
        <v>136</v>
      </c>
      <c r="B384" s="91" t="s">
        <v>2343</v>
      </c>
      <c r="C384" s="383" t="s">
        <v>375</v>
      </c>
      <c r="D384" s="22">
        <v>39753</v>
      </c>
      <c r="E384" s="22">
        <v>39813</v>
      </c>
      <c r="F384" s="3856"/>
      <c r="G384" s="3856"/>
      <c r="H384" s="7"/>
      <c r="I384" s="7"/>
      <c r="J384" s="7">
        <v>11</v>
      </c>
      <c r="K384" s="7"/>
      <c r="L384" s="34"/>
      <c r="M384" s="34"/>
    </row>
    <row r="385" spans="1:13" ht="25.5" x14ac:dyDescent="0.2">
      <c r="A385" s="1">
        <v>137</v>
      </c>
      <c r="B385" s="90" t="s">
        <v>2343</v>
      </c>
      <c r="C385" s="11" t="s">
        <v>3357</v>
      </c>
      <c r="D385" s="22">
        <v>39753</v>
      </c>
      <c r="E385" s="22">
        <v>39813</v>
      </c>
      <c r="F385" s="3854">
        <v>190</v>
      </c>
      <c r="G385" s="3854">
        <v>2</v>
      </c>
      <c r="H385" s="7"/>
      <c r="I385" s="7"/>
      <c r="J385" s="7">
        <v>14</v>
      </c>
      <c r="K385" s="7"/>
      <c r="L385" s="34"/>
      <c r="M385" s="34"/>
    </row>
    <row r="386" spans="1:13" ht="25.5" x14ac:dyDescent="0.2">
      <c r="A386" s="1">
        <v>138</v>
      </c>
      <c r="B386" s="90" t="s">
        <v>2343</v>
      </c>
      <c r="C386" s="11" t="s">
        <v>3358</v>
      </c>
      <c r="D386" s="22">
        <v>39753</v>
      </c>
      <c r="E386" s="22">
        <v>39813</v>
      </c>
      <c r="F386" s="3855"/>
      <c r="G386" s="3855"/>
      <c r="H386" s="7"/>
      <c r="I386" s="7"/>
      <c r="J386" s="7">
        <v>14</v>
      </c>
      <c r="K386" s="7"/>
      <c r="L386" s="34"/>
      <c r="M386" s="34"/>
    </row>
    <row r="387" spans="1:13" ht="25.5" x14ac:dyDescent="0.2">
      <c r="A387" s="1">
        <v>139</v>
      </c>
      <c r="B387" s="90" t="s">
        <v>2343</v>
      </c>
      <c r="C387" s="11" t="s">
        <v>3359</v>
      </c>
      <c r="D387" s="22">
        <v>39753</v>
      </c>
      <c r="E387" s="22">
        <v>39813</v>
      </c>
      <c r="F387" s="3855"/>
      <c r="G387" s="3855"/>
      <c r="H387" s="7"/>
      <c r="I387" s="7"/>
      <c r="J387" s="7">
        <v>13</v>
      </c>
      <c r="K387" s="7"/>
      <c r="L387" s="34"/>
      <c r="M387" s="34"/>
    </row>
    <row r="388" spans="1:13" ht="25.5" x14ac:dyDescent="0.2">
      <c r="A388" s="1">
        <v>140</v>
      </c>
      <c r="B388" s="90" t="s">
        <v>2343</v>
      </c>
      <c r="C388" s="11" t="s">
        <v>3360</v>
      </c>
      <c r="D388" s="22">
        <v>39753</v>
      </c>
      <c r="E388" s="22">
        <v>39813</v>
      </c>
      <c r="F388" s="3855"/>
      <c r="G388" s="3855"/>
      <c r="H388" s="7"/>
      <c r="I388" s="7"/>
      <c r="J388" s="7">
        <v>17</v>
      </c>
      <c r="K388" s="7"/>
      <c r="L388" s="34"/>
      <c r="M388" s="34"/>
    </row>
    <row r="389" spans="1:13" x14ac:dyDescent="0.2">
      <c r="A389" s="1">
        <v>141</v>
      </c>
      <c r="B389" s="90" t="s">
        <v>2343</v>
      </c>
      <c r="C389" s="7" t="s">
        <v>376</v>
      </c>
      <c r="D389" s="22">
        <v>39753</v>
      </c>
      <c r="E389" s="22">
        <v>39813</v>
      </c>
      <c r="F389" s="3855"/>
      <c r="G389" s="3855"/>
      <c r="H389" s="7"/>
      <c r="I389" s="7"/>
      <c r="J389" s="7">
        <v>13</v>
      </c>
      <c r="K389" s="7"/>
      <c r="L389" s="34"/>
      <c r="M389" s="34"/>
    </row>
    <row r="390" spans="1:13" ht="25.5" x14ac:dyDescent="0.2">
      <c r="A390" s="1">
        <v>142</v>
      </c>
      <c r="B390" s="90" t="s">
        <v>2343</v>
      </c>
      <c r="C390" s="11" t="s">
        <v>3361</v>
      </c>
      <c r="D390" s="22">
        <v>39753</v>
      </c>
      <c r="E390" s="22">
        <v>39813</v>
      </c>
      <c r="F390" s="3855"/>
      <c r="G390" s="3855"/>
      <c r="H390" s="7"/>
      <c r="I390" s="7"/>
      <c r="J390" s="7">
        <v>7</v>
      </c>
      <c r="K390" s="7"/>
      <c r="L390" s="34"/>
      <c r="M390" s="34"/>
    </row>
    <row r="391" spans="1:13" x14ac:dyDescent="0.2">
      <c r="A391" s="66">
        <v>143</v>
      </c>
      <c r="B391" s="92" t="s">
        <v>2343</v>
      </c>
      <c r="C391" s="67" t="s">
        <v>377</v>
      </c>
      <c r="D391" s="68">
        <v>39753</v>
      </c>
      <c r="E391" s="68">
        <v>39813</v>
      </c>
      <c r="F391" s="3855"/>
      <c r="G391" s="3855"/>
      <c r="H391" s="67"/>
      <c r="I391" s="67"/>
      <c r="J391" s="67">
        <v>8</v>
      </c>
      <c r="K391" s="67"/>
      <c r="L391" s="82"/>
      <c r="M391" s="34"/>
    </row>
    <row r="392" spans="1:13" x14ac:dyDescent="0.2">
      <c r="A392" s="1">
        <v>144</v>
      </c>
      <c r="B392" s="90" t="s">
        <v>2343</v>
      </c>
      <c r="C392" s="7" t="s">
        <v>378</v>
      </c>
      <c r="D392" s="22">
        <v>39753</v>
      </c>
      <c r="E392" s="22">
        <v>39813</v>
      </c>
      <c r="F392" s="3855"/>
      <c r="G392" s="3855"/>
      <c r="H392" s="7"/>
      <c r="I392" s="7"/>
      <c r="J392" s="7">
        <v>8</v>
      </c>
      <c r="K392" s="7"/>
      <c r="L392" s="34"/>
      <c r="M392" s="34"/>
    </row>
    <row r="393" spans="1:13" x14ac:dyDescent="0.2">
      <c r="A393" s="1">
        <v>145</v>
      </c>
      <c r="B393" s="90" t="s">
        <v>2343</v>
      </c>
      <c r="C393" s="289" t="s">
        <v>379</v>
      </c>
      <c r="D393" s="22">
        <v>39753</v>
      </c>
      <c r="E393" s="22">
        <v>39813</v>
      </c>
      <c r="F393" s="3855"/>
      <c r="G393" s="3855"/>
      <c r="H393" s="7"/>
      <c r="I393" s="7"/>
      <c r="J393" s="7">
        <v>10</v>
      </c>
      <c r="K393" s="7"/>
      <c r="L393" s="34"/>
      <c r="M393" s="34"/>
    </row>
    <row r="394" spans="1:13" x14ac:dyDescent="0.2">
      <c r="A394" s="1">
        <v>146</v>
      </c>
      <c r="B394" s="90" t="s">
        <v>2343</v>
      </c>
      <c r="C394" s="289" t="s">
        <v>380</v>
      </c>
      <c r="D394" s="22">
        <v>39753</v>
      </c>
      <c r="E394" s="22">
        <v>39813</v>
      </c>
      <c r="F394" s="3855"/>
      <c r="G394" s="3855"/>
      <c r="H394" s="7"/>
      <c r="I394" s="7"/>
      <c r="J394" s="7">
        <v>10</v>
      </c>
      <c r="K394" s="7"/>
      <c r="L394" s="34"/>
      <c r="M394" s="34"/>
    </row>
    <row r="395" spans="1:13" x14ac:dyDescent="0.2">
      <c r="A395" s="1">
        <v>147</v>
      </c>
      <c r="B395" s="90" t="s">
        <v>2343</v>
      </c>
      <c r="C395" s="289" t="s">
        <v>381</v>
      </c>
      <c r="D395" s="22">
        <v>39753</v>
      </c>
      <c r="E395" s="22">
        <v>39813</v>
      </c>
      <c r="F395" s="3855"/>
      <c r="G395" s="3855"/>
      <c r="H395" s="7"/>
      <c r="I395" s="7"/>
      <c r="J395" s="7">
        <v>10</v>
      </c>
      <c r="K395" s="7"/>
      <c r="L395" s="34"/>
      <c r="M395" s="34"/>
    </row>
    <row r="396" spans="1:13" x14ac:dyDescent="0.2">
      <c r="A396" s="1">
        <v>148</v>
      </c>
      <c r="B396" s="90" t="s">
        <v>2343</v>
      </c>
      <c r="C396" s="289" t="s">
        <v>382</v>
      </c>
      <c r="D396" s="22">
        <v>39753</v>
      </c>
      <c r="E396" s="22">
        <v>39813</v>
      </c>
      <c r="F396" s="3855"/>
      <c r="G396" s="3855"/>
      <c r="H396" s="7"/>
      <c r="I396" s="7"/>
      <c r="J396" s="7">
        <v>8</v>
      </c>
      <c r="K396" s="7"/>
      <c r="L396" s="34"/>
      <c r="M396" s="34"/>
    </row>
    <row r="397" spans="1:13" x14ac:dyDescent="0.2">
      <c r="A397" s="1">
        <v>149</v>
      </c>
      <c r="B397" s="90" t="s">
        <v>2343</v>
      </c>
      <c r="C397" s="7" t="s">
        <v>383</v>
      </c>
      <c r="D397" s="22">
        <v>39753</v>
      </c>
      <c r="E397" s="22">
        <v>39813</v>
      </c>
      <c r="F397" s="3855"/>
      <c r="G397" s="3855"/>
      <c r="H397" s="7"/>
      <c r="I397" s="7"/>
      <c r="J397" s="7">
        <v>16</v>
      </c>
      <c r="K397" s="7"/>
      <c r="L397" s="34"/>
      <c r="M397" s="34"/>
    </row>
    <row r="398" spans="1:13" x14ac:dyDescent="0.2">
      <c r="A398" s="1">
        <v>150</v>
      </c>
      <c r="B398" s="90" t="s">
        <v>2343</v>
      </c>
      <c r="C398" s="7" t="s">
        <v>384</v>
      </c>
      <c r="D398" s="22">
        <v>39753</v>
      </c>
      <c r="E398" s="22">
        <v>39813</v>
      </c>
      <c r="F398" s="3856"/>
      <c r="G398" s="3856"/>
      <c r="H398" s="7"/>
      <c r="I398" s="7"/>
      <c r="J398" s="7">
        <v>13</v>
      </c>
      <c r="K398" s="7"/>
      <c r="L398" s="34"/>
      <c r="M398" s="34"/>
    </row>
    <row r="399" spans="1:13" x14ac:dyDescent="0.2">
      <c r="A399" s="4"/>
      <c r="B399" s="97"/>
      <c r="D399" s="52"/>
      <c r="E399" s="52"/>
      <c r="L399" s="33"/>
      <c r="M399" s="33"/>
    </row>
    <row r="400" spans="1:13" x14ac:dyDescent="0.2">
      <c r="A400" s="17" t="s">
        <v>2726</v>
      </c>
      <c r="C400" s="329"/>
      <c r="D400" s="329"/>
      <c r="F400" s="3842" t="s">
        <v>2722</v>
      </c>
      <c r="G400" s="3842"/>
      <c r="H400" s="3842"/>
      <c r="I400" s="3842"/>
      <c r="J400" s="10"/>
      <c r="K400" s="10"/>
      <c r="L400" s="10"/>
      <c r="M400" s="10"/>
    </row>
    <row r="401" spans="1:13" x14ac:dyDescent="0.2">
      <c r="A401" t="s">
        <v>2723</v>
      </c>
      <c r="C401" s="329"/>
      <c r="D401" s="329"/>
      <c r="F401" s="301" t="s">
        <v>2860</v>
      </c>
      <c r="G401" s="3846" t="s">
        <v>2861</v>
      </c>
      <c r="H401" s="3847"/>
      <c r="I401" s="301" t="s">
        <v>2862</v>
      </c>
      <c r="J401" s="10"/>
    </row>
    <row r="402" spans="1:13" x14ac:dyDescent="0.2">
      <c r="A402" s="17" t="s">
        <v>2727</v>
      </c>
      <c r="C402" s="329"/>
      <c r="F402" s="301"/>
      <c r="G402" s="3846"/>
      <c r="H402" s="3847"/>
      <c r="I402" s="301"/>
      <c r="J402" s="10"/>
    </row>
    <row r="403" spans="1:13" x14ac:dyDescent="0.2">
      <c r="A403" s="10"/>
      <c r="B403" s="329"/>
      <c r="C403" s="329"/>
      <c r="J403" s="10"/>
    </row>
    <row r="404" spans="1:13" x14ac:dyDescent="0.2">
      <c r="A404" s="4"/>
      <c r="B404" s="329"/>
      <c r="C404" s="329"/>
      <c r="L404" s="33"/>
      <c r="M404" s="33"/>
    </row>
    <row r="405" spans="1:13" x14ac:dyDescent="0.2">
      <c r="A405" s="4"/>
      <c r="B405" s="97"/>
      <c r="D405" s="52"/>
      <c r="E405" s="52"/>
      <c r="L405" s="33"/>
      <c r="M405" s="33"/>
    </row>
    <row r="406" spans="1:13" ht="12.75" customHeight="1" x14ac:dyDescent="0.2">
      <c r="A406" s="3860"/>
      <c r="B406" s="3860"/>
      <c r="C406" s="3845" t="s">
        <v>2859</v>
      </c>
      <c r="D406" s="3845"/>
      <c r="E406" s="3845"/>
      <c r="F406" s="3845"/>
      <c r="G406" s="3845"/>
      <c r="H406" s="3845"/>
      <c r="I406" s="3845"/>
      <c r="J406" s="3845"/>
      <c r="K406" s="3845"/>
      <c r="L406" s="3852" t="s">
        <v>2858</v>
      </c>
      <c r="M406" s="3852"/>
    </row>
    <row r="407" spans="1:13" x14ac:dyDescent="0.2">
      <c r="A407" s="3860"/>
      <c r="B407" s="3860"/>
      <c r="C407" s="3845"/>
      <c r="D407" s="3845"/>
      <c r="E407" s="3845"/>
      <c r="F407" s="3845"/>
      <c r="G407" s="3845"/>
      <c r="H407" s="3845"/>
      <c r="I407" s="3845"/>
      <c r="J407" s="3845"/>
      <c r="K407" s="3845"/>
      <c r="L407" s="3852"/>
      <c r="M407" s="3852"/>
    </row>
    <row r="408" spans="1:13" x14ac:dyDescent="0.2">
      <c r="A408" s="3860"/>
      <c r="B408" s="3860"/>
      <c r="C408" s="3845"/>
      <c r="D408" s="3845"/>
      <c r="E408" s="3845"/>
      <c r="F408" s="3845"/>
      <c r="G408" s="3845"/>
      <c r="H408" s="3845"/>
      <c r="I408" s="3845"/>
      <c r="J408" s="3845"/>
      <c r="K408" s="3845"/>
      <c r="L408" s="3852"/>
      <c r="M408" s="3852"/>
    </row>
    <row r="409" spans="1:13" ht="15.75" customHeight="1" x14ac:dyDescent="0.2">
      <c r="A409" s="3860"/>
      <c r="B409" s="3860"/>
      <c r="C409" s="3853" t="s">
        <v>2720</v>
      </c>
      <c r="D409" s="3853"/>
      <c r="E409" s="3853"/>
      <c r="F409" s="3853"/>
      <c r="G409" s="3853"/>
      <c r="H409" s="3853"/>
      <c r="I409" s="3853"/>
      <c r="J409" s="3853"/>
      <c r="K409" s="3853"/>
      <c r="L409" s="3852" t="s">
        <v>1208</v>
      </c>
      <c r="M409" s="3852"/>
    </row>
    <row r="410" spans="1:13" ht="15.75" customHeight="1" x14ac:dyDescent="0.2">
      <c r="A410" s="3860"/>
      <c r="B410" s="3860"/>
      <c r="C410" s="3853"/>
      <c r="D410" s="3853"/>
      <c r="E410" s="3853"/>
      <c r="F410" s="3853"/>
      <c r="G410" s="3853"/>
      <c r="H410" s="3853"/>
      <c r="I410" s="3853"/>
      <c r="J410" s="3853"/>
      <c r="K410" s="3853"/>
      <c r="L410" s="3852"/>
      <c r="M410" s="3852"/>
    </row>
    <row r="411" spans="1:13" ht="15.75" customHeight="1" x14ac:dyDescent="0.2">
      <c r="A411" s="3860"/>
      <c r="B411" s="3860"/>
      <c r="C411" s="3853"/>
      <c r="D411" s="3853"/>
      <c r="E411" s="3853"/>
      <c r="F411" s="3853"/>
      <c r="G411" s="3853"/>
      <c r="H411" s="3853"/>
      <c r="I411" s="3853"/>
      <c r="J411" s="3853"/>
      <c r="K411" s="3853"/>
      <c r="L411" s="3852"/>
      <c r="M411" s="3852"/>
    </row>
    <row r="412" spans="1:13" ht="15.75" x14ac:dyDescent="0.2">
      <c r="A412" s="4"/>
      <c r="B412" s="4"/>
      <c r="C412" s="72"/>
      <c r="D412" s="72"/>
      <c r="E412" s="72"/>
      <c r="F412" s="72"/>
      <c r="G412" s="72"/>
      <c r="H412" s="72"/>
      <c r="I412" s="72"/>
      <c r="J412" s="72"/>
      <c r="K412" s="72"/>
      <c r="L412" s="5"/>
      <c r="M412" s="5"/>
    </row>
    <row r="413" spans="1:13" x14ac:dyDescent="0.2">
      <c r="A413" t="s">
        <v>2319</v>
      </c>
    </row>
    <row r="414" spans="1:13" x14ac:dyDescent="0.2">
      <c r="A414" s="17" t="s">
        <v>2488</v>
      </c>
      <c r="I414" s="17" t="s">
        <v>2926</v>
      </c>
      <c r="J414" s="51"/>
      <c r="L414" s="33"/>
      <c r="M414" s="33"/>
    </row>
    <row r="415" spans="1:13" x14ac:dyDescent="0.2">
      <c r="A415" t="s">
        <v>2320</v>
      </c>
      <c r="J415" s="3844"/>
      <c r="K415" s="3844"/>
      <c r="L415" s="3844"/>
      <c r="M415" s="332"/>
    </row>
    <row r="416" spans="1:13" x14ac:dyDescent="0.2">
      <c r="A416" s="17" t="s">
        <v>2725</v>
      </c>
      <c r="J416" s="71"/>
      <c r="K416" s="71"/>
      <c r="L416" s="333"/>
      <c r="M416" s="333"/>
    </row>
    <row r="417" spans="1:13" x14ac:dyDescent="0.2">
      <c r="A417" s="17" t="s">
        <v>2724</v>
      </c>
      <c r="J417" s="4"/>
      <c r="K417" s="4"/>
      <c r="L417" s="83"/>
      <c r="M417" s="83"/>
    </row>
    <row r="418" spans="1:13" x14ac:dyDescent="0.2">
      <c r="A418" s="4"/>
      <c r="B418" s="51"/>
      <c r="D418" s="52"/>
      <c r="E418" s="52"/>
      <c r="L418" s="33"/>
      <c r="M418" s="33"/>
    </row>
    <row r="419" spans="1:13" ht="27" customHeight="1" x14ac:dyDescent="0.2">
      <c r="A419" s="3845" t="s">
        <v>2864</v>
      </c>
      <c r="B419" s="3845" t="s">
        <v>2865</v>
      </c>
      <c r="C419" s="3845" t="s">
        <v>1212</v>
      </c>
      <c r="D419" s="3845" t="s">
        <v>2866</v>
      </c>
      <c r="E419" s="3845"/>
      <c r="F419" s="3848" t="s">
        <v>3430</v>
      </c>
      <c r="G419" s="3849"/>
      <c r="H419" s="3841" t="s">
        <v>3429</v>
      </c>
      <c r="I419" s="3841"/>
      <c r="J419" s="3845" t="s">
        <v>1211</v>
      </c>
      <c r="K419" s="3845" t="s">
        <v>2872</v>
      </c>
      <c r="L419" s="3857" t="s">
        <v>2915</v>
      </c>
      <c r="M419" s="3850" t="s">
        <v>2873</v>
      </c>
    </row>
    <row r="420" spans="1:13" ht="18" x14ac:dyDescent="0.2">
      <c r="A420" s="3845"/>
      <c r="B420" s="3845"/>
      <c r="C420" s="3845"/>
      <c r="D420" s="6" t="s">
        <v>2867</v>
      </c>
      <c r="E420" s="6" t="s">
        <v>2868</v>
      </c>
      <c r="F420" s="6" t="s">
        <v>2870</v>
      </c>
      <c r="G420" s="6" t="s">
        <v>2871</v>
      </c>
      <c r="H420" s="325" t="s">
        <v>3216</v>
      </c>
      <c r="I420" s="325" t="s">
        <v>3217</v>
      </c>
      <c r="J420" s="3845"/>
      <c r="K420" s="3845"/>
      <c r="L420" s="3858"/>
      <c r="M420" s="3851"/>
    </row>
    <row r="421" spans="1:13" x14ac:dyDescent="0.2">
      <c r="A421" s="66">
        <v>151</v>
      </c>
      <c r="B421" s="92" t="s">
        <v>2343</v>
      </c>
      <c r="C421" s="67" t="s">
        <v>385</v>
      </c>
      <c r="D421" s="68">
        <v>39753</v>
      </c>
      <c r="E421" s="68">
        <v>39813</v>
      </c>
      <c r="F421" s="3854">
        <v>190</v>
      </c>
      <c r="G421" s="3854">
        <v>2</v>
      </c>
      <c r="H421" s="67"/>
      <c r="I421" s="67"/>
      <c r="J421" s="67">
        <v>24</v>
      </c>
      <c r="K421" s="67"/>
      <c r="L421" s="82"/>
      <c r="M421" s="771"/>
    </row>
    <row r="422" spans="1:13" ht="25.5" x14ac:dyDescent="0.2">
      <c r="A422" s="64">
        <v>152</v>
      </c>
      <c r="B422" s="91" t="s">
        <v>2343</v>
      </c>
      <c r="C422" s="383" t="s">
        <v>386</v>
      </c>
      <c r="D422" s="22">
        <v>39753</v>
      </c>
      <c r="E422" s="22">
        <v>39813</v>
      </c>
      <c r="F422" s="3855"/>
      <c r="G422" s="3855"/>
      <c r="H422" s="7"/>
      <c r="I422" s="7"/>
      <c r="J422" s="7">
        <v>20</v>
      </c>
      <c r="K422" s="7"/>
      <c r="L422" s="34"/>
      <c r="M422" s="34"/>
    </row>
    <row r="423" spans="1:13" ht="25.5" x14ac:dyDescent="0.2">
      <c r="A423" s="1">
        <v>153</v>
      </c>
      <c r="B423" s="90" t="s">
        <v>2343</v>
      </c>
      <c r="C423" s="85" t="s">
        <v>2983</v>
      </c>
      <c r="D423" s="22">
        <v>39753</v>
      </c>
      <c r="E423" s="22">
        <v>39813</v>
      </c>
      <c r="F423" s="3855"/>
      <c r="G423" s="3855"/>
      <c r="H423" s="7"/>
      <c r="I423" s="7"/>
      <c r="J423" s="7">
        <v>10</v>
      </c>
      <c r="K423" s="7"/>
      <c r="L423" s="34"/>
      <c r="M423" s="34"/>
    </row>
    <row r="424" spans="1:13" ht="25.5" x14ac:dyDescent="0.2">
      <c r="A424" s="1">
        <v>154</v>
      </c>
      <c r="B424" s="90" t="s">
        <v>2343</v>
      </c>
      <c r="C424" s="85" t="s">
        <v>2984</v>
      </c>
      <c r="D424" s="22">
        <v>39753</v>
      </c>
      <c r="E424" s="22">
        <v>39813</v>
      </c>
      <c r="F424" s="3856"/>
      <c r="G424" s="3856"/>
      <c r="H424" s="7"/>
      <c r="I424" s="7"/>
      <c r="J424" s="7">
        <v>11</v>
      </c>
      <c r="K424" s="7"/>
      <c r="L424" s="34"/>
      <c r="M424" s="34"/>
    </row>
    <row r="425" spans="1:13" ht="25.5" x14ac:dyDescent="0.2">
      <c r="A425" s="1">
        <v>155</v>
      </c>
      <c r="B425" s="90" t="s">
        <v>2343</v>
      </c>
      <c r="C425" s="11" t="s">
        <v>3362</v>
      </c>
      <c r="D425" s="22">
        <v>39753</v>
      </c>
      <c r="E425" s="22">
        <v>39813</v>
      </c>
      <c r="F425" s="3854">
        <v>190</v>
      </c>
      <c r="G425" s="3854">
        <v>3</v>
      </c>
      <c r="H425" s="7"/>
      <c r="I425" s="7"/>
      <c r="J425" s="7">
        <v>12</v>
      </c>
      <c r="K425" s="7"/>
      <c r="L425" s="34"/>
      <c r="M425" s="34"/>
    </row>
    <row r="426" spans="1:13" ht="25.5" x14ac:dyDescent="0.2">
      <c r="A426" s="1">
        <v>156</v>
      </c>
      <c r="B426" s="90" t="s">
        <v>2343</v>
      </c>
      <c r="C426" s="11" t="s">
        <v>3363</v>
      </c>
      <c r="D426" s="22">
        <v>39753</v>
      </c>
      <c r="E426" s="22">
        <v>39813</v>
      </c>
      <c r="F426" s="3855"/>
      <c r="G426" s="3855"/>
      <c r="H426" s="7"/>
      <c r="I426" s="7"/>
      <c r="J426" s="7">
        <v>18</v>
      </c>
      <c r="K426" s="7"/>
      <c r="L426" s="34"/>
      <c r="M426" s="34"/>
    </row>
    <row r="427" spans="1:13" x14ac:dyDescent="0.2">
      <c r="A427" s="1">
        <v>157</v>
      </c>
      <c r="B427" s="90" t="s">
        <v>2343</v>
      </c>
      <c r="C427" s="7" t="s">
        <v>387</v>
      </c>
      <c r="D427" s="22">
        <v>39753</v>
      </c>
      <c r="E427" s="22">
        <v>39813</v>
      </c>
      <c r="F427" s="3855"/>
      <c r="G427" s="3855"/>
      <c r="H427" s="7"/>
      <c r="I427" s="7"/>
      <c r="J427" s="7">
        <v>14</v>
      </c>
      <c r="K427" s="7"/>
      <c r="L427" s="34"/>
      <c r="M427" s="34"/>
    </row>
    <row r="428" spans="1:13" ht="25.5" x14ac:dyDescent="0.2">
      <c r="A428" s="1">
        <v>158</v>
      </c>
      <c r="B428" s="90" t="s">
        <v>2343</v>
      </c>
      <c r="C428" s="85" t="s">
        <v>3364</v>
      </c>
      <c r="D428" s="22">
        <v>39753</v>
      </c>
      <c r="E428" s="22">
        <v>39813</v>
      </c>
      <c r="F428" s="3855"/>
      <c r="G428" s="3855"/>
      <c r="H428" s="7"/>
      <c r="I428" s="7"/>
      <c r="J428" s="7">
        <v>13</v>
      </c>
      <c r="K428" s="7"/>
      <c r="L428" s="34"/>
      <c r="M428" s="34"/>
    </row>
    <row r="429" spans="1:13" ht="25.5" x14ac:dyDescent="0.2">
      <c r="A429" s="1">
        <v>159</v>
      </c>
      <c r="B429" s="90" t="s">
        <v>2343</v>
      </c>
      <c r="C429" s="11" t="s">
        <v>3365</v>
      </c>
      <c r="D429" s="22">
        <v>39753</v>
      </c>
      <c r="E429" s="22">
        <v>39813</v>
      </c>
      <c r="F429" s="3855"/>
      <c r="G429" s="3855"/>
      <c r="H429" s="7"/>
      <c r="I429" s="7"/>
      <c r="J429" s="7">
        <v>15</v>
      </c>
      <c r="K429" s="7"/>
      <c r="L429" s="34"/>
      <c r="M429" s="34"/>
    </row>
    <row r="430" spans="1:13" ht="25.5" x14ac:dyDescent="0.2">
      <c r="A430" s="1">
        <v>160</v>
      </c>
      <c r="B430" s="90" t="s">
        <v>2343</v>
      </c>
      <c r="C430" s="11" t="s">
        <v>3366</v>
      </c>
      <c r="D430" s="22">
        <v>39753</v>
      </c>
      <c r="E430" s="22">
        <v>39813</v>
      </c>
      <c r="F430" s="3855"/>
      <c r="G430" s="3855"/>
      <c r="H430" s="7"/>
      <c r="I430" s="7"/>
      <c r="J430" s="7">
        <v>9</v>
      </c>
      <c r="K430" s="7"/>
      <c r="L430" s="34"/>
      <c r="M430" s="34"/>
    </row>
    <row r="431" spans="1:13" ht="25.5" x14ac:dyDescent="0.2">
      <c r="A431" s="1">
        <v>161</v>
      </c>
      <c r="B431" s="90" t="s">
        <v>2343</v>
      </c>
      <c r="C431" s="11" t="s">
        <v>3367</v>
      </c>
      <c r="D431" s="22">
        <v>39753</v>
      </c>
      <c r="E431" s="35" t="s">
        <v>1635</v>
      </c>
      <c r="F431" s="3855"/>
      <c r="G431" s="3855"/>
      <c r="H431" s="7"/>
      <c r="I431" s="7"/>
      <c r="J431" s="7">
        <v>10</v>
      </c>
      <c r="K431" s="7"/>
      <c r="L431" s="34"/>
      <c r="M431" s="34"/>
    </row>
    <row r="432" spans="1:13" ht="25.5" x14ac:dyDescent="0.2">
      <c r="A432" s="1">
        <v>162</v>
      </c>
      <c r="B432" s="90" t="s">
        <v>2343</v>
      </c>
      <c r="C432" s="85" t="s">
        <v>3431</v>
      </c>
      <c r="D432" s="22">
        <v>39753</v>
      </c>
      <c r="E432" s="22">
        <v>39813</v>
      </c>
      <c r="F432" s="3855"/>
      <c r="G432" s="3855"/>
      <c r="H432" s="7"/>
      <c r="I432" s="7"/>
      <c r="J432" s="7">
        <v>11</v>
      </c>
      <c r="K432" s="7"/>
      <c r="L432" s="34"/>
      <c r="M432" s="34"/>
    </row>
    <row r="433" spans="1:13" ht="25.5" x14ac:dyDescent="0.2">
      <c r="A433" s="1">
        <v>163</v>
      </c>
      <c r="B433" s="90" t="s">
        <v>2343</v>
      </c>
      <c r="C433" s="11" t="s">
        <v>3368</v>
      </c>
      <c r="D433" s="22">
        <v>39753</v>
      </c>
      <c r="E433" s="22">
        <v>39813</v>
      </c>
      <c r="F433" s="3855"/>
      <c r="G433" s="3855"/>
      <c r="H433" s="7"/>
      <c r="I433" s="7"/>
      <c r="J433" s="7">
        <v>14</v>
      </c>
      <c r="K433" s="7"/>
      <c r="L433" s="34"/>
      <c r="M433" s="34"/>
    </row>
    <row r="434" spans="1:13" ht="25.5" x14ac:dyDescent="0.2">
      <c r="A434" s="66">
        <v>164</v>
      </c>
      <c r="B434" s="92" t="s">
        <v>2343</v>
      </c>
      <c r="C434" s="811" t="s">
        <v>3369</v>
      </c>
      <c r="D434" s="68">
        <v>39753</v>
      </c>
      <c r="E434" s="68">
        <v>39813</v>
      </c>
      <c r="F434" s="3855"/>
      <c r="G434" s="3855"/>
      <c r="H434" s="67"/>
      <c r="I434" s="67"/>
      <c r="J434" s="67">
        <v>14</v>
      </c>
      <c r="K434" s="67"/>
      <c r="L434" s="82"/>
      <c r="M434" s="34"/>
    </row>
    <row r="435" spans="1:13" ht="25.5" x14ac:dyDescent="0.2">
      <c r="A435" s="1">
        <v>165</v>
      </c>
      <c r="B435" s="90" t="s">
        <v>2343</v>
      </c>
      <c r="C435" s="11" t="s">
        <v>3370</v>
      </c>
      <c r="D435" s="22">
        <v>39763</v>
      </c>
      <c r="E435" s="22">
        <v>39813</v>
      </c>
      <c r="F435" s="3855"/>
      <c r="G435" s="3855"/>
      <c r="H435" s="7"/>
      <c r="I435" s="7"/>
      <c r="J435" s="7">
        <v>54</v>
      </c>
      <c r="K435" s="7"/>
      <c r="L435" s="34"/>
      <c r="M435" s="34"/>
    </row>
    <row r="436" spans="1:13" ht="25.5" x14ac:dyDescent="0.2">
      <c r="A436" s="1">
        <v>166</v>
      </c>
      <c r="B436" s="90" t="s">
        <v>2343</v>
      </c>
      <c r="C436" s="11" t="s">
        <v>3371</v>
      </c>
      <c r="D436" s="22">
        <v>39753</v>
      </c>
      <c r="E436" s="22">
        <v>39813</v>
      </c>
      <c r="F436" s="3855"/>
      <c r="G436" s="3855"/>
      <c r="H436" s="7"/>
      <c r="I436" s="7"/>
      <c r="J436" s="7">
        <v>16</v>
      </c>
      <c r="K436" s="7"/>
      <c r="L436" s="34"/>
      <c r="M436" s="34"/>
    </row>
    <row r="437" spans="1:13" x14ac:dyDescent="0.2">
      <c r="A437" s="1">
        <v>167</v>
      </c>
      <c r="B437" s="90" t="s">
        <v>2343</v>
      </c>
      <c r="C437" s="7" t="s">
        <v>412</v>
      </c>
      <c r="D437" s="22">
        <v>39783</v>
      </c>
      <c r="E437" s="22">
        <v>39813</v>
      </c>
      <c r="F437" s="3856"/>
      <c r="G437" s="3856"/>
      <c r="H437" s="7"/>
      <c r="I437" s="7"/>
      <c r="J437" s="7">
        <v>21</v>
      </c>
      <c r="K437" s="7"/>
      <c r="L437" s="34"/>
      <c r="M437" s="34"/>
    </row>
    <row r="438" spans="1:13" ht="25.5" x14ac:dyDescent="0.2">
      <c r="A438" s="1">
        <v>168</v>
      </c>
      <c r="B438" s="90" t="s">
        <v>2343</v>
      </c>
      <c r="C438" s="11" t="s">
        <v>3372</v>
      </c>
      <c r="D438" s="22">
        <v>39753</v>
      </c>
      <c r="E438" s="22">
        <v>39813</v>
      </c>
      <c r="F438" s="3854">
        <v>190</v>
      </c>
      <c r="G438" s="3854">
        <v>4</v>
      </c>
      <c r="H438" s="7"/>
      <c r="I438" s="7"/>
      <c r="J438" s="7">
        <v>14</v>
      </c>
      <c r="K438" s="7"/>
      <c r="L438" s="34"/>
      <c r="M438" s="34"/>
    </row>
    <row r="439" spans="1:13" ht="25.5" x14ac:dyDescent="0.2">
      <c r="A439" s="1">
        <v>169</v>
      </c>
      <c r="B439" s="90" t="s">
        <v>2343</v>
      </c>
      <c r="C439" s="11" t="s">
        <v>3373</v>
      </c>
      <c r="D439" s="22">
        <v>39753</v>
      </c>
      <c r="E439" s="22">
        <v>39813</v>
      </c>
      <c r="F439" s="3855"/>
      <c r="G439" s="3855"/>
      <c r="H439" s="7"/>
      <c r="I439" s="7"/>
      <c r="J439" s="7">
        <v>14</v>
      </c>
      <c r="K439" s="7"/>
      <c r="L439" s="34"/>
      <c r="M439" s="34"/>
    </row>
    <row r="440" spans="1:13" ht="25.5" x14ac:dyDescent="0.2">
      <c r="A440" s="1">
        <v>170</v>
      </c>
      <c r="B440" s="90" t="s">
        <v>2343</v>
      </c>
      <c r="C440" s="11" t="s">
        <v>3374</v>
      </c>
      <c r="D440" s="22">
        <v>39753</v>
      </c>
      <c r="E440" s="22">
        <v>39813</v>
      </c>
      <c r="F440" s="3856"/>
      <c r="G440" s="3856"/>
      <c r="H440" s="7"/>
      <c r="I440" s="7"/>
      <c r="J440" s="7">
        <v>22</v>
      </c>
      <c r="K440" s="7"/>
      <c r="L440" s="34"/>
      <c r="M440" s="34"/>
    </row>
    <row r="441" spans="1:13" x14ac:dyDescent="0.2">
      <c r="A441" s="4"/>
      <c r="B441" s="97"/>
      <c r="D441" s="52"/>
      <c r="E441" s="52"/>
      <c r="L441" s="33"/>
      <c r="M441" s="33"/>
    </row>
    <row r="442" spans="1:13" x14ac:dyDescent="0.2">
      <c r="A442" s="17" t="s">
        <v>2726</v>
      </c>
      <c r="C442" s="329"/>
      <c r="D442" s="329"/>
      <c r="F442" s="3842" t="s">
        <v>2722</v>
      </c>
      <c r="G442" s="3842"/>
      <c r="H442" s="3842"/>
      <c r="I442" s="3842"/>
      <c r="J442" s="10"/>
      <c r="K442" s="10"/>
      <c r="L442" s="10"/>
      <c r="M442" s="10"/>
    </row>
    <row r="443" spans="1:13" x14ac:dyDescent="0.2">
      <c r="A443" t="s">
        <v>2723</v>
      </c>
      <c r="C443" s="329"/>
      <c r="D443" s="329"/>
      <c r="F443" s="301" t="s">
        <v>2860</v>
      </c>
      <c r="G443" s="3846" t="s">
        <v>2861</v>
      </c>
      <c r="H443" s="3847"/>
      <c r="I443" s="301" t="s">
        <v>2862</v>
      </c>
    </row>
    <row r="444" spans="1:13" x14ac:dyDescent="0.2">
      <c r="A444" s="17" t="s">
        <v>2727</v>
      </c>
      <c r="C444" s="329"/>
      <c r="F444" s="301"/>
      <c r="G444" s="3846"/>
      <c r="H444" s="3847"/>
      <c r="I444" s="301"/>
    </row>
    <row r="445" spans="1:13" x14ac:dyDescent="0.2">
      <c r="A445" s="10"/>
      <c r="B445" s="329"/>
      <c r="C445" s="329"/>
    </row>
    <row r="446" spans="1:13" x14ac:dyDescent="0.2">
      <c r="A446" s="4"/>
      <c r="B446" s="329"/>
      <c r="C446" s="329"/>
      <c r="L446" s="33"/>
      <c r="M446" s="33"/>
    </row>
    <row r="447" spans="1:13" x14ac:dyDescent="0.2">
      <c r="A447" s="4"/>
      <c r="B447" s="97"/>
      <c r="D447" s="52"/>
      <c r="E447" s="52"/>
      <c r="L447" s="33"/>
      <c r="M447" s="33"/>
    </row>
    <row r="448" spans="1:13" ht="12.75" customHeight="1" x14ac:dyDescent="0.2">
      <c r="A448" s="3860"/>
      <c r="B448" s="3860"/>
      <c r="C448" s="3845" t="s">
        <v>2859</v>
      </c>
      <c r="D448" s="3845"/>
      <c r="E448" s="3845"/>
      <c r="F448" s="3845"/>
      <c r="G448" s="3845"/>
      <c r="H448" s="3845"/>
      <c r="I448" s="3845"/>
      <c r="J448" s="3845"/>
      <c r="K448" s="3845"/>
      <c r="L448" s="3852" t="s">
        <v>2858</v>
      </c>
      <c r="M448" s="3852"/>
    </row>
    <row r="449" spans="1:13" x14ac:dyDescent="0.2">
      <c r="A449" s="3860"/>
      <c r="B449" s="3860"/>
      <c r="C449" s="3845"/>
      <c r="D449" s="3845"/>
      <c r="E449" s="3845"/>
      <c r="F449" s="3845"/>
      <c r="G449" s="3845"/>
      <c r="H449" s="3845"/>
      <c r="I449" s="3845"/>
      <c r="J449" s="3845"/>
      <c r="K449" s="3845"/>
      <c r="L449" s="3852"/>
      <c r="M449" s="3852"/>
    </row>
    <row r="450" spans="1:13" x14ac:dyDescent="0.2">
      <c r="A450" s="3860"/>
      <c r="B450" s="3860"/>
      <c r="C450" s="3845"/>
      <c r="D450" s="3845"/>
      <c r="E450" s="3845"/>
      <c r="F450" s="3845"/>
      <c r="G450" s="3845"/>
      <c r="H450" s="3845"/>
      <c r="I450" s="3845"/>
      <c r="J450" s="3845"/>
      <c r="K450" s="3845"/>
      <c r="L450" s="3852"/>
      <c r="M450" s="3852"/>
    </row>
    <row r="451" spans="1:13" ht="15.75" customHeight="1" x14ac:dyDescent="0.2">
      <c r="A451" s="3860"/>
      <c r="B451" s="3860"/>
      <c r="C451" s="3853" t="s">
        <v>2720</v>
      </c>
      <c r="D451" s="3853"/>
      <c r="E451" s="3853"/>
      <c r="F451" s="3853"/>
      <c r="G451" s="3853"/>
      <c r="H451" s="3853"/>
      <c r="I451" s="3853"/>
      <c r="J451" s="3853"/>
      <c r="K451" s="3853"/>
      <c r="L451" s="3852" t="s">
        <v>1208</v>
      </c>
      <c r="M451" s="3852"/>
    </row>
    <row r="452" spans="1:13" ht="15.75" customHeight="1" x14ac:dyDescent="0.2">
      <c r="A452" s="3860"/>
      <c r="B452" s="3860"/>
      <c r="C452" s="3853"/>
      <c r="D452" s="3853"/>
      <c r="E452" s="3853"/>
      <c r="F452" s="3853"/>
      <c r="G452" s="3853"/>
      <c r="H452" s="3853"/>
      <c r="I452" s="3853"/>
      <c r="J452" s="3853"/>
      <c r="K452" s="3853"/>
      <c r="L452" s="3852"/>
      <c r="M452" s="3852"/>
    </row>
    <row r="453" spans="1:13" ht="15.75" customHeight="1" x14ac:dyDescent="0.2">
      <c r="A453" s="3860"/>
      <c r="B453" s="3860"/>
      <c r="C453" s="3853"/>
      <c r="D453" s="3853"/>
      <c r="E453" s="3853"/>
      <c r="F453" s="3853"/>
      <c r="G453" s="3853"/>
      <c r="H453" s="3853"/>
      <c r="I453" s="3853"/>
      <c r="J453" s="3853"/>
      <c r="K453" s="3853"/>
      <c r="L453" s="3852"/>
      <c r="M453" s="3852"/>
    </row>
    <row r="454" spans="1:13" ht="15.75" x14ac:dyDescent="0.2">
      <c r="A454" s="4"/>
      <c r="B454" s="4"/>
      <c r="C454" s="72"/>
      <c r="D454" s="72"/>
      <c r="E454" s="72"/>
      <c r="F454" s="72"/>
      <c r="G454" s="72"/>
      <c r="H454" s="72"/>
      <c r="I454" s="72"/>
      <c r="J454" s="72"/>
      <c r="K454" s="72"/>
      <c r="L454" s="5"/>
      <c r="M454" s="5"/>
    </row>
    <row r="455" spans="1:13" x14ac:dyDescent="0.2">
      <c r="A455" t="s">
        <v>2319</v>
      </c>
    </row>
    <row r="456" spans="1:13" x14ac:dyDescent="0.2">
      <c r="A456" s="17" t="s">
        <v>2488</v>
      </c>
      <c r="H456" s="17" t="s">
        <v>2927</v>
      </c>
      <c r="I456" s="51"/>
      <c r="L456" s="33"/>
      <c r="M456" s="33"/>
    </row>
    <row r="457" spans="1:13" x14ac:dyDescent="0.2">
      <c r="A457" t="s">
        <v>2320</v>
      </c>
      <c r="J457" s="3844"/>
      <c r="K457" s="3844"/>
      <c r="L457" s="3844"/>
      <c r="M457" s="332"/>
    </row>
    <row r="458" spans="1:13" x14ac:dyDescent="0.2">
      <c r="A458" s="17" t="s">
        <v>2725</v>
      </c>
      <c r="J458" s="71"/>
      <c r="K458" s="71"/>
      <c r="L458" s="333"/>
      <c r="M458" s="333"/>
    </row>
    <row r="459" spans="1:13" x14ac:dyDescent="0.2">
      <c r="A459" s="17" t="s">
        <v>2724</v>
      </c>
      <c r="J459" s="4"/>
      <c r="K459" s="4"/>
      <c r="L459" s="83"/>
      <c r="M459" s="83"/>
    </row>
    <row r="460" spans="1:13" x14ac:dyDescent="0.2">
      <c r="A460" s="4"/>
      <c r="B460" s="51"/>
      <c r="D460" s="52"/>
      <c r="E460" s="52"/>
      <c r="L460" s="33"/>
      <c r="M460" s="33"/>
    </row>
    <row r="461" spans="1:13" ht="23.25" customHeight="1" x14ac:dyDescent="0.2">
      <c r="A461" s="3845" t="s">
        <v>2864</v>
      </c>
      <c r="B461" s="3845" t="s">
        <v>2865</v>
      </c>
      <c r="C461" s="3845" t="s">
        <v>1212</v>
      </c>
      <c r="D461" s="3845" t="s">
        <v>2866</v>
      </c>
      <c r="E461" s="3845"/>
      <c r="F461" s="3848" t="s">
        <v>3430</v>
      </c>
      <c r="G461" s="3849"/>
      <c r="H461" s="3841" t="s">
        <v>3429</v>
      </c>
      <c r="I461" s="3841"/>
      <c r="J461" s="3845" t="s">
        <v>1211</v>
      </c>
      <c r="K461" s="3845" t="s">
        <v>2872</v>
      </c>
      <c r="L461" s="3857" t="s">
        <v>2915</v>
      </c>
      <c r="M461" s="3850" t="s">
        <v>2873</v>
      </c>
    </row>
    <row r="462" spans="1:13" ht="18" x14ac:dyDescent="0.2">
      <c r="A462" s="3845"/>
      <c r="B462" s="3845"/>
      <c r="C462" s="3845"/>
      <c r="D462" s="6" t="s">
        <v>2867</v>
      </c>
      <c r="E462" s="6" t="s">
        <v>2868</v>
      </c>
      <c r="F462" s="6" t="s">
        <v>2870</v>
      </c>
      <c r="G462" s="6" t="s">
        <v>2871</v>
      </c>
      <c r="H462" s="325" t="s">
        <v>3216</v>
      </c>
      <c r="I462" s="325" t="s">
        <v>3217</v>
      </c>
      <c r="J462" s="3845"/>
      <c r="K462" s="3845"/>
      <c r="L462" s="3858"/>
      <c r="M462" s="3851"/>
    </row>
    <row r="463" spans="1:13" ht="29.25" customHeight="1" x14ac:dyDescent="0.2">
      <c r="A463" s="66">
        <v>171</v>
      </c>
      <c r="B463" s="92" t="s">
        <v>2343</v>
      </c>
      <c r="C463" s="67" t="s">
        <v>413</v>
      </c>
      <c r="D463" s="67"/>
      <c r="E463" s="67"/>
      <c r="F463" s="3854">
        <v>190</v>
      </c>
      <c r="G463" s="3854">
        <v>4</v>
      </c>
      <c r="H463" s="67"/>
      <c r="I463" s="67"/>
      <c r="J463" s="67"/>
      <c r="K463" s="67"/>
      <c r="L463" s="7"/>
      <c r="M463" s="811" t="s">
        <v>3577</v>
      </c>
    </row>
    <row r="464" spans="1:13" x14ac:dyDescent="0.2">
      <c r="A464" s="1">
        <v>172</v>
      </c>
      <c r="B464" s="90" t="s">
        <v>2343</v>
      </c>
      <c r="C464" s="7" t="s">
        <v>414</v>
      </c>
      <c r="D464" s="7"/>
      <c r="E464" s="7"/>
      <c r="F464" s="3855"/>
      <c r="G464" s="3855"/>
      <c r="H464" s="7"/>
      <c r="I464" s="7"/>
      <c r="J464" s="7"/>
      <c r="K464" s="7"/>
      <c r="L464" s="7"/>
      <c r="M464" s="34" t="s">
        <v>2362</v>
      </c>
    </row>
    <row r="465" spans="1:13" x14ac:dyDescent="0.2">
      <c r="A465" s="1">
        <v>173</v>
      </c>
      <c r="B465" s="90" t="s">
        <v>2343</v>
      </c>
      <c r="C465" s="7" t="s">
        <v>415</v>
      </c>
      <c r="D465" s="22">
        <v>39776</v>
      </c>
      <c r="E465" s="22">
        <v>39813</v>
      </c>
      <c r="F465" s="3855"/>
      <c r="G465" s="3855"/>
      <c r="H465" s="7"/>
      <c r="I465" s="7"/>
      <c r="J465" s="7">
        <v>9</v>
      </c>
      <c r="K465" s="7"/>
      <c r="L465" s="7"/>
      <c r="M465" s="34"/>
    </row>
    <row r="466" spans="1:13" x14ac:dyDescent="0.2">
      <c r="A466" s="1">
        <v>174</v>
      </c>
      <c r="B466" s="90" t="s">
        <v>2343</v>
      </c>
      <c r="C466" s="7" t="s">
        <v>416</v>
      </c>
      <c r="D466" s="22">
        <v>39780</v>
      </c>
      <c r="E466" s="22">
        <v>39813</v>
      </c>
      <c r="F466" s="3855"/>
      <c r="G466" s="3855"/>
      <c r="H466" s="7"/>
      <c r="I466" s="7"/>
      <c r="J466" s="7">
        <v>10</v>
      </c>
      <c r="K466" s="7"/>
      <c r="L466" s="7"/>
      <c r="M466" s="34"/>
    </row>
    <row r="467" spans="1:13" ht="25.5" x14ac:dyDescent="0.2">
      <c r="A467" s="64">
        <v>175</v>
      </c>
      <c r="B467" s="91" t="s">
        <v>2343</v>
      </c>
      <c r="C467" s="383" t="s">
        <v>417</v>
      </c>
      <c r="D467" s="22">
        <v>39801</v>
      </c>
      <c r="E467" s="22">
        <v>39823</v>
      </c>
      <c r="F467" s="3855"/>
      <c r="G467" s="3855"/>
      <c r="H467" s="7"/>
      <c r="I467" s="7"/>
      <c r="J467" s="7">
        <v>11</v>
      </c>
      <c r="K467" s="7"/>
      <c r="L467" s="7"/>
      <c r="M467" s="34"/>
    </row>
    <row r="468" spans="1:13" ht="25.5" x14ac:dyDescent="0.2">
      <c r="A468" s="1">
        <v>176</v>
      </c>
      <c r="B468" s="90" t="s">
        <v>2343</v>
      </c>
      <c r="C468" s="11" t="s">
        <v>3375</v>
      </c>
      <c r="D468" s="22">
        <v>39783</v>
      </c>
      <c r="E468" s="22">
        <v>39813</v>
      </c>
      <c r="F468" s="3855"/>
      <c r="G468" s="3855"/>
      <c r="H468" s="7"/>
      <c r="I468" s="7"/>
      <c r="J468" s="7">
        <v>40</v>
      </c>
      <c r="K468" s="7"/>
      <c r="L468" s="7"/>
      <c r="M468" s="34"/>
    </row>
    <row r="469" spans="1:13" x14ac:dyDescent="0.2">
      <c r="A469" s="1">
        <v>177</v>
      </c>
      <c r="B469" s="90" t="s">
        <v>2343</v>
      </c>
      <c r="C469" s="7" t="s">
        <v>418</v>
      </c>
      <c r="D469" s="22">
        <v>39801</v>
      </c>
      <c r="E469" s="22">
        <v>40173</v>
      </c>
      <c r="F469" s="3855"/>
      <c r="G469" s="3855"/>
      <c r="H469" s="7"/>
      <c r="I469" s="7"/>
      <c r="J469" s="7">
        <v>13</v>
      </c>
      <c r="K469" s="7"/>
      <c r="L469" s="7"/>
      <c r="M469" s="34"/>
    </row>
    <row r="470" spans="1:13" x14ac:dyDescent="0.2">
      <c r="A470" s="1">
        <v>178</v>
      </c>
      <c r="B470" s="90" t="s">
        <v>2343</v>
      </c>
      <c r="C470" s="7" t="s">
        <v>419</v>
      </c>
      <c r="D470" s="22">
        <v>39801</v>
      </c>
      <c r="E470" s="22">
        <v>39808</v>
      </c>
      <c r="F470" s="3855"/>
      <c r="G470" s="3855"/>
      <c r="H470" s="7"/>
      <c r="I470" s="7"/>
      <c r="J470" s="7">
        <v>19</v>
      </c>
      <c r="K470" s="7"/>
      <c r="L470" s="7"/>
      <c r="M470" s="34"/>
    </row>
    <row r="471" spans="1:13" ht="27" customHeight="1" x14ac:dyDescent="0.2">
      <c r="A471" s="1">
        <v>179</v>
      </c>
      <c r="B471" s="90" t="s">
        <v>2343</v>
      </c>
      <c r="C471" s="7" t="s">
        <v>420</v>
      </c>
      <c r="D471" s="7"/>
      <c r="E471" s="7"/>
      <c r="F471" s="3855"/>
      <c r="G471" s="3855"/>
      <c r="H471" s="7"/>
      <c r="I471" s="7"/>
      <c r="J471" s="7"/>
      <c r="K471" s="7"/>
      <c r="L471" s="7"/>
      <c r="M471" s="11" t="s">
        <v>3577</v>
      </c>
    </row>
    <row r="472" spans="1:13" ht="25.5" x14ac:dyDescent="0.2">
      <c r="A472" s="64">
        <v>180</v>
      </c>
      <c r="B472" s="91" t="s">
        <v>2343</v>
      </c>
      <c r="C472" s="388" t="s">
        <v>421</v>
      </c>
      <c r="D472" s="22">
        <v>39811</v>
      </c>
      <c r="E472" s="22">
        <v>39813</v>
      </c>
      <c r="F472" s="3856"/>
      <c r="G472" s="3856"/>
      <c r="H472" s="7"/>
      <c r="I472" s="7"/>
      <c r="J472" s="7">
        <v>46</v>
      </c>
      <c r="K472" s="7"/>
      <c r="L472" s="7"/>
      <c r="M472" s="34">
        <v>198</v>
      </c>
    </row>
    <row r="473" spans="1:13" x14ac:dyDescent="0.2">
      <c r="L473" s="33"/>
      <c r="M473" s="33"/>
    </row>
    <row r="474" spans="1:13" x14ac:dyDescent="0.2">
      <c r="A474" s="36"/>
      <c r="B474" s="17" t="s">
        <v>2726</v>
      </c>
      <c r="D474" s="329"/>
      <c r="E474" s="3842" t="s">
        <v>2722</v>
      </c>
      <c r="F474" s="3842"/>
      <c r="G474" s="3842"/>
      <c r="H474" s="3842"/>
      <c r="J474" s="36"/>
      <c r="K474" s="36"/>
      <c r="L474" s="10"/>
      <c r="M474" s="10"/>
    </row>
    <row r="475" spans="1:13" x14ac:dyDescent="0.2">
      <c r="A475" s="36"/>
      <c r="B475" t="s">
        <v>2723</v>
      </c>
      <c r="D475" s="329"/>
      <c r="E475" s="301" t="s">
        <v>2860</v>
      </c>
      <c r="F475" s="3846" t="s">
        <v>2861</v>
      </c>
      <c r="G475" s="3847"/>
      <c r="H475" s="301" t="s">
        <v>2862</v>
      </c>
      <c r="J475" s="36"/>
      <c r="K475" s="36"/>
      <c r="L475" s="10"/>
      <c r="M475" s="10"/>
    </row>
    <row r="476" spans="1:13" x14ac:dyDescent="0.2">
      <c r="A476" s="36"/>
      <c r="B476" s="17" t="s">
        <v>2727</v>
      </c>
      <c r="E476" s="301"/>
      <c r="F476" s="3846"/>
      <c r="G476" s="3847"/>
      <c r="H476" s="301"/>
    </row>
    <row r="477" spans="1:13" x14ac:dyDescent="0.2">
      <c r="A477" s="36"/>
      <c r="B477" s="329"/>
      <c r="C477" s="329"/>
    </row>
    <row r="478" spans="1:13" x14ac:dyDescent="0.2">
      <c r="B478" s="329"/>
      <c r="C478" s="329"/>
    </row>
    <row r="480" spans="1:13" ht="12.75" customHeight="1" x14ac:dyDescent="0.2">
      <c r="A480" s="3860"/>
      <c r="B480" s="3860"/>
      <c r="C480" s="3845" t="s">
        <v>2859</v>
      </c>
      <c r="D480" s="3845"/>
      <c r="E480" s="3845"/>
      <c r="F480" s="3845"/>
      <c r="G480" s="3845"/>
      <c r="H480" s="3845"/>
      <c r="I480" s="3845"/>
      <c r="J480" s="3845"/>
      <c r="K480" s="3845"/>
      <c r="L480" s="3852" t="s">
        <v>2858</v>
      </c>
      <c r="M480" s="3852"/>
    </row>
    <row r="481" spans="1:13" x14ac:dyDescent="0.2">
      <c r="A481" s="3860"/>
      <c r="B481" s="3860"/>
      <c r="C481" s="3845"/>
      <c r="D481" s="3845"/>
      <c r="E481" s="3845"/>
      <c r="F481" s="3845"/>
      <c r="G481" s="3845"/>
      <c r="H481" s="3845"/>
      <c r="I481" s="3845"/>
      <c r="J481" s="3845"/>
      <c r="K481" s="3845"/>
      <c r="L481" s="3852"/>
      <c r="M481" s="3852"/>
    </row>
    <row r="482" spans="1:13" x14ac:dyDescent="0.2">
      <c r="A482" s="3860"/>
      <c r="B482" s="3860"/>
      <c r="C482" s="3845"/>
      <c r="D482" s="3845"/>
      <c r="E482" s="3845"/>
      <c r="F482" s="3845"/>
      <c r="G482" s="3845"/>
      <c r="H482" s="3845"/>
      <c r="I482" s="3845"/>
      <c r="J482" s="3845"/>
      <c r="K482" s="3845"/>
      <c r="L482" s="3852"/>
      <c r="M482" s="3852"/>
    </row>
    <row r="483" spans="1:13" ht="15.75" customHeight="1" x14ac:dyDescent="0.2">
      <c r="A483" s="3860"/>
      <c r="B483" s="3860"/>
      <c r="C483" s="3853" t="s">
        <v>2720</v>
      </c>
      <c r="D483" s="3853"/>
      <c r="E483" s="3853"/>
      <c r="F483" s="3853"/>
      <c r="G483" s="3853"/>
      <c r="H483" s="3853"/>
      <c r="I483" s="3853"/>
      <c r="J483" s="3853"/>
      <c r="K483" s="3853"/>
      <c r="L483" s="3852" t="s">
        <v>1208</v>
      </c>
      <c r="M483" s="3852"/>
    </row>
    <row r="484" spans="1:13" ht="15.75" customHeight="1" x14ac:dyDescent="0.2">
      <c r="A484" s="3860"/>
      <c r="B484" s="3860"/>
      <c r="C484" s="3853"/>
      <c r="D484" s="3853"/>
      <c r="E484" s="3853"/>
      <c r="F484" s="3853"/>
      <c r="G484" s="3853"/>
      <c r="H484" s="3853"/>
      <c r="I484" s="3853"/>
      <c r="J484" s="3853"/>
      <c r="K484" s="3853"/>
      <c r="L484" s="3852"/>
      <c r="M484" s="3852"/>
    </row>
    <row r="485" spans="1:13" ht="15.75" customHeight="1" x14ac:dyDescent="0.2">
      <c r="A485" s="3860"/>
      <c r="B485" s="3860"/>
      <c r="C485" s="3853"/>
      <c r="D485" s="3853"/>
      <c r="E485" s="3853"/>
      <c r="F485" s="3853"/>
      <c r="G485" s="3853"/>
      <c r="H485" s="3853"/>
      <c r="I485" s="3853"/>
      <c r="J485" s="3853"/>
      <c r="K485" s="3853"/>
      <c r="L485" s="3852"/>
      <c r="M485" s="3852"/>
    </row>
    <row r="487" spans="1:13" x14ac:dyDescent="0.2">
      <c r="A487" t="s">
        <v>2319</v>
      </c>
      <c r="L487" s="17"/>
      <c r="M487" s="17"/>
    </row>
    <row r="488" spans="1:13" x14ac:dyDescent="0.2">
      <c r="A488" s="17" t="s">
        <v>2490</v>
      </c>
      <c r="H488" s="17" t="s">
        <v>2928</v>
      </c>
    </row>
    <row r="489" spans="1:13" x14ac:dyDescent="0.2">
      <c r="A489" t="s">
        <v>2320</v>
      </c>
      <c r="J489" s="3844"/>
      <c r="K489" s="3844"/>
      <c r="L489" s="3844"/>
      <c r="M489" s="332"/>
    </row>
    <row r="490" spans="1:13" x14ac:dyDescent="0.2">
      <c r="A490" s="17" t="s">
        <v>2725</v>
      </c>
      <c r="J490" s="71"/>
      <c r="K490" s="71"/>
      <c r="L490" s="73"/>
      <c r="M490" s="73"/>
    </row>
    <row r="491" spans="1:13" x14ac:dyDescent="0.2">
      <c r="A491" s="17" t="s">
        <v>2724</v>
      </c>
      <c r="J491" s="4"/>
      <c r="K491" s="4"/>
      <c r="L491" s="4"/>
      <c r="M491" s="4"/>
    </row>
    <row r="492" spans="1:13" x14ac:dyDescent="0.2">
      <c r="I492" s="4"/>
      <c r="J492" s="4"/>
      <c r="K492" s="4"/>
    </row>
    <row r="493" spans="1:13" ht="23.25" customHeight="1" x14ac:dyDescent="0.2">
      <c r="A493" s="3845" t="s">
        <v>2864</v>
      </c>
      <c r="B493" s="3845" t="s">
        <v>2865</v>
      </c>
      <c r="C493" s="3845" t="s">
        <v>1212</v>
      </c>
      <c r="D493" s="3845" t="s">
        <v>2866</v>
      </c>
      <c r="E493" s="3845"/>
      <c r="F493" s="3848" t="s">
        <v>3430</v>
      </c>
      <c r="G493" s="3849"/>
      <c r="H493" s="3841" t="s">
        <v>3429</v>
      </c>
      <c r="I493" s="3841"/>
      <c r="J493" s="3845" t="s">
        <v>1211</v>
      </c>
      <c r="K493" s="3845" t="s">
        <v>2872</v>
      </c>
      <c r="L493" s="3857" t="s">
        <v>2915</v>
      </c>
      <c r="M493" s="3850" t="s">
        <v>2873</v>
      </c>
    </row>
    <row r="494" spans="1:13" ht="18" x14ac:dyDescent="0.2">
      <c r="A494" s="3845"/>
      <c r="B494" s="3845"/>
      <c r="C494" s="3845"/>
      <c r="D494" s="6" t="s">
        <v>2867</v>
      </c>
      <c r="E494" s="6" t="s">
        <v>2868</v>
      </c>
      <c r="F494" s="6" t="s">
        <v>2870</v>
      </c>
      <c r="G494" s="6" t="s">
        <v>2871</v>
      </c>
      <c r="H494" s="325" t="s">
        <v>3216</v>
      </c>
      <c r="I494" s="325" t="s">
        <v>3217</v>
      </c>
      <c r="J494" s="3845"/>
      <c r="K494" s="3845"/>
      <c r="L494" s="3858"/>
      <c r="M494" s="3851"/>
    </row>
    <row r="495" spans="1:13" x14ac:dyDescent="0.2">
      <c r="A495" s="14"/>
      <c r="B495" s="14" t="s">
        <v>405</v>
      </c>
      <c r="C495" s="235" t="s">
        <v>100</v>
      </c>
      <c r="D495" s="6"/>
      <c r="E495" s="6"/>
      <c r="F495" s="1576"/>
      <c r="G495" s="1576"/>
      <c r="H495" s="325"/>
      <c r="I495" s="325"/>
      <c r="J495" s="14"/>
      <c r="K495" s="14"/>
      <c r="L495" s="15"/>
      <c r="M495" s="1471"/>
    </row>
    <row r="496" spans="1:13" x14ac:dyDescent="0.2">
      <c r="A496" s="14"/>
      <c r="B496" s="14" t="s">
        <v>4421</v>
      </c>
      <c r="C496" s="315" t="s">
        <v>4422</v>
      </c>
      <c r="D496" s="6"/>
      <c r="E496" s="6"/>
      <c r="F496" s="1576"/>
      <c r="G496" s="1576"/>
      <c r="H496" s="325"/>
      <c r="I496" s="325"/>
      <c r="J496" s="14"/>
      <c r="K496" s="14"/>
      <c r="L496" s="15"/>
      <c r="M496" s="1471"/>
    </row>
    <row r="497" spans="1:13" ht="25.5" x14ac:dyDescent="0.2">
      <c r="A497" s="1">
        <v>181</v>
      </c>
      <c r="B497" s="90" t="s">
        <v>4421</v>
      </c>
      <c r="C497" s="410" t="s">
        <v>3376</v>
      </c>
      <c r="D497" s="22">
        <v>39448</v>
      </c>
      <c r="E497" s="22">
        <v>39457</v>
      </c>
      <c r="F497" s="3854">
        <v>190</v>
      </c>
      <c r="G497" s="3854">
        <v>5</v>
      </c>
      <c r="H497" s="7"/>
      <c r="I497" s="7"/>
      <c r="J497" s="7">
        <v>7</v>
      </c>
      <c r="K497" s="7"/>
      <c r="L497" s="7"/>
      <c r="M497" s="121"/>
    </row>
    <row r="498" spans="1:13" ht="25.5" x14ac:dyDescent="0.2">
      <c r="A498" s="64">
        <v>182</v>
      </c>
      <c r="B498" s="90" t="s">
        <v>4421</v>
      </c>
      <c r="C498" s="388" t="s">
        <v>422</v>
      </c>
      <c r="D498" s="22">
        <v>39448</v>
      </c>
      <c r="E498" s="22">
        <v>39457</v>
      </c>
      <c r="F498" s="3855"/>
      <c r="G498" s="3855"/>
      <c r="H498" s="7"/>
      <c r="I498" s="7"/>
      <c r="J498" s="7">
        <v>5</v>
      </c>
      <c r="K498" s="7"/>
      <c r="L498" s="7"/>
      <c r="M498" s="7"/>
    </row>
    <row r="499" spans="1:13" ht="25.5" x14ac:dyDescent="0.2">
      <c r="A499" s="64">
        <v>183</v>
      </c>
      <c r="B499" s="90" t="s">
        <v>4421</v>
      </c>
      <c r="C499" s="388" t="s">
        <v>423</v>
      </c>
      <c r="D499" s="22">
        <v>39448</v>
      </c>
      <c r="E499" s="22">
        <v>39457</v>
      </c>
      <c r="F499" s="3855"/>
      <c r="G499" s="3855"/>
      <c r="H499" s="7"/>
      <c r="I499" s="7"/>
      <c r="J499" s="7">
        <v>5</v>
      </c>
      <c r="K499" s="7"/>
      <c r="L499" s="7"/>
      <c r="M499" s="7"/>
    </row>
    <row r="500" spans="1:13" ht="25.5" x14ac:dyDescent="0.2">
      <c r="A500" s="1">
        <v>184</v>
      </c>
      <c r="B500" s="90" t="s">
        <v>4421</v>
      </c>
      <c r="C500" s="388" t="s">
        <v>424</v>
      </c>
      <c r="D500" s="22">
        <v>39449</v>
      </c>
      <c r="E500" s="22">
        <v>39457</v>
      </c>
      <c r="F500" s="3855"/>
      <c r="G500" s="3855"/>
      <c r="H500" s="7"/>
      <c r="I500" s="7"/>
      <c r="J500" s="7">
        <v>3</v>
      </c>
      <c r="K500" s="7"/>
      <c r="L500" s="7"/>
      <c r="M500" s="7"/>
    </row>
    <row r="501" spans="1:13" ht="25.5" x14ac:dyDescent="0.2">
      <c r="A501" s="1">
        <v>185</v>
      </c>
      <c r="B501" s="90" t="s">
        <v>4421</v>
      </c>
      <c r="C501" s="388" t="s">
        <v>425</v>
      </c>
      <c r="D501" s="22">
        <v>39448</v>
      </c>
      <c r="E501" s="22">
        <v>39457</v>
      </c>
      <c r="F501" s="3855"/>
      <c r="G501" s="3855"/>
      <c r="H501" s="7"/>
      <c r="I501" s="7"/>
      <c r="J501" s="7">
        <v>5</v>
      </c>
      <c r="K501" s="7"/>
      <c r="L501" s="7"/>
      <c r="M501" s="7"/>
    </row>
    <row r="502" spans="1:13" ht="25.5" x14ac:dyDescent="0.2">
      <c r="A502" s="1">
        <v>186</v>
      </c>
      <c r="B502" s="90" t="s">
        <v>4421</v>
      </c>
      <c r="C502" s="11" t="s">
        <v>3377</v>
      </c>
      <c r="D502" s="22">
        <v>39448</v>
      </c>
      <c r="E502" s="22">
        <v>39478</v>
      </c>
      <c r="F502" s="3855"/>
      <c r="G502" s="3855"/>
      <c r="H502" s="7"/>
      <c r="I502" s="7"/>
      <c r="J502" s="7">
        <v>5</v>
      </c>
      <c r="K502" s="7"/>
      <c r="L502" s="7"/>
      <c r="M502" s="7"/>
    </row>
    <row r="503" spans="1:13" ht="25.5" x14ac:dyDescent="0.2">
      <c r="A503" s="1">
        <v>187</v>
      </c>
      <c r="B503" s="90" t="s">
        <v>4421</v>
      </c>
      <c r="C503" s="388" t="s">
        <v>426</v>
      </c>
      <c r="D503" s="22">
        <v>39448</v>
      </c>
      <c r="E503" s="22">
        <v>39507</v>
      </c>
      <c r="F503" s="3855"/>
      <c r="G503" s="3855"/>
      <c r="H503" s="7"/>
      <c r="I503" s="7"/>
      <c r="J503" s="7">
        <v>3</v>
      </c>
      <c r="K503" s="7"/>
      <c r="L503" s="7"/>
      <c r="M503" s="7"/>
    </row>
    <row r="504" spans="1:13" ht="25.5" x14ac:dyDescent="0.2">
      <c r="A504" s="1">
        <v>188</v>
      </c>
      <c r="B504" s="90" t="s">
        <v>4421</v>
      </c>
      <c r="C504" s="388" t="s">
        <v>427</v>
      </c>
      <c r="D504" s="22">
        <v>39448</v>
      </c>
      <c r="E504" s="22">
        <v>39478</v>
      </c>
      <c r="F504" s="3855"/>
      <c r="G504" s="3855"/>
      <c r="H504" s="7"/>
      <c r="I504" s="7"/>
      <c r="J504" s="7">
        <v>3</v>
      </c>
      <c r="K504" s="7"/>
      <c r="L504" s="7"/>
      <c r="M504" s="7"/>
    </row>
    <row r="505" spans="1:13" ht="25.5" x14ac:dyDescent="0.2">
      <c r="A505" s="1">
        <v>189</v>
      </c>
      <c r="B505" s="90" t="s">
        <v>4421</v>
      </c>
      <c r="C505" s="85" t="s">
        <v>2985</v>
      </c>
      <c r="D505" s="22">
        <v>39449</v>
      </c>
      <c r="E505" s="22">
        <v>39478</v>
      </c>
      <c r="F505" s="3855"/>
      <c r="G505" s="3855"/>
      <c r="H505" s="7"/>
      <c r="I505" s="7"/>
      <c r="J505" s="7">
        <v>5</v>
      </c>
      <c r="K505" s="7"/>
      <c r="L505" s="7"/>
      <c r="M505" s="7"/>
    </row>
    <row r="506" spans="1:13" ht="25.5" x14ac:dyDescent="0.2">
      <c r="A506" s="1">
        <v>190</v>
      </c>
      <c r="B506" s="90" t="s">
        <v>4421</v>
      </c>
      <c r="C506" s="388" t="s">
        <v>428</v>
      </c>
      <c r="D506" s="22">
        <v>39448</v>
      </c>
      <c r="E506" s="22">
        <v>39629</v>
      </c>
      <c r="F506" s="3855"/>
      <c r="G506" s="3855"/>
      <c r="H506" s="7"/>
      <c r="I506" s="7"/>
      <c r="J506" s="7">
        <v>3</v>
      </c>
      <c r="K506" s="7"/>
      <c r="L506" s="7"/>
      <c r="M506" s="7"/>
    </row>
    <row r="507" spans="1:13" ht="25.5" x14ac:dyDescent="0.2">
      <c r="A507" s="1">
        <v>191</v>
      </c>
      <c r="B507" s="90" t="s">
        <v>4421</v>
      </c>
      <c r="C507" s="388" t="s">
        <v>448</v>
      </c>
      <c r="D507" s="22">
        <v>39448</v>
      </c>
      <c r="E507" s="22">
        <v>39629</v>
      </c>
      <c r="F507" s="3856"/>
      <c r="G507" s="3856"/>
      <c r="H507" s="7"/>
      <c r="I507" s="7"/>
      <c r="J507" s="7">
        <v>3</v>
      </c>
      <c r="K507" s="7"/>
      <c r="L507" s="7"/>
      <c r="M507" s="7"/>
    </row>
    <row r="508" spans="1:13" x14ac:dyDescent="0.2">
      <c r="A508" s="4"/>
      <c r="B508" s="100"/>
      <c r="D508" s="52"/>
      <c r="E508" s="52"/>
    </row>
    <row r="509" spans="1:13" x14ac:dyDescent="0.2">
      <c r="A509" s="17" t="s">
        <v>2726</v>
      </c>
      <c r="C509" s="329"/>
      <c r="D509" s="329"/>
      <c r="F509" s="3842" t="s">
        <v>2722</v>
      </c>
      <c r="G509" s="3842"/>
      <c r="H509" s="3842"/>
      <c r="I509" s="3842"/>
      <c r="J509" s="36"/>
      <c r="K509" s="36"/>
      <c r="L509" s="10"/>
      <c r="M509" s="10"/>
    </row>
    <row r="510" spans="1:13" x14ac:dyDescent="0.2">
      <c r="A510" t="s">
        <v>2723</v>
      </c>
      <c r="C510" s="329"/>
      <c r="D510" s="329"/>
      <c r="F510" s="301" t="s">
        <v>2860</v>
      </c>
      <c r="G510" s="3846" t="s">
        <v>2861</v>
      </c>
      <c r="H510" s="3847"/>
      <c r="I510" s="301" t="s">
        <v>2862</v>
      </c>
    </row>
    <row r="511" spans="1:13" x14ac:dyDescent="0.2">
      <c r="A511" s="17" t="s">
        <v>2727</v>
      </c>
      <c r="C511" s="329"/>
      <c r="F511" s="301"/>
      <c r="G511" s="3846"/>
      <c r="H511" s="3847"/>
      <c r="I511" s="301"/>
    </row>
    <row r="512" spans="1:13" x14ac:dyDescent="0.2">
      <c r="A512" s="36"/>
      <c r="B512" s="329"/>
      <c r="C512" s="329"/>
    </row>
    <row r="513" spans="1:13" x14ac:dyDescent="0.2">
      <c r="A513" s="36"/>
      <c r="B513" s="329"/>
      <c r="C513" s="329"/>
      <c r="J513" s="36"/>
      <c r="K513" s="36"/>
      <c r="L513" s="10"/>
      <c r="M513" s="10"/>
    </row>
    <row r="514" spans="1:13" x14ac:dyDescent="0.2">
      <c r="A514" s="4"/>
      <c r="B514" s="100"/>
      <c r="D514" s="52"/>
      <c r="E514" s="52"/>
    </row>
    <row r="515" spans="1:13" ht="12.75" customHeight="1" x14ac:dyDescent="0.2">
      <c r="A515" s="3860"/>
      <c r="B515" s="3860"/>
      <c r="C515" s="3845" t="s">
        <v>2859</v>
      </c>
      <c r="D515" s="3845"/>
      <c r="E515" s="3845"/>
      <c r="F515" s="3845"/>
      <c r="G515" s="3845"/>
      <c r="H515" s="3845"/>
      <c r="I515" s="3845"/>
      <c r="J515" s="3845"/>
      <c r="K515" s="3845"/>
      <c r="L515" s="3852" t="s">
        <v>2858</v>
      </c>
      <c r="M515" s="3852"/>
    </row>
    <row r="516" spans="1:13" x14ac:dyDescent="0.2">
      <c r="A516" s="3860"/>
      <c r="B516" s="3860"/>
      <c r="C516" s="3845"/>
      <c r="D516" s="3845"/>
      <c r="E516" s="3845"/>
      <c r="F516" s="3845"/>
      <c r="G516" s="3845"/>
      <c r="H516" s="3845"/>
      <c r="I516" s="3845"/>
      <c r="J516" s="3845"/>
      <c r="K516" s="3845"/>
      <c r="L516" s="3852"/>
      <c r="M516" s="3852"/>
    </row>
    <row r="517" spans="1:13" x14ac:dyDescent="0.2">
      <c r="A517" s="3860"/>
      <c r="B517" s="3860"/>
      <c r="C517" s="3845"/>
      <c r="D517" s="3845"/>
      <c r="E517" s="3845"/>
      <c r="F517" s="3845"/>
      <c r="G517" s="3845"/>
      <c r="H517" s="3845"/>
      <c r="I517" s="3845"/>
      <c r="J517" s="3845"/>
      <c r="K517" s="3845"/>
      <c r="L517" s="3852"/>
      <c r="M517" s="3852"/>
    </row>
    <row r="518" spans="1:13" ht="15.75" customHeight="1" x14ac:dyDescent="0.2">
      <c r="A518" s="3860"/>
      <c r="B518" s="3860"/>
      <c r="C518" s="3853" t="s">
        <v>2720</v>
      </c>
      <c r="D518" s="3853"/>
      <c r="E518" s="3853"/>
      <c r="F518" s="3853"/>
      <c r="G518" s="3853"/>
      <c r="H518" s="3853"/>
      <c r="I518" s="3853"/>
      <c r="J518" s="3853"/>
      <c r="K518" s="3853"/>
      <c r="L518" s="3852" t="s">
        <v>1208</v>
      </c>
      <c r="M518" s="3852"/>
    </row>
    <row r="519" spans="1:13" ht="15.75" customHeight="1" x14ac:dyDescent="0.2">
      <c r="A519" s="3860"/>
      <c r="B519" s="3860"/>
      <c r="C519" s="3853"/>
      <c r="D519" s="3853"/>
      <c r="E519" s="3853"/>
      <c r="F519" s="3853"/>
      <c r="G519" s="3853"/>
      <c r="H519" s="3853"/>
      <c r="I519" s="3853"/>
      <c r="J519" s="3853"/>
      <c r="K519" s="3853"/>
      <c r="L519" s="3852"/>
      <c r="M519" s="3852"/>
    </row>
    <row r="520" spans="1:13" ht="15.75" customHeight="1" x14ac:dyDescent="0.2">
      <c r="A520" s="3860"/>
      <c r="B520" s="3860"/>
      <c r="C520" s="3853"/>
      <c r="D520" s="3853"/>
      <c r="E520" s="3853"/>
      <c r="F520" s="3853"/>
      <c r="G520" s="3853"/>
      <c r="H520" s="3853"/>
      <c r="I520" s="3853"/>
      <c r="J520" s="3853"/>
      <c r="K520" s="3853"/>
      <c r="L520" s="3852"/>
      <c r="M520" s="3852"/>
    </row>
    <row r="522" spans="1:13" x14ac:dyDescent="0.2">
      <c r="A522" t="s">
        <v>2319</v>
      </c>
      <c r="L522" s="17"/>
      <c r="M522" s="17"/>
    </row>
    <row r="523" spans="1:13" x14ac:dyDescent="0.2">
      <c r="A523" s="17" t="s">
        <v>2490</v>
      </c>
      <c r="I523" s="17" t="s">
        <v>2929</v>
      </c>
    </row>
    <row r="524" spans="1:13" x14ac:dyDescent="0.2">
      <c r="A524" t="s">
        <v>2320</v>
      </c>
      <c r="J524" s="3844"/>
      <c r="K524" s="3844"/>
      <c r="L524" s="3844"/>
      <c r="M524" s="332"/>
    </row>
    <row r="525" spans="1:13" x14ac:dyDescent="0.2">
      <c r="A525" s="17" t="s">
        <v>2725</v>
      </c>
      <c r="J525" s="71"/>
      <c r="K525" s="71"/>
      <c r="L525" s="73"/>
      <c r="M525" s="73"/>
    </row>
    <row r="526" spans="1:13" x14ac:dyDescent="0.2">
      <c r="A526" s="17" t="s">
        <v>2724</v>
      </c>
      <c r="J526" s="4"/>
      <c r="K526" s="4"/>
      <c r="L526" s="4"/>
      <c r="M526" s="4"/>
    </row>
    <row r="527" spans="1:13" x14ac:dyDescent="0.2">
      <c r="I527" s="4"/>
      <c r="J527" s="4"/>
      <c r="K527" s="4"/>
    </row>
    <row r="528" spans="1:13" ht="25.5" customHeight="1" x14ac:dyDescent="0.2">
      <c r="A528" s="3845" t="s">
        <v>2864</v>
      </c>
      <c r="B528" s="3845" t="s">
        <v>2865</v>
      </c>
      <c r="C528" s="3845" t="s">
        <v>1212</v>
      </c>
      <c r="D528" s="3845" t="s">
        <v>2866</v>
      </c>
      <c r="E528" s="3845"/>
      <c r="F528" s="3848" t="s">
        <v>3432</v>
      </c>
      <c r="G528" s="3849"/>
      <c r="H528" s="3841" t="s">
        <v>3429</v>
      </c>
      <c r="I528" s="3841"/>
      <c r="J528" s="3845" t="s">
        <v>1211</v>
      </c>
      <c r="K528" s="3845" t="s">
        <v>2872</v>
      </c>
      <c r="L528" s="3857" t="s">
        <v>2915</v>
      </c>
      <c r="M528" s="3850" t="s">
        <v>2873</v>
      </c>
    </row>
    <row r="529" spans="1:13" ht="18" x14ac:dyDescent="0.2">
      <c r="A529" s="3845"/>
      <c r="B529" s="3845"/>
      <c r="C529" s="3845"/>
      <c r="D529" s="6" t="s">
        <v>2867</v>
      </c>
      <c r="E529" s="6" t="s">
        <v>2868</v>
      </c>
      <c r="F529" s="6" t="s">
        <v>2870</v>
      </c>
      <c r="G529" s="6" t="s">
        <v>2871</v>
      </c>
      <c r="H529" s="325" t="s">
        <v>3216</v>
      </c>
      <c r="I529" s="325" t="s">
        <v>3217</v>
      </c>
      <c r="J529" s="3845"/>
      <c r="K529" s="3845"/>
      <c r="L529" s="3858"/>
      <c r="M529" s="3851"/>
    </row>
    <row r="530" spans="1:13" ht="25.5" x14ac:dyDescent="0.2">
      <c r="A530" s="66">
        <v>192</v>
      </c>
      <c r="B530" s="90" t="s">
        <v>4421</v>
      </c>
      <c r="C530" s="435" t="s">
        <v>449</v>
      </c>
      <c r="D530" s="68">
        <v>39449</v>
      </c>
      <c r="E530" s="68">
        <v>39538</v>
      </c>
      <c r="F530" s="3854">
        <v>190</v>
      </c>
      <c r="G530" s="3854">
        <v>5</v>
      </c>
      <c r="H530" s="67"/>
      <c r="I530" s="67"/>
      <c r="J530" s="67">
        <v>5</v>
      </c>
      <c r="K530" s="67"/>
      <c r="L530" s="67"/>
      <c r="M530" s="7"/>
    </row>
    <row r="531" spans="1:13" ht="25.5" x14ac:dyDescent="0.2">
      <c r="A531" s="1">
        <v>193</v>
      </c>
      <c r="B531" s="90" t="s">
        <v>4421</v>
      </c>
      <c r="C531" s="388" t="s">
        <v>450</v>
      </c>
      <c r="D531" s="22">
        <v>39448</v>
      </c>
      <c r="E531" s="22">
        <v>39457</v>
      </c>
      <c r="F531" s="3855"/>
      <c r="G531" s="3855"/>
      <c r="H531" s="7"/>
      <c r="I531" s="7"/>
      <c r="J531" s="7">
        <v>3</v>
      </c>
      <c r="K531" s="7"/>
      <c r="L531" s="7"/>
      <c r="M531" s="7"/>
    </row>
    <row r="532" spans="1:13" ht="25.5" x14ac:dyDescent="0.2">
      <c r="A532" s="1">
        <v>194</v>
      </c>
      <c r="B532" s="90" t="s">
        <v>4421</v>
      </c>
      <c r="C532" s="388" t="s">
        <v>451</v>
      </c>
      <c r="D532" s="22">
        <v>39448</v>
      </c>
      <c r="E532" s="22">
        <v>39457</v>
      </c>
      <c r="F532" s="3855"/>
      <c r="G532" s="3855"/>
      <c r="H532" s="7"/>
      <c r="I532" s="7"/>
      <c r="J532" s="7">
        <v>3</v>
      </c>
      <c r="K532" s="7"/>
      <c r="L532" s="7"/>
      <c r="M532" s="7"/>
    </row>
    <row r="533" spans="1:13" ht="25.5" x14ac:dyDescent="0.2">
      <c r="A533" s="1">
        <v>195</v>
      </c>
      <c r="B533" s="90" t="s">
        <v>4421</v>
      </c>
      <c r="C533" s="388" t="s">
        <v>452</v>
      </c>
      <c r="D533" s="22">
        <v>39448</v>
      </c>
      <c r="E533" s="22">
        <v>39538</v>
      </c>
      <c r="F533" s="3855"/>
      <c r="G533" s="3855"/>
      <c r="H533" s="7"/>
      <c r="I533" s="7"/>
      <c r="J533" s="7">
        <v>3</v>
      </c>
      <c r="K533" s="7"/>
      <c r="L533" s="7"/>
      <c r="M533" s="7"/>
    </row>
    <row r="534" spans="1:13" ht="28.5" customHeight="1" x14ac:dyDescent="0.2">
      <c r="A534" s="1">
        <v>196</v>
      </c>
      <c r="B534" s="90" t="s">
        <v>4421</v>
      </c>
      <c r="C534" s="383" t="s">
        <v>453</v>
      </c>
      <c r="D534" s="22">
        <v>39448</v>
      </c>
      <c r="E534" s="22">
        <v>39462</v>
      </c>
      <c r="F534" s="3855"/>
      <c r="G534" s="3855"/>
      <c r="H534" s="7"/>
      <c r="I534" s="7"/>
      <c r="J534" s="7">
        <v>2</v>
      </c>
      <c r="K534" s="7"/>
      <c r="M534" s="11" t="s">
        <v>3578</v>
      </c>
    </row>
    <row r="535" spans="1:13" ht="25.5" x14ac:dyDescent="0.2">
      <c r="A535" s="1">
        <v>197</v>
      </c>
      <c r="B535" s="90" t="s">
        <v>4421</v>
      </c>
      <c r="C535" s="383" t="s">
        <v>2666</v>
      </c>
      <c r="D535" s="22">
        <v>39448</v>
      </c>
      <c r="E535" s="22">
        <v>39462</v>
      </c>
      <c r="F535" s="3855"/>
      <c r="G535" s="3855"/>
      <c r="H535" s="7"/>
      <c r="I535" s="7"/>
      <c r="J535" s="7">
        <v>3</v>
      </c>
      <c r="K535" s="7"/>
      <c r="M535" s="7"/>
    </row>
    <row r="536" spans="1:13" ht="25.5" x14ac:dyDescent="0.2">
      <c r="A536" s="1">
        <v>198</v>
      </c>
      <c r="B536" s="90" t="s">
        <v>4421</v>
      </c>
      <c r="C536" s="388" t="s">
        <v>2667</v>
      </c>
      <c r="D536" s="22">
        <v>39448</v>
      </c>
      <c r="E536" s="22">
        <v>39478</v>
      </c>
      <c r="F536" s="3855"/>
      <c r="G536" s="3855"/>
      <c r="H536" s="7"/>
      <c r="I536" s="7"/>
      <c r="J536" s="7">
        <v>3</v>
      </c>
      <c r="K536" s="7"/>
      <c r="M536" s="7"/>
    </row>
    <row r="537" spans="1:13" ht="38.25" x14ac:dyDescent="0.2">
      <c r="A537" s="1">
        <v>199</v>
      </c>
      <c r="B537" s="90" t="s">
        <v>4421</v>
      </c>
      <c r="C537" s="388" t="s">
        <v>2668</v>
      </c>
      <c r="D537" s="22">
        <v>39448</v>
      </c>
      <c r="E537" s="22">
        <v>39478</v>
      </c>
      <c r="F537" s="3855"/>
      <c r="G537" s="3855"/>
      <c r="H537" s="7"/>
      <c r="I537" s="7"/>
      <c r="J537" s="7">
        <v>1</v>
      </c>
      <c r="K537" s="7"/>
      <c r="M537" s="11" t="s">
        <v>3579</v>
      </c>
    </row>
    <row r="538" spans="1:13" ht="25.5" x14ac:dyDescent="0.2">
      <c r="A538" s="66">
        <v>200</v>
      </c>
      <c r="B538" s="90" t="s">
        <v>4421</v>
      </c>
      <c r="C538" s="388" t="s">
        <v>2669</v>
      </c>
      <c r="D538" s="68">
        <v>39449</v>
      </c>
      <c r="E538" s="68">
        <v>39629</v>
      </c>
      <c r="F538" s="3855"/>
      <c r="G538" s="3855"/>
      <c r="H538" s="67"/>
      <c r="I538" s="67"/>
      <c r="J538" s="67">
        <v>4</v>
      </c>
      <c r="K538" s="67"/>
      <c r="L538" s="67"/>
      <c r="M538" s="7"/>
    </row>
    <row r="539" spans="1:13" ht="25.5" x14ac:dyDescent="0.2">
      <c r="A539" s="1">
        <v>201</v>
      </c>
      <c r="B539" s="90" t="s">
        <v>4421</v>
      </c>
      <c r="C539" s="388" t="s">
        <v>2670</v>
      </c>
      <c r="D539" s="22">
        <v>39449</v>
      </c>
      <c r="E539" s="22">
        <v>39493</v>
      </c>
      <c r="F539" s="3855"/>
      <c r="G539" s="3855"/>
      <c r="H539" s="7"/>
      <c r="I539" s="7"/>
      <c r="J539" s="7">
        <v>3</v>
      </c>
      <c r="K539" s="7"/>
      <c r="L539" s="7"/>
      <c r="M539" s="7"/>
    </row>
    <row r="540" spans="1:13" x14ac:dyDescent="0.2">
      <c r="A540" s="1">
        <v>202</v>
      </c>
      <c r="B540" s="90" t="s">
        <v>4421</v>
      </c>
      <c r="C540" s="7" t="s">
        <v>2671</v>
      </c>
      <c r="D540" s="22">
        <v>39449</v>
      </c>
      <c r="E540" s="22">
        <v>39478</v>
      </c>
      <c r="F540" s="3855"/>
      <c r="G540" s="3855"/>
      <c r="H540" s="7"/>
      <c r="I540" s="7"/>
      <c r="J540" s="7">
        <v>3</v>
      </c>
      <c r="K540" s="7"/>
      <c r="L540" s="7"/>
      <c r="M540" s="7"/>
    </row>
    <row r="541" spans="1:13" ht="12.75" customHeight="1" x14ac:dyDescent="0.2">
      <c r="A541" s="1">
        <v>203</v>
      </c>
      <c r="B541" s="90" t="s">
        <v>4421</v>
      </c>
      <c r="C541" s="89" t="s">
        <v>2672</v>
      </c>
      <c r="D541" s="22">
        <v>39448</v>
      </c>
      <c r="E541" s="22">
        <v>39478</v>
      </c>
      <c r="F541" s="3856"/>
      <c r="G541" s="3856"/>
      <c r="H541" s="7"/>
      <c r="I541" s="7"/>
      <c r="J541" s="7">
        <v>3</v>
      </c>
      <c r="K541" s="7"/>
      <c r="L541" s="7"/>
      <c r="M541" s="7"/>
    </row>
    <row r="542" spans="1:13" x14ac:dyDescent="0.2">
      <c r="A542" s="4"/>
      <c r="B542" s="100"/>
      <c r="C542" s="101"/>
      <c r="D542" s="52"/>
      <c r="E542" s="52"/>
    </row>
    <row r="543" spans="1:13" x14ac:dyDescent="0.2">
      <c r="A543" s="17" t="s">
        <v>2726</v>
      </c>
      <c r="C543" s="329"/>
      <c r="D543" s="3842" t="s">
        <v>2722</v>
      </c>
      <c r="E543" s="3842"/>
      <c r="F543" s="3842"/>
      <c r="G543" s="3842"/>
    </row>
    <row r="544" spans="1:13" x14ac:dyDescent="0.2">
      <c r="A544" t="s">
        <v>2723</v>
      </c>
      <c r="C544" s="329"/>
      <c r="D544" s="301" t="s">
        <v>2860</v>
      </c>
      <c r="E544" s="3846" t="s">
        <v>2861</v>
      </c>
      <c r="F544" s="3847"/>
      <c r="G544" s="301" t="s">
        <v>2862</v>
      </c>
    </row>
    <row r="545" spans="1:13" x14ac:dyDescent="0.2">
      <c r="A545" s="17" t="s">
        <v>2727</v>
      </c>
      <c r="C545" s="329"/>
      <c r="D545" s="301"/>
      <c r="E545" s="3846"/>
      <c r="F545" s="3847"/>
      <c r="G545" s="301"/>
    </row>
    <row r="546" spans="1:13" x14ac:dyDescent="0.2">
      <c r="A546" s="36"/>
      <c r="B546" s="329"/>
      <c r="C546" s="329"/>
      <c r="J546" s="36"/>
      <c r="K546" s="36"/>
      <c r="L546" s="10"/>
      <c r="M546" s="10"/>
    </row>
    <row r="547" spans="1:13" x14ac:dyDescent="0.2">
      <c r="A547" s="4"/>
      <c r="B547" s="329"/>
      <c r="C547" s="329"/>
    </row>
    <row r="548" spans="1:13" x14ac:dyDescent="0.2">
      <c r="A548" s="4"/>
      <c r="B548" s="51"/>
      <c r="D548" s="52"/>
      <c r="E548" s="52"/>
    </row>
    <row r="549" spans="1:13" ht="12.75" customHeight="1" x14ac:dyDescent="0.2">
      <c r="A549" s="3860"/>
      <c r="B549" s="3860"/>
      <c r="C549" s="3845" t="s">
        <v>2859</v>
      </c>
      <c r="D549" s="3845"/>
      <c r="E549" s="3845"/>
      <c r="F549" s="3845"/>
      <c r="G549" s="3845"/>
      <c r="H549" s="3845"/>
      <c r="I549" s="3845"/>
      <c r="J549" s="3845"/>
      <c r="K549" s="3845"/>
      <c r="L549" s="3852" t="s">
        <v>2858</v>
      </c>
      <c r="M549" s="3852"/>
    </row>
    <row r="550" spans="1:13" x14ac:dyDescent="0.2">
      <c r="A550" s="3860"/>
      <c r="B550" s="3860"/>
      <c r="C550" s="3845"/>
      <c r="D550" s="3845"/>
      <c r="E550" s="3845"/>
      <c r="F550" s="3845"/>
      <c r="G550" s="3845"/>
      <c r="H550" s="3845"/>
      <c r="I550" s="3845"/>
      <c r="J550" s="3845"/>
      <c r="K550" s="3845"/>
      <c r="L550" s="3852"/>
      <c r="M550" s="3852"/>
    </row>
    <row r="551" spans="1:13" x14ac:dyDescent="0.2">
      <c r="A551" s="3860"/>
      <c r="B551" s="3860"/>
      <c r="C551" s="3845"/>
      <c r="D551" s="3845"/>
      <c r="E551" s="3845"/>
      <c r="F551" s="3845"/>
      <c r="G551" s="3845"/>
      <c r="H551" s="3845"/>
      <c r="I551" s="3845"/>
      <c r="J551" s="3845"/>
      <c r="K551" s="3845"/>
      <c r="L551" s="3852"/>
      <c r="M551" s="3852"/>
    </row>
    <row r="552" spans="1:13" ht="15.75" customHeight="1" x14ac:dyDescent="0.2">
      <c r="A552" s="3860"/>
      <c r="B552" s="3860"/>
      <c r="C552" s="3853" t="s">
        <v>2720</v>
      </c>
      <c r="D552" s="3853"/>
      <c r="E552" s="3853"/>
      <c r="F552" s="3853"/>
      <c r="G552" s="3853"/>
      <c r="H552" s="3853"/>
      <c r="I552" s="3853"/>
      <c r="J552" s="3853"/>
      <c r="K552" s="3853"/>
      <c r="L552" s="3852" t="s">
        <v>1208</v>
      </c>
      <c r="M552" s="3852"/>
    </row>
    <row r="553" spans="1:13" ht="15.75" customHeight="1" x14ac:dyDescent="0.2">
      <c r="A553" s="3860"/>
      <c r="B553" s="3860"/>
      <c r="C553" s="3853"/>
      <c r="D553" s="3853"/>
      <c r="E553" s="3853"/>
      <c r="F553" s="3853"/>
      <c r="G553" s="3853"/>
      <c r="H553" s="3853"/>
      <c r="I553" s="3853"/>
      <c r="J553" s="3853"/>
      <c r="K553" s="3853"/>
      <c r="L553" s="3852"/>
      <c r="M553" s="3852"/>
    </row>
    <row r="554" spans="1:13" ht="15.75" customHeight="1" x14ac:dyDescent="0.2">
      <c r="A554" s="3860"/>
      <c r="B554" s="3860"/>
      <c r="C554" s="3853"/>
      <c r="D554" s="3853"/>
      <c r="E554" s="3853"/>
      <c r="F554" s="3853"/>
      <c r="G554" s="3853"/>
      <c r="H554" s="3853"/>
      <c r="I554" s="3853"/>
      <c r="J554" s="3853"/>
      <c r="K554" s="3853"/>
      <c r="L554" s="3852"/>
      <c r="M554" s="3852"/>
    </row>
    <row r="556" spans="1:13" x14ac:dyDescent="0.2">
      <c r="A556" t="s">
        <v>2319</v>
      </c>
      <c r="L556" s="17"/>
      <c r="M556" s="17"/>
    </row>
    <row r="557" spans="1:13" x14ac:dyDescent="0.2">
      <c r="A557" s="17" t="s">
        <v>2490</v>
      </c>
      <c r="I557" s="17" t="s">
        <v>2930</v>
      </c>
    </row>
    <row r="558" spans="1:13" x14ac:dyDescent="0.2">
      <c r="A558" t="s">
        <v>2320</v>
      </c>
      <c r="J558" s="3844"/>
      <c r="K558" s="3844"/>
      <c r="L558" s="3844"/>
      <c r="M558" s="332"/>
    </row>
    <row r="559" spans="1:13" x14ac:dyDescent="0.2">
      <c r="A559" s="17" t="s">
        <v>2725</v>
      </c>
      <c r="J559" s="71"/>
      <c r="K559" s="71"/>
      <c r="L559" s="73"/>
      <c r="M559" s="73"/>
    </row>
    <row r="560" spans="1:13" x14ac:dyDescent="0.2">
      <c r="A560" s="17" t="s">
        <v>2724</v>
      </c>
      <c r="J560" s="4"/>
      <c r="K560" s="4"/>
      <c r="L560" s="4"/>
      <c r="M560" s="4"/>
    </row>
    <row r="561" spans="1:13" x14ac:dyDescent="0.2">
      <c r="I561" s="4"/>
      <c r="J561" s="4"/>
      <c r="K561" s="4"/>
    </row>
    <row r="562" spans="1:13" ht="24.75" customHeight="1" x14ac:dyDescent="0.2">
      <c r="A562" s="3845" t="s">
        <v>2864</v>
      </c>
      <c r="B562" s="3845" t="s">
        <v>2865</v>
      </c>
      <c r="C562" s="3845" t="s">
        <v>1212</v>
      </c>
      <c r="D562" s="3845" t="s">
        <v>2866</v>
      </c>
      <c r="E562" s="3845"/>
      <c r="F562" s="3848" t="s">
        <v>3430</v>
      </c>
      <c r="G562" s="3849"/>
      <c r="H562" s="3841" t="s">
        <v>3429</v>
      </c>
      <c r="I562" s="3841"/>
      <c r="J562" s="3845" t="s">
        <v>1211</v>
      </c>
      <c r="K562" s="3845" t="s">
        <v>2872</v>
      </c>
      <c r="L562" s="3857" t="s">
        <v>2915</v>
      </c>
      <c r="M562" s="3850" t="s">
        <v>2873</v>
      </c>
    </row>
    <row r="563" spans="1:13" ht="18" x14ac:dyDescent="0.2">
      <c r="A563" s="3845"/>
      <c r="B563" s="3845"/>
      <c r="C563" s="3845"/>
      <c r="D563" s="6" t="s">
        <v>2867</v>
      </c>
      <c r="E563" s="6" t="s">
        <v>2868</v>
      </c>
      <c r="F563" s="6" t="s">
        <v>2870</v>
      </c>
      <c r="G563" s="6" t="s">
        <v>2871</v>
      </c>
      <c r="H563" s="325" t="s">
        <v>3216</v>
      </c>
      <c r="I563" s="325" t="s">
        <v>3217</v>
      </c>
      <c r="J563" s="3845"/>
      <c r="K563" s="3845"/>
      <c r="L563" s="3858"/>
      <c r="M563" s="3851"/>
    </row>
    <row r="564" spans="1:13" ht="25.5" x14ac:dyDescent="0.2">
      <c r="A564" s="66">
        <v>204</v>
      </c>
      <c r="B564" s="90" t="s">
        <v>4421</v>
      </c>
      <c r="C564" s="435" t="s">
        <v>2673</v>
      </c>
      <c r="D564" s="68">
        <v>39449</v>
      </c>
      <c r="E564" s="68">
        <v>39629</v>
      </c>
      <c r="F564" s="3854">
        <v>190</v>
      </c>
      <c r="G564" s="3854">
        <v>5</v>
      </c>
      <c r="H564" s="67"/>
      <c r="I564" s="67"/>
      <c r="J564" s="67">
        <v>3</v>
      </c>
      <c r="K564" s="67"/>
      <c r="L564" s="67"/>
      <c r="M564" s="7"/>
    </row>
    <row r="565" spans="1:13" ht="25.5" x14ac:dyDescent="0.2">
      <c r="A565" s="1">
        <v>205</v>
      </c>
      <c r="B565" s="90" t="s">
        <v>4421</v>
      </c>
      <c r="C565" s="383" t="s">
        <v>2674</v>
      </c>
      <c r="D565" s="22">
        <v>39449</v>
      </c>
      <c r="E565" s="22">
        <v>39507</v>
      </c>
      <c r="F565" s="3855"/>
      <c r="G565" s="3855"/>
      <c r="H565" s="7"/>
      <c r="I565" s="7"/>
      <c r="J565" s="7">
        <v>4</v>
      </c>
      <c r="K565" s="7"/>
      <c r="L565" s="7"/>
      <c r="M565" s="7"/>
    </row>
    <row r="566" spans="1:13" ht="25.5" x14ac:dyDescent="0.2">
      <c r="A566" s="1">
        <v>206</v>
      </c>
      <c r="B566" s="90" t="s">
        <v>4421</v>
      </c>
      <c r="C566" s="383" t="s">
        <v>2675</v>
      </c>
      <c r="D566" s="22">
        <v>39449</v>
      </c>
      <c r="E566" s="22">
        <v>39507</v>
      </c>
      <c r="F566" s="3855"/>
      <c r="G566" s="3855"/>
      <c r="H566" s="7"/>
      <c r="I566" s="7"/>
      <c r="J566" s="7">
        <v>2</v>
      </c>
      <c r="K566" s="7"/>
      <c r="L566" s="7"/>
      <c r="M566" s="11" t="s">
        <v>3580</v>
      </c>
    </row>
    <row r="567" spans="1:13" ht="25.5" x14ac:dyDescent="0.2">
      <c r="A567" s="1">
        <v>207</v>
      </c>
      <c r="B567" s="90" t="s">
        <v>4421</v>
      </c>
      <c r="C567" s="383" t="s">
        <v>2676</v>
      </c>
      <c r="D567" s="22">
        <v>39479</v>
      </c>
      <c r="E567" s="22">
        <v>39660</v>
      </c>
      <c r="F567" s="3855"/>
      <c r="G567" s="3855"/>
      <c r="H567" s="7"/>
      <c r="I567" s="7"/>
      <c r="J567" s="7">
        <v>9</v>
      </c>
      <c r="K567" s="7"/>
      <c r="L567" s="7"/>
      <c r="M567" s="7"/>
    </row>
    <row r="568" spans="1:13" ht="25.5" x14ac:dyDescent="0.2">
      <c r="A568" s="1">
        <v>208</v>
      </c>
      <c r="B568" s="90" t="s">
        <v>4421</v>
      </c>
      <c r="C568" s="388" t="s">
        <v>2677</v>
      </c>
      <c r="D568" s="22">
        <v>39449</v>
      </c>
      <c r="E568" s="22">
        <v>39478</v>
      </c>
      <c r="F568" s="3855"/>
      <c r="G568" s="3855"/>
      <c r="H568" s="7"/>
      <c r="I568" s="7"/>
      <c r="J568" s="7">
        <v>2</v>
      </c>
      <c r="K568" s="7"/>
      <c r="L568" s="7"/>
      <c r="M568" s="11" t="s">
        <v>3581</v>
      </c>
    </row>
    <row r="569" spans="1:13" ht="24" customHeight="1" x14ac:dyDescent="0.2">
      <c r="A569" s="1">
        <v>209</v>
      </c>
      <c r="B569" s="90" t="s">
        <v>4421</v>
      </c>
      <c r="C569" s="383" t="s">
        <v>2678</v>
      </c>
      <c r="D569" s="22">
        <v>39449</v>
      </c>
      <c r="E569" s="22">
        <v>39507</v>
      </c>
      <c r="F569" s="3855"/>
      <c r="G569" s="3855"/>
      <c r="H569" s="7"/>
      <c r="I569" s="7"/>
      <c r="J569" s="7">
        <v>2</v>
      </c>
      <c r="K569" s="7"/>
      <c r="L569" s="7"/>
      <c r="M569" s="11" t="s">
        <v>3580</v>
      </c>
    </row>
    <row r="570" spans="1:13" ht="25.5" x14ac:dyDescent="0.2">
      <c r="A570" s="1">
        <v>210</v>
      </c>
      <c r="B570" s="90" t="s">
        <v>4421</v>
      </c>
      <c r="C570" s="388" t="s">
        <v>2679</v>
      </c>
      <c r="D570" s="22">
        <v>39449</v>
      </c>
      <c r="E570" s="22">
        <v>39507</v>
      </c>
      <c r="F570" s="3855"/>
      <c r="G570" s="3855"/>
      <c r="H570" s="7"/>
      <c r="I570" s="7"/>
      <c r="J570" s="7">
        <v>3</v>
      </c>
      <c r="K570" s="7"/>
      <c r="L570" s="7"/>
      <c r="M570" s="7"/>
    </row>
    <row r="571" spans="1:13" x14ac:dyDescent="0.2">
      <c r="A571" s="1">
        <v>211</v>
      </c>
      <c r="B571" s="90" t="s">
        <v>4421</v>
      </c>
      <c r="C571" s="388" t="s">
        <v>1636</v>
      </c>
      <c r="D571" s="22">
        <v>39462</v>
      </c>
      <c r="E571" s="22">
        <v>39660</v>
      </c>
      <c r="F571" s="3855"/>
      <c r="G571" s="3855"/>
      <c r="H571" s="7"/>
      <c r="I571" s="7"/>
      <c r="J571" s="7">
        <v>11</v>
      </c>
      <c r="K571" s="7"/>
      <c r="L571" s="7"/>
      <c r="M571" s="7"/>
    </row>
    <row r="572" spans="1:13" ht="25.5" x14ac:dyDescent="0.2">
      <c r="A572" s="1">
        <v>212</v>
      </c>
      <c r="B572" s="90" t="s">
        <v>4421</v>
      </c>
      <c r="C572" s="89" t="s">
        <v>1637</v>
      </c>
      <c r="D572" s="22">
        <v>39448</v>
      </c>
      <c r="E572" s="22">
        <v>39477</v>
      </c>
      <c r="F572" s="3856"/>
      <c r="G572" s="3856"/>
      <c r="H572" s="7"/>
      <c r="I572" s="7"/>
      <c r="J572" s="7">
        <v>3</v>
      </c>
      <c r="K572" s="7"/>
      <c r="L572" s="7"/>
      <c r="M572" s="7"/>
    </row>
    <row r="573" spans="1:13" x14ac:dyDescent="0.2">
      <c r="A573" s="4"/>
      <c r="B573" s="100"/>
      <c r="C573" s="101"/>
      <c r="D573" s="52"/>
      <c r="E573" s="52"/>
    </row>
    <row r="574" spans="1:13" x14ac:dyDescent="0.2">
      <c r="A574" s="17" t="s">
        <v>2726</v>
      </c>
      <c r="C574" s="329"/>
      <c r="D574" s="3842" t="s">
        <v>2722</v>
      </c>
      <c r="E574" s="3842"/>
      <c r="F574" s="3842"/>
      <c r="G574" s="3842"/>
    </row>
    <row r="575" spans="1:13" x14ac:dyDescent="0.2">
      <c r="A575" t="s">
        <v>2723</v>
      </c>
      <c r="C575" s="329"/>
      <c r="D575" s="301" t="s">
        <v>2860</v>
      </c>
      <c r="E575" s="3846" t="s">
        <v>2861</v>
      </c>
      <c r="F575" s="3847"/>
      <c r="G575" s="301" t="s">
        <v>2862</v>
      </c>
    </row>
    <row r="576" spans="1:13" x14ac:dyDescent="0.2">
      <c r="A576" s="17" t="s">
        <v>2727</v>
      </c>
      <c r="C576" s="329"/>
      <c r="D576" s="301"/>
      <c r="E576" s="3846"/>
      <c r="F576" s="3847"/>
      <c r="G576" s="301"/>
    </row>
    <row r="577" spans="1:13" x14ac:dyDescent="0.2">
      <c r="A577" s="36"/>
      <c r="B577" s="329"/>
      <c r="C577" s="329"/>
      <c r="J577" s="36"/>
      <c r="K577" s="36"/>
      <c r="L577" s="10"/>
      <c r="M577" s="10"/>
    </row>
    <row r="578" spans="1:13" x14ac:dyDescent="0.2">
      <c r="A578" s="4"/>
      <c r="B578" s="329"/>
      <c r="C578" s="329"/>
    </row>
    <row r="579" spans="1:13" x14ac:dyDescent="0.2">
      <c r="A579" s="4"/>
      <c r="B579" s="51"/>
      <c r="D579" s="52"/>
      <c r="E579" s="52"/>
    </row>
    <row r="580" spans="1:13" ht="12.75" customHeight="1" x14ac:dyDescent="0.2">
      <c r="A580" s="3860"/>
      <c r="B580" s="3860"/>
      <c r="C580" s="3845" t="s">
        <v>2859</v>
      </c>
      <c r="D580" s="3845"/>
      <c r="E580" s="3845"/>
      <c r="F580" s="3845"/>
      <c r="G580" s="3845"/>
      <c r="H580" s="3845"/>
      <c r="I580" s="3845"/>
      <c r="J580" s="3845"/>
      <c r="K580" s="3845"/>
      <c r="L580" s="3852" t="s">
        <v>2858</v>
      </c>
      <c r="M580" s="3852"/>
    </row>
    <row r="581" spans="1:13" x14ac:dyDescent="0.2">
      <c r="A581" s="3860"/>
      <c r="B581" s="3860"/>
      <c r="C581" s="3845"/>
      <c r="D581" s="3845"/>
      <c r="E581" s="3845"/>
      <c r="F581" s="3845"/>
      <c r="G581" s="3845"/>
      <c r="H581" s="3845"/>
      <c r="I581" s="3845"/>
      <c r="J581" s="3845"/>
      <c r="K581" s="3845"/>
      <c r="L581" s="3852"/>
      <c r="M581" s="3852"/>
    </row>
    <row r="582" spans="1:13" x14ac:dyDescent="0.2">
      <c r="A582" s="3860"/>
      <c r="B582" s="3860"/>
      <c r="C582" s="3845"/>
      <c r="D582" s="3845"/>
      <c r="E582" s="3845"/>
      <c r="F582" s="3845"/>
      <c r="G582" s="3845"/>
      <c r="H582" s="3845"/>
      <c r="I582" s="3845"/>
      <c r="J582" s="3845"/>
      <c r="K582" s="3845"/>
      <c r="L582" s="3852"/>
      <c r="M582" s="3852"/>
    </row>
    <row r="583" spans="1:13" ht="15.75" customHeight="1" x14ac:dyDescent="0.2">
      <c r="A583" s="3860"/>
      <c r="B583" s="3860"/>
      <c r="C583" s="3853" t="s">
        <v>2720</v>
      </c>
      <c r="D583" s="3853"/>
      <c r="E583" s="3853"/>
      <c r="F583" s="3853"/>
      <c r="G583" s="3853"/>
      <c r="H583" s="3853"/>
      <c r="I583" s="3853"/>
      <c r="J583" s="3853"/>
      <c r="K583" s="3853"/>
      <c r="L583" s="3852" t="s">
        <v>1208</v>
      </c>
      <c r="M583" s="3852"/>
    </row>
    <row r="584" spans="1:13" ht="15.75" customHeight="1" x14ac:dyDescent="0.2">
      <c r="A584" s="3860"/>
      <c r="B584" s="3860"/>
      <c r="C584" s="3853"/>
      <c r="D584" s="3853"/>
      <c r="E584" s="3853"/>
      <c r="F584" s="3853"/>
      <c r="G584" s="3853"/>
      <c r="H584" s="3853"/>
      <c r="I584" s="3853"/>
      <c r="J584" s="3853"/>
      <c r="K584" s="3853"/>
      <c r="L584" s="3852"/>
      <c r="M584" s="3852"/>
    </row>
    <row r="585" spans="1:13" ht="15.75" customHeight="1" x14ac:dyDescent="0.2">
      <c r="A585" s="3860"/>
      <c r="B585" s="3860"/>
      <c r="C585" s="3853"/>
      <c r="D585" s="3853"/>
      <c r="E585" s="3853"/>
      <c r="F585" s="3853"/>
      <c r="G585" s="3853"/>
      <c r="H585" s="3853"/>
      <c r="I585" s="3853"/>
      <c r="J585" s="3853"/>
      <c r="K585" s="3853"/>
      <c r="L585" s="3852"/>
      <c r="M585" s="3852"/>
    </row>
    <row r="587" spans="1:13" x14ac:dyDescent="0.2">
      <c r="A587" t="s">
        <v>2319</v>
      </c>
    </row>
    <row r="588" spans="1:13" x14ac:dyDescent="0.2">
      <c r="A588" s="17" t="s">
        <v>2491</v>
      </c>
      <c r="H588" s="17" t="s">
        <v>2931</v>
      </c>
      <c r="I588" s="51"/>
    </row>
    <row r="589" spans="1:13" x14ac:dyDescent="0.2">
      <c r="A589" t="s">
        <v>2320</v>
      </c>
      <c r="J589" s="3844"/>
      <c r="K589" s="3844"/>
      <c r="L589" s="3844"/>
      <c r="M589" s="332"/>
    </row>
    <row r="590" spans="1:13" x14ac:dyDescent="0.2">
      <c r="A590" s="17" t="s">
        <v>2725</v>
      </c>
      <c r="J590" s="71"/>
      <c r="K590" s="71"/>
      <c r="L590" s="73"/>
      <c r="M590" s="73"/>
    </row>
    <row r="591" spans="1:13" x14ac:dyDescent="0.2">
      <c r="A591" s="17" t="s">
        <v>2724</v>
      </c>
      <c r="J591" s="4"/>
      <c r="K591" s="4"/>
      <c r="L591" s="4"/>
      <c r="M591" s="4"/>
    </row>
    <row r="592" spans="1:13" x14ac:dyDescent="0.2">
      <c r="I592" s="4"/>
      <c r="J592" s="4"/>
      <c r="K592" s="4"/>
    </row>
    <row r="593" spans="1:13" ht="23.25" customHeight="1" x14ac:dyDescent="0.2">
      <c r="A593" s="3845" t="s">
        <v>2864</v>
      </c>
      <c r="B593" s="3845" t="s">
        <v>2865</v>
      </c>
      <c r="C593" s="3845" t="s">
        <v>1212</v>
      </c>
      <c r="D593" s="3845" t="s">
        <v>2866</v>
      </c>
      <c r="E593" s="3845"/>
      <c r="F593" s="3848" t="s">
        <v>3430</v>
      </c>
      <c r="G593" s="3849"/>
      <c r="H593" s="3841" t="s">
        <v>3429</v>
      </c>
      <c r="I593" s="3841"/>
      <c r="J593" s="3845" t="s">
        <v>1211</v>
      </c>
      <c r="K593" s="3845" t="s">
        <v>2872</v>
      </c>
      <c r="L593" s="3857" t="s">
        <v>2915</v>
      </c>
      <c r="M593" s="3850" t="s">
        <v>2873</v>
      </c>
    </row>
    <row r="594" spans="1:13" ht="18" x14ac:dyDescent="0.2">
      <c r="A594" s="3845"/>
      <c r="B594" s="3845"/>
      <c r="C594" s="3845"/>
      <c r="D594" s="6" t="s">
        <v>2867</v>
      </c>
      <c r="E594" s="6" t="s">
        <v>2868</v>
      </c>
      <c r="F594" s="6" t="s">
        <v>2870</v>
      </c>
      <c r="G594" s="6" t="s">
        <v>2871</v>
      </c>
      <c r="H594" s="325" t="s">
        <v>3216</v>
      </c>
      <c r="I594" s="325" t="s">
        <v>3217</v>
      </c>
      <c r="J594" s="3845"/>
      <c r="K594" s="3845"/>
      <c r="L594" s="3858"/>
      <c r="M594" s="3851"/>
    </row>
    <row r="595" spans="1:13" ht="25.5" x14ac:dyDescent="0.2">
      <c r="A595" s="1">
        <v>213</v>
      </c>
      <c r="B595" s="90" t="s">
        <v>4421</v>
      </c>
      <c r="C595" s="106" t="s">
        <v>1638</v>
      </c>
      <c r="D595" s="22">
        <v>39468</v>
      </c>
      <c r="E595" s="22">
        <v>39507</v>
      </c>
      <c r="F595" s="3854">
        <v>190</v>
      </c>
      <c r="G595" s="3854">
        <v>5</v>
      </c>
      <c r="H595" s="7"/>
      <c r="I595" s="7"/>
      <c r="J595" s="7">
        <v>3</v>
      </c>
      <c r="K595" s="7"/>
      <c r="L595" s="7"/>
      <c r="M595" s="7"/>
    </row>
    <row r="596" spans="1:13" ht="25.5" customHeight="1" x14ac:dyDescent="0.2">
      <c r="A596" s="1">
        <v>214</v>
      </c>
      <c r="B596" s="90" t="s">
        <v>4421</v>
      </c>
      <c r="C596" s="812" t="s">
        <v>3378</v>
      </c>
      <c r="D596" s="22">
        <v>39468</v>
      </c>
      <c r="E596" s="22">
        <v>39507</v>
      </c>
      <c r="F596" s="3855"/>
      <c r="G596" s="3855"/>
      <c r="H596" s="7"/>
      <c r="I596" s="7"/>
      <c r="J596" s="7">
        <v>4</v>
      </c>
      <c r="K596" s="7"/>
      <c r="L596" s="7"/>
      <c r="M596" s="7"/>
    </row>
    <row r="597" spans="1:13" ht="25.5" x14ac:dyDescent="0.2">
      <c r="A597" s="1">
        <v>215</v>
      </c>
      <c r="B597" s="90" t="s">
        <v>4421</v>
      </c>
      <c r="C597" s="812" t="s">
        <v>3379</v>
      </c>
      <c r="D597" s="22">
        <v>39469</v>
      </c>
      <c r="E597" s="22">
        <v>39507</v>
      </c>
      <c r="F597" s="3855"/>
      <c r="G597" s="3855"/>
      <c r="H597" s="7"/>
      <c r="I597" s="7"/>
      <c r="J597" s="7">
        <v>3</v>
      </c>
      <c r="K597" s="7"/>
      <c r="L597" s="7"/>
      <c r="M597" s="7"/>
    </row>
    <row r="598" spans="1:13" ht="25.5" x14ac:dyDescent="0.2">
      <c r="A598" s="1">
        <v>216</v>
      </c>
      <c r="B598" s="90" t="s">
        <v>4421</v>
      </c>
      <c r="C598" s="383" t="s">
        <v>1639</v>
      </c>
      <c r="D598" s="22">
        <v>39469</v>
      </c>
      <c r="E598" s="22">
        <v>39517</v>
      </c>
      <c r="F598" s="3855"/>
      <c r="G598" s="3855"/>
      <c r="H598" s="7"/>
      <c r="I598" s="7"/>
      <c r="J598" s="7">
        <v>3</v>
      </c>
      <c r="K598" s="289"/>
      <c r="L598" s="289"/>
      <c r="M598" s="7"/>
    </row>
    <row r="599" spans="1:13" ht="25.5" x14ac:dyDescent="0.2">
      <c r="A599" s="1">
        <v>217</v>
      </c>
      <c r="B599" s="90" t="s">
        <v>4421</v>
      </c>
      <c r="C599" s="89" t="s">
        <v>1640</v>
      </c>
      <c r="D599" s="22">
        <v>39469</v>
      </c>
      <c r="E599" s="22">
        <v>39629</v>
      </c>
      <c r="F599" s="3855"/>
      <c r="G599" s="3855"/>
      <c r="H599" s="7"/>
      <c r="I599" s="7"/>
      <c r="J599" s="7">
        <v>8</v>
      </c>
      <c r="K599" s="289"/>
      <c r="L599" s="289"/>
      <c r="M599" s="7"/>
    </row>
    <row r="600" spans="1:13" ht="25.5" x14ac:dyDescent="0.2">
      <c r="A600" s="1">
        <v>218</v>
      </c>
      <c r="B600" s="90" t="s">
        <v>4421</v>
      </c>
      <c r="C600" s="89" t="s">
        <v>1641</v>
      </c>
      <c r="D600" s="22">
        <v>39449</v>
      </c>
      <c r="E600" s="22">
        <v>39478</v>
      </c>
      <c r="F600" s="3855"/>
      <c r="G600" s="3855"/>
      <c r="H600" s="7"/>
      <c r="I600" s="7"/>
      <c r="J600" s="7">
        <v>3</v>
      </c>
      <c r="K600" s="289"/>
      <c r="L600" s="289"/>
      <c r="M600" s="7"/>
    </row>
    <row r="601" spans="1:13" ht="25.5" x14ac:dyDescent="0.2">
      <c r="A601" s="1">
        <v>219</v>
      </c>
      <c r="B601" s="90" t="s">
        <v>4421</v>
      </c>
      <c r="C601" s="89" t="s">
        <v>1642</v>
      </c>
      <c r="D601" s="22">
        <v>39448</v>
      </c>
      <c r="E601" s="22">
        <v>39507</v>
      </c>
      <c r="F601" s="3856"/>
      <c r="G601" s="3856"/>
      <c r="H601" s="7"/>
      <c r="I601" s="7"/>
      <c r="J601" s="7">
        <v>2</v>
      </c>
      <c r="K601" s="289"/>
      <c r="L601" s="7"/>
      <c r="M601" s="410" t="s">
        <v>3580</v>
      </c>
    </row>
    <row r="602" spans="1:13" x14ac:dyDescent="0.2">
      <c r="A602" s="4"/>
      <c r="B602" s="100"/>
      <c r="C602" s="101"/>
      <c r="D602" s="52"/>
      <c r="E602" s="52"/>
    </row>
    <row r="603" spans="1:13" x14ac:dyDescent="0.2">
      <c r="A603" s="17" t="s">
        <v>2726</v>
      </c>
      <c r="C603" s="329"/>
      <c r="D603" s="3842" t="s">
        <v>2722</v>
      </c>
      <c r="E603" s="3842"/>
      <c r="F603" s="3842"/>
      <c r="G603" s="3842"/>
    </row>
    <row r="604" spans="1:13" x14ac:dyDescent="0.2">
      <c r="A604" t="s">
        <v>2723</v>
      </c>
      <c r="C604" s="329"/>
      <c r="D604" s="301" t="s">
        <v>2860</v>
      </c>
      <c r="E604" s="3846" t="s">
        <v>2861</v>
      </c>
      <c r="F604" s="3847"/>
      <c r="G604" s="301" t="s">
        <v>2862</v>
      </c>
    </row>
    <row r="605" spans="1:13" x14ac:dyDescent="0.2">
      <c r="A605" s="17" t="s">
        <v>2727</v>
      </c>
      <c r="C605" s="329"/>
      <c r="D605" s="301"/>
      <c r="E605" s="3846"/>
      <c r="F605" s="3847"/>
      <c r="G605" s="301"/>
    </row>
    <row r="606" spans="1:13" x14ac:dyDescent="0.2">
      <c r="A606" s="36"/>
      <c r="B606" s="329"/>
      <c r="C606" s="329"/>
      <c r="J606" s="36"/>
      <c r="K606" s="36"/>
      <c r="L606" s="10"/>
      <c r="M606" s="10"/>
    </row>
    <row r="607" spans="1:13" x14ac:dyDescent="0.2">
      <c r="A607" s="4"/>
      <c r="B607" s="329"/>
      <c r="C607" s="329"/>
    </row>
    <row r="608" spans="1:13" x14ac:dyDescent="0.2">
      <c r="A608" s="4"/>
      <c r="B608" s="100"/>
      <c r="C608" s="101"/>
      <c r="D608" s="52"/>
      <c r="E608" s="52"/>
    </row>
    <row r="609" spans="1:13" ht="12.75" customHeight="1" x14ac:dyDescent="0.2">
      <c r="A609" s="3860"/>
      <c r="B609" s="3860"/>
      <c r="C609" s="3845" t="s">
        <v>2859</v>
      </c>
      <c r="D609" s="3845"/>
      <c r="E609" s="3845"/>
      <c r="F609" s="3845"/>
      <c r="G609" s="3845"/>
      <c r="H609" s="3845"/>
      <c r="I609" s="3845"/>
      <c r="J609" s="3845"/>
      <c r="K609" s="3845"/>
      <c r="L609" s="3852" t="s">
        <v>2858</v>
      </c>
      <c r="M609" s="3852"/>
    </row>
    <row r="610" spans="1:13" x14ac:dyDescent="0.2">
      <c r="A610" s="3860"/>
      <c r="B610" s="3860"/>
      <c r="C610" s="3845"/>
      <c r="D610" s="3845"/>
      <c r="E610" s="3845"/>
      <c r="F610" s="3845"/>
      <c r="G610" s="3845"/>
      <c r="H610" s="3845"/>
      <c r="I610" s="3845"/>
      <c r="J610" s="3845"/>
      <c r="K610" s="3845"/>
      <c r="L610" s="3852"/>
      <c r="M610" s="3852"/>
    </row>
    <row r="611" spans="1:13" x14ac:dyDescent="0.2">
      <c r="A611" s="3860"/>
      <c r="B611" s="3860"/>
      <c r="C611" s="3845"/>
      <c r="D611" s="3845"/>
      <c r="E611" s="3845"/>
      <c r="F611" s="3845"/>
      <c r="G611" s="3845"/>
      <c r="H611" s="3845"/>
      <c r="I611" s="3845"/>
      <c r="J611" s="3845"/>
      <c r="K611" s="3845"/>
      <c r="L611" s="3852"/>
      <c r="M611" s="3852"/>
    </row>
    <row r="612" spans="1:13" ht="15.75" customHeight="1" x14ac:dyDescent="0.2">
      <c r="A612" s="3860"/>
      <c r="B612" s="3860"/>
      <c r="C612" s="3853" t="s">
        <v>2720</v>
      </c>
      <c r="D612" s="3853"/>
      <c r="E612" s="3853"/>
      <c r="F612" s="3853"/>
      <c r="G612" s="3853"/>
      <c r="H612" s="3853"/>
      <c r="I612" s="3853"/>
      <c r="J612" s="3853"/>
      <c r="K612" s="3853"/>
      <c r="L612" s="3852" t="s">
        <v>1208</v>
      </c>
      <c r="M612" s="3852"/>
    </row>
    <row r="613" spans="1:13" ht="15.75" customHeight="1" x14ac:dyDescent="0.2">
      <c r="A613" s="3860"/>
      <c r="B613" s="3860"/>
      <c r="C613" s="3853"/>
      <c r="D613" s="3853"/>
      <c r="E613" s="3853"/>
      <c r="F613" s="3853"/>
      <c r="G613" s="3853"/>
      <c r="H613" s="3853"/>
      <c r="I613" s="3853"/>
      <c r="J613" s="3853"/>
      <c r="K613" s="3853"/>
      <c r="L613" s="3852"/>
      <c r="M613" s="3852"/>
    </row>
    <row r="614" spans="1:13" ht="15.75" customHeight="1" x14ac:dyDescent="0.2">
      <c r="A614" s="3860"/>
      <c r="B614" s="3860"/>
      <c r="C614" s="3853"/>
      <c r="D614" s="3853"/>
      <c r="E614" s="3853"/>
      <c r="F614" s="3853"/>
      <c r="G614" s="3853"/>
      <c r="H614" s="3853"/>
      <c r="I614" s="3853"/>
      <c r="J614" s="3853"/>
      <c r="K614" s="3853"/>
      <c r="L614" s="3852"/>
      <c r="M614" s="3852"/>
    </row>
    <row r="616" spans="1:13" x14ac:dyDescent="0.2">
      <c r="A616" t="s">
        <v>2319</v>
      </c>
    </row>
    <row r="617" spans="1:13" x14ac:dyDescent="0.2">
      <c r="A617" s="17" t="s">
        <v>2490</v>
      </c>
      <c r="I617" s="17" t="s">
        <v>2932</v>
      </c>
      <c r="J617" s="51"/>
    </row>
    <row r="618" spans="1:13" x14ac:dyDescent="0.2">
      <c r="A618" t="s">
        <v>2320</v>
      </c>
      <c r="J618" s="3844"/>
      <c r="K618" s="3844"/>
      <c r="L618" s="3844"/>
      <c r="M618" s="332"/>
    </row>
    <row r="619" spans="1:13" x14ac:dyDescent="0.2">
      <c r="A619" s="17" t="s">
        <v>2725</v>
      </c>
      <c r="J619" s="71"/>
      <c r="K619" s="71"/>
      <c r="L619" s="73"/>
      <c r="M619" s="73"/>
    </row>
    <row r="620" spans="1:13" x14ac:dyDescent="0.2">
      <c r="A620" s="17" t="s">
        <v>2724</v>
      </c>
      <c r="J620" s="4"/>
      <c r="K620" s="4"/>
      <c r="L620" s="4"/>
      <c r="M620" s="4"/>
    </row>
    <row r="621" spans="1:13" x14ac:dyDescent="0.2">
      <c r="A621" s="4"/>
      <c r="B621" s="100"/>
      <c r="C621" s="101"/>
      <c r="D621" s="52"/>
      <c r="E621" s="52"/>
    </row>
    <row r="622" spans="1:13" ht="25.5" customHeight="1" x14ac:dyDescent="0.2">
      <c r="A622" s="3845" t="s">
        <v>2864</v>
      </c>
      <c r="B622" s="3845" t="s">
        <v>2865</v>
      </c>
      <c r="C622" s="3845" t="s">
        <v>1212</v>
      </c>
      <c r="D622" s="3845" t="s">
        <v>2866</v>
      </c>
      <c r="E622" s="3845"/>
      <c r="F622" s="3848" t="s">
        <v>3430</v>
      </c>
      <c r="G622" s="3849"/>
      <c r="H622" s="3841" t="s">
        <v>3429</v>
      </c>
      <c r="I622" s="3841"/>
      <c r="J622" s="3845" t="s">
        <v>1211</v>
      </c>
      <c r="K622" s="3845" t="s">
        <v>2872</v>
      </c>
      <c r="L622" s="3857" t="s">
        <v>2915</v>
      </c>
      <c r="M622" s="3850" t="s">
        <v>2873</v>
      </c>
    </row>
    <row r="623" spans="1:13" ht="18" x14ac:dyDescent="0.2">
      <c r="A623" s="3845"/>
      <c r="B623" s="3845"/>
      <c r="C623" s="3845"/>
      <c r="D623" s="6" t="s">
        <v>2867</v>
      </c>
      <c r="E623" s="6" t="s">
        <v>2868</v>
      </c>
      <c r="F623" s="6" t="s">
        <v>2870</v>
      </c>
      <c r="G623" s="6" t="s">
        <v>2871</v>
      </c>
      <c r="H623" s="325" t="s">
        <v>3216</v>
      </c>
      <c r="I623" s="325" t="s">
        <v>3217</v>
      </c>
      <c r="J623" s="3845"/>
      <c r="K623" s="3845"/>
      <c r="L623" s="3858"/>
      <c r="M623" s="3851"/>
    </row>
    <row r="624" spans="1:13" ht="25.5" x14ac:dyDescent="0.2">
      <c r="A624" s="66">
        <v>220</v>
      </c>
      <c r="B624" s="90" t="s">
        <v>4421</v>
      </c>
      <c r="C624" s="435" t="s">
        <v>1643</v>
      </c>
      <c r="D624" s="68">
        <v>39448</v>
      </c>
      <c r="E624" s="68">
        <v>39507</v>
      </c>
      <c r="F624" s="3854">
        <v>190</v>
      </c>
      <c r="G624" s="3854">
        <v>5</v>
      </c>
      <c r="H624" s="67"/>
      <c r="I624" s="67"/>
      <c r="J624" s="67">
        <v>3</v>
      </c>
      <c r="K624" s="67"/>
      <c r="L624" s="67"/>
      <c r="M624" s="7"/>
    </row>
    <row r="625" spans="1:13" ht="24.75" customHeight="1" x14ac:dyDescent="0.2">
      <c r="A625" s="66">
        <v>221</v>
      </c>
      <c r="B625" s="90" t="s">
        <v>4421</v>
      </c>
      <c r="C625" s="450" t="s">
        <v>3380</v>
      </c>
      <c r="D625" s="68">
        <v>39457</v>
      </c>
      <c r="E625" s="68">
        <v>39629</v>
      </c>
      <c r="F625" s="3855"/>
      <c r="G625" s="3855"/>
      <c r="H625" s="67"/>
      <c r="I625" s="67"/>
      <c r="J625" s="67">
        <v>3</v>
      </c>
      <c r="K625" s="67"/>
      <c r="L625" s="67"/>
      <c r="M625" s="7"/>
    </row>
    <row r="626" spans="1:13" ht="25.5" x14ac:dyDescent="0.2">
      <c r="A626" s="1">
        <v>222</v>
      </c>
      <c r="B626" s="90" t="s">
        <v>4421</v>
      </c>
      <c r="C626" s="388" t="s">
        <v>1644</v>
      </c>
      <c r="D626" s="22">
        <v>39479</v>
      </c>
      <c r="E626" s="22">
        <v>39813</v>
      </c>
      <c r="F626" s="3855"/>
      <c r="G626" s="3855"/>
      <c r="H626" s="7"/>
      <c r="I626" s="7"/>
      <c r="J626" s="7">
        <v>2</v>
      </c>
      <c r="K626" s="7"/>
      <c r="L626" s="7"/>
      <c r="M626" s="7"/>
    </row>
    <row r="627" spans="1:13" ht="25.5" x14ac:dyDescent="0.2">
      <c r="A627" s="1">
        <v>223</v>
      </c>
      <c r="B627" s="90" t="s">
        <v>4421</v>
      </c>
      <c r="C627" s="388" t="s">
        <v>1645</v>
      </c>
      <c r="D627" s="22">
        <v>39520</v>
      </c>
      <c r="E627" s="22">
        <v>39521</v>
      </c>
      <c r="F627" s="3855"/>
      <c r="G627" s="3855"/>
      <c r="H627" s="7"/>
      <c r="I627" s="7"/>
      <c r="J627" s="7">
        <v>4</v>
      </c>
      <c r="K627" s="7"/>
      <c r="L627" s="7"/>
      <c r="M627" s="7"/>
    </row>
    <row r="628" spans="1:13" ht="25.5" x14ac:dyDescent="0.2">
      <c r="A628" s="1">
        <v>224</v>
      </c>
      <c r="B628" s="90" t="s">
        <v>4421</v>
      </c>
      <c r="C628" s="450" t="s">
        <v>3381</v>
      </c>
      <c r="D628" s="22">
        <v>39479</v>
      </c>
      <c r="E628" s="22">
        <v>39507</v>
      </c>
      <c r="F628" s="3855"/>
      <c r="G628" s="3855"/>
      <c r="H628" s="7"/>
      <c r="I628" s="7"/>
      <c r="J628" s="7">
        <v>4</v>
      </c>
      <c r="K628" s="7"/>
      <c r="L628" s="7"/>
      <c r="M628" s="7"/>
    </row>
    <row r="629" spans="1:13" ht="25.5" x14ac:dyDescent="0.2">
      <c r="A629" s="1">
        <v>225</v>
      </c>
      <c r="B629" s="90" t="s">
        <v>4421</v>
      </c>
      <c r="C629" s="388" t="s">
        <v>1646</v>
      </c>
      <c r="D629" s="22">
        <v>39539</v>
      </c>
      <c r="E629" s="22">
        <v>39568</v>
      </c>
      <c r="F629" s="3855"/>
      <c r="G629" s="3855"/>
      <c r="H629" s="7"/>
      <c r="I629" s="7"/>
      <c r="J629" s="7">
        <v>4</v>
      </c>
      <c r="K629" s="7"/>
      <c r="L629" s="7"/>
      <c r="M629" s="7"/>
    </row>
    <row r="630" spans="1:13" x14ac:dyDescent="0.2">
      <c r="A630" s="1">
        <v>226</v>
      </c>
      <c r="B630" s="90" t="s">
        <v>4421</v>
      </c>
      <c r="C630" s="388" t="s">
        <v>1647</v>
      </c>
      <c r="D630" s="22">
        <v>39539</v>
      </c>
      <c r="E630" s="22">
        <v>39598</v>
      </c>
      <c r="F630" s="3855"/>
      <c r="G630" s="3855"/>
      <c r="H630" s="7"/>
      <c r="I630" s="7"/>
      <c r="J630" s="7">
        <v>4</v>
      </c>
      <c r="K630" s="7"/>
      <c r="L630" s="7"/>
      <c r="M630" s="7"/>
    </row>
    <row r="631" spans="1:13" ht="25.5" x14ac:dyDescent="0.2">
      <c r="A631" s="1">
        <v>227</v>
      </c>
      <c r="B631" s="90" t="s">
        <v>4421</v>
      </c>
      <c r="C631" s="388" t="s">
        <v>1648</v>
      </c>
      <c r="D631" s="22">
        <v>39524</v>
      </c>
      <c r="E631" s="22">
        <v>39538</v>
      </c>
      <c r="F631" s="3855"/>
      <c r="G631" s="3855"/>
      <c r="H631" s="7"/>
      <c r="I631" s="7"/>
      <c r="J631" s="7">
        <v>3</v>
      </c>
      <c r="K631" s="7"/>
      <c r="L631" s="7"/>
      <c r="M631" s="7"/>
    </row>
    <row r="632" spans="1:13" ht="25.5" x14ac:dyDescent="0.2">
      <c r="A632" s="1">
        <v>228</v>
      </c>
      <c r="B632" s="90" t="s">
        <v>4421</v>
      </c>
      <c r="C632" s="388" t="s">
        <v>1649</v>
      </c>
      <c r="D632" s="22">
        <v>39522</v>
      </c>
      <c r="E632" s="22">
        <v>39568</v>
      </c>
      <c r="F632" s="3855"/>
      <c r="G632" s="3855"/>
      <c r="H632" s="7"/>
      <c r="I632" s="7"/>
      <c r="J632" s="7">
        <v>3</v>
      </c>
      <c r="K632" s="7"/>
      <c r="L632" s="7"/>
      <c r="M632" s="7"/>
    </row>
    <row r="633" spans="1:13" ht="25.5" x14ac:dyDescent="0.2">
      <c r="A633" s="1">
        <v>229</v>
      </c>
      <c r="B633" s="90" t="s">
        <v>4421</v>
      </c>
      <c r="C633" s="813" t="s">
        <v>3382</v>
      </c>
      <c r="D633" s="22">
        <v>39539</v>
      </c>
      <c r="E633" s="22">
        <v>39813</v>
      </c>
      <c r="F633" s="3856"/>
      <c r="G633" s="3856"/>
      <c r="H633" s="7"/>
      <c r="I633" s="7"/>
      <c r="J633" s="7">
        <v>3</v>
      </c>
      <c r="K633" s="7"/>
      <c r="L633" s="7"/>
      <c r="M633" s="7"/>
    </row>
    <row r="634" spans="1:13" x14ac:dyDescent="0.2">
      <c r="A634" s="4"/>
      <c r="B634" s="100"/>
      <c r="C634" s="101"/>
      <c r="D634" s="52"/>
      <c r="E634" s="52"/>
    </row>
    <row r="635" spans="1:13" x14ac:dyDescent="0.2">
      <c r="A635" s="17" t="s">
        <v>2726</v>
      </c>
      <c r="C635" s="329"/>
      <c r="D635" s="3842" t="s">
        <v>2722</v>
      </c>
      <c r="E635" s="3842"/>
      <c r="F635" s="3842"/>
      <c r="G635" s="3842"/>
    </row>
    <row r="636" spans="1:13" x14ac:dyDescent="0.2">
      <c r="A636" t="s">
        <v>2723</v>
      </c>
      <c r="C636" s="329"/>
      <c r="D636" s="301" t="s">
        <v>2860</v>
      </c>
      <c r="E636" s="3846" t="s">
        <v>2861</v>
      </c>
      <c r="F636" s="3847"/>
      <c r="G636" s="301" t="s">
        <v>2862</v>
      </c>
    </row>
    <row r="637" spans="1:13" x14ac:dyDescent="0.2">
      <c r="A637" s="17" t="s">
        <v>2727</v>
      </c>
      <c r="C637" s="329"/>
      <c r="D637" s="301"/>
      <c r="E637" s="3846"/>
      <c r="F637" s="3847"/>
      <c r="G637" s="301"/>
    </row>
    <row r="638" spans="1:13" x14ac:dyDescent="0.2">
      <c r="A638" s="36"/>
      <c r="B638" s="329"/>
      <c r="C638" s="329"/>
      <c r="J638" s="36"/>
      <c r="K638" s="36"/>
      <c r="L638" s="10"/>
      <c r="M638" s="10"/>
    </row>
    <row r="639" spans="1:13" x14ac:dyDescent="0.2">
      <c r="A639" s="4"/>
      <c r="B639" s="329"/>
      <c r="C639" s="329"/>
    </row>
    <row r="640" spans="1:13" x14ac:dyDescent="0.2">
      <c r="A640" s="4"/>
      <c r="B640" s="100"/>
      <c r="C640" s="101"/>
      <c r="D640" s="52"/>
      <c r="E640" s="52"/>
    </row>
    <row r="641" spans="1:13" ht="12.75" customHeight="1" x14ac:dyDescent="0.2">
      <c r="A641" s="3860"/>
      <c r="B641" s="3860"/>
      <c r="C641" s="3845" t="s">
        <v>2859</v>
      </c>
      <c r="D641" s="3845"/>
      <c r="E641" s="3845"/>
      <c r="F641" s="3845"/>
      <c r="G641" s="3845"/>
      <c r="H641" s="3845"/>
      <c r="I641" s="3845"/>
      <c r="J641" s="3845"/>
      <c r="K641" s="3845"/>
      <c r="L641" s="3852" t="s">
        <v>2858</v>
      </c>
      <c r="M641" s="3852"/>
    </row>
    <row r="642" spans="1:13" x14ac:dyDescent="0.2">
      <c r="A642" s="3860"/>
      <c r="B642" s="3860"/>
      <c r="C642" s="3845"/>
      <c r="D642" s="3845"/>
      <c r="E642" s="3845"/>
      <c r="F642" s="3845"/>
      <c r="G642" s="3845"/>
      <c r="H642" s="3845"/>
      <c r="I642" s="3845"/>
      <c r="J642" s="3845"/>
      <c r="K642" s="3845"/>
      <c r="L642" s="3852"/>
      <c r="M642" s="3852"/>
    </row>
    <row r="643" spans="1:13" x14ac:dyDescent="0.2">
      <c r="A643" s="3860"/>
      <c r="B643" s="3860"/>
      <c r="C643" s="3845"/>
      <c r="D643" s="3845"/>
      <c r="E643" s="3845"/>
      <c r="F643" s="3845"/>
      <c r="G643" s="3845"/>
      <c r="H643" s="3845"/>
      <c r="I643" s="3845"/>
      <c r="J643" s="3845"/>
      <c r="K643" s="3845"/>
      <c r="L643" s="3852"/>
      <c r="M643" s="3852"/>
    </row>
    <row r="644" spans="1:13" ht="16.5" customHeight="1" x14ac:dyDescent="0.2">
      <c r="A644" s="3860"/>
      <c r="B644" s="3860"/>
      <c r="C644" s="3853" t="s">
        <v>2720</v>
      </c>
      <c r="D644" s="3853"/>
      <c r="E644" s="3853"/>
      <c r="F644" s="3853"/>
      <c r="G644" s="3853"/>
      <c r="H644" s="3853"/>
      <c r="I644" s="3853"/>
      <c r="J644" s="3853"/>
      <c r="K644" s="3853"/>
      <c r="L644" s="3852" t="s">
        <v>1208</v>
      </c>
      <c r="M644" s="3852"/>
    </row>
    <row r="645" spans="1:13" ht="15.75" customHeight="1" x14ac:dyDescent="0.2">
      <c r="A645" s="3860"/>
      <c r="B645" s="3860"/>
      <c r="C645" s="3853"/>
      <c r="D645" s="3853"/>
      <c r="E645" s="3853"/>
      <c r="F645" s="3853"/>
      <c r="G645" s="3853"/>
      <c r="H645" s="3853"/>
      <c r="I645" s="3853"/>
      <c r="J645" s="3853"/>
      <c r="K645" s="3853"/>
      <c r="L645" s="3852"/>
      <c r="M645" s="3852"/>
    </row>
    <row r="646" spans="1:13" ht="15.75" customHeight="1" x14ac:dyDescent="0.2">
      <c r="A646" s="3860"/>
      <c r="B646" s="3860"/>
      <c r="C646" s="3853"/>
      <c r="D646" s="3853"/>
      <c r="E646" s="3853"/>
      <c r="F646" s="3853"/>
      <c r="G646" s="3853"/>
      <c r="H646" s="3853"/>
      <c r="I646" s="3853"/>
      <c r="J646" s="3853"/>
      <c r="K646" s="3853"/>
      <c r="L646" s="3852"/>
      <c r="M646" s="3852"/>
    </row>
    <row r="648" spans="1:13" x14ac:dyDescent="0.2">
      <c r="A648" t="s">
        <v>2319</v>
      </c>
    </row>
    <row r="649" spans="1:13" x14ac:dyDescent="0.2">
      <c r="A649" s="17" t="s">
        <v>2490</v>
      </c>
      <c r="I649" s="17" t="s">
        <v>2933</v>
      </c>
      <c r="J649" s="51"/>
    </row>
    <row r="650" spans="1:13" x14ac:dyDescent="0.2">
      <c r="A650" t="s">
        <v>2320</v>
      </c>
      <c r="J650" s="3844"/>
      <c r="K650" s="3844"/>
      <c r="L650" s="3844"/>
      <c r="M650" s="332"/>
    </row>
    <row r="651" spans="1:13" x14ac:dyDescent="0.2">
      <c r="A651" s="17" t="s">
        <v>2725</v>
      </c>
      <c r="J651" s="71"/>
      <c r="K651" s="71"/>
      <c r="L651" s="73"/>
      <c r="M651" s="73"/>
    </row>
    <row r="652" spans="1:13" x14ac:dyDescent="0.2">
      <c r="A652" s="17" t="s">
        <v>2724</v>
      </c>
      <c r="J652" s="4"/>
      <c r="K652" s="4"/>
      <c r="L652" s="4"/>
      <c r="M652" s="4"/>
    </row>
    <row r="653" spans="1:13" x14ac:dyDescent="0.2">
      <c r="A653" s="4"/>
      <c r="B653" s="100"/>
      <c r="C653" s="101"/>
      <c r="D653" s="52"/>
      <c r="E653" s="52"/>
    </row>
    <row r="654" spans="1:13" ht="27" customHeight="1" x14ac:dyDescent="0.2">
      <c r="A654" s="3845" t="s">
        <v>2864</v>
      </c>
      <c r="B654" s="3845" t="s">
        <v>2865</v>
      </c>
      <c r="C654" s="3845" t="s">
        <v>1212</v>
      </c>
      <c r="D654" s="3845" t="s">
        <v>2866</v>
      </c>
      <c r="E654" s="3845"/>
      <c r="F654" s="3848" t="s">
        <v>3430</v>
      </c>
      <c r="G654" s="3849"/>
      <c r="H654" s="3841" t="s">
        <v>3429</v>
      </c>
      <c r="I654" s="3841"/>
      <c r="J654" s="3845" t="s">
        <v>1211</v>
      </c>
      <c r="K654" s="3845" t="s">
        <v>2872</v>
      </c>
      <c r="L654" s="3857" t="s">
        <v>2915</v>
      </c>
      <c r="M654" s="3850" t="s">
        <v>2873</v>
      </c>
    </row>
    <row r="655" spans="1:13" ht="18" x14ac:dyDescent="0.2">
      <c r="A655" s="3845"/>
      <c r="B655" s="3845"/>
      <c r="C655" s="3845"/>
      <c r="D655" s="6" t="s">
        <v>2867</v>
      </c>
      <c r="E655" s="6" t="s">
        <v>2868</v>
      </c>
      <c r="F655" s="6" t="s">
        <v>2870</v>
      </c>
      <c r="G655" s="6" t="s">
        <v>2871</v>
      </c>
      <c r="H655" s="325" t="s">
        <v>3216</v>
      </c>
      <c r="I655" s="325" t="s">
        <v>3217</v>
      </c>
      <c r="J655" s="3845"/>
      <c r="K655" s="3845"/>
      <c r="L655" s="3858"/>
      <c r="M655" s="3851"/>
    </row>
    <row r="656" spans="1:13" ht="25.5" x14ac:dyDescent="0.2">
      <c r="A656" s="66">
        <v>230</v>
      </c>
      <c r="B656" s="90" t="s">
        <v>4421</v>
      </c>
      <c r="C656" s="435" t="s">
        <v>1650</v>
      </c>
      <c r="D656" s="68">
        <v>39508</v>
      </c>
      <c r="E656" s="68">
        <v>39813</v>
      </c>
      <c r="F656" s="3854">
        <v>190</v>
      </c>
      <c r="G656" s="3888">
        <v>5</v>
      </c>
      <c r="H656" s="67"/>
      <c r="I656" s="67"/>
      <c r="J656" s="67">
        <v>6</v>
      </c>
      <c r="K656" s="67"/>
      <c r="L656" s="67"/>
      <c r="M656" s="67"/>
    </row>
    <row r="657" spans="1:13" ht="25.5" x14ac:dyDescent="0.2">
      <c r="A657" s="1">
        <v>231</v>
      </c>
      <c r="B657" s="90" t="s">
        <v>4421</v>
      </c>
      <c r="C657" s="450" t="s">
        <v>3383</v>
      </c>
      <c r="D657" s="22">
        <v>39539</v>
      </c>
      <c r="E657" s="22">
        <v>39813</v>
      </c>
      <c r="F657" s="3855"/>
      <c r="G657" s="3888"/>
      <c r="H657" s="7"/>
      <c r="I657" s="7"/>
      <c r="J657" s="7">
        <v>5</v>
      </c>
      <c r="K657" s="7"/>
      <c r="L657" s="7"/>
      <c r="M657" s="7"/>
    </row>
    <row r="658" spans="1:13" ht="25.5" x14ac:dyDescent="0.2">
      <c r="A658" s="1">
        <v>232</v>
      </c>
      <c r="B658" s="90" t="s">
        <v>4421</v>
      </c>
      <c r="C658" s="450" t="s">
        <v>3384</v>
      </c>
      <c r="D658" s="22">
        <v>39539</v>
      </c>
      <c r="E658" s="22">
        <v>39629</v>
      </c>
      <c r="F658" s="3855"/>
      <c r="G658" s="3888"/>
      <c r="H658" s="7"/>
      <c r="I658" s="7"/>
      <c r="J658" s="7">
        <v>14</v>
      </c>
      <c r="K658" s="7"/>
      <c r="L658" s="7"/>
      <c r="M658" s="7"/>
    </row>
    <row r="659" spans="1:13" ht="25.5" x14ac:dyDescent="0.2">
      <c r="A659" s="1">
        <v>233</v>
      </c>
      <c r="B659" s="90" t="s">
        <v>4421</v>
      </c>
      <c r="C659" s="450" t="s">
        <v>3385</v>
      </c>
      <c r="D659" s="22">
        <v>39533</v>
      </c>
      <c r="E659" s="22">
        <v>39540</v>
      </c>
      <c r="F659" s="3855"/>
      <c r="G659" s="3855">
        <v>6</v>
      </c>
      <c r="H659" s="7"/>
      <c r="I659" s="7"/>
      <c r="J659" s="7">
        <v>7</v>
      </c>
      <c r="K659" s="7"/>
      <c r="L659" s="7"/>
      <c r="M659" s="7"/>
    </row>
    <row r="660" spans="1:13" ht="24.75" customHeight="1" x14ac:dyDescent="0.2">
      <c r="A660" s="1">
        <v>234</v>
      </c>
      <c r="B660" s="90" t="s">
        <v>4421</v>
      </c>
      <c r="C660" s="450" t="s">
        <v>3386</v>
      </c>
      <c r="D660" s="22">
        <v>39533</v>
      </c>
      <c r="E660" s="22">
        <v>39721</v>
      </c>
      <c r="F660" s="3855"/>
      <c r="G660" s="3855"/>
      <c r="H660" s="7"/>
      <c r="I660" s="7"/>
      <c r="J660" s="7">
        <v>3</v>
      </c>
      <c r="K660" s="7"/>
      <c r="L660" s="7"/>
      <c r="M660" s="7"/>
    </row>
    <row r="661" spans="1:13" ht="25.5" x14ac:dyDescent="0.2">
      <c r="A661" s="1">
        <v>235</v>
      </c>
      <c r="B661" s="90" t="s">
        <v>4421</v>
      </c>
      <c r="C661" s="388" t="s">
        <v>1692</v>
      </c>
      <c r="D661" s="22">
        <v>39533</v>
      </c>
      <c r="E661" s="22">
        <v>39721</v>
      </c>
      <c r="F661" s="3855"/>
      <c r="G661" s="3855"/>
      <c r="H661" s="7"/>
      <c r="I661" s="7"/>
      <c r="J661" s="7">
        <v>5</v>
      </c>
      <c r="K661" s="7"/>
      <c r="L661" s="7"/>
      <c r="M661" s="7"/>
    </row>
    <row r="662" spans="1:13" ht="25.5" x14ac:dyDescent="0.2">
      <c r="A662" s="1">
        <v>236</v>
      </c>
      <c r="B662" s="90" t="s">
        <v>4421</v>
      </c>
      <c r="C662" s="388" t="s">
        <v>1693</v>
      </c>
      <c r="D662" s="22">
        <v>39534</v>
      </c>
      <c r="E662" s="22">
        <v>39598</v>
      </c>
      <c r="F662" s="3855"/>
      <c r="G662" s="3855"/>
      <c r="H662" s="7"/>
      <c r="I662" s="7"/>
      <c r="J662" s="7">
        <v>6</v>
      </c>
      <c r="K662" s="7"/>
      <c r="L662" s="7"/>
      <c r="M662" s="7"/>
    </row>
    <row r="663" spans="1:13" ht="25.5" x14ac:dyDescent="0.2">
      <c r="A663" s="1">
        <v>237</v>
      </c>
      <c r="B663" s="90" t="s">
        <v>4421</v>
      </c>
      <c r="C663" s="388" t="s">
        <v>1694</v>
      </c>
      <c r="D663" s="22">
        <v>39539</v>
      </c>
      <c r="E663" s="22">
        <v>39599</v>
      </c>
      <c r="F663" s="3855"/>
      <c r="G663" s="3855"/>
      <c r="H663" s="7"/>
      <c r="I663" s="7"/>
      <c r="J663" s="7">
        <v>3</v>
      </c>
      <c r="K663" s="7"/>
      <c r="L663" s="7"/>
      <c r="M663" s="7"/>
    </row>
    <row r="664" spans="1:13" ht="25.5" x14ac:dyDescent="0.2">
      <c r="A664" s="1">
        <v>238</v>
      </c>
      <c r="B664" s="90" t="s">
        <v>4421</v>
      </c>
      <c r="C664" s="388" t="s">
        <v>1695</v>
      </c>
      <c r="D664" s="22">
        <v>39548</v>
      </c>
      <c r="E664" s="22">
        <v>39578</v>
      </c>
      <c r="F664" s="3855"/>
      <c r="G664" s="3855"/>
      <c r="H664" s="7"/>
      <c r="I664" s="7"/>
      <c r="J664" s="7">
        <v>7</v>
      </c>
      <c r="K664" s="7"/>
      <c r="L664" s="7"/>
      <c r="M664" s="7"/>
    </row>
    <row r="665" spans="1:13" ht="25.5" x14ac:dyDescent="0.2">
      <c r="A665" s="1">
        <v>239</v>
      </c>
      <c r="B665" s="90" t="s">
        <v>4421</v>
      </c>
      <c r="C665" s="450" t="s">
        <v>3387</v>
      </c>
      <c r="D665" s="22">
        <v>39548</v>
      </c>
      <c r="E665" s="22">
        <v>39578</v>
      </c>
      <c r="F665" s="3855"/>
      <c r="G665" s="3855"/>
      <c r="H665" s="7"/>
      <c r="I665" s="7"/>
      <c r="J665" s="7">
        <v>4</v>
      </c>
      <c r="K665" s="7"/>
      <c r="L665" s="7"/>
      <c r="M665" s="7"/>
    </row>
    <row r="666" spans="1:13" ht="25.5" x14ac:dyDescent="0.2">
      <c r="A666" s="1">
        <v>240</v>
      </c>
      <c r="B666" s="90" t="s">
        <v>4421</v>
      </c>
      <c r="C666" s="388" t="s">
        <v>1696</v>
      </c>
      <c r="D666" s="22">
        <v>39569</v>
      </c>
      <c r="E666" s="22">
        <v>39599</v>
      </c>
      <c r="F666" s="3855"/>
      <c r="G666" s="3855"/>
      <c r="H666" s="7"/>
      <c r="I666" s="7"/>
      <c r="J666" s="7">
        <v>3</v>
      </c>
      <c r="K666" s="7"/>
      <c r="L666" s="7"/>
      <c r="M666" s="7"/>
    </row>
    <row r="667" spans="1:13" ht="25.5" x14ac:dyDescent="0.2">
      <c r="A667" s="1">
        <v>241</v>
      </c>
      <c r="B667" s="90" t="s">
        <v>4421</v>
      </c>
      <c r="C667" s="388" t="s">
        <v>1697</v>
      </c>
      <c r="D667" s="22">
        <v>39581</v>
      </c>
      <c r="E667" s="22">
        <v>39629</v>
      </c>
      <c r="F667" s="3856"/>
      <c r="G667" s="3856"/>
      <c r="H667" s="7"/>
      <c r="I667" s="7"/>
      <c r="J667" s="7">
        <v>5</v>
      </c>
      <c r="K667" s="7"/>
      <c r="L667" s="7"/>
      <c r="M667" s="7"/>
    </row>
    <row r="668" spans="1:13" x14ac:dyDescent="0.2">
      <c r="A668" s="4"/>
      <c r="B668" s="51"/>
      <c r="D668" s="52"/>
      <c r="E668" s="52"/>
    </row>
    <row r="669" spans="1:13" x14ac:dyDescent="0.2">
      <c r="A669" s="17" t="s">
        <v>2726</v>
      </c>
      <c r="C669" s="329"/>
      <c r="D669" s="3842" t="s">
        <v>2722</v>
      </c>
      <c r="E669" s="3842"/>
      <c r="F669" s="3842"/>
      <c r="G669" s="3842"/>
    </row>
    <row r="670" spans="1:13" x14ac:dyDescent="0.2">
      <c r="A670" t="s">
        <v>2723</v>
      </c>
      <c r="C670" s="329"/>
      <c r="D670" s="301" t="s">
        <v>2860</v>
      </c>
      <c r="E670" s="3846" t="s">
        <v>2861</v>
      </c>
      <c r="F670" s="3847"/>
      <c r="G670" s="301" t="s">
        <v>2862</v>
      </c>
    </row>
    <row r="671" spans="1:13" x14ac:dyDescent="0.2">
      <c r="A671" s="17" t="s">
        <v>2727</v>
      </c>
      <c r="C671" s="329"/>
      <c r="D671" s="301"/>
      <c r="E671" s="3846"/>
      <c r="F671" s="3847"/>
      <c r="G671" s="301"/>
    </row>
    <row r="672" spans="1:13" x14ac:dyDescent="0.2">
      <c r="A672" s="36"/>
      <c r="B672" s="329"/>
      <c r="C672" s="329"/>
      <c r="J672" s="36"/>
      <c r="K672" s="36"/>
      <c r="L672" s="10"/>
      <c r="M672" s="10"/>
    </row>
    <row r="673" spans="1:13" x14ac:dyDescent="0.2">
      <c r="A673" s="36"/>
      <c r="B673" s="329"/>
      <c r="C673" s="329"/>
      <c r="J673" s="36"/>
      <c r="K673" s="36"/>
      <c r="L673" s="10"/>
      <c r="M673" s="10"/>
    </row>
    <row r="674" spans="1:13" x14ac:dyDescent="0.2">
      <c r="A674" s="4"/>
      <c r="B674" s="51"/>
      <c r="D674" s="52"/>
      <c r="E674" s="52"/>
    </row>
    <row r="675" spans="1:13" ht="12.75" customHeight="1" x14ac:dyDescent="0.2">
      <c r="A675" s="3860"/>
      <c r="B675" s="3860"/>
      <c r="C675" s="3845" t="s">
        <v>2859</v>
      </c>
      <c r="D675" s="3845"/>
      <c r="E675" s="3845"/>
      <c r="F675" s="3845"/>
      <c r="G675" s="3845"/>
      <c r="H675" s="3845"/>
      <c r="I675" s="3845"/>
      <c r="J675" s="3845"/>
      <c r="K675" s="3845"/>
      <c r="L675" s="3852" t="s">
        <v>2858</v>
      </c>
      <c r="M675" s="3852"/>
    </row>
    <row r="676" spans="1:13" x14ac:dyDescent="0.2">
      <c r="A676" s="3860"/>
      <c r="B676" s="3860"/>
      <c r="C676" s="3845"/>
      <c r="D676" s="3845"/>
      <c r="E676" s="3845"/>
      <c r="F676" s="3845"/>
      <c r="G676" s="3845"/>
      <c r="H676" s="3845"/>
      <c r="I676" s="3845"/>
      <c r="J676" s="3845"/>
      <c r="K676" s="3845"/>
      <c r="L676" s="3852"/>
      <c r="M676" s="3852"/>
    </row>
    <row r="677" spans="1:13" x14ac:dyDescent="0.2">
      <c r="A677" s="3860"/>
      <c r="B677" s="3860"/>
      <c r="C677" s="3845"/>
      <c r="D677" s="3845"/>
      <c r="E677" s="3845"/>
      <c r="F677" s="3845"/>
      <c r="G677" s="3845"/>
      <c r="H677" s="3845"/>
      <c r="I677" s="3845"/>
      <c r="J677" s="3845"/>
      <c r="K677" s="3845"/>
      <c r="L677" s="3852"/>
      <c r="M677" s="3852"/>
    </row>
    <row r="678" spans="1:13" ht="15.75" customHeight="1" x14ac:dyDescent="0.2">
      <c r="A678" s="3860"/>
      <c r="B678" s="3860"/>
      <c r="C678" s="3853" t="s">
        <v>2720</v>
      </c>
      <c r="D678" s="3853"/>
      <c r="E678" s="3853"/>
      <c r="F678" s="3853"/>
      <c r="G678" s="3853"/>
      <c r="H678" s="3853"/>
      <c r="I678" s="3853"/>
      <c r="J678" s="3853"/>
      <c r="K678" s="3853"/>
      <c r="L678" s="3852" t="s">
        <v>1208</v>
      </c>
      <c r="M678" s="3852"/>
    </row>
    <row r="679" spans="1:13" ht="15.75" customHeight="1" x14ac:dyDescent="0.2">
      <c r="A679" s="3860"/>
      <c r="B679" s="3860"/>
      <c r="C679" s="3853"/>
      <c r="D679" s="3853"/>
      <c r="E679" s="3853"/>
      <c r="F679" s="3853"/>
      <c r="G679" s="3853"/>
      <c r="H679" s="3853"/>
      <c r="I679" s="3853"/>
      <c r="J679" s="3853"/>
      <c r="K679" s="3853"/>
      <c r="L679" s="3852"/>
      <c r="M679" s="3852"/>
    </row>
    <row r="680" spans="1:13" ht="15.75" customHeight="1" x14ac:dyDescent="0.2">
      <c r="A680" s="3860"/>
      <c r="B680" s="3860"/>
      <c r="C680" s="3853"/>
      <c r="D680" s="3853"/>
      <c r="E680" s="3853"/>
      <c r="F680" s="3853"/>
      <c r="G680" s="3853"/>
      <c r="H680" s="3853"/>
      <c r="I680" s="3853"/>
      <c r="J680" s="3853"/>
      <c r="K680" s="3853"/>
      <c r="L680" s="3852"/>
      <c r="M680" s="3852"/>
    </row>
    <row r="682" spans="1:13" x14ac:dyDescent="0.2">
      <c r="A682" t="s">
        <v>2319</v>
      </c>
    </row>
    <row r="683" spans="1:13" x14ac:dyDescent="0.2">
      <c r="A683" s="17" t="s">
        <v>2490</v>
      </c>
      <c r="H683" s="17" t="s">
        <v>2934</v>
      </c>
      <c r="I683" s="51"/>
    </row>
    <row r="684" spans="1:13" x14ac:dyDescent="0.2">
      <c r="A684" t="s">
        <v>2320</v>
      </c>
      <c r="J684" s="3844"/>
      <c r="K684" s="3844"/>
      <c r="L684" s="3844"/>
      <c r="M684" s="332"/>
    </row>
    <row r="685" spans="1:13" x14ac:dyDescent="0.2">
      <c r="A685" s="17" t="s">
        <v>2725</v>
      </c>
      <c r="J685" s="71"/>
      <c r="K685" s="71"/>
      <c r="L685" s="73"/>
      <c r="M685" s="73"/>
    </row>
    <row r="686" spans="1:13" x14ac:dyDescent="0.2">
      <c r="A686" s="17" t="s">
        <v>2724</v>
      </c>
      <c r="J686" s="4"/>
      <c r="K686" s="4"/>
      <c r="L686" s="4"/>
      <c r="M686" s="4"/>
    </row>
    <row r="687" spans="1:13" x14ac:dyDescent="0.2">
      <c r="I687" s="4"/>
      <c r="J687" s="4"/>
      <c r="K687" s="4"/>
    </row>
    <row r="688" spans="1:13" ht="25.5" customHeight="1" x14ac:dyDescent="0.2">
      <c r="A688" s="3845" t="s">
        <v>2864</v>
      </c>
      <c r="B688" s="3845" t="s">
        <v>2865</v>
      </c>
      <c r="C688" s="3845" t="s">
        <v>1212</v>
      </c>
      <c r="D688" s="3845" t="s">
        <v>2866</v>
      </c>
      <c r="E688" s="3845"/>
      <c r="F688" s="3848" t="s">
        <v>3430</v>
      </c>
      <c r="G688" s="3849"/>
      <c r="H688" s="3841" t="s">
        <v>3429</v>
      </c>
      <c r="I688" s="3841"/>
      <c r="J688" s="3845" t="s">
        <v>1211</v>
      </c>
      <c r="K688" s="3845" t="s">
        <v>2872</v>
      </c>
      <c r="L688" s="3857" t="s">
        <v>2915</v>
      </c>
      <c r="M688" s="3850" t="s">
        <v>2873</v>
      </c>
    </row>
    <row r="689" spans="1:13" ht="18" x14ac:dyDescent="0.2">
      <c r="A689" s="3845"/>
      <c r="B689" s="3845"/>
      <c r="C689" s="3845"/>
      <c r="D689" s="6" t="s">
        <v>2867</v>
      </c>
      <c r="E689" s="6" t="s">
        <v>2868</v>
      </c>
      <c r="F689" s="6" t="s">
        <v>2870</v>
      </c>
      <c r="G689" s="6" t="s">
        <v>2871</v>
      </c>
      <c r="H689" s="325" t="s">
        <v>3216</v>
      </c>
      <c r="I689" s="325" t="s">
        <v>3217</v>
      </c>
      <c r="J689" s="3845"/>
      <c r="K689" s="3845"/>
      <c r="L689" s="3858"/>
      <c r="M689" s="3851"/>
    </row>
    <row r="690" spans="1:13" ht="25.5" x14ac:dyDescent="0.2">
      <c r="A690" s="66">
        <v>242</v>
      </c>
      <c r="B690" s="90" t="s">
        <v>4421</v>
      </c>
      <c r="C690" s="450" t="s">
        <v>3388</v>
      </c>
      <c r="D690" s="68">
        <v>39600</v>
      </c>
      <c r="E690" s="68">
        <v>39691</v>
      </c>
      <c r="F690" s="3854">
        <v>190</v>
      </c>
      <c r="G690" s="3854">
        <v>6</v>
      </c>
      <c r="H690" s="67"/>
      <c r="I690" s="67"/>
      <c r="J690" s="67">
        <v>3</v>
      </c>
      <c r="K690" s="67"/>
      <c r="L690" s="67"/>
      <c r="M690" s="109"/>
    </row>
    <row r="691" spans="1:13" ht="25.5" x14ac:dyDescent="0.2">
      <c r="A691" s="1">
        <v>243</v>
      </c>
      <c r="B691" s="90" t="s">
        <v>4421</v>
      </c>
      <c r="C691" s="388" t="s">
        <v>1698</v>
      </c>
      <c r="D691" s="22">
        <v>39581</v>
      </c>
      <c r="E691" s="22">
        <v>39629</v>
      </c>
      <c r="F691" s="3855"/>
      <c r="G691" s="3855"/>
      <c r="H691" s="7"/>
      <c r="I691" s="7"/>
      <c r="J691" s="7">
        <v>2</v>
      </c>
      <c r="K691" s="7"/>
      <c r="L691" s="7"/>
      <c r="M691" s="11" t="s">
        <v>3580</v>
      </c>
    </row>
    <row r="692" spans="1:13" ht="25.5" x14ac:dyDescent="0.2">
      <c r="A692" s="1">
        <v>244</v>
      </c>
      <c r="B692" s="90" t="s">
        <v>4421</v>
      </c>
      <c r="C692" s="450" t="s">
        <v>3389</v>
      </c>
      <c r="D692" s="22">
        <v>39581</v>
      </c>
      <c r="E692" s="22">
        <v>39629</v>
      </c>
      <c r="F692" s="3855"/>
      <c r="G692" s="3855"/>
      <c r="H692" s="7"/>
      <c r="I692" s="7"/>
      <c r="J692" s="7">
        <v>2</v>
      </c>
      <c r="K692" s="7"/>
      <c r="L692" s="7"/>
      <c r="M692" s="11" t="s">
        <v>3580</v>
      </c>
    </row>
    <row r="693" spans="1:13" ht="25.5" x14ac:dyDescent="0.2">
      <c r="A693" s="1">
        <v>245</v>
      </c>
      <c r="B693" s="90" t="s">
        <v>4421</v>
      </c>
      <c r="C693" s="450" t="s">
        <v>3390</v>
      </c>
      <c r="D693" s="22">
        <v>39600</v>
      </c>
      <c r="E693" s="22">
        <v>39629</v>
      </c>
      <c r="F693" s="3855"/>
      <c r="G693" s="3855"/>
      <c r="H693" s="7"/>
      <c r="I693" s="7"/>
      <c r="J693" s="7">
        <v>3</v>
      </c>
      <c r="K693" s="7"/>
      <c r="L693" s="7"/>
      <c r="M693" s="7"/>
    </row>
    <row r="694" spans="1:13" ht="26.25" customHeight="1" x14ac:dyDescent="0.2">
      <c r="A694" s="1">
        <v>246</v>
      </c>
      <c r="B694" s="90" t="s">
        <v>4421</v>
      </c>
      <c r="C694" s="388" t="s">
        <v>1703</v>
      </c>
      <c r="D694" s="22">
        <v>39600</v>
      </c>
      <c r="E694" s="22">
        <v>39629</v>
      </c>
      <c r="F694" s="3855"/>
      <c r="G694" s="3855"/>
      <c r="H694" s="7"/>
      <c r="I694" s="7"/>
      <c r="J694" s="7">
        <v>9</v>
      </c>
      <c r="K694" s="7"/>
      <c r="L694" s="7"/>
      <c r="M694" s="7"/>
    </row>
    <row r="695" spans="1:13" x14ac:dyDescent="0.2">
      <c r="A695" s="1">
        <v>247</v>
      </c>
      <c r="B695" s="90" t="s">
        <v>4421</v>
      </c>
      <c r="C695" s="388" t="s">
        <v>1704</v>
      </c>
      <c r="D695" s="24">
        <v>39539</v>
      </c>
      <c r="E695" s="24">
        <v>39721</v>
      </c>
      <c r="F695" s="3855"/>
      <c r="G695" s="3855"/>
      <c r="H695" s="7"/>
      <c r="I695" s="7"/>
      <c r="J695" s="7">
        <v>0</v>
      </c>
      <c r="K695" s="7"/>
      <c r="L695" s="7"/>
      <c r="M695" s="7" t="s">
        <v>1705</v>
      </c>
    </row>
    <row r="696" spans="1:13" ht="26.25" customHeight="1" x14ac:dyDescent="0.2">
      <c r="A696" s="1">
        <v>248</v>
      </c>
      <c r="B696" s="90" t="s">
        <v>4421</v>
      </c>
      <c r="C696" s="388" t="s">
        <v>1706</v>
      </c>
      <c r="D696" s="22">
        <v>39588</v>
      </c>
      <c r="E696" s="22">
        <v>39629</v>
      </c>
      <c r="F696" s="3855"/>
      <c r="G696" s="3855"/>
      <c r="H696" s="7"/>
      <c r="I696" s="7"/>
      <c r="J696" s="7">
        <v>3</v>
      </c>
      <c r="K696" s="7"/>
      <c r="L696" s="7"/>
      <c r="M696" s="7"/>
    </row>
    <row r="697" spans="1:13" ht="25.5" customHeight="1" x14ac:dyDescent="0.2">
      <c r="A697" s="1">
        <v>249</v>
      </c>
      <c r="B697" s="90" t="s">
        <v>4421</v>
      </c>
      <c r="C697" s="450" t="s">
        <v>3393</v>
      </c>
      <c r="D697" s="22">
        <v>39600</v>
      </c>
      <c r="E697" s="22">
        <v>39629</v>
      </c>
      <c r="F697" s="3855"/>
      <c r="G697" s="3855"/>
      <c r="H697" s="7"/>
      <c r="I697" s="7"/>
      <c r="J697" s="7">
        <v>3</v>
      </c>
      <c r="K697" s="7"/>
      <c r="L697" s="7"/>
      <c r="M697" s="7"/>
    </row>
    <row r="698" spans="1:13" ht="25.5" x14ac:dyDescent="0.2">
      <c r="A698" s="1">
        <v>250</v>
      </c>
      <c r="B698" s="90" t="s">
        <v>4421</v>
      </c>
      <c r="C698" s="388" t="s">
        <v>1707</v>
      </c>
      <c r="D698" s="22">
        <v>39622</v>
      </c>
      <c r="E698" s="22">
        <v>39683</v>
      </c>
      <c r="F698" s="3855"/>
      <c r="G698" s="3855"/>
      <c r="H698" s="7"/>
      <c r="I698" s="7"/>
      <c r="J698" s="7">
        <v>6</v>
      </c>
      <c r="K698" s="7"/>
      <c r="L698" s="7"/>
      <c r="M698" s="7"/>
    </row>
    <row r="699" spans="1:13" ht="25.5" x14ac:dyDescent="0.2">
      <c r="A699" s="1">
        <v>251</v>
      </c>
      <c r="B699" s="90" t="s">
        <v>4421</v>
      </c>
      <c r="C699" s="388" t="s">
        <v>3391</v>
      </c>
      <c r="D699" s="22">
        <v>39617</v>
      </c>
      <c r="E699" s="22">
        <v>39640</v>
      </c>
      <c r="F699" s="3855"/>
      <c r="G699" s="3855"/>
      <c r="H699" s="7"/>
      <c r="I699" s="7"/>
      <c r="J699" s="7">
        <v>7</v>
      </c>
      <c r="K699" s="7"/>
      <c r="L699" s="7"/>
      <c r="M699" s="7"/>
    </row>
    <row r="700" spans="1:13" ht="25.5" x14ac:dyDescent="0.2">
      <c r="A700" s="1">
        <v>252</v>
      </c>
      <c r="B700" s="90" t="s">
        <v>4421</v>
      </c>
      <c r="C700" s="813" t="s">
        <v>3392</v>
      </c>
      <c r="D700" s="22">
        <v>39630</v>
      </c>
      <c r="E700" s="22">
        <v>39691</v>
      </c>
      <c r="F700" s="3856"/>
      <c r="G700" s="3856"/>
      <c r="H700" s="7"/>
      <c r="I700" s="7"/>
      <c r="J700" s="7">
        <v>6</v>
      </c>
      <c r="K700" s="7"/>
      <c r="L700" s="7"/>
      <c r="M700" s="7"/>
    </row>
    <row r="701" spans="1:13" x14ac:dyDescent="0.2">
      <c r="A701" s="4"/>
      <c r="B701" s="100"/>
      <c r="C701" s="101"/>
      <c r="D701" s="52"/>
      <c r="E701" s="52"/>
    </row>
    <row r="702" spans="1:13" x14ac:dyDescent="0.2">
      <c r="A702" s="17" t="s">
        <v>2726</v>
      </c>
      <c r="C702" s="329"/>
      <c r="D702" s="3842" t="s">
        <v>2722</v>
      </c>
      <c r="E702" s="3842"/>
      <c r="F702" s="3842"/>
      <c r="G702" s="3842"/>
      <c r="J702" s="36"/>
      <c r="K702" s="36"/>
      <c r="L702" s="10"/>
      <c r="M702" s="10"/>
    </row>
    <row r="703" spans="1:13" x14ac:dyDescent="0.2">
      <c r="A703" t="s">
        <v>2723</v>
      </c>
      <c r="C703" s="329"/>
      <c r="D703" s="301" t="s">
        <v>2860</v>
      </c>
      <c r="E703" s="3846" t="s">
        <v>2861</v>
      </c>
      <c r="F703" s="3847"/>
      <c r="G703" s="301" t="s">
        <v>2862</v>
      </c>
    </row>
    <row r="704" spans="1:13" x14ac:dyDescent="0.2">
      <c r="A704" s="17" t="s">
        <v>2727</v>
      </c>
      <c r="C704" s="329"/>
      <c r="D704" s="301"/>
      <c r="E704" s="3846"/>
      <c r="F704" s="3847"/>
      <c r="G704" s="301"/>
    </row>
    <row r="705" spans="1:13" x14ac:dyDescent="0.2">
      <c r="A705" s="36"/>
      <c r="B705" s="329"/>
      <c r="C705" s="329"/>
    </row>
    <row r="706" spans="1:13" x14ac:dyDescent="0.2">
      <c r="A706" s="4"/>
      <c r="B706" s="329"/>
      <c r="C706" s="329"/>
    </row>
    <row r="707" spans="1:13" x14ac:dyDescent="0.2">
      <c r="A707" s="4"/>
      <c r="B707" s="100"/>
      <c r="C707" s="101"/>
      <c r="D707" s="52"/>
      <c r="E707" s="52"/>
    </row>
    <row r="708" spans="1:13" ht="12.75" customHeight="1" x14ac:dyDescent="0.2">
      <c r="A708" s="3860"/>
      <c r="B708" s="3860"/>
      <c r="C708" s="3845" t="s">
        <v>2859</v>
      </c>
      <c r="D708" s="3845"/>
      <c r="E708" s="3845"/>
      <c r="F708" s="3845"/>
      <c r="G708" s="3845"/>
      <c r="H708" s="3845"/>
      <c r="I708" s="3845"/>
      <c r="J708" s="3845"/>
      <c r="K708" s="3845"/>
      <c r="L708" s="3852" t="s">
        <v>2858</v>
      </c>
      <c r="M708" s="3852"/>
    </row>
    <row r="709" spans="1:13" x14ac:dyDescent="0.2">
      <c r="A709" s="3860"/>
      <c r="B709" s="3860"/>
      <c r="C709" s="3845"/>
      <c r="D709" s="3845"/>
      <c r="E709" s="3845"/>
      <c r="F709" s="3845"/>
      <c r="G709" s="3845"/>
      <c r="H709" s="3845"/>
      <c r="I709" s="3845"/>
      <c r="J709" s="3845"/>
      <c r="K709" s="3845"/>
      <c r="L709" s="3852"/>
      <c r="M709" s="3852"/>
    </row>
    <row r="710" spans="1:13" x14ac:dyDescent="0.2">
      <c r="A710" s="3860"/>
      <c r="B710" s="3860"/>
      <c r="C710" s="3845"/>
      <c r="D710" s="3845"/>
      <c r="E710" s="3845"/>
      <c r="F710" s="3845"/>
      <c r="G710" s="3845"/>
      <c r="H710" s="3845"/>
      <c r="I710" s="3845"/>
      <c r="J710" s="3845"/>
      <c r="K710" s="3845"/>
      <c r="L710" s="3852"/>
      <c r="M710" s="3852"/>
    </row>
    <row r="711" spans="1:13" ht="15.75" customHeight="1" x14ac:dyDescent="0.2">
      <c r="A711" s="3860"/>
      <c r="B711" s="3860"/>
      <c r="C711" s="3853" t="s">
        <v>2720</v>
      </c>
      <c r="D711" s="3853"/>
      <c r="E711" s="3853"/>
      <c r="F711" s="3853"/>
      <c r="G711" s="3853"/>
      <c r="H711" s="3853"/>
      <c r="I711" s="3853"/>
      <c r="J711" s="3853"/>
      <c r="K711" s="3853"/>
      <c r="L711" s="3852" t="s">
        <v>1208</v>
      </c>
      <c r="M711" s="3852"/>
    </row>
    <row r="712" spans="1:13" ht="15.75" customHeight="1" x14ac:dyDescent="0.2">
      <c r="A712" s="3860"/>
      <c r="B712" s="3860"/>
      <c r="C712" s="3853"/>
      <c r="D712" s="3853"/>
      <c r="E712" s="3853"/>
      <c r="F712" s="3853"/>
      <c r="G712" s="3853"/>
      <c r="H712" s="3853"/>
      <c r="I712" s="3853"/>
      <c r="J712" s="3853"/>
      <c r="K712" s="3853"/>
      <c r="L712" s="3852"/>
      <c r="M712" s="3852"/>
    </row>
    <row r="713" spans="1:13" ht="15.75" customHeight="1" x14ac:dyDescent="0.2">
      <c r="A713" s="3860"/>
      <c r="B713" s="3860"/>
      <c r="C713" s="3853"/>
      <c r="D713" s="3853"/>
      <c r="E713" s="3853"/>
      <c r="F713" s="3853"/>
      <c r="G713" s="3853"/>
      <c r="H713" s="3853"/>
      <c r="I713" s="3853"/>
      <c r="J713" s="3853"/>
      <c r="K713" s="3853"/>
      <c r="L713" s="3852"/>
      <c r="M713" s="3852"/>
    </row>
    <row r="715" spans="1:13" x14ac:dyDescent="0.2">
      <c r="A715" t="s">
        <v>2319</v>
      </c>
    </row>
    <row r="716" spans="1:13" x14ac:dyDescent="0.2">
      <c r="A716" s="17" t="s">
        <v>2490</v>
      </c>
      <c r="I716" s="17" t="s">
        <v>2935</v>
      </c>
      <c r="J716" s="51"/>
    </row>
    <row r="717" spans="1:13" x14ac:dyDescent="0.2">
      <c r="A717" t="s">
        <v>2320</v>
      </c>
      <c r="J717" s="3844"/>
      <c r="K717" s="3844"/>
      <c r="L717" s="3844"/>
      <c r="M717" s="332"/>
    </row>
    <row r="718" spans="1:13" x14ac:dyDescent="0.2">
      <c r="A718" s="17" t="s">
        <v>2725</v>
      </c>
      <c r="J718" s="71"/>
      <c r="K718" s="71"/>
      <c r="L718" s="73"/>
      <c r="M718" s="73"/>
    </row>
    <row r="719" spans="1:13" x14ac:dyDescent="0.2">
      <c r="A719" s="17" t="s">
        <v>2724</v>
      </c>
      <c r="J719" s="4"/>
      <c r="K719" s="4"/>
      <c r="L719" s="4"/>
      <c r="M719" s="4"/>
    </row>
    <row r="720" spans="1:13" x14ac:dyDescent="0.2">
      <c r="I720" s="4"/>
      <c r="J720" s="4"/>
      <c r="K720" s="4"/>
    </row>
    <row r="721" spans="1:13" ht="24" customHeight="1" x14ac:dyDescent="0.2">
      <c r="A721" s="3845" t="s">
        <v>2864</v>
      </c>
      <c r="B721" s="3845" t="s">
        <v>2865</v>
      </c>
      <c r="C721" s="3845" t="s">
        <v>1212</v>
      </c>
      <c r="D721" s="3845" t="s">
        <v>2866</v>
      </c>
      <c r="E721" s="3845"/>
      <c r="F721" s="3848" t="s">
        <v>3430</v>
      </c>
      <c r="G721" s="3849"/>
      <c r="H721" s="3841" t="s">
        <v>3429</v>
      </c>
      <c r="I721" s="3841"/>
      <c r="J721" s="3845" t="s">
        <v>1211</v>
      </c>
      <c r="K721" s="3845" t="s">
        <v>2872</v>
      </c>
      <c r="L721" s="3857" t="s">
        <v>2915</v>
      </c>
      <c r="M721" s="3850" t="s">
        <v>2873</v>
      </c>
    </row>
    <row r="722" spans="1:13" ht="18" x14ac:dyDescent="0.2">
      <c r="A722" s="3845"/>
      <c r="B722" s="3845"/>
      <c r="C722" s="3845"/>
      <c r="D722" s="6" t="s">
        <v>2867</v>
      </c>
      <c r="E722" s="6" t="s">
        <v>2868</v>
      </c>
      <c r="F722" s="6" t="s">
        <v>2870</v>
      </c>
      <c r="G722" s="6" t="s">
        <v>2871</v>
      </c>
      <c r="H722" s="325" t="s">
        <v>3216</v>
      </c>
      <c r="I722" s="325" t="s">
        <v>3217</v>
      </c>
      <c r="J722" s="3845"/>
      <c r="K722" s="3845"/>
      <c r="L722" s="3858"/>
      <c r="M722" s="3851"/>
    </row>
    <row r="723" spans="1:13" ht="15.75" customHeight="1" x14ac:dyDescent="0.2">
      <c r="A723" s="66">
        <v>253</v>
      </c>
      <c r="B723" s="90" t="s">
        <v>4421</v>
      </c>
      <c r="C723" s="435" t="s">
        <v>1708</v>
      </c>
      <c r="D723" s="102">
        <v>39569</v>
      </c>
      <c r="E723" s="102">
        <v>39629</v>
      </c>
      <c r="F723" s="3854">
        <v>190</v>
      </c>
      <c r="G723" s="3854">
        <v>6</v>
      </c>
      <c r="H723" s="67"/>
      <c r="I723" s="67"/>
      <c r="J723" s="67">
        <v>0</v>
      </c>
      <c r="K723" s="67"/>
      <c r="L723" s="67" t="s">
        <v>1705</v>
      </c>
      <c r="M723" s="109"/>
    </row>
    <row r="724" spans="1:13" ht="27" customHeight="1" x14ac:dyDescent="0.2">
      <c r="A724" s="1">
        <v>254</v>
      </c>
      <c r="B724" s="90" t="s">
        <v>4421</v>
      </c>
      <c r="C724" s="383" t="s">
        <v>1709</v>
      </c>
      <c r="D724" s="22">
        <v>39636</v>
      </c>
      <c r="E724" s="22">
        <v>39698</v>
      </c>
      <c r="F724" s="3855"/>
      <c r="G724" s="3855"/>
      <c r="H724" s="7"/>
      <c r="I724" s="7"/>
      <c r="J724" s="7">
        <v>6</v>
      </c>
      <c r="K724" s="7"/>
      <c r="L724" s="7"/>
      <c r="M724" s="7"/>
    </row>
    <row r="725" spans="1:13" ht="25.5" x14ac:dyDescent="0.2">
      <c r="A725" s="1">
        <v>255</v>
      </c>
      <c r="B725" s="90" t="s">
        <v>4421</v>
      </c>
      <c r="C725" s="383" t="s">
        <v>2466</v>
      </c>
      <c r="D725" s="22">
        <v>39632</v>
      </c>
      <c r="E725" s="22">
        <v>39659</v>
      </c>
      <c r="F725" s="3855"/>
      <c r="G725" s="3855"/>
      <c r="H725" s="7"/>
      <c r="I725" s="7"/>
      <c r="J725" s="7">
        <v>6</v>
      </c>
      <c r="K725" s="7"/>
      <c r="L725" s="7"/>
      <c r="M725" s="7"/>
    </row>
    <row r="726" spans="1:13" ht="25.5" x14ac:dyDescent="0.2">
      <c r="A726" s="1">
        <v>256</v>
      </c>
      <c r="B726" s="90" t="s">
        <v>4421</v>
      </c>
      <c r="C726" s="383" t="s">
        <v>2467</v>
      </c>
      <c r="D726" s="22">
        <v>39650</v>
      </c>
      <c r="E726" s="22">
        <v>39652</v>
      </c>
      <c r="F726" s="3855"/>
      <c r="G726" s="3855"/>
      <c r="H726" s="7"/>
      <c r="I726" s="7"/>
      <c r="J726" s="7">
        <v>2</v>
      </c>
      <c r="K726" s="7"/>
      <c r="M726" s="85" t="s">
        <v>3581</v>
      </c>
    </row>
    <row r="727" spans="1:13" ht="25.5" x14ac:dyDescent="0.2">
      <c r="A727" s="1">
        <v>257</v>
      </c>
      <c r="B727" s="90" t="s">
        <v>4421</v>
      </c>
      <c r="C727" s="383" t="s">
        <v>1710</v>
      </c>
      <c r="D727" s="22">
        <v>39630</v>
      </c>
      <c r="E727" s="22">
        <v>39690</v>
      </c>
      <c r="F727" s="3855"/>
      <c r="G727" s="3855"/>
      <c r="H727" s="7"/>
      <c r="I727" s="7"/>
      <c r="J727" s="7">
        <v>4</v>
      </c>
      <c r="K727" s="7"/>
      <c r="L727" s="7"/>
      <c r="M727" s="7"/>
    </row>
    <row r="728" spans="1:13" ht="25.5" x14ac:dyDescent="0.2">
      <c r="A728" s="1">
        <v>258</v>
      </c>
      <c r="B728" s="90" t="s">
        <v>4421</v>
      </c>
      <c r="C728" s="383" t="s">
        <v>1711</v>
      </c>
      <c r="D728" s="22">
        <v>39630</v>
      </c>
      <c r="E728" s="22">
        <v>39690</v>
      </c>
      <c r="F728" s="3855"/>
      <c r="G728" s="3855"/>
      <c r="H728" s="7"/>
      <c r="I728" s="7"/>
      <c r="J728" s="7">
        <v>4</v>
      </c>
      <c r="K728" s="7"/>
      <c r="L728" s="7"/>
      <c r="M728" s="7"/>
    </row>
    <row r="729" spans="1:13" ht="24.75" customHeight="1" x14ac:dyDescent="0.2">
      <c r="A729" s="1">
        <v>259</v>
      </c>
      <c r="B729" s="90" t="s">
        <v>4421</v>
      </c>
      <c r="C729" s="790" t="s">
        <v>3394</v>
      </c>
      <c r="D729" s="22">
        <v>39630</v>
      </c>
      <c r="E729" s="22">
        <v>39690</v>
      </c>
      <c r="F729" s="3855"/>
      <c r="G729" s="3855"/>
      <c r="H729" s="7"/>
      <c r="I729" s="7"/>
      <c r="J729" s="7">
        <v>6</v>
      </c>
      <c r="K729" s="7"/>
      <c r="L729" s="7"/>
      <c r="M729" s="7"/>
    </row>
    <row r="730" spans="1:13" ht="25.5" x14ac:dyDescent="0.2">
      <c r="A730" s="1">
        <v>260</v>
      </c>
      <c r="B730" s="90" t="s">
        <v>4421</v>
      </c>
      <c r="C730" s="383" t="s">
        <v>1712</v>
      </c>
      <c r="D730" s="22">
        <v>39630</v>
      </c>
      <c r="E730" s="22">
        <v>39690</v>
      </c>
      <c r="F730" s="3855"/>
      <c r="G730" s="3855"/>
      <c r="H730" s="7"/>
      <c r="I730" s="7"/>
      <c r="J730" s="7">
        <v>7</v>
      </c>
      <c r="K730" s="7"/>
      <c r="L730" s="7"/>
      <c r="M730" s="7"/>
    </row>
    <row r="731" spans="1:13" ht="25.5" x14ac:dyDescent="0.2">
      <c r="A731" s="1">
        <v>261</v>
      </c>
      <c r="B731" s="90" t="s">
        <v>4421</v>
      </c>
      <c r="C731" s="383" t="s">
        <v>2469</v>
      </c>
      <c r="D731" s="22">
        <v>39630</v>
      </c>
      <c r="E731" s="22">
        <v>39690</v>
      </c>
      <c r="F731" s="3855"/>
      <c r="G731" s="3855"/>
      <c r="H731" s="7"/>
      <c r="I731" s="7"/>
      <c r="J731" s="7">
        <v>10</v>
      </c>
      <c r="K731" s="7"/>
      <c r="L731" s="7"/>
      <c r="M731" s="7"/>
    </row>
    <row r="732" spans="1:13" ht="25.5" x14ac:dyDescent="0.2">
      <c r="A732" s="1">
        <v>262</v>
      </c>
      <c r="B732" s="90" t="s">
        <v>4421</v>
      </c>
      <c r="C732" s="388" t="s">
        <v>2468</v>
      </c>
      <c r="D732" s="22">
        <v>39630</v>
      </c>
      <c r="E732" s="22">
        <v>39690</v>
      </c>
      <c r="F732" s="3855"/>
      <c r="G732" s="3855"/>
      <c r="H732" s="7"/>
      <c r="I732" s="7"/>
      <c r="J732" s="7">
        <v>7</v>
      </c>
      <c r="K732" s="7"/>
      <c r="L732" s="7"/>
      <c r="M732" s="7"/>
    </row>
    <row r="733" spans="1:13" ht="25.5" x14ac:dyDescent="0.2">
      <c r="A733" s="1">
        <v>263</v>
      </c>
      <c r="B733" s="90" t="s">
        <v>4421</v>
      </c>
      <c r="C733" s="383" t="s">
        <v>1713</v>
      </c>
      <c r="D733" s="22">
        <v>39630</v>
      </c>
      <c r="E733" s="22">
        <v>39690</v>
      </c>
      <c r="F733" s="3855"/>
      <c r="G733" s="3855"/>
      <c r="H733" s="7"/>
      <c r="I733" s="7"/>
      <c r="J733" s="7">
        <v>7</v>
      </c>
      <c r="K733" s="7"/>
      <c r="L733" s="7"/>
      <c r="M733" s="7"/>
    </row>
    <row r="734" spans="1:13" ht="25.5" x14ac:dyDescent="0.2">
      <c r="A734" s="1">
        <v>264</v>
      </c>
      <c r="B734" s="90" t="s">
        <v>4421</v>
      </c>
      <c r="C734" s="85" t="s">
        <v>3395</v>
      </c>
      <c r="D734" s="22">
        <v>39630</v>
      </c>
      <c r="E734" s="22">
        <v>39690</v>
      </c>
      <c r="F734" s="3855"/>
      <c r="G734" s="3855"/>
      <c r="H734" s="7"/>
      <c r="I734" s="7"/>
      <c r="J734" s="7">
        <v>7</v>
      </c>
      <c r="K734" s="7"/>
      <c r="L734" s="7"/>
      <c r="M734" s="7"/>
    </row>
    <row r="735" spans="1:13" ht="25.5" x14ac:dyDescent="0.2">
      <c r="A735" s="1">
        <v>265</v>
      </c>
      <c r="B735" s="90" t="s">
        <v>4421</v>
      </c>
      <c r="C735" s="85" t="s">
        <v>3396</v>
      </c>
      <c r="D735" s="22">
        <v>39630</v>
      </c>
      <c r="E735" s="22">
        <v>39690</v>
      </c>
      <c r="F735" s="3856"/>
      <c r="G735" s="3856"/>
      <c r="H735" s="7"/>
      <c r="I735" s="7"/>
      <c r="J735" s="7">
        <v>3</v>
      </c>
      <c r="K735" s="7"/>
      <c r="L735" s="7"/>
      <c r="M735" s="7"/>
    </row>
    <row r="736" spans="1:13" x14ac:dyDescent="0.2">
      <c r="A736" s="4"/>
      <c r="B736" s="98"/>
      <c r="C736" s="17"/>
      <c r="D736" s="52"/>
      <c r="E736" s="52"/>
    </row>
    <row r="737" spans="1:13" x14ac:dyDescent="0.2">
      <c r="A737" s="17" t="s">
        <v>2726</v>
      </c>
      <c r="C737" s="329"/>
      <c r="D737" s="3842" t="s">
        <v>2722</v>
      </c>
      <c r="E737" s="3842"/>
      <c r="F737" s="3842"/>
      <c r="G737" s="3842"/>
      <c r="J737" s="36"/>
      <c r="K737" s="36"/>
      <c r="L737" s="10"/>
      <c r="M737" s="10"/>
    </row>
    <row r="738" spans="1:13" x14ac:dyDescent="0.2">
      <c r="A738" t="s">
        <v>2723</v>
      </c>
      <c r="C738" s="329"/>
      <c r="D738" s="301" t="s">
        <v>2860</v>
      </c>
      <c r="E738" s="3846" t="s">
        <v>2861</v>
      </c>
      <c r="F738" s="3847"/>
      <c r="G738" s="301" t="s">
        <v>2862</v>
      </c>
    </row>
    <row r="739" spans="1:13" x14ac:dyDescent="0.2">
      <c r="A739" s="17" t="s">
        <v>2727</v>
      </c>
      <c r="C739" s="329"/>
      <c r="D739" s="301"/>
      <c r="E739" s="3846"/>
      <c r="F739" s="3847"/>
      <c r="G739" s="301"/>
    </row>
    <row r="740" spans="1:13" x14ac:dyDescent="0.2">
      <c r="A740" s="36"/>
      <c r="B740" s="329"/>
      <c r="C740" s="329"/>
    </row>
    <row r="741" spans="1:13" x14ac:dyDescent="0.2">
      <c r="A741" s="4"/>
      <c r="B741" s="329"/>
      <c r="C741" s="329"/>
    </row>
    <row r="742" spans="1:13" x14ac:dyDescent="0.2">
      <c r="A742" s="4"/>
      <c r="B742" s="98"/>
      <c r="C742" s="17"/>
      <c r="D742" s="52"/>
      <c r="E742" s="52"/>
    </row>
    <row r="743" spans="1:13" ht="12.75" customHeight="1" x14ac:dyDescent="0.2">
      <c r="A743" s="3860"/>
      <c r="B743" s="3860"/>
      <c r="C743" s="3845" t="s">
        <v>2859</v>
      </c>
      <c r="D743" s="3845"/>
      <c r="E743" s="3845"/>
      <c r="F743" s="3845"/>
      <c r="G743" s="3845"/>
      <c r="H743" s="3845"/>
      <c r="I743" s="3845"/>
      <c r="J743" s="3845"/>
      <c r="K743" s="3845"/>
      <c r="L743" s="3852" t="s">
        <v>2858</v>
      </c>
      <c r="M743" s="3852"/>
    </row>
    <row r="744" spans="1:13" x14ac:dyDescent="0.2">
      <c r="A744" s="3860"/>
      <c r="B744" s="3860"/>
      <c r="C744" s="3845"/>
      <c r="D744" s="3845"/>
      <c r="E744" s="3845"/>
      <c r="F744" s="3845"/>
      <c r="G744" s="3845"/>
      <c r="H744" s="3845"/>
      <c r="I744" s="3845"/>
      <c r="J744" s="3845"/>
      <c r="K744" s="3845"/>
      <c r="L744" s="3852"/>
      <c r="M744" s="3852"/>
    </row>
    <row r="745" spans="1:13" x14ac:dyDescent="0.2">
      <c r="A745" s="3860"/>
      <c r="B745" s="3860"/>
      <c r="C745" s="3845"/>
      <c r="D745" s="3845"/>
      <c r="E745" s="3845"/>
      <c r="F745" s="3845"/>
      <c r="G745" s="3845"/>
      <c r="H745" s="3845"/>
      <c r="I745" s="3845"/>
      <c r="J745" s="3845"/>
      <c r="K745" s="3845"/>
      <c r="L745" s="3852"/>
      <c r="M745" s="3852"/>
    </row>
    <row r="746" spans="1:13" ht="15.75" customHeight="1" x14ac:dyDescent="0.2">
      <c r="A746" s="3860"/>
      <c r="B746" s="3860"/>
      <c r="C746" s="3853" t="s">
        <v>2720</v>
      </c>
      <c r="D746" s="3853"/>
      <c r="E746" s="3853"/>
      <c r="F746" s="3853"/>
      <c r="G746" s="3853"/>
      <c r="H746" s="3853"/>
      <c r="I746" s="3853"/>
      <c r="J746" s="3853"/>
      <c r="K746" s="3853"/>
      <c r="L746" s="3852" t="s">
        <v>1208</v>
      </c>
      <c r="M746" s="3852"/>
    </row>
    <row r="747" spans="1:13" ht="15.75" customHeight="1" x14ac:dyDescent="0.2">
      <c r="A747" s="3860"/>
      <c r="B747" s="3860"/>
      <c r="C747" s="3853"/>
      <c r="D747" s="3853"/>
      <c r="E747" s="3853"/>
      <c r="F747" s="3853"/>
      <c r="G747" s="3853"/>
      <c r="H747" s="3853"/>
      <c r="I747" s="3853"/>
      <c r="J747" s="3853"/>
      <c r="K747" s="3853"/>
      <c r="L747" s="3852"/>
      <c r="M747" s="3852"/>
    </row>
    <row r="748" spans="1:13" ht="15.75" customHeight="1" x14ac:dyDescent="0.2">
      <c r="A748" s="3860"/>
      <c r="B748" s="3860"/>
      <c r="C748" s="3853"/>
      <c r="D748" s="3853"/>
      <c r="E748" s="3853"/>
      <c r="F748" s="3853"/>
      <c r="G748" s="3853"/>
      <c r="H748" s="3853"/>
      <c r="I748" s="3853"/>
      <c r="J748" s="3853"/>
      <c r="K748" s="3853"/>
      <c r="L748" s="3852"/>
      <c r="M748" s="3852"/>
    </row>
    <row r="750" spans="1:13" x14ac:dyDescent="0.2">
      <c r="A750" t="s">
        <v>2319</v>
      </c>
    </row>
    <row r="751" spans="1:13" x14ac:dyDescent="0.2">
      <c r="A751" s="17" t="s">
        <v>2492</v>
      </c>
      <c r="H751" s="17" t="s">
        <v>2936</v>
      </c>
      <c r="I751" s="51"/>
    </row>
    <row r="752" spans="1:13" x14ac:dyDescent="0.2">
      <c r="A752" t="s">
        <v>2320</v>
      </c>
      <c r="J752" s="3844"/>
      <c r="K752" s="3844"/>
      <c r="L752" s="3844"/>
      <c r="M752" s="332"/>
    </row>
    <row r="753" spans="1:13" x14ac:dyDescent="0.2">
      <c r="A753" s="17" t="s">
        <v>2725</v>
      </c>
      <c r="J753" s="71"/>
      <c r="K753" s="71"/>
      <c r="L753" s="73"/>
      <c r="M753" s="73"/>
    </row>
    <row r="754" spans="1:13" x14ac:dyDescent="0.2">
      <c r="A754" s="17" t="s">
        <v>2724</v>
      </c>
      <c r="J754" s="4"/>
      <c r="K754" s="4"/>
      <c r="L754" s="4"/>
      <c r="M754" s="4"/>
    </row>
    <row r="755" spans="1:13" x14ac:dyDescent="0.2">
      <c r="I755" s="4"/>
      <c r="J755" s="4"/>
      <c r="K755" s="4"/>
    </row>
    <row r="756" spans="1:13" ht="27" customHeight="1" x14ac:dyDescent="0.2">
      <c r="A756" s="3845" t="s">
        <v>2864</v>
      </c>
      <c r="B756" s="3845" t="s">
        <v>2865</v>
      </c>
      <c r="C756" s="3845" t="s">
        <v>1212</v>
      </c>
      <c r="D756" s="3845" t="s">
        <v>2866</v>
      </c>
      <c r="E756" s="3845"/>
      <c r="F756" s="3848" t="s">
        <v>3430</v>
      </c>
      <c r="G756" s="3849"/>
      <c r="H756" s="3841" t="s">
        <v>3429</v>
      </c>
      <c r="I756" s="3841"/>
      <c r="J756" s="3845" t="s">
        <v>1211</v>
      </c>
      <c r="K756" s="3845" t="s">
        <v>2872</v>
      </c>
      <c r="L756" s="3857" t="s">
        <v>2915</v>
      </c>
      <c r="M756" s="3850" t="s">
        <v>2873</v>
      </c>
    </row>
    <row r="757" spans="1:13" ht="18" x14ac:dyDescent="0.2">
      <c r="A757" s="3845"/>
      <c r="B757" s="3845"/>
      <c r="C757" s="3845"/>
      <c r="D757" s="6" t="s">
        <v>2867</v>
      </c>
      <c r="E757" s="6" t="s">
        <v>2868</v>
      </c>
      <c r="F757" s="6" t="s">
        <v>2870</v>
      </c>
      <c r="G757" s="6" t="s">
        <v>2871</v>
      </c>
      <c r="H757" s="325" t="s">
        <v>3216</v>
      </c>
      <c r="I757" s="325" t="s">
        <v>3217</v>
      </c>
      <c r="J757" s="3845"/>
      <c r="K757" s="3845"/>
      <c r="L757" s="3858"/>
      <c r="M757" s="3851"/>
    </row>
    <row r="758" spans="1:13" ht="25.5" x14ac:dyDescent="0.2">
      <c r="A758" s="66">
        <v>266</v>
      </c>
      <c r="B758" s="90" t="s">
        <v>4421</v>
      </c>
      <c r="C758" s="435" t="s">
        <v>1714</v>
      </c>
      <c r="D758" s="68">
        <v>39630</v>
      </c>
      <c r="E758" s="68">
        <v>39690</v>
      </c>
      <c r="F758" s="3854">
        <v>190</v>
      </c>
      <c r="G758" s="3854">
        <v>6</v>
      </c>
      <c r="H758" s="67"/>
      <c r="I758" s="67"/>
      <c r="J758" s="67">
        <v>3</v>
      </c>
      <c r="K758" s="67"/>
      <c r="L758" s="67"/>
      <c r="M758" s="7"/>
    </row>
    <row r="759" spans="1:13" ht="25.5" x14ac:dyDescent="0.2">
      <c r="A759" s="1">
        <v>267</v>
      </c>
      <c r="B759" s="90" t="s">
        <v>4421</v>
      </c>
      <c r="C759" s="85" t="s">
        <v>3397</v>
      </c>
      <c r="D759" s="22">
        <v>39661</v>
      </c>
      <c r="E759" s="22">
        <v>39690</v>
      </c>
      <c r="F759" s="3855"/>
      <c r="G759" s="3855"/>
      <c r="H759" s="7"/>
      <c r="I759" s="7"/>
      <c r="J759" s="7">
        <v>10</v>
      </c>
      <c r="K759" s="7"/>
      <c r="L759" s="7"/>
      <c r="M759" s="7"/>
    </row>
    <row r="760" spans="1:13" ht="25.5" x14ac:dyDescent="0.2">
      <c r="A760" s="1">
        <v>268</v>
      </c>
      <c r="B760" s="90" t="s">
        <v>4421</v>
      </c>
      <c r="C760" s="450" t="s">
        <v>3398</v>
      </c>
      <c r="D760" s="22">
        <v>39630</v>
      </c>
      <c r="E760" s="22">
        <v>39660</v>
      </c>
      <c r="F760" s="3855"/>
      <c r="G760" s="3855"/>
      <c r="H760" s="7"/>
      <c r="I760" s="7"/>
      <c r="J760" s="7">
        <v>6</v>
      </c>
      <c r="K760" s="7"/>
      <c r="L760" s="7"/>
      <c r="M760" s="7"/>
    </row>
    <row r="761" spans="1:13" ht="25.5" x14ac:dyDescent="0.2">
      <c r="A761" s="1">
        <v>269</v>
      </c>
      <c r="B761" s="90" t="s">
        <v>4421</v>
      </c>
      <c r="C761" s="388" t="s">
        <v>1715</v>
      </c>
      <c r="D761" s="22">
        <v>39630</v>
      </c>
      <c r="E761" s="22">
        <v>39797</v>
      </c>
      <c r="F761" s="3855"/>
      <c r="G761" s="3855"/>
      <c r="H761" s="7"/>
      <c r="I761" s="7"/>
      <c r="J761" s="7">
        <v>9</v>
      </c>
      <c r="K761" s="7"/>
      <c r="L761" s="7"/>
      <c r="M761" s="7"/>
    </row>
    <row r="762" spans="1:13" ht="25.5" x14ac:dyDescent="0.2">
      <c r="A762" s="1">
        <v>270</v>
      </c>
      <c r="B762" s="90" t="s">
        <v>4421</v>
      </c>
      <c r="C762" s="388" t="s">
        <v>2470</v>
      </c>
      <c r="D762" s="22">
        <v>39631</v>
      </c>
      <c r="E762" s="22">
        <v>39752</v>
      </c>
      <c r="F762" s="3855"/>
      <c r="G762" s="3855"/>
      <c r="H762" s="7"/>
      <c r="I762" s="7"/>
      <c r="J762" s="7">
        <v>6</v>
      </c>
      <c r="K762" s="7"/>
      <c r="L762" s="7"/>
      <c r="M762" s="7"/>
    </row>
    <row r="763" spans="1:13" ht="25.5" x14ac:dyDescent="0.2">
      <c r="A763" s="1">
        <v>271</v>
      </c>
      <c r="B763" s="90" t="s">
        <v>4421</v>
      </c>
      <c r="C763" s="388" t="s">
        <v>1716</v>
      </c>
      <c r="D763" s="22">
        <v>39630</v>
      </c>
      <c r="E763" s="22">
        <v>39721</v>
      </c>
      <c r="F763" s="3855"/>
      <c r="G763" s="3855"/>
      <c r="H763" s="7"/>
      <c r="I763" s="7"/>
      <c r="J763" s="7">
        <v>3</v>
      </c>
      <c r="K763" s="7"/>
      <c r="L763" s="7"/>
      <c r="M763" s="7"/>
    </row>
    <row r="764" spans="1:13" ht="25.5" x14ac:dyDescent="0.2">
      <c r="A764" s="1">
        <v>272</v>
      </c>
      <c r="B764" s="90" t="s">
        <v>4421</v>
      </c>
      <c r="C764" s="388" t="s">
        <v>3399</v>
      </c>
      <c r="D764" s="22">
        <v>39692</v>
      </c>
      <c r="E764" s="22">
        <v>39721</v>
      </c>
      <c r="F764" s="3855"/>
      <c r="G764" s="3855"/>
      <c r="H764" s="7"/>
      <c r="I764" s="7"/>
      <c r="J764" s="7">
        <v>3</v>
      </c>
      <c r="K764" s="7"/>
      <c r="L764" s="7"/>
      <c r="M764" s="7"/>
    </row>
    <row r="765" spans="1:13" ht="25.5" x14ac:dyDescent="0.2">
      <c r="A765" s="1">
        <v>273</v>
      </c>
      <c r="B765" s="90" t="s">
        <v>4421</v>
      </c>
      <c r="C765" s="388" t="s">
        <v>1717</v>
      </c>
      <c r="D765" s="22">
        <v>39661</v>
      </c>
      <c r="E765" s="22">
        <v>39691</v>
      </c>
      <c r="F765" s="3855"/>
      <c r="G765" s="3855"/>
      <c r="H765" s="7"/>
      <c r="I765" s="7"/>
      <c r="J765" s="7">
        <v>3</v>
      </c>
      <c r="K765" s="7"/>
      <c r="L765" s="7"/>
      <c r="M765" s="7"/>
    </row>
    <row r="766" spans="1:13" ht="25.5" x14ac:dyDescent="0.2">
      <c r="A766" s="1">
        <v>274</v>
      </c>
      <c r="B766" s="90" t="s">
        <v>4421</v>
      </c>
      <c r="C766" s="388" t="s">
        <v>1718</v>
      </c>
      <c r="D766" s="22">
        <v>39661</v>
      </c>
      <c r="E766" s="22">
        <v>39690</v>
      </c>
      <c r="F766" s="3855"/>
      <c r="G766" s="3855"/>
      <c r="H766" s="7"/>
      <c r="I766" s="7"/>
      <c r="J766" s="7">
        <v>5</v>
      </c>
      <c r="K766" s="7"/>
      <c r="L766" s="7"/>
      <c r="M766" s="7"/>
    </row>
    <row r="767" spans="1:13" ht="25.5" x14ac:dyDescent="0.2">
      <c r="A767" s="1">
        <v>275</v>
      </c>
      <c r="B767" s="90" t="s">
        <v>4421</v>
      </c>
      <c r="C767" s="388" t="s">
        <v>1719</v>
      </c>
      <c r="D767" s="22">
        <v>39682</v>
      </c>
      <c r="E767" s="22">
        <v>39702</v>
      </c>
      <c r="F767" s="3856"/>
      <c r="G767" s="3856"/>
      <c r="H767" s="7"/>
      <c r="I767" s="7"/>
      <c r="J767" s="7">
        <v>5</v>
      </c>
      <c r="K767" s="7"/>
      <c r="L767" s="7"/>
      <c r="M767" s="7"/>
    </row>
    <row r="768" spans="1:13" x14ac:dyDescent="0.2">
      <c r="A768" s="4"/>
      <c r="B768" s="100"/>
      <c r="C768" s="101"/>
      <c r="D768" s="52"/>
      <c r="E768" s="52"/>
    </row>
    <row r="769" spans="1:13" x14ac:dyDescent="0.2">
      <c r="A769" s="17" t="s">
        <v>2726</v>
      </c>
      <c r="C769" s="329"/>
      <c r="D769" s="3842" t="s">
        <v>2722</v>
      </c>
      <c r="E769" s="3842"/>
      <c r="F769" s="3842"/>
      <c r="G769" s="3842"/>
      <c r="J769" s="36"/>
      <c r="K769" s="36"/>
      <c r="L769" s="10"/>
      <c r="M769" s="10"/>
    </row>
    <row r="770" spans="1:13" x14ac:dyDescent="0.2">
      <c r="A770" t="s">
        <v>2723</v>
      </c>
      <c r="C770" s="329"/>
      <c r="D770" s="301" t="s">
        <v>2860</v>
      </c>
      <c r="E770" s="3846" t="s">
        <v>2861</v>
      </c>
      <c r="F770" s="3847"/>
      <c r="G770" s="301" t="s">
        <v>2862</v>
      </c>
    </row>
    <row r="771" spans="1:13" x14ac:dyDescent="0.2">
      <c r="A771" s="17" t="s">
        <v>2727</v>
      </c>
      <c r="C771" s="329"/>
      <c r="D771" s="301"/>
      <c r="E771" s="3846"/>
      <c r="F771" s="3847"/>
      <c r="G771" s="301"/>
    </row>
    <row r="772" spans="1:13" x14ac:dyDescent="0.2">
      <c r="A772" s="36"/>
      <c r="B772" s="329"/>
      <c r="C772" s="329"/>
    </row>
    <row r="773" spans="1:13" x14ac:dyDescent="0.2">
      <c r="A773" s="36"/>
      <c r="B773" s="329"/>
      <c r="C773" s="329"/>
      <c r="J773" s="36"/>
      <c r="K773" s="36"/>
      <c r="L773" s="10"/>
      <c r="M773" s="10"/>
    </row>
    <row r="774" spans="1:13" x14ac:dyDescent="0.2">
      <c r="A774" s="4"/>
      <c r="B774" s="100"/>
      <c r="C774" s="101"/>
      <c r="D774" s="52"/>
      <c r="E774" s="52"/>
    </row>
    <row r="775" spans="1:13" ht="12.75" customHeight="1" x14ac:dyDescent="0.2">
      <c r="A775" s="3860"/>
      <c r="B775" s="3860"/>
      <c r="C775" s="3845" t="s">
        <v>2859</v>
      </c>
      <c r="D775" s="3845"/>
      <c r="E775" s="3845"/>
      <c r="F775" s="3845"/>
      <c r="G775" s="3845"/>
      <c r="H775" s="3845"/>
      <c r="I775" s="3845"/>
      <c r="J775" s="3845"/>
      <c r="K775" s="3845"/>
      <c r="L775" s="3852" t="s">
        <v>2858</v>
      </c>
      <c r="M775" s="3852"/>
    </row>
    <row r="776" spans="1:13" x14ac:dyDescent="0.2">
      <c r="A776" s="3860"/>
      <c r="B776" s="3860"/>
      <c r="C776" s="3845"/>
      <c r="D776" s="3845"/>
      <c r="E776" s="3845"/>
      <c r="F776" s="3845"/>
      <c r="G776" s="3845"/>
      <c r="H776" s="3845"/>
      <c r="I776" s="3845"/>
      <c r="J776" s="3845"/>
      <c r="K776" s="3845"/>
      <c r="L776" s="3852"/>
      <c r="M776" s="3852"/>
    </row>
    <row r="777" spans="1:13" x14ac:dyDescent="0.2">
      <c r="A777" s="3860"/>
      <c r="B777" s="3860"/>
      <c r="C777" s="3845"/>
      <c r="D777" s="3845"/>
      <c r="E777" s="3845"/>
      <c r="F777" s="3845"/>
      <c r="G777" s="3845"/>
      <c r="H777" s="3845"/>
      <c r="I777" s="3845"/>
      <c r="J777" s="3845"/>
      <c r="K777" s="3845"/>
      <c r="L777" s="3852"/>
      <c r="M777" s="3852"/>
    </row>
    <row r="778" spans="1:13" ht="15.75" customHeight="1" x14ac:dyDescent="0.2">
      <c r="A778" s="3860"/>
      <c r="B778" s="3860"/>
      <c r="C778" s="3853" t="s">
        <v>2720</v>
      </c>
      <c r="D778" s="3853"/>
      <c r="E778" s="3853"/>
      <c r="F778" s="3853"/>
      <c r="G778" s="3853"/>
      <c r="H778" s="3853"/>
      <c r="I778" s="3853"/>
      <c r="J778" s="3853"/>
      <c r="K778" s="3853"/>
      <c r="L778" s="3852" t="s">
        <v>1208</v>
      </c>
      <c r="M778" s="3852"/>
    </row>
    <row r="779" spans="1:13" ht="15.75" customHeight="1" x14ac:dyDescent="0.2">
      <c r="A779" s="3860"/>
      <c r="B779" s="3860"/>
      <c r="C779" s="3853"/>
      <c r="D779" s="3853"/>
      <c r="E779" s="3853"/>
      <c r="F779" s="3853"/>
      <c r="G779" s="3853"/>
      <c r="H779" s="3853"/>
      <c r="I779" s="3853"/>
      <c r="J779" s="3853"/>
      <c r="K779" s="3853"/>
      <c r="L779" s="3852"/>
      <c r="M779" s="3852"/>
    </row>
    <row r="780" spans="1:13" ht="15.75" customHeight="1" x14ac:dyDescent="0.2">
      <c r="A780" s="3860"/>
      <c r="B780" s="3860"/>
      <c r="C780" s="3853"/>
      <c r="D780" s="3853"/>
      <c r="E780" s="3853"/>
      <c r="F780" s="3853"/>
      <c r="G780" s="3853"/>
      <c r="H780" s="3853"/>
      <c r="I780" s="3853"/>
      <c r="J780" s="3853"/>
      <c r="K780" s="3853"/>
      <c r="L780" s="3852"/>
      <c r="M780" s="3852"/>
    </row>
    <row r="782" spans="1:13" x14ac:dyDescent="0.2">
      <c r="A782" t="s">
        <v>2319</v>
      </c>
    </row>
    <row r="783" spans="1:13" x14ac:dyDescent="0.2">
      <c r="A783" s="17" t="s">
        <v>2490</v>
      </c>
      <c r="I783" s="17" t="s">
        <v>2937</v>
      </c>
      <c r="J783" s="51"/>
    </row>
    <row r="784" spans="1:13" x14ac:dyDescent="0.2">
      <c r="A784" t="s">
        <v>2320</v>
      </c>
      <c r="J784" s="3844"/>
      <c r="K784" s="3844"/>
      <c r="L784" s="3844"/>
      <c r="M784" s="332"/>
    </row>
    <row r="785" spans="1:13" x14ac:dyDescent="0.2">
      <c r="A785" s="17" t="s">
        <v>2725</v>
      </c>
      <c r="J785" s="71"/>
      <c r="K785" s="71"/>
      <c r="L785" s="73"/>
      <c r="M785" s="73"/>
    </row>
    <row r="786" spans="1:13" x14ac:dyDescent="0.2">
      <c r="A786" s="17" t="s">
        <v>2724</v>
      </c>
      <c r="J786" s="4"/>
      <c r="K786" s="4"/>
      <c r="L786" s="4"/>
      <c r="M786" s="4"/>
    </row>
    <row r="787" spans="1:13" x14ac:dyDescent="0.2">
      <c r="I787" s="4"/>
      <c r="J787" s="4"/>
      <c r="K787" s="4"/>
    </row>
    <row r="788" spans="1:13" ht="27.75" customHeight="1" x14ac:dyDescent="0.2">
      <c r="A788" s="3845" t="s">
        <v>2864</v>
      </c>
      <c r="B788" s="3845" t="s">
        <v>2865</v>
      </c>
      <c r="C788" s="3845" t="s">
        <v>1212</v>
      </c>
      <c r="D788" s="3845" t="s">
        <v>2866</v>
      </c>
      <c r="E788" s="3845"/>
      <c r="F788" s="3848" t="s">
        <v>3430</v>
      </c>
      <c r="G788" s="3849"/>
      <c r="H788" s="3841" t="s">
        <v>3429</v>
      </c>
      <c r="I788" s="3841"/>
      <c r="J788" s="3845" t="s">
        <v>1211</v>
      </c>
      <c r="K788" s="3845" t="s">
        <v>2872</v>
      </c>
      <c r="L788" s="3857" t="s">
        <v>2915</v>
      </c>
      <c r="M788" s="3850" t="s">
        <v>2873</v>
      </c>
    </row>
    <row r="789" spans="1:13" ht="18" x14ac:dyDescent="0.2">
      <c r="A789" s="3845"/>
      <c r="B789" s="3845"/>
      <c r="C789" s="3845"/>
      <c r="D789" s="6" t="s">
        <v>2867</v>
      </c>
      <c r="E789" s="6" t="s">
        <v>2868</v>
      </c>
      <c r="F789" s="6" t="s">
        <v>2870</v>
      </c>
      <c r="G789" s="6" t="s">
        <v>2871</v>
      </c>
      <c r="H789" s="325" t="s">
        <v>3216</v>
      </c>
      <c r="I789" s="325" t="s">
        <v>3217</v>
      </c>
      <c r="J789" s="3845"/>
      <c r="K789" s="3845"/>
      <c r="L789" s="3858"/>
      <c r="M789" s="3851"/>
    </row>
    <row r="790" spans="1:13" ht="25.5" x14ac:dyDescent="0.2">
      <c r="A790" s="66">
        <v>276</v>
      </c>
      <c r="B790" s="90" t="s">
        <v>4421</v>
      </c>
      <c r="C790" s="435" t="s">
        <v>1720</v>
      </c>
      <c r="D790" s="68">
        <v>39674</v>
      </c>
      <c r="E790" s="68">
        <v>39703</v>
      </c>
      <c r="F790" s="3854">
        <v>190</v>
      </c>
      <c r="G790" s="3854">
        <v>6</v>
      </c>
      <c r="H790" s="67"/>
      <c r="I790" s="67"/>
      <c r="J790" s="67">
        <v>5</v>
      </c>
      <c r="K790" s="67"/>
      <c r="L790" s="67"/>
      <c r="M790" s="67"/>
    </row>
    <row r="791" spans="1:13" ht="25.5" x14ac:dyDescent="0.2">
      <c r="A791" s="1">
        <v>277</v>
      </c>
      <c r="B791" s="90" t="s">
        <v>4421</v>
      </c>
      <c r="C791" s="450" t="s">
        <v>3400</v>
      </c>
      <c r="D791" s="22">
        <v>39661</v>
      </c>
      <c r="E791" s="22">
        <v>39813</v>
      </c>
      <c r="F791" s="3855"/>
      <c r="G791" s="3855"/>
      <c r="H791" s="7"/>
      <c r="I791" s="7"/>
      <c r="J791" s="7">
        <v>3</v>
      </c>
      <c r="K791" s="7"/>
      <c r="L791" s="7"/>
      <c r="M791" s="7"/>
    </row>
    <row r="792" spans="1:13" ht="25.5" x14ac:dyDescent="0.2">
      <c r="A792" s="1">
        <v>278</v>
      </c>
      <c r="B792" s="90" t="s">
        <v>4421</v>
      </c>
      <c r="C792" s="388" t="s">
        <v>1721</v>
      </c>
      <c r="D792" s="22">
        <v>39661</v>
      </c>
      <c r="E792" s="22">
        <v>39721</v>
      </c>
      <c r="F792" s="3856"/>
      <c r="G792" s="3856"/>
      <c r="H792" s="7"/>
      <c r="I792" s="7"/>
      <c r="J792" s="7">
        <v>5</v>
      </c>
      <c r="K792" s="7"/>
      <c r="L792" s="7"/>
      <c r="M792" s="7"/>
    </row>
    <row r="793" spans="1:13" ht="25.5" x14ac:dyDescent="0.2">
      <c r="A793" s="1">
        <v>279</v>
      </c>
      <c r="B793" s="90" t="s">
        <v>4421</v>
      </c>
      <c r="C793" s="383" t="s">
        <v>2481</v>
      </c>
      <c r="D793" s="22">
        <v>39687</v>
      </c>
      <c r="E793" s="22">
        <v>39706</v>
      </c>
      <c r="F793" s="3854">
        <v>190</v>
      </c>
      <c r="G793" s="3854">
        <v>1</v>
      </c>
      <c r="H793" s="7"/>
      <c r="I793" s="7"/>
      <c r="J793" s="7">
        <v>9</v>
      </c>
      <c r="K793" s="7"/>
      <c r="L793" s="7"/>
      <c r="M793" s="7"/>
    </row>
    <row r="794" spans="1:13" ht="25.5" x14ac:dyDescent="0.2">
      <c r="A794" s="1">
        <v>280</v>
      </c>
      <c r="B794" s="90" t="s">
        <v>4421</v>
      </c>
      <c r="C794" s="388" t="s">
        <v>1724</v>
      </c>
      <c r="D794" s="22">
        <v>39661</v>
      </c>
      <c r="E794" s="22">
        <v>39813</v>
      </c>
      <c r="F794" s="3855"/>
      <c r="G794" s="3855"/>
      <c r="H794" s="7"/>
      <c r="I794" s="7"/>
      <c r="J794" s="7">
        <v>4</v>
      </c>
      <c r="K794" s="7"/>
      <c r="L794" s="7"/>
      <c r="M794" s="7"/>
    </row>
    <row r="795" spans="1:13" ht="25.5" x14ac:dyDescent="0.2">
      <c r="A795" s="1">
        <v>281</v>
      </c>
      <c r="B795" s="90" t="s">
        <v>4421</v>
      </c>
      <c r="C795" s="450" t="s">
        <v>3401</v>
      </c>
      <c r="D795" s="22">
        <v>39699</v>
      </c>
      <c r="E795" s="22">
        <v>39716</v>
      </c>
      <c r="F795" s="3855"/>
      <c r="G795" s="3855"/>
      <c r="H795" s="7"/>
      <c r="I795" s="7"/>
      <c r="J795" s="7">
        <v>6</v>
      </c>
      <c r="K795" s="7"/>
      <c r="L795" s="7"/>
      <c r="M795" s="7"/>
    </row>
    <row r="796" spans="1:13" ht="25.5" x14ac:dyDescent="0.2">
      <c r="A796" s="1">
        <v>282</v>
      </c>
      <c r="B796" s="90" t="s">
        <v>4421</v>
      </c>
      <c r="C796" s="388" t="s">
        <v>1725</v>
      </c>
      <c r="D796" s="22">
        <v>39692</v>
      </c>
      <c r="E796" s="22">
        <v>39782</v>
      </c>
      <c r="F796" s="3855"/>
      <c r="G796" s="3855"/>
      <c r="H796" s="7"/>
      <c r="I796" s="7"/>
      <c r="J796" s="7">
        <v>5</v>
      </c>
      <c r="K796" s="7"/>
      <c r="L796" s="7"/>
      <c r="M796" s="7"/>
    </row>
    <row r="797" spans="1:13" ht="25.5" x14ac:dyDescent="0.2">
      <c r="A797" s="1">
        <v>283</v>
      </c>
      <c r="B797" s="90" t="s">
        <v>4421</v>
      </c>
      <c r="C797" s="388" t="s">
        <v>1753</v>
      </c>
      <c r="D797" s="22">
        <v>39692</v>
      </c>
      <c r="E797" s="22">
        <v>39752</v>
      </c>
      <c r="F797" s="3855"/>
      <c r="G797" s="3855"/>
      <c r="H797" s="7"/>
      <c r="I797" s="7"/>
      <c r="J797" s="7">
        <v>5</v>
      </c>
      <c r="K797" s="7"/>
      <c r="L797" s="7"/>
      <c r="M797" s="7"/>
    </row>
    <row r="798" spans="1:13" ht="25.5" x14ac:dyDescent="0.2">
      <c r="A798" s="66">
        <v>284</v>
      </c>
      <c r="B798" s="90" t="s">
        <v>4421</v>
      </c>
      <c r="C798" s="388" t="s">
        <v>1754</v>
      </c>
      <c r="D798" s="68">
        <v>39692</v>
      </c>
      <c r="E798" s="68">
        <v>39752</v>
      </c>
      <c r="F798" s="3855"/>
      <c r="G798" s="3855"/>
      <c r="H798" s="67"/>
      <c r="I798" s="67"/>
      <c r="J798" s="67">
        <v>4</v>
      </c>
      <c r="K798" s="67"/>
      <c r="L798" s="67"/>
      <c r="M798" s="7"/>
    </row>
    <row r="799" spans="1:13" ht="12.75" customHeight="1" x14ac:dyDescent="0.2">
      <c r="A799" s="1">
        <v>285</v>
      </c>
      <c r="B799" s="90" t="s">
        <v>4421</v>
      </c>
      <c r="C799" s="388" t="s">
        <v>1755</v>
      </c>
      <c r="D799" s="22">
        <v>39692</v>
      </c>
      <c r="E799" s="22">
        <v>39752</v>
      </c>
      <c r="F799" s="3855"/>
      <c r="G799" s="3855"/>
      <c r="H799" s="7"/>
      <c r="I799" s="7"/>
      <c r="J799" s="7">
        <v>5</v>
      </c>
      <c r="K799" s="7"/>
      <c r="L799" s="7"/>
      <c r="M799" s="7"/>
    </row>
    <row r="800" spans="1:13" ht="25.5" x14ac:dyDescent="0.2">
      <c r="A800" s="1">
        <v>286</v>
      </c>
      <c r="B800" s="90" t="s">
        <v>4421</v>
      </c>
      <c r="C800" s="106" t="s">
        <v>2471</v>
      </c>
      <c r="D800" s="22">
        <v>39692</v>
      </c>
      <c r="E800" s="22">
        <v>39752</v>
      </c>
      <c r="F800" s="3855"/>
      <c r="G800" s="3855"/>
      <c r="H800" s="7"/>
      <c r="I800" s="7"/>
      <c r="J800" s="7">
        <v>7</v>
      </c>
      <c r="K800" s="7"/>
      <c r="L800" s="7"/>
      <c r="M800" s="7"/>
    </row>
    <row r="801" spans="1:13" ht="25.5" x14ac:dyDescent="0.2">
      <c r="A801" s="1">
        <v>287</v>
      </c>
      <c r="B801" s="90" t="s">
        <v>4421</v>
      </c>
      <c r="C801" s="106" t="s">
        <v>2472</v>
      </c>
      <c r="D801" s="22">
        <v>39692</v>
      </c>
      <c r="E801" s="22">
        <v>39752</v>
      </c>
      <c r="F801" s="3855"/>
      <c r="G801" s="3855"/>
      <c r="H801" s="7"/>
      <c r="I801" s="7"/>
      <c r="J801" s="7">
        <v>6</v>
      </c>
      <c r="K801" s="7"/>
      <c r="L801" s="7"/>
      <c r="M801" s="7"/>
    </row>
    <row r="802" spans="1:13" ht="25.5" x14ac:dyDescent="0.2">
      <c r="A802" s="1">
        <v>288</v>
      </c>
      <c r="B802" s="90" t="s">
        <v>4421</v>
      </c>
      <c r="C802" s="106" t="s">
        <v>2473</v>
      </c>
      <c r="D802" s="22">
        <v>39692</v>
      </c>
      <c r="E802" s="22">
        <v>39752</v>
      </c>
      <c r="F802" s="3856"/>
      <c r="G802" s="3856"/>
      <c r="H802" s="7"/>
      <c r="I802" s="7"/>
      <c r="J802" s="7">
        <v>7</v>
      </c>
      <c r="K802" s="7"/>
      <c r="L802" s="7"/>
      <c r="M802" s="7"/>
    </row>
    <row r="803" spans="1:13" x14ac:dyDescent="0.2">
      <c r="A803" s="4"/>
      <c r="B803" s="100"/>
      <c r="C803" s="103"/>
      <c r="D803" s="52"/>
      <c r="E803" s="52"/>
    </row>
    <row r="804" spans="1:13" x14ac:dyDescent="0.2">
      <c r="A804" s="17" t="s">
        <v>2726</v>
      </c>
      <c r="C804" s="329"/>
      <c r="D804" s="329"/>
      <c r="J804" s="36"/>
      <c r="K804" s="36"/>
      <c r="L804" s="10"/>
      <c r="M804" s="10"/>
    </row>
    <row r="805" spans="1:13" x14ac:dyDescent="0.2">
      <c r="A805" t="s">
        <v>2723</v>
      </c>
      <c r="C805" s="329"/>
      <c r="D805" s="3842" t="s">
        <v>2722</v>
      </c>
      <c r="E805" s="3842"/>
      <c r="F805" s="3842"/>
      <c r="G805" s="3842"/>
    </row>
    <row r="806" spans="1:13" x14ac:dyDescent="0.2">
      <c r="A806" s="17" t="s">
        <v>2727</v>
      </c>
      <c r="C806" s="329"/>
      <c r="D806" s="301" t="s">
        <v>2860</v>
      </c>
      <c r="E806" s="3846" t="s">
        <v>2861</v>
      </c>
      <c r="F806" s="3847"/>
      <c r="G806" s="301" t="s">
        <v>2862</v>
      </c>
    </row>
    <row r="807" spans="1:13" x14ac:dyDescent="0.2">
      <c r="A807" s="36"/>
      <c r="B807" s="329"/>
      <c r="C807" s="329"/>
      <c r="D807" s="301"/>
      <c r="E807" s="3846"/>
      <c r="F807" s="3847"/>
      <c r="G807" s="301"/>
    </row>
    <row r="808" spans="1:13" x14ac:dyDescent="0.2">
      <c r="A808" s="36"/>
      <c r="B808" s="329"/>
      <c r="C808" s="329"/>
      <c r="J808" s="36"/>
      <c r="K808" s="36"/>
      <c r="L808" s="10"/>
      <c r="M808" s="10"/>
    </row>
    <row r="809" spans="1:13" x14ac:dyDescent="0.2">
      <c r="A809" s="4"/>
      <c r="B809" s="100"/>
      <c r="C809" s="103"/>
      <c r="D809" s="52"/>
      <c r="E809" s="52"/>
    </row>
    <row r="810" spans="1:13" ht="12.75" customHeight="1" x14ac:dyDescent="0.2">
      <c r="A810" s="3860"/>
      <c r="B810" s="3860"/>
      <c r="C810" s="3845" t="s">
        <v>2859</v>
      </c>
      <c r="D810" s="3845"/>
      <c r="E810" s="3845"/>
      <c r="F810" s="3845"/>
      <c r="G810" s="3845"/>
      <c r="H810" s="3845"/>
      <c r="I810" s="3845"/>
      <c r="J810" s="3845"/>
      <c r="K810" s="3845"/>
      <c r="L810" s="3852" t="s">
        <v>2858</v>
      </c>
      <c r="M810" s="3852"/>
    </row>
    <row r="811" spans="1:13" x14ac:dyDescent="0.2">
      <c r="A811" s="3860"/>
      <c r="B811" s="3860"/>
      <c r="C811" s="3845"/>
      <c r="D811" s="3845"/>
      <c r="E811" s="3845"/>
      <c r="F811" s="3845"/>
      <c r="G811" s="3845"/>
      <c r="H811" s="3845"/>
      <c r="I811" s="3845"/>
      <c r="J811" s="3845"/>
      <c r="K811" s="3845"/>
      <c r="L811" s="3852"/>
      <c r="M811" s="3852"/>
    </row>
    <row r="812" spans="1:13" x14ac:dyDescent="0.2">
      <c r="A812" s="3860"/>
      <c r="B812" s="3860"/>
      <c r="C812" s="3845"/>
      <c r="D812" s="3845"/>
      <c r="E812" s="3845"/>
      <c r="F812" s="3845"/>
      <c r="G812" s="3845"/>
      <c r="H812" s="3845"/>
      <c r="I812" s="3845"/>
      <c r="J812" s="3845"/>
      <c r="K812" s="3845"/>
      <c r="L812" s="3852"/>
      <c r="M812" s="3852"/>
    </row>
    <row r="813" spans="1:13" ht="15.75" customHeight="1" x14ac:dyDescent="0.2">
      <c r="A813" s="3860"/>
      <c r="B813" s="3860"/>
      <c r="C813" s="3853" t="s">
        <v>2720</v>
      </c>
      <c r="D813" s="3853"/>
      <c r="E813" s="3853"/>
      <c r="F813" s="3853"/>
      <c r="G813" s="3853"/>
      <c r="H813" s="3853"/>
      <c r="I813" s="3853"/>
      <c r="J813" s="3853"/>
      <c r="K813" s="3853"/>
      <c r="L813" s="3852" t="s">
        <v>1208</v>
      </c>
      <c r="M813" s="3852"/>
    </row>
    <row r="814" spans="1:13" ht="15.75" customHeight="1" x14ac:dyDescent="0.2">
      <c r="A814" s="3860"/>
      <c r="B814" s="3860"/>
      <c r="C814" s="3853"/>
      <c r="D814" s="3853"/>
      <c r="E814" s="3853"/>
      <c r="F814" s="3853"/>
      <c r="G814" s="3853"/>
      <c r="H814" s="3853"/>
      <c r="I814" s="3853"/>
      <c r="J814" s="3853"/>
      <c r="K814" s="3853"/>
      <c r="L814" s="3852"/>
      <c r="M814" s="3852"/>
    </row>
    <row r="815" spans="1:13" ht="15.75" customHeight="1" x14ac:dyDescent="0.2">
      <c r="A815" s="3860"/>
      <c r="B815" s="3860"/>
      <c r="C815" s="3853"/>
      <c r="D815" s="3853"/>
      <c r="E815" s="3853"/>
      <c r="F815" s="3853"/>
      <c r="G815" s="3853"/>
      <c r="H815" s="3853"/>
      <c r="I815" s="3853"/>
      <c r="J815" s="3853"/>
      <c r="K815" s="3853"/>
      <c r="L815" s="3852"/>
      <c r="M815" s="3852"/>
    </row>
    <row r="817" spans="1:13" x14ac:dyDescent="0.2">
      <c r="A817" t="s">
        <v>2319</v>
      </c>
    </row>
    <row r="818" spans="1:13" x14ac:dyDescent="0.2">
      <c r="A818" s="17" t="s">
        <v>2491</v>
      </c>
      <c r="I818" s="17" t="s">
        <v>2938</v>
      </c>
      <c r="J818" s="51"/>
    </row>
    <row r="819" spans="1:13" x14ac:dyDescent="0.2">
      <c r="A819" t="s">
        <v>2320</v>
      </c>
      <c r="J819" s="3844"/>
      <c r="K819" s="3844"/>
      <c r="L819" s="3844"/>
      <c r="M819" s="332"/>
    </row>
    <row r="820" spans="1:13" x14ac:dyDescent="0.2">
      <c r="A820" s="17" t="s">
        <v>2725</v>
      </c>
      <c r="J820" s="71"/>
      <c r="K820" s="71"/>
      <c r="L820" s="73"/>
      <c r="M820" s="73"/>
    </row>
    <row r="821" spans="1:13" x14ac:dyDescent="0.2">
      <c r="A821" s="17" t="s">
        <v>2724</v>
      </c>
      <c r="J821" s="4"/>
      <c r="K821" s="4"/>
      <c r="L821" s="4"/>
      <c r="M821" s="4"/>
    </row>
    <row r="822" spans="1:13" x14ac:dyDescent="0.2">
      <c r="I822" s="4"/>
      <c r="J822" s="4"/>
      <c r="K822" s="4"/>
    </row>
    <row r="823" spans="1:13" ht="25.5" customHeight="1" x14ac:dyDescent="0.2">
      <c r="A823" s="3845" t="s">
        <v>2864</v>
      </c>
      <c r="B823" s="3845" t="s">
        <v>2865</v>
      </c>
      <c r="C823" s="3845" t="s">
        <v>1212</v>
      </c>
      <c r="D823" s="3845" t="s">
        <v>2866</v>
      </c>
      <c r="E823" s="3845"/>
      <c r="F823" s="3848" t="s">
        <v>3430</v>
      </c>
      <c r="G823" s="3849"/>
      <c r="H823" s="3841" t="s">
        <v>3429</v>
      </c>
      <c r="I823" s="3841"/>
      <c r="J823" s="3845" t="s">
        <v>1211</v>
      </c>
      <c r="K823" s="3845" t="s">
        <v>2872</v>
      </c>
      <c r="L823" s="3857" t="s">
        <v>2915</v>
      </c>
      <c r="M823" s="3850" t="s">
        <v>2873</v>
      </c>
    </row>
    <row r="824" spans="1:13" ht="18" x14ac:dyDescent="0.2">
      <c r="A824" s="3845"/>
      <c r="B824" s="3845"/>
      <c r="C824" s="3845"/>
      <c r="D824" s="6" t="s">
        <v>2867</v>
      </c>
      <c r="E824" s="6" t="s">
        <v>2868</v>
      </c>
      <c r="F824" s="6" t="s">
        <v>2870</v>
      </c>
      <c r="G824" s="6" t="s">
        <v>2871</v>
      </c>
      <c r="H824" s="325" t="s">
        <v>3216</v>
      </c>
      <c r="I824" s="325" t="s">
        <v>3217</v>
      </c>
      <c r="J824" s="3845"/>
      <c r="K824" s="3845"/>
      <c r="L824" s="3858"/>
      <c r="M824" s="3851"/>
    </row>
    <row r="825" spans="1:13" ht="25.5" x14ac:dyDescent="0.2">
      <c r="A825" s="66">
        <v>289</v>
      </c>
      <c r="B825" s="90" t="s">
        <v>4421</v>
      </c>
      <c r="C825" s="436" t="s">
        <v>2474</v>
      </c>
      <c r="D825" s="68">
        <v>39692</v>
      </c>
      <c r="E825" s="68">
        <v>39752</v>
      </c>
      <c r="F825" s="3854">
        <v>191</v>
      </c>
      <c r="G825" s="3854">
        <v>1</v>
      </c>
      <c r="H825" s="67"/>
      <c r="I825" s="67"/>
      <c r="J825" s="67">
        <v>5</v>
      </c>
      <c r="K825" s="67"/>
      <c r="L825" s="67"/>
      <c r="M825" s="7"/>
    </row>
    <row r="826" spans="1:13" ht="25.5" x14ac:dyDescent="0.2">
      <c r="A826" s="1">
        <v>290</v>
      </c>
      <c r="B826" s="90" t="s">
        <v>4421</v>
      </c>
      <c r="C826" s="383" t="s">
        <v>2475</v>
      </c>
      <c r="D826" s="22">
        <v>39692</v>
      </c>
      <c r="E826" s="22">
        <v>39752</v>
      </c>
      <c r="F826" s="3855"/>
      <c r="G826" s="3855"/>
      <c r="H826" s="7"/>
      <c r="I826" s="7"/>
      <c r="J826" s="7">
        <v>5</v>
      </c>
      <c r="K826" s="7"/>
      <c r="L826" s="7"/>
      <c r="M826" s="7"/>
    </row>
    <row r="827" spans="1:13" ht="25.5" x14ac:dyDescent="0.2">
      <c r="A827" s="1">
        <v>291</v>
      </c>
      <c r="B827" s="90" t="s">
        <v>4421</v>
      </c>
      <c r="C827" s="383" t="s">
        <v>1756</v>
      </c>
      <c r="D827" s="22">
        <v>39692</v>
      </c>
      <c r="E827" s="22">
        <v>39752</v>
      </c>
      <c r="F827" s="3855"/>
      <c r="G827" s="3855"/>
      <c r="H827" s="7"/>
      <c r="I827" s="7"/>
      <c r="J827" s="7">
        <v>8</v>
      </c>
      <c r="K827" s="7"/>
      <c r="L827" s="7"/>
      <c r="M827" s="7"/>
    </row>
    <row r="828" spans="1:13" ht="25.5" x14ac:dyDescent="0.2">
      <c r="A828" s="1">
        <v>292</v>
      </c>
      <c r="B828" s="90" t="s">
        <v>4421</v>
      </c>
      <c r="C828" s="450" t="s">
        <v>3402</v>
      </c>
      <c r="D828" s="22">
        <v>39692</v>
      </c>
      <c r="E828" s="22">
        <v>39813</v>
      </c>
      <c r="F828" s="3855"/>
      <c r="G828" s="3855"/>
      <c r="H828" s="7"/>
      <c r="I828" s="7"/>
      <c r="J828" s="7">
        <v>5</v>
      </c>
      <c r="K828" s="7"/>
      <c r="L828" s="7"/>
      <c r="M828" s="7"/>
    </row>
    <row r="829" spans="1:13" ht="25.5" x14ac:dyDescent="0.2">
      <c r="A829" s="1">
        <v>293</v>
      </c>
      <c r="B829" s="90" t="s">
        <v>4421</v>
      </c>
      <c r="C829" s="388" t="s">
        <v>3403</v>
      </c>
      <c r="D829" s="22">
        <v>39696</v>
      </c>
      <c r="E829" s="22">
        <v>39797</v>
      </c>
      <c r="F829" s="3855"/>
      <c r="G829" s="3855"/>
      <c r="H829" s="7"/>
      <c r="I829" s="7"/>
      <c r="J829" s="7">
        <v>5</v>
      </c>
      <c r="K829" s="7"/>
      <c r="L829" s="7"/>
      <c r="M829" s="7"/>
    </row>
    <row r="830" spans="1:13" ht="25.5" x14ac:dyDescent="0.2">
      <c r="A830" s="1">
        <v>294</v>
      </c>
      <c r="B830" s="90" t="s">
        <v>4421</v>
      </c>
      <c r="C830" s="388" t="s">
        <v>2732</v>
      </c>
      <c r="D830" s="22">
        <v>39693</v>
      </c>
      <c r="E830" s="22">
        <v>39767</v>
      </c>
      <c r="F830" s="3855"/>
      <c r="G830" s="3855"/>
      <c r="H830" s="7"/>
      <c r="I830" s="7"/>
      <c r="J830" s="7">
        <v>3</v>
      </c>
      <c r="K830" s="7"/>
      <c r="L830" s="7"/>
      <c r="M830" s="11" t="s">
        <v>3580</v>
      </c>
    </row>
    <row r="831" spans="1:13" ht="25.5" x14ac:dyDescent="0.2">
      <c r="A831" s="1">
        <v>295</v>
      </c>
      <c r="B831" s="90" t="s">
        <v>4421</v>
      </c>
      <c r="C831" s="388" t="s">
        <v>2733</v>
      </c>
      <c r="D831" s="22">
        <v>39697</v>
      </c>
      <c r="E831" s="22">
        <v>39736</v>
      </c>
      <c r="F831" s="3855"/>
      <c r="G831" s="3855"/>
      <c r="H831" s="7"/>
      <c r="I831" s="7"/>
      <c r="J831" s="7">
        <v>3</v>
      </c>
      <c r="K831" s="7"/>
      <c r="L831" s="7"/>
      <c r="M831" s="7"/>
    </row>
    <row r="832" spans="1:13" ht="38.25" x14ac:dyDescent="0.2">
      <c r="A832" s="1">
        <v>296</v>
      </c>
      <c r="B832" s="90" t="s">
        <v>4421</v>
      </c>
      <c r="C832" s="388" t="s">
        <v>2777</v>
      </c>
      <c r="D832" s="22">
        <v>39720</v>
      </c>
      <c r="E832" s="22">
        <v>39726</v>
      </c>
      <c r="F832" s="3855"/>
      <c r="G832" s="3855"/>
      <c r="H832" s="7"/>
      <c r="I832" s="7"/>
      <c r="J832" s="7">
        <v>1</v>
      </c>
      <c r="K832" s="7"/>
      <c r="L832" s="7"/>
      <c r="M832" s="11" t="s">
        <v>3579</v>
      </c>
    </row>
    <row r="833" spans="1:13" ht="25.5" x14ac:dyDescent="0.2">
      <c r="A833" s="1">
        <v>297</v>
      </c>
      <c r="B833" s="90" t="s">
        <v>4421</v>
      </c>
      <c r="C833" s="89" t="s">
        <v>2778</v>
      </c>
      <c r="D833" s="22">
        <v>39717</v>
      </c>
      <c r="E833" s="22">
        <v>39813</v>
      </c>
      <c r="F833" s="3855"/>
      <c r="G833" s="3855"/>
      <c r="H833" s="7"/>
      <c r="I833" s="7"/>
      <c r="J833" s="7">
        <v>5</v>
      </c>
      <c r="K833" s="7"/>
      <c r="L833" s="7"/>
      <c r="M833" s="7"/>
    </row>
    <row r="834" spans="1:13" ht="25.5" x14ac:dyDescent="0.2">
      <c r="A834" s="1">
        <v>298</v>
      </c>
      <c r="B834" s="90" t="s">
        <v>4421</v>
      </c>
      <c r="C834" s="89" t="s">
        <v>2779</v>
      </c>
      <c r="D834" s="22">
        <v>39717</v>
      </c>
      <c r="E834" s="22">
        <v>39752</v>
      </c>
      <c r="F834" s="3855"/>
      <c r="G834" s="3855"/>
      <c r="H834" s="7"/>
      <c r="I834" s="7"/>
      <c r="J834" s="7">
        <v>6</v>
      </c>
      <c r="K834" s="7"/>
      <c r="L834" s="7"/>
      <c r="M834" s="7"/>
    </row>
    <row r="835" spans="1:13" ht="25.5" x14ac:dyDescent="0.2">
      <c r="A835" s="1">
        <v>299</v>
      </c>
      <c r="B835" s="90" t="s">
        <v>4421</v>
      </c>
      <c r="C835" s="813" t="s">
        <v>3404</v>
      </c>
      <c r="D835" s="22">
        <v>39722</v>
      </c>
      <c r="E835" s="22">
        <v>39752</v>
      </c>
      <c r="F835" s="3856"/>
      <c r="G835" s="3856"/>
      <c r="H835" s="7"/>
      <c r="I835" s="7"/>
      <c r="J835" s="7">
        <v>7</v>
      </c>
      <c r="K835" s="7"/>
      <c r="L835" s="7"/>
      <c r="M835" s="7"/>
    </row>
    <row r="836" spans="1:13" x14ac:dyDescent="0.2">
      <c r="A836" s="4"/>
      <c r="B836" s="100"/>
      <c r="C836" s="101"/>
      <c r="D836" s="52"/>
      <c r="E836" s="52"/>
    </row>
    <row r="837" spans="1:13" x14ac:dyDescent="0.2">
      <c r="A837" s="17" t="s">
        <v>2726</v>
      </c>
      <c r="C837" s="329"/>
      <c r="D837" s="3842" t="s">
        <v>2722</v>
      </c>
      <c r="E837" s="3842"/>
      <c r="F837" s="3842"/>
      <c r="G837" s="3842"/>
      <c r="J837" s="36"/>
      <c r="K837" s="36"/>
      <c r="L837" s="10"/>
      <c r="M837" s="10"/>
    </row>
    <row r="838" spans="1:13" x14ac:dyDescent="0.2">
      <c r="A838" t="s">
        <v>2723</v>
      </c>
      <c r="C838" s="329"/>
      <c r="D838" s="301" t="s">
        <v>2860</v>
      </c>
      <c r="E838" s="3846" t="s">
        <v>2861</v>
      </c>
      <c r="F838" s="3847"/>
      <c r="G838" s="301" t="s">
        <v>2862</v>
      </c>
      <c r="J838" s="36"/>
      <c r="K838" s="36"/>
      <c r="L838" s="10"/>
      <c r="M838" s="10"/>
    </row>
    <row r="839" spans="1:13" x14ac:dyDescent="0.2">
      <c r="A839" s="17" t="s">
        <v>2727</v>
      </c>
      <c r="C839" s="329"/>
      <c r="D839" s="301"/>
      <c r="E839" s="3846"/>
      <c r="F839" s="3847"/>
      <c r="G839" s="301"/>
      <c r="J839" s="36"/>
      <c r="K839" s="36"/>
      <c r="L839" s="10"/>
      <c r="M839" s="10"/>
    </row>
    <row r="840" spans="1:13" x14ac:dyDescent="0.2">
      <c r="A840" s="36"/>
      <c r="B840" s="329"/>
      <c r="C840" s="329"/>
      <c r="J840" s="36"/>
      <c r="K840" s="36"/>
      <c r="L840" s="10"/>
      <c r="M840" s="10"/>
    </row>
    <row r="841" spans="1:13" x14ac:dyDescent="0.2">
      <c r="A841" s="4"/>
      <c r="B841" s="329"/>
    </row>
    <row r="842" spans="1:13" x14ac:dyDescent="0.2">
      <c r="A842" s="4"/>
      <c r="B842" s="329"/>
      <c r="G842" s="73"/>
      <c r="H842" s="73"/>
      <c r="I842" s="36"/>
    </row>
    <row r="843" spans="1:13" ht="12.75" customHeight="1" x14ac:dyDescent="0.2">
      <c r="A843" s="3860"/>
      <c r="B843" s="3860"/>
      <c r="C843" s="3845" t="s">
        <v>2859</v>
      </c>
      <c r="D843" s="3845"/>
      <c r="E843" s="3845"/>
      <c r="F843" s="3845"/>
      <c r="G843" s="3845"/>
      <c r="H843" s="3845"/>
      <c r="I843" s="3845"/>
      <c r="J843" s="3845"/>
      <c r="K843" s="3845"/>
      <c r="L843" s="3852" t="s">
        <v>2858</v>
      </c>
      <c r="M843" s="3852"/>
    </row>
    <row r="844" spans="1:13" x14ac:dyDescent="0.2">
      <c r="A844" s="3860"/>
      <c r="B844" s="3860"/>
      <c r="C844" s="3845"/>
      <c r="D844" s="3845"/>
      <c r="E844" s="3845"/>
      <c r="F844" s="3845"/>
      <c r="G844" s="3845"/>
      <c r="H844" s="3845"/>
      <c r="I844" s="3845"/>
      <c r="J844" s="3845"/>
      <c r="K844" s="3845"/>
      <c r="L844" s="3852"/>
      <c r="M844" s="3852"/>
    </row>
    <row r="845" spans="1:13" x14ac:dyDescent="0.2">
      <c r="A845" s="3860"/>
      <c r="B845" s="3860"/>
      <c r="C845" s="3845"/>
      <c r="D845" s="3845"/>
      <c r="E845" s="3845"/>
      <c r="F845" s="3845"/>
      <c r="G845" s="3845"/>
      <c r="H845" s="3845"/>
      <c r="I845" s="3845"/>
      <c r="J845" s="3845"/>
      <c r="K845" s="3845"/>
      <c r="L845" s="3852"/>
      <c r="M845" s="3852"/>
    </row>
    <row r="846" spans="1:13" ht="15.75" customHeight="1" x14ac:dyDescent="0.2">
      <c r="A846" s="3860"/>
      <c r="B846" s="3860"/>
      <c r="C846" s="3853" t="s">
        <v>2720</v>
      </c>
      <c r="D846" s="3853"/>
      <c r="E846" s="3853"/>
      <c r="F846" s="3853"/>
      <c r="G846" s="3853"/>
      <c r="H846" s="3853"/>
      <c r="I846" s="3853"/>
      <c r="J846" s="3853"/>
      <c r="K846" s="3853"/>
      <c r="L846" s="3852" t="s">
        <v>1208</v>
      </c>
      <c r="M846" s="3852"/>
    </row>
    <row r="847" spans="1:13" ht="15.75" customHeight="1" x14ac:dyDescent="0.2">
      <c r="A847" s="3860"/>
      <c r="B847" s="3860"/>
      <c r="C847" s="3853"/>
      <c r="D847" s="3853"/>
      <c r="E847" s="3853"/>
      <c r="F847" s="3853"/>
      <c r="G847" s="3853"/>
      <c r="H847" s="3853"/>
      <c r="I847" s="3853"/>
      <c r="J847" s="3853"/>
      <c r="K847" s="3853"/>
      <c r="L847" s="3852"/>
      <c r="M847" s="3852"/>
    </row>
    <row r="848" spans="1:13" ht="15.75" customHeight="1" x14ac:dyDescent="0.2">
      <c r="A848" s="3860"/>
      <c r="B848" s="3860"/>
      <c r="C848" s="3853"/>
      <c r="D848" s="3853"/>
      <c r="E848" s="3853"/>
      <c r="F848" s="3853"/>
      <c r="G848" s="3853"/>
      <c r="H848" s="3853"/>
      <c r="I848" s="3853"/>
      <c r="J848" s="3853"/>
      <c r="K848" s="3853"/>
      <c r="L848" s="3852"/>
      <c r="M848" s="3852"/>
    </row>
    <row r="850" spans="1:13" x14ac:dyDescent="0.2">
      <c r="A850" t="s">
        <v>2319</v>
      </c>
    </row>
    <row r="851" spans="1:13" x14ac:dyDescent="0.2">
      <c r="A851" s="17" t="s">
        <v>2490</v>
      </c>
      <c r="I851" s="17" t="s">
        <v>2939</v>
      </c>
      <c r="J851" s="51"/>
    </row>
    <row r="852" spans="1:13" x14ac:dyDescent="0.2">
      <c r="A852" t="s">
        <v>2320</v>
      </c>
      <c r="J852" s="3844"/>
      <c r="K852" s="3844"/>
      <c r="L852" s="3844"/>
      <c r="M852" s="332"/>
    </row>
    <row r="853" spans="1:13" x14ac:dyDescent="0.2">
      <c r="A853" s="17" t="s">
        <v>2725</v>
      </c>
      <c r="J853" s="71"/>
      <c r="K853" s="71"/>
      <c r="L853" s="73"/>
      <c r="M853" s="73"/>
    </row>
    <row r="854" spans="1:13" x14ac:dyDescent="0.2">
      <c r="A854" s="17" t="s">
        <v>2724</v>
      </c>
      <c r="J854" s="4"/>
      <c r="K854" s="4"/>
      <c r="L854" s="4"/>
      <c r="M854" s="4"/>
    </row>
    <row r="855" spans="1:13" x14ac:dyDescent="0.2">
      <c r="I855" s="4"/>
      <c r="J855" s="4"/>
      <c r="K855" s="4"/>
    </row>
    <row r="856" spans="1:13" ht="24.75" customHeight="1" x14ac:dyDescent="0.2">
      <c r="A856" s="3845" t="s">
        <v>2864</v>
      </c>
      <c r="B856" s="3845" t="s">
        <v>2865</v>
      </c>
      <c r="C856" s="3845" t="s">
        <v>1212</v>
      </c>
      <c r="D856" s="3845" t="s">
        <v>2866</v>
      </c>
      <c r="E856" s="3845"/>
      <c r="F856" s="3848" t="s">
        <v>3430</v>
      </c>
      <c r="G856" s="3849"/>
      <c r="H856" s="3841" t="s">
        <v>3429</v>
      </c>
      <c r="I856" s="3841"/>
      <c r="J856" s="3845" t="s">
        <v>1211</v>
      </c>
      <c r="K856" s="3845" t="s">
        <v>2872</v>
      </c>
      <c r="L856" s="3857" t="s">
        <v>2915</v>
      </c>
      <c r="M856" s="3850" t="s">
        <v>2873</v>
      </c>
    </row>
    <row r="857" spans="1:13" ht="18" x14ac:dyDescent="0.2">
      <c r="A857" s="3845"/>
      <c r="B857" s="3845"/>
      <c r="C857" s="3845"/>
      <c r="D857" s="6" t="s">
        <v>2867</v>
      </c>
      <c r="E857" s="6" t="s">
        <v>2868</v>
      </c>
      <c r="F857" s="6" t="s">
        <v>2870</v>
      </c>
      <c r="G857" s="6" t="s">
        <v>2871</v>
      </c>
      <c r="H857" s="325" t="s">
        <v>3216</v>
      </c>
      <c r="I857" s="325" t="s">
        <v>3217</v>
      </c>
      <c r="J857" s="3845"/>
      <c r="K857" s="3845"/>
      <c r="L857" s="3858"/>
      <c r="M857" s="3851"/>
    </row>
    <row r="858" spans="1:13" ht="25.5" x14ac:dyDescent="0.2">
      <c r="A858" s="66">
        <v>300</v>
      </c>
      <c r="B858" s="90" t="s">
        <v>4421</v>
      </c>
      <c r="C858" s="814" t="s">
        <v>3405</v>
      </c>
      <c r="D858" s="68">
        <v>39722</v>
      </c>
      <c r="E858" s="68">
        <v>39752</v>
      </c>
      <c r="F858" s="3854">
        <v>191</v>
      </c>
      <c r="G858" s="3854">
        <v>1</v>
      </c>
      <c r="H858" s="67"/>
      <c r="I858" s="67"/>
      <c r="J858" s="67">
        <v>3</v>
      </c>
      <c r="K858" s="67"/>
      <c r="L858" s="67"/>
      <c r="M858" s="15"/>
    </row>
    <row r="859" spans="1:13" ht="25.5" x14ac:dyDescent="0.2">
      <c r="A859" s="1">
        <v>301</v>
      </c>
      <c r="B859" s="90" t="s">
        <v>4421</v>
      </c>
      <c r="C859" s="450" t="s">
        <v>3406</v>
      </c>
      <c r="D859" s="22"/>
      <c r="E859" s="22"/>
      <c r="F859" s="3855"/>
      <c r="G859" s="3855"/>
      <c r="H859" s="7"/>
      <c r="I859" s="7"/>
      <c r="J859" s="7">
        <v>0</v>
      </c>
      <c r="K859" s="7"/>
      <c r="L859" s="7"/>
      <c r="M859" s="11" t="s">
        <v>3582</v>
      </c>
    </row>
    <row r="860" spans="1:13" ht="38.25" x14ac:dyDescent="0.2">
      <c r="A860" s="1">
        <v>302</v>
      </c>
      <c r="B860" s="90" t="s">
        <v>4421</v>
      </c>
      <c r="C860" s="450" t="s">
        <v>3407</v>
      </c>
      <c r="D860" s="22"/>
      <c r="E860" s="22"/>
      <c r="F860" s="3855"/>
      <c r="G860" s="3855"/>
      <c r="H860" s="7"/>
      <c r="I860" s="7"/>
      <c r="J860" s="7">
        <v>1</v>
      </c>
      <c r="K860" s="7"/>
      <c r="L860" s="7"/>
      <c r="M860" s="11" t="s">
        <v>3583</v>
      </c>
    </row>
    <row r="861" spans="1:13" ht="26.25" customHeight="1" x14ac:dyDescent="0.2">
      <c r="A861" s="1">
        <v>303</v>
      </c>
      <c r="B861" s="90" t="s">
        <v>4421</v>
      </c>
      <c r="C861" s="450" t="s">
        <v>3408</v>
      </c>
      <c r="D861" s="22">
        <v>39780</v>
      </c>
      <c r="E861" s="22">
        <v>39813</v>
      </c>
      <c r="F861" s="3855"/>
      <c r="G861" s="3855"/>
      <c r="H861" s="7"/>
      <c r="I861" s="7"/>
      <c r="J861" s="7">
        <v>4</v>
      </c>
      <c r="K861" s="7"/>
      <c r="L861" s="7"/>
      <c r="M861" s="11" t="s">
        <v>3584</v>
      </c>
    </row>
    <row r="862" spans="1:13" ht="25.5" x14ac:dyDescent="0.2">
      <c r="A862" s="1">
        <v>304</v>
      </c>
      <c r="B862" s="90" t="s">
        <v>4421</v>
      </c>
      <c r="C862" s="388" t="s">
        <v>2780</v>
      </c>
      <c r="D862" s="7"/>
      <c r="E862" s="7"/>
      <c r="F862" s="3855"/>
      <c r="G862" s="3855"/>
      <c r="H862" s="7"/>
      <c r="I862" s="7"/>
      <c r="J862" s="7">
        <v>0</v>
      </c>
      <c r="K862" s="7"/>
      <c r="L862" s="7"/>
      <c r="M862" s="11" t="s">
        <v>3582</v>
      </c>
    </row>
    <row r="863" spans="1:13" ht="27" customHeight="1" x14ac:dyDescent="0.2">
      <c r="A863" s="66">
        <v>305</v>
      </c>
      <c r="B863" s="90" t="s">
        <v>4421</v>
      </c>
      <c r="C863" s="388" t="s">
        <v>2781</v>
      </c>
      <c r="D863" s="68">
        <v>39722</v>
      </c>
      <c r="E863" s="68">
        <v>39813</v>
      </c>
      <c r="F863" s="3855"/>
      <c r="G863" s="3855"/>
      <c r="H863" s="67"/>
      <c r="I863" s="67"/>
      <c r="J863" s="67">
        <v>7</v>
      </c>
      <c r="K863" s="67"/>
      <c r="L863" s="7"/>
      <c r="M863" s="7"/>
    </row>
    <row r="864" spans="1:13" ht="25.5" x14ac:dyDescent="0.2">
      <c r="A864" s="1">
        <v>306</v>
      </c>
      <c r="B864" s="90" t="s">
        <v>4421</v>
      </c>
      <c r="C864" s="388" t="s">
        <v>2782</v>
      </c>
      <c r="D864" s="22">
        <v>39722</v>
      </c>
      <c r="E864" s="22">
        <v>39752</v>
      </c>
      <c r="F864" s="3855"/>
      <c r="G864" s="3855"/>
      <c r="H864" s="7"/>
      <c r="I864" s="7"/>
      <c r="J864" s="7">
        <v>5</v>
      </c>
      <c r="K864" s="7"/>
      <c r="L864" s="7"/>
      <c r="M864" s="7"/>
    </row>
    <row r="865" spans="1:13" ht="25.5" x14ac:dyDescent="0.2">
      <c r="A865" s="1">
        <v>307</v>
      </c>
      <c r="B865" s="90" t="s">
        <v>4421</v>
      </c>
      <c r="C865" s="450" t="s">
        <v>3409</v>
      </c>
      <c r="D865" s="22">
        <v>39722</v>
      </c>
      <c r="E865" s="22">
        <v>39752</v>
      </c>
      <c r="F865" s="3855"/>
      <c r="G865" s="3855"/>
      <c r="H865" s="7"/>
      <c r="I865" s="7"/>
      <c r="J865" s="7">
        <v>6</v>
      </c>
      <c r="K865" s="7"/>
      <c r="L865" s="7"/>
      <c r="M865" s="7"/>
    </row>
    <row r="866" spans="1:13" ht="25.5" x14ac:dyDescent="0.2">
      <c r="A866" s="1">
        <v>308</v>
      </c>
      <c r="B866" s="90" t="s">
        <v>4421</v>
      </c>
      <c r="C866" s="89" t="s">
        <v>2783</v>
      </c>
      <c r="D866" s="22">
        <v>39722</v>
      </c>
      <c r="E866" s="22">
        <v>39752</v>
      </c>
      <c r="F866" s="3855"/>
      <c r="G866" s="3855"/>
      <c r="H866" s="7"/>
      <c r="I866" s="7"/>
      <c r="J866" s="7">
        <v>7</v>
      </c>
      <c r="K866" s="7"/>
      <c r="L866" s="7"/>
      <c r="M866" s="7"/>
    </row>
    <row r="867" spans="1:13" ht="25.5" customHeight="1" x14ac:dyDescent="0.2">
      <c r="A867" s="1">
        <v>309</v>
      </c>
      <c r="B867" s="90" t="s">
        <v>4421</v>
      </c>
      <c r="C867" s="89" t="s">
        <v>2784</v>
      </c>
      <c r="D867" s="22">
        <v>39722</v>
      </c>
      <c r="E867" s="22">
        <v>39752</v>
      </c>
      <c r="F867" s="3855"/>
      <c r="G867" s="3855"/>
      <c r="H867" s="7"/>
      <c r="I867" s="7"/>
      <c r="J867" s="7">
        <v>9</v>
      </c>
      <c r="K867" s="7"/>
      <c r="L867" s="7"/>
      <c r="M867" s="7"/>
    </row>
    <row r="868" spans="1:13" ht="25.5" x14ac:dyDescent="0.2">
      <c r="A868" s="1">
        <v>310</v>
      </c>
      <c r="B868" s="90" t="s">
        <v>4421</v>
      </c>
      <c r="C868" s="89" t="s">
        <v>2785</v>
      </c>
      <c r="D868" s="22">
        <v>39722</v>
      </c>
      <c r="E868" s="22">
        <v>39752</v>
      </c>
      <c r="F868" s="3856"/>
      <c r="G868" s="3856"/>
      <c r="H868" s="7"/>
      <c r="I868" s="7"/>
      <c r="J868" s="7">
        <v>9</v>
      </c>
      <c r="K868" s="7"/>
      <c r="L868" s="7"/>
      <c r="M868" s="7"/>
    </row>
    <row r="869" spans="1:13" x14ac:dyDescent="0.2">
      <c r="A869" s="4"/>
      <c r="B869" s="100"/>
      <c r="C869" s="101"/>
      <c r="D869" s="52"/>
      <c r="E869" s="52"/>
    </row>
    <row r="870" spans="1:13" x14ac:dyDescent="0.2">
      <c r="A870" s="17" t="s">
        <v>2726</v>
      </c>
      <c r="C870" s="329"/>
      <c r="D870" s="3842" t="s">
        <v>2722</v>
      </c>
      <c r="E870" s="3842"/>
      <c r="F870" s="3842"/>
      <c r="G870" s="3842"/>
    </row>
    <row r="871" spans="1:13" x14ac:dyDescent="0.2">
      <c r="A871" t="s">
        <v>2723</v>
      </c>
      <c r="C871" s="329"/>
      <c r="D871" s="301" t="s">
        <v>2860</v>
      </c>
      <c r="E871" s="3846" t="s">
        <v>2861</v>
      </c>
      <c r="F871" s="3847"/>
      <c r="G871" s="301" t="s">
        <v>2862</v>
      </c>
    </row>
    <row r="872" spans="1:13" x14ac:dyDescent="0.2">
      <c r="A872" s="17" t="s">
        <v>2727</v>
      </c>
      <c r="C872" s="329"/>
      <c r="D872" s="301"/>
      <c r="E872" s="3846"/>
      <c r="F872" s="3847"/>
      <c r="G872" s="301"/>
    </row>
    <row r="873" spans="1:13" x14ac:dyDescent="0.2">
      <c r="A873" s="36"/>
      <c r="B873" s="329"/>
      <c r="C873" s="329"/>
      <c r="J873" s="36"/>
      <c r="K873" s="36"/>
      <c r="L873" s="10"/>
      <c r="M873" s="10"/>
    </row>
    <row r="874" spans="1:13" x14ac:dyDescent="0.2">
      <c r="A874" s="4"/>
      <c r="B874" s="329"/>
      <c r="C874" s="329"/>
    </row>
    <row r="875" spans="1:13" x14ac:dyDescent="0.2">
      <c r="A875" s="4"/>
      <c r="B875" s="100"/>
      <c r="C875" s="101"/>
      <c r="D875" s="52"/>
      <c r="E875" s="52"/>
    </row>
    <row r="876" spans="1:13" ht="12.75" customHeight="1" x14ac:dyDescent="0.2">
      <c r="A876" s="3860"/>
      <c r="B876" s="3860"/>
      <c r="C876" s="3845" t="s">
        <v>2859</v>
      </c>
      <c r="D876" s="3845"/>
      <c r="E876" s="3845"/>
      <c r="F876" s="3845"/>
      <c r="G876" s="3845"/>
      <c r="H876" s="3845"/>
      <c r="I876" s="3845"/>
      <c r="J876" s="3845"/>
      <c r="K876" s="3845"/>
      <c r="L876" s="3852" t="s">
        <v>2858</v>
      </c>
      <c r="M876" s="3852"/>
    </row>
    <row r="877" spans="1:13" x14ac:dyDescent="0.2">
      <c r="A877" s="3860"/>
      <c r="B877" s="3860"/>
      <c r="C877" s="3845"/>
      <c r="D877" s="3845"/>
      <c r="E877" s="3845"/>
      <c r="F877" s="3845"/>
      <c r="G877" s="3845"/>
      <c r="H877" s="3845"/>
      <c r="I877" s="3845"/>
      <c r="J877" s="3845"/>
      <c r="K877" s="3845"/>
      <c r="L877" s="3852"/>
      <c r="M877" s="3852"/>
    </row>
    <row r="878" spans="1:13" x14ac:dyDescent="0.2">
      <c r="A878" s="3860"/>
      <c r="B878" s="3860"/>
      <c r="C878" s="3845"/>
      <c r="D878" s="3845"/>
      <c r="E878" s="3845"/>
      <c r="F878" s="3845"/>
      <c r="G878" s="3845"/>
      <c r="H878" s="3845"/>
      <c r="I878" s="3845"/>
      <c r="J878" s="3845"/>
      <c r="K878" s="3845"/>
      <c r="L878" s="3852"/>
      <c r="M878" s="3852"/>
    </row>
    <row r="879" spans="1:13" ht="15.75" customHeight="1" x14ac:dyDescent="0.2">
      <c r="A879" s="3860"/>
      <c r="B879" s="3860"/>
      <c r="C879" s="3853" t="s">
        <v>2720</v>
      </c>
      <c r="D879" s="3853"/>
      <c r="E879" s="3853"/>
      <c r="F879" s="3853"/>
      <c r="G879" s="3853"/>
      <c r="H879" s="3853"/>
      <c r="I879" s="3853"/>
      <c r="J879" s="3853"/>
      <c r="K879" s="3853"/>
      <c r="L879" s="3852" t="s">
        <v>1208</v>
      </c>
      <c r="M879" s="3852"/>
    </row>
    <row r="880" spans="1:13" ht="15.75" customHeight="1" x14ac:dyDescent="0.2">
      <c r="A880" s="3860"/>
      <c r="B880" s="3860"/>
      <c r="C880" s="3853"/>
      <c r="D880" s="3853"/>
      <c r="E880" s="3853"/>
      <c r="F880" s="3853"/>
      <c r="G880" s="3853"/>
      <c r="H880" s="3853"/>
      <c r="I880" s="3853"/>
      <c r="J880" s="3853"/>
      <c r="K880" s="3853"/>
      <c r="L880" s="3852"/>
      <c r="M880" s="3852"/>
    </row>
    <row r="881" spans="1:13" ht="15.75" customHeight="1" x14ac:dyDescent="0.2">
      <c r="A881" s="3860"/>
      <c r="B881" s="3860"/>
      <c r="C881" s="3853"/>
      <c r="D881" s="3853"/>
      <c r="E881" s="3853"/>
      <c r="F881" s="3853"/>
      <c r="G881" s="3853"/>
      <c r="H881" s="3853"/>
      <c r="I881" s="3853"/>
      <c r="J881" s="3853"/>
      <c r="K881" s="3853"/>
      <c r="L881" s="3852"/>
      <c r="M881" s="3852"/>
    </row>
    <row r="882" spans="1:13" ht="15.75" x14ac:dyDescent="0.2">
      <c r="A882" s="4"/>
      <c r="B882" s="4"/>
      <c r="C882" s="72"/>
      <c r="D882" s="72"/>
      <c r="E882" s="72"/>
      <c r="F882" s="72"/>
      <c r="G882" s="72"/>
      <c r="H882" s="72"/>
      <c r="I882" s="72"/>
      <c r="J882" s="72"/>
      <c r="K882" s="72"/>
      <c r="L882" s="5"/>
      <c r="M882" s="5"/>
    </row>
    <row r="883" spans="1:13" x14ac:dyDescent="0.2">
      <c r="A883" t="s">
        <v>2319</v>
      </c>
    </row>
    <row r="884" spans="1:13" x14ac:dyDescent="0.2">
      <c r="A884" s="17" t="s">
        <v>2490</v>
      </c>
      <c r="I884" s="17" t="s">
        <v>2940</v>
      </c>
      <c r="J884" s="51"/>
    </row>
    <row r="885" spans="1:13" x14ac:dyDescent="0.2">
      <c r="A885" t="s">
        <v>2320</v>
      </c>
      <c r="J885" s="3844"/>
      <c r="K885" s="3844"/>
      <c r="L885" s="3844"/>
      <c r="M885" s="332"/>
    </row>
    <row r="886" spans="1:13" x14ac:dyDescent="0.2">
      <c r="A886" s="17" t="s">
        <v>2725</v>
      </c>
      <c r="J886" s="71"/>
      <c r="K886" s="71"/>
      <c r="L886" s="73"/>
      <c r="M886" s="73"/>
    </row>
    <row r="887" spans="1:13" x14ac:dyDescent="0.2">
      <c r="A887" s="17" t="s">
        <v>2724</v>
      </c>
      <c r="J887" s="4"/>
      <c r="K887" s="4"/>
      <c r="L887" s="4"/>
      <c r="M887" s="4"/>
    </row>
    <row r="888" spans="1:13" x14ac:dyDescent="0.2">
      <c r="A888" s="4"/>
      <c r="B888" s="100"/>
      <c r="C888" s="101"/>
      <c r="D888" s="52"/>
      <c r="E888" s="52"/>
    </row>
    <row r="889" spans="1:13" ht="24.75" customHeight="1" x14ac:dyDescent="0.2">
      <c r="A889" s="3845" t="s">
        <v>2864</v>
      </c>
      <c r="B889" s="3845" t="s">
        <v>2865</v>
      </c>
      <c r="C889" s="3845" t="s">
        <v>1212</v>
      </c>
      <c r="D889" s="3845" t="s">
        <v>2866</v>
      </c>
      <c r="E889" s="3845"/>
      <c r="F889" s="3848" t="s">
        <v>3430</v>
      </c>
      <c r="G889" s="3849"/>
      <c r="H889" s="3841" t="s">
        <v>3429</v>
      </c>
      <c r="I889" s="3841"/>
      <c r="J889" s="3845" t="s">
        <v>1211</v>
      </c>
      <c r="K889" s="3845" t="s">
        <v>2872</v>
      </c>
      <c r="L889" s="3857" t="s">
        <v>2915</v>
      </c>
      <c r="M889" s="3850" t="s">
        <v>2873</v>
      </c>
    </row>
    <row r="890" spans="1:13" ht="18" x14ac:dyDescent="0.2">
      <c r="A890" s="3845"/>
      <c r="B890" s="3845"/>
      <c r="C890" s="3845"/>
      <c r="D890" s="6" t="s">
        <v>2867</v>
      </c>
      <c r="E890" s="6" t="s">
        <v>2868</v>
      </c>
      <c r="F890" s="6" t="s">
        <v>2870</v>
      </c>
      <c r="G890" s="6" t="s">
        <v>2871</v>
      </c>
      <c r="H890" s="325" t="s">
        <v>3216</v>
      </c>
      <c r="I890" s="325" t="s">
        <v>3217</v>
      </c>
      <c r="J890" s="3845"/>
      <c r="K890" s="3845"/>
      <c r="L890" s="3858"/>
      <c r="M890" s="3851"/>
    </row>
    <row r="891" spans="1:13" ht="25.5" x14ac:dyDescent="0.2">
      <c r="A891" s="66">
        <v>311</v>
      </c>
      <c r="B891" s="90" t="s">
        <v>4421</v>
      </c>
      <c r="C891" s="814" t="s">
        <v>3410</v>
      </c>
      <c r="D891" s="68">
        <v>39722</v>
      </c>
      <c r="E891" s="68">
        <v>39752</v>
      </c>
      <c r="F891" s="3854">
        <v>191</v>
      </c>
      <c r="G891" s="3854">
        <v>1</v>
      </c>
      <c r="H891" s="67"/>
      <c r="I891" s="67"/>
      <c r="J891" s="67">
        <v>5</v>
      </c>
      <c r="K891" s="67"/>
      <c r="L891" s="67"/>
      <c r="M891" s="7"/>
    </row>
    <row r="892" spans="1:13" ht="25.5" x14ac:dyDescent="0.2">
      <c r="A892" s="1">
        <v>312</v>
      </c>
      <c r="B892" s="90" t="s">
        <v>4421</v>
      </c>
      <c r="C892" s="388" t="s">
        <v>2476</v>
      </c>
      <c r="D892" s="22">
        <v>39722</v>
      </c>
      <c r="E892" s="22">
        <v>39752</v>
      </c>
      <c r="F892" s="3855"/>
      <c r="G892" s="3855"/>
      <c r="H892" s="7"/>
      <c r="I892" s="7"/>
      <c r="J892" s="7">
        <v>10</v>
      </c>
      <c r="K892" s="7"/>
      <c r="L892" s="7"/>
      <c r="M892" s="7"/>
    </row>
    <row r="893" spans="1:13" ht="25.5" x14ac:dyDescent="0.2">
      <c r="A893" s="1">
        <v>313</v>
      </c>
      <c r="B893" s="90" t="s">
        <v>4421</v>
      </c>
      <c r="C893" s="388" t="s">
        <v>2786</v>
      </c>
      <c r="D893" s="22">
        <v>39722</v>
      </c>
      <c r="E893" s="22">
        <v>39752</v>
      </c>
      <c r="F893" s="3855"/>
      <c r="G893" s="3855"/>
      <c r="H893" s="7"/>
      <c r="I893" s="7"/>
      <c r="J893" s="7">
        <v>9</v>
      </c>
      <c r="K893" s="7"/>
      <c r="L893" s="7"/>
      <c r="M893" s="7"/>
    </row>
    <row r="894" spans="1:13" ht="25.5" x14ac:dyDescent="0.2">
      <c r="A894" s="1">
        <v>314</v>
      </c>
      <c r="B894" s="90" t="s">
        <v>4421</v>
      </c>
      <c r="C894" s="450" t="s">
        <v>3411</v>
      </c>
      <c r="D894" s="22">
        <v>39722</v>
      </c>
      <c r="E894" s="22">
        <v>39752</v>
      </c>
      <c r="F894" s="3855"/>
      <c r="G894" s="3855"/>
      <c r="H894" s="7"/>
      <c r="I894" s="7"/>
      <c r="J894" s="7">
        <v>11</v>
      </c>
      <c r="K894" s="7"/>
      <c r="L894" s="7"/>
      <c r="M894" s="7"/>
    </row>
    <row r="895" spans="1:13" ht="25.5" x14ac:dyDescent="0.2">
      <c r="A895" s="1">
        <v>315</v>
      </c>
      <c r="B895" s="90" t="s">
        <v>4421</v>
      </c>
      <c r="C895" s="388" t="s">
        <v>2477</v>
      </c>
      <c r="D895" s="22">
        <v>39722</v>
      </c>
      <c r="E895" s="22">
        <v>39752</v>
      </c>
      <c r="F895" s="3856"/>
      <c r="G895" s="3856"/>
      <c r="H895" s="7"/>
      <c r="I895" s="7"/>
      <c r="J895" s="7">
        <v>8</v>
      </c>
      <c r="K895" s="7"/>
      <c r="L895" s="7"/>
      <c r="M895" s="7"/>
    </row>
    <row r="896" spans="1:13" ht="25.5" x14ac:dyDescent="0.2">
      <c r="A896" s="1">
        <v>316</v>
      </c>
      <c r="B896" s="90" t="s">
        <v>4421</v>
      </c>
      <c r="C896" s="388" t="s">
        <v>2478</v>
      </c>
      <c r="D896" s="22">
        <v>39722</v>
      </c>
      <c r="E896" s="22">
        <v>39752</v>
      </c>
      <c r="F896" s="3854">
        <v>191</v>
      </c>
      <c r="G896" s="3854">
        <v>2</v>
      </c>
      <c r="H896" s="7"/>
      <c r="I896" s="7"/>
      <c r="J896" s="7">
        <v>8</v>
      </c>
      <c r="K896" s="7"/>
      <c r="L896" s="7"/>
      <c r="M896" s="7"/>
    </row>
    <row r="897" spans="1:13" ht="25.5" x14ac:dyDescent="0.2">
      <c r="A897" s="1">
        <v>317</v>
      </c>
      <c r="B897" s="90" t="s">
        <v>4421</v>
      </c>
      <c r="C897" s="388" t="s">
        <v>3412</v>
      </c>
      <c r="D897" s="22">
        <v>39722</v>
      </c>
      <c r="E897" s="22">
        <v>39752</v>
      </c>
      <c r="F897" s="3855"/>
      <c r="G897" s="3855"/>
      <c r="H897" s="7"/>
      <c r="I897" s="7"/>
      <c r="J897" s="7">
        <v>8</v>
      </c>
      <c r="K897" s="7"/>
      <c r="L897" s="7"/>
      <c r="M897" s="7"/>
    </row>
    <row r="898" spans="1:13" ht="25.5" x14ac:dyDescent="0.2">
      <c r="A898" s="1">
        <v>318</v>
      </c>
      <c r="B898" s="90" t="s">
        <v>4421</v>
      </c>
      <c r="C898" s="388" t="s">
        <v>3413</v>
      </c>
      <c r="D898" s="22">
        <v>39722</v>
      </c>
      <c r="E898" s="22">
        <v>39752</v>
      </c>
      <c r="F898" s="3855"/>
      <c r="G898" s="3855"/>
      <c r="H898" s="7"/>
      <c r="I898" s="7"/>
      <c r="J898" s="7">
        <v>7</v>
      </c>
      <c r="K898" s="7"/>
      <c r="L898" s="7"/>
      <c r="M898" s="7"/>
    </row>
    <row r="899" spans="1:13" ht="27" customHeight="1" x14ac:dyDescent="0.2">
      <c r="A899" s="1">
        <v>319</v>
      </c>
      <c r="B899" s="90" t="s">
        <v>4421</v>
      </c>
      <c r="C899" s="388" t="s">
        <v>2787</v>
      </c>
      <c r="D899" s="22">
        <v>39722</v>
      </c>
      <c r="E899" s="22">
        <v>39752</v>
      </c>
      <c r="F899" s="3855"/>
      <c r="G899" s="3855"/>
      <c r="H899" s="7"/>
      <c r="I899" s="7"/>
      <c r="J899" s="7">
        <v>4</v>
      </c>
      <c r="K899" s="7"/>
      <c r="L899" s="7"/>
      <c r="M899" s="7"/>
    </row>
    <row r="900" spans="1:13" x14ac:dyDescent="0.2">
      <c r="A900" s="1">
        <v>320</v>
      </c>
      <c r="B900" s="90" t="s">
        <v>4421</v>
      </c>
      <c r="C900" s="388" t="s">
        <v>2788</v>
      </c>
      <c r="D900" s="22">
        <v>39722</v>
      </c>
      <c r="E900" s="22">
        <v>39752</v>
      </c>
      <c r="F900" s="3855"/>
      <c r="G900" s="3855"/>
      <c r="H900" s="7"/>
      <c r="I900" s="7"/>
      <c r="J900" s="7">
        <v>5</v>
      </c>
      <c r="K900" s="7"/>
      <c r="L900" s="7"/>
      <c r="M900" s="7"/>
    </row>
    <row r="901" spans="1:13" x14ac:dyDescent="0.2">
      <c r="A901" s="1">
        <v>321</v>
      </c>
      <c r="B901" s="90" t="s">
        <v>4421</v>
      </c>
      <c r="C901" s="388" t="s">
        <v>2789</v>
      </c>
      <c r="D901" s="22">
        <v>39722</v>
      </c>
      <c r="E901" s="22">
        <v>39752</v>
      </c>
      <c r="F901" s="3855"/>
      <c r="G901" s="3855"/>
      <c r="H901" s="7"/>
      <c r="I901" s="7"/>
      <c r="J901" s="7">
        <v>6</v>
      </c>
      <c r="K901" s="7"/>
      <c r="L901" s="7"/>
      <c r="M901" s="7"/>
    </row>
    <row r="902" spans="1:13" x14ac:dyDescent="0.2">
      <c r="A902" s="1">
        <v>322</v>
      </c>
      <c r="B902" s="90" t="s">
        <v>4421</v>
      </c>
      <c r="C902" s="388" t="s">
        <v>2790</v>
      </c>
      <c r="D902" s="22">
        <v>39722</v>
      </c>
      <c r="E902" s="22">
        <v>39752</v>
      </c>
      <c r="F902" s="3855"/>
      <c r="G902" s="3855"/>
      <c r="H902" s="7"/>
      <c r="I902" s="7"/>
      <c r="J902" s="7">
        <v>5</v>
      </c>
      <c r="K902" s="7"/>
      <c r="L902" s="7"/>
      <c r="M902" s="7"/>
    </row>
    <row r="903" spans="1:13" x14ac:dyDescent="0.2">
      <c r="A903" s="1">
        <v>323</v>
      </c>
      <c r="B903" s="90" t="s">
        <v>4421</v>
      </c>
      <c r="C903" s="388" t="s">
        <v>2791</v>
      </c>
      <c r="D903" s="22">
        <v>39722</v>
      </c>
      <c r="E903" s="22">
        <v>39752</v>
      </c>
      <c r="F903" s="3855"/>
      <c r="G903" s="3855"/>
      <c r="H903" s="7"/>
      <c r="I903" s="7"/>
      <c r="J903" s="7">
        <v>5</v>
      </c>
      <c r="K903" s="7"/>
      <c r="L903" s="7"/>
      <c r="M903" s="7"/>
    </row>
    <row r="904" spans="1:13" ht="25.5" x14ac:dyDescent="0.2">
      <c r="A904" s="1">
        <v>324</v>
      </c>
      <c r="B904" s="90" t="s">
        <v>4421</v>
      </c>
      <c r="C904" s="388" t="s">
        <v>2792</v>
      </c>
      <c r="D904" s="22">
        <v>39722</v>
      </c>
      <c r="E904" s="22">
        <v>39752</v>
      </c>
      <c r="F904" s="3856"/>
      <c r="G904" s="3856"/>
      <c r="H904" s="7"/>
      <c r="I904" s="7"/>
      <c r="J904" s="7">
        <v>7</v>
      </c>
      <c r="K904" s="7"/>
      <c r="L904" s="7"/>
      <c r="M904" s="7"/>
    </row>
    <row r="905" spans="1:13" x14ac:dyDescent="0.2">
      <c r="A905" s="4"/>
      <c r="B905" s="51"/>
      <c r="D905" s="52"/>
      <c r="E905" s="52"/>
    </row>
    <row r="906" spans="1:13" x14ac:dyDescent="0.2">
      <c r="A906" s="17" t="s">
        <v>2726</v>
      </c>
      <c r="C906" s="329"/>
      <c r="D906" s="3842" t="s">
        <v>2722</v>
      </c>
      <c r="E906" s="3842"/>
      <c r="F906" s="3842"/>
      <c r="G906" s="3842"/>
    </row>
    <row r="907" spans="1:13" x14ac:dyDescent="0.2">
      <c r="A907" t="s">
        <v>2723</v>
      </c>
      <c r="C907" s="329"/>
      <c r="D907" s="301" t="s">
        <v>2860</v>
      </c>
      <c r="E907" s="3846" t="s">
        <v>2861</v>
      </c>
      <c r="F907" s="3847"/>
      <c r="G907" s="301" t="s">
        <v>2862</v>
      </c>
    </row>
    <row r="908" spans="1:13" x14ac:dyDescent="0.2">
      <c r="A908" s="17" t="s">
        <v>2727</v>
      </c>
      <c r="C908" s="329"/>
      <c r="D908" s="301"/>
      <c r="E908" s="3846"/>
      <c r="F908" s="3847"/>
      <c r="G908" s="301"/>
    </row>
    <row r="909" spans="1:13" x14ac:dyDescent="0.2">
      <c r="A909" s="36"/>
      <c r="B909" s="329"/>
      <c r="C909" s="329"/>
      <c r="J909" s="36"/>
      <c r="K909" s="36"/>
      <c r="L909" s="10"/>
      <c r="M909" s="10"/>
    </row>
    <row r="910" spans="1:13" x14ac:dyDescent="0.2">
      <c r="A910" s="4"/>
      <c r="B910" s="329"/>
      <c r="C910" s="329"/>
    </row>
    <row r="911" spans="1:13" x14ac:dyDescent="0.2">
      <c r="A911" s="4"/>
      <c r="B911" s="51"/>
      <c r="D911" s="52"/>
      <c r="E911" s="52"/>
    </row>
    <row r="912" spans="1:13" ht="12.75" customHeight="1" x14ac:dyDescent="0.2">
      <c r="A912" s="3860"/>
      <c r="B912" s="3860"/>
      <c r="C912" s="3845" t="s">
        <v>2859</v>
      </c>
      <c r="D912" s="3845"/>
      <c r="E912" s="3845"/>
      <c r="F912" s="3845"/>
      <c r="G912" s="3845"/>
      <c r="H912" s="3845"/>
      <c r="I912" s="3845"/>
      <c r="J912" s="3845"/>
      <c r="K912" s="3845"/>
      <c r="L912" s="3852" t="s">
        <v>2858</v>
      </c>
      <c r="M912" s="3852"/>
    </row>
    <row r="913" spans="1:13" x14ac:dyDescent="0.2">
      <c r="A913" s="3860"/>
      <c r="B913" s="3860"/>
      <c r="C913" s="3845"/>
      <c r="D913" s="3845"/>
      <c r="E913" s="3845"/>
      <c r="F913" s="3845"/>
      <c r="G913" s="3845"/>
      <c r="H913" s="3845"/>
      <c r="I913" s="3845"/>
      <c r="J913" s="3845"/>
      <c r="K913" s="3845"/>
      <c r="L913" s="3852"/>
      <c r="M913" s="3852"/>
    </row>
    <row r="914" spans="1:13" x14ac:dyDescent="0.2">
      <c r="A914" s="3860"/>
      <c r="B914" s="3860"/>
      <c r="C914" s="3845"/>
      <c r="D914" s="3845"/>
      <c r="E914" s="3845"/>
      <c r="F914" s="3845"/>
      <c r="G914" s="3845"/>
      <c r="H914" s="3845"/>
      <c r="I914" s="3845"/>
      <c r="J914" s="3845"/>
      <c r="K914" s="3845"/>
      <c r="L914" s="3852"/>
      <c r="M914" s="3852"/>
    </row>
    <row r="915" spans="1:13" ht="15.75" customHeight="1" x14ac:dyDescent="0.2">
      <c r="A915" s="3860"/>
      <c r="B915" s="3860"/>
      <c r="C915" s="3853" t="s">
        <v>2720</v>
      </c>
      <c r="D915" s="3853"/>
      <c r="E915" s="3853"/>
      <c r="F915" s="3853"/>
      <c r="G915" s="3853"/>
      <c r="H915" s="3853"/>
      <c r="I915" s="3853"/>
      <c r="J915" s="3853"/>
      <c r="K915" s="3853"/>
      <c r="L915" s="3852" t="s">
        <v>1208</v>
      </c>
      <c r="M915" s="3852"/>
    </row>
    <row r="916" spans="1:13" ht="15.75" customHeight="1" x14ac:dyDescent="0.2">
      <c r="A916" s="3860"/>
      <c r="B916" s="3860"/>
      <c r="C916" s="3853"/>
      <c r="D916" s="3853"/>
      <c r="E916" s="3853"/>
      <c r="F916" s="3853"/>
      <c r="G916" s="3853"/>
      <c r="H916" s="3853"/>
      <c r="I916" s="3853"/>
      <c r="J916" s="3853"/>
      <c r="K916" s="3853"/>
      <c r="L916" s="3852"/>
      <c r="M916" s="3852"/>
    </row>
    <row r="917" spans="1:13" ht="15.75" customHeight="1" x14ac:dyDescent="0.2">
      <c r="A917" s="3860"/>
      <c r="B917" s="3860"/>
      <c r="C917" s="3853"/>
      <c r="D917" s="3853"/>
      <c r="E917" s="3853"/>
      <c r="F917" s="3853"/>
      <c r="G917" s="3853"/>
      <c r="H917" s="3853"/>
      <c r="I917" s="3853"/>
      <c r="J917" s="3853"/>
      <c r="K917" s="3853"/>
      <c r="L917" s="3852"/>
      <c r="M917" s="3852"/>
    </row>
    <row r="919" spans="1:13" x14ac:dyDescent="0.2">
      <c r="A919" t="s">
        <v>2319</v>
      </c>
    </row>
    <row r="920" spans="1:13" x14ac:dyDescent="0.2">
      <c r="A920" s="17" t="s">
        <v>2490</v>
      </c>
      <c r="I920" s="17" t="s">
        <v>2941</v>
      </c>
      <c r="J920" s="51"/>
    </row>
    <row r="921" spans="1:13" x14ac:dyDescent="0.2">
      <c r="A921" t="s">
        <v>2320</v>
      </c>
      <c r="J921" s="3844"/>
      <c r="K921" s="3844"/>
      <c r="L921" s="3844"/>
      <c r="M921" s="332"/>
    </row>
    <row r="922" spans="1:13" x14ac:dyDescent="0.2">
      <c r="A922" s="17" t="s">
        <v>2725</v>
      </c>
      <c r="J922" s="71"/>
      <c r="K922" s="71"/>
      <c r="L922" s="73"/>
      <c r="M922" s="73"/>
    </row>
    <row r="923" spans="1:13" x14ac:dyDescent="0.2">
      <c r="A923" s="17" t="s">
        <v>2724</v>
      </c>
      <c r="J923" s="4"/>
      <c r="K923" s="4"/>
      <c r="L923" s="4"/>
      <c r="M923" s="4"/>
    </row>
    <row r="924" spans="1:13" x14ac:dyDescent="0.2">
      <c r="I924" s="4"/>
      <c r="J924" s="4"/>
      <c r="K924" s="4"/>
    </row>
    <row r="925" spans="1:13" ht="24.75" customHeight="1" x14ac:dyDescent="0.2">
      <c r="A925" s="3845" t="s">
        <v>2864</v>
      </c>
      <c r="B925" s="3845" t="s">
        <v>2865</v>
      </c>
      <c r="C925" s="3845" t="s">
        <v>1212</v>
      </c>
      <c r="D925" s="3845" t="s">
        <v>2866</v>
      </c>
      <c r="E925" s="3845"/>
      <c r="F925" s="3848" t="s">
        <v>3430</v>
      </c>
      <c r="G925" s="3849"/>
      <c r="H925" s="3841" t="s">
        <v>3429</v>
      </c>
      <c r="I925" s="3841"/>
      <c r="J925" s="3845" t="s">
        <v>1211</v>
      </c>
      <c r="K925" s="3845" t="s">
        <v>2872</v>
      </c>
      <c r="L925" s="3857" t="s">
        <v>2915</v>
      </c>
      <c r="M925" s="3850" t="s">
        <v>2873</v>
      </c>
    </row>
    <row r="926" spans="1:13" ht="18" x14ac:dyDescent="0.2">
      <c r="A926" s="3845"/>
      <c r="B926" s="3845"/>
      <c r="C926" s="3845"/>
      <c r="D926" s="6" t="s">
        <v>2867</v>
      </c>
      <c r="E926" s="6" t="s">
        <v>2868</v>
      </c>
      <c r="F926" s="6" t="s">
        <v>2870</v>
      </c>
      <c r="G926" s="6" t="s">
        <v>2871</v>
      </c>
      <c r="H926" s="325" t="s">
        <v>3216</v>
      </c>
      <c r="I926" s="325" t="s">
        <v>3217</v>
      </c>
      <c r="J926" s="3845"/>
      <c r="K926" s="3845"/>
      <c r="L926" s="3858"/>
      <c r="M926" s="3851"/>
    </row>
    <row r="927" spans="1:13" ht="25.5" x14ac:dyDescent="0.2">
      <c r="A927" s="66">
        <v>325</v>
      </c>
      <c r="B927" s="90" t="s">
        <v>4421</v>
      </c>
      <c r="C927" s="388" t="s">
        <v>2793</v>
      </c>
      <c r="D927" s="68">
        <v>39722</v>
      </c>
      <c r="E927" s="68">
        <v>39813</v>
      </c>
      <c r="F927" s="3854">
        <v>191</v>
      </c>
      <c r="G927" s="3854">
        <v>2</v>
      </c>
      <c r="H927" s="67"/>
      <c r="I927" s="67"/>
      <c r="J927" s="67">
        <v>4</v>
      </c>
      <c r="K927" s="67"/>
      <c r="L927" s="67"/>
      <c r="M927" s="7"/>
    </row>
    <row r="928" spans="1:13" ht="12.75" customHeight="1" x14ac:dyDescent="0.2">
      <c r="A928" s="1">
        <v>326</v>
      </c>
      <c r="B928" s="90" t="s">
        <v>4421</v>
      </c>
      <c r="C928" s="388" t="s">
        <v>2794</v>
      </c>
      <c r="D928" s="22">
        <v>39751</v>
      </c>
      <c r="E928" s="22">
        <v>39782</v>
      </c>
      <c r="F928" s="3855"/>
      <c r="G928" s="3855"/>
      <c r="H928" s="7"/>
      <c r="I928" s="7"/>
      <c r="J928" s="7">
        <v>11</v>
      </c>
      <c r="K928" s="7"/>
      <c r="L928" s="7"/>
      <c r="M928" s="7"/>
    </row>
    <row r="929" spans="1:13" ht="25.5" x14ac:dyDescent="0.2">
      <c r="A929" s="1">
        <v>327</v>
      </c>
      <c r="B929" s="90" t="s">
        <v>4421</v>
      </c>
      <c r="C929" s="388" t="s">
        <v>2795</v>
      </c>
      <c r="D929" s="22">
        <v>39751</v>
      </c>
      <c r="E929" s="22">
        <v>39782</v>
      </c>
      <c r="F929" s="3855"/>
      <c r="G929" s="3855"/>
      <c r="H929" s="7"/>
      <c r="I929" s="7"/>
      <c r="J929" s="7">
        <v>16</v>
      </c>
      <c r="K929" s="7"/>
      <c r="L929" s="7"/>
      <c r="M929" s="7"/>
    </row>
    <row r="930" spans="1:13" ht="26.25" customHeight="1" x14ac:dyDescent="0.2">
      <c r="A930" s="1">
        <v>328</v>
      </c>
      <c r="B930" s="90" t="s">
        <v>4421</v>
      </c>
      <c r="C930" s="388" t="s">
        <v>2796</v>
      </c>
      <c r="D930" s="22">
        <v>39736</v>
      </c>
      <c r="E930" s="22">
        <v>39782</v>
      </c>
      <c r="F930" s="3855"/>
      <c r="G930" s="3855"/>
      <c r="H930" s="7"/>
      <c r="I930" s="7"/>
      <c r="J930" s="7">
        <v>7</v>
      </c>
      <c r="K930" s="7"/>
      <c r="L930" s="7"/>
      <c r="M930" s="7"/>
    </row>
    <row r="931" spans="1:13" ht="25.5" x14ac:dyDescent="0.2">
      <c r="A931" s="1">
        <v>329</v>
      </c>
      <c r="B931" s="90" t="s">
        <v>4421</v>
      </c>
      <c r="C931" s="450" t="s">
        <v>3414</v>
      </c>
      <c r="D931" s="22">
        <v>39753</v>
      </c>
      <c r="E931" s="22">
        <v>39782</v>
      </c>
      <c r="F931" s="3855"/>
      <c r="G931" s="3855"/>
      <c r="H931" s="7"/>
      <c r="I931" s="7"/>
      <c r="J931" s="7">
        <v>7</v>
      </c>
      <c r="K931" s="7"/>
      <c r="L931" s="7"/>
      <c r="M931" s="7"/>
    </row>
    <row r="932" spans="1:13" ht="38.25" x14ac:dyDescent="0.2">
      <c r="A932" s="1">
        <v>330</v>
      </c>
      <c r="B932" s="90" t="s">
        <v>4421</v>
      </c>
      <c r="C932" s="450" t="s">
        <v>3415</v>
      </c>
      <c r="D932" s="7"/>
      <c r="E932" s="7"/>
      <c r="F932" s="3855"/>
      <c r="G932" s="3855"/>
      <c r="H932" s="7"/>
      <c r="I932" s="7"/>
      <c r="J932" s="7">
        <v>1</v>
      </c>
      <c r="K932" s="7"/>
      <c r="M932" s="11" t="s">
        <v>3585</v>
      </c>
    </row>
    <row r="933" spans="1:13" ht="25.5" x14ac:dyDescent="0.2">
      <c r="A933" s="1">
        <v>331</v>
      </c>
      <c r="B933" s="90" t="s">
        <v>4421</v>
      </c>
      <c r="C933" s="388" t="s">
        <v>2479</v>
      </c>
      <c r="D933" s="22">
        <v>39737</v>
      </c>
      <c r="E933" s="22">
        <v>39813</v>
      </c>
      <c r="F933" s="3855"/>
      <c r="G933" s="3855"/>
      <c r="H933" s="7"/>
      <c r="I933" s="7"/>
      <c r="J933" s="7">
        <v>7</v>
      </c>
      <c r="K933" s="7"/>
      <c r="L933" s="7"/>
      <c r="M933" s="7"/>
    </row>
    <row r="934" spans="1:13" ht="25.5" x14ac:dyDescent="0.2">
      <c r="A934" s="1">
        <v>332</v>
      </c>
      <c r="B934" s="90" t="s">
        <v>4421</v>
      </c>
      <c r="C934" s="388" t="s">
        <v>2797</v>
      </c>
      <c r="D934" s="22">
        <v>39737</v>
      </c>
      <c r="E934" s="22">
        <v>39813</v>
      </c>
      <c r="F934" s="3855"/>
      <c r="G934" s="3855"/>
      <c r="H934" s="7"/>
      <c r="I934" s="7"/>
      <c r="J934" s="7">
        <v>3</v>
      </c>
      <c r="K934" s="7"/>
      <c r="L934" s="7"/>
      <c r="M934" s="7"/>
    </row>
    <row r="935" spans="1:13" ht="25.5" x14ac:dyDescent="0.2">
      <c r="A935" s="1">
        <v>333</v>
      </c>
      <c r="B935" s="90" t="s">
        <v>4421</v>
      </c>
      <c r="C935" s="388" t="s">
        <v>2798</v>
      </c>
      <c r="D935" s="22">
        <v>39743</v>
      </c>
      <c r="E935" s="22">
        <v>39813</v>
      </c>
      <c r="F935" s="3855"/>
      <c r="G935" s="3855"/>
      <c r="H935" s="7"/>
      <c r="I935" s="7"/>
      <c r="J935" s="7">
        <v>10</v>
      </c>
      <c r="K935" s="7"/>
      <c r="L935" s="7"/>
      <c r="M935" s="7"/>
    </row>
    <row r="936" spans="1:13" ht="25.5" x14ac:dyDescent="0.2">
      <c r="A936" s="1">
        <v>334</v>
      </c>
      <c r="B936" s="90" t="s">
        <v>4421</v>
      </c>
      <c r="C936" s="89" t="s">
        <v>2799</v>
      </c>
      <c r="D936" s="22">
        <v>39753</v>
      </c>
      <c r="E936" s="22">
        <v>39782</v>
      </c>
      <c r="F936" s="3856"/>
      <c r="G936" s="3856"/>
      <c r="H936" s="7"/>
      <c r="I936" s="7"/>
      <c r="J936" s="7">
        <v>8</v>
      </c>
      <c r="K936" s="7"/>
      <c r="L936" s="7"/>
      <c r="M936" s="7"/>
    </row>
    <row r="937" spans="1:13" x14ac:dyDescent="0.2">
      <c r="A937" s="4"/>
      <c r="B937" s="100"/>
      <c r="C937" s="101"/>
      <c r="D937" s="52"/>
      <c r="E937" s="52"/>
    </row>
    <row r="938" spans="1:13" x14ac:dyDescent="0.2">
      <c r="A938" s="17" t="s">
        <v>2726</v>
      </c>
      <c r="C938" s="329"/>
      <c r="D938" s="3842" t="s">
        <v>2722</v>
      </c>
      <c r="E938" s="3842"/>
      <c r="F938" s="3842"/>
      <c r="G938" s="3842"/>
      <c r="J938" s="36"/>
      <c r="K938" s="36"/>
      <c r="L938" s="10"/>
      <c r="M938" s="10"/>
    </row>
    <row r="939" spans="1:13" x14ac:dyDescent="0.2">
      <c r="A939" t="s">
        <v>2723</v>
      </c>
      <c r="C939" s="329"/>
      <c r="D939" s="301" t="s">
        <v>2860</v>
      </c>
      <c r="E939" s="3846" t="s">
        <v>2861</v>
      </c>
      <c r="F939" s="3847"/>
      <c r="G939" s="301" t="s">
        <v>2862</v>
      </c>
    </row>
    <row r="940" spans="1:13" x14ac:dyDescent="0.2">
      <c r="A940" s="17" t="s">
        <v>2727</v>
      </c>
      <c r="C940" s="329"/>
      <c r="D940" s="301"/>
      <c r="E940" s="3846"/>
      <c r="F940" s="3847"/>
      <c r="G940" s="301"/>
    </row>
    <row r="941" spans="1:13" x14ac:dyDescent="0.2">
      <c r="A941" s="36"/>
      <c r="B941" s="329"/>
      <c r="C941" s="329"/>
    </row>
    <row r="942" spans="1:13" x14ac:dyDescent="0.2">
      <c r="A942" s="36"/>
      <c r="B942" s="329"/>
      <c r="C942" s="329"/>
      <c r="J942" s="36"/>
      <c r="K942" s="36"/>
      <c r="L942" s="10"/>
      <c r="M942" s="10"/>
    </row>
    <row r="943" spans="1:13" x14ac:dyDescent="0.2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10"/>
      <c r="M943" s="10"/>
    </row>
    <row r="944" spans="1:13" ht="12.75" customHeight="1" x14ac:dyDescent="0.2">
      <c r="A944" s="3860"/>
      <c r="B944" s="3860"/>
      <c r="C944" s="3845" t="s">
        <v>2859</v>
      </c>
      <c r="D944" s="3845"/>
      <c r="E944" s="3845"/>
      <c r="F944" s="3845"/>
      <c r="G944" s="3845"/>
      <c r="H944" s="3845"/>
      <c r="I944" s="3845"/>
      <c r="J944" s="3845"/>
      <c r="K944" s="3845"/>
      <c r="L944" s="3852" t="s">
        <v>2858</v>
      </c>
      <c r="M944" s="3852"/>
    </row>
    <row r="945" spans="1:13" x14ac:dyDescent="0.2">
      <c r="A945" s="3860"/>
      <c r="B945" s="3860"/>
      <c r="C945" s="3845"/>
      <c r="D945" s="3845"/>
      <c r="E945" s="3845"/>
      <c r="F945" s="3845"/>
      <c r="G945" s="3845"/>
      <c r="H945" s="3845"/>
      <c r="I945" s="3845"/>
      <c r="J945" s="3845"/>
      <c r="K945" s="3845"/>
      <c r="L945" s="3852"/>
      <c r="M945" s="3852"/>
    </row>
    <row r="946" spans="1:13" x14ac:dyDescent="0.2">
      <c r="A946" s="3860"/>
      <c r="B946" s="3860"/>
      <c r="C946" s="3845"/>
      <c r="D946" s="3845"/>
      <c r="E946" s="3845"/>
      <c r="F946" s="3845"/>
      <c r="G946" s="3845"/>
      <c r="H946" s="3845"/>
      <c r="I946" s="3845"/>
      <c r="J946" s="3845"/>
      <c r="K946" s="3845"/>
      <c r="L946" s="3852"/>
      <c r="M946" s="3852"/>
    </row>
    <row r="947" spans="1:13" ht="15.75" customHeight="1" x14ac:dyDescent="0.2">
      <c r="A947" s="3860"/>
      <c r="B947" s="3860"/>
      <c r="C947" s="3853" t="s">
        <v>2720</v>
      </c>
      <c r="D947" s="3853"/>
      <c r="E947" s="3853"/>
      <c r="F947" s="3853"/>
      <c r="G947" s="3853"/>
      <c r="H947" s="3853"/>
      <c r="I947" s="3853"/>
      <c r="J947" s="3853"/>
      <c r="K947" s="3853"/>
      <c r="L947" s="3852" t="s">
        <v>1208</v>
      </c>
      <c r="M947" s="3852"/>
    </row>
    <row r="948" spans="1:13" ht="15.75" customHeight="1" x14ac:dyDescent="0.2">
      <c r="A948" s="3860"/>
      <c r="B948" s="3860"/>
      <c r="C948" s="3853"/>
      <c r="D948" s="3853"/>
      <c r="E948" s="3853"/>
      <c r="F948" s="3853"/>
      <c r="G948" s="3853"/>
      <c r="H948" s="3853"/>
      <c r="I948" s="3853"/>
      <c r="J948" s="3853"/>
      <c r="K948" s="3853"/>
      <c r="L948" s="3852"/>
      <c r="M948" s="3852"/>
    </row>
    <row r="949" spans="1:13" ht="15.75" customHeight="1" x14ac:dyDescent="0.2">
      <c r="A949" s="3860"/>
      <c r="B949" s="3860"/>
      <c r="C949" s="3853"/>
      <c r="D949" s="3853"/>
      <c r="E949" s="3853"/>
      <c r="F949" s="3853"/>
      <c r="G949" s="3853"/>
      <c r="H949" s="3853"/>
      <c r="I949" s="3853"/>
      <c r="J949" s="3853"/>
      <c r="K949" s="3853"/>
      <c r="L949" s="3852"/>
      <c r="M949" s="3852"/>
    </row>
    <row r="951" spans="1:13" x14ac:dyDescent="0.2">
      <c r="A951" t="s">
        <v>2319</v>
      </c>
    </row>
    <row r="952" spans="1:13" x14ac:dyDescent="0.2">
      <c r="A952" s="17" t="s">
        <v>2490</v>
      </c>
      <c r="I952" s="17" t="s">
        <v>2942</v>
      </c>
      <c r="J952" s="51"/>
    </row>
    <row r="953" spans="1:13" x14ac:dyDescent="0.2">
      <c r="A953" t="s">
        <v>2320</v>
      </c>
      <c r="J953" s="3844"/>
      <c r="K953" s="3844"/>
      <c r="L953" s="3844"/>
      <c r="M953" s="332"/>
    </row>
    <row r="954" spans="1:13" x14ac:dyDescent="0.2">
      <c r="A954" s="17" t="s">
        <v>2725</v>
      </c>
      <c r="J954" s="71"/>
      <c r="K954" s="71"/>
      <c r="L954" s="73"/>
      <c r="M954" s="73"/>
    </row>
    <row r="955" spans="1:13" x14ac:dyDescent="0.2">
      <c r="A955" s="17" t="s">
        <v>2724</v>
      </c>
      <c r="J955" s="4"/>
      <c r="K955" s="4"/>
      <c r="L955" s="4"/>
      <c r="M955" s="4"/>
    </row>
    <row r="956" spans="1:13" x14ac:dyDescent="0.2">
      <c r="I956" s="4"/>
      <c r="J956" s="4"/>
      <c r="K956" s="4"/>
    </row>
    <row r="957" spans="1:13" ht="25.5" customHeight="1" x14ac:dyDescent="0.2">
      <c r="A957" s="3845" t="s">
        <v>2864</v>
      </c>
      <c r="B957" s="3845" t="s">
        <v>2865</v>
      </c>
      <c r="C957" s="3845" t="s">
        <v>1212</v>
      </c>
      <c r="D957" s="3845" t="s">
        <v>2866</v>
      </c>
      <c r="E957" s="3845"/>
      <c r="F957" s="3848" t="s">
        <v>3430</v>
      </c>
      <c r="G957" s="3849"/>
      <c r="H957" s="3841" t="s">
        <v>3429</v>
      </c>
      <c r="I957" s="3841"/>
      <c r="J957" s="3845" t="s">
        <v>1211</v>
      </c>
      <c r="K957" s="3845" t="s">
        <v>2872</v>
      </c>
      <c r="L957" s="3857" t="s">
        <v>2915</v>
      </c>
      <c r="M957" s="3850" t="s">
        <v>2873</v>
      </c>
    </row>
    <row r="958" spans="1:13" ht="18" x14ac:dyDescent="0.2">
      <c r="A958" s="3845"/>
      <c r="B958" s="3845"/>
      <c r="C958" s="3845"/>
      <c r="D958" s="6" t="s">
        <v>2867</v>
      </c>
      <c r="E958" s="6" t="s">
        <v>2868</v>
      </c>
      <c r="F958" s="6" t="s">
        <v>2870</v>
      </c>
      <c r="G958" s="6" t="s">
        <v>2871</v>
      </c>
      <c r="H958" s="325" t="s">
        <v>3216</v>
      </c>
      <c r="I958" s="325" t="s">
        <v>3217</v>
      </c>
      <c r="J958" s="3845"/>
      <c r="K958" s="3845"/>
      <c r="L958" s="3858"/>
      <c r="M958" s="3851"/>
    </row>
    <row r="959" spans="1:13" ht="25.5" x14ac:dyDescent="0.2">
      <c r="A959" s="1">
        <v>335</v>
      </c>
      <c r="B959" s="90" t="s">
        <v>4421</v>
      </c>
      <c r="C959" s="106" t="s">
        <v>2800</v>
      </c>
      <c r="D959" s="22">
        <v>39767</v>
      </c>
      <c r="E959" s="22">
        <v>39813</v>
      </c>
      <c r="F959" s="3854">
        <v>191</v>
      </c>
      <c r="G959" s="3854">
        <v>2</v>
      </c>
      <c r="H959" s="7"/>
      <c r="I959" s="7"/>
      <c r="J959" s="7">
        <v>5</v>
      </c>
      <c r="K959" s="7"/>
      <c r="L959" s="7"/>
      <c r="M959" s="7"/>
    </row>
    <row r="960" spans="1:13" ht="25.5" x14ac:dyDescent="0.2">
      <c r="A960" s="1">
        <v>336</v>
      </c>
      <c r="B960" s="90" t="s">
        <v>4421</v>
      </c>
      <c r="C960" s="388" t="s">
        <v>2801</v>
      </c>
      <c r="D960" s="22">
        <v>39756</v>
      </c>
      <c r="E960" s="22">
        <v>39813</v>
      </c>
      <c r="F960" s="3855"/>
      <c r="G960" s="3855"/>
      <c r="H960" s="7"/>
      <c r="I960" s="7"/>
      <c r="J960" s="7">
        <v>5</v>
      </c>
      <c r="K960" s="7"/>
      <c r="L960" s="7"/>
      <c r="M960" s="7"/>
    </row>
    <row r="961" spans="1:13" ht="26.25" customHeight="1" x14ac:dyDescent="0.2">
      <c r="A961" s="1">
        <v>337</v>
      </c>
      <c r="B961" s="90" t="s">
        <v>4421</v>
      </c>
      <c r="C961" s="450" t="s">
        <v>3417</v>
      </c>
      <c r="D961" s="22">
        <v>39783</v>
      </c>
      <c r="E961" s="22">
        <v>39797</v>
      </c>
      <c r="F961" s="3855"/>
      <c r="G961" s="3855"/>
      <c r="H961" s="7"/>
      <c r="I961" s="7"/>
      <c r="J961" s="7">
        <v>3</v>
      </c>
      <c r="K961" s="7"/>
      <c r="L961" s="7"/>
      <c r="M961" s="7"/>
    </row>
    <row r="962" spans="1:13" ht="25.5" x14ac:dyDescent="0.2">
      <c r="A962" s="1">
        <v>338</v>
      </c>
      <c r="B962" s="90" t="s">
        <v>4421</v>
      </c>
      <c r="C962" s="388" t="s">
        <v>2802</v>
      </c>
      <c r="D962" s="22">
        <v>39783</v>
      </c>
      <c r="E962" s="22">
        <v>39813</v>
      </c>
      <c r="F962" s="3855"/>
      <c r="G962" s="3855"/>
      <c r="H962" s="7"/>
      <c r="I962" s="7"/>
      <c r="J962" s="7">
        <v>5</v>
      </c>
      <c r="K962" s="7"/>
      <c r="L962" s="7"/>
      <c r="M962" s="7"/>
    </row>
    <row r="963" spans="1:13" x14ac:dyDescent="0.2">
      <c r="A963" s="1">
        <v>339</v>
      </c>
      <c r="B963" s="90" t="s">
        <v>4421</v>
      </c>
      <c r="C963" s="383" t="s">
        <v>1722</v>
      </c>
      <c r="D963" s="7"/>
      <c r="E963" s="7"/>
      <c r="F963" s="3855"/>
      <c r="G963" s="3855"/>
      <c r="H963" s="7"/>
      <c r="I963" s="7"/>
      <c r="J963" s="7"/>
      <c r="K963" s="7"/>
      <c r="M963" s="7" t="s">
        <v>1705</v>
      </c>
    </row>
    <row r="964" spans="1:13" ht="25.5" x14ac:dyDescent="0.2">
      <c r="A964" s="1">
        <v>340</v>
      </c>
      <c r="B964" s="90" t="s">
        <v>4421</v>
      </c>
      <c r="C964" s="450" t="s">
        <v>3416</v>
      </c>
      <c r="D964" s="22">
        <v>39783</v>
      </c>
      <c r="E964" s="22">
        <v>39813</v>
      </c>
      <c r="F964" s="3855"/>
      <c r="G964" s="3855"/>
      <c r="H964" s="7"/>
      <c r="I964" s="7"/>
      <c r="J964" s="7">
        <v>4</v>
      </c>
      <c r="K964" s="7"/>
      <c r="L964" s="7"/>
      <c r="M964" s="7"/>
    </row>
    <row r="965" spans="1:13" ht="24" customHeight="1" x14ac:dyDescent="0.2">
      <c r="A965" s="1">
        <v>341</v>
      </c>
      <c r="B965" s="90" t="s">
        <v>4421</v>
      </c>
      <c r="C965" s="388" t="s">
        <v>2803</v>
      </c>
      <c r="D965" s="22">
        <v>39783</v>
      </c>
      <c r="E965" s="22">
        <v>39813</v>
      </c>
      <c r="F965" s="3855"/>
      <c r="G965" s="3855"/>
      <c r="H965" s="7"/>
      <c r="I965" s="7"/>
      <c r="J965" s="7">
        <v>6</v>
      </c>
      <c r="K965" s="7"/>
      <c r="L965" s="7"/>
      <c r="M965" s="7"/>
    </row>
    <row r="966" spans="1:13" x14ac:dyDescent="0.2">
      <c r="A966" s="1">
        <v>342</v>
      </c>
      <c r="B966" s="90" t="s">
        <v>4421</v>
      </c>
      <c r="C966" s="383" t="s">
        <v>2806</v>
      </c>
      <c r="D966" s="22">
        <v>39763</v>
      </c>
      <c r="E966" s="22">
        <v>39813</v>
      </c>
      <c r="F966" s="3855"/>
      <c r="G966" s="3855"/>
      <c r="H966" s="7"/>
      <c r="I966" s="7"/>
      <c r="J966" s="7">
        <v>3</v>
      </c>
      <c r="K966" s="7"/>
      <c r="L966" s="7"/>
      <c r="M966" s="7"/>
    </row>
    <row r="967" spans="1:13" ht="25.5" x14ac:dyDescent="0.2">
      <c r="A967" s="1">
        <v>343</v>
      </c>
      <c r="B967" s="90" t="s">
        <v>4421</v>
      </c>
      <c r="C967" s="388" t="s">
        <v>2807</v>
      </c>
      <c r="D967" s="22">
        <v>39783</v>
      </c>
      <c r="E967" s="22">
        <v>39813</v>
      </c>
      <c r="F967" s="3855"/>
      <c r="G967" s="3855"/>
      <c r="H967" s="7"/>
      <c r="I967" s="7"/>
      <c r="J967" s="7">
        <v>6</v>
      </c>
      <c r="K967" s="7"/>
      <c r="L967" s="7"/>
      <c r="M967" s="7"/>
    </row>
    <row r="968" spans="1:13" x14ac:dyDescent="0.2">
      <c r="A968" s="1">
        <v>344</v>
      </c>
      <c r="B968" s="90" t="s">
        <v>4421</v>
      </c>
      <c r="C968" s="383" t="s">
        <v>2808</v>
      </c>
      <c r="D968" s="22">
        <v>39783</v>
      </c>
      <c r="E968" s="22">
        <v>39813</v>
      </c>
      <c r="F968" s="3856"/>
      <c r="G968" s="3856"/>
      <c r="H968" s="7"/>
      <c r="I968" s="7"/>
      <c r="J968" s="7">
        <v>10</v>
      </c>
      <c r="K968" s="7"/>
      <c r="L968" s="7"/>
      <c r="M968" s="7"/>
    </row>
    <row r="969" spans="1:13" x14ac:dyDescent="0.2">
      <c r="A969" s="4"/>
      <c r="B969" s="51"/>
      <c r="D969" s="52"/>
      <c r="E969" s="52"/>
    </row>
    <row r="970" spans="1:13" x14ac:dyDescent="0.2">
      <c r="A970" s="17" t="s">
        <v>2726</v>
      </c>
      <c r="C970" s="329"/>
      <c r="D970" s="3842" t="s">
        <v>2722</v>
      </c>
      <c r="E970" s="3842"/>
      <c r="F970" s="3842"/>
      <c r="G970" s="3842"/>
    </row>
    <row r="971" spans="1:13" x14ac:dyDescent="0.2">
      <c r="A971" t="s">
        <v>2723</v>
      </c>
      <c r="C971" s="329"/>
      <c r="D971" s="301" t="s">
        <v>2860</v>
      </c>
      <c r="E971" s="3846" t="s">
        <v>2861</v>
      </c>
      <c r="F971" s="3847"/>
      <c r="G971" s="301" t="s">
        <v>2862</v>
      </c>
    </row>
    <row r="972" spans="1:13" x14ac:dyDescent="0.2">
      <c r="A972" s="17" t="s">
        <v>2727</v>
      </c>
      <c r="C972" s="329"/>
      <c r="D972" s="301"/>
      <c r="E972" s="3846"/>
      <c r="F972" s="3847"/>
      <c r="G972" s="301"/>
    </row>
    <row r="973" spans="1:13" x14ac:dyDescent="0.2">
      <c r="A973" s="36"/>
      <c r="B973" s="329"/>
      <c r="C973" s="329"/>
      <c r="J973" s="36"/>
      <c r="K973" s="36"/>
      <c r="L973" s="10"/>
      <c r="M973" s="10"/>
    </row>
    <row r="974" spans="1:13" x14ac:dyDescent="0.2">
      <c r="A974" s="4"/>
      <c r="B974" s="329"/>
      <c r="C974" s="329"/>
    </row>
    <row r="975" spans="1:13" x14ac:dyDescent="0.2">
      <c r="A975" s="4"/>
      <c r="B975" s="51"/>
      <c r="D975" s="52"/>
      <c r="E975" s="52"/>
    </row>
    <row r="976" spans="1:13" ht="12.75" customHeight="1" x14ac:dyDescent="0.2">
      <c r="A976" s="3860"/>
      <c r="B976" s="3860"/>
      <c r="C976" s="3845" t="s">
        <v>2859</v>
      </c>
      <c r="D976" s="3845"/>
      <c r="E976" s="3845"/>
      <c r="F976" s="3845"/>
      <c r="G976" s="3845"/>
      <c r="H976" s="3845"/>
      <c r="I976" s="3845"/>
      <c r="J976" s="3845"/>
      <c r="K976" s="3845"/>
      <c r="L976" s="3852" t="s">
        <v>2858</v>
      </c>
      <c r="M976" s="3852"/>
    </row>
    <row r="977" spans="1:13" x14ac:dyDescent="0.2">
      <c r="A977" s="3860"/>
      <c r="B977" s="3860"/>
      <c r="C977" s="3845"/>
      <c r="D977" s="3845"/>
      <c r="E977" s="3845"/>
      <c r="F977" s="3845"/>
      <c r="G977" s="3845"/>
      <c r="H977" s="3845"/>
      <c r="I977" s="3845"/>
      <c r="J977" s="3845"/>
      <c r="K977" s="3845"/>
      <c r="L977" s="3852"/>
      <c r="M977" s="3852"/>
    </row>
    <row r="978" spans="1:13" x14ac:dyDescent="0.2">
      <c r="A978" s="3860"/>
      <c r="B978" s="3860"/>
      <c r="C978" s="3845"/>
      <c r="D978" s="3845"/>
      <c r="E978" s="3845"/>
      <c r="F978" s="3845"/>
      <c r="G978" s="3845"/>
      <c r="H978" s="3845"/>
      <c r="I978" s="3845"/>
      <c r="J978" s="3845"/>
      <c r="K978" s="3845"/>
      <c r="L978" s="3852"/>
      <c r="M978" s="3852"/>
    </row>
    <row r="979" spans="1:13" ht="15.75" customHeight="1" x14ac:dyDescent="0.2">
      <c r="A979" s="3860"/>
      <c r="B979" s="3860"/>
      <c r="C979" s="3853" t="s">
        <v>2720</v>
      </c>
      <c r="D979" s="3853"/>
      <c r="E979" s="3853"/>
      <c r="F979" s="3853"/>
      <c r="G979" s="3853"/>
      <c r="H979" s="3853"/>
      <c r="I979" s="3853"/>
      <c r="J979" s="3853"/>
      <c r="K979" s="3853"/>
      <c r="L979" s="3852" t="s">
        <v>1208</v>
      </c>
      <c r="M979" s="3852"/>
    </row>
    <row r="980" spans="1:13" ht="15.75" customHeight="1" x14ac:dyDescent="0.2">
      <c r="A980" s="3860"/>
      <c r="B980" s="3860"/>
      <c r="C980" s="3853"/>
      <c r="D980" s="3853"/>
      <c r="E980" s="3853"/>
      <c r="F980" s="3853"/>
      <c r="G980" s="3853"/>
      <c r="H980" s="3853"/>
      <c r="I980" s="3853"/>
      <c r="J980" s="3853"/>
      <c r="K980" s="3853"/>
      <c r="L980" s="3852"/>
      <c r="M980" s="3852"/>
    </row>
    <row r="981" spans="1:13" ht="15.75" customHeight="1" x14ac:dyDescent="0.2">
      <c r="A981" s="3860"/>
      <c r="B981" s="3860"/>
      <c r="C981" s="3853"/>
      <c r="D981" s="3853"/>
      <c r="E981" s="3853"/>
      <c r="F981" s="3853"/>
      <c r="G981" s="3853"/>
      <c r="H981" s="3853"/>
      <c r="I981" s="3853"/>
      <c r="J981" s="3853"/>
      <c r="K981" s="3853"/>
      <c r="L981" s="3852"/>
      <c r="M981" s="3852"/>
    </row>
    <row r="983" spans="1:13" x14ac:dyDescent="0.2">
      <c r="A983" t="s">
        <v>2319</v>
      </c>
    </row>
    <row r="984" spans="1:13" x14ac:dyDescent="0.2">
      <c r="A984" s="17" t="s">
        <v>2491</v>
      </c>
      <c r="I984" s="17" t="s">
        <v>2943</v>
      </c>
      <c r="J984" s="51"/>
    </row>
    <row r="985" spans="1:13" x14ac:dyDescent="0.2">
      <c r="A985" t="s">
        <v>2320</v>
      </c>
      <c r="J985" s="3844"/>
      <c r="K985" s="3844"/>
      <c r="L985" s="3844"/>
      <c r="M985" s="332"/>
    </row>
    <row r="986" spans="1:13" x14ac:dyDescent="0.2">
      <c r="A986" s="17" t="s">
        <v>2725</v>
      </c>
      <c r="J986" s="71"/>
      <c r="K986" s="71"/>
      <c r="L986" s="73"/>
      <c r="M986" s="73"/>
    </row>
    <row r="987" spans="1:13" x14ac:dyDescent="0.2">
      <c r="A987" s="17" t="s">
        <v>2724</v>
      </c>
      <c r="J987" s="4"/>
      <c r="K987" s="4"/>
      <c r="L987" s="4"/>
      <c r="M987" s="4"/>
    </row>
    <row r="988" spans="1:13" x14ac:dyDescent="0.2">
      <c r="I988" s="4"/>
      <c r="J988" s="4"/>
      <c r="K988" s="4"/>
    </row>
    <row r="989" spans="1:13" ht="25.5" customHeight="1" x14ac:dyDescent="0.2">
      <c r="A989" s="3845" t="s">
        <v>2864</v>
      </c>
      <c r="B989" s="3845" t="s">
        <v>2865</v>
      </c>
      <c r="C989" s="3845" t="s">
        <v>1212</v>
      </c>
      <c r="D989" s="3845" t="s">
        <v>2866</v>
      </c>
      <c r="E989" s="3845"/>
      <c r="F989" s="3848" t="s">
        <v>3430</v>
      </c>
      <c r="G989" s="3849"/>
      <c r="H989" s="3841" t="s">
        <v>3429</v>
      </c>
      <c r="I989" s="3841"/>
      <c r="J989" s="3845" t="s">
        <v>1211</v>
      </c>
      <c r="K989" s="3845" t="s">
        <v>2872</v>
      </c>
      <c r="L989" s="3857" t="s">
        <v>2915</v>
      </c>
      <c r="M989" s="3850" t="s">
        <v>2873</v>
      </c>
    </row>
    <row r="990" spans="1:13" ht="18" x14ac:dyDescent="0.2">
      <c r="A990" s="3845"/>
      <c r="B990" s="3845"/>
      <c r="C990" s="3845"/>
      <c r="D990" s="6" t="s">
        <v>2867</v>
      </c>
      <c r="E990" s="6" t="s">
        <v>2868</v>
      </c>
      <c r="F990" s="6" t="s">
        <v>2870</v>
      </c>
      <c r="G990" s="6" t="s">
        <v>2871</v>
      </c>
      <c r="H990" s="325" t="s">
        <v>3216</v>
      </c>
      <c r="I990" s="325" t="s">
        <v>3217</v>
      </c>
      <c r="J990" s="3845"/>
      <c r="K990" s="3845"/>
      <c r="L990" s="3858"/>
      <c r="M990" s="3851"/>
    </row>
    <row r="991" spans="1:13" ht="25.5" x14ac:dyDescent="0.2">
      <c r="A991" s="66">
        <v>345</v>
      </c>
      <c r="B991" s="90" t="s">
        <v>4421</v>
      </c>
      <c r="C991" s="388" t="s">
        <v>2809</v>
      </c>
      <c r="D991" s="68">
        <v>39783</v>
      </c>
      <c r="E991" s="68">
        <v>39797</v>
      </c>
      <c r="F991" s="3854">
        <v>191</v>
      </c>
      <c r="G991" s="3854">
        <v>2</v>
      </c>
      <c r="H991" s="67"/>
      <c r="I991" s="67"/>
      <c r="J991" s="67">
        <v>8</v>
      </c>
      <c r="K991" s="67"/>
      <c r="L991" s="67"/>
      <c r="M991" s="7"/>
    </row>
    <row r="992" spans="1:13" ht="25.5" x14ac:dyDescent="0.2">
      <c r="A992" s="1">
        <v>346</v>
      </c>
      <c r="B992" s="90" t="s">
        <v>4421</v>
      </c>
      <c r="C992" s="388" t="s">
        <v>2480</v>
      </c>
      <c r="D992" s="22">
        <v>39797</v>
      </c>
      <c r="E992" s="22">
        <v>39813</v>
      </c>
      <c r="F992" s="3855"/>
      <c r="G992" s="3855"/>
      <c r="H992" s="7"/>
      <c r="I992" s="7"/>
      <c r="J992" s="7">
        <v>6</v>
      </c>
      <c r="K992" s="7"/>
      <c r="L992" s="7"/>
      <c r="M992" s="7"/>
    </row>
    <row r="993" spans="1:13" ht="25.5" customHeight="1" x14ac:dyDescent="0.2">
      <c r="A993" s="1">
        <v>347</v>
      </c>
      <c r="B993" s="90" t="s">
        <v>4421</v>
      </c>
      <c r="C993" s="450" t="s">
        <v>3418</v>
      </c>
      <c r="D993" s="22">
        <v>39797</v>
      </c>
      <c r="E993" s="22">
        <v>39813</v>
      </c>
      <c r="F993" s="3855"/>
      <c r="G993" s="3855"/>
      <c r="H993" s="7"/>
      <c r="I993" s="7"/>
      <c r="J993" s="7">
        <v>7</v>
      </c>
      <c r="K993" s="7"/>
      <c r="L993" s="7"/>
      <c r="M993" s="7"/>
    </row>
    <row r="994" spans="1:13" ht="25.5" x14ac:dyDescent="0.2">
      <c r="A994" s="1">
        <v>348</v>
      </c>
      <c r="B994" s="90" t="s">
        <v>4421</v>
      </c>
      <c r="C994" s="388" t="s">
        <v>2810</v>
      </c>
      <c r="D994" s="22">
        <v>39792</v>
      </c>
      <c r="E994" s="22">
        <v>39813</v>
      </c>
      <c r="F994" s="3855"/>
      <c r="G994" s="3855"/>
      <c r="H994" s="7"/>
      <c r="I994" s="7"/>
      <c r="J994" s="7">
        <v>7</v>
      </c>
      <c r="K994" s="7"/>
      <c r="L994" s="7"/>
      <c r="M994" s="7"/>
    </row>
    <row r="995" spans="1:13" ht="25.5" x14ac:dyDescent="0.2">
      <c r="A995" s="1">
        <v>349</v>
      </c>
      <c r="B995" s="90" t="s">
        <v>4421</v>
      </c>
      <c r="C995" s="388" t="s">
        <v>2811</v>
      </c>
      <c r="D995" s="22">
        <v>39797</v>
      </c>
      <c r="E995" s="22">
        <v>39813</v>
      </c>
      <c r="F995" s="3855"/>
      <c r="G995" s="3855"/>
      <c r="H995" s="7"/>
      <c r="I995" s="7"/>
      <c r="J995" s="7">
        <v>6</v>
      </c>
      <c r="K995" s="7"/>
      <c r="L995" s="7"/>
      <c r="M995" s="7"/>
    </row>
    <row r="996" spans="1:13" ht="25.5" x14ac:dyDescent="0.2">
      <c r="A996" s="1">
        <v>350</v>
      </c>
      <c r="B996" s="90" t="s">
        <v>4421</v>
      </c>
      <c r="C996" s="388" t="s">
        <v>3419</v>
      </c>
      <c r="D996" s="22">
        <v>39797</v>
      </c>
      <c r="E996" s="22">
        <v>39811</v>
      </c>
      <c r="F996" s="3855"/>
      <c r="G996" s="3855"/>
      <c r="H996" s="7"/>
      <c r="I996" s="7"/>
      <c r="J996" s="7">
        <v>3</v>
      </c>
      <c r="K996" s="7"/>
      <c r="L996" s="7"/>
      <c r="M996" s="7"/>
    </row>
    <row r="997" spans="1:13" ht="25.5" x14ac:dyDescent="0.2">
      <c r="A997" s="1">
        <v>351</v>
      </c>
      <c r="B997" s="90" t="s">
        <v>4421</v>
      </c>
      <c r="C997" s="388" t="s">
        <v>2812</v>
      </c>
      <c r="D997" s="22">
        <v>39804</v>
      </c>
      <c r="E997" s="22">
        <v>39813</v>
      </c>
      <c r="F997" s="3855"/>
      <c r="G997" s="3855"/>
      <c r="H997" s="7"/>
      <c r="I997" s="7"/>
      <c r="J997" s="7">
        <v>3</v>
      </c>
      <c r="K997" s="7"/>
      <c r="L997" s="7"/>
      <c r="M997" s="7"/>
    </row>
    <row r="998" spans="1:13" ht="25.5" x14ac:dyDescent="0.2">
      <c r="A998" s="1">
        <v>352</v>
      </c>
      <c r="B998" s="90" t="s">
        <v>4421</v>
      </c>
      <c r="C998" s="388" t="s">
        <v>2813</v>
      </c>
      <c r="D998" s="22">
        <v>39802</v>
      </c>
      <c r="E998" s="22">
        <v>39813</v>
      </c>
      <c r="F998" s="3855"/>
      <c r="G998" s="3855"/>
      <c r="H998" s="7"/>
      <c r="I998" s="7"/>
      <c r="J998" s="7">
        <v>11</v>
      </c>
      <c r="K998" s="7"/>
      <c r="L998" s="7"/>
      <c r="M998" s="7"/>
    </row>
    <row r="999" spans="1:13" ht="25.5" x14ac:dyDescent="0.2">
      <c r="A999" s="1">
        <v>353</v>
      </c>
      <c r="B999" s="90" t="s">
        <v>4421</v>
      </c>
      <c r="C999" s="388" t="s">
        <v>2814</v>
      </c>
      <c r="D999" s="22">
        <v>39802</v>
      </c>
      <c r="E999" s="22">
        <v>39813</v>
      </c>
      <c r="F999" s="3855"/>
      <c r="G999" s="3855"/>
      <c r="H999" s="7"/>
      <c r="I999" s="7"/>
      <c r="J999" s="7">
        <v>3</v>
      </c>
      <c r="K999" s="7"/>
      <c r="L999" s="7"/>
      <c r="M999" s="7"/>
    </row>
    <row r="1000" spans="1:13" ht="25.5" x14ac:dyDescent="0.2">
      <c r="A1000" s="1">
        <v>354</v>
      </c>
      <c r="B1000" s="90" t="s">
        <v>4421</v>
      </c>
      <c r="C1000" s="450" t="s">
        <v>3420</v>
      </c>
      <c r="D1000" s="22">
        <v>39811</v>
      </c>
      <c r="E1000" s="22">
        <v>39813</v>
      </c>
      <c r="F1000" s="3855"/>
      <c r="G1000" s="3855"/>
      <c r="H1000" s="7"/>
      <c r="I1000" s="7"/>
      <c r="J1000" s="7">
        <v>6</v>
      </c>
      <c r="K1000" s="7"/>
      <c r="L1000" s="7"/>
      <c r="M1000" s="7"/>
    </row>
    <row r="1001" spans="1:13" x14ac:dyDescent="0.2">
      <c r="A1001" s="1">
        <v>355</v>
      </c>
      <c r="B1001" s="90" t="s">
        <v>4421</v>
      </c>
      <c r="C1001" s="388" t="s">
        <v>1723</v>
      </c>
      <c r="D1001" s="22">
        <v>39811</v>
      </c>
      <c r="E1001" s="22">
        <v>39813</v>
      </c>
      <c r="F1001" s="3855"/>
      <c r="G1001" s="3855"/>
      <c r="H1001" s="7"/>
      <c r="I1001" s="7"/>
      <c r="J1001" s="7">
        <v>0</v>
      </c>
      <c r="K1001" s="7"/>
      <c r="M1001" s="7" t="s">
        <v>1705</v>
      </c>
    </row>
    <row r="1002" spans="1:13" ht="25.5" x14ac:dyDescent="0.2">
      <c r="A1002" s="1">
        <v>356</v>
      </c>
      <c r="B1002" s="90" t="s">
        <v>4421</v>
      </c>
      <c r="C1002" s="388" t="s">
        <v>2815</v>
      </c>
      <c r="D1002" s="22">
        <v>39811</v>
      </c>
      <c r="E1002" s="22">
        <v>39813</v>
      </c>
      <c r="F1002" s="3856"/>
      <c r="G1002" s="3856"/>
      <c r="H1002" s="7"/>
      <c r="I1002" s="7"/>
      <c r="J1002" s="7">
        <v>22</v>
      </c>
      <c r="K1002" s="7"/>
      <c r="L1002" s="7"/>
      <c r="M1002" s="67"/>
    </row>
    <row r="1003" spans="1:13" x14ac:dyDescent="0.2">
      <c r="A1003" s="4"/>
      <c r="B1003" s="51"/>
      <c r="D1003" s="52"/>
      <c r="E1003" s="52"/>
    </row>
    <row r="1004" spans="1:13" x14ac:dyDescent="0.2">
      <c r="A1004" s="36"/>
      <c r="B1004" s="17" t="s">
        <v>2726</v>
      </c>
      <c r="D1004" s="329"/>
      <c r="E1004" s="3842" t="s">
        <v>2722</v>
      </c>
      <c r="F1004" s="3842"/>
      <c r="G1004" s="3842"/>
      <c r="H1004" s="3842"/>
      <c r="J1004" s="36"/>
      <c r="K1004" s="36"/>
      <c r="L1004" s="36"/>
      <c r="M1004" s="36"/>
    </row>
    <row r="1005" spans="1:13" x14ac:dyDescent="0.2">
      <c r="A1005" s="36"/>
      <c r="B1005" t="s">
        <v>2723</v>
      </c>
      <c r="D1005" s="329"/>
      <c r="E1005" s="301" t="s">
        <v>2860</v>
      </c>
      <c r="F1005" s="3846" t="s">
        <v>2861</v>
      </c>
      <c r="G1005" s="3847"/>
      <c r="H1005" s="301" t="s">
        <v>2862</v>
      </c>
    </row>
    <row r="1006" spans="1:13" x14ac:dyDescent="0.2">
      <c r="A1006" s="36"/>
      <c r="B1006" s="17" t="s">
        <v>2727</v>
      </c>
      <c r="E1006" s="301"/>
      <c r="F1006" s="3843"/>
      <c r="G1006" s="3843"/>
      <c r="H1006" s="301"/>
    </row>
    <row r="1007" spans="1:13" x14ac:dyDescent="0.2">
      <c r="A1007" s="36"/>
      <c r="B1007" s="329"/>
      <c r="C1007" s="329"/>
    </row>
    <row r="1008" spans="1:13" x14ac:dyDescent="0.2">
      <c r="A1008" s="36"/>
      <c r="B1008" s="329"/>
      <c r="C1008" s="329"/>
      <c r="J1008" s="36"/>
      <c r="K1008" s="36"/>
      <c r="L1008" s="36"/>
      <c r="M1008" s="36"/>
    </row>
    <row r="1009" spans="1:13" x14ac:dyDescent="0.2">
      <c r="A1009" s="36"/>
      <c r="B1009" s="329"/>
      <c r="C1009" s="329"/>
      <c r="D1009" s="17"/>
      <c r="F1009" s="36"/>
      <c r="G1009" s="73"/>
      <c r="H1009" s="73"/>
      <c r="I1009" s="36"/>
      <c r="J1009" s="36"/>
      <c r="K1009" s="36"/>
      <c r="L1009" s="36"/>
      <c r="M1009" s="36"/>
    </row>
    <row r="1010" spans="1:13" ht="12.75" customHeight="1" x14ac:dyDescent="0.2">
      <c r="A1010" s="3860"/>
      <c r="B1010" s="3860"/>
      <c r="C1010" s="3845" t="s">
        <v>2859</v>
      </c>
      <c r="D1010" s="3845"/>
      <c r="E1010" s="3845"/>
      <c r="F1010" s="3845"/>
      <c r="G1010" s="3845"/>
      <c r="H1010" s="3845"/>
      <c r="I1010" s="3845"/>
      <c r="J1010" s="3845"/>
      <c r="K1010" s="3845"/>
      <c r="L1010" s="3852" t="s">
        <v>2858</v>
      </c>
      <c r="M1010" s="3852"/>
    </row>
    <row r="1011" spans="1:13" x14ac:dyDescent="0.2">
      <c r="A1011" s="3860"/>
      <c r="B1011" s="3860"/>
      <c r="C1011" s="3845"/>
      <c r="D1011" s="3845"/>
      <c r="E1011" s="3845"/>
      <c r="F1011" s="3845"/>
      <c r="G1011" s="3845"/>
      <c r="H1011" s="3845"/>
      <c r="I1011" s="3845"/>
      <c r="J1011" s="3845"/>
      <c r="K1011" s="3845"/>
      <c r="L1011" s="3852"/>
      <c r="M1011" s="3852"/>
    </row>
    <row r="1012" spans="1:13" x14ac:dyDescent="0.2">
      <c r="A1012" s="3860"/>
      <c r="B1012" s="3860"/>
      <c r="C1012" s="3845"/>
      <c r="D1012" s="3845"/>
      <c r="E1012" s="3845"/>
      <c r="F1012" s="3845"/>
      <c r="G1012" s="3845"/>
      <c r="H1012" s="3845"/>
      <c r="I1012" s="3845"/>
      <c r="J1012" s="3845"/>
      <c r="K1012" s="3845"/>
      <c r="L1012" s="3852"/>
      <c r="M1012" s="3852"/>
    </row>
    <row r="1013" spans="1:13" ht="12.75" customHeight="1" x14ac:dyDescent="0.2">
      <c r="A1013" s="3860"/>
      <c r="B1013" s="3860"/>
      <c r="C1013" s="3853" t="s">
        <v>2720</v>
      </c>
      <c r="D1013" s="3853"/>
      <c r="E1013" s="3853"/>
      <c r="F1013" s="3853"/>
      <c r="G1013" s="3853"/>
      <c r="H1013" s="3853"/>
      <c r="I1013" s="3853"/>
      <c r="J1013" s="3853"/>
      <c r="K1013" s="3853"/>
      <c r="L1013" s="3852" t="s">
        <v>1208</v>
      </c>
      <c r="M1013" s="3852"/>
    </row>
    <row r="1014" spans="1:13" ht="12.75" customHeight="1" x14ac:dyDescent="0.2">
      <c r="A1014" s="3860"/>
      <c r="B1014" s="3860"/>
      <c r="C1014" s="3853"/>
      <c r="D1014" s="3853"/>
      <c r="E1014" s="3853"/>
      <c r="F1014" s="3853"/>
      <c r="G1014" s="3853"/>
      <c r="H1014" s="3853"/>
      <c r="I1014" s="3853"/>
      <c r="J1014" s="3853"/>
      <c r="K1014" s="3853"/>
      <c r="L1014" s="3852"/>
      <c r="M1014" s="3852"/>
    </row>
    <row r="1015" spans="1:13" ht="12.75" customHeight="1" x14ac:dyDescent="0.2">
      <c r="A1015" s="3860"/>
      <c r="B1015" s="3860"/>
      <c r="C1015" s="3853"/>
      <c r="D1015" s="3853"/>
      <c r="E1015" s="3853"/>
      <c r="F1015" s="3853"/>
      <c r="G1015" s="3853"/>
      <c r="H1015" s="3853"/>
      <c r="I1015" s="3853"/>
      <c r="J1015" s="3853"/>
      <c r="K1015" s="3853"/>
      <c r="L1015" s="3852"/>
      <c r="M1015" s="3852"/>
    </row>
    <row r="1017" spans="1:13" x14ac:dyDescent="0.2">
      <c r="A1017" t="s">
        <v>1231</v>
      </c>
      <c r="I1017" s="17" t="s">
        <v>2944</v>
      </c>
      <c r="J1017" s="51"/>
    </row>
    <row r="1018" spans="1:13" x14ac:dyDescent="0.2">
      <c r="A1018" s="3861" t="s">
        <v>1090</v>
      </c>
      <c r="B1018" s="3862"/>
      <c r="C1018" s="3862"/>
      <c r="L1018" s="17"/>
      <c r="M1018" s="17"/>
    </row>
    <row r="1019" spans="1:13" x14ac:dyDescent="0.2">
      <c r="A1019" s="17" t="s">
        <v>967</v>
      </c>
    </row>
    <row r="1020" spans="1:13" x14ac:dyDescent="0.2">
      <c r="A1020" s="17" t="s">
        <v>2725</v>
      </c>
      <c r="J1020" s="3844"/>
      <c r="K1020" s="3844"/>
      <c r="L1020" s="3844"/>
      <c r="M1020" s="332"/>
    </row>
    <row r="1021" spans="1:13" x14ac:dyDescent="0.2">
      <c r="A1021" s="17" t="s">
        <v>2724</v>
      </c>
      <c r="J1021" s="71"/>
      <c r="K1021" s="71"/>
      <c r="L1021" s="73"/>
      <c r="M1021" s="73"/>
    </row>
    <row r="1022" spans="1:13" x14ac:dyDescent="0.2">
      <c r="J1022" s="4"/>
      <c r="K1022" s="4"/>
      <c r="L1022" s="4"/>
      <c r="M1022" s="4"/>
    </row>
    <row r="1023" spans="1:13" x14ac:dyDescent="0.2">
      <c r="I1023" s="4"/>
      <c r="J1023" s="4"/>
      <c r="K1023" s="4"/>
    </row>
    <row r="1024" spans="1:13" ht="25.5" customHeight="1" x14ac:dyDescent="0.2">
      <c r="A1024" s="3872" t="s">
        <v>2864</v>
      </c>
      <c r="B1024" s="3872" t="s">
        <v>2865</v>
      </c>
      <c r="C1024" s="3880" t="s">
        <v>1212</v>
      </c>
      <c r="D1024" s="3863" t="s">
        <v>2866</v>
      </c>
      <c r="E1024" s="3864"/>
      <c r="F1024" s="3848" t="s">
        <v>3430</v>
      </c>
      <c r="G1024" s="3849"/>
      <c r="H1024" s="3841" t="s">
        <v>3429</v>
      </c>
      <c r="I1024" s="3841"/>
      <c r="J1024" s="3872" t="s">
        <v>1211</v>
      </c>
      <c r="K1024" s="3845" t="s">
        <v>2872</v>
      </c>
      <c r="L1024" s="3857" t="s">
        <v>2915</v>
      </c>
      <c r="M1024" s="3850" t="s">
        <v>2873</v>
      </c>
    </row>
    <row r="1025" spans="1:13" ht="18" x14ac:dyDescent="0.2">
      <c r="A1025" s="3873"/>
      <c r="B1025" s="3873"/>
      <c r="C1025" s="3881"/>
      <c r="D1025" s="6" t="s">
        <v>2867</v>
      </c>
      <c r="E1025" s="6" t="s">
        <v>2868</v>
      </c>
      <c r="F1025" s="6" t="s">
        <v>2870</v>
      </c>
      <c r="G1025" s="6" t="s">
        <v>2871</v>
      </c>
      <c r="H1025" s="325" t="s">
        <v>3216</v>
      </c>
      <c r="I1025" s="325" t="s">
        <v>3217</v>
      </c>
      <c r="J1025" s="3873"/>
      <c r="K1025" s="3845"/>
      <c r="L1025" s="3858"/>
      <c r="M1025" s="3851"/>
    </row>
    <row r="1026" spans="1:13" x14ac:dyDescent="0.2">
      <c r="A1026" s="48"/>
      <c r="B1026" s="48"/>
      <c r="C1026" s="235"/>
      <c r="D1026" s="6"/>
      <c r="E1026" s="6"/>
      <c r="F1026" s="6"/>
      <c r="G1026" s="6"/>
      <c r="H1026" s="6"/>
      <c r="I1026" s="6"/>
      <c r="J1026" s="48"/>
      <c r="K1026" s="48"/>
      <c r="L1026" s="47"/>
      <c r="M1026" s="47"/>
    </row>
    <row r="1027" spans="1:13" x14ac:dyDescent="0.2">
      <c r="A1027" s="48"/>
      <c r="B1027" s="53" t="s">
        <v>1201</v>
      </c>
      <c r="C1027" s="315" t="s">
        <v>1202</v>
      </c>
      <c r="D1027" s="27">
        <v>39650</v>
      </c>
      <c r="E1027" s="192">
        <v>39710</v>
      </c>
      <c r="F1027" s="3854">
        <v>191</v>
      </c>
      <c r="G1027" s="3854">
        <v>3</v>
      </c>
      <c r="H1027" s="6"/>
      <c r="I1027" s="6"/>
      <c r="J1027" s="193">
        <v>50</v>
      </c>
      <c r="K1027" s="193"/>
      <c r="L1027" s="47"/>
      <c r="M1027" s="15"/>
    </row>
    <row r="1028" spans="1:13" x14ac:dyDescent="0.2">
      <c r="A1028" s="1"/>
      <c r="B1028" s="42" t="s">
        <v>1143</v>
      </c>
      <c r="C1028" s="220" t="s">
        <v>1144</v>
      </c>
      <c r="D1028" s="8"/>
      <c r="E1028" s="8"/>
      <c r="F1028" s="3855"/>
      <c r="G1028" s="3855"/>
      <c r="H1028" s="7"/>
      <c r="I1028" s="7"/>
      <c r="J1028" s="1"/>
      <c r="K1028" s="1"/>
      <c r="L1028" s="7"/>
      <c r="M1028" s="7"/>
    </row>
    <row r="1029" spans="1:13" x14ac:dyDescent="0.2">
      <c r="A1029" s="1"/>
      <c r="B1029" s="7"/>
      <c r="C1029" s="221" t="s">
        <v>1165</v>
      </c>
      <c r="D1029" s="8">
        <v>39722</v>
      </c>
      <c r="E1029" s="8">
        <v>39729</v>
      </c>
      <c r="F1029" s="3855"/>
      <c r="G1029" s="3855"/>
      <c r="H1029" s="7"/>
      <c r="I1029" s="7"/>
      <c r="J1029" s="1">
        <v>20</v>
      </c>
      <c r="K1029" s="1"/>
      <c r="L1029" s="7"/>
      <c r="M1029" s="7"/>
    </row>
    <row r="1030" spans="1:13" x14ac:dyDescent="0.2">
      <c r="A1030" s="1"/>
      <c r="B1030" s="7"/>
      <c r="C1030" s="221" t="s">
        <v>2432</v>
      </c>
      <c r="D1030" s="8">
        <v>39450</v>
      </c>
      <c r="E1030" s="8">
        <v>39456</v>
      </c>
      <c r="F1030" s="3855"/>
      <c r="G1030" s="3855"/>
      <c r="H1030" s="7"/>
      <c r="I1030" s="7"/>
      <c r="J1030" s="1">
        <v>5</v>
      </c>
      <c r="K1030" s="1"/>
      <c r="L1030" s="7"/>
      <c r="M1030" s="7"/>
    </row>
    <row r="1031" spans="1:13" x14ac:dyDescent="0.2">
      <c r="A1031" s="1"/>
      <c r="B1031" s="7"/>
      <c r="C1031" s="221" t="s">
        <v>2433</v>
      </c>
      <c r="D1031" s="8">
        <v>39498</v>
      </c>
      <c r="E1031" s="8">
        <v>39548</v>
      </c>
      <c r="F1031" s="3855"/>
      <c r="G1031" s="3855"/>
      <c r="H1031" s="7"/>
      <c r="I1031" s="7"/>
      <c r="J1031" s="1">
        <v>4</v>
      </c>
      <c r="K1031" s="1"/>
      <c r="L1031" s="7"/>
      <c r="M1031" s="7"/>
    </row>
    <row r="1032" spans="1:13" x14ac:dyDescent="0.2">
      <c r="A1032" s="1"/>
      <c r="B1032" s="7"/>
      <c r="C1032" s="221" t="s">
        <v>2434</v>
      </c>
      <c r="D1032" s="8">
        <v>39559</v>
      </c>
      <c r="E1032" s="8">
        <v>39561</v>
      </c>
      <c r="F1032" s="3855"/>
      <c r="G1032" s="3855"/>
      <c r="H1032" s="7"/>
      <c r="I1032" s="7"/>
      <c r="J1032" s="1">
        <v>4</v>
      </c>
      <c r="K1032" s="1"/>
      <c r="L1032" s="7"/>
      <c r="M1032" s="7"/>
    </row>
    <row r="1033" spans="1:13" x14ac:dyDescent="0.2">
      <c r="A1033" s="1"/>
      <c r="B1033" s="7"/>
      <c r="C1033" s="221" t="s">
        <v>2435</v>
      </c>
      <c r="D1033" s="8">
        <v>39596</v>
      </c>
      <c r="E1033" s="8">
        <v>39608</v>
      </c>
      <c r="F1033" s="3855"/>
      <c r="G1033" s="3855"/>
      <c r="H1033" s="7"/>
      <c r="I1033" s="7"/>
      <c r="J1033" s="1">
        <v>3</v>
      </c>
      <c r="K1033" s="1"/>
      <c r="L1033" s="7"/>
      <c r="M1033" s="7"/>
    </row>
    <row r="1034" spans="1:13" x14ac:dyDescent="0.2">
      <c r="A1034" s="1"/>
      <c r="B1034" s="7"/>
      <c r="C1034" s="221" t="s">
        <v>2436</v>
      </c>
      <c r="D1034" s="8">
        <v>39630</v>
      </c>
      <c r="E1034" s="8">
        <v>39634</v>
      </c>
      <c r="F1034" s="3855"/>
      <c r="G1034" s="3855"/>
      <c r="H1034" s="7"/>
      <c r="I1034" s="7"/>
      <c r="J1034" s="1">
        <v>5</v>
      </c>
      <c r="K1034" s="1"/>
      <c r="L1034" s="7"/>
      <c r="M1034" s="7"/>
    </row>
    <row r="1035" spans="1:13" x14ac:dyDescent="0.2">
      <c r="A1035" s="1"/>
      <c r="B1035" s="7"/>
      <c r="C1035" s="221" t="s">
        <v>2437</v>
      </c>
      <c r="D1035" s="8">
        <v>39669</v>
      </c>
      <c r="E1035" s="8">
        <v>39682</v>
      </c>
      <c r="F1035" s="3855"/>
      <c r="G1035" s="3855"/>
      <c r="H1035" s="7"/>
      <c r="I1035" s="7"/>
      <c r="J1035" s="1">
        <v>2</v>
      </c>
      <c r="K1035" s="1"/>
      <c r="L1035" s="7"/>
      <c r="M1035" s="7"/>
    </row>
    <row r="1036" spans="1:13" x14ac:dyDescent="0.2">
      <c r="A1036" s="1"/>
      <c r="B1036" s="7"/>
      <c r="C1036" s="221" t="s">
        <v>2438</v>
      </c>
      <c r="D1036" s="8">
        <v>39689</v>
      </c>
      <c r="E1036" s="8">
        <v>39692</v>
      </c>
      <c r="F1036" s="3855"/>
      <c r="G1036" s="3855"/>
      <c r="H1036" s="7"/>
      <c r="I1036" s="7"/>
      <c r="J1036" s="1">
        <v>2</v>
      </c>
      <c r="K1036" s="1"/>
      <c r="L1036" s="7"/>
      <c r="M1036" s="7"/>
    </row>
    <row r="1037" spans="1:13" x14ac:dyDescent="0.2">
      <c r="A1037" s="1"/>
      <c r="B1037" s="7"/>
      <c r="C1037" s="221" t="s">
        <v>2439</v>
      </c>
      <c r="D1037" s="8">
        <v>39750</v>
      </c>
      <c r="E1037" s="8">
        <v>39770</v>
      </c>
      <c r="F1037" s="3855"/>
      <c r="G1037" s="3855"/>
      <c r="H1037" s="7"/>
      <c r="I1037" s="7"/>
      <c r="J1037" s="1">
        <v>3</v>
      </c>
      <c r="K1037" s="1"/>
      <c r="L1037" s="7"/>
      <c r="M1037" s="7"/>
    </row>
    <row r="1038" spans="1:13" x14ac:dyDescent="0.2">
      <c r="A1038" s="1"/>
      <c r="B1038" s="7"/>
      <c r="C1038" s="221" t="s">
        <v>2440</v>
      </c>
      <c r="D1038" s="8">
        <v>39753</v>
      </c>
      <c r="E1038" s="8">
        <v>39763</v>
      </c>
      <c r="F1038" s="3855"/>
      <c r="G1038" s="3855"/>
      <c r="H1038" s="7"/>
      <c r="I1038" s="7"/>
      <c r="J1038" s="1">
        <v>4</v>
      </c>
      <c r="K1038" s="1"/>
      <c r="L1038" s="7"/>
      <c r="M1038" s="7"/>
    </row>
    <row r="1039" spans="1:13" x14ac:dyDescent="0.2">
      <c r="A1039" s="1"/>
      <c r="B1039" s="7"/>
      <c r="C1039" s="221"/>
      <c r="D1039" s="8"/>
      <c r="E1039" s="8"/>
      <c r="F1039" s="3855"/>
      <c r="G1039" s="3855"/>
      <c r="H1039" s="7"/>
      <c r="I1039" s="7"/>
      <c r="J1039" s="1"/>
      <c r="K1039" s="1"/>
      <c r="L1039" s="7"/>
      <c r="M1039" s="7"/>
    </row>
    <row r="1040" spans="1:13" x14ac:dyDescent="0.2">
      <c r="A1040" s="1"/>
      <c r="B1040" s="42" t="s">
        <v>1145</v>
      </c>
      <c r="C1040" s="220" t="s">
        <v>2527</v>
      </c>
      <c r="D1040" s="8"/>
      <c r="E1040" s="8"/>
      <c r="F1040" s="3855"/>
      <c r="G1040" s="3855"/>
      <c r="H1040" s="7"/>
      <c r="I1040" s="7"/>
      <c r="J1040" s="116"/>
      <c r="K1040" s="116"/>
      <c r="L1040" s="7"/>
      <c r="M1040" s="7"/>
    </row>
    <row r="1041" spans="1:13" x14ac:dyDescent="0.2">
      <c r="A1041" s="1"/>
      <c r="B1041" s="42" t="s">
        <v>1146</v>
      </c>
      <c r="C1041" s="221" t="s">
        <v>1147</v>
      </c>
      <c r="D1041" s="8">
        <v>39510</v>
      </c>
      <c r="E1041" s="8">
        <v>39729</v>
      </c>
      <c r="F1041" s="3855"/>
      <c r="G1041" s="3855"/>
      <c r="H1041" s="7"/>
      <c r="I1041" s="7"/>
      <c r="J1041" s="1">
        <v>15</v>
      </c>
      <c r="K1041" s="1"/>
      <c r="L1041" s="7"/>
      <c r="M1041" s="7"/>
    </row>
    <row r="1042" spans="1:13" ht="12.75" customHeight="1" x14ac:dyDescent="0.2">
      <c r="A1042" s="1"/>
      <c r="B1042" s="42" t="s">
        <v>1148</v>
      </c>
      <c r="C1042" s="387" t="s">
        <v>2251</v>
      </c>
      <c r="D1042" s="8"/>
      <c r="E1042" s="8"/>
      <c r="F1042" s="3855"/>
      <c r="G1042" s="3855"/>
      <c r="H1042" s="7"/>
      <c r="I1042" s="7"/>
      <c r="J1042" s="1"/>
      <c r="K1042" s="1"/>
      <c r="L1042" s="7"/>
      <c r="M1042" s="7"/>
    </row>
    <row r="1043" spans="1:13" x14ac:dyDescent="0.2">
      <c r="A1043" s="1"/>
      <c r="B1043" s="7"/>
      <c r="C1043" s="221" t="s">
        <v>1150</v>
      </c>
      <c r="D1043" s="8">
        <v>39545</v>
      </c>
      <c r="E1043" s="8">
        <v>39686</v>
      </c>
      <c r="F1043" s="3855"/>
      <c r="G1043" s="3855"/>
      <c r="H1043" s="7"/>
      <c r="I1043" s="7"/>
      <c r="J1043" s="1">
        <v>28</v>
      </c>
      <c r="K1043" s="1"/>
      <c r="L1043" s="7"/>
      <c r="M1043" s="7"/>
    </row>
    <row r="1044" spans="1:13" x14ac:dyDescent="0.2">
      <c r="A1044" s="1"/>
      <c r="B1044" s="7"/>
      <c r="C1044" s="221" t="s">
        <v>1151</v>
      </c>
      <c r="D1044" s="8">
        <v>38609</v>
      </c>
      <c r="E1044" s="8">
        <v>39800</v>
      </c>
      <c r="F1044" s="3856"/>
      <c r="G1044" s="3856"/>
      <c r="H1044" s="7"/>
      <c r="I1044" s="7"/>
      <c r="J1044" s="1">
        <v>54</v>
      </c>
      <c r="K1044" s="1"/>
      <c r="L1044" s="7"/>
      <c r="M1044" s="7"/>
    </row>
    <row r="1045" spans="1:13" x14ac:dyDescent="0.2">
      <c r="A1045" s="36"/>
      <c r="B1045" s="36"/>
      <c r="C1045" s="36"/>
      <c r="D1045" s="36"/>
      <c r="E1045" s="36"/>
      <c r="F1045" s="36"/>
      <c r="G1045" s="36"/>
      <c r="H1045" s="36"/>
      <c r="I1045" s="36"/>
      <c r="J1045" s="36"/>
      <c r="K1045" s="36"/>
      <c r="L1045" s="36"/>
      <c r="M1045" s="36"/>
    </row>
    <row r="1046" spans="1:13" x14ac:dyDescent="0.2">
      <c r="A1046" s="17" t="s">
        <v>2726</v>
      </c>
      <c r="C1046" s="329"/>
      <c r="D1046" s="3842" t="s">
        <v>2722</v>
      </c>
      <c r="E1046" s="3842"/>
      <c r="F1046" s="3842"/>
      <c r="G1046" s="3842"/>
    </row>
    <row r="1047" spans="1:13" x14ac:dyDescent="0.2">
      <c r="A1047" t="s">
        <v>2723</v>
      </c>
      <c r="C1047" s="329"/>
      <c r="D1047" s="301" t="s">
        <v>2860</v>
      </c>
      <c r="E1047" s="3846" t="s">
        <v>2861</v>
      </c>
      <c r="F1047" s="3847"/>
      <c r="G1047" s="301" t="s">
        <v>2862</v>
      </c>
    </row>
    <row r="1048" spans="1:13" x14ac:dyDescent="0.2">
      <c r="A1048" s="17" t="s">
        <v>2727</v>
      </c>
      <c r="C1048" s="329"/>
      <c r="D1048" s="301"/>
      <c r="E1048" s="3846"/>
      <c r="F1048" s="3847"/>
      <c r="G1048" s="301"/>
    </row>
    <row r="1049" spans="1:13" x14ac:dyDescent="0.2">
      <c r="A1049" s="36"/>
      <c r="B1049" s="329"/>
      <c r="C1049" s="329"/>
      <c r="J1049" s="36"/>
      <c r="K1049" s="36"/>
      <c r="L1049" s="36"/>
      <c r="M1049" s="36"/>
    </row>
    <row r="1050" spans="1:13" x14ac:dyDescent="0.2">
      <c r="A1050" s="36"/>
      <c r="B1050" s="329"/>
      <c r="C1050" s="329"/>
      <c r="J1050" s="36"/>
      <c r="K1050" s="36"/>
      <c r="L1050" s="36"/>
      <c r="M1050" s="36"/>
    </row>
    <row r="1051" spans="1:13" x14ac:dyDescent="0.2">
      <c r="A1051" s="36"/>
      <c r="B1051" s="36"/>
      <c r="C1051" s="36"/>
      <c r="D1051" s="36"/>
      <c r="E1051" s="36"/>
      <c r="F1051" s="36"/>
      <c r="G1051" s="36"/>
      <c r="H1051" s="36"/>
      <c r="I1051" s="36"/>
      <c r="J1051" s="36"/>
      <c r="K1051" s="36"/>
      <c r="L1051" s="36"/>
      <c r="M1051" s="36"/>
    </row>
    <row r="1052" spans="1:13" x14ac:dyDescent="0.2">
      <c r="A1052" s="36"/>
      <c r="B1052" s="36"/>
      <c r="C1052" s="36"/>
      <c r="D1052" s="36"/>
      <c r="E1052" s="36"/>
      <c r="F1052" s="36"/>
      <c r="G1052" s="36"/>
      <c r="H1052" s="36"/>
      <c r="I1052" s="36"/>
      <c r="J1052" s="36"/>
      <c r="K1052" s="36"/>
      <c r="L1052" s="36"/>
      <c r="M1052" s="36"/>
    </row>
    <row r="1053" spans="1:13" x14ac:dyDescent="0.2">
      <c r="A1053" s="36"/>
      <c r="B1053" s="36"/>
      <c r="C1053" s="36"/>
      <c r="D1053" s="36"/>
      <c r="E1053" s="36"/>
      <c r="F1053" s="36"/>
      <c r="G1053" s="36"/>
      <c r="H1053" s="36"/>
      <c r="I1053" s="36"/>
      <c r="J1053" s="36"/>
      <c r="K1053" s="36"/>
      <c r="L1053" s="36"/>
      <c r="M1053" s="36"/>
    </row>
    <row r="1054" spans="1:13" ht="12.75" customHeight="1" x14ac:dyDescent="0.2">
      <c r="A1054" s="3860"/>
      <c r="B1054" s="3860"/>
      <c r="C1054" s="3845" t="s">
        <v>2859</v>
      </c>
      <c r="D1054" s="3845"/>
      <c r="E1054" s="3845"/>
      <c r="F1054" s="3845"/>
      <c r="G1054" s="3845"/>
      <c r="H1054" s="3845"/>
      <c r="I1054" s="3845"/>
      <c r="J1054" s="3845"/>
      <c r="K1054" s="3845"/>
      <c r="L1054" s="3852" t="s">
        <v>2858</v>
      </c>
      <c r="M1054" s="3852"/>
    </row>
    <row r="1055" spans="1:13" x14ac:dyDescent="0.2">
      <c r="A1055" s="3860"/>
      <c r="B1055" s="3860"/>
      <c r="C1055" s="3845"/>
      <c r="D1055" s="3845"/>
      <c r="E1055" s="3845"/>
      <c r="F1055" s="3845"/>
      <c r="G1055" s="3845"/>
      <c r="H1055" s="3845"/>
      <c r="I1055" s="3845"/>
      <c r="J1055" s="3845"/>
      <c r="K1055" s="3845"/>
      <c r="L1055" s="3852"/>
      <c r="M1055" s="3852"/>
    </row>
    <row r="1056" spans="1:13" x14ac:dyDescent="0.2">
      <c r="A1056" s="3860"/>
      <c r="B1056" s="3860"/>
      <c r="C1056" s="3845"/>
      <c r="D1056" s="3845"/>
      <c r="E1056" s="3845"/>
      <c r="F1056" s="3845"/>
      <c r="G1056" s="3845"/>
      <c r="H1056" s="3845"/>
      <c r="I1056" s="3845"/>
      <c r="J1056" s="3845"/>
      <c r="K1056" s="3845"/>
      <c r="L1056" s="3852"/>
      <c r="M1056" s="3852"/>
    </row>
    <row r="1057" spans="1:13" ht="12.75" customHeight="1" x14ac:dyDescent="0.2">
      <c r="A1057" s="3860"/>
      <c r="B1057" s="3860"/>
      <c r="C1057" s="3853" t="s">
        <v>2720</v>
      </c>
      <c r="D1057" s="3853"/>
      <c r="E1057" s="3853"/>
      <c r="F1057" s="3853"/>
      <c r="G1057" s="3853"/>
      <c r="H1057" s="3853"/>
      <c r="I1057" s="3853"/>
      <c r="J1057" s="3853"/>
      <c r="K1057" s="3853"/>
      <c r="L1057" s="3852" t="s">
        <v>1208</v>
      </c>
      <c r="M1057" s="3852"/>
    </row>
    <row r="1058" spans="1:13" ht="12.75" customHeight="1" x14ac:dyDescent="0.2">
      <c r="A1058" s="3860"/>
      <c r="B1058" s="3860"/>
      <c r="C1058" s="3853"/>
      <c r="D1058" s="3853"/>
      <c r="E1058" s="3853"/>
      <c r="F1058" s="3853"/>
      <c r="G1058" s="3853"/>
      <c r="H1058" s="3853"/>
      <c r="I1058" s="3853"/>
      <c r="J1058" s="3853"/>
      <c r="K1058" s="3853"/>
      <c r="L1058" s="3852"/>
      <c r="M1058" s="3852"/>
    </row>
    <row r="1059" spans="1:13" ht="12.75" customHeight="1" x14ac:dyDescent="0.2">
      <c r="A1059" s="3860"/>
      <c r="B1059" s="3860"/>
      <c r="C1059" s="3853"/>
      <c r="D1059" s="3853"/>
      <c r="E1059" s="3853"/>
      <c r="F1059" s="3853"/>
      <c r="G1059" s="3853"/>
      <c r="H1059" s="3853"/>
      <c r="I1059" s="3853"/>
      <c r="J1059" s="3853"/>
      <c r="K1059" s="3853"/>
      <c r="L1059" s="3852"/>
      <c r="M1059" s="3852"/>
    </row>
    <row r="1061" spans="1:13" x14ac:dyDescent="0.2">
      <c r="A1061" t="s">
        <v>1231</v>
      </c>
    </row>
    <row r="1062" spans="1:13" x14ac:dyDescent="0.2">
      <c r="A1062" s="3861" t="s">
        <v>968</v>
      </c>
      <c r="B1062" s="3862"/>
      <c r="C1062" s="3862"/>
      <c r="I1062" s="17" t="s">
        <v>2945</v>
      </c>
      <c r="J1062" s="51"/>
      <c r="L1062" s="17"/>
      <c r="M1062" s="17"/>
    </row>
    <row r="1063" spans="1:13" x14ac:dyDescent="0.2">
      <c r="A1063" s="17" t="s">
        <v>967</v>
      </c>
    </row>
    <row r="1064" spans="1:13" x14ac:dyDescent="0.2">
      <c r="A1064" s="17" t="s">
        <v>2725</v>
      </c>
      <c r="J1064" s="3844"/>
      <c r="K1064" s="3844"/>
      <c r="L1064" s="3844"/>
      <c r="M1064" s="332"/>
    </row>
    <row r="1065" spans="1:13" x14ac:dyDescent="0.2">
      <c r="A1065" s="17" t="s">
        <v>2724</v>
      </c>
      <c r="J1065" s="71"/>
      <c r="K1065" s="71"/>
      <c r="L1065" s="328"/>
      <c r="M1065" s="328"/>
    </row>
    <row r="1066" spans="1:13" x14ac:dyDescent="0.2">
      <c r="J1066" s="4"/>
      <c r="K1066" s="4"/>
      <c r="L1066" s="4"/>
      <c r="M1066" s="4"/>
    </row>
    <row r="1067" spans="1:13" x14ac:dyDescent="0.2">
      <c r="J1067" s="4"/>
      <c r="K1067" s="4"/>
      <c r="L1067" s="4"/>
      <c r="M1067" s="4"/>
    </row>
    <row r="1068" spans="1:13" ht="27" customHeight="1" x14ac:dyDescent="0.2">
      <c r="A1068" s="3872" t="s">
        <v>2864</v>
      </c>
      <c r="B1068" s="3872" t="s">
        <v>2865</v>
      </c>
      <c r="C1068" s="3880" t="s">
        <v>1212</v>
      </c>
      <c r="D1068" s="3863" t="s">
        <v>2866</v>
      </c>
      <c r="E1068" s="3864"/>
      <c r="F1068" s="3848" t="s">
        <v>3430</v>
      </c>
      <c r="G1068" s="3849"/>
      <c r="H1068" s="3841" t="s">
        <v>3429</v>
      </c>
      <c r="I1068" s="3841"/>
      <c r="J1068" s="3872" t="s">
        <v>1211</v>
      </c>
      <c r="K1068" s="3845" t="s">
        <v>2872</v>
      </c>
      <c r="L1068" s="3857" t="s">
        <v>2915</v>
      </c>
      <c r="M1068" s="3850" t="s">
        <v>2873</v>
      </c>
    </row>
    <row r="1069" spans="1:13" ht="18" x14ac:dyDescent="0.2">
      <c r="A1069" s="3873"/>
      <c r="B1069" s="3873"/>
      <c r="C1069" s="3881"/>
      <c r="D1069" s="6" t="s">
        <v>2867</v>
      </c>
      <c r="E1069" s="6" t="s">
        <v>2868</v>
      </c>
      <c r="F1069" s="6" t="s">
        <v>2870</v>
      </c>
      <c r="G1069" s="6" t="s">
        <v>2871</v>
      </c>
      <c r="H1069" s="325" t="s">
        <v>3216</v>
      </c>
      <c r="I1069" s="325" t="s">
        <v>3217</v>
      </c>
      <c r="J1069" s="3873"/>
      <c r="K1069" s="3845"/>
      <c r="L1069" s="3858"/>
      <c r="M1069" s="3851"/>
    </row>
    <row r="1070" spans="1:13" x14ac:dyDescent="0.2">
      <c r="A1070" s="48"/>
      <c r="B1070" s="48"/>
      <c r="C1070" s="235"/>
      <c r="D1070" s="6"/>
      <c r="E1070" s="6"/>
      <c r="F1070" s="6"/>
      <c r="G1070" s="6"/>
      <c r="H1070" s="6"/>
      <c r="I1070" s="6"/>
      <c r="J1070" s="48"/>
      <c r="K1070" s="48"/>
      <c r="L1070" s="47"/>
      <c r="M1070" s="47"/>
    </row>
    <row r="1071" spans="1:13" x14ac:dyDescent="0.2">
      <c r="A1071" s="1"/>
      <c r="B1071" s="42" t="s">
        <v>1152</v>
      </c>
      <c r="C1071" s="220" t="s">
        <v>1153</v>
      </c>
      <c r="D1071" s="8"/>
      <c r="E1071" s="8"/>
      <c r="F1071" s="7"/>
      <c r="G1071" s="1"/>
      <c r="H1071" s="7"/>
      <c r="I1071" s="7"/>
      <c r="J1071" s="1"/>
      <c r="K1071" s="1"/>
      <c r="L1071" s="7"/>
      <c r="M1071" s="7"/>
    </row>
    <row r="1072" spans="1:13" x14ac:dyDescent="0.2">
      <c r="A1072" s="1"/>
      <c r="B1072" s="20" t="s">
        <v>1154</v>
      </c>
      <c r="C1072" s="220" t="s">
        <v>1155</v>
      </c>
      <c r="D1072" s="8"/>
      <c r="E1072" s="8"/>
      <c r="F1072" s="3854">
        <v>191</v>
      </c>
      <c r="G1072" s="3854">
        <v>4</v>
      </c>
      <c r="H1072" s="7"/>
      <c r="I1072" s="7"/>
      <c r="J1072" s="1"/>
      <c r="K1072" s="1"/>
      <c r="L1072" s="7"/>
      <c r="M1072" s="7"/>
    </row>
    <row r="1073" spans="1:14" x14ac:dyDescent="0.2">
      <c r="A1073" s="1"/>
      <c r="B1073" s="20" t="s">
        <v>1154</v>
      </c>
      <c r="C1073" s="221" t="s">
        <v>1156</v>
      </c>
      <c r="D1073" s="8">
        <v>39465</v>
      </c>
      <c r="E1073" s="8">
        <v>39482</v>
      </c>
      <c r="F1073" s="3855"/>
      <c r="G1073" s="3855"/>
      <c r="H1073" s="7"/>
      <c r="I1073" s="7"/>
      <c r="J1073" s="1">
        <v>32</v>
      </c>
      <c r="K1073" s="1"/>
      <c r="L1073" s="7"/>
      <c r="M1073" s="7"/>
    </row>
    <row r="1074" spans="1:14" x14ac:dyDescent="0.2">
      <c r="A1074" s="1"/>
      <c r="B1074" s="20" t="s">
        <v>1154</v>
      </c>
      <c r="C1074" s="383" t="s">
        <v>1157</v>
      </c>
      <c r="D1074" s="8">
        <v>39482</v>
      </c>
      <c r="E1074" s="8">
        <v>39489</v>
      </c>
      <c r="F1074" s="3855"/>
      <c r="G1074" s="3855"/>
      <c r="H1074" s="7"/>
      <c r="I1074" s="7"/>
      <c r="J1074" s="1">
        <v>21</v>
      </c>
      <c r="K1074" s="1"/>
      <c r="L1074" s="7"/>
      <c r="M1074" s="7"/>
    </row>
    <row r="1075" spans="1:14" x14ac:dyDescent="0.2">
      <c r="A1075" s="1"/>
      <c r="B1075" s="20" t="s">
        <v>1154</v>
      </c>
      <c r="C1075" s="221" t="s">
        <v>1158</v>
      </c>
      <c r="D1075" s="8">
        <v>39499</v>
      </c>
      <c r="E1075" s="8">
        <v>39514</v>
      </c>
      <c r="F1075" s="3855"/>
      <c r="G1075" s="3855"/>
      <c r="H1075" s="7"/>
      <c r="I1075" s="7"/>
      <c r="J1075" s="1">
        <v>19</v>
      </c>
      <c r="K1075" s="1"/>
      <c r="L1075" s="7"/>
      <c r="M1075" s="7"/>
    </row>
    <row r="1076" spans="1:14" x14ac:dyDescent="0.2">
      <c r="A1076" s="1"/>
      <c r="B1076" s="20" t="s">
        <v>1154</v>
      </c>
      <c r="C1076" s="383" t="s">
        <v>1159</v>
      </c>
      <c r="D1076" s="8">
        <v>39567</v>
      </c>
      <c r="E1076" s="8">
        <v>39568</v>
      </c>
      <c r="F1076" s="3855"/>
      <c r="G1076" s="3855"/>
      <c r="H1076" s="7"/>
      <c r="I1076" s="7"/>
      <c r="J1076" s="1">
        <v>4</v>
      </c>
      <c r="K1076" s="1"/>
      <c r="L1076" s="7"/>
      <c r="M1076" s="7"/>
    </row>
    <row r="1077" spans="1:14" x14ac:dyDescent="0.2">
      <c r="A1077" s="1"/>
      <c r="B1077" s="20" t="s">
        <v>1154</v>
      </c>
      <c r="C1077" s="383" t="s">
        <v>1160</v>
      </c>
      <c r="D1077" s="8">
        <v>39686</v>
      </c>
      <c r="E1077" s="8">
        <v>39688</v>
      </c>
      <c r="F1077" s="3855"/>
      <c r="G1077" s="3855"/>
      <c r="H1077" s="7"/>
      <c r="I1077" s="7"/>
      <c r="J1077" s="1">
        <v>18</v>
      </c>
      <c r="K1077" s="1"/>
      <c r="L1077" s="7"/>
      <c r="M1077" s="7"/>
    </row>
    <row r="1078" spans="1:14" x14ac:dyDescent="0.2">
      <c r="A1078" s="1"/>
      <c r="B1078" s="20" t="s">
        <v>1154</v>
      </c>
      <c r="C1078" s="383" t="s">
        <v>1161</v>
      </c>
      <c r="D1078" s="8">
        <v>39763</v>
      </c>
      <c r="E1078" s="8">
        <v>39776</v>
      </c>
      <c r="F1078" s="3855"/>
      <c r="G1078" s="3855"/>
      <c r="H1078" s="7"/>
      <c r="I1078" s="7"/>
      <c r="J1078" s="1">
        <v>12</v>
      </c>
      <c r="K1078" s="1"/>
      <c r="L1078" s="7"/>
      <c r="M1078" s="7"/>
    </row>
    <row r="1079" spans="1:14" x14ac:dyDescent="0.2">
      <c r="A1079" s="1"/>
      <c r="B1079" s="20" t="s">
        <v>1154</v>
      </c>
      <c r="C1079" s="221" t="s">
        <v>1162</v>
      </c>
      <c r="D1079" s="8">
        <v>39770</v>
      </c>
      <c r="E1079" s="8">
        <v>39780</v>
      </c>
      <c r="F1079" s="3855"/>
      <c r="G1079" s="3855"/>
      <c r="H1079" s="7"/>
      <c r="I1079" s="7"/>
      <c r="J1079" s="1">
        <v>37</v>
      </c>
      <c r="K1079" s="1"/>
      <c r="L1079" s="7"/>
      <c r="M1079" s="7"/>
    </row>
    <row r="1080" spans="1:14" x14ac:dyDescent="0.2">
      <c r="A1080" s="1"/>
      <c r="B1080" s="20" t="s">
        <v>1154</v>
      </c>
      <c r="C1080" s="384" t="s">
        <v>2441</v>
      </c>
      <c r="D1080" s="8">
        <v>39546</v>
      </c>
      <c r="E1080" s="8">
        <v>39556</v>
      </c>
      <c r="F1080" s="3855"/>
      <c r="G1080" s="3855"/>
      <c r="H1080" s="7"/>
      <c r="I1080" s="7"/>
      <c r="J1080" s="1">
        <v>4</v>
      </c>
      <c r="K1080" s="1"/>
      <c r="L1080" s="7"/>
      <c r="M1080" s="7"/>
    </row>
    <row r="1081" spans="1:14" x14ac:dyDescent="0.2">
      <c r="A1081" s="1"/>
      <c r="B1081" s="20" t="s">
        <v>1154</v>
      </c>
      <c r="C1081" s="384" t="s">
        <v>1963</v>
      </c>
      <c r="D1081" s="8">
        <v>39646</v>
      </c>
      <c r="E1081" s="8">
        <v>39661</v>
      </c>
      <c r="F1081" s="3855"/>
      <c r="G1081" s="3855"/>
      <c r="H1081" s="7"/>
      <c r="I1081" s="7"/>
      <c r="J1081" s="1">
        <v>15</v>
      </c>
      <c r="K1081" s="1"/>
      <c r="L1081" s="7"/>
      <c r="M1081" s="7"/>
    </row>
    <row r="1082" spans="1:14" x14ac:dyDescent="0.2">
      <c r="A1082" s="1"/>
      <c r="B1082" s="20" t="s">
        <v>1154</v>
      </c>
      <c r="C1082" s="384" t="s">
        <v>2442</v>
      </c>
      <c r="D1082" s="8">
        <v>39646</v>
      </c>
      <c r="E1082" s="8">
        <v>39661</v>
      </c>
      <c r="F1082" s="3855"/>
      <c r="G1082" s="3855"/>
      <c r="H1082" s="7"/>
      <c r="I1082" s="7"/>
      <c r="J1082" s="1">
        <v>14</v>
      </c>
      <c r="K1082" s="1"/>
      <c r="L1082" s="7"/>
      <c r="M1082" s="7"/>
    </row>
    <row r="1083" spans="1:14" x14ac:dyDescent="0.2">
      <c r="A1083" s="1"/>
      <c r="B1083" s="20" t="s">
        <v>1154</v>
      </c>
      <c r="C1083" s="221" t="s">
        <v>2443</v>
      </c>
      <c r="D1083" s="8">
        <v>39687</v>
      </c>
      <c r="E1083" s="8"/>
      <c r="F1083" s="3856"/>
      <c r="G1083" s="3855"/>
      <c r="H1083" s="7"/>
      <c r="I1083" s="7"/>
      <c r="J1083" s="1">
        <v>1</v>
      </c>
      <c r="K1083" s="1"/>
      <c r="L1083" s="7"/>
      <c r="M1083" s="67"/>
    </row>
    <row r="1084" spans="1:14" s="1962" customFormat="1" ht="15" x14ac:dyDescent="0.2">
      <c r="A1084" s="1956"/>
      <c r="B1084" s="1965"/>
      <c r="C1084" s="1963" t="s">
        <v>8514</v>
      </c>
      <c r="D1084" s="8">
        <v>39496</v>
      </c>
      <c r="E1084" s="8">
        <v>39499</v>
      </c>
      <c r="F1084" s="1958"/>
      <c r="G1084" s="1957"/>
      <c r="H1084" s="342"/>
      <c r="I1084" s="1960"/>
      <c r="J1084" s="1956">
        <v>37</v>
      </c>
      <c r="K1084" s="1956"/>
      <c r="L1084" s="1960"/>
      <c r="M1084" s="1961"/>
    </row>
    <row r="1085" spans="1:14" ht="94.5" customHeight="1" x14ac:dyDescent="0.2">
      <c r="A1085" s="1"/>
      <c r="B1085" s="95" t="s">
        <v>1163</v>
      </c>
      <c r="C1085" s="91" t="s">
        <v>1164</v>
      </c>
      <c r="D1085" s="107">
        <v>39449</v>
      </c>
      <c r="E1085" s="107">
        <v>39679</v>
      </c>
      <c r="F1085" s="580">
        <v>191</v>
      </c>
      <c r="G1085" s="1957">
        <v>5</v>
      </c>
      <c r="H1085" s="63"/>
      <c r="I1085" s="63"/>
      <c r="J1085" s="128" t="s">
        <v>1381</v>
      </c>
      <c r="K1085" s="128"/>
      <c r="L1085" s="7"/>
      <c r="M1085" s="215" t="s">
        <v>591</v>
      </c>
    </row>
    <row r="1086" spans="1:14" ht="102" x14ac:dyDescent="0.2">
      <c r="A1086" s="1"/>
      <c r="B1086" s="42" t="s">
        <v>1163</v>
      </c>
      <c r="C1086" s="220" t="s">
        <v>1164</v>
      </c>
      <c r="D1086" s="8">
        <v>39679</v>
      </c>
      <c r="E1086" s="8">
        <v>39813</v>
      </c>
      <c r="F1086" s="580">
        <v>191</v>
      </c>
      <c r="G1086" s="580">
        <v>6</v>
      </c>
      <c r="H1086" s="7"/>
      <c r="I1086" s="7"/>
      <c r="J1086" s="116" t="s">
        <v>1382</v>
      </c>
      <c r="K1086" s="116"/>
      <c r="L1086" s="7"/>
      <c r="M1086" s="85" t="s">
        <v>3586</v>
      </c>
      <c r="N1086" s="842" t="s">
        <v>6786</v>
      </c>
    </row>
    <row r="1087" spans="1:14" x14ac:dyDescent="0.2">
      <c r="A1087" s="4"/>
      <c r="B1087" s="105"/>
      <c r="C1087" s="130"/>
      <c r="D1087" s="38"/>
      <c r="E1087" s="38"/>
      <c r="G1087" s="4"/>
      <c r="J1087" s="4"/>
      <c r="K1087" s="4"/>
    </row>
    <row r="1088" spans="1:14" x14ac:dyDescent="0.2">
      <c r="A1088" s="17" t="s">
        <v>2726</v>
      </c>
      <c r="C1088" s="329"/>
      <c r="D1088" s="3842" t="s">
        <v>2722</v>
      </c>
      <c r="E1088" s="3842"/>
      <c r="F1088" s="3842"/>
      <c r="G1088" s="3842"/>
    </row>
    <row r="1089" spans="1:13" x14ac:dyDescent="0.2">
      <c r="A1089" t="s">
        <v>2723</v>
      </c>
      <c r="C1089" s="329"/>
      <c r="D1089" s="301" t="s">
        <v>2860</v>
      </c>
      <c r="E1089" s="3846" t="s">
        <v>2861</v>
      </c>
      <c r="F1089" s="3847"/>
      <c r="G1089" s="301" t="s">
        <v>2862</v>
      </c>
    </row>
    <row r="1090" spans="1:13" x14ac:dyDescent="0.2">
      <c r="A1090" s="17" t="s">
        <v>2727</v>
      </c>
      <c r="C1090" s="329"/>
      <c r="D1090" s="301"/>
      <c r="E1090" s="3846"/>
      <c r="F1090" s="3847"/>
      <c r="G1090" s="301"/>
    </row>
    <row r="1091" spans="1:13" x14ac:dyDescent="0.2">
      <c r="A1091" s="36"/>
      <c r="B1091" s="329"/>
      <c r="C1091" s="329"/>
      <c r="J1091" s="36"/>
      <c r="K1091" s="36"/>
      <c r="L1091" s="36"/>
      <c r="M1091" s="36"/>
    </row>
    <row r="1092" spans="1:13" x14ac:dyDescent="0.2">
      <c r="A1092" s="36"/>
      <c r="B1092" s="329"/>
      <c r="C1092" s="329"/>
      <c r="J1092" s="36"/>
      <c r="K1092" s="36"/>
      <c r="L1092" s="36"/>
      <c r="M1092" s="36"/>
    </row>
    <row r="1093" spans="1:13" x14ac:dyDescent="0.2">
      <c r="A1093" s="36"/>
      <c r="B1093" s="36"/>
      <c r="C1093" s="36"/>
      <c r="D1093" s="36"/>
      <c r="E1093" s="36"/>
      <c r="F1093" s="36"/>
      <c r="G1093" s="36"/>
      <c r="H1093" s="36"/>
      <c r="I1093" s="36"/>
      <c r="J1093" s="36"/>
      <c r="K1093" s="36"/>
      <c r="L1093" s="36"/>
      <c r="M1093" s="36"/>
    </row>
    <row r="1094" spans="1:13" x14ac:dyDescent="0.2">
      <c r="A1094" s="36"/>
      <c r="B1094" s="36"/>
      <c r="C1094" s="36"/>
      <c r="D1094" s="36"/>
      <c r="E1094" s="36"/>
      <c r="F1094" s="36"/>
      <c r="G1094" s="36"/>
      <c r="H1094" s="36"/>
      <c r="I1094" s="36"/>
      <c r="J1094" s="36"/>
      <c r="K1094" s="36"/>
      <c r="L1094" s="36"/>
      <c r="M1094" s="36"/>
    </row>
    <row r="1095" spans="1:13" x14ac:dyDescent="0.2">
      <c r="A1095" s="36"/>
      <c r="B1095" s="36"/>
      <c r="C1095" s="36"/>
      <c r="D1095" s="36"/>
      <c r="E1095" s="36"/>
      <c r="F1095" s="36"/>
      <c r="G1095" s="36"/>
      <c r="H1095" s="36"/>
      <c r="I1095" s="36"/>
      <c r="J1095" s="36"/>
      <c r="K1095" s="36"/>
      <c r="L1095" s="36"/>
      <c r="M1095" s="36"/>
    </row>
    <row r="1096" spans="1:13" ht="12.75" customHeight="1" x14ac:dyDescent="0.2">
      <c r="A1096" s="3860"/>
      <c r="B1096" s="3860"/>
      <c r="C1096" s="3845" t="s">
        <v>2859</v>
      </c>
      <c r="D1096" s="3845"/>
      <c r="E1096" s="3845"/>
      <c r="F1096" s="3845"/>
      <c r="G1096" s="3845"/>
      <c r="H1096" s="3845"/>
      <c r="I1096" s="3845"/>
      <c r="J1096" s="3845"/>
      <c r="K1096" s="3845"/>
      <c r="L1096" s="3852" t="s">
        <v>2858</v>
      </c>
      <c r="M1096" s="3852"/>
    </row>
    <row r="1097" spans="1:13" x14ac:dyDescent="0.2">
      <c r="A1097" s="3860"/>
      <c r="B1097" s="3860"/>
      <c r="C1097" s="3845"/>
      <c r="D1097" s="3845"/>
      <c r="E1097" s="3845"/>
      <c r="F1097" s="3845"/>
      <c r="G1097" s="3845"/>
      <c r="H1097" s="3845"/>
      <c r="I1097" s="3845"/>
      <c r="J1097" s="3845"/>
      <c r="K1097" s="3845"/>
      <c r="L1097" s="3852"/>
      <c r="M1097" s="3852"/>
    </row>
    <row r="1098" spans="1:13" x14ac:dyDescent="0.2">
      <c r="A1098" s="3860"/>
      <c r="B1098" s="3860"/>
      <c r="C1098" s="3845"/>
      <c r="D1098" s="3845"/>
      <c r="E1098" s="3845"/>
      <c r="F1098" s="3845"/>
      <c r="G1098" s="3845"/>
      <c r="H1098" s="3845"/>
      <c r="I1098" s="3845"/>
      <c r="J1098" s="3845"/>
      <c r="K1098" s="3845"/>
      <c r="L1098" s="3852"/>
      <c r="M1098" s="3852"/>
    </row>
    <row r="1099" spans="1:13" ht="12.75" customHeight="1" x14ac:dyDescent="0.2">
      <c r="A1099" s="3860"/>
      <c r="B1099" s="3860"/>
      <c r="C1099" s="3853" t="s">
        <v>2720</v>
      </c>
      <c r="D1099" s="3853"/>
      <c r="E1099" s="3853"/>
      <c r="F1099" s="3853"/>
      <c r="G1099" s="3853"/>
      <c r="H1099" s="3853"/>
      <c r="I1099" s="3853"/>
      <c r="J1099" s="3853"/>
      <c r="K1099" s="3853"/>
      <c r="L1099" s="3852" t="s">
        <v>1208</v>
      </c>
      <c r="M1099" s="3852"/>
    </row>
    <row r="1100" spans="1:13" ht="12.75" customHeight="1" x14ac:dyDescent="0.2">
      <c r="A1100" s="3860"/>
      <c r="B1100" s="3860"/>
      <c r="C1100" s="3853"/>
      <c r="D1100" s="3853"/>
      <c r="E1100" s="3853"/>
      <c r="F1100" s="3853"/>
      <c r="G1100" s="3853"/>
      <c r="H1100" s="3853"/>
      <c r="I1100" s="3853"/>
      <c r="J1100" s="3853"/>
      <c r="K1100" s="3853"/>
      <c r="L1100" s="3852"/>
      <c r="M1100" s="3852"/>
    </row>
    <row r="1101" spans="1:13" ht="12.75" customHeight="1" x14ac:dyDescent="0.2">
      <c r="A1101" s="3860"/>
      <c r="B1101" s="3860"/>
      <c r="C1101" s="3853"/>
      <c r="D1101" s="3853"/>
      <c r="E1101" s="3853"/>
      <c r="F1101" s="3853"/>
      <c r="G1101" s="3853"/>
      <c r="H1101" s="3853"/>
      <c r="I1101" s="3853"/>
      <c r="J1101" s="3853"/>
      <c r="K1101" s="3853"/>
      <c r="L1101" s="3852"/>
      <c r="M1101" s="3852"/>
    </row>
    <row r="1103" spans="1:13" x14ac:dyDescent="0.2">
      <c r="A1103" t="s">
        <v>1231</v>
      </c>
    </row>
    <row r="1104" spans="1:13" x14ac:dyDescent="0.2">
      <c r="A1104" s="3861" t="s">
        <v>970</v>
      </c>
      <c r="B1104" s="3862"/>
      <c r="C1104" s="3862"/>
      <c r="I1104" t="s">
        <v>1888</v>
      </c>
      <c r="J1104" s="51"/>
    </row>
    <row r="1105" spans="1:13" x14ac:dyDescent="0.2">
      <c r="A1105" s="17" t="s">
        <v>969</v>
      </c>
    </row>
    <row r="1106" spans="1:13" x14ac:dyDescent="0.2">
      <c r="A1106" t="s">
        <v>2728</v>
      </c>
      <c r="J1106" s="3844"/>
      <c r="K1106" s="3844"/>
      <c r="L1106" s="3844"/>
      <c r="M1106" s="332"/>
    </row>
    <row r="1107" spans="1:13" x14ac:dyDescent="0.2">
      <c r="A1107" t="s">
        <v>2729</v>
      </c>
      <c r="J1107" s="71"/>
      <c r="K1107" s="71"/>
      <c r="L1107" s="73"/>
      <c r="M1107" s="73"/>
    </row>
    <row r="1108" spans="1:13" x14ac:dyDescent="0.2">
      <c r="J1108" s="4"/>
      <c r="K1108" s="4"/>
      <c r="L1108" s="4"/>
      <c r="M1108" s="4"/>
    </row>
    <row r="1109" spans="1:13" x14ac:dyDescent="0.2">
      <c r="I1109" s="4"/>
      <c r="J1109" s="4"/>
      <c r="K1109" s="4"/>
    </row>
    <row r="1110" spans="1:13" ht="25.5" customHeight="1" x14ac:dyDescent="0.2">
      <c r="A1110" s="3845" t="s">
        <v>2864</v>
      </c>
      <c r="B1110" s="3845" t="s">
        <v>2865</v>
      </c>
      <c r="C1110" s="3845" t="s">
        <v>1212</v>
      </c>
      <c r="D1110" s="3845" t="s">
        <v>2866</v>
      </c>
      <c r="E1110" s="3845"/>
      <c r="F1110" s="3848" t="s">
        <v>3430</v>
      </c>
      <c r="G1110" s="3849"/>
      <c r="H1110" s="3841" t="s">
        <v>3429</v>
      </c>
      <c r="I1110" s="3841"/>
      <c r="J1110" s="3845" t="s">
        <v>1211</v>
      </c>
      <c r="K1110" s="3845" t="s">
        <v>2872</v>
      </c>
      <c r="L1110" s="3857" t="s">
        <v>2915</v>
      </c>
      <c r="M1110" s="3850" t="s">
        <v>2873</v>
      </c>
    </row>
    <row r="1111" spans="1:13" ht="18" x14ac:dyDescent="0.2">
      <c r="A1111" s="3845"/>
      <c r="B1111" s="3845"/>
      <c r="C1111" s="3845"/>
      <c r="D1111" s="6" t="s">
        <v>2867</v>
      </c>
      <c r="E1111" s="6" t="s">
        <v>2868</v>
      </c>
      <c r="F1111" s="6" t="s">
        <v>2870</v>
      </c>
      <c r="G1111" s="6" t="s">
        <v>2871</v>
      </c>
      <c r="H1111" s="325" t="s">
        <v>3216</v>
      </c>
      <c r="I1111" s="325" t="s">
        <v>3217</v>
      </c>
      <c r="J1111" s="3845"/>
      <c r="K1111" s="3845"/>
      <c r="L1111" s="3858"/>
      <c r="M1111" s="3851"/>
    </row>
    <row r="1112" spans="1:13" x14ac:dyDescent="0.2">
      <c r="A1112" s="14" t="s">
        <v>1213</v>
      </c>
      <c r="B1112" s="13" t="s">
        <v>1324</v>
      </c>
      <c r="C1112" s="315" t="s">
        <v>406</v>
      </c>
      <c r="D1112" s="6"/>
      <c r="E1112" s="6"/>
      <c r="F1112" s="6"/>
      <c r="G1112" s="6"/>
      <c r="H1112" s="6"/>
      <c r="I1112" s="6"/>
      <c r="J1112" s="14"/>
      <c r="K1112" s="14"/>
      <c r="L1112" s="15"/>
      <c r="M1112" s="564"/>
    </row>
    <row r="1113" spans="1:13" ht="51" x14ac:dyDescent="0.2">
      <c r="A1113" s="1">
        <v>1</v>
      </c>
      <c r="B1113" t="s">
        <v>390</v>
      </c>
      <c r="C1113" s="625" t="s">
        <v>3421</v>
      </c>
      <c r="D1113" s="8">
        <v>39462</v>
      </c>
      <c r="E1113" s="8">
        <v>39801</v>
      </c>
      <c r="F1113" s="3854">
        <v>192</v>
      </c>
      <c r="G1113" s="3854">
        <v>1</v>
      </c>
      <c r="H1113" s="7"/>
      <c r="I1113" s="7"/>
      <c r="J1113" s="7">
        <v>64</v>
      </c>
      <c r="K1113" s="7"/>
      <c r="M1113" s="216" t="s">
        <v>1214</v>
      </c>
    </row>
    <row r="1114" spans="1:13" x14ac:dyDescent="0.2">
      <c r="A1114" s="1" t="s">
        <v>1213</v>
      </c>
      <c r="B1114" s="7" t="s">
        <v>1321</v>
      </c>
      <c r="C1114" s="220" t="s">
        <v>1322</v>
      </c>
      <c r="D1114" s="8"/>
      <c r="E1114" s="8"/>
      <c r="F1114" s="3855"/>
      <c r="G1114" s="3855"/>
      <c r="H1114" s="7"/>
      <c r="I1114" s="7"/>
      <c r="J1114" s="7"/>
      <c r="K1114" s="7"/>
      <c r="L1114" s="11"/>
      <c r="M1114" s="11"/>
    </row>
    <row r="1115" spans="1:13" x14ac:dyDescent="0.2">
      <c r="A1115" s="1">
        <v>2</v>
      </c>
      <c r="B1115" s="7" t="s">
        <v>391</v>
      </c>
      <c r="C1115" s="39" t="s">
        <v>1215</v>
      </c>
      <c r="D1115" s="8">
        <v>39533</v>
      </c>
      <c r="E1115" s="8">
        <v>39766</v>
      </c>
      <c r="F1115" s="3855"/>
      <c r="G1115" s="3855"/>
      <c r="H1115" s="7"/>
      <c r="I1115" s="7"/>
      <c r="J1115" s="7">
        <v>13</v>
      </c>
      <c r="K1115" s="7"/>
      <c r="L1115" s="7"/>
      <c r="M1115" s="7"/>
    </row>
    <row r="1116" spans="1:13" x14ac:dyDescent="0.2">
      <c r="A1116" s="1">
        <v>3</v>
      </c>
      <c r="B1116" s="40" t="s">
        <v>392</v>
      </c>
      <c r="C1116" s="39" t="s">
        <v>1216</v>
      </c>
      <c r="D1116" s="8">
        <v>39836</v>
      </c>
      <c r="E1116" s="8">
        <v>39884</v>
      </c>
      <c r="F1116" s="3855"/>
      <c r="G1116" s="3855"/>
      <c r="H1116" s="7"/>
      <c r="I1116" s="7"/>
      <c r="J1116" s="7">
        <v>47</v>
      </c>
      <c r="K1116" s="7"/>
      <c r="L1116" s="7"/>
      <c r="M1116" s="7"/>
    </row>
    <row r="1117" spans="1:13" ht="25.5" x14ac:dyDescent="0.2">
      <c r="A1117" s="1">
        <v>4</v>
      </c>
      <c r="B1117" s="7" t="s">
        <v>393</v>
      </c>
      <c r="C1117" s="444" t="s">
        <v>3422</v>
      </c>
      <c r="D1117" s="8">
        <v>39507</v>
      </c>
      <c r="E1117" s="8">
        <v>39811</v>
      </c>
      <c r="F1117" s="3855"/>
      <c r="G1117" s="3855"/>
      <c r="H1117" s="7"/>
      <c r="I1117" s="7"/>
      <c r="J1117" s="7">
        <v>11</v>
      </c>
      <c r="K1117" s="7"/>
      <c r="L1117" s="7"/>
      <c r="M1117" s="7"/>
    </row>
    <row r="1118" spans="1:13" x14ac:dyDescent="0.2">
      <c r="A1118" s="1">
        <v>5</v>
      </c>
      <c r="B1118" s="7" t="s">
        <v>394</v>
      </c>
      <c r="C1118" s="39" t="s">
        <v>1218</v>
      </c>
      <c r="D1118" s="8">
        <v>39701</v>
      </c>
      <c r="E1118" s="8">
        <v>39792</v>
      </c>
      <c r="F1118" s="3855"/>
      <c r="G1118" s="3855"/>
      <c r="H1118" s="7"/>
      <c r="I1118" s="7"/>
      <c r="J1118" s="7">
        <v>23</v>
      </c>
      <c r="K1118" s="7"/>
      <c r="L1118" s="7"/>
      <c r="M1118" s="7"/>
    </row>
    <row r="1119" spans="1:13" x14ac:dyDescent="0.2">
      <c r="A1119" s="1">
        <v>6</v>
      </c>
      <c r="B1119" s="7" t="s">
        <v>395</v>
      </c>
      <c r="C1119" s="39" t="s">
        <v>1219</v>
      </c>
      <c r="D1119" s="8">
        <v>39864</v>
      </c>
      <c r="E1119" s="8">
        <v>39523</v>
      </c>
      <c r="F1119" s="3855"/>
      <c r="G1119" s="3855"/>
      <c r="H1119" s="7"/>
      <c r="I1119" s="7"/>
      <c r="J1119" s="7">
        <v>47</v>
      </c>
      <c r="K1119" s="7"/>
      <c r="L1119" s="7"/>
      <c r="M1119" s="7"/>
    </row>
    <row r="1120" spans="1:13" x14ac:dyDescent="0.2">
      <c r="A1120" s="1" t="s">
        <v>1213</v>
      </c>
      <c r="B1120" s="45" t="s">
        <v>1727</v>
      </c>
      <c r="C1120" s="220" t="s">
        <v>1325</v>
      </c>
      <c r="D1120" s="8"/>
      <c r="E1120" s="8"/>
      <c r="F1120" s="3855"/>
      <c r="G1120" s="3855"/>
      <c r="H1120" s="7"/>
      <c r="I1120" s="7"/>
      <c r="J1120" s="7"/>
      <c r="K1120" s="7"/>
      <c r="L1120" s="7"/>
      <c r="M1120" s="7"/>
    </row>
    <row r="1121" spans="1:13" x14ac:dyDescent="0.2">
      <c r="A1121" s="1">
        <v>7</v>
      </c>
      <c r="B1121" s="45" t="s">
        <v>1727</v>
      </c>
      <c r="C1121" s="388" t="s">
        <v>1220</v>
      </c>
      <c r="D1121" s="8">
        <v>39448</v>
      </c>
      <c r="E1121" s="8">
        <v>39668</v>
      </c>
      <c r="F1121" s="3855"/>
      <c r="G1121" s="3855"/>
      <c r="H1121" s="7"/>
      <c r="I1121" s="7"/>
      <c r="J1121" s="7">
        <v>5</v>
      </c>
      <c r="K1121" s="7"/>
      <c r="L1121" s="7"/>
      <c r="M1121" s="7"/>
    </row>
    <row r="1122" spans="1:13" x14ac:dyDescent="0.2">
      <c r="A1122" s="1" t="s">
        <v>1213</v>
      </c>
      <c r="B1122" s="45" t="s">
        <v>1726</v>
      </c>
      <c r="C1122" s="389" t="s">
        <v>1323</v>
      </c>
      <c r="D1122" s="8"/>
      <c r="E1122" s="8"/>
      <c r="F1122" s="3855"/>
      <c r="G1122" s="3855"/>
      <c r="H1122" s="7"/>
      <c r="I1122" s="7"/>
      <c r="J1122" s="7"/>
      <c r="K1122" s="7"/>
      <c r="L1122" s="7"/>
      <c r="M1122" s="7"/>
    </row>
    <row r="1123" spans="1:13" x14ac:dyDescent="0.2">
      <c r="A1123" s="1">
        <v>8</v>
      </c>
      <c r="B1123" s="45" t="s">
        <v>1728</v>
      </c>
      <c r="C1123" s="39" t="s">
        <v>1291</v>
      </c>
      <c r="D1123" s="8">
        <v>39264</v>
      </c>
      <c r="E1123" s="8">
        <v>39995</v>
      </c>
      <c r="F1123" s="3856"/>
      <c r="G1123" s="3856"/>
      <c r="H1123" s="7"/>
      <c r="I1123" s="7"/>
      <c r="J1123" s="7">
        <v>31</v>
      </c>
      <c r="K1123" s="7"/>
      <c r="L1123" s="7"/>
      <c r="M1123" s="7"/>
    </row>
    <row r="1125" spans="1:13" x14ac:dyDescent="0.2">
      <c r="A1125" s="17" t="s">
        <v>2726</v>
      </c>
      <c r="C1125" s="329"/>
      <c r="D1125" s="3842" t="s">
        <v>2722</v>
      </c>
      <c r="E1125" s="3842"/>
      <c r="F1125" s="3842"/>
      <c r="G1125" s="3842"/>
      <c r="J1125" s="10"/>
      <c r="K1125" s="10"/>
      <c r="L1125" s="10"/>
      <c r="M1125" s="10"/>
    </row>
    <row r="1126" spans="1:13" x14ac:dyDescent="0.2">
      <c r="A1126" t="s">
        <v>2723</v>
      </c>
      <c r="C1126" s="329"/>
      <c r="D1126" s="301" t="s">
        <v>2860</v>
      </c>
      <c r="E1126" s="3846" t="s">
        <v>2861</v>
      </c>
      <c r="F1126" s="3847"/>
      <c r="G1126" s="301" t="s">
        <v>2862</v>
      </c>
    </row>
    <row r="1127" spans="1:13" x14ac:dyDescent="0.2">
      <c r="A1127" s="17" t="s">
        <v>2727</v>
      </c>
      <c r="C1127" s="329"/>
      <c r="D1127" s="301"/>
      <c r="E1127" s="3846"/>
      <c r="F1127" s="3847"/>
      <c r="G1127" s="301"/>
    </row>
    <row r="1128" spans="1:13" x14ac:dyDescent="0.2">
      <c r="A1128" s="10"/>
      <c r="B1128" s="329"/>
      <c r="C1128" s="329"/>
    </row>
    <row r="1129" spans="1:13" x14ac:dyDescent="0.2">
      <c r="B1129" s="329"/>
      <c r="C1129" s="329"/>
    </row>
    <row r="1131" spans="1:13" ht="12.75" customHeight="1" x14ac:dyDescent="0.2">
      <c r="A1131" s="3860"/>
      <c r="B1131" s="3860"/>
      <c r="C1131" s="3845" t="s">
        <v>2859</v>
      </c>
      <c r="D1131" s="3845"/>
      <c r="E1131" s="3845"/>
      <c r="F1131" s="3845"/>
      <c r="G1131" s="3845"/>
      <c r="H1131" s="3845"/>
      <c r="I1131" s="3845"/>
      <c r="J1131" s="3845"/>
      <c r="K1131" s="3845"/>
      <c r="L1131" s="3852" t="s">
        <v>2858</v>
      </c>
      <c r="M1131" s="3852"/>
    </row>
    <row r="1132" spans="1:13" x14ac:dyDescent="0.2">
      <c r="A1132" s="3860"/>
      <c r="B1132" s="3860"/>
      <c r="C1132" s="3845"/>
      <c r="D1132" s="3845"/>
      <c r="E1132" s="3845"/>
      <c r="F1132" s="3845"/>
      <c r="G1132" s="3845"/>
      <c r="H1132" s="3845"/>
      <c r="I1132" s="3845"/>
      <c r="J1132" s="3845"/>
      <c r="K1132" s="3845"/>
      <c r="L1132" s="3852"/>
      <c r="M1132" s="3852"/>
    </row>
    <row r="1133" spans="1:13" x14ac:dyDescent="0.2">
      <c r="A1133" s="3860"/>
      <c r="B1133" s="3860"/>
      <c r="C1133" s="3845"/>
      <c r="D1133" s="3845"/>
      <c r="E1133" s="3845"/>
      <c r="F1133" s="3845"/>
      <c r="G1133" s="3845"/>
      <c r="H1133" s="3845"/>
      <c r="I1133" s="3845"/>
      <c r="J1133" s="3845"/>
      <c r="K1133" s="3845"/>
      <c r="L1133" s="3852"/>
      <c r="M1133" s="3852"/>
    </row>
    <row r="1134" spans="1:13" ht="15.75" customHeight="1" x14ac:dyDescent="0.2">
      <c r="A1134" s="3860"/>
      <c r="B1134" s="3860"/>
      <c r="C1134" s="3853" t="s">
        <v>2720</v>
      </c>
      <c r="D1134" s="3853"/>
      <c r="E1134" s="3853"/>
      <c r="F1134" s="3853"/>
      <c r="G1134" s="3853"/>
      <c r="H1134" s="3853"/>
      <c r="I1134" s="3853"/>
      <c r="J1134" s="3853"/>
      <c r="K1134" s="3853"/>
      <c r="L1134" s="3852" t="s">
        <v>1208</v>
      </c>
      <c r="M1134" s="3852"/>
    </row>
    <row r="1135" spans="1:13" ht="15.75" customHeight="1" x14ac:dyDescent="0.2">
      <c r="A1135" s="3860"/>
      <c r="B1135" s="3860"/>
      <c r="C1135" s="3853"/>
      <c r="D1135" s="3853"/>
      <c r="E1135" s="3853"/>
      <c r="F1135" s="3853"/>
      <c r="G1135" s="3853"/>
      <c r="H1135" s="3853"/>
      <c r="I1135" s="3853"/>
      <c r="J1135" s="3853"/>
      <c r="K1135" s="3853"/>
      <c r="L1135" s="3852"/>
      <c r="M1135" s="3852"/>
    </row>
    <row r="1136" spans="1:13" ht="15.75" customHeight="1" x14ac:dyDescent="0.2">
      <c r="A1136" s="3860"/>
      <c r="B1136" s="3860"/>
      <c r="C1136" s="3853"/>
      <c r="D1136" s="3853"/>
      <c r="E1136" s="3853"/>
      <c r="F1136" s="3853"/>
      <c r="G1136" s="3853"/>
      <c r="H1136" s="3853"/>
      <c r="I1136" s="3853"/>
      <c r="J1136" s="3853"/>
      <c r="K1136" s="3853"/>
      <c r="L1136" s="3852"/>
      <c r="M1136" s="3852"/>
    </row>
    <row r="1138" spans="1:13" x14ac:dyDescent="0.2">
      <c r="A1138" s="17" t="s">
        <v>2734</v>
      </c>
    </row>
    <row r="1139" spans="1:13" x14ac:dyDescent="0.2">
      <c r="A1139" s="17" t="s">
        <v>971</v>
      </c>
      <c r="B1139" s="17"/>
      <c r="C1139" s="17"/>
      <c r="I1139" s="17" t="s">
        <v>2735</v>
      </c>
      <c r="L1139" s="17"/>
      <c r="M1139" s="17"/>
    </row>
    <row r="1140" spans="1:13" x14ac:dyDescent="0.2">
      <c r="A1140" s="17" t="s">
        <v>972</v>
      </c>
    </row>
    <row r="1141" spans="1:13" x14ac:dyDescent="0.2">
      <c r="A1141" s="17" t="s">
        <v>2730</v>
      </c>
      <c r="J1141" s="3844"/>
      <c r="K1141" s="3844"/>
      <c r="L1141" s="3844"/>
      <c r="M1141" s="332"/>
    </row>
    <row r="1142" spans="1:13" x14ac:dyDescent="0.2">
      <c r="A1142" s="17" t="s">
        <v>2724</v>
      </c>
      <c r="J1142" s="71"/>
      <c r="K1142" s="71"/>
      <c r="L1142" s="73"/>
      <c r="M1142" s="73"/>
    </row>
    <row r="1143" spans="1:13" x14ac:dyDescent="0.2">
      <c r="J1143" s="4"/>
      <c r="K1143" s="4"/>
      <c r="L1143" s="4"/>
      <c r="M1143" s="4"/>
    </row>
    <row r="1144" spans="1:13" x14ac:dyDescent="0.2">
      <c r="I1144" s="4"/>
      <c r="J1144" s="4"/>
      <c r="K1144" s="4"/>
    </row>
    <row r="1145" spans="1:13" ht="26.25" customHeight="1" x14ac:dyDescent="0.2">
      <c r="A1145" s="3845" t="s">
        <v>2864</v>
      </c>
      <c r="B1145" s="3845" t="s">
        <v>2865</v>
      </c>
      <c r="C1145" s="3845" t="s">
        <v>1212</v>
      </c>
      <c r="D1145" s="3845" t="s">
        <v>2866</v>
      </c>
      <c r="E1145" s="3845"/>
      <c r="F1145" s="3848" t="s">
        <v>3430</v>
      </c>
      <c r="G1145" s="3849"/>
      <c r="H1145" s="3841" t="s">
        <v>3429</v>
      </c>
      <c r="I1145" s="3841"/>
      <c r="J1145" s="3845" t="s">
        <v>1211</v>
      </c>
      <c r="K1145" s="3845" t="s">
        <v>2872</v>
      </c>
      <c r="L1145" s="3857" t="s">
        <v>2915</v>
      </c>
      <c r="M1145" s="3850" t="s">
        <v>2873</v>
      </c>
    </row>
    <row r="1146" spans="1:13" ht="18" x14ac:dyDescent="0.2">
      <c r="A1146" s="3872"/>
      <c r="B1146" s="3845"/>
      <c r="C1146" s="3845"/>
      <c r="D1146" s="6" t="s">
        <v>2867</v>
      </c>
      <c r="E1146" s="6" t="s">
        <v>2868</v>
      </c>
      <c r="F1146" s="6" t="s">
        <v>2870</v>
      </c>
      <c r="G1146" s="6" t="s">
        <v>2871</v>
      </c>
      <c r="H1146" s="325" t="s">
        <v>3216</v>
      </c>
      <c r="I1146" s="325" t="s">
        <v>3217</v>
      </c>
      <c r="J1146" s="3845"/>
      <c r="K1146" s="3845"/>
      <c r="L1146" s="3858"/>
      <c r="M1146" s="3851"/>
    </row>
    <row r="1147" spans="1:13" ht="18.75" x14ac:dyDescent="0.2">
      <c r="A1147" s="28">
        <v>1</v>
      </c>
      <c r="B1147" s="42" t="s">
        <v>2363</v>
      </c>
      <c r="C1147" s="432" t="s">
        <v>2506</v>
      </c>
      <c r="D1147" s="112">
        <v>39455</v>
      </c>
      <c r="E1147" s="112">
        <v>39813</v>
      </c>
      <c r="F1147" s="3854">
        <v>192</v>
      </c>
      <c r="G1147" s="3854">
        <v>2</v>
      </c>
      <c r="H1147" s="7"/>
      <c r="I1147" s="7"/>
      <c r="J1147" s="1">
        <v>127</v>
      </c>
      <c r="K1147" s="1"/>
      <c r="L1147" s="7"/>
      <c r="M1147" s="113" t="s">
        <v>2364</v>
      </c>
    </row>
    <row r="1148" spans="1:13" ht="18.75" x14ac:dyDescent="0.2">
      <c r="A1148" s="28">
        <v>2</v>
      </c>
      <c r="B1148" s="42" t="s">
        <v>2365</v>
      </c>
      <c r="C1148" s="432" t="s">
        <v>1967</v>
      </c>
      <c r="D1148" s="22">
        <v>39455</v>
      </c>
      <c r="E1148" s="22">
        <v>39576</v>
      </c>
      <c r="F1148" s="3855"/>
      <c r="G1148" s="3855"/>
      <c r="H1148" s="7"/>
      <c r="I1148" s="7"/>
      <c r="J1148" s="1">
        <v>2</v>
      </c>
      <c r="K1148" s="1"/>
      <c r="L1148" s="7"/>
      <c r="M1148" s="113" t="s">
        <v>2364</v>
      </c>
    </row>
    <row r="1149" spans="1:13" x14ac:dyDescent="0.2">
      <c r="A1149" s="12"/>
      <c r="B1149" s="42"/>
      <c r="C1149" s="438"/>
      <c r="D1149" s="112"/>
      <c r="E1149" s="112"/>
      <c r="F1149" s="3855"/>
      <c r="G1149" s="3855"/>
      <c r="H1149" s="7"/>
      <c r="I1149" s="7"/>
      <c r="J1149" s="1"/>
      <c r="K1149" s="1"/>
      <c r="L1149" s="113"/>
      <c r="M1149" s="113"/>
    </row>
    <row r="1150" spans="1:13" x14ac:dyDescent="0.2">
      <c r="A1150" s="28" t="s">
        <v>1213</v>
      </c>
      <c r="B1150" s="96" t="s">
        <v>2408</v>
      </c>
      <c r="C1150" s="432" t="s">
        <v>1354</v>
      </c>
      <c r="D1150" s="112"/>
      <c r="E1150" s="112"/>
      <c r="F1150" s="3855"/>
      <c r="G1150" s="3855"/>
      <c r="H1150" s="7"/>
      <c r="I1150" s="7"/>
      <c r="J1150" s="2" t="s">
        <v>1213</v>
      </c>
      <c r="K1150" s="2"/>
      <c r="L1150" s="113"/>
      <c r="M1150" s="113"/>
    </row>
    <row r="1151" spans="1:13" x14ac:dyDescent="0.2">
      <c r="A1151" s="12"/>
      <c r="B1151" s="96" t="s">
        <v>2409</v>
      </c>
      <c r="C1151" s="438" t="s">
        <v>1029</v>
      </c>
      <c r="D1151" s="112">
        <v>39493</v>
      </c>
      <c r="E1151" s="112">
        <v>39767</v>
      </c>
      <c r="F1151" s="3855"/>
      <c r="G1151" s="3855"/>
      <c r="H1151" s="7"/>
      <c r="I1151" s="7"/>
      <c r="J1151" s="1">
        <v>80</v>
      </c>
      <c r="K1151" s="1"/>
      <c r="L1151" s="113"/>
      <c r="M1151" s="113"/>
    </row>
    <row r="1152" spans="1:13" x14ac:dyDescent="0.2">
      <c r="A1152" s="1"/>
      <c r="B1152" s="1"/>
      <c r="C1152" s="433"/>
      <c r="D1152" s="7"/>
      <c r="E1152" s="7"/>
      <c r="F1152" s="3856"/>
      <c r="G1152" s="3856"/>
      <c r="H1152" s="7"/>
      <c r="I1152" s="7"/>
      <c r="J1152" s="7"/>
      <c r="K1152" s="7"/>
      <c r="L1152" s="7"/>
      <c r="M1152" s="7"/>
    </row>
    <row r="1153" spans="1:13" x14ac:dyDescent="0.2">
      <c r="B1153" s="4"/>
    </row>
    <row r="1154" spans="1:13" x14ac:dyDescent="0.2">
      <c r="A1154" s="17" t="s">
        <v>2726</v>
      </c>
      <c r="C1154" s="329"/>
      <c r="D1154" s="3842" t="s">
        <v>2722</v>
      </c>
      <c r="E1154" s="3842"/>
      <c r="F1154" s="3842"/>
      <c r="G1154" s="3842"/>
    </row>
    <row r="1155" spans="1:13" x14ac:dyDescent="0.2">
      <c r="A1155" t="s">
        <v>2723</v>
      </c>
      <c r="C1155" s="329"/>
      <c r="D1155" s="301" t="s">
        <v>2860</v>
      </c>
      <c r="E1155" s="3846" t="s">
        <v>2861</v>
      </c>
      <c r="F1155" s="3847"/>
      <c r="G1155" s="301" t="s">
        <v>2862</v>
      </c>
    </row>
    <row r="1156" spans="1:13" x14ac:dyDescent="0.2">
      <c r="A1156" s="17" t="s">
        <v>2727</v>
      </c>
      <c r="C1156" s="329"/>
      <c r="D1156" s="301"/>
      <c r="E1156" s="3846"/>
      <c r="F1156" s="3847"/>
      <c r="G1156" s="301"/>
    </row>
    <row r="1157" spans="1:13" x14ac:dyDescent="0.2">
      <c r="A1157" s="115"/>
      <c r="B1157" s="329"/>
      <c r="C1157" s="329"/>
    </row>
    <row r="1158" spans="1:13" x14ac:dyDescent="0.2">
      <c r="A1158" s="115"/>
      <c r="B1158" s="329"/>
      <c r="C1158" s="329"/>
      <c r="J1158" s="115"/>
      <c r="K1158" s="115"/>
    </row>
    <row r="1161" spans="1:13" ht="12.75" customHeight="1" x14ac:dyDescent="0.2">
      <c r="A1161" s="3860"/>
      <c r="B1161" s="3860"/>
      <c r="C1161" s="3845" t="s">
        <v>2859</v>
      </c>
      <c r="D1161" s="3845"/>
      <c r="E1161" s="3845"/>
      <c r="F1161" s="3845"/>
      <c r="G1161" s="3845"/>
      <c r="H1161" s="3845"/>
      <c r="I1161" s="3845"/>
      <c r="J1161" s="3845"/>
      <c r="K1161" s="3845"/>
      <c r="L1161" s="3852" t="s">
        <v>2858</v>
      </c>
      <c r="M1161" s="3852"/>
    </row>
    <row r="1162" spans="1:13" x14ac:dyDescent="0.2">
      <c r="A1162" s="3860"/>
      <c r="B1162" s="3860"/>
      <c r="C1162" s="3845"/>
      <c r="D1162" s="3845"/>
      <c r="E1162" s="3845"/>
      <c r="F1162" s="3845"/>
      <c r="G1162" s="3845"/>
      <c r="H1162" s="3845"/>
      <c r="I1162" s="3845"/>
      <c r="J1162" s="3845"/>
      <c r="K1162" s="3845"/>
      <c r="L1162" s="3852"/>
      <c r="M1162" s="3852"/>
    </row>
    <row r="1163" spans="1:13" x14ac:dyDescent="0.2">
      <c r="A1163" s="3860"/>
      <c r="B1163" s="3860"/>
      <c r="C1163" s="3845"/>
      <c r="D1163" s="3845"/>
      <c r="E1163" s="3845"/>
      <c r="F1163" s="3845"/>
      <c r="G1163" s="3845"/>
      <c r="H1163" s="3845"/>
      <c r="I1163" s="3845"/>
      <c r="J1163" s="3845"/>
      <c r="K1163" s="3845"/>
      <c r="L1163" s="3852"/>
      <c r="M1163" s="3852"/>
    </row>
    <row r="1164" spans="1:13" ht="15.75" customHeight="1" x14ac:dyDescent="0.2">
      <c r="A1164" s="3860"/>
      <c r="B1164" s="3860"/>
      <c r="C1164" s="3853" t="s">
        <v>2720</v>
      </c>
      <c r="D1164" s="3853"/>
      <c r="E1164" s="3853"/>
      <c r="F1164" s="3853"/>
      <c r="G1164" s="3853"/>
      <c r="H1164" s="3853"/>
      <c r="I1164" s="3853"/>
      <c r="J1164" s="3853"/>
      <c r="K1164" s="3853"/>
      <c r="L1164" s="3852" t="s">
        <v>1208</v>
      </c>
      <c r="M1164" s="3852"/>
    </row>
    <row r="1165" spans="1:13" ht="15.75" customHeight="1" x14ac:dyDescent="0.2">
      <c r="A1165" s="3860"/>
      <c r="B1165" s="3860"/>
      <c r="C1165" s="3853"/>
      <c r="D1165" s="3853"/>
      <c r="E1165" s="3853"/>
      <c r="F1165" s="3853"/>
      <c r="G1165" s="3853"/>
      <c r="H1165" s="3853"/>
      <c r="I1165" s="3853"/>
      <c r="J1165" s="3853"/>
      <c r="K1165" s="3853"/>
      <c r="L1165" s="3852"/>
      <c r="M1165" s="3852"/>
    </row>
    <row r="1166" spans="1:13" ht="15.75" customHeight="1" x14ac:dyDescent="0.2">
      <c r="A1166" s="3860"/>
      <c r="B1166" s="3860"/>
      <c r="C1166" s="3853"/>
      <c r="D1166" s="3853"/>
      <c r="E1166" s="3853"/>
      <c r="F1166" s="3853"/>
      <c r="G1166" s="3853"/>
      <c r="H1166" s="3853"/>
      <c r="I1166" s="3853"/>
      <c r="J1166" s="3853"/>
      <c r="K1166" s="3853"/>
      <c r="L1166" s="3852"/>
      <c r="M1166" s="3852"/>
    </row>
    <row r="1168" spans="1:13" x14ac:dyDescent="0.2">
      <c r="A1168" t="s">
        <v>1231</v>
      </c>
    </row>
    <row r="1169" spans="1:13" x14ac:dyDescent="0.2">
      <c r="A1169" s="17" t="s">
        <v>974</v>
      </c>
      <c r="I1169" t="s">
        <v>1271</v>
      </c>
    </row>
    <row r="1170" spans="1:13" x14ac:dyDescent="0.2">
      <c r="A1170" s="17" t="s">
        <v>973</v>
      </c>
    </row>
    <row r="1171" spans="1:13" x14ac:dyDescent="0.2">
      <c r="A1171" s="17" t="s">
        <v>879</v>
      </c>
      <c r="J1171" s="3844"/>
      <c r="K1171" s="3844"/>
      <c r="L1171" s="3844"/>
      <c r="M1171" s="332"/>
    </row>
    <row r="1172" spans="1:13" x14ac:dyDescent="0.2">
      <c r="A1172" s="17" t="s">
        <v>878</v>
      </c>
      <c r="J1172" s="71"/>
      <c r="K1172" s="71"/>
      <c r="L1172" s="73"/>
      <c r="M1172" s="73"/>
    </row>
    <row r="1173" spans="1:13" x14ac:dyDescent="0.2">
      <c r="J1173" s="4"/>
      <c r="K1173" s="4"/>
      <c r="L1173" s="4"/>
      <c r="M1173" s="4"/>
    </row>
    <row r="1174" spans="1:13" x14ac:dyDescent="0.2">
      <c r="I1174" s="4"/>
      <c r="J1174" s="4"/>
      <c r="K1174" s="4"/>
    </row>
    <row r="1175" spans="1:13" ht="24" customHeight="1" x14ac:dyDescent="0.2">
      <c r="A1175" s="3845" t="s">
        <v>2864</v>
      </c>
      <c r="B1175" s="3845" t="s">
        <v>2865</v>
      </c>
      <c r="C1175" s="3845" t="s">
        <v>1212</v>
      </c>
      <c r="D1175" s="3845" t="s">
        <v>2866</v>
      </c>
      <c r="E1175" s="3845"/>
      <c r="F1175" s="3848" t="s">
        <v>3430</v>
      </c>
      <c r="G1175" s="3849"/>
      <c r="H1175" s="3841" t="s">
        <v>3429</v>
      </c>
      <c r="I1175" s="3841"/>
      <c r="J1175" s="3845" t="s">
        <v>1211</v>
      </c>
      <c r="K1175" s="3845" t="s">
        <v>2872</v>
      </c>
      <c r="L1175" s="3857" t="s">
        <v>2915</v>
      </c>
      <c r="M1175" s="3850" t="s">
        <v>2873</v>
      </c>
    </row>
    <row r="1176" spans="1:13" ht="18" x14ac:dyDescent="0.2">
      <c r="A1176" s="3845"/>
      <c r="B1176" s="3845"/>
      <c r="C1176" s="3845"/>
      <c r="D1176" s="6" t="s">
        <v>2867</v>
      </c>
      <c r="E1176" s="6" t="s">
        <v>2868</v>
      </c>
      <c r="F1176" s="6" t="s">
        <v>2870</v>
      </c>
      <c r="G1176" s="6" t="s">
        <v>2871</v>
      </c>
      <c r="H1176" s="325" t="s">
        <v>3216</v>
      </c>
      <c r="I1176" s="325" t="s">
        <v>3217</v>
      </c>
      <c r="J1176" s="3845"/>
      <c r="K1176" s="3845"/>
      <c r="L1176" s="3858"/>
      <c r="M1176" s="3851"/>
    </row>
    <row r="1177" spans="1:13" x14ac:dyDescent="0.2">
      <c r="A1177" s="14"/>
      <c r="B1177" s="13" t="s">
        <v>2453</v>
      </c>
      <c r="C1177" s="315" t="s">
        <v>2527</v>
      </c>
      <c r="D1177" s="6"/>
      <c r="E1177" s="6"/>
      <c r="F1177" s="6"/>
      <c r="G1177" s="6"/>
      <c r="H1177" s="6"/>
      <c r="I1177" s="6"/>
      <c r="J1177" s="14"/>
      <c r="K1177" s="14"/>
      <c r="L1177" s="15"/>
      <c r="M1177" s="15"/>
    </row>
    <row r="1178" spans="1:13" ht="25.5" x14ac:dyDescent="0.2">
      <c r="A1178" s="14"/>
      <c r="B1178" s="13" t="s">
        <v>2454</v>
      </c>
      <c r="C1178" s="315" t="s">
        <v>2459</v>
      </c>
      <c r="D1178" s="6"/>
      <c r="E1178" s="6"/>
      <c r="F1178" s="6"/>
      <c r="G1178" s="6"/>
      <c r="H1178" s="6"/>
      <c r="I1178" s="6"/>
      <c r="J1178" s="14"/>
      <c r="K1178" s="14"/>
      <c r="L1178" s="15"/>
      <c r="M1178" s="15"/>
    </row>
    <row r="1179" spans="1:13" ht="96.75" customHeight="1" x14ac:dyDescent="0.2">
      <c r="A1179" s="12">
        <v>1</v>
      </c>
      <c r="B1179" s="44" t="s">
        <v>1213</v>
      </c>
      <c r="C1179" s="237" t="s">
        <v>2656</v>
      </c>
      <c r="D1179" s="133">
        <v>39448</v>
      </c>
      <c r="E1179" s="133">
        <v>39813</v>
      </c>
      <c r="F1179" s="3931">
        <v>192</v>
      </c>
      <c r="G1179" s="12">
        <v>4</v>
      </c>
      <c r="H1179" s="9"/>
      <c r="I1179" s="9"/>
      <c r="J1179" s="9">
        <v>252</v>
      </c>
      <c r="K1179" s="9"/>
      <c r="L1179" s="7"/>
      <c r="M1179" s="222" t="s">
        <v>1074</v>
      </c>
    </row>
    <row r="1180" spans="1:13" ht="75" customHeight="1" x14ac:dyDescent="0.2">
      <c r="A1180" s="12">
        <v>2</v>
      </c>
      <c r="B1180" s="44" t="s">
        <v>1213</v>
      </c>
      <c r="C1180" s="237" t="s">
        <v>1072</v>
      </c>
      <c r="D1180" s="133">
        <v>39448</v>
      </c>
      <c r="E1180" s="133">
        <v>39813</v>
      </c>
      <c r="F1180" s="3932"/>
      <c r="G1180" s="12">
        <v>3</v>
      </c>
      <c r="H1180" s="9"/>
      <c r="I1180" s="9"/>
      <c r="J1180" s="9">
        <v>202</v>
      </c>
      <c r="K1180" s="9"/>
      <c r="L1180" s="7"/>
      <c r="M1180" s="32" t="s">
        <v>1075</v>
      </c>
    </row>
    <row r="1181" spans="1:13" x14ac:dyDescent="0.2">
      <c r="A1181" s="12"/>
      <c r="B1181" s="132" t="s">
        <v>2455</v>
      </c>
      <c r="C1181" s="315" t="s">
        <v>2071</v>
      </c>
      <c r="D1181" s="133"/>
      <c r="E1181" s="133"/>
      <c r="F1181" s="3932"/>
      <c r="G1181" s="12"/>
      <c r="H1181" s="9"/>
      <c r="I1181" s="9"/>
      <c r="J1181" s="9"/>
      <c r="K1181" s="9"/>
      <c r="L1181" s="7"/>
      <c r="M1181" s="222"/>
    </row>
    <row r="1182" spans="1:13" ht="38.25" x14ac:dyDescent="0.2">
      <c r="A1182" s="1">
        <v>6</v>
      </c>
      <c r="B1182" s="20" t="s">
        <v>1213</v>
      </c>
      <c r="C1182" s="221" t="s">
        <v>2342</v>
      </c>
      <c r="D1182" s="8">
        <v>39448</v>
      </c>
      <c r="E1182" s="8">
        <v>39813</v>
      </c>
      <c r="F1182" s="3932"/>
      <c r="G1182" s="3891">
        <v>5</v>
      </c>
      <c r="H1182" s="7"/>
      <c r="I1182" s="7"/>
      <c r="J1182" s="7">
        <v>84</v>
      </c>
      <c r="K1182" s="7"/>
      <c r="L1182" s="7"/>
      <c r="M1182" s="85" t="s">
        <v>3433</v>
      </c>
    </row>
    <row r="1183" spans="1:13" ht="40.5" customHeight="1" x14ac:dyDescent="0.2">
      <c r="A1183" s="1">
        <v>3</v>
      </c>
      <c r="B1183" s="20" t="s">
        <v>1213</v>
      </c>
      <c r="C1183" s="440" t="s">
        <v>1030</v>
      </c>
      <c r="D1183" s="8">
        <v>39448</v>
      </c>
      <c r="E1183" s="8">
        <v>39813</v>
      </c>
      <c r="F1183" s="3932"/>
      <c r="G1183" s="3892"/>
      <c r="H1183" s="7"/>
      <c r="I1183" s="7"/>
      <c r="J1183" s="7">
        <v>49</v>
      </c>
      <c r="K1183" s="7"/>
      <c r="L1183" s="7"/>
      <c r="M1183" s="89" t="s">
        <v>1076</v>
      </c>
    </row>
    <row r="1184" spans="1:13" ht="26.25" customHeight="1" x14ac:dyDescent="0.2">
      <c r="A1184" s="1"/>
      <c r="B1184" s="42" t="s">
        <v>2450</v>
      </c>
      <c r="C1184" s="387" t="s">
        <v>2076</v>
      </c>
      <c r="D1184" s="8"/>
      <c r="E1184" s="8"/>
      <c r="F1184" s="3932"/>
      <c r="G1184" s="3916">
        <v>6</v>
      </c>
      <c r="H1184" s="7"/>
      <c r="I1184" s="7"/>
      <c r="J1184" s="7"/>
      <c r="K1184" s="7"/>
      <c r="L1184" s="7"/>
      <c r="M1184" s="89"/>
    </row>
    <row r="1185" spans="1:13" ht="42.75" customHeight="1" x14ac:dyDescent="0.2">
      <c r="A1185" s="12">
        <v>4</v>
      </c>
      <c r="B1185" s="44" t="s">
        <v>1213</v>
      </c>
      <c r="C1185" s="439" t="s">
        <v>1073</v>
      </c>
      <c r="D1185" s="133">
        <v>39448</v>
      </c>
      <c r="E1185" s="199" t="s">
        <v>2447</v>
      </c>
      <c r="F1185" s="3933"/>
      <c r="G1185" s="3917"/>
      <c r="H1185" s="9"/>
      <c r="I1185" s="9"/>
      <c r="J1185" s="200" t="s">
        <v>2448</v>
      </c>
      <c r="K1185" s="200"/>
      <c r="L1185" s="7"/>
      <c r="M1185" s="89" t="s">
        <v>1077</v>
      </c>
    </row>
    <row r="1186" spans="1:13" ht="39.75" customHeight="1" x14ac:dyDescent="0.2">
      <c r="A1186" s="12">
        <v>5</v>
      </c>
      <c r="B1186" s="44" t="s">
        <v>1213</v>
      </c>
      <c r="C1186" s="439" t="s">
        <v>1073</v>
      </c>
      <c r="D1186" s="133">
        <v>39752</v>
      </c>
      <c r="E1186" s="133">
        <v>39813</v>
      </c>
      <c r="F1186" s="132">
        <v>193</v>
      </c>
      <c r="G1186" s="28">
        <v>1</v>
      </c>
      <c r="H1186" s="9"/>
      <c r="I1186" s="9"/>
      <c r="J1186" s="200" t="s">
        <v>2449</v>
      </c>
      <c r="K1186" s="200"/>
      <c r="L1186" s="7"/>
      <c r="M1186" s="106" t="s">
        <v>1077</v>
      </c>
    </row>
    <row r="1188" spans="1:13" x14ac:dyDescent="0.2">
      <c r="A1188" s="17" t="s">
        <v>2726</v>
      </c>
      <c r="C1188" s="329"/>
      <c r="D1188" s="329"/>
    </row>
    <row r="1189" spans="1:13" x14ac:dyDescent="0.2">
      <c r="A1189" t="s">
        <v>2723</v>
      </c>
      <c r="C1189" s="329"/>
      <c r="D1189" s="3842" t="s">
        <v>2722</v>
      </c>
      <c r="E1189" s="3842"/>
      <c r="F1189" s="3842"/>
      <c r="G1189" s="3842"/>
    </row>
    <row r="1190" spans="1:13" x14ac:dyDescent="0.2">
      <c r="A1190" s="17" t="s">
        <v>2727</v>
      </c>
      <c r="C1190" s="329"/>
      <c r="D1190" s="301" t="s">
        <v>2860</v>
      </c>
      <c r="E1190" s="3846" t="s">
        <v>2861</v>
      </c>
      <c r="F1190" s="3847"/>
      <c r="G1190" s="301" t="s">
        <v>2862</v>
      </c>
    </row>
    <row r="1191" spans="1:13" x14ac:dyDescent="0.2">
      <c r="A1191" s="10"/>
      <c r="B1191" s="329"/>
      <c r="C1191" s="329"/>
      <c r="D1191" s="301"/>
      <c r="E1191" s="3846"/>
      <c r="F1191" s="3847"/>
      <c r="G1191" s="301"/>
      <c r="J1191" s="10"/>
      <c r="K1191" s="10"/>
      <c r="L1191" s="10"/>
      <c r="M1191" s="10"/>
    </row>
    <row r="1192" spans="1:13" x14ac:dyDescent="0.2">
      <c r="A1192" s="10"/>
      <c r="B1192" s="329"/>
      <c r="C1192" s="329"/>
      <c r="J1192" s="10"/>
      <c r="K1192" s="10"/>
      <c r="L1192" s="10"/>
      <c r="M1192" s="10"/>
    </row>
    <row r="1195" spans="1:13" ht="12.75" customHeight="1" x14ac:dyDescent="0.2">
      <c r="A1195" s="3860"/>
      <c r="B1195" s="3860"/>
      <c r="C1195" s="3845" t="s">
        <v>2859</v>
      </c>
      <c r="D1195" s="3845"/>
      <c r="E1195" s="3845"/>
      <c r="F1195" s="3845"/>
      <c r="G1195" s="3845"/>
      <c r="H1195" s="3845"/>
      <c r="I1195" s="3845"/>
      <c r="J1195" s="3845"/>
      <c r="K1195" s="3845"/>
      <c r="L1195" s="3852" t="s">
        <v>2858</v>
      </c>
      <c r="M1195" s="3852"/>
    </row>
    <row r="1196" spans="1:13" x14ac:dyDescent="0.2">
      <c r="A1196" s="3860"/>
      <c r="B1196" s="3860"/>
      <c r="C1196" s="3845"/>
      <c r="D1196" s="3845"/>
      <c r="E1196" s="3845"/>
      <c r="F1196" s="3845"/>
      <c r="G1196" s="3845"/>
      <c r="H1196" s="3845"/>
      <c r="I1196" s="3845"/>
      <c r="J1196" s="3845"/>
      <c r="K1196" s="3845"/>
      <c r="L1196" s="3852"/>
      <c r="M1196" s="3852"/>
    </row>
    <row r="1197" spans="1:13" x14ac:dyDescent="0.2">
      <c r="A1197" s="3860"/>
      <c r="B1197" s="3860"/>
      <c r="C1197" s="3845"/>
      <c r="D1197" s="3845"/>
      <c r="E1197" s="3845"/>
      <c r="F1197" s="3845"/>
      <c r="G1197" s="3845"/>
      <c r="H1197" s="3845"/>
      <c r="I1197" s="3845"/>
      <c r="J1197" s="3845"/>
      <c r="K1197" s="3845"/>
      <c r="L1197" s="3852"/>
      <c r="M1197" s="3852"/>
    </row>
    <row r="1198" spans="1:13" ht="12.75" customHeight="1" x14ac:dyDescent="0.2">
      <c r="A1198" s="3860"/>
      <c r="B1198" s="3860"/>
      <c r="C1198" s="3853" t="s">
        <v>2720</v>
      </c>
      <c r="D1198" s="3853"/>
      <c r="E1198" s="3853"/>
      <c r="F1198" s="3853"/>
      <c r="G1198" s="3853"/>
      <c r="H1198" s="3853"/>
      <c r="I1198" s="3853"/>
      <c r="J1198" s="3853"/>
      <c r="K1198" s="3853"/>
      <c r="L1198" s="3879" t="s">
        <v>1208</v>
      </c>
      <c r="M1198" s="3879"/>
    </row>
    <row r="1199" spans="1:13" ht="12.75" customHeight="1" x14ac:dyDescent="0.2">
      <c r="A1199" s="3860"/>
      <c r="B1199" s="3860"/>
      <c r="C1199" s="3853"/>
      <c r="D1199" s="3853"/>
      <c r="E1199" s="3853"/>
      <c r="F1199" s="3853"/>
      <c r="G1199" s="3853"/>
      <c r="H1199" s="3853"/>
      <c r="I1199" s="3853"/>
      <c r="J1199" s="3853"/>
      <c r="K1199" s="3853"/>
      <c r="L1199" s="3879"/>
      <c r="M1199" s="3879"/>
    </row>
    <row r="1200" spans="1:13" ht="12.75" customHeight="1" x14ac:dyDescent="0.2">
      <c r="A1200" s="3860"/>
      <c r="B1200" s="3860"/>
      <c r="C1200" s="3853"/>
      <c r="D1200" s="3853"/>
      <c r="E1200" s="3853"/>
      <c r="F1200" s="3853"/>
      <c r="G1200" s="3853"/>
      <c r="H1200" s="3853"/>
      <c r="I1200" s="3853"/>
      <c r="J1200" s="3853"/>
      <c r="K1200" s="3853"/>
      <c r="L1200" s="3879"/>
      <c r="M1200" s="3879"/>
    </row>
    <row r="1202" spans="1:13" x14ac:dyDescent="0.2">
      <c r="A1202" s="17" t="s">
        <v>2734</v>
      </c>
    </row>
    <row r="1203" spans="1:13" x14ac:dyDescent="0.2">
      <c r="A1203" s="17" t="s">
        <v>974</v>
      </c>
      <c r="H1203" s="17" t="s">
        <v>2735</v>
      </c>
    </row>
    <row r="1204" spans="1:13" x14ac:dyDescent="0.2">
      <c r="A1204" s="17" t="s">
        <v>976</v>
      </c>
    </row>
    <row r="1205" spans="1:13" x14ac:dyDescent="0.2">
      <c r="A1205" s="17" t="s">
        <v>880</v>
      </c>
      <c r="J1205" s="3844"/>
      <c r="K1205" s="3844"/>
      <c r="L1205" s="3844"/>
      <c r="M1205" s="332"/>
    </row>
    <row r="1206" spans="1:13" x14ac:dyDescent="0.2">
      <c r="A1206" s="17" t="s">
        <v>881</v>
      </c>
      <c r="J1206" s="71"/>
      <c r="K1206" s="71"/>
      <c r="L1206" s="73"/>
      <c r="M1206" s="73"/>
    </row>
    <row r="1207" spans="1:13" x14ac:dyDescent="0.2">
      <c r="J1207" s="4"/>
      <c r="K1207" s="4"/>
      <c r="L1207" s="4"/>
      <c r="M1207" s="4"/>
    </row>
    <row r="1208" spans="1:13" x14ac:dyDescent="0.2">
      <c r="I1208" s="4"/>
      <c r="J1208" s="4"/>
      <c r="K1208" s="4"/>
    </row>
    <row r="1209" spans="1:13" ht="24.75" customHeight="1" x14ac:dyDescent="0.2">
      <c r="A1209" s="3845" t="s">
        <v>2864</v>
      </c>
      <c r="B1209" s="3845" t="s">
        <v>2865</v>
      </c>
      <c r="C1209" s="3845" t="s">
        <v>1212</v>
      </c>
      <c r="D1209" s="3845" t="s">
        <v>2866</v>
      </c>
      <c r="E1209" s="3845"/>
      <c r="F1209" s="3848" t="s">
        <v>3430</v>
      </c>
      <c r="G1209" s="3849"/>
      <c r="H1209" s="3841" t="s">
        <v>3429</v>
      </c>
      <c r="I1209" s="3841"/>
      <c r="J1209" s="3845" t="s">
        <v>1211</v>
      </c>
      <c r="K1209" s="3845" t="s">
        <v>2872</v>
      </c>
      <c r="L1209" s="3857" t="s">
        <v>2915</v>
      </c>
      <c r="M1209" s="3850" t="s">
        <v>2873</v>
      </c>
    </row>
    <row r="1210" spans="1:13" ht="18" x14ac:dyDescent="0.2">
      <c r="A1210" s="3872"/>
      <c r="B1210" s="3845"/>
      <c r="C1210" s="3845"/>
      <c r="D1210" s="6" t="s">
        <v>2867</v>
      </c>
      <c r="E1210" s="6" t="s">
        <v>2868</v>
      </c>
      <c r="F1210" s="6" t="s">
        <v>2870</v>
      </c>
      <c r="G1210" s="6" t="s">
        <v>2871</v>
      </c>
      <c r="H1210" s="325" t="s">
        <v>3216</v>
      </c>
      <c r="I1210" s="325" t="s">
        <v>3217</v>
      </c>
      <c r="J1210" s="3845"/>
      <c r="K1210" s="3845"/>
      <c r="L1210" s="3858"/>
      <c r="M1210" s="3851"/>
    </row>
    <row r="1211" spans="1:13" x14ac:dyDescent="0.2">
      <c r="A1211" s="44" t="s">
        <v>1213</v>
      </c>
      <c r="B1211" s="42" t="s">
        <v>2736</v>
      </c>
      <c r="C1211" s="432" t="s">
        <v>2737</v>
      </c>
      <c r="D1211" s="112"/>
      <c r="E1211" s="112"/>
      <c r="F1211" s="1"/>
      <c r="G1211" s="2"/>
      <c r="H1211" s="7"/>
      <c r="I1211" s="7"/>
      <c r="J1211" s="1" t="s">
        <v>1213</v>
      </c>
      <c r="K1211" s="1"/>
      <c r="L1211" s="113"/>
      <c r="M1211" s="113"/>
    </row>
    <row r="1212" spans="1:13" x14ac:dyDescent="0.2">
      <c r="A1212" s="28" t="s">
        <v>1213</v>
      </c>
      <c r="B1212" s="42" t="s">
        <v>2738</v>
      </c>
      <c r="C1212" s="432" t="s">
        <v>2743</v>
      </c>
      <c r="D1212" s="7"/>
      <c r="E1212" s="7"/>
      <c r="F1212" s="3854">
        <v>193</v>
      </c>
      <c r="G1212" s="3854">
        <v>2</v>
      </c>
      <c r="H1212" s="7"/>
      <c r="I1212" s="7"/>
      <c r="J1212" s="7"/>
      <c r="K1212" s="7"/>
      <c r="L1212" s="113"/>
      <c r="M1212" s="773"/>
    </row>
    <row r="1213" spans="1:13" ht="27.75" x14ac:dyDescent="0.2">
      <c r="A1213" s="12">
        <v>1</v>
      </c>
      <c r="B1213" s="42"/>
      <c r="C1213" s="438" t="s">
        <v>2744</v>
      </c>
      <c r="D1213" s="112">
        <v>39448</v>
      </c>
      <c r="E1213" s="112">
        <v>39813</v>
      </c>
      <c r="F1213" s="3855"/>
      <c r="G1213" s="3855"/>
      <c r="H1213" s="7"/>
      <c r="I1213" s="7"/>
      <c r="J1213" s="1">
        <v>6</v>
      </c>
      <c r="K1213" s="1"/>
      <c r="L1213" s="7"/>
      <c r="M1213" s="113" t="s">
        <v>2745</v>
      </c>
    </row>
    <row r="1214" spans="1:13" x14ac:dyDescent="0.2">
      <c r="A1214" s="28" t="s">
        <v>1213</v>
      </c>
      <c r="B1214" s="46" t="s">
        <v>2746</v>
      </c>
      <c r="C1214" s="432" t="s">
        <v>2527</v>
      </c>
      <c r="D1214" s="112"/>
      <c r="E1214" s="112"/>
      <c r="F1214" s="3855"/>
      <c r="G1214" s="3855"/>
      <c r="H1214" s="7"/>
      <c r="I1214" s="7"/>
      <c r="J1214" s="2" t="s">
        <v>1213</v>
      </c>
      <c r="K1214" s="2"/>
      <c r="L1214" s="7"/>
      <c r="M1214" s="113" t="s">
        <v>1213</v>
      </c>
    </row>
    <row r="1215" spans="1:13" x14ac:dyDescent="0.2">
      <c r="A1215" s="12">
        <v>2</v>
      </c>
      <c r="B1215" s="46" t="s">
        <v>2747</v>
      </c>
      <c r="C1215" s="432" t="s">
        <v>2748</v>
      </c>
      <c r="D1215" s="112"/>
      <c r="E1215" s="112"/>
      <c r="F1215" s="3855"/>
      <c r="G1215" s="3855"/>
      <c r="H1215" s="7"/>
      <c r="I1215" s="7"/>
      <c r="J1215" s="1"/>
      <c r="K1215" s="1"/>
      <c r="L1215" s="7"/>
      <c r="M1215" s="113"/>
    </row>
    <row r="1216" spans="1:13" x14ac:dyDescent="0.2">
      <c r="A1216" s="12" t="s">
        <v>1213</v>
      </c>
      <c r="B1216" s="1"/>
      <c r="C1216" s="438" t="s">
        <v>2749</v>
      </c>
      <c r="D1216" s="114">
        <v>39448</v>
      </c>
      <c r="E1216" s="112">
        <v>39813</v>
      </c>
      <c r="F1216" s="3855"/>
      <c r="G1216" s="3855"/>
      <c r="H1216" s="7"/>
      <c r="I1216" s="7"/>
      <c r="J1216" s="1">
        <v>16</v>
      </c>
      <c r="K1216" s="1"/>
      <c r="L1216" s="7"/>
      <c r="M1216" s="113"/>
    </row>
    <row r="1217" spans="1:13" x14ac:dyDescent="0.2">
      <c r="A1217" s="12"/>
      <c r="B1217" s="1"/>
      <c r="C1217" s="438" t="s">
        <v>2750</v>
      </c>
      <c r="D1217" s="112">
        <v>39448</v>
      </c>
      <c r="E1217" s="112">
        <v>39813</v>
      </c>
      <c r="F1217" s="3855"/>
      <c r="G1217" s="3855"/>
      <c r="H1217" s="7"/>
      <c r="I1217" s="7"/>
      <c r="J1217" s="1">
        <v>1</v>
      </c>
      <c r="K1217" s="1"/>
      <c r="L1217" s="7"/>
      <c r="M1217" s="113"/>
    </row>
    <row r="1218" spans="1:13" x14ac:dyDescent="0.2">
      <c r="A1218" s="12"/>
      <c r="B1218" s="1"/>
      <c r="C1218" s="438" t="s">
        <v>2751</v>
      </c>
      <c r="D1218" s="112">
        <v>39448</v>
      </c>
      <c r="E1218" s="112">
        <v>39813</v>
      </c>
      <c r="F1218" s="3855"/>
      <c r="G1218" s="3855"/>
      <c r="H1218" s="7"/>
      <c r="I1218" s="7"/>
      <c r="J1218" s="1">
        <v>1</v>
      </c>
      <c r="K1218" s="1"/>
      <c r="L1218" s="7"/>
      <c r="M1218" s="113"/>
    </row>
    <row r="1219" spans="1:13" x14ac:dyDescent="0.2">
      <c r="A1219" s="12"/>
      <c r="B1219" s="1"/>
      <c r="C1219" s="438" t="s">
        <v>2752</v>
      </c>
      <c r="D1219" s="112">
        <v>39448</v>
      </c>
      <c r="E1219" s="112">
        <v>39813</v>
      </c>
      <c r="F1219" s="3855"/>
      <c r="G1219" s="3855"/>
      <c r="H1219" s="7"/>
      <c r="I1219" s="7"/>
      <c r="J1219" s="1">
        <v>1</v>
      </c>
      <c r="K1219" s="1"/>
      <c r="L1219" s="7"/>
      <c r="M1219" s="113"/>
    </row>
    <row r="1220" spans="1:13" x14ac:dyDescent="0.2">
      <c r="A1220" s="12"/>
      <c r="B1220" s="1"/>
      <c r="C1220" s="438" t="s">
        <v>2753</v>
      </c>
      <c r="D1220" s="112">
        <v>39448</v>
      </c>
      <c r="E1220" s="112">
        <v>39813</v>
      </c>
      <c r="F1220" s="3855"/>
      <c r="G1220" s="3855"/>
      <c r="H1220" s="7"/>
      <c r="I1220" s="7"/>
      <c r="J1220" s="1">
        <v>1</v>
      </c>
      <c r="K1220" s="1"/>
      <c r="L1220" s="7"/>
      <c r="M1220" s="113"/>
    </row>
    <row r="1221" spans="1:13" x14ac:dyDescent="0.2">
      <c r="A1221" s="12"/>
      <c r="B1221" s="1"/>
      <c r="C1221" s="438" t="s">
        <v>2754</v>
      </c>
      <c r="D1221" s="112">
        <v>39448</v>
      </c>
      <c r="E1221" s="112">
        <v>39813</v>
      </c>
      <c r="F1221" s="3855"/>
      <c r="G1221" s="3855"/>
      <c r="H1221" s="7"/>
      <c r="I1221" s="7"/>
      <c r="J1221" s="1">
        <v>5</v>
      </c>
      <c r="K1221" s="1"/>
      <c r="L1221" s="7"/>
      <c r="M1221" s="113"/>
    </row>
    <row r="1222" spans="1:13" ht="27.75" x14ac:dyDescent="0.2">
      <c r="A1222" s="12"/>
      <c r="B1222" s="1"/>
      <c r="C1222" s="438" t="s">
        <v>1213</v>
      </c>
      <c r="D1222" s="112"/>
      <c r="E1222" s="112"/>
      <c r="F1222" s="3855"/>
      <c r="G1222" s="3855"/>
      <c r="H1222" s="7"/>
      <c r="I1222" s="7"/>
      <c r="J1222" s="1"/>
      <c r="K1222" s="1"/>
      <c r="L1222" s="7"/>
      <c r="M1222" s="113" t="s">
        <v>2755</v>
      </c>
    </row>
    <row r="1223" spans="1:13" x14ac:dyDescent="0.2">
      <c r="A1223" s="12"/>
      <c r="B1223" s="1"/>
      <c r="C1223" s="438"/>
      <c r="D1223" s="112"/>
      <c r="E1223" s="112"/>
      <c r="F1223" s="3855"/>
      <c r="G1223" s="3855"/>
      <c r="H1223" s="7"/>
      <c r="I1223" s="7"/>
      <c r="J1223" s="1"/>
      <c r="K1223" s="1"/>
      <c r="L1223" s="7"/>
      <c r="M1223" s="113"/>
    </row>
    <row r="1224" spans="1:13" x14ac:dyDescent="0.2">
      <c r="A1224" s="12">
        <v>3</v>
      </c>
      <c r="B1224" s="46" t="s">
        <v>2756</v>
      </c>
      <c r="C1224" s="438" t="s">
        <v>2757</v>
      </c>
      <c r="D1224" s="112">
        <v>39448</v>
      </c>
      <c r="E1224" s="112">
        <v>39813</v>
      </c>
      <c r="F1224" s="3855"/>
      <c r="G1224" s="3855"/>
      <c r="H1224" s="7"/>
      <c r="I1224" s="7"/>
      <c r="J1224" s="1">
        <v>19</v>
      </c>
      <c r="K1224" s="1"/>
      <c r="L1224" s="7"/>
      <c r="M1224" s="113"/>
    </row>
    <row r="1225" spans="1:13" x14ac:dyDescent="0.2">
      <c r="A1225" s="12"/>
      <c r="B1225" s="1"/>
      <c r="C1225" s="438"/>
      <c r="D1225" s="112"/>
      <c r="E1225" s="112"/>
      <c r="F1225" s="3855"/>
      <c r="G1225" s="3855"/>
      <c r="H1225" s="7"/>
      <c r="I1225" s="7"/>
      <c r="J1225" s="7"/>
      <c r="K1225" s="7"/>
      <c r="L1225" s="7"/>
      <c r="M1225" s="113"/>
    </row>
    <row r="1226" spans="1:13" x14ac:dyDescent="0.2">
      <c r="A1226" s="28" t="s">
        <v>1213</v>
      </c>
      <c r="B1226" s="96" t="s">
        <v>2758</v>
      </c>
      <c r="C1226" s="432" t="s">
        <v>2759</v>
      </c>
      <c r="D1226" s="112"/>
      <c r="E1226" s="112"/>
      <c r="F1226" s="3855"/>
      <c r="G1226" s="3855"/>
      <c r="H1226" s="7"/>
      <c r="I1226" s="7"/>
      <c r="J1226" s="1" t="s">
        <v>1213</v>
      </c>
      <c r="K1226" s="1"/>
      <c r="L1226" s="7"/>
      <c r="M1226" s="113"/>
    </row>
    <row r="1227" spans="1:13" ht="18.75" x14ac:dyDescent="0.2">
      <c r="A1227" s="12">
        <v>4</v>
      </c>
      <c r="B1227" s="46" t="s">
        <v>2763</v>
      </c>
      <c r="C1227" s="438" t="s">
        <v>2760</v>
      </c>
      <c r="D1227" s="112">
        <v>39448</v>
      </c>
      <c r="E1227" s="112">
        <v>39813</v>
      </c>
      <c r="F1227" s="3855"/>
      <c r="G1227" s="3855"/>
      <c r="H1227" s="7"/>
      <c r="I1227" s="2" t="s">
        <v>2505</v>
      </c>
      <c r="J1227" s="1">
        <v>88</v>
      </c>
      <c r="K1227" s="1"/>
      <c r="L1227" s="7"/>
      <c r="M1227" s="113" t="s">
        <v>2761</v>
      </c>
    </row>
    <row r="1228" spans="1:13" x14ac:dyDescent="0.2">
      <c r="A1228" s="12"/>
      <c r="B1228" s="46"/>
      <c r="C1228" s="438" t="s">
        <v>2762</v>
      </c>
      <c r="D1228" s="112"/>
      <c r="E1228" s="112"/>
      <c r="F1228" s="3855"/>
      <c r="G1228" s="3855"/>
      <c r="H1228" s="7"/>
      <c r="I1228" s="2"/>
      <c r="J1228" s="1"/>
      <c r="K1228" s="1"/>
      <c r="L1228" s="7"/>
      <c r="M1228" s="113"/>
    </row>
    <row r="1229" spans="1:13" ht="18.75" x14ac:dyDescent="0.2">
      <c r="A1229" s="12">
        <v>5</v>
      </c>
      <c r="B1229" s="46" t="s">
        <v>1883</v>
      </c>
      <c r="C1229" s="438" t="s">
        <v>2764</v>
      </c>
      <c r="D1229" s="112">
        <v>39448</v>
      </c>
      <c r="E1229" s="112">
        <v>39815</v>
      </c>
      <c r="F1229" s="3856"/>
      <c r="G1229" s="3856"/>
      <c r="H1229" s="7"/>
      <c r="I1229" s="2" t="s">
        <v>2505</v>
      </c>
      <c r="J1229" s="1">
        <v>73</v>
      </c>
      <c r="K1229" s="1"/>
      <c r="L1229" s="7"/>
      <c r="M1229" s="113" t="s">
        <v>2761</v>
      </c>
    </row>
    <row r="1230" spans="1:13" x14ac:dyDescent="0.2">
      <c r="B1230" s="4"/>
    </row>
    <row r="1231" spans="1:13" ht="12.75" customHeight="1" x14ac:dyDescent="0.2">
      <c r="A1231" s="17" t="s">
        <v>2726</v>
      </c>
      <c r="C1231" s="329"/>
      <c r="D1231" s="3842" t="s">
        <v>2722</v>
      </c>
      <c r="E1231" s="3842"/>
      <c r="F1231" s="3842"/>
      <c r="G1231" s="3842"/>
    </row>
    <row r="1232" spans="1:13" x14ac:dyDescent="0.2">
      <c r="A1232" t="s">
        <v>2723</v>
      </c>
      <c r="C1232" s="329"/>
      <c r="D1232" s="301" t="s">
        <v>2860</v>
      </c>
      <c r="E1232" s="3846" t="s">
        <v>2861</v>
      </c>
      <c r="F1232" s="3847"/>
      <c r="G1232" s="301" t="s">
        <v>2862</v>
      </c>
    </row>
    <row r="1233" spans="1:13" x14ac:dyDescent="0.2">
      <c r="A1233" s="17" t="s">
        <v>2727</v>
      </c>
      <c r="C1233" s="329"/>
      <c r="D1233" s="301"/>
      <c r="E1233" s="3846"/>
      <c r="F1233" s="3847"/>
      <c r="G1233" s="301"/>
    </row>
    <row r="1234" spans="1:13" x14ac:dyDescent="0.2">
      <c r="A1234" s="115"/>
      <c r="B1234" s="329"/>
      <c r="C1234" s="329"/>
    </row>
    <row r="1235" spans="1:13" ht="12.75" customHeight="1" x14ac:dyDescent="0.2">
      <c r="A1235" s="115"/>
      <c r="B1235" s="329"/>
      <c r="C1235" s="329"/>
      <c r="J1235" s="115"/>
      <c r="K1235" s="115"/>
    </row>
    <row r="1236" spans="1:13" ht="12.75" customHeight="1" x14ac:dyDescent="0.2">
      <c r="A1236" s="115"/>
      <c r="B1236" s="115"/>
      <c r="C1236" s="115"/>
      <c r="D1236" s="115"/>
      <c r="E1236" s="115"/>
      <c r="F1236" s="115"/>
      <c r="G1236" s="36"/>
      <c r="H1236" s="115"/>
      <c r="I1236" s="115"/>
      <c r="J1236" s="115"/>
      <c r="K1236" s="115"/>
      <c r="L1236" s="115"/>
      <c r="M1236" s="115"/>
    </row>
    <row r="1237" spans="1:13" ht="12.75" customHeight="1" x14ac:dyDescent="0.2">
      <c r="A1237" s="115"/>
      <c r="B1237" s="115"/>
      <c r="C1237" s="115"/>
      <c r="D1237" s="115"/>
      <c r="E1237" s="115"/>
      <c r="F1237" s="115"/>
      <c r="G1237" s="36"/>
      <c r="H1237" s="115"/>
      <c r="I1237" s="115"/>
      <c r="J1237" s="115"/>
      <c r="K1237" s="115"/>
      <c r="L1237" s="115"/>
      <c r="M1237" s="115"/>
    </row>
    <row r="1238" spans="1:13" ht="12.75" customHeight="1" x14ac:dyDescent="0.2">
      <c r="A1238" s="3859"/>
      <c r="B1238" s="3859"/>
      <c r="C1238" s="3845" t="s">
        <v>2859</v>
      </c>
      <c r="D1238" s="3845"/>
      <c r="E1238" s="3845"/>
      <c r="F1238" s="3845"/>
      <c r="G1238" s="3845"/>
      <c r="H1238" s="3845"/>
      <c r="I1238" s="3845"/>
      <c r="J1238" s="3845"/>
      <c r="K1238" s="3845"/>
      <c r="L1238" s="3852" t="s">
        <v>2858</v>
      </c>
      <c r="M1238" s="3852"/>
    </row>
    <row r="1239" spans="1:13" ht="12.75" customHeight="1" x14ac:dyDescent="0.2">
      <c r="A1239" s="3859"/>
      <c r="B1239" s="3859"/>
      <c r="C1239" s="3845"/>
      <c r="D1239" s="3845"/>
      <c r="E1239" s="3845"/>
      <c r="F1239" s="3845"/>
      <c r="G1239" s="3845"/>
      <c r="H1239" s="3845"/>
      <c r="I1239" s="3845"/>
      <c r="J1239" s="3845"/>
      <c r="K1239" s="3845"/>
      <c r="L1239" s="3852"/>
      <c r="M1239" s="3852"/>
    </row>
    <row r="1240" spans="1:13" ht="12.75" customHeight="1" x14ac:dyDescent="0.2">
      <c r="A1240" s="3859"/>
      <c r="B1240" s="3859"/>
      <c r="C1240" s="3845"/>
      <c r="D1240" s="3845"/>
      <c r="E1240" s="3845"/>
      <c r="F1240" s="3845"/>
      <c r="G1240" s="3845"/>
      <c r="H1240" s="3845"/>
      <c r="I1240" s="3845"/>
      <c r="J1240" s="3845"/>
      <c r="K1240" s="3845"/>
      <c r="L1240" s="3852"/>
      <c r="M1240" s="3852"/>
    </row>
    <row r="1241" spans="1:13" ht="12.75" customHeight="1" x14ac:dyDescent="0.2">
      <c r="A1241" s="3859"/>
      <c r="B1241" s="3859"/>
      <c r="C1241" s="3853" t="s">
        <v>2720</v>
      </c>
      <c r="D1241" s="3853"/>
      <c r="E1241" s="3853"/>
      <c r="F1241" s="3853"/>
      <c r="G1241" s="3853"/>
      <c r="H1241" s="3853"/>
      <c r="I1241" s="3853"/>
      <c r="J1241" s="3853"/>
      <c r="K1241" s="3853"/>
      <c r="L1241" s="3852" t="s">
        <v>1208</v>
      </c>
      <c r="M1241" s="3852"/>
    </row>
    <row r="1242" spans="1:13" ht="12.75" customHeight="1" x14ac:dyDescent="0.2">
      <c r="A1242" s="3859"/>
      <c r="B1242" s="3859"/>
      <c r="C1242" s="3853"/>
      <c r="D1242" s="3853"/>
      <c r="E1242" s="3853"/>
      <c r="F1242" s="3853"/>
      <c r="G1242" s="3853"/>
      <c r="H1242" s="3853"/>
      <c r="I1242" s="3853"/>
      <c r="J1242" s="3853"/>
      <c r="K1242" s="3853"/>
      <c r="L1242" s="3852"/>
      <c r="M1242" s="3852"/>
    </row>
    <row r="1243" spans="1:13" ht="12.75" customHeight="1" x14ac:dyDescent="0.2">
      <c r="A1243" s="3859"/>
      <c r="B1243" s="3859"/>
      <c r="C1243" s="3853"/>
      <c r="D1243" s="3853"/>
      <c r="E1243" s="3853"/>
      <c r="F1243" s="3853"/>
      <c r="G1243" s="3853"/>
      <c r="H1243" s="3853"/>
      <c r="I1243" s="3853"/>
      <c r="J1243" s="3853"/>
      <c r="K1243" s="3853"/>
      <c r="L1243" s="3852"/>
      <c r="M1243" s="3852"/>
    </row>
    <row r="1244" spans="1:13" ht="12.75" customHeight="1" x14ac:dyDescent="0.2">
      <c r="A1244" s="17"/>
      <c r="B1244" s="17"/>
      <c r="C1244" s="17"/>
      <c r="D1244" s="17"/>
      <c r="E1244" s="17"/>
      <c r="F1244" s="17"/>
      <c r="G1244" s="17"/>
      <c r="H1244" s="17"/>
      <c r="I1244" s="17"/>
      <c r="J1244" s="17"/>
      <c r="K1244" s="17"/>
      <c r="L1244" s="17"/>
      <c r="M1244" s="17"/>
    </row>
    <row r="1245" spans="1:13" ht="12.75" customHeight="1" x14ac:dyDescent="0.2">
      <c r="A1245" s="17" t="s">
        <v>2734</v>
      </c>
      <c r="B1245" s="17"/>
      <c r="C1245" s="17"/>
      <c r="D1245" s="17"/>
      <c r="E1245" s="17"/>
      <c r="F1245" s="17"/>
      <c r="G1245" s="17"/>
      <c r="H1245" s="17"/>
      <c r="I1245" s="17"/>
    </row>
    <row r="1246" spans="1:13" ht="12.75" customHeight="1" x14ac:dyDescent="0.2">
      <c r="A1246" s="17" t="s">
        <v>975</v>
      </c>
      <c r="B1246" s="17"/>
      <c r="C1246" s="17"/>
      <c r="D1246" s="17"/>
      <c r="E1246" s="17"/>
      <c r="F1246" s="17"/>
      <c r="G1246" s="17"/>
      <c r="H1246" s="17"/>
      <c r="I1246" s="17" t="s">
        <v>2946</v>
      </c>
      <c r="L1246" s="17"/>
      <c r="M1246" s="17"/>
    </row>
    <row r="1247" spans="1:13" ht="12.75" customHeight="1" x14ac:dyDescent="0.2">
      <c r="A1247" s="17" t="s">
        <v>977</v>
      </c>
      <c r="B1247" s="17"/>
      <c r="C1247" s="17"/>
      <c r="D1247" s="17"/>
      <c r="E1247" s="17"/>
      <c r="F1247" s="17"/>
      <c r="G1247" s="17"/>
      <c r="H1247" s="17"/>
      <c r="I1247" s="17"/>
      <c r="J1247" s="17"/>
      <c r="K1247" s="17"/>
      <c r="L1247" s="17"/>
      <c r="M1247" s="17"/>
    </row>
    <row r="1248" spans="1:13" ht="12.75" customHeight="1" x14ac:dyDescent="0.2">
      <c r="A1248" s="17" t="s">
        <v>883</v>
      </c>
      <c r="B1248" s="17"/>
      <c r="C1248" s="17"/>
      <c r="D1248" s="17"/>
      <c r="E1248" s="17"/>
      <c r="F1248" s="17"/>
      <c r="G1248" s="17"/>
      <c r="H1248" s="17"/>
      <c r="I1248" s="17"/>
      <c r="J1248" s="3844"/>
      <c r="K1248" s="3844"/>
      <c r="L1248" s="3844"/>
      <c r="M1248" s="332"/>
    </row>
    <row r="1249" spans="1:13" ht="12.75" customHeight="1" x14ac:dyDescent="0.2">
      <c r="A1249" s="17" t="s">
        <v>2724</v>
      </c>
      <c r="B1249" s="17"/>
      <c r="C1249" s="17"/>
      <c r="D1249" s="17"/>
      <c r="E1249" s="17"/>
      <c r="F1249" s="17"/>
      <c r="G1249" s="17"/>
      <c r="H1249" s="17"/>
      <c r="I1249" s="17"/>
      <c r="J1249" s="71"/>
      <c r="K1249" s="71"/>
      <c r="L1249" s="73"/>
      <c r="M1249" s="73"/>
    </row>
    <row r="1250" spans="1:13" ht="12.75" customHeight="1" x14ac:dyDescent="0.2">
      <c r="A1250" s="17"/>
      <c r="B1250" s="17"/>
      <c r="C1250" s="17"/>
      <c r="D1250" s="17"/>
      <c r="E1250" s="17"/>
      <c r="F1250" s="17"/>
      <c r="G1250" s="17"/>
      <c r="H1250" s="17"/>
      <c r="I1250" s="17"/>
      <c r="J1250" s="71"/>
      <c r="K1250" s="71"/>
      <c r="L1250" s="71"/>
      <c r="M1250" s="71"/>
    </row>
    <row r="1251" spans="1:13" ht="12.75" customHeight="1" x14ac:dyDescent="0.2">
      <c r="A1251" s="17"/>
      <c r="B1251" s="17"/>
      <c r="C1251" s="17"/>
      <c r="D1251" s="17"/>
      <c r="E1251" s="17"/>
      <c r="F1251" s="17"/>
      <c r="G1251" s="17"/>
      <c r="H1251" s="17"/>
      <c r="I1251" s="71"/>
      <c r="J1251" s="71"/>
      <c r="K1251" s="71"/>
      <c r="L1251" s="17"/>
      <c r="M1251" s="17"/>
    </row>
    <row r="1252" spans="1:13" ht="26.25" customHeight="1" x14ac:dyDescent="0.2">
      <c r="A1252" s="3845" t="s">
        <v>2864</v>
      </c>
      <c r="B1252" s="3845" t="s">
        <v>2865</v>
      </c>
      <c r="C1252" s="3845" t="s">
        <v>1212</v>
      </c>
      <c r="D1252" s="3845" t="s">
        <v>2866</v>
      </c>
      <c r="E1252" s="3845"/>
      <c r="F1252" s="3848" t="s">
        <v>3430</v>
      </c>
      <c r="G1252" s="3849"/>
      <c r="H1252" s="3841" t="s">
        <v>3429</v>
      </c>
      <c r="I1252" s="3841"/>
      <c r="J1252" s="3845" t="s">
        <v>1211</v>
      </c>
      <c r="K1252" s="3845" t="s">
        <v>2872</v>
      </c>
      <c r="L1252" s="3857" t="s">
        <v>2915</v>
      </c>
      <c r="M1252" s="3850" t="s">
        <v>2873</v>
      </c>
    </row>
    <row r="1253" spans="1:13" ht="12.75" customHeight="1" x14ac:dyDescent="0.2">
      <c r="A1253" s="3872"/>
      <c r="B1253" s="3845"/>
      <c r="C1253" s="3845"/>
      <c r="D1253" s="6" t="s">
        <v>2867</v>
      </c>
      <c r="E1253" s="6" t="s">
        <v>2868</v>
      </c>
      <c r="F1253" s="6" t="s">
        <v>2870</v>
      </c>
      <c r="G1253" s="6" t="s">
        <v>2871</v>
      </c>
      <c r="H1253" s="325" t="s">
        <v>3216</v>
      </c>
      <c r="I1253" s="325" t="s">
        <v>3217</v>
      </c>
      <c r="J1253" s="3845"/>
      <c r="K1253" s="3845"/>
      <c r="L1253" s="3858"/>
      <c r="M1253" s="3851"/>
    </row>
    <row r="1254" spans="1:13" ht="16.5" customHeight="1" x14ac:dyDescent="0.2">
      <c r="A1254" s="2">
        <v>1</v>
      </c>
      <c r="B1254" s="42" t="s">
        <v>2375</v>
      </c>
      <c r="C1254" s="96" t="s">
        <v>2378</v>
      </c>
      <c r="D1254" s="114"/>
      <c r="E1254" s="114"/>
      <c r="F1254" s="2"/>
      <c r="G1254" s="2"/>
      <c r="H1254" s="20"/>
      <c r="I1254" s="20"/>
      <c r="J1254" s="2"/>
      <c r="K1254" s="2"/>
      <c r="L1254" s="113"/>
      <c r="M1254" s="775"/>
    </row>
    <row r="1255" spans="1:13" ht="17.25" customHeight="1" x14ac:dyDescent="0.2">
      <c r="A1255" s="2"/>
      <c r="B1255" s="42" t="s">
        <v>2376</v>
      </c>
      <c r="C1255" s="96" t="s">
        <v>2379</v>
      </c>
      <c r="D1255" s="24"/>
      <c r="E1255" s="24"/>
      <c r="F1255" s="20"/>
      <c r="G1255" s="20"/>
      <c r="H1255" s="20"/>
      <c r="I1255" s="20"/>
      <c r="J1255" s="20"/>
      <c r="K1255" s="20"/>
      <c r="L1255" s="7"/>
      <c r="M1255" s="113"/>
    </row>
    <row r="1256" spans="1:13" ht="24" customHeight="1" x14ac:dyDescent="0.2">
      <c r="A1256" s="28"/>
      <c r="B1256" s="42"/>
      <c r="C1256" s="251" t="s">
        <v>6476</v>
      </c>
      <c r="D1256" s="252">
        <v>39449</v>
      </c>
      <c r="E1256" s="252">
        <v>39507</v>
      </c>
      <c r="F1256" s="381">
        <v>115</v>
      </c>
      <c r="G1256" s="1638"/>
      <c r="H1256" s="44"/>
      <c r="I1256" s="44"/>
      <c r="J1256" s="44"/>
      <c r="K1256" s="44"/>
      <c r="L1256" s="7"/>
      <c r="M1256" s="269" t="s">
        <v>2584</v>
      </c>
    </row>
    <row r="1257" spans="1:13" ht="15.75" customHeight="1" x14ac:dyDescent="0.2">
      <c r="A1257" s="28"/>
      <c r="B1257" s="42"/>
      <c r="C1257" s="251" t="s">
        <v>6477</v>
      </c>
      <c r="D1257" s="24">
        <v>39510</v>
      </c>
      <c r="E1257" s="24">
        <v>39660</v>
      </c>
      <c r="F1257" s="1640">
        <v>116</v>
      </c>
      <c r="G1257" s="1638"/>
      <c r="H1257" s="20"/>
      <c r="I1257" s="20"/>
      <c r="J1257" s="20"/>
      <c r="K1257" s="20"/>
      <c r="L1257" s="7"/>
      <c r="M1257" s="270"/>
    </row>
    <row r="1258" spans="1:13" ht="16.5" customHeight="1" x14ac:dyDescent="0.2">
      <c r="A1258" s="28"/>
      <c r="B1258" s="42"/>
      <c r="C1258" s="251" t="s">
        <v>6478</v>
      </c>
      <c r="D1258" s="24">
        <v>39661</v>
      </c>
      <c r="E1258" s="24">
        <v>39813</v>
      </c>
      <c r="F1258" s="1640">
        <v>117</v>
      </c>
      <c r="G1258" s="1638"/>
      <c r="H1258" s="20"/>
      <c r="I1258" s="20"/>
      <c r="J1258" s="20"/>
      <c r="K1258" s="20"/>
      <c r="L1258" s="7"/>
      <c r="M1258" s="270"/>
    </row>
    <row r="1259" spans="1:13" ht="16.5" customHeight="1" x14ac:dyDescent="0.2">
      <c r="A1259" s="28"/>
      <c r="B1259" s="42"/>
      <c r="C1259" s="251"/>
      <c r="D1259" s="24"/>
      <c r="E1259" s="24"/>
      <c r="F1259" s="1638"/>
      <c r="G1259" s="1638"/>
      <c r="H1259" s="20"/>
      <c r="I1259" s="20"/>
      <c r="J1259" s="20"/>
      <c r="K1259" s="20"/>
      <c r="L1259" s="7"/>
      <c r="M1259" s="270"/>
    </row>
    <row r="1260" spans="1:13" ht="15.75" customHeight="1" x14ac:dyDescent="0.2">
      <c r="A1260" s="28"/>
      <c r="B1260" s="42" t="s">
        <v>2377</v>
      </c>
      <c r="C1260" s="432" t="s">
        <v>2380</v>
      </c>
      <c r="D1260" s="114"/>
      <c r="E1260" s="114"/>
      <c r="F1260" s="1638"/>
      <c r="G1260" s="1638"/>
      <c r="H1260" s="20"/>
      <c r="I1260" s="20"/>
      <c r="J1260" s="2"/>
      <c r="K1260" s="2"/>
      <c r="L1260" s="7"/>
      <c r="M1260" s="270"/>
    </row>
    <row r="1261" spans="1:13" ht="15" customHeight="1" x14ac:dyDescent="0.2">
      <c r="A1261" s="28" t="s">
        <v>1213</v>
      </c>
      <c r="B1261" s="46"/>
      <c r="C1261" s="432" t="s">
        <v>2381</v>
      </c>
      <c r="D1261" s="114">
        <v>39457</v>
      </c>
      <c r="E1261" s="114">
        <v>39475</v>
      </c>
      <c r="F1261" s="1639">
        <v>118</v>
      </c>
      <c r="G1261" s="1638"/>
      <c r="H1261" s="20"/>
      <c r="I1261" s="20"/>
      <c r="J1261" s="2" t="s">
        <v>1213</v>
      </c>
      <c r="K1261" s="2"/>
      <c r="L1261" s="7"/>
      <c r="M1261" s="270"/>
    </row>
    <row r="1262" spans="1:13" ht="14.25" customHeight="1" x14ac:dyDescent="0.2">
      <c r="A1262" s="28"/>
      <c r="B1262" s="46"/>
      <c r="C1262" s="432" t="s">
        <v>2382</v>
      </c>
      <c r="D1262" s="114">
        <v>39475</v>
      </c>
      <c r="E1262" s="114">
        <v>39507</v>
      </c>
      <c r="F1262" s="1639">
        <v>119</v>
      </c>
      <c r="G1262" s="1638"/>
      <c r="H1262" s="20"/>
      <c r="I1262" s="20"/>
      <c r="J1262" s="2"/>
      <c r="K1262" s="2"/>
      <c r="L1262" s="7"/>
      <c r="M1262" s="270"/>
    </row>
    <row r="1263" spans="1:13" ht="14.25" customHeight="1" x14ac:dyDescent="0.2">
      <c r="A1263" s="2"/>
      <c r="B1263" s="2"/>
      <c r="C1263" s="433" t="s">
        <v>2383</v>
      </c>
      <c r="D1263" s="24">
        <v>39511</v>
      </c>
      <c r="E1263" s="24">
        <v>39541</v>
      </c>
      <c r="F1263" s="1639">
        <v>120</v>
      </c>
      <c r="G1263" s="1638"/>
      <c r="H1263" s="20"/>
      <c r="I1263" s="20"/>
      <c r="J1263" s="20"/>
      <c r="K1263" s="20"/>
      <c r="L1263" s="7"/>
      <c r="M1263" s="270"/>
    </row>
    <row r="1264" spans="1:13" ht="13.5" customHeight="1" x14ac:dyDescent="0.2">
      <c r="A1264" s="2"/>
      <c r="B1264" s="2"/>
      <c r="C1264" s="387" t="s">
        <v>2384</v>
      </c>
      <c r="D1264" s="24">
        <v>39541</v>
      </c>
      <c r="E1264" s="24">
        <v>39568</v>
      </c>
      <c r="F1264" s="1639">
        <v>121</v>
      </c>
      <c r="G1264" s="1638"/>
      <c r="H1264" s="20"/>
      <c r="I1264" s="20"/>
      <c r="J1264" s="20"/>
      <c r="K1264" s="20"/>
      <c r="L1264" s="7"/>
      <c r="M1264" s="270"/>
    </row>
    <row r="1265" spans="1:247" ht="15" customHeight="1" x14ac:dyDescent="0.2">
      <c r="A1265" s="2"/>
      <c r="B1265" s="2"/>
      <c r="C1265" s="387" t="s">
        <v>2385</v>
      </c>
      <c r="D1265" s="24">
        <v>39570</v>
      </c>
      <c r="E1265" s="24">
        <v>39612</v>
      </c>
      <c r="F1265" s="1639">
        <v>122</v>
      </c>
      <c r="G1265" s="1638"/>
      <c r="H1265" s="20"/>
      <c r="I1265" s="20"/>
      <c r="J1265" s="20"/>
      <c r="K1265" s="20"/>
      <c r="L1265" s="7"/>
      <c r="M1265" s="270"/>
      <c r="N1265" s="115"/>
      <c r="O1265" s="115"/>
      <c r="P1265" s="115"/>
      <c r="Q1265" s="36"/>
      <c r="R1265" s="115"/>
      <c r="S1265" s="115"/>
      <c r="T1265" s="115"/>
      <c r="U1265" s="115"/>
      <c r="V1265" s="115"/>
      <c r="W1265" s="115"/>
      <c r="X1265" s="115"/>
      <c r="Y1265" s="115"/>
      <c r="Z1265" s="115"/>
      <c r="AA1265" s="36"/>
      <c r="AB1265" s="36"/>
      <c r="AC1265" s="36"/>
      <c r="AD1265" s="115"/>
      <c r="AE1265" s="115"/>
      <c r="AF1265" s="115"/>
      <c r="AG1265" s="36"/>
      <c r="AH1265" s="115"/>
      <c r="AI1265" s="115"/>
      <c r="AJ1265" s="115"/>
      <c r="AK1265" s="115"/>
      <c r="AL1265" s="115"/>
      <c r="AM1265" s="115"/>
      <c r="AN1265" s="115"/>
      <c r="AO1265" s="115"/>
      <c r="AP1265" s="115"/>
      <c r="AQ1265" s="36"/>
      <c r="AR1265" s="36"/>
      <c r="AS1265" s="36"/>
      <c r="AT1265" s="115"/>
      <c r="AU1265" s="115"/>
      <c r="AV1265" s="115"/>
      <c r="AW1265" s="36"/>
      <c r="AX1265" s="115"/>
      <c r="AY1265" s="115"/>
      <c r="AZ1265" s="115"/>
      <c r="BA1265" s="115"/>
      <c r="BB1265" s="115"/>
      <c r="BC1265" s="115"/>
      <c r="BD1265" s="115"/>
      <c r="BE1265" s="115"/>
      <c r="BF1265" s="115"/>
      <c r="BG1265" s="36"/>
      <c r="BH1265" s="36"/>
      <c r="BI1265" s="36"/>
      <c r="BJ1265" s="115"/>
      <c r="BK1265" s="115"/>
      <c r="BL1265" s="115"/>
      <c r="BM1265" s="36"/>
      <c r="BN1265" s="115"/>
      <c r="BO1265" s="115"/>
      <c r="BP1265" s="115"/>
      <c r="BQ1265" s="115"/>
      <c r="BR1265" s="115"/>
      <c r="BS1265" s="115"/>
      <c r="BT1265" s="115"/>
      <c r="BU1265" s="115"/>
      <c r="BV1265" s="115"/>
      <c r="BW1265" s="36"/>
      <c r="BX1265" s="36"/>
      <c r="BY1265" s="36"/>
      <c r="BZ1265" s="115"/>
      <c r="CA1265" s="115"/>
      <c r="CB1265" s="115"/>
      <c r="CC1265" s="36"/>
      <c r="CD1265" s="115"/>
      <c r="CE1265" s="115"/>
      <c r="CF1265" s="115"/>
      <c r="CG1265" s="115"/>
      <c r="CH1265" s="115"/>
      <c r="CI1265" s="115"/>
      <c r="CJ1265" s="115"/>
      <c r="CK1265" s="115"/>
      <c r="CL1265" s="115"/>
      <c r="CM1265" s="36"/>
      <c r="CN1265" s="36"/>
      <c r="CO1265" s="36"/>
      <c r="CP1265" s="115"/>
      <c r="CQ1265" s="115"/>
      <c r="CR1265" s="115"/>
      <c r="CS1265" s="36"/>
      <c r="CT1265" s="115"/>
      <c r="CU1265" s="115"/>
      <c r="CV1265" s="115"/>
      <c r="CW1265" s="115"/>
      <c r="CX1265" s="115"/>
      <c r="CY1265" s="115"/>
      <c r="CZ1265" s="115"/>
      <c r="DA1265" s="115"/>
      <c r="DB1265" s="115"/>
      <c r="DC1265" s="36"/>
      <c r="DD1265" s="36"/>
      <c r="DE1265" s="36"/>
      <c r="DF1265" s="115"/>
      <c r="DG1265" s="115"/>
      <c r="DH1265" s="115"/>
      <c r="DI1265" s="36"/>
      <c r="DJ1265" s="115"/>
      <c r="DK1265" s="115"/>
      <c r="DL1265" s="115"/>
      <c r="DM1265" s="115"/>
      <c r="DN1265" s="115"/>
      <c r="DO1265" s="115"/>
      <c r="DP1265" s="115"/>
      <c r="DQ1265" s="115"/>
      <c r="DR1265" s="115"/>
      <c r="DS1265" s="36"/>
      <c r="DT1265" s="36"/>
      <c r="DU1265" s="36"/>
      <c r="DV1265" s="115"/>
      <c r="DW1265" s="115"/>
      <c r="DX1265" s="115"/>
      <c r="DY1265" s="36"/>
      <c r="DZ1265" s="115"/>
      <c r="EA1265" s="115"/>
      <c r="EB1265" s="115"/>
      <c r="EC1265" s="115"/>
      <c r="ED1265" s="115"/>
      <c r="EE1265" s="115"/>
      <c r="EF1265" s="115"/>
      <c r="EG1265" s="115"/>
      <c r="EH1265" s="115"/>
      <c r="EI1265" s="36"/>
      <c r="EJ1265" s="36"/>
      <c r="EK1265" s="36"/>
      <c r="EL1265" s="115"/>
      <c r="EM1265" s="115"/>
      <c r="EN1265" s="115"/>
      <c r="EO1265" s="36"/>
      <c r="EP1265" s="115"/>
      <c r="EQ1265" s="115"/>
      <c r="ER1265" s="115"/>
      <c r="ES1265" s="115"/>
      <c r="ET1265" s="115"/>
      <c r="EU1265" s="115"/>
      <c r="EV1265" s="115"/>
      <c r="EW1265" s="115"/>
      <c r="EX1265" s="115"/>
      <c r="EY1265" s="36"/>
      <c r="EZ1265" s="36"/>
      <c r="FA1265" s="36"/>
      <c r="FB1265" s="115"/>
      <c r="FC1265" s="115"/>
      <c r="FD1265" s="115"/>
      <c r="FE1265" s="36"/>
      <c r="FF1265" s="115"/>
      <c r="FG1265" s="115"/>
      <c r="FH1265" s="115"/>
      <c r="FI1265" s="115"/>
      <c r="FJ1265" s="115"/>
      <c r="FK1265" s="115"/>
      <c r="FL1265" s="115"/>
      <c r="FM1265" s="115"/>
      <c r="FN1265" s="115"/>
      <c r="FO1265" s="36"/>
      <c r="FP1265" s="36"/>
      <c r="FQ1265" s="36"/>
      <c r="FR1265" s="115"/>
      <c r="FS1265" s="115"/>
      <c r="FT1265" s="115"/>
      <c r="FU1265" s="36"/>
      <c r="FV1265" s="115"/>
      <c r="FW1265" s="115"/>
      <c r="FX1265" s="115"/>
      <c r="FY1265" s="115"/>
      <c r="FZ1265" s="115"/>
      <c r="GA1265" s="115"/>
      <c r="GB1265" s="115"/>
      <c r="GC1265" s="115"/>
      <c r="GD1265" s="115"/>
      <c r="GE1265" s="36"/>
      <c r="GF1265" s="36"/>
      <c r="GG1265" s="36"/>
      <c r="GH1265" s="115"/>
      <c r="GI1265" s="115"/>
      <c r="GJ1265" s="115"/>
      <c r="GK1265" s="36"/>
      <c r="GL1265" s="115"/>
      <c r="GM1265" s="115"/>
      <c r="GN1265" s="115"/>
      <c r="GO1265" s="115"/>
      <c r="GP1265" s="115"/>
      <c r="GQ1265" s="115"/>
      <c r="GR1265" s="115"/>
      <c r="GS1265" s="115"/>
      <c r="GT1265" s="115"/>
      <c r="GU1265" s="36"/>
      <c r="GV1265" s="36"/>
      <c r="GW1265" s="36"/>
      <c r="GX1265" s="115"/>
      <c r="GY1265" s="115"/>
      <c r="GZ1265" s="115"/>
      <c r="HA1265" s="36"/>
      <c r="HB1265" s="115"/>
      <c r="HC1265" s="115"/>
      <c r="HD1265" s="115"/>
      <c r="HE1265" s="115"/>
      <c r="HF1265" s="115"/>
      <c r="HG1265" s="115"/>
      <c r="HH1265" s="115"/>
      <c r="HI1265" s="115"/>
      <c r="HJ1265" s="115"/>
      <c r="HK1265" s="36"/>
      <c r="HL1265" s="36"/>
      <c r="HM1265" s="36"/>
      <c r="HN1265" s="115"/>
      <c r="HO1265" s="115"/>
      <c r="HP1265" s="115"/>
      <c r="HQ1265" s="36"/>
      <c r="HR1265" s="115"/>
      <c r="HS1265" s="115"/>
      <c r="HT1265" s="115"/>
      <c r="HU1265" s="115"/>
      <c r="HV1265" s="115"/>
      <c r="HW1265" s="115"/>
      <c r="HX1265" s="115"/>
      <c r="HY1265" s="115"/>
      <c r="HZ1265" s="115"/>
      <c r="IA1265" s="36"/>
      <c r="IB1265" s="36"/>
      <c r="IC1265" s="36"/>
      <c r="ID1265" s="115"/>
      <c r="IE1265" s="115"/>
      <c r="IF1265" s="115"/>
      <c r="IG1265" s="36"/>
      <c r="IH1265" s="115"/>
      <c r="II1265" s="115"/>
      <c r="IJ1265" s="115"/>
      <c r="IK1265" s="115"/>
      <c r="IL1265" s="115"/>
      <c r="IM1265" s="115"/>
    </row>
    <row r="1266" spans="1:247" ht="12.75" customHeight="1" x14ac:dyDescent="0.2">
      <c r="A1266" s="2"/>
      <c r="B1266" s="2"/>
      <c r="C1266" s="387" t="s">
        <v>2386</v>
      </c>
      <c r="D1266" s="24">
        <v>39612</v>
      </c>
      <c r="E1266" s="24">
        <v>39637</v>
      </c>
      <c r="F1266" s="1639">
        <v>123</v>
      </c>
      <c r="G1266" s="1638"/>
      <c r="H1266" s="20"/>
      <c r="I1266" s="20"/>
      <c r="J1266" s="20"/>
      <c r="K1266" s="20"/>
      <c r="L1266" s="7"/>
      <c r="M1266" s="270"/>
      <c r="N1266" s="115"/>
      <c r="O1266" s="115"/>
      <c r="P1266" s="115"/>
      <c r="Q1266" s="36"/>
      <c r="R1266" s="115"/>
      <c r="S1266" s="115"/>
      <c r="T1266" s="115"/>
      <c r="U1266" s="115"/>
      <c r="V1266" s="115"/>
      <c r="W1266" s="115"/>
      <c r="X1266" s="115"/>
      <c r="Y1266" s="115"/>
      <c r="Z1266" s="115"/>
      <c r="AA1266" s="36"/>
      <c r="AB1266" s="36"/>
      <c r="AC1266" s="36"/>
      <c r="AD1266" s="115"/>
      <c r="AE1266" s="115"/>
      <c r="AF1266" s="115"/>
      <c r="AG1266" s="36"/>
      <c r="AH1266" s="115"/>
      <c r="AI1266" s="115"/>
      <c r="AJ1266" s="115"/>
      <c r="AK1266" s="115"/>
      <c r="AL1266" s="115"/>
      <c r="AM1266" s="115"/>
      <c r="AN1266" s="115"/>
      <c r="AO1266" s="115"/>
      <c r="AP1266" s="115"/>
      <c r="AQ1266" s="36"/>
      <c r="AR1266" s="36"/>
      <c r="AS1266" s="36"/>
      <c r="AT1266" s="115"/>
      <c r="AU1266" s="115"/>
      <c r="AV1266" s="115"/>
      <c r="AW1266" s="36"/>
      <c r="AX1266" s="115"/>
      <c r="AY1266" s="115"/>
      <c r="AZ1266" s="115"/>
      <c r="BA1266" s="115"/>
      <c r="BB1266" s="115"/>
      <c r="BC1266" s="115"/>
      <c r="BD1266" s="115"/>
      <c r="BE1266" s="115"/>
      <c r="BF1266" s="115"/>
      <c r="BG1266" s="36"/>
      <c r="BH1266" s="36"/>
      <c r="BI1266" s="36"/>
      <c r="BJ1266" s="115"/>
      <c r="BK1266" s="115"/>
      <c r="BL1266" s="115"/>
      <c r="BM1266" s="36"/>
      <c r="BN1266" s="115"/>
      <c r="BO1266" s="115"/>
      <c r="BP1266" s="115"/>
      <c r="BQ1266" s="115"/>
      <c r="BR1266" s="115"/>
      <c r="BS1266" s="115"/>
      <c r="BT1266" s="115"/>
      <c r="BU1266" s="115"/>
      <c r="BV1266" s="115"/>
      <c r="BW1266" s="36"/>
      <c r="BX1266" s="36"/>
      <c r="BY1266" s="36"/>
      <c r="BZ1266" s="115"/>
      <c r="CA1266" s="115"/>
      <c r="CB1266" s="115"/>
      <c r="CC1266" s="36"/>
      <c r="CD1266" s="115"/>
      <c r="CE1266" s="115"/>
      <c r="CF1266" s="115"/>
      <c r="CG1266" s="115"/>
      <c r="CH1266" s="115"/>
      <c r="CI1266" s="115"/>
      <c r="CJ1266" s="115"/>
      <c r="CK1266" s="115"/>
      <c r="CL1266" s="115"/>
      <c r="CM1266" s="36"/>
      <c r="CN1266" s="36"/>
      <c r="CO1266" s="36"/>
      <c r="CP1266" s="115"/>
      <c r="CQ1266" s="115"/>
      <c r="CR1266" s="115"/>
      <c r="CS1266" s="36"/>
      <c r="CT1266" s="115"/>
      <c r="CU1266" s="115"/>
      <c r="CV1266" s="115"/>
      <c r="CW1266" s="115"/>
      <c r="CX1266" s="115"/>
      <c r="CY1266" s="115"/>
      <c r="CZ1266" s="115"/>
      <c r="DA1266" s="115"/>
      <c r="DB1266" s="115"/>
      <c r="DC1266" s="36"/>
      <c r="DD1266" s="36"/>
      <c r="DE1266" s="36"/>
      <c r="DF1266" s="115"/>
      <c r="DG1266" s="115"/>
      <c r="DH1266" s="115"/>
      <c r="DI1266" s="36"/>
      <c r="DJ1266" s="115"/>
      <c r="DK1266" s="115"/>
      <c r="DL1266" s="115"/>
      <c r="DM1266" s="115"/>
      <c r="DN1266" s="115"/>
      <c r="DO1266" s="115"/>
      <c r="DP1266" s="115"/>
      <c r="DQ1266" s="115"/>
      <c r="DR1266" s="115"/>
      <c r="DS1266" s="36"/>
      <c r="DT1266" s="36"/>
      <c r="DU1266" s="36"/>
      <c r="DV1266" s="115"/>
      <c r="DW1266" s="115"/>
      <c r="DX1266" s="115"/>
      <c r="DY1266" s="36"/>
      <c r="DZ1266" s="115"/>
      <c r="EA1266" s="115"/>
      <c r="EB1266" s="115"/>
      <c r="EC1266" s="115"/>
      <c r="ED1266" s="115"/>
      <c r="EE1266" s="115"/>
      <c r="EF1266" s="115"/>
      <c r="EG1266" s="115"/>
      <c r="EH1266" s="115"/>
      <c r="EI1266" s="36"/>
      <c r="EJ1266" s="36"/>
      <c r="EK1266" s="36"/>
      <c r="EL1266" s="115"/>
      <c r="EM1266" s="115"/>
      <c r="EN1266" s="115"/>
      <c r="EO1266" s="36"/>
      <c r="EP1266" s="115"/>
      <c r="EQ1266" s="115"/>
      <c r="ER1266" s="115"/>
      <c r="ES1266" s="115"/>
      <c r="ET1266" s="115"/>
      <c r="EU1266" s="115"/>
      <c r="EV1266" s="115"/>
      <c r="EW1266" s="115"/>
      <c r="EX1266" s="115"/>
      <c r="EY1266" s="36"/>
      <c r="EZ1266" s="36"/>
      <c r="FA1266" s="36"/>
      <c r="FB1266" s="115"/>
      <c r="FC1266" s="115"/>
      <c r="FD1266" s="115"/>
      <c r="FE1266" s="36"/>
      <c r="FF1266" s="115"/>
      <c r="FG1266" s="115"/>
      <c r="FH1266" s="115"/>
      <c r="FI1266" s="115"/>
      <c r="FJ1266" s="115"/>
      <c r="FK1266" s="115"/>
      <c r="FL1266" s="115"/>
      <c r="FM1266" s="115"/>
      <c r="FN1266" s="115"/>
      <c r="FO1266" s="36"/>
      <c r="FP1266" s="36"/>
      <c r="FQ1266" s="36"/>
      <c r="FR1266" s="115"/>
      <c r="FS1266" s="115"/>
      <c r="FT1266" s="115"/>
      <c r="FU1266" s="36"/>
      <c r="FV1266" s="115"/>
      <c r="FW1266" s="115"/>
      <c r="FX1266" s="115"/>
      <c r="FY1266" s="115"/>
      <c r="FZ1266" s="115"/>
      <c r="GA1266" s="115"/>
      <c r="GB1266" s="115"/>
      <c r="GC1266" s="115"/>
      <c r="GD1266" s="115"/>
      <c r="GE1266" s="36"/>
      <c r="GF1266" s="36"/>
      <c r="GG1266" s="36"/>
      <c r="GH1266" s="115"/>
      <c r="GI1266" s="115"/>
      <c r="GJ1266" s="115"/>
      <c r="GK1266" s="36"/>
      <c r="GL1266" s="115"/>
      <c r="GM1266" s="115"/>
      <c r="GN1266" s="115"/>
      <c r="GO1266" s="115"/>
      <c r="GP1266" s="115"/>
      <c r="GQ1266" s="115"/>
      <c r="GR1266" s="115"/>
      <c r="GS1266" s="115"/>
      <c r="GT1266" s="115"/>
      <c r="GU1266" s="36"/>
      <c r="GV1266" s="36"/>
      <c r="GW1266" s="36"/>
      <c r="GX1266" s="115"/>
      <c r="GY1266" s="115"/>
      <c r="GZ1266" s="115"/>
      <c r="HA1266" s="36"/>
      <c r="HB1266" s="115"/>
      <c r="HC1266" s="115"/>
      <c r="HD1266" s="115"/>
      <c r="HE1266" s="115"/>
      <c r="HF1266" s="115"/>
      <c r="HG1266" s="115"/>
      <c r="HH1266" s="115"/>
      <c r="HI1266" s="115"/>
      <c r="HJ1266" s="115"/>
      <c r="HK1266" s="36"/>
      <c r="HL1266" s="36"/>
      <c r="HM1266" s="36"/>
      <c r="HN1266" s="115"/>
      <c r="HO1266" s="115"/>
      <c r="HP1266" s="115"/>
      <c r="HQ1266" s="36"/>
      <c r="HR1266" s="115"/>
      <c r="HS1266" s="115"/>
      <c r="HT1266" s="115"/>
      <c r="HU1266" s="115"/>
      <c r="HV1266" s="115"/>
      <c r="HW1266" s="115"/>
      <c r="HX1266" s="115"/>
      <c r="HY1266" s="115"/>
      <c r="HZ1266" s="115"/>
      <c r="IA1266" s="36"/>
      <c r="IB1266" s="36"/>
      <c r="IC1266" s="36"/>
      <c r="ID1266" s="115"/>
      <c r="IE1266" s="115"/>
      <c r="IF1266" s="115"/>
      <c r="IG1266" s="36"/>
      <c r="IH1266" s="115"/>
      <c r="II1266" s="115"/>
      <c r="IJ1266" s="115"/>
      <c r="IK1266" s="115"/>
      <c r="IL1266" s="115"/>
      <c r="IM1266" s="115"/>
    </row>
    <row r="1267" spans="1:247" ht="12.75" customHeight="1" x14ac:dyDescent="0.2">
      <c r="A1267" s="2"/>
      <c r="B1267" s="2"/>
      <c r="C1267" s="387" t="s">
        <v>2387</v>
      </c>
      <c r="D1267" s="24">
        <v>39637</v>
      </c>
      <c r="E1267" s="24">
        <v>39652</v>
      </c>
      <c r="F1267" s="1639">
        <v>124</v>
      </c>
      <c r="G1267" s="1638"/>
      <c r="H1267" s="20"/>
      <c r="I1267" s="20"/>
      <c r="J1267" s="20"/>
      <c r="K1267" s="20"/>
      <c r="L1267" s="7"/>
      <c r="M1267" s="270"/>
      <c r="N1267" s="115"/>
      <c r="O1267" s="115"/>
      <c r="P1267" s="115"/>
      <c r="Q1267" s="36"/>
      <c r="R1267" s="115"/>
      <c r="S1267" s="115"/>
      <c r="T1267" s="115"/>
      <c r="U1267" s="115"/>
      <c r="V1267" s="115"/>
      <c r="W1267" s="115"/>
      <c r="X1267" s="115"/>
      <c r="Y1267" s="115"/>
      <c r="Z1267" s="115"/>
      <c r="AA1267" s="36"/>
      <c r="AB1267" s="36"/>
      <c r="AC1267" s="36"/>
      <c r="AD1267" s="115"/>
      <c r="AE1267" s="115"/>
      <c r="AF1267" s="115"/>
      <c r="AG1267" s="36"/>
      <c r="AH1267" s="115"/>
      <c r="AI1267" s="115"/>
      <c r="AJ1267" s="115"/>
      <c r="AK1267" s="115"/>
      <c r="AL1267" s="115"/>
      <c r="AM1267" s="115"/>
      <c r="AN1267" s="115"/>
      <c r="AO1267" s="115"/>
      <c r="AP1267" s="115"/>
      <c r="AQ1267" s="36"/>
      <c r="AR1267" s="36"/>
      <c r="AS1267" s="36"/>
      <c r="AT1267" s="115"/>
      <c r="AU1267" s="115"/>
      <c r="AV1267" s="115"/>
      <c r="AW1267" s="36"/>
      <c r="AX1267" s="115"/>
      <c r="AY1267" s="115"/>
      <c r="AZ1267" s="115"/>
      <c r="BA1267" s="115"/>
      <c r="BB1267" s="115"/>
      <c r="BC1267" s="115"/>
      <c r="BD1267" s="115"/>
      <c r="BE1267" s="115"/>
      <c r="BF1267" s="115"/>
      <c r="BG1267" s="36"/>
      <c r="BH1267" s="36"/>
      <c r="BI1267" s="36"/>
      <c r="BJ1267" s="115"/>
      <c r="BK1267" s="115"/>
      <c r="BL1267" s="115"/>
      <c r="BM1267" s="36"/>
      <c r="BN1267" s="115"/>
      <c r="BO1267" s="115"/>
      <c r="BP1267" s="115"/>
      <c r="BQ1267" s="115"/>
      <c r="BR1267" s="115"/>
      <c r="BS1267" s="115"/>
      <c r="BT1267" s="115"/>
      <c r="BU1267" s="115"/>
      <c r="BV1267" s="115"/>
      <c r="BW1267" s="36"/>
      <c r="BX1267" s="36"/>
      <c r="BY1267" s="36"/>
      <c r="BZ1267" s="115"/>
      <c r="CA1267" s="115"/>
      <c r="CB1267" s="115"/>
      <c r="CC1267" s="36"/>
      <c r="CD1267" s="115"/>
      <c r="CE1267" s="115"/>
      <c r="CF1267" s="115"/>
      <c r="CG1267" s="115"/>
      <c r="CH1267" s="115"/>
      <c r="CI1267" s="115"/>
      <c r="CJ1267" s="115"/>
      <c r="CK1267" s="115"/>
      <c r="CL1267" s="115"/>
      <c r="CM1267" s="36"/>
      <c r="CN1267" s="36"/>
      <c r="CO1267" s="36"/>
      <c r="CP1267" s="115"/>
      <c r="CQ1267" s="115"/>
      <c r="CR1267" s="115"/>
      <c r="CS1267" s="36"/>
      <c r="CT1267" s="115"/>
      <c r="CU1267" s="115"/>
      <c r="CV1267" s="115"/>
      <c r="CW1267" s="115"/>
      <c r="CX1267" s="115"/>
      <c r="CY1267" s="115"/>
      <c r="CZ1267" s="115"/>
      <c r="DA1267" s="115"/>
      <c r="DB1267" s="115"/>
      <c r="DC1267" s="36"/>
      <c r="DD1267" s="36"/>
      <c r="DE1267" s="36"/>
      <c r="DF1267" s="115"/>
      <c r="DG1267" s="115"/>
      <c r="DH1267" s="115"/>
      <c r="DI1267" s="36"/>
      <c r="DJ1267" s="115"/>
      <c r="DK1267" s="115"/>
      <c r="DL1267" s="115"/>
      <c r="DM1267" s="115"/>
      <c r="DN1267" s="115"/>
      <c r="DO1267" s="115"/>
      <c r="DP1267" s="115"/>
      <c r="DQ1267" s="115"/>
      <c r="DR1267" s="115"/>
      <c r="DS1267" s="36"/>
      <c r="DT1267" s="36"/>
      <c r="DU1267" s="36"/>
      <c r="DV1267" s="115"/>
      <c r="DW1267" s="115"/>
      <c r="DX1267" s="115"/>
      <c r="DY1267" s="36"/>
      <c r="DZ1267" s="115"/>
      <c r="EA1267" s="115"/>
      <c r="EB1267" s="115"/>
      <c r="EC1267" s="115"/>
      <c r="ED1267" s="115"/>
      <c r="EE1267" s="115"/>
      <c r="EF1267" s="115"/>
      <c r="EG1267" s="115"/>
      <c r="EH1267" s="115"/>
      <c r="EI1267" s="36"/>
      <c r="EJ1267" s="36"/>
      <c r="EK1267" s="36"/>
      <c r="EL1267" s="115"/>
      <c r="EM1267" s="115"/>
      <c r="EN1267" s="115"/>
      <c r="EO1267" s="36"/>
      <c r="EP1267" s="115"/>
      <c r="EQ1267" s="115"/>
      <c r="ER1267" s="115"/>
      <c r="ES1267" s="115"/>
      <c r="ET1267" s="115"/>
      <c r="EU1267" s="115"/>
      <c r="EV1267" s="115"/>
      <c r="EW1267" s="115"/>
      <c r="EX1267" s="115"/>
      <c r="EY1267" s="36"/>
      <c r="EZ1267" s="36"/>
      <c r="FA1267" s="36"/>
      <c r="FB1267" s="115"/>
      <c r="FC1267" s="115"/>
      <c r="FD1267" s="115"/>
      <c r="FE1267" s="36"/>
      <c r="FF1267" s="115"/>
      <c r="FG1267" s="115"/>
      <c r="FH1267" s="115"/>
      <c r="FI1267" s="115"/>
      <c r="FJ1267" s="115"/>
      <c r="FK1267" s="115"/>
      <c r="FL1267" s="115"/>
      <c r="FM1267" s="115"/>
      <c r="FN1267" s="115"/>
      <c r="FO1267" s="36"/>
      <c r="FP1267" s="36"/>
      <c r="FQ1267" s="36"/>
      <c r="FR1267" s="115"/>
      <c r="FS1267" s="115"/>
      <c r="FT1267" s="115"/>
      <c r="FU1267" s="36"/>
      <c r="FV1267" s="115"/>
      <c r="FW1267" s="115"/>
      <c r="FX1267" s="115"/>
      <c r="FY1267" s="115"/>
      <c r="FZ1267" s="115"/>
      <c r="GA1267" s="115"/>
      <c r="GB1267" s="115"/>
      <c r="GC1267" s="115"/>
      <c r="GD1267" s="115"/>
      <c r="GE1267" s="36"/>
      <c r="GF1267" s="36"/>
      <c r="GG1267" s="36"/>
      <c r="GH1267" s="115"/>
      <c r="GI1267" s="115"/>
      <c r="GJ1267" s="115"/>
      <c r="GK1267" s="36"/>
      <c r="GL1267" s="115"/>
      <c r="GM1267" s="115"/>
      <c r="GN1267" s="115"/>
      <c r="GO1267" s="115"/>
      <c r="GP1267" s="115"/>
      <c r="GQ1267" s="115"/>
      <c r="GR1267" s="115"/>
      <c r="GS1267" s="115"/>
      <c r="GT1267" s="115"/>
      <c r="GU1267" s="36"/>
      <c r="GV1267" s="36"/>
      <c r="GW1267" s="36"/>
      <c r="GX1267" s="115"/>
      <c r="GY1267" s="115"/>
      <c r="GZ1267" s="115"/>
      <c r="HA1267" s="36"/>
      <c r="HB1267" s="115"/>
      <c r="HC1267" s="115"/>
      <c r="HD1267" s="115"/>
      <c r="HE1267" s="115"/>
      <c r="HF1267" s="115"/>
      <c r="HG1267" s="115"/>
      <c r="HH1267" s="115"/>
      <c r="HI1267" s="115"/>
      <c r="HJ1267" s="115"/>
      <c r="HK1267" s="36"/>
      <c r="HL1267" s="36"/>
      <c r="HM1267" s="36"/>
      <c r="HN1267" s="115"/>
      <c r="HO1267" s="115"/>
      <c r="HP1267" s="115"/>
      <c r="HQ1267" s="36"/>
      <c r="HR1267" s="115"/>
      <c r="HS1267" s="115"/>
      <c r="HT1267" s="115"/>
      <c r="HU1267" s="115"/>
      <c r="HV1267" s="115"/>
      <c r="HW1267" s="115"/>
      <c r="HX1267" s="115"/>
      <c r="HY1267" s="115"/>
      <c r="HZ1267" s="115"/>
      <c r="IA1267" s="36"/>
      <c r="IB1267" s="36"/>
      <c r="IC1267" s="36"/>
      <c r="ID1267" s="115"/>
      <c r="IE1267" s="115"/>
      <c r="IF1267" s="115"/>
      <c r="IG1267" s="36"/>
      <c r="IH1267" s="115"/>
      <c r="II1267" s="115"/>
      <c r="IJ1267" s="115"/>
      <c r="IK1267" s="115"/>
      <c r="IL1267" s="115"/>
      <c r="IM1267" s="115"/>
    </row>
    <row r="1268" spans="1:247" ht="22.5" customHeight="1" x14ac:dyDescent="0.2">
      <c r="A1268" s="2"/>
      <c r="B1268" s="2"/>
      <c r="C1268" s="387" t="s">
        <v>2388</v>
      </c>
      <c r="D1268" s="24">
        <v>39653</v>
      </c>
      <c r="E1268" s="24">
        <v>39674</v>
      </c>
      <c r="F1268" s="1639">
        <v>125</v>
      </c>
      <c r="G1268" s="1638"/>
      <c r="H1268" s="20"/>
      <c r="I1268" s="20"/>
      <c r="J1268" s="20"/>
      <c r="K1268" s="20"/>
      <c r="L1268" s="7"/>
      <c r="M1268" s="270" t="s">
        <v>2585</v>
      </c>
      <c r="N1268" s="115"/>
      <c r="O1268" s="115"/>
      <c r="P1268" s="115"/>
      <c r="Q1268" s="36"/>
      <c r="R1268" s="115"/>
      <c r="S1268" s="115"/>
      <c r="T1268" s="115"/>
      <c r="U1268" s="115"/>
      <c r="V1268" s="115"/>
      <c r="W1268" s="115"/>
      <c r="X1268" s="115"/>
      <c r="Y1268" s="115"/>
      <c r="Z1268" s="115"/>
      <c r="AA1268" s="36"/>
      <c r="AB1268" s="36"/>
      <c r="AC1268" s="36"/>
      <c r="AD1268" s="115"/>
      <c r="AE1268" s="115"/>
      <c r="AF1268" s="115"/>
      <c r="AG1268" s="36"/>
      <c r="AH1268" s="115"/>
      <c r="AI1268" s="115"/>
      <c r="AJ1268" s="115"/>
      <c r="AK1268" s="115"/>
      <c r="AL1268" s="115"/>
      <c r="AM1268" s="115"/>
      <c r="AN1268" s="115"/>
      <c r="AO1268" s="115"/>
      <c r="AP1268" s="115"/>
      <c r="AQ1268" s="36"/>
      <c r="AR1268" s="36"/>
      <c r="AS1268" s="36"/>
      <c r="AT1268" s="115"/>
      <c r="AU1268" s="115"/>
      <c r="AV1268" s="115"/>
      <c r="AW1268" s="36"/>
      <c r="AX1268" s="115"/>
      <c r="AY1268" s="115"/>
      <c r="AZ1268" s="115"/>
      <c r="BA1268" s="115"/>
      <c r="BB1268" s="115"/>
      <c r="BC1268" s="115"/>
      <c r="BD1268" s="115"/>
      <c r="BE1268" s="115"/>
      <c r="BF1268" s="115"/>
      <c r="BG1268" s="36"/>
      <c r="BH1268" s="36"/>
      <c r="BI1268" s="36"/>
      <c r="BJ1268" s="115"/>
      <c r="BK1268" s="115"/>
      <c r="BL1268" s="115"/>
      <c r="BM1268" s="36"/>
      <c r="BN1268" s="115"/>
      <c r="BO1268" s="115"/>
      <c r="BP1268" s="115"/>
      <c r="BQ1268" s="115"/>
      <c r="BR1268" s="115"/>
      <c r="BS1268" s="115"/>
      <c r="BT1268" s="115"/>
      <c r="BU1268" s="115"/>
      <c r="BV1268" s="115"/>
      <c r="BW1268" s="36"/>
      <c r="BX1268" s="36"/>
      <c r="BY1268" s="36"/>
      <c r="BZ1268" s="115"/>
      <c r="CA1268" s="115"/>
      <c r="CB1268" s="115"/>
      <c r="CC1268" s="36"/>
      <c r="CD1268" s="115"/>
      <c r="CE1268" s="115"/>
      <c r="CF1268" s="115"/>
      <c r="CG1268" s="115"/>
      <c r="CH1268" s="115"/>
      <c r="CI1268" s="115"/>
      <c r="CJ1268" s="115"/>
      <c r="CK1268" s="115"/>
      <c r="CL1268" s="115"/>
      <c r="CM1268" s="36"/>
      <c r="CN1268" s="36"/>
      <c r="CO1268" s="36"/>
      <c r="CP1268" s="115"/>
      <c r="CQ1268" s="115"/>
      <c r="CR1268" s="115"/>
      <c r="CS1268" s="36"/>
      <c r="CT1268" s="115"/>
      <c r="CU1268" s="115"/>
      <c r="CV1268" s="115"/>
      <c r="CW1268" s="115"/>
      <c r="CX1268" s="115"/>
      <c r="CY1268" s="115"/>
      <c r="CZ1268" s="115"/>
      <c r="DA1268" s="115"/>
      <c r="DB1268" s="115"/>
      <c r="DC1268" s="36"/>
      <c r="DD1268" s="36"/>
      <c r="DE1268" s="36"/>
      <c r="DF1268" s="115"/>
      <c r="DG1268" s="115"/>
      <c r="DH1268" s="115"/>
      <c r="DI1268" s="36"/>
      <c r="DJ1268" s="115"/>
      <c r="DK1268" s="115"/>
      <c r="DL1268" s="115"/>
      <c r="DM1268" s="115"/>
      <c r="DN1268" s="115"/>
      <c r="DO1268" s="115"/>
      <c r="DP1268" s="115"/>
      <c r="DQ1268" s="115"/>
      <c r="DR1268" s="115"/>
      <c r="DS1268" s="36"/>
      <c r="DT1268" s="36"/>
      <c r="DU1268" s="36"/>
      <c r="DV1268" s="115"/>
      <c r="DW1268" s="115"/>
      <c r="DX1268" s="115"/>
      <c r="DY1268" s="36"/>
      <c r="DZ1268" s="115"/>
      <c r="EA1268" s="115"/>
      <c r="EB1268" s="115"/>
      <c r="EC1268" s="115"/>
      <c r="ED1268" s="115"/>
      <c r="EE1268" s="115"/>
      <c r="EF1268" s="115"/>
      <c r="EG1268" s="115"/>
      <c r="EH1268" s="115"/>
      <c r="EI1268" s="36"/>
      <c r="EJ1268" s="36"/>
      <c r="EK1268" s="36"/>
      <c r="EL1268" s="115"/>
      <c r="EM1268" s="115"/>
      <c r="EN1268" s="115"/>
      <c r="EO1268" s="36"/>
      <c r="EP1268" s="115"/>
      <c r="EQ1268" s="115"/>
      <c r="ER1268" s="115"/>
      <c r="ES1268" s="115"/>
      <c r="ET1268" s="115"/>
      <c r="EU1268" s="115"/>
      <c r="EV1268" s="115"/>
      <c r="EW1268" s="115"/>
      <c r="EX1268" s="115"/>
      <c r="EY1268" s="36"/>
      <c r="EZ1268" s="36"/>
      <c r="FA1268" s="36"/>
      <c r="FB1268" s="115"/>
      <c r="FC1268" s="115"/>
      <c r="FD1268" s="115"/>
      <c r="FE1268" s="36"/>
      <c r="FF1268" s="115"/>
      <c r="FG1268" s="115"/>
      <c r="FH1268" s="115"/>
      <c r="FI1268" s="115"/>
      <c r="FJ1268" s="115"/>
      <c r="FK1268" s="115"/>
      <c r="FL1268" s="115"/>
      <c r="FM1268" s="115"/>
      <c r="FN1268" s="115"/>
      <c r="FO1268" s="36"/>
      <c r="FP1268" s="36"/>
      <c r="FQ1268" s="36"/>
      <c r="FR1268" s="115"/>
      <c r="FS1268" s="115"/>
      <c r="FT1268" s="115"/>
      <c r="FU1268" s="36"/>
      <c r="FV1268" s="115"/>
      <c r="FW1268" s="115"/>
      <c r="FX1268" s="115"/>
      <c r="FY1268" s="115"/>
      <c r="FZ1268" s="115"/>
      <c r="GA1268" s="115"/>
      <c r="GB1268" s="115"/>
      <c r="GC1268" s="115"/>
      <c r="GD1268" s="115"/>
      <c r="GE1268" s="36"/>
      <c r="GF1268" s="36"/>
      <c r="GG1268" s="36"/>
      <c r="GH1268" s="115"/>
      <c r="GI1268" s="115"/>
      <c r="GJ1268" s="115"/>
      <c r="GK1268" s="36"/>
      <c r="GL1268" s="115"/>
      <c r="GM1268" s="115"/>
      <c r="GN1268" s="115"/>
      <c r="GO1268" s="115"/>
      <c r="GP1268" s="115"/>
      <c r="GQ1268" s="115"/>
      <c r="GR1268" s="115"/>
      <c r="GS1268" s="115"/>
      <c r="GT1268" s="115"/>
      <c r="GU1268" s="36"/>
      <c r="GV1268" s="36"/>
      <c r="GW1268" s="36"/>
      <c r="GX1268" s="115"/>
      <c r="GY1268" s="115"/>
      <c r="GZ1268" s="115"/>
      <c r="HA1268" s="36"/>
      <c r="HB1268" s="115"/>
      <c r="HC1268" s="115"/>
      <c r="HD1268" s="115"/>
      <c r="HE1268" s="115"/>
      <c r="HF1268" s="115"/>
      <c r="HG1268" s="115"/>
      <c r="HH1268" s="115"/>
      <c r="HI1268" s="115"/>
      <c r="HJ1268" s="115"/>
      <c r="HK1268" s="36"/>
      <c r="HL1268" s="36"/>
      <c r="HM1268" s="36"/>
      <c r="HN1268" s="115"/>
      <c r="HO1268" s="115"/>
      <c r="HP1268" s="115"/>
      <c r="HQ1268" s="36"/>
      <c r="HR1268" s="115"/>
      <c r="HS1268" s="115"/>
      <c r="HT1268" s="115"/>
      <c r="HU1268" s="115"/>
      <c r="HV1268" s="115"/>
      <c r="HW1268" s="115"/>
      <c r="HX1268" s="115"/>
      <c r="HY1268" s="115"/>
      <c r="HZ1268" s="115"/>
      <c r="IA1268" s="36"/>
      <c r="IB1268" s="36"/>
      <c r="IC1268" s="36"/>
      <c r="ID1268" s="115"/>
      <c r="IE1268" s="115"/>
      <c r="IF1268" s="115"/>
      <c r="IG1268" s="36"/>
      <c r="IH1268" s="115"/>
      <c r="II1268" s="115"/>
      <c r="IJ1268" s="115"/>
      <c r="IK1268" s="115"/>
      <c r="IL1268" s="115"/>
      <c r="IM1268" s="115"/>
    </row>
    <row r="1269" spans="1:247" ht="21.75" customHeight="1" x14ac:dyDescent="0.2">
      <c r="A1269" s="2"/>
      <c r="B1269" s="2"/>
      <c r="C1269" s="387" t="s">
        <v>2389</v>
      </c>
      <c r="D1269" s="24">
        <v>39674</v>
      </c>
      <c r="E1269" s="24">
        <v>39690</v>
      </c>
      <c r="F1269" s="1639">
        <v>126</v>
      </c>
      <c r="G1269" s="1638"/>
      <c r="H1269" s="20"/>
      <c r="I1269" s="20"/>
      <c r="J1269" s="20"/>
      <c r="K1269" s="20"/>
      <c r="L1269" s="7"/>
      <c r="M1269" s="270" t="s">
        <v>2588</v>
      </c>
      <c r="N1269" s="115"/>
      <c r="O1269" s="115"/>
      <c r="P1269" s="115"/>
      <c r="Q1269" s="36"/>
      <c r="R1269" s="115"/>
      <c r="S1269" s="115"/>
      <c r="T1269" s="115"/>
      <c r="U1269" s="115"/>
      <c r="V1269" s="115"/>
      <c r="W1269" s="115"/>
      <c r="X1269" s="115"/>
      <c r="Y1269" s="115"/>
      <c r="Z1269" s="115"/>
      <c r="AA1269" s="36"/>
      <c r="AB1269" s="36"/>
      <c r="AC1269" s="36"/>
      <c r="AD1269" s="115"/>
      <c r="AE1269" s="115"/>
      <c r="AF1269" s="115"/>
      <c r="AG1269" s="36"/>
      <c r="AH1269" s="115"/>
      <c r="AI1269" s="115"/>
      <c r="AJ1269" s="115"/>
      <c r="AK1269" s="115"/>
      <c r="AL1269" s="115"/>
      <c r="AM1269" s="115"/>
      <c r="AN1269" s="115"/>
      <c r="AO1269" s="115"/>
      <c r="AP1269" s="115"/>
      <c r="AQ1269" s="36"/>
      <c r="AR1269" s="36"/>
      <c r="AS1269" s="36"/>
      <c r="AT1269" s="115"/>
      <c r="AU1269" s="115"/>
      <c r="AV1269" s="115"/>
      <c r="AW1269" s="36"/>
      <c r="AX1269" s="115"/>
      <c r="AY1269" s="115"/>
      <c r="AZ1269" s="115"/>
      <c r="BA1269" s="115"/>
      <c r="BB1269" s="115"/>
      <c r="BC1269" s="115"/>
      <c r="BD1269" s="115"/>
      <c r="BE1269" s="115"/>
      <c r="BF1269" s="115"/>
      <c r="BG1269" s="36"/>
      <c r="BH1269" s="36"/>
      <c r="BI1269" s="36"/>
      <c r="BJ1269" s="115"/>
      <c r="BK1269" s="115"/>
      <c r="BL1269" s="115"/>
      <c r="BM1269" s="36"/>
      <c r="BN1269" s="115"/>
      <c r="BO1269" s="115"/>
      <c r="BP1269" s="115"/>
      <c r="BQ1269" s="115"/>
      <c r="BR1269" s="115"/>
      <c r="BS1269" s="115"/>
      <c r="BT1269" s="115"/>
      <c r="BU1269" s="115"/>
      <c r="BV1269" s="115"/>
      <c r="BW1269" s="36"/>
      <c r="BX1269" s="36"/>
      <c r="BY1269" s="36"/>
      <c r="BZ1269" s="115"/>
      <c r="CA1269" s="115"/>
      <c r="CB1269" s="115"/>
      <c r="CC1269" s="36"/>
      <c r="CD1269" s="115"/>
      <c r="CE1269" s="115"/>
      <c r="CF1269" s="115"/>
      <c r="CG1269" s="115"/>
      <c r="CH1269" s="115"/>
      <c r="CI1269" s="115"/>
      <c r="CJ1269" s="115"/>
      <c r="CK1269" s="115"/>
      <c r="CL1269" s="115"/>
      <c r="CM1269" s="36"/>
      <c r="CN1269" s="36"/>
      <c r="CO1269" s="36"/>
      <c r="CP1269" s="115"/>
      <c r="CQ1269" s="115"/>
      <c r="CR1269" s="115"/>
      <c r="CS1269" s="36"/>
      <c r="CT1269" s="115"/>
      <c r="CU1269" s="115"/>
      <c r="CV1269" s="115"/>
      <c r="CW1269" s="115"/>
      <c r="CX1269" s="115"/>
      <c r="CY1269" s="115"/>
      <c r="CZ1269" s="115"/>
      <c r="DA1269" s="115"/>
      <c r="DB1269" s="115"/>
      <c r="DC1269" s="36"/>
      <c r="DD1269" s="36"/>
      <c r="DE1269" s="36"/>
      <c r="DF1269" s="115"/>
      <c r="DG1269" s="115"/>
      <c r="DH1269" s="115"/>
      <c r="DI1269" s="36"/>
      <c r="DJ1269" s="115"/>
      <c r="DK1269" s="115"/>
      <c r="DL1269" s="115"/>
      <c r="DM1269" s="115"/>
      <c r="DN1269" s="115"/>
      <c r="DO1269" s="115"/>
      <c r="DP1269" s="115"/>
      <c r="DQ1269" s="115"/>
      <c r="DR1269" s="115"/>
      <c r="DS1269" s="36"/>
      <c r="DT1269" s="36"/>
      <c r="DU1269" s="36"/>
      <c r="DV1269" s="115"/>
      <c r="DW1269" s="115"/>
      <c r="DX1269" s="115"/>
      <c r="DY1269" s="36"/>
      <c r="DZ1269" s="115"/>
      <c r="EA1269" s="115"/>
      <c r="EB1269" s="115"/>
      <c r="EC1269" s="115"/>
      <c r="ED1269" s="115"/>
      <c r="EE1269" s="115"/>
      <c r="EF1269" s="115"/>
      <c r="EG1269" s="115"/>
      <c r="EH1269" s="115"/>
      <c r="EI1269" s="36"/>
      <c r="EJ1269" s="36"/>
      <c r="EK1269" s="36"/>
      <c r="EL1269" s="115"/>
      <c r="EM1269" s="115"/>
      <c r="EN1269" s="115"/>
      <c r="EO1269" s="36"/>
      <c r="EP1269" s="115"/>
      <c r="EQ1269" s="115"/>
      <c r="ER1269" s="115"/>
      <c r="ES1269" s="115"/>
      <c r="ET1269" s="115"/>
      <c r="EU1269" s="115"/>
      <c r="EV1269" s="115"/>
      <c r="EW1269" s="115"/>
      <c r="EX1269" s="115"/>
      <c r="EY1269" s="36"/>
      <c r="EZ1269" s="36"/>
      <c r="FA1269" s="36"/>
      <c r="FB1269" s="115"/>
      <c r="FC1269" s="115"/>
      <c r="FD1269" s="115"/>
      <c r="FE1269" s="36"/>
      <c r="FF1269" s="115"/>
      <c r="FG1269" s="115"/>
      <c r="FH1269" s="115"/>
      <c r="FI1269" s="115"/>
      <c r="FJ1269" s="115"/>
      <c r="FK1269" s="115"/>
      <c r="FL1269" s="115"/>
      <c r="FM1269" s="115"/>
      <c r="FN1269" s="115"/>
      <c r="FO1269" s="36"/>
      <c r="FP1269" s="36"/>
      <c r="FQ1269" s="36"/>
      <c r="FR1269" s="115"/>
      <c r="FS1269" s="115"/>
      <c r="FT1269" s="115"/>
      <c r="FU1269" s="36"/>
      <c r="FV1269" s="115"/>
      <c r="FW1269" s="115"/>
      <c r="FX1269" s="115"/>
      <c r="FY1269" s="115"/>
      <c r="FZ1269" s="115"/>
      <c r="GA1269" s="115"/>
      <c r="GB1269" s="115"/>
      <c r="GC1269" s="115"/>
      <c r="GD1269" s="115"/>
      <c r="GE1269" s="36"/>
      <c r="GF1269" s="36"/>
      <c r="GG1269" s="36"/>
      <c r="GH1269" s="115"/>
      <c r="GI1269" s="115"/>
      <c r="GJ1269" s="115"/>
      <c r="GK1269" s="36"/>
      <c r="GL1269" s="115"/>
      <c r="GM1269" s="115"/>
      <c r="GN1269" s="115"/>
      <c r="GO1269" s="115"/>
      <c r="GP1269" s="115"/>
      <c r="GQ1269" s="115"/>
      <c r="GR1269" s="115"/>
      <c r="GS1269" s="115"/>
      <c r="GT1269" s="115"/>
      <c r="GU1269" s="36"/>
      <c r="GV1269" s="36"/>
      <c r="GW1269" s="36"/>
      <c r="GX1269" s="115"/>
      <c r="GY1269" s="115"/>
      <c r="GZ1269" s="115"/>
      <c r="HA1269" s="36"/>
      <c r="HB1269" s="115"/>
      <c r="HC1269" s="115"/>
      <c r="HD1269" s="115"/>
      <c r="HE1269" s="115"/>
      <c r="HF1269" s="115"/>
      <c r="HG1269" s="115"/>
      <c r="HH1269" s="115"/>
      <c r="HI1269" s="115"/>
      <c r="HJ1269" s="115"/>
      <c r="HK1269" s="36"/>
      <c r="HL1269" s="36"/>
      <c r="HM1269" s="36"/>
      <c r="HN1269" s="115"/>
      <c r="HO1269" s="115"/>
      <c r="HP1269" s="115"/>
      <c r="HQ1269" s="36"/>
      <c r="HR1269" s="115"/>
      <c r="HS1269" s="115"/>
      <c r="HT1269" s="115"/>
      <c r="HU1269" s="115"/>
      <c r="HV1269" s="115"/>
      <c r="HW1269" s="115"/>
      <c r="HX1269" s="115"/>
      <c r="HY1269" s="115"/>
      <c r="HZ1269" s="115"/>
      <c r="IA1269" s="36"/>
      <c r="IB1269" s="36"/>
      <c r="IC1269" s="36"/>
      <c r="ID1269" s="115"/>
      <c r="IE1269" s="115"/>
      <c r="IF1269" s="115"/>
      <c r="IG1269" s="36"/>
      <c r="IH1269" s="115"/>
      <c r="II1269" s="115"/>
      <c r="IJ1269" s="115"/>
      <c r="IK1269" s="115"/>
      <c r="IL1269" s="115"/>
      <c r="IM1269" s="115"/>
    </row>
    <row r="1270" spans="1:247" ht="12.75" customHeight="1" x14ac:dyDescent="0.2">
      <c r="A1270" s="17"/>
      <c r="B1270" s="71"/>
      <c r="C1270" s="115"/>
      <c r="D1270" s="17"/>
      <c r="E1270" s="17"/>
      <c r="F1270" s="17"/>
      <c r="G1270" s="17"/>
      <c r="H1270" s="17"/>
      <c r="I1270" s="17"/>
      <c r="J1270" s="17"/>
      <c r="K1270" s="17"/>
      <c r="L1270" s="17"/>
      <c r="M1270" s="17"/>
    </row>
    <row r="1271" spans="1:247" ht="12.75" customHeight="1" x14ac:dyDescent="0.2">
      <c r="A1271" s="17" t="s">
        <v>2726</v>
      </c>
      <c r="C1271" s="329"/>
      <c r="D1271" s="329"/>
      <c r="J1271" s="115"/>
      <c r="K1271" s="115"/>
      <c r="L1271" s="17"/>
      <c r="M1271" s="17"/>
    </row>
    <row r="1272" spans="1:247" ht="12.75" customHeight="1" x14ac:dyDescent="0.2">
      <c r="A1272" t="s">
        <v>2723</v>
      </c>
      <c r="C1272" s="329"/>
      <c r="D1272" s="3842" t="s">
        <v>2722</v>
      </c>
      <c r="E1272" s="3842"/>
      <c r="F1272" s="3842"/>
      <c r="G1272" s="3842"/>
      <c r="N1272" s="230"/>
      <c r="O1272" s="230"/>
      <c r="P1272" s="230"/>
      <c r="Q1272" s="230"/>
      <c r="R1272" s="230"/>
      <c r="S1272" s="230"/>
      <c r="T1272" s="230"/>
      <c r="U1272" s="230"/>
      <c r="V1272" s="3889"/>
      <c r="W1272" s="3889"/>
    </row>
    <row r="1273" spans="1:247" x14ac:dyDescent="0.2">
      <c r="A1273" s="17" t="s">
        <v>2727</v>
      </c>
      <c r="C1273" s="329"/>
      <c r="D1273" s="301" t="s">
        <v>2860</v>
      </c>
      <c r="E1273" s="3846" t="s">
        <v>2861</v>
      </c>
      <c r="F1273" s="3847"/>
      <c r="G1273" s="301" t="s">
        <v>2862</v>
      </c>
      <c r="N1273" s="230"/>
      <c r="O1273" s="230"/>
      <c r="P1273" s="230"/>
      <c r="Q1273" s="230"/>
      <c r="R1273" s="230"/>
      <c r="S1273" s="230"/>
      <c r="T1273" s="230"/>
      <c r="U1273" s="230"/>
      <c r="V1273" s="3889"/>
      <c r="W1273" s="3889"/>
    </row>
    <row r="1274" spans="1:247" x14ac:dyDescent="0.2">
      <c r="A1274" s="115"/>
      <c r="B1274" s="329"/>
      <c r="C1274" s="329"/>
      <c r="D1274" s="301"/>
      <c r="E1274" s="3846"/>
      <c r="F1274" s="3847"/>
      <c r="G1274" s="301"/>
      <c r="N1274" s="230"/>
      <c r="O1274" s="230"/>
      <c r="P1274" s="230"/>
      <c r="Q1274" s="230"/>
      <c r="R1274" s="230"/>
      <c r="S1274" s="230"/>
      <c r="T1274" s="230"/>
      <c r="U1274" s="230"/>
      <c r="V1274" s="3889"/>
      <c r="W1274" s="3889"/>
    </row>
    <row r="1275" spans="1:247" x14ac:dyDescent="0.2">
      <c r="A1275" s="115"/>
      <c r="B1275" s="329"/>
      <c r="C1275" s="329"/>
      <c r="J1275" s="115"/>
      <c r="K1275" s="115"/>
      <c r="L1275" s="17"/>
      <c r="M1275" s="17"/>
      <c r="N1275" s="230"/>
      <c r="O1275" s="230"/>
      <c r="P1275" s="230"/>
      <c r="Q1275" s="230"/>
      <c r="R1275" s="230"/>
      <c r="S1275" s="230"/>
      <c r="T1275" s="230"/>
      <c r="U1275" s="230"/>
      <c r="V1275" s="3889"/>
      <c r="W1275" s="3889"/>
    </row>
    <row r="1276" spans="1:247" x14ac:dyDescent="0.2">
      <c r="A1276" s="213"/>
      <c r="B1276" s="213"/>
      <c r="C1276" s="213"/>
      <c r="D1276" s="213"/>
      <c r="E1276" s="213"/>
      <c r="F1276" s="213"/>
      <c r="G1276" s="214"/>
      <c r="H1276" s="213"/>
      <c r="I1276" s="213"/>
      <c r="J1276" s="213"/>
      <c r="K1276" s="213"/>
      <c r="L1276" s="213"/>
      <c r="M1276" s="213"/>
      <c r="N1276" s="230"/>
      <c r="O1276" s="230"/>
      <c r="P1276" s="230"/>
      <c r="Q1276" s="230"/>
      <c r="R1276" s="230"/>
      <c r="S1276" s="230"/>
      <c r="T1276" s="230"/>
      <c r="U1276" s="230"/>
      <c r="V1276" s="3889"/>
      <c r="W1276" s="3889"/>
    </row>
    <row r="1277" spans="1:247" x14ac:dyDescent="0.2">
      <c r="A1277" s="213"/>
      <c r="B1277" s="213"/>
      <c r="C1277" s="213"/>
      <c r="D1277" s="213"/>
      <c r="E1277" s="213"/>
      <c r="F1277" s="213"/>
      <c r="G1277" s="214"/>
      <c r="H1277" s="213"/>
      <c r="I1277" s="213"/>
      <c r="J1277" s="213"/>
      <c r="K1277" s="213"/>
      <c r="L1277" s="213"/>
      <c r="M1277" s="213"/>
      <c r="N1277" s="230"/>
      <c r="O1277" s="230"/>
      <c r="P1277" s="230"/>
      <c r="Q1277" s="230"/>
      <c r="R1277" s="230"/>
      <c r="S1277" s="230"/>
      <c r="T1277" s="230"/>
      <c r="U1277" s="230"/>
      <c r="V1277" s="3889"/>
      <c r="W1277" s="3889"/>
    </row>
    <row r="1278" spans="1:247" x14ac:dyDescent="0.2">
      <c r="A1278" s="213"/>
      <c r="B1278" s="213"/>
      <c r="C1278" s="213"/>
      <c r="D1278" s="213"/>
      <c r="E1278" s="213"/>
      <c r="F1278" s="213"/>
      <c r="G1278" s="214"/>
      <c r="H1278" s="213"/>
      <c r="I1278" s="213"/>
      <c r="J1278" s="213"/>
      <c r="K1278" s="213"/>
      <c r="L1278" s="213"/>
      <c r="M1278" s="213"/>
      <c r="N1278" s="230"/>
      <c r="O1278" s="230"/>
      <c r="P1278" s="230"/>
      <c r="Q1278" s="230"/>
      <c r="R1278" s="230"/>
      <c r="S1278" s="230"/>
      <c r="T1278" s="230"/>
      <c r="U1278" s="230"/>
      <c r="V1278" s="3889"/>
      <c r="W1278" s="3889"/>
    </row>
    <row r="1279" spans="1:247" ht="12.75" customHeight="1" x14ac:dyDescent="0.2">
      <c r="A1279" s="3859"/>
      <c r="B1279" s="3859"/>
      <c r="C1279" s="3845" t="s">
        <v>2859</v>
      </c>
      <c r="D1279" s="3845"/>
      <c r="E1279" s="3845"/>
      <c r="F1279" s="3845"/>
      <c r="G1279" s="3845"/>
      <c r="H1279" s="3845"/>
      <c r="I1279" s="3845"/>
      <c r="J1279" s="3845"/>
      <c r="K1279" s="3845"/>
      <c r="L1279" s="3852" t="s">
        <v>2858</v>
      </c>
      <c r="M1279" s="3852"/>
      <c r="N1279" s="230"/>
      <c r="O1279" s="230"/>
      <c r="P1279" s="230"/>
      <c r="Q1279" s="230"/>
      <c r="R1279" s="230"/>
      <c r="S1279" s="230"/>
      <c r="T1279" s="230"/>
      <c r="U1279" s="230"/>
      <c r="V1279" s="3889"/>
      <c r="W1279" s="3889"/>
    </row>
    <row r="1280" spans="1:247" x14ac:dyDescent="0.2">
      <c r="A1280" s="3859"/>
      <c r="B1280" s="3859"/>
      <c r="C1280" s="3845"/>
      <c r="D1280" s="3845"/>
      <c r="E1280" s="3845"/>
      <c r="F1280" s="3845"/>
      <c r="G1280" s="3845"/>
      <c r="H1280" s="3845"/>
      <c r="I1280" s="3845"/>
      <c r="J1280" s="3845"/>
      <c r="K1280" s="3845"/>
      <c r="L1280" s="3852"/>
      <c r="M1280" s="3852"/>
      <c r="N1280" s="230"/>
      <c r="O1280" s="230"/>
      <c r="P1280" s="230"/>
      <c r="Q1280" s="230"/>
      <c r="R1280" s="230"/>
      <c r="S1280" s="230"/>
      <c r="T1280" s="230"/>
      <c r="U1280" s="230"/>
      <c r="V1280" s="3889"/>
      <c r="W1280" s="3889"/>
    </row>
    <row r="1281" spans="1:23" x14ac:dyDescent="0.2">
      <c r="A1281" s="3859"/>
      <c r="B1281" s="3859"/>
      <c r="C1281" s="3845"/>
      <c r="D1281" s="3845"/>
      <c r="E1281" s="3845"/>
      <c r="F1281" s="3845"/>
      <c r="G1281" s="3845"/>
      <c r="H1281" s="3845"/>
      <c r="I1281" s="3845"/>
      <c r="J1281" s="3845"/>
      <c r="K1281" s="3845"/>
      <c r="L1281" s="3852"/>
      <c r="M1281" s="3852"/>
      <c r="N1281" s="230"/>
      <c r="O1281" s="230"/>
      <c r="P1281" s="230"/>
      <c r="Q1281" s="230"/>
      <c r="R1281" s="230"/>
      <c r="S1281" s="230"/>
      <c r="T1281" s="230"/>
      <c r="U1281" s="230"/>
      <c r="V1281" s="3889"/>
      <c r="W1281" s="3889"/>
    </row>
    <row r="1282" spans="1:23" ht="12.75" customHeight="1" x14ac:dyDescent="0.2">
      <c r="A1282" s="3859"/>
      <c r="B1282" s="3859"/>
      <c r="C1282" s="3853" t="s">
        <v>2720</v>
      </c>
      <c r="D1282" s="3853"/>
      <c r="E1282" s="3853"/>
      <c r="F1282" s="3853"/>
      <c r="G1282" s="3853"/>
      <c r="H1282" s="3853"/>
      <c r="I1282" s="3853"/>
      <c r="J1282" s="3853"/>
      <c r="K1282" s="3853"/>
      <c r="L1282" s="3852" t="s">
        <v>1208</v>
      </c>
      <c r="M1282" s="3852"/>
      <c r="N1282" s="230"/>
      <c r="O1282" s="230"/>
      <c r="P1282" s="230"/>
      <c r="Q1282" s="230"/>
      <c r="R1282" s="230"/>
      <c r="S1282" s="230"/>
      <c r="T1282" s="230"/>
      <c r="U1282" s="230"/>
      <c r="V1282" s="3889"/>
      <c r="W1282" s="3889"/>
    </row>
    <row r="1283" spans="1:23" ht="12.75" customHeight="1" x14ac:dyDescent="0.2">
      <c r="A1283" s="3859"/>
      <c r="B1283" s="3859"/>
      <c r="C1283" s="3853"/>
      <c r="D1283" s="3853"/>
      <c r="E1283" s="3853"/>
      <c r="F1283" s="3853"/>
      <c r="G1283" s="3853"/>
      <c r="H1283" s="3853"/>
      <c r="I1283" s="3853"/>
      <c r="J1283" s="3853"/>
      <c r="K1283" s="3853"/>
      <c r="L1283" s="3852"/>
      <c r="M1283" s="3852"/>
      <c r="N1283" s="230"/>
      <c r="O1283" s="230"/>
      <c r="P1283" s="230"/>
      <c r="Q1283" s="230"/>
      <c r="R1283" s="230"/>
      <c r="S1283" s="230"/>
      <c r="T1283" s="230"/>
      <c r="U1283" s="230"/>
      <c r="V1283" s="3889"/>
      <c r="W1283" s="3889"/>
    </row>
    <row r="1284" spans="1:23" ht="12.75" customHeight="1" x14ac:dyDescent="0.2">
      <c r="A1284" s="3859"/>
      <c r="B1284" s="3859"/>
      <c r="C1284" s="3853"/>
      <c r="D1284" s="3853"/>
      <c r="E1284" s="3853"/>
      <c r="F1284" s="3853"/>
      <c r="G1284" s="3853"/>
      <c r="H1284" s="3853"/>
      <c r="I1284" s="3853"/>
      <c r="J1284" s="3853"/>
      <c r="K1284" s="3853"/>
      <c r="L1284" s="3852"/>
      <c r="M1284" s="3852"/>
      <c r="N1284" s="230"/>
      <c r="O1284" s="230"/>
      <c r="P1284" s="230"/>
      <c r="Q1284" s="230"/>
      <c r="R1284" s="230"/>
      <c r="S1284" s="230"/>
      <c r="T1284" s="230"/>
      <c r="U1284" s="230"/>
      <c r="V1284" s="3889"/>
      <c r="W1284" s="3889"/>
    </row>
    <row r="1285" spans="1:23" x14ac:dyDescent="0.2">
      <c r="A1285" s="17"/>
      <c r="B1285" s="17"/>
      <c r="C1285" s="17"/>
      <c r="D1285" s="17"/>
      <c r="E1285" s="17"/>
      <c r="F1285" s="17"/>
      <c r="G1285" s="17"/>
      <c r="H1285" s="17"/>
      <c r="I1285" s="17"/>
      <c r="J1285" s="17"/>
      <c r="K1285" s="17"/>
      <c r="L1285" s="254"/>
      <c r="M1285" s="17"/>
      <c r="N1285" s="230"/>
      <c r="O1285" s="230"/>
      <c r="P1285" s="230"/>
      <c r="Q1285" s="230"/>
      <c r="R1285" s="230"/>
      <c r="S1285" s="230"/>
      <c r="T1285" s="230"/>
      <c r="U1285" s="230"/>
      <c r="V1285" s="3889"/>
      <c r="W1285" s="3889"/>
    </row>
    <row r="1286" spans="1:23" x14ac:dyDescent="0.2">
      <c r="A1286" s="17" t="s">
        <v>2734</v>
      </c>
      <c r="B1286" s="17"/>
      <c r="C1286" s="17"/>
      <c r="D1286" s="17"/>
      <c r="E1286" s="17"/>
      <c r="F1286" s="17"/>
      <c r="G1286" s="17"/>
      <c r="H1286" s="17"/>
      <c r="I1286" s="17"/>
      <c r="N1286" s="230"/>
      <c r="O1286" s="230"/>
      <c r="P1286" s="230"/>
      <c r="Q1286" s="230"/>
      <c r="R1286" s="230"/>
      <c r="S1286" s="230"/>
      <c r="T1286" s="230"/>
      <c r="U1286" s="230"/>
      <c r="V1286" s="3889"/>
      <c r="W1286" s="3889"/>
    </row>
    <row r="1287" spans="1:23" ht="12.75" customHeight="1" x14ac:dyDescent="0.2">
      <c r="A1287" s="17" t="s">
        <v>975</v>
      </c>
      <c r="B1287" s="17"/>
      <c r="C1287" s="17"/>
      <c r="D1287" s="17"/>
      <c r="E1287" s="17"/>
      <c r="F1287" s="17"/>
      <c r="G1287" s="17"/>
      <c r="H1287" s="17"/>
      <c r="I1287" s="17" t="s">
        <v>2947</v>
      </c>
      <c r="L1287" s="17"/>
      <c r="M1287" s="17"/>
      <c r="V1287" s="3889"/>
      <c r="W1287" s="3889"/>
    </row>
    <row r="1288" spans="1:23" x14ac:dyDescent="0.2">
      <c r="A1288" s="17" t="s">
        <v>977</v>
      </c>
      <c r="B1288" s="17"/>
      <c r="C1288" s="17"/>
      <c r="D1288" s="17"/>
      <c r="E1288" s="17"/>
      <c r="F1288" s="17"/>
      <c r="G1288" s="17"/>
      <c r="H1288" s="17"/>
      <c r="I1288" s="17"/>
      <c r="J1288" s="17"/>
      <c r="K1288" s="17"/>
      <c r="L1288" s="254"/>
      <c r="M1288" s="17"/>
      <c r="N1288" s="230"/>
      <c r="O1288" s="230"/>
      <c r="P1288" s="230"/>
      <c r="Q1288" s="230"/>
      <c r="R1288" s="230"/>
      <c r="S1288" s="230"/>
      <c r="T1288" s="230"/>
      <c r="U1288" s="230"/>
      <c r="V1288" s="3889"/>
      <c r="W1288" s="3889"/>
    </row>
    <row r="1289" spans="1:23" x14ac:dyDescent="0.2">
      <c r="A1289" s="17" t="s">
        <v>883</v>
      </c>
      <c r="B1289" s="17"/>
      <c r="C1289" s="17"/>
      <c r="D1289" s="17"/>
      <c r="E1289" s="17"/>
      <c r="F1289" s="17"/>
      <c r="G1289" s="17"/>
      <c r="H1289" s="17"/>
      <c r="I1289" s="17"/>
      <c r="J1289" s="3844"/>
      <c r="K1289" s="3844"/>
      <c r="L1289" s="3844"/>
      <c r="M1289" s="332"/>
      <c r="N1289" s="230"/>
      <c r="O1289" s="230"/>
      <c r="P1289" s="230"/>
      <c r="Q1289" s="230"/>
      <c r="R1289" s="230"/>
      <c r="S1289" s="230"/>
      <c r="T1289" s="230"/>
      <c r="U1289" s="230"/>
      <c r="V1289" s="3889"/>
      <c r="W1289" s="3889"/>
    </row>
    <row r="1290" spans="1:23" ht="12.75" customHeight="1" x14ac:dyDescent="0.2">
      <c r="A1290" s="17" t="s">
        <v>2724</v>
      </c>
      <c r="B1290" s="17"/>
      <c r="C1290" s="17"/>
      <c r="D1290" s="17"/>
      <c r="E1290" s="17"/>
      <c r="F1290" s="17"/>
      <c r="G1290" s="17"/>
      <c r="H1290" s="17"/>
      <c r="I1290" s="17"/>
      <c r="J1290" s="71"/>
      <c r="K1290" s="71"/>
      <c r="L1290" s="328"/>
      <c r="M1290" s="328"/>
      <c r="N1290" s="230"/>
      <c r="O1290" s="230"/>
      <c r="P1290" s="230"/>
      <c r="Q1290" s="230"/>
      <c r="R1290" s="230"/>
      <c r="S1290" s="230"/>
      <c r="T1290" s="230"/>
      <c r="U1290" s="230"/>
      <c r="V1290" s="3889"/>
      <c r="W1290" s="3889"/>
    </row>
    <row r="1291" spans="1:23" x14ac:dyDescent="0.2">
      <c r="A1291" s="17"/>
      <c r="B1291" s="17"/>
      <c r="C1291" s="17"/>
      <c r="D1291" s="17"/>
      <c r="E1291" s="17"/>
      <c r="F1291" s="17"/>
      <c r="G1291" s="17"/>
      <c r="H1291" s="17"/>
      <c r="I1291" s="17"/>
      <c r="J1291" s="71"/>
      <c r="K1291" s="71"/>
      <c r="L1291" s="71"/>
      <c r="M1291" s="71"/>
      <c r="N1291" s="230"/>
      <c r="O1291" s="230"/>
      <c r="P1291" s="230"/>
      <c r="Q1291" s="230"/>
      <c r="R1291" s="230"/>
      <c r="S1291" s="230"/>
      <c r="T1291" s="230"/>
      <c r="U1291" s="230"/>
      <c r="V1291" s="3889"/>
      <c r="W1291" s="3889"/>
    </row>
    <row r="1292" spans="1:23" x14ac:dyDescent="0.2">
      <c r="A1292" s="17"/>
      <c r="B1292" s="17"/>
      <c r="C1292" s="17"/>
      <c r="D1292" s="17"/>
      <c r="E1292" s="17"/>
      <c r="F1292" s="17"/>
      <c r="G1292" s="17"/>
      <c r="H1292" s="17"/>
      <c r="I1292" s="71"/>
      <c r="J1292" s="71"/>
      <c r="K1292" s="71"/>
      <c r="L1292" s="254"/>
      <c r="M1292" s="17"/>
      <c r="N1292" s="230"/>
      <c r="O1292" s="230"/>
      <c r="P1292" s="230"/>
      <c r="Q1292" s="230"/>
      <c r="R1292" s="230"/>
      <c r="S1292" s="230"/>
      <c r="T1292" s="230"/>
      <c r="U1292" s="230"/>
      <c r="V1292" s="3889"/>
      <c r="W1292" s="3889"/>
    </row>
    <row r="1293" spans="1:23" ht="25.5" customHeight="1" x14ac:dyDescent="0.2">
      <c r="A1293" s="3845" t="s">
        <v>2864</v>
      </c>
      <c r="B1293" s="3845" t="s">
        <v>2865</v>
      </c>
      <c r="C1293" s="3845" t="s">
        <v>1212</v>
      </c>
      <c r="D1293" s="3845" t="s">
        <v>2866</v>
      </c>
      <c r="E1293" s="3845"/>
      <c r="F1293" s="3848" t="s">
        <v>3430</v>
      </c>
      <c r="G1293" s="3849"/>
      <c r="H1293" s="3841" t="s">
        <v>3429</v>
      </c>
      <c r="I1293" s="3841"/>
      <c r="J1293" s="3845" t="s">
        <v>1211</v>
      </c>
      <c r="K1293" s="3845" t="s">
        <v>2872</v>
      </c>
      <c r="L1293" s="3857" t="s">
        <v>2915</v>
      </c>
      <c r="M1293" s="3850" t="s">
        <v>2873</v>
      </c>
      <c r="N1293" s="230"/>
      <c r="O1293" s="230"/>
      <c r="P1293" s="230"/>
      <c r="Q1293" s="230"/>
      <c r="R1293" s="230"/>
      <c r="S1293" s="230"/>
      <c r="T1293" s="230"/>
      <c r="U1293" s="230"/>
      <c r="V1293" s="3889"/>
      <c r="W1293" s="3889"/>
    </row>
    <row r="1294" spans="1:23" ht="16.5" customHeight="1" x14ac:dyDescent="0.2">
      <c r="A1294" s="3872"/>
      <c r="B1294" s="3845"/>
      <c r="C1294" s="3845"/>
      <c r="D1294" s="6" t="s">
        <v>2867</v>
      </c>
      <c r="E1294" s="6" t="s">
        <v>2868</v>
      </c>
      <c r="F1294" s="6" t="s">
        <v>2870</v>
      </c>
      <c r="G1294" s="6" t="s">
        <v>2871</v>
      </c>
      <c r="H1294" s="325" t="s">
        <v>3216</v>
      </c>
      <c r="I1294" s="325" t="s">
        <v>3217</v>
      </c>
      <c r="J1294" s="3845"/>
      <c r="K1294" s="3845"/>
      <c r="L1294" s="3858"/>
      <c r="M1294" s="3851"/>
      <c r="N1294" s="230"/>
      <c r="O1294" s="230"/>
      <c r="P1294" s="230"/>
      <c r="Q1294" s="230"/>
      <c r="R1294" s="230"/>
      <c r="S1294" s="230"/>
      <c r="T1294" s="230"/>
      <c r="U1294" s="230"/>
      <c r="V1294" s="3889"/>
      <c r="W1294" s="3889"/>
    </row>
    <row r="1295" spans="1:23" x14ac:dyDescent="0.2">
      <c r="A1295" s="28"/>
      <c r="B1295" s="42" t="s">
        <v>2377</v>
      </c>
      <c r="C1295" s="432" t="s">
        <v>2380</v>
      </c>
      <c r="D1295" s="114"/>
      <c r="E1295" s="114"/>
      <c r="F1295" s="1641"/>
      <c r="G1295" s="1642"/>
      <c r="H1295" s="20"/>
      <c r="I1295" s="20"/>
      <c r="J1295" s="2"/>
      <c r="K1295" s="2"/>
      <c r="L1295" s="113"/>
      <c r="M1295" s="775"/>
      <c r="N1295" s="230"/>
      <c r="O1295" s="230"/>
      <c r="P1295" s="230"/>
      <c r="Q1295" s="230"/>
      <c r="R1295" s="230"/>
      <c r="S1295" s="230"/>
      <c r="T1295" s="230"/>
      <c r="U1295" s="230"/>
      <c r="V1295" s="3889"/>
      <c r="W1295" s="3889"/>
    </row>
    <row r="1296" spans="1:23" x14ac:dyDescent="0.2">
      <c r="A1296" s="28" t="s">
        <v>1213</v>
      </c>
      <c r="B1296" s="46"/>
      <c r="C1296" s="438" t="s">
        <v>2390</v>
      </c>
      <c r="D1296" s="114">
        <v>39693</v>
      </c>
      <c r="E1296" s="114">
        <v>39710</v>
      </c>
      <c r="F1296" s="129">
        <v>127</v>
      </c>
      <c r="G1296" s="44"/>
      <c r="H1296" s="20"/>
      <c r="I1296" s="20"/>
      <c r="J1296" s="2" t="s">
        <v>1213</v>
      </c>
      <c r="K1296" s="2"/>
      <c r="L1296" s="113"/>
      <c r="M1296" s="113"/>
      <c r="N1296" s="230"/>
      <c r="O1296" s="230"/>
      <c r="P1296" s="230"/>
      <c r="Q1296" s="230"/>
      <c r="R1296" s="230"/>
      <c r="S1296" s="230"/>
      <c r="T1296" s="230"/>
      <c r="U1296" s="230"/>
      <c r="V1296" s="3889"/>
      <c r="W1296" s="3889"/>
    </row>
    <row r="1297" spans="1:23" x14ac:dyDescent="0.2">
      <c r="A1297" s="28"/>
      <c r="B1297" s="46"/>
      <c r="C1297" s="438" t="s">
        <v>2391</v>
      </c>
      <c r="D1297" s="114">
        <v>39710</v>
      </c>
      <c r="E1297" s="114">
        <v>39723</v>
      </c>
      <c r="F1297" s="129">
        <v>128</v>
      </c>
      <c r="G1297" s="44"/>
      <c r="H1297" s="20"/>
      <c r="I1297" s="20"/>
      <c r="J1297" s="2"/>
      <c r="K1297" s="2"/>
      <c r="L1297" s="113"/>
      <c r="M1297" s="113"/>
      <c r="N1297" s="230"/>
      <c r="O1297" s="230"/>
      <c r="P1297" s="230"/>
      <c r="Q1297" s="230"/>
      <c r="R1297" s="230"/>
      <c r="S1297" s="230"/>
      <c r="T1297" s="230"/>
      <c r="U1297" s="230"/>
      <c r="V1297" s="3889"/>
      <c r="W1297" s="3889"/>
    </row>
    <row r="1298" spans="1:23" x14ac:dyDescent="0.2">
      <c r="A1298" s="2"/>
      <c r="B1298" s="2"/>
      <c r="C1298" s="440" t="s">
        <v>6479</v>
      </c>
      <c r="D1298" s="24">
        <v>39723</v>
      </c>
      <c r="E1298" s="24">
        <v>39752</v>
      </c>
      <c r="F1298" s="129">
        <v>129</v>
      </c>
      <c r="G1298" s="44"/>
      <c r="H1298" s="20"/>
      <c r="I1298" s="20"/>
      <c r="J1298" s="20"/>
      <c r="K1298" s="20"/>
      <c r="L1298" s="113"/>
      <c r="M1298" s="113"/>
      <c r="N1298" s="230"/>
      <c r="O1298" s="230"/>
      <c r="P1298" s="230"/>
      <c r="Q1298" s="230"/>
      <c r="R1298" s="230"/>
      <c r="S1298" s="230"/>
      <c r="T1298" s="230"/>
      <c r="U1298" s="230"/>
      <c r="V1298" s="3889"/>
      <c r="W1298" s="3889"/>
    </row>
    <row r="1299" spans="1:23" ht="33.75" customHeight="1" x14ac:dyDescent="0.2">
      <c r="A1299" s="2"/>
      <c r="B1299" s="2"/>
      <c r="C1299" s="382" t="s">
        <v>6480</v>
      </c>
      <c r="D1299" s="24">
        <v>39760</v>
      </c>
      <c r="E1299" s="24">
        <v>39774</v>
      </c>
      <c r="F1299" s="129">
        <v>130</v>
      </c>
      <c r="G1299" s="44"/>
      <c r="H1299" s="20"/>
      <c r="I1299" s="20"/>
      <c r="J1299" s="20"/>
      <c r="K1299" s="20"/>
      <c r="L1299" s="7"/>
      <c r="M1299" s="270" t="s">
        <v>2586</v>
      </c>
      <c r="N1299" s="230"/>
      <c r="O1299" s="230"/>
      <c r="P1299" s="230"/>
      <c r="Q1299" s="230"/>
      <c r="R1299" s="230"/>
      <c r="S1299" s="230"/>
      <c r="T1299" s="230"/>
      <c r="U1299" s="230"/>
      <c r="V1299" s="3889"/>
      <c r="W1299" s="3889"/>
    </row>
    <row r="1300" spans="1:23" ht="35.25" customHeight="1" x14ac:dyDescent="0.2">
      <c r="A1300" s="2"/>
      <c r="B1300" s="2"/>
      <c r="C1300" s="382" t="s">
        <v>6481</v>
      </c>
      <c r="D1300" s="24">
        <v>39774</v>
      </c>
      <c r="E1300" s="24">
        <v>39793</v>
      </c>
      <c r="F1300" s="129">
        <v>131</v>
      </c>
      <c r="G1300" s="44"/>
      <c r="H1300" s="20"/>
      <c r="I1300" s="20"/>
      <c r="J1300" s="20"/>
      <c r="K1300" s="20"/>
      <c r="L1300" s="7"/>
      <c r="M1300" s="270" t="s">
        <v>2587</v>
      </c>
      <c r="N1300" s="230"/>
      <c r="O1300" s="230"/>
      <c r="P1300" s="230"/>
      <c r="Q1300" s="230"/>
      <c r="R1300" s="230"/>
      <c r="S1300" s="230"/>
      <c r="T1300" s="230"/>
      <c r="U1300" s="230"/>
      <c r="V1300" s="3889"/>
      <c r="W1300" s="3889"/>
    </row>
    <row r="1301" spans="1:23" x14ac:dyDescent="0.2">
      <c r="A1301" s="2"/>
      <c r="B1301" s="2"/>
      <c r="C1301" s="382" t="s">
        <v>6482</v>
      </c>
      <c r="D1301" s="24">
        <v>39793</v>
      </c>
      <c r="E1301" s="24">
        <v>39813</v>
      </c>
      <c r="F1301" s="129">
        <v>132</v>
      </c>
      <c r="G1301" s="44"/>
      <c r="H1301" s="20"/>
      <c r="I1301" s="20"/>
      <c r="J1301" s="20"/>
      <c r="K1301" s="20"/>
      <c r="L1301" s="113"/>
      <c r="M1301" s="113"/>
      <c r="N1301" s="230"/>
      <c r="O1301" s="230"/>
      <c r="P1301" s="230"/>
      <c r="Q1301" s="230"/>
      <c r="R1301" s="230"/>
      <c r="S1301" s="230"/>
      <c r="T1301" s="230"/>
      <c r="U1301" s="230"/>
      <c r="V1301" s="3889"/>
      <c r="W1301" s="3889"/>
    </row>
    <row r="1302" spans="1:23" x14ac:dyDescent="0.2">
      <c r="A1302" s="2"/>
      <c r="B1302" s="2"/>
      <c r="C1302" s="382" t="s">
        <v>6483</v>
      </c>
      <c r="D1302" s="24">
        <v>39793</v>
      </c>
      <c r="E1302" s="24">
        <v>39813</v>
      </c>
      <c r="F1302" s="129">
        <v>133</v>
      </c>
      <c r="G1302" s="44"/>
      <c r="H1302" s="20"/>
      <c r="I1302" s="20"/>
      <c r="J1302" s="20"/>
      <c r="K1302" s="20"/>
      <c r="L1302" s="113"/>
      <c r="M1302" s="113"/>
      <c r="N1302" s="230"/>
      <c r="O1302" s="230"/>
      <c r="P1302" s="230"/>
      <c r="Q1302" s="230"/>
      <c r="R1302" s="230"/>
      <c r="S1302" s="230"/>
      <c r="T1302" s="230"/>
      <c r="U1302" s="230"/>
      <c r="V1302" s="3889"/>
      <c r="W1302" s="3889"/>
    </row>
    <row r="1303" spans="1:23" x14ac:dyDescent="0.2">
      <c r="A1303" s="14" t="s">
        <v>1213</v>
      </c>
      <c r="B1303" s="13" t="s">
        <v>84</v>
      </c>
      <c r="C1303" s="315" t="s">
        <v>401</v>
      </c>
      <c r="D1303" s="6"/>
      <c r="E1303" s="6"/>
      <c r="F1303" s="44"/>
      <c r="G1303" s="44"/>
      <c r="H1303" s="6"/>
      <c r="I1303" s="6"/>
      <c r="J1303" s="14"/>
      <c r="K1303" s="14"/>
      <c r="L1303" s="15"/>
      <c r="M1303" s="15"/>
      <c r="N1303" s="230"/>
      <c r="O1303" s="230"/>
      <c r="P1303" s="230"/>
      <c r="Q1303" s="230"/>
      <c r="R1303" s="230"/>
      <c r="S1303" s="230"/>
      <c r="T1303" s="230"/>
      <c r="U1303" s="230"/>
      <c r="V1303" s="3889"/>
      <c r="W1303" s="3889"/>
    </row>
    <row r="1304" spans="1:23" ht="25.5" x14ac:dyDescent="0.2">
      <c r="A1304" s="1"/>
      <c r="B1304" s="7"/>
      <c r="C1304" s="440" t="s">
        <v>2533</v>
      </c>
      <c r="D1304" s="22">
        <v>39479</v>
      </c>
      <c r="E1304" s="22">
        <v>39794</v>
      </c>
      <c r="F1304" s="3854">
        <v>193</v>
      </c>
      <c r="G1304" s="3854">
        <v>3</v>
      </c>
      <c r="H1304" s="7"/>
      <c r="I1304" s="7"/>
      <c r="J1304" s="7">
        <v>36</v>
      </c>
      <c r="K1304" s="7"/>
      <c r="L1304" s="7"/>
      <c r="M1304" s="7"/>
      <c r="N1304" s="230"/>
      <c r="O1304" s="230"/>
      <c r="P1304" s="230"/>
      <c r="Q1304" s="230"/>
      <c r="R1304" s="230"/>
      <c r="S1304" s="230"/>
      <c r="T1304" s="230"/>
      <c r="U1304" s="230"/>
      <c r="V1304" s="3889"/>
      <c r="W1304" s="3889"/>
    </row>
    <row r="1305" spans="1:23" ht="25.5" x14ac:dyDescent="0.2">
      <c r="A1305" s="1"/>
      <c r="B1305" s="7"/>
      <c r="C1305" s="440" t="s">
        <v>2534</v>
      </c>
      <c r="D1305" s="22">
        <v>39479</v>
      </c>
      <c r="E1305" s="22">
        <v>39482</v>
      </c>
      <c r="F1305" s="3855"/>
      <c r="G1305" s="3855"/>
      <c r="H1305" s="7"/>
      <c r="I1305" s="7"/>
      <c r="J1305" s="7">
        <v>8</v>
      </c>
      <c r="K1305" s="7"/>
      <c r="L1305" s="7"/>
      <c r="M1305" s="7"/>
      <c r="N1305" s="230"/>
      <c r="O1305" s="230"/>
      <c r="P1305" s="230"/>
      <c r="Q1305" s="230"/>
      <c r="R1305" s="230"/>
      <c r="S1305" s="230"/>
      <c r="T1305" s="230"/>
      <c r="U1305" s="230"/>
      <c r="V1305" s="3889"/>
      <c r="W1305" s="3889"/>
    </row>
    <row r="1306" spans="1:23" ht="12.75" customHeight="1" x14ac:dyDescent="0.2">
      <c r="A1306" s="1"/>
      <c r="B1306" s="7"/>
      <c r="C1306" s="440" t="s">
        <v>2535</v>
      </c>
      <c r="D1306" s="22">
        <v>39480</v>
      </c>
      <c r="E1306" s="22">
        <v>39480</v>
      </c>
      <c r="F1306" s="3855"/>
      <c r="G1306" s="3855"/>
      <c r="H1306" s="7"/>
      <c r="I1306" s="7"/>
      <c r="J1306" s="7">
        <v>3</v>
      </c>
      <c r="K1306" s="7"/>
      <c r="L1306" s="7"/>
      <c r="M1306" s="7"/>
      <c r="N1306" s="230"/>
      <c r="O1306" s="230"/>
      <c r="P1306" s="230"/>
      <c r="Q1306" s="230"/>
      <c r="R1306" s="230"/>
      <c r="S1306" s="230"/>
      <c r="T1306" s="230"/>
      <c r="U1306" s="230"/>
      <c r="V1306" s="3889"/>
      <c r="W1306" s="3889"/>
    </row>
    <row r="1307" spans="1:23" x14ac:dyDescent="0.2">
      <c r="A1307" s="1"/>
      <c r="B1307" s="7"/>
      <c r="C1307" s="440" t="s">
        <v>2536</v>
      </c>
      <c r="D1307" s="22">
        <v>39513</v>
      </c>
      <c r="E1307" s="22">
        <v>39756</v>
      </c>
      <c r="F1307" s="3855"/>
      <c r="G1307" s="3855"/>
      <c r="H1307" s="7"/>
      <c r="I1307" s="7"/>
      <c r="J1307" s="7">
        <v>26</v>
      </c>
      <c r="K1307" s="7"/>
      <c r="L1307" s="7"/>
      <c r="M1307" s="7"/>
      <c r="N1307" s="230"/>
      <c r="O1307" s="230"/>
      <c r="P1307" s="230"/>
      <c r="Q1307" s="230"/>
      <c r="R1307" s="230"/>
      <c r="S1307" s="230"/>
      <c r="T1307" s="230"/>
      <c r="U1307" s="230"/>
      <c r="V1307" s="3889"/>
      <c r="W1307" s="3889"/>
    </row>
    <row r="1308" spans="1:23" ht="25.5" x14ac:dyDescent="0.2">
      <c r="A1308" s="1"/>
      <c r="B1308" s="7"/>
      <c r="C1308" s="440" t="s">
        <v>2537</v>
      </c>
      <c r="D1308" s="22">
        <v>39603</v>
      </c>
      <c r="E1308" s="22">
        <v>39787</v>
      </c>
      <c r="F1308" s="3855"/>
      <c r="G1308" s="3855"/>
      <c r="H1308" s="7"/>
      <c r="I1308" s="7"/>
      <c r="J1308" s="7">
        <v>29</v>
      </c>
      <c r="K1308" s="7"/>
      <c r="L1308" s="7"/>
      <c r="M1308" s="7"/>
      <c r="N1308" s="230"/>
      <c r="O1308" s="230"/>
      <c r="P1308" s="230"/>
      <c r="Q1308" s="230"/>
      <c r="R1308" s="230"/>
      <c r="S1308" s="230"/>
      <c r="T1308" s="230"/>
      <c r="U1308" s="230"/>
      <c r="V1308" s="3889"/>
      <c r="W1308" s="3889"/>
    </row>
    <row r="1309" spans="1:23" ht="25.5" x14ac:dyDescent="0.2">
      <c r="A1309" s="1"/>
      <c r="B1309" s="7"/>
      <c r="C1309" s="440" t="s">
        <v>2538</v>
      </c>
      <c r="D1309" s="22">
        <v>39450</v>
      </c>
      <c r="E1309" s="22">
        <v>39791</v>
      </c>
      <c r="F1309" s="3855"/>
      <c r="G1309" s="3855"/>
      <c r="H1309" s="7"/>
      <c r="I1309" s="7"/>
      <c r="J1309" s="7">
        <v>45</v>
      </c>
      <c r="K1309" s="7"/>
      <c r="L1309" s="7"/>
      <c r="M1309" s="7"/>
      <c r="N1309" s="230"/>
      <c r="O1309" s="230"/>
      <c r="P1309" s="230"/>
      <c r="Q1309" s="230"/>
      <c r="R1309" s="230"/>
      <c r="S1309" s="230"/>
      <c r="T1309" s="230"/>
      <c r="U1309" s="230"/>
      <c r="V1309" s="3889"/>
      <c r="W1309" s="3889"/>
    </row>
    <row r="1310" spans="1:23" ht="25.5" x14ac:dyDescent="0.2">
      <c r="A1310" s="1"/>
      <c r="B1310" s="7"/>
      <c r="C1310" s="440" t="s">
        <v>2539</v>
      </c>
      <c r="D1310" s="22">
        <v>39513</v>
      </c>
      <c r="E1310" s="22">
        <v>39783</v>
      </c>
      <c r="F1310" s="3856"/>
      <c r="G1310" s="3856"/>
      <c r="H1310" s="7"/>
      <c r="I1310" s="7"/>
      <c r="J1310" s="7">
        <v>27</v>
      </c>
      <c r="K1310" s="7"/>
      <c r="L1310" s="7"/>
      <c r="M1310" s="7"/>
      <c r="N1310" s="230"/>
      <c r="O1310" s="230"/>
      <c r="P1310" s="230"/>
      <c r="Q1310" s="230"/>
      <c r="R1310" s="230"/>
      <c r="S1310" s="230"/>
      <c r="T1310" s="230"/>
      <c r="U1310" s="230"/>
      <c r="V1310" s="3889"/>
      <c r="W1310" s="3889"/>
    </row>
    <row r="1311" spans="1:23" ht="25.5" x14ac:dyDescent="0.2">
      <c r="A1311" s="1"/>
      <c r="B1311" s="7"/>
      <c r="C1311" s="440" t="s">
        <v>2540</v>
      </c>
      <c r="D1311" s="22">
        <v>39461</v>
      </c>
      <c r="E1311" s="22">
        <v>39793</v>
      </c>
      <c r="F1311" s="580">
        <v>193</v>
      </c>
      <c r="G1311" s="736" t="s">
        <v>92</v>
      </c>
      <c r="H1311" s="7"/>
      <c r="I1311" s="7"/>
      <c r="J1311" s="7">
        <v>571</v>
      </c>
      <c r="K1311" s="7"/>
      <c r="L1311" s="7"/>
      <c r="M1311" s="7"/>
      <c r="N1311" s="230"/>
      <c r="O1311" s="230"/>
      <c r="P1311" s="230"/>
      <c r="Q1311" s="230"/>
      <c r="R1311" s="230"/>
      <c r="S1311" s="230"/>
      <c r="T1311" s="230"/>
      <c r="U1311" s="230"/>
      <c r="V1311" s="3889"/>
      <c r="W1311" s="3889"/>
    </row>
    <row r="1312" spans="1:23" ht="25.5" x14ac:dyDescent="0.2">
      <c r="A1312" s="1"/>
      <c r="B1312" s="7"/>
      <c r="C1312" s="440" t="s">
        <v>2542</v>
      </c>
      <c r="D1312" s="22">
        <v>39479</v>
      </c>
      <c r="E1312" s="22">
        <v>39785</v>
      </c>
      <c r="F1312" s="3895" t="s">
        <v>93</v>
      </c>
      <c r="G1312" s="3896"/>
      <c r="H1312" s="7"/>
      <c r="I1312" s="7"/>
      <c r="J1312" s="7">
        <v>41</v>
      </c>
      <c r="K1312" s="7"/>
      <c r="L1312" s="7"/>
      <c r="M1312" s="7"/>
      <c r="N1312" s="230"/>
      <c r="O1312" s="230"/>
      <c r="P1312" s="230"/>
      <c r="Q1312" s="230"/>
      <c r="R1312" s="230"/>
      <c r="S1312" s="230"/>
      <c r="T1312" s="230"/>
      <c r="U1312" s="230"/>
      <c r="V1312" s="3889"/>
      <c r="W1312" s="3889"/>
    </row>
    <row r="1313" spans="1:23" ht="12.75" customHeight="1" x14ac:dyDescent="0.25">
      <c r="A1313" s="1"/>
      <c r="B1313" s="7"/>
      <c r="C1313" s="440" t="s">
        <v>2543</v>
      </c>
      <c r="D1313" s="22">
        <v>39539</v>
      </c>
      <c r="E1313" s="22">
        <v>39575</v>
      </c>
      <c r="F1313" s="733">
        <v>193</v>
      </c>
      <c r="G1313" s="733">
        <v>6</v>
      </c>
      <c r="H1313" s="7"/>
      <c r="I1313" s="7"/>
      <c r="J1313" s="7">
        <v>7</v>
      </c>
      <c r="K1313" s="7"/>
      <c r="L1313" s="7"/>
      <c r="M1313" s="7"/>
      <c r="N1313" s="230"/>
      <c r="O1313" s="230"/>
      <c r="P1313" s="230"/>
      <c r="Q1313" s="230"/>
      <c r="R1313" s="230"/>
      <c r="S1313" s="230"/>
      <c r="T1313" s="230"/>
      <c r="U1313" s="230"/>
      <c r="V1313" s="3889"/>
      <c r="W1313" s="3889"/>
    </row>
    <row r="1314" spans="1:23" x14ac:dyDescent="0.2">
      <c r="A1314" s="71"/>
      <c r="B1314" s="71"/>
      <c r="C1314" s="70"/>
      <c r="D1314" s="87"/>
      <c r="E1314" s="87"/>
      <c r="F1314" s="17"/>
      <c r="G1314" s="17"/>
      <c r="H1314" s="17"/>
      <c r="I1314" s="17"/>
      <c r="J1314" s="17"/>
      <c r="K1314" s="17"/>
      <c r="L1314" s="253"/>
      <c r="M1314" s="253"/>
      <c r="N1314" s="230"/>
      <c r="O1314" s="230"/>
      <c r="P1314" s="230"/>
      <c r="Q1314" s="230"/>
      <c r="R1314" s="230"/>
      <c r="S1314" s="230"/>
      <c r="T1314" s="230"/>
      <c r="U1314" s="230"/>
      <c r="V1314" s="3889"/>
      <c r="W1314" s="3889"/>
    </row>
    <row r="1315" spans="1:23" x14ac:dyDescent="0.2">
      <c r="A1315" s="17" t="s">
        <v>2726</v>
      </c>
      <c r="C1315" s="329"/>
      <c r="D1315" s="3842" t="s">
        <v>2722</v>
      </c>
      <c r="E1315" s="3842"/>
      <c r="F1315" s="3842"/>
      <c r="G1315" s="3842"/>
      <c r="J1315" s="115"/>
      <c r="K1315" s="115"/>
      <c r="L1315" s="17"/>
      <c r="M1315" s="17"/>
      <c r="N1315" s="230"/>
      <c r="O1315" s="230"/>
      <c r="P1315" s="230"/>
      <c r="Q1315" s="230"/>
      <c r="R1315" s="230"/>
      <c r="S1315" s="230"/>
      <c r="T1315" s="230"/>
      <c r="U1315" s="230"/>
      <c r="V1315" s="3889"/>
      <c r="W1315" s="3889"/>
    </row>
    <row r="1316" spans="1:23" x14ac:dyDescent="0.2">
      <c r="A1316" t="s">
        <v>2723</v>
      </c>
      <c r="C1316" s="329"/>
      <c r="D1316" s="301" t="s">
        <v>2860</v>
      </c>
      <c r="E1316" s="3846" t="s">
        <v>2861</v>
      </c>
      <c r="F1316" s="3847"/>
      <c r="G1316" s="301" t="s">
        <v>2862</v>
      </c>
      <c r="N1316" s="230"/>
      <c r="O1316" s="230"/>
      <c r="P1316" s="230"/>
      <c r="Q1316" s="230"/>
      <c r="R1316" s="230"/>
      <c r="S1316" s="230"/>
      <c r="T1316" s="230"/>
      <c r="U1316" s="230"/>
      <c r="V1316" s="3889"/>
      <c r="W1316" s="3889"/>
    </row>
    <row r="1317" spans="1:23" x14ac:dyDescent="0.2">
      <c r="A1317" s="17" t="s">
        <v>2727</v>
      </c>
      <c r="C1317" s="329"/>
      <c r="D1317" s="301"/>
      <c r="E1317" s="3846"/>
      <c r="F1317" s="3847"/>
      <c r="G1317" s="301"/>
      <c r="N1317" s="230"/>
      <c r="O1317" s="230"/>
      <c r="P1317" s="230"/>
      <c r="Q1317" s="230"/>
      <c r="R1317" s="230"/>
      <c r="S1317" s="230"/>
      <c r="T1317" s="230"/>
      <c r="U1317" s="230"/>
      <c r="V1317" s="3889"/>
      <c r="W1317" s="3889"/>
    </row>
    <row r="1318" spans="1:23" x14ac:dyDescent="0.2">
      <c r="A1318" s="115"/>
      <c r="B1318" s="329"/>
      <c r="C1318" s="329"/>
      <c r="N1318" s="230"/>
      <c r="O1318" s="230"/>
      <c r="P1318" s="230"/>
      <c r="Q1318" s="230"/>
      <c r="R1318" s="230"/>
      <c r="S1318" s="230"/>
      <c r="T1318" s="230"/>
      <c r="U1318" s="230"/>
      <c r="V1318" s="3889"/>
      <c r="W1318" s="3889"/>
    </row>
    <row r="1319" spans="1:23" x14ac:dyDescent="0.2">
      <c r="A1319" s="71"/>
      <c r="B1319" s="329"/>
      <c r="C1319" s="329"/>
      <c r="J1319" s="17"/>
      <c r="K1319" s="17"/>
      <c r="L1319" s="253"/>
      <c r="M1319" s="253"/>
      <c r="N1319" s="230"/>
      <c r="O1319" s="230"/>
      <c r="P1319" s="230"/>
      <c r="Q1319" s="230"/>
      <c r="R1319" s="230"/>
      <c r="S1319" s="230"/>
      <c r="T1319" s="230"/>
      <c r="U1319" s="230"/>
      <c r="V1319" s="3889"/>
      <c r="W1319" s="3889"/>
    </row>
    <row r="1320" spans="1:23" x14ac:dyDescent="0.2">
      <c r="A1320" s="71"/>
      <c r="B1320" s="71"/>
      <c r="C1320" s="70"/>
      <c r="D1320" s="87"/>
      <c r="E1320" s="87"/>
      <c r="F1320" s="17"/>
      <c r="G1320" s="17"/>
      <c r="H1320" s="17"/>
      <c r="I1320" s="17"/>
      <c r="J1320" s="17"/>
      <c r="K1320" s="17"/>
      <c r="L1320" s="253"/>
      <c r="M1320" s="253"/>
      <c r="N1320" s="230"/>
      <c r="O1320" s="230"/>
      <c r="P1320" s="230"/>
      <c r="Q1320" s="230"/>
      <c r="R1320" s="230"/>
      <c r="S1320" s="230"/>
      <c r="T1320" s="230"/>
      <c r="U1320" s="230"/>
      <c r="V1320" s="3889"/>
      <c r="W1320" s="3889"/>
    </row>
    <row r="1321" spans="1:23" x14ac:dyDescent="0.2">
      <c r="A1321" s="4"/>
      <c r="C1321" s="70"/>
      <c r="D1321" s="52"/>
      <c r="E1321" s="52"/>
      <c r="G1321" s="71"/>
      <c r="N1321" s="230"/>
      <c r="O1321" s="230"/>
      <c r="P1321" s="230"/>
      <c r="Q1321" s="230"/>
      <c r="R1321" s="230"/>
      <c r="S1321" s="230"/>
      <c r="T1321" s="230"/>
      <c r="U1321" s="230"/>
      <c r="V1321" s="3889"/>
      <c r="W1321" s="3889"/>
    </row>
    <row r="1322" spans="1:23" x14ac:dyDescent="0.2">
      <c r="A1322" s="4"/>
      <c r="C1322" s="70"/>
      <c r="D1322" s="52"/>
      <c r="E1322" s="52"/>
      <c r="G1322" s="71"/>
      <c r="N1322" s="230"/>
      <c r="O1322" s="230"/>
      <c r="P1322" s="230"/>
      <c r="Q1322" s="230"/>
      <c r="R1322" s="230"/>
      <c r="S1322" s="230"/>
      <c r="T1322" s="230"/>
      <c r="U1322" s="230"/>
      <c r="V1322" s="3889"/>
      <c r="W1322" s="3889"/>
    </row>
    <row r="1323" spans="1:23" ht="12.75" customHeight="1" x14ac:dyDescent="0.2">
      <c r="A1323" s="3860"/>
      <c r="B1323" s="3860"/>
      <c r="C1323" s="3845" t="s">
        <v>2859</v>
      </c>
      <c r="D1323" s="3845"/>
      <c r="E1323" s="3845"/>
      <c r="F1323" s="3845"/>
      <c r="G1323" s="3845"/>
      <c r="H1323" s="3845"/>
      <c r="I1323" s="3845"/>
      <c r="J1323" s="3845"/>
      <c r="K1323" s="3845"/>
      <c r="L1323" s="3852" t="s">
        <v>2858</v>
      </c>
      <c r="M1323" s="3852"/>
      <c r="N1323" s="230"/>
      <c r="O1323" s="230"/>
      <c r="P1323" s="230"/>
      <c r="Q1323" s="230"/>
      <c r="R1323" s="230"/>
      <c r="S1323" s="230"/>
      <c r="T1323" s="230"/>
      <c r="U1323" s="230"/>
      <c r="V1323" s="3889"/>
      <c r="W1323" s="3889"/>
    </row>
    <row r="1324" spans="1:23" x14ac:dyDescent="0.2">
      <c r="A1324" s="3860"/>
      <c r="B1324" s="3860"/>
      <c r="C1324" s="3845"/>
      <c r="D1324" s="3845"/>
      <c r="E1324" s="3845"/>
      <c r="F1324" s="3845"/>
      <c r="G1324" s="3845"/>
      <c r="H1324" s="3845"/>
      <c r="I1324" s="3845"/>
      <c r="J1324" s="3845"/>
      <c r="K1324" s="3845"/>
      <c r="L1324" s="3852"/>
      <c r="M1324" s="3852"/>
      <c r="N1324" s="230"/>
      <c r="O1324" s="230"/>
      <c r="P1324" s="230"/>
      <c r="Q1324" s="230"/>
      <c r="R1324" s="230"/>
      <c r="S1324" s="230"/>
      <c r="T1324" s="230"/>
      <c r="U1324" s="230"/>
      <c r="V1324" s="3889"/>
      <c r="W1324" s="3889"/>
    </row>
    <row r="1325" spans="1:23" x14ac:dyDescent="0.2">
      <c r="A1325" s="3860"/>
      <c r="B1325" s="3860"/>
      <c r="C1325" s="3845"/>
      <c r="D1325" s="3845"/>
      <c r="E1325" s="3845"/>
      <c r="F1325" s="3845"/>
      <c r="G1325" s="3845"/>
      <c r="H1325" s="3845"/>
      <c r="I1325" s="3845"/>
      <c r="J1325" s="3845"/>
      <c r="K1325" s="3845"/>
      <c r="L1325" s="3852"/>
      <c r="M1325" s="3852"/>
      <c r="N1325" s="230"/>
      <c r="O1325" s="230"/>
      <c r="P1325" s="230"/>
      <c r="Q1325" s="230"/>
      <c r="R1325" s="230"/>
      <c r="S1325" s="230"/>
      <c r="T1325" s="230"/>
      <c r="U1325" s="230"/>
      <c r="V1325" s="3889"/>
      <c r="W1325" s="3889"/>
    </row>
    <row r="1326" spans="1:23" ht="12.75" customHeight="1" x14ac:dyDescent="0.2">
      <c r="A1326" s="3860"/>
      <c r="B1326" s="3860"/>
      <c r="C1326" s="3853" t="s">
        <v>2720</v>
      </c>
      <c r="D1326" s="3853"/>
      <c r="E1326" s="3853"/>
      <c r="F1326" s="3853"/>
      <c r="G1326" s="3853"/>
      <c r="H1326" s="3853"/>
      <c r="I1326" s="3853"/>
      <c r="J1326" s="3853"/>
      <c r="K1326" s="3853"/>
      <c r="L1326" s="3852" t="s">
        <v>1208</v>
      </c>
      <c r="M1326" s="3852"/>
      <c r="N1326" s="230"/>
      <c r="O1326" s="230"/>
      <c r="P1326" s="230"/>
      <c r="Q1326" s="230"/>
      <c r="R1326" s="230"/>
      <c r="S1326" s="230"/>
      <c r="T1326" s="230"/>
      <c r="U1326" s="230"/>
      <c r="V1326" s="3889"/>
      <c r="W1326" s="3889"/>
    </row>
    <row r="1327" spans="1:23" ht="12.75" customHeight="1" x14ac:dyDescent="0.2">
      <c r="A1327" s="3860"/>
      <c r="B1327" s="3860"/>
      <c r="C1327" s="3853"/>
      <c r="D1327" s="3853"/>
      <c r="E1327" s="3853"/>
      <c r="F1327" s="3853"/>
      <c r="G1327" s="3853"/>
      <c r="H1327" s="3853"/>
      <c r="I1327" s="3853"/>
      <c r="J1327" s="3853"/>
      <c r="K1327" s="3853"/>
      <c r="L1327" s="3852"/>
      <c r="M1327" s="3852"/>
      <c r="N1327" s="230"/>
      <c r="O1327" s="230"/>
      <c r="P1327" s="230"/>
      <c r="Q1327" s="230"/>
      <c r="R1327" s="230"/>
      <c r="S1327" s="230"/>
      <c r="T1327" s="230"/>
      <c r="U1327" s="230"/>
      <c r="V1327" s="3889"/>
      <c r="W1327" s="3889"/>
    </row>
    <row r="1328" spans="1:23" ht="12.75" customHeight="1" x14ac:dyDescent="0.2">
      <c r="A1328" s="3860"/>
      <c r="B1328" s="3860"/>
      <c r="C1328" s="3853"/>
      <c r="D1328" s="3853"/>
      <c r="E1328" s="3853"/>
      <c r="F1328" s="3853"/>
      <c r="G1328" s="3853"/>
      <c r="H1328" s="3853"/>
      <c r="I1328" s="3853"/>
      <c r="J1328" s="3853"/>
      <c r="K1328" s="3853"/>
      <c r="L1328" s="3852"/>
      <c r="M1328" s="3852"/>
      <c r="N1328" s="230"/>
      <c r="O1328" s="230"/>
      <c r="P1328" s="230"/>
      <c r="Q1328" s="230"/>
      <c r="R1328" s="230"/>
      <c r="S1328" s="230"/>
      <c r="T1328" s="230"/>
      <c r="U1328" s="230"/>
      <c r="V1328" s="3889"/>
      <c r="W1328" s="3889"/>
    </row>
    <row r="1329" spans="1:23" ht="15.75" x14ac:dyDescent="0.2">
      <c r="A1329" s="17" t="s">
        <v>2502</v>
      </c>
      <c r="D1329" s="72"/>
      <c r="E1329" s="72"/>
      <c r="F1329" s="72"/>
      <c r="G1329" s="72"/>
      <c r="H1329" s="72"/>
      <c r="I1329" s="72"/>
      <c r="N1329" s="230"/>
      <c r="O1329" s="230"/>
      <c r="P1329" s="230"/>
      <c r="Q1329" s="230"/>
      <c r="R1329" s="230"/>
      <c r="S1329" s="230"/>
      <c r="T1329" s="230"/>
      <c r="U1329" s="230"/>
      <c r="V1329" s="3889"/>
      <c r="W1329" s="3889"/>
    </row>
    <row r="1330" spans="1:23" ht="12.75" customHeight="1" x14ac:dyDescent="0.2">
      <c r="A1330" s="17" t="s">
        <v>975</v>
      </c>
      <c r="B1330" s="17"/>
      <c r="C1330" s="17"/>
      <c r="D1330" s="17"/>
      <c r="E1330" s="17"/>
      <c r="F1330" s="17"/>
      <c r="G1330" s="17"/>
      <c r="H1330" s="17"/>
      <c r="I1330" s="17" t="s">
        <v>2948</v>
      </c>
      <c r="L1330" s="17"/>
      <c r="M1330" s="17"/>
      <c r="V1330" s="3889"/>
      <c r="W1330" s="3889"/>
    </row>
    <row r="1331" spans="1:23" ht="15.75" x14ac:dyDescent="0.2">
      <c r="A1331" s="17" t="s">
        <v>977</v>
      </c>
      <c r="D1331" s="72"/>
      <c r="E1331" s="72"/>
      <c r="F1331" s="104"/>
      <c r="G1331" s="72"/>
      <c r="H1331" s="72"/>
      <c r="I1331" s="72"/>
      <c r="N1331" s="230"/>
      <c r="O1331" s="230"/>
      <c r="P1331" s="230"/>
      <c r="Q1331" s="230"/>
      <c r="R1331" s="230"/>
      <c r="S1331" s="230"/>
      <c r="T1331" s="230"/>
      <c r="U1331" s="230"/>
      <c r="V1331" s="3889"/>
      <c r="W1331" s="3889"/>
    </row>
    <row r="1332" spans="1:23" ht="15.75" x14ac:dyDescent="0.2">
      <c r="A1332" s="17" t="s">
        <v>883</v>
      </c>
      <c r="B1332" s="17"/>
      <c r="C1332" s="17"/>
      <c r="D1332" s="72"/>
      <c r="E1332" s="72"/>
      <c r="F1332" s="72"/>
      <c r="G1332" s="72"/>
      <c r="H1332" s="72"/>
      <c r="I1332" s="72"/>
      <c r="J1332" s="3844"/>
      <c r="K1332" s="3844"/>
      <c r="L1332" s="3844"/>
      <c r="M1332" s="332"/>
      <c r="N1332" s="230"/>
      <c r="O1332" s="230"/>
      <c r="P1332" s="230"/>
      <c r="Q1332" s="230"/>
      <c r="R1332" s="230"/>
      <c r="S1332" s="230"/>
      <c r="T1332" s="230"/>
      <c r="U1332" s="230"/>
      <c r="V1332" s="3889"/>
      <c r="W1332" s="3889"/>
    </row>
    <row r="1333" spans="1:23" x14ac:dyDescent="0.2">
      <c r="A1333" s="17" t="s">
        <v>2724</v>
      </c>
      <c r="B1333" s="17"/>
      <c r="C1333" s="17"/>
      <c r="J1333" s="71"/>
      <c r="K1333" s="71"/>
      <c r="L1333" s="73"/>
      <c r="M1333" s="73"/>
      <c r="N1333" s="230"/>
      <c r="O1333" s="230"/>
      <c r="P1333" s="230"/>
      <c r="Q1333" s="230"/>
      <c r="R1333" s="230"/>
      <c r="S1333" s="230"/>
      <c r="T1333" s="230"/>
      <c r="U1333" s="230"/>
      <c r="V1333" s="3889"/>
      <c r="W1333" s="3889"/>
    </row>
    <row r="1334" spans="1:23" x14ac:dyDescent="0.2">
      <c r="A1334" s="17"/>
      <c r="J1334" s="71"/>
      <c r="K1334" s="71"/>
      <c r="L1334" s="73"/>
      <c r="M1334" s="73"/>
      <c r="N1334" s="230"/>
      <c r="O1334" s="230"/>
      <c r="P1334" s="230"/>
      <c r="Q1334" s="230"/>
      <c r="R1334" s="230"/>
      <c r="S1334" s="230"/>
      <c r="T1334" s="230"/>
      <c r="U1334" s="230"/>
      <c r="V1334" s="3889"/>
      <c r="W1334" s="3889"/>
    </row>
    <row r="1335" spans="1:23" ht="26.25" customHeight="1" x14ac:dyDescent="0.2">
      <c r="A1335" s="3845" t="s">
        <v>2864</v>
      </c>
      <c r="B1335" s="3845" t="s">
        <v>2865</v>
      </c>
      <c r="C1335" s="3845" t="s">
        <v>1212</v>
      </c>
      <c r="D1335" s="3845" t="s">
        <v>2866</v>
      </c>
      <c r="E1335" s="3845"/>
      <c r="F1335" s="3848" t="s">
        <v>3430</v>
      </c>
      <c r="G1335" s="3849"/>
      <c r="H1335" s="3841" t="s">
        <v>3429</v>
      </c>
      <c r="I1335" s="3841"/>
      <c r="J1335" s="3845" t="s">
        <v>1211</v>
      </c>
      <c r="K1335" s="3845" t="s">
        <v>2872</v>
      </c>
      <c r="L1335" s="3857" t="s">
        <v>2915</v>
      </c>
      <c r="M1335" s="3850" t="s">
        <v>2873</v>
      </c>
      <c r="N1335" s="230"/>
      <c r="O1335" s="230"/>
      <c r="P1335" s="230"/>
      <c r="Q1335" s="230"/>
      <c r="R1335" s="230"/>
      <c r="S1335" s="230"/>
      <c r="T1335" s="230"/>
      <c r="U1335" s="230"/>
      <c r="V1335" s="3889"/>
      <c r="W1335" s="3889"/>
    </row>
    <row r="1336" spans="1:23" ht="18" x14ac:dyDescent="0.2">
      <c r="A1336" s="3845"/>
      <c r="B1336" s="3845"/>
      <c r="C1336" s="3845"/>
      <c r="D1336" s="6" t="s">
        <v>2867</v>
      </c>
      <c r="E1336" s="6" t="s">
        <v>2868</v>
      </c>
      <c r="F1336" s="6" t="s">
        <v>2870</v>
      </c>
      <c r="G1336" s="6" t="s">
        <v>2871</v>
      </c>
      <c r="H1336" s="325" t="s">
        <v>3216</v>
      </c>
      <c r="I1336" s="325" t="s">
        <v>3217</v>
      </c>
      <c r="J1336" s="3845"/>
      <c r="K1336" s="3845"/>
      <c r="L1336" s="3858"/>
      <c r="M1336" s="3851"/>
      <c r="N1336" s="230"/>
      <c r="O1336" s="230"/>
      <c r="P1336" s="230"/>
      <c r="Q1336" s="230"/>
      <c r="R1336" s="230"/>
      <c r="S1336" s="230"/>
      <c r="T1336" s="230"/>
      <c r="U1336" s="230"/>
      <c r="V1336" s="3889"/>
      <c r="W1336" s="3889"/>
    </row>
    <row r="1337" spans="1:23" ht="15" x14ac:dyDescent="0.2">
      <c r="A1337" s="66"/>
      <c r="B1337" s="67"/>
      <c r="C1337" s="441" t="s">
        <v>2544</v>
      </c>
      <c r="D1337" s="68">
        <v>39483</v>
      </c>
      <c r="E1337" s="68">
        <v>39695</v>
      </c>
      <c r="F1337" s="732">
        <v>193</v>
      </c>
      <c r="G1337" s="732">
        <v>6</v>
      </c>
      <c r="H1337" s="67"/>
      <c r="I1337" s="67"/>
      <c r="J1337" s="67">
        <v>38</v>
      </c>
      <c r="K1337" s="67"/>
      <c r="L1337" s="67"/>
      <c r="M1337" s="67"/>
      <c r="N1337" s="230"/>
      <c r="O1337" s="230"/>
      <c r="P1337" s="230"/>
      <c r="Q1337" s="230"/>
      <c r="R1337" s="230"/>
      <c r="S1337" s="230"/>
      <c r="T1337" s="230"/>
      <c r="U1337" s="230"/>
      <c r="V1337" s="3889"/>
      <c r="W1337" s="3889"/>
    </row>
    <row r="1338" spans="1:23" x14ac:dyDescent="0.2">
      <c r="A1338" s="1"/>
      <c r="B1338" s="7"/>
      <c r="C1338" s="440" t="s">
        <v>2545</v>
      </c>
      <c r="D1338" s="22">
        <v>39492</v>
      </c>
      <c r="E1338" s="22">
        <v>39791</v>
      </c>
      <c r="F1338" s="3854">
        <v>194</v>
      </c>
      <c r="G1338" s="3854">
        <v>1</v>
      </c>
      <c r="H1338" s="7"/>
      <c r="I1338" s="7"/>
      <c r="J1338" s="7">
        <v>150</v>
      </c>
      <c r="K1338" s="7"/>
      <c r="L1338" s="7"/>
      <c r="M1338" s="7"/>
      <c r="N1338" s="230"/>
      <c r="O1338" s="230"/>
      <c r="P1338" s="230"/>
      <c r="Q1338" s="230"/>
      <c r="R1338" s="230"/>
      <c r="S1338" s="230"/>
      <c r="T1338" s="230"/>
      <c r="U1338" s="230"/>
      <c r="V1338" s="3889"/>
      <c r="W1338" s="3889"/>
    </row>
    <row r="1339" spans="1:23" ht="12.75" customHeight="1" x14ac:dyDescent="0.2">
      <c r="A1339" s="1"/>
      <c r="B1339" s="7"/>
      <c r="C1339" s="440" t="s">
        <v>2546</v>
      </c>
      <c r="D1339" s="24">
        <v>39456</v>
      </c>
      <c r="E1339" s="22">
        <v>39759</v>
      </c>
      <c r="F1339" s="3855"/>
      <c r="G1339" s="3856"/>
      <c r="H1339" s="7"/>
      <c r="I1339" s="7"/>
      <c r="J1339" s="7">
        <v>106</v>
      </c>
      <c r="K1339" s="7"/>
      <c r="L1339" s="7"/>
      <c r="M1339" s="7"/>
      <c r="N1339" s="230"/>
      <c r="O1339" s="230"/>
      <c r="P1339" s="230"/>
      <c r="Q1339" s="230"/>
      <c r="R1339" s="230"/>
      <c r="S1339" s="230"/>
      <c r="T1339" s="230"/>
      <c r="U1339" s="230"/>
      <c r="V1339" s="3889"/>
      <c r="W1339" s="3889"/>
    </row>
    <row r="1340" spans="1:23" ht="25.5" x14ac:dyDescent="0.2">
      <c r="A1340" s="1"/>
      <c r="B1340" s="7"/>
      <c r="C1340" s="440" t="s">
        <v>2547</v>
      </c>
      <c r="D1340" s="22">
        <v>39510</v>
      </c>
      <c r="E1340" s="22">
        <v>39553</v>
      </c>
      <c r="F1340" s="3855"/>
      <c r="G1340" s="3854">
        <v>2</v>
      </c>
      <c r="H1340" s="7"/>
      <c r="I1340" s="7"/>
      <c r="J1340" s="7">
        <v>10</v>
      </c>
      <c r="K1340" s="7"/>
      <c r="L1340" s="7"/>
      <c r="M1340" s="7"/>
      <c r="N1340" s="230"/>
      <c r="O1340" s="230"/>
      <c r="P1340" s="230"/>
      <c r="Q1340" s="230"/>
      <c r="R1340" s="230"/>
      <c r="S1340" s="230"/>
      <c r="T1340" s="230"/>
      <c r="U1340" s="230"/>
      <c r="V1340" s="3889"/>
      <c r="W1340" s="3889"/>
    </row>
    <row r="1341" spans="1:23" x14ac:dyDescent="0.2">
      <c r="A1341" s="1"/>
      <c r="B1341" s="7"/>
      <c r="C1341" s="440" t="s">
        <v>2548</v>
      </c>
      <c r="D1341" s="22">
        <v>39756</v>
      </c>
      <c r="E1341" s="22">
        <v>39794</v>
      </c>
      <c r="F1341" s="3855"/>
      <c r="G1341" s="3855"/>
      <c r="H1341" s="7"/>
      <c r="I1341" s="7"/>
      <c r="J1341" s="7">
        <v>6</v>
      </c>
      <c r="K1341" s="7"/>
      <c r="L1341" s="7"/>
      <c r="M1341" s="7"/>
      <c r="N1341" s="230"/>
      <c r="O1341" s="230"/>
      <c r="P1341" s="230"/>
      <c r="Q1341" s="230"/>
      <c r="R1341" s="230"/>
      <c r="S1341" s="230"/>
      <c r="T1341" s="230"/>
      <c r="U1341" s="230"/>
      <c r="V1341" s="3889"/>
      <c r="W1341" s="3889"/>
    </row>
    <row r="1342" spans="1:23" x14ac:dyDescent="0.2">
      <c r="A1342" s="1"/>
      <c r="B1342" s="7"/>
      <c r="C1342" s="440" t="s">
        <v>2549</v>
      </c>
      <c r="D1342" s="22">
        <v>39756</v>
      </c>
      <c r="E1342" s="22">
        <v>39756</v>
      </c>
      <c r="F1342" s="3855"/>
      <c r="G1342" s="3855"/>
      <c r="H1342" s="7"/>
      <c r="I1342" s="7"/>
      <c r="J1342" s="7">
        <v>5</v>
      </c>
      <c r="K1342" s="7"/>
      <c r="L1342" s="7"/>
      <c r="M1342" s="7"/>
      <c r="N1342" s="230"/>
      <c r="O1342" s="230"/>
      <c r="P1342" s="230"/>
      <c r="Q1342" s="230"/>
      <c r="R1342" s="230"/>
      <c r="S1342" s="230"/>
      <c r="T1342" s="230"/>
      <c r="U1342" s="230"/>
      <c r="V1342" s="3889"/>
      <c r="W1342" s="3889"/>
    </row>
    <row r="1343" spans="1:23" ht="25.5" x14ac:dyDescent="0.2">
      <c r="A1343" s="1"/>
      <c r="B1343" s="7"/>
      <c r="C1343" s="440" t="s">
        <v>2550</v>
      </c>
      <c r="D1343" s="22">
        <v>39692</v>
      </c>
      <c r="E1343" s="22">
        <v>39692</v>
      </c>
      <c r="F1343" s="3855"/>
      <c r="G1343" s="3855"/>
      <c r="H1343" s="7"/>
      <c r="I1343" s="7"/>
      <c r="J1343" s="7">
        <v>4</v>
      </c>
      <c r="K1343" s="7"/>
      <c r="L1343" s="7"/>
      <c r="M1343" s="7"/>
      <c r="N1343" s="230"/>
      <c r="O1343" s="230"/>
      <c r="P1343" s="230"/>
      <c r="Q1343" s="230"/>
      <c r="R1343" s="230"/>
      <c r="S1343" s="230"/>
      <c r="T1343" s="230"/>
      <c r="U1343" s="230"/>
      <c r="V1343" s="3889"/>
      <c r="W1343" s="3889"/>
    </row>
    <row r="1344" spans="1:23" ht="25.5" x14ac:dyDescent="0.2">
      <c r="A1344" s="1"/>
      <c r="B1344" s="7"/>
      <c r="C1344" s="440" t="s">
        <v>2551</v>
      </c>
      <c r="D1344" s="22">
        <v>39479</v>
      </c>
      <c r="E1344" s="22">
        <v>39785</v>
      </c>
      <c r="F1344" s="3855"/>
      <c r="G1344" s="3855"/>
      <c r="H1344" s="7"/>
      <c r="I1344" s="7"/>
      <c r="J1344" s="7">
        <v>60</v>
      </c>
      <c r="K1344" s="7"/>
      <c r="L1344" s="7"/>
      <c r="M1344" s="7"/>
      <c r="N1344" s="230"/>
      <c r="O1344" s="230"/>
      <c r="P1344" s="230"/>
      <c r="Q1344" s="230"/>
      <c r="R1344" s="230"/>
      <c r="S1344" s="230"/>
      <c r="T1344" s="230"/>
      <c r="U1344" s="230"/>
      <c r="V1344" s="3889"/>
      <c r="W1344" s="3889"/>
    </row>
    <row r="1345" spans="1:23" x14ac:dyDescent="0.2">
      <c r="A1345" s="1"/>
      <c r="B1345" s="7"/>
      <c r="C1345" s="440" t="s">
        <v>2557</v>
      </c>
      <c r="D1345" s="22">
        <v>39450</v>
      </c>
      <c r="E1345" s="22">
        <v>39791</v>
      </c>
      <c r="F1345" s="3855"/>
      <c r="G1345" s="3856"/>
      <c r="H1345" s="7"/>
      <c r="I1345" s="7"/>
      <c r="J1345" s="7">
        <v>156</v>
      </c>
      <c r="K1345" s="7"/>
      <c r="L1345" s="7"/>
      <c r="M1345" s="7"/>
      <c r="N1345" s="230"/>
      <c r="O1345" s="230"/>
      <c r="P1345" s="230"/>
      <c r="Q1345" s="230"/>
      <c r="R1345" s="230"/>
      <c r="S1345" s="230"/>
      <c r="T1345" s="230"/>
      <c r="U1345" s="230"/>
      <c r="V1345" s="3889"/>
      <c r="W1345" s="3889"/>
    </row>
    <row r="1346" spans="1:23" ht="25.5" x14ac:dyDescent="0.2">
      <c r="A1346" s="1"/>
      <c r="B1346" s="7"/>
      <c r="C1346" s="440" t="s">
        <v>2558</v>
      </c>
      <c r="D1346" s="22">
        <v>39510</v>
      </c>
      <c r="E1346" s="22">
        <v>39784</v>
      </c>
      <c r="F1346" s="3855"/>
      <c r="G1346" s="580">
        <v>3</v>
      </c>
      <c r="H1346" s="7"/>
      <c r="I1346" s="7"/>
      <c r="J1346" s="7">
        <v>34</v>
      </c>
      <c r="K1346" s="7"/>
      <c r="L1346" s="7"/>
      <c r="M1346" s="7"/>
      <c r="N1346" s="230"/>
      <c r="O1346" s="230"/>
      <c r="P1346" s="230"/>
      <c r="Q1346" s="230"/>
      <c r="R1346" s="230"/>
      <c r="S1346" s="230"/>
      <c r="T1346" s="230"/>
      <c r="U1346" s="230"/>
      <c r="V1346" s="3889"/>
      <c r="W1346" s="3889"/>
    </row>
    <row r="1347" spans="1:23" ht="15.75" customHeight="1" x14ac:dyDescent="0.2">
      <c r="A1347" s="1"/>
      <c r="B1347" s="7"/>
      <c r="C1347" s="440" t="s">
        <v>2559</v>
      </c>
      <c r="D1347" s="22">
        <v>39456</v>
      </c>
      <c r="E1347" s="22">
        <v>39794</v>
      </c>
      <c r="F1347" s="3855"/>
      <c r="G1347" s="736" t="s">
        <v>94</v>
      </c>
      <c r="H1347" s="1"/>
      <c r="I1347" s="7"/>
      <c r="J1347" s="7">
        <v>399</v>
      </c>
      <c r="K1347" s="7"/>
      <c r="L1347" s="7"/>
      <c r="M1347" s="7"/>
      <c r="N1347" s="230"/>
      <c r="O1347" s="230"/>
      <c r="P1347" s="230"/>
      <c r="Q1347" s="230"/>
      <c r="R1347" s="230"/>
      <c r="S1347" s="230"/>
      <c r="T1347" s="230"/>
      <c r="U1347" s="230"/>
      <c r="V1347" s="3889"/>
      <c r="W1347" s="3889"/>
    </row>
    <row r="1348" spans="1:23" ht="114.75" x14ac:dyDescent="0.2">
      <c r="A1348" s="1"/>
      <c r="B1348" s="7"/>
      <c r="C1348" s="440" t="s">
        <v>2582</v>
      </c>
      <c r="D1348" s="22">
        <v>39459</v>
      </c>
      <c r="E1348" s="22">
        <v>39791</v>
      </c>
      <c r="F1348" s="3855"/>
      <c r="G1348" s="3854">
        <v>5</v>
      </c>
      <c r="H1348" s="7"/>
      <c r="I1348" s="7"/>
      <c r="J1348" s="7">
        <v>151</v>
      </c>
      <c r="K1348" s="7"/>
      <c r="L1348" s="7"/>
      <c r="M1348" s="11" t="s">
        <v>8510</v>
      </c>
      <c r="N1348" s="230"/>
      <c r="O1348" s="230"/>
      <c r="P1348" s="230"/>
      <c r="Q1348" s="230"/>
      <c r="R1348" s="230"/>
      <c r="S1348" s="230"/>
      <c r="T1348" s="230"/>
      <c r="U1348" s="230"/>
      <c r="V1348" s="3889"/>
      <c r="W1348" s="3889"/>
    </row>
    <row r="1349" spans="1:23" ht="12.75" customHeight="1" x14ac:dyDescent="0.2">
      <c r="A1349" s="1"/>
      <c r="B1349" s="7"/>
      <c r="C1349" s="2249" t="s">
        <v>3243</v>
      </c>
      <c r="D1349" s="22">
        <v>39479</v>
      </c>
      <c r="E1349" s="22">
        <v>39794</v>
      </c>
      <c r="F1349" s="3855"/>
      <c r="G1349" s="3855"/>
      <c r="H1349" s="7"/>
      <c r="I1349" s="7"/>
      <c r="J1349" s="7">
        <v>17</v>
      </c>
      <c r="K1349" s="7"/>
      <c r="L1349" s="7"/>
      <c r="M1349" s="7"/>
      <c r="N1349" s="230"/>
      <c r="O1349" s="230"/>
      <c r="P1349" s="230"/>
      <c r="Q1349" s="230"/>
      <c r="R1349" s="230"/>
      <c r="S1349" s="230"/>
      <c r="T1349" s="230"/>
      <c r="U1349" s="230"/>
      <c r="V1349" s="3889"/>
      <c r="W1349" s="3889"/>
    </row>
    <row r="1350" spans="1:23" x14ac:dyDescent="0.2">
      <c r="A1350" s="1"/>
      <c r="B1350" s="7"/>
      <c r="C1350" s="440" t="s">
        <v>623</v>
      </c>
      <c r="D1350" s="22">
        <v>39457</v>
      </c>
      <c r="E1350" s="22">
        <v>39787</v>
      </c>
      <c r="F1350" s="3856"/>
      <c r="G1350" s="3856"/>
      <c r="H1350" s="7"/>
      <c r="I1350" s="7"/>
      <c r="J1350" s="7">
        <v>65</v>
      </c>
      <c r="K1350" s="7"/>
      <c r="L1350" s="7"/>
      <c r="M1350" s="7"/>
      <c r="N1350" s="230"/>
      <c r="O1350" s="230"/>
      <c r="P1350" s="230"/>
      <c r="Q1350" s="230"/>
      <c r="R1350" s="230"/>
      <c r="S1350" s="230"/>
      <c r="T1350" s="230"/>
      <c r="U1350" s="230"/>
      <c r="V1350" s="3889"/>
      <c r="W1350" s="3889"/>
    </row>
    <row r="1351" spans="1:23" x14ac:dyDescent="0.2">
      <c r="A1351" s="4"/>
      <c r="C1351" s="70"/>
      <c r="D1351" s="52"/>
      <c r="E1351" s="52"/>
      <c r="G1351" s="71"/>
      <c r="N1351" s="230"/>
      <c r="O1351" s="230"/>
      <c r="P1351" s="230"/>
      <c r="Q1351" s="230"/>
      <c r="R1351" s="230"/>
      <c r="S1351" s="230"/>
      <c r="T1351" s="230"/>
      <c r="U1351" s="230"/>
      <c r="V1351" s="3889"/>
      <c r="W1351" s="3889"/>
    </row>
    <row r="1352" spans="1:23" x14ac:dyDescent="0.2">
      <c r="A1352" s="17" t="s">
        <v>2726</v>
      </c>
      <c r="C1352" s="329"/>
      <c r="D1352" s="3842" t="s">
        <v>2722</v>
      </c>
      <c r="E1352" s="3842"/>
      <c r="F1352" s="3842"/>
      <c r="G1352" s="3842"/>
      <c r="J1352" s="10"/>
      <c r="K1352" s="10"/>
      <c r="L1352" s="10"/>
      <c r="M1352" s="10"/>
      <c r="N1352" s="230"/>
      <c r="O1352" s="230"/>
      <c r="P1352" s="230"/>
      <c r="Q1352" s="230"/>
      <c r="R1352" s="230"/>
      <c r="S1352" s="230"/>
      <c r="T1352" s="230"/>
      <c r="U1352" s="230"/>
      <c r="V1352" s="3889"/>
      <c r="W1352" s="3889"/>
    </row>
    <row r="1353" spans="1:23" x14ac:dyDescent="0.2">
      <c r="A1353" t="s">
        <v>2723</v>
      </c>
      <c r="C1353" s="329"/>
      <c r="D1353" s="301" t="s">
        <v>2860</v>
      </c>
      <c r="E1353" s="3846" t="s">
        <v>2861</v>
      </c>
      <c r="F1353" s="3847"/>
      <c r="G1353" s="301" t="s">
        <v>2862</v>
      </c>
      <c r="N1353" s="230"/>
      <c r="O1353" s="230"/>
      <c r="P1353" s="230"/>
      <c r="Q1353" s="230"/>
      <c r="R1353" s="230"/>
      <c r="S1353" s="230"/>
      <c r="T1353" s="230"/>
      <c r="U1353" s="230"/>
      <c r="V1353" s="3889"/>
      <c r="W1353" s="3889"/>
    </row>
    <row r="1354" spans="1:23" x14ac:dyDescent="0.2">
      <c r="A1354" s="17" t="s">
        <v>2727</v>
      </c>
      <c r="C1354" s="329"/>
      <c r="D1354" s="301"/>
      <c r="E1354" s="3846"/>
      <c r="F1354" s="3847"/>
      <c r="G1354" s="301"/>
      <c r="N1354" s="230"/>
      <c r="O1354" s="230"/>
      <c r="P1354" s="230"/>
      <c r="Q1354" s="230"/>
      <c r="R1354" s="230"/>
      <c r="S1354" s="230"/>
      <c r="T1354" s="230"/>
      <c r="U1354" s="230"/>
      <c r="V1354" s="3889"/>
      <c r="W1354" s="3889"/>
    </row>
    <row r="1355" spans="1:23" x14ac:dyDescent="0.2">
      <c r="A1355" s="10"/>
      <c r="B1355" s="329"/>
      <c r="C1355" s="329"/>
      <c r="N1355" s="230"/>
      <c r="O1355" s="230"/>
      <c r="P1355" s="230"/>
      <c r="Q1355" s="230"/>
      <c r="R1355" s="230"/>
      <c r="S1355" s="230"/>
      <c r="T1355" s="230"/>
      <c r="U1355" s="230"/>
      <c r="V1355" s="3889"/>
      <c r="W1355" s="3889"/>
    </row>
    <row r="1356" spans="1:23" x14ac:dyDescent="0.2">
      <c r="A1356" s="71"/>
      <c r="B1356" s="329"/>
      <c r="C1356" s="329"/>
      <c r="J1356" s="17"/>
      <c r="K1356" s="17"/>
      <c r="L1356" s="253"/>
      <c r="M1356" s="253"/>
      <c r="N1356" s="230"/>
      <c r="O1356" s="230"/>
      <c r="P1356" s="230"/>
      <c r="Q1356" s="230"/>
      <c r="R1356" s="230"/>
      <c r="S1356" s="230"/>
      <c r="T1356" s="230"/>
      <c r="U1356" s="230"/>
      <c r="V1356" s="3889"/>
      <c r="W1356" s="3889"/>
    </row>
    <row r="1357" spans="1:23" x14ac:dyDescent="0.2">
      <c r="A1357" s="71"/>
      <c r="B1357" s="71"/>
      <c r="C1357" s="70"/>
      <c r="D1357" s="87"/>
      <c r="E1357" s="87"/>
      <c r="F1357" s="17"/>
      <c r="G1357" s="17"/>
      <c r="H1357" s="17"/>
      <c r="I1357" s="17"/>
      <c r="J1357" s="17"/>
      <c r="K1357" s="17"/>
      <c r="L1357" s="253"/>
      <c r="M1357" s="253"/>
      <c r="N1357" s="230"/>
      <c r="O1357" s="230"/>
      <c r="P1357" s="230"/>
      <c r="Q1357" s="230"/>
      <c r="R1357" s="230"/>
      <c r="S1357" s="230"/>
      <c r="T1357" s="230"/>
      <c r="U1357" s="230"/>
      <c r="V1357" s="3889"/>
      <c r="W1357" s="3889"/>
    </row>
    <row r="1358" spans="1:23" ht="12.75" customHeight="1" x14ac:dyDescent="0.2">
      <c r="A1358" s="3860"/>
      <c r="B1358" s="3860"/>
      <c r="C1358" s="3845" t="s">
        <v>2859</v>
      </c>
      <c r="D1358" s="3845"/>
      <c r="E1358" s="3845"/>
      <c r="F1358" s="3845"/>
      <c r="G1358" s="3845"/>
      <c r="H1358" s="3845"/>
      <c r="I1358" s="3845"/>
      <c r="J1358" s="3845"/>
      <c r="K1358" s="3845"/>
      <c r="L1358" s="3852" t="s">
        <v>2858</v>
      </c>
      <c r="M1358" s="3852"/>
      <c r="N1358" s="230"/>
      <c r="O1358" s="230"/>
      <c r="P1358" s="230"/>
      <c r="Q1358" s="230"/>
      <c r="R1358" s="230"/>
      <c r="S1358" s="230"/>
      <c r="T1358" s="230"/>
      <c r="U1358" s="230"/>
      <c r="V1358" s="3889"/>
      <c r="W1358" s="3889"/>
    </row>
    <row r="1359" spans="1:23" x14ac:dyDescent="0.2">
      <c r="A1359" s="3860"/>
      <c r="B1359" s="3860"/>
      <c r="C1359" s="3845"/>
      <c r="D1359" s="3845"/>
      <c r="E1359" s="3845"/>
      <c r="F1359" s="3845"/>
      <c r="G1359" s="3845"/>
      <c r="H1359" s="3845"/>
      <c r="I1359" s="3845"/>
      <c r="J1359" s="3845"/>
      <c r="K1359" s="3845"/>
      <c r="L1359" s="3852"/>
      <c r="M1359" s="3852"/>
      <c r="N1359" s="230"/>
      <c r="O1359" s="230"/>
      <c r="P1359" s="230"/>
      <c r="Q1359" s="230"/>
      <c r="R1359" s="230"/>
      <c r="S1359" s="230"/>
      <c r="T1359" s="230"/>
      <c r="U1359" s="230"/>
      <c r="V1359" s="3889"/>
      <c r="W1359" s="3889"/>
    </row>
    <row r="1360" spans="1:23" x14ac:dyDescent="0.2">
      <c r="A1360" s="3860"/>
      <c r="B1360" s="3860"/>
      <c r="C1360" s="3845"/>
      <c r="D1360" s="3845"/>
      <c r="E1360" s="3845"/>
      <c r="F1360" s="3845"/>
      <c r="G1360" s="3845"/>
      <c r="H1360" s="3845"/>
      <c r="I1360" s="3845"/>
      <c r="J1360" s="3845"/>
      <c r="K1360" s="3845"/>
      <c r="L1360" s="3852"/>
      <c r="M1360" s="3852"/>
      <c r="N1360" s="230"/>
      <c r="O1360" s="230"/>
      <c r="P1360" s="230"/>
      <c r="Q1360" s="230"/>
      <c r="R1360" s="230"/>
      <c r="S1360" s="230"/>
      <c r="T1360" s="230"/>
      <c r="U1360" s="230"/>
      <c r="V1360" s="3889"/>
      <c r="W1360" s="3889"/>
    </row>
    <row r="1361" spans="1:23" ht="12.75" customHeight="1" x14ac:dyDescent="0.2">
      <c r="A1361" s="3860"/>
      <c r="B1361" s="3860"/>
      <c r="C1361" s="3853" t="s">
        <v>2720</v>
      </c>
      <c r="D1361" s="3853"/>
      <c r="E1361" s="3853"/>
      <c r="F1361" s="3853"/>
      <c r="G1361" s="3853"/>
      <c r="H1361" s="3853"/>
      <c r="I1361" s="3853"/>
      <c r="J1361" s="3853"/>
      <c r="K1361" s="3853"/>
      <c r="L1361" s="3852" t="s">
        <v>1208</v>
      </c>
      <c r="M1361" s="3852"/>
      <c r="N1361" s="230"/>
      <c r="O1361" s="230"/>
      <c r="P1361" s="230"/>
      <c r="Q1361" s="230"/>
      <c r="R1361" s="230"/>
      <c r="S1361" s="230"/>
      <c r="T1361" s="230"/>
      <c r="U1361" s="230"/>
      <c r="V1361" s="3889"/>
      <c r="W1361" s="3889"/>
    </row>
    <row r="1362" spans="1:23" ht="12.75" customHeight="1" x14ac:dyDescent="0.2">
      <c r="A1362" s="3860"/>
      <c r="B1362" s="3860"/>
      <c r="C1362" s="3853"/>
      <c r="D1362" s="3853"/>
      <c r="E1362" s="3853"/>
      <c r="F1362" s="3853"/>
      <c r="G1362" s="3853"/>
      <c r="H1362" s="3853"/>
      <c r="I1362" s="3853"/>
      <c r="J1362" s="3853"/>
      <c r="K1362" s="3853"/>
      <c r="L1362" s="3852"/>
      <c r="M1362" s="3852"/>
      <c r="N1362" s="230"/>
      <c r="O1362" s="230"/>
      <c r="P1362" s="230"/>
      <c r="Q1362" s="230"/>
      <c r="R1362" s="230"/>
      <c r="S1362" s="230"/>
      <c r="T1362" s="230"/>
      <c r="U1362" s="230"/>
      <c r="V1362" s="3889"/>
      <c r="W1362" s="3889"/>
    </row>
    <row r="1363" spans="1:23" ht="12.75" customHeight="1" x14ac:dyDescent="0.2">
      <c r="A1363" s="3860"/>
      <c r="B1363" s="3860"/>
      <c r="C1363" s="3853"/>
      <c r="D1363" s="3853"/>
      <c r="E1363" s="3853"/>
      <c r="F1363" s="3853"/>
      <c r="G1363" s="3853"/>
      <c r="H1363" s="3853"/>
      <c r="I1363" s="3853"/>
      <c r="J1363" s="3853"/>
      <c r="K1363" s="3853"/>
      <c r="L1363" s="3852"/>
      <c r="M1363" s="3852"/>
      <c r="N1363" s="230"/>
      <c r="O1363" s="230"/>
      <c r="P1363" s="230"/>
      <c r="Q1363" s="230"/>
      <c r="R1363" s="230"/>
      <c r="S1363" s="230"/>
      <c r="T1363" s="230"/>
      <c r="U1363" s="230"/>
      <c r="V1363" s="3889"/>
      <c r="W1363" s="3889"/>
    </row>
    <row r="1364" spans="1:23" ht="15.75" x14ac:dyDescent="0.2">
      <c r="A1364" s="17" t="s">
        <v>2502</v>
      </c>
      <c r="D1364" s="72"/>
      <c r="E1364" s="72"/>
      <c r="F1364" s="72"/>
      <c r="G1364" s="72"/>
      <c r="H1364" s="72"/>
      <c r="I1364" s="72"/>
      <c r="N1364" s="230"/>
      <c r="O1364" s="230"/>
      <c r="P1364" s="230"/>
      <c r="Q1364" s="230"/>
      <c r="R1364" s="230"/>
      <c r="S1364" s="230"/>
      <c r="T1364" s="230"/>
      <c r="U1364" s="230"/>
      <c r="V1364" s="3889"/>
      <c r="W1364" s="3889"/>
    </row>
    <row r="1365" spans="1:23" ht="12.75" customHeight="1" x14ac:dyDescent="0.2">
      <c r="A1365" s="17" t="s">
        <v>975</v>
      </c>
      <c r="B1365" s="17"/>
      <c r="C1365" s="17"/>
      <c r="D1365" s="17"/>
      <c r="E1365" s="17"/>
      <c r="F1365" s="17"/>
      <c r="G1365" s="17"/>
      <c r="H1365" s="17"/>
      <c r="I1365" s="17"/>
      <c r="L1365" s="17"/>
      <c r="M1365" s="17"/>
      <c r="V1365" s="3889"/>
      <c r="W1365" s="3889"/>
    </row>
    <row r="1366" spans="1:23" ht="15.75" x14ac:dyDescent="0.2">
      <c r="A1366" s="17" t="s">
        <v>977</v>
      </c>
      <c r="D1366" s="72"/>
      <c r="E1366" s="72"/>
      <c r="F1366" s="104"/>
      <c r="G1366" s="72"/>
      <c r="H1366" s="72"/>
      <c r="I1366" s="17" t="s">
        <v>2949</v>
      </c>
      <c r="N1366" s="230"/>
      <c r="O1366" s="230"/>
      <c r="P1366" s="230"/>
      <c r="Q1366" s="230"/>
      <c r="R1366" s="230"/>
      <c r="S1366" s="230"/>
      <c r="T1366" s="230"/>
      <c r="U1366" s="230"/>
      <c r="V1366" s="3889"/>
      <c r="W1366" s="3889"/>
    </row>
    <row r="1367" spans="1:23" ht="15.75" x14ac:dyDescent="0.2">
      <c r="A1367" s="17" t="s">
        <v>883</v>
      </c>
      <c r="B1367" s="17"/>
      <c r="C1367" s="17"/>
      <c r="D1367" s="72"/>
      <c r="E1367" s="72"/>
      <c r="F1367" s="72"/>
      <c r="G1367" s="72"/>
      <c r="H1367" s="72"/>
      <c r="I1367" s="72"/>
      <c r="J1367" s="3844"/>
      <c r="K1367" s="3844"/>
      <c r="L1367" s="3844"/>
      <c r="M1367" s="332"/>
      <c r="N1367" s="230"/>
      <c r="O1367" s="230"/>
      <c r="P1367" s="230"/>
      <c r="Q1367" s="230"/>
      <c r="R1367" s="230"/>
      <c r="S1367" s="230"/>
      <c r="T1367" s="230"/>
      <c r="U1367" s="230"/>
      <c r="V1367" s="3889"/>
      <c r="W1367" s="3889"/>
    </row>
    <row r="1368" spans="1:23" x14ac:dyDescent="0.2">
      <c r="A1368" s="17" t="s">
        <v>2724</v>
      </c>
      <c r="B1368" s="17"/>
      <c r="C1368" s="17"/>
      <c r="J1368" s="71"/>
      <c r="K1368" s="71"/>
      <c r="L1368" s="73"/>
      <c r="M1368" s="73"/>
      <c r="N1368" s="230"/>
      <c r="O1368" s="230"/>
      <c r="P1368" s="230"/>
      <c r="Q1368" s="230"/>
      <c r="R1368" s="230"/>
      <c r="S1368" s="230"/>
      <c r="T1368" s="230"/>
      <c r="U1368" s="230"/>
      <c r="V1368" s="3889"/>
      <c r="W1368" s="3889"/>
    </row>
    <row r="1369" spans="1:23" x14ac:dyDescent="0.2">
      <c r="A1369" s="4"/>
      <c r="C1369" s="70"/>
      <c r="D1369" s="52"/>
      <c r="E1369" s="52"/>
      <c r="G1369" s="71"/>
      <c r="N1369" s="230"/>
      <c r="O1369" s="230"/>
      <c r="P1369" s="230"/>
      <c r="Q1369" s="230"/>
      <c r="R1369" s="230"/>
      <c r="S1369" s="230"/>
      <c r="T1369" s="230"/>
      <c r="U1369" s="230"/>
      <c r="V1369" s="3889"/>
      <c r="W1369" s="3889"/>
    </row>
    <row r="1370" spans="1:23" ht="24.75" customHeight="1" x14ac:dyDescent="0.2">
      <c r="A1370" s="3845" t="s">
        <v>2864</v>
      </c>
      <c r="B1370" s="3845" t="s">
        <v>2865</v>
      </c>
      <c r="C1370" s="3845" t="s">
        <v>1212</v>
      </c>
      <c r="D1370" s="3845" t="s">
        <v>2866</v>
      </c>
      <c r="E1370" s="3845"/>
      <c r="F1370" s="3848" t="s">
        <v>3430</v>
      </c>
      <c r="G1370" s="3849"/>
      <c r="H1370" s="3841" t="s">
        <v>3429</v>
      </c>
      <c r="I1370" s="3841"/>
      <c r="J1370" s="3845" t="s">
        <v>1211</v>
      </c>
      <c r="K1370" s="3845" t="s">
        <v>2872</v>
      </c>
      <c r="L1370" s="3857" t="s">
        <v>2915</v>
      </c>
      <c r="M1370" s="3850" t="s">
        <v>2873</v>
      </c>
      <c r="N1370" s="230"/>
      <c r="O1370" s="230"/>
      <c r="P1370" s="230"/>
      <c r="Q1370" s="230"/>
      <c r="R1370" s="230"/>
      <c r="S1370" s="230"/>
      <c r="T1370" s="230"/>
      <c r="U1370" s="230"/>
      <c r="V1370" s="3889"/>
      <c r="W1370" s="3889"/>
    </row>
    <row r="1371" spans="1:23" ht="18" x14ac:dyDescent="0.2">
      <c r="A1371" s="3845"/>
      <c r="B1371" s="3845"/>
      <c r="C1371" s="3845"/>
      <c r="D1371" s="6" t="s">
        <v>2867</v>
      </c>
      <c r="E1371" s="6" t="s">
        <v>2868</v>
      </c>
      <c r="F1371" s="6" t="s">
        <v>2870</v>
      </c>
      <c r="G1371" s="6" t="s">
        <v>2871</v>
      </c>
      <c r="H1371" s="325" t="s">
        <v>3216</v>
      </c>
      <c r="I1371" s="325" t="s">
        <v>3217</v>
      </c>
      <c r="J1371" s="3845"/>
      <c r="K1371" s="3845"/>
      <c r="L1371" s="3858"/>
      <c r="M1371" s="3851"/>
      <c r="N1371" s="230"/>
      <c r="O1371" s="230"/>
      <c r="P1371" s="230"/>
      <c r="Q1371" s="230"/>
      <c r="R1371" s="230"/>
      <c r="S1371" s="230"/>
      <c r="T1371" s="230"/>
      <c r="U1371" s="230"/>
      <c r="V1371" s="3889"/>
      <c r="W1371" s="3889"/>
    </row>
    <row r="1372" spans="1:23" ht="25.5" customHeight="1" x14ac:dyDescent="0.2">
      <c r="A1372" s="66"/>
      <c r="B1372" s="67"/>
      <c r="C1372" s="441" t="s">
        <v>624</v>
      </c>
      <c r="D1372" s="68">
        <v>39483</v>
      </c>
      <c r="E1372" s="68">
        <v>39783</v>
      </c>
      <c r="F1372" s="3854">
        <v>194</v>
      </c>
      <c r="G1372" s="3854">
        <v>6</v>
      </c>
      <c r="H1372" s="67"/>
      <c r="I1372" s="67"/>
      <c r="J1372" s="67">
        <v>34</v>
      </c>
      <c r="K1372" s="67"/>
      <c r="L1372" s="67"/>
      <c r="M1372" s="7"/>
      <c r="N1372" s="230"/>
      <c r="O1372" s="230"/>
      <c r="P1372" s="230"/>
      <c r="Q1372" s="230"/>
      <c r="R1372" s="230"/>
      <c r="S1372" s="230"/>
      <c r="T1372" s="230"/>
      <c r="U1372" s="230"/>
      <c r="V1372" s="3889"/>
      <c r="W1372" s="3889"/>
    </row>
    <row r="1373" spans="1:23" ht="18" customHeight="1" x14ac:dyDescent="0.2">
      <c r="A1373" s="1"/>
      <c r="B1373" s="7"/>
      <c r="C1373" s="440" t="s">
        <v>625</v>
      </c>
      <c r="D1373" s="22">
        <v>39630</v>
      </c>
      <c r="E1373" s="22">
        <v>39630</v>
      </c>
      <c r="F1373" s="3855"/>
      <c r="G1373" s="3855"/>
      <c r="H1373" s="7"/>
      <c r="I1373" s="7"/>
      <c r="J1373" s="7">
        <v>10</v>
      </c>
      <c r="K1373" s="7"/>
      <c r="L1373" s="7"/>
      <c r="M1373" s="7"/>
      <c r="N1373" s="230"/>
      <c r="O1373" s="230"/>
      <c r="P1373" s="230"/>
      <c r="Q1373" s="230"/>
      <c r="R1373" s="230"/>
      <c r="S1373" s="230"/>
      <c r="T1373" s="230"/>
      <c r="U1373" s="230"/>
      <c r="V1373" s="3889"/>
      <c r="W1373" s="3889"/>
    </row>
    <row r="1374" spans="1:23" ht="39" customHeight="1" x14ac:dyDescent="0.2">
      <c r="A1374" s="1"/>
      <c r="B1374" s="7"/>
      <c r="C1374" s="382" t="s">
        <v>626</v>
      </c>
      <c r="D1374" s="22">
        <v>39630</v>
      </c>
      <c r="E1374" s="22">
        <v>39706</v>
      </c>
      <c r="F1374" s="3855"/>
      <c r="G1374" s="3855"/>
      <c r="H1374" s="7"/>
      <c r="I1374" s="7"/>
      <c r="J1374" s="7">
        <v>7</v>
      </c>
      <c r="K1374" s="7"/>
      <c r="L1374" s="7"/>
      <c r="M1374" s="7"/>
      <c r="N1374" s="230"/>
      <c r="O1374" s="230"/>
      <c r="P1374" s="230"/>
      <c r="Q1374" s="230"/>
      <c r="R1374" s="230"/>
      <c r="S1374" s="230"/>
      <c r="T1374" s="230"/>
      <c r="U1374" s="230"/>
      <c r="V1374" s="3889"/>
      <c r="W1374" s="3889"/>
    </row>
    <row r="1375" spans="1:23" ht="28.5" customHeight="1" x14ac:dyDescent="0.2">
      <c r="A1375" s="1"/>
      <c r="B1375" s="7"/>
      <c r="C1375" s="440" t="s">
        <v>627</v>
      </c>
      <c r="D1375" s="22">
        <v>39479</v>
      </c>
      <c r="E1375" s="22">
        <v>39783</v>
      </c>
      <c r="F1375" s="3855"/>
      <c r="G1375" s="3855"/>
      <c r="H1375" s="7"/>
      <c r="I1375" s="7"/>
      <c r="J1375" s="7">
        <v>70</v>
      </c>
      <c r="K1375" s="7"/>
      <c r="L1375" s="7"/>
      <c r="M1375" s="7"/>
      <c r="N1375" s="230"/>
      <c r="O1375" s="230"/>
      <c r="P1375" s="230"/>
      <c r="Q1375" s="230"/>
      <c r="R1375" s="230"/>
      <c r="S1375" s="230"/>
      <c r="T1375" s="230"/>
      <c r="U1375" s="230"/>
      <c r="V1375" s="3889"/>
      <c r="W1375" s="3889"/>
    </row>
    <row r="1376" spans="1:23" ht="27" customHeight="1" x14ac:dyDescent="0.2">
      <c r="A1376" s="1"/>
      <c r="B1376" s="7"/>
      <c r="C1376" s="440" t="s">
        <v>628</v>
      </c>
      <c r="D1376" s="22">
        <v>39479</v>
      </c>
      <c r="E1376" s="22">
        <v>39785</v>
      </c>
      <c r="F1376" s="3855"/>
      <c r="G1376" s="3855"/>
      <c r="H1376" s="7"/>
      <c r="I1376" s="7"/>
      <c r="J1376" s="7">
        <v>44</v>
      </c>
      <c r="K1376" s="7"/>
      <c r="L1376" s="7"/>
      <c r="M1376" s="7"/>
      <c r="N1376" s="230"/>
      <c r="O1376" s="230"/>
      <c r="P1376" s="230"/>
      <c r="Q1376" s="230"/>
      <c r="R1376" s="230"/>
      <c r="S1376" s="230"/>
      <c r="T1376" s="230"/>
      <c r="U1376" s="230"/>
      <c r="V1376" s="3889"/>
      <c r="W1376" s="3889"/>
    </row>
    <row r="1377" spans="1:23" ht="24.75" customHeight="1" x14ac:dyDescent="0.2">
      <c r="A1377" s="1"/>
      <c r="B1377" s="7"/>
      <c r="C1377" s="440" t="s">
        <v>629</v>
      </c>
      <c r="D1377" s="22">
        <v>39479</v>
      </c>
      <c r="E1377" s="22">
        <v>39765</v>
      </c>
      <c r="F1377" s="3856"/>
      <c r="G1377" s="3856"/>
      <c r="H1377" s="7"/>
      <c r="I1377" s="7"/>
      <c r="J1377" s="7">
        <v>45</v>
      </c>
      <c r="K1377" s="7"/>
      <c r="L1377" s="7"/>
      <c r="M1377" s="7"/>
      <c r="N1377" s="230"/>
      <c r="O1377" s="230"/>
      <c r="P1377" s="230"/>
      <c r="Q1377" s="230"/>
      <c r="R1377" s="230"/>
      <c r="S1377" s="230"/>
      <c r="T1377" s="230"/>
      <c r="U1377" s="230"/>
      <c r="V1377" s="3889"/>
      <c r="W1377" s="3889"/>
    </row>
    <row r="1378" spans="1:23" ht="24.75" customHeight="1" x14ac:dyDescent="0.2">
      <c r="A1378" s="1"/>
      <c r="B1378" s="7"/>
      <c r="C1378" s="440" t="s">
        <v>630</v>
      </c>
      <c r="D1378" s="22">
        <v>39450</v>
      </c>
      <c r="E1378" s="22">
        <v>39661</v>
      </c>
      <c r="F1378" s="3854">
        <v>194</v>
      </c>
      <c r="G1378" s="3854">
        <v>7</v>
      </c>
      <c r="H1378" s="7"/>
      <c r="I1378" s="7"/>
      <c r="J1378" s="7">
        <v>115</v>
      </c>
      <c r="K1378" s="7"/>
      <c r="L1378" s="7"/>
      <c r="M1378" s="7"/>
      <c r="N1378" s="230"/>
      <c r="O1378" s="230"/>
      <c r="P1378" s="230"/>
      <c r="Q1378" s="230"/>
      <c r="R1378" s="230"/>
      <c r="S1378" s="230"/>
      <c r="T1378" s="230"/>
      <c r="U1378" s="230"/>
      <c r="V1378" s="3889"/>
      <c r="W1378" s="3889"/>
    </row>
    <row r="1379" spans="1:23" ht="26.25" customHeight="1" x14ac:dyDescent="0.2">
      <c r="A1379" s="1"/>
      <c r="B1379" s="7"/>
      <c r="C1379" s="440" t="s">
        <v>631</v>
      </c>
      <c r="D1379" s="22">
        <v>39479</v>
      </c>
      <c r="E1379" s="22">
        <v>39794</v>
      </c>
      <c r="F1379" s="3855"/>
      <c r="G1379" s="3855"/>
      <c r="H1379" s="7"/>
      <c r="I1379" s="7"/>
      <c r="J1379" s="7">
        <v>41</v>
      </c>
      <c r="K1379" s="7"/>
      <c r="L1379" s="7"/>
      <c r="M1379" s="7"/>
      <c r="N1379" s="230"/>
      <c r="O1379" s="230"/>
      <c r="P1379" s="230"/>
      <c r="Q1379" s="230"/>
      <c r="R1379" s="230"/>
      <c r="S1379" s="230"/>
      <c r="T1379" s="230"/>
      <c r="U1379" s="230"/>
      <c r="V1379" s="3889"/>
      <c r="W1379" s="3889"/>
    </row>
    <row r="1380" spans="1:23" ht="24.75" customHeight="1" x14ac:dyDescent="0.2">
      <c r="A1380" s="1"/>
      <c r="B1380" s="7"/>
      <c r="C1380" s="440" t="s">
        <v>632</v>
      </c>
      <c r="D1380" s="22">
        <v>39783</v>
      </c>
      <c r="E1380" s="22">
        <v>39783</v>
      </c>
      <c r="F1380" s="3855"/>
      <c r="G1380" s="3855"/>
      <c r="H1380" s="7"/>
      <c r="I1380" s="7"/>
      <c r="J1380" s="7">
        <v>3</v>
      </c>
      <c r="K1380" s="7"/>
      <c r="L1380" s="7"/>
      <c r="M1380" s="7"/>
      <c r="N1380" s="230"/>
      <c r="O1380" s="230"/>
      <c r="P1380" s="230"/>
      <c r="Q1380" s="230"/>
      <c r="R1380" s="230"/>
      <c r="S1380" s="230"/>
      <c r="T1380" s="230"/>
      <c r="U1380" s="230"/>
      <c r="V1380" s="3889"/>
      <c r="W1380" s="3889"/>
    </row>
    <row r="1381" spans="1:23" ht="26.25" customHeight="1" x14ac:dyDescent="0.2">
      <c r="A1381" s="1"/>
      <c r="B1381" s="7"/>
      <c r="C1381" s="440" t="s">
        <v>3423</v>
      </c>
      <c r="D1381" s="22">
        <v>39783</v>
      </c>
      <c r="E1381" s="22">
        <v>39783</v>
      </c>
      <c r="F1381" s="3855"/>
      <c r="G1381" s="3855"/>
      <c r="H1381" s="7"/>
      <c r="I1381" s="7"/>
      <c r="J1381" s="7">
        <v>5</v>
      </c>
      <c r="K1381" s="7"/>
      <c r="L1381" s="7"/>
      <c r="M1381" s="7"/>
      <c r="N1381" s="230"/>
      <c r="O1381" s="230"/>
      <c r="P1381" s="230"/>
      <c r="Q1381" s="230"/>
      <c r="R1381" s="230"/>
      <c r="S1381" s="230"/>
      <c r="T1381" s="230"/>
      <c r="U1381" s="230"/>
      <c r="V1381" s="3889"/>
      <c r="W1381" s="3889"/>
    </row>
    <row r="1382" spans="1:23" s="2262" customFormat="1" ht="15" customHeight="1" x14ac:dyDescent="0.2">
      <c r="A1382" s="2258"/>
      <c r="B1382" s="2257"/>
      <c r="C1382" s="2259" t="s">
        <v>634</v>
      </c>
      <c r="D1382" s="2260">
        <v>39759</v>
      </c>
      <c r="E1382" s="2260">
        <v>39799</v>
      </c>
      <c r="F1382" s="3856"/>
      <c r="G1382" s="3856"/>
      <c r="H1382" s="2257"/>
      <c r="I1382" s="2257"/>
      <c r="J1382" s="2257">
        <v>77</v>
      </c>
      <c r="K1382" s="2257"/>
      <c r="L1382" s="2257"/>
      <c r="M1382" s="2257"/>
      <c r="N1382" s="2261"/>
      <c r="O1382" s="2261"/>
      <c r="P1382" s="2261"/>
      <c r="Q1382" s="2261"/>
      <c r="R1382" s="2261"/>
      <c r="S1382" s="2261"/>
      <c r="T1382" s="2261"/>
      <c r="U1382" s="2261"/>
      <c r="V1382" s="3889"/>
      <c r="W1382" s="3889"/>
    </row>
    <row r="1383" spans="1:23" ht="27" customHeight="1" x14ac:dyDescent="0.2">
      <c r="A1383" s="1"/>
      <c r="B1383" s="7"/>
      <c r="C1383" s="440" t="s">
        <v>3424</v>
      </c>
      <c r="D1383" s="22">
        <v>39457</v>
      </c>
      <c r="E1383" s="22">
        <v>39802</v>
      </c>
      <c r="F1383" s="580">
        <v>195</v>
      </c>
      <c r="G1383" s="736" t="s">
        <v>2701</v>
      </c>
      <c r="H1383" s="23"/>
      <c r="I1383" s="7"/>
      <c r="J1383" s="7">
        <v>257</v>
      </c>
      <c r="K1383" s="7"/>
      <c r="L1383" s="7"/>
      <c r="M1383" s="7"/>
      <c r="N1383" s="230"/>
      <c r="O1383" s="230"/>
      <c r="P1383" s="230"/>
      <c r="Q1383" s="230"/>
      <c r="R1383" s="230"/>
      <c r="S1383" s="230"/>
      <c r="T1383" s="230"/>
      <c r="U1383" s="230"/>
      <c r="V1383" s="3889"/>
      <c r="W1383" s="3889"/>
    </row>
    <row r="1384" spans="1:23" x14ac:dyDescent="0.2">
      <c r="A1384" s="4"/>
      <c r="C1384" s="70"/>
      <c r="D1384" s="52"/>
      <c r="E1384" s="52"/>
      <c r="G1384" s="80"/>
      <c r="H1384" s="81"/>
      <c r="N1384" s="230"/>
      <c r="O1384" s="230"/>
      <c r="P1384" s="230"/>
      <c r="Q1384" s="230"/>
      <c r="R1384" s="230"/>
      <c r="S1384" s="230"/>
      <c r="T1384" s="230"/>
      <c r="U1384" s="230"/>
      <c r="V1384" s="3889"/>
      <c r="W1384" s="3889"/>
    </row>
    <row r="1385" spans="1:23" x14ac:dyDescent="0.2">
      <c r="A1385" s="17" t="s">
        <v>2726</v>
      </c>
      <c r="C1385" s="329"/>
      <c r="D1385" s="3842" t="s">
        <v>2722</v>
      </c>
      <c r="E1385" s="3842"/>
      <c r="F1385" s="3842"/>
      <c r="G1385" s="3842"/>
      <c r="J1385" s="10"/>
      <c r="K1385" s="10"/>
      <c r="L1385" s="10"/>
      <c r="M1385" s="10"/>
      <c r="N1385" s="230"/>
      <c r="O1385" s="230"/>
      <c r="P1385" s="230"/>
      <c r="Q1385" s="230"/>
      <c r="R1385" s="230"/>
      <c r="S1385" s="230"/>
      <c r="T1385" s="230"/>
      <c r="U1385" s="230"/>
      <c r="V1385" s="3889"/>
      <c r="W1385" s="3889"/>
    </row>
    <row r="1386" spans="1:23" x14ac:dyDescent="0.2">
      <c r="A1386" t="s">
        <v>2723</v>
      </c>
      <c r="C1386" s="329"/>
      <c r="D1386" s="301" t="s">
        <v>2860</v>
      </c>
      <c r="E1386" s="3846" t="s">
        <v>2861</v>
      </c>
      <c r="F1386" s="3847"/>
      <c r="G1386" s="301" t="s">
        <v>2862</v>
      </c>
      <c r="N1386" s="230"/>
      <c r="O1386" s="230"/>
      <c r="P1386" s="230"/>
      <c r="Q1386" s="230"/>
      <c r="R1386" s="230"/>
      <c r="S1386" s="230"/>
      <c r="T1386" s="230"/>
      <c r="U1386" s="230"/>
      <c r="V1386" s="3889"/>
      <c r="W1386" s="3889"/>
    </row>
    <row r="1387" spans="1:23" x14ac:dyDescent="0.2">
      <c r="A1387" s="17" t="s">
        <v>2727</v>
      </c>
      <c r="C1387" s="329"/>
      <c r="D1387" s="301"/>
      <c r="E1387" s="3843"/>
      <c r="F1387" s="3843"/>
      <c r="G1387" s="301"/>
      <c r="N1387" s="230"/>
      <c r="O1387" s="230"/>
      <c r="P1387" s="230"/>
      <c r="Q1387" s="230"/>
      <c r="R1387" s="230"/>
      <c r="S1387" s="230"/>
      <c r="T1387" s="230"/>
      <c r="U1387" s="230"/>
      <c r="V1387" s="3889"/>
      <c r="W1387" s="3889"/>
    </row>
    <row r="1388" spans="1:23" x14ac:dyDescent="0.2">
      <c r="A1388" s="10"/>
      <c r="B1388" s="329"/>
      <c r="C1388" s="329"/>
      <c r="N1388" s="230"/>
      <c r="O1388" s="230"/>
      <c r="P1388" s="230"/>
      <c r="Q1388" s="230"/>
      <c r="R1388" s="230"/>
      <c r="S1388" s="230"/>
      <c r="T1388" s="230"/>
      <c r="U1388" s="230"/>
      <c r="V1388" s="3889"/>
      <c r="W1388" s="3889"/>
    </row>
    <row r="1389" spans="1:23" x14ac:dyDescent="0.2">
      <c r="A1389" s="71"/>
      <c r="B1389" s="329"/>
      <c r="C1389" s="329"/>
      <c r="J1389" s="17"/>
      <c r="K1389" s="17"/>
      <c r="L1389" s="253"/>
      <c r="M1389" s="253"/>
      <c r="N1389" s="230"/>
      <c r="O1389" s="230"/>
      <c r="P1389" s="230"/>
      <c r="Q1389" s="230"/>
      <c r="R1389" s="230"/>
      <c r="S1389" s="230"/>
      <c r="T1389" s="230"/>
      <c r="U1389" s="230"/>
      <c r="V1389" s="3889"/>
      <c r="W1389" s="3889"/>
    </row>
    <row r="1390" spans="1:23" x14ac:dyDescent="0.2">
      <c r="A1390" s="71"/>
      <c r="B1390" s="329"/>
      <c r="C1390" s="329"/>
      <c r="D1390" s="17"/>
      <c r="F1390" s="36"/>
      <c r="G1390" s="73"/>
      <c r="H1390" s="73"/>
      <c r="I1390" s="36"/>
      <c r="J1390" s="17"/>
      <c r="K1390" s="17"/>
      <c r="L1390" s="253"/>
      <c r="M1390" s="253"/>
      <c r="N1390" s="230"/>
      <c r="O1390" s="230"/>
      <c r="P1390" s="230"/>
      <c r="Q1390" s="230"/>
      <c r="R1390" s="230"/>
      <c r="S1390" s="230"/>
      <c r="T1390" s="230"/>
      <c r="U1390" s="230"/>
      <c r="V1390" s="3889"/>
      <c r="W1390" s="3889"/>
    </row>
    <row r="1391" spans="1:23" ht="12.75" customHeight="1" x14ac:dyDescent="0.2">
      <c r="A1391" s="3860"/>
      <c r="B1391" s="3860"/>
      <c r="C1391" s="3845" t="s">
        <v>2859</v>
      </c>
      <c r="D1391" s="3845"/>
      <c r="E1391" s="3845"/>
      <c r="F1391" s="3845"/>
      <c r="G1391" s="3845"/>
      <c r="H1391" s="3845"/>
      <c r="I1391" s="3845"/>
      <c r="J1391" s="3845"/>
      <c r="K1391" s="3845"/>
      <c r="L1391" s="3852" t="s">
        <v>2858</v>
      </c>
      <c r="M1391" s="3852"/>
      <c r="N1391" s="230"/>
      <c r="O1391" s="230"/>
      <c r="P1391" s="230"/>
      <c r="Q1391" s="230"/>
      <c r="R1391" s="230"/>
      <c r="S1391" s="230"/>
      <c r="T1391" s="230"/>
      <c r="U1391" s="230"/>
      <c r="V1391" s="3889"/>
      <c r="W1391" s="3889"/>
    </row>
    <row r="1392" spans="1:23" x14ac:dyDescent="0.2">
      <c r="A1392" s="3860"/>
      <c r="B1392" s="3860"/>
      <c r="C1392" s="3845"/>
      <c r="D1392" s="3845"/>
      <c r="E1392" s="3845"/>
      <c r="F1392" s="3845"/>
      <c r="G1392" s="3845"/>
      <c r="H1392" s="3845"/>
      <c r="I1392" s="3845"/>
      <c r="J1392" s="3845"/>
      <c r="K1392" s="3845"/>
      <c r="L1392" s="3852"/>
      <c r="M1392" s="3852"/>
      <c r="N1392" s="230"/>
      <c r="O1392" s="230"/>
      <c r="P1392" s="230"/>
      <c r="Q1392" s="230"/>
      <c r="R1392" s="230"/>
      <c r="S1392" s="230"/>
      <c r="T1392" s="230"/>
      <c r="U1392" s="230"/>
      <c r="V1392" s="3889"/>
      <c r="W1392" s="3889"/>
    </row>
    <row r="1393" spans="1:23" x14ac:dyDescent="0.2">
      <c r="A1393" s="3860"/>
      <c r="B1393" s="3860"/>
      <c r="C1393" s="3845"/>
      <c r="D1393" s="3845"/>
      <c r="E1393" s="3845"/>
      <c r="F1393" s="3845"/>
      <c r="G1393" s="3845"/>
      <c r="H1393" s="3845"/>
      <c r="I1393" s="3845"/>
      <c r="J1393" s="3845"/>
      <c r="K1393" s="3845"/>
      <c r="L1393" s="3852"/>
      <c r="M1393" s="3852"/>
      <c r="N1393" s="230"/>
      <c r="O1393" s="230"/>
      <c r="P1393" s="230"/>
      <c r="Q1393" s="230"/>
      <c r="R1393" s="230"/>
      <c r="S1393" s="230"/>
      <c r="T1393" s="230"/>
      <c r="U1393" s="230"/>
      <c r="V1393" s="3889"/>
      <c r="W1393" s="3889"/>
    </row>
    <row r="1394" spans="1:23" ht="12.75" customHeight="1" x14ac:dyDescent="0.2">
      <c r="A1394" s="3860"/>
      <c r="B1394" s="3860"/>
      <c r="C1394" s="3853" t="s">
        <v>2720</v>
      </c>
      <c r="D1394" s="3853"/>
      <c r="E1394" s="3853"/>
      <c r="F1394" s="3853"/>
      <c r="G1394" s="3853"/>
      <c r="H1394" s="3853"/>
      <c r="I1394" s="3853"/>
      <c r="J1394" s="3853"/>
      <c r="K1394" s="3853"/>
      <c r="L1394" s="3852" t="s">
        <v>1208</v>
      </c>
      <c r="M1394" s="3852"/>
      <c r="N1394" s="230"/>
      <c r="O1394" s="230"/>
      <c r="P1394" s="230"/>
      <c r="Q1394" s="230"/>
      <c r="R1394" s="230"/>
      <c r="S1394" s="230"/>
      <c r="T1394" s="230"/>
      <c r="U1394" s="230"/>
      <c r="V1394" s="3889"/>
      <c r="W1394" s="3889"/>
    </row>
    <row r="1395" spans="1:23" ht="12.75" customHeight="1" x14ac:dyDescent="0.2">
      <c r="A1395" s="3860"/>
      <c r="B1395" s="3860"/>
      <c r="C1395" s="3853"/>
      <c r="D1395" s="3853"/>
      <c r="E1395" s="3853"/>
      <c r="F1395" s="3853"/>
      <c r="G1395" s="3853"/>
      <c r="H1395" s="3853"/>
      <c r="I1395" s="3853"/>
      <c r="J1395" s="3853"/>
      <c r="K1395" s="3853"/>
      <c r="L1395" s="3852"/>
      <c r="M1395" s="3852"/>
      <c r="N1395" s="230"/>
      <c r="O1395" s="230"/>
      <c r="P1395" s="230"/>
      <c r="Q1395" s="230"/>
      <c r="R1395" s="230"/>
      <c r="S1395" s="230"/>
      <c r="T1395" s="230"/>
      <c r="U1395" s="230"/>
      <c r="V1395" s="3889"/>
      <c r="W1395" s="3889"/>
    </row>
    <row r="1396" spans="1:23" ht="12.75" customHeight="1" x14ac:dyDescent="0.2">
      <c r="A1396" s="3860"/>
      <c r="B1396" s="3860"/>
      <c r="C1396" s="3853"/>
      <c r="D1396" s="3853"/>
      <c r="E1396" s="3853"/>
      <c r="F1396" s="3853"/>
      <c r="G1396" s="3853"/>
      <c r="H1396" s="3853"/>
      <c r="I1396" s="3853"/>
      <c r="J1396" s="3853"/>
      <c r="K1396" s="3853"/>
      <c r="L1396" s="3852"/>
      <c r="M1396" s="3852"/>
      <c r="N1396" s="230"/>
      <c r="O1396" s="230"/>
      <c r="P1396" s="230"/>
      <c r="Q1396" s="230"/>
      <c r="R1396" s="230"/>
      <c r="S1396" s="230"/>
      <c r="T1396" s="230"/>
      <c r="U1396" s="230"/>
      <c r="V1396" s="3889"/>
      <c r="W1396" s="3889"/>
    </row>
    <row r="1397" spans="1:23" ht="15.75" x14ac:dyDescent="0.2">
      <c r="A1397" s="17" t="s">
        <v>2502</v>
      </c>
      <c r="D1397" s="72"/>
      <c r="E1397" s="72"/>
      <c r="F1397" s="72"/>
      <c r="G1397" s="72"/>
      <c r="H1397" s="72"/>
      <c r="I1397" s="72"/>
      <c r="N1397" s="230"/>
      <c r="O1397" s="230"/>
      <c r="P1397" s="230"/>
      <c r="Q1397" s="230"/>
      <c r="R1397" s="230"/>
      <c r="S1397" s="230"/>
      <c r="T1397" s="230"/>
      <c r="U1397" s="230"/>
      <c r="V1397" s="3889"/>
      <c r="W1397" s="3889"/>
    </row>
    <row r="1398" spans="1:23" ht="12.75" customHeight="1" x14ac:dyDescent="0.2">
      <c r="A1398" s="17" t="s">
        <v>975</v>
      </c>
      <c r="B1398" s="17"/>
      <c r="C1398" s="17"/>
      <c r="D1398" s="17"/>
      <c r="E1398" s="17"/>
      <c r="F1398" s="17"/>
      <c r="G1398" s="17"/>
      <c r="H1398" s="17"/>
      <c r="I1398" s="17" t="s">
        <v>2950</v>
      </c>
      <c r="L1398" s="17"/>
      <c r="M1398" s="17"/>
      <c r="V1398" s="3889"/>
      <c r="W1398" s="3889"/>
    </row>
    <row r="1399" spans="1:23" ht="15.75" x14ac:dyDescent="0.2">
      <c r="A1399" s="17" t="s">
        <v>977</v>
      </c>
      <c r="D1399" s="72"/>
      <c r="E1399" s="72"/>
      <c r="F1399" s="104"/>
      <c r="G1399" s="72"/>
      <c r="H1399" s="72"/>
      <c r="I1399" s="72"/>
      <c r="N1399" s="230"/>
      <c r="O1399" s="230"/>
      <c r="P1399" s="230"/>
      <c r="Q1399" s="230"/>
      <c r="R1399" s="230"/>
      <c r="S1399" s="230"/>
      <c r="T1399" s="230"/>
      <c r="U1399" s="230"/>
      <c r="V1399" s="3889"/>
      <c r="W1399" s="3889"/>
    </row>
    <row r="1400" spans="1:23" ht="15.75" x14ac:dyDescent="0.2">
      <c r="A1400" s="17" t="s">
        <v>883</v>
      </c>
      <c r="B1400" s="17"/>
      <c r="C1400" s="17"/>
      <c r="D1400" s="72"/>
      <c r="E1400" s="72"/>
      <c r="F1400" s="72"/>
      <c r="G1400" s="72"/>
      <c r="H1400" s="72"/>
      <c r="I1400" s="72"/>
      <c r="J1400" s="3844"/>
      <c r="K1400" s="3844"/>
      <c r="L1400" s="3844"/>
      <c r="M1400" s="332"/>
      <c r="N1400" s="230"/>
      <c r="O1400" s="230"/>
      <c r="P1400" s="230"/>
      <c r="Q1400" s="230"/>
      <c r="R1400" s="230"/>
      <c r="S1400" s="230"/>
      <c r="T1400" s="230"/>
      <c r="U1400" s="230"/>
      <c r="V1400" s="3889"/>
      <c r="W1400" s="3889"/>
    </row>
    <row r="1401" spans="1:23" x14ac:dyDescent="0.2">
      <c r="A1401" s="17" t="s">
        <v>2724</v>
      </c>
      <c r="B1401" s="17"/>
      <c r="C1401" s="17"/>
      <c r="J1401" s="71"/>
      <c r="K1401" s="71"/>
      <c r="L1401" s="73"/>
      <c r="M1401" s="73"/>
      <c r="N1401" s="230"/>
      <c r="O1401" s="230"/>
      <c r="P1401" s="230"/>
      <c r="Q1401" s="230"/>
      <c r="R1401" s="230"/>
      <c r="S1401" s="230"/>
      <c r="T1401" s="230"/>
      <c r="U1401" s="230"/>
      <c r="V1401" s="3889"/>
      <c r="W1401" s="3889"/>
    </row>
    <row r="1402" spans="1:23" x14ac:dyDescent="0.2">
      <c r="A1402" s="4"/>
      <c r="C1402" s="70"/>
      <c r="D1402" s="52"/>
      <c r="E1402" s="52"/>
      <c r="G1402" s="71"/>
      <c r="N1402" s="230"/>
      <c r="O1402" s="230"/>
      <c r="P1402" s="230"/>
      <c r="Q1402" s="230"/>
      <c r="R1402" s="230"/>
      <c r="S1402" s="230"/>
      <c r="T1402" s="230"/>
      <c r="U1402" s="230"/>
      <c r="V1402" s="3889"/>
      <c r="W1402" s="3889"/>
    </row>
    <row r="1403" spans="1:23" ht="24.75" customHeight="1" x14ac:dyDescent="0.2">
      <c r="A1403" s="3845" t="s">
        <v>2864</v>
      </c>
      <c r="B1403" s="3845" t="s">
        <v>2865</v>
      </c>
      <c r="C1403" s="3845" t="s">
        <v>1212</v>
      </c>
      <c r="D1403" s="3845" t="s">
        <v>2866</v>
      </c>
      <c r="E1403" s="3845"/>
      <c r="F1403" s="3848" t="s">
        <v>3430</v>
      </c>
      <c r="G1403" s="3849"/>
      <c r="H1403" s="3841" t="s">
        <v>3429</v>
      </c>
      <c r="I1403" s="3841"/>
      <c r="J1403" s="3845" t="s">
        <v>1211</v>
      </c>
      <c r="K1403" s="3845" t="s">
        <v>2872</v>
      </c>
      <c r="L1403" s="3857" t="s">
        <v>2915</v>
      </c>
      <c r="M1403" s="3850" t="s">
        <v>2873</v>
      </c>
      <c r="N1403" s="230"/>
      <c r="O1403" s="230"/>
      <c r="P1403" s="230"/>
      <c r="Q1403" s="230"/>
      <c r="R1403" s="230"/>
      <c r="S1403" s="230"/>
      <c r="T1403" s="230"/>
      <c r="U1403" s="230"/>
      <c r="V1403" s="3889"/>
      <c r="W1403" s="3889"/>
    </row>
    <row r="1404" spans="1:23" ht="15" customHeight="1" x14ac:dyDescent="0.2">
      <c r="A1404" s="3845"/>
      <c r="B1404" s="3845"/>
      <c r="C1404" s="3845"/>
      <c r="D1404" s="6" t="s">
        <v>2867</v>
      </c>
      <c r="E1404" s="6" t="s">
        <v>2868</v>
      </c>
      <c r="F1404" s="6" t="s">
        <v>2870</v>
      </c>
      <c r="G1404" s="6" t="s">
        <v>2871</v>
      </c>
      <c r="H1404" s="325" t="s">
        <v>3216</v>
      </c>
      <c r="I1404" s="325" t="s">
        <v>3217</v>
      </c>
      <c r="J1404" s="3845"/>
      <c r="K1404" s="3845"/>
      <c r="L1404" s="3858"/>
      <c r="M1404" s="3851"/>
      <c r="N1404" s="230"/>
      <c r="O1404" s="230"/>
      <c r="P1404" s="230"/>
      <c r="Q1404" s="230"/>
      <c r="R1404" s="230"/>
      <c r="S1404" s="230"/>
      <c r="T1404" s="230"/>
      <c r="U1404" s="230"/>
      <c r="V1404" s="3889"/>
      <c r="W1404" s="3889"/>
    </row>
    <row r="1405" spans="1:23" ht="13.5" customHeight="1" x14ac:dyDescent="0.2">
      <c r="A1405" s="66"/>
      <c r="B1405" s="67"/>
      <c r="C1405" s="441" t="s">
        <v>635</v>
      </c>
      <c r="D1405" s="68">
        <v>39464</v>
      </c>
      <c r="E1405" s="68">
        <v>39534</v>
      </c>
      <c r="F1405" s="3854">
        <v>195</v>
      </c>
      <c r="G1405" s="3854">
        <v>2</v>
      </c>
      <c r="H1405" s="67"/>
      <c r="I1405" s="67"/>
      <c r="J1405" s="67">
        <v>3</v>
      </c>
      <c r="K1405" s="67"/>
      <c r="L1405" s="67"/>
      <c r="M1405" s="7"/>
      <c r="N1405" s="230"/>
      <c r="O1405" s="230"/>
      <c r="P1405" s="230"/>
      <c r="Q1405" s="230"/>
      <c r="R1405" s="230"/>
      <c r="S1405" s="230"/>
      <c r="T1405" s="230"/>
      <c r="U1405" s="230"/>
      <c r="V1405" s="3889"/>
      <c r="W1405" s="3889"/>
    </row>
    <row r="1406" spans="1:23" ht="12.75" customHeight="1" x14ac:dyDescent="0.2">
      <c r="A1406" s="1"/>
      <c r="B1406" s="7"/>
      <c r="C1406" s="440" t="s">
        <v>636</v>
      </c>
      <c r="D1406" s="22">
        <v>39479</v>
      </c>
      <c r="E1406" s="22">
        <v>39794</v>
      </c>
      <c r="F1406" s="3855"/>
      <c r="G1406" s="3855"/>
      <c r="H1406" s="7"/>
      <c r="I1406" s="7"/>
      <c r="J1406" s="7">
        <v>46</v>
      </c>
      <c r="K1406" s="7"/>
      <c r="L1406" s="7"/>
      <c r="M1406" s="7"/>
      <c r="N1406" s="230"/>
      <c r="O1406" s="230"/>
      <c r="P1406" s="230"/>
      <c r="Q1406" s="230"/>
      <c r="R1406" s="230"/>
      <c r="S1406" s="230"/>
      <c r="T1406" s="230"/>
      <c r="U1406" s="230"/>
      <c r="V1406" s="3889"/>
      <c r="W1406" s="3889"/>
    </row>
    <row r="1407" spans="1:23" ht="12.75" customHeight="1" x14ac:dyDescent="0.2">
      <c r="A1407" s="1"/>
      <c r="B1407" s="7"/>
      <c r="C1407" s="440" t="s">
        <v>637</v>
      </c>
      <c r="D1407" s="22">
        <v>39512</v>
      </c>
      <c r="E1407" s="22">
        <v>39512</v>
      </c>
      <c r="F1407" s="3855"/>
      <c r="G1407" s="3855"/>
      <c r="H1407" s="7"/>
      <c r="I1407" s="7"/>
      <c r="J1407" s="7">
        <v>4</v>
      </c>
      <c r="K1407" s="7"/>
      <c r="L1407" s="7"/>
      <c r="M1407" s="7"/>
      <c r="N1407" s="230"/>
      <c r="O1407" s="230"/>
      <c r="P1407" s="230"/>
      <c r="Q1407" s="230"/>
      <c r="R1407" s="230"/>
      <c r="S1407" s="230"/>
      <c r="T1407" s="230"/>
      <c r="U1407" s="230"/>
      <c r="V1407" s="3889"/>
      <c r="W1407" s="3889"/>
    </row>
    <row r="1408" spans="1:23" ht="14.25" customHeight="1" x14ac:dyDescent="0.2">
      <c r="A1408" s="1"/>
      <c r="B1408" s="7"/>
      <c r="C1408" s="440" t="s">
        <v>638</v>
      </c>
      <c r="D1408" s="22">
        <v>39479</v>
      </c>
      <c r="E1408" s="22">
        <v>39756</v>
      </c>
      <c r="F1408" s="3855"/>
      <c r="G1408" s="3855"/>
      <c r="H1408" s="7"/>
      <c r="I1408" s="7"/>
      <c r="J1408" s="7">
        <v>68</v>
      </c>
      <c r="K1408" s="7"/>
      <c r="L1408" s="7"/>
      <c r="M1408" s="7"/>
      <c r="N1408" s="230"/>
      <c r="O1408" s="230"/>
      <c r="P1408" s="230"/>
      <c r="Q1408" s="230"/>
      <c r="R1408" s="230"/>
      <c r="S1408" s="230"/>
      <c r="T1408" s="230"/>
      <c r="U1408" s="230"/>
      <c r="V1408" s="3889"/>
      <c r="W1408" s="3889"/>
    </row>
    <row r="1409" spans="1:23" ht="14.25" customHeight="1" x14ac:dyDescent="0.2">
      <c r="A1409" s="1"/>
      <c r="B1409" s="7"/>
      <c r="C1409" s="440" t="s">
        <v>639</v>
      </c>
      <c r="D1409" s="22">
        <v>39481</v>
      </c>
      <c r="E1409" s="22">
        <v>39785</v>
      </c>
      <c r="F1409" s="3855"/>
      <c r="G1409" s="3855"/>
      <c r="H1409" s="7"/>
      <c r="I1409" s="7"/>
      <c r="J1409" s="7">
        <v>91</v>
      </c>
      <c r="K1409" s="7"/>
      <c r="L1409" s="7"/>
      <c r="M1409" s="7"/>
      <c r="N1409" s="230"/>
      <c r="O1409" s="230"/>
      <c r="P1409" s="230"/>
      <c r="Q1409" s="230"/>
      <c r="R1409" s="230"/>
      <c r="S1409" s="230"/>
      <c r="T1409" s="230"/>
      <c r="U1409" s="230"/>
      <c r="V1409" s="3889"/>
      <c r="W1409" s="3889"/>
    </row>
    <row r="1410" spans="1:23" ht="12" customHeight="1" x14ac:dyDescent="0.2">
      <c r="A1410" s="1"/>
      <c r="B1410" s="7"/>
      <c r="C1410" s="440" t="s">
        <v>640</v>
      </c>
      <c r="D1410" s="22" t="s">
        <v>641</v>
      </c>
      <c r="E1410" s="22">
        <v>39783</v>
      </c>
      <c r="F1410" s="3855"/>
      <c r="G1410" s="3856"/>
      <c r="H1410" s="7"/>
      <c r="I1410" s="7"/>
      <c r="J1410" s="7">
        <v>44</v>
      </c>
      <c r="K1410" s="7"/>
      <c r="L1410" s="7"/>
      <c r="M1410" s="7"/>
      <c r="N1410" s="230"/>
      <c r="O1410" s="230"/>
      <c r="P1410" s="230"/>
      <c r="Q1410" s="230"/>
      <c r="R1410" s="230"/>
      <c r="S1410" s="230"/>
      <c r="T1410" s="230"/>
      <c r="U1410" s="230"/>
      <c r="V1410" s="3889"/>
      <c r="W1410" s="3889"/>
    </row>
    <row r="1411" spans="1:23" ht="24.75" customHeight="1" x14ac:dyDescent="0.2">
      <c r="A1411" s="1"/>
      <c r="B1411" s="7"/>
      <c r="C1411" s="440" t="s">
        <v>642</v>
      </c>
      <c r="D1411" s="22">
        <v>39486</v>
      </c>
      <c r="E1411" s="22">
        <v>39800</v>
      </c>
      <c r="F1411" s="3855"/>
      <c r="G1411" s="3854">
        <v>3</v>
      </c>
      <c r="H1411" s="7"/>
      <c r="I1411" s="7"/>
      <c r="J1411" s="7">
        <v>146</v>
      </c>
      <c r="K1411" s="7"/>
      <c r="L1411" s="7"/>
      <c r="M1411" s="7"/>
      <c r="N1411" s="230"/>
      <c r="O1411" s="230"/>
      <c r="P1411" s="230"/>
      <c r="Q1411" s="230"/>
      <c r="R1411" s="230"/>
      <c r="S1411" s="230"/>
      <c r="T1411" s="230"/>
      <c r="U1411" s="230"/>
      <c r="V1411" s="3889"/>
      <c r="W1411" s="3889"/>
    </row>
    <row r="1412" spans="1:23" ht="27" customHeight="1" x14ac:dyDescent="0.2">
      <c r="A1412" s="1"/>
      <c r="B1412" s="7"/>
      <c r="C1412" s="440" t="s">
        <v>643</v>
      </c>
      <c r="D1412" s="22">
        <v>39483</v>
      </c>
      <c r="E1412" s="22">
        <v>39784</v>
      </c>
      <c r="F1412" s="3855"/>
      <c r="G1412" s="3855"/>
      <c r="H1412" s="7"/>
      <c r="I1412" s="7"/>
      <c r="J1412" s="7">
        <v>38</v>
      </c>
      <c r="K1412" s="7"/>
      <c r="L1412" s="7"/>
      <c r="M1412" s="7"/>
      <c r="N1412" s="230"/>
      <c r="O1412" s="230"/>
      <c r="P1412" s="230"/>
      <c r="Q1412" s="230"/>
      <c r="R1412" s="230"/>
      <c r="S1412" s="230"/>
      <c r="T1412" s="230"/>
      <c r="U1412" s="230"/>
      <c r="V1412" s="3889"/>
      <c r="W1412" s="3889"/>
    </row>
    <row r="1413" spans="1:23" ht="25.5" customHeight="1" x14ac:dyDescent="0.2">
      <c r="A1413" s="1"/>
      <c r="B1413" s="7"/>
      <c r="C1413" s="440" t="s">
        <v>2613</v>
      </c>
      <c r="D1413" s="22">
        <v>39479</v>
      </c>
      <c r="E1413" s="22">
        <v>39783</v>
      </c>
      <c r="F1413" s="3855"/>
      <c r="G1413" s="3856"/>
      <c r="H1413" s="7"/>
      <c r="I1413" s="7"/>
      <c r="J1413" s="7">
        <v>61</v>
      </c>
      <c r="K1413" s="7"/>
      <c r="L1413" s="7"/>
      <c r="M1413" s="7"/>
      <c r="N1413" s="230"/>
      <c r="O1413" s="230"/>
      <c r="P1413" s="230"/>
      <c r="Q1413" s="230"/>
      <c r="R1413" s="230"/>
      <c r="S1413" s="230"/>
      <c r="T1413" s="230"/>
      <c r="U1413" s="230"/>
      <c r="V1413" s="3889"/>
      <c r="W1413" s="3889"/>
    </row>
    <row r="1414" spans="1:23" ht="25.5" customHeight="1" x14ac:dyDescent="0.2">
      <c r="A1414" s="1"/>
      <c r="B1414" s="7"/>
      <c r="C1414" s="440" t="s">
        <v>2614</v>
      </c>
      <c r="D1414" s="22">
        <v>39479</v>
      </c>
      <c r="E1414" s="22">
        <v>39661</v>
      </c>
      <c r="F1414" s="3855"/>
      <c r="G1414" s="3869" t="s">
        <v>2951</v>
      </c>
      <c r="H1414" s="7"/>
      <c r="I1414" s="7"/>
      <c r="J1414" s="7">
        <v>24</v>
      </c>
      <c r="K1414" s="7"/>
      <c r="L1414" s="7"/>
      <c r="M1414" s="7"/>
      <c r="N1414" s="230"/>
      <c r="O1414" s="230"/>
      <c r="P1414" s="230"/>
      <c r="Q1414" s="230"/>
      <c r="R1414" s="230"/>
      <c r="S1414" s="230"/>
      <c r="T1414" s="230"/>
      <c r="U1414" s="230"/>
      <c r="V1414" s="3889"/>
      <c r="W1414" s="3889"/>
    </row>
    <row r="1415" spans="1:23" ht="24" customHeight="1" x14ac:dyDescent="0.2">
      <c r="A1415" s="1"/>
      <c r="B1415" s="7"/>
      <c r="C1415" s="440" t="s">
        <v>3</v>
      </c>
      <c r="D1415" s="22">
        <v>39492</v>
      </c>
      <c r="E1415" s="22">
        <v>39492</v>
      </c>
      <c r="F1415" s="3855"/>
      <c r="G1415" s="3898"/>
      <c r="H1415" s="7"/>
      <c r="I1415" s="7"/>
      <c r="J1415" s="7">
        <v>3</v>
      </c>
      <c r="K1415" s="7"/>
      <c r="M1415" s="375" t="s">
        <v>4</v>
      </c>
      <c r="N1415" s="230"/>
      <c r="O1415" s="230"/>
      <c r="P1415" s="230"/>
      <c r="Q1415" s="230"/>
      <c r="R1415" s="230"/>
      <c r="S1415" s="230"/>
      <c r="T1415" s="230"/>
      <c r="U1415" s="230"/>
      <c r="V1415" s="3889"/>
      <c r="W1415" s="3889"/>
    </row>
    <row r="1416" spans="1:23" ht="27" customHeight="1" x14ac:dyDescent="0.2">
      <c r="A1416" s="1"/>
      <c r="B1416" s="7"/>
      <c r="C1416" s="440" t="s">
        <v>2616</v>
      </c>
      <c r="D1416" s="22">
        <v>39692</v>
      </c>
      <c r="E1416" s="22">
        <v>39776</v>
      </c>
      <c r="F1416" s="3855"/>
      <c r="G1416" s="3898"/>
      <c r="H1416" s="7"/>
      <c r="I1416" s="7"/>
      <c r="J1416" s="7">
        <v>19</v>
      </c>
      <c r="K1416" s="7"/>
      <c r="L1416" s="7"/>
      <c r="M1416" s="7"/>
      <c r="N1416" s="230"/>
      <c r="O1416" s="230"/>
      <c r="P1416" s="230"/>
      <c r="Q1416" s="230"/>
      <c r="R1416" s="230"/>
      <c r="S1416" s="230"/>
      <c r="T1416" s="230"/>
      <c r="U1416" s="230"/>
      <c r="V1416" s="3889"/>
      <c r="W1416" s="3889"/>
    </row>
    <row r="1417" spans="1:23" ht="25.5" customHeight="1" x14ac:dyDescent="0.2">
      <c r="A1417" s="1"/>
      <c r="B1417" s="7"/>
      <c r="C1417" s="440" t="s">
        <v>2617</v>
      </c>
      <c r="D1417" s="22">
        <v>39463</v>
      </c>
      <c r="E1417" s="22">
        <v>39800</v>
      </c>
      <c r="F1417" s="3856"/>
      <c r="G1417" s="3870"/>
      <c r="H1417" s="1"/>
      <c r="I1417" s="7"/>
      <c r="J1417" s="7">
        <v>334</v>
      </c>
      <c r="K1417" s="7"/>
      <c r="L1417" s="7"/>
      <c r="M1417" s="7"/>
      <c r="N1417" s="230"/>
      <c r="O1417" s="230"/>
      <c r="P1417" s="230"/>
      <c r="Q1417" s="230"/>
      <c r="R1417" s="230"/>
      <c r="S1417" s="230"/>
      <c r="T1417" s="230"/>
      <c r="U1417" s="230"/>
      <c r="V1417" s="3889"/>
      <c r="W1417" s="3889"/>
    </row>
    <row r="1418" spans="1:23" ht="25.5" customHeight="1" x14ac:dyDescent="0.2">
      <c r="A1418" s="1"/>
      <c r="B1418" s="7"/>
      <c r="C1418" s="440" t="s">
        <v>2618</v>
      </c>
      <c r="D1418" s="22">
        <v>39463</v>
      </c>
      <c r="E1418" s="22">
        <v>39800</v>
      </c>
      <c r="F1418" s="580">
        <v>196</v>
      </c>
      <c r="G1418" s="736" t="s">
        <v>95</v>
      </c>
      <c r="H1418" s="1"/>
      <c r="I1418" s="7"/>
      <c r="J1418" s="7">
        <v>648</v>
      </c>
      <c r="K1418" s="7"/>
      <c r="L1418" s="7"/>
      <c r="M1418" s="7"/>
      <c r="N1418" s="230"/>
      <c r="O1418" s="230"/>
      <c r="P1418" s="230"/>
      <c r="Q1418" s="230"/>
      <c r="R1418" s="230"/>
      <c r="S1418" s="230"/>
      <c r="T1418" s="230"/>
      <c r="U1418" s="230"/>
      <c r="V1418" s="3889"/>
      <c r="W1418" s="3889"/>
    </row>
    <row r="1419" spans="1:23" ht="26.25" customHeight="1" x14ac:dyDescent="0.2">
      <c r="A1419" s="1"/>
      <c r="B1419" s="7"/>
      <c r="C1419" s="440" t="s">
        <v>2619</v>
      </c>
      <c r="D1419" s="22">
        <v>39569</v>
      </c>
      <c r="E1419" s="22">
        <v>39783</v>
      </c>
      <c r="F1419" s="580">
        <v>196</v>
      </c>
      <c r="G1419" s="580">
        <v>4</v>
      </c>
      <c r="H1419" s="7"/>
      <c r="I1419" s="7"/>
      <c r="J1419" s="7">
        <v>20</v>
      </c>
      <c r="K1419" s="7"/>
      <c r="L1419" s="7"/>
      <c r="M1419" s="7"/>
      <c r="N1419" s="230"/>
      <c r="O1419" s="230"/>
      <c r="P1419" s="230"/>
      <c r="Q1419" s="230"/>
      <c r="R1419" s="230"/>
      <c r="S1419" s="230"/>
      <c r="T1419" s="230"/>
      <c r="U1419" s="230"/>
      <c r="V1419" s="3889"/>
      <c r="W1419" s="3889"/>
    </row>
    <row r="1420" spans="1:23" x14ac:dyDescent="0.2">
      <c r="N1420" s="230"/>
      <c r="O1420" s="230"/>
      <c r="P1420" s="230"/>
      <c r="Q1420" s="230"/>
      <c r="R1420" s="230"/>
      <c r="S1420" s="230"/>
      <c r="T1420" s="230"/>
      <c r="U1420" s="230"/>
      <c r="V1420" s="3889"/>
      <c r="W1420" s="3889"/>
    </row>
    <row r="1421" spans="1:23" x14ac:dyDescent="0.2">
      <c r="A1421" s="17" t="s">
        <v>2726</v>
      </c>
      <c r="C1421" s="329"/>
      <c r="D1421" s="3842" t="s">
        <v>2722</v>
      </c>
      <c r="E1421" s="3842"/>
      <c r="F1421" s="3842"/>
      <c r="G1421" s="3842"/>
      <c r="N1421" s="230"/>
      <c r="O1421" s="230"/>
      <c r="P1421" s="230"/>
      <c r="Q1421" s="230"/>
      <c r="R1421" s="230"/>
      <c r="S1421" s="230"/>
      <c r="T1421" s="230"/>
      <c r="U1421" s="230"/>
      <c r="V1421" s="3889"/>
      <c r="W1421" s="3889"/>
    </row>
    <row r="1422" spans="1:23" x14ac:dyDescent="0.2">
      <c r="A1422" t="s">
        <v>2723</v>
      </c>
      <c r="C1422" s="329"/>
      <c r="D1422" s="301" t="s">
        <v>2860</v>
      </c>
      <c r="E1422" s="3846" t="s">
        <v>2861</v>
      </c>
      <c r="F1422" s="3847"/>
      <c r="G1422" s="301" t="s">
        <v>2862</v>
      </c>
      <c r="N1422" s="230"/>
      <c r="O1422" s="230"/>
      <c r="P1422" s="230"/>
      <c r="Q1422" s="230"/>
      <c r="R1422" s="230"/>
      <c r="S1422" s="230"/>
      <c r="T1422" s="230"/>
      <c r="U1422" s="230"/>
      <c r="V1422" s="3889"/>
      <c r="W1422" s="3889"/>
    </row>
    <row r="1423" spans="1:23" x14ac:dyDescent="0.2">
      <c r="A1423" s="17" t="s">
        <v>2727</v>
      </c>
      <c r="C1423" s="329"/>
      <c r="D1423" s="301"/>
      <c r="E1423" s="3843"/>
      <c r="F1423" s="3843"/>
      <c r="G1423" s="301"/>
      <c r="N1423" s="230"/>
      <c r="O1423" s="230"/>
      <c r="P1423" s="230"/>
      <c r="Q1423" s="230"/>
      <c r="R1423" s="230"/>
      <c r="S1423" s="230"/>
      <c r="T1423" s="230"/>
      <c r="U1423" s="230"/>
      <c r="V1423" s="3889"/>
      <c r="W1423" s="3889"/>
    </row>
    <row r="1424" spans="1:23" x14ac:dyDescent="0.2">
      <c r="A1424" s="10"/>
      <c r="B1424" s="329"/>
      <c r="C1424" s="329"/>
      <c r="J1424" s="10"/>
      <c r="K1424" s="10"/>
      <c r="L1424" s="10"/>
      <c r="M1424" s="10"/>
      <c r="N1424" s="230"/>
      <c r="O1424" s="230"/>
      <c r="P1424" s="230"/>
      <c r="Q1424" s="230"/>
      <c r="R1424" s="230"/>
      <c r="S1424" s="230"/>
      <c r="T1424" s="230"/>
      <c r="U1424" s="230"/>
      <c r="V1424" s="3889"/>
      <c r="W1424" s="3889"/>
    </row>
    <row r="1425" spans="1:23" ht="12.75" customHeight="1" x14ac:dyDescent="0.2">
      <c r="A1425" s="213"/>
      <c r="B1425" s="329"/>
      <c r="C1425" s="329"/>
      <c r="J1425" s="213"/>
      <c r="K1425" s="213"/>
      <c r="L1425" s="213"/>
      <c r="M1425" s="213"/>
      <c r="N1425" s="230"/>
      <c r="O1425" s="230"/>
      <c r="P1425" s="230"/>
      <c r="Q1425" s="230"/>
      <c r="R1425" s="230"/>
      <c r="S1425" s="230"/>
      <c r="T1425" s="230"/>
      <c r="U1425" s="230"/>
      <c r="V1425" s="3889"/>
      <c r="W1425" s="3889"/>
    </row>
    <row r="1426" spans="1:23" ht="12.75" customHeight="1" x14ac:dyDescent="0.2">
      <c r="A1426" s="213"/>
      <c r="B1426" s="213"/>
      <c r="C1426" s="213"/>
      <c r="D1426" s="213"/>
      <c r="E1426" s="213"/>
      <c r="F1426" s="213"/>
      <c r="G1426" s="214"/>
      <c r="H1426" s="213"/>
      <c r="I1426" s="213"/>
      <c r="J1426" s="213"/>
      <c r="K1426" s="213"/>
      <c r="L1426" s="213"/>
      <c r="M1426" s="213"/>
      <c r="N1426" s="230"/>
      <c r="O1426" s="230"/>
      <c r="P1426" s="230"/>
      <c r="Q1426" s="230"/>
      <c r="R1426" s="230"/>
      <c r="S1426" s="230"/>
      <c r="T1426" s="230"/>
      <c r="U1426" s="230"/>
      <c r="V1426" s="3889"/>
      <c r="W1426" s="3889"/>
    </row>
    <row r="1427" spans="1:23" ht="12.75" customHeight="1" x14ac:dyDescent="0.2">
      <c r="A1427" s="3859"/>
      <c r="B1427" s="3859"/>
      <c r="C1427" s="3845" t="s">
        <v>2859</v>
      </c>
      <c r="D1427" s="3845"/>
      <c r="E1427" s="3845"/>
      <c r="F1427" s="3845"/>
      <c r="G1427" s="3845"/>
      <c r="H1427" s="3845"/>
      <c r="I1427" s="3845"/>
      <c r="J1427" s="3845"/>
      <c r="K1427" s="3845"/>
      <c r="L1427" s="3852" t="s">
        <v>2858</v>
      </c>
      <c r="M1427" s="3852"/>
      <c r="N1427" s="230"/>
      <c r="O1427" s="230"/>
      <c r="P1427" s="230"/>
      <c r="Q1427" s="230"/>
      <c r="R1427" s="230"/>
      <c r="S1427" s="230"/>
      <c r="T1427" s="230"/>
      <c r="U1427" s="230"/>
      <c r="V1427" s="3889"/>
      <c r="W1427" s="3889"/>
    </row>
    <row r="1428" spans="1:23" ht="12.75" customHeight="1" x14ac:dyDescent="0.2">
      <c r="A1428" s="3859"/>
      <c r="B1428" s="3859"/>
      <c r="C1428" s="3845"/>
      <c r="D1428" s="3845"/>
      <c r="E1428" s="3845"/>
      <c r="F1428" s="3845"/>
      <c r="G1428" s="3845"/>
      <c r="H1428" s="3845"/>
      <c r="I1428" s="3845"/>
      <c r="J1428" s="3845"/>
      <c r="K1428" s="3845"/>
      <c r="L1428" s="3852"/>
      <c r="M1428" s="3852"/>
      <c r="N1428" s="230"/>
      <c r="O1428" s="230"/>
      <c r="P1428" s="230"/>
      <c r="Q1428" s="230"/>
      <c r="R1428" s="230"/>
      <c r="S1428" s="230"/>
      <c r="T1428" s="230"/>
      <c r="U1428" s="230"/>
      <c r="V1428" s="3889"/>
      <c r="W1428" s="3889"/>
    </row>
    <row r="1429" spans="1:23" x14ac:dyDescent="0.2">
      <c r="A1429" s="3859"/>
      <c r="B1429" s="3859"/>
      <c r="C1429" s="3845"/>
      <c r="D1429" s="3845"/>
      <c r="E1429" s="3845"/>
      <c r="F1429" s="3845"/>
      <c r="G1429" s="3845"/>
      <c r="H1429" s="3845"/>
      <c r="I1429" s="3845"/>
      <c r="J1429" s="3845"/>
      <c r="K1429" s="3845"/>
      <c r="L1429" s="3852"/>
      <c r="M1429" s="3852"/>
      <c r="N1429" s="230"/>
      <c r="O1429" s="230"/>
      <c r="P1429" s="230"/>
      <c r="Q1429" s="230"/>
      <c r="R1429" s="230"/>
      <c r="S1429" s="230"/>
      <c r="T1429" s="230"/>
      <c r="U1429" s="230"/>
      <c r="V1429" s="3889"/>
      <c r="W1429" s="3889"/>
    </row>
    <row r="1430" spans="1:23" ht="12.75" customHeight="1" x14ac:dyDescent="0.2">
      <c r="A1430" s="3859"/>
      <c r="B1430" s="3859"/>
      <c r="C1430" s="3853" t="s">
        <v>2720</v>
      </c>
      <c r="D1430" s="3853"/>
      <c r="E1430" s="3853"/>
      <c r="F1430" s="3853"/>
      <c r="G1430" s="3853"/>
      <c r="H1430" s="3853"/>
      <c r="I1430" s="3853"/>
      <c r="J1430" s="3853"/>
      <c r="K1430" s="3853"/>
      <c r="L1430" s="3852" t="s">
        <v>1208</v>
      </c>
      <c r="M1430" s="3852"/>
      <c r="N1430" s="230"/>
      <c r="O1430" s="230"/>
      <c r="P1430" s="230"/>
      <c r="Q1430" s="230"/>
      <c r="R1430" s="230"/>
      <c r="S1430" s="230"/>
      <c r="T1430" s="230"/>
      <c r="U1430" s="230"/>
      <c r="V1430" s="3889"/>
      <c r="W1430" s="3889"/>
    </row>
    <row r="1431" spans="1:23" ht="12.75" customHeight="1" x14ac:dyDescent="0.2">
      <c r="A1431" s="3859"/>
      <c r="B1431" s="3859"/>
      <c r="C1431" s="3853"/>
      <c r="D1431" s="3853"/>
      <c r="E1431" s="3853"/>
      <c r="F1431" s="3853"/>
      <c r="G1431" s="3853"/>
      <c r="H1431" s="3853"/>
      <c r="I1431" s="3853"/>
      <c r="J1431" s="3853"/>
      <c r="K1431" s="3853"/>
      <c r="L1431" s="3852"/>
      <c r="M1431" s="3852"/>
      <c r="N1431" s="230"/>
      <c r="O1431" s="230"/>
      <c r="P1431" s="230"/>
      <c r="Q1431" s="230"/>
      <c r="R1431" s="230"/>
      <c r="S1431" s="230"/>
      <c r="T1431" s="230"/>
      <c r="U1431" s="230"/>
      <c r="V1431" s="3889"/>
      <c r="W1431" s="3889"/>
    </row>
    <row r="1432" spans="1:23" ht="12.75" customHeight="1" x14ac:dyDescent="0.2">
      <c r="A1432" s="3859"/>
      <c r="B1432" s="3859"/>
      <c r="C1432" s="3853"/>
      <c r="D1432" s="3853"/>
      <c r="E1432" s="3853"/>
      <c r="F1432" s="3853"/>
      <c r="G1432" s="3853"/>
      <c r="H1432" s="3853"/>
      <c r="I1432" s="3853"/>
      <c r="J1432" s="3853"/>
      <c r="K1432" s="3853"/>
      <c r="L1432" s="3852"/>
      <c r="M1432" s="3852"/>
      <c r="N1432" s="230"/>
      <c r="O1432" s="230"/>
      <c r="P1432" s="230"/>
      <c r="Q1432" s="230"/>
      <c r="R1432" s="230"/>
      <c r="S1432" s="230"/>
      <c r="T1432" s="230"/>
      <c r="U1432" s="230"/>
      <c r="V1432" s="3889"/>
      <c r="W1432" s="3889"/>
    </row>
    <row r="1433" spans="1:23" x14ac:dyDescent="0.2">
      <c r="A1433" s="17"/>
      <c r="B1433" s="17"/>
      <c r="C1433" s="17"/>
      <c r="D1433" s="17"/>
      <c r="E1433" s="17"/>
      <c r="F1433" s="17"/>
      <c r="G1433" s="17"/>
      <c r="H1433" s="17"/>
      <c r="I1433" s="17"/>
      <c r="J1433" s="17"/>
      <c r="K1433" s="17"/>
      <c r="L1433" s="17"/>
      <c r="M1433" s="17"/>
      <c r="N1433" s="230"/>
      <c r="O1433" s="230"/>
      <c r="P1433" s="230"/>
      <c r="Q1433" s="230"/>
      <c r="R1433" s="230"/>
      <c r="S1433" s="230"/>
      <c r="T1433" s="230"/>
      <c r="U1433" s="230"/>
      <c r="V1433" s="3889"/>
      <c r="W1433" s="3889"/>
    </row>
    <row r="1434" spans="1:23" x14ac:dyDescent="0.2">
      <c r="A1434" s="17" t="s">
        <v>2502</v>
      </c>
      <c r="B1434" s="17"/>
      <c r="C1434" s="17"/>
      <c r="D1434" s="17"/>
      <c r="E1434" s="17"/>
      <c r="F1434" s="17"/>
      <c r="G1434" s="17"/>
      <c r="H1434" s="17"/>
      <c r="I1434" s="17"/>
      <c r="N1434" s="230"/>
      <c r="O1434" s="230"/>
      <c r="P1434" s="230"/>
      <c r="Q1434" s="230"/>
      <c r="R1434" s="230"/>
      <c r="S1434" s="230"/>
      <c r="T1434" s="230"/>
      <c r="U1434" s="230"/>
      <c r="V1434" s="3889"/>
      <c r="W1434" s="3889"/>
    </row>
    <row r="1435" spans="1:23" ht="12.75" customHeight="1" x14ac:dyDescent="0.2">
      <c r="A1435" s="17" t="s">
        <v>975</v>
      </c>
      <c r="B1435" s="17"/>
      <c r="C1435" s="17"/>
      <c r="D1435" s="17"/>
      <c r="E1435" s="17"/>
      <c r="F1435" s="17"/>
      <c r="G1435" s="17"/>
      <c r="H1435" s="17"/>
      <c r="I1435" s="17" t="s">
        <v>443</v>
      </c>
      <c r="L1435" s="17"/>
      <c r="M1435" s="17"/>
      <c r="V1435" s="3889"/>
      <c r="W1435" s="3889"/>
    </row>
    <row r="1436" spans="1:23" x14ac:dyDescent="0.2">
      <c r="A1436" s="17" t="s">
        <v>978</v>
      </c>
      <c r="B1436" s="17"/>
      <c r="C1436" s="17"/>
      <c r="D1436" s="17"/>
      <c r="E1436" s="17"/>
      <c r="F1436" s="17"/>
      <c r="G1436" s="17"/>
      <c r="H1436" s="17"/>
      <c r="I1436" s="17"/>
      <c r="J1436" s="17"/>
      <c r="K1436" s="17"/>
      <c r="L1436" s="17"/>
      <c r="M1436" s="17"/>
      <c r="N1436" s="230"/>
      <c r="O1436" s="230"/>
      <c r="P1436" s="230"/>
      <c r="Q1436" s="230"/>
      <c r="R1436" s="230"/>
      <c r="S1436" s="230"/>
      <c r="T1436" s="230"/>
      <c r="U1436" s="230"/>
      <c r="V1436" s="3889"/>
      <c r="W1436" s="3889"/>
    </row>
    <row r="1437" spans="1:23" ht="12.75" customHeight="1" x14ac:dyDescent="0.2">
      <c r="A1437" s="17" t="s">
        <v>885</v>
      </c>
      <c r="B1437" s="17"/>
      <c r="C1437" s="105"/>
      <c r="D1437" s="17"/>
      <c r="E1437" s="17"/>
      <c r="F1437" s="17"/>
      <c r="G1437" s="17"/>
      <c r="H1437" s="17"/>
      <c r="I1437" s="17"/>
      <c r="J1437" s="3844"/>
      <c r="K1437" s="3844"/>
      <c r="L1437" s="3844"/>
      <c r="M1437" s="332"/>
      <c r="N1437" s="230"/>
      <c r="O1437" s="230"/>
      <c r="P1437" s="230"/>
      <c r="Q1437" s="230"/>
      <c r="R1437" s="230"/>
      <c r="S1437" s="230"/>
      <c r="T1437" s="230"/>
      <c r="U1437" s="230"/>
      <c r="V1437" s="3889"/>
      <c r="W1437" s="3889"/>
    </row>
    <row r="1438" spans="1:23" ht="12.75" customHeight="1" x14ac:dyDescent="0.2">
      <c r="A1438" s="17" t="s">
        <v>2729</v>
      </c>
      <c r="B1438" s="17"/>
      <c r="C1438" s="17"/>
      <c r="D1438" s="17"/>
      <c r="E1438" s="17"/>
      <c r="F1438" s="17"/>
      <c r="G1438" s="17"/>
      <c r="H1438" s="17"/>
      <c r="I1438" s="17"/>
      <c r="J1438" s="71"/>
      <c r="K1438" s="71"/>
      <c r="L1438" s="73"/>
      <c r="M1438" s="73"/>
      <c r="N1438" s="230"/>
      <c r="O1438" s="230"/>
      <c r="P1438" s="230"/>
      <c r="Q1438" s="230"/>
      <c r="R1438" s="230"/>
      <c r="S1438" s="230"/>
      <c r="T1438" s="230"/>
      <c r="U1438" s="230"/>
      <c r="V1438" s="3889"/>
      <c r="W1438" s="3889"/>
    </row>
    <row r="1439" spans="1:23" ht="12.75" customHeight="1" x14ac:dyDescent="0.2">
      <c r="A1439" s="17"/>
      <c r="B1439" s="17"/>
      <c r="C1439" s="17"/>
      <c r="D1439" s="17"/>
      <c r="E1439" s="17"/>
      <c r="F1439" s="17"/>
      <c r="G1439" s="17"/>
      <c r="H1439" s="17"/>
      <c r="I1439" s="71"/>
      <c r="J1439" s="71"/>
      <c r="K1439" s="71"/>
      <c r="L1439" s="308"/>
      <c r="M1439" s="17"/>
      <c r="N1439" s="231"/>
      <c r="O1439" s="231"/>
      <c r="P1439" s="231"/>
      <c r="Q1439" s="231"/>
      <c r="R1439" s="231"/>
      <c r="S1439" s="231"/>
      <c r="T1439" s="231"/>
      <c r="U1439" s="231"/>
      <c r="V1439" s="3889"/>
      <c r="W1439" s="3889"/>
    </row>
    <row r="1440" spans="1:23" ht="27" customHeight="1" x14ac:dyDescent="0.2">
      <c r="A1440" s="3872" t="s">
        <v>2864</v>
      </c>
      <c r="B1440" s="3872" t="s">
        <v>2865</v>
      </c>
      <c r="C1440" s="3880" t="s">
        <v>1212</v>
      </c>
      <c r="D1440" s="3863" t="s">
        <v>2866</v>
      </c>
      <c r="E1440" s="3864"/>
      <c r="F1440" s="3848" t="s">
        <v>3430</v>
      </c>
      <c r="G1440" s="3849"/>
      <c r="H1440" s="3841" t="s">
        <v>3429</v>
      </c>
      <c r="I1440" s="3841"/>
      <c r="J1440" s="3872" t="s">
        <v>1211</v>
      </c>
      <c r="K1440" s="3845" t="s">
        <v>2872</v>
      </c>
      <c r="L1440" s="3857" t="s">
        <v>2915</v>
      </c>
      <c r="M1440" s="3850" t="s">
        <v>2873</v>
      </c>
      <c r="N1440" s="231"/>
      <c r="O1440" s="231"/>
      <c r="P1440" s="231"/>
      <c r="Q1440" s="231"/>
      <c r="R1440" s="231"/>
      <c r="S1440" s="231"/>
      <c r="T1440" s="231"/>
      <c r="U1440" s="231"/>
      <c r="V1440" s="3889"/>
      <c r="W1440" s="3889"/>
    </row>
    <row r="1441" spans="1:23" ht="12.75" customHeight="1" x14ac:dyDescent="0.2">
      <c r="A1441" s="3873"/>
      <c r="B1441" s="3873"/>
      <c r="C1441" s="3881"/>
      <c r="D1441" s="6" t="s">
        <v>2867</v>
      </c>
      <c r="E1441" s="6" t="s">
        <v>2868</v>
      </c>
      <c r="F1441" s="6" t="s">
        <v>2870</v>
      </c>
      <c r="G1441" s="6" t="s">
        <v>2871</v>
      </c>
      <c r="H1441" s="325" t="s">
        <v>3216</v>
      </c>
      <c r="I1441" s="325" t="s">
        <v>3217</v>
      </c>
      <c r="J1441" s="3873"/>
      <c r="K1441" s="3845"/>
      <c r="L1441" s="3858"/>
      <c r="M1441" s="3851"/>
    </row>
    <row r="1442" spans="1:23" x14ac:dyDescent="0.2">
      <c r="A1442" s="14" t="s">
        <v>1213</v>
      </c>
      <c r="B1442" s="41" t="s">
        <v>1083</v>
      </c>
      <c r="C1442" s="315" t="s">
        <v>2503</v>
      </c>
      <c r="D1442" s="6"/>
      <c r="E1442" s="6"/>
      <c r="F1442" s="6"/>
      <c r="G1442" s="6"/>
      <c r="H1442" s="6"/>
      <c r="I1442" s="6"/>
      <c r="J1442" s="14"/>
      <c r="K1442" s="14"/>
      <c r="L1442" s="15"/>
      <c r="M1442" s="15"/>
    </row>
    <row r="1443" spans="1:23" ht="12.75" customHeight="1" x14ac:dyDescent="0.2">
      <c r="A1443" s="43">
        <v>1</v>
      </c>
      <c r="B1443" s="41" t="s">
        <v>1084</v>
      </c>
      <c r="C1443" s="385" t="s">
        <v>2504</v>
      </c>
      <c r="D1443" s="18">
        <v>39510</v>
      </c>
      <c r="E1443" s="18">
        <v>39780</v>
      </c>
      <c r="F1443" s="3854">
        <v>196</v>
      </c>
      <c r="G1443" s="3854">
        <v>5</v>
      </c>
      <c r="H1443" s="2"/>
      <c r="I1443" s="2"/>
      <c r="J1443" s="19">
        <v>16</v>
      </c>
      <c r="K1443" s="19"/>
      <c r="L1443" s="15"/>
      <c r="M1443" s="15"/>
    </row>
    <row r="1444" spans="1:23" ht="12.75" customHeight="1" x14ac:dyDescent="0.2">
      <c r="A1444" s="21">
        <v>2</v>
      </c>
      <c r="B1444" s="42" t="s">
        <v>1085</v>
      </c>
      <c r="C1444" s="387" t="s">
        <v>2506</v>
      </c>
      <c r="D1444" s="202">
        <v>39455</v>
      </c>
      <c r="E1444" s="202">
        <v>39812</v>
      </c>
      <c r="F1444" s="3855"/>
      <c r="G1444" s="3855"/>
      <c r="H1444" s="7"/>
      <c r="I1444" s="7"/>
      <c r="J1444" s="7">
        <v>142</v>
      </c>
      <c r="K1444" s="7"/>
      <c r="L1444" s="7"/>
      <c r="M1444" s="7"/>
      <c r="T1444" s="3844"/>
      <c r="U1444" s="3844"/>
      <c r="V1444" s="3844"/>
      <c r="W1444" s="3844"/>
    </row>
    <row r="1445" spans="1:23" x14ac:dyDescent="0.2">
      <c r="A1445" s="21" t="s">
        <v>1213</v>
      </c>
      <c r="B1445" s="42" t="s">
        <v>1086</v>
      </c>
      <c r="C1445" s="387" t="s">
        <v>2507</v>
      </c>
      <c r="D1445" s="202"/>
      <c r="E1445" s="202"/>
      <c r="F1445" s="3855"/>
      <c r="G1445" s="3855"/>
      <c r="H1445" s="7"/>
      <c r="I1445" s="7"/>
      <c r="J1445" s="7"/>
      <c r="K1445" s="7"/>
      <c r="L1445" s="7"/>
      <c r="M1445" s="7"/>
      <c r="T1445" s="71"/>
      <c r="U1445" s="71"/>
      <c r="V1445" s="71"/>
      <c r="W1445" s="73"/>
    </row>
    <row r="1446" spans="1:23" ht="24" customHeight="1" x14ac:dyDescent="0.2">
      <c r="A1446" s="1">
        <v>3</v>
      </c>
      <c r="B1446" s="7"/>
      <c r="C1446" s="382" t="s">
        <v>2508</v>
      </c>
      <c r="D1446" s="202">
        <v>39512</v>
      </c>
      <c r="E1446" s="202">
        <v>39512</v>
      </c>
      <c r="F1446" s="3855"/>
      <c r="G1446" s="3855"/>
      <c r="H1446" s="7"/>
      <c r="I1446" s="7"/>
      <c r="J1446" s="7">
        <v>3</v>
      </c>
      <c r="K1446" s="7"/>
      <c r="L1446" s="7"/>
      <c r="M1446" s="7"/>
      <c r="T1446" s="4"/>
      <c r="U1446" s="4"/>
      <c r="V1446" s="4"/>
      <c r="W1446" s="4"/>
    </row>
    <row r="1447" spans="1:23" ht="24.75" customHeight="1" x14ac:dyDescent="0.2">
      <c r="A1447" s="1">
        <v>4</v>
      </c>
      <c r="B1447" s="7"/>
      <c r="C1447" s="382" t="s">
        <v>2509</v>
      </c>
      <c r="D1447" s="202">
        <v>39519</v>
      </c>
      <c r="E1447" s="202">
        <v>39526</v>
      </c>
      <c r="F1447" s="3855"/>
      <c r="G1447" s="3855"/>
      <c r="H1447" s="7"/>
      <c r="I1447" s="7"/>
      <c r="J1447" s="7">
        <v>8</v>
      </c>
      <c r="K1447" s="7"/>
      <c r="L1447" s="7"/>
      <c r="M1447" s="7"/>
      <c r="S1447" s="4"/>
      <c r="T1447" s="4"/>
      <c r="U1447" s="4"/>
      <c r="V1447" s="4"/>
    </row>
    <row r="1448" spans="1:23" ht="25.5" customHeight="1" x14ac:dyDescent="0.2">
      <c r="A1448" s="1">
        <v>5</v>
      </c>
      <c r="B1448" s="7"/>
      <c r="C1448" s="382" t="s">
        <v>2510</v>
      </c>
      <c r="D1448" s="202">
        <v>39693</v>
      </c>
      <c r="E1448" s="202">
        <v>39800</v>
      </c>
      <c r="F1448" s="3855"/>
      <c r="G1448" s="3855"/>
      <c r="H1448" s="7"/>
      <c r="I1448" s="7"/>
      <c r="J1448" s="7">
        <v>21</v>
      </c>
      <c r="K1448" s="7"/>
      <c r="L1448" s="7"/>
      <c r="M1448" s="7"/>
      <c r="N1448" s="3893"/>
      <c r="O1448" s="3893"/>
      <c r="P1448" s="3894"/>
      <c r="Q1448" s="3894"/>
      <c r="R1448" s="3894"/>
      <c r="S1448" s="3894"/>
      <c r="T1448" s="3893"/>
      <c r="U1448" s="3890"/>
      <c r="V1448" s="3897"/>
      <c r="W1448" s="3890"/>
    </row>
    <row r="1449" spans="1:23" ht="24.75" customHeight="1" x14ac:dyDescent="0.2">
      <c r="A1449" s="1">
        <v>6</v>
      </c>
      <c r="B1449" s="7"/>
      <c r="C1449" s="382" t="s">
        <v>2511</v>
      </c>
      <c r="D1449" s="202">
        <v>39540</v>
      </c>
      <c r="E1449" s="202">
        <v>39758</v>
      </c>
      <c r="F1449" s="3856"/>
      <c r="G1449" s="3856"/>
      <c r="H1449" s="7"/>
      <c r="I1449" s="7"/>
      <c r="J1449" s="7">
        <v>9</v>
      </c>
      <c r="K1449" s="7"/>
      <c r="L1449" s="7"/>
      <c r="M1449" s="7"/>
      <c r="N1449" s="224"/>
      <c r="O1449" s="224"/>
      <c r="P1449" s="224"/>
      <c r="Q1449" s="224"/>
      <c r="R1449" s="224"/>
      <c r="S1449" s="224"/>
      <c r="T1449" s="3893"/>
      <c r="U1449" s="3890"/>
      <c r="V1449" s="3897"/>
      <c r="W1449" s="3890"/>
    </row>
    <row r="1450" spans="1:23" ht="25.5" customHeight="1" x14ac:dyDescent="0.2">
      <c r="A1450" s="1">
        <v>7</v>
      </c>
      <c r="B1450" s="7"/>
      <c r="C1450" s="382" t="s">
        <v>2512</v>
      </c>
      <c r="D1450" s="202">
        <v>39477</v>
      </c>
      <c r="E1450" s="202">
        <v>39793</v>
      </c>
      <c r="F1450" s="3854">
        <v>196</v>
      </c>
      <c r="G1450" s="3854">
        <v>6</v>
      </c>
      <c r="H1450" s="7"/>
      <c r="I1450" s="7"/>
      <c r="J1450" s="7">
        <v>65</v>
      </c>
      <c r="K1450" s="7"/>
      <c r="L1450" s="7"/>
      <c r="M1450" s="7"/>
      <c r="N1450" s="224"/>
      <c r="O1450" s="224"/>
      <c r="P1450" s="224"/>
      <c r="Q1450" s="224"/>
      <c r="R1450" s="224"/>
      <c r="S1450" s="224"/>
      <c r="T1450" s="212"/>
      <c r="U1450" s="79"/>
      <c r="V1450" s="223"/>
      <c r="W1450" s="79"/>
    </row>
    <row r="1451" spans="1:23" ht="23.25" customHeight="1" x14ac:dyDescent="0.2">
      <c r="A1451" s="1">
        <v>8</v>
      </c>
      <c r="B1451" s="7"/>
      <c r="C1451" s="382" t="s">
        <v>2513</v>
      </c>
      <c r="D1451" s="202">
        <v>39497</v>
      </c>
      <c r="E1451" s="202">
        <v>39772</v>
      </c>
      <c r="F1451" s="3855"/>
      <c r="G1451" s="3855"/>
      <c r="H1451" s="23"/>
      <c r="I1451" s="7"/>
      <c r="J1451" s="7">
        <v>15</v>
      </c>
      <c r="K1451" s="7"/>
      <c r="L1451" s="7"/>
      <c r="M1451" s="7"/>
      <c r="N1451" s="38"/>
      <c r="O1451" s="38"/>
      <c r="U1451" s="4"/>
      <c r="V1451" s="4"/>
    </row>
    <row r="1452" spans="1:23" ht="24" customHeight="1" x14ac:dyDescent="0.2">
      <c r="A1452" s="1">
        <v>9</v>
      </c>
      <c r="B1452" s="7"/>
      <c r="C1452" s="382" t="s">
        <v>2514</v>
      </c>
      <c r="D1452" s="202">
        <v>39466</v>
      </c>
      <c r="E1452" s="202">
        <v>39744</v>
      </c>
      <c r="F1452" s="3855"/>
      <c r="G1452" s="3855"/>
      <c r="H1452" s="23"/>
      <c r="I1452" s="7"/>
      <c r="J1452" s="7">
        <v>17</v>
      </c>
      <c r="K1452" s="7"/>
      <c r="L1452" s="7"/>
      <c r="M1452" s="7"/>
      <c r="N1452" s="38"/>
      <c r="O1452" s="38"/>
      <c r="U1452" s="4"/>
      <c r="V1452" s="4"/>
    </row>
    <row r="1453" spans="1:23" ht="24.75" customHeight="1" x14ac:dyDescent="0.2">
      <c r="A1453" s="1">
        <v>10</v>
      </c>
      <c r="B1453" s="7"/>
      <c r="C1453" s="382" t="s">
        <v>2515</v>
      </c>
      <c r="D1453" s="202">
        <v>39471</v>
      </c>
      <c r="E1453" s="202">
        <v>39471</v>
      </c>
      <c r="F1453" s="3856"/>
      <c r="G1453" s="3856"/>
      <c r="H1453" s="7"/>
      <c r="I1453" s="7"/>
      <c r="J1453" s="7">
        <v>7</v>
      </c>
      <c r="K1453" s="7"/>
      <c r="L1453" s="7"/>
      <c r="M1453" s="7"/>
      <c r="N1453" s="38"/>
      <c r="O1453" s="38"/>
    </row>
    <row r="1454" spans="1:23" ht="10.5" customHeight="1" x14ac:dyDescent="0.2">
      <c r="A1454" s="4"/>
      <c r="C1454" s="70"/>
      <c r="D1454" s="52"/>
      <c r="E1454" s="52"/>
      <c r="G1454" s="71"/>
      <c r="N1454" s="38"/>
      <c r="O1454" s="38"/>
    </row>
    <row r="1455" spans="1:23" x14ac:dyDescent="0.2">
      <c r="A1455" s="17" t="s">
        <v>2726</v>
      </c>
      <c r="C1455" s="329"/>
      <c r="D1455" s="3842" t="s">
        <v>2722</v>
      </c>
      <c r="E1455" s="3842"/>
      <c r="F1455" s="3842"/>
      <c r="G1455" s="3842"/>
      <c r="J1455" s="10"/>
      <c r="K1455" s="10"/>
      <c r="L1455" s="10"/>
      <c r="M1455" s="10"/>
      <c r="N1455" s="38"/>
      <c r="O1455" s="38"/>
    </row>
    <row r="1456" spans="1:23" x14ac:dyDescent="0.2">
      <c r="A1456" t="s">
        <v>2723</v>
      </c>
      <c r="C1456" s="329"/>
      <c r="D1456" s="301" t="s">
        <v>2860</v>
      </c>
      <c r="E1456" s="3846" t="s">
        <v>2861</v>
      </c>
      <c r="F1456" s="3847"/>
      <c r="G1456" s="301" t="s">
        <v>2862</v>
      </c>
      <c r="N1456" s="38"/>
      <c r="O1456" s="38"/>
    </row>
    <row r="1457" spans="1:23" x14ac:dyDescent="0.2">
      <c r="A1457" s="17" t="s">
        <v>2727</v>
      </c>
      <c r="C1457" s="329"/>
      <c r="D1457" s="301"/>
      <c r="E1457" s="3843"/>
      <c r="F1457" s="3843"/>
      <c r="G1457" s="301"/>
      <c r="N1457" s="38"/>
      <c r="O1457" s="38"/>
    </row>
    <row r="1458" spans="1:23" x14ac:dyDescent="0.2">
      <c r="A1458" s="10"/>
      <c r="B1458" s="329"/>
      <c r="C1458" s="329"/>
      <c r="N1458" s="38"/>
      <c r="O1458" s="38"/>
    </row>
    <row r="1459" spans="1:23" x14ac:dyDescent="0.2">
      <c r="B1459" s="329"/>
      <c r="C1459" s="329"/>
    </row>
    <row r="1460" spans="1:23" ht="12.75" customHeight="1" x14ac:dyDescent="0.2"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</row>
    <row r="1461" spans="1:23" ht="12.75" customHeight="1" x14ac:dyDescent="0.2">
      <c r="A1461" s="3882"/>
      <c r="B1461" s="3883"/>
      <c r="C1461" s="3845" t="s">
        <v>2859</v>
      </c>
      <c r="D1461" s="3845"/>
      <c r="E1461" s="3845"/>
      <c r="F1461" s="3845"/>
      <c r="G1461" s="3845"/>
      <c r="H1461" s="3845"/>
      <c r="I1461" s="3845"/>
      <c r="J1461" s="3845"/>
      <c r="K1461" s="3845"/>
      <c r="L1461" s="3852" t="s">
        <v>2858</v>
      </c>
      <c r="M1461" s="3852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</row>
    <row r="1462" spans="1:23" x14ac:dyDescent="0.2">
      <c r="A1462" s="3884"/>
      <c r="B1462" s="3885"/>
      <c r="C1462" s="3845"/>
      <c r="D1462" s="3845"/>
      <c r="E1462" s="3845"/>
      <c r="F1462" s="3845"/>
      <c r="G1462" s="3845"/>
      <c r="H1462" s="3845"/>
      <c r="I1462" s="3845"/>
      <c r="J1462" s="3845"/>
      <c r="K1462" s="3845"/>
      <c r="L1462" s="3852"/>
      <c r="M1462" s="3852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</row>
    <row r="1463" spans="1:23" x14ac:dyDescent="0.2">
      <c r="A1463" s="3884"/>
      <c r="B1463" s="3885"/>
      <c r="C1463" s="3845"/>
      <c r="D1463" s="3845"/>
      <c r="E1463" s="3845"/>
      <c r="F1463" s="3845"/>
      <c r="G1463" s="3845"/>
      <c r="H1463" s="3845"/>
      <c r="I1463" s="3845"/>
      <c r="J1463" s="3845"/>
      <c r="K1463" s="3845"/>
      <c r="L1463" s="3852"/>
      <c r="M1463" s="3852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</row>
    <row r="1464" spans="1:23" ht="12.75" customHeight="1" x14ac:dyDescent="0.2">
      <c r="A1464" s="3884"/>
      <c r="B1464" s="3885"/>
      <c r="C1464" s="3853" t="s">
        <v>2720</v>
      </c>
      <c r="D1464" s="3853"/>
      <c r="E1464" s="3853"/>
      <c r="F1464" s="3853"/>
      <c r="G1464" s="3853"/>
      <c r="H1464" s="3853"/>
      <c r="I1464" s="3853"/>
      <c r="J1464" s="3853"/>
      <c r="K1464" s="3853"/>
      <c r="L1464" s="3852" t="s">
        <v>1208</v>
      </c>
      <c r="M1464" s="3852"/>
    </row>
    <row r="1465" spans="1:23" ht="12.75" customHeight="1" x14ac:dyDescent="0.2">
      <c r="A1465" s="3884"/>
      <c r="B1465" s="3885"/>
      <c r="C1465" s="3853"/>
      <c r="D1465" s="3853"/>
      <c r="E1465" s="3853"/>
      <c r="F1465" s="3853"/>
      <c r="G1465" s="3853"/>
      <c r="H1465" s="3853"/>
      <c r="I1465" s="3853"/>
      <c r="J1465" s="3853"/>
      <c r="K1465" s="3853"/>
      <c r="L1465" s="3852"/>
      <c r="M1465" s="3852"/>
    </row>
    <row r="1466" spans="1:23" ht="12.75" customHeight="1" x14ac:dyDescent="0.2">
      <c r="A1466" s="3886"/>
      <c r="B1466" s="3887"/>
      <c r="C1466" s="3853"/>
      <c r="D1466" s="3853"/>
      <c r="E1466" s="3853"/>
      <c r="F1466" s="3853"/>
      <c r="G1466" s="3853"/>
      <c r="H1466" s="3853"/>
      <c r="I1466" s="3853"/>
      <c r="J1466" s="3853"/>
      <c r="K1466" s="3853"/>
      <c r="L1466" s="3852"/>
      <c r="M1466" s="3852"/>
    </row>
    <row r="1467" spans="1:23" ht="15.75" x14ac:dyDescent="0.2">
      <c r="A1467" s="17" t="s">
        <v>2502</v>
      </c>
      <c r="D1467" s="72"/>
      <c r="E1467" s="72"/>
      <c r="F1467" s="72"/>
      <c r="G1467" s="72"/>
      <c r="H1467" s="72"/>
      <c r="I1467" s="72"/>
    </row>
    <row r="1468" spans="1:23" ht="12.75" customHeight="1" x14ac:dyDescent="0.2">
      <c r="A1468" s="17" t="s">
        <v>975</v>
      </c>
      <c r="B1468" s="17"/>
      <c r="C1468" s="17"/>
      <c r="D1468" s="17"/>
      <c r="E1468" s="17"/>
      <c r="F1468" s="17"/>
      <c r="G1468" s="17"/>
      <c r="H1468" s="17"/>
      <c r="I1468" t="s">
        <v>444</v>
      </c>
      <c r="L1468" s="17"/>
      <c r="M1468" s="17"/>
    </row>
    <row r="1469" spans="1:23" ht="15.75" x14ac:dyDescent="0.2">
      <c r="A1469" s="17" t="s">
        <v>978</v>
      </c>
      <c r="B1469" s="17"/>
      <c r="C1469" s="17"/>
      <c r="D1469" s="72"/>
      <c r="E1469" s="72"/>
      <c r="F1469" s="104"/>
      <c r="G1469" s="72"/>
      <c r="H1469" s="72"/>
      <c r="I1469" s="72"/>
    </row>
    <row r="1470" spans="1:23" ht="15.75" x14ac:dyDescent="0.2">
      <c r="A1470" s="17" t="s">
        <v>885</v>
      </c>
      <c r="B1470" s="17"/>
      <c r="C1470" s="105"/>
      <c r="D1470" s="72"/>
      <c r="E1470" s="72"/>
      <c r="F1470" s="72"/>
      <c r="G1470" s="72"/>
      <c r="H1470" s="72"/>
      <c r="I1470" s="72"/>
      <c r="J1470" s="3844"/>
      <c r="K1470" s="3844"/>
      <c r="L1470" s="3844"/>
      <c r="M1470" s="332"/>
    </row>
    <row r="1471" spans="1:23" ht="12.75" customHeight="1" x14ac:dyDescent="0.2">
      <c r="A1471" s="17" t="s">
        <v>2729</v>
      </c>
      <c r="B1471" s="17"/>
      <c r="C1471" s="17"/>
      <c r="J1471" s="71"/>
      <c r="K1471" s="71"/>
      <c r="L1471" s="73"/>
      <c r="M1471" s="73"/>
    </row>
    <row r="1472" spans="1:23" ht="12.75" customHeight="1" x14ac:dyDescent="0.2">
      <c r="A1472" s="17"/>
    </row>
    <row r="1473" spans="1:13" ht="24" customHeight="1" x14ac:dyDescent="0.2">
      <c r="A1473" s="3872" t="s">
        <v>2864</v>
      </c>
      <c r="B1473" s="3872" t="s">
        <v>2865</v>
      </c>
      <c r="C1473" s="3880" t="s">
        <v>1212</v>
      </c>
      <c r="D1473" s="3863" t="s">
        <v>2866</v>
      </c>
      <c r="E1473" s="3864"/>
      <c r="F1473" s="3848" t="s">
        <v>3430</v>
      </c>
      <c r="G1473" s="3849"/>
      <c r="H1473" s="3841" t="s">
        <v>3429</v>
      </c>
      <c r="I1473" s="3841"/>
      <c r="J1473" s="3872" t="s">
        <v>1211</v>
      </c>
      <c r="K1473" s="3845" t="s">
        <v>2872</v>
      </c>
      <c r="L1473" s="3857" t="s">
        <v>2915</v>
      </c>
      <c r="M1473" s="3850" t="s">
        <v>2873</v>
      </c>
    </row>
    <row r="1474" spans="1:13" ht="17.25" customHeight="1" x14ac:dyDescent="0.2">
      <c r="A1474" s="3873"/>
      <c r="B1474" s="3873"/>
      <c r="C1474" s="3881"/>
      <c r="D1474" s="6" t="s">
        <v>2867</v>
      </c>
      <c r="E1474" s="6" t="s">
        <v>2868</v>
      </c>
      <c r="F1474" s="6" t="s">
        <v>2870</v>
      </c>
      <c r="G1474" s="6" t="s">
        <v>2871</v>
      </c>
      <c r="H1474" s="325" t="s">
        <v>3216</v>
      </c>
      <c r="I1474" s="325" t="s">
        <v>3217</v>
      </c>
      <c r="J1474" s="3873"/>
      <c r="K1474" s="3845"/>
      <c r="L1474" s="3858"/>
      <c r="M1474" s="3851"/>
    </row>
    <row r="1475" spans="1:13" ht="23.25" customHeight="1" x14ac:dyDescent="0.2">
      <c r="A1475" s="66">
        <v>11</v>
      </c>
      <c r="B1475" s="67"/>
      <c r="C1475" s="382" t="s">
        <v>2516</v>
      </c>
      <c r="D1475" s="68">
        <v>39542</v>
      </c>
      <c r="E1475" s="68">
        <v>39764</v>
      </c>
      <c r="F1475" s="3854">
        <v>196</v>
      </c>
      <c r="G1475" s="3854">
        <v>6</v>
      </c>
      <c r="H1475" s="67"/>
      <c r="I1475" s="67"/>
      <c r="J1475" s="67">
        <v>28</v>
      </c>
      <c r="K1475" s="67"/>
      <c r="L1475" s="67"/>
      <c r="M1475" s="7"/>
    </row>
    <row r="1476" spans="1:13" ht="24.75" customHeight="1" x14ac:dyDescent="0.2">
      <c r="A1476" s="1">
        <v>12</v>
      </c>
      <c r="B1476" s="7"/>
      <c r="C1476" s="382" t="s">
        <v>2517</v>
      </c>
      <c r="D1476" s="22">
        <v>39479</v>
      </c>
      <c r="E1476" s="22">
        <v>39717</v>
      </c>
      <c r="F1476" s="3855"/>
      <c r="G1476" s="3856"/>
      <c r="H1476" s="7"/>
      <c r="I1476" s="7"/>
      <c r="J1476" s="7">
        <v>128</v>
      </c>
      <c r="K1476" s="7"/>
      <c r="L1476" s="7"/>
      <c r="M1476" s="7"/>
    </row>
    <row r="1477" spans="1:13" ht="24.75" customHeight="1" x14ac:dyDescent="0.2">
      <c r="A1477" s="1">
        <v>14</v>
      </c>
      <c r="B1477" s="7"/>
      <c r="C1477" s="382" t="s">
        <v>2518</v>
      </c>
      <c r="D1477" s="22">
        <v>39489</v>
      </c>
      <c r="E1477" s="22">
        <v>39812</v>
      </c>
      <c r="F1477" s="3855"/>
      <c r="G1477" s="580">
        <v>7</v>
      </c>
      <c r="H1477" s="7"/>
      <c r="I1477" s="7"/>
      <c r="J1477" s="7">
        <v>207</v>
      </c>
      <c r="K1477" s="7"/>
      <c r="L1477" s="7"/>
      <c r="M1477" s="7"/>
    </row>
    <row r="1478" spans="1:13" ht="24.75" customHeight="1" x14ac:dyDescent="0.2">
      <c r="A1478" s="1">
        <v>15</v>
      </c>
      <c r="B1478" s="7"/>
      <c r="C1478" s="382" t="s">
        <v>2519</v>
      </c>
      <c r="D1478" s="24">
        <v>39393</v>
      </c>
      <c r="E1478" s="22">
        <v>39645</v>
      </c>
      <c r="F1478" s="3855"/>
      <c r="G1478" s="3854">
        <v>8</v>
      </c>
      <c r="H1478" s="7"/>
      <c r="I1478" s="7"/>
      <c r="J1478" s="7">
        <v>56</v>
      </c>
      <c r="K1478" s="7"/>
      <c r="L1478" s="7"/>
      <c r="M1478" s="7"/>
    </row>
    <row r="1479" spans="1:13" ht="22.5" customHeight="1" x14ac:dyDescent="0.2">
      <c r="A1479" s="1">
        <v>16</v>
      </c>
      <c r="B1479" s="7"/>
      <c r="C1479" s="382" t="s">
        <v>2520</v>
      </c>
      <c r="D1479" s="22">
        <v>39742</v>
      </c>
      <c r="E1479" s="22">
        <v>39742</v>
      </c>
      <c r="F1479" s="3855"/>
      <c r="G1479" s="3855"/>
      <c r="H1479" s="7"/>
      <c r="I1479" s="7"/>
      <c r="J1479" s="7">
        <v>4</v>
      </c>
      <c r="K1479" s="7"/>
      <c r="L1479" s="7"/>
      <c r="M1479" s="7"/>
    </row>
    <row r="1480" spans="1:13" ht="24" customHeight="1" x14ac:dyDescent="0.2">
      <c r="A1480" s="1">
        <v>17</v>
      </c>
      <c r="B1480" s="7"/>
      <c r="C1480" s="382" t="s">
        <v>2521</v>
      </c>
      <c r="D1480" s="22">
        <v>39645</v>
      </c>
      <c r="E1480" s="22">
        <v>39676</v>
      </c>
      <c r="F1480" s="3855"/>
      <c r="G1480" s="3855"/>
      <c r="H1480" s="1"/>
      <c r="I1480" s="7"/>
      <c r="J1480" s="7">
        <v>3</v>
      </c>
      <c r="K1480" s="7"/>
      <c r="L1480" s="7"/>
      <c r="M1480" s="7"/>
    </row>
    <row r="1481" spans="1:13" ht="27.75" customHeight="1" x14ac:dyDescent="0.2">
      <c r="A1481" s="1">
        <v>18</v>
      </c>
      <c r="B1481" s="7"/>
      <c r="C1481" s="382" t="s">
        <v>2522</v>
      </c>
      <c r="D1481" s="22">
        <v>39539</v>
      </c>
      <c r="E1481" s="22">
        <v>39706</v>
      </c>
      <c r="F1481" s="3855"/>
      <c r="G1481" s="3855"/>
      <c r="H1481" s="7"/>
      <c r="I1481" s="7"/>
      <c r="J1481" s="7">
        <v>95</v>
      </c>
      <c r="K1481" s="7"/>
      <c r="L1481" s="7"/>
      <c r="M1481" s="7"/>
    </row>
    <row r="1482" spans="1:13" ht="24.75" customHeight="1" x14ac:dyDescent="0.2">
      <c r="A1482" s="1">
        <v>19</v>
      </c>
      <c r="B1482" s="7"/>
      <c r="C1482" s="382" t="s">
        <v>2523</v>
      </c>
      <c r="D1482" s="22">
        <v>39540</v>
      </c>
      <c r="E1482" s="22">
        <v>39540</v>
      </c>
      <c r="F1482" s="3856"/>
      <c r="G1482" s="3856"/>
      <c r="H1482" s="7"/>
      <c r="I1482" s="7"/>
      <c r="J1482" s="7">
        <v>2</v>
      </c>
      <c r="K1482" s="7"/>
      <c r="L1482" s="7"/>
      <c r="M1482" s="7"/>
    </row>
    <row r="1483" spans="1:13" x14ac:dyDescent="0.2">
      <c r="A1483" s="4"/>
      <c r="C1483" s="70"/>
      <c r="D1483" s="52"/>
      <c r="E1483" s="52"/>
      <c r="G1483" s="71"/>
    </row>
    <row r="1484" spans="1:13" x14ac:dyDescent="0.2">
      <c r="A1484" s="17" t="s">
        <v>2726</v>
      </c>
      <c r="C1484" s="329"/>
      <c r="D1484" s="3842" t="s">
        <v>2722</v>
      </c>
      <c r="E1484" s="3842"/>
      <c r="F1484" s="3842"/>
      <c r="G1484" s="3842"/>
      <c r="J1484" s="10"/>
      <c r="K1484" s="10"/>
      <c r="L1484" s="10"/>
      <c r="M1484" s="10"/>
    </row>
    <row r="1485" spans="1:13" x14ac:dyDescent="0.2">
      <c r="A1485" t="s">
        <v>2723</v>
      </c>
      <c r="C1485" s="329"/>
      <c r="D1485" s="301" t="s">
        <v>2860</v>
      </c>
      <c r="E1485" s="3846" t="s">
        <v>2861</v>
      </c>
      <c r="F1485" s="3847"/>
      <c r="G1485" s="301" t="s">
        <v>2862</v>
      </c>
    </row>
    <row r="1486" spans="1:13" x14ac:dyDescent="0.2">
      <c r="A1486" s="17" t="s">
        <v>2727</v>
      </c>
      <c r="C1486" s="329"/>
      <c r="D1486" s="301"/>
      <c r="E1486" s="3843"/>
      <c r="F1486" s="3843"/>
      <c r="G1486" s="301"/>
    </row>
    <row r="1487" spans="1:13" x14ac:dyDescent="0.2">
      <c r="A1487" s="10"/>
      <c r="B1487" s="329"/>
      <c r="C1487" s="329"/>
    </row>
    <row r="1488" spans="1:13" x14ac:dyDescent="0.2">
      <c r="A1488" s="10"/>
      <c r="B1488" s="329"/>
      <c r="C1488" s="329"/>
      <c r="J1488" s="10"/>
      <c r="K1488" s="10"/>
      <c r="L1488" s="10"/>
      <c r="M1488" s="10"/>
    </row>
    <row r="1489" spans="1:13" x14ac:dyDescent="0.2">
      <c r="A1489" s="4"/>
      <c r="C1489" s="70"/>
      <c r="D1489" s="52"/>
      <c r="E1489" s="52"/>
      <c r="G1489" s="71"/>
    </row>
    <row r="1490" spans="1:13" ht="12.75" customHeight="1" x14ac:dyDescent="0.2">
      <c r="A1490" s="3860"/>
      <c r="B1490" s="3860"/>
      <c r="C1490" s="3845" t="s">
        <v>2859</v>
      </c>
      <c r="D1490" s="3845"/>
      <c r="E1490" s="3845"/>
      <c r="F1490" s="3845"/>
      <c r="G1490" s="3845"/>
      <c r="H1490" s="3845"/>
      <c r="I1490" s="3845"/>
      <c r="J1490" s="3845"/>
      <c r="K1490" s="3845"/>
      <c r="L1490" s="3852" t="s">
        <v>2858</v>
      </c>
      <c r="M1490" s="3852"/>
    </row>
    <row r="1491" spans="1:13" x14ac:dyDescent="0.2">
      <c r="A1491" s="3860"/>
      <c r="B1491" s="3860"/>
      <c r="C1491" s="3845"/>
      <c r="D1491" s="3845"/>
      <c r="E1491" s="3845"/>
      <c r="F1491" s="3845"/>
      <c r="G1491" s="3845"/>
      <c r="H1491" s="3845"/>
      <c r="I1491" s="3845"/>
      <c r="J1491" s="3845"/>
      <c r="K1491" s="3845"/>
      <c r="L1491" s="3852"/>
      <c r="M1491" s="3852"/>
    </row>
    <row r="1492" spans="1:13" x14ac:dyDescent="0.2">
      <c r="A1492" s="3860"/>
      <c r="B1492" s="3860"/>
      <c r="C1492" s="3845"/>
      <c r="D1492" s="3845"/>
      <c r="E1492" s="3845"/>
      <c r="F1492" s="3845"/>
      <c r="G1492" s="3845"/>
      <c r="H1492" s="3845"/>
      <c r="I1492" s="3845"/>
      <c r="J1492" s="3845"/>
      <c r="K1492" s="3845"/>
      <c r="L1492" s="3852"/>
      <c r="M1492" s="3852"/>
    </row>
    <row r="1493" spans="1:13" ht="15.75" customHeight="1" x14ac:dyDescent="0.2">
      <c r="A1493" s="3860"/>
      <c r="B1493" s="3860"/>
      <c r="C1493" s="3853" t="s">
        <v>2720</v>
      </c>
      <c r="D1493" s="3853"/>
      <c r="E1493" s="3853"/>
      <c r="F1493" s="3853"/>
      <c r="G1493" s="3853"/>
      <c r="H1493" s="3853"/>
      <c r="I1493" s="3853"/>
      <c r="J1493" s="3853"/>
      <c r="K1493" s="3853"/>
      <c r="L1493" s="3852" t="s">
        <v>1208</v>
      </c>
      <c r="M1493" s="3852"/>
    </row>
    <row r="1494" spans="1:13" ht="15.75" customHeight="1" x14ac:dyDescent="0.2">
      <c r="A1494" s="3860"/>
      <c r="B1494" s="3860"/>
      <c r="C1494" s="3853"/>
      <c r="D1494" s="3853"/>
      <c r="E1494" s="3853"/>
      <c r="F1494" s="3853"/>
      <c r="G1494" s="3853"/>
      <c r="H1494" s="3853"/>
      <c r="I1494" s="3853"/>
      <c r="J1494" s="3853"/>
      <c r="K1494" s="3853"/>
      <c r="L1494" s="3852"/>
      <c r="M1494" s="3852"/>
    </row>
    <row r="1495" spans="1:13" ht="15.75" customHeight="1" x14ac:dyDescent="0.2">
      <c r="A1495" s="3860"/>
      <c r="B1495" s="3860"/>
      <c r="C1495" s="3853"/>
      <c r="D1495" s="3853"/>
      <c r="E1495" s="3853"/>
      <c r="F1495" s="3853"/>
      <c r="G1495" s="3853"/>
      <c r="H1495" s="3853"/>
      <c r="I1495" s="3853"/>
      <c r="J1495" s="3853"/>
      <c r="K1495" s="3853"/>
      <c r="L1495" s="3852"/>
      <c r="M1495" s="3852"/>
    </row>
    <row r="1496" spans="1:13" ht="15.75" x14ac:dyDescent="0.2">
      <c r="A1496" s="17" t="s">
        <v>2502</v>
      </c>
      <c r="D1496" s="72"/>
      <c r="E1496" s="72"/>
      <c r="F1496" s="72"/>
      <c r="G1496" s="72"/>
      <c r="H1496" s="72"/>
      <c r="I1496" s="72"/>
    </row>
    <row r="1497" spans="1:13" ht="12.75" customHeight="1" x14ac:dyDescent="0.2">
      <c r="A1497" s="17" t="s">
        <v>975</v>
      </c>
      <c r="B1497" s="17"/>
      <c r="C1497" s="17"/>
      <c r="D1497" s="17"/>
      <c r="E1497" s="17"/>
      <c r="F1497" s="17"/>
      <c r="G1497" s="17"/>
      <c r="H1497" s="17"/>
      <c r="I1497" t="s">
        <v>445</v>
      </c>
      <c r="L1497" s="17"/>
      <c r="M1497" s="17"/>
    </row>
    <row r="1498" spans="1:13" ht="15.75" x14ac:dyDescent="0.2">
      <c r="A1498" s="17" t="s">
        <v>978</v>
      </c>
      <c r="B1498" s="17"/>
      <c r="C1498" s="17"/>
      <c r="D1498" s="72"/>
      <c r="E1498" s="72"/>
      <c r="F1498" s="104"/>
      <c r="G1498" s="72"/>
      <c r="H1498" s="72"/>
      <c r="I1498" s="72"/>
    </row>
    <row r="1499" spans="1:13" ht="15.75" x14ac:dyDescent="0.2">
      <c r="A1499" s="17" t="s">
        <v>885</v>
      </c>
      <c r="B1499" s="17"/>
      <c r="C1499" s="105"/>
      <c r="D1499" s="72"/>
      <c r="E1499" s="72"/>
      <c r="F1499" s="72"/>
      <c r="G1499" s="72"/>
      <c r="H1499" s="72"/>
      <c r="I1499" s="72"/>
      <c r="J1499" s="3844"/>
      <c r="K1499" s="3844"/>
      <c r="L1499" s="3844"/>
      <c r="M1499" s="332"/>
    </row>
    <row r="1500" spans="1:13" x14ac:dyDescent="0.2">
      <c r="A1500" s="17" t="s">
        <v>2729</v>
      </c>
      <c r="B1500" s="17"/>
      <c r="C1500" s="17"/>
      <c r="J1500" s="71"/>
      <c r="K1500" s="71"/>
      <c r="L1500" s="328"/>
      <c r="M1500" s="328"/>
    </row>
    <row r="1501" spans="1:13" x14ac:dyDescent="0.2">
      <c r="A1501" s="17"/>
      <c r="J1501" s="71"/>
      <c r="K1501" s="71"/>
      <c r="L1501" s="73"/>
      <c r="M1501" s="73"/>
    </row>
    <row r="1502" spans="1:13" ht="24" customHeight="1" x14ac:dyDescent="0.2">
      <c r="A1502" s="3845" t="s">
        <v>2864</v>
      </c>
      <c r="B1502" s="3845" t="s">
        <v>2865</v>
      </c>
      <c r="C1502" s="3845" t="s">
        <v>1212</v>
      </c>
      <c r="D1502" s="3845" t="s">
        <v>2866</v>
      </c>
      <c r="E1502" s="3845"/>
      <c r="F1502" s="3848" t="s">
        <v>3430</v>
      </c>
      <c r="G1502" s="3849"/>
      <c r="H1502" s="3841" t="s">
        <v>3429</v>
      </c>
      <c r="I1502" s="3841"/>
      <c r="J1502" s="3845" t="s">
        <v>1211</v>
      </c>
      <c r="K1502" s="3845" t="s">
        <v>2872</v>
      </c>
      <c r="L1502" s="3857" t="s">
        <v>2915</v>
      </c>
      <c r="M1502" s="3850" t="s">
        <v>2873</v>
      </c>
    </row>
    <row r="1503" spans="1:13" ht="18" x14ac:dyDescent="0.2">
      <c r="A1503" s="3845"/>
      <c r="B1503" s="3845"/>
      <c r="C1503" s="3845"/>
      <c r="D1503" s="6" t="s">
        <v>2867</v>
      </c>
      <c r="E1503" s="6" t="s">
        <v>2868</v>
      </c>
      <c r="F1503" s="6" t="s">
        <v>2870</v>
      </c>
      <c r="G1503" s="6" t="s">
        <v>2871</v>
      </c>
      <c r="H1503" s="325" t="s">
        <v>3216</v>
      </c>
      <c r="I1503" s="325" t="s">
        <v>3217</v>
      </c>
      <c r="J1503" s="3845"/>
      <c r="K1503" s="3845"/>
      <c r="L1503" s="3858"/>
      <c r="M1503" s="3851"/>
    </row>
    <row r="1504" spans="1:13" ht="26.25" customHeight="1" x14ac:dyDescent="0.2">
      <c r="A1504" s="66">
        <v>20</v>
      </c>
      <c r="B1504" s="67"/>
      <c r="C1504" s="441" t="s">
        <v>2989</v>
      </c>
      <c r="D1504" s="68">
        <v>39513</v>
      </c>
      <c r="E1504" s="68">
        <v>39591</v>
      </c>
      <c r="F1504" s="3854">
        <v>196</v>
      </c>
      <c r="G1504" s="3854">
        <v>8</v>
      </c>
      <c r="H1504" s="67"/>
      <c r="I1504" s="67"/>
      <c r="J1504" s="67">
        <v>18</v>
      </c>
      <c r="K1504" s="67"/>
      <c r="L1504" s="67"/>
      <c r="M1504" s="7"/>
    </row>
    <row r="1505" spans="1:13" ht="28.5" customHeight="1" x14ac:dyDescent="0.2">
      <c r="A1505" s="1">
        <v>21</v>
      </c>
      <c r="B1505" s="7"/>
      <c r="C1505" s="440" t="s">
        <v>174</v>
      </c>
      <c r="D1505" s="22">
        <v>39506</v>
      </c>
      <c r="E1505" s="22">
        <v>39786</v>
      </c>
      <c r="F1505" s="3856"/>
      <c r="G1505" s="3856"/>
      <c r="H1505" s="7"/>
      <c r="I1505" s="7"/>
      <c r="J1505" s="7">
        <v>44</v>
      </c>
      <c r="K1505" s="7"/>
      <c r="L1505" s="7"/>
      <c r="M1505" s="7"/>
    </row>
    <row r="1506" spans="1:13" ht="14.25" customHeight="1" x14ac:dyDescent="0.2">
      <c r="A1506" s="1">
        <v>22</v>
      </c>
      <c r="B1506" s="7"/>
      <c r="C1506" s="440" t="s">
        <v>175</v>
      </c>
      <c r="D1506" s="22">
        <v>39808</v>
      </c>
      <c r="E1506" s="22">
        <v>39808</v>
      </c>
      <c r="F1506" s="3854">
        <v>197</v>
      </c>
      <c r="G1506" s="3854">
        <v>1</v>
      </c>
      <c r="H1506" s="7"/>
      <c r="I1506" s="7"/>
      <c r="J1506" s="7">
        <v>3</v>
      </c>
      <c r="K1506" s="7"/>
      <c r="L1506" s="7"/>
      <c r="M1506" s="7"/>
    </row>
    <row r="1507" spans="1:13" ht="26.25" customHeight="1" x14ac:dyDescent="0.2">
      <c r="A1507" s="1">
        <v>23</v>
      </c>
      <c r="B1507" s="7"/>
      <c r="C1507" s="440" t="s">
        <v>2990</v>
      </c>
      <c r="D1507" s="22">
        <v>39440</v>
      </c>
      <c r="E1507" s="22">
        <v>39653</v>
      </c>
      <c r="F1507" s="3855"/>
      <c r="G1507" s="3855"/>
      <c r="H1507" s="7"/>
      <c r="I1507" s="7"/>
      <c r="J1507" s="7">
        <v>41</v>
      </c>
      <c r="K1507" s="7"/>
      <c r="L1507" s="7"/>
      <c r="M1507" s="7"/>
    </row>
    <row r="1508" spans="1:13" ht="14.25" customHeight="1" x14ac:dyDescent="0.2">
      <c r="A1508" s="1">
        <v>24</v>
      </c>
      <c r="B1508" s="7"/>
      <c r="C1508" s="440" t="s">
        <v>181</v>
      </c>
      <c r="D1508" s="22">
        <v>39524</v>
      </c>
      <c r="E1508" s="22">
        <v>39766</v>
      </c>
      <c r="F1508" s="3855"/>
      <c r="G1508" s="3855"/>
      <c r="H1508" s="7"/>
      <c r="I1508" s="7"/>
      <c r="J1508" s="7">
        <v>22</v>
      </c>
      <c r="K1508" s="7"/>
      <c r="L1508" s="7"/>
      <c r="M1508" s="7"/>
    </row>
    <row r="1509" spans="1:13" ht="17.25" customHeight="1" x14ac:dyDescent="0.2">
      <c r="A1509" s="1">
        <v>25</v>
      </c>
      <c r="B1509" s="7"/>
      <c r="C1509" s="440" t="s">
        <v>176</v>
      </c>
      <c r="D1509" s="22">
        <v>39524</v>
      </c>
      <c r="E1509" s="22">
        <v>39694</v>
      </c>
      <c r="F1509" s="3855"/>
      <c r="G1509" s="3855"/>
      <c r="H1509" s="7"/>
      <c r="I1509" s="7"/>
      <c r="J1509" s="7">
        <v>7</v>
      </c>
      <c r="K1509" s="7"/>
      <c r="L1509" s="7"/>
      <c r="M1509" s="7"/>
    </row>
    <row r="1510" spans="1:13" ht="12" customHeight="1" x14ac:dyDescent="0.2">
      <c r="A1510" s="1">
        <v>26</v>
      </c>
      <c r="B1510" s="7"/>
      <c r="C1510" s="440" t="s">
        <v>2991</v>
      </c>
      <c r="D1510" s="22">
        <v>39742</v>
      </c>
      <c r="E1510" s="22">
        <v>39742</v>
      </c>
      <c r="F1510" s="3855"/>
      <c r="G1510" s="3855"/>
      <c r="H1510" s="7"/>
      <c r="I1510" s="7"/>
      <c r="J1510" s="7">
        <v>8</v>
      </c>
      <c r="K1510" s="7"/>
      <c r="L1510" s="7"/>
      <c r="M1510" s="7"/>
    </row>
    <row r="1511" spans="1:13" ht="13.5" customHeight="1" x14ac:dyDescent="0.2">
      <c r="A1511" s="1">
        <v>27</v>
      </c>
      <c r="B1511" s="7"/>
      <c r="C1511" s="440" t="s">
        <v>2992</v>
      </c>
      <c r="D1511" s="22">
        <v>39159</v>
      </c>
      <c r="E1511" s="22">
        <v>39835</v>
      </c>
      <c r="F1511" s="3856"/>
      <c r="G1511" s="3856"/>
      <c r="H1511" s="7"/>
      <c r="I1511" s="7"/>
      <c r="J1511" s="7">
        <v>21</v>
      </c>
      <c r="K1511" s="7"/>
      <c r="L1511" s="7"/>
      <c r="M1511" s="7"/>
    </row>
    <row r="1512" spans="1:13" ht="24.75" customHeight="1" x14ac:dyDescent="0.2">
      <c r="A1512" s="1">
        <v>28</v>
      </c>
      <c r="B1512" s="7"/>
      <c r="C1512" s="440" t="s">
        <v>2993</v>
      </c>
      <c r="D1512" s="22">
        <v>39412</v>
      </c>
      <c r="E1512" s="22">
        <v>39811</v>
      </c>
      <c r="F1512" s="3854">
        <v>197</v>
      </c>
      <c r="G1512" s="3869" t="s">
        <v>1038</v>
      </c>
      <c r="H1512" s="1"/>
      <c r="I1512" s="7"/>
      <c r="J1512" s="7">
        <v>274</v>
      </c>
      <c r="K1512" s="7"/>
      <c r="L1512" s="7"/>
      <c r="M1512" s="7"/>
    </row>
    <row r="1513" spans="1:13" ht="14.25" customHeight="1" x14ac:dyDescent="0.2">
      <c r="A1513" s="1">
        <v>29</v>
      </c>
      <c r="B1513" s="7"/>
      <c r="C1513" s="440" t="s">
        <v>13</v>
      </c>
      <c r="D1513" s="22">
        <v>39449</v>
      </c>
      <c r="E1513" s="22">
        <v>39700</v>
      </c>
      <c r="F1513" s="3856"/>
      <c r="G1513" s="3870"/>
      <c r="H1513" s="1"/>
      <c r="I1513" s="7"/>
      <c r="J1513" s="7">
        <v>47</v>
      </c>
      <c r="K1513" s="7"/>
      <c r="L1513" s="7"/>
      <c r="M1513" s="7"/>
    </row>
    <row r="1514" spans="1:13" x14ac:dyDescent="0.2">
      <c r="A1514" s="14" t="s">
        <v>1213</v>
      </c>
      <c r="B1514" s="54" t="s">
        <v>1087</v>
      </c>
      <c r="C1514" s="315" t="s">
        <v>2527</v>
      </c>
      <c r="D1514" s="6"/>
      <c r="E1514" s="6"/>
      <c r="F1514" s="3854">
        <v>197</v>
      </c>
      <c r="G1514" s="3854">
        <v>3</v>
      </c>
      <c r="H1514" s="6"/>
      <c r="I1514" s="6"/>
      <c r="J1514" s="14"/>
      <c r="K1514" s="14"/>
      <c r="L1514" s="15"/>
      <c r="M1514" s="15"/>
    </row>
    <row r="1515" spans="1:13" ht="25.5" customHeight="1" x14ac:dyDescent="0.2">
      <c r="A1515" s="43">
        <v>30</v>
      </c>
      <c r="B1515" s="17" t="s">
        <v>1088</v>
      </c>
      <c r="C1515" s="385" t="s">
        <v>2994</v>
      </c>
      <c r="D1515" s="27">
        <v>39481</v>
      </c>
      <c r="E1515" s="27">
        <v>39813</v>
      </c>
      <c r="F1515" s="3855"/>
      <c r="G1515" s="3855"/>
      <c r="H1515" s="6"/>
      <c r="I1515" s="6"/>
      <c r="J1515" s="19">
        <v>34</v>
      </c>
      <c r="K1515" s="19"/>
      <c r="L1515" s="15"/>
      <c r="M1515" s="15"/>
    </row>
    <row r="1516" spans="1:13" ht="15.75" customHeight="1" x14ac:dyDescent="0.2">
      <c r="A1516" s="43">
        <v>31</v>
      </c>
      <c r="B1516" s="43" t="s">
        <v>1089</v>
      </c>
      <c r="C1516" s="385" t="s">
        <v>2529</v>
      </c>
      <c r="D1516" s="27">
        <v>39794</v>
      </c>
      <c r="E1516" s="27">
        <v>39794</v>
      </c>
      <c r="F1516" s="3855"/>
      <c r="G1516" s="3855"/>
      <c r="H1516" s="26"/>
      <c r="I1516" s="26"/>
      <c r="J1516" s="29">
        <v>2</v>
      </c>
      <c r="K1516" s="29"/>
      <c r="L1516" s="15"/>
      <c r="M1516" s="15"/>
    </row>
    <row r="1517" spans="1:13" ht="13.5" customHeight="1" x14ac:dyDescent="0.2">
      <c r="A1517" s="43">
        <v>32</v>
      </c>
      <c r="B1517" s="43" t="s">
        <v>2307</v>
      </c>
      <c r="C1517" s="385" t="s">
        <v>2530</v>
      </c>
      <c r="D1517" s="27">
        <v>39812</v>
      </c>
      <c r="E1517" s="27">
        <v>39812</v>
      </c>
      <c r="F1517" s="3855"/>
      <c r="G1517" s="3855"/>
      <c r="H1517" s="28"/>
      <c r="I1517" s="28"/>
      <c r="J1517" s="29">
        <v>2</v>
      </c>
      <c r="K1517" s="29"/>
      <c r="L1517" s="15"/>
      <c r="M1517" s="15"/>
    </row>
    <row r="1518" spans="1:13" ht="15" customHeight="1" x14ac:dyDescent="0.2">
      <c r="A1518" s="43">
        <v>33</v>
      </c>
      <c r="B1518" s="43" t="s">
        <v>1737</v>
      </c>
      <c r="C1518" s="54" t="s">
        <v>2531</v>
      </c>
      <c r="D1518" s="27">
        <v>39794</v>
      </c>
      <c r="E1518" s="27">
        <v>39810</v>
      </c>
      <c r="F1518" s="3855"/>
      <c r="G1518" s="3855"/>
      <c r="H1518" s="28"/>
      <c r="I1518" s="28"/>
      <c r="J1518" s="29">
        <v>11</v>
      </c>
      <c r="K1518" s="29"/>
      <c r="L1518" s="15"/>
      <c r="M1518" s="15"/>
    </row>
    <row r="1519" spans="1:13" ht="14.25" customHeight="1" x14ac:dyDescent="0.2">
      <c r="A1519" s="43">
        <v>34</v>
      </c>
      <c r="B1519" s="43" t="s">
        <v>1738</v>
      </c>
      <c r="C1519" s="385" t="s">
        <v>2532</v>
      </c>
      <c r="D1519" s="6"/>
      <c r="E1519" s="6"/>
      <c r="F1519" s="3856"/>
      <c r="G1519" s="3856"/>
      <c r="H1519" s="6"/>
      <c r="I1519" s="6"/>
      <c r="J1519" s="29">
        <v>11</v>
      </c>
      <c r="K1519" s="29"/>
      <c r="L1519" s="15"/>
      <c r="M1519" s="15"/>
    </row>
    <row r="1520" spans="1:13" x14ac:dyDescent="0.2">
      <c r="A1520" s="74"/>
      <c r="B1520" s="74"/>
      <c r="C1520" s="75"/>
      <c r="D1520" s="76"/>
      <c r="E1520" s="76"/>
      <c r="F1520" s="77"/>
      <c r="G1520" s="71"/>
      <c r="H1520" s="77"/>
      <c r="I1520" s="77"/>
      <c r="J1520" s="78"/>
      <c r="K1520" s="78"/>
      <c r="L1520" s="79"/>
      <c r="M1520" s="79"/>
    </row>
    <row r="1521" spans="1:13" x14ac:dyDescent="0.2">
      <c r="A1521" s="17" t="s">
        <v>2726</v>
      </c>
      <c r="C1521" s="329"/>
      <c r="D1521" s="3842" t="s">
        <v>2722</v>
      </c>
      <c r="E1521" s="3842"/>
      <c r="F1521" s="3842"/>
      <c r="G1521" s="3842"/>
      <c r="J1521" s="10"/>
      <c r="K1521" s="10"/>
      <c r="L1521" s="10"/>
      <c r="M1521" s="10"/>
    </row>
    <row r="1522" spans="1:13" x14ac:dyDescent="0.2">
      <c r="A1522" t="s">
        <v>2723</v>
      </c>
      <c r="C1522" s="329"/>
      <c r="D1522" s="301" t="s">
        <v>2860</v>
      </c>
      <c r="E1522" s="3846" t="s">
        <v>2861</v>
      </c>
      <c r="F1522" s="3847"/>
      <c r="G1522" s="301" t="s">
        <v>2862</v>
      </c>
    </row>
    <row r="1523" spans="1:13" x14ac:dyDescent="0.2">
      <c r="A1523" s="17" t="s">
        <v>2727</v>
      </c>
      <c r="C1523" s="329"/>
      <c r="D1523" s="301"/>
      <c r="E1523" s="3843"/>
      <c r="F1523" s="3843"/>
      <c r="G1523" s="301"/>
    </row>
    <row r="1524" spans="1:13" x14ac:dyDescent="0.2">
      <c r="A1524" s="10"/>
      <c r="B1524" s="329"/>
      <c r="C1524" s="329"/>
    </row>
    <row r="1525" spans="1:13" x14ac:dyDescent="0.2">
      <c r="A1525" s="74"/>
      <c r="B1525" s="329"/>
      <c r="C1525" s="329"/>
      <c r="J1525" s="78"/>
      <c r="K1525" s="78"/>
      <c r="L1525" s="79"/>
      <c r="M1525" s="79"/>
    </row>
    <row r="1526" spans="1:13" x14ac:dyDescent="0.2">
      <c r="A1526" s="74"/>
      <c r="B1526" s="74"/>
      <c r="C1526" s="75"/>
      <c r="D1526" s="76"/>
      <c r="E1526" s="76"/>
      <c r="F1526" s="77"/>
      <c r="G1526" s="71"/>
      <c r="H1526" s="77"/>
      <c r="I1526" s="77"/>
      <c r="J1526" s="78"/>
      <c r="K1526" s="78"/>
      <c r="L1526" s="79"/>
      <c r="M1526" s="79"/>
    </row>
    <row r="1528" spans="1:13" ht="12.75" customHeight="1" x14ac:dyDescent="0.2">
      <c r="A1528" s="3859"/>
      <c r="B1528" s="3859"/>
      <c r="C1528" s="3845" t="s">
        <v>2859</v>
      </c>
      <c r="D1528" s="3845"/>
      <c r="E1528" s="3845"/>
      <c r="F1528" s="3845"/>
      <c r="G1528" s="3845"/>
      <c r="H1528" s="3845"/>
      <c r="I1528" s="3845"/>
      <c r="J1528" s="3845"/>
      <c r="K1528" s="3845"/>
      <c r="L1528" s="3879" t="s">
        <v>2858</v>
      </c>
      <c r="M1528" s="3879"/>
    </row>
    <row r="1529" spans="1:13" x14ac:dyDescent="0.2">
      <c r="A1529" s="3859"/>
      <c r="B1529" s="3859"/>
      <c r="C1529" s="3845"/>
      <c r="D1529" s="3845"/>
      <c r="E1529" s="3845"/>
      <c r="F1529" s="3845"/>
      <c r="G1529" s="3845"/>
      <c r="H1529" s="3845"/>
      <c r="I1529" s="3845"/>
      <c r="J1529" s="3845"/>
      <c r="K1529" s="3845"/>
      <c r="L1529" s="3879"/>
      <c r="M1529" s="3879"/>
    </row>
    <row r="1530" spans="1:13" x14ac:dyDescent="0.2">
      <c r="A1530" s="3859"/>
      <c r="B1530" s="3859"/>
      <c r="C1530" s="3845"/>
      <c r="D1530" s="3845"/>
      <c r="E1530" s="3845"/>
      <c r="F1530" s="3845"/>
      <c r="G1530" s="3845"/>
      <c r="H1530" s="3845"/>
      <c r="I1530" s="3845"/>
      <c r="J1530" s="3845"/>
      <c r="K1530" s="3845"/>
      <c r="L1530" s="3879"/>
      <c r="M1530" s="3879"/>
    </row>
    <row r="1531" spans="1:13" ht="15.75" customHeight="1" x14ac:dyDescent="0.2">
      <c r="A1531" s="3859"/>
      <c r="B1531" s="3859"/>
      <c r="C1531" s="3853" t="s">
        <v>2720</v>
      </c>
      <c r="D1531" s="3853"/>
      <c r="E1531" s="3853"/>
      <c r="F1531" s="3853"/>
      <c r="G1531" s="3853"/>
      <c r="H1531" s="3853"/>
      <c r="I1531" s="3853"/>
      <c r="J1531" s="3853"/>
      <c r="K1531" s="3853"/>
      <c r="L1531" s="3879" t="s">
        <v>1208</v>
      </c>
      <c r="M1531" s="3879"/>
    </row>
    <row r="1532" spans="1:13" ht="15.75" customHeight="1" x14ac:dyDescent="0.2">
      <c r="A1532" s="3859"/>
      <c r="B1532" s="3859"/>
      <c r="C1532" s="3853"/>
      <c r="D1532" s="3853"/>
      <c r="E1532" s="3853"/>
      <c r="F1532" s="3853"/>
      <c r="G1532" s="3853"/>
      <c r="H1532" s="3853"/>
      <c r="I1532" s="3853"/>
      <c r="J1532" s="3853"/>
      <c r="K1532" s="3853"/>
      <c r="L1532" s="3879"/>
      <c r="M1532" s="3879"/>
    </row>
    <row r="1533" spans="1:13" ht="15.75" customHeight="1" x14ac:dyDescent="0.2">
      <c r="A1533" s="3859"/>
      <c r="B1533" s="3859"/>
      <c r="C1533" s="3853"/>
      <c r="D1533" s="3853"/>
      <c r="E1533" s="3853"/>
      <c r="F1533" s="3853"/>
      <c r="G1533" s="3853"/>
      <c r="H1533" s="3853"/>
      <c r="I1533" s="3853"/>
      <c r="J1533" s="3853"/>
      <c r="K1533" s="3853"/>
      <c r="L1533" s="3879"/>
      <c r="M1533" s="3879"/>
    </row>
    <row r="1534" spans="1:13" x14ac:dyDescent="0.2">
      <c r="A1534" s="17"/>
      <c r="B1534" s="17"/>
      <c r="C1534" s="17"/>
      <c r="D1534" s="17"/>
      <c r="E1534" s="17"/>
      <c r="F1534" s="17"/>
      <c r="G1534" s="17"/>
      <c r="H1534" s="17"/>
      <c r="I1534" s="17"/>
      <c r="J1534" s="17"/>
      <c r="K1534" s="17"/>
      <c r="L1534" s="17"/>
      <c r="M1534" s="17"/>
    </row>
    <row r="1535" spans="1:13" x14ac:dyDescent="0.2">
      <c r="A1535" s="17" t="s">
        <v>1231</v>
      </c>
      <c r="B1535" s="17"/>
      <c r="C1535" s="17"/>
      <c r="D1535" s="17"/>
      <c r="E1535" s="17"/>
      <c r="F1535" s="17"/>
      <c r="G1535" s="17"/>
      <c r="H1535" s="17"/>
      <c r="I1535" s="17"/>
    </row>
    <row r="1536" spans="1:13" ht="12.75" customHeight="1" x14ac:dyDescent="0.2">
      <c r="A1536" s="17" t="s">
        <v>975</v>
      </c>
      <c r="B1536" s="17"/>
      <c r="C1536" s="17"/>
      <c r="D1536" s="17"/>
      <c r="E1536" s="17"/>
      <c r="F1536" s="17"/>
      <c r="G1536" s="17"/>
      <c r="H1536" s="17"/>
      <c r="I1536" s="17" t="s">
        <v>2132</v>
      </c>
      <c r="L1536" s="17"/>
      <c r="M1536" s="17"/>
    </row>
    <row r="1537" spans="1:13" x14ac:dyDescent="0.2">
      <c r="A1537" s="17" t="s">
        <v>979</v>
      </c>
      <c r="B1537" s="17"/>
      <c r="C1537" s="17"/>
      <c r="D1537" s="17"/>
      <c r="E1537" s="17"/>
      <c r="F1537" s="17"/>
      <c r="G1537" s="17"/>
      <c r="H1537" s="17"/>
      <c r="I1537" s="17"/>
      <c r="J1537" s="17"/>
      <c r="K1537" s="17"/>
      <c r="L1537" s="17"/>
      <c r="M1537" s="17"/>
    </row>
    <row r="1538" spans="1:13" x14ac:dyDescent="0.2">
      <c r="A1538" s="17" t="s">
        <v>886</v>
      </c>
      <c r="B1538" s="17"/>
      <c r="C1538" s="17"/>
      <c r="D1538" s="17"/>
      <c r="E1538" s="17"/>
      <c r="F1538" s="17"/>
      <c r="G1538" s="17"/>
      <c r="H1538" s="17"/>
      <c r="I1538" s="17"/>
      <c r="J1538" s="3844"/>
      <c r="K1538" s="3844"/>
      <c r="L1538" s="3844"/>
      <c r="M1538" s="332"/>
    </row>
    <row r="1539" spans="1:13" x14ac:dyDescent="0.2">
      <c r="A1539" s="17" t="s">
        <v>887</v>
      </c>
      <c r="B1539" s="17"/>
      <c r="C1539" s="17"/>
      <c r="D1539" s="17"/>
      <c r="E1539" s="17"/>
      <c r="F1539" s="17"/>
      <c r="G1539" s="17"/>
      <c r="H1539" s="17"/>
      <c r="I1539" s="17"/>
      <c r="J1539" s="71"/>
      <c r="K1539" s="71"/>
      <c r="L1539" s="73"/>
      <c r="M1539" s="73"/>
    </row>
    <row r="1540" spans="1:13" x14ac:dyDescent="0.2">
      <c r="A1540" s="17"/>
      <c r="B1540" s="17"/>
      <c r="C1540" s="17"/>
      <c r="D1540" s="17"/>
      <c r="E1540" s="17"/>
      <c r="F1540" s="17"/>
      <c r="G1540" s="17"/>
      <c r="H1540" s="17"/>
      <c r="I1540" s="17"/>
      <c r="J1540" s="71"/>
      <c r="K1540" s="71"/>
      <c r="L1540" s="71"/>
      <c r="M1540" s="71"/>
    </row>
    <row r="1541" spans="1:13" x14ac:dyDescent="0.2">
      <c r="A1541" s="17"/>
      <c r="B1541" s="17"/>
      <c r="C1541" s="17"/>
      <c r="D1541" s="17"/>
      <c r="E1541" s="17"/>
      <c r="F1541" s="17"/>
      <c r="G1541" s="17"/>
      <c r="H1541" s="17"/>
      <c r="I1541" s="71"/>
      <c r="J1541" s="71"/>
      <c r="K1541" s="71"/>
      <c r="L1541" s="17"/>
      <c r="M1541" s="17"/>
    </row>
    <row r="1542" spans="1:13" ht="25.5" customHeight="1" x14ac:dyDescent="0.2">
      <c r="A1542" s="3845" t="s">
        <v>2864</v>
      </c>
      <c r="B1542" s="3845" t="s">
        <v>2865</v>
      </c>
      <c r="C1542" s="3845" t="s">
        <v>1212</v>
      </c>
      <c r="D1542" s="3845" t="s">
        <v>2866</v>
      </c>
      <c r="E1542" s="3845"/>
      <c r="F1542" s="3848" t="s">
        <v>3430</v>
      </c>
      <c r="G1542" s="3849"/>
      <c r="H1542" s="3841" t="s">
        <v>3429</v>
      </c>
      <c r="I1542" s="3841"/>
      <c r="J1542" s="3845" t="s">
        <v>1211</v>
      </c>
      <c r="K1542" s="3845" t="s">
        <v>2872</v>
      </c>
      <c r="L1542" s="3857" t="s">
        <v>2915</v>
      </c>
      <c r="M1542" s="3850" t="s">
        <v>2873</v>
      </c>
    </row>
    <row r="1543" spans="1:13" ht="18" x14ac:dyDescent="0.2">
      <c r="A1543" s="3845"/>
      <c r="B1543" s="3845"/>
      <c r="C1543" s="3845"/>
      <c r="D1543" s="6" t="s">
        <v>2867</v>
      </c>
      <c r="E1543" s="6" t="s">
        <v>2868</v>
      </c>
      <c r="F1543" s="6" t="s">
        <v>2870</v>
      </c>
      <c r="G1543" s="6" t="s">
        <v>2871</v>
      </c>
      <c r="H1543" s="325" t="s">
        <v>3216</v>
      </c>
      <c r="I1543" s="325" t="s">
        <v>3217</v>
      </c>
      <c r="J1543" s="3845"/>
      <c r="K1543" s="3845"/>
      <c r="L1543" s="3858"/>
      <c r="M1543" s="3851"/>
    </row>
    <row r="1544" spans="1:13" x14ac:dyDescent="0.2">
      <c r="A1544" s="14"/>
      <c r="B1544" s="13" t="s">
        <v>2847</v>
      </c>
      <c r="C1544" s="315" t="s">
        <v>1307</v>
      </c>
      <c r="D1544" s="6"/>
      <c r="E1544" s="6"/>
      <c r="F1544" s="6"/>
      <c r="G1544" s="6"/>
      <c r="H1544" s="6"/>
      <c r="I1544" s="6"/>
      <c r="J1544" s="14"/>
      <c r="K1544" s="14"/>
      <c r="L1544" s="15"/>
      <c r="M1544" s="15"/>
    </row>
    <row r="1545" spans="1:13" x14ac:dyDescent="0.2">
      <c r="A1545" s="2">
        <v>1</v>
      </c>
      <c r="B1545" s="20" t="s">
        <v>2314</v>
      </c>
      <c r="C1545" s="221" t="s">
        <v>1079</v>
      </c>
      <c r="D1545" s="122">
        <v>39647</v>
      </c>
      <c r="E1545" s="122">
        <v>39762</v>
      </c>
      <c r="F1545" s="3854">
        <v>197</v>
      </c>
      <c r="G1545" s="3854">
        <v>4</v>
      </c>
      <c r="H1545" s="20"/>
      <c r="I1545" s="20"/>
      <c r="J1545" s="20">
        <v>4</v>
      </c>
      <c r="K1545" s="20"/>
      <c r="L1545" s="20"/>
      <c r="M1545" s="20"/>
    </row>
    <row r="1546" spans="1:13" x14ac:dyDescent="0.2">
      <c r="A1546" s="2"/>
      <c r="B1546" s="42" t="s">
        <v>2848</v>
      </c>
      <c r="C1546" s="220" t="s">
        <v>2527</v>
      </c>
      <c r="D1546" s="122"/>
      <c r="E1546" s="122"/>
      <c r="F1546" s="3855"/>
      <c r="G1546" s="3855"/>
      <c r="H1546" s="20"/>
      <c r="I1546" s="20"/>
      <c r="J1546" s="20"/>
      <c r="K1546" s="20"/>
      <c r="L1546" s="20"/>
      <c r="M1546" s="20"/>
    </row>
    <row r="1547" spans="1:13" ht="25.5" x14ac:dyDescent="0.2">
      <c r="A1547" s="2">
        <v>2</v>
      </c>
      <c r="B1547" s="20" t="s">
        <v>96</v>
      </c>
      <c r="C1547" s="440" t="s">
        <v>3425</v>
      </c>
      <c r="D1547" s="122">
        <v>39448</v>
      </c>
      <c r="E1547" s="122">
        <v>39813</v>
      </c>
      <c r="F1547" s="3855"/>
      <c r="G1547" s="3855"/>
      <c r="H1547" s="20"/>
      <c r="I1547" s="20"/>
      <c r="J1547" s="20">
        <v>137</v>
      </c>
      <c r="K1547" s="20"/>
      <c r="L1547" s="20"/>
      <c r="M1547" s="20"/>
    </row>
    <row r="1548" spans="1:13" ht="25.5" x14ac:dyDescent="0.2">
      <c r="A1548" s="2">
        <v>3</v>
      </c>
      <c r="B1548" s="20" t="s">
        <v>2316</v>
      </c>
      <c r="C1548" s="440" t="s">
        <v>3426</v>
      </c>
      <c r="D1548" s="122">
        <v>39448</v>
      </c>
      <c r="E1548" s="122">
        <v>39813</v>
      </c>
      <c r="F1548" s="3855"/>
      <c r="G1548" s="3855"/>
      <c r="H1548" s="20"/>
      <c r="I1548" s="20"/>
      <c r="J1548" s="20">
        <v>90</v>
      </c>
      <c r="K1548" s="20"/>
      <c r="L1548" s="20"/>
      <c r="M1548" s="20"/>
    </row>
    <row r="1549" spans="1:13" x14ac:dyDescent="0.2">
      <c r="A1549" s="2">
        <v>4</v>
      </c>
      <c r="B1549" s="20" t="s">
        <v>2315</v>
      </c>
      <c r="C1549" s="46" t="s">
        <v>97</v>
      </c>
      <c r="D1549" s="122">
        <v>39448</v>
      </c>
      <c r="E1549" s="122">
        <v>39778</v>
      </c>
      <c r="F1549" s="3856"/>
      <c r="G1549" s="3856"/>
      <c r="H1549" s="20"/>
      <c r="I1549" s="20"/>
      <c r="J1549" s="20">
        <v>22</v>
      </c>
      <c r="K1549" s="20"/>
      <c r="L1549" s="20"/>
      <c r="M1549" s="20"/>
    </row>
    <row r="1550" spans="1:13" x14ac:dyDescent="0.2">
      <c r="A1550" s="2"/>
      <c r="B1550" s="20"/>
      <c r="C1550" s="46"/>
      <c r="D1550" s="122"/>
      <c r="E1550" s="122"/>
      <c r="F1550" s="20"/>
      <c r="G1550" s="20"/>
      <c r="H1550" s="20"/>
      <c r="I1550" s="20"/>
      <c r="J1550" s="20"/>
      <c r="K1550" s="20"/>
      <c r="L1550" s="20"/>
      <c r="M1550" s="20"/>
    </row>
    <row r="1551" spans="1:13" x14ac:dyDescent="0.2">
      <c r="A1551" s="17"/>
      <c r="B1551" s="17"/>
      <c r="C1551" s="17"/>
      <c r="D1551" s="17"/>
      <c r="E1551" s="17"/>
      <c r="F1551" s="17"/>
      <c r="G1551" s="17"/>
      <c r="H1551" s="17"/>
      <c r="I1551" s="17"/>
      <c r="J1551" s="17"/>
      <c r="K1551" s="17"/>
      <c r="L1551" s="17"/>
      <c r="M1551" s="17"/>
    </row>
    <row r="1552" spans="1:13" x14ac:dyDescent="0.2">
      <c r="A1552" s="17" t="s">
        <v>2726</v>
      </c>
      <c r="C1552" s="329"/>
      <c r="D1552" s="3842" t="s">
        <v>2722</v>
      </c>
      <c r="E1552" s="3842"/>
      <c r="F1552" s="3842"/>
      <c r="G1552" s="3842"/>
    </row>
    <row r="1553" spans="1:13" x14ac:dyDescent="0.2">
      <c r="A1553" t="s">
        <v>2723</v>
      </c>
      <c r="C1553" s="329"/>
      <c r="D1553" s="301" t="s">
        <v>2860</v>
      </c>
      <c r="E1553" s="3846" t="s">
        <v>2861</v>
      </c>
      <c r="F1553" s="3847"/>
      <c r="G1553" s="301" t="s">
        <v>2862</v>
      </c>
    </row>
    <row r="1554" spans="1:13" x14ac:dyDescent="0.2">
      <c r="A1554" s="17" t="s">
        <v>2727</v>
      </c>
      <c r="C1554" s="329"/>
      <c r="D1554" s="301"/>
      <c r="E1554" s="3843"/>
      <c r="F1554" s="3843"/>
      <c r="G1554" s="301"/>
    </row>
    <row r="1555" spans="1:13" x14ac:dyDescent="0.2">
      <c r="A1555" s="36"/>
      <c r="B1555" s="329"/>
      <c r="C1555" s="329"/>
      <c r="J1555" s="36"/>
      <c r="K1555" s="36"/>
      <c r="L1555" s="36"/>
      <c r="M1555" s="36"/>
    </row>
    <row r="1556" spans="1:13" x14ac:dyDescent="0.2">
      <c r="B1556" s="329"/>
      <c r="C1556" s="329"/>
    </row>
    <row r="1558" spans="1:13" ht="12.75" customHeight="1" x14ac:dyDescent="0.2">
      <c r="A1558" s="3860"/>
      <c r="B1558" s="3860"/>
      <c r="C1558" s="3845" t="s">
        <v>2859</v>
      </c>
      <c r="D1558" s="3845"/>
      <c r="E1558" s="3845"/>
      <c r="F1558" s="3845"/>
      <c r="G1558" s="3845"/>
      <c r="H1558" s="3845"/>
      <c r="I1558" s="3845"/>
      <c r="J1558" s="3845"/>
      <c r="K1558" s="3845"/>
      <c r="L1558" s="3852" t="s">
        <v>2858</v>
      </c>
      <c r="M1558" s="3852"/>
    </row>
    <row r="1559" spans="1:13" x14ac:dyDescent="0.2">
      <c r="A1559" s="3860"/>
      <c r="B1559" s="3860"/>
      <c r="C1559" s="3845"/>
      <c r="D1559" s="3845"/>
      <c r="E1559" s="3845"/>
      <c r="F1559" s="3845"/>
      <c r="G1559" s="3845"/>
      <c r="H1559" s="3845"/>
      <c r="I1559" s="3845"/>
      <c r="J1559" s="3845"/>
      <c r="K1559" s="3845"/>
      <c r="L1559" s="3852"/>
      <c r="M1559" s="3852"/>
    </row>
    <row r="1560" spans="1:13" x14ac:dyDescent="0.2">
      <c r="A1560" s="3860"/>
      <c r="B1560" s="3860"/>
      <c r="C1560" s="3845"/>
      <c r="D1560" s="3845"/>
      <c r="E1560" s="3845"/>
      <c r="F1560" s="3845"/>
      <c r="G1560" s="3845"/>
      <c r="H1560" s="3845"/>
      <c r="I1560" s="3845"/>
      <c r="J1560" s="3845"/>
      <c r="K1560" s="3845"/>
      <c r="L1560" s="3852"/>
      <c r="M1560" s="3852"/>
    </row>
    <row r="1561" spans="1:13" ht="15.75" customHeight="1" x14ac:dyDescent="0.2">
      <c r="A1561" s="3860"/>
      <c r="B1561" s="3860"/>
      <c r="C1561" s="3853" t="s">
        <v>2720</v>
      </c>
      <c r="D1561" s="3853"/>
      <c r="E1561" s="3853"/>
      <c r="F1561" s="3853"/>
      <c r="G1561" s="3853"/>
      <c r="H1561" s="3853"/>
      <c r="I1561" s="3853"/>
      <c r="J1561" s="3853"/>
      <c r="K1561" s="3853"/>
      <c r="L1561" s="3852" t="s">
        <v>1208</v>
      </c>
      <c r="M1561" s="3852"/>
    </row>
    <row r="1562" spans="1:13" ht="15.75" customHeight="1" x14ac:dyDescent="0.2">
      <c r="A1562" s="3860"/>
      <c r="B1562" s="3860"/>
      <c r="C1562" s="3853"/>
      <c r="D1562" s="3853"/>
      <c r="E1562" s="3853"/>
      <c r="F1562" s="3853"/>
      <c r="G1562" s="3853"/>
      <c r="H1562" s="3853"/>
      <c r="I1562" s="3853"/>
      <c r="J1562" s="3853"/>
      <c r="K1562" s="3853"/>
      <c r="L1562" s="3852"/>
      <c r="M1562" s="3852"/>
    </row>
    <row r="1563" spans="1:13" ht="15.75" customHeight="1" x14ac:dyDescent="0.2">
      <c r="A1563" s="3860"/>
      <c r="B1563" s="3860"/>
      <c r="C1563" s="3853"/>
      <c r="D1563" s="3853"/>
      <c r="E1563" s="3853"/>
      <c r="F1563" s="3853"/>
      <c r="G1563" s="3853"/>
      <c r="H1563" s="3853"/>
      <c r="I1563" s="3853"/>
      <c r="J1563" s="3853"/>
      <c r="K1563" s="3853"/>
      <c r="L1563" s="3852"/>
      <c r="M1563" s="3852"/>
    </row>
    <row r="1565" spans="1:13" x14ac:dyDescent="0.2">
      <c r="A1565" t="s">
        <v>1231</v>
      </c>
    </row>
    <row r="1566" spans="1:13" ht="12.75" customHeight="1" x14ac:dyDescent="0.2">
      <c r="A1566" s="17" t="s">
        <v>980</v>
      </c>
      <c r="B1566" s="17"/>
      <c r="C1566" s="17"/>
      <c r="D1566" s="17"/>
      <c r="E1566" s="17"/>
      <c r="F1566" s="17"/>
      <c r="G1566" s="17"/>
      <c r="H1566" s="17"/>
      <c r="I1566" t="s">
        <v>446</v>
      </c>
      <c r="L1566" s="17"/>
      <c r="M1566" s="17"/>
    </row>
    <row r="1567" spans="1:13" x14ac:dyDescent="0.2">
      <c r="A1567" s="17" t="s">
        <v>981</v>
      </c>
    </row>
    <row r="1568" spans="1:13" x14ac:dyDescent="0.2">
      <c r="A1568" s="17" t="s">
        <v>888</v>
      </c>
      <c r="J1568" s="3844"/>
      <c r="K1568" s="3844"/>
      <c r="L1568" s="3844"/>
      <c r="M1568" s="332"/>
    </row>
    <row r="1569" spans="1:13" x14ac:dyDescent="0.2">
      <c r="A1569" s="17" t="s">
        <v>887</v>
      </c>
      <c r="J1569" s="71"/>
      <c r="K1569" s="71"/>
      <c r="L1569" s="73"/>
      <c r="M1569" s="73"/>
    </row>
    <row r="1570" spans="1:13" x14ac:dyDescent="0.2">
      <c r="J1570" s="4"/>
      <c r="K1570" s="4"/>
      <c r="L1570" s="4"/>
      <c r="M1570" s="4"/>
    </row>
    <row r="1571" spans="1:13" x14ac:dyDescent="0.2">
      <c r="I1571" s="4"/>
      <c r="J1571" s="4"/>
      <c r="K1571" s="4"/>
    </row>
    <row r="1572" spans="1:13" ht="24" customHeight="1" x14ac:dyDescent="0.2">
      <c r="A1572" s="3872" t="s">
        <v>2864</v>
      </c>
      <c r="B1572" s="3872" t="s">
        <v>2865</v>
      </c>
      <c r="C1572" s="3880" t="s">
        <v>1212</v>
      </c>
      <c r="D1572" s="3863" t="s">
        <v>2866</v>
      </c>
      <c r="E1572" s="3864"/>
      <c r="F1572" s="3848" t="s">
        <v>3430</v>
      </c>
      <c r="G1572" s="3849"/>
      <c r="H1572" s="3841" t="s">
        <v>3429</v>
      </c>
      <c r="I1572" s="3841"/>
      <c r="J1572" s="3872" t="s">
        <v>1211</v>
      </c>
      <c r="K1572" s="3845" t="s">
        <v>2872</v>
      </c>
      <c r="L1572" s="3857" t="s">
        <v>2915</v>
      </c>
      <c r="M1572" s="3850" t="s">
        <v>2873</v>
      </c>
    </row>
    <row r="1573" spans="1:13" ht="18" x14ac:dyDescent="0.2">
      <c r="A1573" s="3873"/>
      <c r="B1573" s="3873"/>
      <c r="C1573" s="3881"/>
      <c r="D1573" s="6" t="s">
        <v>2867</v>
      </c>
      <c r="E1573" s="6" t="s">
        <v>2868</v>
      </c>
      <c r="F1573" s="6" t="s">
        <v>2870</v>
      </c>
      <c r="G1573" s="6" t="s">
        <v>2871</v>
      </c>
      <c r="H1573" s="325" t="s">
        <v>3216</v>
      </c>
      <c r="I1573" s="325" t="s">
        <v>3217</v>
      </c>
      <c r="J1573" s="3873"/>
      <c r="K1573" s="3845"/>
      <c r="L1573" s="3858"/>
      <c r="M1573" s="3851"/>
    </row>
    <row r="1574" spans="1:13" x14ac:dyDescent="0.2">
      <c r="A1574" s="48"/>
      <c r="B1574" s="53" t="s">
        <v>2849</v>
      </c>
      <c r="C1574" s="315" t="s">
        <v>406</v>
      </c>
      <c r="D1574" s="6"/>
      <c r="E1574" s="6"/>
      <c r="F1574" s="6"/>
      <c r="G1574" s="6"/>
      <c r="H1574" s="6"/>
      <c r="I1574" s="6"/>
      <c r="J1574" s="48"/>
      <c r="K1574" s="48"/>
      <c r="L1574" s="47"/>
      <c r="M1574" s="47"/>
    </row>
    <row r="1575" spans="1:13" ht="25.5" x14ac:dyDescent="0.2">
      <c r="A1575" s="1">
        <v>1</v>
      </c>
      <c r="B1575" s="7" t="s">
        <v>407</v>
      </c>
      <c r="C1575" s="316" t="s">
        <v>2816</v>
      </c>
      <c r="D1575" s="8">
        <v>39798</v>
      </c>
      <c r="E1575" s="8">
        <v>39813</v>
      </c>
      <c r="F1575" s="3854">
        <v>197</v>
      </c>
      <c r="G1575" s="3854">
        <v>5</v>
      </c>
      <c r="H1575" s="7"/>
      <c r="I1575" s="7"/>
      <c r="J1575" s="7">
        <v>3</v>
      </c>
      <c r="K1575" s="7"/>
      <c r="M1575" s="11" t="s">
        <v>2856</v>
      </c>
    </row>
    <row r="1576" spans="1:13" x14ac:dyDescent="0.2">
      <c r="A1576" s="1"/>
      <c r="B1576" s="20" t="s">
        <v>2850</v>
      </c>
      <c r="C1576" s="315" t="s">
        <v>2839</v>
      </c>
      <c r="D1576" s="8"/>
      <c r="E1576" s="8"/>
      <c r="F1576" s="3855"/>
      <c r="G1576" s="3855"/>
      <c r="H1576" s="7"/>
      <c r="I1576" s="7"/>
      <c r="J1576" s="7"/>
      <c r="K1576" s="7"/>
      <c r="L1576" s="11"/>
      <c r="M1576" s="11"/>
    </row>
    <row r="1577" spans="1:13" ht="38.25" x14ac:dyDescent="0.2">
      <c r="A1577" s="1">
        <v>2</v>
      </c>
      <c r="B1577" s="7" t="s">
        <v>2345</v>
      </c>
      <c r="C1577" s="316" t="s">
        <v>2347</v>
      </c>
      <c r="D1577" s="8">
        <v>39448</v>
      </c>
      <c r="E1577" s="8">
        <v>39799</v>
      </c>
      <c r="F1577" s="3855"/>
      <c r="G1577" s="3855"/>
      <c r="H1577" s="7"/>
      <c r="I1577" s="7"/>
      <c r="J1577" s="7">
        <v>148</v>
      </c>
      <c r="K1577" s="7"/>
      <c r="L1577" s="7"/>
      <c r="M1577" s="11" t="s">
        <v>8513</v>
      </c>
    </row>
    <row r="1578" spans="1:13" x14ac:dyDescent="0.2">
      <c r="A1578" s="1">
        <v>3</v>
      </c>
      <c r="B1578" s="7" t="s">
        <v>2344</v>
      </c>
      <c r="C1578" s="316" t="s">
        <v>2818</v>
      </c>
      <c r="D1578" s="8">
        <v>39819</v>
      </c>
      <c r="E1578" s="8">
        <v>39784</v>
      </c>
      <c r="F1578" s="3856"/>
      <c r="G1578" s="3856"/>
      <c r="H1578" s="7"/>
      <c r="I1578" s="7"/>
      <c r="J1578" s="7">
        <v>24</v>
      </c>
      <c r="K1578" s="7"/>
      <c r="L1578" s="7"/>
      <c r="M1578" s="7"/>
    </row>
    <row r="1579" spans="1:13" ht="25.5" x14ac:dyDescent="0.2">
      <c r="A1579" s="1">
        <v>4</v>
      </c>
      <c r="B1579" s="20" t="s">
        <v>2444</v>
      </c>
      <c r="C1579" s="382" t="s">
        <v>3427</v>
      </c>
      <c r="D1579" s="8">
        <v>39580</v>
      </c>
      <c r="E1579" s="8">
        <v>39643</v>
      </c>
      <c r="F1579" s="3854">
        <v>197</v>
      </c>
      <c r="G1579" s="3854">
        <v>6</v>
      </c>
      <c r="H1579" s="7"/>
      <c r="I1579" s="7"/>
      <c r="J1579" s="7">
        <v>146</v>
      </c>
      <c r="K1579" s="7"/>
      <c r="L1579" s="7"/>
      <c r="M1579" s="7"/>
    </row>
    <row r="1580" spans="1:13" x14ac:dyDescent="0.2">
      <c r="A1580" s="1"/>
      <c r="B1580" s="20"/>
      <c r="C1580" s="320"/>
      <c r="D1580" s="8"/>
      <c r="E1580" s="8"/>
      <c r="F1580" s="3855"/>
      <c r="G1580" s="3855"/>
      <c r="H1580" s="7"/>
      <c r="I1580" s="7"/>
      <c r="J1580" s="7"/>
      <c r="K1580" s="7"/>
      <c r="L1580" s="7"/>
      <c r="M1580" s="7"/>
    </row>
    <row r="1581" spans="1:13" x14ac:dyDescent="0.2">
      <c r="A1581" s="1"/>
      <c r="B1581" s="42" t="s">
        <v>2446</v>
      </c>
      <c r="C1581" s="220" t="s">
        <v>2527</v>
      </c>
      <c r="D1581" s="8"/>
      <c r="E1581" s="8"/>
      <c r="F1581" s="3855"/>
      <c r="G1581" s="3855"/>
      <c r="H1581" s="7"/>
      <c r="I1581" s="7"/>
      <c r="J1581" s="7"/>
      <c r="K1581" s="7"/>
      <c r="L1581" s="7"/>
      <c r="M1581" s="7"/>
    </row>
    <row r="1582" spans="1:13" x14ac:dyDescent="0.2">
      <c r="A1582" s="1"/>
      <c r="B1582" s="20" t="s">
        <v>2108</v>
      </c>
      <c r="C1582" s="221" t="s">
        <v>2109</v>
      </c>
      <c r="D1582" s="8">
        <v>39448</v>
      </c>
      <c r="E1582" s="8">
        <v>39813</v>
      </c>
      <c r="F1582" s="3856"/>
      <c r="G1582" s="3856"/>
      <c r="H1582" s="7"/>
      <c r="I1582" s="7"/>
      <c r="J1582" s="7">
        <v>132</v>
      </c>
      <c r="K1582" s="7"/>
      <c r="L1582" s="7"/>
      <c r="M1582" s="7"/>
    </row>
    <row r="1583" spans="1:13" ht="24" customHeight="1" x14ac:dyDescent="0.2">
      <c r="A1583" s="1">
        <v>5</v>
      </c>
      <c r="B1583" s="20" t="s">
        <v>2110</v>
      </c>
      <c r="C1583" s="382" t="s">
        <v>3428</v>
      </c>
      <c r="D1583" s="195" t="s">
        <v>2652</v>
      </c>
      <c r="E1583" s="195" t="s">
        <v>2652</v>
      </c>
      <c r="F1583" s="3854">
        <v>197</v>
      </c>
      <c r="G1583" s="3854">
        <v>7</v>
      </c>
      <c r="H1583" s="7"/>
      <c r="I1583" s="7"/>
      <c r="J1583" s="7">
        <v>7</v>
      </c>
      <c r="K1583" s="7"/>
      <c r="L1583" s="7"/>
      <c r="M1583" s="7"/>
    </row>
    <row r="1584" spans="1:13" x14ac:dyDescent="0.2">
      <c r="A1584" s="1"/>
      <c r="B1584" s="20"/>
      <c r="C1584" s="320"/>
      <c r="D1584" s="195"/>
      <c r="E1584" s="195"/>
      <c r="F1584" s="3855"/>
      <c r="G1584" s="3855"/>
      <c r="H1584" s="7"/>
      <c r="I1584" s="7"/>
      <c r="J1584" s="7"/>
      <c r="K1584" s="7"/>
      <c r="L1584" s="7"/>
      <c r="M1584" s="7"/>
    </row>
    <row r="1585" spans="1:13" x14ac:dyDescent="0.2">
      <c r="A1585" s="1">
        <v>6</v>
      </c>
      <c r="B1585" s="42" t="s">
        <v>2114</v>
      </c>
      <c r="C1585" s="220" t="s">
        <v>5316</v>
      </c>
      <c r="D1585" s="8">
        <v>39448</v>
      </c>
      <c r="E1585" s="8">
        <v>39813</v>
      </c>
      <c r="F1585" s="3855"/>
      <c r="G1585" s="3855"/>
      <c r="H1585" s="7"/>
      <c r="I1585" s="7"/>
      <c r="J1585" s="7">
        <v>239</v>
      </c>
      <c r="K1585" s="7"/>
      <c r="L1585" s="7"/>
      <c r="M1585" s="7"/>
    </row>
    <row r="1586" spans="1:13" x14ac:dyDescent="0.2">
      <c r="A1586" s="1"/>
      <c r="B1586" s="20"/>
      <c r="C1586" s="320"/>
      <c r="D1586" s="8"/>
      <c r="E1586" s="8"/>
      <c r="F1586" s="3855"/>
      <c r="G1586" s="3855"/>
      <c r="H1586" s="7"/>
      <c r="I1586" s="7"/>
      <c r="J1586" s="7"/>
      <c r="K1586" s="7"/>
      <c r="L1586" s="7"/>
      <c r="M1586" s="7"/>
    </row>
    <row r="1587" spans="1:13" x14ac:dyDescent="0.2">
      <c r="A1587" s="1"/>
      <c r="B1587" s="42" t="s">
        <v>1739</v>
      </c>
      <c r="C1587" s="315" t="s">
        <v>2840</v>
      </c>
      <c r="D1587" s="8"/>
      <c r="E1587" s="8"/>
      <c r="F1587" s="3855"/>
      <c r="G1587" s="3855"/>
      <c r="H1587" s="7"/>
      <c r="I1587" s="7"/>
      <c r="J1587" s="7"/>
      <c r="K1587" s="7"/>
      <c r="L1587" s="7"/>
      <c r="M1587" s="7"/>
    </row>
    <row r="1588" spans="1:13" x14ac:dyDescent="0.2">
      <c r="A1588" s="1">
        <v>7</v>
      </c>
      <c r="B1588" s="7" t="s">
        <v>1740</v>
      </c>
      <c r="C1588" s="316" t="s">
        <v>2820</v>
      </c>
      <c r="D1588" s="8">
        <v>39470</v>
      </c>
      <c r="E1588" s="8">
        <v>39602</v>
      </c>
      <c r="F1588" s="3856"/>
      <c r="G1588" s="3856"/>
      <c r="H1588" s="7"/>
      <c r="I1588" s="7"/>
      <c r="J1588" s="7">
        <v>3</v>
      </c>
      <c r="K1588" s="7"/>
      <c r="L1588" s="7"/>
      <c r="M1588" s="7"/>
    </row>
    <row r="1589" spans="1:13" x14ac:dyDescent="0.2">
      <c r="A1589" s="1"/>
      <c r="B1589" s="7"/>
      <c r="C1589" s="317"/>
      <c r="D1589" s="7"/>
      <c r="E1589" s="7"/>
      <c r="F1589" s="7"/>
      <c r="G1589" s="7"/>
      <c r="H1589" s="7"/>
      <c r="I1589" s="7"/>
      <c r="J1589" s="7"/>
      <c r="K1589" s="7"/>
      <c r="L1589" s="7"/>
      <c r="M1589" s="7"/>
    </row>
    <row r="1591" spans="1:13" x14ac:dyDescent="0.2">
      <c r="A1591" s="17" t="s">
        <v>2726</v>
      </c>
      <c r="C1591" s="329"/>
      <c r="D1591" s="3842" t="s">
        <v>2722</v>
      </c>
      <c r="E1591" s="3842"/>
      <c r="F1591" s="3842"/>
      <c r="G1591" s="3842"/>
    </row>
    <row r="1592" spans="1:13" x14ac:dyDescent="0.2">
      <c r="A1592" t="s">
        <v>2723</v>
      </c>
      <c r="C1592" s="329"/>
      <c r="D1592" s="301" t="s">
        <v>2860</v>
      </c>
      <c r="E1592" s="3846" t="s">
        <v>2861</v>
      </c>
      <c r="F1592" s="3847"/>
      <c r="G1592" s="301" t="s">
        <v>2862</v>
      </c>
    </row>
    <row r="1593" spans="1:13" x14ac:dyDescent="0.2">
      <c r="A1593" s="17" t="s">
        <v>2727</v>
      </c>
      <c r="C1593" s="329"/>
      <c r="D1593" s="301"/>
      <c r="E1593" s="3843"/>
      <c r="F1593" s="3843"/>
      <c r="G1593" s="301"/>
    </row>
    <row r="1594" spans="1:13" x14ac:dyDescent="0.2">
      <c r="A1594" s="10"/>
      <c r="B1594" s="329"/>
      <c r="C1594" s="329"/>
      <c r="J1594" s="10"/>
      <c r="K1594" s="10"/>
      <c r="L1594" s="10"/>
      <c r="M1594" s="10"/>
    </row>
    <row r="1595" spans="1:13" x14ac:dyDescent="0.2">
      <c r="B1595" s="329"/>
      <c r="C1595" s="329"/>
    </row>
    <row r="1597" spans="1:13" ht="12.75" customHeight="1" x14ac:dyDescent="0.2">
      <c r="A1597" s="3860"/>
      <c r="B1597" s="3860"/>
      <c r="C1597" s="3845" t="s">
        <v>2859</v>
      </c>
      <c r="D1597" s="3845"/>
      <c r="E1597" s="3845"/>
      <c r="F1597" s="3845"/>
      <c r="G1597" s="3845"/>
      <c r="H1597" s="3845"/>
      <c r="I1597" s="3845"/>
      <c r="J1597" s="3845"/>
      <c r="K1597" s="3845"/>
      <c r="L1597" s="3852" t="s">
        <v>2858</v>
      </c>
      <c r="M1597" s="3852"/>
    </row>
    <row r="1598" spans="1:13" x14ac:dyDescent="0.2">
      <c r="A1598" s="3860"/>
      <c r="B1598" s="3860"/>
      <c r="C1598" s="3845"/>
      <c r="D1598" s="3845"/>
      <c r="E1598" s="3845"/>
      <c r="F1598" s="3845"/>
      <c r="G1598" s="3845"/>
      <c r="H1598" s="3845"/>
      <c r="I1598" s="3845"/>
      <c r="J1598" s="3845"/>
      <c r="K1598" s="3845"/>
      <c r="L1598" s="3852"/>
      <c r="M1598" s="3852"/>
    </row>
    <row r="1599" spans="1:13" x14ac:dyDescent="0.2">
      <c r="A1599" s="3860"/>
      <c r="B1599" s="3860"/>
      <c r="C1599" s="3845"/>
      <c r="D1599" s="3845"/>
      <c r="E1599" s="3845"/>
      <c r="F1599" s="3845"/>
      <c r="G1599" s="3845"/>
      <c r="H1599" s="3845"/>
      <c r="I1599" s="3845"/>
      <c r="J1599" s="3845"/>
      <c r="K1599" s="3845"/>
      <c r="L1599" s="3852"/>
      <c r="M1599" s="3852"/>
    </row>
    <row r="1600" spans="1:13" ht="12.75" customHeight="1" x14ac:dyDescent="0.2">
      <c r="A1600" s="3860"/>
      <c r="B1600" s="3860"/>
      <c r="C1600" s="3853" t="s">
        <v>2720</v>
      </c>
      <c r="D1600" s="3853"/>
      <c r="E1600" s="3853"/>
      <c r="F1600" s="3853"/>
      <c r="G1600" s="3853"/>
      <c r="H1600" s="3853"/>
      <c r="I1600" s="3853"/>
      <c r="J1600" s="3853"/>
      <c r="K1600" s="3853"/>
      <c r="L1600" s="3852" t="s">
        <v>1208</v>
      </c>
      <c r="M1600" s="3852"/>
    </row>
    <row r="1601" spans="1:13" ht="12.75" customHeight="1" x14ac:dyDescent="0.2">
      <c r="A1601" s="3860"/>
      <c r="B1601" s="3860"/>
      <c r="C1601" s="3853"/>
      <c r="D1601" s="3853"/>
      <c r="E1601" s="3853"/>
      <c r="F1601" s="3853"/>
      <c r="G1601" s="3853"/>
      <c r="H1601" s="3853"/>
      <c r="I1601" s="3853"/>
      <c r="J1601" s="3853"/>
      <c r="K1601" s="3853"/>
      <c r="L1601" s="3852"/>
      <c r="M1601" s="3852"/>
    </row>
    <row r="1602" spans="1:13" ht="12.75" customHeight="1" x14ac:dyDescent="0.2">
      <c r="A1602" s="3860"/>
      <c r="B1602" s="3860"/>
      <c r="C1602" s="3853"/>
      <c r="D1602" s="3853"/>
      <c r="E1602" s="3853"/>
      <c r="F1602" s="3853"/>
      <c r="G1602" s="3853"/>
      <c r="H1602" s="3853"/>
      <c r="I1602" s="3853"/>
      <c r="J1602" s="3853"/>
      <c r="K1602" s="3853"/>
      <c r="L1602" s="3852"/>
      <c r="M1602" s="3852"/>
    </row>
    <row r="1604" spans="1:13" x14ac:dyDescent="0.2">
      <c r="A1604" t="s">
        <v>1231</v>
      </c>
    </row>
    <row r="1605" spans="1:13" ht="12.75" customHeight="1" x14ac:dyDescent="0.2">
      <c r="A1605" s="17" t="s">
        <v>982</v>
      </c>
      <c r="B1605" s="17"/>
      <c r="C1605" s="17"/>
      <c r="D1605" s="17"/>
      <c r="E1605" s="17"/>
      <c r="F1605" s="17"/>
      <c r="G1605" s="17"/>
      <c r="H1605" s="17"/>
      <c r="I1605" t="s">
        <v>447</v>
      </c>
      <c r="L1605" s="17"/>
      <c r="M1605" s="17"/>
    </row>
    <row r="1606" spans="1:13" x14ac:dyDescent="0.2">
      <c r="A1606" s="17" t="s">
        <v>983</v>
      </c>
    </row>
    <row r="1607" spans="1:13" x14ac:dyDescent="0.2">
      <c r="A1607" s="17"/>
      <c r="J1607" s="3844"/>
      <c r="K1607" s="3844"/>
      <c r="L1607" s="3844"/>
      <c r="M1607" s="332"/>
    </row>
    <row r="1608" spans="1:13" x14ac:dyDescent="0.2">
      <c r="A1608" s="17" t="s">
        <v>2729</v>
      </c>
      <c r="J1608" s="71"/>
      <c r="K1608" s="71"/>
      <c r="L1608" s="73"/>
      <c r="M1608" s="73"/>
    </row>
    <row r="1609" spans="1:13" x14ac:dyDescent="0.2">
      <c r="J1609" s="4"/>
      <c r="K1609" s="4"/>
      <c r="L1609" s="4"/>
      <c r="M1609" s="4"/>
    </row>
    <row r="1610" spans="1:13" x14ac:dyDescent="0.2">
      <c r="I1610" s="4"/>
      <c r="J1610" s="4"/>
      <c r="K1610" s="4"/>
    </row>
    <row r="1611" spans="1:13" ht="24.75" customHeight="1" x14ac:dyDescent="0.2">
      <c r="A1611" s="3872" t="s">
        <v>2864</v>
      </c>
      <c r="B1611" s="3872" t="s">
        <v>2865</v>
      </c>
      <c r="C1611" s="3880" t="s">
        <v>1212</v>
      </c>
      <c r="D1611" s="3863" t="s">
        <v>2866</v>
      </c>
      <c r="E1611" s="3864"/>
      <c r="F1611" s="3848" t="s">
        <v>3430</v>
      </c>
      <c r="G1611" s="3849"/>
      <c r="H1611" s="3841" t="s">
        <v>3429</v>
      </c>
      <c r="I1611" s="3841"/>
      <c r="J1611" s="3872" t="s">
        <v>1211</v>
      </c>
      <c r="K1611" s="3845" t="s">
        <v>2872</v>
      </c>
      <c r="L1611" s="3857" t="s">
        <v>2915</v>
      </c>
      <c r="M1611" s="3850" t="s">
        <v>2873</v>
      </c>
    </row>
    <row r="1612" spans="1:13" ht="18" x14ac:dyDescent="0.2">
      <c r="A1612" s="3873"/>
      <c r="B1612" s="3873"/>
      <c r="C1612" s="3881"/>
      <c r="D1612" s="6" t="s">
        <v>2867</v>
      </c>
      <c r="E1612" s="6" t="s">
        <v>2868</v>
      </c>
      <c r="F1612" s="6" t="s">
        <v>2870</v>
      </c>
      <c r="G1612" s="6" t="s">
        <v>2871</v>
      </c>
      <c r="H1612" s="325" t="s">
        <v>3216</v>
      </c>
      <c r="I1612" s="325" t="s">
        <v>3217</v>
      </c>
      <c r="J1612" s="3873"/>
      <c r="K1612" s="3845"/>
      <c r="L1612" s="3858"/>
      <c r="M1612" s="3851"/>
    </row>
    <row r="1613" spans="1:13" x14ac:dyDescent="0.2">
      <c r="A1613" s="48"/>
      <c r="B1613" s="53" t="s">
        <v>2841</v>
      </c>
      <c r="C1613" s="315" t="s">
        <v>2838</v>
      </c>
      <c r="D1613" s="6"/>
      <c r="E1613" s="6"/>
      <c r="F1613" s="6"/>
      <c r="G1613" s="6"/>
      <c r="H1613" s="6"/>
      <c r="I1613" s="6"/>
      <c r="J1613" s="48"/>
      <c r="K1613" s="48"/>
      <c r="L1613" s="47"/>
      <c r="M1613" s="47"/>
    </row>
    <row r="1614" spans="1:13" x14ac:dyDescent="0.2">
      <c r="A1614" s="2">
        <v>1</v>
      </c>
      <c r="B1614" s="20" t="s">
        <v>1278</v>
      </c>
      <c r="C1614" s="221" t="s">
        <v>1277</v>
      </c>
      <c r="D1614" s="8">
        <v>39491</v>
      </c>
      <c r="E1614" s="8">
        <v>39790</v>
      </c>
      <c r="F1614" s="21">
        <v>198</v>
      </c>
      <c r="G1614" s="21">
        <v>1</v>
      </c>
      <c r="H1614" s="7"/>
      <c r="I1614" s="7"/>
      <c r="J1614" s="7">
        <v>62</v>
      </c>
      <c r="K1614" s="7"/>
      <c r="L1614" s="11"/>
      <c r="M1614" s="11"/>
    </row>
    <row r="1615" spans="1:13" x14ac:dyDescent="0.2">
      <c r="A1615" s="2"/>
      <c r="B1615" s="20" t="s">
        <v>2842</v>
      </c>
      <c r="C1615" s="220" t="s">
        <v>2527</v>
      </c>
      <c r="D1615" s="8"/>
      <c r="E1615" s="8"/>
      <c r="F1615" s="7"/>
      <c r="G1615" s="7"/>
      <c r="H1615" s="7"/>
      <c r="I1615" s="7"/>
      <c r="J1615" s="7"/>
      <c r="K1615" s="7"/>
      <c r="L1615" s="11"/>
      <c r="M1615" s="11"/>
    </row>
    <row r="1616" spans="1:13" ht="25.5" customHeight="1" x14ac:dyDescent="0.2">
      <c r="A1616" s="2">
        <v>2</v>
      </c>
      <c r="B1616" s="20" t="s">
        <v>438</v>
      </c>
      <c r="C1616" s="382" t="s">
        <v>2986</v>
      </c>
      <c r="D1616" s="122">
        <v>39478</v>
      </c>
      <c r="E1616" s="122">
        <v>39599</v>
      </c>
      <c r="F1616" s="944"/>
      <c r="G1616" s="944"/>
      <c r="H1616" s="7"/>
      <c r="I1616" s="7"/>
      <c r="J1616" s="7"/>
      <c r="K1616" s="7"/>
      <c r="L1616" s="11"/>
      <c r="M1616" s="11" t="s">
        <v>1313</v>
      </c>
    </row>
    <row r="1617" spans="1:13" ht="25.5" x14ac:dyDescent="0.2">
      <c r="A1617" s="2">
        <v>3</v>
      </c>
      <c r="B1617" s="20" t="s">
        <v>438</v>
      </c>
      <c r="C1617" s="382" t="s">
        <v>2986</v>
      </c>
      <c r="D1617" s="8">
        <v>39600</v>
      </c>
      <c r="E1617" s="8">
        <v>39691</v>
      </c>
      <c r="F1617" s="581">
        <v>198</v>
      </c>
      <c r="G1617" s="581">
        <v>2</v>
      </c>
      <c r="H1617" s="7"/>
      <c r="I1617" s="7"/>
      <c r="J1617" s="7">
        <v>225</v>
      </c>
      <c r="K1617" s="7"/>
      <c r="L1617" s="7"/>
      <c r="M1617" s="7"/>
    </row>
    <row r="1618" spans="1:13" ht="25.5" x14ac:dyDescent="0.2">
      <c r="A1618" s="2">
        <v>4</v>
      </c>
      <c r="B1618" s="20" t="s">
        <v>438</v>
      </c>
      <c r="C1618" s="382" t="s">
        <v>2986</v>
      </c>
      <c r="D1618" s="8">
        <v>39692</v>
      </c>
      <c r="E1618" s="8">
        <v>39752</v>
      </c>
      <c r="F1618" s="581">
        <v>198</v>
      </c>
      <c r="G1618" s="581">
        <v>3</v>
      </c>
      <c r="H1618" s="7"/>
      <c r="I1618" s="7"/>
      <c r="J1618" s="7">
        <v>180</v>
      </c>
      <c r="K1618" s="7"/>
      <c r="L1618" s="7"/>
      <c r="M1618" s="7"/>
    </row>
    <row r="1619" spans="1:13" ht="25.5" x14ac:dyDescent="0.2">
      <c r="A1619" s="2">
        <v>5</v>
      </c>
      <c r="B1619" s="20" t="s">
        <v>438</v>
      </c>
      <c r="C1619" s="382" t="s">
        <v>2987</v>
      </c>
      <c r="D1619" s="8">
        <v>39753</v>
      </c>
      <c r="E1619" s="8">
        <v>39813</v>
      </c>
      <c r="F1619" s="581">
        <v>198</v>
      </c>
      <c r="G1619" s="581">
        <v>4</v>
      </c>
      <c r="H1619" s="7"/>
      <c r="I1619" s="7"/>
      <c r="J1619" s="7">
        <v>176</v>
      </c>
      <c r="K1619" s="7"/>
      <c r="L1619" s="7"/>
      <c r="M1619" s="7"/>
    </row>
    <row r="1620" spans="1:13" ht="12.75" customHeight="1" x14ac:dyDescent="0.2">
      <c r="A1620" s="2">
        <v>6</v>
      </c>
      <c r="B1620" s="20" t="s">
        <v>437</v>
      </c>
      <c r="C1620" s="221" t="s">
        <v>2552</v>
      </c>
      <c r="D1620" s="8">
        <v>39484</v>
      </c>
      <c r="E1620" s="8">
        <v>39797</v>
      </c>
      <c r="F1620" s="581">
        <v>198</v>
      </c>
      <c r="G1620" s="581">
        <v>1</v>
      </c>
      <c r="H1620" s="7"/>
      <c r="I1620" s="7"/>
      <c r="J1620" s="7">
        <v>6</v>
      </c>
      <c r="K1620" s="7"/>
      <c r="L1620" s="7"/>
      <c r="M1620" s="7"/>
    </row>
    <row r="1621" spans="1:13" ht="46.5" customHeight="1" x14ac:dyDescent="0.2">
      <c r="A1621" s="2">
        <v>7</v>
      </c>
      <c r="B1621" s="124" t="s">
        <v>409</v>
      </c>
      <c r="C1621" s="392" t="s">
        <v>1282</v>
      </c>
      <c r="D1621" s="107">
        <v>39448</v>
      </c>
      <c r="E1621" s="107">
        <v>39721</v>
      </c>
      <c r="F1621" s="3871">
        <v>198</v>
      </c>
      <c r="G1621" s="3871">
        <v>5</v>
      </c>
      <c r="H1621" s="942" t="s">
        <v>1213</v>
      </c>
      <c r="I1621" s="63"/>
      <c r="J1621" s="63">
        <v>216</v>
      </c>
      <c r="K1621" s="63"/>
      <c r="L1621" s="943"/>
      <c r="M1621" s="943" t="s">
        <v>2742</v>
      </c>
    </row>
    <row r="1622" spans="1:13" ht="12.75" customHeight="1" x14ac:dyDescent="0.2">
      <c r="A1622" s="2">
        <v>8</v>
      </c>
      <c r="B1622" s="20" t="s">
        <v>409</v>
      </c>
      <c r="C1622" s="221" t="s">
        <v>1282</v>
      </c>
      <c r="D1622" s="8">
        <v>39722</v>
      </c>
      <c r="E1622" s="8">
        <v>39813</v>
      </c>
      <c r="F1622" s="3871"/>
      <c r="G1622" s="3871"/>
      <c r="H1622" s="7" t="s">
        <v>1213</v>
      </c>
      <c r="I1622" s="7"/>
      <c r="J1622" s="7">
        <v>75</v>
      </c>
      <c r="K1622" s="7"/>
      <c r="L1622" s="7"/>
      <c r="M1622" s="7"/>
    </row>
    <row r="1623" spans="1:13" ht="12.75" customHeight="1" x14ac:dyDescent="0.2">
      <c r="A1623" s="2">
        <v>9</v>
      </c>
      <c r="B1623" s="20" t="s">
        <v>408</v>
      </c>
      <c r="C1623" s="221" t="s">
        <v>1279</v>
      </c>
      <c r="D1623" s="8">
        <v>39638</v>
      </c>
      <c r="E1623" s="8">
        <v>39700</v>
      </c>
      <c r="F1623" s="945">
        <v>199</v>
      </c>
      <c r="G1623" s="801">
        <v>1</v>
      </c>
      <c r="H1623" s="40" t="s">
        <v>1213</v>
      </c>
      <c r="I1623" s="7"/>
      <c r="J1623" s="20" t="s">
        <v>5318</v>
      </c>
      <c r="K1623" s="7"/>
      <c r="L1623" s="7"/>
      <c r="M1623" s="7"/>
    </row>
    <row r="1624" spans="1:13" ht="12.75" customHeight="1" x14ac:dyDescent="0.2">
      <c r="A1624" s="2">
        <v>10</v>
      </c>
      <c r="B1624" s="20" t="s">
        <v>408</v>
      </c>
      <c r="C1624" s="221" t="s">
        <v>1279</v>
      </c>
      <c r="D1624" s="8">
        <v>39717</v>
      </c>
      <c r="E1624" s="8">
        <v>39724</v>
      </c>
      <c r="F1624" s="3866">
        <v>199</v>
      </c>
      <c r="G1624" s="3866">
        <v>2</v>
      </c>
      <c r="H1624" s="7" t="s">
        <v>1213</v>
      </c>
      <c r="I1624" s="7"/>
      <c r="J1624" s="20" t="s">
        <v>5317</v>
      </c>
      <c r="K1624" s="7"/>
      <c r="L1624" s="7"/>
      <c r="M1624" s="7"/>
    </row>
    <row r="1625" spans="1:13" ht="12.75" customHeight="1" x14ac:dyDescent="0.2">
      <c r="A1625" s="2"/>
      <c r="B1625" s="20" t="s">
        <v>2556</v>
      </c>
      <c r="C1625" s="220" t="s">
        <v>2555</v>
      </c>
      <c r="D1625" s="8"/>
      <c r="E1625" s="8"/>
      <c r="F1625" s="3867"/>
      <c r="G1625" s="3867"/>
      <c r="H1625" s="7"/>
      <c r="I1625" s="7"/>
      <c r="J1625" s="7"/>
      <c r="K1625" s="7"/>
      <c r="L1625" s="7"/>
      <c r="M1625" s="7"/>
    </row>
    <row r="1626" spans="1:13" ht="12.75" customHeight="1" x14ac:dyDescent="0.2">
      <c r="A1626" s="481">
        <v>11</v>
      </c>
      <c r="B1626" s="293" t="s">
        <v>2553</v>
      </c>
      <c r="C1626" s="946" t="s">
        <v>2554</v>
      </c>
      <c r="D1626" s="120">
        <v>39660</v>
      </c>
      <c r="E1626" s="120">
        <v>39666</v>
      </c>
      <c r="F1626" s="3867"/>
      <c r="G1626" s="3867"/>
      <c r="H1626" s="121"/>
      <c r="I1626" s="121"/>
      <c r="J1626" s="121">
        <v>51</v>
      </c>
      <c r="K1626" s="121"/>
      <c r="L1626" s="121"/>
      <c r="M1626" s="7"/>
    </row>
    <row r="1627" spans="1:13" ht="12.75" customHeight="1" x14ac:dyDescent="0.2">
      <c r="A1627" s="481"/>
      <c r="B1627" s="293" t="s">
        <v>1653</v>
      </c>
      <c r="C1627" s="220" t="s">
        <v>1323</v>
      </c>
      <c r="D1627" s="120"/>
      <c r="E1627" s="120"/>
      <c r="F1627" s="3867"/>
      <c r="G1627" s="3867"/>
      <c r="H1627" s="121"/>
      <c r="I1627" s="121"/>
      <c r="J1627" s="121"/>
      <c r="K1627" s="121"/>
      <c r="L1627" s="121"/>
      <c r="M1627" s="7"/>
    </row>
    <row r="1628" spans="1:13" ht="12.75" customHeight="1" x14ac:dyDescent="0.2">
      <c r="A1628" s="2">
        <v>12</v>
      </c>
      <c r="B1628" s="57" t="s">
        <v>1654</v>
      </c>
      <c r="C1628" s="220" t="s">
        <v>1655</v>
      </c>
      <c r="D1628" s="8">
        <v>39448</v>
      </c>
      <c r="E1628" s="8">
        <v>39813</v>
      </c>
      <c r="F1628" s="3868"/>
      <c r="G1628" s="3868"/>
      <c r="H1628" s="7"/>
      <c r="I1628" s="7"/>
      <c r="J1628" s="7">
        <v>112</v>
      </c>
      <c r="K1628" s="7"/>
      <c r="L1628" s="7"/>
      <c r="M1628" s="7"/>
    </row>
    <row r="1630" spans="1:13" x14ac:dyDescent="0.2">
      <c r="A1630" s="17" t="s">
        <v>2726</v>
      </c>
      <c r="C1630" s="329"/>
      <c r="D1630" s="3842" t="s">
        <v>2722</v>
      </c>
      <c r="E1630" s="3842"/>
      <c r="F1630" s="3842"/>
      <c r="G1630" s="3842"/>
      <c r="J1630" s="10"/>
      <c r="K1630" s="10"/>
      <c r="L1630" s="10"/>
      <c r="M1630" s="10"/>
    </row>
    <row r="1631" spans="1:13" x14ac:dyDescent="0.2">
      <c r="A1631" t="s">
        <v>2723</v>
      </c>
      <c r="C1631" s="329"/>
      <c r="D1631" s="301" t="s">
        <v>2860</v>
      </c>
      <c r="E1631" s="3846" t="s">
        <v>2861</v>
      </c>
      <c r="F1631" s="3847"/>
      <c r="G1631" s="301" t="s">
        <v>2862</v>
      </c>
    </row>
    <row r="1632" spans="1:13" x14ac:dyDescent="0.2">
      <c r="A1632" s="17" t="s">
        <v>2727</v>
      </c>
      <c r="C1632" s="329"/>
      <c r="D1632" s="301"/>
      <c r="E1632" s="3843"/>
      <c r="F1632" s="3843"/>
      <c r="G1632" s="301"/>
    </row>
    <row r="1633" spans="1:13" x14ac:dyDescent="0.2">
      <c r="A1633" s="10"/>
      <c r="B1633" s="329"/>
      <c r="C1633" s="329"/>
      <c r="F1633" s="3"/>
    </row>
    <row r="1634" spans="1:13" x14ac:dyDescent="0.2">
      <c r="A1634" s="10"/>
      <c r="B1634" s="329"/>
      <c r="C1634" s="329"/>
      <c r="J1634" s="10"/>
      <c r="K1634" s="10"/>
      <c r="L1634" s="10"/>
      <c r="M1634" s="10"/>
    </row>
    <row r="1635" spans="1:13" x14ac:dyDescent="0.2">
      <c r="A1635" s="10"/>
      <c r="B1635" s="10"/>
      <c r="C1635" s="10"/>
      <c r="D1635" s="10"/>
      <c r="E1635" s="10"/>
      <c r="F1635" s="10"/>
      <c r="G1635" s="10"/>
      <c r="H1635" s="10"/>
      <c r="I1635" s="10"/>
      <c r="J1635" s="10"/>
      <c r="K1635" s="10"/>
      <c r="L1635" s="10"/>
      <c r="M1635" s="10"/>
    </row>
    <row r="1636" spans="1:13" ht="12.75" customHeight="1" x14ac:dyDescent="0.2">
      <c r="A1636" s="3899"/>
      <c r="B1636" s="3900"/>
      <c r="C1636" s="3905" t="s">
        <v>2859</v>
      </c>
      <c r="D1636" s="3905"/>
      <c r="E1636" s="3905"/>
      <c r="F1636" s="3905"/>
      <c r="G1636" s="3905"/>
      <c r="H1636" s="3905"/>
      <c r="I1636" s="3905"/>
      <c r="J1636" s="3905"/>
      <c r="K1636" s="3905"/>
      <c r="L1636" s="3852" t="s">
        <v>2858</v>
      </c>
      <c r="M1636" s="3852"/>
    </row>
    <row r="1637" spans="1:13" x14ac:dyDescent="0.2">
      <c r="A1637" s="3901"/>
      <c r="B1637" s="3902"/>
      <c r="C1637" s="3905"/>
      <c r="D1637" s="3905"/>
      <c r="E1637" s="3905"/>
      <c r="F1637" s="3905"/>
      <c r="G1637" s="3905"/>
      <c r="H1637" s="3905"/>
      <c r="I1637" s="3905"/>
      <c r="J1637" s="3905"/>
      <c r="K1637" s="3905"/>
      <c r="L1637" s="3852"/>
      <c r="M1637" s="3852"/>
    </row>
    <row r="1638" spans="1:13" x14ac:dyDescent="0.2">
      <c r="A1638" s="3901"/>
      <c r="B1638" s="3902"/>
      <c r="C1638" s="3905"/>
      <c r="D1638" s="3905"/>
      <c r="E1638" s="3905"/>
      <c r="F1638" s="3905"/>
      <c r="G1638" s="3905"/>
      <c r="H1638" s="3905"/>
      <c r="I1638" s="3905"/>
      <c r="J1638" s="3905"/>
      <c r="K1638" s="3905"/>
      <c r="L1638" s="3852"/>
      <c r="M1638" s="3852"/>
    </row>
    <row r="1639" spans="1:13" ht="12.75" customHeight="1" x14ac:dyDescent="0.2">
      <c r="A1639" s="3901"/>
      <c r="B1639" s="3902"/>
      <c r="C1639" s="3865" t="s">
        <v>2720</v>
      </c>
      <c r="D1639" s="3865"/>
      <c r="E1639" s="3865"/>
      <c r="F1639" s="3865"/>
      <c r="G1639" s="3865"/>
      <c r="H1639" s="3865"/>
      <c r="I1639" s="3865"/>
      <c r="J1639" s="3865"/>
      <c r="K1639" s="3865"/>
      <c r="L1639" s="3852" t="s">
        <v>1208</v>
      </c>
      <c r="M1639" s="3852"/>
    </row>
    <row r="1640" spans="1:13" ht="12.75" customHeight="1" x14ac:dyDescent="0.2">
      <c r="A1640" s="3901"/>
      <c r="B1640" s="3902"/>
      <c r="C1640" s="3865"/>
      <c r="D1640" s="3865"/>
      <c r="E1640" s="3865"/>
      <c r="F1640" s="3865"/>
      <c r="G1640" s="3865"/>
      <c r="H1640" s="3865"/>
      <c r="I1640" s="3865"/>
      <c r="J1640" s="3865"/>
      <c r="K1640" s="3865"/>
      <c r="L1640" s="3852"/>
      <c r="M1640" s="3852"/>
    </row>
    <row r="1641" spans="1:13" ht="12.75" customHeight="1" x14ac:dyDescent="0.2">
      <c r="A1641" s="3903"/>
      <c r="B1641" s="3904"/>
      <c r="C1641" s="3865"/>
      <c r="D1641" s="3865"/>
      <c r="E1641" s="3865"/>
      <c r="F1641" s="3865"/>
      <c r="G1641" s="3865"/>
      <c r="H1641" s="3865"/>
      <c r="I1641" s="3865"/>
      <c r="J1641" s="3865"/>
      <c r="K1641" s="3865"/>
      <c r="L1641" s="3852"/>
      <c r="M1641" s="3852"/>
    </row>
    <row r="1642" spans="1:13" x14ac:dyDescent="0.2">
      <c r="A1642" s="17"/>
      <c r="B1642" s="17"/>
      <c r="C1642" s="17"/>
      <c r="D1642" s="17"/>
      <c r="E1642" s="17"/>
      <c r="F1642" s="17"/>
      <c r="G1642" s="17"/>
      <c r="H1642" s="17"/>
      <c r="I1642" s="17"/>
      <c r="J1642" s="17"/>
      <c r="K1642" s="17"/>
      <c r="L1642" s="17"/>
      <c r="M1642" s="17"/>
    </row>
    <row r="1643" spans="1:13" x14ac:dyDescent="0.2">
      <c r="A1643" s="142" t="s">
        <v>2734</v>
      </c>
      <c r="B1643" s="142"/>
      <c r="C1643" s="142"/>
      <c r="D1643" s="142"/>
      <c r="E1643" s="142"/>
      <c r="F1643" s="142"/>
      <c r="G1643" s="142"/>
      <c r="H1643" s="142"/>
      <c r="I1643" s="142"/>
    </row>
    <row r="1644" spans="1:13" ht="12.75" customHeight="1" x14ac:dyDescent="0.2">
      <c r="A1644" s="17" t="s">
        <v>985</v>
      </c>
      <c r="B1644" s="17"/>
      <c r="C1644" s="17"/>
      <c r="D1644" s="17"/>
      <c r="E1644" s="17"/>
      <c r="F1644" s="17"/>
      <c r="G1644" s="17"/>
      <c r="H1644" s="17"/>
      <c r="I1644" s="17"/>
      <c r="J1644" s="142" t="s">
        <v>2735</v>
      </c>
      <c r="L1644" s="17"/>
      <c r="M1644" s="17"/>
    </row>
    <row r="1645" spans="1:13" x14ac:dyDescent="0.2">
      <c r="A1645" s="142" t="s">
        <v>984</v>
      </c>
      <c r="B1645" s="142"/>
      <c r="C1645" s="142"/>
      <c r="D1645" s="142"/>
      <c r="E1645" s="142"/>
      <c r="F1645" s="142"/>
      <c r="G1645" s="142"/>
      <c r="H1645" s="142"/>
      <c r="I1645" s="142"/>
      <c r="J1645" s="142"/>
      <c r="K1645" s="142"/>
      <c r="L1645" s="142"/>
      <c r="M1645" s="142"/>
    </row>
    <row r="1646" spans="1:13" x14ac:dyDescent="0.2">
      <c r="A1646" s="142" t="s">
        <v>889</v>
      </c>
      <c r="B1646" s="142"/>
      <c r="C1646" s="142"/>
      <c r="D1646" s="142"/>
      <c r="E1646" s="142"/>
      <c r="F1646" s="142"/>
      <c r="G1646" s="142"/>
      <c r="H1646" s="142"/>
      <c r="I1646" s="142"/>
      <c r="J1646" s="3913"/>
      <c r="K1646" s="3913"/>
      <c r="L1646" s="3913"/>
      <c r="M1646" s="725"/>
    </row>
    <row r="1647" spans="1:13" x14ac:dyDescent="0.2">
      <c r="A1647" s="142" t="s">
        <v>2724</v>
      </c>
      <c r="B1647" s="142"/>
      <c r="C1647" s="142"/>
      <c r="D1647" s="142"/>
      <c r="E1647" s="142"/>
      <c r="F1647" s="142"/>
      <c r="G1647" s="142"/>
      <c r="H1647" s="142"/>
      <c r="I1647" s="142"/>
      <c r="J1647" s="225"/>
      <c r="K1647" s="225"/>
      <c r="L1647" s="334"/>
      <c r="M1647" s="334"/>
    </row>
    <row r="1648" spans="1:13" x14ac:dyDescent="0.2">
      <c r="A1648" s="142"/>
      <c r="B1648" s="142"/>
      <c r="C1648" s="142"/>
      <c r="D1648" s="142"/>
      <c r="E1648" s="142"/>
      <c r="F1648" s="142"/>
      <c r="G1648" s="142"/>
      <c r="H1648" s="142"/>
      <c r="I1648" s="142"/>
      <c r="J1648" s="225"/>
      <c r="K1648" s="225"/>
      <c r="L1648" s="225"/>
      <c r="M1648" s="225"/>
    </row>
    <row r="1649" spans="1:13" x14ac:dyDescent="0.2">
      <c r="A1649" s="142"/>
      <c r="B1649" s="142"/>
      <c r="C1649" s="142"/>
      <c r="D1649" s="142"/>
      <c r="E1649" s="142"/>
      <c r="F1649" s="142"/>
      <c r="G1649" s="142"/>
      <c r="H1649" s="142"/>
      <c r="I1649" s="225"/>
      <c r="J1649" s="225"/>
      <c r="K1649" s="225"/>
      <c r="L1649" s="142"/>
      <c r="M1649" s="142"/>
    </row>
    <row r="1650" spans="1:13" ht="25.5" customHeight="1" x14ac:dyDescent="0.2">
      <c r="A1650" s="3911" t="s">
        <v>2864</v>
      </c>
      <c r="B1650" s="3911" t="s">
        <v>2865</v>
      </c>
      <c r="C1650" s="3918" t="s">
        <v>1212</v>
      </c>
      <c r="D1650" s="3928" t="s">
        <v>2866</v>
      </c>
      <c r="E1650" s="3929"/>
      <c r="F1650" s="3909" t="s">
        <v>3430</v>
      </c>
      <c r="G1650" s="3910"/>
      <c r="H1650" s="3841" t="s">
        <v>3429</v>
      </c>
      <c r="I1650" s="3841"/>
      <c r="J1650" s="3911" t="s">
        <v>1211</v>
      </c>
      <c r="K1650" s="3845" t="s">
        <v>2872</v>
      </c>
      <c r="L1650" s="3857" t="s">
        <v>2915</v>
      </c>
      <c r="M1650" s="3850" t="s">
        <v>2873</v>
      </c>
    </row>
    <row r="1651" spans="1:13" ht="18" x14ac:dyDescent="0.2">
      <c r="A1651" s="3912"/>
      <c r="B1651" s="3912"/>
      <c r="C1651" s="3919"/>
      <c r="D1651" s="147" t="s">
        <v>2867</v>
      </c>
      <c r="E1651" s="147" t="s">
        <v>2868</v>
      </c>
      <c r="F1651" s="147" t="s">
        <v>2870</v>
      </c>
      <c r="G1651" s="147" t="s">
        <v>2871</v>
      </c>
      <c r="H1651" s="325" t="s">
        <v>3216</v>
      </c>
      <c r="I1651" s="325" t="s">
        <v>3217</v>
      </c>
      <c r="J1651" s="3912"/>
      <c r="K1651" s="3845"/>
      <c r="L1651" s="3858"/>
      <c r="M1651" s="3851"/>
    </row>
    <row r="1652" spans="1:13" x14ac:dyDescent="0.2">
      <c r="A1652" s="148">
        <v>1</v>
      </c>
      <c r="B1652" s="149" t="s">
        <v>2392</v>
      </c>
      <c r="C1652" s="443" t="s">
        <v>2503</v>
      </c>
      <c r="D1652" s="158"/>
      <c r="E1652" s="158"/>
      <c r="F1652" s="144"/>
      <c r="G1652" s="144"/>
      <c r="H1652" s="159"/>
      <c r="I1652" s="159"/>
      <c r="J1652" s="144" t="s">
        <v>1213</v>
      </c>
      <c r="K1652" s="144"/>
      <c r="L1652" s="152"/>
      <c r="M1652" s="152"/>
    </row>
    <row r="1653" spans="1:13" ht="17.25" customHeight="1" x14ac:dyDescent="0.2">
      <c r="A1653" s="148" t="s">
        <v>1213</v>
      </c>
      <c r="B1653" s="149" t="s">
        <v>2393</v>
      </c>
      <c r="C1653" s="430" t="s">
        <v>2394</v>
      </c>
      <c r="D1653" s="154">
        <v>38674</v>
      </c>
      <c r="E1653" s="154">
        <v>38674</v>
      </c>
      <c r="F1653" s="3906">
        <v>199</v>
      </c>
      <c r="G1653" s="3906">
        <v>3</v>
      </c>
      <c r="H1653" s="159"/>
      <c r="I1653" s="159"/>
      <c r="J1653" s="144">
        <v>2</v>
      </c>
      <c r="K1653" s="144"/>
      <c r="L1653" s="152"/>
      <c r="M1653" s="152"/>
    </row>
    <row r="1654" spans="1:13" ht="15.75" customHeight="1" x14ac:dyDescent="0.2">
      <c r="A1654" s="148"/>
      <c r="B1654" s="149" t="s">
        <v>2393</v>
      </c>
      <c r="C1654" s="430" t="s">
        <v>2598</v>
      </c>
      <c r="D1654" s="154">
        <v>39062</v>
      </c>
      <c r="E1654" s="154">
        <v>39062</v>
      </c>
      <c r="F1654" s="3907"/>
      <c r="G1654" s="3907"/>
      <c r="H1654" s="159"/>
      <c r="I1654" s="159"/>
      <c r="J1654" s="144">
        <v>21</v>
      </c>
      <c r="K1654" s="144"/>
      <c r="L1654" s="152"/>
      <c r="M1654" s="152"/>
    </row>
    <row r="1655" spans="1:13" ht="15.75" customHeight="1" x14ac:dyDescent="0.2">
      <c r="A1655" s="148"/>
      <c r="B1655" s="149" t="s">
        <v>2393</v>
      </c>
      <c r="C1655" s="430" t="s">
        <v>2599</v>
      </c>
      <c r="D1655" s="154">
        <v>39426</v>
      </c>
      <c r="E1655" s="154">
        <v>39445</v>
      </c>
      <c r="F1655" s="3907"/>
      <c r="G1655" s="3907"/>
      <c r="H1655" s="159"/>
      <c r="I1655" s="159"/>
      <c r="J1655" s="144">
        <v>10</v>
      </c>
      <c r="K1655" s="144"/>
      <c r="L1655" s="152"/>
      <c r="M1655" s="152"/>
    </row>
    <row r="1656" spans="1:13" ht="15" customHeight="1" x14ac:dyDescent="0.2">
      <c r="A1656" s="148"/>
      <c r="B1656" s="149" t="s">
        <v>2393</v>
      </c>
      <c r="C1656" s="430" t="s">
        <v>2394</v>
      </c>
      <c r="D1656" s="154">
        <v>39523</v>
      </c>
      <c r="E1656" s="154">
        <v>39805</v>
      </c>
      <c r="F1656" s="3907"/>
      <c r="G1656" s="3907"/>
      <c r="H1656" s="159"/>
      <c r="I1656" s="159"/>
      <c r="J1656" s="144">
        <v>60</v>
      </c>
      <c r="K1656" s="144"/>
      <c r="L1656" s="152"/>
      <c r="M1656" s="152"/>
    </row>
    <row r="1657" spans="1:13" ht="15" customHeight="1" x14ac:dyDescent="0.2">
      <c r="A1657" s="148"/>
      <c r="B1657" s="149" t="s">
        <v>2395</v>
      </c>
      <c r="C1657" s="430" t="s">
        <v>2396</v>
      </c>
      <c r="D1657" s="154">
        <v>39574</v>
      </c>
      <c r="E1657" s="154">
        <v>39574</v>
      </c>
      <c r="F1657" s="3907"/>
      <c r="G1657" s="3907"/>
      <c r="H1657" s="159"/>
      <c r="I1657" s="159"/>
      <c r="J1657" s="144">
        <v>2</v>
      </c>
      <c r="K1657" s="144"/>
      <c r="L1657" s="152"/>
      <c r="M1657" s="152"/>
    </row>
    <row r="1658" spans="1:13" x14ac:dyDescent="0.2">
      <c r="A1658" s="148"/>
      <c r="B1658" s="149"/>
      <c r="C1658" s="452"/>
      <c r="D1658" s="154"/>
      <c r="E1658" s="154"/>
      <c r="F1658" s="3907"/>
      <c r="G1658" s="3907"/>
      <c r="H1658" s="159"/>
      <c r="I1658" s="159"/>
      <c r="J1658" s="144"/>
      <c r="K1658" s="144"/>
      <c r="L1658" s="152"/>
      <c r="M1658" s="152"/>
    </row>
    <row r="1659" spans="1:13" x14ac:dyDescent="0.2">
      <c r="A1659" s="148">
        <v>2</v>
      </c>
      <c r="B1659" s="149" t="s">
        <v>2397</v>
      </c>
      <c r="C1659" s="443" t="s">
        <v>2506</v>
      </c>
      <c r="D1659" s="154">
        <v>39501</v>
      </c>
      <c r="E1659" s="154">
        <v>39720</v>
      </c>
      <c r="F1659" s="3907"/>
      <c r="G1659" s="3907"/>
      <c r="H1659" s="159"/>
      <c r="I1659" s="159"/>
      <c r="J1659" s="144">
        <v>24</v>
      </c>
      <c r="K1659" s="144"/>
      <c r="L1659" s="152"/>
      <c r="M1659" s="152"/>
    </row>
    <row r="1660" spans="1:13" x14ac:dyDescent="0.2">
      <c r="A1660" s="148"/>
      <c r="B1660" s="149"/>
      <c r="C1660" s="445"/>
      <c r="D1660" s="154"/>
      <c r="E1660" s="154"/>
      <c r="F1660" s="3907"/>
      <c r="G1660" s="3907"/>
      <c r="H1660" s="159"/>
      <c r="I1660" s="159"/>
      <c r="J1660" s="144"/>
      <c r="K1660" s="144"/>
      <c r="L1660" s="152"/>
      <c r="M1660" s="152"/>
    </row>
    <row r="1661" spans="1:13" ht="12.75" customHeight="1" x14ac:dyDescent="0.2">
      <c r="A1661" s="148">
        <v>3</v>
      </c>
      <c r="B1661" s="155" t="s">
        <v>2398</v>
      </c>
      <c r="C1661" s="443" t="s">
        <v>2837</v>
      </c>
      <c r="D1661" s="158"/>
      <c r="E1661" s="158"/>
      <c r="F1661" s="3907"/>
      <c r="G1661" s="3907"/>
      <c r="H1661" s="159"/>
      <c r="I1661" s="159"/>
      <c r="J1661" s="144" t="s">
        <v>1213</v>
      </c>
      <c r="K1661" s="144"/>
      <c r="L1661" s="152" t="s">
        <v>1213</v>
      </c>
      <c r="M1661" s="152"/>
    </row>
    <row r="1662" spans="1:13" x14ac:dyDescent="0.2">
      <c r="A1662" s="148"/>
      <c r="B1662" s="155" t="s">
        <v>2399</v>
      </c>
      <c r="C1662" s="446" t="s">
        <v>2500</v>
      </c>
      <c r="D1662" s="157" t="s">
        <v>2400</v>
      </c>
      <c r="E1662" s="158"/>
      <c r="F1662" s="3907"/>
      <c r="G1662" s="3907"/>
      <c r="H1662" s="159"/>
      <c r="I1662" s="159"/>
      <c r="J1662" s="144">
        <v>8</v>
      </c>
      <c r="K1662" s="144"/>
      <c r="L1662" s="152"/>
      <c r="M1662" s="152"/>
    </row>
    <row r="1663" spans="1:13" x14ac:dyDescent="0.2">
      <c r="A1663" s="148"/>
      <c r="B1663" s="155"/>
      <c r="C1663" s="452"/>
      <c r="D1663" s="157"/>
      <c r="E1663" s="158"/>
      <c r="F1663" s="3907"/>
      <c r="G1663" s="3907"/>
      <c r="H1663" s="159"/>
      <c r="I1663" s="159"/>
      <c r="J1663" s="144"/>
      <c r="K1663" s="144"/>
      <c r="L1663" s="152"/>
      <c r="M1663" s="152"/>
    </row>
    <row r="1664" spans="1:13" x14ac:dyDescent="0.2">
      <c r="A1664" s="148">
        <v>4</v>
      </c>
      <c r="B1664" s="155" t="s">
        <v>2401</v>
      </c>
      <c r="C1664" s="443" t="s">
        <v>1967</v>
      </c>
      <c r="D1664" s="158">
        <v>39463</v>
      </c>
      <c r="E1664" s="158">
        <v>39793</v>
      </c>
      <c r="F1664" s="3908"/>
      <c r="G1664" s="3908"/>
      <c r="H1664" s="159"/>
      <c r="I1664" s="159"/>
      <c r="J1664" s="144">
        <v>20</v>
      </c>
      <c r="K1664" s="144"/>
      <c r="L1664" s="152"/>
      <c r="M1664" s="152"/>
    </row>
    <row r="1665" spans="1:13" ht="12.75" customHeight="1" x14ac:dyDescent="0.2">
      <c r="A1665" s="148"/>
      <c r="B1665" s="144"/>
      <c r="C1665" s="446"/>
      <c r="D1665" s="158"/>
      <c r="E1665" s="158"/>
      <c r="F1665" s="159"/>
      <c r="G1665" s="144"/>
      <c r="H1665" s="159"/>
      <c r="I1665" s="159"/>
      <c r="J1665" s="144"/>
      <c r="K1665" s="144"/>
      <c r="L1665" s="152"/>
      <c r="M1665" s="152"/>
    </row>
    <row r="1666" spans="1:13" ht="12.75" customHeight="1" x14ac:dyDescent="0.2">
      <c r="A1666" s="148"/>
      <c r="B1666" s="144"/>
      <c r="C1666" s="446"/>
      <c r="D1666" s="158"/>
      <c r="E1666" s="158"/>
      <c r="F1666" s="159"/>
      <c r="G1666" s="159"/>
      <c r="H1666" s="159"/>
      <c r="I1666" s="159"/>
      <c r="J1666" s="159"/>
      <c r="K1666" s="159"/>
      <c r="L1666" s="152"/>
      <c r="M1666" s="152"/>
    </row>
    <row r="1667" spans="1:13" ht="12.75" customHeight="1" x14ac:dyDescent="0.2">
      <c r="A1667" s="144"/>
      <c r="B1667" s="144"/>
      <c r="C1667" s="447"/>
      <c r="D1667" s="159"/>
      <c r="E1667" s="159"/>
      <c r="F1667" s="159"/>
      <c r="G1667" s="159"/>
      <c r="H1667" s="159"/>
      <c r="I1667" s="159"/>
      <c r="J1667" s="159"/>
      <c r="K1667" s="159"/>
      <c r="L1667" s="159"/>
      <c r="M1667" s="159"/>
    </row>
    <row r="1668" spans="1:13" x14ac:dyDescent="0.2">
      <c r="A1668" s="142"/>
      <c r="B1668" s="225"/>
      <c r="C1668" s="160"/>
      <c r="D1668" s="142"/>
      <c r="E1668" s="142"/>
      <c r="F1668" s="142"/>
      <c r="G1668" s="142"/>
      <c r="H1668" s="142"/>
      <c r="I1668" s="142"/>
      <c r="J1668" s="142"/>
      <c r="K1668" s="142"/>
      <c r="L1668" s="142"/>
      <c r="M1668" s="142"/>
    </row>
    <row r="1669" spans="1:13" x14ac:dyDescent="0.2">
      <c r="A1669" s="17" t="s">
        <v>2726</v>
      </c>
      <c r="C1669" s="329"/>
      <c r="D1669" s="3842" t="s">
        <v>2722</v>
      </c>
      <c r="E1669" s="3842"/>
      <c r="F1669" s="3842"/>
      <c r="G1669" s="3842"/>
      <c r="J1669" s="160"/>
      <c r="K1669" s="160"/>
    </row>
    <row r="1670" spans="1:13" x14ac:dyDescent="0.2">
      <c r="A1670" t="s">
        <v>2723</v>
      </c>
      <c r="C1670" s="329"/>
      <c r="D1670" s="301" t="s">
        <v>2860</v>
      </c>
      <c r="E1670" s="3846" t="s">
        <v>2861</v>
      </c>
      <c r="F1670" s="3847"/>
      <c r="G1670" s="301" t="s">
        <v>2862</v>
      </c>
    </row>
    <row r="1671" spans="1:13" x14ac:dyDescent="0.2">
      <c r="A1671" s="17" t="s">
        <v>2727</v>
      </c>
      <c r="C1671" s="329"/>
      <c r="D1671" s="301"/>
      <c r="E1671" s="3843"/>
      <c r="F1671" s="3843"/>
      <c r="G1671" s="301"/>
    </row>
    <row r="1672" spans="1:13" x14ac:dyDescent="0.2">
      <c r="A1672" s="160"/>
      <c r="B1672" s="329"/>
      <c r="C1672" s="329"/>
    </row>
    <row r="1673" spans="1:13" x14ac:dyDescent="0.2">
      <c r="A1673" s="160"/>
      <c r="B1673" s="329"/>
      <c r="C1673" s="329"/>
      <c r="J1673" s="160"/>
      <c r="K1673" s="160"/>
      <c r="L1673" s="160"/>
      <c r="M1673" s="160"/>
    </row>
    <row r="1674" spans="1:13" x14ac:dyDescent="0.2">
      <c r="A1674" s="160"/>
      <c r="B1674" s="160"/>
      <c r="C1674" s="160"/>
      <c r="D1674" s="160"/>
      <c r="E1674" s="160"/>
      <c r="F1674" s="160"/>
      <c r="G1674" s="161"/>
      <c r="H1674" s="160"/>
      <c r="I1674" s="160"/>
      <c r="J1674" s="160"/>
      <c r="K1674" s="160"/>
      <c r="L1674" s="160"/>
      <c r="M1674" s="160"/>
    </row>
    <row r="1675" spans="1:13" x14ac:dyDescent="0.2">
      <c r="A1675" s="160"/>
      <c r="B1675" s="160"/>
      <c r="C1675" s="160"/>
      <c r="D1675" s="160"/>
      <c r="E1675" s="160"/>
      <c r="F1675" s="160"/>
      <c r="G1675" s="161"/>
      <c r="H1675" s="160"/>
      <c r="I1675" s="160"/>
      <c r="J1675" s="160"/>
      <c r="K1675" s="160"/>
      <c r="L1675" s="160"/>
      <c r="M1675" s="160"/>
    </row>
    <row r="1676" spans="1:13" ht="12.75" customHeight="1" x14ac:dyDescent="0.2">
      <c r="A1676" s="3859"/>
      <c r="B1676" s="3859"/>
      <c r="C1676" s="3845" t="s">
        <v>2859</v>
      </c>
      <c r="D1676" s="3845"/>
      <c r="E1676" s="3845"/>
      <c r="F1676" s="3845"/>
      <c r="G1676" s="3845"/>
      <c r="H1676" s="3845"/>
      <c r="I1676" s="3845"/>
      <c r="J1676" s="3845"/>
      <c r="K1676" s="3845"/>
      <c r="L1676" s="3852" t="s">
        <v>2858</v>
      </c>
      <c r="M1676" s="3852"/>
    </row>
    <row r="1677" spans="1:13" x14ac:dyDescent="0.2">
      <c r="A1677" s="3859"/>
      <c r="B1677" s="3859"/>
      <c r="C1677" s="3845"/>
      <c r="D1677" s="3845"/>
      <c r="E1677" s="3845"/>
      <c r="F1677" s="3845"/>
      <c r="G1677" s="3845"/>
      <c r="H1677" s="3845"/>
      <c r="I1677" s="3845"/>
      <c r="J1677" s="3845"/>
      <c r="K1677" s="3845"/>
      <c r="L1677" s="3852"/>
      <c r="M1677" s="3852"/>
    </row>
    <row r="1678" spans="1:13" x14ac:dyDescent="0.2">
      <c r="A1678" s="3859"/>
      <c r="B1678" s="3859"/>
      <c r="C1678" s="3845"/>
      <c r="D1678" s="3845"/>
      <c r="E1678" s="3845"/>
      <c r="F1678" s="3845"/>
      <c r="G1678" s="3845"/>
      <c r="H1678" s="3845"/>
      <c r="I1678" s="3845"/>
      <c r="J1678" s="3845"/>
      <c r="K1678" s="3845"/>
      <c r="L1678" s="3852"/>
      <c r="M1678" s="3852"/>
    </row>
    <row r="1679" spans="1:13" ht="12.75" customHeight="1" x14ac:dyDescent="0.2">
      <c r="A1679" s="3859"/>
      <c r="B1679" s="3859"/>
      <c r="C1679" s="3853" t="s">
        <v>2720</v>
      </c>
      <c r="D1679" s="3853"/>
      <c r="E1679" s="3853"/>
      <c r="F1679" s="3853"/>
      <c r="G1679" s="3853"/>
      <c r="H1679" s="3853"/>
      <c r="I1679" s="3853"/>
      <c r="J1679" s="3853"/>
      <c r="K1679" s="3853"/>
      <c r="L1679" s="3852" t="s">
        <v>1208</v>
      </c>
      <c r="M1679" s="3852"/>
    </row>
    <row r="1680" spans="1:13" ht="12.75" customHeight="1" x14ac:dyDescent="0.2">
      <c r="A1680" s="3859"/>
      <c r="B1680" s="3859"/>
      <c r="C1680" s="3853"/>
      <c r="D1680" s="3853"/>
      <c r="E1680" s="3853"/>
      <c r="F1680" s="3853"/>
      <c r="G1680" s="3853"/>
      <c r="H1680" s="3853"/>
      <c r="I1680" s="3853"/>
      <c r="J1680" s="3853"/>
      <c r="K1680" s="3853"/>
      <c r="L1680" s="3852"/>
      <c r="M1680" s="3852"/>
    </row>
    <row r="1681" spans="1:13" ht="12.75" customHeight="1" x14ac:dyDescent="0.2">
      <c r="A1681" s="3859"/>
      <c r="B1681" s="3859"/>
      <c r="C1681" s="3853"/>
      <c r="D1681" s="3853"/>
      <c r="E1681" s="3853"/>
      <c r="F1681" s="3853"/>
      <c r="G1681" s="3853"/>
      <c r="H1681" s="3853"/>
      <c r="I1681" s="3853"/>
      <c r="J1681" s="3853"/>
      <c r="K1681" s="3853"/>
      <c r="L1681" s="3852"/>
      <c r="M1681" s="3852"/>
    </row>
    <row r="1682" spans="1:13" x14ac:dyDescent="0.2">
      <c r="A1682" s="17"/>
      <c r="B1682" s="17"/>
      <c r="C1682" s="17"/>
      <c r="D1682" s="17"/>
      <c r="E1682" s="17"/>
      <c r="F1682" s="17"/>
      <c r="G1682" s="17"/>
      <c r="H1682" s="17"/>
      <c r="I1682" s="17"/>
      <c r="J1682" s="17"/>
      <c r="K1682" s="17"/>
      <c r="L1682" s="17"/>
      <c r="M1682" s="17"/>
    </row>
    <row r="1683" spans="1:13" x14ac:dyDescent="0.2">
      <c r="A1683" s="17" t="s">
        <v>1231</v>
      </c>
      <c r="B1683" s="17"/>
      <c r="C1683" s="17"/>
      <c r="D1683" s="17"/>
      <c r="E1683" s="17"/>
      <c r="F1683" s="17"/>
      <c r="G1683" s="17"/>
      <c r="H1683" s="17"/>
      <c r="I1683" s="17"/>
    </row>
    <row r="1684" spans="1:13" ht="12.75" customHeight="1" x14ac:dyDescent="0.2">
      <c r="A1684" s="17" t="s">
        <v>985</v>
      </c>
      <c r="B1684" s="17"/>
      <c r="C1684" s="17"/>
      <c r="D1684" s="17"/>
      <c r="E1684" s="17"/>
      <c r="F1684" s="17"/>
      <c r="G1684" s="17"/>
      <c r="H1684" s="17"/>
      <c r="I1684" s="17"/>
      <c r="J1684" s="17" t="s">
        <v>2178</v>
      </c>
      <c r="L1684" s="17"/>
      <c r="M1684" s="17"/>
    </row>
    <row r="1685" spans="1:13" ht="12.75" customHeight="1" x14ac:dyDescent="0.2">
      <c r="A1685" s="17" t="s">
        <v>986</v>
      </c>
      <c r="B1685" s="17"/>
      <c r="C1685" s="17"/>
      <c r="D1685" s="17"/>
      <c r="E1685" s="17"/>
      <c r="F1685" s="17"/>
      <c r="G1685" s="17"/>
      <c r="H1685" s="17"/>
      <c r="I1685" s="17"/>
      <c r="J1685" s="17"/>
      <c r="K1685" s="17"/>
      <c r="L1685" s="17"/>
      <c r="M1685" s="17"/>
    </row>
    <row r="1686" spans="1:13" x14ac:dyDescent="0.2">
      <c r="A1686" s="17" t="s">
        <v>890</v>
      </c>
      <c r="B1686" s="17"/>
      <c r="C1686" s="17"/>
      <c r="D1686" s="17"/>
      <c r="E1686" s="17"/>
      <c r="F1686" s="17"/>
      <c r="G1686" s="17"/>
      <c r="H1686" s="17"/>
      <c r="I1686" s="17"/>
      <c r="J1686" s="3844"/>
      <c r="K1686" s="3844"/>
      <c r="L1686" s="3844"/>
      <c r="M1686" s="332"/>
    </row>
    <row r="1687" spans="1:13" x14ac:dyDescent="0.2">
      <c r="A1687" s="17" t="s">
        <v>2724</v>
      </c>
      <c r="B1687" s="17"/>
      <c r="C1687" s="17"/>
      <c r="D1687" s="17"/>
      <c r="E1687" s="17"/>
      <c r="F1687" s="17"/>
      <c r="G1687" s="17"/>
      <c r="H1687" s="17"/>
      <c r="I1687" s="17"/>
      <c r="J1687" s="71"/>
      <c r="K1687" s="71"/>
      <c r="L1687" s="73"/>
      <c r="M1687" s="73"/>
    </row>
    <row r="1688" spans="1:13" x14ac:dyDescent="0.2">
      <c r="A1688" s="17"/>
      <c r="B1688" s="17"/>
      <c r="C1688" s="17"/>
      <c r="D1688" s="17"/>
      <c r="E1688" s="17"/>
      <c r="F1688" s="17"/>
      <c r="G1688" s="17"/>
      <c r="H1688" s="17"/>
      <c r="I1688" s="17"/>
      <c r="J1688" s="71"/>
      <c r="K1688" s="71"/>
      <c r="L1688" s="71"/>
      <c r="M1688" s="71"/>
    </row>
    <row r="1689" spans="1:13" x14ac:dyDescent="0.2">
      <c r="A1689" s="17"/>
      <c r="B1689" s="17"/>
      <c r="C1689" s="17"/>
      <c r="D1689" s="17"/>
      <c r="E1689" s="17"/>
      <c r="F1689" s="17"/>
      <c r="G1689" s="17"/>
      <c r="H1689" s="17"/>
      <c r="I1689" s="17"/>
      <c r="J1689" s="71"/>
      <c r="K1689" s="71"/>
      <c r="L1689" s="71"/>
      <c r="M1689" s="71"/>
    </row>
    <row r="1690" spans="1:13" ht="24" customHeight="1" x14ac:dyDescent="0.2">
      <c r="A1690" s="3845" t="s">
        <v>2864</v>
      </c>
      <c r="B1690" s="3845" t="s">
        <v>2865</v>
      </c>
      <c r="C1690" s="3920" t="s">
        <v>1212</v>
      </c>
      <c r="D1690" s="3845" t="s">
        <v>2866</v>
      </c>
      <c r="E1690" s="3845"/>
      <c r="F1690" s="3848" t="s">
        <v>3430</v>
      </c>
      <c r="G1690" s="3849"/>
      <c r="H1690" s="3841" t="s">
        <v>3429</v>
      </c>
      <c r="I1690" s="3841"/>
      <c r="J1690" s="3845" t="s">
        <v>1211</v>
      </c>
      <c r="K1690" s="3845" t="s">
        <v>2872</v>
      </c>
      <c r="L1690" s="3857" t="s">
        <v>2915</v>
      </c>
      <c r="M1690" s="3850" t="s">
        <v>2873</v>
      </c>
    </row>
    <row r="1691" spans="1:13" ht="18" x14ac:dyDescent="0.2">
      <c r="A1691" s="3845"/>
      <c r="B1691" s="3845"/>
      <c r="C1691" s="3921"/>
      <c r="D1691" s="6" t="s">
        <v>2867</v>
      </c>
      <c r="E1691" s="6" t="s">
        <v>2868</v>
      </c>
      <c r="F1691" s="6" t="s">
        <v>2870</v>
      </c>
      <c r="G1691" s="6" t="s">
        <v>2871</v>
      </c>
      <c r="H1691" s="325" t="s">
        <v>3216</v>
      </c>
      <c r="I1691" s="325" t="s">
        <v>3217</v>
      </c>
      <c r="J1691" s="3845"/>
      <c r="K1691" s="3845"/>
      <c r="L1691" s="3858"/>
      <c r="M1691" s="3851"/>
    </row>
    <row r="1692" spans="1:13" x14ac:dyDescent="0.2">
      <c r="A1692" s="17"/>
      <c r="B1692" s="17"/>
      <c r="C1692" s="17"/>
      <c r="D1692" s="17"/>
      <c r="E1692" s="17"/>
      <c r="F1692" s="17"/>
      <c r="G1692" s="17"/>
      <c r="H1692" s="17"/>
      <c r="I1692" s="17"/>
      <c r="J1692" s="71"/>
      <c r="K1692" s="71"/>
      <c r="L1692" s="71"/>
      <c r="M1692" s="71"/>
    </row>
    <row r="1693" spans="1:13" x14ac:dyDescent="0.2">
      <c r="A1693" s="20"/>
      <c r="B1693" s="13" t="s">
        <v>1326</v>
      </c>
      <c r="C1693" s="13" t="s">
        <v>1327</v>
      </c>
      <c r="D1693" s="41"/>
      <c r="E1693" s="41"/>
      <c r="F1693" s="20"/>
      <c r="G1693" s="7"/>
      <c r="H1693" s="20"/>
      <c r="I1693" s="20"/>
      <c r="J1693" s="2"/>
      <c r="K1693" s="2"/>
      <c r="L1693" s="2"/>
      <c r="M1693" s="7"/>
    </row>
    <row r="1694" spans="1:13" x14ac:dyDescent="0.2">
      <c r="A1694" s="2">
        <v>1</v>
      </c>
      <c r="B1694" s="17" t="s">
        <v>1868</v>
      </c>
      <c r="C1694" s="290" t="s">
        <v>1234</v>
      </c>
      <c r="D1694" s="122">
        <v>39538</v>
      </c>
      <c r="E1694" s="122">
        <v>39813</v>
      </c>
      <c r="F1694" s="3922">
        <v>199</v>
      </c>
      <c r="G1694" s="3854" t="s">
        <v>2951</v>
      </c>
      <c r="H1694" s="20"/>
      <c r="I1694" s="20"/>
      <c r="J1694" s="2">
        <v>7</v>
      </c>
      <c r="K1694" s="2"/>
      <c r="L1694" s="2"/>
      <c r="M1694" s="7"/>
    </row>
    <row r="1695" spans="1:13" ht="25.5" customHeight="1" x14ac:dyDescent="0.2">
      <c r="A1695" s="1">
        <v>2</v>
      </c>
      <c r="B1695" s="7" t="s">
        <v>1869</v>
      </c>
      <c r="C1695" s="39" t="s">
        <v>1235</v>
      </c>
      <c r="D1695" s="8">
        <v>39478</v>
      </c>
      <c r="E1695" s="8">
        <v>39813</v>
      </c>
      <c r="F1695" s="3923"/>
      <c r="G1695" s="3855"/>
      <c r="H1695" s="7"/>
      <c r="I1695" s="7"/>
      <c r="J1695" s="66">
        <v>14</v>
      </c>
      <c r="K1695" s="66"/>
      <c r="L1695" s="7"/>
      <c r="M1695" s="811" t="s">
        <v>3587</v>
      </c>
    </row>
    <row r="1696" spans="1:13" ht="38.25" x14ac:dyDescent="0.2">
      <c r="A1696" s="1">
        <v>3</v>
      </c>
      <c r="B1696" s="7" t="s">
        <v>1870</v>
      </c>
      <c r="C1696" s="39" t="s">
        <v>1236</v>
      </c>
      <c r="D1696" s="8">
        <v>39478</v>
      </c>
      <c r="E1696" s="8">
        <v>39813</v>
      </c>
      <c r="F1696" s="3923"/>
      <c r="G1696" s="3855"/>
      <c r="H1696" s="7"/>
      <c r="I1696" s="7"/>
      <c r="J1696" s="1">
        <v>2</v>
      </c>
      <c r="K1696" s="1"/>
      <c r="L1696" s="7"/>
      <c r="M1696" s="11" t="s">
        <v>3588</v>
      </c>
    </row>
    <row r="1697" spans="1:13" ht="25.5" customHeight="1" x14ac:dyDescent="0.2">
      <c r="A1697" s="1">
        <v>4</v>
      </c>
      <c r="B1697" s="7" t="s">
        <v>1871</v>
      </c>
      <c r="C1697" s="444" t="s">
        <v>1237</v>
      </c>
      <c r="D1697" s="8">
        <v>39478</v>
      </c>
      <c r="E1697" s="8">
        <v>39813</v>
      </c>
      <c r="F1697" s="3923"/>
      <c r="G1697" s="3855"/>
      <c r="H1697" s="7"/>
      <c r="I1697" s="7"/>
      <c r="J1697" s="1">
        <v>13</v>
      </c>
      <c r="K1697" s="1"/>
      <c r="L1697" s="7"/>
      <c r="M1697" s="11" t="s">
        <v>3587</v>
      </c>
    </row>
    <row r="1698" spans="1:13" ht="25.5" x14ac:dyDescent="0.2">
      <c r="A1698" s="1">
        <v>5</v>
      </c>
      <c r="B1698" s="7" t="s">
        <v>1871</v>
      </c>
      <c r="C1698" s="39" t="s">
        <v>1238</v>
      </c>
      <c r="D1698" s="8">
        <v>39478</v>
      </c>
      <c r="E1698" s="8">
        <v>39813</v>
      </c>
      <c r="F1698" s="3923"/>
      <c r="G1698" s="3855"/>
      <c r="H1698" s="7"/>
      <c r="I1698" s="7"/>
      <c r="J1698" s="1">
        <v>16</v>
      </c>
      <c r="K1698" s="1"/>
      <c r="L1698" s="7"/>
      <c r="M1698" s="11" t="s">
        <v>3587</v>
      </c>
    </row>
    <row r="1699" spans="1:13" ht="12.75" customHeight="1" x14ac:dyDescent="0.2">
      <c r="A1699" s="1">
        <v>6</v>
      </c>
      <c r="B1699" s="7" t="s">
        <v>1871</v>
      </c>
      <c r="C1699" s="444" t="s">
        <v>1239</v>
      </c>
      <c r="D1699" s="8">
        <v>39478</v>
      </c>
      <c r="E1699" s="8">
        <v>39813</v>
      </c>
      <c r="F1699" s="3923"/>
      <c r="G1699" s="3855"/>
      <c r="H1699" s="7"/>
      <c r="I1699" s="7"/>
      <c r="J1699" s="1">
        <v>18</v>
      </c>
      <c r="K1699" s="1"/>
      <c r="L1699" s="7"/>
      <c r="M1699" s="7"/>
    </row>
    <row r="1700" spans="1:13" ht="12.75" customHeight="1" x14ac:dyDescent="0.2">
      <c r="A1700" s="1">
        <v>7</v>
      </c>
      <c r="B1700" s="7" t="s">
        <v>1871</v>
      </c>
      <c r="C1700" s="444" t="s">
        <v>1240</v>
      </c>
      <c r="D1700" s="8">
        <v>39478</v>
      </c>
      <c r="E1700" s="8">
        <v>39813</v>
      </c>
      <c r="F1700" s="3923"/>
      <c r="G1700" s="3855"/>
      <c r="H1700" s="7"/>
      <c r="I1700" s="7"/>
      <c r="J1700" s="1">
        <v>17</v>
      </c>
      <c r="K1700" s="1"/>
      <c r="L1700" s="7"/>
      <c r="M1700" s="7"/>
    </row>
    <row r="1701" spans="1:13" ht="25.5" x14ac:dyDescent="0.2">
      <c r="A1701" s="1">
        <v>8</v>
      </c>
      <c r="B1701" s="7" t="s">
        <v>1871</v>
      </c>
      <c r="C1701" s="444" t="s">
        <v>1241</v>
      </c>
      <c r="D1701" s="8">
        <v>39478</v>
      </c>
      <c r="E1701" s="8">
        <v>39813</v>
      </c>
      <c r="F1701" s="3923"/>
      <c r="G1701" s="3855"/>
      <c r="H1701" s="7"/>
      <c r="I1701" s="7"/>
      <c r="J1701" s="1">
        <v>14</v>
      </c>
      <c r="K1701" s="1"/>
      <c r="L1701" s="7"/>
      <c r="M1701" s="7"/>
    </row>
    <row r="1702" spans="1:13" ht="25.5" x14ac:dyDescent="0.2">
      <c r="A1702" s="1">
        <v>9</v>
      </c>
      <c r="B1702" s="7" t="s">
        <v>1871</v>
      </c>
      <c r="C1702" s="444" t="s">
        <v>1242</v>
      </c>
      <c r="D1702" s="8">
        <v>39478</v>
      </c>
      <c r="E1702" s="8">
        <v>39813</v>
      </c>
      <c r="F1702" s="3923"/>
      <c r="G1702" s="3855"/>
      <c r="H1702" s="7"/>
      <c r="I1702" s="7"/>
      <c r="J1702" s="1">
        <v>15</v>
      </c>
      <c r="K1702" s="1"/>
      <c r="L1702" s="7"/>
      <c r="M1702" s="7"/>
    </row>
    <row r="1703" spans="1:13" x14ac:dyDescent="0.2">
      <c r="A1703" s="1">
        <v>10</v>
      </c>
      <c r="B1703" s="7" t="s">
        <v>1871</v>
      </c>
      <c r="C1703" s="39" t="s">
        <v>1244</v>
      </c>
      <c r="D1703" s="8">
        <v>39478</v>
      </c>
      <c r="E1703" s="8">
        <v>39813</v>
      </c>
      <c r="F1703" s="3923"/>
      <c r="G1703" s="3855"/>
      <c r="H1703" s="7"/>
      <c r="I1703" s="7"/>
      <c r="J1703" s="1">
        <v>14</v>
      </c>
      <c r="K1703" s="1"/>
      <c r="L1703" s="7"/>
      <c r="M1703" s="7"/>
    </row>
    <row r="1704" spans="1:13" x14ac:dyDescent="0.2">
      <c r="A1704" s="1">
        <v>11</v>
      </c>
      <c r="B1704" s="7" t="s">
        <v>1871</v>
      </c>
      <c r="C1704" s="39" t="s">
        <v>2615</v>
      </c>
      <c r="D1704" s="8">
        <v>39478</v>
      </c>
      <c r="E1704" s="8">
        <v>39813</v>
      </c>
      <c r="F1704" s="3923"/>
      <c r="G1704" s="3855"/>
      <c r="H1704" s="7"/>
      <c r="I1704" s="7"/>
      <c r="J1704" s="1">
        <v>14</v>
      </c>
      <c r="K1704" s="1"/>
      <c r="L1704" s="7"/>
      <c r="M1704" s="7"/>
    </row>
    <row r="1705" spans="1:13" x14ac:dyDescent="0.2">
      <c r="A1705" s="1">
        <v>12</v>
      </c>
      <c r="B1705" s="7" t="s">
        <v>1872</v>
      </c>
      <c r="C1705" s="316" t="s">
        <v>1245</v>
      </c>
      <c r="D1705" s="8">
        <v>39478</v>
      </c>
      <c r="E1705" s="8">
        <v>39813</v>
      </c>
      <c r="F1705" s="3923"/>
      <c r="G1705" s="3855"/>
      <c r="H1705" s="7"/>
      <c r="I1705" s="7"/>
      <c r="J1705" s="1">
        <v>42</v>
      </c>
      <c r="K1705" s="1"/>
      <c r="L1705" s="7"/>
      <c r="M1705" s="7"/>
    </row>
    <row r="1706" spans="1:13" x14ac:dyDescent="0.2">
      <c r="A1706" s="1">
        <v>13</v>
      </c>
      <c r="B1706" s="7" t="s">
        <v>1872</v>
      </c>
      <c r="C1706" s="316" t="s">
        <v>1246</v>
      </c>
      <c r="D1706" s="8">
        <v>39478</v>
      </c>
      <c r="E1706" s="8">
        <v>39813</v>
      </c>
      <c r="F1706" s="3923"/>
      <c r="G1706" s="3855"/>
      <c r="H1706" s="7"/>
      <c r="I1706" s="7"/>
      <c r="J1706" s="1">
        <v>14</v>
      </c>
      <c r="K1706" s="1"/>
      <c r="L1706" s="7"/>
      <c r="M1706" s="7"/>
    </row>
    <row r="1707" spans="1:13" x14ac:dyDescent="0.2">
      <c r="A1707" s="1">
        <v>14</v>
      </c>
      <c r="B1707" s="7" t="s">
        <v>1872</v>
      </c>
      <c r="C1707" s="316" t="s">
        <v>1247</v>
      </c>
      <c r="D1707" s="8">
        <v>39478</v>
      </c>
      <c r="E1707" s="8">
        <v>39813</v>
      </c>
      <c r="F1707" s="3924"/>
      <c r="G1707" s="3856"/>
      <c r="H1707" s="7"/>
      <c r="I1707" s="7"/>
      <c r="J1707" s="1">
        <v>15</v>
      </c>
      <c r="K1707" s="1"/>
      <c r="L1707" s="7"/>
      <c r="M1707" s="7"/>
    </row>
    <row r="1708" spans="1:13" x14ac:dyDescent="0.2">
      <c r="A1708" s="1">
        <v>15</v>
      </c>
      <c r="B1708" s="7" t="s">
        <v>1872</v>
      </c>
      <c r="C1708" s="39" t="s">
        <v>1248</v>
      </c>
      <c r="D1708" s="8">
        <v>39478</v>
      </c>
      <c r="E1708" s="8">
        <v>39813</v>
      </c>
      <c r="F1708" s="3854">
        <v>199</v>
      </c>
      <c r="G1708" s="3854">
        <v>5</v>
      </c>
      <c r="H1708" s="7"/>
      <c r="I1708" s="7"/>
      <c r="J1708" s="1">
        <v>13</v>
      </c>
      <c r="K1708" s="1"/>
      <c r="L1708" s="7"/>
      <c r="M1708" s="7"/>
    </row>
    <row r="1709" spans="1:13" ht="38.25" x14ac:dyDescent="0.2">
      <c r="A1709" s="1">
        <v>16</v>
      </c>
      <c r="B1709" s="7" t="s">
        <v>1872</v>
      </c>
      <c r="C1709" s="39" t="s">
        <v>1249</v>
      </c>
      <c r="D1709" s="8">
        <v>39478</v>
      </c>
      <c r="E1709" s="8">
        <v>39813</v>
      </c>
      <c r="F1709" s="3856"/>
      <c r="G1709" s="3856"/>
      <c r="H1709" s="7"/>
      <c r="I1709" s="7"/>
      <c r="J1709" s="1">
        <v>14</v>
      </c>
      <c r="K1709" s="1"/>
      <c r="L1709" s="7"/>
      <c r="M1709" s="11" t="s">
        <v>3589</v>
      </c>
    </row>
    <row r="1710" spans="1:13" ht="15.75" customHeight="1" x14ac:dyDescent="0.2"/>
    <row r="1711" spans="1:13" x14ac:dyDescent="0.2">
      <c r="A1711" s="17" t="s">
        <v>2726</v>
      </c>
      <c r="C1711" s="329"/>
      <c r="D1711" s="3842" t="s">
        <v>2722</v>
      </c>
      <c r="E1711" s="3842"/>
      <c r="F1711" s="3842"/>
      <c r="G1711" s="3842"/>
      <c r="J1711" s="10"/>
      <c r="K1711" s="10"/>
      <c r="L1711" s="10"/>
      <c r="M1711" s="10"/>
    </row>
    <row r="1712" spans="1:13" x14ac:dyDescent="0.2">
      <c r="A1712" t="s">
        <v>2723</v>
      </c>
      <c r="C1712" s="329"/>
      <c r="D1712" s="301" t="s">
        <v>2860</v>
      </c>
      <c r="E1712" s="3846" t="s">
        <v>2861</v>
      </c>
      <c r="F1712" s="3847"/>
      <c r="G1712" s="301" t="s">
        <v>2862</v>
      </c>
    </row>
    <row r="1713" spans="1:13" x14ac:dyDescent="0.2">
      <c r="A1713" s="17" t="s">
        <v>2727</v>
      </c>
      <c r="C1713" s="329"/>
      <c r="D1713" s="301"/>
      <c r="E1713" s="3843"/>
      <c r="F1713" s="3843"/>
      <c r="G1713" s="301"/>
    </row>
    <row r="1714" spans="1:13" x14ac:dyDescent="0.2">
      <c r="A1714" s="10"/>
      <c r="B1714" s="329"/>
      <c r="C1714" s="329"/>
    </row>
    <row r="1715" spans="1:13" x14ac:dyDescent="0.2">
      <c r="A1715" s="4"/>
      <c r="B1715" s="329"/>
      <c r="C1715" s="329"/>
    </row>
    <row r="1716" spans="1:13" x14ac:dyDescent="0.2">
      <c r="A1716" s="4"/>
      <c r="B1716" s="329"/>
      <c r="C1716" s="329"/>
      <c r="D1716" s="17"/>
      <c r="F1716" s="36"/>
      <c r="G1716" s="73"/>
      <c r="H1716" s="73"/>
      <c r="I1716" s="36"/>
    </row>
    <row r="1717" spans="1:13" ht="12.75" customHeight="1" x14ac:dyDescent="0.2">
      <c r="A1717" s="3860"/>
      <c r="B1717" s="3860"/>
      <c r="C1717" s="3845" t="s">
        <v>2859</v>
      </c>
      <c r="D1717" s="3845"/>
      <c r="E1717" s="3845"/>
      <c r="F1717" s="3845"/>
      <c r="G1717" s="3845"/>
      <c r="H1717" s="3845"/>
      <c r="I1717" s="3845"/>
      <c r="J1717" s="3845"/>
      <c r="K1717" s="3845"/>
      <c r="L1717" s="3852" t="s">
        <v>2858</v>
      </c>
      <c r="M1717" s="3852"/>
    </row>
    <row r="1718" spans="1:13" x14ac:dyDescent="0.2">
      <c r="A1718" s="3860"/>
      <c r="B1718" s="3860"/>
      <c r="C1718" s="3845"/>
      <c r="D1718" s="3845"/>
      <c r="E1718" s="3845"/>
      <c r="F1718" s="3845"/>
      <c r="G1718" s="3845"/>
      <c r="H1718" s="3845"/>
      <c r="I1718" s="3845"/>
      <c r="J1718" s="3845"/>
      <c r="K1718" s="3845"/>
      <c r="L1718" s="3852"/>
      <c r="M1718" s="3852"/>
    </row>
    <row r="1719" spans="1:13" x14ac:dyDescent="0.2">
      <c r="A1719" s="3860"/>
      <c r="B1719" s="3860"/>
      <c r="C1719" s="3845"/>
      <c r="D1719" s="3845"/>
      <c r="E1719" s="3845"/>
      <c r="F1719" s="3845"/>
      <c r="G1719" s="3845"/>
      <c r="H1719" s="3845"/>
      <c r="I1719" s="3845"/>
      <c r="J1719" s="3845"/>
      <c r="K1719" s="3845"/>
      <c r="L1719" s="3852"/>
      <c r="M1719" s="3852"/>
    </row>
    <row r="1720" spans="1:13" ht="12.75" customHeight="1" x14ac:dyDescent="0.2">
      <c r="A1720" s="3860"/>
      <c r="B1720" s="3860"/>
      <c r="C1720" s="3853" t="s">
        <v>2720</v>
      </c>
      <c r="D1720" s="3853"/>
      <c r="E1720" s="3853"/>
      <c r="F1720" s="3853"/>
      <c r="G1720" s="3853"/>
      <c r="H1720" s="3853"/>
      <c r="I1720" s="3853"/>
      <c r="J1720" s="3853"/>
      <c r="K1720" s="3853"/>
      <c r="L1720" s="3852" t="s">
        <v>1208</v>
      </c>
      <c r="M1720" s="3852"/>
    </row>
    <row r="1721" spans="1:13" ht="12.75" customHeight="1" x14ac:dyDescent="0.2">
      <c r="A1721" s="3860"/>
      <c r="B1721" s="3860"/>
      <c r="C1721" s="3853"/>
      <c r="D1721" s="3853"/>
      <c r="E1721" s="3853"/>
      <c r="F1721" s="3853"/>
      <c r="G1721" s="3853"/>
      <c r="H1721" s="3853"/>
      <c r="I1721" s="3853"/>
      <c r="J1721" s="3853"/>
      <c r="K1721" s="3853"/>
      <c r="L1721" s="3852"/>
      <c r="M1721" s="3852"/>
    </row>
    <row r="1722" spans="1:13" ht="12.75" customHeight="1" x14ac:dyDescent="0.2">
      <c r="A1722" s="3860"/>
      <c r="B1722" s="3860"/>
      <c r="C1722" s="3853"/>
      <c r="D1722" s="3853"/>
      <c r="E1722" s="3853"/>
      <c r="F1722" s="3853"/>
      <c r="G1722" s="3853"/>
      <c r="H1722" s="3853"/>
      <c r="I1722" s="3853"/>
      <c r="J1722" s="3853"/>
      <c r="K1722" s="3853"/>
      <c r="L1722" s="3852"/>
      <c r="M1722" s="3852"/>
    </row>
    <row r="1724" spans="1:13" x14ac:dyDescent="0.2">
      <c r="A1724" t="s">
        <v>1231</v>
      </c>
    </row>
    <row r="1725" spans="1:13" ht="12.75" customHeight="1" x14ac:dyDescent="0.2">
      <c r="A1725" s="17" t="s">
        <v>985</v>
      </c>
      <c r="B1725" s="17"/>
      <c r="C1725" s="17"/>
      <c r="D1725" s="17"/>
      <c r="E1725" s="17"/>
      <c r="F1725" s="17"/>
      <c r="G1725" s="17"/>
      <c r="H1725" s="17"/>
      <c r="I1725" s="17"/>
      <c r="J1725" t="s">
        <v>1270</v>
      </c>
      <c r="L1725" s="17"/>
      <c r="M1725" s="17"/>
    </row>
    <row r="1726" spans="1:13" x14ac:dyDescent="0.2">
      <c r="A1726" s="17" t="s">
        <v>987</v>
      </c>
    </row>
    <row r="1727" spans="1:13" x14ac:dyDescent="0.2">
      <c r="A1727" s="17" t="s">
        <v>890</v>
      </c>
      <c r="J1727" s="3844"/>
      <c r="K1727" s="3844"/>
      <c r="L1727" s="3844"/>
      <c r="M1727" s="332"/>
    </row>
    <row r="1728" spans="1:13" x14ac:dyDescent="0.2">
      <c r="A1728" s="17" t="s">
        <v>887</v>
      </c>
      <c r="J1728" s="71"/>
      <c r="K1728" s="71"/>
      <c r="L1728" s="73"/>
      <c r="M1728" s="73"/>
    </row>
    <row r="1729" spans="1:13" x14ac:dyDescent="0.2">
      <c r="J1729" s="69"/>
      <c r="K1729" s="69"/>
      <c r="L1729" s="126"/>
      <c r="M1729" s="73"/>
    </row>
    <row r="1730" spans="1:13" ht="24.75" customHeight="1" x14ac:dyDescent="0.2">
      <c r="A1730" s="3845" t="s">
        <v>2864</v>
      </c>
      <c r="B1730" s="3845" t="s">
        <v>2865</v>
      </c>
      <c r="C1730" s="3845" t="s">
        <v>1212</v>
      </c>
      <c r="D1730" s="3845" t="s">
        <v>2866</v>
      </c>
      <c r="E1730" s="3845"/>
      <c r="F1730" s="3848" t="s">
        <v>3430</v>
      </c>
      <c r="G1730" s="3849"/>
      <c r="H1730" s="3841" t="s">
        <v>3429</v>
      </c>
      <c r="I1730" s="3841"/>
      <c r="J1730" s="3845" t="s">
        <v>1211</v>
      </c>
      <c r="K1730" s="3845" t="s">
        <v>2872</v>
      </c>
      <c r="L1730" s="3857" t="s">
        <v>2915</v>
      </c>
      <c r="M1730" s="3850" t="s">
        <v>2873</v>
      </c>
    </row>
    <row r="1731" spans="1:13" ht="18" x14ac:dyDescent="0.2">
      <c r="A1731" s="3845"/>
      <c r="B1731" s="3845"/>
      <c r="C1731" s="3845"/>
      <c r="D1731" s="6" t="s">
        <v>2867</v>
      </c>
      <c r="E1731" s="6" t="s">
        <v>2868</v>
      </c>
      <c r="F1731" s="6" t="s">
        <v>2870</v>
      </c>
      <c r="G1731" s="6" t="s">
        <v>2871</v>
      </c>
      <c r="H1731" s="325" t="s">
        <v>3216</v>
      </c>
      <c r="I1731" s="325" t="s">
        <v>3217</v>
      </c>
      <c r="J1731" s="3845"/>
      <c r="K1731" s="3845"/>
      <c r="L1731" s="3858"/>
      <c r="M1731" s="3851"/>
    </row>
    <row r="1732" spans="1:13" ht="28.5" customHeight="1" x14ac:dyDescent="0.2">
      <c r="A1732" s="1">
        <v>17</v>
      </c>
      <c r="B1732" s="7" t="s">
        <v>1873</v>
      </c>
      <c r="C1732" s="39" t="s">
        <v>1251</v>
      </c>
      <c r="D1732" s="8">
        <v>39478</v>
      </c>
      <c r="E1732" s="8">
        <v>39813</v>
      </c>
      <c r="F1732" s="3854">
        <v>199</v>
      </c>
      <c r="G1732" s="3854">
        <v>5</v>
      </c>
      <c r="H1732" s="7"/>
      <c r="I1732" s="7"/>
      <c r="J1732" s="7">
        <v>2</v>
      </c>
      <c r="K1732" s="7"/>
      <c r="M1732" s="11" t="s">
        <v>3590</v>
      </c>
    </row>
    <row r="1733" spans="1:13" ht="25.5" x14ac:dyDescent="0.2">
      <c r="A1733" s="1">
        <v>18</v>
      </c>
      <c r="B1733" s="7" t="s">
        <v>1873</v>
      </c>
      <c r="C1733" s="39" t="s">
        <v>1252</v>
      </c>
      <c r="D1733" s="8">
        <v>39478</v>
      </c>
      <c r="E1733" s="8">
        <v>39813</v>
      </c>
      <c r="F1733" s="3855"/>
      <c r="G1733" s="3855"/>
      <c r="H1733" s="7"/>
      <c r="I1733" s="7"/>
      <c r="J1733" s="7">
        <v>2</v>
      </c>
      <c r="K1733" s="7"/>
      <c r="L1733" s="7"/>
      <c r="M1733" s="11" t="s">
        <v>3590</v>
      </c>
    </row>
    <row r="1734" spans="1:13" ht="25.5" x14ac:dyDescent="0.2">
      <c r="A1734" s="1">
        <v>19</v>
      </c>
      <c r="B1734" s="7" t="s">
        <v>1873</v>
      </c>
      <c r="C1734" s="39" t="s">
        <v>1253</v>
      </c>
      <c r="D1734" s="8">
        <v>39478</v>
      </c>
      <c r="E1734" s="8">
        <v>39813</v>
      </c>
      <c r="F1734" s="3855"/>
      <c r="G1734" s="3855"/>
      <c r="H1734" s="7"/>
      <c r="I1734" s="7"/>
      <c r="J1734" s="7">
        <v>2</v>
      </c>
      <c r="K1734" s="7"/>
      <c r="L1734" s="7"/>
      <c r="M1734" s="11" t="s">
        <v>3591</v>
      </c>
    </row>
    <row r="1735" spans="1:13" ht="25.5" x14ac:dyDescent="0.2">
      <c r="A1735" s="1">
        <v>20</v>
      </c>
      <c r="B1735" s="7" t="s">
        <v>1873</v>
      </c>
      <c r="C1735" s="39" t="s">
        <v>2524</v>
      </c>
      <c r="D1735" s="8">
        <v>39478</v>
      </c>
      <c r="E1735" s="8">
        <v>39813</v>
      </c>
      <c r="F1735" s="3855"/>
      <c r="G1735" s="3855"/>
      <c r="H1735" s="7"/>
      <c r="I1735" s="7"/>
      <c r="J1735" s="7">
        <v>2</v>
      </c>
      <c r="K1735" s="7"/>
      <c r="L1735" s="7"/>
      <c r="M1735" s="11" t="s">
        <v>3591</v>
      </c>
    </row>
    <row r="1736" spans="1:13" x14ac:dyDescent="0.2">
      <c r="A1736" s="1">
        <v>21</v>
      </c>
      <c r="B1736" s="7" t="s">
        <v>1874</v>
      </c>
      <c r="C1736" s="316" t="s">
        <v>1264</v>
      </c>
      <c r="D1736" s="8">
        <v>39478</v>
      </c>
      <c r="E1736" s="8">
        <v>39813</v>
      </c>
      <c r="F1736" s="3855"/>
      <c r="G1736" s="3855"/>
      <c r="H1736" s="7"/>
      <c r="I1736" s="7"/>
      <c r="J1736" s="7">
        <v>8</v>
      </c>
      <c r="K1736" s="7"/>
      <c r="L1736" s="7"/>
      <c r="M1736" s="7"/>
    </row>
    <row r="1737" spans="1:13" ht="25.5" x14ac:dyDescent="0.2">
      <c r="A1737" s="1">
        <v>22</v>
      </c>
      <c r="B1737" s="7" t="s">
        <v>1874</v>
      </c>
      <c r="C1737" s="316" t="s">
        <v>1265</v>
      </c>
      <c r="D1737" s="8">
        <v>39478</v>
      </c>
      <c r="E1737" s="8">
        <v>39813</v>
      </c>
      <c r="F1737" s="3855"/>
      <c r="G1737" s="3855"/>
      <c r="H1737" s="7"/>
      <c r="I1737" s="7"/>
      <c r="J1737" s="7">
        <v>2</v>
      </c>
      <c r="K1737" s="7"/>
      <c r="L1737" s="7"/>
      <c r="M1737" s="11" t="s">
        <v>3591</v>
      </c>
    </row>
    <row r="1738" spans="1:13" ht="12.75" customHeight="1" x14ac:dyDescent="0.2">
      <c r="A1738" s="1">
        <v>23</v>
      </c>
      <c r="B1738" s="7" t="s">
        <v>1875</v>
      </c>
      <c r="C1738" s="444" t="s">
        <v>1266</v>
      </c>
      <c r="D1738" s="8">
        <v>39478</v>
      </c>
      <c r="E1738" s="8">
        <v>39813</v>
      </c>
      <c r="F1738" s="3855"/>
      <c r="G1738" s="3855"/>
      <c r="H1738" s="7"/>
      <c r="I1738" s="7"/>
      <c r="J1738" s="7">
        <v>3</v>
      </c>
      <c r="K1738" s="7"/>
      <c r="L1738" s="7"/>
      <c r="M1738" s="7"/>
    </row>
    <row r="1739" spans="1:13" ht="12.75" customHeight="1" x14ac:dyDescent="0.2">
      <c r="A1739" s="1">
        <v>24</v>
      </c>
      <c r="B1739" s="7" t="s">
        <v>1875</v>
      </c>
      <c r="C1739" s="444" t="s">
        <v>1267</v>
      </c>
      <c r="D1739" s="8">
        <v>39478</v>
      </c>
      <c r="E1739" s="8">
        <v>39813</v>
      </c>
      <c r="F1739" s="3855"/>
      <c r="G1739" s="3855"/>
      <c r="H1739" s="7"/>
      <c r="I1739" s="7"/>
      <c r="J1739" s="7">
        <v>5</v>
      </c>
      <c r="K1739" s="7"/>
      <c r="L1739" s="7"/>
      <c r="M1739" s="7"/>
    </row>
    <row r="1740" spans="1:13" ht="12.75" customHeight="1" x14ac:dyDescent="0.2">
      <c r="A1740" s="1">
        <v>25</v>
      </c>
      <c r="B1740" s="7" t="s">
        <v>1875</v>
      </c>
      <c r="C1740" s="444" t="s">
        <v>1268</v>
      </c>
      <c r="D1740" s="8">
        <v>39478</v>
      </c>
      <c r="E1740" s="8">
        <v>39813</v>
      </c>
      <c r="F1740" s="3855"/>
      <c r="G1740" s="3856"/>
      <c r="H1740" s="7"/>
      <c r="I1740" s="7"/>
      <c r="J1740" s="7">
        <v>4</v>
      </c>
      <c r="K1740" s="7"/>
      <c r="L1740" s="7"/>
      <c r="M1740" s="7"/>
    </row>
    <row r="1741" spans="1:13" x14ac:dyDescent="0.2">
      <c r="A1741" s="1">
        <v>26</v>
      </c>
      <c r="B1741" s="39" t="s">
        <v>1876</v>
      </c>
      <c r="C1741" s="39" t="s">
        <v>1256</v>
      </c>
      <c r="D1741" s="8">
        <v>39478</v>
      </c>
      <c r="E1741" s="8">
        <v>39813</v>
      </c>
      <c r="F1741" s="3855"/>
      <c r="G1741" s="3854">
        <v>6</v>
      </c>
      <c r="H1741" s="7"/>
      <c r="I1741" s="7"/>
      <c r="J1741" s="7">
        <v>26</v>
      </c>
      <c r="K1741" s="7"/>
      <c r="L1741" s="7"/>
      <c r="M1741" s="7"/>
    </row>
    <row r="1742" spans="1:13" ht="12.75" customHeight="1" x14ac:dyDescent="0.2">
      <c r="A1742" s="1">
        <v>27</v>
      </c>
      <c r="B1742" s="39" t="s">
        <v>1876</v>
      </c>
      <c r="C1742" s="444" t="s">
        <v>1257</v>
      </c>
      <c r="D1742" s="8">
        <v>39478</v>
      </c>
      <c r="E1742" s="8">
        <v>39813</v>
      </c>
      <c r="F1742" s="3855"/>
      <c r="G1742" s="3855"/>
      <c r="H1742" s="7"/>
      <c r="I1742" s="7"/>
      <c r="J1742" s="7">
        <v>14</v>
      </c>
      <c r="K1742" s="7"/>
      <c r="L1742" s="7"/>
      <c r="M1742" s="7"/>
    </row>
    <row r="1743" spans="1:13" x14ac:dyDescent="0.2">
      <c r="A1743" s="1">
        <v>28</v>
      </c>
      <c r="B1743" s="7" t="s">
        <v>1877</v>
      </c>
      <c r="C1743" s="39" t="s">
        <v>1258</v>
      </c>
      <c r="D1743" s="8">
        <v>39478</v>
      </c>
      <c r="E1743" s="8">
        <v>39813</v>
      </c>
      <c r="F1743" s="3855"/>
      <c r="G1743" s="3855"/>
      <c r="H1743" s="7"/>
      <c r="I1743" s="7"/>
      <c r="J1743" s="7">
        <v>34</v>
      </c>
      <c r="K1743" s="7"/>
      <c r="L1743" s="7"/>
      <c r="M1743" s="7"/>
    </row>
    <row r="1744" spans="1:13" ht="12.75" customHeight="1" x14ac:dyDescent="0.2">
      <c r="A1744" s="1">
        <v>29</v>
      </c>
      <c r="B1744" s="7" t="s">
        <v>1876</v>
      </c>
      <c r="C1744" s="386" t="s">
        <v>1261</v>
      </c>
      <c r="D1744" s="8">
        <v>39478</v>
      </c>
      <c r="E1744" s="8">
        <v>39813</v>
      </c>
      <c r="F1744" s="3855"/>
      <c r="G1744" s="3855"/>
      <c r="H1744" s="7"/>
      <c r="I1744" s="7"/>
      <c r="J1744" s="7">
        <v>15</v>
      </c>
      <c r="K1744" s="7"/>
      <c r="L1744" s="7"/>
      <c r="M1744" s="7"/>
    </row>
    <row r="1745" spans="1:13" x14ac:dyDescent="0.2">
      <c r="A1745" s="1">
        <v>30</v>
      </c>
      <c r="B1745" s="7" t="s">
        <v>1876</v>
      </c>
      <c r="C1745" s="39" t="s">
        <v>1259</v>
      </c>
      <c r="D1745" s="8">
        <v>39478</v>
      </c>
      <c r="E1745" s="8">
        <v>39813</v>
      </c>
      <c r="F1745" s="3855"/>
      <c r="G1745" s="3855"/>
      <c r="H1745" s="7"/>
      <c r="I1745" s="7"/>
      <c r="J1745" s="7">
        <v>3</v>
      </c>
      <c r="K1745" s="7"/>
      <c r="L1745" s="7"/>
      <c r="M1745" s="7"/>
    </row>
    <row r="1746" spans="1:13" ht="12.75" customHeight="1" x14ac:dyDescent="0.2">
      <c r="A1746" s="1">
        <v>31</v>
      </c>
      <c r="B1746" s="7" t="s">
        <v>1876</v>
      </c>
      <c r="C1746" s="450" t="s">
        <v>1260</v>
      </c>
      <c r="D1746" s="8">
        <v>39478</v>
      </c>
      <c r="E1746" s="8">
        <v>39813</v>
      </c>
      <c r="F1746" s="3855"/>
      <c r="G1746" s="3855"/>
      <c r="H1746" s="7"/>
      <c r="I1746" s="7"/>
      <c r="J1746" s="7">
        <v>120</v>
      </c>
      <c r="K1746" s="7"/>
      <c r="L1746" s="7"/>
      <c r="M1746" s="7"/>
    </row>
    <row r="1747" spans="1:13" x14ac:dyDescent="0.2">
      <c r="A1747" s="1" t="s">
        <v>1213</v>
      </c>
      <c r="B1747" s="7"/>
      <c r="C1747" s="451" t="s">
        <v>2494</v>
      </c>
      <c r="D1747" s="8"/>
      <c r="E1747" s="8"/>
      <c r="F1747" s="3855"/>
      <c r="G1747" s="3855"/>
      <c r="H1747" s="7"/>
      <c r="I1747" s="7"/>
      <c r="J1747" s="7"/>
      <c r="K1747" s="7"/>
      <c r="L1747" s="7"/>
      <c r="M1747" s="7"/>
    </row>
    <row r="1748" spans="1:13" x14ac:dyDescent="0.2">
      <c r="A1748" s="1">
        <v>32</v>
      </c>
      <c r="B1748" s="7" t="s">
        <v>2497</v>
      </c>
      <c r="C1748" s="448" t="s">
        <v>2495</v>
      </c>
      <c r="D1748" s="8">
        <v>39449</v>
      </c>
      <c r="E1748" s="8">
        <v>39812</v>
      </c>
      <c r="F1748" s="3855"/>
      <c r="G1748" s="3855"/>
      <c r="H1748" s="7"/>
      <c r="I1748" s="7"/>
      <c r="J1748" s="7">
        <v>191</v>
      </c>
      <c r="K1748" s="7"/>
      <c r="L1748" s="7"/>
      <c r="M1748" s="7"/>
    </row>
    <row r="1749" spans="1:13" x14ac:dyDescent="0.2">
      <c r="A1749" s="1">
        <v>33</v>
      </c>
      <c r="B1749" s="7" t="s">
        <v>2498</v>
      </c>
      <c r="C1749" s="448" t="s">
        <v>2496</v>
      </c>
      <c r="D1749" s="8">
        <v>39462</v>
      </c>
      <c r="E1749" s="8">
        <v>39793</v>
      </c>
      <c r="F1749" s="3855"/>
      <c r="G1749" s="3855"/>
      <c r="H1749" s="7"/>
      <c r="I1749" s="7"/>
      <c r="J1749" s="7">
        <v>23</v>
      </c>
      <c r="K1749" s="7"/>
      <c r="L1749" s="7"/>
      <c r="M1749" s="7"/>
    </row>
    <row r="1750" spans="1:13" x14ac:dyDescent="0.2">
      <c r="A1750" s="1">
        <v>34</v>
      </c>
      <c r="B1750" s="7" t="s">
        <v>2804</v>
      </c>
      <c r="C1750" s="448" t="s">
        <v>2805</v>
      </c>
      <c r="D1750" s="8">
        <v>39470</v>
      </c>
      <c r="E1750" s="8">
        <v>39802</v>
      </c>
      <c r="F1750" s="3856"/>
      <c r="G1750" s="3856"/>
      <c r="H1750" s="7"/>
      <c r="I1750" s="7"/>
      <c r="J1750" s="7">
        <v>8</v>
      </c>
      <c r="K1750" s="7"/>
      <c r="L1750" s="7"/>
      <c r="M1750" s="7"/>
    </row>
    <row r="1751" spans="1:13" x14ac:dyDescent="0.2">
      <c r="A1751" s="1"/>
      <c r="B1751" s="7" t="s">
        <v>1729</v>
      </c>
      <c r="C1751" s="220" t="s">
        <v>1329</v>
      </c>
      <c r="D1751" s="8"/>
      <c r="E1751" s="8"/>
      <c r="F1751" s="3854">
        <v>200</v>
      </c>
      <c r="G1751" s="3854">
        <v>1</v>
      </c>
      <c r="H1751" s="7"/>
      <c r="I1751" s="7"/>
      <c r="J1751" s="7"/>
      <c r="K1751" s="7"/>
      <c r="L1751" s="7"/>
      <c r="M1751" s="7"/>
    </row>
    <row r="1752" spans="1:13" x14ac:dyDescent="0.2">
      <c r="A1752" s="1">
        <v>35</v>
      </c>
      <c r="B1752" s="7" t="s">
        <v>1743</v>
      </c>
      <c r="C1752" s="316" t="s">
        <v>396</v>
      </c>
      <c r="D1752" s="8">
        <v>39448</v>
      </c>
      <c r="E1752" s="8">
        <v>39813</v>
      </c>
      <c r="F1752" s="3855"/>
      <c r="G1752" s="3855"/>
      <c r="H1752" s="7"/>
      <c r="I1752" s="7"/>
      <c r="J1752" s="7">
        <v>174</v>
      </c>
      <c r="K1752" s="7"/>
      <c r="L1752" s="7"/>
      <c r="M1752" s="7"/>
    </row>
    <row r="1753" spans="1:13" x14ac:dyDescent="0.2">
      <c r="A1753" s="1"/>
      <c r="B1753" s="7" t="s">
        <v>1730</v>
      </c>
      <c r="C1753" s="220" t="s">
        <v>1328</v>
      </c>
      <c r="D1753" s="8"/>
      <c r="E1753" s="8"/>
      <c r="F1753" s="3855"/>
      <c r="G1753" s="3855"/>
      <c r="H1753" s="7"/>
      <c r="I1753" s="7"/>
      <c r="J1753" s="7"/>
      <c r="K1753" s="7"/>
      <c r="L1753" s="7"/>
      <c r="M1753" s="7"/>
    </row>
    <row r="1754" spans="1:13" x14ac:dyDescent="0.2">
      <c r="A1754" s="1">
        <v>36</v>
      </c>
      <c r="B1754" s="7" t="s">
        <v>2499</v>
      </c>
      <c r="C1754" s="316" t="s">
        <v>1269</v>
      </c>
      <c r="D1754" s="8">
        <v>39478</v>
      </c>
      <c r="E1754" s="8">
        <v>39813</v>
      </c>
      <c r="F1754" s="3855"/>
      <c r="G1754" s="3855"/>
      <c r="H1754" s="7"/>
      <c r="I1754" s="7"/>
      <c r="J1754" s="7">
        <v>25</v>
      </c>
      <c r="K1754" s="7"/>
      <c r="L1754" s="7"/>
      <c r="M1754" s="7"/>
    </row>
    <row r="1755" spans="1:13" x14ac:dyDescent="0.2">
      <c r="A1755" s="1">
        <v>37</v>
      </c>
      <c r="B1755" s="7" t="s">
        <v>1742</v>
      </c>
      <c r="C1755" s="316" t="s">
        <v>1262</v>
      </c>
      <c r="D1755" s="8">
        <v>39478</v>
      </c>
      <c r="E1755" s="8">
        <v>39813</v>
      </c>
      <c r="F1755" s="3856"/>
      <c r="G1755" s="3856"/>
      <c r="H1755" s="7"/>
      <c r="I1755" s="7"/>
      <c r="J1755" s="7">
        <v>13</v>
      </c>
      <c r="K1755" s="7"/>
      <c r="L1755" s="7"/>
      <c r="M1755" s="7"/>
    </row>
    <row r="1757" spans="1:13" x14ac:dyDescent="0.2">
      <c r="A1757" s="17" t="s">
        <v>2726</v>
      </c>
      <c r="C1757" s="329"/>
      <c r="D1757" s="3842" t="s">
        <v>2722</v>
      </c>
      <c r="E1757" s="3842"/>
      <c r="F1757" s="3842"/>
      <c r="G1757" s="3842"/>
      <c r="J1757" s="10"/>
      <c r="K1757" s="10"/>
      <c r="L1757" s="10"/>
      <c r="M1757" s="10"/>
    </row>
    <row r="1758" spans="1:13" x14ac:dyDescent="0.2">
      <c r="A1758" t="s">
        <v>2723</v>
      </c>
      <c r="C1758" s="329"/>
      <c r="D1758" s="301" t="s">
        <v>2860</v>
      </c>
      <c r="E1758" s="3846" t="s">
        <v>2861</v>
      </c>
      <c r="F1758" s="3847"/>
      <c r="G1758" s="301" t="s">
        <v>2862</v>
      </c>
    </row>
    <row r="1759" spans="1:13" x14ac:dyDescent="0.2">
      <c r="A1759" s="17" t="s">
        <v>2727</v>
      </c>
      <c r="C1759" s="329"/>
      <c r="D1759" s="301"/>
      <c r="E1759" s="3843"/>
      <c r="F1759" s="3843"/>
      <c r="G1759" s="301"/>
    </row>
    <row r="1760" spans="1:13" x14ac:dyDescent="0.2">
      <c r="A1760" s="10"/>
      <c r="B1760" s="329"/>
      <c r="C1760" s="329"/>
    </row>
    <row r="1761" spans="1:13" x14ac:dyDescent="0.2">
      <c r="B1761" s="329"/>
      <c r="C1761" s="329"/>
    </row>
    <row r="1763" spans="1:13" ht="12.75" customHeight="1" x14ac:dyDescent="0.2">
      <c r="A1763" s="3860"/>
      <c r="B1763" s="3860"/>
      <c r="C1763" s="3845" t="s">
        <v>2859</v>
      </c>
      <c r="D1763" s="3845"/>
      <c r="E1763" s="3845"/>
      <c r="F1763" s="3845"/>
      <c r="G1763" s="3845"/>
      <c r="H1763" s="3845"/>
      <c r="I1763" s="3845"/>
      <c r="J1763" s="3845"/>
      <c r="K1763" s="3845"/>
      <c r="L1763" s="3852" t="s">
        <v>2858</v>
      </c>
      <c r="M1763" s="3852"/>
    </row>
    <row r="1764" spans="1:13" x14ac:dyDescent="0.2">
      <c r="A1764" s="3860"/>
      <c r="B1764" s="3860"/>
      <c r="C1764" s="3845"/>
      <c r="D1764" s="3845"/>
      <c r="E1764" s="3845"/>
      <c r="F1764" s="3845"/>
      <c r="G1764" s="3845"/>
      <c r="H1764" s="3845"/>
      <c r="I1764" s="3845"/>
      <c r="J1764" s="3845"/>
      <c r="K1764" s="3845"/>
      <c r="L1764" s="3852"/>
      <c r="M1764" s="3852"/>
    </row>
    <row r="1765" spans="1:13" x14ac:dyDescent="0.2">
      <c r="A1765" s="3860"/>
      <c r="B1765" s="3860"/>
      <c r="C1765" s="3845"/>
      <c r="D1765" s="3845"/>
      <c r="E1765" s="3845"/>
      <c r="F1765" s="3845"/>
      <c r="G1765" s="3845"/>
      <c r="H1765" s="3845"/>
      <c r="I1765" s="3845"/>
      <c r="J1765" s="3845"/>
      <c r="K1765" s="3845"/>
      <c r="L1765" s="3852"/>
      <c r="M1765" s="3852"/>
    </row>
    <row r="1766" spans="1:13" ht="12.75" customHeight="1" x14ac:dyDescent="0.2">
      <c r="A1766" s="3860"/>
      <c r="B1766" s="3860"/>
      <c r="C1766" s="3853" t="s">
        <v>2720</v>
      </c>
      <c r="D1766" s="3853"/>
      <c r="E1766" s="3853"/>
      <c r="F1766" s="3853"/>
      <c r="G1766" s="3853"/>
      <c r="H1766" s="3853"/>
      <c r="I1766" s="3853"/>
      <c r="J1766" s="3853"/>
      <c r="K1766" s="3853"/>
      <c r="L1766" s="3852" t="s">
        <v>1208</v>
      </c>
      <c r="M1766" s="3852"/>
    </row>
    <row r="1767" spans="1:13" ht="12.75" customHeight="1" x14ac:dyDescent="0.2">
      <c r="A1767" s="3860"/>
      <c r="B1767" s="3860"/>
      <c r="C1767" s="3853"/>
      <c r="D1767" s="3853"/>
      <c r="E1767" s="3853"/>
      <c r="F1767" s="3853"/>
      <c r="G1767" s="3853"/>
      <c r="H1767" s="3853"/>
      <c r="I1767" s="3853"/>
      <c r="J1767" s="3853"/>
      <c r="K1767" s="3853"/>
      <c r="L1767" s="3852"/>
      <c r="M1767" s="3852"/>
    </row>
    <row r="1768" spans="1:13" ht="12.75" customHeight="1" x14ac:dyDescent="0.2">
      <c r="A1768" s="3860"/>
      <c r="B1768" s="3860"/>
      <c r="C1768" s="3853"/>
      <c r="D1768" s="3853"/>
      <c r="E1768" s="3853"/>
      <c r="F1768" s="3853"/>
      <c r="G1768" s="3853"/>
      <c r="H1768" s="3853"/>
      <c r="I1768" s="3853"/>
      <c r="J1768" s="3853"/>
      <c r="K1768" s="3853"/>
      <c r="L1768" s="3852"/>
      <c r="M1768" s="3852"/>
    </row>
    <row r="1770" spans="1:13" x14ac:dyDescent="0.2">
      <c r="A1770" t="s">
        <v>1231</v>
      </c>
    </row>
    <row r="1771" spans="1:13" ht="12.75" customHeight="1" x14ac:dyDescent="0.2">
      <c r="A1771" s="17" t="s">
        <v>985</v>
      </c>
      <c r="B1771" s="17"/>
      <c r="C1771" s="17"/>
      <c r="D1771" s="17"/>
      <c r="E1771" s="17"/>
      <c r="F1771" s="17"/>
      <c r="G1771" s="17"/>
      <c r="H1771" s="17"/>
      <c r="I1771" s="17"/>
      <c r="J1771" t="s">
        <v>1271</v>
      </c>
      <c r="L1771" s="17"/>
      <c r="M1771" s="17"/>
    </row>
    <row r="1772" spans="1:13" ht="12.75" customHeight="1" x14ac:dyDescent="0.2">
      <c r="A1772" s="17" t="s">
        <v>988</v>
      </c>
      <c r="B1772" s="17"/>
      <c r="C1772" s="17"/>
      <c r="D1772" s="17"/>
      <c r="E1772" s="17"/>
      <c r="F1772" s="17"/>
      <c r="G1772" s="17"/>
      <c r="H1772" s="17"/>
      <c r="I1772" s="17"/>
      <c r="L1772" s="17"/>
      <c r="M1772" s="17"/>
    </row>
    <row r="1773" spans="1:13" x14ac:dyDescent="0.2">
      <c r="A1773" s="17" t="s">
        <v>892</v>
      </c>
      <c r="F1773" t="s">
        <v>2486</v>
      </c>
      <c r="J1773" s="3844"/>
      <c r="K1773" s="3844"/>
      <c r="L1773" s="3844"/>
      <c r="M1773" s="332"/>
    </row>
    <row r="1774" spans="1:13" x14ac:dyDescent="0.2">
      <c r="A1774" s="17" t="s">
        <v>2729</v>
      </c>
      <c r="J1774" s="71"/>
      <c r="K1774" s="71"/>
      <c r="L1774" s="73"/>
      <c r="M1774" s="73"/>
    </row>
    <row r="1775" spans="1:13" x14ac:dyDescent="0.2">
      <c r="J1775" s="4"/>
      <c r="K1775" s="4"/>
      <c r="L1775" s="4"/>
      <c r="M1775" s="4"/>
    </row>
    <row r="1776" spans="1:13" ht="24.75" customHeight="1" x14ac:dyDescent="0.2">
      <c r="A1776" s="3845" t="s">
        <v>2864</v>
      </c>
      <c r="B1776" s="3845" t="s">
        <v>2865</v>
      </c>
      <c r="C1776" s="3845" t="s">
        <v>1212</v>
      </c>
      <c r="D1776" s="3845" t="s">
        <v>2866</v>
      </c>
      <c r="E1776" s="3845"/>
      <c r="F1776" s="3848" t="s">
        <v>3430</v>
      </c>
      <c r="G1776" s="3849"/>
      <c r="H1776" s="3841" t="s">
        <v>3429</v>
      </c>
      <c r="I1776" s="3841"/>
      <c r="J1776" s="3845" t="s">
        <v>1211</v>
      </c>
      <c r="K1776" s="3845" t="s">
        <v>2872</v>
      </c>
      <c r="L1776" s="3857" t="s">
        <v>2915</v>
      </c>
      <c r="M1776" s="3850" t="s">
        <v>2873</v>
      </c>
    </row>
    <row r="1777" spans="1:13" ht="18" x14ac:dyDescent="0.2">
      <c r="A1777" s="3845"/>
      <c r="B1777" s="3845"/>
      <c r="C1777" s="3845"/>
      <c r="D1777" s="6" t="s">
        <v>2867</v>
      </c>
      <c r="E1777" s="6" t="s">
        <v>2868</v>
      </c>
      <c r="F1777" s="6" t="s">
        <v>2870</v>
      </c>
      <c r="G1777" s="6" t="s">
        <v>2871</v>
      </c>
      <c r="H1777" s="325" t="s">
        <v>3216</v>
      </c>
      <c r="I1777" s="325" t="s">
        <v>3217</v>
      </c>
      <c r="J1777" s="3845"/>
      <c r="K1777" s="3845"/>
      <c r="L1777" s="3858"/>
      <c r="M1777" s="3851"/>
    </row>
    <row r="1778" spans="1:13" x14ac:dyDescent="0.2">
      <c r="A1778" s="14"/>
      <c r="B1778" s="13" t="s">
        <v>1330</v>
      </c>
      <c r="C1778" s="315" t="s">
        <v>2527</v>
      </c>
      <c r="D1778" s="6"/>
      <c r="E1778" s="6"/>
      <c r="F1778" s="6"/>
      <c r="G1778" s="6"/>
      <c r="H1778" s="6"/>
      <c r="I1778" s="6"/>
      <c r="J1778" s="14"/>
      <c r="K1778" s="14"/>
      <c r="L1778" s="15"/>
      <c r="M1778" s="15"/>
    </row>
    <row r="1779" spans="1:13" ht="12.75" customHeight="1" x14ac:dyDescent="0.2">
      <c r="A1779" s="1">
        <v>1</v>
      </c>
      <c r="B1779" s="7" t="s">
        <v>1878</v>
      </c>
      <c r="C1779" s="386" t="s">
        <v>1272</v>
      </c>
      <c r="D1779" s="8">
        <v>39637</v>
      </c>
      <c r="E1779" s="8">
        <v>39813</v>
      </c>
      <c r="F1779" s="3854">
        <v>200</v>
      </c>
      <c r="G1779" s="3854">
        <v>2</v>
      </c>
      <c r="H1779" s="7"/>
      <c r="I1779" s="7"/>
      <c r="J1779" s="7">
        <v>3</v>
      </c>
      <c r="K1779" s="7"/>
      <c r="L1779" s="7"/>
      <c r="M1779" s="7"/>
    </row>
    <row r="1780" spans="1:13" x14ac:dyDescent="0.2">
      <c r="A1780" s="1">
        <v>2</v>
      </c>
      <c r="B1780" s="7" t="s">
        <v>1879</v>
      </c>
      <c r="C1780" s="39" t="s">
        <v>1273</v>
      </c>
      <c r="D1780" s="8">
        <v>39448</v>
      </c>
      <c r="E1780" s="8">
        <v>39813</v>
      </c>
      <c r="F1780" s="3855"/>
      <c r="G1780" s="3855"/>
      <c r="H1780" s="7"/>
      <c r="I1780" s="7"/>
      <c r="J1780" s="7">
        <v>13</v>
      </c>
      <c r="K1780" s="7"/>
      <c r="L1780" s="7"/>
      <c r="M1780" s="7"/>
    </row>
    <row r="1781" spans="1:13" x14ac:dyDescent="0.2">
      <c r="A1781" s="1">
        <v>3</v>
      </c>
      <c r="B1781" s="7" t="s">
        <v>1878</v>
      </c>
      <c r="C1781" s="39" t="s">
        <v>1274</v>
      </c>
      <c r="D1781" s="8">
        <v>39448</v>
      </c>
      <c r="E1781" s="8">
        <v>39813</v>
      </c>
      <c r="F1781" s="3855"/>
      <c r="G1781" s="3855"/>
      <c r="H1781" s="7"/>
      <c r="I1781" s="7"/>
      <c r="J1781" s="7">
        <v>153</v>
      </c>
      <c r="K1781" s="7"/>
      <c r="L1781" s="7"/>
      <c r="M1781" s="7"/>
    </row>
    <row r="1782" spans="1:13" x14ac:dyDescent="0.2">
      <c r="A1782" s="1">
        <v>4</v>
      </c>
      <c r="B1782" s="7" t="s">
        <v>1880</v>
      </c>
      <c r="C1782" s="39" t="s">
        <v>1275</v>
      </c>
      <c r="D1782" s="8">
        <v>39633</v>
      </c>
      <c r="E1782" s="8">
        <v>39813</v>
      </c>
      <c r="F1782" s="3856"/>
      <c r="G1782" s="3856"/>
      <c r="H1782" s="7"/>
      <c r="I1782" s="7"/>
      <c r="J1782" s="7">
        <v>13</v>
      </c>
      <c r="K1782" s="7"/>
      <c r="L1782" s="7"/>
      <c r="M1782" s="7"/>
    </row>
    <row r="1783" spans="1:13" x14ac:dyDescent="0.2">
      <c r="A1783" s="1"/>
      <c r="B1783" s="7" t="s">
        <v>1731</v>
      </c>
      <c r="C1783" s="220" t="s">
        <v>1331</v>
      </c>
      <c r="D1783" s="8"/>
      <c r="E1783" s="8"/>
      <c r="F1783" s="3854">
        <v>200</v>
      </c>
      <c r="G1783" s="3854">
        <v>3</v>
      </c>
      <c r="H1783" s="7"/>
      <c r="I1783" s="7"/>
      <c r="J1783" s="7"/>
      <c r="K1783" s="7"/>
      <c r="L1783" s="7"/>
      <c r="M1783" s="7"/>
    </row>
    <row r="1784" spans="1:13" x14ac:dyDescent="0.2">
      <c r="A1784" s="1">
        <v>5</v>
      </c>
      <c r="B1784" s="109" t="s">
        <v>1744</v>
      </c>
      <c r="C1784" s="39" t="s">
        <v>2493</v>
      </c>
      <c r="D1784" s="22">
        <v>39449</v>
      </c>
      <c r="E1784" s="22">
        <v>39809</v>
      </c>
      <c r="F1784" s="3855"/>
      <c r="G1784" s="3855"/>
      <c r="H1784" s="7"/>
      <c r="I1784" s="7"/>
      <c r="J1784" s="7">
        <v>90</v>
      </c>
      <c r="K1784" s="7"/>
      <c r="L1784" s="7"/>
      <c r="M1784" s="7"/>
    </row>
    <row r="1785" spans="1:13" x14ac:dyDescent="0.2">
      <c r="A1785" s="1">
        <v>6</v>
      </c>
      <c r="B1785" s="20" t="s">
        <v>1745</v>
      </c>
      <c r="C1785" s="39" t="s">
        <v>1276</v>
      </c>
      <c r="D1785" s="8">
        <v>39462</v>
      </c>
      <c r="E1785" s="8">
        <v>39770</v>
      </c>
      <c r="F1785" s="3856"/>
      <c r="G1785" s="3856"/>
      <c r="H1785" s="7"/>
      <c r="I1785" s="7"/>
      <c r="J1785" s="7">
        <v>154</v>
      </c>
      <c r="K1785" s="7"/>
      <c r="L1785" s="7"/>
      <c r="M1785" s="7"/>
    </row>
    <row r="1786" spans="1:13" x14ac:dyDescent="0.2">
      <c r="A1786" s="10"/>
      <c r="B1786" s="10"/>
      <c r="C1786" s="10"/>
      <c r="D1786" s="10"/>
      <c r="E1786" s="10"/>
      <c r="F1786" s="10"/>
      <c r="G1786" s="10"/>
      <c r="H1786" s="10"/>
      <c r="I1786" s="10"/>
      <c r="J1786" s="10"/>
      <c r="K1786" s="10"/>
      <c r="L1786" s="10"/>
      <c r="M1786" s="10"/>
    </row>
    <row r="1787" spans="1:13" x14ac:dyDescent="0.2">
      <c r="A1787" s="17" t="s">
        <v>2726</v>
      </c>
      <c r="C1787" s="329"/>
      <c r="D1787" s="3842" t="s">
        <v>2722</v>
      </c>
      <c r="E1787" s="3842"/>
      <c r="F1787" s="3842"/>
      <c r="G1787" s="3842"/>
      <c r="J1787" s="10"/>
      <c r="K1787" s="10"/>
      <c r="L1787" s="10"/>
      <c r="M1787" s="10"/>
    </row>
    <row r="1788" spans="1:13" x14ac:dyDescent="0.2">
      <c r="A1788" t="s">
        <v>2723</v>
      </c>
      <c r="C1788" s="329"/>
      <c r="D1788" s="301" t="s">
        <v>2860</v>
      </c>
      <c r="E1788" s="3846" t="s">
        <v>2861</v>
      </c>
      <c r="F1788" s="3847"/>
      <c r="G1788" s="301" t="s">
        <v>2862</v>
      </c>
    </row>
    <row r="1789" spans="1:13" x14ac:dyDescent="0.2">
      <c r="A1789" s="17" t="s">
        <v>2727</v>
      </c>
      <c r="C1789" s="329"/>
      <c r="D1789" s="301"/>
      <c r="E1789" s="3843"/>
      <c r="F1789" s="3843"/>
      <c r="G1789" s="301"/>
    </row>
    <row r="1790" spans="1:13" x14ac:dyDescent="0.2">
      <c r="A1790" s="10"/>
      <c r="B1790" s="329"/>
      <c r="C1790" s="329"/>
    </row>
    <row r="1791" spans="1:13" x14ac:dyDescent="0.2">
      <c r="A1791" s="10"/>
      <c r="B1791" s="329"/>
      <c r="C1791" s="329"/>
      <c r="J1791" s="10"/>
      <c r="K1791" s="10"/>
      <c r="L1791" s="10"/>
      <c r="M1791" s="10"/>
    </row>
    <row r="1794" spans="1:13" ht="12.75" customHeight="1" x14ac:dyDescent="0.2">
      <c r="A1794" s="3860"/>
      <c r="B1794" s="3860"/>
      <c r="C1794" s="3845" t="s">
        <v>2859</v>
      </c>
      <c r="D1794" s="3845"/>
      <c r="E1794" s="3845"/>
      <c r="F1794" s="3845"/>
      <c r="G1794" s="3845"/>
      <c r="H1794" s="3845"/>
      <c r="I1794" s="3845"/>
      <c r="J1794" s="3845"/>
      <c r="K1794" s="3845"/>
      <c r="L1794" s="3852" t="s">
        <v>2858</v>
      </c>
      <c r="M1794" s="3852"/>
    </row>
    <row r="1795" spans="1:13" x14ac:dyDescent="0.2">
      <c r="A1795" s="3860"/>
      <c r="B1795" s="3860"/>
      <c r="C1795" s="3845"/>
      <c r="D1795" s="3845"/>
      <c r="E1795" s="3845"/>
      <c r="F1795" s="3845"/>
      <c r="G1795" s="3845"/>
      <c r="H1795" s="3845"/>
      <c r="I1795" s="3845"/>
      <c r="J1795" s="3845"/>
      <c r="K1795" s="3845"/>
      <c r="L1795" s="3852"/>
      <c r="M1795" s="3852"/>
    </row>
    <row r="1796" spans="1:13" x14ac:dyDescent="0.2">
      <c r="A1796" s="3860"/>
      <c r="B1796" s="3860"/>
      <c r="C1796" s="3845"/>
      <c r="D1796" s="3845"/>
      <c r="E1796" s="3845"/>
      <c r="F1796" s="3845"/>
      <c r="G1796" s="3845"/>
      <c r="H1796" s="3845"/>
      <c r="I1796" s="3845"/>
      <c r="J1796" s="3845"/>
      <c r="K1796" s="3845"/>
      <c r="L1796" s="3852"/>
      <c r="M1796" s="3852"/>
    </row>
    <row r="1797" spans="1:13" ht="12.75" customHeight="1" x14ac:dyDescent="0.2">
      <c r="A1797" s="3860"/>
      <c r="B1797" s="3860"/>
      <c r="C1797" s="3853" t="s">
        <v>2720</v>
      </c>
      <c r="D1797" s="3853"/>
      <c r="E1797" s="3853"/>
      <c r="F1797" s="3853"/>
      <c r="G1797" s="3853"/>
      <c r="H1797" s="3853"/>
      <c r="I1797" s="3853"/>
      <c r="J1797" s="3853"/>
      <c r="K1797" s="3853"/>
      <c r="L1797" s="3852" t="s">
        <v>1208</v>
      </c>
      <c r="M1797" s="3852"/>
    </row>
    <row r="1798" spans="1:13" ht="12.75" customHeight="1" x14ac:dyDescent="0.2">
      <c r="A1798" s="3860"/>
      <c r="B1798" s="3860"/>
      <c r="C1798" s="3853"/>
      <c r="D1798" s="3853"/>
      <c r="E1798" s="3853"/>
      <c r="F1798" s="3853"/>
      <c r="G1798" s="3853"/>
      <c r="H1798" s="3853"/>
      <c r="I1798" s="3853"/>
      <c r="J1798" s="3853"/>
      <c r="K1798" s="3853"/>
      <c r="L1798" s="3852"/>
      <c r="M1798" s="3852"/>
    </row>
    <row r="1799" spans="1:13" ht="12.75" customHeight="1" x14ac:dyDescent="0.2">
      <c r="A1799" s="3860"/>
      <c r="B1799" s="3860"/>
      <c r="C1799" s="3853"/>
      <c r="D1799" s="3853"/>
      <c r="E1799" s="3853"/>
      <c r="F1799" s="3853"/>
      <c r="G1799" s="3853"/>
      <c r="H1799" s="3853"/>
      <c r="I1799" s="3853"/>
      <c r="J1799" s="3853"/>
      <c r="K1799" s="3853"/>
      <c r="L1799" s="3852"/>
      <c r="M1799" s="3852"/>
    </row>
    <row r="1801" spans="1:13" x14ac:dyDescent="0.2">
      <c r="A1801" t="s">
        <v>1231</v>
      </c>
    </row>
    <row r="1802" spans="1:13" x14ac:dyDescent="0.2">
      <c r="A1802" s="17" t="s">
        <v>1</v>
      </c>
      <c r="I1802" t="s">
        <v>1271</v>
      </c>
    </row>
    <row r="1803" spans="1:13" x14ac:dyDescent="0.2">
      <c r="A1803" s="17" t="s">
        <v>893</v>
      </c>
      <c r="E1803" s="17"/>
    </row>
    <row r="1804" spans="1:13" x14ac:dyDescent="0.2">
      <c r="A1804" s="17" t="s">
        <v>895</v>
      </c>
      <c r="J1804" s="3844"/>
      <c r="K1804" s="3844"/>
      <c r="L1804" s="3844"/>
      <c r="M1804" s="332"/>
    </row>
    <row r="1805" spans="1:13" x14ac:dyDescent="0.2">
      <c r="A1805" s="17" t="s">
        <v>887</v>
      </c>
      <c r="J1805" s="71"/>
      <c r="K1805" s="71"/>
      <c r="L1805" s="73"/>
      <c r="M1805" s="73"/>
    </row>
    <row r="1806" spans="1:13" x14ac:dyDescent="0.2">
      <c r="J1806" s="4"/>
      <c r="K1806" s="4"/>
      <c r="L1806" s="4"/>
      <c r="M1806" s="4"/>
    </row>
    <row r="1807" spans="1:13" x14ac:dyDescent="0.2">
      <c r="I1807" s="4"/>
      <c r="J1807" s="4"/>
      <c r="K1807" s="4"/>
    </row>
    <row r="1808" spans="1:13" ht="27.75" customHeight="1" x14ac:dyDescent="0.2">
      <c r="A1808" s="3845" t="s">
        <v>2864</v>
      </c>
      <c r="B1808" s="3845" t="s">
        <v>2865</v>
      </c>
      <c r="C1808" s="3845" t="s">
        <v>1212</v>
      </c>
      <c r="D1808" s="3845" t="s">
        <v>2866</v>
      </c>
      <c r="E1808" s="3845"/>
      <c r="F1808" s="3848" t="s">
        <v>3430</v>
      </c>
      <c r="G1808" s="3849"/>
      <c r="H1808" s="3841" t="s">
        <v>3429</v>
      </c>
      <c r="I1808" s="3841"/>
      <c r="J1808" s="3845" t="s">
        <v>1211</v>
      </c>
      <c r="K1808" s="3845" t="s">
        <v>2872</v>
      </c>
      <c r="L1808" s="3857" t="s">
        <v>2915</v>
      </c>
      <c r="M1808" s="3850" t="s">
        <v>2873</v>
      </c>
    </row>
    <row r="1809" spans="1:13" ht="18" x14ac:dyDescent="0.2">
      <c r="A1809" s="3845"/>
      <c r="B1809" s="3845"/>
      <c r="C1809" s="3845"/>
      <c r="D1809" s="6" t="s">
        <v>2867</v>
      </c>
      <c r="E1809" s="6" t="s">
        <v>2868</v>
      </c>
      <c r="F1809" s="6" t="s">
        <v>2870</v>
      </c>
      <c r="G1809" s="6" t="s">
        <v>2871</v>
      </c>
      <c r="H1809" s="325" t="s">
        <v>3216</v>
      </c>
      <c r="I1809" s="325" t="s">
        <v>3217</v>
      </c>
      <c r="J1809" s="3845"/>
      <c r="K1809" s="3845"/>
      <c r="L1809" s="3858"/>
      <c r="M1809" s="3851"/>
    </row>
    <row r="1810" spans="1:13" ht="26.25" customHeight="1" x14ac:dyDescent="0.2">
      <c r="A1810" s="7"/>
      <c r="B1810" s="20" t="s">
        <v>1304</v>
      </c>
      <c r="C1810" s="220" t="s">
        <v>1307</v>
      </c>
      <c r="D1810" s="7"/>
      <c r="E1810" s="7"/>
      <c r="F1810" s="3927" t="s">
        <v>2952</v>
      </c>
      <c r="G1810" s="3896"/>
      <c r="H1810" s="7"/>
      <c r="I1810" s="7"/>
      <c r="J1810" s="7"/>
      <c r="L1810" s="7"/>
      <c r="M1810" s="7"/>
    </row>
    <row r="1811" spans="1:13" ht="15" x14ac:dyDescent="0.2">
      <c r="A1811" s="1">
        <v>1</v>
      </c>
      <c r="B1811" s="7" t="s">
        <v>2308</v>
      </c>
      <c r="C1811" s="316" t="s">
        <v>2644</v>
      </c>
      <c r="D1811" s="8">
        <v>39731</v>
      </c>
      <c r="E1811" s="8">
        <v>39762</v>
      </c>
      <c r="F1811" s="580">
        <v>200</v>
      </c>
      <c r="G1811" s="580">
        <v>3</v>
      </c>
      <c r="H1811" s="7"/>
      <c r="I1811" s="7"/>
      <c r="J1811" s="7">
        <v>7</v>
      </c>
      <c r="K1811" s="7"/>
      <c r="L1811" s="7"/>
      <c r="M1811" s="7"/>
    </row>
    <row r="1812" spans="1:13" x14ac:dyDescent="0.2">
      <c r="A1812" s="7"/>
      <c r="B1812" s="7"/>
      <c r="C1812" s="39"/>
      <c r="D1812" s="8"/>
      <c r="E1812" s="7"/>
      <c r="F1812" s="7"/>
      <c r="G1812" s="7"/>
      <c r="H1812" s="7"/>
      <c r="I1812" s="7"/>
      <c r="J1812" s="7"/>
      <c r="K1812" s="7"/>
      <c r="L1812" s="7"/>
      <c r="M1812" s="7"/>
    </row>
    <row r="1813" spans="1:13" x14ac:dyDescent="0.2">
      <c r="C1813" s="37"/>
      <c r="D1813" s="38"/>
      <c r="E1813" s="38"/>
    </row>
    <row r="1814" spans="1:13" x14ac:dyDescent="0.2">
      <c r="A1814" s="17" t="s">
        <v>2726</v>
      </c>
      <c r="C1814" s="329"/>
      <c r="D1814" s="3842" t="s">
        <v>2722</v>
      </c>
      <c r="E1814" s="3842"/>
      <c r="F1814" s="3842"/>
      <c r="G1814" s="3842"/>
    </row>
    <row r="1815" spans="1:13" x14ac:dyDescent="0.2">
      <c r="A1815" t="s">
        <v>2723</v>
      </c>
      <c r="C1815" s="329"/>
      <c r="D1815" s="301" t="s">
        <v>2860</v>
      </c>
      <c r="E1815" s="3846" t="s">
        <v>2861</v>
      </c>
      <c r="F1815" s="3847"/>
      <c r="G1815" s="301" t="s">
        <v>2862</v>
      </c>
    </row>
    <row r="1816" spans="1:13" x14ac:dyDescent="0.2">
      <c r="A1816" s="17" t="s">
        <v>2727</v>
      </c>
      <c r="C1816" s="329"/>
      <c r="D1816" s="301"/>
      <c r="E1816" s="3843"/>
      <c r="F1816" s="3843"/>
      <c r="G1816" s="301"/>
    </row>
    <row r="1817" spans="1:13" x14ac:dyDescent="0.2">
      <c r="A1817" s="10"/>
      <c r="B1817" s="329"/>
      <c r="C1817" s="329"/>
    </row>
    <row r="1818" spans="1:13" x14ac:dyDescent="0.2">
      <c r="A1818" s="10"/>
      <c r="B1818" s="329"/>
      <c r="C1818" s="329"/>
      <c r="J1818" s="10"/>
      <c r="K1818" s="10"/>
      <c r="L1818" s="10"/>
      <c r="M1818" s="10"/>
    </row>
    <row r="1821" spans="1:13" ht="12.75" customHeight="1" x14ac:dyDescent="0.2">
      <c r="A1821" s="3859"/>
      <c r="B1821" s="3859"/>
      <c r="C1821" s="3845" t="s">
        <v>2859</v>
      </c>
      <c r="D1821" s="3845"/>
      <c r="E1821" s="3845"/>
      <c r="F1821" s="3845"/>
      <c r="G1821" s="3845"/>
      <c r="H1821" s="3845"/>
      <c r="I1821" s="3845"/>
      <c r="J1821" s="3845"/>
      <c r="K1821" s="3845"/>
      <c r="L1821" s="3852" t="s">
        <v>2858</v>
      </c>
      <c r="M1821" s="3852"/>
    </row>
    <row r="1822" spans="1:13" x14ac:dyDescent="0.2">
      <c r="A1822" s="3859"/>
      <c r="B1822" s="3859"/>
      <c r="C1822" s="3845"/>
      <c r="D1822" s="3845"/>
      <c r="E1822" s="3845"/>
      <c r="F1822" s="3845"/>
      <c r="G1822" s="3845"/>
      <c r="H1822" s="3845"/>
      <c r="I1822" s="3845"/>
      <c r="J1822" s="3845"/>
      <c r="K1822" s="3845"/>
      <c r="L1822" s="3852"/>
      <c r="M1822" s="3852"/>
    </row>
    <row r="1823" spans="1:13" x14ac:dyDescent="0.2">
      <c r="A1823" s="3859"/>
      <c r="B1823" s="3859"/>
      <c r="C1823" s="3845"/>
      <c r="D1823" s="3845"/>
      <c r="E1823" s="3845"/>
      <c r="F1823" s="3845"/>
      <c r="G1823" s="3845"/>
      <c r="H1823" s="3845"/>
      <c r="I1823" s="3845"/>
      <c r="J1823" s="3845"/>
      <c r="K1823" s="3845"/>
      <c r="L1823" s="3852"/>
      <c r="M1823" s="3852"/>
    </row>
    <row r="1824" spans="1:13" ht="12.75" customHeight="1" x14ac:dyDescent="0.2">
      <c r="A1824" s="3859"/>
      <c r="B1824" s="3859"/>
      <c r="C1824" s="3853" t="s">
        <v>2720</v>
      </c>
      <c r="D1824" s="3853"/>
      <c r="E1824" s="3853"/>
      <c r="F1824" s="3853"/>
      <c r="G1824" s="3853"/>
      <c r="H1824" s="3853"/>
      <c r="I1824" s="3853"/>
      <c r="J1824" s="3853"/>
      <c r="K1824" s="3853"/>
      <c r="L1824" s="3852" t="s">
        <v>1208</v>
      </c>
      <c r="M1824" s="3852"/>
    </row>
    <row r="1825" spans="1:13" ht="12.75" customHeight="1" x14ac:dyDescent="0.2">
      <c r="A1825" s="3859"/>
      <c r="B1825" s="3859"/>
      <c r="C1825" s="3853"/>
      <c r="D1825" s="3853"/>
      <c r="E1825" s="3853"/>
      <c r="F1825" s="3853"/>
      <c r="G1825" s="3853"/>
      <c r="H1825" s="3853"/>
      <c r="I1825" s="3853"/>
      <c r="J1825" s="3853"/>
      <c r="K1825" s="3853"/>
      <c r="L1825" s="3852"/>
      <c r="M1825" s="3852"/>
    </row>
    <row r="1826" spans="1:13" ht="12.75" customHeight="1" x14ac:dyDescent="0.2">
      <c r="A1826" s="3859"/>
      <c r="B1826" s="3859"/>
      <c r="C1826" s="3853"/>
      <c r="D1826" s="3853"/>
      <c r="E1826" s="3853"/>
      <c r="F1826" s="3853"/>
      <c r="G1826" s="3853"/>
      <c r="H1826" s="3853"/>
      <c r="I1826" s="3853"/>
      <c r="J1826" s="3853"/>
      <c r="K1826" s="3853"/>
      <c r="L1826" s="3852"/>
      <c r="M1826" s="3852"/>
    </row>
    <row r="1827" spans="1:13" x14ac:dyDescent="0.2">
      <c r="A1827" s="17"/>
      <c r="B1827" s="17"/>
      <c r="C1827" s="17"/>
      <c r="D1827" s="17"/>
      <c r="E1827" s="17"/>
      <c r="F1827" s="17"/>
      <c r="G1827" s="17"/>
      <c r="H1827" s="17"/>
      <c r="I1827" s="17"/>
      <c r="J1827" s="17"/>
      <c r="K1827" s="17"/>
      <c r="L1827" s="17"/>
      <c r="M1827" s="17"/>
    </row>
    <row r="1828" spans="1:13" x14ac:dyDescent="0.2">
      <c r="A1828" s="17" t="s">
        <v>1231</v>
      </c>
      <c r="B1828" s="17"/>
      <c r="C1828" s="17"/>
      <c r="D1828" s="17"/>
      <c r="E1828" s="17"/>
      <c r="F1828" s="17"/>
      <c r="G1828" s="17"/>
      <c r="H1828" s="17"/>
      <c r="I1828" s="17" t="s">
        <v>2132</v>
      </c>
    </row>
    <row r="1829" spans="1:13" x14ac:dyDescent="0.2">
      <c r="A1829" s="3861" t="s">
        <v>2</v>
      </c>
      <c r="B1829" s="3861"/>
      <c r="C1829" s="3861"/>
      <c r="D1829" s="17"/>
      <c r="E1829" s="17"/>
      <c r="F1829" s="17"/>
      <c r="G1829" s="17"/>
      <c r="H1829" s="17"/>
      <c r="I1829" s="17"/>
      <c r="L1829" s="17"/>
      <c r="M1829" s="17"/>
    </row>
    <row r="1830" spans="1:13" x14ac:dyDescent="0.2">
      <c r="A1830" s="17" t="s">
        <v>894</v>
      </c>
      <c r="B1830" s="17"/>
      <c r="C1830" s="17"/>
      <c r="D1830" s="17"/>
      <c r="E1830" s="17"/>
      <c r="F1830" s="17"/>
      <c r="G1830" s="17"/>
      <c r="H1830" s="17"/>
      <c r="I1830" s="17"/>
      <c r="J1830" s="17"/>
      <c r="K1830" s="17"/>
      <c r="L1830" s="17"/>
      <c r="M1830" s="17"/>
    </row>
    <row r="1831" spans="1:13" x14ac:dyDescent="0.2">
      <c r="A1831" s="17" t="s">
        <v>896</v>
      </c>
      <c r="B1831" s="17"/>
      <c r="C1831" s="17"/>
      <c r="D1831" s="17"/>
      <c r="E1831" s="17"/>
      <c r="F1831" s="17"/>
      <c r="G1831" s="17"/>
      <c r="H1831" s="17"/>
      <c r="I1831" s="17"/>
      <c r="J1831" s="3844"/>
      <c r="K1831" s="3844"/>
      <c r="L1831" s="3844"/>
      <c r="M1831" s="332"/>
    </row>
    <row r="1832" spans="1:13" x14ac:dyDescent="0.2">
      <c r="A1832" s="17" t="s">
        <v>887</v>
      </c>
      <c r="B1832" s="17"/>
      <c r="C1832" s="17"/>
      <c r="D1832" s="17"/>
      <c r="E1832" s="17"/>
      <c r="F1832" s="17"/>
      <c r="G1832" s="17"/>
      <c r="H1832" s="17"/>
      <c r="I1832" s="17"/>
      <c r="J1832" s="71"/>
      <c r="K1832" s="71"/>
      <c r="L1832" s="73"/>
      <c r="M1832" s="73"/>
    </row>
    <row r="1833" spans="1:13" x14ac:dyDescent="0.2">
      <c r="A1833" s="17"/>
      <c r="B1833" s="17"/>
      <c r="C1833" s="17"/>
      <c r="D1833" s="17"/>
      <c r="E1833" s="17"/>
      <c r="F1833" s="17"/>
      <c r="G1833" s="17"/>
      <c r="H1833" s="17"/>
      <c r="I1833" s="17"/>
      <c r="J1833" s="71"/>
      <c r="K1833" s="71"/>
      <c r="L1833" s="71"/>
      <c r="M1833" s="71"/>
    </row>
    <row r="1834" spans="1:13" x14ac:dyDescent="0.2">
      <c r="A1834" s="17"/>
      <c r="B1834" s="17"/>
      <c r="C1834" s="17"/>
      <c r="D1834" s="17"/>
      <c r="E1834" s="17"/>
      <c r="F1834" s="17"/>
      <c r="G1834" s="17"/>
      <c r="H1834" s="17"/>
      <c r="I1834" s="71"/>
      <c r="J1834" s="71"/>
      <c r="K1834" s="71"/>
      <c r="L1834" s="17"/>
      <c r="M1834" s="17"/>
    </row>
    <row r="1835" spans="1:13" ht="27" customHeight="1" x14ac:dyDescent="0.2">
      <c r="A1835" s="3845" t="s">
        <v>2864</v>
      </c>
      <c r="B1835" s="3845" t="s">
        <v>2865</v>
      </c>
      <c r="C1835" s="3845" t="s">
        <v>1212</v>
      </c>
      <c r="D1835" s="3845" t="s">
        <v>2866</v>
      </c>
      <c r="E1835" s="3845"/>
      <c r="F1835" s="3848" t="s">
        <v>3430</v>
      </c>
      <c r="G1835" s="3849"/>
      <c r="H1835" s="3841" t="s">
        <v>3429</v>
      </c>
      <c r="I1835" s="3841"/>
      <c r="J1835" s="3845" t="s">
        <v>1211</v>
      </c>
      <c r="K1835" s="3845" t="s">
        <v>2872</v>
      </c>
      <c r="L1835" s="3857" t="s">
        <v>2915</v>
      </c>
      <c r="M1835" s="3850" t="s">
        <v>2873</v>
      </c>
    </row>
    <row r="1836" spans="1:13" ht="18" x14ac:dyDescent="0.2">
      <c r="A1836" s="3845"/>
      <c r="B1836" s="3845"/>
      <c r="C1836" s="3845"/>
      <c r="D1836" s="6" t="s">
        <v>2867</v>
      </c>
      <c r="E1836" s="6" t="s">
        <v>2868</v>
      </c>
      <c r="F1836" s="6" t="s">
        <v>2870</v>
      </c>
      <c r="G1836" s="6" t="s">
        <v>2871</v>
      </c>
      <c r="H1836" s="325" t="s">
        <v>3216</v>
      </c>
      <c r="I1836" s="325" t="s">
        <v>3217</v>
      </c>
      <c r="J1836" s="3845"/>
      <c r="K1836" s="3845"/>
      <c r="L1836" s="3858"/>
      <c r="M1836" s="3851"/>
    </row>
    <row r="1837" spans="1:13" x14ac:dyDescent="0.2">
      <c r="A1837" s="20"/>
      <c r="B1837" s="2" t="s">
        <v>398</v>
      </c>
      <c r="C1837" s="220" t="s">
        <v>1348</v>
      </c>
      <c r="D1837" s="20"/>
      <c r="E1837" s="20"/>
      <c r="F1837" s="20"/>
      <c r="G1837" s="20"/>
      <c r="H1837" s="20"/>
      <c r="I1837" s="20"/>
      <c r="J1837" s="20"/>
      <c r="K1837" s="20"/>
      <c r="L1837" s="20"/>
      <c r="M1837" s="20"/>
    </row>
    <row r="1838" spans="1:13" x14ac:dyDescent="0.2">
      <c r="A1838" s="2">
        <v>1</v>
      </c>
      <c r="B1838" s="2" t="s">
        <v>2339</v>
      </c>
      <c r="C1838" s="46" t="s">
        <v>1349</v>
      </c>
      <c r="D1838" s="122">
        <v>39786</v>
      </c>
      <c r="E1838" s="122">
        <v>39786</v>
      </c>
      <c r="F1838" s="3854">
        <v>200</v>
      </c>
      <c r="G1838" s="3854">
        <v>4</v>
      </c>
      <c r="H1838" s="20"/>
      <c r="I1838" s="20"/>
      <c r="J1838" s="20">
        <v>4</v>
      </c>
      <c r="K1838" s="20"/>
      <c r="L1838" s="7"/>
      <c r="M1838" s="20" t="s">
        <v>1357</v>
      </c>
    </row>
    <row r="1839" spans="1:13" ht="38.25" customHeight="1" x14ac:dyDescent="0.2">
      <c r="A1839" s="2">
        <v>2</v>
      </c>
      <c r="B1839" s="2" t="s">
        <v>399</v>
      </c>
      <c r="C1839" s="46" t="s">
        <v>1350</v>
      </c>
      <c r="D1839" s="122">
        <v>39741</v>
      </c>
      <c r="E1839" s="122">
        <v>39757</v>
      </c>
      <c r="F1839" s="3855"/>
      <c r="G1839" s="3855"/>
      <c r="H1839" s="20"/>
      <c r="I1839" s="20"/>
      <c r="J1839" s="20">
        <v>10</v>
      </c>
      <c r="K1839" s="20"/>
      <c r="L1839" s="7"/>
      <c r="M1839" s="85" t="s">
        <v>2988</v>
      </c>
    </row>
    <row r="1840" spans="1:13" x14ac:dyDescent="0.2">
      <c r="A1840" s="2">
        <v>3</v>
      </c>
      <c r="B1840" s="2" t="s">
        <v>400</v>
      </c>
      <c r="C1840" s="46" t="s">
        <v>1351</v>
      </c>
      <c r="D1840" s="122">
        <v>39463</v>
      </c>
      <c r="E1840" s="122">
        <v>39799</v>
      </c>
      <c r="F1840" s="3855"/>
      <c r="G1840" s="3855"/>
      <c r="H1840" s="20"/>
      <c r="I1840" s="20"/>
      <c r="J1840" s="20">
        <v>14</v>
      </c>
      <c r="K1840" s="20"/>
      <c r="L1840" s="7"/>
      <c r="M1840" s="20"/>
    </row>
    <row r="1841" spans="1:13" ht="15.75" customHeight="1" x14ac:dyDescent="0.2">
      <c r="A1841" s="2">
        <v>4</v>
      </c>
      <c r="B1841" s="2" t="s">
        <v>2340</v>
      </c>
      <c r="C1841" s="46" t="s">
        <v>1352</v>
      </c>
      <c r="D1841" s="122">
        <v>39774</v>
      </c>
      <c r="E1841" s="122">
        <v>39787</v>
      </c>
      <c r="F1841" s="3855"/>
      <c r="G1841" s="3855"/>
      <c r="H1841" s="20"/>
      <c r="I1841" s="20"/>
      <c r="J1841" s="20">
        <v>73</v>
      </c>
      <c r="K1841" s="20"/>
      <c r="L1841" s="7"/>
      <c r="M1841" s="85" t="s">
        <v>1358</v>
      </c>
    </row>
    <row r="1842" spans="1:13" ht="63.75" customHeight="1" x14ac:dyDescent="0.2">
      <c r="A1842" s="28">
        <v>5</v>
      </c>
      <c r="B1842" s="28" t="s">
        <v>2341</v>
      </c>
      <c r="C1842" s="251" t="s">
        <v>1353</v>
      </c>
      <c r="D1842" s="122">
        <v>39504</v>
      </c>
      <c r="E1842" s="122">
        <v>39811</v>
      </c>
      <c r="F1842" s="3855"/>
      <c r="G1842" s="3855"/>
      <c r="H1842" s="20"/>
      <c r="I1842" s="20"/>
      <c r="J1842" s="20">
        <v>55</v>
      </c>
      <c r="K1842" s="20"/>
      <c r="L1842" s="7"/>
      <c r="M1842" s="85" t="s">
        <v>1359</v>
      </c>
    </row>
    <row r="1843" spans="1:13" x14ac:dyDescent="0.2">
      <c r="A1843" s="2"/>
      <c r="B1843" s="2" t="s">
        <v>1735</v>
      </c>
      <c r="C1843" s="96" t="s">
        <v>1354</v>
      </c>
      <c r="D1843" s="20"/>
      <c r="E1843" s="20"/>
      <c r="F1843" s="3855"/>
      <c r="G1843" s="3855"/>
      <c r="H1843" s="20"/>
      <c r="I1843" s="20"/>
      <c r="J1843" s="20"/>
      <c r="K1843" s="20"/>
      <c r="L1843" s="20"/>
      <c r="M1843" s="772"/>
    </row>
    <row r="1844" spans="1:13" x14ac:dyDescent="0.2">
      <c r="A1844" s="2">
        <v>6</v>
      </c>
      <c r="B1844" s="2" t="s">
        <v>1736</v>
      </c>
      <c r="C1844" s="46" t="s">
        <v>1355</v>
      </c>
      <c r="D1844" s="122">
        <v>39843</v>
      </c>
      <c r="E1844" s="122">
        <v>39802</v>
      </c>
      <c r="F1844" s="3856"/>
      <c r="G1844" s="3856"/>
      <c r="H1844" s="20"/>
      <c r="I1844" s="20"/>
      <c r="J1844" s="20">
        <v>35</v>
      </c>
      <c r="K1844" s="20"/>
      <c r="L1844" s="20"/>
      <c r="M1844" s="291"/>
    </row>
    <row r="1845" spans="1:13" x14ac:dyDescent="0.2">
      <c r="A1845" s="2"/>
      <c r="B1845" s="20"/>
      <c r="C1845" s="2"/>
      <c r="D1845" s="20"/>
      <c r="E1845" s="20"/>
      <c r="F1845" s="20"/>
      <c r="G1845" s="20"/>
      <c r="H1845" s="20"/>
      <c r="I1845" s="20"/>
      <c r="J1845" s="20"/>
      <c r="K1845" s="20"/>
      <c r="L1845" s="20"/>
      <c r="M1845" s="20"/>
    </row>
    <row r="1846" spans="1:13" x14ac:dyDescent="0.2">
      <c r="A1846" s="17"/>
      <c r="B1846" s="17"/>
      <c r="C1846" s="17"/>
      <c r="D1846" s="17"/>
      <c r="E1846" s="17"/>
      <c r="F1846" s="17"/>
      <c r="G1846" s="17"/>
      <c r="H1846" s="17"/>
      <c r="I1846" s="17"/>
      <c r="J1846" s="17"/>
      <c r="K1846" s="17"/>
      <c r="L1846" s="17"/>
      <c r="M1846" s="17"/>
    </row>
    <row r="1847" spans="1:13" x14ac:dyDescent="0.2">
      <c r="A1847" s="17" t="s">
        <v>2726</v>
      </c>
      <c r="C1847" s="329"/>
      <c r="D1847" s="3842" t="s">
        <v>2722</v>
      </c>
      <c r="E1847" s="3842"/>
      <c r="F1847" s="3842"/>
      <c r="G1847" s="3842"/>
      <c r="J1847" s="36"/>
      <c r="K1847" s="36"/>
      <c r="L1847" s="36"/>
      <c r="M1847" s="36"/>
    </row>
    <row r="1848" spans="1:13" x14ac:dyDescent="0.2">
      <c r="A1848" t="s">
        <v>2723</v>
      </c>
      <c r="C1848" s="329"/>
      <c r="D1848" s="301" t="s">
        <v>2860</v>
      </c>
      <c r="E1848" s="3846" t="s">
        <v>2861</v>
      </c>
      <c r="F1848" s="3847"/>
      <c r="G1848" s="301" t="s">
        <v>2862</v>
      </c>
    </row>
    <row r="1849" spans="1:13" x14ac:dyDescent="0.2">
      <c r="A1849" s="17" t="s">
        <v>2727</v>
      </c>
      <c r="C1849" s="329"/>
      <c r="D1849" s="301"/>
      <c r="E1849" s="3843"/>
      <c r="F1849" s="3843"/>
      <c r="G1849" s="301"/>
    </row>
    <row r="1850" spans="1:13" x14ac:dyDescent="0.2">
      <c r="A1850" s="36"/>
      <c r="B1850" s="329"/>
      <c r="C1850" s="329"/>
    </row>
    <row r="1851" spans="1:13" x14ac:dyDescent="0.2">
      <c r="B1851" s="329"/>
      <c r="C1851" s="329"/>
    </row>
    <row r="1853" spans="1:13" ht="12.75" customHeight="1" x14ac:dyDescent="0.2">
      <c r="A1853" s="3860"/>
      <c r="B1853" s="3860"/>
      <c r="C1853" s="3845" t="s">
        <v>2859</v>
      </c>
      <c r="D1853" s="3845"/>
      <c r="E1853" s="3845"/>
      <c r="F1853" s="3845"/>
      <c r="G1853" s="3845"/>
      <c r="H1853" s="3845"/>
      <c r="I1853" s="3845"/>
      <c r="J1853" s="3845"/>
      <c r="K1853" s="3845"/>
      <c r="L1853" s="3852" t="s">
        <v>2858</v>
      </c>
      <c r="M1853" s="3852"/>
    </row>
    <row r="1854" spans="1:13" x14ac:dyDescent="0.2">
      <c r="A1854" s="3860"/>
      <c r="B1854" s="3860"/>
      <c r="C1854" s="3845"/>
      <c r="D1854" s="3845"/>
      <c r="E1854" s="3845"/>
      <c r="F1854" s="3845"/>
      <c r="G1854" s="3845"/>
      <c r="H1854" s="3845"/>
      <c r="I1854" s="3845"/>
      <c r="J1854" s="3845"/>
      <c r="K1854" s="3845"/>
      <c r="L1854" s="3852"/>
      <c r="M1854" s="3852"/>
    </row>
    <row r="1855" spans="1:13" x14ac:dyDescent="0.2">
      <c r="A1855" s="3860"/>
      <c r="B1855" s="3860"/>
      <c r="C1855" s="3845"/>
      <c r="D1855" s="3845"/>
      <c r="E1855" s="3845"/>
      <c r="F1855" s="3845"/>
      <c r="G1855" s="3845"/>
      <c r="H1855" s="3845"/>
      <c r="I1855" s="3845"/>
      <c r="J1855" s="3845"/>
      <c r="K1855" s="3845"/>
      <c r="L1855" s="3852"/>
      <c r="M1855" s="3852"/>
    </row>
    <row r="1856" spans="1:13" ht="12.75" customHeight="1" x14ac:dyDescent="0.2">
      <c r="A1856" s="3860"/>
      <c r="B1856" s="3860"/>
      <c r="C1856" s="3853" t="s">
        <v>2720</v>
      </c>
      <c r="D1856" s="3853"/>
      <c r="E1856" s="3853"/>
      <c r="F1856" s="3853"/>
      <c r="G1856" s="3853"/>
      <c r="H1856" s="3853"/>
      <c r="I1856" s="3853"/>
      <c r="J1856" s="3853"/>
      <c r="K1856" s="3853"/>
      <c r="L1856" s="3852" t="s">
        <v>1208</v>
      </c>
      <c r="M1856" s="3852"/>
    </row>
    <row r="1857" spans="1:13" ht="12.75" customHeight="1" x14ac:dyDescent="0.2">
      <c r="A1857" s="3860"/>
      <c r="B1857" s="3860"/>
      <c r="C1857" s="3853"/>
      <c r="D1857" s="3853"/>
      <c r="E1857" s="3853"/>
      <c r="F1857" s="3853"/>
      <c r="G1857" s="3853"/>
      <c r="H1857" s="3853"/>
      <c r="I1857" s="3853"/>
      <c r="J1857" s="3853"/>
      <c r="K1857" s="3853"/>
      <c r="L1857" s="3852"/>
      <c r="M1857" s="3852"/>
    </row>
    <row r="1858" spans="1:13" ht="12.75" customHeight="1" x14ac:dyDescent="0.2">
      <c r="A1858" s="3860"/>
      <c r="B1858" s="3860"/>
      <c r="C1858" s="3853"/>
      <c r="D1858" s="3853"/>
      <c r="E1858" s="3853"/>
      <c r="F1858" s="3853"/>
      <c r="G1858" s="3853"/>
      <c r="H1858" s="3853"/>
      <c r="I1858" s="3853"/>
      <c r="J1858" s="3853"/>
      <c r="K1858" s="3853"/>
      <c r="L1858" s="3852"/>
      <c r="M1858" s="3852"/>
    </row>
    <row r="1860" spans="1:13" x14ac:dyDescent="0.2">
      <c r="A1860" t="s">
        <v>1231</v>
      </c>
      <c r="I1860" t="s">
        <v>1271</v>
      </c>
    </row>
    <row r="1861" spans="1:13" x14ac:dyDescent="0.2">
      <c r="A1861" s="3861" t="s">
        <v>0</v>
      </c>
      <c r="B1861" s="3862"/>
      <c r="C1861" s="3862"/>
    </row>
    <row r="1862" spans="1:13" x14ac:dyDescent="0.2">
      <c r="A1862" s="17" t="s">
        <v>897</v>
      </c>
    </row>
    <row r="1863" spans="1:13" x14ac:dyDescent="0.2">
      <c r="A1863" s="17" t="s">
        <v>898</v>
      </c>
      <c r="J1863" s="3844"/>
      <c r="K1863" s="3844"/>
      <c r="L1863" s="3844"/>
      <c r="M1863" s="332"/>
    </row>
    <row r="1864" spans="1:13" x14ac:dyDescent="0.2">
      <c r="A1864" s="17" t="s">
        <v>887</v>
      </c>
      <c r="J1864" s="71"/>
      <c r="K1864" s="71"/>
      <c r="L1864" s="73"/>
      <c r="M1864" s="73"/>
    </row>
    <row r="1865" spans="1:13" x14ac:dyDescent="0.2">
      <c r="J1865" s="4"/>
      <c r="K1865" s="4"/>
      <c r="L1865" s="4"/>
      <c r="M1865" s="4"/>
    </row>
    <row r="1866" spans="1:13" x14ac:dyDescent="0.2">
      <c r="I1866" s="4"/>
      <c r="J1866" s="4"/>
      <c r="K1866" s="4"/>
    </row>
    <row r="1867" spans="1:13" ht="27" customHeight="1" x14ac:dyDescent="0.2">
      <c r="A1867" s="3845" t="s">
        <v>2864</v>
      </c>
      <c r="B1867" s="3845" t="s">
        <v>2865</v>
      </c>
      <c r="C1867" s="3845" t="s">
        <v>1212</v>
      </c>
      <c r="D1867" s="3845" t="s">
        <v>2866</v>
      </c>
      <c r="E1867" s="3845"/>
      <c r="F1867" s="3848" t="s">
        <v>3430</v>
      </c>
      <c r="G1867" s="3849"/>
      <c r="H1867" s="3841" t="s">
        <v>3429</v>
      </c>
      <c r="I1867" s="3841"/>
      <c r="J1867" s="3845" t="s">
        <v>1211</v>
      </c>
      <c r="K1867" s="3845" t="s">
        <v>2872</v>
      </c>
      <c r="L1867" s="3857" t="s">
        <v>2915</v>
      </c>
      <c r="M1867" s="3850" t="s">
        <v>2873</v>
      </c>
    </row>
    <row r="1868" spans="1:13" ht="18" x14ac:dyDescent="0.2">
      <c r="A1868" s="3845"/>
      <c r="B1868" s="3845"/>
      <c r="C1868" s="3845"/>
      <c r="D1868" s="6" t="s">
        <v>2867</v>
      </c>
      <c r="E1868" s="6" t="s">
        <v>2868</v>
      </c>
      <c r="F1868" s="6" t="s">
        <v>2870</v>
      </c>
      <c r="G1868" s="6" t="s">
        <v>2871</v>
      </c>
      <c r="H1868" s="325" t="s">
        <v>3216</v>
      </c>
      <c r="I1868" s="325" t="s">
        <v>3217</v>
      </c>
      <c r="J1868" s="3845"/>
      <c r="K1868" s="3845"/>
      <c r="L1868" s="3858"/>
      <c r="M1868" s="3851"/>
    </row>
    <row r="1869" spans="1:13" x14ac:dyDescent="0.2">
      <c r="A1869" s="14"/>
      <c r="B1869" s="13" t="s">
        <v>456</v>
      </c>
      <c r="C1869" s="315" t="s">
        <v>2503</v>
      </c>
      <c r="D1869" s="6"/>
      <c r="E1869" s="6"/>
      <c r="F1869" s="6"/>
      <c r="G1869" s="6"/>
      <c r="H1869" s="6"/>
      <c r="I1869" s="6"/>
      <c r="J1869" s="14"/>
      <c r="K1869" s="14"/>
      <c r="L1869" s="15"/>
      <c r="M1869" s="15"/>
    </row>
    <row r="1870" spans="1:13" ht="25.5" x14ac:dyDescent="0.2">
      <c r="A1870" s="14">
        <v>1</v>
      </c>
      <c r="B1870" s="13" t="s">
        <v>2560</v>
      </c>
      <c r="C1870" s="315" t="s">
        <v>2561</v>
      </c>
      <c r="D1870" s="138">
        <v>39486</v>
      </c>
      <c r="E1870" s="138">
        <v>39780</v>
      </c>
      <c r="F1870" s="3854">
        <v>200</v>
      </c>
      <c r="G1870" s="3854">
        <v>5</v>
      </c>
      <c r="H1870" s="6"/>
      <c r="I1870" s="6"/>
      <c r="J1870" s="43">
        <v>57</v>
      </c>
      <c r="K1870" s="43"/>
      <c r="L1870" s="15"/>
      <c r="M1870" s="15"/>
    </row>
    <row r="1871" spans="1:13" ht="25.5" x14ac:dyDescent="0.2">
      <c r="A1871" s="14">
        <v>2</v>
      </c>
      <c r="B1871" s="13" t="s">
        <v>2664</v>
      </c>
      <c r="C1871" s="315" t="s">
        <v>2665</v>
      </c>
      <c r="D1871" s="138">
        <v>39659</v>
      </c>
      <c r="E1871" s="138">
        <v>39774</v>
      </c>
      <c r="F1871" s="3855"/>
      <c r="G1871" s="3855"/>
      <c r="H1871" s="6"/>
      <c r="I1871" s="6"/>
      <c r="J1871" s="43">
        <v>35</v>
      </c>
      <c r="K1871" s="43"/>
      <c r="L1871" s="15"/>
      <c r="M1871" s="15"/>
    </row>
    <row r="1872" spans="1:13" x14ac:dyDescent="0.2">
      <c r="A1872" s="14"/>
      <c r="B1872" s="13" t="s">
        <v>2562</v>
      </c>
      <c r="C1872" s="315" t="s">
        <v>2527</v>
      </c>
      <c r="D1872" s="6"/>
      <c r="E1872" s="6"/>
      <c r="F1872" s="3855"/>
      <c r="G1872" s="3855"/>
      <c r="H1872" s="6"/>
      <c r="I1872" s="6"/>
      <c r="J1872" s="43"/>
      <c r="K1872" s="43"/>
      <c r="L1872" s="15"/>
      <c r="M1872" s="15"/>
    </row>
    <row r="1873" spans="1:13" ht="25.5" x14ac:dyDescent="0.2">
      <c r="A1873" s="14">
        <v>3</v>
      </c>
      <c r="B1873" s="13" t="s">
        <v>2563</v>
      </c>
      <c r="C1873" s="315" t="s">
        <v>2564</v>
      </c>
      <c r="D1873" s="110">
        <v>39448</v>
      </c>
      <c r="E1873" s="110">
        <v>39783</v>
      </c>
      <c r="F1873" s="3855"/>
      <c r="G1873" s="3855"/>
      <c r="H1873" s="6"/>
      <c r="I1873" s="6"/>
      <c r="J1873" s="43">
        <v>97</v>
      </c>
      <c r="K1873" s="43"/>
      <c r="L1873" s="15"/>
      <c r="M1873" s="15"/>
    </row>
    <row r="1874" spans="1:13" x14ac:dyDescent="0.2">
      <c r="A1874" s="1"/>
      <c r="B1874" s="42" t="s">
        <v>454</v>
      </c>
      <c r="C1874" s="220" t="s">
        <v>1334</v>
      </c>
      <c r="D1874" s="7"/>
      <c r="E1874" s="7"/>
      <c r="F1874" s="3855"/>
      <c r="G1874" s="3855"/>
      <c r="H1874" s="7"/>
      <c r="I1874" s="7"/>
      <c r="J1874" s="2"/>
      <c r="K1874" s="2"/>
      <c r="L1874" s="7"/>
      <c r="M1874" s="7"/>
    </row>
    <row r="1875" spans="1:13" x14ac:dyDescent="0.2">
      <c r="A1875" s="1">
        <v>4</v>
      </c>
      <c r="B1875" s="42" t="s">
        <v>455</v>
      </c>
      <c r="C1875" s="96" t="s">
        <v>1345</v>
      </c>
      <c r="D1875" s="8">
        <v>39448</v>
      </c>
      <c r="E1875" s="8">
        <v>39813</v>
      </c>
      <c r="F1875" s="3855"/>
      <c r="G1875" s="3855"/>
      <c r="H1875" s="7"/>
      <c r="I1875" s="7"/>
      <c r="J1875" s="2">
        <v>24</v>
      </c>
      <c r="K1875" s="2"/>
      <c r="L1875" s="7"/>
      <c r="M1875" s="7"/>
    </row>
    <row r="1876" spans="1:13" x14ac:dyDescent="0.2">
      <c r="A1876" s="1">
        <v>5</v>
      </c>
      <c r="B1876" s="42" t="s">
        <v>2565</v>
      </c>
      <c r="C1876" s="96" t="s">
        <v>2566</v>
      </c>
      <c r="D1876" s="8"/>
      <c r="E1876" s="7"/>
      <c r="F1876" s="3855"/>
      <c r="G1876" s="3855"/>
      <c r="H1876" s="7"/>
      <c r="I1876" s="7"/>
      <c r="J1876" s="1">
        <v>6</v>
      </c>
      <c r="K1876" s="1"/>
      <c r="L1876" s="7"/>
      <c r="M1876" s="7"/>
    </row>
    <row r="1877" spans="1:13" x14ac:dyDescent="0.2">
      <c r="A1877" s="1">
        <v>6</v>
      </c>
      <c r="B1877" s="42"/>
      <c r="C1877" s="221" t="s">
        <v>2570</v>
      </c>
      <c r="D1877" s="8">
        <v>39539</v>
      </c>
      <c r="E1877" s="123">
        <v>39845</v>
      </c>
      <c r="F1877" s="3855"/>
      <c r="G1877" s="3855"/>
      <c r="H1877" s="7"/>
      <c r="I1877" s="7"/>
      <c r="J1877" s="7" t="s">
        <v>1213</v>
      </c>
      <c r="K1877" s="7"/>
      <c r="L1877" s="7"/>
      <c r="M1877" s="7"/>
    </row>
    <row r="1878" spans="1:13" x14ac:dyDescent="0.2">
      <c r="A1878" s="1">
        <v>7</v>
      </c>
      <c r="B1878" s="42"/>
      <c r="C1878" s="221" t="s">
        <v>2567</v>
      </c>
      <c r="D1878" s="8"/>
      <c r="E1878" s="7"/>
      <c r="F1878" s="3855"/>
      <c r="G1878" s="3855"/>
      <c r="H1878" s="7"/>
      <c r="I1878" s="7"/>
      <c r="J1878" s="7"/>
      <c r="K1878" s="7"/>
      <c r="L1878" s="7"/>
      <c r="M1878" s="7"/>
    </row>
    <row r="1879" spans="1:13" x14ac:dyDescent="0.2">
      <c r="A1879" s="1">
        <v>8</v>
      </c>
      <c r="B1879" s="42"/>
      <c r="C1879" s="221" t="s">
        <v>2568</v>
      </c>
      <c r="D1879" s="8"/>
      <c r="E1879" s="7"/>
      <c r="F1879" s="3855"/>
      <c r="G1879" s="3855"/>
      <c r="H1879" s="7"/>
      <c r="I1879" s="7"/>
      <c r="J1879" s="7"/>
      <c r="K1879" s="7"/>
      <c r="L1879" s="7"/>
      <c r="M1879" s="7"/>
    </row>
    <row r="1880" spans="1:13" x14ac:dyDescent="0.2">
      <c r="A1880" s="1">
        <v>9</v>
      </c>
      <c r="B1880" s="42"/>
      <c r="C1880" s="221" t="s">
        <v>2569</v>
      </c>
      <c r="D1880" s="8"/>
      <c r="E1880" s="7"/>
      <c r="F1880" s="3855"/>
      <c r="G1880" s="3855"/>
      <c r="H1880" s="7"/>
      <c r="I1880" s="7"/>
      <c r="J1880" s="7"/>
      <c r="K1880" s="7"/>
      <c r="L1880" s="7"/>
      <c r="M1880" s="7"/>
    </row>
    <row r="1881" spans="1:13" x14ac:dyDescent="0.2">
      <c r="A1881" s="1">
        <v>10</v>
      </c>
      <c r="B1881" s="7"/>
      <c r="C1881" s="39" t="s">
        <v>2571</v>
      </c>
      <c r="D1881" s="8"/>
      <c r="E1881" s="8"/>
      <c r="F1881" s="3855"/>
      <c r="G1881" s="3855"/>
      <c r="H1881" s="7"/>
      <c r="I1881" s="7"/>
      <c r="J1881" s="7"/>
      <c r="K1881" s="7"/>
      <c r="L1881" s="7"/>
      <c r="M1881" s="7"/>
    </row>
    <row r="1882" spans="1:13" x14ac:dyDescent="0.2">
      <c r="A1882" s="1">
        <v>11</v>
      </c>
      <c r="B1882" s="7"/>
      <c r="C1882" s="39" t="s">
        <v>2572</v>
      </c>
      <c r="D1882" s="8"/>
      <c r="E1882" s="8"/>
      <c r="F1882" s="3856"/>
      <c r="G1882" s="3856"/>
      <c r="H1882" s="7"/>
      <c r="I1882" s="7"/>
      <c r="J1882" s="7"/>
      <c r="K1882" s="7"/>
      <c r="L1882" s="7"/>
      <c r="M1882" s="7"/>
    </row>
    <row r="1884" spans="1:13" x14ac:dyDescent="0.2">
      <c r="A1884" s="17" t="s">
        <v>2726</v>
      </c>
      <c r="C1884" s="329"/>
      <c r="D1884" s="3842" t="s">
        <v>2722</v>
      </c>
      <c r="E1884" s="3842"/>
      <c r="F1884" s="3842"/>
      <c r="G1884" s="3842"/>
      <c r="J1884" s="10"/>
      <c r="K1884" s="10"/>
      <c r="L1884" s="10"/>
      <c r="M1884" s="10"/>
    </row>
    <row r="1885" spans="1:13" x14ac:dyDescent="0.2">
      <c r="A1885" t="s">
        <v>2723</v>
      </c>
      <c r="C1885" s="329"/>
      <c r="D1885" s="301" t="s">
        <v>2860</v>
      </c>
      <c r="E1885" s="3846" t="s">
        <v>2861</v>
      </c>
      <c r="F1885" s="3847"/>
      <c r="G1885" s="301" t="s">
        <v>2862</v>
      </c>
    </row>
    <row r="1886" spans="1:13" x14ac:dyDescent="0.2">
      <c r="A1886" s="17" t="s">
        <v>2727</v>
      </c>
      <c r="C1886" s="329"/>
      <c r="D1886" s="301"/>
      <c r="E1886" s="3843"/>
      <c r="F1886" s="3843"/>
      <c r="G1886" s="301"/>
    </row>
    <row r="1887" spans="1:13" x14ac:dyDescent="0.2">
      <c r="A1887" s="10"/>
      <c r="B1887" s="329"/>
      <c r="C1887" s="329"/>
    </row>
    <row r="1888" spans="1:13" x14ac:dyDescent="0.2">
      <c r="B1888" s="329"/>
      <c r="C1888" s="329"/>
    </row>
    <row r="1890" spans="1:13" ht="12.75" customHeight="1" x14ac:dyDescent="0.2">
      <c r="A1890" s="3860"/>
      <c r="B1890" s="3860"/>
      <c r="C1890" s="3845" t="s">
        <v>2859</v>
      </c>
      <c r="D1890" s="3845"/>
      <c r="E1890" s="3845"/>
      <c r="F1890" s="3845"/>
      <c r="G1890" s="3845"/>
      <c r="H1890" s="3845"/>
      <c r="I1890" s="3845"/>
      <c r="J1890" s="3845"/>
      <c r="K1890" s="3845"/>
      <c r="L1890" s="3852" t="s">
        <v>2858</v>
      </c>
      <c r="M1890" s="3852"/>
    </row>
    <row r="1891" spans="1:13" x14ac:dyDescent="0.2">
      <c r="A1891" s="3860"/>
      <c r="B1891" s="3860"/>
      <c r="C1891" s="3845"/>
      <c r="D1891" s="3845"/>
      <c r="E1891" s="3845"/>
      <c r="F1891" s="3845"/>
      <c r="G1891" s="3845"/>
      <c r="H1891" s="3845"/>
      <c r="I1891" s="3845"/>
      <c r="J1891" s="3845"/>
      <c r="K1891" s="3845"/>
      <c r="L1891" s="3852"/>
      <c r="M1891" s="3852"/>
    </row>
    <row r="1892" spans="1:13" x14ac:dyDescent="0.2">
      <c r="A1892" s="3860"/>
      <c r="B1892" s="3860"/>
      <c r="C1892" s="3845"/>
      <c r="D1892" s="3845"/>
      <c r="E1892" s="3845"/>
      <c r="F1892" s="3845"/>
      <c r="G1892" s="3845"/>
      <c r="H1892" s="3845"/>
      <c r="I1892" s="3845"/>
      <c r="J1892" s="3845"/>
      <c r="K1892" s="3845"/>
      <c r="L1892" s="3852"/>
      <c r="M1892" s="3852"/>
    </row>
    <row r="1893" spans="1:13" ht="12.75" customHeight="1" x14ac:dyDescent="0.2">
      <c r="A1893" s="3860"/>
      <c r="B1893" s="3860"/>
      <c r="C1893" s="3853" t="s">
        <v>2720</v>
      </c>
      <c r="D1893" s="3853"/>
      <c r="E1893" s="3853"/>
      <c r="F1893" s="3853"/>
      <c r="G1893" s="3853"/>
      <c r="H1893" s="3853"/>
      <c r="I1893" s="3853"/>
      <c r="J1893" s="3853"/>
      <c r="K1893" s="3853"/>
      <c r="L1893" s="3852" t="s">
        <v>1208</v>
      </c>
      <c r="M1893" s="3852"/>
    </row>
    <row r="1894" spans="1:13" ht="12.75" customHeight="1" x14ac:dyDescent="0.2">
      <c r="A1894" s="3860"/>
      <c r="B1894" s="3860"/>
      <c r="C1894" s="3853"/>
      <c r="D1894" s="3853"/>
      <c r="E1894" s="3853"/>
      <c r="F1894" s="3853"/>
      <c r="G1894" s="3853"/>
      <c r="H1894" s="3853"/>
      <c r="I1894" s="3853"/>
      <c r="J1894" s="3853"/>
      <c r="K1894" s="3853"/>
      <c r="L1894" s="3852"/>
      <c r="M1894" s="3852"/>
    </row>
    <row r="1895" spans="1:13" ht="12.75" customHeight="1" x14ac:dyDescent="0.2">
      <c r="A1895" s="3860"/>
      <c r="B1895" s="3860"/>
      <c r="C1895" s="3853"/>
      <c r="D1895" s="3853"/>
      <c r="E1895" s="3853"/>
      <c r="F1895" s="3853"/>
      <c r="G1895" s="3853"/>
      <c r="H1895" s="3853"/>
      <c r="I1895" s="3853"/>
      <c r="J1895" s="3853"/>
      <c r="K1895" s="3853"/>
      <c r="L1895" s="3852"/>
      <c r="M1895" s="3852"/>
    </row>
    <row r="1897" spans="1:13" x14ac:dyDescent="0.2">
      <c r="A1897" t="s">
        <v>1231</v>
      </c>
      <c r="I1897" s="17" t="s">
        <v>1271</v>
      </c>
    </row>
    <row r="1898" spans="1:13" x14ac:dyDescent="0.2">
      <c r="A1898" s="17" t="s">
        <v>899</v>
      </c>
      <c r="F1898" s="105" t="s">
        <v>2485</v>
      </c>
    </row>
    <row r="1899" spans="1:13" x14ac:dyDescent="0.2">
      <c r="A1899" s="17" t="s">
        <v>900</v>
      </c>
      <c r="J1899" s="3844"/>
      <c r="K1899" s="3844"/>
      <c r="L1899" s="3844"/>
      <c r="M1899" s="332"/>
    </row>
    <row r="1900" spans="1:13" x14ac:dyDescent="0.2">
      <c r="A1900" s="17" t="s">
        <v>887</v>
      </c>
      <c r="J1900" s="71"/>
      <c r="K1900" s="71"/>
      <c r="L1900" s="73"/>
      <c r="M1900" s="73"/>
    </row>
    <row r="1901" spans="1:13" x14ac:dyDescent="0.2">
      <c r="J1901" s="4"/>
      <c r="K1901" s="4"/>
      <c r="L1901" s="4"/>
      <c r="M1901" s="4"/>
    </row>
    <row r="1902" spans="1:13" x14ac:dyDescent="0.2">
      <c r="I1902" s="4"/>
      <c r="J1902" s="4"/>
      <c r="K1902" s="4"/>
    </row>
    <row r="1903" spans="1:13" ht="25.5" customHeight="1" x14ac:dyDescent="0.2">
      <c r="A1903" s="3845" t="s">
        <v>2864</v>
      </c>
      <c r="B1903" s="3845" t="s">
        <v>2865</v>
      </c>
      <c r="C1903" s="3845" t="s">
        <v>1212</v>
      </c>
      <c r="D1903" s="3845" t="s">
        <v>2866</v>
      </c>
      <c r="E1903" s="3845"/>
      <c r="F1903" s="3848" t="s">
        <v>3430</v>
      </c>
      <c r="G1903" s="3849"/>
      <c r="H1903" s="3841" t="s">
        <v>3429</v>
      </c>
      <c r="I1903" s="3841"/>
      <c r="J1903" s="3845" t="s">
        <v>1211</v>
      </c>
      <c r="K1903" s="3845" t="s">
        <v>2872</v>
      </c>
      <c r="L1903" s="3857" t="s">
        <v>2915</v>
      </c>
      <c r="M1903" s="3850" t="s">
        <v>2873</v>
      </c>
    </row>
    <row r="1904" spans="1:13" ht="18" x14ac:dyDescent="0.2">
      <c r="A1904" s="3845"/>
      <c r="B1904" s="3845"/>
      <c r="C1904" s="3845"/>
      <c r="D1904" s="6" t="s">
        <v>2867</v>
      </c>
      <c r="E1904" s="6" t="s">
        <v>2868</v>
      </c>
      <c r="F1904" s="6" t="s">
        <v>2870</v>
      </c>
      <c r="G1904" s="6" t="s">
        <v>2871</v>
      </c>
      <c r="H1904" s="325" t="s">
        <v>3216</v>
      </c>
      <c r="I1904" s="325" t="s">
        <v>3217</v>
      </c>
      <c r="J1904" s="3845"/>
      <c r="K1904" s="3845"/>
      <c r="L1904" s="3858"/>
      <c r="M1904" s="3851"/>
    </row>
    <row r="1905" spans="1:13" x14ac:dyDescent="0.2">
      <c r="A1905" s="14"/>
      <c r="B1905" s="13" t="s">
        <v>2845</v>
      </c>
      <c r="C1905" s="315" t="s">
        <v>2503</v>
      </c>
      <c r="D1905" s="6"/>
      <c r="E1905" s="6"/>
      <c r="F1905" s="6"/>
      <c r="G1905" s="6"/>
      <c r="H1905" s="6"/>
      <c r="I1905" s="6"/>
      <c r="J1905" s="14"/>
      <c r="K1905" s="14"/>
      <c r="L1905" s="15"/>
      <c r="M1905" s="15"/>
    </row>
    <row r="1906" spans="1:13" x14ac:dyDescent="0.2">
      <c r="A1906" s="1">
        <v>1</v>
      </c>
      <c r="B1906" s="7" t="s">
        <v>2309</v>
      </c>
      <c r="C1906" s="316" t="s">
        <v>2647</v>
      </c>
      <c r="D1906" s="8">
        <v>39464</v>
      </c>
      <c r="E1906" s="8">
        <v>39794</v>
      </c>
      <c r="F1906" s="3854">
        <v>200</v>
      </c>
      <c r="G1906" s="3854">
        <v>6</v>
      </c>
      <c r="H1906" s="7"/>
      <c r="I1906" s="7"/>
      <c r="J1906" s="7">
        <v>85</v>
      </c>
      <c r="K1906" s="7"/>
      <c r="L1906" s="7"/>
      <c r="M1906" s="7"/>
    </row>
    <row r="1907" spans="1:13" x14ac:dyDescent="0.2">
      <c r="A1907" s="1">
        <v>2</v>
      </c>
      <c r="B1907" s="7" t="s">
        <v>2310</v>
      </c>
      <c r="C1907" s="39" t="s">
        <v>2649</v>
      </c>
      <c r="D1907" s="8">
        <v>39500</v>
      </c>
      <c r="E1907" s="8">
        <v>39806</v>
      </c>
      <c r="F1907" s="3855"/>
      <c r="G1907" s="3855"/>
      <c r="H1907" s="7"/>
      <c r="I1907" s="7"/>
      <c r="J1907" s="7">
        <v>77</v>
      </c>
      <c r="K1907" s="7"/>
      <c r="L1907" s="7"/>
      <c r="M1907" s="7"/>
    </row>
    <row r="1908" spans="1:13" x14ac:dyDescent="0.2">
      <c r="A1908" s="1"/>
      <c r="B1908" s="20" t="s">
        <v>2846</v>
      </c>
      <c r="C1908" s="315" t="s">
        <v>2527</v>
      </c>
      <c r="D1908" s="8"/>
      <c r="E1908" s="8"/>
      <c r="F1908" s="3855"/>
      <c r="G1908" s="3855"/>
      <c r="H1908" s="7"/>
      <c r="I1908" s="7"/>
      <c r="J1908" s="7"/>
      <c r="K1908" s="7"/>
      <c r="L1908" s="7"/>
      <c r="M1908" s="7"/>
    </row>
    <row r="1909" spans="1:13" x14ac:dyDescent="0.2">
      <c r="A1909" s="1">
        <v>3</v>
      </c>
      <c r="B1909" s="7" t="s">
        <v>2311</v>
      </c>
      <c r="C1909" s="39" t="s">
        <v>1347</v>
      </c>
      <c r="D1909" s="8">
        <v>39753</v>
      </c>
      <c r="E1909" s="8">
        <v>39813</v>
      </c>
      <c r="F1909" s="3855"/>
      <c r="G1909" s="3855"/>
      <c r="H1909" s="7"/>
      <c r="I1909" s="7"/>
      <c r="J1909" s="7">
        <v>2</v>
      </c>
      <c r="K1909" s="7"/>
      <c r="L1909" s="7"/>
      <c r="M1909" s="7"/>
    </row>
    <row r="1910" spans="1:13" x14ac:dyDescent="0.2">
      <c r="A1910" s="1">
        <v>4</v>
      </c>
      <c r="B1910" s="7" t="s">
        <v>2312</v>
      </c>
      <c r="C1910" s="39" t="s">
        <v>1273</v>
      </c>
      <c r="D1910" s="8">
        <v>39448</v>
      </c>
      <c r="E1910" s="8">
        <v>39813</v>
      </c>
      <c r="F1910" s="3856"/>
      <c r="G1910" s="3856"/>
      <c r="H1910" s="7"/>
      <c r="I1910" s="7"/>
      <c r="J1910" s="7">
        <v>2</v>
      </c>
      <c r="K1910" s="7"/>
      <c r="L1910" s="7"/>
      <c r="M1910" s="7"/>
    </row>
    <row r="1911" spans="1:13" x14ac:dyDescent="0.2">
      <c r="A1911" s="1"/>
      <c r="B1911" s="7"/>
      <c r="C1911" s="39"/>
      <c r="D1911" s="8"/>
      <c r="E1911" s="8"/>
      <c r="F1911" s="7"/>
      <c r="G1911" s="7"/>
      <c r="H1911" s="7"/>
      <c r="I1911" s="7"/>
      <c r="J1911" s="7"/>
      <c r="K1911" s="7"/>
      <c r="L1911" s="7"/>
      <c r="M1911" s="7"/>
    </row>
    <row r="1912" spans="1:13" x14ac:dyDescent="0.2">
      <c r="A1912" s="1"/>
      <c r="B1912" s="7"/>
      <c r="C1912" s="39"/>
      <c r="D1912" s="8"/>
      <c r="E1912" s="8"/>
      <c r="F1912" s="7"/>
      <c r="G1912" s="7"/>
      <c r="H1912" s="7"/>
      <c r="I1912" s="7"/>
      <c r="J1912" s="7"/>
      <c r="K1912" s="7"/>
      <c r="L1912" s="7"/>
      <c r="M1912" s="7"/>
    </row>
    <row r="1914" spans="1:13" x14ac:dyDescent="0.2">
      <c r="A1914" s="17" t="s">
        <v>2726</v>
      </c>
      <c r="C1914" s="329"/>
      <c r="D1914" s="3842" t="s">
        <v>2722</v>
      </c>
      <c r="E1914" s="3842"/>
      <c r="F1914" s="3842"/>
      <c r="G1914" s="3842"/>
      <c r="J1914" s="10"/>
      <c r="K1914" s="10"/>
      <c r="L1914" s="10"/>
      <c r="M1914" s="10"/>
    </row>
    <row r="1915" spans="1:13" x14ac:dyDescent="0.2">
      <c r="A1915" t="s">
        <v>2723</v>
      </c>
      <c r="C1915" s="329"/>
      <c r="D1915" s="301" t="s">
        <v>2860</v>
      </c>
      <c r="E1915" s="3846" t="s">
        <v>2861</v>
      </c>
      <c r="F1915" s="3847"/>
      <c r="G1915" s="301" t="s">
        <v>2862</v>
      </c>
    </row>
    <row r="1916" spans="1:13" x14ac:dyDescent="0.2">
      <c r="A1916" s="17" t="s">
        <v>2727</v>
      </c>
      <c r="C1916" s="329"/>
      <c r="D1916" s="301"/>
      <c r="E1916" s="3843"/>
      <c r="F1916" s="3843"/>
      <c r="G1916" s="301"/>
    </row>
    <row r="1917" spans="1:13" x14ac:dyDescent="0.2">
      <c r="A1917" s="10"/>
      <c r="B1917" s="329"/>
      <c r="C1917" s="329"/>
    </row>
    <row r="1918" spans="1:13" x14ac:dyDescent="0.2">
      <c r="B1918" s="329"/>
      <c r="C1918" s="329"/>
    </row>
    <row r="1920" spans="1:13" ht="12.75" customHeight="1" x14ac:dyDescent="0.2">
      <c r="A1920" s="3860"/>
      <c r="B1920" s="3860"/>
      <c r="C1920" s="3845" t="s">
        <v>2859</v>
      </c>
      <c r="D1920" s="3845"/>
      <c r="E1920" s="3845"/>
      <c r="F1920" s="3845"/>
      <c r="G1920" s="3845"/>
      <c r="H1920" s="3845"/>
      <c r="I1920" s="3845"/>
      <c r="J1920" s="3845"/>
      <c r="K1920" s="3845"/>
      <c r="L1920" s="3852" t="s">
        <v>2858</v>
      </c>
      <c r="M1920" s="3852"/>
    </row>
    <row r="1921" spans="1:13" x14ac:dyDescent="0.2">
      <c r="A1921" s="3860"/>
      <c r="B1921" s="3860"/>
      <c r="C1921" s="3845"/>
      <c r="D1921" s="3845"/>
      <c r="E1921" s="3845"/>
      <c r="F1921" s="3845"/>
      <c r="G1921" s="3845"/>
      <c r="H1921" s="3845"/>
      <c r="I1921" s="3845"/>
      <c r="J1921" s="3845"/>
      <c r="K1921" s="3845"/>
      <c r="L1921" s="3852"/>
      <c r="M1921" s="3852"/>
    </row>
    <row r="1922" spans="1:13" x14ac:dyDescent="0.2">
      <c r="A1922" s="3860"/>
      <c r="B1922" s="3860"/>
      <c r="C1922" s="3845"/>
      <c r="D1922" s="3845"/>
      <c r="E1922" s="3845"/>
      <c r="F1922" s="3845"/>
      <c r="G1922" s="3845"/>
      <c r="H1922" s="3845"/>
      <c r="I1922" s="3845"/>
      <c r="J1922" s="3845"/>
      <c r="K1922" s="3845"/>
      <c r="L1922" s="3852"/>
      <c r="M1922" s="3852"/>
    </row>
    <row r="1923" spans="1:13" ht="12.75" customHeight="1" x14ac:dyDescent="0.2">
      <c r="A1923" s="3860"/>
      <c r="B1923" s="3860"/>
      <c r="C1923" s="3853" t="s">
        <v>2720</v>
      </c>
      <c r="D1923" s="3853"/>
      <c r="E1923" s="3853"/>
      <c r="F1923" s="3853"/>
      <c r="G1923" s="3853"/>
      <c r="H1923" s="3853"/>
      <c r="I1923" s="3853"/>
      <c r="J1923" s="3853"/>
      <c r="K1923" s="3853"/>
      <c r="L1923" s="3852" t="s">
        <v>1208</v>
      </c>
      <c r="M1923" s="3852"/>
    </row>
    <row r="1924" spans="1:13" ht="12.75" customHeight="1" x14ac:dyDescent="0.2">
      <c r="A1924" s="3860"/>
      <c r="B1924" s="3860"/>
      <c r="C1924" s="3853"/>
      <c r="D1924" s="3853"/>
      <c r="E1924" s="3853"/>
      <c r="F1924" s="3853"/>
      <c r="G1924" s="3853"/>
      <c r="H1924" s="3853"/>
      <c r="I1924" s="3853"/>
      <c r="J1924" s="3853"/>
      <c r="K1924" s="3853"/>
      <c r="L1924" s="3852"/>
      <c r="M1924" s="3852"/>
    </row>
    <row r="1925" spans="1:13" ht="12.75" customHeight="1" x14ac:dyDescent="0.2">
      <c r="A1925" s="3860"/>
      <c r="B1925" s="3860"/>
      <c r="C1925" s="3853"/>
      <c r="D1925" s="3853"/>
      <c r="E1925" s="3853"/>
      <c r="F1925" s="3853"/>
      <c r="G1925" s="3853"/>
      <c r="H1925" s="3853"/>
      <c r="I1925" s="3853"/>
      <c r="J1925" s="3853"/>
      <c r="K1925" s="3853"/>
      <c r="L1925" s="3852"/>
      <c r="M1925" s="3852"/>
    </row>
    <row r="1927" spans="1:13" x14ac:dyDescent="0.2">
      <c r="A1927" t="s">
        <v>1231</v>
      </c>
      <c r="I1927" t="s">
        <v>1271</v>
      </c>
    </row>
    <row r="1928" spans="1:13" x14ac:dyDescent="0.2">
      <c r="A1928" s="17" t="s">
        <v>901</v>
      </c>
    </row>
    <row r="1929" spans="1:13" x14ac:dyDescent="0.2">
      <c r="A1929" s="17" t="s">
        <v>902</v>
      </c>
      <c r="E1929" s="17"/>
      <c r="J1929" s="3844"/>
      <c r="K1929" s="3844"/>
      <c r="L1929" s="3844"/>
      <c r="M1929" s="332"/>
    </row>
    <row r="1930" spans="1:13" x14ac:dyDescent="0.2">
      <c r="A1930" s="17" t="s">
        <v>2729</v>
      </c>
      <c r="J1930" s="71"/>
      <c r="K1930" s="71"/>
      <c r="L1930" s="73"/>
      <c r="M1930" s="73"/>
    </row>
    <row r="1931" spans="1:13" x14ac:dyDescent="0.2">
      <c r="J1931" s="4"/>
      <c r="K1931" s="4"/>
      <c r="L1931" s="4"/>
      <c r="M1931" s="4"/>
    </row>
    <row r="1932" spans="1:13" x14ac:dyDescent="0.2">
      <c r="I1932" s="4"/>
      <c r="J1932" s="4"/>
      <c r="K1932" s="4"/>
    </row>
    <row r="1933" spans="1:13" ht="24" customHeight="1" x14ac:dyDescent="0.2">
      <c r="A1933" s="3845" t="s">
        <v>2864</v>
      </c>
      <c r="B1933" s="3845" t="s">
        <v>2865</v>
      </c>
      <c r="C1933" s="3845" t="s">
        <v>1212</v>
      </c>
      <c r="D1933" s="3845" t="s">
        <v>2866</v>
      </c>
      <c r="E1933" s="3845"/>
      <c r="F1933" s="3848" t="s">
        <v>3430</v>
      </c>
      <c r="G1933" s="3849"/>
      <c r="H1933" s="3841" t="s">
        <v>3429</v>
      </c>
      <c r="I1933" s="3841"/>
      <c r="J1933" s="3845" t="s">
        <v>1211</v>
      </c>
      <c r="K1933" s="3845" t="s">
        <v>2872</v>
      </c>
      <c r="L1933" s="3857" t="s">
        <v>2915</v>
      </c>
      <c r="M1933" s="3850" t="s">
        <v>2873</v>
      </c>
    </row>
    <row r="1934" spans="1:13" ht="18" x14ac:dyDescent="0.2">
      <c r="A1934" s="3845"/>
      <c r="B1934" s="3845"/>
      <c r="C1934" s="3845"/>
      <c r="D1934" s="6" t="s">
        <v>2867</v>
      </c>
      <c r="E1934" s="6" t="s">
        <v>2868</v>
      </c>
      <c r="F1934" s="6" t="s">
        <v>2870</v>
      </c>
      <c r="G1934" s="6" t="s">
        <v>2871</v>
      </c>
      <c r="H1934" s="325" t="s">
        <v>3216</v>
      </c>
      <c r="I1934" s="325" t="s">
        <v>3217</v>
      </c>
      <c r="J1934" s="3845"/>
      <c r="K1934" s="3845"/>
      <c r="L1934" s="3858"/>
      <c r="M1934" s="3851"/>
    </row>
    <row r="1935" spans="1:13" x14ac:dyDescent="0.2">
      <c r="A1935" s="14"/>
      <c r="B1935" s="13" t="s">
        <v>2843</v>
      </c>
      <c r="C1935" s="315" t="s">
        <v>406</v>
      </c>
      <c r="D1935" s="6"/>
      <c r="E1935" s="6"/>
      <c r="F1935" s="6"/>
      <c r="G1935" s="6"/>
      <c r="H1935" s="6"/>
      <c r="I1935" s="6"/>
      <c r="J1935" s="14"/>
      <c r="K1935" s="14"/>
      <c r="L1935" s="15"/>
      <c r="M1935" s="15"/>
    </row>
    <row r="1936" spans="1:13" x14ac:dyDescent="0.2">
      <c r="A1936" s="1">
        <v>1</v>
      </c>
      <c r="B1936" s="7" t="s">
        <v>404</v>
      </c>
      <c r="C1936" s="316" t="s">
        <v>2643</v>
      </c>
      <c r="D1936" s="8">
        <v>39721</v>
      </c>
      <c r="E1936" s="8">
        <v>39798</v>
      </c>
      <c r="F1936" s="3854">
        <v>201</v>
      </c>
      <c r="G1936" s="3854">
        <v>1</v>
      </c>
      <c r="H1936" s="7"/>
      <c r="I1936" s="7"/>
      <c r="J1936" s="7">
        <v>22</v>
      </c>
      <c r="K1936" s="7"/>
      <c r="L1936" s="7"/>
      <c r="M1936" s="7"/>
    </row>
    <row r="1937" spans="1:13" x14ac:dyDescent="0.2">
      <c r="A1937" s="1"/>
      <c r="B1937" s="20" t="s">
        <v>2844</v>
      </c>
      <c r="C1937" s="315" t="s">
        <v>2527</v>
      </c>
      <c r="D1937" s="8"/>
      <c r="E1937" s="8"/>
      <c r="F1937" s="3855"/>
      <c r="G1937" s="3855"/>
      <c r="H1937" s="7"/>
      <c r="I1937" s="7"/>
      <c r="J1937" s="7"/>
      <c r="K1937" s="7"/>
      <c r="L1937" s="7"/>
      <c r="M1937" s="7"/>
    </row>
    <row r="1938" spans="1:13" x14ac:dyDescent="0.2">
      <c r="A1938" s="1">
        <v>2</v>
      </c>
      <c r="B1938" s="7" t="s">
        <v>402</v>
      </c>
      <c r="C1938" s="316" t="s">
        <v>2641</v>
      </c>
      <c r="D1938" s="8">
        <v>39722</v>
      </c>
      <c r="E1938" s="8">
        <v>39813</v>
      </c>
      <c r="F1938" s="3855"/>
      <c r="G1938" s="3855"/>
      <c r="H1938" s="7"/>
      <c r="I1938" s="7"/>
      <c r="J1938" s="7">
        <v>4</v>
      </c>
      <c r="K1938" s="7"/>
      <c r="L1938" s="7"/>
      <c r="M1938" s="7"/>
    </row>
    <row r="1939" spans="1:13" x14ac:dyDescent="0.2">
      <c r="A1939" s="1">
        <v>3</v>
      </c>
      <c r="B1939" s="7" t="s">
        <v>403</v>
      </c>
      <c r="C1939" s="39" t="s">
        <v>2642</v>
      </c>
      <c r="D1939" s="8">
        <v>39742</v>
      </c>
      <c r="E1939" s="8">
        <v>39813</v>
      </c>
      <c r="F1939" s="3855"/>
      <c r="G1939" s="3855"/>
      <c r="H1939" s="7"/>
      <c r="I1939" s="7"/>
      <c r="J1939" s="7">
        <v>21</v>
      </c>
      <c r="K1939" s="7"/>
      <c r="L1939" s="7"/>
      <c r="M1939" s="7"/>
    </row>
    <row r="1940" spans="1:13" x14ac:dyDescent="0.2">
      <c r="A1940" s="1">
        <v>4</v>
      </c>
      <c r="B1940" s="7" t="s">
        <v>1303</v>
      </c>
      <c r="C1940" s="39" t="s">
        <v>1273</v>
      </c>
      <c r="D1940" s="8">
        <v>39448</v>
      </c>
      <c r="E1940" s="8">
        <v>39813</v>
      </c>
      <c r="F1940" s="3856"/>
      <c r="G1940" s="3856"/>
      <c r="H1940" s="7"/>
      <c r="I1940" s="7"/>
      <c r="J1940" s="7">
        <v>14</v>
      </c>
      <c r="K1940" s="7"/>
      <c r="L1940" s="7"/>
      <c r="M1940" s="67"/>
    </row>
    <row r="1941" spans="1:13" x14ac:dyDescent="0.2">
      <c r="A1941" s="1"/>
      <c r="B1941" s="7"/>
      <c r="C1941" s="39"/>
      <c r="D1941" s="8"/>
      <c r="E1941" s="8"/>
      <c r="F1941" s="7"/>
      <c r="G1941" s="7"/>
      <c r="H1941" s="7"/>
      <c r="I1941" s="7"/>
      <c r="J1941" s="7"/>
      <c r="K1941" s="7"/>
      <c r="L1941" s="7"/>
      <c r="M1941" s="7"/>
    </row>
    <row r="1942" spans="1:13" x14ac:dyDescent="0.2">
      <c r="A1942" s="4"/>
      <c r="C1942" s="37"/>
      <c r="D1942" s="38"/>
      <c r="E1942" s="38"/>
    </row>
    <row r="1943" spans="1:13" x14ac:dyDescent="0.2">
      <c r="A1943" s="17" t="s">
        <v>2726</v>
      </c>
      <c r="C1943" s="329"/>
      <c r="D1943" s="3842" t="s">
        <v>2722</v>
      </c>
      <c r="E1943" s="3842"/>
      <c r="F1943" s="3842"/>
      <c r="G1943" s="3842"/>
    </row>
    <row r="1944" spans="1:13" x14ac:dyDescent="0.2">
      <c r="A1944" t="s">
        <v>2723</v>
      </c>
      <c r="C1944" s="329"/>
      <c r="D1944" s="301" t="s">
        <v>2860</v>
      </c>
      <c r="E1944" s="3846" t="s">
        <v>2861</v>
      </c>
      <c r="F1944" s="3847"/>
      <c r="G1944" s="301" t="s">
        <v>2862</v>
      </c>
    </row>
    <row r="1945" spans="1:13" x14ac:dyDescent="0.2">
      <c r="A1945" s="17" t="s">
        <v>2727</v>
      </c>
      <c r="C1945" s="329"/>
      <c r="D1945" s="301"/>
      <c r="E1945" s="3843"/>
      <c r="F1945" s="3843"/>
      <c r="G1945" s="301"/>
    </row>
    <row r="1946" spans="1:13" x14ac:dyDescent="0.2">
      <c r="A1946" s="10"/>
      <c r="B1946" s="329"/>
      <c r="C1946" s="329"/>
    </row>
    <row r="1947" spans="1:13" x14ac:dyDescent="0.2">
      <c r="A1947" s="10"/>
      <c r="B1947" s="329"/>
      <c r="C1947" s="329"/>
      <c r="J1947" s="10"/>
      <c r="K1947" s="10"/>
      <c r="L1947" s="10"/>
      <c r="M1947" s="10"/>
    </row>
    <row r="1950" spans="1:13" ht="12.75" customHeight="1" x14ac:dyDescent="0.2">
      <c r="A1950" s="3860"/>
      <c r="B1950" s="3860"/>
      <c r="C1950" s="3845" t="s">
        <v>2859</v>
      </c>
      <c r="D1950" s="3845"/>
      <c r="E1950" s="3845"/>
      <c r="F1950" s="3845"/>
      <c r="G1950" s="3845"/>
      <c r="H1950" s="3845"/>
      <c r="I1950" s="3845"/>
      <c r="J1950" s="3845"/>
      <c r="K1950" s="3845"/>
      <c r="L1950" s="3852" t="s">
        <v>2858</v>
      </c>
      <c r="M1950" s="3852"/>
    </row>
    <row r="1951" spans="1:13" x14ac:dyDescent="0.2">
      <c r="A1951" s="3860"/>
      <c r="B1951" s="3860"/>
      <c r="C1951" s="3845"/>
      <c r="D1951" s="3845"/>
      <c r="E1951" s="3845"/>
      <c r="F1951" s="3845"/>
      <c r="G1951" s="3845"/>
      <c r="H1951" s="3845"/>
      <c r="I1951" s="3845"/>
      <c r="J1951" s="3845"/>
      <c r="K1951" s="3845"/>
      <c r="L1951" s="3852"/>
      <c r="M1951" s="3852"/>
    </row>
    <row r="1952" spans="1:13" x14ac:dyDescent="0.2">
      <c r="A1952" s="3860"/>
      <c r="B1952" s="3860"/>
      <c r="C1952" s="3845"/>
      <c r="D1952" s="3845"/>
      <c r="E1952" s="3845"/>
      <c r="F1952" s="3845"/>
      <c r="G1952" s="3845"/>
      <c r="H1952" s="3845"/>
      <c r="I1952" s="3845"/>
      <c r="J1952" s="3845"/>
      <c r="K1952" s="3845"/>
      <c r="L1952" s="3852"/>
      <c r="M1952" s="3852"/>
    </row>
    <row r="1953" spans="1:13" ht="12.75" customHeight="1" x14ac:dyDescent="0.2">
      <c r="A1953" s="3860"/>
      <c r="B1953" s="3860"/>
      <c r="C1953" s="3853" t="s">
        <v>2720</v>
      </c>
      <c r="D1953" s="3853"/>
      <c r="E1953" s="3853"/>
      <c r="F1953" s="3853"/>
      <c r="G1953" s="3853"/>
      <c r="H1953" s="3853"/>
      <c r="I1953" s="3853"/>
      <c r="J1953" s="3853"/>
      <c r="K1953" s="3853"/>
      <c r="L1953" s="3852" t="s">
        <v>1208</v>
      </c>
      <c r="M1953" s="3852"/>
    </row>
    <row r="1954" spans="1:13" ht="12.75" customHeight="1" x14ac:dyDescent="0.2">
      <c r="A1954" s="3860"/>
      <c r="B1954" s="3860"/>
      <c r="C1954" s="3853"/>
      <c r="D1954" s="3853"/>
      <c r="E1954" s="3853"/>
      <c r="F1954" s="3853"/>
      <c r="G1954" s="3853"/>
      <c r="H1954" s="3853"/>
      <c r="I1954" s="3853"/>
      <c r="J1954" s="3853"/>
      <c r="K1954" s="3853"/>
      <c r="L1954" s="3852"/>
      <c r="M1954" s="3852"/>
    </row>
    <row r="1955" spans="1:13" ht="12.75" customHeight="1" x14ac:dyDescent="0.2">
      <c r="A1955" s="3860"/>
      <c r="B1955" s="3860"/>
      <c r="C1955" s="3853"/>
      <c r="D1955" s="3853"/>
      <c r="E1955" s="3853"/>
      <c r="F1955" s="3853"/>
      <c r="G1955" s="3853"/>
      <c r="H1955" s="3853"/>
      <c r="I1955" s="3853"/>
      <c r="J1955" s="3853"/>
      <c r="K1955" s="3853"/>
      <c r="L1955" s="3852"/>
      <c r="M1955" s="3852"/>
    </row>
    <row r="1957" spans="1:13" x14ac:dyDescent="0.2">
      <c r="A1957" t="s">
        <v>1231</v>
      </c>
      <c r="I1957" t="s">
        <v>1271</v>
      </c>
    </row>
    <row r="1958" spans="1:13" x14ac:dyDescent="0.2">
      <c r="A1958" s="17" t="s">
        <v>904</v>
      </c>
      <c r="F1958" t="s">
        <v>2484</v>
      </c>
    </row>
    <row r="1959" spans="1:13" x14ac:dyDescent="0.2">
      <c r="A1959" s="17" t="s">
        <v>903</v>
      </c>
      <c r="J1959" s="3844"/>
      <c r="K1959" s="3844"/>
      <c r="L1959" s="3844"/>
      <c r="M1959" s="332"/>
    </row>
    <row r="1960" spans="1:13" x14ac:dyDescent="0.2">
      <c r="A1960" s="17" t="s">
        <v>2729</v>
      </c>
      <c r="J1960" s="71"/>
      <c r="K1960" s="71"/>
      <c r="L1960" s="73"/>
      <c r="M1960" s="73"/>
    </row>
    <row r="1961" spans="1:13" x14ac:dyDescent="0.2">
      <c r="J1961" s="4"/>
      <c r="K1961" s="4"/>
      <c r="L1961" s="4"/>
      <c r="M1961" s="4"/>
    </row>
    <row r="1962" spans="1:13" x14ac:dyDescent="0.2">
      <c r="I1962" s="4"/>
      <c r="J1962" s="4"/>
      <c r="K1962" s="4"/>
    </row>
    <row r="1963" spans="1:13" ht="25.5" customHeight="1" x14ac:dyDescent="0.2">
      <c r="A1963" s="3845" t="s">
        <v>2864</v>
      </c>
      <c r="B1963" s="3845" t="s">
        <v>2865</v>
      </c>
      <c r="C1963" s="3845" t="s">
        <v>1212</v>
      </c>
      <c r="D1963" s="3845" t="s">
        <v>2866</v>
      </c>
      <c r="E1963" s="3845"/>
      <c r="F1963" s="3848" t="s">
        <v>3430</v>
      </c>
      <c r="G1963" s="3849"/>
      <c r="H1963" s="3841" t="s">
        <v>3429</v>
      </c>
      <c r="I1963" s="3841"/>
      <c r="J1963" s="3845" t="s">
        <v>1211</v>
      </c>
      <c r="K1963" s="3845" t="s">
        <v>2872</v>
      </c>
      <c r="L1963" s="3857" t="s">
        <v>2915</v>
      </c>
      <c r="M1963" s="3850" t="s">
        <v>2873</v>
      </c>
    </row>
    <row r="1964" spans="1:13" ht="18" x14ac:dyDescent="0.2">
      <c r="A1964" s="3845"/>
      <c r="B1964" s="3845"/>
      <c r="C1964" s="3845"/>
      <c r="D1964" s="6" t="s">
        <v>2867</v>
      </c>
      <c r="E1964" s="6" t="s">
        <v>2868</v>
      </c>
      <c r="F1964" s="6" t="s">
        <v>2870</v>
      </c>
      <c r="G1964" s="6" t="s">
        <v>2871</v>
      </c>
      <c r="H1964" s="325" t="s">
        <v>3216</v>
      </c>
      <c r="I1964" s="325" t="s">
        <v>3217</v>
      </c>
      <c r="J1964" s="3845"/>
      <c r="K1964" s="3845"/>
      <c r="L1964" s="3858"/>
      <c r="M1964" s="3851"/>
    </row>
    <row r="1965" spans="1:13" x14ac:dyDescent="0.2">
      <c r="A1965" s="14" t="s">
        <v>1213</v>
      </c>
      <c r="B1965" s="13" t="s">
        <v>1332</v>
      </c>
      <c r="C1965" s="315" t="s">
        <v>2503</v>
      </c>
      <c r="D1965" s="6"/>
      <c r="E1965" s="6"/>
      <c r="F1965" s="6"/>
      <c r="G1965" s="6"/>
      <c r="H1965" s="6"/>
      <c r="I1965" s="6"/>
      <c r="J1965" s="14"/>
      <c r="K1965" s="14"/>
      <c r="L1965" s="15"/>
      <c r="M1965" s="15"/>
    </row>
    <row r="1966" spans="1:13" x14ac:dyDescent="0.2">
      <c r="A1966" s="43">
        <v>1</v>
      </c>
      <c r="B1966" s="7" t="s">
        <v>1881</v>
      </c>
      <c r="C1966" s="316" t="s">
        <v>397</v>
      </c>
      <c r="D1966" s="8">
        <v>39546</v>
      </c>
      <c r="E1966" s="8">
        <v>39546</v>
      </c>
      <c r="F1966" s="3854">
        <v>201</v>
      </c>
      <c r="G1966" s="3854">
        <v>2</v>
      </c>
      <c r="H1966" s="7"/>
      <c r="I1966" s="7"/>
      <c r="J1966" s="7">
        <v>6</v>
      </c>
      <c r="K1966" s="7"/>
      <c r="L1966" s="7"/>
      <c r="M1966" s="7"/>
    </row>
    <row r="1967" spans="1:13" x14ac:dyDescent="0.2">
      <c r="A1967" s="43">
        <v>2</v>
      </c>
      <c r="B1967" s="7" t="s">
        <v>1882</v>
      </c>
      <c r="C1967" s="39" t="s">
        <v>1338</v>
      </c>
      <c r="D1967" s="8">
        <v>39754</v>
      </c>
      <c r="E1967" s="8">
        <v>39754</v>
      </c>
      <c r="F1967" s="3855"/>
      <c r="G1967" s="3855"/>
      <c r="H1967" s="7"/>
      <c r="I1967" s="7"/>
      <c r="J1967" s="7">
        <v>1</v>
      </c>
      <c r="K1967" s="7"/>
      <c r="L1967" s="7"/>
      <c r="M1967" s="7"/>
    </row>
    <row r="1968" spans="1:13" x14ac:dyDescent="0.2">
      <c r="A1968" s="43">
        <v>3</v>
      </c>
      <c r="B1968" s="7" t="s">
        <v>1286</v>
      </c>
      <c r="C1968" s="220" t="s">
        <v>1287</v>
      </c>
      <c r="D1968" s="8">
        <v>39479</v>
      </c>
      <c r="E1968" s="8">
        <v>39783</v>
      </c>
      <c r="F1968" s="3855"/>
      <c r="G1968" s="3855"/>
      <c r="H1968" s="7"/>
      <c r="I1968" s="7"/>
      <c r="J1968" s="7">
        <v>174</v>
      </c>
      <c r="K1968" s="7"/>
      <c r="L1968" s="7"/>
      <c r="M1968" s="7"/>
    </row>
    <row r="1969" spans="1:13" x14ac:dyDescent="0.2">
      <c r="A1969" s="43"/>
      <c r="B1969" s="13" t="s">
        <v>2852</v>
      </c>
      <c r="C1969" s="315" t="s">
        <v>2527</v>
      </c>
      <c r="D1969" s="6"/>
      <c r="E1969" s="6"/>
      <c r="F1969" s="3855"/>
      <c r="G1969" s="3855"/>
      <c r="H1969" s="6"/>
      <c r="I1969" s="6"/>
      <c r="J1969" s="14"/>
      <c r="K1969" s="14"/>
      <c r="L1969" s="15"/>
      <c r="M1969" s="15"/>
    </row>
    <row r="1970" spans="1:13" ht="25.5" x14ac:dyDescent="0.2">
      <c r="A1970" s="43">
        <v>4</v>
      </c>
      <c r="B1970" s="54" t="s">
        <v>1300</v>
      </c>
      <c r="C1970" s="385" t="s">
        <v>2500</v>
      </c>
      <c r="D1970" s="110">
        <v>39448</v>
      </c>
      <c r="E1970" s="110">
        <v>39783</v>
      </c>
      <c r="F1970" s="3855"/>
      <c r="G1970" s="3855"/>
      <c r="H1970" s="6"/>
      <c r="I1970" s="6"/>
      <c r="J1970" s="111">
        <v>22</v>
      </c>
      <c r="K1970" s="111"/>
      <c r="L1970" s="15"/>
      <c r="M1970" s="15"/>
    </row>
    <row r="1971" spans="1:13" ht="25.5" x14ac:dyDescent="0.2">
      <c r="A1971" s="43">
        <v>5</v>
      </c>
      <c r="B1971" s="54" t="s">
        <v>1301</v>
      </c>
      <c r="C1971" s="385" t="s">
        <v>2501</v>
      </c>
      <c r="D1971" s="6"/>
      <c r="E1971" s="6"/>
      <c r="F1971" s="3856"/>
      <c r="G1971" s="3856"/>
      <c r="H1971" s="6"/>
      <c r="I1971" s="6"/>
      <c r="J1971" s="111">
        <v>6</v>
      </c>
      <c r="K1971" s="111"/>
      <c r="L1971" s="15"/>
      <c r="M1971" s="15"/>
    </row>
    <row r="1972" spans="1:13" ht="25.5" x14ac:dyDescent="0.2">
      <c r="A1972" s="2"/>
      <c r="B1972" s="7" t="s">
        <v>1746</v>
      </c>
      <c r="C1972" s="387" t="s">
        <v>3279</v>
      </c>
      <c r="D1972" s="8"/>
      <c r="E1972" s="8"/>
      <c r="F1972" s="3854">
        <v>201</v>
      </c>
      <c r="G1972" s="3854">
        <v>3</v>
      </c>
      <c r="H1972" s="7"/>
      <c r="I1972" s="7"/>
      <c r="J1972" s="7"/>
      <c r="K1972" s="7"/>
      <c r="L1972" s="7"/>
      <c r="M1972" s="7"/>
    </row>
    <row r="1973" spans="1:13" x14ac:dyDescent="0.2">
      <c r="A1973" s="2">
        <v>6</v>
      </c>
      <c r="B1973" s="7" t="s">
        <v>1747</v>
      </c>
      <c r="C1973" s="316" t="s">
        <v>1283</v>
      </c>
      <c r="D1973" s="8">
        <v>39449</v>
      </c>
      <c r="E1973" s="8">
        <v>39812</v>
      </c>
      <c r="F1973" s="3855"/>
      <c r="G1973" s="3855"/>
      <c r="H1973" s="7"/>
      <c r="I1973" s="7"/>
      <c r="J1973" s="7">
        <v>112</v>
      </c>
      <c r="K1973" s="7"/>
      <c r="L1973" s="7"/>
      <c r="M1973" s="7"/>
    </row>
    <row r="1974" spans="1:13" x14ac:dyDescent="0.2">
      <c r="A1974" s="2">
        <v>7</v>
      </c>
      <c r="B1974" s="7" t="s">
        <v>1284</v>
      </c>
      <c r="C1974" s="316" t="s">
        <v>1285</v>
      </c>
      <c r="D1974" s="8">
        <v>39451</v>
      </c>
      <c r="E1974" s="8">
        <v>39799</v>
      </c>
      <c r="F1974" s="3855"/>
      <c r="G1974" s="3855"/>
      <c r="H1974" s="7"/>
      <c r="I1974" s="7"/>
      <c r="J1974" s="7">
        <v>122</v>
      </c>
      <c r="K1974" s="7"/>
      <c r="L1974" s="7"/>
      <c r="M1974" s="7"/>
    </row>
    <row r="1975" spans="1:13" x14ac:dyDescent="0.2">
      <c r="A1975" s="2"/>
      <c r="B1975" s="7" t="s">
        <v>1732</v>
      </c>
      <c r="C1975" s="220" t="s">
        <v>1333</v>
      </c>
      <c r="D1975" s="8"/>
      <c r="E1975" s="8"/>
      <c r="F1975" s="3855"/>
      <c r="G1975" s="3855"/>
      <c r="H1975" s="7"/>
      <c r="I1975" s="7"/>
      <c r="J1975" s="7"/>
      <c r="K1975" s="7"/>
      <c r="L1975" s="7"/>
      <c r="M1975" s="7"/>
    </row>
    <row r="1976" spans="1:13" x14ac:dyDescent="0.2">
      <c r="A1976" s="2">
        <v>8</v>
      </c>
      <c r="B1976" s="20" t="s">
        <v>1733</v>
      </c>
      <c r="C1976" s="39" t="s">
        <v>1343</v>
      </c>
      <c r="D1976" s="8">
        <v>39577</v>
      </c>
      <c r="E1976" s="8">
        <v>39679</v>
      </c>
      <c r="F1976" s="3856"/>
      <c r="G1976" s="3856"/>
      <c r="H1976" s="7"/>
      <c r="I1976" s="7"/>
      <c r="J1976" s="7">
        <v>2</v>
      </c>
      <c r="K1976" s="7"/>
      <c r="L1976" s="7"/>
      <c r="M1976" s="7"/>
    </row>
    <row r="1977" spans="1:13" x14ac:dyDescent="0.2">
      <c r="A1977" s="7"/>
      <c r="B1977" s="7"/>
      <c r="C1977" s="39"/>
      <c r="D1977" s="8"/>
      <c r="E1977" s="8"/>
      <c r="F1977" s="7"/>
      <c r="G1977" s="7"/>
      <c r="H1977" s="7"/>
      <c r="I1977" s="7"/>
      <c r="J1977" s="7"/>
      <c r="K1977" s="7"/>
      <c r="L1977" s="7"/>
      <c r="M1977" s="7"/>
    </row>
    <row r="1979" spans="1:13" x14ac:dyDescent="0.2">
      <c r="A1979" s="17" t="s">
        <v>2726</v>
      </c>
      <c r="C1979" s="329"/>
      <c r="D1979" s="3842" t="s">
        <v>2722</v>
      </c>
      <c r="E1979" s="3842"/>
      <c r="F1979" s="3842"/>
      <c r="G1979" s="3842"/>
      <c r="J1979" s="10"/>
      <c r="K1979" s="10"/>
      <c r="L1979" s="10"/>
      <c r="M1979" s="10"/>
    </row>
    <row r="1980" spans="1:13" x14ac:dyDescent="0.2">
      <c r="A1980" t="s">
        <v>2723</v>
      </c>
      <c r="C1980" s="329"/>
      <c r="D1980" s="301" t="s">
        <v>2860</v>
      </c>
      <c r="E1980" s="3846" t="s">
        <v>2861</v>
      </c>
      <c r="F1980" s="3847"/>
      <c r="G1980" s="301" t="s">
        <v>2862</v>
      </c>
    </row>
    <row r="1981" spans="1:13" x14ac:dyDescent="0.2">
      <c r="A1981" s="17" t="s">
        <v>2727</v>
      </c>
      <c r="C1981" s="329"/>
      <c r="D1981" s="301"/>
      <c r="E1981" s="3843"/>
      <c r="F1981" s="3843"/>
      <c r="G1981" s="301"/>
    </row>
    <row r="1982" spans="1:13" x14ac:dyDescent="0.2">
      <c r="A1982" s="10"/>
      <c r="B1982" s="329"/>
      <c r="C1982" s="329"/>
    </row>
    <row r="1983" spans="1:13" x14ac:dyDescent="0.2">
      <c r="B1983" s="329"/>
      <c r="C1983" s="329"/>
    </row>
    <row r="1985" spans="1:13" ht="12.75" customHeight="1" x14ac:dyDescent="0.2">
      <c r="A1985" s="3860"/>
      <c r="B1985" s="3860"/>
      <c r="C1985" s="3845" t="s">
        <v>2859</v>
      </c>
      <c r="D1985" s="3845"/>
      <c r="E1985" s="3845"/>
      <c r="F1985" s="3845"/>
      <c r="G1985" s="3845"/>
      <c r="H1985" s="3845"/>
      <c r="I1985" s="3845"/>
      <c r="J1985" s="3845"/>
      <c r="K1985" s="3845"/>
      <c r="L1985" s="3852" t="s">
        <v>2858</v>
      </c>
      <c r="M1985" s="3852"/>
    </row>
    <row r="1986" spans="1:13" x14ac:dyDescent="0.2">
      <c r="A1986" s="3860"/>
      <c r="B1986" s="3860"/>
      <c r="C1986" s="3845"/>
      <c r="D1986" s="3845"/>
      <c r="E1986" s="3845"/>
      <c r="F1986" s="3845"/>
      <c r="G1986" s="3845"/>
      <c r="H1986" s="3845"/>
      <c r="I1986" s="3845"/>
      <c r="J1986" s="3845"/>
      <c r="K1986" s="3845"/>
      <c r="L1986" s="3852"/>
      <c r="M1986" s="3852"/>
    </row>
    <row r="1987" spans="1:13" x14ac:dyDescent="0.2">
      <c r="A1987" s="3860"/>
      <c r="B1987" s="3860"/>
      <c r="C1987" s="3845"/>
      <c r="D1987" s="3845"/>
      <c r="E1987" s="3845"/>
      <c r="F1987" s="3845"/>
      <c r="G1987" s="3845"/>
      <c r="H1987" s="3845"/>
      <c r="I1987" s="3845"/>
      <c r="J1987" s="3845"/>
      <c r="K1987" s="3845"/>
      <c r="L1987" s="3852"/>
      <c r="M1987" s="3852"/>
    </row>
    <row r="1988" spans="1:13" ht="12.75" customHeight="1" x14ac:dyDescent="0.2">
      <c r="A1988" s="3860"/>
      <c r="B1988" s="3860"/>
      <c r="C1988" s="3853" t="s">
        <v>2720</v>
      </c>
      <c r="D1988" s="3853"/>
      <c r="E1988" s="3853"/>
      <c r="F1988" s="3853"/>
      <c r="G1988" s="3853"/>
      <c r="H1988" s="3853"/>
      <c r="I1988" s="3853"/>
      <c r="J1988" s="3853"/>
      <c r="K1988" s="3853"/>
      <c r="L1988" s="3852" t="s">
        <v>1208</v>
      </c>
      <c r="M1988" s="3852"/>
    </row>
    <row r="1989" spans="1:13" ht="12.75" customHeight="1" x14ac:dyDescent="0.2">
      <c r="A1989" s="3860"/>
      <c r="B1989" s="3860"/>
      <c r="C1989" s="3853"/>
      <c r="D1989" s="3853"/>
      <c r="E1989" s="3853"/>
      <c r="F1989" s="3853"/>
      <c r="G1989" s="3853"/>
      <c r="H1989" s="3853"/>
      <c r="I1989" s="3853"/>
      <c r="J1989" s="3853"/>
      <c r="K1989" s="3853"/>
      <c r="L1989" s="3852"/>
      <c r="M1989" s="3852"/>
    </row>
    <row r="1990" spans="1:13" ht="12.75" customHeight="1" x14ac:dyDescent="0.2">
      <c r="A1990" s="3860"/>
      <c r="B1990" s="3860"/>
      <c r="C1990" s="3853"/>
      <c r="D1990" s="3853"/>
      <c r="E1990" s="3853"/>
      <c r="F1990" s="3853"/>
      <c r="G1990" s="3853"/>
      <c r="H1990" s="3853"/>
      <c r="I1990" s="3853"/>
      <c r="J1990" s="3853"/>
      <c r="K1990" s="3853"/>
      <c r="L1990" s="3852"/>
      <c r="M1990" s="3852"/>
    </row>
    <row r="1992" spans="1:13" x14ac:dyDescent="0.2">
      <c r="A1992" t="s">
        <v>1231</v>
      </c>
      <c r="I1992" t="s">
        <v>1271</v>
      </c>
    </row>
    <row r="1993" spans="1:13" x14ac:dyDescent="0.2">
      <c r="A1993" s="17" t="s">
        <v>905</v>
      </c>
    </row>
    <row r="1994" spans="1:13" x14ac:dyDescent="0.2">
      <c r="A1994" s="17" t="s">
        <v>906</v>
      </c>
      <c r="J1994" s="3844"/>
      <c r="K1994" s="3844"/>
      <c r="L1994" s="3844"/>
      <c r="M1994" s="332"/>
    </row>
    <row r="1995" spans="1:13" x14ac:dyDescent="0.2">
      <c r="A1995" t="s">
        <v>1263</v>
      </c>
      <c r="J1995" s="71"/>
      <c r="K1995" s="71"/>
      <c r="L1995" s="73"/>
      <c r="M1995" s="73"/>
    </row>
    <row r="1996" spans="1:13" x14ac:dyDescent="0.2">
      <c r="J1996" s="4"/>
      <c r="K1996" s="4"/>
      <c r="L1996" s="4"/>
      <c r="M1996" s="4"/>
    </row>
    <row r="1997" spans="1:13" x14ac:dyDescent="0.2">
      <c r="I1997" s="4"/>
      <c r="J1997" s="4"/>
      <c r="K1997" s="4"/>
    </row>
    <row r="1998" spans="1:13" ht="25.5" customHeight="1" x14ac:dyDescent="0.2">
      <c r="A1998" s="3845" t="s">
        <v>2864</v>
      </c>
      <c r="B1998" s="3845" t="s">
        <v>2865</v>
      </c>
      <c r="C1998" s="3845" t="s">
        <v>1212</v>
      </c>
      <c r="D1998" s="3845" t="s">
        <v>2866</v>
      </c>
      <c r="E1998" s="3845"/>
      <c r="F1998" s="3848" t="s">
        <v>3430</v>
      </c>
      <c r="G1998" s="3849"/>
      <c r="H1998" s="3841" t="s">
        <v>3429</v>
      </c>
      <c r="I1998" s="3841"/>
      <c r="J1998" s="3845" t="s">
        <v>1211</v>
      </c>
      <c r="K1998" s="3845" t="s">
        <v>2872</v>
      </c>
      <c r="L1998" s="3857" t="s">
        <v>2915</v>
      </c>
      <c r="M1998" s="3850" t="s">
        <v>2873</v>
      </c>
    </row>
    <row r="1999" spans="1:13" ht="18" x14ac:dyDescent="0.2">
      <c r="A1999" s="3845"/>
      <c r="B1999" s="3845"/>
      <c r="C1999" s="3845"/>
      <c r="D1999" s="6" t="s">
        <v>2867</v>
      </c>
      <c r="E1999" s="6" t="s">
        <v>2868</v>
      </c>
      <c r="F1999" s="6" t="s">
        <v>2870</v>
      </c>
      <c r="G1999" s="6" t="s">
        <v>2871</v>
      </c>
      <c r="H1999" s="325" t="s">
        <v>3216</v>
      </c>
      <c r="I1999" s="325" t="s">
        <v>3217</v>
      </c>
      <c r="J1999" s="3845"/>
      <c r="K1999" s="3845"/>
      <c r="L1999" s="3858"/>
      <c r="M1999" s="3851"/>
    </row>
    <row r="2000" spans="1:13" ht="28.5" customHeight="1" x14ac:dyDescent="0.25">
      <c r="A2000" s="7"/>
      <c r="B2000" s="20" t="s">
        <v>1320</v>
      </c>
      <c r="C2000" s="220" t="s">
        <v>2837</v>
      </c>
      <c r="D2000" s="7"/>
      <c r="E2000" s="7"/>
      <c r="F2000" s="3925" t="s">
        <v>98</v>
      </c>
      <c r="G2000" s="3926"/>
      <c r="H2000" s="7"/>
      <c r="I2000" s="7"/>
      <c r="J2000" s="7"/>
      <c r="K2000" s="7"/>
      <c r="L2000" s="7"/>
      <c r="M2000" s="289"/>
    </row>
    <row r="2001" spans="1:13" ht="15" x14ac:dyDescent="0.25">
      <c r="A2001" s="1">
        <v>1</v>
      </c>
      <c r="B2001" s="7" t="s">
        <v>2313</v>
      </c>
      <c r="C2001" s="316" t="s">
        <v>2653</v>
      </c>
      <c r="D2001" s="8">
        <v>39326</v>
      </c>
      <c r="E2001" s="8">
        <v>39692</v>
      </c>
      <c r="F2001" s="733">
        <v>201</v>
      </c>
      <c r="G2001" s="733">
        <v>3</v>
      </c>
      <c r="H2001" s="7"/>
      <c r="I2001" s="7"/>
      <c r="J2001" s="7">
        <v>5</v>
      </c>
      <c r="K2001" s="7"/>
      <c r="L2001" s="7"/>
      <c r="M2001" s="7"/>
    </row>
    <row r="2002" spans="1:13" x14ac:dyDescent="0.2">
      <c r="A2002" s="7"/>
      <c r="B2002" s="7"/>
      <c r="C2002" s="39"/>
      <c r="D2002" s="8"/>
      <c r="E2002" s="7"/>
      <c r="F2002" s="7"/>
      <c r="G2002" s="7"/>
      <c r="H2002" s="7"/>
      <c r="I2002" s="7"/>
      <c r="J2002" s="7"/>
      <c r="K2002" s="7"/>
      <c r="L2002" s="7"/>
      <c r="M2002" s="7"/>
    </row>
    <row r="2003" spans="1:13" x14ac:dyDescent="0.2">
      <c r="A2003" s="7"/>
      <c r="B2003" s="7"/>
      <c r="C2003" s="39"/>
      <c r="D2003" s="8"/>
      <c r="E2003" s="8"/>
      <c r="F2003" s="7"/>
      <c r="G2003" s="7"/>
      <c r="H2003" s="7"/>
      <c r="I2003" s="7"/>
      <c r="J2003" s="7"/>
      <c r="K2003" s="7"/>
      <c r="L2003" s="7"/>
      <c r="M2003" s="7"/>
    </row>
    <row r="2005" spans="1:13" x14ac:dyDescent="0.2">
      <c r="A2005" s="17" t="s">
        <v>2726</v>
      </c>
      <c r="C2005" s="329"/>
      <c r="D2005" s="3842" t="s">
        <v>2722</v>
      </c>
      <c r="E2005" s="3842"/>
      <c r="F2005" s="3842"/>
      <c r="G2005" s="3842"/>
      <c r="J2005" s="10"/>
      <c r="K2005" s="10"/>
      <c r="L2005" s="10"/>
      <c r="M2005" s="10"/>
    </row>
    <row r="2006" spans="1:13" x14ac:dyDescent="0.2">
      <c r="A2006" t="s">
        <v>2723</v>
      </c>
      <c r="C2006" s="329"/>
      <c r="D2006" s="301" t="s">
        <v>2860</v>
      </c>
      <c r="E2006" s="3846" t="s">
        <v>2861</v>
      </c>
      <c r="F2006" s="3847"/>
      <c r="G2006" s="301" t="s">
        <v>2862</v>
      </c>
    </row>
    <row r="2007" spans="1:13" x14ac:dyDescent="0.2">
      <c r="A2007" s="17" t="s">
        <v>2727</v>
      </c>
      <c r="C2007" s="329"/>
      <c r="D2007" s="301"/>
      <c r="E2007" s="3843"/>
      <c r="F2007" s="3843"/>
      <c r="G2007" s="301"/>
    </row>
    <row r="2008" spans="1:13" x14ac:dyDescent="0.2">
      <c r="A2008" s="10"/>
      <c r="B2008" s="329"/>
      <c r="C2008" s="329"/>
    </row>
    <row r="2009" spans="1:13" x14ac:dyDescent="0.2">
      <c r="B2009" s="329"/>
      <c r="C2009" s="329"/>
    </row>
  </sheetData>
  <mergeCells count="1260">
    <mergeCell ref="L1403:L1404"/>
    <mergeCell ref="F1179:F1185"/>
    <mergeCell ref="J1332:L1332"/>
    <mergeCell ref="A976:B981"/>
    <mergeCell ref="A1018:C1018"/>
    <mergeCell ref="G991:G1002"/>
    <mergeCell ref="C1010:K1012"/>
    <mergeCell ref="F1027:F1044"/>
    <mergeCell ref="J985:L985"/>
    <mergeCell ref="C976:K978"/>
    <mergeCell ref="L979:M981"/>
    <mergeCell ref="C1024:C1025"/>
    <mergeCell ref="M1024:M1025"/>
    <mergeCell ref="M989:M990"/>
    <mergeCell ref="B1145:B1146"/>
    <mergeCell ref="B1335:B1336"/>
    <mergeCell ref="A1335:A1336"/>
    <mergeCell ref="A1358:B1363"/>
    <mergeCell ref="A1323:B1328"/>
    <mergeCell ref="A1293:A1294"/>
    <mergeCell ref="B1175:B1176"/>
    <mergeCell ref="B1293:B1294"/>
    <mergeCell ref="F1212:F1229"/>
    <mergeCell ref="C1279:K1281"/>
    <mergeCell ref="J1293:J1294"/>
    <mergeCell ref="E1387:F1387"/>
    <mergeCell ref="F1304:F1310"/>
    <mergeCell ref="B1370:B1371"/>
    <mergeCell ref="A1252:A1253"/>
    <mergeCell ref="D1293:E1293"/>
    <mergeCell ref="C1323:K1325"/>
    <mergeCell ref="C1326:K1328"/>
    <mergeCell ref="G790:G792"/>
    <mergeCell ref="J752:L752"/>
    <mergeCell ref="D870:G870"/>
    <mergeCell ref="J823:J824"/>
    <mergeCell ref="A1010:B1015"/>
    <mergeCell ref="E1554:F1554"/>
    <mergeCell ref="H1335:I1335"/>
    <mergeCell ref="F1335:G1335"/>
    <mergeCell ref="D1385:G1385"/>
    <mergeCell ref="A1024:A1025"/>
    <mergeCell ref="C843:K845"/>
    <mergeCell ref="D805:G805"/>
    <mergeCell ref="D889:E889"/>
    <mergeCell ref="F858:F868"/>
    <mergeCell ref="F856:G856"/>
    <mergeCell ref="H856:I856"/>
    <mergeCell ref="G858:G868"/>
    <mergeCell ref="J856:J857"/>
    <mergeCell ref="K756:K757"/>
    <mergeCell ref="H756:I756"/>
    <mergeCell ref="L1057:M1059"/>
    <mergeCell ref="L1099:M1101"/>
    <mergeCell ref="C1057:K1059"/>
    <mergeCell ref="B1068:B1069"/>
    <mergeCell ref="L1013:M1015"/>
    <mergeCell ref="F1006:G1006"/>
    <mergeCell ref="D989:E989"/>
    <mergeCell ref="F1005:G1005"/>
    <mergeCell ref="E1004:H1004"/>
    <mergeCell ref="K989:K990"/>
    <mergeCell ref="F991:F1002"/>
    <mergeCell ref="L1010:M1012"/>
    <mergeCell ref="H254:I254"/>
    <mergeCell ref="G277:H277"/>
    <mergeCell ref="F276:I276"/>
    <mergeCell ref="F175:F192"/>
    <mergeCell ref="C124:K126"/>
    <mergeCell ref="F194:I194"/>
    <mergeCell ref="L134:L135"/>
    <mergeCell ref="J333:L333"/>
    <mergeCell ref="D319:G319"/>
    <mergeCell ref="D295:E295"/>
    <mergeCell ref="M173:M174"/>
    <mergeCell ref="D79:G79"/>
    <mergeCell ref="H96:I96"/>
    <mergeCell ref="F117:I117"/>
    <mergeCell ref="F112:F116"/>
    <mergeCell ref="G118:H118"/>
    <mergeCell ref="G196:H196"/>
    <mergeCell ref="J134:J135"/>
    <mergeCell ref="J209:L209"/>
    <mergeCell ref="G306:G317"/>
    <mergeCell ref="L200:M202"/>
    <mergeCell ref="L196:M196"/>
    <mergeCell ref="L197:M197"/>
    <mergeCell ref="K295:K296"/>
    <mergeCell ref="C285:K287"/>
    <mergeCell ref="G195:H195"/>
    <mergeCell ref="C325:K327"/>
    <mergeCell ref="D213:E213"/>
    <mergeCell ref="C241:K243"/>
    <mergeCell ref="L163:M165"/>
    <mergeCell ref="G175:G177"/>
    <mergeCell ref="C86:K88"/>
    <mergeCell ref="K80:M80"/>
    <mergeCell ref="J92:L92"/>
    <mergeCell ref="L96:L97"/>
    <mergeCell ref="E80:F80"/>
    <mergeCell ref="F64:F78"/>
    <mergeCell ref="L82:M82"/>
    <mergeCell ref="G65:G67"/>
    <mergeCell ref="K96:K97"/>
    <mergeCell ref="J96:J97"/>
    <mergeCell ref="F215:F224"/>
    <mergeCell ref="C200:K202"/>
    <mergeCell ref="H173:I173"/>
    <mergeCell ref="D134:E134"/>
    <mergeCell ref="F134:G134"/>
    <mergeCell ref="G148:G153"/>
    <mergeCell ref="F157:I157"/>
    <mergeCell ref="L173:L174"/>
    <mergeCell ref="J173:J174"/>
    <mergeCell ref="G77:G78"/>
    <mergeCell ref="G119:H119"/>
    <mergeCell ref="G215:G224"/>
    <mergeCell ref="E1191:F1191"/>
    <mergeCell ref="C1241:K1243"/>
    <mergeCell ref="F1110:G1110"/>
    <mergeCell ref="L1161:M1163"/>
    <mergeCell ref="E1274:F1274"/>
    <mergeCell ref="C1096:K1098"/>
    <mergeCell ref="J1110:J1111"/>
    <mergeCell ref="C1175:C1176"/>
    <mergeCell ref="K1293:K1294"/>
    <mergeCell ref="G261:G274"/>
    <mergeCell ref="K254:K255"/>
    <mergeCell ref="J250:L250"/>
    <mergeCell ref="C203:K205"/>
    <mergeCell ref="H213:I213"/>
    <mergeCell ref="C46:K48"/>
    <mergeCell ref="H56:I56"/>
    <mergeCell ref="F96:G96"/>
    <mergeCell ref="F59:F63"/>
    <mergeCell ref="G70:G74"/>
    <mergeCell ref="K195:M195"/>
    <mergeCell ref="G185:G192"/>
    <mergeCell ref="G60:G63"/>
    <mergeCell ref="G75:G76"/>
    <mergeCell ref="L86:M88"/>
    <mergeCell ref="E81:F81"/>
    <mergeCell ref="C846:K848"/>
    <mergeCell ref="F756:G756"/>
    <mergeCell ref="C678:K680"/>
    <mergeCell ref="K721:K722"/>
    <mergeCell ref="L743:M745"/>
    <mergeCell ref="L593:L594"/>
    <mergeCell ref="L609:M611"/>
    <mergeCell ref="C1797:K1799"/>
    <mergeCell ref="F1808:G1808"/>
    <mergeCell ref="F1810:G1810"/>
    <mergeCell ref="D1847:G1847"/>
    <mergeCell ref="E1849:F1849"/>
    <mergeCell ref="E1815:F1815"/>
    <mergeCell ref="F1838:F1844"/>
    <mergeCell ref="L1821:M1823"/>
    <mergeCell ref="L1824:M1826"/>
    <mergeCell ref="J1867:J1868"/>
    <mergeCell ref="G1621:G1622"/>
    <mergeCell ref="D1835:E1835"/>
    <mergeCell ref="D1650:E1650"/>
    <mergeCell ref="F1783:F1785"/>
    <mergeCell ref="M925:M926"/>
    <mergeCell ref="E1127:F1127"/>
    <mergeCell ref="E1190:F1190"/>
    <mergeCell ref="F1579:F1582"/>
    <mergeCell ref="E1712:F1712"/>
    <mergeCell ref="C1835:C1836"/>
    <mergeCell ref="J1831:L1831"/>
    <mergeCell ref="J1835:J1836"/>
    <mergeCell ref="E1592:F1592"/>
    <mergeCell ref="F1611:G1611"/>
    <mergeCell ref="E1759:F1759"/>
    <mergeCell ref="K1776:K1777"/>
    <mergeCell ref="L1763:M1765"/>
    <mergeCell ref="D1088:G1088"/>
    <mergeCell ref="G1212:G1229"/>
    <mergeCell ref="L1282:M1284"/>
    <mergeCell ref="J1248:L1248"/>
    <mergeCell ref="L1096:M1098"/>
    <mergeCell ref="G443:H443"/>
    <mergeCell ref="F442:I442"/>
    <mergeCell ref="G530:G541"/>
    <mergeCell ref="E605:F605"/>
    <mergeCell ref="J618:L618"/>
    <mergeCell ref="E544:F544"/>
    <mergeCell ref="F497:F507"/>
    <mergeCell ref="C518:K520"/>
    <mergeCell ref="J528:J529"/>
    <mergeCell ref="K528:K529"/>
    <mergeCell ref="F509:I509"/>
    <mergeCell ref="J524:L524"/>
    <mergeCell ref="L518:M520"/>
    <mergeCell ref="L528:L529"/>
    <mergeCell ref="K493:K494"/>
    <mergeCell ref="F493:G493"/>
    <mergeCell ref="E2007:F2007"/>
    <mergeCell ref="E1816:F1816"/>
    <mergeCell ref="E1980:F1980"/>
    <mergeCell ref="E1981:F1981"/>
    <mergeCell ref="E2006:F2006"/>
    <mergeCell ref="J1730:J1731"/>
    <mergeCell ref="D2005:G2005"/>
    <mergeCell ref="E1848:F1848"/>
    <mergeCell ref="L1370:L1371"/>
    <mergeCell ref="L1561:M1563"/>
    <mergeCell ref="K1572:K1573"/>
    <mergeCell ref="J1572:J1573"/>
    <mergeCell ref="J1607:L1607"/>
    <mergeCell ref="F2000:G2000"/>
    <mergeCell ref="G1732:G1740"/>
    <mergeCell ref="F1936:F1940"/>
    <mergeCell ref="D1189:G1189"/>
    <mergeCell ref="G1304:G1310"/>
    <mergeCell ref="D1315:G1315"/>
    <mergeCell ref="D1252:E1252"/>
    <mergeCell ref="D1231:G1231"/>
    <mergeCell ref="E1317:F1317"/>
    <mergeCell ref="D1335:E1335"/>
    <mergeCell ref="F1338:F1350"/>
    <mergeCell ref="C1361:K1363"/>
    <mergeCell ref="D1175:E1175"/>
    <mergeCell ref="F1252:G1252"/>
    <mergeCell ref="D635:G635"/>
    <mergeCell ref="C622:C623"/>
    <mergeCell ref="C644:K646"/>
    <mergeCell ref="E636:F636"/>
    <mergeCell ref="C743:K745"/>
    <mergeCell ref="L654:L655"/>
    <mergeCell ref="J788:J789"/>
    <mergeCell ref="F889:G889"/>
    <mergeCell ref="H989:I989"/>
    <mergeCell ref="J921:L921"/>
    <mergeCell ref="C879:K881"/>
    <mergeCell ref="L856:L857"/>
    <mergeCell ref="F1175:G1175"/>
    <mergeCell ref="K1110:K1111"/>
    <mergeCell ref="E1089:F1089"/>
    <mergeCell ref="G1072:G1083"/>
    <mergeCell ref="G624:G633"/>
    <mergeCell ref="L1323:M1325"/>
    <mergeCell ref="D1352:G1352"/>
    <mergeCell ref="E1353:F1353"/>
    <mergeCell ref="G1338:G1339"/>
    <mergeCell ref="G1694:G1707"/>
    <mergeCell ref="E1670:F1670"/>
    <mergeCell ref="L1558:M1560"/>
    <mergeCell ref="C1690:C1691"/>
    <mergeCell ref="F1694:F1707"/>
    <mergeCell ref="J1690:J1691"/>
    <mergeCell ref="C1676:K1678"/>
    <mergeCell ref="K1690:K1691"/>
    <mergeCell ref="M1542:M1543"/>
    <mergeCell ref="L1639:M1641"/>
    <mergeCell ref="L1690:L1691"/>
    <mergeCell ref="K1730:K1731"/>
    <mergeCell ref="E1593:F1593"/>
    <mergeCell ref="E1631:F1631"/>
    <mergeCell ref="L337:L338"/>
    <mergeCell ref="G350:G357"/>
    <mergeCell ref="H337:I337"/>
    <mergeCell ref="J337:J338"/>
    <mergeCell ref="L361:M361"/>
    <mergeCell ref="G340:G349"/>
    <mergeCell ref="K337:K338"/>
    <mergeCell ref="M337:M338"/>
    <mergeCell ref="K360:M360"/>
    <mergeCell ref="G891:G895"/>
    <mergeCell ref="G1340:G1345"/>
    <mergeCell ref="J1370:J1371"/>
    <mergeCell ref="C1561:K1563"/>
    <mergeCell ref="G1545:G1549"/>
    <mergeCell ref="F1473:G1473"/>
    <mergeCell ref="F1068:G1068"/>
    <mergeCell ref="C1403:C1404"/>
    <mergeCell ref="L1531:M1533"/>
    <mergeCell ref="H1998:I1998"/>
    <mergeCell ref="G1936:G1940"/>
    <mergeCell ref="C1853:K1855"/>
    <mergeCell ref="K1867:K1868"/>
    <mergeCell ref="F1835:G1835"/>
    <mergeCell ref="H1867:I1867"/>
    <mergeCell ref="F1998:G1998"/>
    <mergeCell ref="M1998:M1999"/>
    <mergeCell ref="C1856:K1858"/>
    <mergeCell ref="M1867:M1868"/>
    <mergeCell ref="L1867:L1868"/>
    <mergeCell ref="L1998:L1999"/>
    <mergeCell ref="J1994:L1994"/>
    <mergeCell ref="J1998:J1999"/>
    <mergeCell ref="M1903:M1904"/>
    <mergeCell ref="K1998:K1999"/>
    <mergeCell ref="G1870:G1882"/>
    <mergeCell ref="F1870:F1882"/>
    <mergeCell ref="C1953:K1955"/>
    <mergeCell ref="F1903:G1903"/>
    <mergeCell ref="K1835:K1836"/>
    <mergeCell ref="C1933:C1934"/>
    <mergeCell ref="L1953:M1955"/>
    <mergeCell ref="L1950:M1952"/>
    <mergeCell ref="E1916:F1916"/>
    <mergeCell ref="C1923:K1925"/>
    <mergeCell ref="L1933:L1934"/>
    <mergeCell ref="L1920:M1922"/>
    <mergeCell ref="J1933:J1934"/>
    <mergeCell ref="M1933:M1934"/>
    <mergeCell ref="L1923:M1925"/>
    <mergeCell ref="F1933:G1933"/>
    <mergeCell ref="D1914:G1914"/>
    <mergeCell ref="D1903:E1903"/>
    <mergeCell ref="G1906:G1910"/>
    <mergeCell ref="G1708:G1709"/>
    <mergeCell ref="L1903:L1904"/>
    <mergeCell ref="H1835:I1835"/>
    <mergeCell ref="A1829:C1829"/>
    <mergeCell ref="C1903:C1904"/>
    <mergeCell ref="E1886:F1886"/>
    <mergeCell ref="L1893:M1895"/>
    <mergeCell ref="G1838:G1844"/>
    <mergeCell ref="L1835:L1836"/>
    <mergeCell ref="L1856:M1858"/>
    <mergeCell ref="G1751:G1755"/>
    <mergeCell ref="C1717:K1719"/>
    <mergeCell ref="E1789:F1789"/>
    <mergeCell ref="F1776:G1776"/>
    <mergeCell ref="L1776:L1777"/>
    <mergeCell ref="C1763:K1765"/>
    <mergeCell ref="F1732:F1750"/>
    <mergeCell ref="G1741:G1750"/>
    <mergeCell ref="C1766:K1768"/>
    <mergeCell ref="D1711:G1711"/>
    <mergeCell ref="F1708:F1709"/>
    <mergeCell ref="F1779:F1782"/>
    <mergeCell ref="J1773:L1773"/>
    <mergeCell ref="D1787:G1787"/>
    <mergeCell ref="H1808:I1808"/>
    <mergeCell ref="G1779:G1782"/>
    <mergeCell ref="K1808:K1809"/>
    <mergeCell ref="E1758:F1758"/>
    <mergeCell ref="D1757:G1757"/>
    <mergeCell ref="C1430:K1432"/>
    <mergeCell ref="J1473:J1474"/>
    <mergeCell ref="E1422:F1422"/>
    <mergeCell ref="C1473:C1474"/>
    <mergeCell ref="D1421:G1421"/>
    <mergeCell ref="C1650:C1651"/>
    <mergeCell ref="J1650:J1651"/>
    <mergeCell ref="E1456:F1456"/>
    <mergeCell ref="J1502:J1503"/>
    <mergeCell ref="G1475:G1476"/>
    <mergeCell ref="C1493:K1495"/>
    <mergeCell ref="G1478:G1482"/>
    <mergeCell ref="E1485:F1485"/>
    <mergeCell ref="K1502:K1503"/>
    <mergeCell ref="E1457:F1457"/>
    <mergeCell ref="C1572:C1573"/>
    <mergeCell ref="G1575:G1578"/>
    <mergeCell ref="G1624:G1628"/>
    <mergeCell ref="H1542:I1542"/>
    <mergeCell ref="F1575:F1578"/>
    <mergeCell ref="F1583:F1588"/>
    <mergeCell ref="F1545:F1549"/>
    <mergeCell ref="G1583:G1588"/>
    <mergeCell ref="C1611:C1612"/>
    <mergeCell ref="G1579:G1582"/>
    <mergeCell ref="D1591:G1591"/>
    <mergeCell ref="C1597:K1599"/>
    <mergeCell ref="H1611:I1611"/>
    <mergeCell ref="J1568:L1568"/>
    <mergeCell ref="C1440:C1441"/>
    <mergeCell ref="F1450:F1453"/>
    <mergeCell ref="D1440:E1440"/>
    <mergeCell ref="B1252:B1253"/>
    <mergeCell ref="C1293:C1294"/>
    <mergeCell ref="A1279:B1284"/>
    <mergeCell ref="C1164:K1166"/>
    <mergeCell ref="F1370:G1370"/>
    <mergeCell ref="C1370:C1371"/>
    <mergeCell ref="L1279:M1281"/>
    <mergeCell ref="L1358:M1360"/>
    <mergeCell ref="L1238:M1240"/>
    <mergeCell ref="L1195:M1197"/>
    <mergeCell ref="J1205:L1205"/>
    <mergeCell ref="L1198:M1200"/>
    <mergeCell ref="H1175:I1175"/>
    <mergeCell ref="G1184:G1185"/>
    <mergeCell ref="H1370:I1370"/>
    <mergeCell ref="A1096:B1101"/>
    <mergeCell ref="C1145:C1146"/>
    <mergeCell ref="A1175:A1176"/>
    <mergeCell ref="D1154:G1154"/>
    <mergeCell ref="A1161:B1166"/>
    <mergeCell ref="A1145:A1146"/>
    <mergeCell ref="G1147:G1152"/>
    <mergeCell ref="D1125:G1125"/>
    <mergeCell ref="A1104:C1104"/>
    <mergeCell ref="A1370:A1371"/>
    <mergeCell ref="A1209:A1210"/>
    <mergeCell ref="B1209:B1210"/>
    <mergeCell ref="A1195:B1200"/>
    <mergeCell ref="A1238:B1243"/>
    <mergeCell ref="L1335:L1336"/>
    <mergeCell ref="M1335:M1336"/>
    <mergeCell ref="H1293:I1293"/>
    <mergeCell ref="A1068:A1069"/>
    <mergeCell ref="J1145:J1146"/>
    <mergeCell ref="G1113:G1123"/>
    <mergeCell ref="C1134:K1136"/>
    <mergeCell ref="H1024:I1024"/>
    <mergeCell ref="B1024:B1025"/>
    <mergeCell ref="G1027:G1044"/>
    <mergeCell ref="D1068:E1068"/>
    <mergeCell ref="A1062:C1062"/>
    <mergeCell ref="H1145:I1145"/>
    <mergeCell ref="J1064:L1064"/>
    <mergeCell ref="D1024:E1024"/>
    <mergeCell ref="A1131:B1136"/>
    <mergeCell ref="L1068:L1069"/>
    <mergeCell ref="L1054:M1056"/>
    <mergeCell ref="F1113:F1123"/>
    <mergeCell ref="C1099:K1101"/>
    <mergeCell ref="E1126:F1126"/>
    <mergeCell ref="L1131:M1133"/>
    <mergeCell ref="A1110:A1111"/>
    <mergeCell ref="B1110:B1111"/>
    <mergeCell ref="C1110:C1111"/>
    <mergeCell ref="D1110:E1110"/>
    <mergeCell ref="F1145:G1145"/>
    <mergeCell ref="C1131:K1133"/>
    <mergeCell ref="M1110:M1111"/>
    <mergeCell ref="J1141:L1141"/>
    <mergeCell ref="E972:F972"/>
    <mergeCell ref="A856:A857"/>
    <mergeCell ref="E1090:F1090"/>
    <mergeCell ref="A989:A990"/>
    <mergeCell ref="C989:C990"/>
    <mergeCell ref="C1054:K1056"/>
    <mergeCell ref="D1046:G1046"/>
    <mergeCell ref="E1047:F1047"/>
    <mergeCell ref="F957:G957"/>
    <mergeCell ref="B957:B958"/>
    <mergeCell ref="C957:C958"/>
    <mergeCell ref="G896:G904"/>
    <mergeCell ref="L876:M878"/>
    <mergeCell ref="E907:F907"/>
    <mergeCell ref="K925:K926"/>
    <mergeCell ref="C912:K914"/>
    <mergeCell ref="F896:F904"/>
    <mergeCell ref="L912:M914"/>
    <mergeCell ref="E908:F908"/>
    <mergeCell ref="D906:G906"/>
    <mergeCell ref="F891:F895"/>
    <mergeCell ref="L915:M917"/>
    <mergeCell ref="L944:M946"/>
    <mergeCell ref="A1054:B1059"/>
    <mergeCell ref="B989:B990"/>
    <mergeCell ref="A944:B949"/>
    <mergeCell ref="A957:A958"/>
    <mergeCell ref="A912:B917"/>
    <mergeCell ref="A925:A926"/>
    <mergeCell ref="B925:B926"/>
    <mergeCell ref="C925:C926"/>
    <mergeCell ref="C947:K949"/>
    <mergeCell ref="K461:K462"/>
    <mergeCell ref="H493:I493"/>
    <mergeCell ref="A743:B748"/>
    <mergeCell ref="C775:K777"/>
    <mergeCell ref="G758:G767"/>
    <mergeCell ref="D756:E756"/>
    <mergeCell ref="E770:F770"/>
    <mergeCell ref="F758:F767"/>
    <mergeCell ref="B721:B722"/>
    <mergeCell ref="C721:C722"/>
    <mergeCell ref="D721:E721"/>
    <mergeCell ref="E738:F738"/>
    <mergeCell ref="G723:G735"/>
    <mergeCell ref="F721:G721"/>
    <mergeCell ref="F723:F735"/>
    <mergeCell ref="C583:K585"/>
    <mergeCell ref="L552:M554"/>
    <mergeCell ref="M528:M529"/>
    <mergeCell ref="J489:L489"/>
    <mergeCell ref="G510:H510"/>
    <mergeCell ref="L480:M482"/>
    <mergeCell ref="J493:J494"/>
    <mergeCell ref="D574:G574"/>
    <mergeCell ref="C593:C594"/>
    <mergeCell ref="G595:G601"/>
    <mergeCell ref="C609:K611"/>
    <mergeCell ref="C562:C563"/>
    <mergeCell ref="E474:H474"/>
    <mergeCell ref="C528:C529"/>
    <mergeCell ref="H528:I528"/>
    <mergeCell ref="F530:F541"/>
    <mergeCell ref="J589:L589"/>
    <mergeCell ref="A1920:B1925"/>
    <mergeCell ref="B56:B57"/>
    <mergeCell ref="L83:M85"/>
    <mergeCell ref="L419:L420"/>
    <mergeCell ref="F20:F35"/>
    <mergeCell ref="J52:L52"/>
    <mergeCell ref="G26:G32"/>
    <mergeCell ref="J56:J57"/>
    <mergeCell ref="K56:K57"/>
    <mergeCell ref="F56:G56"/>
    <mergeCell ref="E545:F545"/>
    <mergeCell ref="L56:L57"/>
    <mergeCell ref="M493:M494"/>
    <mergeCell ref="F226:F233"/>
    <mergeCell ref="D528:E528"/>
    <mergeCell ref="F337:G337"/>
    <mergeCell ref="L377:L378"/>
    <mergeCell ref="M419:M420"/>
    <mergeCell ref="L362:M362"/>
    <mergeCell ref="L515:M517"/>
    <mergeCell ref="A1528:B1533"/>
    <mergeCell ref="G40:H40"/>
    <mergeCell ref="D603:G603"/>
    <mergeCell ref="K593:K594"/>
    <mergeCell ref="B856:B857"/>
    <mergeCell ref="E739:F739"/>
    <mergeCell ref="D957:E957"/>
    <mergeCell ref="H925:I925"/>
    <mergeCell ref="F927:F936"/>
    <mergeCell ref="D493:E493"/>
    <mergeCell ref="L1730:L1731"/>
    <mergeCell ref="B1730:B1731"/>
    <mergeCell ref="A1985:B1990"/>
    <mergeCell ref="G1783:G1785"/>
    <mergeCell ref="A16:A17"/>
    <mergeCell ref="B16:B17"/>
    <mergeCell ref="C16:C17"/>
    <mergeCell ref="D16:E16"/>
    <mergeCell ref="F475:G475"/>
    <mergeCell ref="D1690:E1690"/>
    <mergeCell ref="G38:H38"/>
    <mergeCell ref="G20:G22"/>
    <mergeCell ref="A1998:A1999"/>
    <mergeCell ref="B1998:B1999"/>
    <mergeCell ref="C1998:C1999"/>
    <mergeCell ref="D1998:E1998"/>
    <mergeCell ref="A1950:B1955"/>
    <mergeCell ref="C1808:C1809"/>
    <mergeCell ref="B1963:B1964"/>
    <mergeCell ref="D1979:G1979"/>
    <mergeCell ref="G1966:G1971"/>
    <mergeCell ref="C1963:C1964"/>
    <mergeCell ref="A1763:B1768"/>
    <mergeCell ref="A1776:A1777"/>
    <mergeCell ref="C1776:C1777"/>
    <mergeCell ref="C1821:K1823"/>
    <mergeCell ref="C1794:K1796"/>
    <mergeCell ref="A1963:A1964"/>
    <mergeCell ref="K1903:K1904"/>
    <mergeCell ref="A1835:A1836"/>
    <mergeCell ref="B1835:B1836"/>
    <mergeCell ref="J1776:J1777"/>
    <mergeCell ref="A1730:A1731"/>
    <mergeCell ref="C1730:C1731"/>
    <mergeCell ref="A1717:B1722"/>
    <mergeCell ref="J1727:L1727"/>
    <mergeCell ref="L1720:M1722"/>
    <mergeCell ref="D1730:E1730"/>
    <mergeCell ref="F1730:G1730"/>
    <mergeCell ref="H1730:I1730"/>
    <mergeCell ref="B1690:B1691"/>
    <mergeCell ref="A1676:B1681"/>
    <mergeCell ref="A1690:A1691"/>
    <mergeCell ref="J1686:L1686"/>
    <mergeCell ref="C1679:K1681"/>
    <mergeCell ref="F1690:G1690"/>
    <mergeCell ref="H1690:I1690"/>
    <mergeCell ref="L1676:M1678"/>
    <mergeCell ref="L1679:M1681"/>
    <mergeCell ref="A1611:A1612"/>
    <mergeCell ref="B1611:B1612"/>
    <mergeCell ref="A1636:B1641"/>
    <mergeCell ref="C1636:K1638"/>
    <mergeCell ref="G1653:G1664"/>
    <mergeCell ref="J1611:J1612"/>
    <mergeCell ref="H1650:I1650"/>
    <mergeCell ref="K1650:K1651"/>
    <mergeCell ref="F1650:G1650"/>
    <mergeCell ref="D1630:G1630"/>
    <mergeCell ref="A1650:A1651"/>
    <mergeCell ref="B1650:B1651"/>
    <mergeCell ref="J1646:L1646"/>
    <mergeCell ref="L1636:M1638"/>
    <mergeCell ref="L1650:L1651"/>
    <mergeCell ref="D1669:G1669"/>
    <mergeCell ref="F1653:F1664"/>
    <mergeCell ref="A1542:A1543"/>
    <mergeCell ref="A1597:B1602"/>
    <mergeCell ref="B1542:B1543"/>
    <mergeCell ref="B1572:B1573"/>
    <mergeCell ref="A1558:B1563"/>
    <mergeCell ref="A1572:A1573"/>
    <mergeCell ref="A1427:B1432"/>
    <mergeCell ref="A1461:B1466"/>
    <mergeCell ref="B1473:B1474"/>
    <mergeCell ref="A1440:A1441"/>
    <mergeCell ref="A1502:A1503"/>
    <mergeCell ref="B1502:B1503"/>
    <mergeCell ref="A1490:B1495"/>
    <mergeCell ref="A1473:A1474"/>
    <mergeCell ref="B1440:B1441"/>
    <mergeCell ref="A1391:B1396"/>
    <mergeCell ref="G1378:G1382"/>
    <mergeCell ref="D1403:E1403"/>
    <mergeCell ref="F1378:F1382"/>
    <mergeCell ref="B1403:B1404"/>
    <mergeCell ref="A1403:A1404"/>
    <mergeCell ref="G1414:G1417"/>
    <mergeCell ref="F1403:G1403"/>
    <mergeCell ref="C1391:K1393"/>
    <mergeCell ref="K1440:K1441"/>
    <mergeCell ref="C1464:K1466"/>
    <mergeCell ref="F1475:F1482"/>
    <mergeCell ref="D1473:E1473"/>
    <mergeCell ref="H1473:I1473"/>
    <mergeCell ref="H1440:I1440"/>
    <mergeCell ref="F1443:F1449"/>
    <mergeCell ref="J1440:J1441"/>
    <mergeCell ref="V1272:W1438"/>
    <mergeCell ref="L1175:L1176"/>
    <mergeCell ref="D1272:G1272"/>
    <mergeCell ref="E1273:F1273"/>
    <mergeCell ref="L1252:L1253"/>
    <mergeCell ref="F1293:G1293"/>
    <mergeCell ref="J1335:J1336"/>
    <mergeCell ref="F1209:G1209"/>
    <mergeCell ref="L1293:L1294"/>
    <mergeCell ref="L1361:M1363"/>
    <mergeCell ref="W1448:W1449"/>
    <mergeCell ref="D1209:E1209"/>
    <mergeCell ref="G1182:G1183"/>
    <mergeCell ref="H1209:I1209"/>
    <mergeCell ref="C1195:K1197"/>
    <mergeCell ref="C1198:K1200"/>
    <mergeCell ref="C1209:C1210"/>
    <mergeCell ref="T1444:W1444"/>
    <mergeCell ref="N1448:O1448"/>
    <mergeCell ref="V1439:W1440"/>
    <mergeCell ref="P1448:S1448"/>
    <mergeCell ref="T1448:T1449"/>
    <mergeCell ref="K1335:K1336"/>
    <mergeCell ref="U1448:U1449"/>
    <mergeCell ref="H1403:I1403"/>
    <mergeCell ref="J1209:J1210"/>
    <mergeCell ref="G1348:G1350"/>
    <mergeCell ref="F1312:G1312"/>
    <mergeCell ref="C1335:C1336"/>
    <mergeCell ref="V1448:V1449"/>
    <mergeCell ref="J1437:L1437"/>
    <mergeCell ref="G1405:G1410"/>
    <mergeCell ref="J419:J420"/>
    <mergeCell ref="L788:L789"/>
    <mergeCell ref="F788:G788"/>
    <mergeCell ref="H788:I788"/>
    <mergeCell ref="H823:I823"/>
    <mergeCell ref="G793:G802"/>
    <mergeCell ref="A788:A789"/>
    <mergeCell ref="B788:B789"/>
    <mergeCell ref="D788:E788"/>
    <mergeCell ref="A756:A757"/>
    <mergeCell ref="B756:B757"/>
    <mergeCell ref="C756:C757"/>
    <mergeCell ref="E771:F771"/>
    <mergeCell ref="A3:B8"/>
    <mergeCell ref="L81:M81"/>
    <mergeCell ref="A43:B48"/>
    <mergeCell ref="G41:H41"/>
    <mergeCell ref="A56:A57"/>
    <mergeCell ref="C56:C57"/>
    <mergeCell ref="D56:E56"/>
    <mergeCell ref="M56:M57"/>
    <mergeCell ref="G33:G35"/>
    <mergeCell ref="L3:M5"/>
    <mergeCell ref="A775:B780"/>
    <mergeCell ref="J784:L784"/>
    <mergeCell ref="D737:G737"/>
    <mergeCell ref="A708:B713"/>
    <mergeCell ref="L708:M710"/>
    <mergeCell ref="L711:M713"/>
    <mergeCell ref="M721:M722"/>
    <mergeCell ref="L721:L722"/>
    <mergeCell ref="J717:L717"/>
    <mergeCell ref="A876:B881"/>
    <mergeCell ref="J889:J890"/>
    <mergeCell ref="A889:A890"/>
    <mergeCell ref="B823:B824"/>
    <mergeCell ref="C823:C824"/>
    <mergeCell ref="D823:E823"/>
    <mergeCell ref="F823:G823"/>
    <mergeCell ref="C876:K878"/>
    <mergeCell ref="B889:B890"/>
    <mergeCell ref="C889:C890"/>
    <mergeCell ref="A810:B815"/>
    <mergeCell ref="E839:F839"/>
    <mergeCell ref="D837:G837"/>
    <mergeCell ref="E838:F838"/>
    <mergeCell ref="C856:C857"/>
    <mergeCell ref="D856:E856"/>
    <mergeCell ref="C813:K815"/>
    <mergeCell ref="K823:K824"/>
    <mergeCell ref="A823:A824"/>
    <mergeCell ref="A843:B848"/>
    <mergeCell ref="H721:I721"/>
    <mergeCell ref="C708:K710"/>
    <mergeCell ref="C711:K713"/>
    <mergeCell ref="A721:A722"/>
    <mergeCell ref="B688:B689"/>
    <mergeCell ref="C688:C689"/>
    <mergeCell ref="E703:F703"/>
    <mergeCell ref="E704:F704"/>
    <mergeCell ref="D688:E688"/>
    <mergeCell ref="F690:F700"/>
    <mergeCell ref="F688:G688"/>
    <mergeCell ref="G690:G700"/>
    <mergeCell ref="D702:G702"/>
    <mergeCell ref="A675:B680"/>
    <mergeCell ref="F654:G654"/>
    <mergeCell ref="E670:F670"/>
    <mergeCell ref="G656:G658"/>
    <mergeCell ref="G659:G667"/>
    <mergeCell ref="H654:I654"/>
    <mergeCell ref="A654:A655"/>
    <mergeCell ref="F656:F667"/>
    <mergeCell ref="C654:C655"/>
    <mergeCell ref="D654:E654"/>
    <mergeCell ref="A688:A689"/>
    <mergeCell ref="A641:B646"/>
    <mergeCell ref="D669:G669"/>
    <mergeCell ref="J650:L650"/>
    <mergeCell ref="C641:K643"/>
    <mergeCell ref="L641:M643"/>
    <mergeCell ref="L644:M646"/>
    <mergeCell ref="B654:B655"/>
    <mergeCell ref="K654:K655"/>
    <mergeCell ref="L688:L689"/>
    <mergeCell ref="K688:K689"/>
    <mergeCell ref="H688:I688"/>
    <mergeCell ref="E671:F671"/>
    <mergeCell ref="J684:L684"/>
    <mergeCell ref="B562:B563"/>
    <mergeCell ref="F562:G562"/>
    <mergeCell ref="A609:B614"/>
    <mergeCell ref="L622:L623"/>
    <mergeCell ref="J593:J594"/>
    <mergeCell ref="M593:M594"/>
    <mergeCell ref="E604:F604"/>
    <mergeCell ref="J622:J623"/>
    <mergeCell ref="H593:I593"/>
    <mergeCell ref="F593:G593"/>
    <mergeCell ref="C612:K614"/>
    <mergeCell ref="F595:F601"/>
    <mergeCell ref="D593:E593"/>
    <mergeCell ref="C493:C494"/>
    <mergeCell ref="E576:F576"/>
    <mergeCell ref="F564:F572"/>
    <mergeCell ref="A622:A623"/>
    <mergeCell ref="A528:A529"/>
    <mergeCell ref="B528:B529"/>
    <mergeCell ref="A549:B554"/>
    <mergeCell ref="C552:K554"/>
    <mergeCell ref="A593:A594"/>
    <mergeCell ref="B593:B594"/>
    <mergeCell ref="A580:B585"/>
    <mergeCell ref="A562:A563"/>
    <mergeCell ref="G564:G572"/>
    <mergeCell ref="D543:G543"/>
    <mergeCell ref="L580:M582"/>
    <mergeCell ref="C549:K551"/>
    <mergeCell ref="L562:L563"/>
    <mergeCell ref="C580:K582"/>
    <mergeCell ref="J558:L558"/>
    <mergeCell ref="J562:J563"/>
    <mergeCell ref="H562:I562"/>
    <mergeCell ref="D562:E562"/>
    <mergeCell ref="K562:K563"/>
    <mergeCell ref="E575:F575"/>
    <mergeCell ref="A515:B520"/>
    <mergeCell ref="L549:M551"/>
    <mergeCell ref="B622:B623"/>
    <mergeCell ref="F622:G622"/>
    <mergeCell ref="F528:G528"/>
    <mergeCell ref="G497:G507"/>
    <mergeCell ref="G511:H511"/>
    <mergeCell ref="A448:B453"/>
    <mergeCell ref="A480:B485"/>
    <mergeCell ref="A461:A462"/>
    <mergeCell ref="C515:K517"/>
    <mergeCell ref="J461:J462"/>
    <mergeCell ref="G463:G472"/>
    <mergeCell ref="F463:F472"/>
    <mergeCell ref="L461:L462"/>
    <mergeCell ref="C480:K482"/>
    <mergeCell ref="F419:G419"/>
    <mergeCell ref="H419:I419"/>
    <mergeCell ref="C483:K485"/>
    <mergeCell ref="D461:E461"/>
    <mergeCell ref="C419:C420"/>
    <mergeCell ref="F421:F424"/>
    <mergeCell ref="G425:G437"/>
    <mergeCell ref="F438:F440"/>
    <mergeCell ref="F425:F437"/>
    <mergeCell ref="F476:G476"/>
    <mergeCell ref="C461:C462"/>
    <mergeCell ref="G444:H444"/>
    <mergeCell ref="H461:I461"/>
    <mergeCell ref="G421:G424"/>
    <mergeCell ref="C451:K453"/>
    <mergeCell ref="F461:G461"/>
    <mergeCell ref="B419:B420"/>
    <mergeCell ref="A419:A420"/>
    <mergeCell ref="L448:M450"/>
    <mergeCell ref="L483:M485"/>
    <mergeCell ref="L493:L494"/>
    <mergeCell ref="A493:A494"/>
    <mergeCell ref="B493:B494"/>
    <mergeCell ref="J377:J378"/>
    <mergeCell ref="J415:L415"/>
    <mergeCell ref="L406:M408"/>
    <mergeCell ref="F379:F384"/>
    <mergeCell ref="F385:F398"/>
    <mergeCell ref="G402:H402"/>
    <mergeCell ref="B337:B338"/>
    <mergeCell ref="C337:C338"/>
    <mergeCell ref="F350:F357"/>
    <mergeCell ref="F359:I359"/>
    <mergeCell ref="L368:M369"/>
    <mergeCell ref="G361:H361"/>
    <mergeCell ref="A337:A338"/>
    <mergeCell ref="A377:A378"/>
    <mergeCell ref="B377:B378"/>
    <mergeCell ref="D337:E337"/>
    <mergeCell ref="F339:F349"/>
    <mergeCell ref="L365:M367"/>
    <mergeCell ref="F377:G377"/>
    <mergeCell ref="M377:M378"/>
    <mergeCell ref="K377:K378"/>
    <mergeCell ref="L409:M411"/>
    <mergeCell ref="F400:I400"/>
    <mergeCell ref="J373:L373"/>
    <mergeCell ref="G379:G384"/>
    <mergeCell ref="D377:E377"/>
    <mergeCell ref="G385:G398"/>
    <mergeCell ref="H377:I377"/>
    <mergeCell ref="A83:B88"/>
    <mergeCell ref="C160:K162"/>
    <mergeCell ref="C163:K165"/>
    <mergeCell ref="G141:G147"/>
    <mergeCell ref="C121:K123"/>
    <mergeCell ref="F173:G173"/>
    <mergeCell ref="G113:G116"/>
    <mergeCell ref="G101:G111"/>
    <mergeCell ref="F101:F111"/>
    <mergeCell ref="J169:L169"/>
    <mergeCell ref="A121:B126"/>
    <mergeCell ref="A134:A135"/>
    <mergeCell ref="C134:C135"/>
    <mergeCell ref="L160:M162"/>
    <mergeCell ref="K173:K174"/>
    <mergeCell ref="L124:M126"/>
    <mergeCell ref="M134:M135"/>
    <mergeCell ref="B173:B174"/>
    <mergeCell ref="G136:G140"/>
    <mergeCell ref="B134:B135"/>
    <mergeCell ref="B96:B97"/>
    <mergeCell ref="A173:A174"/>
    <mergeCell ref="C173:C174"/>
    <mergeCell ref="A160:B165"/>
    <mergeCell ref="H134:I134"/>
    <mergeCell ref="C83:K85"/>
    <mergeCell ref="D96:E96"/>
    <mergeCell ref="C96:C97"/>
    <mergeCell ref="M96:M97"/>
    <mergeCell ref="L121:M123"/>
    <mergeCell ref="F136:F153"/>
    <mergeCell ref="C244:K246"/>
    <mergeCell ref="D235:G235"/>
    <mergeCell ref="A96:A97"/>
    <mergeCell ref="A282:B287"/>
    <mergeCell ref="F256:F260"/>
    <mergeCell ref="B461:B462"/>
    <mergeCell ref="E320:F320"/>
    <mergeCell ref="A200:B205"/>
    <mergeCell ref="A213:A214"/>
    <mergeCell ref="D173:E173"/>
    <mergeCell ref="B295:B296"/>
    <mergeCell ref="E237:F237"/>
    <mergeCell ref="A295:A296"/>
    <mergeCell ref="B213:B214"/>
    <mergeCell ref="D254:E254"/>
    <mergeCell ref="B254:B255"/>
    <mergeCell ref="F213:G213"/>
    <mergeCell ref="F306:F317"/>
    <mergeCell ref="G297:G305"/>
    <mergeCell ref="G226:G233"/>
    <mergeCell ref="G278:H278"/>
    <mergeCell ref="E236:F236"/>
    <mergeCell ref="A241:B246"/>
    <mergeCell ref="C213:C214"/>
    <mergeCell ref="C328:K329"/>
    <mergeCell ref="G360:H360"/>
    <mergeCell ref="C365:K367"/>
    <mergeCell ref="C368:K369"/>
    <mergeCell ref="A325:B329"/>
    <mergeCell ref="H295:I295"/>
    <mergeCell ref="G401:H401"/>
    <mergeCell ref="C409:K411"/>
    <mergeCell ref="L278:M278"/>
    <mergeCell ref="K213:K214"/>
    <mergeCell ref="L254:L255"/>
    <mergeCell ref="L244:M246"/>
    <mergeCell ref="A254:A255"/>
    <mergeCell ref="M213:M214"/>
    <mergeCell ref="K276:M276"/>
    <mergeCell ref="M254:M255"/>
    <mergeCell ref="F261:F274"/>
    <mergeCell ref="F254:G254"/>
    <mergeCell ref="C254:C255"/>
    <mergeCell ref="G256:G260"/>
    <mergeCell ref="L282:M284"/>
    <mergeCell ref="L277:M277"/>
    <mergeCell ref="C295:C296"/>
    <mergeCell ref="F295:G295"/>
    <mergeCell ref="G438:G440"/>
    <mergeCell ref="J291:L291"/>
    <mergeCell ref="C282:K284"/>
    <mergeCell ref="L295:L296"/>
    <mergeCell ref="L328:M329"/>
    <mergeCell ref="D419:E419"/>
    <mergeCell ref="E321:F321"/>
    <mergeCell ref="F297:F305"/>
    <mergeCell ref="M295:M296"/>
    <mergeCell ref="J254:J255"/>
    <mergeCell ref="J213:J214"/>
    <mergeCell ref="L325:M327"/>
    <mergeCell ref="A365:B369"/>
    <mergeCell ref="A406:B411"/>
    <mergeCell ref="C377:C378"/>
    <mergeCell ref="C406:K408"/>
    <mergeCell ref="L846:M848"/>
    <mergeCell ref="L823:L824"/>
    <mergeCell ref="M562:M563"/>
    <mergeCell ref="L675:M677"/>
    <mergeCell ref="C675:K677"/>
    <mergeCell ref="L810:M812"/>
    <mergeCell ref="C746:K748"/>
    <mergeCell ref="L778:M780"/>
    <mergeCell ref="E871:F871"/>
    <mergeCell ref="F793:F802"/>
    <mergeCell ref="E806:F806"/>
    <mergeCell ref="K856:K857"/>
    <mergeCell ref="K889:K890"/>
    <mergeCell ref="J852:L852"/>
    <mergeCell ref="C810:K812"/>
    <mergeCell ref="L813:M815"/>
    <mergeCell ref="J819:L819"/>
    <mergeCell ref="L879:M881"/>
    <mergeCell ref="E872:F872"/>
    <mergeCell ref="J885:L885"/>
    <mergeCell ref="M889:M890"/>
    <mergeCell ref="H889:I889"/>
    <mergeCell ref="L889:L890"/>
    <mergeCell ref="M856:M857"/>
    <mergeCell ref="M654:M655"/>
    <mergeCell ref="L583:M585"/>
    <mergeCell ref="C778:K780"/>
    <mergeCell ref="C788:C789"/>
    <mergeCell ref="F624:F633"/>
    <mergeCell ref="H622:I622"/>
    <mergeCell ref="D622:E622"/>
    <mergeCell ref="J654:J655"/>
    <mergeCell ref="E939:F939"/>
    <mergeCell ref="J925:J926"/>
    <mergeCell ref="G927:G936"/>
    <mergeCell ref="L925:L926"/>
    <mergeCell ref="E940:F940"/>
    <mergeCell ref="L957:L958"/>
    <mergeCell ref="F959:F968"/>
    <mergeCell ref="G959:G968"/>
    <mergeCell ref="M957:M958"/>
    <mergeCell ref="J953:L953"/>
    <mergeCell ref="D970:G970"/>
    <mergeCell ref="K957:K958"/>
    <mergeCell ref="C944:K946"/>
    <mergeCell ref="C915:K917"/>
    <mergeCell ref="D938:G938"/>
    <mergeCell ref="H957:I957"/>
    <mergeCell ref="D925:E925"/>
    <mergeCell ref="L947:M949"/>
    <mergeCell ref="F925:G925"/>
    <mergeCell ref="F989:G989"/>
    <mergeCell ref="J957:J958"/>
    <mergeCell ref="K1024:K1025"/>
    <mergeCell ref="F1024:G1024"/>
    <mergeCell ref="H1110:I1110"/>
    <mergeCell ref="C1068:C1069"/>
    <mergeCell ref="K1145:K1146"/>
    <mergeCell ref="K1175:K1176"/>
    <mergeCell ref="C1161:K1163"/>
    <mergeCell ref="E1048:F1048"/>
    <mergeCell ref="F1072:F1083"/>
    <mergeCell ref="H1068:I1068"/>
    <mergeCell ref="M1175:M1176"/>
    <mergeCell ref="E1156:F1156"/>
    <mergeCell ref="E1155:F1155"/>
    <mergeCell ref="J1175:J1176"/>
    <mergeCell ref="J1171:L1171"/>
    <mergeCell ref="L1145:L1146"/>
    <mergeCell ref="F1147:F1152"/>
    <mergeCell ref="L1134:M1136"/>
    <mergeCell ref="D1145:E1145"/>
    <mergeCell ref="L1164:M1166"/>
    <mergeCell ref="M1145:M1146"/>
    <mergeCell ref="L989:L990"/>
    <mergeCell ref="E971:F971"/>
    <mergeCell ref="L976:M978"/>
    <mergeCell ref="J989:J990"/>
    <mergeCell ref="L1024:L1025"/>
    <mergeCell ref="J1024:J1025"/>
    <mergeCell ref="C1013:K1015"/>
    <mergeCell ref="J1020:L1020"/>
    <mergeCell ref="C979:K981"/>
    <mergeCell ref="J1403:J1404"/>
    <mergeCell ref="E1386:F1386"/>
    <mergeCell ref="G1372:G1377"/>
    <mergeCell ref="K1370:K1371"/>
    <mergeCell ref="L1394:M1396"/>
    <mergeCell ref="J1367:L1367"/>
    <mergeCell ref="E1316:F1316"/>
    <mergeCell ref="F1405:F1417"/>
    <mergeCell ref="J1252:J1253"/>
    <mergeCell ref="K1209:K1210"/>
    <mergeCell ref="L1241:M1243"/>
    <mergeCell ref="M1209:M1210"/>
    <mergeCell ref="C1394:K1396"/>
    <mergeCell ref="L1391:M1393"/>
    <mergeCell ref="M1403:M1404"/>
    <mergeCell ref="C1358:K1360"/>
    <mergeCell ref="K1252:K1253"/>
    <mergeCell ref="M1252:M1253"/>
    <mergeCell ref="E1354:F1354"/>
    <mergeCell ref="M1293:M1294"/>
    <mergeCell ref="L1326:M1328"/>
    <mergeCell ref="F1372:F1377"/>
    <mergeCell ref="C1252:C1253"/>
    <mergeCell ref="C1282:K1284"/>
    <mergeCell ref="J1289:L1289"/>
    <mergeCell ref="E1232:F1232"/>
    <mergeCell ref="C1238:K1240"/>
    <mergeCell ref="H1252:I1252"/>
    <mergeCell ref="E1233:F1233"/>
    <mergeCell ref="G1411:G1413"/>
    <mergeCell ref="M1370:M1371"/>
    <mergeCell ref="D1370:E1370"/>
    <mergeCell ref="J1470:L1470"/>
    <mergeCell ref="G1443:G1449"/>
    <mergeCell ref="L1461:M1463"/>
    <mergeCell ref="C1461:K1463"/>
    <mergeCell ref="D1455:G1455"/>
    <mergeCell ref="G1450:G1453"/>
    <mergeCell ref="L1572:L1573"/>
    <mergeCell ref="D1502:E1502"/>
    <mergeCell ref="C1531:K1533"/>
    <mergeCell ref="L1528:M1530"/>
    <mergeCell ref="C1502:C1503"/>
    <mergeCell ref="C1427:K1429"/>
    <mergeCell ref="L1473:L1474"/>
    <mergeCell ref="D1484:G1484"/>
    <mergeCell ref="L1490:M1492"/>
    <mergeCell ref="M1502:M1503"/>
    <mergeCell ref="M1572:M1573"/>
    <mergeCell ref="J1499:L1499"/>
    <mergeCell ref="E1486:F1486"/>
    <mergeCell ref="J1542:J1543"/>
    <mergeCell ref="L1493:M1495"/>
    <mergeCell ref="C1490:K1492"/>
    <mergeCell ref="L1502:L1503"/>
    <mergeCell ref="D1521:G1521"/>
    <mergeCell ref="G1514:G1519"/>
    <mergeCell ref="L1542:L1543"/>
    <mergeCell ref="C1542:C1543"/>
    <mergeCell ref="K1542:K1543"/>
    <mergeCell ref="L1430:M1432"/>
    <mergeCell ref="J1538:L1538"/>
    <mergeCell ref="G1506:G1511"/>
    <mergeCell ref="H1502:I1502"/>
    <mergeCell ref="L6:M8"/>
    <mergeCell ref="L451:M453"/>
    <mergeCell ref="M461:M462"/>
    <mergeCell ref="M756:M757"/>
    <mergeCell ref="L612:M614"/>
    <mergeCell ref="J457:L457"/>
    <mergeCell ref="L756:L757"/>
    <mergeCell ref="K419:K420"/>
    <mergeCell ref="C448:K450"/>
    <mergeCell ref="L285:M287"/>
    <mergeCell ref="G39:H39"/>
    <mergeCell ref="F37:I37"/>
    <mergeCell ref="C3:K5"/>
    <mergeCell ref="C6:K8"/>
    <mergeCell ref="M16:M17"/>
    <mergeCell ref="K16:K17"/>
    <mergeCell ref="H16:I16"/>
    <mergeCell ref="J16:J17"/>
    <mergeCell ref="L16:L17"/>
    <mergeCell ref="F16:G16"/>
    <mergeCell ref="J295:J296"/>
    <mergeCell ref="M622:M623"/>
    <mergeCell ref="L43:M45"/>
    <mergeCell ref="C43:K45"/>
    <mergeCell ref="G178:G184"/>
    <mergeCell ref="L213:L214"/>
    <mergeCell ref="K134:K135"/>
    <mergeCell ref="L203:M205"/>
    <mergeCell ref="L241:M243"/>
    <mergeCell ref="L46:M48"/>
    <mergeCell ref="E637:F637"/>
    <mergeCell ref="K622:K623"/>
    <mergeCell ref="M788:M789"/>
    <mergeCell ref="K788:K789"/>
    <mergeCell ref="J688:J689"/>
    <mergeCell ref="J721:J722"/>
    <mergeCell ref="L678:M680"/>
    <mergeCell ref="M688:M689"/>
    <mergeCell ref="L775:M777"/>
    <mergeCell ref="L843:M845"/>
    <mergeCell ref="L746:M748"/>
    <mergeCell ref="J756:J757"/>
    <mergeCell ref="D769:G769"/>
    <mergeCell ref="F825:F835"/>
    <mergeCell ref="F790:F792"/>
    <mergeCell ref="G825:G835"/>
    <mergeCell ref="E807:F807"/>
    <mergeCell ref="M823:M824"/>
    <mergeCell ref="M1473:M1474"/>
    <mergeCell ref="J1068:J1069"/>
    <mergeCell ref="J1106:L1106"/>
    <mergeCell ref="M1068:M1069"/>
    <mergeCell ref="K1068:K1069"/>
    <mergeCell ref="K1473:K1474"/>
    <mergeCell ref="L1209:L1210"/>
    <mergeCell ref="M1440:M1441"/>
    <mergeCell ref="L1464:M1466"/>
    <mergeCell ref="L1110:L1111"/>
    <mergeCell ref="L1440:L1441"/>
    <mergeCell ref="F1440:G1440"/>
    <mergeCell ref="J1400:L1400"/>
    <mergeCell ref="E1423:F1423"/>
    <mergeCell ref="L1427:M1429"/>
    <mergeCell ref="K1403:K1404"/>
    <mergeCell ref="F1502:G1502"/>
    <mergeCell ref="G1504:G1505"/>
    <mergeCell ref="F1506:F1511"/>
    <mergeCell ref="F1504:F1505"/>
    <mergeCell ref="F1514:F1519"/>
    <mergeCell ref="E1523:F1523"/>
    <mergeCell ref="F1512:F1513"/>
    <mergeCell ref="F1572:G1572"/>
    <mergeCell ref="D1542:E1542"/>
    <mergeCell ref="G1512:G1513"/>
    <mergeCell ref="C1528:K1530"/>
    <mergeCell ref="H1572:I1572"/>
    <mergeCell ref="D1572:E1572"/>
    <mergeCell ref="D1552:G1552"/>
    <mergeCell ref="E1553:F1553"/>
    <mergeCell ref="E1522:F1522"/>
    <mergeCell ref="F1621:F1622"/>
    <mergeCell ref="F1542:G1542"/>
    <mergeCell ref="E1671:F1671"/>
    <mergeCell ref="D1611:E1611"/>
    <mergeCell ref="C1639:K1641"/>
    <mergeCell ref="C1600:K1602"/>
    <mergeCell ref="E1632:F1632"/>
    <mergeCell ref="F1624:F1628"/>
    <mergeCell ref="K1611:K1612"/>
    <mergeCell ref="C1558:K1560"/>
    <mergeCell ref="L1890:M1892"/>
    <mergeCell ref="J1863:L1863"/>
    <mergeCell ref="L1853:M1855"/>
    <mergeCell ref="L1766:M1768"/>
    <mergeCell ref="L1794:M1796"/>
    <mergeCell ref="M1730:M1731"/>
    <mergeCell ref="M1835:M1836"/>
    <mergeCell ref="M1776:M1777"/>
    <mergeCell ref="H1776:I1776"/>
    <mergeCell ref="M1808:M1809"/>
    <mergeCell ref="L1797:M1799"/>
    <mergeCell ref="M1690:M1691"/>
    <mergeCell ref="L1597:M1599"/>
    <mergeCell ref="M1650:M1651"/>
    <mergeCell ref="L1611:L1612"/>
    <mergeCell ref="M1611:M1612"/>
    <mergeCell ref="L1717:M1719"/>
    <mergeCell ref="J1804:L1804"/>
    <mergeCell ref="L1808:L1809"/>
    <mergeCell ref="J1808:J1809"/>
    <mergeCell ref="L1600:M1602"/>
    <mergeCell ref="E1713:F1713"/>
    <mergeCell ref="F1751:F1755"/>
    <mergeCell ref="C1720:K1722"/>
    <mergeCell ref="A1821:B1826"/>
    <mergeCell ref="B1808:B1809"/>
    <mergeCell ref="A1808:A1809"/>
    <mergeCell ref="B1776:B1777"/>
    <mergeCell ref="A1794:B1799"/>
    <mergeCell ref="D1776:E1776"/>
    <mergeCell ref="D1808:E1808"/>
    <mergeCell ref="E1788:F1788"/>
    <mergeCell ref="D1814:G1814"/>
    <mergeCell ref="C1824:K1826"/>
    <mergeCell ref="A1933:A1934"/>
    <mergeCell ref="B1933:B1934"/>
    <mergeCell ref="A1867:A1868"/>
    <mergeCell ref="A1853:B1858"/>
    <mergeCell ref="A1861:C1861"/>
    <mergeCell ref="C1890:K1892"/>
    <mergeCell ref="D1884:G1884"/>
    <mergeCell ref="J1903:J1904"/>
    <mergeCell ref="A1890:B1895"/>
    <mergeCell ref="F1906:F1910"/>
    <mergeCell ref="A1903:A1904"/>
    <mergeCell ref="B1903:B1904"/>
    <mergeCell ref="F1867:G1867"/>
    <mergeCell ref="H1903:I1903"/>
    <mergeCell ref="E1885:F1885"/>
    <mergeCell ref="C1893:K1895"/>
    <mergeCell ref="B1867:B1868"/>
    <mergeCell ref="C1867:C1868"/>
    <mergeCell ref="D1867:E1867"/>
    <mergeCell ref="J1899:L1899"/>
    <mergeCell ref="E1915:F1915"/>
    <mergeCell ref="C1920:K1922"/>
    <mergeCell ref="H1933:I1933"/>
    <mergeCell ref="D1943:G1943"/>
    <mergeCell ref="E1945:F1945"/>
    <mergeCell ref="J1929:L1929"/>
    <mergeCell ref="K1933:K1934"/>
    <mergeCell ref="D1933:E1933"/>
    <mergeCell ref="E1944:F1944"/>
    <mergeCell ref="J1959:L1959"/>
    <mergeCell ref="J1963:J1964"/>
    <mergeCell ref="F1963:G1963"/>
    <mergeCell ref="M1963:M1964"/>
    <mergeCell ref="H1963:I1963"/>
    <mergeCell ref="D1963:E1963"/>
    <mergeCell ref="L1988:M1990"/>
    <mergeCell ref="C1985:K1987"/>
    <mergeCell ref="C1988:K1990"/>
    <mergeCell ref="G1972:G1976"/>
    <mergeCell ref="L1963:L1964"/>
    <mergeCell ref="C1950:K1952"/>
    <mergeCell ref="K1963:K1964"/>
    <mergeCell ref="F1966:F1971"/>
    <mergeCell ref="F1972:F1976"/>
    <mergeCell ref="L1985:M1987"/>
  </mergeCells>
  <phoneticPr fontId="55" type="noConversion"/>
  <dataValidations disablePrompts="1" count="2">
    <dataValidation type="date" allowBlank="1" showInputMessage="1" showErrorMessage="1" errorTitle="       STEPFANIE" error="OJO ESTAS INGRESANDO MAL LAS FECHAS." sqref="E1093:E1095 E875 E849:E869 E882:E905 E911 E975 E918:E937 E950:E969 E982:E1003 E514 E486:E508 E615:E634 E640 E521:E542 E555:E573 E579 E548 E608 E586:E602 E660:E668 E647:E658 E674 E707 E714:E736 E681:E701 E742 E774 E749:E768 E809 E781:E803 E816:E836" xr:uid="{00000000-0002-0000-0000-000000000000}">
      <formula1>39448</formula1>
      <formula2>39813</formula2>
    </dataValidation>
    <dataValidation type="date" allowBlank="1" showInputMessage="1" showErrorMessage="1" sqref="D1093:D1095 D875 D849:D869 D882:D905 D911 D975 D918:D937 D950:D969 D982:D1003 D514 D486:D508 D615:D634 D640 D521:D542 D555:D573 D579 D548 D608 D586:D602 D647:D668 E659 D674 D707 D714:D736 D681:D701 D742 D774 D749:D768 D809 D781:D803 D816:D836" xr:uid="{00000000-0002-0000-0000-000001000000}">
      <formula1>39448</formula1>
      <formula2>39813</formula2>
    </dataValidation>
  </dataValidations>
  <pageMargins left="0.21" right="0.16" top="0.68" bottom="0.4" header="0.72" footer="0.4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O1945"/>
  <sheetViews>
    <sheetView showGridLines="0" topLeftCell="A607" workbookViewId="0">
      <selection activeCell="J18" sqref="J18"/>
    </sheetView>
  </sheetViews>
  <sheetFormatPr baseColWidth="10" defaultRowHeight="12.75" x14ac:dyDescent="0.2"/>
  <cols>
    <col min="1" max="1" width="7.85546875" customWidth="1"/>
    <col min="2" max="2" width="10.85546875" customWidth="1"/>
    <col min="3" max="3" width="50.5703125" customWidth="1"/>
    <col min="4" max="4" width="11.140625" customWidth="1"/>
    <col min="5" max="5" width="15.5703125" customWidth="1"/>
    <col min="6" max="6" width="6.85546875" customWidth="1"/>
    <col min="7" max="7" width="7.7109375" customWidth="1"/>
    <col min="8" max="8" width="7" customWidth="1"/>
    <col min="9" max="9" width="7.5703125" customWidth="1"/>
    <col min="10" max="10" width="9.42578125" customWidth="1"/>
    <col min="11" max="11" width="10" customWidth="1"/>
    <col min="12" max="12" width="12.85546875" customWidth="1"/>
    <col min="13" max="13" width="18.7109375" customWidth="1"/>
    <col min="15" max="15" width="15.7109375" customWidth="1"/>
  </cols>
  <sheetData>
    <row r="2" spans="1:13" ht="12.75" customHeight="1" x14ac:dyDescent="0.2">
      <c r="A2" s="3860"/>
      <c r="B2" s="3860"/>
      <c r="C2" s="3845" t="s">
        <v>2859</v>
      </c>
      <c r="D2" s="3845"/>
      <c r="E2" s="3845"/>
      <c r="F2" s="3845"/>
      <c r="G2" s="3845"/>
      <c r="H2" s="3845"/>
      <c r="I2" s="3845"/>
      <c r="J2" s="3845"/>
      <c r="K2" s="3845"/>
      <c r="L2" s="3879" t="s">
        <v>2858</v>
      </c>
      <c r="M2" s="3879"/>
    </row>
    <row r="3" spans="1:13" x14ac:dyDescent="0.2">
      <c r="A3" s="3860"/>
      <c r="B3" s="3860"/>
      <c r="C3" s="3845"/>
      <c r="D3" s="3845"/>
      <c r="E3" s="3845"/>
      <c r="F3" s="3845"/>
      <c r="G3" s="3845"/>
      <c r="H3" s="3845"/>
      <c r="I3" s="3845"/>
      <c r="J3" s="3845"/>
      <c r="K3" s="3845"/>
      <c r="L3" s="3879"/>
      <c r="M3" s="3879"/>
    </row>
    <row r="4" spans="1:13" x14ac:dyDescent="0.2">
      <c r="A4" s="3860"/>
      <c r="B4" s="3860"/>
      <c r="C4" s="3845"/>
      <c r="D4" s="3845"/>
      <c r="E4" s="3845"/>
      <c r="F4" s="3845"/>
      <c r="G4" s="3845"/>
      <c r="H4" s="3845"/>
      <c r="I4" s="3845"/>
      <c r="J4" s="3845"/>
      <c r="K4" s="3845"/>
      <c r="L4" s="3879"/>
      <c r="M4" s="3879"/>
    </row>
    <row r="5" spans="1:13" ht="15.75" customHeight="1" x14ac:dyDescent="0.2">
      <c r="A5" s="3860"/>
      <c r="B5" s="3860"/>
      <c r="C5" s="3853" t="s">
        <v>2720</v>
      </c>
      <c r="D5" s="3853"/>
      <c r="E5" s="3853"/>
      <c r="F5" s="3853"/>
      <c r="G5" s="3853"/>
      <c r="H5" s="3853"/>
      <c r="I5" s="3853"/>
      <c r="J5" s="3853"/>
      <c r="K5" s="3853"/>
      <c r="L5" s="3852" t="s">
        <v>1208</v>
      </c>
      <c r="M5" s="3852"/>
    </row>
    <row r="6" spans="1:13" ht="15.75" customHeight="1" x14ac:dyDescent="0.2">
      <c r="A6" s="3860"/>
      <c r="B6" s="3860"/>
      <c r="C6" s="3853"/>
      <c r="D6" s="3853"/>
      <c r="E6" s="3853"/>
      <c r="F6" s="3853"/>
      <c r="G6" s="3853"/>
      <c r="H6" s="3853"/>
      <c r="I6" s="3853"/>
      <c r="J6" s="3853"/>
      <c r="K6" s="3853"/>
      <c r="L6" s="3852"/>
      <c r="M6" s="3852"/>
    </row>
    <row r="7" spans="1:13" ht="15.75" customHeight="1" x14ac:dyDescent="0.2">
      <c r="A7" s="3860"/>
      <c r="B7" s="3860"/>
      <c r="C7" s="3853"/>
      <c r="D7" s="3853"/>
      <c r="E7" s="3853"/>
      <c r="F7" s="3853"/>
      <c r="G7" s="3853"/>
      <c r="H7" s="3853"/>
      <c r="I7" s="3853"/>
      <c r="J7" s="3853"/>
      <c r="K7" s="3853"/>
      <c r="L7" s="3852"/>
      <c r="M7" s="3852"/>
    </row>
    <row r="9" spans="1:13" x14ac:dyDescent="0.2">
      <c r="A9" t="s">
        <v>1231</v>
      </c>
      <c r="M9" s="17"/>
    </row>
    <row r="10" spans="1:13" x14ac:dyDescent="0.2">
      <c r="A10" s="17" t="s">
        <v>1090</v>
      </c>
      <c r="I10" s="17" t="s">
        <v>1166</v>
      </c>
    </row>
    <row r="11" spans="1:13" x14ac:dyDescent="0.2">
      <c r="A11" s="17" t="s">
        <v>2725</v>
      </c>
      <c r="J11" s="71"/>
      <c r="K11" s="71"/>
      <c r="L11" s="328"/>
      <c r="M11" s="328"/>
    </row>
    <row r="12" spans="1:13" x14ac:dyDescent="0.2">
      <c r="A12" s="17" t="s">
        <v>2724</v>
      </c>
      <c r="J12" s="4"/>
      <c r="K12" s="4"/>
      <c r="L12" s="4"/>
      <c r="M12" s="4"/>
    </row>
    <row r="13" spans="1:13" x14ac:dyDescent="0.2">
      <c r="I13" s="4"/>
      <c r="J13" s="4"/>
      <c r="K13" s="4"/>
    </row>
    <row r="14" spans="1:13" ht="26.25" customHeight="1" x14ac:dyDescent="0.2">
      <c r="A14" s="3872" t="s">
        <v>2864</v>
      </c>
      <c r="B14" s="3872" t="s">
        <v>2865</v>
      </c>
      <c r="C14" s="3880" t="s">
        <v>1212</v>
      </c>
      <c r="D14" s="3863" t="s">
        <v>2866</v>
      </c>
      <c r="E14" s="3864"/>
      <c r="F14" s="3965" t="s">
        <v>2721</v>
      </c>
      <c r="G14" s="3966"/>
      <c r="H14" s="3841" t="s">
        <v>3429</v>
      </c>
      <c r="I14" s="3841"/>
      <c r="J14" s="3872" t="s">
        <v>1211</v>
      </c>
      <c r="K14" s="3872" t="s">
        <v>2872</v>
      </c>
      <c r="L14" s="3857" t="s">
        <v>2915</v>
      </c>
      <c r="M14" s="3850" t="s">
        <v>2873</v>
      </c>
    </row>
    <row r="15" spans="1:13" ht="18" x14ac:dyDescent="0.2">
      <c r="A15" s="3873"/>
      <c r="B15" s="3873"/>
      <c r="C15" s="3881"/>
      <c r="D15" s="6" t="s">
        <v>2867</v>
      </c>
      <c r="E15" s="6" t="s">
        <v>2868</v>
      </c>
      <c r="F15" s="6" t="s">
        <v>2870</v>
      </c>
      <c r="G15" s="6" t="s">
        <v>2871</v>
      </c>
      <c r="H15" s="325" t="s">
        <v>3216</v>
      </c>
      <c r="I15" s="325" t="s">
        <v>3217</v>
      </c>
      <c r="J15" s="3873"/>
      <c r="K15" s="3873"/>
      <c r="L15" s="3858"/>
      <c r="M15" s="3851"/>
    </row>
    <row r="16" spans="1:13" x14ac:dyDescent="0.2">
      <c r="A16" s="1" t="s">
        <v>1213</v>
      </c>
      <c r="B16" s="42" t="s">
        <v>410</v>
      </c>
      <c r="C16" s="220" t="s">
        <v>1348</v>
      </c>
      <c r="D16" s="8"/>
      <c r="E16" s="8"/>
      <c r="F16" s="7"/>
      <c r="G16" s="1"/>
      <c r="H16" s="7"/>
      <c r="I16" s="7"/>
      <c r="J16" s="7"/>
      <c r="K16" s="7"/>
      <c r="L16" s="11"/>
      <c r="M16" s="11"/>
    </row>
    <row r="17" spans="1:13" x14ac:dyDescent="0.2">
      <c r="A17" s="1">
        <v>1</v>
      </c>
      <c r="B17" s="42" t="s">
        <v>1092</v>
      </c>
      <c r="C17" s="316" t="s">
        <v>1093</v>
      </c>
      <c r="D17" s="8">
        <v>39875</v>
      </c>
      <c r="E17" s="8">
        <v>40176</v>
      </c>
      <c r="F17" s="3854">
        <v>201</v>
      </c>
      <c r="G17" s="3854">
        <v>4</v>
      </c>
      <c r="H17" s="7"/>
      <c r="I17" s="7"/>
      <c r="J17" s="1">
        <v>228</v>
      </c>
      <c r="K17" s="1"/>
      <c r="L17" s="7"/>
      <c r="M17" s="121"/>
    </row>
    <row r="18" spans="1:13" x14ac:dyDescent="0.2">
      <c r="A18" s="1">
        <v>2</v>
      </c>
      <c r="B18" s="42" t="s">
        <v>411</v>
      </c>
      <c r="C18" s="221" t="s">
        <v>1167</v>
      </c>
      <c r="D18" s="8">
        <v>39932</v>
      </c>
      <c r="E18" s="8">
        <v>39932</v>
      </c>
      <c r="F18" s="3855"/>
      <c r="G18" s="3856"/>
      <c r="H18" s="7"/>
      <c r="I18" s="7"/>
      <c r="J18" s="1">
        <v>2</v>
      </c>
      <c r="K18" s="1"/>
      <c r="M18" s="20" t="s">
        <v>1168</v>
      </c>
    </row>
    <row r="19" spans="1:13" ht="15" x14ac:dyDescent="0.2">
      <c r="A19" s="1">
        <v>3</v>
      </c>
      <c r="B19" s="42" t="s">
        <v>1094</v>
      </c>
      <c r="C19" s="220" t="s">
        <v>1095</v>
      </c>
      <c r="D19" s="8">
        <v>39875</v>
      </c>
      <c r="E19" s="8">
        <v>40176</v>
      </c>
      <c r="F19" s="3855"/>
      <c r="G19" s="580">
        <v>5</v>
      </c>
      <c r="H19" s="7"/>
      <c r="I19" s="7"/>
      <c r="J19" s="1">
        <v>217</v>
      </c>
      <c r="K19" s="1"/>
      <c r="L19" s="7"/>
      <c r="M19" s="7"/>
    </row>
    <row r="20" spans="1:13" x14ac:dyDescent="0.2">
      <c r="A20" s="1">
        <v>4</v>
      </c>
      <c r="B20" s="42" t="s">
        <v>1169</v>
      </c>
      <c r="C20" s="220" t="s">
        <v>1170</v>
      </c>
      <c r="D20" s="8">
        <v>39847</v>
      </c>
      <c r="E20" s="8">
        <v>40129</v>
      </c>
      <c r="F20" s="3855"/>
      <c r="G20" s="3854">
        <v>6</v>
      </c>
      <c r="H20" s="7"/>
      <c r="I20" s="7"/>
      <c r="J20" s="1">
        <v>19</v>
      </c>
      <c r="K20" s="1"/>
      <c r="L20" s="7"/>
      <c r="M20" s="7"/>
    </row>
    <row r="21" spans="1:13" x14ac:dyDescent="0.2">
      <c r="A21" s="1">
        <v>5</v>
      </c>
      <c r="B21" s="42" t="s">
        <v>1141</v>
      </c>
      <c r="C21" s="390" t="s">
        <v>1142</v>
      </c>
      <c r="D21" s="8">
        <v>39839</v>
      </c>
      <c r="E21" s="8">
        <v>40137</v>
      </c>
      <c r="F21" s="3855"/>
      <c r="G21" s="3855"/>
      <c r="H21" s="7"/>
      <c r="I21" s="7"/>
      <c r="J21" s="1">
        <v>46</v>
      </c>
      <c r="K21" s="1"/>
      <c r="L21" s="7"/>
      <c r="M21" s="7"/>
    </row>
    <row r="22" spans="1:13" x14ac:dyDescent="0.2">
      <c r="A22" s="1"/>
      <c r="B22" s="42" t="s">
        <v>1096</v>
      </c>
      <c r="C22" s="220" t="s">
        <v>2506</v>
      </c>
      <c r="D22" s="8"/>
      <c r="E22" s="8"/>
      <c r="F22" s="3855"/>
      <c r="G22" s="3855"/>
      <c r="H22" s="7"/>
      <c r="I22" s="7"/>
      <c r="J22" s="1"/>
      <c r="K22" s="1"/>
      <c r="L22" s="7"/>
      <c r="M22" s="7"/>
    </row>
    <row r="23" spans="1:13" x14ac:dyDescent="0.2">
      <c r="A23" s="1">
        <v>6</v>
      </c>
      <c r="B23" s="42" t="s">
        <v>1096</v>
      </c>
      <c r="C23" s="221" t="s">
        <v>1172</v>
      </c>
      <c r="D23" s="8">
        <v>39829</v>
      </c>
      <c r="E23" s="8">
        <v>40107</v>
      </c>
      <c r="F23" s="3855"/>
      <c r="G23" s="3855"/>
      <c r="H23" s="7"/>
      <c r="I23" s="7"/>
      <c r="J23" s="1">
        <v>39</v>
      </c>
      <c r="K23" s="1"/>
      <c r="L23" s="7"/>
      <c r="M23" s="7"/>
    </row>
    <row r="24" spans="1:13" x14ac:dyDescent="0.2">
      <c r="A24" s="1">
        <v>7</v>
      </c>
      <c r="B24" s="42" t="s">
        <v>1096</v>
      </c>
      <c r="C24" s="221" t="s">
        <v>1111</v>
      </c>
      <c r="D24" s="8">
        <v>39864</v>
      </c>
      <c r="E24" s="8">
        <v>40169</v>
      </c>
      <c r="F24" s="3855"/>
      <c r="G24" s="3855"/>
      <c r="H24" s="7"/>
      <c r="I24" s="7"/>
      <c r="J24" s="1">
        <v>65</v>
      </c>
      <c r="K24" s="1"/>
      <c r="L24" s="7"/>
      <c r="M24" s="7"/>
    </row>
    <row r="25" spans="1:13" x14ac:dyDescent="0.2">
      <c r="A25" s="1">
        <v>8</v>
      </c>
      <c r="B25" s="42" t="s">
        <v>1096</v>
      </c>
      <c r="C25" s="221" t="s">
        <v>1173</v>
      </c>
      <c r="D25" s="8">
        <v>39857</v>
      </c>
      <c r="E25" s="8">
        <v>40144</v>
      </c>
      <c r="F25" s="3855"/>
      <c r="G25" s="3856"/>
      <c r="H25" s="7"/>
      <c r="I25" s="7"/>
      <c r="J25" s="116">
        <v>39</v>
      </c>
      <c r="K25" s="116"/>
      <c r="L25" s="7"/>
      <c r="M25" s="7"/>
    </row>
    <row r="26" spans="1:13" x14ac:dyDescent="0.2">
      <c r="A26" s="1">
        <v>9</v>
      </c>
      <c r="B26" s="42" t="s">
        <v>1096</v>
      </c>
      <c r="C26" s="221" t="s">
        <v>1139</v>
      </c>
      <c r="D26" s="8">
        <v>39829</v>
      </c>
      <c r="E26" s="8">
        <v>40175</v>
      </c>
      <c r="F26" s="3855"/>
      <c r="G26" s="3854">
        <v>7</v>
      </c>
      <c r="H26" s="7"/>
      <c r="I26" s="7"/>
      <c r="J26" s="1">
        <v>109</v>
      </c>
      <c r="K26" s="1"/>
      <c r="L26" s="7"/>
      <c r="M26" s="7"/>
    </row>
    <row r="27" spans="1:13" x14ac:dyDescent="0.2">
      <c r="A27" s="1">
        <v>10</v>
      </c>
      <c r="B27" s="42" t="s">
        <v>1096</v>
      </c>
      <c r="C27" s="221" t="s">
        <v>1110</v>
      </c>
      <c r="D27" s="8">
        <v>39849</v>
      </c>
      <c r="E27" s="8">
        <v>40175</v>
      </c>
      <c r="F27" s="3855"/>
      <c r="G27" s="3855"/>
      <c r="H27" s="7"/>
      <c r="I27" s="7"/>
      <c r="J27" s="1">
        <v>51</v>
      </c>
      <c r="K27" s="1"/>
      <c r="L27" s="7"/>
      <c r="M27" s="7"/>
    </row>
    <row r="28" spans="1:13" x14ac:dyDescent="0.2">
      <c r="A28" s="1">
        <v>11</v>
      </c>
      <c r="B28" s="42" t="s">
        <v>1096</v>
      </c>
      <c r="C28" s="221" t="s">
        <v>1174</v>
      </c>
      <c r="D28" s="8">
        <v>39959</v>
      </c>
      <c r="E28" s="8">
        <v>39959</v>
      </c>
      <c r="F28" s="3855"/>
      <c r="G28" s="3855"/>
      <c r="H28" s="7"/>
      <c r="I28" s="7"/>
      <c r="J28" s="1">
        <v>11</v>
      </c>
      <c r="K28" s="1"/>
      <c r="L28" s="7"/>
      <c r="M28" s="7"/>
    </row>
    <row r="29" spans="1:13" x14ac:dyDescent="0.2">
      <c r="A29" s="1">
        <v>12</v>
      </c>
      <c r="B29" s="42" t="s">
        <v>1096</v>
      </c>
      <c r="C29" s="221" t="s">
        <v>1175</v>
      </c>
      <c r="D29" s="8">
        <v>39822</v>
      </c>
      <c r="E29" s="8">
        <v>40141</v>
      </c>
      <c r="F29" s="3855"/>
      <c r="G29" s="3855"/>
      <c r="H29" s="7"/>
      <c r="I29" s="7"/>
      <c r="J29" s="1">
        <v>18</v>
      </c>
      <c r="K29" s="1"/>
      <c r="L29" s="7"/>
      <c r="M29" s="7"/>
    </row>
    <row r="30" spans="1:13" x14ac:dyDescent="0.2">
      <c r="A30" s="1">
        <v>13</v>
      </c>
      <c r="B30" s="42" t="s">
        <v>1096</v>
      </c>
      <c r="C30" s="221" t="s">
        <v>1113</v>
      </c>
      <c r="D30" s="8">
        <v>39835</v>
      </c>
      <c r="E30" s="8">
        <v>40169</v>
      </c>
      <c r="F30" s="3856"/>
      <c r="G30" s="3856"/>
      <c r="H30" s="7"/>
      <c r="I30" s="7"/>
      <c r="J30" s="1">
        <v>39</v>
      </c>
      <c r="K30" s="1"/>
      <c r="L30" s="7"/>
      <c r="M30" s="7"/>
    </row>
    <row r="31" spans="1:13" ht="15" x14ac:dyDescent="0.2">
      <c r="A31" s="1">
        <v>14</v>
      </c>
      <c r="B31" s="42" t="s">
        <v>1096</v>
      </c>
      <c r="C31" s="221" t="s">
        <v>1176</v>
      </c>
      <c r="D31" s="8">
        <v>39821</v>
      </c>
      <c r="E31" s="8">
        <v>40163</v>
      </c>
      <c r="F31" s="735">
        <v>202</v>
      </c>
      <c r="G31" s="580">
        <v>1</v>
      </c>
      <c r="H31" s="7"/>
      <c r="I31" s="7"/>
      <c r="J31" s="1">
        <v>152</v>
      </c>
      <c r="K31" s="1"/>
      <c r="L31" s="7"/>
      <c r="M31" s="7"/>
    </row>
    <row r="33" spans="1:13" x14ac:dyDescent="0.2">
      <c r="A33" s="17" t="s">
        <v>907</v>
      </c>
      <c r="D33" s="329"/>
      <c r="F33" s="3953" t="s">
        <v>2722</v>
      </c>
      <c r="G33" s="3953"/>
      <c r="H33" s="3953"/>
      <c r="I33" s="3953"/>
    </row>
    <row r="34" spans="1:13" x14ac:dyDescent="0.2">
      <c r="A34" t="s">
        <v>2723</v>
      </c>
      <c r="F34" s="3" t="s">
        <v>2860</v>
      </c>
      <c r="G34" s="330" t="s">
        <v>2861</v>
      </c>
      <c r="H34" s="331"/>
      <c r="I34" s="301" t="s">
        <v>2862</v>
      </c>
    </row>
    <row r="35" spans="1:13" x14ac:dyDescent="0.2">
      <c r="A35" s="17" t="s">
        <v>2727</v>
      </c>
      <c r="F35" s="301"/>
      <c r="G35" s="330"/>
      <c r="H35" s="331"/>
      <c r="I35" s="301"/>
    </row>
    <row r="36" spans="1:13" x14ac:dyDescent="0.2">
      <c r="A36" s="36"/>
      <c r="B36" s="329"/>
      <c r="C36" s="329"/>
      <c r="L36" s="36"/>
      <c r="M36" s="36"/>
    </row>
    <row r="37" spans="1:13" x14ac:dyDescent="0.2">
      <c r="B37" s="329"/>
      <c r="C37" s="329"/>
    </row>
    <row r="39" spans="1:13" ht="12.75" customHeight="1" x14ac:dyDescent="0.2">
      <c r="A39" s="3860"/>
      <c r="B39" s="3860"/>
      <c r="C39" s="3845" t="s">
        <v>2859</v>
      </c>
      <c r="D39" s="3845"/>
      <c r="E39" s="3845"/>
      <c r="F39" s="3845"/>
      <c r="G39" s="3845"/>
      <c r="H39" s="3845"/>
      <c r="I39" s="3845"/>
      <c r="J39" s="3845"/>
      <c r="K39" s="3845"/>
      <c r="L39" s="3852" t="s">
        <v>2858</v>
      </c>
      <c r="M39" s="3852"/>
    </row>
    <row r="40" spans="1:13" x14ac:dyDescent="0.2">
      <c r="A40" s="3860"/>
      <c r="B40" s="3860"/>
      <c r="C40" s="3845"/>
      <c r="D40" s="3845"/>
      <c r="E40" s="3845"/>
      <c r="F40" s="3845"/>
      <c r="G40" s="3845"/>
      <c r="H40" s="3845"/>
      <c r="I40" s="3845"/>
      <c r="J40" s="3845"/>
      <c r="K40" s="3845"/>
      <c r="L40" s="3852"/>
      <c r="M40" s="3852"/>
    </row>
    <row r="41" spans="1:13" x14ac:dyDescent="0.2">
      <c r="A41" s="3860"/>
      <c r="B41" s="3860"/>
      <c r="C41" s="3845"/>
      <c r="D41" s="3845"/>
      <c r="E41" s="3845"/>
      <c r="F41" s="3845"/>
      <c r="G41" s="3845"/>
      <c r="H41" s="3845"/>
      <c r="I41" s="3845"/>
      <c r="J41" s="3845"/>
      <c r="K41" s="3845"/>
      <c r="L41" s="3852"/>
      <c r="M41" s="3852"/>
    </row>
    <row r="42" spans="1:13" ht="12.75" customHeight="1" x14ac:dyDescent="0.2">
      <c r="A42" s="3860"/>
      <c r="B42" s="3860"/>
      <c r="C42" s="3853" t="s">
        <v>2720</v>
      </c>
      <c r="D42" s="3853"/>
      <c r="E42" s="3853"/>
      <c r="F42" s="3853"/>
      <c r="G42" s="3853"/>
      <c r="H42" s="3853"/>
      <c r="I42" s="3853"/>
      <c r="J42" s="3853"/>
      <c r="K42" s="3853"/>
      <c r="L42" s="3852" t="s">
        <v>1208</v>
      </c>
      <c r="M42" s="3852"/>
    </row>
    <row r="43" spans="1:13" ht="12.75" customHeight="1" x14ac:dyDescent="0.2">
      <c r="A43" s="3860"/>
      <c r="B43" s="3860"/>
      <c r="C43" s="3853"/>
      <c r="D43" s="3853"/>
      <c r="E43" s="3853"/>
      <c r="F43" s="3853"/>
      <c r="G43" s="3853"/>
      <c r="H43" s="3853"/>
      <c r="I43" s="3853"/>
      <c r="J43" s="3853"/>
      <c r="K43" s="3853"/>
      <c r="L43" s="3852"/>
      <c r="M43" s="3852"/>
    </row>
    <row r="44" spans="1:13" ht="12.75" customHeight="1" x14ac:dyDescent="0.2">
      <c r="A44" s="3860"/>
      <c r="B44" s="3860"/>
      <c r="C44" s="3853"/>
      <c r="D44" s="3853"/>
      <c r="E44" s="3853"/>
      <c r="F44" s="3853"/>
      <c r="G44" s="3853"/>
      <c r="H44" s="3853"/>
      <c r="I44" s="3853"/>
      <c r="J44" s="3853"/>
      <c r="K44" s="3853"/>
      <c r="L44" s="3852"/>
      <c r="M44" s="3852"/>
    </row>
    <row r="46" spans="1:13" x14ac:dyDescent="0.2">
      <c r="A46" t="s">
        <v>1231</v>
      </c>
      <c r="M46" s="17"/>
    </row>
    <row r="47" spans="1:13" x14ac:dyDescent="0.2">
      <c r="A47" s="17" t="s">
        <v>1090</v>
      </c>
      <c r="I47" s="17" t="s">
        <v>1177</v>
      </c>
    </row>
    <row r="48" spans="1:13" x14ac:dyDescent="0.2">
      <c r="A48" s="17" t="s">
        <v>2725</v>
      </c>
      <c r="J48" s="71"/>
      <c r="K48" s="71"/>
      <c r="L48" s="328"/>
      <c r="M48" s="328"/>
    </row>
    <row r="49" spans="1:15" x14ac:dyDescent="0.2">
      <c r="A49" s="17" t="s">
        <v>2724</v>
      </c>
      <c r="J49" s="4"/>
      <c r="K49" s="4"/>
      <c r="L49" s="4"/>
      <c r="M49" s="4"/>
    </row>
    <row r="50" spans="1:15" x14ac:dyDescent="0.2">
      <c r="I50" s="4"/>
      <c r="J50" s="4"/>
      <c r="K50" s="4"/>
    </row>
    <row r="51" spans="1:15" ht="24.75" customHeight="1" x14ac:dyDescent="0.2">
      <c r="A51" s="3872" t="s">
        <v>2864</v>
      </c>
      <c r="B51" s="3872" t="s">
        <v>2865</v>
      </c>
      <c r="C51" s="3880" t="s">
        <v>1212</v>
      </c>
      <c r="D51" s="3863" t="s">
        <v>2866</v>
      </c>
      <c r="E51" s="3864"/>
      <c r="F51" s="3848" t="s">
        <v>3430</v>
      </c>
      <c r="G51" s="3849"/>
      <c r="H51" s="3841" t="s">
        <v>3429</v>
      </c>
      <c r="I51" s="3841"/>
      <c r="J51" s="3872" t="s">
        <v>1211</v>
      </c>
      <c r="K51" s="3872" t="s">
        <v>2872</v>
      </c>
      <c r="L51" s="3857" t="s">
        <v>2915</v>
      </c>
      <c r="M51" s="3850" t="s">
        <v>2873</v>
      </c>
    </row>
    <row r="52" spans="1:15" ht="18" x14ac:dyDescent="0.2">
      <c r="A52" s="3873"/>
      <c r="B52" s="3873"/>
      <c r="C52" s="3881"/>
      <c r="D52" s="6" t="s">
        <v>2867</v>
      </c>
      <c r="E52" s="6" t="s">
        <v>2868</v>
      </c>
      <c r="F52" s="6" t="s">
        <v>2870</v>
      </c>
      <c r="G52" s="6" t="s">
        <v>2871</v>
      </c>
      <c r="H52" s="325" t="s">
        <v>3216</v>
      </c>
      <c r="I52" s="325" t="s">
        <v>3217</v>
      </c>
      <c r="J52" s="3873"/>
      <c r="K52" s="3873"/>
      <c r="L52" s="3858"/>
      <c r="M52" s="3851"/>
    </row>
    <row r="53" spans="1:15" x14ac:dyDescent="0.2">
      <c r="A53" s="1"/>
      <c r="B53" s="42" t="s">
        <v>1096</v>
      </c>
      <c r="C53" s="220" t="s">
        <v>1171</v>
      </c>
      <c r="D53" s="8"/>
      <c r="E53" s="8"/>
      <c r="F53" s="7"/>
      <c r="G53" s="1"/>
      <c r="H53" s="7"/>
      <c r="I53" s="7"/>
      <c r="J53" s="1"/>
      <c r="K53" s="1"/>
      <c r="L53" s="11"/>
      <c r="M53" s="11"/>
    </row>
    <row r="54" spans="1:15" ht="15" x14ac:dyDescent="0.2">
      <c r="A54" s="1">
        <v>15</v>
      </c>
      <c r="B54" s="42" t="s">
        <v>1096</v>
      </c>
      <c r="C54" s="221" t="s">
        <v>1178</v>
      </c>
      <c r="D54" s="8">
        <v>39821</v>
      </c>
      <c r="E54" s="8">
        <v>40144</v>
      </c>
      <c r="F54" s="3854">
        <v>202</v>
      </c>
      <c r="G54" s="580">
        <v>1</v>
      </c>
      <c r="H54" s="7"/>
      <c r="I54" s="7"/>
      <c r="J54" s="1">
        <v>77</v>
      </c>
      <c r="K54" s="1"/>
      <c r="L54" s="7"/>
      <c r="M54" s="7"/>
    </row>
    <row r="55" spans="1:15" x14ac:dyDescent="0.2">
      <c r="A55" s="1">
        <v>16</v>
      </c>
      <c r="B55" s="42" t="s">
        <v>1096</v>
      </c>
      <c r="C55" s="221" t="s">
        <v>1104</v>
      </c>
      <c r="D55" s="8">
        <v>39819</v>
      </c>
      <c r="E55" s="8">
        <v>40169</v>
      </c>
      <c r="F55" s="3855"/>
      <c r="G55" s="3854">
        <v>2</v>
      </c>
      <c r="H55" s="7"/>
      <c r="I55" s="7"/>
      <c r="J55" s="1">
        <v>111</v>
      </c>
      <c r="K55" s="1"/>
      <c r="L55" s="7"/>
      <c r="M55" s="7"/>
    </row>
    <row r="56" spans="1:15" x14ac:dyDescent="0.2">
      <c r="A56" s="1">
        <v>17</v>
      </c>
      <c r="B56" s="42" t="s">
        <v>1096</v>
      </c>
      <c r="C56" s="221" t="s">
        <v>1103</v>
      </c>
      <c r="D56" s="8">
        <v>39827</v>
      </c>
      <c r="E56" s="8">
        <v>40169</v>
      </c>
      <c r="F56" s="3855"/>
      <c r="G56" s="3856"/>
      <c r="H56" s="7"/>
      <c r="I56" s="7"/>
      <c r="J56" s="1">
        <v>103</v>
      </c>
      <c r="K56" s="1"/>
      <c r="L56" s="7"/>
      <c r="M56" s="7"/>
    </row>
    <row r="57" spans="1:15" x14ac:dyDescent="0.2">
      <c r="A57" s="1">
        <v>18</v>
      </c>
      <c r="B57" s="42" t="s">
        <v>1096</v>
      </c>
      <c r="C57" s="221" t="s">
        <v>1112</v>
      </c>
      <c r="D57" s="8">
        <v>39839</v>
      </c>
      <c r="E57" s="8">
        <v>40169</v>
      </c>
      <c r="F57" s="3855"/>
      <c r="G57" s="3854">
        <v>3</v>
      </c>
      <c r="H57" s="7"/>
      <c r="I57" s="7"/>
      <c r="J57" s="1">
        <v>117</v>
      </c>
      <c r="K57" s="1"/>
      <c r="L57" s="7"/>
      <c r="M57" s="7"/>
    </row>
    <row r="58" spans="1:15" x14ac:dyDescent="0.2">
      <c r="A58" s="1">
        <v>19</v>
      </c>
      <c r="B58" s="42" t="s">
        <v>1096</v>
      </c>
      <c r="C58" s="383" t="s">
        <v>1105</v>
      </c>
      <c r="D58" s="8">
        <v>39819</v>
      </c>
      <c r="E58" s="8">
        <v>40177</v>
      </c>
      <c r="F58" s="3855"/>
      <c r="G58" s="3856"/>
      <c r="H58" s="7"/>
      <c r="I58" s="7"/>
      <c r="J58" s="1">
        <v>95</v>
      </c>
      <c r="K58" s="1"/>
      <c r="L58" s="7"/>
      <c r="M58" s="7"/>
    </row>
    <row r="59" spans="1:15" ht="15" x14ac:dyDescent="0.2">
      <c r="A59" s="1">
        <v>20</v>
      </c>
      <c r="B59" s="42" t="s">
        <v>1096</v>
      </c>
      <c r="C59" s="221" t="s">
        <v>1098</v>
      </c>
      <c r="D59" s="8">
        <v>39818</v>
      </c>
      <c r="E59" s="8">
        <v>40056</v>
      </c>
      <c r="F59" s="3855"/>
      <c r="G59" s="580">
        <v>4</v>
      </c>
      <c r="H59" s="7"/>
      <c r="I59" s="7"/>
      <c r="J59" s="1">
        <v>222</v>
      </c>
      <c r="K59" s="1"/>
      <c r="L59" s="7"/>
      <c r="M59" s="3935" t="s">
        <v>3571</v>
      </c>
      <c r="N59" s="3950"/>
      <c r="O59" s="3951"/>
    </row>
    <row r="60" spans="1:15" ht="51.75" customHeight="1" x14ac:dyDescent="0.2">
      <c r="A60" s="1">
        <v>21</v>
      </c>
      <c r="B60" s="42" t="s">
        <v>1096</v>
      </c>
      <c r="C60" s="221" t="s">
        <v>1098</v>
      </c>
      <c r="D60" s="8">
        <v>40057</v>
      </c>
      <c r="E60" s="8">
        <v>40178</v>
      </c>
      <c r="F60" s="3855"/>
      <c r="G60" s="580">
        <v>5</v>
      </c>
      <c r="H60" s="7"/>
      <c r="I60" s="7"/>
      <c r="J60" s="2" t="s">
        <v>1179</v>
      </c>
      <c r="K60" s="2"/>
      <c r="L60" s="7"/>
      <c r="M60" s="3936"/>
      <c r="N60" s="3951"/>
      <c r="O60" s="3951"/>
    </row>
    <row r="61" spans="1:15" ht="12.75" customHeight="1" x14ac:dyDescent="0.2">
      <c r="A61" s="1">
        <v>22</v>
      </c>
      <c r="B61" s="42" t="s">
        <v>1096</v>
      </c>
      <c r="C61" s="390" t="s">
        <v>1180</v>
      </c>
      <c r="D61" s="8">
        <v>39815</v>
      </c>
      <c r="E61" s="8">
        <v>39862</v>
      </c>
      <c r="F61" s="3856"/>
      <c r="G61" s="580">
        <v>6</v>
      </c>
      <c r="H61" s="7"/>
      <c r="I61" s="7"/>
      <c r="J61" s="2" t="s">
        <v>1181</v>
      </c>
      <c r="K61" s="2"/>
      <c r="L61" s="7"/>
      <c r="M61" s="7"/>
    </row>
    <row r="62" spans="1:15" ht="12.75" customHeight="1" x14ac:dyDescent="0.2">
      <c r="A62" s="1">
        <v>23</v>
      </c>
      <c r="B62" s="42" t="s">
        <v>1096</v>
      </c>
      <c r="C62" s="390" t="s">
        <v>1180</v>
      </c>
      <c r="D62" s="8">
        <v>39862</v>
      </c>
      <c r="E62" s="8">
        <v>39924</v>
      </c>
      <c r="F62" s="3854">
        <v>203</v>
      </c>
      <c r="G62" s="580">
        <v>1</v>
      </c>
      <c r="H62" s="7"/>
      <c r="I62" s="7"/>
      <c r="J62" s="2" t="s">
        <v>1182</v>
      </c>
      <c r="K62" s="2"/>
      <c r="L62" s="20"/>
      <c r="M62" s="20"/>
      <c r="N62" s="17"/>
    </row>
    <row r="63" spans="1:15" ht="12.75" customHeight="1" x14ac:dyDescent="0.2">
      <c r="A63" s="1">
        <v>24</v>
      </c>
      <c r="B63" s="42" t="s">
        <v>1096</v>
      </c>
      <c r="C63" s="390" t="s">
        <v>1180</v>
      </c>
      <c r="D63" s="8">
        <v>39924</v>
      </c>
      <c r="E63" s="8">
        <v>39995</v>
      </c>
      <c r="F63" s="3855"/>
      <c r="G63" s="580">
        <v>2</v>
      </c>
      <c r="H63" s="7"/>
      <c r="I63" s="7"/>
      <c r="J63" s="2" t="s">
        <v>1183</v>
      </c>
      <c r="K63" s="2"/>
      <c r="L63" s="20"/>
      <c r="M63" s="20"/>
    </row>
    <row r="64" spans="1:15" ht="12.75" customHeight="1" x14ac:dyDescent="0.2">
      <c r="A64" s="1">
        <v>25</v>
      </c>
      <c r="B64" s="42" t="s">
        <v>1096</v>
      </c>
      <c r="C64" s="390" t="s">
        <v>1180</v>
      </c>
      <c r="D64" s="8">
        <v>39988</v>
      </c>
      <c r="E64" s="8">
        <v>40058</v>
      </c>
      <c r="F64" s="3855"/>
      <c r="G64" s="580">
        <v>3</v>
      </c>
      <c r="H64" s="7"/>
      <c r="I64" s="7"/>
      <c r="J64" s="2" t="s">
        <v>1184</v>
      </c>
      <c r="K64" s="2"/>
      <c r="L64" s="20"/>
      <c r="M64" s="20"/>
    </row>
    <row r="65" spans="1:13" ht="12.75" customHeight="1" x14ac:dyDescent="0.2">
      <c r="A65" s="1">
        <v>26</v>
      </c>
      <c r="B65" s="42" t="s">
        <v>1096</v>
      </c>
      <c r="C65" s="390" t="s">
        <v>1180</v>
      </c>
      <c r="D65" s="8">
        <v>40058</v>
      </c>
      <c r="E65" s="8">
        <v>40122</v>
      </c>
      <c r="F65" s="3855"/>
      <c r="G65" s="580">
        <v>4</v>
      </c>
      <c r="H65" s="7"/>
      <c r="I65" s="7"/>
      <c r="J65" s="131" t="s">
        <v>1185</v>
      </c>
      <c r="K65" s="131"/>
      <c r="L65" s="20"/>
      <c r="M65" s="20"/>
    </row>
    <row r="66" spans="1:13" ht="12.75" customHeight="1" x14ac:dyDescent="0.2">
      <c r="A66" s="1">
        <v>27</v>
      </c>
      <c r="B66" s="42" t="s">
        <v>1096</v>
      </c>
      <c r="C66" s="390" t="s">
        <v>1180</v>
      </c>
      <c r="D66" s="8">
        <v>40122</v>
      </c>
      <c r="E66" s="8">
        <v>40177</v>
      </c>
      <c r="F66" s="3856"/>
      <c r="G66" s="580">
        <v>5</v>
      </c>
      <c r="H66" s="7"/>
      <c r="I66" s="7"/>
      <c r="J66" s="2" t="s">
        <v>1186</v>
      </c>
      <c r="K66" s="2"/>
      <c r="L66" s="20"/>
      <c r="M66" s="20"/>
    </row>
    <row r="68" spans="1:13" x14ac:dyDescent="0.2">
      <c r="A68" s="17" t="s">
        <v>907</v>
      </c>
      <c r="C68" s="329"/>
      <c r="D68" s="3842" t="s">
        <v>2722</v>
      </c>
      <c r="E68" s="3842"/>
      <c r="F68" s="3842"/>
      <c r="L68" s="36"/>
      <c r="M68" s="36"/>
    </row>
    <row r="69" spans="1:13" x14ac:dyDescent="0.2">
      <c r="A69" t="s">
        <v>2723</v>
      </c>
      <c r="C69" s="329"/>
      <c r="D69" s="3" t="s">
        <v>2860</v>
      </c>
      <c r="E69" s="3846" t="s">
        <v>2861</v>
      </c>
      <c r="F69" s="3847"/>
      <c r="G69" s="26" t="s">
        <v>2862</v>
      </c>
      <c r="L69" s="36"/>
      <c r="M69" s="36"/>
    </row>
    <row r="70" spans="1:13" x14ac:dyDescent="0.2">
      <c r="A70" s="17" t="s">
        <v>2727</v>
      </c>
      <c r="C70" s="329"/>
      <c r="D70" s="301"/>
      <c r="E70" s="3846"/>
      <c r="F70" s="3847"/>
      <c r="G70" s="7"/>
      <c r="K70" s="73"/>
      <c r="L70" s="36"/>
      <c r="M70" s="36"/>
    </row>
    <row r="71" spans="1:13" x14ac:dyDescent="0.2">
      <c r="A71" s="36"/>
      <c r="B71" s="329"/>
      <c r="C71" s="329"/>
      <c r="K71" s="73"/>
      <c r="L71" s="36"/>
      <c r="M71" s="36"/>
    </row>
    <row r="72" spans="1:13" x14ac:dyDescent="0.2">
      <c r="B72" s="329"/>
      <c r="C72" s="329"/>
      <c r="K72" s="73"/>
    </row>
    <row r="74" spans="1:13" ht="12.75" customHeight="1" x14ac:dyDescent="0.2">
      <c r="A74" s="3860"/>
      <c r="B74" s="3860"/>
      <c r="C74" s="3845" t="s">
        <v>2859</v>
      </c>
      <c r="D74" s="3845"/>
      <c r="E74" s="3845"/>
      <c r="F74" s="3845"/>
      <c r="G74" s="3845"/>
      <c r="H74" s="3845"/>
      <c r="I74" s="3845"/>
      <c r="J74" s="3845"/>
      <c r="K74" s="3845"/>
      <c r="L74" s="3852" t="s">
        <v>2858</v>
      </c>
      <c r="M74" s="3852"/>
    </row>
    <row r="75" spans="1:13" x14ac:dyDescent="0.2">
      <c r="A75" s="3860"/>
      <c r="B75" s="3860"/>
      <c r="C75" s="3845"/>
      <c r="D75" s="3845"/>
      <c r="E75" s="3845"/>
      <c r="F75" s="3845"/>
      <c r="G75" s="3845"/>
      <c r="H75" s="3845"/>
      <c r="I75" s="3845"/>
      <c r="J75" s="3845"/>
      <c r="K75" s="3845"/>
      <c r="L75" s="3852"/>
      <c r="M75" s="3852"/>
    </row>
    <row r="76" spans="1:13" x14ac:dyDescent="0.2">
      <c r="A76" s="3860"/>
      <c r="B76" s="3860"/>
      <c r="C76" s="3845"/>
      <c r="D76" s="3845"/>
      <c r="E76" s="3845"/>
      <c r="F76" s="3845"/>
      <c r="G76" s="3845"/>
      <c r="H76" s="3845"/>
      <c r="I76" s="3845"/>
      <c r="J76" s="3845"/>
      <c r="K76" s="3845"/>
      <c r="L76" s="3852"/>
      <c r="M76" s="3852"/>
    </row>
    <row r="77" spans="1:13" ht="12.75" customHeight="1" x14ac:dyDescent="0.2">
      <c r="A77" s="3860"/>
      <c r="B77" s="3860"/>
      <c r="C77" s="3853" t="s">
        <v>2720</v>
      </c>
      <c r="D77" s="3853"/>
      <c r="E77" s="3853"/>
      <c r="F77" s="3853"/>
      <c r="G77" s="3853"/>
      <c r="H77" s="3853"/>
      <c r="I77" s="3853"/>
      <c r="J77" s="3853"/>
      <c r="K77" s="3853"/>
      <c r="L77" s="3852" t="s">
        <v>1208</v>
      </c>
      <c r="M77" s="3852"/>
    </row>
    <row r="78" spans="1:13" ht="12.75" customHeight="1" x14ac:dyDescent="0.2">
      <c r="A78" s="3860"/>
      <c r="B78" s="3860"/>
      <c r="C78" s="3853"/>
      <c r="D78" s="3853"/>
      <c r="E78" s="3853"/>
      <c r="F78" s="3853"/>
      <c r="G78" s="3853"/>
      <c r="H78" s="3853"/>
      <c r="I78" s="3853"/>
      <c r="J78" s="3853"/>
      <c r="K78" s="3853"/>
      <c r="L78" s="3852"/>
      <c r="M78" s="3852"/>
    </row>
    <row r="79" spans="1:13" ht="12.75" customHeight="1" x14ac:dyDescent="0.2">
      <c r="A79" s="3860"/>
      <c r="B79" s="3860"/>
      <c r="C79" s="3853"/>
      <c r="D79" s="3853"/>
      <c r="E79" s="3853"/>
      <c r="F79" s="3853"/>
      <c r="G79" s="3853"/>
      <c r="H79" s="3853"/>
      <c r="I79" s="3853"/>
      <c r="J79" s="3853"/>
      <c r="K79" s="3853"/>
      <c r="L79" s="3852"/>
      <c r="M79" s="3852"/>
    </row>
    <row r="81" spans="1:13" x14ac:dyDescent="0.2">
      <c r="A81" t="s">
        <v>1231</v>
      </c>
      <c r="L81" s="17" t="s">
        <v>1187</v>
      </c>
      <c r="M81" s="17"/>
    </row>
    <row r="82" spans="1:13" x14ac:dyDescent="0.2">
      <c r="A82" s="17" t="s">
        <v>1090</v>
      </c>
    </row>
    <row r="83" spans="1:13" x14ac:dyDescent="0.2">
      <c r="A83" s="17" t="s">
        <v>2725</v>
      </c>
      <c r="J83" s="71"/>
      <c r="K83" s="71"/>
      <c r="L83" s="328"/>
      <c r="M83" s="328"/>
    </row>
    <row r="84" spans="1:13" x14ac:dyDescent="0.2">
      <c r="A84" s="17" t="s">
        <v>2724</v>
      </c>
      <c r="J84" s="4"/>
      <c r="K84" s="4"/>
      <c r="L84" s="4"/>
      <c r="M84" s="4"/>
    </row>
    <row r="85" spans="1:13" x14ac:dyDescent="0.2">
      <c r="I85" s="4"/>
      <c r="J85" s="4"/>
      <c r="K85" s="4"/>
    </row>
    <row r="86" spans="1:13" ht="24" customHeight="1" x14ac:dyDescent="0.2">
      <c r="A86" s="3872" t="s">
        <v>2864</v>
      </c>
      <c r="B86" s="3872" t="s">
        <v>2865</v>
      </c>
      <c r="C86" s="3880" t="s">
        <v>1212</v>
      </c>
      <c r="D86" s="3863" t="s">
        <v>2866</v>
      </c>
      <c r="E86" s="3864"/>
      <c r="F86" s="3848" t="s">
        <v>3430</v>
      </c>
      <c r="G86" s="3849"/>
      <c r="H86" s="3841" t="s">
        <v>3429</v>
      </c>
      <c r="I86" s="3841"/>
      <c r="J86" s="3872" t="s">
        <v>1211</v>
      </c>
      <c r="K86" s="3872" t="s">
        <v>2872</v>
      </c>
      <c r="L86" s="3857" t="s">
        <v>2915</v>
      </c>
      <c r="M86" s="3850" t="s">
        <v>2873</v>
      </c>
    </row>
    <row r="87" spans="1:13" ht="18" x14ac:dyDescent="0.2">
      <c r="A87" s="3873"/>
      <c r="B87" s="3873"/>
      <c r="C87" s="3881"/>
      <c r="D87" s="6" t="s">
        <v>2867</v>
      </c>
      <c r="E87" s="6" t="s">
        <v>2868</v>
      </c>
      <c r="F87" s="6" t="s">
        <v>2870</v>
      </c>
      <c r="G87" s="6" t="s">
        <v>2871</v>
      </c>
      <c r="H87" s="325" t="s">
        <v>3216</v>
      </c>
      <c r="I87" s="325" t="s">
        <v>3217</v>
      </c>
      <c r="J87" s="3873"/>
      <c r="K87" s="3873"/>
      <c r="L87" s="3858"/>
      <c r="M87" s="3851"/>
    </row>
    <row r="88" spans="1:13" x14ac:dyDescent="0.2">
      <c r="A88" s="20"/>
      <c r="B88" s="42" t="s">
        <v>405</v>
      </c>
      <c r="C88" s="220" t="s">
        <v>2321</v>
      </c>
      <c r="D88" s="8"/>
      <c r="E88" s="8"/>
      <c r="F88" s="7"/>
      <c r="G88" s="1"/>
      <c r="H88" s="7"/>
      <c r="I88" s="7"/>
      <c r="J88" s="1"/>
      <c r="K88" s="1"/>
      <c r="L88" s="11"/>
      <c r="M88" s="11"/>
    </row>
    <row r="89" spans="1:13" ht="24" customHeight="1" x14ac:dyDescent="0.2">
      <c r="A89" s="1">
        <v>28</v>
      </c>
      <c r="B89" s="42" t="s">
        <v>1188</v>
      </c>
      <c r="C89" s="387" t="s">
        <v>1189</v>
      </c>
      <c r="D89" s="8"/>
      <c r="E89" s="8"/>
      <c r="F89" s="7"/>
      <c r="G89" s="1"/>
      <c r="H89" s="7"/>
      <c r="I89" s="7"/>
      <c r="J89" s="1"/>
      <c r="K89" s="1"/>
      <c r="L89" s="7"/>
      <c r="M89" s="7"/>
    </row>
    <row r="90" spans="1:13" x14ac:dyDescent="0.2">
      <c r="A90" s="1">
        <v>29</v>
      </c>
      <c r="B90" s="42" t="s">
        <v>1188</v>
      </c>
      <c r="C90" s="221" t="s">
        <v>1190</v>
      </c>
      <c r="D90" s="8">
        <v>40038</v>
      </c>
      <c r="E90" s="8">
        <v>40086</v>
      </c>
      <c r="F90" s="3854">
        <v>203</v>
      </c>
      <c r="G90" s="3854">
        <v>6</v>
      </c>
      <c r="H90" s="7"/>
      <c r="I90" s="7"/>
      <c r="J90" s="1">
        <v>91</v>
      </c>
      <c r="K90" s="1"/>
      <c r="L90" s="7"/>
      <c r="M90" s="7"/>
    </row>
    <row r="91" spans="1:13" x14ac:dyDescent="0.2">
      <c r="A91" s="1">
        <v>30</v>
      </c>
      <c r="B91" s="42" t="s">
        <v>1188</v>
      </c>
      <c r="C91" s="221" t="s">
        <v>1178</v>
      </c>
      <c r="D91" s="8">
        <v>40087</v>
      </c>
      <c r="E91" s="8">
        <v>40116</v>
      </c>
      <c r="F91" s="3856"/>
      <c r="G91" s="3856"/>
      <c r="H91" s="7"/>
      <c r="I91" s="7"/>
      <c r="J91" s="1">
        <v>88</v>
      </c>
      <c r="K91" s="1"/>
      <c r="L91" s="7"/>
      <c r="M91" s="7"/>
    </row>
    <row r="92" spans="1:13" x14ac:dyDescent="0.2">
      <c r="A92" s="1">
        <v>31</v>
      </c>
      <c r="B92" s="42" t="s">
        <v>1188</v>
      </c>
      <c r="C92" s="221" t="s">
        <v>1191</v>
      </c>
      <c r="D92" s="8">
        <v>39722</v>
      </c>
      <c r="E92" s="8">
        <v>40150</v>
      </c>
      <c r="F92" s="3854">
        <v>203</v>
      </c>
      <c r="G92" s="3854">
        <v>7</v>
      </c>
      <c r="H92" s="7"/>
      <c r="I92" s="7"/>
      <c r="J92" s="1">
        <v>155</v>
      </c>
      <c r="K92" s="1"/>
      <c r="L92" s="7"/>
      <c r="M92" s="7"/>
    </row>
    <row r="93" spans="1:13" x14ac:dyDescent="0.2">
      <c r="A93" s="1">
        <v>32</v>
      </c>
      <c r="B93" s="42" t="s">
        <v>1188</v>
      </c>
      <c r="C93" s="383" t="s">
        <v>1192</v>
      </c>
      <c r="D93" s="8">
        <v>40099</v>
      </c>
      <c r="E93" s="8">
        <v>40150</v>
      </c>
      <c r="F93" s="3856"/>
      <c r="G93" s="3856"/>
      <c r="H93" s="7"/>
      <c r="I93" s="7"/>
      <c r="J93" s="1">
        <v>46</v>
      </c>
      <c r="K93" s="1"/>
      <c r="L93" s="7"/>
      <c r="M93" s="7"/>
    </row>
    <row r="94" spans="1:13" x14ac:dyDescent="0.2">
      <c r="A94" s="1">
        <v>33</v>
      </c>
      <c r="B94" s="42" t="s">
        <v>1188</v>
      </c>
      <c r="C94" s="221" t="s">
        <v>1193</v>
      </c>
      <c r="D94" s="8">
        <v>39904</v>
      </c>
      <c r="E94" s="8">
        <v>39994</v>
      </c>
      <c r="F94" s="3854">
        <v>204</v>
      </c>
      <c r="G94" s="3854">
        <v>1</v>
      </c>
      <c r="H94" s="7"/>
      <c r="I94" s="7"/>
      <c r="J94" s="1">
        <v>50</v>
      </c>
      <c r="K94" s="1"/>
      <c r="L94" s="7"/>
      <c r="M94" s="7"/>
    </row>
    <row r="95" spans="1:13" x14ac:dyDescent="0.2">
      <c r="A95" s="1">
        <v>34</v>
      </c>
      <c r="B95" s="42" t="s">
        <v>1188</v>
      </c>
      <c r="C95" s="383" t="s">
        <v>1194</v>
      </c>
      <c r="D95" s="8">
        <v>39814</v>
      </c>
      <c r="E95" s="8">
        <v>39941</v>
      </c>
      <c r="F95" s="3855"/>
      <c r="G95" s="3855"/>
      <c r="H95" s="7"/>
      <c r="I95" s="7"/>
      <c r="J95" s="1">
        <v>51</v>
      </c>
      <c r="K95" s="1"/>
      <c r="L95" s="7"/>
      <c r="M95" s="7"/>
    </row>
    <row r="96" spans="1:13" x14ac:dyDescent="0.2">
      <c r="A96" s="1">
        <v>35</v>
      </c>
      <c r="B96" s="42" t="s">
        <v>1188</v>
      </c>
      <c r="C96" s="383" t="s">
        <v>1195</v>
      </c>
      <c r="D96" s="8">
        <v>39904</v>
      </c>
      <c r="E96" s="8">
        <v>39953</v>
      </c>
      <c r="F96" s="3855"/>
      <c r="G96" s="3855"/>
      <c r="H96" s="7"/>
      <c r="I96" s="7"/>
      <c r="J96" s="1">
        <v>17</v>
      </c>
      <c r="K96" s="1"/>
      <c r="L96" s="7"/>
      <c r="M96" s="7"/>
    </row>
    <row r="97" spans="1:13" ht="24" customHeight="1" x14ac:dyDescent="0.2">
      <c r="A97" s="1">
        <v>36</v>
      </c>
      <c r="B97" s="42" t="s">
        <v>1188</v>
      </c>
      <c r="C97" s="383" t="s">
        <v>1196</v>
      </c>
      <c r="D97" s="8">
        <v>39539</v>
      </c>
      <c r="E97" s="8">
        <v>39995</v>
      </c>
      <c r="F97" s="3855"/>
      <c r="G97" s="3855"/>
      <c r="H97" s="7"/>
      <c r="I97" s="7"/>
      <c r="J97" s="1">
        <v>10</v>
      </c>
      <c r="K97" s="1"/>
      <c r="L97" s="7"/>
      <c r="M97" s="7"/>
    </row>
    <row r="98" spans="1:13" ht="24.75" customHeight="1" x14ac:dyDescent="0.2">
      <c r="A98" s="1">
        <v>37</v>
      </c>
      <c r="B98" s="42" t="s">
        <v>1188</v>
      </c>
      <c r="C98" s="382" t="s">
        <v>1197</v>
      </c>
      <c r="D98" s="8">
        <v>39904</v>
      </c>
      <c r="E98" s="8">
        <v>40168</v>
      </c>
      <c r="F98" s="3855"/>
      <c r="G98" s="3855"/>
      <c r="H98" s="7"/>
      <c r="I98" s="7"/>
      <c r="J98" s="1">
        <v>13</v>
      </c>
      <c r="K98" s="1"/>
      <c r="L98" s="7"/>
      <c r="M98" s="7"/>
    </row>
    <row r="99" spans="1:13" x14ac:dyDescent="0.2">
      <c r="A99" s="1">
        <v>38</v>
      </c>
      <c r="B99" s="42" t="s">
        <v>1188</v>
      </c>
      <c r="C99" s="392" t="s">
        <v>1198</v>
      </c>
      <c r="D99" s="107">
        <v>39997</v>
      </c>
      <c r="E99" s="107">
        <v>39997</v>
      </c>
      <c r="F99" s="3855"/>
      <c r="G99" s="3855"/>
      <c r="H99" s="63"/>
      <c r="I99" s="63"/>
      <c r="J99" s="128">
        <v>5</v>
      </c>
      <c r="K99" s="128"/>
      <c r="L99" s="85"/>
      <c r="M99" s="85"/>
    </row>
    <row r="100" spans="1:13" ht="25.5" customHeight="1" x14ac:dyDescent="0.2">
      <c r="A100" s="1">
        <v>39</v>
      </c>
      <c r="B100" s="42" t="s">
        <v>1188</v>
      </c>
      <c r="C100" s="382" t="s">
        <v>1199</v>
      </c>
      <c r="D100" s="8">
        <v>40030</v>
      </c>
      <c r="E100" s="8">
        <v>40038</v>
      </c>
      <c r="F100" s="3855"/>
      <c r="G100" s="3855"/>
      <c r="H100" s="7"/>
      <c r="I100" s="7"/>
      <c r="J100" s="116">
        <v>7</v>
      </c>
      <c r="K100" s="116"/>
      <c r="L100" s="20"/>
      <c r="M100" s="20"/>
    </row>
    <row r="101" spans="1:13" x14ac:dyDescent="0.2">
      <c r="A101" s="1">
        <v>40</v>
      </c>
      <c r="B101" s="42" t="s">
        <v>1188</v>
      </c>
      <c r="C101" s="221" t="s">
        <v>1200</v>
      </c>
      <c r="D101" s="8">
        <v>40058</v>
      </c>
      <c r="E101" s="8">
        <v>40058</v>
      </c>
      <c r="F101" s="3856"/>
      <c r="G101" s="3856"/>
      <c r="H101" s="7"/>
      <c r="I101" s="7"/>
      <c r="J101" s="1">
        <v>4</v>
      </c>
      <c r="K101" s="1"/>
      <c r="L101" s="7"/>
      <c r="M101" s="7"/>
    </row>
    <row r="103" spans="1:13" x14ac:dyDescent="0.2">
      <c r="A103" s="17" t="s">
        <v>907</v>
      </c>
      <c r="D103" s="3842" t="s">
        <v>2722</v>
      </c>
      <c r="E103" s="3842"/>
      <c r="F103" s="3842"/>
      <c r="L103" s="36"/>
      <c r="M103" s="36"/>
    </row>
    <row r="104" spans="1:13" x14ac:dyDescent="0.2">
      <c r="A104" t="s">
        <v>2723</v>
      </c>
      <c r="D104" s="301" t="s">
        <v>2860</v>
      </c>
      <c r="E104" s="3846" t="s">
        <v>2861</v>
      </c>
      <c r="F104" s="3847"/>
      <c r="L104" s="36"/>
      <c r="M104" s="36"/>
    </row>
    <row r="105" spans="1:13" x14ac:dyDescent="0.2">
      <c r="A105" s="17" t="s">
        <v>2727</v>
      </c>
      <c r="D105" s="301"/>
      <c r="E105" s="3846"/>
      <c r="F105" s="3847"/>
      <c r="K105" s="73"/>
      <c r="L105" s="36"/>
      <c r="M105" s="36"/>
    </row>
    <row r="106" spans="1:13" x14ac:dyDescent="0.2">
      <c r="A106" s="36"/>
      <c r="B106" s="329"/>
      <c r="C106" s="329"/>
      <c r="K106" s="73"/>
      <c r="L106" s="36"/>
      <c r="M106" s="36"/>
    </row>
    <row r="107" spans="1:13" x14ac:dyDescent="0.2">
      <c r="A107" s="36"/>
      <c r="B107" s="329"/>
      <c r="C107" s="329"/>
      <c r="K107" s="73"/>
      <c r="L107" s="36"/>
      <c r="M107" s="36"/>
    </row>
    <row r="108" spans="1:13" ht="12.75" customHeight="1" x14ac:dyDescent="0.2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</row>
    <row r="109" spans="1:13" ht="12.75" customHeight="1" x14ac:dyDescent="0.2">
      <c r="A109" s="3860"/>
      <c r="B109" s="3860"/>
      <c r="C109" s="3845" t="s">
        <v>2859</v>
      </c>
      <c r="D109" s="3845"/>
      <c r="E109" s="3845"/>
      <c r="F109" s="3845"/>
      <c r="G109" s="3845"/>
      <c r="H109" s="3845"/>
      <c r="I109" s="3845"/>
      <c r="J109" s="3845"/>
      <c r="K109" s="3845"/>
      <c r="L109" s="3852" t="s">
        <v>2858</v>
      </c>
      <c r="M109" s="3852"/>
    </row>
    <row r="110" spans="1:13" x14ac:dyDescent="0.2">
      <c r="A110" s="3860"/>
      <c r="B110" s="3860"/>
      <c r="C110" s="3845"/>
      <c r="D110" s="3845"/>
      <c r="E110" s="3845"/>
      <c r="F110" s="3845"/>
      <c r="G110" s="3845"/>
      <c r="H110" s="3845"/>
      <c r="I110" s="3845"/>
      <c r="J110" s="3845"/>
      <c r="K110" s="3845"/>
      <c r="L110" s="3852"/>
      <c r="M110" s="3852"/>
    </row>
    <row r="111" spans="1:13" x14ac:dyDescent="0.2">
      <c r="A111" s="3860"/>
      <c r="B111" s="3860"/>
      <c r="C111" s="3845"/>
      <c r="D111" s="3845"/>
      <c r="E111" s="3845"/>
      <c r="F111" s="3845"/>
      <c r="G111" s="3845"/>
      <c r="H111" s="3845"/>
      <c r="I111" s="3845"/>
      <c r="J111" s="3845"/>
      <c r="K111" s="3845"/>
      <c r="L111" s="3852"/>
      <c r="M111" s="3852"/>
    </row>
    <row r="112" spans="1:13" ht="12.75" customHeight="1" x14ac:dyDescent="0.2">
      <c r="A112" s="3860"/>
      <c r="B112" s="3860"/>
      <c r="C112" s="3853" t="s">
        <v>2720</v>
      </c>
      <c r="D112" s="3853"/>
      <c r="E112" s="3853"/>
      <c r="F112" s="3853"/>
      <c r="G112" s="3853"/>
      <c r="H112" s="3853"/>
      <c r="I112" s="3853"/>
      <c r="J112" s="3853"/>
      <c r="K112" s="3853"/>
      <c r="L112" s="3852" t="s">
        <v>1208</v>
      </c>
      <c r="M112" s="3852"/>
    </row>
    <row r="113" spans="1:13" ht="12.75" customHeight="1" x14ac:dyDescent="0.2">
      <c r="A113" s="3860"/>
      <c r="B113" s="3860"/>
      <c r="C113" s="3853"/>
      <c r="D113" s="3853"/>
      <c r="E113" s="3853"/>
      <c r="F113" s="3853"/>
      <c r="G113" s="3853"/>
      <c r="H113" s="3853"/>
      <c r="I113" s="3853"/>
      <c r="J113" s="3853"/>
      <c r="K113" s="3853"/>
      <c r="L113" s="3852"/>
      <c r="M113" s="3852"/>
    </row>
    <row r="114" spans="1:13" ht="12.75" customHeight="1" x14ac:dyDescent="0.2">
      <c r="A114" s="3860"/>
      <c r="B114" s="3860"/>
      <c r="C114" s="3853"/>
      <c r="D114" s="3853"/>
      <c r="E114" s="3853"/>
      <c r="F114" s="3853"/>
      <c r="G114" s="3853"/>
      <c r="H114" s="3853"/>
      <c r="I114" s="3853"/>
      <c r="J114" s="3853"/>
      <c r="K114" s="3853"/>
      <c r="L114" s="3852"/>
      <c r="M114" s="3852"/>
    </row>
    <row r="115" spans="1:13" x14ac:dyDescent="0.2">
      <c r="L115" s="17"/>
      <c r="M115" s="17"/>
    </row>
    <row r="116" spans="1:13" x14ac:dyDescent="0.2">
      <c r="A116" t="s">
        <v>2319</v>
      </c>
      <c r="J116" t="s">
        <v>2424</v>
      </c>
      <c r="L116" s="292"/>
      <c r="M116" s="292"/>
    </row>
    <row r="117" spans="1:13" x14ac:dyDescent="0.2">
      <c r="A117" t="s">
        <v>99</v>
      </c>
      <c r="L117" s="292"/>
      <c r="M117" s="292"/>
    </row>
    <row r="118" spans="1:13" x14ac:dyDescent="0.2">
      <c r="A118" s="17" t="s">
        <v>2725</v>
      </c>
      <c r="J118" s="71"/>
      <c r="K118" s="71"/>
      <c r="L118" s="73"/>
      <c r="M118" s="73"/>
    </row>
    <row r="119" spans="1:13" x14ac:dyDescent="0.2">
      <c r="A119" s="17" t="s">
        <v>2724</v>
      </c>
      <c r="J119" s="4"/>
      <c r="K119" s="4"/>
      <c r="L119" s="71"/>
      <c r="M119" s="71"/>
    </row>
    <row r="120" spans="1:13" ht="12.75" customHeight="1" x14ac:dyDescent="0.2">
      <c r="I120" s="4"/>
      <c r="J120" s="4"/>
      <c r="K120" s="4"/>
      <c r="L120" s="17"/>
      <c r="M120" s="17"/>
    </row>
    <row r="121" spans="1:13" ht="24" customHeight="1" x14ac:dyDescent="0.2">
      <c r="A121" s="3845" t="s">
        <v>2864</v>
      </c>
      <c r="B121" s="3845" t="s">
        <v>2865</v>
      </c>
      <c r="C121" s="3845" t="s">
        <v>1212</v>
      </c>
      <c r="D121" s="3845" t="s">
        <v>2866</v>
      </c>
      <c r="E121" s="3845"/>
      <c r="F121" s="3848" t="s">
        <v>3432</v>
      </c>
      <c r="G121" s="3849"/>
      <c r="H121" s="3841" t="s">
        <v>3429</v>
      </c>
      <c r="I121" s="3841"/>
      <c r="J121" s="3872" t="s">
        <v>1211</v>
      </c>
      <c r="K121" s="3872" t="s">
        <v>2872</v>
      </c>
      <c r="L121" s="3857" t="s">
        <v>2915</v>
      </c>
      <c r="M121" s="3850" t="s">
        <v>2873</v>
      </c>
    </row>
    <row r="122" spans="1:13" ht="18" x14ac:dyDescent="0.2">
      <c r="A122" s="3845"/>
      <c r="B122" s="3845"/>
      <c r="C122" s="3845"/>
      <c r="D122" s="6" t="s">
        <v>2867</v>
      </c>
      <c r="E122" s="6" t="s">
        <v>2868</v>
      </c>
      <c r="F122" s="6" t="s">
        <v>2870</v>
      </c>
      <c r="G122" s="6" t="s">
        <v>2871</v>
      </c>
      <c r="H122" s="325" t="s">
        <v>3216</v>
      </c>
      <c r="I122" s="325" t="s">
        <v>3217</v>
      </c>
      <c r="J122" s="3873"/>
      <c r="K122" s="3873"/>
      <c r="L122" s="3858"/>
      <c r="M122" s="3851"/>
    </row>
    <row r="123" spans="1:13" x14ac:dyDescent="0.2">
      <c r="A123" s="7"/>
      <c r="B123" s="42" t="s">
        <v>405</v>
      </c>
      <c r="C123" s="429" t="s">
        <v>100</v>
      </c>
      <c r="D123" s="7"/>
      <c r="E123" s="7"/>
      <c r="F123" s="7"/>
      <c r="G123" s="7" t="s">
        <v>1213</v>
      </c>
      <c r="H123" s="7"/>
      <c r="I123" s="7"/>
      <c r="J123" s="7"/>
      <c r="K123" s="7"/>
      <c r="L123" s="20"/>
      <c r="M123" s="17"/>
    </row>
    <row r="124" spans="1:13" ht="25.5" x14ac:dyDescent="0.2">
      <c r="A124" s="7"/>
      <c r="B124" s="42" t="s">
        <v>2343</v>
      </c>
      <c r="C124" s="397" t="s">
        <v>3010</v>
      </c>
      <c r="D124" s="7"/>
      <c r="E124" s="7"/>
      <c r="F124" s="7"/>
      <c r="G124" s="7"/>
      <c r="H124" s="7"/>
      <c r="I124" s="7"/>
      <c r="J124" s="7"/>
      <c r="K124" s="7"/>
      <c r="L124" s="20"/>
      <c r="M124" s="20"/>
    </row>
    <row r="125" spans="1:13" ht="25.5" x14ac:dyDescent="0.2">
      <c r="A125" s="7"/>
      <c r="B125" s="20" t="s">
        <v>2343</v>
      </c>
      <c r="C125" s="483" t="s">
        <v>2995</v>
      </c>
      <c r="D125" s="22">
        <v>39814</v>
      </c>
      <c r="E125" s="22">
        <v>39994</v>
      </c>
      <c r="F125" s="3854">
        <v>204</v>
      </c>
      <c r="G125" s="3854">
        <v>2</v>
      </c>
      <c r="H125" s="7"/>
      <c r="I125" s="7"/>
      <c r="J125" s="7">
        <v>27</v>
      </c>
      <c r="K125" s="7"/>
      <c r="L125" s="20"/>
      <c r="M125" s="20"/>
    </row>
    <row r="126" spans="1:13" ht="25.5" x14ac:dyDescent="0.2">
      <c r="A126" s="7"/>
      <c r="B126" s="20" t="s">
        <v>2343</v>
      </c>
      <c r="C126" s="485" t="s">
        <v>2996</v>
      </c>
      <c r="D126" s="22">
        <v>39814</v>
      </c>
      <c r="E126" s="22">
        <v>40178</v>
      </c>
      <c r="F126" s="3855"/>
      <c r="G126" s="3855"/>
      <c r="H126" s="7"/>
      <c r="I126" s="7"/>
      <c r="J126" s="7">
        <v>20</v>
      </c>
      <c r="K126" s="7"/>
      <c r="L126" s="20"/>
      <c r="M126" s="20"/>
    </row>
    <row r="127" spans="1:13" ht="25.5" x14ac:dyDescent="0.2">
      <c r="A127" s="7"/>
      <c r="B127" s="20" t="s">
        <v>2343</v>
      </c>
      <c r="C127" s="485" t="s">
        <v>2997</v>
      </c>
      <c r="D127" s="22">
        <v>39814</v>
      </c>
      <c r="E127" s="22">
        <v>40178</v>
      </c>
      <c r="F127" s="3855"/>
      <c r="G127" s="3855"/>
      <c r="H127" s="7"/>
      <c r="I127" s="7"/>
      <c r="J127" s="7">
        <v>16</v>
      </c>
      <c r="K127" s="7"/>
      <c r="L127" s="20"/>
      <c r="M127" s="20"/>
    </row>
    <row r="128" spans="1:13" ht="25.5" x14ac:dyDescent="0.2">
      <c r="A128" s="7"/>
      <c r="B128" s="20" t="s">
        <v>2343</v>
      </c>
      <c r="C128" s="485" t="s">
        <v>2998</v>
      </c>
      <c r="D128" s="22">
        <v>39828</v>
      </c>
      <c r="E128" s="22">
        <v>40162</v>
      </c>
      <c r="F128" s="3855"/>
      <c r="G128" s="3855"/>
      <c r="H128" s="7"/>
      <c r="I128" s="7"/>
      <c r="J128" s="7">
        <v>19</v>
      </c>
      <c r="K128" s="7"/>
      <c r="L128" s="20"/>
      <c r="M128" s="20"/>
    </row>
    <row r="129" spans="1:13" ht="25.5" x14ac:dyDescent="0.2">
      <c r="A129" s="7"/>
      <c r="B129" s="20" t="s">
        <v>2343</v>
      </c>
      <c r="C129" s="485" t="s">
        <v>2999</v>
      </c>
      <c r="D129" s="22">
        <v>39814</v>
      </c>
      <c r="E129" s="22">
        <v>39994</v>
      </c>
      <c r="F129" s="3855"/>
      <c r="G129" s="3855"/>
      <c r="H129" s="7"/>
      <c r="I129" s="7"/>
      <c r="J129" s="7">
        <v>16</v>
      </c>
      <c r="K129" s="7"/>
      <c r="L129" s="20"/>
      <c r="M129" s="20"/>
    </row>
    <row r="130" spans="1:13" x14ac:dyDescent="0.2">
      <c r="A130" s="7"/>
      <c r="B130" s="20" t="s">
        <v>2343</v>
      </c>
      <c r="C130" s="45" t="s">
        <v>101</v>
      </c>
      <c r="D130" s="22">
        <v>39814</v>
      </c>
      <c r="E130" s="22">
        <v>39994</v>
      </c>
      <c r="F130" s="3855"/>
      <c r="G130" s="3855"/>
      <c r="H130" s="7"/>
      <c r="I130" s="7"/>
      <c r="J130" s="7">
        <v>31</v>
      </c>
      <c r="K130" s="7"/>
      <c r="L130" s="20"/>
      <c r="M130" s="20"/>
    </row>
    <row r="131" spans="1:13" x14ac:dyDescent="0.2">
      <c r="A131" s="7"/>
      <c r="B131" s="20" t="s">
        <v>2343</v>
      </c>
      <c r="C131" s="45" t="s">
        <v>102</v>
      </c>
      <c r="D131" s="22">
        <v>39814</v>
      </c>
      <c r="E131" s="22">
        <v>39994</v>
      </c>
      <c r="F131" s="3855"/>
      <c r="G131" s="3855"/>
      <c r="H131" s="7"/>
      <c r="I131" s="7"/>
      <c r="J131" s="7">
        <v>26</v>
      </c>
      <c r="K131" s="7"/>
      <c r="L131" s="20"/>
      <c r="M131" s="20"/>
    </row>
    <row r="132" spans="1:13" x14ac:dyDescent="0.2">
      <c r="A132" s="7"/>
      <c r="B132" s="20" t="s">
        <v>2343</v>
      </c>
      <c r="C132" s="45" t="s">
        <v>103</v>
      </c>
      <c r="D132" s="22">
        <v>39814</v>
      </c>
      <c r="E132" s="22">
        <v>39994</v>
      </c>
      <c r="F132" s="3855"/>
      <c r="G132" s="3856"/>
      <c r="H132" s="7"/>
      <c r="I132" s="7"/>
      <c r="J132" s="7">
        <v>32</v>
      </c>
      <c r="K132" s="7"/>
      <c r="L132" s="20"/>
      <c r="M132" s="20"/>
    </row>
    <row r="133" spans="1:13" x14ac:dyDescent="0.2">
      <c r="A133" s="7"/>
      <c r="B133" s="20" t="s">
        <v>2343</v>
      </c>
      <c r="C133" s="45" t="s">
        <v>104</v>
      </c>
      <c r="D133" s="22">
        <v>39814</v>
      </c>
      <c r="E133" s="22">
        <v>40178</v>
      </c>
      <c r="F133" s="3855"/>
      <c r="G133" s="3854">
        <v>3</v>
      </c>
      <c r="H133" s="7"/>
      <c r="I133" s="7"/>
      <c r="J133" s="7">
        <v>26</v>
      </c>
      <c r="K133" s="7"/>
      <c r="L133" s="20"/>
      <c r="M133" s="20"/>
    </row>
    <row r="134" spans="1:13" x14ac:dyDescent="0.2">
      <c r="A134" s="7"/>
      <c r="B134" s="20" t="s">
        <v>2343</v>
      </c>
      <c r="C134" s="49" t="s">
        <v>105</v>
      </c>
      <c r="D134" s="22">
        <v>39814</v>
      </c>
      <c r="E134" s="22">
        <v>40117</v>
      </c>
      <c r="F134" s="3855"/>
      <c r="G134" s="3855"/>
      <c r="H134" s="7"/>
      <c r="I134" s="7"/>
      <c r="J134" s="7">
        <v>31</v>
      </c>
      <c r="K134" s="7"/>
      <c r="L134" s="20"/>
      <c r="M134" s="20"/>
    </row>
    <row r="135" spans="1:13" ht="25.5" x14ac:dyDescent="0.2">
      <c r="A135" s="7"/>
      <c r="B135" s="20" t="s">
        <v>2343</v>
      </c>
      <c r="C135" s="485" t="s">
        <v>3000</v>
      </c>
      <c r="D135" s="22">
        <v>39814</v>
      </c>
      <c r="E135" s="22">
        <v>39994</v>
      </c>
      <c r="F135" s="3855"/>
      <c r="G135" s="3855"/>
      <c r="H135" s="7"/>
      <c r="I135" s="7"/>
      <c r="J135" s="7">
        <v>50</v>
      </c>
      <c r="K135" s="7"/>
      <c r="L135" s="20"/>
      <c r="M135" s="20"/>
    </row>
    <row r="136" spans="1:13" ht="25.5" x14ac:dyDescent="0.2">
      <c r="A136" s="7"/>
      <c r="B136" s="20" t="s">
        <v>2343</v>
      </c>
      <c r="C136" s="485" t="s">
        <v>3001</v>
      </c>
      <c r="D136" s="22">
        <v>39814</v>
      </c>
      <c r="E136" s="22">
        <v>39994</v>
      </c>
      <c r="F136" s="3855"/>
      <c r="G136" s="3855"/>
      <c r="H136" s="7"/>
      <c r="I136" s="7"/>
      <c r="J136" s="7">
        <v>44</v>
      </c>
      <c r="K136" s="7"/>
      <c r="L136" s="20"/>
      <c r="M136" s="20"/>
    </row>
    <row r="137" spans="1:13" ht="25.5" x14ac:dyDescent="0.2">
      <c r="A137" s="7"/>
      <c r="B137" s="20" t="s">
        <v>2343</v>
      </c>
      <c r="C137" s="485" t="s">
        <v>3002</v>
      </c>
      <c r="D137" s="22">
        <v>39814</v>
      </c>
      <c r="E137" s="22">
        <v>39994</v>
      </c>
      <c r="F137" s="3855"/>
      <c r="G137" s="3856"/>
      <c r="H137" s="7"/>
      <c r="I137" s="7"/>
      <c r="J137" s="7">
        <v>43</v>
      </c>
      <c r="K137" s="7"/>
      <c r="L137" s="20"/>
      <c r="M137" s="20"/>
    </row>
    <row r="138" spans="1:13" ht="25.5" x14ac:dyDescent="0.2">
      <c r="A138" s="7"/>
      <c r="B138" s="20" t="s">
        <v>2343</v>
      </c>
      <c r="C138" s="485" t="s">
        <v>3003</v>
      </c>
      <c r="D138" s="22">
        <v>39814</v>
      </c>
      <c r="E138" s="22">
        <v>40086</v>
      </c>
      <c r="F138" s="3855"/>
      <c r="G138" s="3854">
        <v>4</v>
      </c>
      <c r="H138" s="7"/>
      <c r="I138" s="7"/>
      <c r="J138" s="7">
        <v>48</v>
      </c>
      <c r="K138" s="7"/>
      <c r="L138" s="20"/>
      <c r="M138" s="20"/>
    </row>
    <row r="139" spans="1:13" ht="25.5" x14ac:dyDescent="0.2">
      <c r="A139" s="7"/>
      <c r="B139" s="20" t="s">
        <v>2343</v>
      </c>
      <c r="C139" s="485" t="s">
        <v>3004</v>
      </c>
      <c r="D139" s="22">
        <v>39814</v>
      </c>
      <c r="E139" s="22">
        <v>40086</v>
      </c>
      <c r="F139" s="3855"/>
      <c r="G139" s="3855"/>
      <c r="H139" s="7"/>
      <c r="I139" s="7"/>
      <c r="J139" s="7">
        <v>45</v>
      </c>
      <c r="K139" s="7"/>
      <c r="L139" s="20"/>
      <c r="M139" s="20"/>
    </row>
    <row r="140" spans="1:13" ht="25.5" x14ac:dyDescent="0.2">
      <c r="A140" s="7"/>
      <c r="B140" s="20" t="s">
        <v>2343</v>
      </c>
      <c r="C140" s="485" t="s">
        <v>3005</v>
      </c>
      <c r="D140" s="22">
        <v>39814</v>
      </c>
      <c r="E140" s="22">
        <v>40086</v>
      </c>
      <c r="F140" s="3855"/>
      <c r="G140" s="3855"/>
      <c r="H140" s="7"/>
      <c r="I140" s="7"/>
      <c r="J140" s="7">
        <v>37</v>
      </c>
      <c r="K140" s="7"/>
      <c r="L140" s="20"/>
      <c r="M140" s="20"/>
    </row>
    <row r="141" spans="1:13" ht="25.5" x14ac:dyDescent="0.2">
      <c r="A141" s="7"/>
      <c r="B141" s="20" t="s">
        <v>2343</v>
      </c>
      <c r="C141" s="485" t="s">
        <v>3006</v>
      </c>
      <c r="D141" s="22">
        <v>39814</v>
      </c>
      <c r="E141" s="22">
        <v>40086</v>
      </c>
      <c r="F141" s="3855"/>
      <c r="G141" s="3856"/>
      <c r="H141" s="7"/>
      <c r="I141" s="7"/>
      <c r="J141" s="7">
        <v>45</v>
      </c>
      <c r="K141" s="7"/>
      <c r="L141" s="20"/>
      <c r="M141" s="20"/>
    </row>
    <row r="142" spans="1:13" ht="25.5" x14ac:dyDescent="0.2">
      <c r="A142" s="7"/>
      <c r="B142" s="20" t="s">
        <v>2343</v>
      </c>
      <c r="C142" s="485" t="s">
        <v>3007</v>
      </c>
      <c r="D142" s="22">
        <v>39814</v>
      </c>
      <c r="E142" s="22">
        <v>40086</v>
      </c>
      <c r="F142" s="3855"/>
      <c r="G142" s="3854">
        <v>5</v>
      </c>
      <c r="H142" s="7"/>
      <c r="I142" s="7"/>
      <c r="J142" s="7">
        <v>106</v>
      </c>
      <c r="K142" s="7"/>
      <c r="L142" s="20"/>
      <c r="M142" s="20"/>
    </row>
    <row r="143" spans="1:13" ht="25.5" x14ac:dyDescent="0.2">
      <c r="A143" s="7"/>
      <c r="B143" s="20" t="s">
        <v>2343</v>
      </c>
      <c r="C143" s="485" t="s">
        <v>3008</v>
      </c>
      <c r="D143" s="22">
        <v>39814</v>
      </c>
      <c r="E143" s="22">
        <v>40086</v>
      </c>
      <c r="F143" s="3855"/>
      <c r="G143" s="3855"/>
      <c r="H143" s="7"/>
      <c r="I143" s="7"/>
      <c r="J143" s="7">
        <v>43</v>
      </c>
      <c r="K143" s="7"/>
      <c r="L143" s="20"/>
      <c r="M143" s="20"/>
    </row>
    <row r="144" spans="1:13" ht="25.5" x14ac:dyDescent="0.2">
      <c r="A144" s="7"/>
      <c r="B144" s="20" t="s">
        <v>2343</v>
      </c>
      <c r="C144" s="485" t="s">
        <v>3009</v>
      </c>
      <c r="D144" s="22">
        <v>39814</v>
      </c>
      <c r="E144" s="22">
        <v>39994</v>
      </c>
      <c r="F144" s="3856"/>
      <c r="G144" s="3856"/>
      <c r="H144" s="7"/>
      <c r="I144" s="7"/>
      <c r="J144" s="7">
        <v>45</v>
      </c>
      <c r="K144" s="7"/>
      <c r="L144" s="20"/>
      <c r="M144" s="20"/>
    </row>
    <row r="145" spans="1:13" x14ac:dyDescent="0.2">
      <c r="B145" s="17"/>
      <c r="C145" s="51"/>
      <c r="D145" s="52"/>
      <c r="E145" s="52"/>
      <c r="L145" s="17"/>
      <c r="M145" s="17"/>
    </row>
    <row r="146" spans="1:13" ht="12.75" customHeight="1" x14ac:dyDescent="0.2">
      <c r="B146" s="17"/>
      <c r="C146" s="51"/>
      <c r="D146" s="52"/>
      <c r="E146" s="52"/>
      <c r="L146" s="17"/>
      <c r="M146" s="17"/>
    </row>
    <row r="147" spans="1:13" x14ac:dyDescent="0.2">
      <c r="B147" s="17"/>
      <c r="C147" s="51"/>
      <c r="D147" s="52"/>
      <c r="E147" s="52"/>
      <c r="L147" s="17"/>
      <c r="M147" s="17"/>
    </row>
    <row r="148" spans="1:13" x14ac:dyDescent="0.2">
      <c r="B148" s="17"/>
      <c r="C148" s="51"/>
      <c r="D148" s="52"/>
      <c r="E148" s="52"/>
      <c r="L148" s="17"/>
      <c r="M148" s="17"/>
    </row>
    <row r="149" spans="1:13" ht="12.75" customHeight="1" x14ac:dyDescent="0.2">
      <c r="A149" s="3860"/>
      <c r="B149" s="3860"/>
      <c r="C149" s="3845" t="s">
        <v>2859</v>
      </c>
      <c r="D149" s="3845"/>
      <c r="E149" s="3845"/>
      <c r="F149" s="3845"/>
      <c r="G149" s="3845"/>
      <c r="H149" s="3845"/>
      <c r="I149" s="3845"/>
      <c r="J149" s="3845"/>
      <c r="K149" s="3845"/>
      <c r="L149" s="3852" t="s">
        <v>2858</v>
      </c>
      <c r="M149" s="3852"/>
    </row>
    <row r="150" spans="1:13" ht="12.75" customHeight="1" x14ac:dyDescent="0.2">
      <c r="A150" s="3860"/>
      <c r="B150" s="3860"/>
      <c r="C150" s="3845"/>
      <c r="D150" s="3845"/>
      <c r="E150" s="3845"/>
      <c r="F150" s="3845"/>
      <c r="G150" s="3845"/>
      <c r="H150" s="3845"/>
      <c r="I150" s="3845"/>
      <c r="J150" s="3845"/>
      <c r="K150" s="3845"/>
      <c r="L150" s="3852"/>
      <c r="M150" s="3852"/>
    </row>
    <row r="151" spans="1:13" ht="12.75" customHeight="1" x14ac:dyDescent="0.2">
      <c r="A151" s="3860"/>
      <c r="B151" s="3860"/>
      <c r="C151" s="3845"/>
      <c r="D151" s="3845"/>
      <c r="E151" s="3845"/>
      <c r="F151" s="3845"/>
      <c r="G151" s="3845"/>
      <c r="H151" s="3845"/>
      <c r="I151" s="3845"/>
      <c r="J151" s="3845"/>
      <c r="K151" s="3845"/>
      <c r="L151" s="3852"/>
      <c r="M151" s="3852"/>
    </row>
    <row r="152" spans="1:13" ht="12.75" customHeight="1" x14ac:dyDescent="0.2">
      <c r="A152" s="3860"/>
      <c r="B152" s="3860"/>
      <c r="C152" s="3853" t="s">
        <v>2720</v>
      </c>
      <c r="D152" s="3853"/>
      <c r="E152" s="3853"/>
      <c r="F152" s="3853"/>
      <c r="G152" s="3853"/>
      <c r="H152" s="3853"/>
      <c r="I152" s="3853"/>
      <c r="J152" s="3853"/>
      <c r="K152" s="3853"/>
      <c r="L152" s="3852" t="s">
        <v>1208</v>
      </c>
      <c r="M152" s="3852"/>
    </row>
    <row r="153" spans="1:13" ht="12.75" customHeight="1" x14ac:dyDescent="0.2">
      <c r="A153" s="3860"/>
      <c r="B153" s="3860"/>
      <c r="C153" s="3853"/>
      <c r="D153" s="3853"/>
      <c r="E153" s="3853"/>
      <c r="F153" s="3853"/>
      <c r="G153" s="3853"/>
      <c r="H153" s="3853"/>
      <c r="I153" s="3853"/>
      <c r="J153" s="3853"/>
      <c r="K153" s="3853"/>
      <c r="L153" s="3852"/>
      <c r="M153" s="3852"/>
    </row>
    <row r="154" spans="1:13" ht="12.75" customHeight="1" x14ac:dyDescent="0.2">
      <c r="A154" s="3860"/>
      <c r="B154" s="3860"/>
      <c r="C154" s="3853"/>
      <c r="D154" s="3853"/>
      <c r="E154" s="3853"/>
      <c r="F154" s="3853"/>
      <c r="G154" s="3853"/>
      <c r="H154" s="3853"/>
      <c r="I154" s="3853"/>
      <c r="J154" s="3853"/>
      <c r="K154" s="3853"/>
      <c r="L154" s="3852"/>
      <c r="M154" s="3852"/>
    </row>
    <row r="155" spans="1:13" x14ac:dyDescent="0.2">
      <c r="L155" s="17"/>
      <c r="M155" s="17"/>
    </row>
    <row r="156" spans="1:13" x14ac:dyDescent="0.2">
      <c r="A156" t="s">
        <v>2319</v>
      </c>
      <c r="L156" s="292"/>
      <c r="M156" s="292"/>
    </row>
    <row r="157" spans="1:13" x14ac:dyDescent="0.2">
      <c r="A157" t="s">
        <v>99</v>
      </c>
      <c r="L157" s="292"/>
      <c r="M157" s="292"/>
    </row>
    <row r="158" spans="1:13" ht="12.75" customHeight="1" x14ac:dyDescent="0.2">
      <c r="A158" s="17" t="s">
        <v>2725</v>
      </c>
      <c r="J158" s="71"/>
      <c r="K158" s="71"/>
      <c r="L158" s="73"/>
      <c r="M158" s="73"/>
    </row>
    <row r="159" spans="1:13" x14ac:dyDescent="0.2">
      <c r="A159" s="17" t="s">
        <v>2724</v>
      </c>
      <c r="J159" s="4"/>
      <c r="K159" s="4"/>
      <c r="L159" s="71"/>
      <c r="M159" s="71"/>
    </row>
    <row r="160" spans="1:13" x14ac:dyDescent="0.2">
      <c r="I160" s="4"/>
      <c r="J160" s="4"/>
      <c r="K160" s="4"/>
      <c r="L160" s="17"/>
      <c r="M160" s="17"/>
    </row>
    <row r="161" spans="1:13" ht="24" customHeight="1" x14ac:dyDescent="0.2">
      <c r="A161" s="3845" t="s">
        <v>2864</v>
      </c>
      <c r="B161" s="3845" t="s">
        <v>2865</v>
      </c>
      <c r="C161" s="3845" t="s">
        <v>1212</v>
      </c>
      <c r="D161" s="3845" t="s">
        <v>2866</v>
      </c>
      <c r="E161" s="3845"/>
      <c r="F161" s="3848" t="s">
        <v>3430</v>
      </c>
      <c r="G161" s="3849"/>
      <c r="H161" s="3841" t="s">
        <v>3429</v>
      </c>
      <c r="I161" s="3841"/>
      <c r="J161" s="3872" t="s">
        <v>1211</v>
      </c>
      <c r="K161" s="3872" t="s">
        <v>2872</v>
      </c>
      <c r="L161" s="3857" t="s">
        <v>2915</v>
      </c>
      <c r="M161" s="3850" t="s">
        <v>2873</v>
      </c>
    </row>
    <row r="162" spans="1:13" ht="18" x14ac:dyDescent="0.2">
      <c r="A162" s="3845"/>
      <c r="B162" s="3845"/>
      <c r="C162" s="3845"/>
      <c r="D162" s="6" t="s">
        <v>2867</v>
      </c>
      <c r="E162" s="6" t="s">
        <v>2868</v>
      </c>
      <c r="F162" s="6" t="s">
        <v>2870</v>
      </c>
      <c r="G162" s="6" t="s">
        <v>2871</v>
      </c>
      <c r="H162" s="325" t="s">
        <v>3216</v>
      </c>
      <c r="I162" s="325" t="s">
        <v>3217</v>
      </c>
      <c r="J162" s="3873"/>
      <c r="K162" s="3873"/>
      <c r="L162" s="3858"/>
      <c r="M162" s="3851"/>
    </row>
    <row r="163" spans="1:13" x14ac:dyDescent="0.2">
      <c r="A163" s="67"/>
      <c r="B163" s="291"/>
      <c r="C163" s="264"/>
      <c r="D163" s="68"/>
      <c r="E163" s="68"/>
      <c r="F163" s="67"/>
      <c r="G163" s="67"/>
      <c r="H163" s="67"/>
      <c r="I163" s="67"/>
      <c r="J163" s="67"/>
      <c r="K163" s="67"/>
      <c r="L163" s="291"/>
      <c r="M163" s="772"/>
    </row>
    <row r="164" spans="1:13" ht="25.5" x14ac:dyDescent="0.2">
      <c r="A164" s="7"/>
      <c r="B164" s="20" t="s">
        <v>2343</v>
      </c>
      <c r="C164" s="485" t="s">
        <v>3011</v>
      </c>
      <c r="D164" s="22">
        <v>39814</v>
      </c>
      <c r="E164" s="22">
        <v>39903</v>
      </c>
      <c r="F164" s="3854">
        <v>204</v>
      </c>
      <c r="G164" s="3854">
        <v>6</v>
      </c>
      <c r="H164" s="7"/>
      <c r="I164" s="7"/>
      <c r="J164" s="7">
        <v>36</v>
      </c>
      <c r="K164" s="7"/>
      <c r="L164" s="20"/>
      <c r="M164" s="293"/>
    </row>
    <row r="165" spans="1:13" ht="25.5" x14ac:dyDescent="0.2">
      <c r="A165" s="7"/>
      <c r="B165" s="20" t="s">
        <v>2343</v>
      </c>
      <c r="C165" s="485" t="s">
        <v>3012</v>
      </c>
      <c r="D165" s="22">
        <v>39828</v>
      </c>
      <c r="E165" s="22">
        <v>39859</v>
      </c>
      <c r="F165" s="3855"/>
      <c r="G165" s="3855"/>
      <c r="H165" s="7"/>
      <c r="I165" s="7"/>
      <c r="J165" s="7">
        <v>32</v>
      </c>
      <c r="K165" s="7"/>
      <c r="L165" s="20"/>
      <c r="M165" s="20"/>
    </row>
    <row r="166" spans="1:13" x14ac:dyDescent="0.2">
      <c r="A166" s="7"/>
      <c r="B166" s="20" t="s">
        <v>2343</v>
      </c>
      <c r="C166" s="45" t="s">
        <v>106</v>
      </c>
      <c r="D166" s="22">
        <v>39814</v>
      </c>
      <c r="E166" s="22">
        <v>39994</v>
      </c>
      <c r="F166" s="3855"/>
      <c r="G166" s="3855"/>
      <c r="H166" s="7"/>
      <c r="I166" s="7"/>
      <c r="J166" s="7">
        <v>54</v>
      </c>
      <c r="K166" s="7"/>
      <c r="L166" s="20"/>
      <c r="M166" s="20"/>
    </row>
    <row r="167" spans="1:13" ht="25.5" x14ac:dyDescent="0.2">
      <c r="A167" s="7"/>
      <c r="B167" s="20" t="s">
        <v>2343</v>
      </c>
      <c r="C167" s="485" t="s">
        <v>3013</v>
      </c>
      <c r="D167" s="22">
        <v>39814</v>
      </c>
      <c r="E167" s="22">
        <v>39994</v>
      </c>
      <c r="F167" s="3855"/>
      <c r="G167" s="3855"/>
      <c r="H167" s="7"/>
      <c r="I167" s="7"/>
      <c r="J167" s="7">
        <v>23</v>
      </c>
      <c r="K167" s="7"/>
      <c r="L167" s="20"/>
      <c r="M167" s="20"/>
    </row>
    <row r="168" spans="1:13" ht="24.75" customHeight="1" x14ac:dyDescent="0.2">
      <c r="A168" s="7"/>
      <c r="B168" s="124" t="s">
        <v>2343</v>
      </c>
      <c r="C168" s="1457" t="s">
        <v>107</v>
      </c>
      <c r="D168" s="499">
        <v>39814</v>
      </c>
      <c r="E168" s="499">
        <v>39994</v>
      </c>
      <c r="F168" s="3855"/>
      <c r="G168" s="3856"/>
      <c r="H168" s="7"/>
      <c r="I168" s="7"/>
      <c r="J168" s="7">
        <v>47</v>
      </c>
      <c r="K168" s="7"/>
      <c r="M168" s="85" t="s">
        <v>3014</v>
      </c>
    </row>
    <row r="169" spans="1:13" x14ac:dyDescent="0.2">
      <c r="A169" s="7"/>
      <c r="B169" s="20" t="s">
        <v>2343</v>
      </c>
      <c r="C169" s="49" t="s">
        <v>1757</v>
      </c>
      <c r="D169" s="22">
        <v>39814</v>
      </c>
      <c r="E169" s="22">
        <v>39994</v>
      </c>
      <c r="F169" s="3855"/>
      <c r="G169" s="3854">
        <v>7</v>
      </c>
      <c r="H169" s="7"/>
      <c r="I169" s="7"/>
      <c r="J169" s="7">
        <v>33</v>
      </c>
      <c r="K169" s="7"/>
      <c r="L169" s="20"/>
      <c r="M169" s="20"/>
    </row>
    <row r="170" spans="1:13" ht="25.5" x14ac:dyDescent="0.2">
      <c r="A170" s="7"/>
      <c r="B170" s="20" t="s">
        <v>2343</v>
      </c>
      <c r="C170" s="485" t="s">
        <v>3015</v>
      </c>
      <c r="D170" s="22">
        <v>39814</v>
      </c>
      <c r="E170" s="22">
        <v>39994</v>
      </c>
      <c r="F170" s="3855"/>
      <c r="G170" s="3855"/>
      <c r="H170" s="7"/>
      <c r="I170" s="7"/>
      <c r="J170" s="7">
        <v>25</v>
      </c>
      <c r="K170" s="7"/>
      <c r="L170" s="20"/>
      <c r="M170" s="20"/>
    </row>
    <row r="171" spans="1:13" x14ac:dyDescent="0.2">
      <c r="A171" s="7"/>
      <c r="B171" s="20" t="s">
        <v>2343</v>
      </c>
      <c r="C171" s="49" t="s">
        <v>1758</v>
      </c>
      <c r="D171" s="22">
        <v>39814</v>
      </c>
      <c r="E171" s="22">
        <v>39994</v>
      </c>
      <c r="F171" s="3855"/>
      <c r="G171" s="3855"/>
      <c r="H171" s="7"/>
      <c r="I171" s="7"/>
      <c r="J171" s="7">
        <v>35</v>
      </c>
      <c r="K171" s="7"/>
      <c r="L171" s="20"/>
      <c r="M171" s="20"/>
    </row>
    <row r="172" spans="1:13" x14ac:dyDescent="0.2">
      <c r="A172" s="7"/>
      <c r="B172" s="20" t="s">
        <v>2343</v>
      </c>
      <c r="C172" s="49" t="s">
        <v>3016</v>
      </c>
      <c r="D172" s="22">
        <v>39814</v>
      </c>
      <c r="E172" s="22">
        <v>39994</v>
      </c>
      <c r="F172" s="3855"/>
      <c r="G172" s="3855"/>
      <c r="H172" s="7"/>
      <c r="I172" s="7"/>
      <c r="J172" s="7">
        <v>27</v>
      </c>
      <c r="K172" s="7"/>
      <c r="L172" s="20"/>
      <c r="M172" s="20"/>
    </row>
    <row r="173" spans="1:13" x14ac:dyDescent="0.2">
      <c r="A173" s="7"/>
      <c r="B173" s="20" t="s">
        <v>2343</v>
      </c>
      <c r="C173" s="49" t="s">
        <v>3017</v>
      </c>
      <c r="D173" s="22">
        <v>39814</v>
      </c>
      <c r="E173" s="22">
        <v>39994</v>
      </c>
      <c r="F173" s="3855"/>
      <c r="G173" s="3855"/>
      <c r="H173" s="7"/>
      <c r="I173" s="7"/>
      <c r="J173" s="7">
        <v>44</v>
      </c>
      <c r="K173" s="7"/>
      <c r="L173" s="20"/>
      <c r="M173" s="20"/>
    </row>
    <row r="174" spans="1:13" ht="25.5" x14ac:dyDescent="0.2">
      <c r="A174" s="7"/>
      <c r="B174" s="20" t="s">
        <v>2343</v>
      </c>
      <c r="C174" s="485" t="s">
        <v>3018</v>
      </c>
      <c r="D174" s="22">
        <v>39814</v>
      </c>
      <c r="E174" s="22">
        <v>39994</v>
      </c>
      <c r="F174" s="3856"/>
      <c r="G174" s="3856"/>
      <c r="H174" s="7"/>
      <c r="I174" s="7"/>
      <c r="J174" s="7">
        <v>37</v>
      </c>
      <c r="K174" s="7"/>
      <c r="L174" s="20"/>
      <c r="M174" s="20"/>
    </row>
    <row r="175" spans="1:13" x14ac:dyDescent="0.2">
      <c r="A175" s="7"/>
      <c r="B175" s="20" t="s">
        <v>2343</v>
      </c>
      <c r="C175" s="49" t="s">
        <v>3019</v>
      </c>
      <c r="D175" s="22">
        <v>39814</v>
      </c>
      <c r="E175" s="22">
        <v>39994</v>
      </c>
      <c r="F175" s="3854">
        <v>205</v>
      </c>
      <c r="G175" s="3854">
        <v>1</v>
      </c>
      <c r="H175" s="7"/>
      <c r="I175" s="7"/>
      <c r="J175" s="7">
        <v>43</v>
      </c>
      <c r="K175" s="7"/>
      <c r="L175" s="20"/>
      <c r="M175" s="20"/>
    </row>
    <row r="176" spans="1:13" x14ac:dyDescent="0.2">
      <c r="A176" s="7"/>
      <c r="B176" s="20" t="s">
        <v>2343</v>
      </c>
      <c r="C176" s="49" t="s">
        <v>1759</v>
      </c>
      <c r="D176" s="22">
        <v>39814</v>
      </c>
      <c r="E176" s="22">
        <v>39994</v>
      </c>
      <c r="F176" s="3855"/>
      <c r="G176" s="3855"/>
      <c r="H176" s="7"/>
      <c r="I176" s="7"/>
      <c r="J176" s="7">
        <v>32</v>
      </c>
      <c r="K176" s="7"/>
      <c r="L176" s="20"/>
      <c r="M176" s="20"/>
    </row>
    <row r="177" spans="1:13" x14ac:dyDescent="0.2">
      <c r="A177" s="7"/>
      <c r="B177" s="20" t="s">
        <v>2343</v>
      </c>
      <c r="C177" s="49" t="s">
        <v>3020</v>
      </c>
      <c r="D177" s="22">
        <v>39814</v>
      </c>
      <c r="E177" s="22">
        <v>39994</v>
      </c>
      <c r="F177" s="3855"/>
      <c r="G177" s="3855"/>
      <c r="H177" s="7"/>
      <c r="I177" s="7"/>
      <c r="J177" s="7">
        <v>18</v>
      </c>
      <c r="K177" s="7"/>
      <c r="L177" s="20"/>
      <c r="M177" s="20"/>
    </row>
    <row r="178" spans="1:13" x14ac:dyDescent="0.2">
      <c r="A178" s="7"/>
      <c r="B178" s="20" t="s">
        <v>2343</v>
      </c>
      <c r="C178" s="49" t="s">
        <v>3021</v>
      </c>
      <c r="D178" s="22">
        <v>39814</v>
      </c>
      <c r="E178" s="22">
        <v>39903</v>
      </c>
      <c r="F178" s="3855"/>
      <c r="G178" s="3855"/>
      <c r="H178" s="7"/>
      <c r="I178" s="7"/>
      <c r="J178" s="7">
        <v>23</v>
      </c>
      <c r="K178" s="7"/>
      <c r="L178" s="20"/>
      <c r="M178" s="20"/>
    </row>
    <row r="179" spans="1:13" x14ac:dyDescent="0.2">
      <c r="A179" s="7"/>
      <c r="B179" s="20" t="s">
        <v>2343</v>
      </c>
      <c r="C179" s="49" t="s">
        <v>3022</v>
      </c>
      <c r="D179" s="22">
        <v>39814</v>
      </c>
      <c r="E179" s="22">
        <v>40086</v>
      </c>
      <c r="F179" s="3855"/>
      <c r="G179" s="3855"/>
      <c r="H179" s="7"/>
      <c r="I179" s="7"/>
      <c r="J179" s="7">
        <v>18</v>
      </c>
      <c r="K179" s="7"/>
      <c r="L179" s="20"/>
      <c r="M179" s="20"/>
    </row>
    <row r="180" spans="1:13" x14ac:dyDescent="0.2">
      <c r="A180" s="7"/>
      <c r="B180" s="20" t="s">
        <v>2343</v>
      </c>
      <c r="C180" s="49" t="s">
        <v>3023</v>
      </c>
      <c r="D180" s="22">
        <v>39814</v>
      </c>
      <c r="E180" s="22">
        <v>39994</v>
      </c>
      <c r="F180" s="3855"/>
      <c r="G180" s="3855"/>
      <c r="H180" s="7"/>
      <c r="I180" s="7"/>
      <c r="J180" s="7">
        <v>32</v>
      </c>
      <c r="K180" s="7"/>
      <c r="L180" s="20"/>
      <c r="M180" s="20"/>
    </row>
    <row r="181" spans="1:13" x14ac:dyDescent="0.2">
      <c r="A181" s="7"/>
      <c r="B181" s="20" t="s">
        <v>2343</v>
      </c>
      <c r="C181" s="49" t="s">
        <v>3024</v>
      </c>
      <c r="D181" s="22">
        <v>39814</v>
      </c>
      <c r="E181" s="22">
        <v>39994</v>
      </c>
      <c r="F181" s="3855"/>
      <c r="G181" s="3856"/>
      <c r="H181" s="7"/>
      <c r="I181" s="7"/>
      <c r="J181" s="7">
        <v>25</v>
      </c>
      <c r="K181" s="7"/>
      <c r="L181" s="20"/>
      <c r="M181" s="20"/>
    </row>
    <row r="182" spans="1:13" ht="12" customHeight="1" x14ac:dyDescent="0.2">
      <c r="A182" s="7"/>
      <c r="B182" s="20" t="s">
        <v>2343</v>
      </c>
      <c r="C182" s="49" t="s">
        <v>3025</v>
      </c>
      <c r="D182" s="22">
        <v>39814</v>
      </c>
      <c r="E182" s="22">
        <v>39994</v>
      </c>
      <c r="F182" s="3856"/>
      <c r="G182" s="580">
        <v>2</v>
      </c>
      <c r="H182" s="7"/>
      <c r="I182" s="7"/>
      <c r="J182" s="7">
        <v>23</v>
      </c>
      <c r="K182" s="7"/>
      <c r="L182" s="20"/>
      <c r="M182" s="20"/>
    </row>
    <row r="183" spans="1:13" x14ac:dyDescent="0.2">
      <c r="B183" s="17"/>
      <c r="D183" s="52"/>
      <c r="E183" s="52"/>
      <c r="L183" s="17"/>
      <c r="M183" s="17"/>
    </row>
    <row r="184" spans="1:13" x14ac:dyDescent="0.2">
      <c r="A184" s="17" t="s">
        <v>908</v>
      </c>
      <c r="B184" s="329"/>
      <c r="D184" s="3934" t="s">
        <v>2722</v>
      </c>
      <c r="E184" s="3934"/>
      <c r="F184" s="3934"/>
      <c r="G184" s="3934"/>
      <c r="K184" s="36"/>
      <c r="L184" s="36"/>
      <c r="M184" s="36"/>
    </row>
    <row r="185" spans="1:13" x14ac:dyDescent="0.2">
      <c r="A185" t="s">
        <v>2723</v>
      </c>
      <c r="B185" s="329"/>
      <c r="D185" s="3" t="s">
        <v>2860</v>
      </c>
      <c r="E185" s="330" t="s">
        <v>2861</v>
      </c>
      <c r="F185" s="331"/>
      <c r="G185" s="301" t="s">
        <v>2862</v>
      </c>
      <c r="J185" s="36"/>
      <c r="K185" s="36"/>
      <c r="L185" s="36"/>
      <c r="M185" s="36"/>
    </row>
    <row r="186" spans="1:13" x14ac:dyDescent="0.2">
      <c r="A186" s="17" t="s">
        <v>2727</v>
      </c>
      <c r="B186" s="329"/>
      <c r="D186" s="301"/>
      <c r="E186" s="330"/>
      <c r="F186" s="331"/>
      <c r="G186" s="301"/>
      <c r="J186" s="36"/>
      <c r="K186" s="36"/>
      <c r="L186" s="36"/>
      <c r="M186" s="36"/>
    </row>
    <row r="187" spans="1:13" x14ac:dyDescent="0.2">
      <c r="A187" s="329"/>
      <c r="B187" s="329"/>
      <c r="J187" s="36"/>
      <c r="K187" s="36"/>
      <c r="L187" s="36"/>
      <c r="M187" s="36"/>
    </row>
    <row r="188" spans="1:13" x14ac:dyDescent="0.2">
      <c r="A188" s="329"/>
      <c r="B188" s="329"/>
      <c r="J188" s="36"/>
      <c r="K188" s="36"/>
      <c r="L188" s="36"/>
      <c r="M188" s="36"/>
    </row>
    <row r="189" spans="1:13" x14ac:dyDescent="0.2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</row>
    <row r="190" spans="1:13" ht="12.75" customHeight="1" x14ac:dyDescent="0.2">
      <c r="A190" s="3860"/>
      <c r="B190" s="3860"/>
      <c r="C190" s="3845" t="s">
        <v>2859</v>
      </c>
      <c r="D190" s="3845"/>
      <c r="E190" s="3845"/>
      <c r="F190" s="3845"/>
      <c r="G190" s="3845"/>
      <c r="H190" s="3845"/>
      <c r="I190" s="3845"/>
      <c r="J190" s="3845"/>
      <c r="K190" s="3845"/>
      <c r="L190" s="3852" t="s">
        <v>2858</v>
      </c>
      <c r="M190" s="3852"/>
    </row>
    <row r="191" spans="1:13" x14ac:dyDescent="0.2">
      <c r="A191" s="3860"/>
      <c r="B191" s="3860"/>
      <c r="C191" s="3845"/>
      <c r="D191" s="3845"/>
      <c r="E191" s="3845"/>
      <c r="F191" s="3845"/>
      <c r="G191" s="3845"/>
      <c r="H191" s="3845"/>
      <c r="I191" s="3845"/>
      <c r="J191" s="3845"/>
      <c r="K191" s="3845"/>
      <c r="L191" s="3852"/>
      <c r="M191" s="3852"/>
    </row>
    <row r="192" spans="1:13" x14ac:dyDescent="0.2">
      <c r="A192" s="3860"/>
      <c r="B192" s="3860"/>
      <c r="C192" s="3845"/>
      <c r="D192" s="3845"/>
      <c r="E192" s="3845"/>
      <c r="F192" s="3845"/>
      <c r="G192" s="3845"/>
      <c r="H192" s="3845"/>
      <c r="I192" s="3845"/>
      <c r="J192" s="3845"/>
      <c r="K192" s="3845"/>
      <c r="L192" s="3852"/>
      <c r="M192" s="3852"/>
    </row>
    <row r="193" spans="1:13" ht="12.75" customHeight="1" x14ac:dyDescent="0.2">
      <c r="A193" s="3860"/>
      <c r="B193" s="3860"/>
      <c r="C193" s="3853" t="s">
        <v>2720</v>
      </c>
      <c r="D193" s="3853"/>
      <c r="E193" s="3853"/>
      <c r="F193" s="3853"/>
      <c r="G193" s="3853"/>
      <c r="H193" s="3853"/>
      <c r="I193" s="3853"/>
      <c r="J193" s="3853"/>
      <c r="K193" s="3853"/>
      <c r="L193" s="3852" t="s">
        <v>1208</v>
      </c>
      <c r="M193" s="3852"/>
    </row>
    <row r="194" spans="1:13" ht="12.75" customHeight="1" x14ac:dyDescent="0.2">
      <c r="A194" s="3860"/>
      <c r="B194" s="3860"/>
      <c r="C194" s="3853"/>
      <c r="D194" s="3853"/>
      <c r="E194" s="3853"/>
      <c r="F194" s="3853"/>
      <c r="G194" s="3853"/>
      <c r="H194" s="3853"/>
      <c r="I194" s="3853"/>
      <c r="J194" s="3853"/>
      <c r="K194" s="3853"/>
      <c r="L194" s="3852"/>
      <c r="M194" s="3852"/>
    </row>
    <row r="195" spans="1:13" ht="12.75" customHeight="1" x14ac:dyDescent="0.2">
      <c r="A195" s="3860"/>
      <c r="B195" s="3860"/>
      <c r="C195" s="3853"/>
      <c r="D195" s="3853"/>
      <c r="E195" s="3853"/>
      <c r="F195" s="3853"/>
      <c r="G195" s="3853"/>
      <c r="H195" s="3853"/>
      <c r="I195" s="3853"/>
      <c r="J195" s="3853"/>
      <c r="K195" s="3853"/>
      <c r="L195" s="3852"/>
      <c r="M195" s="3852"/>
    </row>
    <row r="196" spans="1:13" x14ac:dyDescent="0.2">
      <c r="L196" s="17"/>
      <c r="M196" s="17"/>
    </row>
    <row r="197" spans="1:13" x14ac:dyDescent="0.2">
      <c r="A197" t="s">
        <v>2319</v>
      </c>
      <c r="L197" s="292"/>
      <c r="M197" s="292"/>
    </row>
    <row r="198" spans="1:13" x14ac:dyDescent="0.2">
      <c r="A198" t="s">
        <v>99</v>
      </c>
      <c r="L198" s="292"/>
      <c r="M198" s="292"/>
    </row>
    <row r="199" spans="1:13" x14ac:dyDescent="0.2">
      <c r="A199" s="17" t="s">
        <v>2725</v>
      </c>
      <c r="J199" s="71"/>
      <c r="K199" s="71"/>
      <c r="L199" s="73"/>
      <c r="M199" s="73"/>
    </row>
    <row r="200" spans="1:13" x14ac:dyDescent="0.2">
      <c r="A200" s="17" t="s">
        <v>2724</v>
      </c>
      <c r="J200" s="4"/>
      <c r="K200" s="4"/>
      <c r="L200" s="71"/>
      <c r="M200" s="71"/>
    </row>
    <row r="201" spans="1:13" x14ac:dyDescent="0.2">
      <c r="I201" s="4"/>
      <c r="J201" s="4"/>
      <c r="K201" s="4"/>
      <c r="L201" s="17"/>
      <c r="M201" s="17"/>
    </row>
    <row r="202" spans="1:13" ht="23.25" customHeight="1" x14ac:dyDescent="0.2">
      <c r="A202" s="3845" t="s">
        <v>2864</v>
      </c>
      <c r="B202" s="3845" t="s">
        <v>2865</v>
      </c>
      <c r="C202" s="3845" t="s">
        <v>1212</v>
      </c>
      <c r="D202" s="3845" t="s">
        <v>2866</v>
      </c>
      <c r="E202" s="3845"/>
      <c r="F202" s="3848" t="s">
        <v>3430</v>
      </c>
      <c r="G202" s="3849"/>
      <c r="H202" s="3841" t="s">
        <v>3429</v>
      </c>
      <c r="I202" s="3841"/>
      <c r="J202" s="3872" t="s">
        <v>1211</v>
      </c>
      <c r="K202" s="3872" t="s">
        <v>2872</v>
      </c>
      <c r="L202" s="3857" t="s">
        <v>2915</v>
      </c>
      <c r="M202" s="3850" t="s">
        <v>2873</v>
      </c>
    </row>
    <row r="203" spans="1:13" ht="18" x14ac:dyDescent="0.2">
      <c r="A203" s="3845"/>
      <c r="B203" s="3845"/>
      <c r="C203" s="3845"/>
      <c r="D203" s="6" t="s">
        <v>2867</v>
      </c>
      <c r="E203" s="6" t="s">
        <v>2868</v>
      </c>
      <c r="F203" s="6" t="s">
        <v>2870</v>
      </c>
      <c r="G203" s="6" t="s">
        <v>2871</v>
      </c>
      <c r="H203" s="325" t="s">
        <v>3216</v>
      </c>
      <c r="I203" s="325" t="s">
        <v>3217</v>
      </c>
      <c r="J203" s="3873"/>
      <c r="K203" s="3873"/>
      <c r="L203" s="3858"/>
      <c r="M203" s="3851"/>
    </row>
    <row r="204" spans="1:13" x14ac:dyDescent="0.2">
      <c r="A204" s="67"/>
      <c r="B204" s="291"/>
      <c r="C204" s="317"/>
      <c r="D204" s="68"/>
      <c r="E204" s="68"/>
      <c r="F204" s="67"/>
      <c r="G204" s="67"/>
      <c r="H204" s="67"/>
      <c r="I204" s="67"/>
      <c r="J204" s="67"/>
      <c r="K204" s="67"/>
      <c r="L204" s="291"/>
      <c r="M204" s="291"/>
    </row>
    <row r="205" spans="1:13" ht="12.75" customHeight="1" x14ac:dyDescent="0.2">
      <c r="A205" s="7"/>
      <c r="B205" s="20" t="s">
        <v>2343</v>
      </c>
      <c r="C205" s="7" t="s">
        <v>1760</v>
      </c>
      <c r="D205" s="22">
        <v>39814</v>
      </c>
      <c r="E205" s="22">
        <v>39994</v>
      </c>
      <c r="F205" s="3888">
        <v>205</v>
      </c>
      <c r="G205" s="3888">
        <v>2</v>
      </c>
      <c r="H205" s="7"/>
      <c r="I205" s="7"/>
      <c r="J205" s="7">
        <v>26</v>
      </c>
      <c r="K205" s="7"/>
      <c r="L205" s="20"/>
      <c r="M205" s="293"/>
    </row>
    <row r="206" spans="1:13" ht="12.75" customHeight="1" x14ac:dyDescent="0.2">
      <c r="A206" s="7"/>
      <c r="B206" s="20" t="s">
        <v>2343</v>
      </c>
      <c r="C206" s="7" t="s">
        <v>1761</v>
      </c>
      <c r="D206" s="22">
        <v>39814</v>
      </c>
      <c r="E206" s="22">
        <v>39994</v>
      </c>
      <c r="F206" s="3888"/>
      <c r="G206" s="3888"/>
      <c r="H206" s="7"/>
      <c r="I206" s="7"/>
      <c r="J206" s="7">
        <v>26</v>
      </c>
      <c r="K206" s="7"/>
      <c r="L206" s="20"/>
      <c r="M206" s="20"/>
    </row>
    <row r="207" spans="1:13" ht="25.5" customHeight="1" x14ac:dyDescent="0.2">
      <c r="A207" s="7"/>
      <c r="B207" s="20" t="s">
        <v>2343</v>
      </c>
      <c r="C207" s="11" t="s">
        <v>2688</v>
      </c>
      <c r="D207" s="22">
        <v>39814</v>
      </c>
      <c r="E207" s="22">
        <v>39994</v>
      </c>
      <c r="F207" s="3888"/>
      <c r="G207" s="3888"/>
      <c r="H207" s="7"/>
      <c r="I207" s="7"/>
      <c r="J207" s="7">
        <v>18</v>
      </c>
      <c r="K207" s="7"/>
      <c r="L207" s="20"/>
      <c r="M207" s="20"/>
    </row>
    <row r="208" spans="1:13" ht="12.75" customHeight="1" x14ac:dyDescent="0.2">
      <c r="A208" s="7"/>
      <c r="B208" s="20" t="s">
        <v>2343</v>
      </c>
      <c r="C208" s="7" t="s">
        <v>1762</v>
      </c>
      <c r="D208" s="22">
        <v>39814</v>
      </c>
      <c r="E208" s="22">
        <v>39994</v>
      </c>
      <c r="F208" s="3888"/>
      <c r="G208" s="3888"/>
      <c r="H208" s="7"/>
      <c r="I208" s="7"/>
      <c r="J208" s="7">
        <v>31</v>
      </c>
      <c r="K208" s="7"/>
      <c r="L208" s="20"/>
      <c r="M208" s="20"/>
    </row>
    <row r="209" spans="1:13" ht="39.75" customHeight="1" x14ac:dyDescent="0.2">
      <c r="A209" s="7"/>
      <c r="B209" s="20" t="s">
        <v>2343</v>
      </c>
      <c r="C209" s="11" t="s">
        <v>2689</v>
      </c>
      <c r="D209" s="22">
        <v>39814</v>
      </c>
      <c r="E209" s="22">
        <v>39994</v>
      </c>
      <c r="F209" s="3888"/>
      <c r="G209" s="3888"/>
      <c r="H209" s="7"/>
      <c r="I209" s="7"/>
      <c r="J209" s="7">
        <v>15</v>
      </c>
      <c r="K209" s="7"/>
      <c r="M209" s="85" t="s">
        <v>3572</v>
      </c>
    </row>
    <row r="210" spans="1:13" ht="12.75" customHeight="1" x14ac:dyDescent="0.2">
      <c r="A210" s="7"/>
      <c r="B210" s="20" t="s">
        <v>2343</v>
      </c>
      <c r="C210" s="7" t="s">
        <v>1763</v>
      </c>
      <c r="D210" s="22">
        <v>39815</v>
      </c>
      <c r="E210" s="22">
        <v>39994</v>
      </c>
      <c r="F210" s="3888"/>
      <c r="G210" s="3888"/>
      <c r="H210" s="7"/>
      <c r="I210" s="7"/>
      <c r="J210" s="7">
        <v>26</v>
      </c>
      <c r="K210" s="7"/>
      <c r="L210" s="20"/>
      <c r="M210" s="20"/>
    </row>
    <row r="211" spans="1:13" ht="12.75" customHeight="1" x14ac:dyDescent="0.2">
      <c r="A211" s="7"/>
      <c r="B211" s="20" t="s">
        <v>2343</v>
      </c>
      <c r="C211" s="7" t="s">
        <v>1764</v>
      </c>
      <c r="D211" s="22">
        <v>39845</v>
      </c>
      <c r="E211" s="22">
        <v>39902</v>
      </c>
      <c r="F211" s="3888"/>
      <c r="G211" s="3888"/>
      <c r="H211" s="7"/>
      <c r="I211" s="7"/>
      <c r="J211" s="7">
        <v>18</v>
      </c>
      <c r="K211" s="7"/>
      <c r="L211" s="20"/>
      <c r="M211" s="20"/>
    </row>
    <row r="212" spans="1:13" ht="12.75" customHeight="1" x14ac:dyDescent="0.2">
      <c r="A212" s="7"/>
      <c r="B212" s="20" t="s">
        <v>2343</v>
      </c>
      <c r="C212" s="7" t="s">
        <v>1765</v>
      </c>
      <c r="D212" s="22">
        <v>39845</v>
      </c>
      <c r="E212" s="22">
        <v>39994</v>
      </c>
      <c r="F212" s="3888"/>
      <c r="G212" s="3888">
        <v>3</v>
      </c>
      <c r="H212" s="7"/>
      <c r="I212" s="7"/>
      <c r="J212" s="7">
        <v>46</v>
      </c>
      <c r="K212" s="7"/>
      <c r="L212" s="20"/>
      <c r="M212" s="20"/>
    </row>
    <row r="213" spans="1:13" ht="26.25" customHeight="1" x14ac:dyDescent="0.2">
      <c r="A213" s="7"/>
      <c r="B213" s="20" t="s">
        <v>2343</v>
      </c>
      <c r="C213" s="11" t="s">
        <v>2690</v>
      </c>
      <c r="D213" s="22">
        <v>39845</v>
      </c>
      <c r="E213" s="22">
        <v>39994</v>
      </c>
      <c r="F213" s="3888"/>
      <c r="G213" s="3888"/>
      <c r="H213" s="7"/>
      <c r="I213" s="7"/>
      <c r="J213" s="7">
        <v>24</v>
      </c>
      <c r="K213" s="7"/>
      <c r="L213" s="20"/>
      <c r="M213" s="20"/>
    </row>
    <row r="214" spans="1:13" ht="25.5" customHeight="1" x14ac:dyDescent="0.2">
      <c r="A214" s="7"/>
      <c r="B214" s="20" t="s">
        <v>2343</v>
      </c>
      <c r="C214" s="85" t="s">
        <v>3026</v>
      </c>
      <c r="D214" s="22">
        <v>39883</v>
      </c>
      <c r="E214" s="22">
        <v>39948</v>
      </c>
      <c r="F214" s="3888"/>
      <c r="G214" s="3888"/>
      <c r="H214" s="7"/>
      <c r="I214" s="7"/>
      <c r="J214" s="7">
        <v>59</v>
      </c>
      <c r="K214" s="7"/>
      <c r="L214" s="20"/>
      <c r="M214" s="20"/>
    </row>
    <row r="215" spans="1:13" ht="27" customHeight="1" x14ac:dyDescent="0.2">
      <c r="A215" s="7"/>
      <c r="B215" s="20" t="s">
        <v>2343</v>
      </c>
      <c r="C215" s="85" t="s">
        <v>3028</v>
      </c>
      <c r="D215" s="22">
        <v>39839</v>
      </c>
      <c r="E215" s="22">
        <v>39994</v>
      </c>
      <c r="F215" s="3888"/>
      <c r="G215" s="3888"/>
      <c r="H215" s="7"/>
      <c r="I215" s="7"/>
      <c r="J215" s="7">
        <v>21</v>
      </c>
      <c r="K215" s="7"/>
      <c r="L215" s="20"/>
      <c r="M215" s="20"/>
    </row>
    <row r="216" spans="1:13" ht="26.25" customHeight="1" x14ac:dyDescent="0.2">
      <c r="A216" s="7"/>
      <c r="B216" s="20" t="s">
        <v>2343</v>
      </c>
      <c r="C216" s="85" t="s">
        <v>3027</v>
      </c>
      <c r="D216" s="22">
        <v>39835</v>
      </c>
      <c r="E216" s="22">
        <v>39994</v>
      </c>
      <c r="F216" s="3888"/>
      <c r="G216" s="3888"/>
      <c r="H216" s="7"/>
      <c r="I216" s="7"/>
      <c r="J216" s="7">
        <v>36</v>
      </c>
      <c r="K216" s="7"/>
      <c r="L216" s="85"/>
      <c r="M216" s="85"/>
    </row>
    <row r="217" spans="1:13" ht="12.75" customHeight="1" x14ac:dyDescent="0.2">
      <c r="A217" s="7"/>
      <c r="B217" s="20" t="s">
        <v>2343</v>
      </c>
      <c r="C217" s="7" t="s">
        <v>1766</v>
      </c>
      <c r="D217" s="22">
        <v>39824</v>
      </c>
      <c r="E217" s="22">
        <v>40135</v>
      </c>
      <c r="F217" s="3888"/>
      <c r="G217" s="3888">
        <v>4</v>
      </c>
      <c r="H217" s="7"/>
      <c r="I217" s="7"/>
      <c r="J217" s="7">
        <v>45</v>
      </c>
      <c r="K217" s="7"/>
      <c r="L217" s="85"/>
      <c r="M217" s="85"/>
    </row>
    <row r="218" spans="1:13" ht="12.75" customHeight="1" x14ac:dyDescent="0.2">
      <c r="A218" s="7"/>
      <c r="B218" s="20" t="s">
        <v>2343</v>
      </c>
      <c r="C218" s="20" t="s">
        <v>3029</v>
      </c>
      <c r="D218" s="22">
        <v>39873</v>
      </c>
      <c r="E218" s="22">
        <v>39994</v>
      </c>
      <c r="F218" s="3888"/>
      <c r="G218" s="3888"/>
      <c r="H218" s="7"/>
      <c r="I218" s="7"/>
      <c r="J218" s="7">
        <v>20</v>
      </c>
      <c r="K218" s="7"/>
      <c r="L218" s="20"/>
      <c r="M218" s="20"/>
    </row>
    <row r="219" spans="1:13" ht="12.75" customHeight="1" x14ac:dyDescent="0.2">
      <c r="A219" s="7"/>
      <c r="B219" s="20" t="s">
        <v>2343</v>
      </c>
      <c r="C219" s="20" t="s">
        <v>1767</v>
      </c>
      <c r="D219" s="22">
        <v>39904</v>
      </c>
      <c r="E219" s="22">
        <v>39994</v>
      </c>
      <c r="F219" s="3888"/>
      <c r="G219" s="3888"/>
      <c r="H219" s="7"/>
      <c r="I219" s="7"/>
      <c r="J219" s="7">
        <v>19</v>
      </c>
      <c r="K219" s="7"/>
      <c r="L219" s="20"/>
      <c r="M219" s="20"/>
    </row>
    <row r="220" spans="1:13" ht="12.75" customHeight="1" x14ac:dyDescent="0.2">
      <c r="A220" s="7"/>
      <c r="B220" s="20" t="s">
        <v>2343</v>
      </c>
      <c r="C220" s="20" t="s">
        <v>3030</v>
      </c>
      <c r="D220" s="22">
        <v>39904</v>
      </c>
      <c r="E220" s="22">
        <v>39994</v>
      </c>
      <c r="F220" s="3888"/>
      <c r="G220" s="3888"/>
      <c r="H220" s="7"/>
      <c r="I220" s="7"/>
      <c r="J220" s="7">
        <v>21</v>
      </c>
      <c r="K220" s="7"/>
      <c r="L220" s="20"/>
      <c r="M220" s="20"/>
    </row>
    <row r="221" spans="1:13" ht="12.75" customHeight="1" x14ac:dyDescent="0.2">
      <c r="A221" s="7"/>
      <c r="B221" s="20" t="s">
        <v>2343</v>
      </c>
      <c r="C221" s="20" t="s">
        <v>1768</v>
      </c>
      <c r="D221" s="22">
        <v>39904</v>
      </c>
      <c r="E221" s="22">
        <v>39994</v>
      </c>
      <c r="F221" s="3888"/>
      <c r="G221" s="3888"/>
      <c r="H221" s="7"/>
      <c r="I221" s="7"/>
      <c r="J221" s="7">
        <v>43</v>
      </c>
      <c r="K221" s="7"/>
      <c r="L221" s="20"/>
      <c r="M221" s="20"/>
    </row>
    <row r="222" spans="1:13" ht="12.75" customHeight="1" x14ac:dyDescent="0.2">
      <c r="A222" s="7"/>
      <c r="B222" s="20" t="s">
        <v>2343</v>
      </c>
      <c r="C222" s="7" t="s">
        <v>1769</v>
      </c>
      <c r="D222" s="22">
        <v>39897</v>
      </c>
      <c r="E222" s="22">
        <v>40080</v>
      </c>
      <c r="F222" s="3888"/>
      <c r="G222" s="3888"/>
      <c r="H222" s="7"/>
      <c r="I222" s="7"/>
      <c r="J222" s="7">
        <v>65</v>
      </c>
      <c r="K222" s="7"/>
      <c r="L222" s="20"/>
      <c r="M222" s="20"/>
    </row>
    <row r="223" spans="1:13" ht="12.75" customHeight="1" x14ac:dyDescent="0.2">
      <c r="A223" s="7"/>
      <c r="B223" s="20" t="s">
        <v>2343</v>
      </c>
      <c r="C223" s="7" t="s">
        <v>1770</v>
      </c>
      <c r="D223" s="22">
        <v>39904</v>
      </c>
      <c r="E223" s="22">
        <v>39994</v>
      </c>
      <c r="F223" s="3888"/>
      <c r="G223" s="3888"/>
      <c r="H223" s="7"/>
      <c r="I223" s="7"/>
      <c r="J223" s="7">
        <v>36</v>
      </c>
      <c r="K223" s="7"/>
      <c r="L223" s="20"/>
      <c r="M223" s="20"/>
    </row>
    <row r="224" spans="1:13" ht="12.75" customHeight="1" x14ac:dyDescent="0.2">
      <c r="B224" s="17"/>
      <c r="D224" s="52"/>
      <c r="E224" s="52"/>
      <c r="F224" s="738"/>
      <c r="G224" s="738"/>
      <c r="L224" s="17"/>
      <c r="M224" s="17"/>
    </row>
    <row r="225" spans="1:13" ht="12.75" customHeight="1" x14ac:dyDescent="0.2">
      <c r="A225" s="17" t="s">
        <v>908</v>
      </c>
      <c r="B225" s="329"/>
      <c r="D225" s="3934" t="s">
        <v>2722</v>
      </c>
      <c r="E225" s="3934"/>
      <c r="F225" s="3934"/>
      <c r="G225" s="3934"/>
      <c r="L225" s="17"/>
      <c r="M225" s="17"/>
    </row>
    <row r="226" spans="1:13" ht="12.75" customHeight="1" x14ac:dyDescent="0.2">
      <c r="A226" t="s">
        <v>2723</v>
      </c>
      <c r="B226" s="329"/>
      <c r="D226" s="3" t="s">
        <v>2860</v>
      </c>
      <c r="E226" s="330" t="s">
        <v>2861</v>
      </c>
      <c r="F226" s="331"/>
      <c r="G226" s="301" t="s">
        <v>2862</v>
      </c>
      <c r="L226" s="17"/>
      <c r="M226" s="17"/>
    </row>
    <row r="227" spans="1:13" ht="12.75" customHeight="1" x14ac:dyDescent="0.2">
      <c r="A227" s="17" t="s">
        <v>2727</v>
      </c>
      <c r="B227" s="329"/>
      <c r="D227" s="301"/>
      <c r="E227" s="330"/>
      <c r="F227" s="331"/>
      <c r="G227" s="301"/>
      <c r="L227" s="17"/>
      <c r="M227" s="17"/>
    </row>
    <row r="228" spans="1:13" ht="12.75" customHeight="1" x14ac:dyDescent="0.2">
      <c r="B228" s="17"/>
      <c r="D228" s="52"/>
      <c r="E228" s="52"/>
      <c r="F228" s="738"/>
      <c r="G228" s="738"/>
      <c r="L228" s="17"/>
      <c r="M228" s="17"/>
    </row>
    <row r="229" spans="1:13" ht="12.75" customHeight="1" x14ac:dyDescent="0.2">
      <c r="B229" s="17"/>
      <c r="D229" s="52"/>
      <c r="E229" s="52"/>
      <c r="F229" s="738"/>
      <c r="G229" s="738"/>
      <c r="L229" s="17"/>
      <c r="M229" s="17"/>
    </row>
    <row r="230" spans="1:13" ht="12.75" customHeight="1" x14ac:dyDescent="0.2">
      <c r="B230" s="17"/>
      <c r="D230" s="52"/>
      <c r="E230" s="52"/>
      <c r="F230" s="738"/>
      <c r="G230" s="738"/>
      <c r="L230" s="17"/>
      <c r="M230" s="17"/>
    </row>
    <row r="231" spans="1:13" ht="12.75" customHeight="1" x14ac:dyDescent="0.2">
      <c r="B231" s="17"/>
      <c r="D231" s="52"/>
      <c r="E231" s="52"/>
      <c r="F231" s="738"/>
      <c r="G231" s="738"/>
      <c r="L231" s="17"/>
      <c r="M231" s="17"/>
    </row>
    <row r="232" spans="1:13" ht="12.75" customHeight="1" x14ac:dyDescent="0.2">
      <c r="B232" s="17"/>
      <c r="D232" s="52"/>
      <c r="E232" s="52"/>
      <c r="F232" s="738"/>
      <c r="G232" s="738"/>
      <c r="L232" s="17"/>
      <c r="M232" s="17"/>
    </row>
    <row r="233" spans="1:13" ht="12.75" customHeight="1" x14ac:dyDescent="0.2">
      <c r="B233" s="17"/>
      <c r="D233" s="52"/>
      <c r="E233" s="52"/>
      <c r="F233" s="738"/>
      <c r="G233" s="738"/>
      <c r="L233" s="17"/>
      <c r="M233" s="17"/>
    </row>
    <row r="234" spans="1:13" ht="15" x14ac:dyDescent="0.2">
      <c r="B234" s="17"/>
      <c r="D234" s="52"/>
      <c r="E234" s="52"/>
      <c r="F234" s="737"/>
      <c r="G234" s="738"/>
      <c r="L234" s="17"/>
      <c r="M234" s="17"/>
    </row>
    <row r="235" spans="1:13" ht="12.75" customHeight="1" x14ac:dyDescent="0.2">
      <c r="A235" s="3860"/>
      <c r="B235" s="3860"/>
      <c r="C235" s="3845" t="s">
        <v>2859</v>
      </c>
      <c r="D235" s="3845"/>
      <c r="E235" s="3845"/>
      <c r="F235" s="3845"/>
      <c r="G235" s="3845"/>
      <c r="H235" s="3845"/>
      <c r="I235" s="3845"/>
      <c r="J235" s="3845"/>
      <c r="K235" s="3845"/>
      <c r="L235" s="3852" t="s">
        <v>2858</v>
      </c>
      <c r="M235" s="3852"/>
    </row>
    <row r="236" spans="1:13" x14ac:dyDescent="0.2">
      <c r="A236" s="3860"/>
      <c r="B236" s="3860"/>
      <c r="C236" s="3845"/>
      <c r="D236" s="3845"/>
      <c r="E236" s="3845"/>
      <c r="F236" s="3845"/>
      <c r="G236" s="3845"/>
      <c r="H236" s="3845"/>
      <c r="I236" s="3845"/>
      <c r="J236" s="3845"/>
      <c r="K236" s="3845"/>
      <c r="L236" s="3852"/>
      <c r="M236" s="3852"/>
    </row>
    <row r="237" spans="1:13" x14ac:dyDescent="0.2">
      <c r="A237" s="3860"/>
      <c r="B237" s="3860"/>
      <c r="C237" s="3845"/>
      <c r="D237" s="3845"/>
      <c r="E237" s="3845"/>
      <c r="F237" s="3845"/>
      <c r="G237" s="3845"/>
      <c r="H237" s="3845"/>
      <c r="I237" s="3845"/>
      <c r="J237" s="3845"/>
      <c r="K237" s="3845"/>
      <c r="L237" s="3852"/>
      <c r="M237" s="3852"/>
    </row>
    <row r="238" spans="1:13" ht="12.75" customHeight="1" x14ac:dyDescent="0.2">
      <c r="A238" s="3860"/>
      <c r="B238" s="3860"/>
      <c r="C238" s="3853" t="s">
        <v>2720</v>
      </c>
      <c r="D238" s="3853"/>
      <c r="E238" s="3853"/>
      <c r="F238" s="3853"/>
      <c r="G238" s="3853"/>
      <c r="H238" s="3853"/>
      <c r="I238" s="3853"/>
      <c r="J238" s="3853"/>
      <c r="K238" s="3853"/>
      <c r="L238" s="3852" t="s">
        <v>1208</v>
      </c>
      <c r="M238" s="3852"/>
    </row>
    <row r="239" spans="1:13" ht="12.75" customHeight="1" x14ac:dyDescent="0.2">
      <c r="A239" s="3860"/>
      <c r="B239" s="3860"/>
      <c r="C239" s="3853"/>
      <c r="D239" s="3853"/>
      <c r="E239" s="3853"/>
      <c r="F239" s="3853"/>
      <c r="G239" s="3853"/>
      <c r="H239" s="3853"/>
      <c r="I239" s="3853"/>
      <c r="J239" s="3853"/>
      <c r="K239" s="3853"/>
      <c r="L239" s="3852"/>
      <c r="M239" s="3852"/>
    </row>
    <row r="240" spans="1:13" ht="12.75" customHeight="1" x14ac:dyDescent="0.2">
      <c r="A240" s="3860"/>
      <c r="B240" s="3860"/>
      <c r="C240" s="3853"/>
      <c r="D240" s="3853"/>
      <c r="E240" s="3853"/>
      <c r="F240" s="3853"/>
      <c r="G240" s="3853"/>
      <c r="H240" s="3853"/>
      <c r="I240" s="3853"/>
      <c r="J240" s="3853"/>
      <c r="K240" s="3853"/>
      <c r="L240" s="3852"/>
      <c r="M240" s="3852"/>
    </row>
    <row r="241" spans="1:13" x14ac:dyDescent="0.2">
      <c r="L241" s="17"/>
      <c r="M241" s="17"/>
    </row>
    <row r="242" spans="1:13" x14ac:dyDescent="0.2">
      <c r="A242" t="s">
        <v>2319</v>
      </c>
      <c r="L242" s="292"/>
      <c r="M242" s="292"/>
    </row>
    <row r="243" spans="1:13" x14ac:dyDescent="0.2">
      <c r="A243" t="s">
        <v>99</v>
      </c>
      <c r="L243" s="292"/>
      <c r="M243" s="292"/>
    </row>
    <row r="244" spans="1:13" x14ac:dyDescent="0.2">
      <c r="A244" s="17" t="s">
        <v>2725</v>
      </c>
      <c r="J244" s="71"/>
      <c r="K244" s="71"/>
      <c r="L244" s="73"/>
      <c r="M244" s="73"/>
    </row>
    <row r="245" spans="1:13" x14ac:dyDescent="0.2">
      <c r="A245" s="17" t="s">
        <v>2724</v>
      </c>
      <c r="J245" s="4"/>
      <c r="K245" s="4"/>
      <c r="L245" s="71"/>
      <c r="M245" s="71"/>
    </row>
    <row r="246" spans="1:13" x14ac:dyDescent="0.2">
      <c r="I246" s="4"/>
      <c r="J246" s="4"/>
      <c r="K246" s="4"/>
      <c r="L246" s="17"/>
      <c r="M246" s="17"/>
    </row>
    <row r="247" spans="1:13" ht="24.75" customHeight="1" x14ac:dyDescent="0.2">
      <c r="A247" s="3845" t="s">
        <v>2864</v>
      </c>
      <c r="B247" s="3845" t="s">
        <v>2865</v>
      </c>
      <c r="C247" s="3845" t="s">
        <v>1212</v>
      </c>
      <c r="D247" s="3845" t="s">
        <v>2866</v>
      </c>
      <c r="E247" s="3845"/>
      <c r="F247" s="3848" t="s">
        <v>3430</v>
      </c>
      <c r="G247" s="3849"/>
      <c r="H247" s="3841" t="s">
        <v>3429</v>
      </c>
      <c r="I247" s="3841"/>
      <c r="J247" s="3872" t="s">
        <v>1211</v>
      </c>
      <c r="K247" s="3872" t="s">
        <v>2872</v>
      </c>
      <c r="L247" s="3857" t="s">
        <v>2915</v>
      </c>
      <c r="M247" s="3850" t="s">
        <v>2873</v>
      </c>
    </row>
    <row r="248" spans="1:13" ht="18" x14ac:dyDescent="0.2">
      <c r="A248" s="3845"/>
      <c r="B248" s="3845"/>
      <c r="C248" s="3845"/>
      <c r="D248" s="805" t="s">
        <v>2867</v>
      </c>
      <c r="E248" s="6" t="s">
        <v>2868</v>
      </c>
      <c r="F248" s="6" t="s">
        <v>2870</v>
      </c>
      <c r="G248" s="6" t="s">
        <v>2871</v>
      </c>
      <c r="H248" s="325" t="s">
        <v>3216</v>
      </c>
      <c r="I248" s="325" t="s">
        <v>3217</v>
      </c>
      <c r="J248" s="3873"/>
      <c r="K248" s="3873"/>
      <c r="L248" s="3858"/>
      <c r="M248" s="3851"/>
    </row>
    <row r="249" spans="1:13" ht="15" x14ac:dyDescent="0.2">
      <c r="A249" s="7"/>
      <c r="B249" s="20"/>
      <c r="C249" s="7"/>
      <c r="D249" s="22"/>
      <c r="E249" s="22"/>
      <c r="F249" s="3855">
        <v>205</v>
      </c>
      <c r="G249" s="734"/>
      <c r="H249" s="7"/>
      <c r="I249" s="7"/>
      <c r="J249" s="7"/>
      <c r="K249" s="7"/>
      <c r="L249" s="20"/>
      <c r="M249" s="772"/>
    </row>
    <row r="250" spans="1:13" ht="12.75" customHeight="1" x14ac:dyDescent="0.2">
      <c r="A250" s="7"/>
      <c r="B250" s="20" t="s">
        <v>2343</v>
      </c>
      <c r="C250" s="7" t="s">
        <v>1771</v>
      </c>
      <c r="D250" s="22">
        <v>39904</v>
      </c>
      <c r="E250" s="22">
        <v>40086</v>
      </c>
      <c r="F250" s="3855"/>
      <c r="G250" s="3854">
        <v>5</v>
      </c>
      <c r="H250" s="7"/>
      <c r="I250" s="7"/>
      <c r="J250" s="7">
        <v>24</v>
      </c>
      <c r="K250" s="7"/>
      <c r="L250" s="20"/>
      <c r="M250" s="20"/>
    </row>
    <row r="251" spans="1:13" ht="12.75" customHeight="1" x14ac:dyDescent="0.2">
      <c r="A251" s="7"/>
      <c r="B251" s="20" t="s">
        <v>2343</v>
      </c>
      <c r="C251" s="7" t="s">
        <v>1772</v>
      </c>
      <c r="D251" s="22">
        <v>39904</v>
      </c>
      <c r="E251" s="22">
        <v>39994</v>
      </c>
      <c r="F251" s="3855"/>
      <c r="G251" s="3855"/>
      <c r="H251" s="7"/>
      <c r="I251" s="7"/>
      <c r="J251" s="7">
        <v>21</v>
      </c>
      <c r="K251" s="7"/>
      <c r="L251" s="20"/>
      <c r="M251" s="20"/>
    </row>
    <row r="252" spans="1:13" ht="12.75" customHeight="1" x14ac:dyDescent="0.2">
      <c r="A252" s="7"/>
      <c r="B252" s="20" t="s">
        <v>2343</v>
      </c>
      <c r="C252" s="20" t="s">
        <v>1773</v>
      </c>
      <c r="D252" s="22">
        <v>39904</v>
      </c>
      <c r="E252" s="22">
        <v>39963</v>
      </c>
      <c r="F252" s="3855"/>
      <c r="G252" s="3855"/>
      <c r="H252" s="7"/>
      <c r="I252" s="7"/>
      <c r="J252" s="7">
        <v>37</v>
      </c>
      <c r="K252" s="7"/>
      <c r="L252" s="20"/>
      <c r="M252" s="20"/>
    </row>
    <row r="253" spans="1:13" ht="38.25" x14ac:dyDescent="0.2">
      <c r="A253" s="7"/>
      <c r="B253" s="20" t="s">
        <v>2343</v>
      </c>
      <c r="C253" s="806" t="s">
        <v>3280</v>
      </c>
      <c r="D253" s="22">
        <v>39934</v>
      </c>
      <c r="E253" s="22">
        <v>40025</v>
      </c>
      <c r="F253" s="3855"/>
      <c r="G253" s="3856"/>
      <c r="H253" s="7"/>
      <c r="I253" s="7"/>
      <c r="J253" s="7">
        <v>44</v>
      </c>
      <c r="K253" s="7"/>
      <c r="M253" s="85" t="s">
        <v>1774</v>
      </c>
    </row>
    <row r="254" spans="1:13" ht="12.75" customHeight="1" x14ac:dyDescent="0.2">
      <c r="A254" s="7"/>
      <c r="B254" s="20" t="s">
        <v>2343</v>
      </c>
      <c r="C254" s="20" t="s">
        <v>1775</v>
      </c>
      <c r="D254" s="22">
        <v>39965</v>
      </c>
      <c r="E254" s="22">
        <v>40177</v>
      </c>
      <c r="F254" s="3855"/>
      <c r="G254" s="3854">
        <v>6</v>
      </c>
      <c r="H254" s="7"/>
      <c r="I254" s="7"/>
      <c r="J254" s="7">
        <v>110</v>
      </c>
      <c r="K254" s="7"/>
      <c r="L254" s="20"/>
      <c r="M254" s="20"/>
    </row>
    <row r="255" spans="1:13" ht="12.75" customHeight="1" x14ac:dyDescent="0.2">
      <c r="A255" s="7"/>
      <c r="B255" s="20" t="s">
        <v>2343</v>
      </c>
      <c r="C255" s="20" t="s">
        <v>1776</v>
      </c>
      <c r="D255" s="22">
        <v>39965</v>
      </c>
      <c r="E255" s="22">
        <v>40178</v>
      </c>
      <c r="F255" s="3855"/>
      <c r="G255" s="3855"/>
      <c r="H255" s="7"/>
      <c r="I255" s="7"/>
      <c r="J255" s="7">
        <v>19</v>
      </c>
      <c r="K255" s="7"/>
      <c r="L255" s="20"/>
      <c r="M255" s="20"/>
    </row>
    <row r="256" spans="1:13" ht="12.75" customHeight="1" x14ac:dyDescent="0.2">
      <c r="A256" s="7"/>
      <c r="B256" s="20" t="s">
        <v>2343</v>
      </c>
      <c r="C256" s="20" t="s">
        <v>1777</v>
      </c>
      <c r="D256" s="22">
        <v>39995</v>
      </c>
      <c r="E256" s="22">
        <v>40086</v>
      </c>
      <c r="F256" s="3855"/>
      <c r="G256" s="3855"/>
      <c r="H256" s="7"/>
      <c r="I256" s="7"/>
      <c r="J256" s="7">
        <v>20</v>
      </c>
      <c r="K256" s="7"/>
      <c r="L256" s="20"/>
      <c r="M256" s="20"/>
    </row>
    <row r="257" spans="1:13" ht="12.75" customHeight="1" x14ac:dyDescent="0.2">
      <c r="A257" s="7"/>
      <c r="B257" s="20" t="s">
        <v>2343</v>
      </c>
      <c r="C257" s="20" t="s">
        <v>1778</v>
      </c>
      <c r="D257" s="22">
        <v>39995</v>
      </c>
      <c r="E257" s="22">
        <v>40086</v>
      </c>
      <c r="F257" s="3855"/>
      <c r="G257" s="3855"/>
      <c r="H257" s="7"/>
      <c r="I257" s="7"/>
      <c r="J257" s="7">
        <v>13</v>
      </c>
      <c r="K257" s="7"/>
      <c r="L257" s="20"/>
      <c r="M257" s="20"/>
    </row>
    <row r="258" spans="1:13" ht="12.75" customHeight="1" x14ac:dyDescent="0.2">
      <c r="A258" s="7"/>
      <c r="B258" s="20" t="s">
        <v>2343</v>
      </c>
      <c r="C258" s="20" t="s">
        <v>1779</v>
      </c>
      <c r="D258" s="22">
        <v>39995</v>
      </c>
      <c r="E258" s="22">
        <v>40086</v>
      </c>
      <c r="F258" s="3855"/>
      <c r="G258" s="3855"/>
      <c r="H258" s="7"/>
      <c r="I258" s="7"/>
      <c r="J258" s="7">
        <v>15</v>
      </c>
      <c r="K258" s="7"/>
      <c r="L258" s="20"/>
      <c r="M258" s="20"/>
    </row>
    <row r="259" spans="1:13" ht="12.75" customHeight="1" x14ac:dyDescent="0.2">
      <c r="A259" s="7"/>
      <c r="B259" s="20" t="s">
        <v>2343</v>
      </c>
      <c r="C259" s="20" t="s">
        <v>1780</v>
      </c>
      <c r="D259" s="22">
        <v>39995</v>
      </c>
      <c r="E259" s="22">
        <v>40086</v>
      </c>
      <c r="F259" s="3855"/>
      <c r="G259" s="3856"/>
      <c r="H259" s="7"/>
      <c r="I259" s="7"/>
      <c r="J259" s="7">
        <v>23</v>
      </c>
      <c r="K259" s="7"/>
      <c r="L259" s="20"/>
      <c r="M259" s="20"/>
    </row>
    <row r="260" spans="1:13" ht="12.75" customHeight="1" x14ac:dyDescent="0.2">
      <c r="A260" s="7"/>
      <c r="B260" s="20" t="s">
        <v>2343</v>
      </c>
      <c r="C260" s="20" t="s">
        <v>1781</v>
      </c>
      <c r="D260" s="22">
        <v>39995</v>
      </c>
      <c r="E260" s="22">
        <v>40086</v>
      </c>
      <c r="F260" s="3855"/>
      <c r="G260" s="3854">
        <v>7</v>
      </c>
      <c r="H260" s="7"/>
      <c r="I260" s="7"/>
      <c r="J260" s="7">
        <v>15</v>
      </c>
      <c r="K260" s="7"/>
      <c r="L260" s="20"/>
      <c r="M260" s="20"/>
    </row>
    <row r="261" spans="1:13" ht="12.75" customHeight="1" x14ac:dyDescent="0.2">
      <c r="A261" s="7"/>
      <c r="B261" s="20" t="s">
        <v>2343</v>
      </c>
      <c r="C261" s="20" t="s">
        <v>1782</v>
      </c>
      <c r="D261" s="22">
        <v>39995</v>
      </c>
      <c r="E261" s="22">
        <v>40025</v>
      </c>
      <c r="F261" s="3855"/>
      <c r="G261" s="3855"/>
      <c r="H261" s="7"/>
      <c r="I261" s="7"/>
      <c r="J261" s="7">
        <v>28</v>
      </c>
      <c r="K261" s="7"/>
      <c r="L261" s="20"/>
      <c r="M261" s="20"/>
    </row>
    <row r="262" spans="1:13" ht="12.75" customHeight="1" x14ac:dyDescent="0.2">
      <c r="A262" s="7"/>
      <c r="B262" s="20" t="s">
        <v>2343</v>
      </c>
      <c r="C262" s="20" t="s">
        <v>1783</v>
      </c>
      <c r="D262" s="22">
        <v>39995</v>
      </c>
      <c r="E262" s="22">
        <v>40025</v>
      </c>
      <c r="F262" s="3855"/>
      <c r="G262" s="3855"/>
      <c r="H262" s="7"/>
      <c r="I262" s="7"/>
      <c r="J262" s="7">
        <v>39</v>
      </c>
      <c r="K262" s="7"/>
      <c r="L262" s="20"/>
      <c r="M262" s="20"/>
    </row>
    <row r="263" spans="1:13" ht="12.75" customHeight="1" x14ac:dyDescent="0.2">
      <c r="A263" s="7"/>
      <c r="B263" s="20" t="s">
        <v>2343</v>
      </c>
      <c r="C263" s="20" t="s">
        <v>1784</v>
      </c>
      <c r="D263" s="22">
        <v>39995</v>
      </c>
      <c r="E263" s="22">
        <v>40025</v>
      </c>
      <c r="F263" s="3855"/>
      <c r="G263" s="3855"/>
      <c r="H263" s="7"/>
      <c r="I263" s="7"/>
      <c r="J263" s="7">
        <v>34</v>
      </c>
      <c r="K263" s="7"/>
      <c r="L263" s="20"/>
      <c r="M263" s="20"/>
    </row>
    <row r="264" spans="1:13" ht="12.75" customHeight="1" x14ac:dyDescent="0.2">
      <c r="A264" s="7"/>
      <c r="B264" s="20" t="s">
        <v>2343</v>
      </c>
      <c r="C264" s="20" t="s">
        <v>1785</v>
      </c>
      <c r="D264" s="22">
        <v>39995</v>
      </c>
      <c r="E264" s="22">
        <v>40025</v>
      </c>
      <c r="F264" s="3855"/>
      <c r="G264" s="3855"/>
      <c r="H264" s="7"/>
      <c r="I264" s="7"/>
      <c r="J264" s="7">
        <v>18</v>
      </c>
      <c r="K264" s="7"/>
      <c r="L264" s="20"/>
      <c r="M264" s="20"/>
    </row>
    <row r="265" spans="1:13" ht="12.75" customHeight="1" x14ac:dyDescent="0.2">
      <c r="A265" s="7"/>
      <c r="B265" s="20" t="s">
        <v>2343</v>
      </c>
      <c r="C265" s="20" t="s">
        <v>1786</v>
      </c>
      <c r="D265" s="22">
        <v>39995</v>
      </c>
      <c r="E265" s="22">
        <v>40025</v>
      </c>
      <c r="F265" s="3855"/>
      <c r="G265" s="3855"/>
      <c r="H265" s="7"/>
      <c r="I265" s="7"/>
      <c r="J265" s="7">
        <v>17</v>
      </c>
      <c r="K265" s="7"/>
      <c r="L265" s="20"/>
      <c r="M265" s="20"/>
    </row>
    <row r="266" spans="1:13" ht="12.75" customHeight="1" x14ac:dyDescent="0.2">
      <c r="A266" s="7"/>
      <c r="B266" s="20" t="s">
        <v>2343</v>
      </c>
      <c r="C266" s="20" t="s">
        <v>1787</v>
      </c>
      <c r="D266" s="22">
        <v>39995</v>
      </c>
      <c r="E266" s="22">
        <v>40025</v>
      </c>
      <c r="F266" s="3855"/>
      <c r="G266" s="3855"/>
      <c r="H266" s="7"/>
      <c r="I266" s="7"/>
      <c r="J266" s="7">
        <v>19</v>
      </c>
      <c r="K266" s="7"/>
      <c r="L266" s="20"/>
      <c r="M266" s="20"/>
    </row>
    <row r="267" spans="1:13" ht="12.75" customHeight="1" x14ac:dyDescent="0.2">
      <c r="A267" s="7"/>
      <c r="B267" s="20" t="s">
        <v>2343</v>
      </c>
      <c r="C267" s="20" t="s">
        <v>1788</v>
      </c>
      <c r="D267" s="22">
        <v>39995</v>
      </c>
      <c r="E267" s="22">
        <v>40025</v>
      </c>
      <c r="F267" s="3856"/>
      <c r="G267" s="3856"/>
      <c r="H267" s="7"/>
      <c r="I267" s="7"/>
      <c r="J267" s="7">
        <v>36</v>
      </c>
      <c r="K267" s="7"/>
      <c r="L267" s="20"/>
      <c r="M267" s="20"/>
    </row>
    <row r="268" spans="1:13" x14ac:dyDescent="0.2">
      <c r="B268" s="17"/>
      <c r="C268" s="17"/>
      <c r="D268" s="52"/>
      <c r="E268" s="52"/>
      <c r="L268" s="17"/>
      <c r="M268" s="17"/>
    </row>
    <row r="269" spans="1:13" x14ac:dyDescent="0.2">
      <c r="A269" s="17" t="s">
        <v>908</v>
      </c>
      <c r="C269" s="329"/>
      <c r="D269" s="3934" t="s">
        <v>2722</v>
      </c>
      <c r="E269" s="3934"/>
      <c r="F269" s="3934"/>
      <c r="G269" s="3934"/>
      <c r="J269" s="36"/>
      <c r="K269" s="36"/>
      <c r="L269" s="36"/>
      <c r="M269" s="36"/>
    </row>
    <row r="270" spans="1:13" x14ac:dyDescent="0.2">
      <c r="A270" t="s">
        <v>2723</v>
      </c>
      <c r="D270" s="3" t="s">
        <v>2860</v>
      </c>
      <c r="E270" s="330" t="s">
        <v>2861</v>
      </c>
      <c r="F270" s="331"/>
      <c r="G270" s="301" t="s">
        <v>2862</v>
      </c>
      <c r="J270" s="36"/>
      <c r="K270" s="36"/>
      <c r="L270" s="36"/>
      <c r="M270" s="36"/>
    </row>
    <row r="271" spans="1:13" x14ac:dyDescent="0.2">
      <c r="A271" s="17" t="s">
        <v>2727</v>
      </c>
      <c r="D271" s="301"/>
      <c r="E271" s="330"/>
      <c r="F271" s="331"/>
      <c r="G271" s="301"/>
      <c r="J271" s="36"/>
      <c r="K271" s="36"/>
      <c r="L271" s="36"/>
      <c r="M271" s="36"/>
    </row>
    <row r="272" spans="1:13" x14ac:dyDescent="0.2">
      <c r="A272" s="329"/>
      <c r="J272" s="36"/>
      <c r="K272" s="36"/>
      <c r="L272" s="36"/>
      <c r="M272" s="36"/>
    </row>
    <row r="273" spans="1:13" x14ac:dyDescent="0.2">
      <c r="A273" s="329"/>
      <c r="C273" s="329"/>
      <c r="J273" s="36"/>
      <c r="K273" s="36"/>
      <c r="L273" s="36"/>
      <c r="M273" s="36"/>
    </row>
    <row r="274" spans="1:13" x14ac:dyDescent="0.2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</row>
    <row r="275" spans="1:13" ht="12.75" customHeight="1" x14ac:dyDescent="0.2">
      <c r="A275" s="3860"/>
      <c r="B275" s="3860"/>
      <c r="C275" s="3845" t="s">
        <v>2859</v>
      </c>
      <c r="D275" s="3845"/>
      <c r="E275" s="3845"/>
      <c r="F275" s="3845"/>
      <c r="G275" s="3845"/>
      <c r="H275" s="3845"/>
      <c r="I275" s="3845"/>
      <c r="J275" s="3845"/>
      <c r="K275" s="3845"/>
      <c r="L275" s="3852" t="s">
        <v>2858</v>
      </c>
      <c r="M275" s="3852"/>
    </row>
    <row r="276" spans="1:13" x14ac:dyDescent="0.2">
      <c r="A276" s="3860"/>
      <c r="B276" s="3860"/>
      <c r="C276" s="3845"/>
      <c r="D276" s="3845"/>
      <c r="E276" s="3845"/>
      <c r="F276" s="3845"/>
      <c r="G276" s="3845"/>
      <c r="H276" s="3845"/>
      <c r="I276" s="3845"/>
      <c r="J276" s="3845"/>
      <c r="K276" s="3845"/>
      <c r="L276" s="3852"/>
      <c r="M276" s="3852"/>
    </row>
    <row r="277" spans="1:13" x14ac:dyDescent="0.2">
      <c r="A277" s="3860"/>
      <c r="B277" s="3860"/>
      <c r="C277" s="3845"/>
      <c r="D277" s="3845"/>
      <c r="E277" s="3845"/>
      <c r="F277" s="3845"/>
      <c r="G277" s="3845"/>
      <c r="H277" s="3845"/>
      <c r="I277" s="3845"/>
      <c r="J277" s="3845"/>
      <c r="K277" s="3845"/>
      <c r="L277" s="3852"/>
      <c r="M277" s="3852"/>
    </row>
    <row r="278" spans="1:13" ht="12.75" customHeight="1" x14ac:dyDescent="0.2">
      <c r="A278" s="3860"/>
      <c r="B278" s="3860"/>
      <c r="C278" s="3853" t="s">
        <v>2720</v>
      </c>
      <c r="D278" s="3853"/>
      <c r="E278" s="3853"/>
      <c r="F278" s="3853"/>
      <c r="G278" s="3853"/>
      <c r="H278" s="3853"/>
      <c r="I278" s="3853"/>
      <c r="J278" s="3853"/>
      <c r="K278" s="3853"/>
      <c r="L278" s="3852" t="s">
        <v>1208</v>
      </c>
      <c r="M278" s="3852"/>
    </row>
    <row r="279" spans="1:13" ht="12.75" customHeight="1" x14ac:dyDescent="0.2">
      <c r="A279" s="3860"/>
      <c r="B279" s="3860"/>
      <c r="C279" s="3853"/>
      <c r="D279" s="3853"/>
      <c r="E279" s="3853"/>
      <c r="F279" s="3853"/>
      <c r="G279" s="3853"/>
      <c r="H279" s="3853"/>
      <c r="I279" s="3853"/>
      <c r="J279" s="3853"/>
      <c r="K279" s="3853"/>
      <c r="L279" s="3852"/>
      <c r="M279" s="3852"/>
    </row>
    <row r="280" spans="1:13" ht="12.75" customHeight="1" x14ac:dyDescent="0.2">
      <c r="A280" s="3860"/>
      <c r="B280" s="3860"/>
      <c r="C280" s="3853"/>
      <c r="D280" s="3853"/>
      <c r="E280" s="3853"/>
      <c r="F280" s="3853"/>
      <c r="G280" s="3853"/>
      <c r="H280" s="3853"/>
      <c r="I280" s="3853"/>
      <c r="J280" s="3853"/>
      <c r="K280" s="3853"/>
      <c r="L280" s="3852"/>
      <c r="M280" s="3852"/>
    </row>
    <row r="281" spans="1:13" x14ac:dyDescent="0.2">
      <c r="L281" s="17"/>
      <c r="M281" s="17"/>
    </row>
    <row r="282" spans="1:13" x14ac:dyDescent="0.2">
      <c r="A282" t="s">
        <v>2319</v>
      </c>
      <c r="J282" t="s">
        <v>2424</v>
      </c>
      <c r="L282" s="292"/>
      <c r="M282" s="292"/>
    </row>
    <row r="283" spans="1:13" x14ac:dyDescent="0.2">
      <c r="A283" t="s">
        <v>99</v>
      </c>
      <c r="L283" s="292"/>
      <c r="M283" s="292"/>
    </row>
    <row r="284" spans="1:13" x14ac:dyDescent="0.2">
      <c r="A284" s="17" t="s">
        <v>2725</v>
      </c>
      <c r="J284" s="3844"/>
      <c r="K284" s="3844"/>
      <c r="L284" s="3844"/>
      <c r="M284" s="332"/>
    </row>
    <row r="285" spans="1:13" x14ac:dyDescent="0.2">
      <c r="A285" s="17" t="s">
        <v>2724</v>
      </c>
      <c r="J285" s="71"/>
      <c r="K285" s="71"/>
      <c r="L285" s="73"/>
      <c r="M285" s="73"/>
    </row>
    <row r="286" spans="1:13" x14ac:dyDescent="0.2">
      <c r="J286" s="4"/>
      <c r="K286" s="4"/>
      <c r="L286" s="71"/>
      <c r="M286" s="71"/>
    </row>
    <row r="287" spans="1:13" x14ac:dyDescent="0.2">
      <c r="B287" s="17"/>
      <c r="C287" s="17"/>
      <c r="D287" s="52"/>
      <c r="E287" s="52"/>
      <c r="L287" s="17"/>
      <c r="M287" s="17"/>
    </row>
    <row r="288" spans="1:13" ht="27" customHeight="1" x14ac:dyDescent="0.2">
      <c r="A288" s="3845" t="s">
        <v>2864</v>
      </c>
      <c r="B288" s="3845" t="s">
        <v>2865</v>
      </c>
      <c r="C288" s="3845" t="s">
        <v>1212</v>
      </c>
      <c r="D288" s="3857" t="s">
        <v>2866</v>
      </c>
      <c r="E288" s="3857"/>
      <c r="F288" s="3848" t="s">
        <v>3430</v>
      </c>
      <c r="G288" s="3849"/>
      <c r="H288" s="3841" t="s">
        <v>3429</v>
      </c>
      <c r="I288" s="3841"/>
      <c r="J288" s="3872" t="s">
        <v>1211</v>
      </c>
      <c r="K288" s="3872" t="s">
        <v>2872</v>
      </c>
      <c r="L288" s="3857" t="s">
        <v>2915</v>
      </c>
      <c r="M288" s="3850" t="s">
        <v>2873</v>
      </c>
    </row>
    <row r="289" spans="1:13" ht="18" x14ac:dyDescent="0.2">
      <c r="A289" s="3845"/>
      <c r="B289" s="3845"/>
      <c r="C289" s="3845"/>
      <c r="D289" s="6" t="s">
        <v>2867</v>
      </c>
      <c r="E289" s="6" t="s">
        <v>2868</v>
      </c>
      <c r="F289" s="6" t="s">
        <v>2870</v>
      </c>
      <c r="G289" s="6" t="s">
        <v>2871</v>
      </c>
      <c r="H289" s="325" t="s">
        <v>3216</v>
      </c>
      <c r="I289" s="325" t="s">
        <v>3217</v>
      </c>
      <c r="J289" s="3873"/>
      <c r="K289" s="3873"/>
      <c r="L289" s="3858"/>
      <c r="M289" s="3851"/>
    </row>
    <row r="290" spans="1:13" x14ac:dyDescent="0.2">
      <c r="A290" s="67"/>
      <c r="B290" s="291" t="s">
        <v>2343</v>
      </c>
      <c r="C290" s="291" t="s">
        <v>1789</v>
      </c>
      <c r="D290" s="68">
        <v>39995</v>
      </c>
      <c r="E290" s="68">
        <v>40025</v>
      </c>
      <c r="F290" s="3854">
        <v>206</v>
      </c>
      <c r="G290" s="3854">
        <v>1</v>
      </c>
      <c r="H290" s="67"/>
      <c r="I290" s="67"/>
      <c r="J290" s="67">
        <v>19</v>
      </c>
      <c r="K290" s="67"/>
      <c r="L290" s="291"/>
      <c r="M290" s="772"/>
    </row>
    <row r="291" spans="1:13" ht="25.5" x14ac:dyDescent="0.2">
      <c r="A291" s="7"/>
      <c r="B291" s="20" t="s">
        <v>2343</v>
      </c>
      <c r="C291" s="85" t="s">
        <v>3031</v>
      </c>
      <c r="D291" s="22">
        <v>39995</v>
      </c>
      <c r="E291" s="22">
        <v>40025</v>
      </c>
      <c r="F291" s="3855"/>
      <c r="G291" s="3855"/>
      <c r="H291" s="7"/>
      <c r="I291" s="7"/>
      <c r="J291" s="7">
        <v>20</v>
      </c>
      <c r="K291" s="7"/>
      <c r="L291" s="20"/>
      <c r="M291" s="20"/>
    </row>
    <row r="292" spans="1:13" ht="25.5" x14ac:dyDescent="0.2">
      <c r="A292" s="7"/>
      <c r="B292" s="20" t="s">
        <v>2343</v>
      </c>
      <c r="C292" s="85" t="s">
        <v>3032</v>
      </c>
      <c r="D292" s="22">
        <v>39995</v>
      </c>
      <c r="E292" s="22">
        <v>40025</v>
      </c>
      <c r="F292" s="3855"/>
      <c r="G292" s="3855"/>
      <c r="H292" s="7"/>
      <c r="I292" s="7"/>
      <c r="J292" s="7">
        <v>16</v>
      </c>
      <c r="K292" s="7"/>
      <c r="L292" s="20"/>
      <c r="M292" s="20"/>
    </row>
    <row r="293" spans="1:13" x14ac:dyDescent="0.2">
      <c r="A293" s="7"/>
      <c r="B293" s="20" t="s">
        <v>2343</v>
      </c>
      <c r="C293" s="20" t="s">
        <v>1790</v>
      </c>
      <c r="D293" s="22">
        <v>39995</v>
      </c>
      <c r="E293" s="22">
        <v>40056</v>
      </c>
      <c r="F293" s="3855"/>
      <c r="G293" s="3855"/>
      <c r="H293" s="7"/>
      <c r="I293" s="7"/>
      <c r="J293" s="7">
        <v>25</v>
      </c>
      <c r="K293" s="7"/>
      <c r="L293" s="20"/>
      <c r="M293" s="20"/>
    </row>
    <row r="294" spans="1:13" x14ac:dyDescent="0.2">
      <c r="A294" s="7"/>
      <c r="B294" s="20" t="s">
        <v>2343</v>
      </c>
      <c r="C294" s="20" t="s">
        <v>1791</v>
      </c>
      <c r="D294" s="22">
        <v>39995</v>
      </c>
      <c r="E294" s="22">
        <v>40056</v>
      </c>
      <c r="F294" s="3855"/>
      <c r="G294" s="3855"/>
      <c r="H294" s="7"/>
      <c r="I294" s="7"/>
      <c r="J294" s="7">
        <v>18</v>
      </c>
      <c r="K294" s="7"/>
      <c r="L294" s="20"/>
      <c r="M294" s="20"/>
    </row>
    <row r="295" spans="1:13" x14ac:dyDescent="0.2">
      <c r="A295" s="7"/>
      <c r="B295" s="20" t="s">
        <v>2343</v>
      </c>
      <c r="C295" s="20" t="s">
        <v>1792</v>
      </c>
      <c r="D295" s="22">
        <v>39995</v>
      </c>
      <c r="E295" s="22">
        <v>40056</v>
      </c>
      <c r="F295" s="3855"/>
      <c r="G295" s="3855"/>
      <c r="H295" s="7"/>
      <c r="I295" s="7"/>
      <c r="J295" s="7">
        <v>18</v>
      </c>
      <c r="K295" s="7"/>
      <c r="L295" s="20"/>
      <c r="M295" s="20"/>
    </row>
    <row r="296" spans="1:13" ht="15.75" customHeight="1" x14ac:dyDescent="0.2">
      <c r="A296" s="7"/>
      <c r="B296" s="20" t="s">
        <v>2343</v>
      </c>
      <c r="C296" s="20" t="s">
        <v>1793</v>
      </c>
      <c r="D296" s="22">
        <v>39995</v>
      </c>
      <c r="E296" s="22">
        <v>40056</v>
      </c>
      <c r="F296" s="3855"/>
      <c r="G296" s="3855"/>
      <c r="H296" s="7"/>
      <c r="I296" s="7"/>
      <c r="J296" s="7">
        <v>12</v>
      </c>
      <c r="K296" s="7"/>
      <c r="L296" s="20"/>
      <c r="M296" s="20"/>
    </row>
    <row r="297" spans="1:13" x14ac:dyDescent="0.2">
      <c r="A297" s="7"/>
      <c r="B297" s="20" t="s">
        <v>2343</v>
      </c>
      <c r="C297" s="20" t="s">
        <v>3033</v>
      </c>
      <c r="D297" s="22">
        <v>39995</v>
      </c>
      <c r="E297" s="22">
        <v>40056</v>
      </c>
      <c r="F297" s="3855"/>
      <c r="G297" s="3855"/>
      <c r="H297" s="7"/>
      <c r="I297" s="7"/>
      <c r="J297" s="7">
        <v>16</v>
      </c>
      <c r="K297" s="7"/>
      <c r="L297" s="20"/>
      <c r="M297" s="20"/>
    </row>
    <row r="298" spans="1:13" x14ac:dyDescent="0.2">
      <c r="A298" s="7"/>
      <c r="B298" s="20" t="s">
        <v>2343</v>
      </c>
      <c r="C298" s="20" t="s">
        <v>3034</v>
      </c>
      <c r="D298" s="22">
        <v>39995</v>
      </c>
      <c r="E298" s="22">
        <v>40056</v>
      </c>
      <c r="F298" s="3855"/>
      <c r="G298" s="3855"/>
      <c r="H298" s="7"/>
      <c r="I298" s="7"/>
      <c r="J298" s="7">
        <v>18</v>
      </c>
      <c r="K298" s="7"/>
      <c r="L298" s="20"/>
      <c r="M298" s="20"/>
    </row>
    <row r="299" spans="1:13" x14ac:dyDescent="0.2">
      <c r="A299" s="7"/>
      <c r="B299" s="20" t="s">
        <v>2343</v>
      </c>
      <c r="C299" s="20" t="s">
        <v>1794</v>
      </c>
      <c r="D299" s="22">
        <v>40026</v>
      </c>
      <c r="E299" s="22">
        <v>40056</v>
      </c>
      <c r="F299" s="3855"/>
      <c r="G299" s="3856"/>
      <c r="H299" s="7"/>
      <c r="I299" s="7"/>
      <c r="J299" s="7">
        <v>20</v>
      </c>
      <c r="K299" s="7"/>
      <c r="L299" s="20"/>
      <c r="M299" s="20"/>
    </row>
    <row r="300" spans="1:13" x14ac:dyDescent="0.2">
      <c r="A300" s="7"/>
      <c r="B300" s="20" t="s">
        <v>2343</v>
      </c>
      <c r="C300" s="20" t="s">
        <v>1795</v>
      </c>
      <c r="D300" s="22">
        <v>40026</v>
      </c>
      <c r="E300" s="22">
        <v>40056</v>
      </c>
      <c r="F300" s="3855"/>
      <c r="G300" s="3854">
        <v>2</v>
      </c>
      <c r="H300" s="7"/>
      <c r="I300" s="7"/>
      <c r="J300" s="7">
        <v>30</v>
      </c>
      <c r="K300" s="7"/>
      <c r="L300" s="20"/>
      <c r="M300" s="20"/>
    </row>
    <row r="301" spans="1:13" x14ac:dyDescent="0.2">
      <c r="A301" s="7"/>
      <c r="B301" s="20" t="s">
        <v>2343</v>
      </c>
      <c r="C301" s="20" t="s">
        <v>1796</v>
      </c>
      <c r="D301" s="22">
        <v>40026</v>
      </c>
      <c r="E301" s="22">
        <v>40056</v>
      </c>
      <c r="F301" s="3855"/>
      <c r="G301" s="3855"/>
      <c r="H301" s="7"/>
      <c r="I301" s="7"/>
      <c r="J301" s="7">
        <v>32</v>
      </c>
      <c r="K301" s="7"/>
      <c r="L301" s="20"/>
      <c r="M301" s="20"/>
    </row>
    <row r="302" spans="1:13" x14ac:dyDescent="0.2">
      <c r="A302" s="7"/>
      <c r="B302" s="20" t="s">
        <v>2343</v>
      </c>
      <c r="C302" s="20" t="s">
        <v>1797</v>
      </c>
      <c r="D302" s="22">
        <v>40026</v>
      </c>
      <c r="E302" s="22">
        <v>40056</v>
      </c>
      <c r="F302" s="3855"/>
      <c r="G302" s="3855"/>
      <c r="H302" s="7"/>
      <c r="I302" s="7"/>
      <c r="J302" s="7">
        <v>38</v>
      </c>
      <c r="K302" s="7"/>
      <c r="L302" s="20"/>
      <c r="M302" s="20"/>
    </row>
    <row r="303" spans="1:13" x14ac:dyDescent="0.2">
      <c r="A303" s="7"/>
      <c r="B303" s="20" t="s">
        <v>2343</v>
      </c>
      <c r="C303" s="20" t="s">
        <v>1798</v>
      </c>
      <c r="D303" s="22">
        <v>40026</v>
      </c>
      <c r="E303" s="22">
        <v>40056</v>
      </c>
      <c r="F303" s="3855"/>
      <c r="G303" s="3855"/>
      <c r="H303" s="7"/>
      <c r="I303" s="7"/>
      <c r="J303" s="7">
        <v>32</v>
      </c>
      <c r="K303" s="7"/>
      <c r="L303" s="20"/>
      <c r="M303" s="20"/>
    </row>
    <row r="304" spans="1:13" x14ac:dyDescent="0.2">
      <c r="A304" s="7" t="s">
        <v>1213</v>
      </c>
      <c r="B304" s="20" t="s">
        <v>2343</v>
      </c>
      <c r="C304" s="20" t="s">
        <v>1799</v>
      </c>
      <c r="D304" s="22">
        <v>40026</v>
      </c>
      <c r="E304" s="22">
        <v>40056</v>
      </c>
      <c r="F304" s="3855"/>
      <c r="G304" s="3855"/>
      <c r="H304" s="7"/>
      <c r="I304" s="7"/>
      <c r="J304" s="7">
        <v>22</v>
      </c>
      <c r="K304" s="7"/>
      <c r="L304" s="20"/>
      <c r="M304" s="20"/>
    </row>
    <row r="305" spans="1:13" ht="25.5" x14ac:dyDescent="0.2">
      <c r="A305" s="7"/>
      <c r="B305" s="20" t="s">
        <v>2343</v>
      </c>
      <c r="C305" s="85" t="s">
        <v>3035</v>
      </c>
      <c r="D305" s="22">
        <v>40026</v>
      </c>
      <c r="E305" s="22">
        <v>40056</v>
      </c>
      <c r="F305" s="3855"/>
      <c r="G305" s="3855"/>
      <c r="H305" s="7"/>
      <c r="I305" s="7"/>
      <c r="J305" s="7">
        <v>17</v>
      </c>
      <c r="K305" s="7"/>
      <c r="L305" s="20"/>
      <c r="M305" s="20"/>
    </row>
    <row r="306" spans="1:13" ht="25.5" x14ac:dyDescent="0.2">
      <c r="A306" s="7"/>
      <c r="B306" s="20" t="s">
        <v>2343</v>
      </c>
      <c r="C306" s="85" t="s">
        <v>3036</v>
      </c>
      <c r="D306" s="22">
        <v>40026</v>
      </c>
      <c r="E306" s="22">
        <v>40056</v>
      </c>
      <c r="F306" s="3855"/>
      <c r="G306" s="3855"/>
      <c r="H306" s="7"/>
      <c r="I306" s="7"/>
      <c r="J306" s="7">
        <v>15</v>
      </c>
      <c r="K306" s="7"/>
      <c r="L306" s="20"/>
      <c r="M306" s="20"/>
    </row>
    <row r="307" spans="1:13" x14ac:dyDescent="0.2">
      <c r="A307" s="7"/>
      <c r="B307" s="20" t="s">
        <v>2343</v>
      </c>
      <c r="C307" s="20" t="s">
        <v>1800</v>
      </c>
      <c r="D307" s="22">
        <v>40026</v>
      </c>
      <c r="E307" s="22">
        <v>40056</v>
      </c>
      <c r="F307" s="3856"/>
      <c r="G307" s="3856"/>
      <c r="H307" s="7"/>
      <c r="I307" s="7"/>
      <c r="J307" s="7">
        <v>19</v>
      </c>
      <c r="K307" s="7"/>
      <c r="L307" s="20"/>
      <c r="M307" s="20"/>
    </row>
    <row r="308" spans="1:13" x14ac:dyDescent="0.2">
      <c r="B308" s="17"/>
      <c r="C308" s="17"/>
      <c r="D308" s="52"/>
      <c r="E308" s="52"/>
      <c r="L308" s="17"/>
      <c r="M308" s="17"/>
    </row>
    <row r="309" spans="1:13" x14ac:dyDescent="0.2">
      <c r="A309" s="17" t="s">
        <v>908</v>
      </c>
      <c r="C309" s="329"/>
      <c r="D309" s="3934" t="s">
        <v>2722</v>
      </c>
      <c r="E309" s="3934"/>
      <c r="F309" s="3934"/>
      <c r="G309" s="3934"/>
      <c r="L309" s="17"/>
      <c r="M309" s="17"/>
    </row>
    <row r="310" spans="1:13" x14ac:dyDescent="0.2">
      <c r="A310" t="s">
        <v>2723</v>
      </c>
      <c r="D310" s="3" t="s">
        <v>2860</v>
      </c>
      <c r="E310" s="330" t="s">
        <v>2861</v>
      </c>
      <c r="F310" s="331"/>
      <c r="G310" s="301" t="s">
        <v>2862</v>
      </c>
      <c r="L310" s="17"/>
      <c r="M310" s="17"/>
    </row>
    <row r="311" spans="1:13" x14ac:dyDescent="0.2">
      <c r="A311" s="17" t="s">
        <v>2727</v>
      </c>
      <c r="D311" s="301"/>
      <c r="E311" s="330"/>
      <c r="F311" s="331"/>
      <c r="G311" s="301"/>
      <c r="L311" s="17"/>
      <c r="M311" s="17"/>
    </row>
    <row r="312" spans="1:13" x14ac:dyDescent="0.2">
      <c r="B312" s="17"/>
      <c r="C312" s="17"/>
      <c r="D312" s="52"/>
      <c r="E312" s="52"/>
      <c r="L312" s="17"/>
      <c r="M312" s="17"/>
    </row>
    <row r="313" spans="1:13" x14ac:dyDescent="0.2">
      <c r="B313" s="17"/>
      <c r="C313" s="17"/>
      <c r="D313" s="52"/>
      <c r="E313" s="52"/>
      <c r="L313" s="17"/>
      <c r="M313" s="17"/>
    </row>
    <row r="314" spans="1:13" x14ac:dyDescent="0.2">
      <c r="B314" s="17"/>
      <c r="C314" s="17"/>
      <c r="D314" s="52"/>
      <c r="E314" s="52"/>
      <c r="L314" s="17"/>
      <c r="M314" s="17"/>
    </row>
    <row r="315" spans="1:13" x14ac:dyDescent="0.2">
      <c r="B315" s="17"/>
      <c r="C315" s="17"/>
      <c r="D315" s="52"/>
      <c r="E315" s="52"/>
      <c r="L315" s="17"/>
      <c r="M315" s="17"/>
    </row>
    <row r="316" spans="1:13" x14ac:dyDescent="0.2">
      <c r="B316" s="17"/>
      <c r="C316" s="17"/>
      <c r="D316" s="52"/>
      <c r="E316" s="52"/>
      <c r="L316" s="17"/>
      <c r="M316" s="17"/>
    </row>
    <row r="317" spans="1:13" x14ac:dyDescent="0.2">
      <c r="B317" s="17"/>
      <c r="C317" s="17"/>
      <c r="D317" s="52"/>
      <c r="E317" s="52"/>
      <c r="L317" s="17"/>
      <c r="M317" s="17"/>
    </row>
    <row r="318" spans="1:13" ht="12.75" customHeight="1" x14ac:dyDescent="0.2">
      <c r="A318" s="3860"/>
      <c r="B318" s="3860"/>
      <c r="C318" s="3845" t="s">
        <v>2859</v>
      </c>
      <c r="D318" s="3845"/>
      <c r="E318" s="3845"/>
      <c r="F318" s="3845"/>
      <c r="G318" s="3845"/>
      <c r="H318" s="3845"/>
      <c r="I318" s="3845"/>
      <c r="J318" s="3845"/>
      <c r="K318" s="3845"/>
      <c r="L318" s="3852" t="s">
        <v>2858</v>
      </c>
      <c r="M318" s="3852"/>
    </row>
    <row r="319" spans="1:13" x14ac:dyDescent="0.2">
      <c r="A319" s="3860"/>
      <c r="B319" s="3860"/>
      <c r="C319" s="3845"/>
      <c r="D319" s="3845"/>
      <c r="E319" s="3845"/>
      <c r="F319" s="3845"/>
      <c r="G319" s="3845"/>
      <c r="H319" s="3845"/>
      <c r="I319" s="3845"/>
      <c r="J319" s="3845"/>
      <c r="K319" s="3845"/>
      <c r="L319" s="3852"/>
      <c r="M319" s="3852"/>
    </row>
    <row r="320" spans="1:13" x14ac:dyDescent="0.2">
      <c r="A320" s="3860"/>
      <c r="B320" s="3860"/>
      <c r="C320" s="3845"/>
      <c r="D320" s="3845"/>
      <c r="E320" s="3845"/>
      <c r="F320" s="3845"/>
      <c r="G320" s="3845"/>
      <c r="H320" s="3845"/>
      <c r="I320" s="3845"/>
      <c r="J320" s="3845"/>
      <c r="K320" s="3845"/>
      <c r="L320" s="3852"/>
      <c r="M320" s="3852"/>
    </row>
    <row r="321" spans="1:13" ht="12.75" customHeight="1" x14ac:dyDescent="0.2">
      <c r="A321" s="3860"/>
      <c r="B321" s="3860"/>
      <c r="C321" s="3853" t="s">
        <v>2720</v>
      </c>
      <c r="D321" s="3853"/>
      <c r="E321" s="3853"/>
      <c r="F321" s="3853"/>
      <c r="G321" s="3853"/>
      <c r="H321" s="3853"/>
      <c r="I321" s="3853"/>
      <c r="J321" s="3853"/>
      <c r="K321" s="3853"/>
      <c r="L321" s="3852" t="s">
        <v>1208</v>
      </c>
      <c r="M321" s="3852"/>
    </row>
    <row r="322" spans="1:13" ht="12.75" customHeight="1" x14ac:dyDescent="0.2">
      <c r="A322" s="3860"/>
      <c r="B322" s="3860"/>
      <c r="C322" s="3853"/>
      <c r="D322" s="3853"/>
      <c r="E322" s="3853"/>
      <c r="F322" s="3853"/>
      <c r="G322" s="3853"/>
      <c r="H322" s="3853"/>
      <c r="I322" s="3853"/>
      <c r="J322" s="3853"/>
      <c r="K322" s="3853"/>
      <c r="L322" s="3852"/>
      <c r="M322" s="3852"/>
    </row>
    <row r="323" spans="1:13" ht="12.75" customHeight="1" x14ac:dyDescent="0.2">
      <c r="A323" s="3860"/>
      <c r="B323" s="3860"/>
      <c r="C323" s="3853"/>
      <c r="D323" s="3853"/>
      <c r="E323" s="3853"/>
      <c r="F323" s="3853"/>
      <c r="G323" s="3853"/>
      <c r="H323" s="3853"/>
      <c r="I323" s="3853"/>
      <c r="J323" s="3853"/>
      <c r="K323" s="3853"/>
      <c r="L323" s="3852"/>
      <c r="M323" s="3852"/>
    </row>
    <row r="324" spans="1:13" x14ac:dyDescent="0.2">
      <c r="L324" s="17"/>
      <c r="M324" s="17"/>
    </row>
    <row r="325" spans="1:13" x14ac:dyDescent="0.2">
      <c r="A325" t="s">
        <v>2319</v>
      </c>
      <c r="J325" t="s">
        <v>2424</v>
      </c>
      <c r="L325" s="292"/>
      <c r="M325" s="292"/>
    </row>
    <row r="326" spans="1:13" x14ac:dyDescent="0.2">
      <c r="A326" t="s">
        <v>99</v>
      </c>
      <c r="L326" s="292"/>
      <c r="M326" s="292"/>
    </row>
    <row r="327" spans="1:13" x14ac:dyDescent="0.2">
      <c r="A327" s="17" t="s">
        <v>2725</v>
      </c>
      <c r="J327" s="3844"/>
      <c r="K327" s="3844"/>
      <c r="L327" s="3844"/>
      <c r="M327" s="332"/>
    </row>
    <row r="328" spans="1:13" x14ac:dyDescent="0.2">
      <c r="A328" s="17" t="s">
        <v>2724</v>
      </c>
      <c r="J328" s="71"/>
      <c r="K328" s="71"/>
      <c r="L328" s="73"/>
      <c r="M328" s="73"/>
    </row>
    <row r="329" spans="1:13" x14ac:dyDescent="0.2">
      <c r="J329" s="4"/>
      <c r="K329" s="4"/>
      <c r="L329" s="71"/>
      <c r="M329" s="71"/>
    </row>
    <row r="330" spans="1:13" x14ac:dyDescent="0.2">
      <c r="B330" s="17"/>
      <c r="C330" s="17"/>
      <c r="D330" s="52"/>
      <c r="E330" s="52"/>
      <c r="L330" s="17"/>
      <c r="M330" s="17"/>
    </row>
    <row r="331" spans="1:13" ht="25.5" customHeight="1" x14ac:dyDescent="0.2">
      <c r="A331" s="3845" t="s">
        <v>2864</v>
      </c>
      <c r="B331" s="3845" t="s">
        <v>2865</v>
      </c>
      <c r="C331" s="3845" t="s">
        <v>1212</v>
      </c>
      <c r="D331" s="3857" t="s">
        <v>2866</v>
      </c>
      <c r="E331" s="3857"/>
      <c r="F331" s="3848" t="s">
        <v>3430</v>
      </c>
      <c r="G331" s="3849"/>
      <c r="H331" s="3841" t="s">
        <v>3429</v>
      </c>
      <c r="I331" s="3841"/>
      <c r="J331" s="3872" t="s">
        <v>1211</v>
      </c>
      <c r="K331" s="3872" t="s">
        <v>2872</v>
      </c>
      <c r="L331" s="3857" t="s">
        <v>2915</v>
      </c>
      <c r="M331" s="3850" t="s">
        <v>2873</v>
      </c>
    </row>
    <row r="332" spans="1:13" ht="18" x14ac:dyDescent="0.2">
      <c r="A332" s="3845"/>
      <c r="B332" s="3845"/>
      <c r="C332" s="3845"/>
      <c r="D332" s="6" t="s">
        <v>2867</v>
      </c>
      <c r="E332" s="6" t="s">
        <v>2868</v>
      </c>
      <c r="F332" s="6" t="s">
        <v>2870</v>
      </c>
      <c r="G332" s="6" t="s">
        <v>2871</v>
      </c>
      <c r="H332" s="325" t="s">
        <v>3216</v>
      </c>
      <c r="I332" s="325" t="s">
        <v>3217</v>
      </c>
      <c r="J332" s="3873"/>
      <c r="K332" s="3873"/>
      <c r="L332" s="3858"/>
      <c r="M332" s="3851"/>
    </row>
    <row r="333" spans="1:13" x14ac:dyDescent="0.2">
      <c r="A333" s="67"/>
      <c r="B333" s="291"/>
      <c r="C333" s="291"/>
      <c r="D333" s="68"/>
      <c r="E333" s="68"/>
      <c r="F333" s="67"/>
      <c r="G333" s="67"/>
      <c r="H333" s="67"/>
      <c r="I333" s="67"/>
      <c r="J333" s="67"/>
      <c r="K333" s="67"/>
      <c r="L333" s="291"/>
      <c r="M333" s="772"/>
    </row>
    <row r="334" spans="1:13" x14ac:dyDescent="0.2">
      <c r="A334" s="7"/>
      <c r="B334" s="20" t="s">
        <v>2343</v>
      </c>
      <c r="C334" s="20" t="s">
        <v>1801</v>
      </c>
      <c r="D334" s="22">
        <v>40026</v>
      </c>
      <c r="E334" s="22">
        <v>40056</v>
      </c>
      <c r="F334" s="3854">
        <v>206</v>
      </c>
      <c r="G334" s="3854">
        <v>3</v>
      </c>
      <c r="H334" s="7"/>
      <c r="I334" s="7"/>
      <c r="J334" s="7">
        <v>19</v>
      </c>
      <c r="K334" s="7"/>
      <c r="L334" s="20"/>
      <c r="M334" s="20"/>
    </row>
    <row r="335" spans="1:13" x14ac:dyDescent="0.2">
      <c r="A335" s="7"/>
      <c r="B335" s="20" t="s">
        <v>2343</v>
      </c>
      <c r="C335" s="20" t="s">
        <v>1802</v>
      </c>
      <c r="D335" s="22">
        <v>40026</v>
      </c>
      <c r="E335" s="22">
        <v>40056</v>
      </c>
      <c r="F335" s="3855"/>
      <c r="G335" s="3855"/>
      <c r="H335" s="7"/>
      <c r="I335" s="7"/>
      <c r="J335" s="7">
        <v>18</v>
      </c>
      <c r="K335" s="7"/>
      <c r="L335" s="20"/>
      <c r="M335" s="20"/>
    </row>
    <row r="336" spans="1:13" x14ac:dyDescent="0.2">
      <c r="A336" s="7"/>
      <c r="B336" s="20" t="s">
        <v>2343</v>
      </c>
      <c r="C336" s="20" t="s">
        <v>1803</v>
      </c>
      <c r="D336" s="22">
        <v>40026</v>
      </c>
      <c r="E336" s="22">
        <v>40056</v>
      </c>
      <c r="F336" s="3855"/>
      <c r="G336" s="3855"/>
      <c r="H336" s="7"/>
      <c r="I336" s="7"/>
      <c r="J336" s="7">
        <v>18</v>
      </c>
      <c r="K336" s="7"/>
      <c r="L336" s="20"/>
      <c r="M336" s="20"/>
    </row>
    <row r="337" spans="1:13" x14ac:dyDescent="0.2">
      <c r="A337" s="7"/>
      <c r="B337" s="20" t="s">
        <v>2343</v>
      </c>
      <c r="C337" s="20" t="s">
        <v>3037</v>
      </c>
      <c r="D337" s="22">
        <v>39995</v>
      </c>
      <c r="E337" s="22">
        <v>40025</v>
      </c>
      <c r="F337" s="3855"/>
      <c r="G337" s="3855"/>
      <c r="H337" s="7"/>
      <c r="I337" s="7"/>
      <c r="J337" s="7">
        <v>10</v>
      </c>
      <c r="K337" s="7"/>
      <c r="L337" s="20"/>
      <c r="M337" s="20"/>
    </row>
    <row r="338" spans="1:13" x14ac:dyDescent="0.2">
      <c r="A338" s="7"/>
      <c r="B338" s="20" t="s">
        <v>2343</v>
      </c>
      <c r="C338" s="20" t="s">
        <v>1804</v>
      </c>
      <c r="D338" s="22">
        <v>40038</v>
      </c>
      <c r="E338" s="22">
        <v>40178</v>
      </c>
      <c r="F338" s="3855"/>
      <c r="G338" s="3855"/>
      <c r="H338" s="7"/>
      <c r="I338" s="7"/>
      <c r="J338" s="7">
        <v>19</v>
      </c>
      <c r="K338" s="7"/>
      <c r="L338" s="20"/>
      <c r="M338" s="20"/>
    </row>
    <row r="339" spans="1:13" x14ac:dyDescent="0.2">
      <c r="A339" s="7"/>
      <c r="B339" s="20" t="s">
        <v>2343</v>
      </c>
      <c r="C339" s="20" t="s">
        <v>3038</v>
      </c>
      <c r="D339" s="22">
        <v>40026</v>
      </c>
      <c r="E339" s="22">
        <v>40056</v>
      </c>
      <c r="F339" s="3855"/>
      <c r="G339" s="3855"/>
      <c r="H339" s="7"/>
      <c r="I339" s="7"/>
      <c r="J339" s="7">
        <v>16</v>
      </c>
      <c r="K339" s="7"/>
      <c r="L339" s="20"/>
      <c r="M339" s="20"/>
    </row>
    <row r="340" spans="1:13" x14ac:dyDescent="0.2">
      <c r="A340" s="7"/>
      <c r="B340" s="20" t="s">
        <v>2343</v>
      </c>
      <c r="C340" s="20" t="s">
        <v>3039</v>
      </c>
      <c r="D340" s="22">
        <v>40026</v>
      </c>
      <c r="E340" s="22">
        <v>40056</v>
      </c>
      <c r="F340" s="3855"/>
      <c r="G340" s="3855"/>
      <c r="H340" s="7"/>
      <c r="I340" s="7"/>
      <c r="J340" s="7">
        <v>12</v>
      </c>
      <c r="K340" s="7"/>
      <c r="L340" s="20"/>
      <c r="M340" s="20"/>
    </row>
    <row r="341" spans="1:13" ht="25.5" x14ac:dyDescent="0.2">
      <c r="A341" s="7"/>
      <c r="B341" s="20" t="s">
        <v>2343</v>
      </c>
      <c r="C341" s="85" t="s">
        <v>3040</v>
      </c>
      <c r="D341" s="24">
        <v>40026</v>
      </c>
      <c r="E341" s="22">
        <v>40056</v>
      </c>
      <c r="F341" s="3855"/>
      <c r="G341" s="3855"/>
      <c r="H341" s="7"/>
      <c r="I341" s="7"/>
      <c r="J341" s="7">
        <v>20</v>
      </c>
      <c r="K341" s="7"/>
      <c r="L341" s="20"/>
      <c r="M341" s="20"/>
    </row>
    <row r="342" spans="1:13" x14ac:dyDescent="0.2">
      <c r="A342" s="7"/>
      <c r="B342" s="20" t="s">
        <v>2343</v>
      </c>
      <c r="C342" s="20" t="s">
        <v>1805</v>
      </c>
      <c r="D342" s="22">
        <v>40026</v>
      </c>
      <c r="E342" s="22">
        <v>40056</v>
      </c>
      <c r="F342" s="3855"/>
      <c r="G342" s="3855"/>
      <c r="H342" s="7"/>
      <c r="I342" s="7"/>
      <c r="J342" s="7">
        <v>33</v>
      </c>
      <c r="K342" s="7"/>
      <c r="L342" s="20"/>
      <c r="M342" s="20"/>
    </row>
    <row r="343" spans="1:13" x14ac:dyDescent="0.2">
      <c r="A343" s="7"/>
      <c r="B343" s="20" t="s">
        <v>2343</v>
      </c>
      <c r="C343" s="20" t="s">
        <v>1806</v>
      </c>
      <c r="D343" s="22">
        <v>40026</v>
      </c>
      <c r="E343" s="22">
        <v>40056</v>
      </c>
      <c r="F343" s="3855"/>
      <c r="G343" s="3855"/>
      <c r="H343" s="7"/>
      <c r="I343" s="7"/>
      <c r="J343" s="7">
        <v>16</v>
      </c>
      <c r="K343" s="7"/>
      <c r="L343" s="20"/>
      <c r="M343" s="20"/>
    </row>
    <row r="344" spans="1:13" x14ac:dyDescent="0.2">
      <c r="A344" s="7"/>
      <c r="B344" s="20" t="s">
        <v>2343</v>
      </c>
      <c r="C344" s="20" t="s">
        <v>1807</v>
      </c>
      <c r="D344" s="22">
        <v>40026</v>
      </c>
      <c r="E344" s="22">
        <v>40056</v>
      </c>
      <c r="F344" s="3855"/>
      <c r="G344" s="3856"/>
      <c r="H344" s="7"/>
      <c r="I344" s="7"/>
      <c r="J344" s="7">
        <v>16</v>
      </c>
      <c r="K344" s="7"/>
      <c r="L344" s="20"/>
      <c r="M344" s="20"/>
    </row>
    <row r="345" spans="1:13" x14ac:dyDescent="0.2">
      <c r="A345" s="7"/>
      <c r="B345" s="20" t="s">
        <v>2343</v>
      </c>
      <c r="C345" s="20" t="s">
        <v>1808</v>
      </c>
      <c r="D345" s="22">
        <v>40026</v>
      </c>
      <c r="E345" s="22">
        <v>40056</v>
      </c>
      <c r="F345" s="3855"/>
      <c r="G345" s="3854">
        <v>4</v>
      </c>
      <c r="H345" s="7"/>
      <c r="I345" s="7"/>
      <c r="J345" s="7">
        <v>19</v>
      </c>
      <c r="K345" s="7"/>
      <c r="L345" s="20"/>
      <c r="M345" s="20"/>
    </row>
    <row r="346" spans="1:13" ht="25.5" x14ac:dyDescent="0.2">
      <c r="A346" s="7"/>
      <c r="B346" s="20" t="s">
        <v>2343</v>
      </c>
      <c r="C346" s="85" t="s">
        <v>3041</v>
      </c>
      <c r="D346" s="22">
        <v>40026</v>
      </c>
      <c r="E346" s="22">
        <v>40056</v>
      </c>
      <c r="F346" s="3855"/>
      <c r="G346" s="3855"/>
      <c r="H346" s="7"/>
      <c r="I346" s="7"/>
      <c r="J346" s="7">
        <v>16</v>
      </c>
      <c r="K346" s="7"/>
      <c r="L346" s="20"/>
      <c r="M346" s="20"/>
    </row>
    <row r="347" spans="1:13" x14ac:dyDescent="0.2">
      <c r="A347" s="7"/>
      <c r="B347" s="20" t="s">
        <v>2343</v>
      </c>
      <c r="C347" s="20" t="s">
        <v>1809</v>
      </c>
      <c r="D347" s="22">
        <v>40026</v>
      </c>
      <c r="E347" s="22">
        <v>40056</v>
      </c>
      <c r="F347" s="3855"/>
      <c r="G347" s="3855"/>
      <c r="H347" s="7"/>
      <c r="I347" s="7"/>
      <c r="J347" s="7">
        <v>19</v>
      </c>
      <c r="K347" s="7"/>
      <c r="L347" s="20"/>
      <c r="M347" s="20"/>
    </row>
    <row r="348" spans="1:13" x14ac:dyDescent="0.2">
      <c r="A348" s="7"/>
      <c r="B348" s="20" t="s">
        <v>2343</v>
      </c>
      <c r="C348" s="293" t="s">
        <v>1810</v>
      </c>
      <c r="D348" s="22">
        <v>40057</v>
      </c>
      <c r="E348" s="22">
        <v>40178</v>
      </c>
      <c r="F348" s="3855"/>
      <c r="G348" s="3855"/>
      <c r="H348" s="7"/>
      <c r="I348" s="7"/>
      <c r="J348" s="7">
        <v>42</v>
      </c>
      <c r="K348" s="7"/>
      <c r="L348" s="20"/>
      <c r="M348" s="20"/>
    </row>
    <row r="349" spans="1:13" x14ac:dyDescent="0.2">
      <c r="A349" s="7"/>
      <c r="B349" s="20" t="s">
        <v>2343</v>
      </c>
      <c r="C349" s="46" t="s">
        <v>1816</v>
      </c>
      <c r="D349" s="240">
        <v>40057</v>
      </c>
      <c r="E349" s="22">
        <v>40178</v>
      </c>
      <c r="F349" s="3855"/>
      <c r="G349" s="3855"/>
      <c r="H349" s="7"/>
      <c r="I349" s="7"/>
      <c r="J349" s="7">
        <v>40</v>
      </c>
      <c r="K349" s="7"/>
      <c r="L349" s="20"/>
      <c r="M349" s="20"/>
    </row>
    <row r="350" spans="1:13" x14ac:dyDescent="0.2">
      <c r="A350" s="7"/>
      <c r="B350" s="20" t="s">
        <v>2343</v>
      </c>
      <c r="C350" s="39" t="s">
        <v>1811</v>
      </c>
      <c r="D350" s="240">
        <v>40057</v>
      </c>
      <c r="E350" s="22">
        <v>40178</v>
      </c>
      <c r="F350" s="3855"/>
      <c r="G350" s="3855"/>
      <c r="H350" s="7"/>
      <c r="I350" s="7"/>
      <c r="J350" s="7">
        <v>22</v>
      </c>
      <c r="K350" s="7"/>
      <c r="L350" s="20"/>
      <c r="M350" s="20"/>
    </row>
    <row r="351" spans="1:13" x14ac:dyDescent="0.2">
      <c r="A351" s="7"/>
      <c r="B351" s="20" t="s">
        <v>2343</v>
      </c>
      <c r="C351" s="46" t="s">
        <v>1817</v>
      </c>
      <c r="D351" s="240"/>
      <c r="E351" s="22"/>
      <c r="F351" s="3855"/>
      <c r="G351" s="3855"/>
      <c r="H351" s="7"/>
      <c r="I351" s="7"/>
      <c r="J351" s="7"/>
      <c r="K351" s="7"/>
      <c r="L351" s="20"/>
      <c r="M351" s="20"/>
    </row>
    <row r="352" spans="1:13" x14ac:dyDescent="0.2">
      <c r="A352" s="7"/>
      <c r="B352" s="20" t="s">
        <v>2343</v>
      </c>
      <c r="C352" s="20" t="s">
        <v>1812</v>
      </c>
      <c r="D352" s="240">
        <v>40057</v>
      </c>
      <c r="E352" s="22">
        <v>40117</v>
      </c>
      <c r="F352" s="3855"/>
      <c r="G352" s="3856"/>
      <c r="H352" s="7"/>
      <c r="I352" s="7"/>
      <c r="J352" s="7">
        <v>15</v>
      </c>
      <c r="K352" s="7"/>
      <c r="L352" s="20"/>
      <c r="M352" s="20"/>
    </row>
    <row r="353" spans="1:13" x14ac:dyDescent="0.2">
      <c r="A353" s="7"/>
      <c r="B353" s="20" t="s">
        <v>2343</v>
      </c>
      <c r="C353" s="20" t="s">
        <v>1813</v>
      </c>
      <c r="D353" s="22">
        <v>40057</v>
      </c>
      <c r="E353" s="22">
        <v>40117</v>
      </c>
      <c r="F353" s="3855"/>
      <c r="G353" s="3854">
        <v>5</v>
      </c>
      <c r="H353" s="7"/>
      <c r="I353" s="7"/>
      <c r="J353" s="7">
        <v>16</v>
      </c>
      <c r="K353" s="7"/>
      <c r="L353" s="20"/>
      <c r="M353" s="20"/>
    </row>
    <row r="354" spans="1:13" x14ac:dyDescent="0.2">
      <c r="A354" s="7"/>
      <c r="B354" s="20" t="s">
        <v>2343</v>
      </c>
      <c r="C354" s="20" t="s">
        <v>1814</v>
      </c>
      <c r="D354" s="22">
        <v>40057</v>
      </c>
      <c r="E354" s="22">
        <v>40086</v>
      </c>
      <c r="F354" s="3855"/>
      <c r="G354" s="3855"/>
      <c r="H354" s="7"/>
      <c r="I354" s="7"/>
      <c r="J354" s="7">
        <v>18</v>
      </c>
      <c r="K354" s="7"/>
      <c r="L354" s="20"/>
      <c r="M354" s="20"/>
    </row>
    <row r="355" spans="1:13" x14ac:dyDescent="0.2">
      <c r="A355" s="7"/>
      <c r="B355" s="20" t="s">
        <v>2343</v>
      </c>
      <c r="C355" s="20" t="s">
        <v>1815</v>
      </c>
      <c r="D355" s="22">
        <v>40057</v>
      </c>
      <c r="E355" s="22">
        <v>40117</v>
      </c>
      <c r="F355" s="3856"/>
      <c r="G355" s="3856"/>
      <c r="H355" s="7"/>
      <c r="I355" s="7"/>
      <c r="J355" s="7">
        <v>24</v>
      </c>
      <c r="K355" s="7"/>
      <c r="L355" s="20"/>
      <c r="M355" s="20"/>
    </row>
    <row r="356" spans="1:13" x14ac:dyDescent="0.2">
      <c r="B356" s="17"/>
      <c r="C356" s="17"/>
      <c r="D356" s="52"/>
      <c r="E356" s="52"/>
      <c r="L356" s="17"/>
      <c r="M356" s="17"/>
    </row>
    <row r="357" spans="1:13" x14ac:dyDescent="0.2">
      <c r="A357" s="17" t="s">
        <v>908</v>
      </c>
      <c r="C357" s="329"/>
      <c r="D357" s="3934" t="s">
        <v>2722</v>
      </c>
      <c r="E357" s="3934"/>
      <c r="F357" s="3934"/>
      <c r="G357" s="3934"/>
      <c r="J357" s="36"/>
      <c r="K357" s="36"/>
      <c r="L357" s="36"/>
      <c r="M357" s="36"/>
    </row>
    <row r="358" spans="1:13" x14ac:dyDescent="0.2">
      <c r="A358" t="s">
        <v>2723</v>
      </c>
      <c r="D358" s="3" t="s">
        <v>2860</v>
      </c>
      <c r="E358" s="330" t="s">
        <v>2861</v>
      </c>
      <c r="F358" s="331"/>
      <c r="G358" s="301" t="s">
        <v>2862</v>
      </c>
      <c r="J358" s="36"/>
      <c r="K358" s="36"/>
      <c r="L358" s="36"/>
      <c r="M358" s="36"/>
    </row>
    <row r="359" spans="1:13" x14ac:dyDescent="0.2">
      <c r="A359" s="17" t="s">
        <v>2727</v>
      </c>
      <c r="D359" s="301"/>
      <c r="E359" s="330"/>
      <c r="F359" s="331"/>
      <c r="G359" s="301"/>
      <c r="J359" s="36"/>
      <c r="K359" s="36"/>
      <c r="L359" s="36"/>
      <c r="M359" s="36"/>
    </row>
    <row r="360" spans="1:13" x14ac:dyDescent="0.2">
      <c r="A360" s="329"/>
      <c r="J360" s="36"/>
      <c r="K360" s="36"/>
      <c r="L360" s="36"/>
      <c r="M360" s="36"/>
    </row>
    <row r="361" spans="1:13" x14ac:dyDescent="0.2">
      <c r="A361" s="329"/>
      <c r="C361" s="329"/>
      <c r="J361" s="36"/>
      <c r="K361" s="36"/>
      <c r="L361" s="36"/>
      <c r="M361" s="36"/>
    </row>
    <row r="362" spans="1:13" x14ac:dyDescent="0.2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</row>
    <row r="363" spans="1:13" ht="12.75" customHeight="1" x14ac:dyDescent="0.2">
      <c r="A363" s="3860"/>
      <c r="B363" s="3860"/>
      <c r="C363" s="3845" t="s">
        <v>2859</v>
      </c>
      <c r="D363" s="3845"/>
      <c r="E363" s="3845"/>
      <c r="F363" s="3845"/>
      <c r="G363" s="3845"/>
      <c r="H363" s="3845"/>
      <c r="I363" s="3845"/>
      <c r="J363" s="3845"/>
      <c r="K363" s="3845"/>
      <c r="L363" s="3852" t="s">
        <v>2858</v>
      </c>
      <c r="M363" s="3852"/>
    </row>
    <row r="364" spans="1:13" x14ac:dyDescent="0.2">
      <c r="A364" s="3860"/>
      <c r="B364" s="3860"/>
      <c r="C364" s="3845"/>
      <c r="D364" s="3845"/>
      <c r="E364" s="3845"/>
      <c r="F364" s="3845"/>
      <c r="G364" s="3845"/>
      <c r="H364" s="3845"/>
      <c r="I364" s="3845"/>
      <c r="J364" s="3845"/>
      <c r="K364" s="3845"/>
      <c r="L364" s="3852"/>
      <c r="M364" s="3852"/>
    </row>
    <row r="365" spans="1:13" x14ac:dyDescent="0.2">
      <c r="A365" s="3860"/>
      <c r="B365" s="3860"/>
      <c r="C365" s="3845"/>
      <c r="D365" s="3845"/>
      <c r="E365" s="3845"/>
      <c r="F365" s="3845"/>
      <c r="G365" s="3845"/>
      <c r="H365" s="3845"/>
      <c r="I365" s="3845"/>
      <c r="J365" s="3845"/>
      <c r="K365" s="3845"/>
      <c r="L365" s="3852"/>
      <c r="M365" s="3852"/>
    </row>
    <row r="366" spans="1:13" ht="12.75" customHeight="1" x14ac:dyDescent="0.2">
      <c r="A366" s="3860"/>
      <c r="B366" s="3860"/>
      <c r="C366" s="3853" t="s">
        <v>2720</v>
      </c>
      <c r="D366" s="3853"/>
      <c r="E366" s="3853"/>
      <c r="F366" s="3853"/>
      <c r="G366" s="3853"/>
      <c r="H366" s="3853"/>
      <c r="I366" s="3853"/>
      <c r="J366" s="3853"/>
      <c r="K366" s="3853"/>
      <c r="L366" s="3852" t="s">
        <v>1208</v>
      </c>
      <c r="M366" s="3852"/>
    </row>
    <row r="367" spans="1:13" ht="12.75" customHeight="1" x14ac:dyDescent="0.2">
      <c r="A367" s="3860"/>
      <c r="B367" s="3860"/>
      <c r="C367" s="3853"/>
      <c r="D367" s="3853"/>
      <c r="E367" s="3853"/>
      <c r="F367" s="3853"/>
      <c r="G367" s="3853"/>
      <c r="H367" s="3853"/>
      <c r="I367" s="3853"/>
      <c r="J367" s="3853"/>
      <c r="K367" s="3853"/>
      <c r="L367" s="3852"/>
      <c r="M367" s="3852"/>
    </row>
    <row r="368" spans="1:13" ht="12.75" customHeight="1" x14ac:dyDescent="0.2">
      <c r="A368" s="3860"/>
      <c r="B368" s="3860"/>
      <c r="C368" s="3853"/>
      <c r="D368" s="3853"/>
      <c r="E368" s="3853"/>
      <c r="F368" s="3853"/>
      <c r="G368" s="3853"/>
      <c r="H368" s="3853"/>
      <c r="I368" s="3853"/>
      <c r="J368" s="3853"/>
      <c r="K368" s="3853"/>
      <c r="L368" s="3852"/>
      <c r="M368" s="3852"/>
    </row>
    <row r="369" spans="1:13" x14ac:dyDescent="0.2">
      <c r="L369" s="17"/>
      <c r="M369" s="17"/>
    </row>
    <row r="370" spans="1:13" x14ac:dyDescent="0.2">
      <c r="A370" t="s">
        <v>2319</v>
      </c>
      <c r="L370" s="292"/>
      <c r="M370" s="292"/>
    </row>
    <row r="371" spans="1:13" x14ac:dyDescent="0.2">
      <c r="A371" t="s">
        <v>99</v>
      </c>
      <c r="L371" s="292"/>
      <c r="M371" s="292"/>
    </row>
    <row r="372" spans="1:13" x14ac:dyDescent="0.2">
      <c r="A372" s="17" t="s">
        <v>2725</v>
      </c>
      <c r="J372" s="3844"/>
      <c r="K372" s="3844"/>
      <c r="L372" s="3844"/>
      <c r="M372" s="332"/>
    </row>
    <row r="373" spans="1:13" x14ac:dyDescent="0.2">
      <c r="A373" s="17" t="s">
        <v>2724</v>
      </c>
      <c r="J373" s="71"/>
      <c r="K373" s="71"/>
      <c r="L373" s="73"/>
      <c r="M373" s="73"/>
    </row>
    <row r="374" spans="1:13" x14ac:dyDescent="0.2">
      <c r="J374" s="4"/>
      <c r="K374" s="4"/>
      <c r="L374" s="71"/>
      <c r="M374" s="71"/>
    </row>
    <row r="375" spans="1:13" x14ac:dyDescent="0.2">
      <c r="B375" s="17"/>
      <c r="C375" s="17"/>
      <c r="D375" s="52"/>
      <c r="E375" s="52"/>
      <c r="L375" s="17"/>
      <c r="M375" s="17"/>
    </row>
    <row r="376" spans="1:13" ht="24.75" customHeight="1" x14ac:dyDescent="0.2">
      <c r="A376" s="3845" t="s">
        <v>2864</v>
      </c>
      <c r="B376" s="3845" t="s">
        <v>2865</v>
      </c>
      <c r="C376" s="3845" t="s">
        <v>1212</v>
      </c>
      <c r="D376" s="3845" t="s">
        <v>2866</v>
      </c>
      <c r="E376" s="3845"/>
      <c r="F376" s="3848" t="s">
        <v>3430</v>
      </c>
      <c r="G376" s="3849"/>
      <c r="H376" s="3841" t="s">
        <v>3429</v>
      </c>
      <c r="I376" s="3841"/>
      <c r="J376" s="3872" t="s">
        <v>1211</v>
      </c>
      <c r="K376" s="3872" t="s">
        <v>2872</v>
      </c>
      <c r="L376" s="3857" t="s">
        <v>2915</v>
      </c>
      <c r="M376" s="3850" t="s">
        <v>2873</v>
      </c>
    </row>
    <row r="377" spans="1:13" ht="18" x14ac:dyDescent="0.2">
      <c r="A377" s="3845"/>
      <c r="B377" s="3845"/>
      <c r="C377" s="3845"/>
      <c r="D377" s="6" t="s">
        <v>2867</v>
      </c>
      <c r="E377" s="6" t="s">
        <v>2868</v>
      </c>
      <c r="F377" s="6" t="s">
        <v>2870</v>
      </c>
      <c r="G377" s="6" t="s">
        <v>2871</v>
      </c>
      <c r="H377" s="325" t="s">
        <v>3216</v>
      </c>
      <c r="I377" s="325" t="s">
        <v>3217</v>
      </c>
      <c r="J377" s="3873"/>
      <c r="K377" s="3873"/>
      <c r="L377" s="3858"/>
      <c r="M377" s="3851"/>
    </row>
    <row r="378" spans="1:13" x14ac:dyDescent="0.2">
      <c r="A378" s="67"/>
      <c r="B378" s="291" t="s">
        <v>2343</v>
      </c>
      <c r="C378" s="291" t="s">
        <v>1818</v>
      </c>
      <c r="D378" s="68">
        <v>40057</v>
      </c>
      <c r="E378" s="68">
        <v>40086</v>
      </c>
      <c r="F378" s="3891">
        <v>206</v>
      </c>
      <c r="G378" s="3891">
        <v>5</v>
      </c>
      <c r="H378" s="67"/>
      <c r="I378" s="67"/>
      <c r="J378" s="67">
        <v>23</v>
      </c>
      <c r="K378" s="67"/>
      <c r="L378" s="291"/>
      <c r="M378" s="20"/>
    </row>
    <row r="379" spans="1:13" x14ac:dyDescent="0.2">
      <c r="A379" s="7"/>
      <c r="B379" s="20" t="s">
        <v>2343</v>
      </c>
      <c r="C379" s="20" t="s">
        <v>1819</v>
      </c>
      <c r="D379" s="22">
        <v>40057</v>
      </c>
      <c r="E379" s="22">
        <v>40117</v>
      </c>
      <c r="F379" s="3952"/>
      <c r="G379" s="3952"/>
      <c r="H379" s="7"/>
      <c r="I379" s="7"/>
      <c r="J379" s="7">
        <v>24</v>
      </c>
      <c r="K379" s="7"/>
      <c r="L379" s="20"/>
      <c r="M379" s="20"/>
    </row>
    <row r="380" spans="1:13" x14ac:dyDescent="0.2">
      <c r="A380" s="7"/>
      <c r="B380" s="20" t="s">
        <v>2343</v>
      </c>
      <c r="C380" s="221" t="s">
        <v>1820</v>
      </c>
      <c r="D380" s="22">
        <v>40057</v>
      </c>
      <c r="E380" s="22">
        <v>40117</v>
      </c>
      <c r="F380" s="3952"/>
      <c r="G380" s="3952"/>
      <c r="H380" s="7"/>
      <c r="I380" s="7"/>
      <c r="J380" s="7">
        <v>24</v>
      </c>
      <c r="K380" s="7"/>
      <c r="L380" s="20"/>
      <c r="M380" s="20"/>
    </row>
    <row r="381" spans="1:13" x14ac:dyDescent="0.2">
      <c r="A381" s="7"/>
      <c r="B381" s="20" t="s">
        <v>2343</v>
      </c>
      <c r="C381" s="20" t="s">
        <v>1821</v>
      </c>
      <c r="D381" s="22">
        <v>40057</v>
      </c>
      <c r="E381" s="22">
        <v>40117</v>
      </c>
      <c r="F381" s="3952"/>
      <c r="G381" s="3952"/>
      <c r="H381" s="7"/>
      <c r="I381" s="7"/>
      <c r="J381" s="7">
        <v>24</v>
      </c>
      <c r="K381" s="7"/>
      <c r="L381" s="20"/>
      <c r="M381" s="20"/>
    </row>
    <row r="382" spans="1:13" x14ac:dyDescent="0.2">
      <c r="A382" s="7"/>
      <c r="B382" s="20" t="s">
        <v>2343</v>
      </c>
      <c r="C382" s="20" t="s">
        <v>1822</v>
      </c>
      <c r="D382" s="22">
        <v>40057</v>
      </c>
      <c r="E382" s="22">
        <v>40117</v>
      </c>
      <c r="F382" s="3952"/>
      <c r="G382" s="3952"/>
      <c r="H382" s="7"/>
      <c r="I382" s="7"/>
      <c r="J382" s="7">
        <v>22</v>
      </c>
      <c r="K382" s="7"/>
      <c r="L382" s="20"/>
      <c r="M382" s="20"/>
    </row>
    <row r="383" spans="1:13" x14ac:dyDescent="0.2">
      <c r="A383" s="7"/>
      <c r="B383" s="20" t="s">
        <v>2343</v>
      </c>
      <c r="C383" s="20" t="s">
        <v>1823</v>
      </c>
      <c r="D383" s="22">
        <v>40057</v>
      </c>
      <c r="E383" s="22">
        <v>40086</v>
      </c>
      <c r="F383" s="3892"/>
      <c r="G383" s="3892"/>
      <c r="H383" s="7"/>
      <c r="I383" s="7"/>
      <c r="J383" s="7">
        <v>16</v>
      </c>
      <c r="K383" s="7"/>
      <c r="L383" s="20"/>
      <c r="M383" s="20"/>
    </row>
    <row r="384" spans="1:13" ht="25.5" x14ac:dyDescent="0.2">
      <c r="A384" s="7"/>
      <c r="B384" s="20" t="s">
        <v>2343</v>
      </c>
      <c r="C384" s="85" t="s">
        <v>3042</v>
      </c>
      <c r="D384" s="22">
        <v>40057</v>
      </c>
      <c r="E384" s="22">
        <v>40117</v>
      </c>
      <c r="F384" s="3891">
        <v>206</v>
      </c>
      <c r="G384" s="3891">
        <v>6</v>
      </c>
      <c r="H384" s="7"/>
      <c r="I384" s="7"/>
      <c r="J384" s="7">
        <v>14</v>
      </c>
      <c r="K384" s="7"/>
      <c r="L384" s="20"/>
      <c r="M384" s="20"/>
    </row>
    <row r="385" spans="1:13" x14ac:dyDescent="0.2">
      <c r="A385" s="7"/>
      <c r="B385" s="20" t="s">
        <v>2343</v>
      </c>
      <c r="C385" s="20" t="s">
        <v>1824</v>
      </c>
      <c r="D385" s="22">
        <v>40057</v>
      </c>
      <c r="E385" s="22">
        <v>40086</v>
      </c>
      <c r="F385" s="3952"/>
      <c r="G385" s="3952"/>
      <c r="H385" s="7"/>
      <c r="I385" s="7"/>
      <c r="J385" s="7">
        <v>16</v>
      </c>
      <c r="K385" s="7"/>
      <c r="L385" s="20"/>
      <c r="M385" s="20"/>
    </row>
    <row r="386" spans="1:13" ht="25.5" x14ac:dyDescent="0.2">
      <c r="A386" s="7"/>
      <c r="B386" s="20" t="s">
        <v>2343</v>
      </c>
      <c r="C386" s="85" t="s">
        <v>3043</v>
      </c>
      <c r="D386" s="22">
        <v>40057</v>
      </c>
      <c r="E386" s="22">
        <v>40086</v>
      </c>
      <c r="F386" s="3952"/>
      <c r="G386" s="3952"/>
      <c r="H386" s="7"/>
      <c r="I386" s="7"/>
      <c r="J386" s="7">
        <v>17</v>
      </c>
      <c r="K386" s="7"/>
      <c r="L386" s="20"/>
      <c r="M386" s="20"/>
    </row>
    <row r="387" spans="1:13" x14ac:dyDescent="0.2">
      <c r="A387" s="7"/>
      <c r="B387" s="20" t="s">
        <v>2343</v>
      </c>
      <c r="C387" s="20" t="s">
        <v>1825</v>
      </c>
      <c r="D387" s="22">
        <v>40057</v>
      </c>
      <c r="E387" s="22">
        <v>40086</v>
      </c>
      <c r="F387" s="3952"/>
      <c r="G387" s="3952"/>
      <c r="H387" s="7"/>
      <c r="I387" s="7"/>
      <c r="J387" s="7">
        <v>16</v>
      </c>
      <c r="K387" s="7"/>
      <c r="L387" s="20"/>
      <c r="M387" s="20"/>
    </row>
    <row r="388" spans="1:13" x14ac:dyDescent="0.2">
      <c r="A388" s="7"/>
      <c r="B388" s="20" t="s">
        <v>2343</v>
      </c>
      <c r="C388" s="20" t="s">
        <v>1826</v>
      </c>
      <c r="D388" s="22">
        <v>40057</v>
      </c>
      <c r="E388" s="22">
        <v>40117</v>
      </c>
      <c r="F388" s="3952"/>
      <c r="G388" s="3952"/>
      <c r="H388" s="7"/>
      <c r="I388" s="7"/>
      <c r="J388" s="7">
        <v>19</v>
      </c>
      <c r="K388" s="7"/>
      <c r="L388" s="20"/>
      <c r="M388" s="20"/>
    </row>
    <row r="389" spans="1:13" x14ac:dyDescent="0.2">
      <c r="A389" s="7"/>
      <c r="B389" s="20" t="s">
        <v>2343</v>
      </c>
      <c r="C389" s="20" t="s">
        <v>1827</v>
      </c>
      <c r="D389" s="22">
        <v>40057</v>
      </c>
      <c r="E389" s="35">
        <v>40117</v>
      </c>
      <c r="F389" s="3952"/>
      <c r="G389" s="3952"/>
      <c r="H389" s="7"/>
      <c r="I389" s="7"/>
      <c r="J389" s="7">
        <v>17</v>
      </c>
      <c r="K389" s="7"/>
      <c r="L389" s="20"/>
      <c r="M389" s="20"/>
    </row>
    <row r="390" spans="1:13" x14ac:dyDescent="0.2">
      <c r="A390" s="7"/>
      <c r="B390" s="20" t="s">
        <v>2343</v>
      </c>
      <c r="C390" s="20" t="s">
        <v>1828</v>
      </c>
      <c r="D390" s="22">
        <v>40057</v>
      </c>
      <c r="E390" s="22">
        <v>40117</v>
      </c>
      <c r="F390" s="3952"/>
      <c r="G390" s="3952"/>
      <c r="H390" s="7"/>
      <c r="I390" s="7"/>
      <c r="J390" s="7">
        <v>19</v>
      </c>
      <c r="K390" s="7"/>
      <c r="L390" s="20"/>
      <c r="M390" s="20"/>
    </row>
    <row r="391" spans="1:13" x14ac:dyDescent="0.2">
      <c r="A391" s="7"/>
      <c r="B391" s="20" t="s">
        <v>2343</v>
      </c>
      <c r="C391" s="20" t="s">
        <v>1829</v>
      </c>
      <c r="D391" s="22">
        <v>40057</v>
      </c>
      <c r="E391" s="22">
        <v>40117</v>
      </c>
      <c r="F391" s="3952"/>
      <c r="G391" s="3952"/>
      <c r="H391" s="7"/>
      <c r="I391" s="7"/>
      <c r="J391" s="7">
        <v>35</v>
      </c>
      <c r="K391" s="7"/>
      <c r="L391" s="20"/>
      <c r="M391" s="20"/>
    </row>
    <row r="392" spans="1:13" x14ac:dyDescent="0.2">
      <c r="A392" s="7"/>
      <c r="B392" s="20" t="s">
        <v>2343</v>
      </c>
      <c r="C392" s="20" t="s">
        <v>1830</v>
      </c>
      <c r="D392" s="22">
        <v>40057</v>
      </c>
      <c r="E392" s="22">
        <v>40117</v>
      </c>
      <c r="F392" s="3952"/>
      <c r="G392" s="3952"/>
      <c r="H392" s="7"/>
      <c r="I392" s="7"/>
      <c r="J392" s="20">
        <v>19</v>
      </c>
      <c r="K392" s="20"/>
      <c r="L392" s="20"/>
      <c r="M392" s="20"/>
    </row>
    <row r="393" spans="1:13" x14ac:dyDescent="0.2">
      <c r="A393" s="7"/>
      <c r="B393" s="20" t="s">
        <v>2343</v>
      </c>
      <c r="C393" s="20" t="s">
        <v>1831</v>
      </c>
      <c r="D393" s="22">
        <v>40057</v>
      </c>
      <c r="E393" s="22">
        <v>40117</v>
      </c>
      <c r="F393" s="3892"/>
      <c r="G393" s="3892"/>
      <c r="H393" s="7"/>
      <c r="I393" s="7"/>
      <c r="J393" s="7">
        <v>17</v>
      </c>
      <c r="K393" s="7"/>
      <c r="L393" s="20"/>
      <c r="M393" s="20"/>
    </row>
    <row r="394" spans="1:13" x14ac:dyDescent="0.2">
      <c r="B394" s="17"/>
      <c r="C394" s="17"/>
      <c r="D394" s="52"/>
      <c r="E394" s="52"/>
      <c r="L394" s="17"/>
      <c r="M394" s="17"/>
    </row>
    <row r="395" spans="1:13" x14ac:dyDescent="0.2">
      <c r="A395" s="17" t="s">
        <v>908</v>
      </c>
      <c r="C395" s="329"/>
      <c r="D395" s="3934" t="s">
        <v>2722</v>
      </c>
      <c r="E395" s="3934"/>
      <c r="F395" s="3934"/>
      <c r="G395" s="3934"/>
      <c r="L395" s="17"/>
      <c r="M395" s="17"/>
    </row>
    <row r="396" spans="1:13" x14ac:dyDescent="0.2">
      <c r="A396" t="s">
        <v>2723</v>
      </c>
      <c r="D396" s="3" t="s">
        <v>2860</v>
      </c>
      <c r="E396" s="330" t="s">
        <v>2861</v>
      </c>
      <c r="F396" s="331"/>
      <c r="G396" s="301" t="s">
        <v>2862</v>
      </c>
      <c r="L396" s="17"/>
      <c r="M396" s="17"/>
    </row>
    <row r="397" spans="1:13" x14ac:dyDescent="0.2">
      <c r="A397" s="17" t="s">
        <v>2727</v>
      </c>
      <c r="D397" s="301"/>
      <c r="E397" s="330"/>
      <c r="F397" s="331"/>
      <c r="G397" s="301"/>
      <c r="L397" s="17"/>
      <c r="M397" s="17"/>
    </row>
    <row r="398" spans="1:13" x14ac:dyDescent="0.2">
      <c r="B398" s="17"/>
      <c r="C398" s="17"/>
      <c r="D398" s="52"/>
      <c r="E398" s="52"/>
      <c r="L398" s="17"/>
      <c r="M398" s="17"/>
    </row>
    <row r="399" spans="1:13" x14ac:dyDescent="0.2">
      <c r="B399" s="17"/>
      <c r="C399" s="17"/>
      <c r="D399" s="52"/>
      <c r="E399" s="52"/>
      <c r="L399" s="17"/>
      <c r="M399" s="17"/>
    </row>
    <row r="400" spans="1:13" x14ac:dyDescent="0.2">
      <c r="B400" s="17"/>
      <c r="C400" s="17"/>
      <c r="D400" s="52"/>
      <c r="E400" s="52"/>
      <c r="L400" s="17"/>
      <c r="M400" s="17"/>
    </row>
    <row r="401" spans="1:13" x14ac:dyDescent="0.2">
      <c r="B401" s="17"/>
      <c r="C401" s="17"/>
      <c r="D401" s="52"/>
      <c r="E401" s="52"/>
      <c r="L401" s="17"/>
      <c r="M401" s="17"/>
    </row>
    <row r="402" spans="1:13" ht="12.75" customHeight="1" x14ac:dyDescent="0.2">
      <c r="A402" s="3860"/>
      <c r="B402" s="3860"/>
      <c r="C402" s="3845" t="s">
        <v>2859</v>
      </c>
      <c r="D402" s="3845"/>
      <c r="E402" s="3845"/>
      <c r="F402" s="3845"/>
      <c r="G402" s="3845"/>
      <c r="H402" s="3845"/>
      <c r="I402" s="3845"/>
      <c r="J402" s="3845"/>
      <c r="K402" s="3845"/>
      <c r="L402" s="3852" t="s">
        <v>2858</v>
      </c>
      <c r="M402" s="3852"/>
    </row>
    <row r="403" spans="1:13" x14ac:dyDescent="0.2">
      <c r="A403" s="3860"/>
      <c r="B403" s="3860"/>
      <c r="C403" s="3845"/>
      <c r="D403" s="3845"/>
      <c r="E403" s="3845"/>
      <c r="F403" s="3845"/>
      <c r="G403" s="3845"/>
      <c r="H403" s="3845"/>
      <c r="I403" s="3845"/>
      <c r="J403" s="3845"/>
      <c r="K403" s="3845"/>
      <c r="L403" s="3852"/>
      <c r="M403" s="3852"/>
    </row>
    <row r="404" spans="1:13" x14ac:dyDescent="0.2">
      <c r="A404" s="3860"/>
      <c r="B404" s="3860"/>
      <c r="C404" s="3845"/>
      <c r="D404" s="3845"/>
      <c r="E404" s="3845"/>
      <c r="F404" s="3845"/>
      <c r="G404" s="3845"/>
      <c r="H404" s="3845"/>
      <c r="I404" s="3845"/>
      <c r="J404" s="3845"/>
      <c r="K404" s="3845"/>
      <c r="L404" s="3852"/>
      <c r="M404" s="3852"/>
    </row>
    <row r="405" spans="1:13" ht="12.75" customHeight="1" x14ac:dyDescent="0.2">
      <c r="A405" s="3860"/>
      <c r="B405" s="3860"/>
      <c r="C405" s="3853" t="s">
        <v>2720</v>
      </c>
      <c r="D405" s="3853"/>
      <c r="E405" s="3853"/>
      <c r="F405" s="3853"/>
      <c r="G405" s="3853"/>
      <c r="H405" s="3853"/>
      <c r="I405" s="3853"/>
      <c r="J405" s="3853"/>
      <c r="K405" s="3853"/>
      <c r="L405" s="3852" t="s">
        <v>1208</v>
      </c>
      <c r="M405" s="3852"/>
    </row>
    <row r="406" spans="1:13" ht="12.75" customHeight="1" x14ac:dyDescent="0.2">
      <c r="A406" s="3860"/>
      <c r="B406" s="3860"/>
      <c r="C406" s="3853"/>
      <c r="D406" s="3853"/>
      <c r="E406" s="3853"/>
      <c r="F406" s="3853"/>
      <c r="G406" s="3853"/>
      <c r="H406" s="3853"/>
      <c r="I406" s="3853"/>
      <c r="J406" s="3853"/>
      <c r="K406" s="3853"/>
      <c r="L406" s="3852"/>
      <c r="M406" s="3852"/>
    </row>
    <row r="407" spans="1:13" ht="12.75" customHeight="1" x14ac:dyDescent="0.2">
      <c r="A407" s="3860"/>
      <c r="B407" s="3860"/>
      <c r="C407" s="3853"/>
      <c r="D407" s="3853"/>
      <c r="E407" s="3853"/>
      <c r="F407" s="3853"/>
      <c r="G407" s="3853"/>
      <c r="H407" s="3853"/>
      <c r="I407" s="3853"/>
      <c r="J407" s="3853"/>
      <c r="K407" s="3853"/>
      <c r="L407" s="3852"/>
      <c r="M407" s="3852"/>
    </row>
    <row r="408" spans="1:13" x14ac:dyDescent="0.2">
      <c r="L408" s="17"/>
      <c r="M408" s="17"/>
    </row>
    <row r="409" spans="1:13" x14ac:dyDescent="0.2">
      <c r="A409" t="s">
        <v>2319</v>
      </c>
      <c r="L409" s="292"/>
      <c r="M409" s="292"/>
    </row>
    <row r="410" spans="1:13" x14ac:dyDescent="0.2">
      <c r="A410" t="s">
        <v>99</v>
      </c>
      <c r="L410" s="292"/>
      <c r="M410" s="292"/>
    </row>
    <row r="411" spans="1:13" x14ac:dyDescent="0.2">
      <c r="A411" s="17" t="s">
        <v>2725</v>
      </c>
      <c r="J411" s="3844"/>
      <c r="K411" s="3844"/>
      <c r="L411" s="3844"/>
      <c r="M411" s="332"/>
    </row>
    <row r="412" spans="1:13" x14ac:dyDescent="0.2">
      <c r="A412" s="17" t="s">
        <v>2724</v>
      </c>
      <c r="J412" s="71"/>
      <c r="K412" s="71"/>
      <c r="L412" s="73"/>
      <c r="M412" s="73"/>
    </row>
    <row r="413" spans="1:13" x14ac:dyDescent="0.2">
      <c r="J413" s="4"/>
      <c r="K413" s="4"/>
      <c r="L413" s="71"/>
      <c r="M413" s="71"/>
    </row>
    <row r="414" spans="1:13" x14ac:dyDescent="0.2">
      <c r="B414" s="17"/>
      <c r="C414" s="17"/>
      <c r="D414" s="52"/>
      <c r="E414" s="52"/>
      <c r="L414" s="17"/>
      <c r="M414" s="17"/>
    </row>
    <row r="415" spans="1:13" ht="24.75" customHeight="1" x14ac:dyDescent="0.2">
      <c r="A415" s="3845" t="s">
        <v>2864</v>
      </c>
      <c r="B415" s="3845" t="s">
        <v>2865</v>
      </c>
      <c r="C415" s="3845" t="s">
        <v>1212</v>
      </c>
      <c r="D415" s="3845" t="s">
        <v>2866</v>
      </c>
      <c r="E415" s="3845"/>
      <c r="F415" s="3848" t="s">
        <v>3430</v>
      </c>
      <c r="G415" s="3849"/>
      <c r="H415" s="3841" t="s">
        <v>3429</v>
      </c>
      <c r="I415" s="3841"/>
      <c r="J415" s="3872" t="s">
        <v>1211</v>
      </c>
      <c r="K415" s="3872" t="s">
        <v>2872</v>
      </c>
      <c r="L415" s="3857" t="s">
        <v>2915</v>
      </c>
      <c r="M415" s="3850" t="s">
        <v>2873</v>
      </c>
    </row>
    <row r="416" spans="1:13" ht="18" x14ac:dyDescent="0.2">
      <c r="A416" s="3845"/>
      <c r="B416" s="3845"/>
      <c r="C416" s="3845"/>
      <c r="D416" s="6" t="s">
        <v>2867</v>
      </c>
      <c r="E416" s="6" t="s">
        <v>2868</v>
      </c>
      <c r="F416" s="6" t="s">
        <v>2870</v>
      </c>
      <c r="G416" s="6" t="s">
        <v>2871</v>
      </c>
      <c r="H416" s="325" t="s">
        <v>3216</v>
      </c>
      <c r="I416" s="325" t="s">
        <v>3217</v>
      </c>
      <c r="J416" s="3873"/>
      <c r="K416" s="3873"/>
      <c r="L416" s="3858"/>
      <c r="M416" s="3851"/>
    </row>
    <row r="417" spans="1:13" x14ac:dyDescent="0.2">
      <c r="A417" s="67"/>
      <c r="B417" s="291"/>
      <c r="C417" s="291"/>
      <c r="D417" s="68"/>
      <c r="E417" s="68"/>
      <c r="F417" s="67"/>
      <c r="G417" s="67"/>
      <c r="H417" s="67"/>
      <c r="I417" s="67"/>
      <c r="J417" s="67"/>
      <c r="K417" s="67"/>
      <c r="L417" s="291"/>
      <c r="M417" s="772"/>
    </row>
    <row r="418" spans="1:13" ht="25.5" x14ac:dyDescent="0.2">
      <c r="A418" s="7"/>
      <c r="B418" s="20" t="s">
        <v>2343</v>
      </c>
      <c r="C418" s="85" t="s">
        <v>3044</v>
      </c>
      <c r="D418" s="22">
        <v>40057</v>
      </c>
      <c r="E418" s="22">
        <v>40117</v>
      </c>
      <c r="F418" s="3854">
        <v>206</v>
      </c>
      <c r="G418" s="3854">
        <v>7</v>
      </c>
      <c r="H418" s="7"/>
      <c r="I418" s="7"/>
      <c r="J418" s="7">
        <v>18</v>
      </c>
      <c r="K418" s="7"/>
      <c r="L418" s="20"/>
      <c r="M418" s="20"/>
    </row>
    <row r="419" spans="1:13" x14ac:dyDescent="0.2">
      <c r="A419" s="7"/>
      <c r="B419" s="20" t="s">
        <v>2343</v>
      </c>
      <c r="C419" s="20" t="s">
        <v>1832</v>
      </c>
      <c r="D419" s="22">
        <v>40057</v>
      </c>
      <c r="E419" s="22">
        <v>40117</v>
      </c>
      <c r="F419" s="3855"/>
      <c r="G419" s="3855"/>
      <c r="H419" s="7"/>
      <c r="I419" s="7"/>
      <c r="J419" s="7">
        <v>16</v>
      </c>
      <c r="K419" s="7"/>
      <c r="L419" s="20"/>
      <c r="M419" s="20"/>
    </row>
    <row r="420" spans="1:13" x14ac:dyDescent="0.2">
      <c r="A420" s="7"/>
      <c r="B420" s="20" t="s">
        <v>2343</v>
      </c>
      <c r="C420" s="20" t="s">
        <v>1833</v>
      </c>
      <c r="D420" s="22">
        <v>40057</v>
      </c>
      <c r="E420" s="22">
        <v>40117</v>
      </c>
      <c r="F420" s="3855"/>
      <c r="G420" s="3855"/>
      <c r="H420" s="7"/>
      <c r="I420" s="7"/>
      <c r="J420" s="7">
        <v>17</v>
      </c>
      <c r="K420" s="7"/>
      <c r="L420" s="20"/>
      <c r="M420" s="20"/>
    </row>
    <row r="421" spans="1:13" x14ac:dyDescent="0.2">
      <c r="A421" s="7"/>
      <c r="B421" s="20" t="s">
        <v>2343</v>
      </c>
      <c r="C421" s="20" t="s">
        <v>1834</v>
      </c>
      <c r="D421" s="22">
        <v>40057</v>
      </c>
      <c r="E421" s="22">
        <v>40117</v>
      </c>
      <c r="F421" s="3855"/>
      <c r="G421" s="3855"/>
      <c r="H421" s="7"/>
      <c r="I421" s="7"/>
      <c r="J421" s="7">
        <v>17</v>
      </c>
      <c r="K421" s="7"/>
      <c r="L421" s="20"/>
      <c r="M421" s="20"/>
    </row>
    <row r="422" spans="1:13" ht="25.5" x14ac:dyDescent="0.2">
      <c r="A422" s="7"/>
      <c r="B422" s="20" t="s">
        <v>2343</v>
      </c>
      <c r="C422" s="85" t="s">
        <v>3045</v>
      </c>
      <c r="D422" s="22">
        <v>40057</v>
      </c>
      <c r="E422" s="22">
        <v>40117</v>
      </c>
      <c r="F422" s="3855"/>
      <c r="G422" s="3855"/>
      <c r="H422" s="7"/>
      <c r="I422" s="7"/>
      <c r="J422" s="7">
        <v>17</v>
      </c>
      <c r="K422" s="7"/>
      <c r="L422" s="20"/>
      <c r="M422" s="20"/>
    </row>
    <row r="423" spans="1:13" ht="25.5" x14ac:dyDescent="0.2">
      <c r="A423" s="7"/>
      <c r="B423" s="20" t="s">
        <v>2343</v>
      </c>
      <c r="C423" s="85" t="s">
        <v>3046</v>
      </c>
      <c r="D423" s="22">
        <v>40057</v>
      </c>
      <c r="E423" s="22">
        <v>40117</v>
      </c>
      <c r="F423" s="3855"/>
      <c r="G423" s="3855"/>
      <c r="H423" s="7"/>
      <c r="I423" s="7"/>
      <c r="J423" s="7">
        <v>18</v>
      </c>
      <c r="K423" s="7"/>
      <c r="L423" s="20"/>
      <c r="M423" s="20"/>
    </row>
    <row r="424" spans="1:13" x14ac:dyDescent="0.2">
      <c r="A424" s="7"/>
      <c r="B424" s="20" t="s">
        <v>2343</v>
      </c>
      <c r="C424" s="20" t="s">
        <v>1835</v>
      </c>
      <c r="D424" s="22">
        <v>40057</v>
      </c>
      <c r="E424" s="22">
        <v>40117</v>
      </c>
      <c r="F424" s="3855"/>
      <c r="G424" s="3855"/>
      <c r="H424" s="7"/>
      <c r="I424" s="7"/>
      <c r="J424" s="7">
        <v>17</v>
      </c>
      <c r="K424" s="7"/>
      <c r="L424" s="20"/>
      <c r="M424" s="20"/>
    </row>
    <row r="425" spans="1:13" x14ac:dyDescent="0.2">
      <c r="A425" s="7"/>
      <c r="B425" s="20" t="s">
        <v>2343</v>
      </c>
      <c r="C425" s="20" t="s">
        <v>1836</v>
      </c>
      <c r="D425" s="22">
        <v>40057</v>
      </c>
      <c r="E425" s="22">
        <v>40117</v>
      </c>
      <c r="F425" s="3855"/>
      <c r="G425" s="3855"/>
      <c r="H425" s="7"/>
      <c r="I425" s="7"/>
      <c r="J425" s="7">
        <v>19</v>
      </c>
      <c r="K425" s="7"/>
      <c r="L425" s="20"/>
      <c r="M425" s="20"/>
    </row>
    <row r="426" spans="1:13" x14ac:dyDescent="0.2">
      <c r="A426" s="7"/>
      <c r="B426" s="20" t="s">
        <v>2343</v>
      </c>
      <c r="C426" s="20" t="s">
        <v>1837</v>
      </c>
      <c r="D426" s="22">
        <v>40057</v>
      </c>
      <c r="E426" s="22">
        <v>40086</v>
      </c>
      <c r="F426" s="3855"/>
      <c r="G426" s="3855"/>
      <c r="H426" s="7"/>
      <c r="I426" s="7"/>
      <c r="J426" s="7">
        <v>8</v>
      </c>
      <c r="K426" s="7"/>
      <c r="L426" s="20"/>
      <c r="M426" s="20"/>
    </row>
    <row r="427" spans="1:13" ht="25.5" x14ac:dyDescent="0.2">
      <c r="A427" s="7"/>
      <c r="B427" s="20" t="s">
        <v>2343</v>
      </c>
      <c r="C427" s="409" t="s">
        <v>3047</v>
      </c>
      <c r="D427" s="22">
        <v>40087</v>
      </c>
      <c r="E427" s="22">
        <v>40178</v>
      </c>
      <c r="F427" s="3855"/>
      <c r="G427" s="3855"/>
      <c r="H427" s="7"/>
      <c r="I427" s="7"/>
      <c r="J427" s="7">
        <v>15</v>
      </c>
      <c r="K427" s="7"/>
      <c r="L427" s="20"/>
      <c r="M427" s="20"/>
    </row>
    <row r="428" spans="1:13" x14ac:dyDescent="0.2">
      <c r="A428" s="7"/>
      <c r="B428" s="20" t="s">
        <v>2343</v>
      </c>
      <c r="C428" s="290" t="s">
        <v>1838</v>
      </c>
      <c r="D428" s="22">
        <v>40087</v>
      </c>
      <c r="E428" s="22">
        <v>40178</v>
      </c>
      <c r="F428" s="3855"/>
      <c r="G428" s="3855"/>
      <c r="H428" s="7"/>
      <c r="I428" s="7"/>
      <c r="J428" s="7">
        <v>11</v>
      </c>
      <c r="K428" s="7"/>
      <c r="L428" s="20"/>
      <c r="M428" s="20"/>
    </row>
    <row r="429" spans="1:13" x14ac:dyDescent="0.2">
      <c r="A429" s="7"/>
      <c r="B429" s="20" t="s">
        <v>2343</v>
      </c>
      <c r="C429" s="290" t="s">
        <v>1839</v>
      </c>
      <c r="D429" s="22">
        <v>40087</v>
      </c>
      <c r="E429" s="22">
        <v>40178</v>
      </c>
      <c r="F429" s="3856"/>
      <c r="G429" s="3856"/>
      <c r="H429" s="7"/>
      <c r="I429" s="7"/>
      <c r="J429" s="7">
        <v>15</v>
      </c>
      <c r="K429" s="7"/>
      <c r="L429" s="20"/>
      <c r="M429" s="20"/>
    </row>
    <row r="430" spans="1:13" ht="39.75" customHeight="1" x14ac:dyDescent="0.2">
      <c r="A430" s="7"/>
      <c r="B430" s="20" t="s">
        <v>2343</v>
      </c>
      <c r="C430" s="290" t="s">
        <v>1840</v>
      </c>
      <c r="D430" s="22">
        <v>40087</v>
      </c>
      <c r="E430" s="22">
        <v>40117</v>
      </c>
      <c r="F430" s="3854">
        <v>207</v>
      </c>
      <c r="G430" s="3854">
        <v>1</v>
      </c>
      <c r="H430" s="7"/>
      <c r="I430" s="7"/>
      <c r="J430" s="7">
        <v>23</v>
      </c>
      <c r="K430" s="7"/>
      <c r="M430" s="85" t="s">
        <v>1841</v>
      </c>
    </row>
    <row r="431" spans="1:13" x14ac:dyDescent="0.2">
      <c r="A431" s="7"/>
      <c r="B431" s="20" t="s">
        <v>2343</v>
      </c>
      <c r="C431" s="20" t="s">
        <v>1842</v>
      </c>
      <c r="D431" s="22">
        <v>40087</v>
      </c>
      <c r="E431" s="22">
        <v>40117</v>
      </c>
      <c r="F431" s="3855"/>
      <c r="G431" s="3855"/>
      <c r="H431" s="7"/>
      <c r="I431" s="7"/>
      <c r="J431" s="7">
        <v>18</v>
      </c>
      <c r="K431" s="7"/>
      <c r="L431" s="20"/>
      <c r="M431" s="20"/>
    </row>
    <row r="432" spans="1:13" x14ac:dyDescent="0.2">
      <c r="A432" s="7"/>
      <c r="B432" s="20" t="s">
        <v>2343</v>
      </c>
      <c r="C432" s="20" t="s">
        <v>1843</v>
      </c>
      <c r="D432" s="22">
        <v>40087</v>
      </c>
      <c r="E432" s="22">
        <v>40117</v>
      </c>
      <c r="F432" s="3855"/>
      <c r="G432" s="3855"/>
      <c r="H432" s="7"/>
      <c r="I432" s="7"/>
      <c r="J432" s="7">
        <v>13</v>
      </c>
      <c r="K432" s="7"/>
      <c r="L432" s="20"/>
      <c r="M432" s="20"/>
    </row>
    <row r="433" spans="1:13" x14ac:dyDescent="0.2">
      <c r="A433" s="7"/>
      <c r="B433" s="20" t="s">
        <v>2343</v>
      </c>
      <c r="C433" s="85" t="s">
        <v>3048</v>
      </c>
      <c r="D433" s="22">
        <v>40087</v>
      </c>
      <c r="E433" s="22">
        <v>40117</v>
      </c>
      <c r="F433" s="3855"/>
      <c r="G433" s="3855"/>
      <c r="H433" s="7"/>
      <c r="I433" s="7"/>
      <c r="J433" s="7">
        <v>16</v>
      </c>
      <c r="K433" s="7"/>
      <c r="L433" s="20"/>
      <c r="M433" s="20"/>
    </row>
    <row r="434" spans="1:13" x14ac:dyDescent="0.2">
      <c r="A434" s="7"/>
      <c r="B434" s="20" t="s">
        <v>2343</v>
      </c>
      <c r="C434" s="20" t="s">
        <v>1844</v>
      </c>
      <c r="D434" s="22">
        <v>40118</v>
      </c>
      <c r="E434" s="22">
        <v>40147</v>
      </c>
      <c r="F434" s="3855"/>
      <c r="G434" s="3855"/>
      <c r="H434" s="7"/>
      <c r="I434" s="7"/>
      <c r="J434" s="7">
        <v>26</v>
      </c>
      <c r="K434" s="7"/>
      <c r="L434" s="20"/>
      <c r="M434" s="20"/>
    </row>
    <row r="435" spans="1:13" x14ac:dyDescent="0.2">
      <c r="A435" s="7"/>
      <c r="B435" s="20" t="s">
        <v>2343</v>
      </c>
      <c r="C435" s="20" t="s">
        <v>1845</v>
      </c>
      <c r="D435" s="22">
        <v>40118</v>
      </c>
      <c r="E435" s="22">
        <v>40147</v>
      </c>
      <c r="F435" s="3855"/>
      <c r="G435" s="3855"/>
      <c r="H435" s="7"/>
      <c r="I435" s="7"/>
      <c r="J435" s="7">
        <v>23</v>
      </c>
      <c r="K435" s="7"/>
      <c r="L435" s="20"/>
      <c r="M435" s="20"/>
    </row>
    <row r="436" spans="1:13" x14ac:dyDescent="0.2">
      <c r="A436" s="7"/>
      <c r="B436" s="20" t="s">
        <v>2343</v>
      </c>
      <c r="C436" s="20" t="s">
        <v>1846</v>
      </c>
      <c r="D436" s="22">
        <v>40118</v>
      </c>
      <c r="E436" s="22">
        <v>40147</v>
      </c>
      <c r="F436" s="3855"/>
      <c r="G436" s="3855"/>
      <c r="H436" s="7"/>
      <c r="I436" s="7"/>
      <c r="J436" s="7">
        <v>23</v>
      </c>
      <c r="K436" s="7"/>
      <c r="L436" s="20"/>
      <c r="M436" s="20"/>
    </row>
    <row r="437" spans="1:13" x14ac:dyDescent="0.2">
      <c r="A437" s="7"/>
      <c r="B437" s="20" t="s">
        <v>2343</v>
      </c>
      <c r="C437" s="20" t="s">
        <v>1847</v>
      </c>
      <c r="D437" s="22">
        <v>40118</v>
      </c>
      <c r="E437" s="22">
        <v>40147</v>
      </c>
      <c r="F437" s="3855"/>
      <c r="G437" s="3855"/>
      <c r="H437" s="7"/>
      <c r="I437" s="7"/>
      <c r="J437" s="7">
        <v>23</v>
      </c>
      <c r="K437" s="7"/>
      <c r="L437" s="20"/>
      <c r="M437" s="20"/>
    </row>
    <row r="438" spans="1:13" x14ac:dyDescent="0.2">
      <c r="A438" s="7"/>
      <c r="B438" s="20" t="s">
        <v>2343</v>
      </c>
      <c r="C438" s="20" t="s">
        <v>3049</v>
      </c>
      <c r="D438" s="22">
        <v>40118</v>
      </c>
      <c r="E438" s="22">
        <v>40147</v>
      </c>
      <c r="F438" s="3856"/>
      <c r="G438" s="3856"/>
      <c r="H438" s="7"/>
      <c r="I438" s="7"/>
      <c r="J438" s="7">
        <v>18</v>
      </c>
      <c r="K438" s="7"/>
      <c r="L438" s="20"/>
      <c r="M438" s="20"/>
    </row>
    <row r="439" spans="1:13" x14ac:dyDescent="0.2">
      <c r="A439" s="7"/>
      <c r="B439" s="20" t="s">
        <v>2343</v>
      </c>
      <c r="C439" s="20" t="s">
        <v>1848</v>
      </c>
      <c r="D439" s="22">
        <v>40118</v>
      </c>
      <c r="E439" s="22">
        <v>40177</v>
      </c>
      <c r="F439" s="3854">
        <v>207</v>
      </c>
      <c r="G439" s="3854">
        <v>2</v>
      </c>
      <c r="H439" s="7"/>
      <c r="I439" s="7"/>
      <c r="J439" s="7">
        <v>27</v>
      </c>
      <c r="K439" s="7"/>
      <c r="L439" s="20"/>
      <c r="M439" s="20"/>
    </row>
    <row r="440" spans="1:13" ht="25.5" x14ac:dyDescent="0.2">
      <c r="A440" s="7"/>
      <c r="B440" s="20" t="s">
        <v>2343</v>
      </c>
      <c r="C440" s="85" t="s">
        <v>3050</v>
      </c>
      <c r="D440" s="22">
        <v>40148</v>
      </c>
      <c r="E440" s="22">
        <v>40178</v>
      </c>
      <c r="F440" s="3856"/>
      <c r="G440" s="3856"/>
      <c r="H440" s="7"/>
      <c r="I440" s="7"/>
      <c r="J440" s="7">
        <v>19</v>
      </c>
      <c r="K440" s="7"/>
      <c r="L440" s="20"/>
      <c r="M440" s="20"/>
    </row>
    <row r="441" spans="1:13" x14ac:dyDescent="0.2">
      <c r="B441" s="17"/>
      <c r="C441" s="17"/>
      <c r="D441" s="52"/>
      <c r="E441" s="52"/>
      <c r="L441" s="17"/>
      <c r="M441" s="17"/>
    </row>
    <row r="442" spans="1:13" x14ac:dyDescent="0.2">
      <c r="A442" s="17" t="s">
        <v>908</v>
      </c>
      <c r="C442" s="329"/>
      <c r="D442" s="3934" t="s">
        <v>2722</v>
      </c>
      <c r="E442" s="3934"/>
      <c r="F442" s="3934"/>
      <c r="G442" s="3934"/>
      <c r="J442" s="36"/>
      <c r="K442" s="36"/>
      <c r="L442" s="36"/>
      <c r="M442" s="36"/>
    </row>
    <row r="443" spans="1:13" x14ac:dyDescent="0.2">
      <c r="A443" t="s">
        <v>2723</v>
      </c>
      <c r="D443" s="3" t="s">
        <v>2860</v>
      </c>
      <c r="E443" s="330" t="s">
        <v>2861</v>
      </c>
      <c r="F443" s="331"/>
      <c r="G443" s="301" t="s">
        <v>2862</v>
      </c>
      <c r="J443" s="36"/>
      <c r="K443" s="36"/>
      <c r="L443" s="36"/>
      <c r="M443" s="36"/>
    </row>
    <row r="444" spans="1:13" x14ac:dyDescent="0.2">
      <c r="A444" s="17" t="s">
        <v>2727</v>
      </c>
      <c r="D444" s="301"/>
      <c r="E444" s="330"/>
      <c r="F444" s="331"/>
      <c r="G444" s="301"/>
      <c r="J444" s="36"/>
      <c r="K444" s="36"/>
      <c r="L444" s="36"/>
      <c r="M444" s="36"/>
    </row>
    <row r="445" spans="1:13" x14ac:dyDescent="0.2">
      <c r="A445" s="329"/>
      <c r="J445" s="36"/>
      <c r="K445" s="36"/>
      <c r="L445" s="36"/>
      <c r="M445" s="36"/>
    </row>
    <row r="446" spans="1:13" x14ac:dyDescent="0.2">
      <c r="A446" s="329"/>
      <c r="C446" s="329"/>
      <c r="J446" s="36"/>
      <c r="K446" s="36"/>
      <c r="L446" s="36"/>
      <c r="M446" s="36"/>
    </row>
    <row r="447" spans="1:13" x14ac:dyDescent="0.2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</row>
    <row r="448" spans="1:13" ht="12.75" customHeight="1" x14ac:dyDescent="0.2">
      <c r="A448" s="3860"/>
      <c r="B448" s="3860"/>
      <c r="C448" s="3845" t="s">
        <v>2859</v>
      </c>
      <c r="D448" s="3845"/>
      <c r="E448" s="3845"/>
      <c r="F448" s="3845"/>
      <c r="G448" s="3845"/>
      <c r="H448" s="3845"/>
      <c r="I448" s="3845"/>
      <c r="J448" s="3845"/>
      <c r="K448" s="3845"/>
      <c r="L448" s="3852" t="s">
        <v>2858</v>
      </c>
      <c r="M448" s="3852"/>
    </row>
    <row r="449" spans="1:13" x14ac:dyDescent="0.2">
      <c r="A449" s="3860"/>
      <c r="B449" s="3860"/>
      <c r="C449" s="3845"/>
      <c r="D449" s="3845"/>
      <c r="E449" s="3845"/>
      <c r="F449" s="3845"/>
      <c r="G449" s="3845"/>
      <c r="H449" s="3845"/>
      <c r="I449" s="3845"/>
      <c r="J449" s="3845"/>
      <c r="K449" s="3845"/>
      <c r="L449" s="3852"/>
      <c r="M449" s="3852"/>
    </row>
    <row r="450" spans="1:13" x14ac:dyDescent="0.2">
      <c r="A450" s="3860"/>
      <c r="B450" s="3860"/>
      <c r="C450" s="3845"/>
      <c r="D450" s="3845"/>
      <c r="E450" s="3845"/>
      <c r="F450" s="3845"/>
      <c r="G450" s="3845"/>
      <c r="H450" s="3845"/>
      <c r="I450" s="3845"/>
      <c r="J450" s="3845"/>
      <c r="K450" s="3845"/>
      <c r="L450" s="3852"/>
      <c r="M450" s="3852"/>
    </row>
    <row r="451" spans="1:13" ht="12.75" customHeight="1" x14ac:dyDescent="0.2">
      <c r="A451" s="3860"/>
      <c r="B451" s="3860"/>
      <c r="C451" s="3853" t="s">
        <v>2720</v>
      </c>
      <c r="D451" s="3853"/>
      <c r="E451" s="3853"/>
      <c r="F451" s="3853"/>
      <c r="G451" s="3853"/>
      <c r="H451" s="3853"/>
      <c r="I451" s="3853"/>
      <c r="J451" s="3853"/>
      <c r="K451" s="3853"/>
      <c r="L451" s="3852" t="s">
        <v>1208</v>
      </c>
      <c r="M451" s="3852"/>
    </row>
    <row r="452" spans="1:13" ht="12.75" customHeight="1" x14ac:dyDescent="0.2">
      <c r="A452" s="3860"/>
      <c r="B452" s="3860"/>
      <c r="C452" s="3853"/>
      <c r="D452" s="3853"/>
      <c r="E452" s="3853"/>
      <c r="F452" s="3853"/>
      <c r="G452" s="3853"/>
      <c r="H452" s="3853"/>
      <c r="I452" s="3853"/>
      <c r="J452" s="3853"/>
      <c r="K452" s="3853"/>
      <c r="L452" s="3852"/>
      <c r="M452" s="3852"/>
    </row>
    <row r="453" spans="1:13" ht="12.75" customHeight="1" x14ac:dyDescent="0.2">
      <c r="A453" s="3860"/>
      <c r="B453" s="3860"/>
      <c r="C453" s="3853"/>
      <c r="D453" s="3853"/>
      <c r="E453" s="3853"/>
      <c r="F453" s="3853"/>
      <c r="G453" s="3853"/>
      <c r="H453" s="3853"/>
      <c r="I453" s="3853"/>
      <c r="J453" s="3853"/>
      <c r="K453" s="3853"/>
      <c r="L453" s="3852"/>
      <c r="M453" s="3852"/>
    </row>
    <row r="454" spans="1:13" x14ac:dyDescent="0.2">
      <c r="L454" s="17"/>
      <c r="M454" s="17"/>
    </row>
    <row r="455" spans="1:13" x14ac:dyDescent="0.2">
      <c r="A455" t="s">
        <v>2319</v>
      </c>
      <c r="L455" s="292"/>
      <c r="M455" s="292"/>
    </row>
    <row r="456" spans="1:13" x14ac:dyDescent="0.2">
      <c r="A456" t="s">
        <v>99</v>
      </c>
      <c r="L456" s="292"/>
      <c r="M456" s="292"/>
    </row>
    <row r="457" spans="1:13" x14ac:dyDescent="0.2">
      <c r="A457" s="17" t="s">
        <v>2725</v>
      </c>
      <c r="J457" s="3844"/>
      <c r="K457" s="3844"/>
      <c r="L457" s="3844"/>
      <c r="M457" s="332"/>
    </row>
    <row r="458" spans="1:13" x14ac:dyDescent="0.2">
      <c r="A458" s="17" t="s">
        <v>2724</v>
      </c>
      <c r="J458" s="71"/>
      <c r="K458" s="71"/>
      <c r="L458" s="73"/>
      <c r="M458" s="73"/>
    </row>
    <row r="459" spans="1:13" x14ac:dyDescent="0.2">
      <c r="J459" s="4"/>
      <c r="K459" s="4"/>
      <c r="L459" s="71"/>
      <c r="M459" s="71"/>
    </row>
    <row r="460" spans="1:13" x14ac:dyDescent="0.2">
      <c r="B460" s="17"/>
      <c r="C460" s="17"/>
      <c r="D460" s="52"/>
      <c r="E460" s="52"/>
      <c r="L460" s="17"/>
      <c r="M460" s="17"/>
    </row>
    <row r="461" spans="1:13" ht="26.25" customHeight="1" x14ac:dyDescent="0.2">
      <c r="A461" s="3845" t="s">
        <v>2864</v>
      </c>
      <c r="B461" s="3845" t="s">
        <v>2865</v>
      </c>
      <c r="C461" s="3845" t="s">
        <v>1212</v>
      </c>
      <c r="D461" s="3845" t="s">
        <v>2866</v>
      </c>
      <c r="E461" s="3845"/>
      <c r="F461" s="3848" t="s">
        <v>3430</v>
      </c>
      <c r="G461" s="3849"/>
      <c r="H461" s="3841" t="s">
        <v>3429</v>
      </c>
      <c r="I461" s="3841"/>
      <c r="J461" s="3872" t="s">
        <v>1211</v>
      </c>
      <c r="K461" s="3872" t="s">
        <v>2872</v>
      </c>
      <c r="L461" s="3857" t="s">
        <v>2915</v>
      </c>
      <c r="M461" s="3850" t="s">
        <v>2873</v>
      </c>
    </row>
    <row r="462" spans="1:13" ht="18" x14ac:dyDescent="0.2">
      <c r="A462" s="3845"/>
      <c r="B462" s="3845"/>
      <c r="C462" s="3845"/>
      <c r="D462" s="6" t="s">
        <v>2867</v>
      </c>
      <c r="E462" s="6" t="s">
        <v>2868</v>
      </c>
      <c r="F462" s="6" t="s">
        <v>2870</v>
      </c>
      <c r="G462" s="6" t="s">
        <v>2871</v>
      </c>
      <c r="H462" s="325" t="s">
        <v>3216</v>
      </c>
      <c r="I462" s="325" t="s">
        <v>3217</v>
      </c>
      <c r="J462" s="3873"/>
      <c r="K462" s="3873"/>
      <c r="L462" s="3858"/>
      <c r="M462" s="3851"/>
    </row>
    <row r="463" spans="1:13" x14ac:dyDescent="0.2">
      <c r="A463" s="7"/>
      <c r="B463" s="20"/>
      <c r="C463" s="20"/>
      <c r="D463" s="22"/>
      <c r="E463" s="22"/>
      <c r="F463" s="7"/>
      <c r="G463" s="7"/>
      <c r="H463" s="7"/>
      <c r="I463" s="7"/>
      <c r="J463" s="7"/>
      <c r="K463" s="7"/>
      <c r="L463" s="7"/>
      <c r="M463" s="7"/>
    </row>
    <row r="464" spans="1:13" x14ac:dyDescent="0.2">
      <c r="A464" s="67"/>
      <c r="B464" s="291" t="s">
        <v>2343</v>
      </c>
      <c r="C464" s="291" t="s">
        <v>183</v>
      </c>
      <c r="D464" s="68">
        <v>40148</v>
      </c>
      <c r="E464" s="68">
        <v>40178</v>
      </c>
      <c r="F464" s="3854">
        <v>207</v>
      </c>
      <c r="G464" s="3854">
        <v>2</v>
      </c>
      <c r="H464" s="67"/>
      <c r="I464" s="67"/>
      <c r="J464" s="67">
        <v>17</v>
      </c>
      <c r="K464" s="434"/>
      <c r="L464" s="308"/>
      <c r="M464" s="20"/>
    </row>
    <row r="465" spans="1:13" x14ac:dyDescent="0.2">
      <c r="A465" s="7"/>
      <c r="B465" s="20" t="s">
        <v>2343</v>
      </c>
      <c r="C465" s="20" t="s">
        <v>184</v>
      </c>
      <c r="D465" s="22">
        <v>40148</v>
      </c>
      <c r="E465" s="35">
        <v>40178</v>
      </c>
      <c r="F465" s="3855"/>
      <c r="G465" s="3855"/>
      <c r="H465" s="7"/>
      <c r="I465" s="7"/>
      <c r="J465" s="7">
        <v>15</v>
      </c>
      <c r="K465" s="289"/>
      <c r="L465" s="290"/>
      <c r="M465" s="20"/>
    </row>
    <row r="466" spans="1:13" x14ac:dyDescent="0.2">
      <c r="A466" s="7"/>
      <c r="B466" s="20" t="s">
        <v>2343</v>
      </c>
      <c r="C466" s="20" t="s">
        <v>185</v>
      </c>
      <c r="D466" s="22">
        <v>40148</v>
      </c>
      <c r="E466" s="22">
        <v>40178</v>
      </c>
      <c r="F466" s="3855"/>
      <c r="G466" s="3855"/>
      <c r="H466" s="7"/>
      <c r="I466" s="7"/>
      <c r="J466" s="7">
        <v>29</v>
      </c>
      <c r="K466" s="289"/>
      <c r="L466" s="290"/>
      <c r="M466" s="20"/>
    </row>
    <row r="467" spans="1:13" x14ac:dyDescent="0.2">
      <c r="A467" s="7"/>
      <c r="B467" s="20" t="s">
        <v>2343</v>
      </c>
      <c r="C467" s="20" t="s">
        <v>186</v>
      </c>
      <c r="D467" s="22">
        <v>40148</v>
      </c>
      <c r="E467" s="22">
        <v>40178</v>
      </c>
      <c r="F467" s="3855"/>
      <c r="G467" s="3855"/>
      <c r="H467" s="7"/>
      <c r="I467" s="7"/>
      <c r="J467" s="7">
        <v>29</v>
      </c>
      <c r="K467" s="289"/>
      <c r="L467" s="290"/>
      <c r="M467" s="20"/>
    </row>
    <row r="468" spans="1:13" x14ac:dyDescent="0.2">
      <c r="A468" s="7"/>
      <c r="B468" s="20" t="s">
        <v>2343</v>
      </c>
      <c r="C468" s="20" t="s">
        <v>187</v>
      </c>
      <c r="D468" s="22">
        <v>40148</v>
      </c>
      <c r="E468" s="22">
        <v>40178</v>
      </c>
      <c r="F468" s="3855"/>
      <c r="G468" s="3856"/>
      <c r="H468" s="7"/>
      <c r="I468" s="7"/>
      <c r="J468" s="7">
        <v>39</v>
      </c>
      <c r="K468" s="289"/>
      <c r="L468" s="290"/>
      <c r="M468" s="20"/>
    </row>
    <row r="469" spans="1:13" x14ac:dyDescent="0.2">
      <c r="A469" s="7"/>
      <c r="B469" s="20" t="s">
        <v>2343</v>
      </c>
      <c r="C469" s="20" t="s">
        <v>188</v>
      </c>
      <c r="D469" s="22">
        <v>40148</v>
      </c>
      <c r="E469" s="22">
        <v>40178</v>
      </c>
      <c r="F469" s="3855"/>
      <c r="G469" s="3854">
        <v>3</v>
      </c>
      <c r="H469" s="7"/>
      <c r="I469" s="7"/>
      <c r="J469" s="7">
        <v>38</v>
      </c>
      <c r="K469" s="289"/>
      <c r="L469" s="290"/>
      <c r="M469" s="20"/>
    </row>
    <row r="470" spans="1:13" x14ac:dyDescent="0.2">
      <c r="A470" s="7"/>
      <c r="B470" s="20" t="s">
        <v>2343</v>
      </c>
      <c r="C470" s="20" t="s">
        <v>189</v>
      </c>
      <c r="D470" s="22">
        <v>40148</v>
      </c>
      <c r="E470" s="22">
        <v>40178</v>
      </c>
      <c r="F470" s="3855"/>
      <c r="G470" s="3855"/>
      <c r="H470" s="7"/>
      <c r="I470" s="7"/>
      <c r="J470" s="7">
        <v>42</v>
      </c>
      <c r="K470" s="289"/>
      <c r="L470" s="290"/>
      <c r="M470" s="20"/>
    </row>
    <row r="471" spans="1:13" x14ac:dyDescent="0.2">
      <c r="A471" s="7"/>
      <c r="B471" s="20" t="s">
        <v>2343</v>
      </c>
      <c r="C471" s="20" t="s">
        <v>190</v>
      </c>
      <c r="D471" s="22">
        <v>40148</v>
      </c>
      <c r="E471" s="22">
        <v>40178</v>
      </c>
      <c r="F471" s="3855"/>
      <c r="G471" s="3855"/>
      <c r="H471" s="7"/>
      <c r="I471" s="7"/>
      <c r="J471" s="7">
        <v>40</v>
      </c>
      <c r="K471" s="289"/>
      <c r="L471" s="290"/>
      <c r="M471" s="20"/>
    </row>
    <row r="472" spans="1:13" x14ac:dyDescent="0.2">
      <c r="A472" s="7"/>
      <c r="B472" s="20" t="s">
        <v>2343</v>
      </c>
      <c r="C472" s="20" t="s">
        <v>191</v>
      </c>
      <c r="D472" s="22">
        <v>40148</v>
      </c>
      <c r="E472" s="22">
        <v>40178</v>
      </c>
      <c r="F472" s="3855"/>
      <c r="G472" s="3855"/>
      <c r="H472" s="7"/>
      <c r="I472" s="7"/>
      <c r="J472" s="7">
        <v>40</v>
      </c>
      <c r="K472" s="289"/>
      <c r="L472" s="290"/>
      <c r="M472" s="20"/>
    </row>
    <row r="473" spans="1:13" x14ac:dyDescent="0.2">
      <c r="A473" s="7"/>
      <c r="B473" s="20" t="s">
        <v>2343</v>
      </c>
      <c r="C473" s="20" t="s">
        <v>192</v>
      </c>
      <c r="D473" s="22">
        <v>40148</v>
      </c>
      <c r="E473" s="22">
        <v>40178</v>
      </c>
      <c r="F473" s="3855"/>
      <c r="G473" s="3856"/>
      <c r="H473" s="7"/>
      <c r="I473" s="7"/>
      <c r="J473" s="7">
        <v>40</v>
      </c>
      <c r="K473" s="289"/>
      <c r="L473" s="290"/>
      <c r="M473" s="20"/>
    </row>
    <row r="474" spans="1:13" x14ac:dyDescent="0.2">
      <c r="A474" s="7"/>
      <c r="B474" s="20" t="s">
        <v>2343</v>
      </c>
      <c r="C474" s="20" t="s">
        <v>193</v>
      </c>
      <c r="D474" s="22">
        <v>40148</v>
      </c>
      <c r="E474" s="22">
        <v>40178</v>
      </c>
      <c r="F474" s="3855"/>
      <c r="G474" s="3854">
        <v>4</v>
      </c>
      <c r="H474" s="7"/>
      <c r="I474" s="7"/>
      <c r="J474" s="7">
        <v>37</v>
      </c>
      <c r="K474" s="7"/>
      <c r="L474" s="20"/>
      <c r="M474" s="20"/>
    </row>
    <row r="475" spans="1:13" x14ac:dyDescent="0.2">
      <c r="A475" s="7"/>
      <c r="B475" s="20" t="s">
        <v>2343</v>
      </c>
      <c r="C475" s="20" t="s">
        <v>194</v>
      </c>
      <c r="D475" s="22">
        <v>40148</v>
      </c>
      <c r="E475" s="22">
        <v>40178</v>
      </c>
      <c r="F475" s="3855"/>
      <c r="G475" s="3855"/>
      <c r="H475" s="7"/>
      <c r="I475" s="7"/>
      <c r="J475" s="7">
        <v>17</v>
      </c>
      <c r="K475" s="7"/>
      <c r="L475" s="20"/>
      <c r="M475" s="20"/>
    </row>
    <row r="476" spans="1:13" x14ac:dyDescent="0.2">
      <c r="A476" s="7"/>
      <c r="B476" s="20" t="s">
        <v>2343</v>
      </c>
      <c r="C476" s="20" t="s">
        <v>195</v>
      </c>
      <c r="D476" s="22">
        <v>40148</v>
      </c>
      <c r="E476" s="22">
        <v>40178</v>
      </c>
      <c r="F476" s="3855"/>
      <c r="G476" s="3855"/>
      <c r="H476" s="7"/>
      <c r="I476" s="7"/>
      <c r="J476" s="7">
        <v>14</v>
      </c>
      <c r="K476" s="7"/>
      <c r="L476" s="20"/>
      <c r="M476" s="20"/>
    </row>
    <row r="477" spans="1:13" x14ac:dyDescent="0.2">
      <c r="A477" s="7"/>
      <c r="B477" s="20" t="s">
        <v>2343</v>
      </c>
      <c r="C477" s="20" t="s">
        <v>196</v>
      </c>
      <c r="D477" s="22">
        <v>40148</v>
      </c>
      <c r="E477" s="22">
        <v>40178</v>
      </c>
      <c r="F477" s="3855"/>
      <c r="G477" s="3855"/>
      <c r="H477" s="7"/>
      <c r="I477" s="7"/>
      <c r="J477" s="7">
        <v>18</v>
      </c>
      <c r="K477" s="7"/>
      <c r="L477" s="20"/>
      <c r="M477" s="20"/>
    </row>
    <row r="478" spans="1:13" x14ac:dyDescent="0.2">
      <c r="A478" s="7"/>
      <c r="B478" s="20" t="s">
        <v>2343</v>
      </c>
      <c r="C478" s="20" t="s">
        <v>197</v>
      </c>
      <c r="D478" s="22">
        <v>40148</v>
      </c>
      <c r="E478" s="22">
        <v>40178</v>
      </c>
      <c r="F478" s="3855"/>
      <c r="G478" s="3855"/>
      <c r="H478" s="7"/>
      <c r="I478" s="7"/>
      <c r="J478" s="7">
        <v>18</v>
      </c>
      <c r="K478" s="7"/>
      <c r="L478" s="20"/>
      <c r="M478" s="20"/>
    </row>
    <row r="479" spans="1:13" x14ac:dyDescent="0.2">
      <c r="A479" s="7"/>
      <c r="B479" s="20" t="s">
        <v>2343</v>
      </c>
      <c r="C479" s="20" t="s">
        <v>198</v>
      </c>
      <c r="D479" s="22">
        <v>40148</v>
      </c>
      <c r="E479" s="22">
        <v>40178</v>
      </c>
      <c r="F479" s="3855"/>
      <c r="G479" s="3855"/>
      <c r="H479" s="7"/>
      <c r="I479" s="7"/>
      <c r="J479" s="7">
        <v>20</v>
      </c>
      <c r="K479" s="7"/>
      <c r="L479" s="20"/>
      <c r="M479" s="20"/>
    </row>
    <row r="480" spans="1:13" x14ac:dyDescent="0.2">
      <c r="A480" s="7"/>
      <c r="B480" s="20" t="s">
        <v>2343</v>
      </c>
      <c r="C480" s="20" t="s">
        <v>199</v>
      </c>
      <c r="D480" s="22">
        <v>40148</v>
      </c>
      <c r="E480" s="22">
        <v>40178</v>
      </c>
      <c r="F480" s="3855"/>
      <c r="G480" s="3855"/>
      <c r="H480" s="7"/>
      <c r="I480" s="7"/>
      <c r="J480" s="7">
        <v>15</v>
      </c>
      <c r="K480" s="7"/>
      <c r="L480" s="20"/>
      <c r="M480" s="20"/>
    </row>
    <row r="481" spans="1:13" x14ac:dyDescent="0.2">
      <c r="A481" s="7"/>
      <c r="B481" s="20" t="s">
        <v>2343</v>
      </c>
      <c r="C481" s="20" t="s">
        <v>200</v>
      </c>
      <c r="D481" s="22">
        <v>40148</v>
      </c>
      <c r="E481" s="22">
        <v>40178</v>
      </c>
      <c r="F481" s="3855"/>
      <c r="G481" s="3855"/>
      <c r="H481" s="7"/>
      <c r="I481" s="7"/>
      <c r="J481" s="7">
        <v>28</v>
      </c>
      <c r="K481" s="7"/>
      <c r="L481" s="20"/>
      <c r="M481" s="20"/>
    </row>
    <row r="482" spans="1:13" x14ac:dyDescent="0.2">
      <c r="A482" s="7"/>
      <c r="B482" s="20" t="s">
        <v>2343</v>
      </c>
      <c r="C482" s="20" t="s">
        <v>201</v>
      </c>
      <c r="D482" s="22">
        <v>40148</v>
      </c>
      <c r="E482" s="22">
        <v>40178</v>
      </c>
      <c r="F482" s="3856"/>
      <c r="G482" s="3856"/>
      <c r="H482" s="7"/>
      <c r="I482" s="7"/>
      <c r="J482" s="7">
        <v>24</v>
      </c>
      <c r="K482" s="7"/>
      <c r="L482" s="20"/>
      <c r="M482" s="20"/>
    </row>
    <row r="483" spans="1:13" x14ac:dyDescent="0.2">
      <c r="B483" s="17"/>
      <c r="C483" s="17"/>
      <c r="D483" s="52"/>
      <c r="E483" s="52"/>
      <c r="L483" s="17"/>
      <c r="M483" s="17"/>
    </row>
    <row r="484" spans="1:13" x14ac:dyDescent="0.2">
      <c r="B484" s="17"/>
      <c r="C484" s="17"/>
      <c r="D484" s="52"/>
      <c r="E484" s="52"/>
      <c r="L484" s="17"/>
      <c r="M484" s="17"/>
    </row>
    <row r="485" spans="1:13" ht="12.75" customHeight="1" x14ac:dyDescent="0.2">
      <c r="A485" s="3860"/>
      <c r="B485" s="3860"/>
      <c r="C485" s="3845" t="s">
        <v>2859</v>
      </c>
      <c r="D485" s="3845"/>
      <c r="E485" s="3845"/>
      <c r="F485" s="3845"/>
      <c r="G485" s="3845"/>
      <c r="H485" s="3845"/>
      <c r="I485" s="3845"/>
      <c r="J485" s="3845"/>
      <c r="K485" s="3845"/>
      <c r="L485" s="3852" t="s">
        <v>2858</v>
      </c>
      <c r="M485" s="3852"/>
    </row>
    <row r="486" spans="1:13" x14ac:dyDescent="0.2">
      <c r="A486" s="3860"/>
      <c r="B486" s="3860"/>
      <c r="C486" s="3845"/>
      <c r="D486" s="3845"/>
      <c r="E486" s="3845"/>
      <c r="F486" s="3845"/>
      <c r="G486" s="3845"/>
      <c r="H486" s="3845"/>
      <c r="I486" s="3845"/>
      <c r="J486" s="3845"/>
      <c r="K486" s="3845"/>
      <c r="L486" s="3852"/>
      <c r="M486" s="3852"/>
    </row>
    <row r="487" spans="1:13" x14ac:dyDescent="0.2">
      <c r="A487" s="3860"/>
      <c r="B487" s="3860"/>
      <c r="C487" s="3845"/>
      <c r="D487" s="3845"/>
      <c r="E487" s="3845"/>
      <c r="F487" s="3845"/>
      <c r="G487" s="3845"/>
      <c r="H487" s="3845"/>
      <c r="I487" s="3845"/>
      <c r="J487" s="3845"/>
      <c r="K487" s="3845"/>
      <c r="L487" s="3852"/>
      <c r="M487" s="3852"/>
    </row>
    <row r="488" spans="1:13" ht="12.75" customHeight="1" x14ac:dyDescent="0.2">
      <c r="A488" s="3860"/>
      <c r="B488" s="3860"/>
      <c r="C488" s="3853" t="s">
        <v>2720</v>
      </c>
      <c r="D488" s="3853"/>
      <c r="E488" s="3853"/>
      <c r="F488" s="3853"/>
      <c r="G488" s="3853"/>
      <c r="H488" s="3853"/>
      <c r="I488" s="3853"/>
      <c r="J488" s="3853"/>
      <c r="K488" s="3853"/>
      <c r="L488" s="3852" t="s">
        <v>1208</v>
      </c>
      <c r="M488" s="3852"/>
    </row>
    <row r="489" spans="1:13" ht="12.75" customHeight="1" x14ac:dyDescent="0.2">
      <c r="A489" s="3860"/>
      <c r="B489" s="3860"/>
      <c r="C489" s="3853"/>
      <c r="D489" s="3853"/>
      <c r="E489" s="3853"/>
      <c r="F489" s="3853"/>
      <c r="G489" s="3853"/>
      <c r="H489" s="3853"/>
      <c r="I489" s="3853"/>
      <c r="J489" s="3853"/>
      <c r="K489" s="3853"/>
      <c r="L489" s="3852"/>
      <c r="M489" s="3852"/>
    </row>
    <row r="490" spans="1:13" ht="12.75" customHeight="1" x14ac:dyDescent="0.2">
      <c r="A490" s="3860"/>
      <c r="B490" s="3860"/>
      <c r="C490" s="3853"/>
      <c r="D490" s="3853"/>
      <c r="E490" s="3853"/>
      <c r="F490" s="3853"/>
      <c r="G490" s="3853"/>
      <c r="H490" s="3853"/>
      <c r="I490" s="3853"/>
      <c r="J490" s="3853"/>
      <c r="K490" s="3853"/>
      <c r="L490" s="3852"/>
      <c r="M490" s="3852"/>
    </row>
    <row r="491" spans="1:13" x14ac:dyDescent="0.2">
      <c r="L491" s="17"/>
      <c r="M491" s="17"/>
    </row>
    <row r="492" spans="1:13" x14ac:dyDescent="0.2">
      <c r="A492" t="s">
        <v>2319</v>
      </c>
      <c r="L492" s="292"/>
      <c r="M492" s="292"/>
    </row>
    <row r="493" spans="1:13" x14ac:dyDescent="0.2">
      <c r="A493" t="s">
        <v>99</v>
      </c>
      <c r="L493" s="292"/>
      <c r="M493" s="292"/>
    </row>
    <row r="494" spans="1:13" x14ac:dyDescent="0.2">
      <c r="A494" s="17" t="s">
        <v>2725</v>
      </c>
      <c r="J494" s="3844"/>
      <c r="K494" s="3844"/>
      <c r="L494" s="3844"/>
      <c r="M494" s="332"/>
    </row>
    <row r="495" spans="1:13" x14ac:dyDescent="0.2">
      <c r="A495" s="17" t="s">
        <v>2724</v>
      </c>
      <c r="J495" s="71"/>
      <c r="K495" s="71"/>
      <c r="L495" s="73"/>
      <c r="M495" s="73"/>
    </row>
    <row r="496" spans="1:13" ht="13.5" customHeight="1" x14ac:dyDescent="0.2">
      <c r="J496" s="4"/>
      <c r="K496" s="4"/>
      <c r="L496" s="71"/>
      <c r="M496" s="71"/>
    </row>
    <row r="497" spans="1:13" ht="13.5" customHeight="1" x14ac:dyDescent="0.2">
      <c r="B497" s="17"/>
      <c r="C497" s="17"/>
      <c r="D497" s="52"/>
      <c r="E497" s="52"/>
      <c r="L497" s="17"/>
      <c r="M497" s="17"/>
    </row>
    <row r="498" spans="1:13" ht="24" customHeight="1" x14ac:dyDescent="0.2">
      <c r="A498" s="3845" t="s">
        <v>2864</v>
      </c>
      <c r="B498" s="3845" t="s">
        <v>2865</v>
      </c>
      <c r="C498" s="3845" t="s">
        <v>1212</v>
      </c>
      <c r="D498" s="3845" t="s">
        <v>2866</v>
      </c>
      <c r="E498" s="3845"/>
      <c r="F498" s="3848" t="s">
        <v>3430</v>
      </c>
      <c r="G498" s="3849"/>
      <c r="H498" s="3841" t="s">
        <v>3429</v>
      </c>
      <c r="I498" s="3841"/>
      <c r="J498" s="3872" t="s">
        <v>1211</v>
      </c>
      <c r="K498" s="3872" t="s">
        <v>2872</v>
      </c>
      <c r="L498" s="3857" t="s">
        <v>2915</v>
      </c>
      <c r="M498" s="3850" t="s">
        <v>2873</v>
      </c>
    </row>
    <row r="499" spans="1:13" ht="18" x14ac:dyDescent="0.2">
      <c r="A499" s="3845"/>
      <c r="B499" s="3845"/>
      <c r="C499" s="3845"/>
      <c r="D499" s="6" t="s">
        <v>2867</v>
      </c>
      <c r="E499" s="6" t="s">
        <v>2868</v>
      </c>
      <c r="F499" s="6" t="s">
        <v>2870</v>
      </c>
      <c r="G499" s="6" t="s">
        <v>2871</v>
      </c>
      <c r="H499" s="325" t="s">
        <v>3216</v>
      </c>
      <c r="I499" s="325" t="s">
        <v>3217</v>
      </c>
      <c r="J499" s="3873"/>
      <c r="K499" s="3873"/>
      <c r="L499" s="3858"/>
      <c r="M499" s="3851"/>
    </row>
    <row r="500" spans="1:13" x14ac:dyDescent="0.2">
      <c r="B500" s="17"/>
      <c r="C500" s="17"/>
      <c r="D500" s="52"/>
      <c r="E500" s="52"/>
      <c r="L500" s="17"/>
      <c r="M500" s="17"/>
    </row>
    <row r="501" spans="1:13" x14ac:dyDescent="0.2">
      <c r="A501" s="7"/>
      <c r="B501" s="20"/>
      <c r="C501" s="20"/>
      <c r="D501" s="22"/>
      <c r="E501" s="22"/>
      <c r="F501" s="7"/>
      <c r="G501" s="7"/>
      <c r="H501" s="7"/>
      <c r="I501" s="7"/>
      <c r="J501" s="7"/>
      <c r="K501" s="7"/>
      <c r="L501" s="20"/>
      <c r="M501" s="7"/>
    </row>
    <row r="502" spans="1:13" x14ac:dyDescent="0.2">
      <c r="A502" s="7"/>
      <c r="B502" s="20" t="s">
        <v>2343</v>
      </c>
      <c r="C502" s="20" t="s">
        <v>202</v>
      </c>
      <c r="D502" s="22">
        <v>40148</v>
      </c>
      <c r="E502" s="22">
        <v>40178</v>
      </c>
      <c r="F502" s="3888">
        <v>207</v>
      </c>
      <c r="G502" s="3888">
        <v>5</v>
      </c>
      <c r="H502" s="7"/>
      <c r="I502" s="7"/>
      <c r="J502" s="7">
        <v>19</v>
      </c>
      <c r="K502" s="7"/>
      <c r="L502" s="20"/>
      <c r="M502" s="7"/>
    </row>
    <row r="503" spans="1:13" x14ac:dyDescent="0.2">
      <c r="A503" s="7"/>
      <c r="B503" s="20" t="s">
        <v>2343</v>
      </c>
      <c r="C503" s="20" t="s">
        <v>203</v>
      </c>
      <c r="D503" s="22">
        <v>40148</v>
      </c>
      <c r="E503" s="22">
        <v>40178</v>
      </c>
      <c r="F503" s="3888"/>
      <c r="G503" s="3888"/>
      <c r="H503" s="7"/>
      <c r="I503" s="7"/>
      <c r="J503" s="7">
        <v>21</v>
      </c>
      <c r="K503" s="7"/>
      <c r="L503" s="20"/>
      <c r="M503" s="20"/>
    </row>
    <row r="504" spans="1:13" x14ac:dyDescent="0.2">
      <c r="A504" s="7"/>
      <c r="B504" s="20" t="s">
        <v>2343</v>
      </c>
      <c r="C504" s="20" t="s">
        <v>3051</v>
      </c>
      <c r="D504" s="22">
        <v>40148</v>
      </c>
      <c r="E504" s="22">
        <v>40178</v>
      </c>
      <c r="F504" s="3888"/>
      <c r="G504" s="3888"/>
      <c r="H504" s="7"/>
      <c r="I504" s="7"/>
      <c r="J504" s="7">
        <v>17</v>
      </c>
      <c r="K504" s="7"/>
      <c r="L504" s="20"/>
      <c r="M504" s="20"/>
    </row>
    <row r="505" spans="1:13" x14ac:dyDescent="0.2">
      <c r="A505" s="7"/>
      <c r="B505" s="20" t="s">
        <v>2343</v>
      </c>
      <c r="C505" s="20" t="s">
        <v>3054</v>
      </c>
      <c r="D505" s="22">
        <v>40148</v>
      </c>
      <c r="E505" s="22">
        <v>40178</v>
      </c>
      <c r="F505" s="3888"/>
      <c r="G505" s="3888"/>
      <c r="H505" s="7"/>
      <c r="I505" s="7"/>
      <c r="J505" s="7">
        <v>17</v>
      </c>
      <c r="K505" s="7"/>
      <c r="L505" s="20"/>
      <c r="M505" s="20"/>
    </row>
    <row r="506" spans="1:13" x14ac:dyDescent="0.2">
      <c r="A506" s="7"/>
      <c r="B506" s="20" t="s">
        <v>2343</v>
      </c>
      <c r="C506" s="20" t="s">
        <v>1398</v>
      </c>
      <c r="D506" s="22">
        <v>40148</v>
      </c>
      <c r="E506" s="22">
        <v>40178</v>
      </c>
      <c r="F506" s="3888"/>
      <c r="G506" s="3888"/>
      <c r="H506" s="7"/>
      <c r="I506" s="7"/>
      <c r="J506" s="7">
        <v>17</v>
      </c>
      <c r="K506" s="7"/>
      <c r="L506" s="20"/>
      <c r="M506" s="20"/>
    </row>
    <row r="507" spans="1:13" x14ac:dyDescent="0.2">
      <c r="A507" s="7"/>
      <c r="B507" s="20" t="s">
        <v>2343</v>
      </c>
      <c r="C507" s="20" t="s">
        <v>3055</v>
      </c>
      <c r="D507" s="22">
        <v>40148</v>
      </c>
      <c r="E507" s="22">
        <v>40178</v>
      </c>
      <c r="F507" s="3888"/>
      <c r="G507" s="3888"/>
      <c r="H507" s="7"/>
      <c r="I507" s="7"/>
      <c r="J507" s="7">
        <v>19</v>
      </c>
      <c r="K507" s="7"/>
      <c r="L507" s="20"/>
      <c r="M507" s="20"/>
    </row>
    <row r="508" spans="1:13" x14ac:dyDescent="0.2">
      <c r="A508" s="7"/>
      <c r="B508" s="20" t="s">
        <v>2343</v>
      </c>
      <c r="C508" s="20" t="s">
        <v>3056</v>
      </c>
      <c r="D508" s="22">
        <v>40148</v>
      </c>
      <c r="E508" s="22">
        <v>40178</v>
      </c>
      <c r="F508" s="3888"/>
      <c r="G508" s="3888"/>
      <c r="H508" s="7"/>
      <c r="I508" s="7"/>
      <c r="J508" s="7">
        <v>17</v>
      </c>
      <c r="K508" s="7"/>
      <c r="L508" s="20"/>
      <c r="M508" s="20"/>
    </row>
    <row r="509" spans="1:13" x14ac:dyDescent="0.2">
      <c r="A509" s="7"/>
      <c r="B509" s="20" t="s">
        <v>2343</v>
      </c>
      <c r="C509" s="20" t="s">
        <v>1399</v>
      </c>
      <c r="D509" s="22">
        <v>40148</v>
      </c>
      <c r="E509" s="22">
        <v>40178</v>
      </c>
      <c r="F509" s="3888"/>
      <c r="G509" s="3888"/>
      <c r="H509" s="7"/>
      <c r="I509" s="7"/>
      <c r="J509" s="7">
        <v>32</v>
      </c>
      <c r="K509" s="7"/>
      <c r="L509" s="20"/>
      <c r="M509" s="20"/>
    </row>
    <row r="510" spans="1:13" x14ac:dyDescent="0.2">
      <c r="A510" s="7"/>
      <c r="B510" s="20" t="s">
        <v>2343</v>
      </c>
      <c r="C510" s="20" t="s">
        <v>1400</v>
      </c>
      <c r="D510" s="22">
        <v>40148</v>
      </c>
      <c r="E510" s="22">
        <v>40178</v>
      </c>
      <c r="F510" s="3888"/>
      <c r="G510" s="3888"/>
      <c r="H510" s="7"/>
      <c r="I510" s="7"/>
      <c r="J510" s="7">
        <v>18</v>
      </c>
      <c r="K510" s="7"/>
      <c r="L510" s="20"/>
      <c r="M510" s="20"/>
    </row>
    <row r="511" spans="1:13" ht="25.5" x14ac:dyDescent="0.2">
      <c r="A511" s="7"/>
      <c r="B511" s="20" t="s">
        <v>2343</v>
      </c>
      <c r="C511" s="85" t="s">
        <v>3057</v>
      </c>
      <c r="D511" s="22">
        <v>40148</v>
      </c>
      <c r="E511" s="22">
        <v>40178</v>
      </c>
      <c r="F511" s="3888"/>
      <c r="G511" s="3888"/>
      <c r="H511" s="7"/>
      <c r="I511" s="7"/>
      <c r="J511" s="7">
        <v>18</v>
      </c>
      <c r="K511" s="7"/>
      <c r="L511" s="20"/>
      <c r="M511" s="20"/>
    </row>
    <row r="512" spans="1:13" x14ac:dyDescent="0.2">
      <c r="A512" s="7"/>
      <c r="B512" s="20" t="s">
        <v>2343</v>
      </c>
      <c r="C512" s="20" t="s">
        <v>3058</v>
      </c>
      <c r="D512" s="22">
        <v>40148</v>
      </c>
      <c r="E512" s="22">
        <v>40178</v>
      </c>
      <c r="F512" s="3888"/>
      <c r="G512" s="3888">
        <v>6</v>
      </c>
      <c r="H512" s="7"/>
      <c r="I512" s="7"/>
      <c r="J512" s="7">
        <v>19</v>
      </c>
      <c r="K512" s="7"/>
      <c r="L512" s="20"/>
      <c r="M512" s="20"/>
    </row>
    <row r="513" spans="1:13" ht="25.5" x14ac:dyDescent="0.2">
      <c r="A513" s="7"/>
      <c r="B513" s="20" t="s">
        <v>2343</v>
      </c>
      <c r="C513" s="85" t="s">
        <v>3059</v>
      </c>
      <c r="D513" s="22">
        <v>40148</v>
      </c>
      <c r="E513" s="22">
        <v>40178</v>
      </c>
      <c r="F513" s="3888"/>
      <c r="G513" s="3888"/>
      <c r="H513" s="7"/>
      <c r="I513" s="7"/>
      <c r="J513" s="7">
        <v>19</v>
      </c>
      <c r="K513" s="7"/>
      <c r="L513" s="20"/>
      <c r="M513" s="20"/>
    </row>
    <row r="514" spans="1:13" x14ac:dyDescent="0.2">
      <c r="A514" s="7"/>
      <c r="B514" s="20" t="s">
        <v>2343</v>
      </c>
      <c r="C514" s="20" t="s">
        <v>1401</v>
      </c>
      <c r="D514" s="22">
        <v>40148</v>
      </c>
      <c r="E514" s="22">
        <v>40178</v>
      </c>
      <c r="F514" s="3888"/>
      <c r="G514" s="3888"/>
      <c r="H514" s="7"/>
      <c r="I514" s="7"/>
      <c r="J514" s="7">
        <v>19</v>
      </c>
      <c r="K514" s="7"/>
      <c r="L514" s="20"/>
      <c r="M514" s="20"/>
    </row>
    <row r="515" spans="1:13" x14ac:dyDescent="0.2">
      <c r="A515" s="7"/>
      <c r="B515" s="20" t="s">
        <v>2343</v>
      </c>
      <c r="C515" s="20" t="s">
        <v>1402</v>
      </c>
      <c r="D515" s="22">
        <v>40148</v>
      </c>
      <c r="E515" s="22">
        <v>40178</v>
      </c>
      <c r="F515" s="3888"/>
      <c r="G515" s="3888"/>
      <c r="H515" s="7"/>
      <c r="I515" s="7"/>
      <c r="J515" s="7">
        <v>20</v>
      </c>
      <c r="K515" s="7"/>
      <c r="L515" s="20"/>
      <c r="M515" s="20"/>
    </row>
    <row r="516" spans="1:13" x14ac:dyDescent="0.2">
      <c r="A516" s="7"/>
      <c r="B516" s="20" t="s">
        <v>2343</v>
      </c>
      <c r="C516" s="20" t="s">
        <v>1403</v>
      </c>
      <c r="D516" s="22">
        <v>40148</v>
      </c>
      <c r="E516" s="22">
        <v>40178</v>
      </c>
      <c r="F516" s="3888"/>
      <c r="G516" s="3888"/>
      <c r="H516" s="7"/>
      <c r="I516" s="7"/>
      <c r="J516" s="7">
        <v>17</v>
      </c>
      <c r="K516" s="7"/>
      <c r="L516" s="20"/>
      <c r="M516" s="20"/>
    </row>
    <row r="517" spans="1:13" x14ac:dyDescent="0.2">
      <c r="A517" s="7"/>
      <c r="B517" s="20" t="s">
        <v>2343</v>
      </c>
      <c r="C517" s="20" t="s">
        <v>1404</v>
      </c>
      <c r="D517" s="22">
        <v>40148</v>
      </c>
      <c r="E517" s="22">
        <v>40178</v>
      </c>
      <c r="F517" s="3888"/>
      <c r="G517" s="3888"/>
      <c r="H517" s="7"/>
      <c r="I517" s="7"/>
      <c r="J517" s="7">
        <v>17</v>
      </c>
      <c r="K517" s="7"/>
      <c r="L517" s="20"/>
      <c r="M517" s="20"/>
    </row>
    <row r="518" spans="1:13" x14ac:dyDescent="0.2">
      <c r="A518" s="7"/>
      <c r="B518" s="20" t="s">
        <v>2343</v>
      </c>
      <c r="C518" s="20" t="s">
        <v>3052</v>
      </c>
      <c r="D518" s="22">
        <v>40148</v>
      </c>
      <c r="E518" s="22">
        <v>40178</v>
      </c>
      <c r="F518" s="3888"/>
      <c r="G518" s="3888"/>
      <c r="H518" s="7"/>
      <c r="I518" s="7"/>
      <c r="J518" s="7">
        <v>14</v>
      </c>
      <c r="K518" s="7"/>
      <c r="L518" s="20"/>
      <c r="M518" s="20"/>
    </row>
    <row r="519" spans="1:13" ht="25.5" x14ac:dyDescent="0.2">
      <c r="A519" s="7"/>
      <c r="B519" s="20" t="s">
        <v>2343</v>
      </c>
      <c r="C519" s="85" t="s">
        <v>3060</v>
      </c>
      <c r="D519" s="22">
        <v>40148</v>
      </c>
      <c r="E519" s="22">
        <v>40178</v>
      </c>
      <c r="F519" s="3888"/>
      <c r="G519" s="3888"/>
      <c r="H519" s="7"/>
      <c r="I519" s="7"/>
      <c r="J519" s="7">
        <v>14</v>
      </c>
      <c r="K519" s="7"/>
      <c r="L519" s="20"/>
      <c r="M519" s="20"/>
    </row>
    <row r="520" spans="1:13" x14ac:dyDescent="0.2">
      <c r="A520" s="7"/>
      <c r="B520" s="20" t="s">
        <v>2343</v>
      </c>
      <c r="C520" s="20" t="s">
        <v>3061</v>
      </c>
      <c r="D520" s="22">
        <v>40152</v>
      </c>
      <c r="E520" s="22">
        <v>40178</v>
      </c>
      <c r="F520" s="3888"/>
      <c r="G520" s="3888"/>
      <c r="H520" s="7"/>
      <c r="I520" s="7"/>
      <c r="J520" s="7">
        <v>20</v>
      </c>
      <c r="K520" s="7"/>
      <c r="L520" s="20"/>
      <c r="M520" s="20"/>
    </row>
    <row r="521" spans="1:13" ht="25.5" x14ac:dyDescent="0.2">
      <c r="A521" s="7"/>
      <c r="B521" s="20" t="s">
        <v>2343</v>
      </c>
      <c r="C521" s="85" t="s">
        <v>3062</v>
      </c>
      <c r="D521" s="22">
        <v>40152</v>
      </c>
      <c r="E521" s="22">
        <v>40178</v>
      </c>
      <c r="F521" s="3888"/>
      <c r="G521" s="3888"/>
      <c r="H521" s="7"/>
      <c r="I521" s="7"/>
      <c r="J521" s="7">
        <v>17</v>
      </c>
      <c r="K521" s="7"/>
      <c r="L521" s="20"/>
      <c r="M521" s="20"/>
    </row>
    <row r="522" spans="1:13" x14ac:dyDescent="0.2">
      <c r="A522" s="7"/>
      <c r="B522" s="20" t="s">
        <v>2343</v>
      </c>
      <c r="C522" s="20" t="s">
        <v>1405</v>
      </c>
      <c r="D522" s="22">
        <v>40152</v>
      </c>
      <c r="E522" s="22">
        <v>40178</v>
      </c>
      <c r="F522" s="3888"/>
      <c r="G522" s="3888"/>
      <c r="H522" s="7"/>
      <c r="I522" s="7"/>
      <c r="J522" s="7">
        <v>16</v>
      </c>
      <c r="K522" s="7"/>
      <c r="L522" s="20"/>
      <c r="M522" s="20"/>
    </row>
    <row r="523" spans="1:13" x14ac:dyDescent="0.2">
      <c r="A523" s="7"/>
      <c r="B523" s="20" t="s">
        <v>2343</v>
      </c>
      <c r="C523" s="20" t="s">
        <v>1406</v>
      </c>
      <c r="D523" s="22">
        <v>40152</v>
      </c>
      <c r="E523" s="22">
        <v>40177</v>
      </c>
      <c r="F523" s="3888"/>
      <c r="G523" s="3888"/>
      <c r="H523" s="7"/>
      <c r="I523" s="7"/>
      <c r="J523" s="7">
        <v>16</v>
      </c>
      <c r="K523" s="7"/>
      <c r="L523" s="20"/>
      <c r="M523" s="20"/>
    </row>
    <row r="524" spans="1:13" ht="25.5" x14ac:dyDescent="0.2">
      <c r="A524" s="7"/>
      <c r="B524" s="20" t="s">
        <v>2343</v>
      </c>
      <c r="C524" s="85" t="s">
        <v>3063</v>
      </c>
      <c r="D524" s="22">
        <v>40152</v>
      </c>
      <c r="E524" s="22">
        <v>40178</v>
      </c>
      <c r="F524" s="3888"/>
      <c r="G524" s="3888"/>
      <c r="H524" s="7"/>
      <c r="I524" s="7"/>
      <c r="J524" s="7">
        <v>6</v>
      </c>
      <c r="K524" s="7"/>
      <c r="L524" s="20"/>
      <c r="M524" s="20"/>
    </row>
    <row r="525" spans="1:13" x14ac:dyDescent="0.2">
      <c r="A525" s="7"/>
      <c r="B525" s="20" t="s">
        <v>2343</v>
      </c>
      <c r="C525" s="20" t="s">
        <v>3053</v>
      </c>
      <c r="D525" s="22">
        <v>40148</v>
      </c>
      <c r="E525" s="22">
        <v>40178</v>
      </c>
      <c r="F525" s="3888"/>
      <c r="G525" s="3888"/>
      <c r="H525" s="7"/>
      <c r="I525" s="7"/>
      <c r="J525" s="7">
        <v>4</v>
      </c>
      <c r="K525" s="7"/>
      <c r="L525" s="20"/>
      <c r="M525" s="20"/>
    </row>
    <row r="526" spans="1:13" x14ac:dyDescent="0.2">
      <c r="A526" s="7"/>
      <c r="B526" s="20" t="s">
        <v>2343</v>
      </c>
      <c r="C526" s="20" t="s">
        <v>1407</v>
      </c>
      <c r="D526" s="22">
        <v>40152</v>
      </c>
      <c r="E526" s="22">
        <v>40178</v>
      </c>
      <c r="F526" s="3888"/>
      <c r="G526" s="3888"/>
      <c r="H526" s="7"/>
      <c r="I526" s="7"/>
      <c r="J526" s="7">
        <v>16</v>
      </c>
      <c r="K526" s="7"/>
      <c r="L526" s="20"/>
      <c r="M526" s="20"/>
    </row>
    <row r="527" spans="1:13" x14ac:dyDescent="0.2">
      <c r="B527" s="17"/>
      <c r="C527" s="17"/>
      <c r="D527" s="52"/>
      <c r="E527" s="52"/>
      <c r="L527" s="17"/>
      <c r="M527" s="17"/>
    </row>
    <row r="528" spans="1:13" x14ac:dyDescent="0.2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</row>
    <row r="529" spans="1:13" ht="12.75" customHeight="1" x14ac:dyDescent="0.2">
      <c r="A529" s="3859"/>
      <c r="B529" s="3860"/>
      <c r="C529" s="3845" t="s">
        <v>2859</v>
      </c>
      <c r="D529" s="3845"/>
      <c r="E529" s="3845"/>
      <c r="F529" s="3845"/>
      <c r="G529" s="3845"/>
      <c r="H529" s="3845"/>
      <c r="I529" s="3845"/>
      <c r="J529" s="3845"/>
      <c r="K529" s="3845"/>
      <c r="L529" s="3852" t="s">
        <v>2858</v>
      </c>
      <c r="M529" s="3852"/>
    </row>
    <row r="530" spans="1:13" x14ac:dyDescent="0.2">
      <c r="A530" s="3860"/>
      <c r="B530" s="3860"/>
      <c r="C530" s="3845"/>
      <c r="D530" s="3845"/>
      <c r="E530" s="3845"/>
      <c r="F530" s="3845"/>
      <c r="G530" s="3845"/>
      <c r="H530" s="3845"/>
      <c r="I530" s="3845"/>
      <c r="J530" s="3845"/>
      <c r="K530" s="3845"/>
      <c r="L530" s="3852"/>
      <c r="M530" s="3852"/>
    </row>
    <row r="531" spans="1:13" x14ac:dyDescent="0.2">
      <c r="A531" s="3860"/>
      <c r="B531" s="3860"/>
      <c r="C531" s="3845"/>
      <c r="D531" s="3845"/>
      <c r="E531" s="3845"/>
      <c r="F531" s="3845"/>
      <c r="G531" s="3845"/>
      <c r="H531" s="3845"/>
      <c r="I531" s="3845"/>
      <c r="J531" s="3845"/>
      <c r="K531" s="3845"/>
      <c r="L531" s="3852"/>
      <c r="M531" s="3852"/>
    </row>
    <row r="532" spans="1:13" ht="12.75" customHeight="1" x14ac:dyDescent="0.2">
      <c r="A532" s="3860"/>
      <c r="B532" s="3860"/>
      <c r="C532" s="3853" t="s">
        <v>2720</v>
      </c>
      <c r="D532" s="3853"/>
      <c r="E532" s="3853"/>
      <c r="F532" s="3853"/>
      <c r="G532" s="3853"/>
      <c r="H532" s="3853"/>
      <c r="I532" s="3853"/>
      <c r="J532" s="3853"/>
      <c r="K532" s="3853"/>
      <c r="L532" s="3852" t="s">
        <v>1208</v>
      </c>
      <c r="M532" s="3852"/>
    </row>
    <row r="533" spans="1:13" ht="12.75" customHeight="1" x14ac:dyDescent="0.2">
      <c r="A533" s="3860"/>
      <c r="B533" s="3860"/>
      <c r="C533" s="3853"/>
      <c r="D533" s="3853"/>
      <c r="E533" s="3853"/>
      <c r="F533" s="3853"/>
      <c r="G533" s="3853"/>
      <c r="H533" s="3853"/>
      <c r="I533" s="3853"/>
      <c r="J533" s="3853"/>
      <c r="K533" s="3853"/>
      <c r="L533" s="3852"/>
      <c r="M533" s="3852"/>
    </row>
    <row r="534" spans="1:13" ht="12.75" customHeight="1" x14ac:dyDescent="0.2">
      <c r="A534" s="3860"/>
      <c r="B534" s="3860"/>
      <c r="C534" s="3853"/>
      <c r="D534" s="3853"/>
      <c r="E534" s="3853"/>
      <c r="F534" s="3853"/>
      <c r="G534" s="3853"/>
      <c r="H534" s="3853"/>
      <c r="I534" s="3853"/>
      <c r="J534" s="3853"/>
      <c r="K534" s="3853"/>
      <c r="L534" s="3852"/>
      <c r="M534" s="3852"/>
    </row>
    <row r="535" spans="1:13" x14ac:dyDescent="0.2">
      <c r="L535" s="17"/>
      <c r="M535" s="17"/>
    </row>
    <row r="536" spans="1:13" x14ac:dyDescent="0.2">
      <c r="A536" t="s">
        <v>2319</v>
      </c>
      <c r="L536" s="292"/>
      <c r="M536" s="292"/>
    </row>
    <row r="537" spans="1:13" x14ac:dyDescent="0.2">
      <c r="A537" t="s">
        <v>99</v>
      </c>
      <c r="L537" s="292"/>
      <c r="M537" s="292"/>
    </row>
    <row r="538" spans="1:13" x14ac:dyDescent="0.2">
      <c r="A538" s="17" t="s">
        <v>2725</v>
      </c>
      <c r="J538" s="3844"/>
      <c r="K538" s="3844"/>
      <c r="L538" s="3844"/>
      <c r="M538" s="332"/>
    </row>
    <row r="539" spans="1:13" x14ac:dyDescent="0.2">
      <c r="A539" s="17" t="s">
        <v>2724</v>
      </c>
      <c r="J539" s="71"/>
      <c r="K539" s="71"/>
      <c r="L539" s="73"/>
      <c r="M539" s="73"/>
    </row>
    <row r="540" spans="1:13" x14ac:dyDescent="0.2">
      <c r="J540" s="4"/>
      <c r="K540" s="4"/>
      <c r="L540" s="71"/>
      <c r="M540" s="71"/>
    </row>
    <row r="541" spans="1:13" x14ac:dyDescent="0.2">
      <c r="B541" s="17"/>
      <c r="C541" s="17"/>
      <c r="D541" s="52"/>
      <c r="E541" s="52"/>
      <c r="L541" s="17"/>
      <c r="M541" s="17"/>
    </row>
    <row r="542" spans="1:13" ht="26.25" customHeight="1" x14ac:dyDescent="0.2">
      <c r="A542" s="3845" t="s">
        <v>2864</v>
      </c>
      <c r="B542" s="3845" t="s">
        <v>2865</v>
      </c>
      <c r="C542" s="3845" t="s">
        <v>1212</v>
      </c>
      <c r="D542" s="3845" t="s">
        <v>2866</v>
      </c>
      <c r="E542" s="3845"/>
      <c r="F542" s="3848" t="s">
        <v>3430</v>
      </c>
      <c r="G542" s="3849"/>
      <c r="H542" s="3841" t="s">
        <v>3429</v>
      </c>
      <c r="I542" s="3841"/>
      <c r="J542" s="3872" t="s">
        <v>1211</v>
      </c>
      <c r="K542" s="3872" t="s">
        <v>2872</v>
      </c>
      <c r="L542" s="3857" t="s">
        <v>2915</v>
      </c>
      <c r="M542" s="3850" t="s">
        <v>2873</v>
      </c>
    </row>
    <row r="543" spans="1:13" ht="18" x14ac:dyDescent="0.2">
      <c r="A543" s="3845"/>
      <c r="B543" s="3845"/>
      <c r="C543" s="3845"/>
      <c r="D543" s="6" t="s">
        <v>2867</v>
      </c>
      <c r="E543" s="6" t="s">
        <v>2868</v>
      </c>
      <c r="F543" s="6" t="s">
        <v>2870</v>
      </c>
      <c r="G543" s="6" t="s">
        <v>2871</v>
      </c>
      <c r="H543" s="325" t="s">
        <v>3216</v>
      </c>
      <c r="I543" s="325" t="s">
        <v>3217</v>
      </c>
      <c r="J543" s="3873"/>
      <c r="K543" s="3873"/>
      <c r="L543" s="3858"/>
      <c r="M543" s="3851"/>
    </row>
    <row r="544" spans="1:13" x14ac:dyDescent="0.2">
      <c r="A544" s="14"/>
      <c r="B544" s="14" t="s">
        <v>405</v>
      </c>
      <c r="C544" s="13" t="s">
        <v>100</v>
      </c>
      <c r="D544" s="6"/>
      <c r="E544" s="6"/>
      <c r="F544" s="6"/>
      <c r="G544" s="6"/>
      <c r="H544" s="325"/>
      <c r="I544" s="325"/>
      <c r="J544" s="48"/>
      <c r="K544" s="48"/>
      <c r="L544" s="15"/>
      <c r="M544" s="948"/>
    </row>
    <row r="545" spans="1:13" x14ac:dyDescent="0.2">
      <c r="A545" s="14"/>
      <c r="B545" s="14" t="s">
        <v>1408</v>
      </c>
      <c r="C545" s="13" t="s">
        <v>6415</v>
      </c>
      <c r="D545" s="6"/>
      <c r="E545" s="6"/>
      <c r="F545" s="6"/>
      <c r="G545" s="6"/>
      <c r="H545" s="325"/>
      <c r="I545" s="325"/>
      <c r="J545" s="48"/>
      <c r="K545" s="48"/>
      <c r="L545" s="15"/>
      <c r="M545" s="948"/>
    </row>
    <row r="546" spans="1:13" ht="25.5" x14ac:dyDescent="0.2">
      <c r="A546" s="7"/>
      <c r="B546" s="296" t="s">
        <v>1408</v>
      </c>
      <c r="C546" s="440" t="s">
        <v>3064</v>
      </c>
      <c r="D546" s="24">
        <v>39845</v>
      </c>
      <c r="E546" s="22">
        <v>40135</v>
      </c>
      <c r="F546" s="3888">
        <v>207</v>
      </c>
      <c r="G546" s="3888">
        <v>7</v>
      </c>
      <c r="H546" s="7"/>
      <c r="I546" s="7"/>
      <c r="J546" s="7">
        <v>27</v>
      </c>
      <c r="K546" s="7"/>
      <c r="L546" s="20"/>
      <c r="M546" s="20"/>
    </row>
    <row r="547" spans="1:13" ht="25.5" x14ac:dyDescent="0.2">
      <c r="A547" s="7"/>
      <c r="B547" s="296" t="s">
        <v>1408</v>
      </c>
      <c r="C547" s="440" t="s">
        <v>3065</v>
      </c>
      <c r="D547" s="22">
        <v>39845</v>
      </c>
      <c r="E547" s="22">
        <v>40178</v>
      </c>
      <c r="F547" s="3888"/>
      <c r="G547" s="3888"/>
      <c r="H547" s="7"/>
      <c r="I547" s="7"/>
      <c r="J547" s="7">
        <v>35</v>
      </c>
      <c r="K547" s="7"/>
      <c r="L547" s="20"/>
      <c r="M547" s="20"/>
    </row>
    <row r="548" spans="1:13" ht="25.5" x14ac:dyDescent="0.2">
      <c r="A548" s="7"/>
      <c r="B548" s="296" t="s">
        <v>1408</v>
      </c>
      <c r="C548" s="440" t="s">
        <v>3066</v>
      </c>
      <c r="D548" s="22">
        <v>39859</v>
      </c>
      <c r="E548" s="22">
        <v>39979</v>
      </c>
      <c r="F548" s="3888"/>
      <c r="G548" s="3888"/>
      <c r="H548" s="7"/>
      <c r="I548" s="7"/>
      <c r="J548" s="7">
        <v>22</v>
      </c>
      <c r="K548" s="7"/>
      <c r="L548" s="20"/>
      <c r="M548" s="20"/>
    </row>
    <row r="549" spans="1:13" x14ac:dyDescent="0.2">
      <c r="A549" s="7"/>
      <c r="B549" s="296" t="s">
        <v>1408</v>
      </c>
      <c r="C549" s="440" t="s">
        <v>1409</v>
      </c>
      <c r="D549" s="24">
        <v>39845</v>
      </c>
      <c r="E549" s="22">
        <v>39979</v>
      </c>
      <c r="F549" s="3888"/>
      <c r="G549" s="3888"/>
      <c r="H549" s="7"/>
      <c r="I549" s="7"/>
      <c r="J549" s="7">
        <v>13</v>
      </c>
      <c r="K549" s="7"/>
      <c r="L549" s="20"/>
      <c r="M549" s="20"/>
    </row>
    <row r="550" spans="1:13" ht="24" x14ac:dyDescent="0.2">
      <c r="A550" s="7"/>
      <c r="B550" s="296" t="s">
        <v>1408</v>
      </c>
      <c r="C550" s="524" t="s">
        <v>3067</v>
      </c>
      <c r="D550" s="22">
        <v>39814</v>
      </c>
      <c r="E550" s="22">
        <v>40106</v>
      </c>
      <c r="F550" s="3888"/>
      <c r="G550" s="3888"/>
      <c r="H550" s="7"/>
      <c r="I550" s="7"/>
      <c r="J550" s="7">
        <v>18</v>
      </c>
      <c r="K550" s="7"/>
      <c r="L550" s="20"/>
      <c r="M550" s="20"/>
    </row>
    <row r="551" spans="1:13" ht="24" x14ac:dyDescent="0.2">
      <c r="A551" s="7"/>
      <c r="B551" s="296" t="s">
        <v>1408</v>
      </c>
      <c r="C551" s="524" t="s">
        <v>3068</v>
      </c>
      <c r="D551" s="22">
        <v>39846</v>
      </c>
      <c r="E551" s="22">
        <v>39994</v>
      </c>
      <c r="F551" s="3888"/>
      <c r="G551" s="3888"/>
      <c r="H551" s="7"/>
      <c r="I551" s="7"/>
      <c r="J551" s="7">
        <v>25</v>
      </c>
      <c r="K551" s="7"/>
      <c r="L551" s="20"/>
      <c r="M551" s="20"/>
    </row>
    <row r="552" spans="1:13" ht="24" x14ac:dyDescent="0.2">
      <c r="A552" s="7"/>
      <c r="B552" s="296" t="s">
        <v>1408</v>
      </c>
      <c r="C552" s="524" t="s">
        <v>3069</v>
      </c>
      <c r="D552" s="22">
        <v>39995</v>
      </c>
      <c r="E552" s="22">
        <v>40183</v>
      </c>
      <c r="F552" s="3888"/>
      <c r="G552" s="3888"/>
      <c r="H552" s="7"/>
      <c r="I552" s="7"/>
      <c r="J552" s="7">
        <v>42</v>
      </c>
      <c r="K552" s="7"/>
      <c r="L552" s="20"/>
      <c r="M552" s="20"/>
    </row>
    <row r="553" spans="1:13" ht="15" x14ac:dyDescent="0.2">
      <c r="B553" s="793"/>
      <c r="C553" s="794"/>
      <c r="D553" s="52"/>
      <c r="E553" s="52"/>
      <c r="F553" s="738"/>
      <c r="G553" s="738"/>
      <c r="L553" s="17"/>
      <c r="M553" s="17"/>
    </row>
    <row r="554" spans="1:13" ht="15" x14ac:dyDescent="0.2">
      <c r="B554" s="793"/>
      <c r="C554" s="794"/>
      <c r="D554" s="52"/>
      <c r="E554" s="52"/>
      <c r="F554" s="738"/>
      <c r="G554" s="738"/>
      <c r="L554" s="17"/>
      <c r="M554" s="17"/>
    </row>
    <row r="555" spans="1:13" ht="15" x14ac:dyDescent="0.2">
      <c r="B555" s="793"/>
      <c r="C555" s="794"/>
      <c r="D555" s="52"/>
      <c r="E555" s="52"/>
      <c r="F555" s="738"/>
      <c r="G555" s="738"/>
      <c r="L555" s="17"/>
      <c r="M555" s="17"/>
    </row>
    <row r="556" spans="1:13" ht="15" x14ac:dyDescent="0.2">
      <c r="B556" s="793"/>
      <c r="C556" s="794"/>
      <c r="D556" s="52"/>
      <c r="E556" s="52"/>
      <c r="F556" s="738"/>
      <c r="G556" s="738"/>
      <c r="L556" s="17"/>
      <c r="M556" s="17"/>
    </row>
    <row r="557" spans="1:13" ht="12.75" customHeight="1" x14ac:dyDescent="0.2">
      <c r="B557" s="793"/>
      <c r="C557" s="794"/>
      <c r="D557" s="52"/>
      <c r="E557" s="52"/>
      <c r="F557" s="737"/>
      <c r="G557" s="737"/>
      <c r="L557" s="17"/>
      <c r="M557" s="17"/>
    </row>
    <row r="558" spans="1:13" ht="12.75" customHeight="1" x14ac:dyDescent="0.2">
      <c r="A558" s="3859"/>
      <c r="B558" s="3860"/>
      <c r="C558" s="3845" t="s">
        <v>2859</v>
      </c>
      <c r="D558" s="3845"/>
      <c r="E558" s="3845"/>
      <c r="F558" s="3845"/>
      <c r="G558" s="3845"/>
      <c r="H558" s="3845"/>
      <c r="I558" s="3845"/>
      <c r="J558" s="3845"/>
      <c r="K558" s="3845"/>
      <c r="L558" s="3852" t="s">
        <v>2858</v>
      </c>
      <c r="M558" s="3852"/>
    </row>
    <row r="559" spans="1:13" ht="12.75" customHeight="1" x14ac:dyDescent="0.2">
      <c r="A559" s="3860"/>
      <c r="B559" s="3860"/>
      <c r="C559" s="3845"/>
      <c r="D559" s="3845"/>
      <c r="E559" s="3845"/>
      <c r="F559" s="3845"/>
      <c r="G559" s="3845"/>
      <c r="H559" s="3845"/>
      <c r="I559" s="3845"/>
      <c r="J559" s="3845"/>
      <c r="K559" s="3845"/>
      <c r="L559" s="3852"/>
      <c r="M559" s="3852"/>
    </row>
    <row r="560" spans="1:13" ht="12.75" customHeight="1" x14ac:dyDescent="0.2">
      <c r="A560" s="3860"/>
      <c r="B560" s="3860"/>
      <c r="C560" s="3845"/>
      <c r="D560" s="3845"/>
      <c r="E560" s="3845"/>
      <c r="F560" s="3845"/>
      <c r="G560" s="3845"/>
      <c r="H560" s="3845"/>
      <c r="I560" s="3845"/>
      <c r="J560" s="3845"/>
      <c r="K560" s="3845"/>
      <c r="L560" s="3852"/>
      <c r="M560" s="3852"/>
    </row>
    <row r="561" spans="1:13" ht="12.75" customHeight="1" x14ac:dyDescent="0.2">
      <c r="A561" s="3860"/>
      <c r="B561" s="3860"/>
      <c r="C561" s="3853" t="s">
        <v>2720</v>
      </c>
      <c r="D561" s="3853"/>
      <c r="E561" s="3853"/>
      <c r="F561" s="3853"/>
      <c r="G561" s="3853"/>
      <c r="H561" s="3853"/>
      <c r="I561" s="3853"/>
      <c r="J561" s="3853"/>
      <c r="K561" s="3853"/>
      <c r="L561" s="3852" t="s">
        <v>1208</v>
      </c>
      <c r="M561" s="3852"/>
    </row>
    <row r="562" spans="1:13" ht="12.75" customHeight="1" x14ac:dyDescent="0.2">
      <c r="A562" s="3860"/>
      <c r="B562" s="3860"/>
      <c r="C562" s="3853"/>
      <c r="D562" s="3853"/>
      <c r="E562" s="3853"/>
      <c r="F562" s="3853"/>
      <c r="G562" s="3853"/>
      <c r="H562" s="3853"/>
      <c r="I562" s="3853"/>
      <c r="J562" s="3853"/>
      <c r="K562" s="3853"/>
      <c r="L562" s="3852"/>
      <c r="M562" s="3852"/>
    </row>
    <row r="563" spans="1:13" ht="12.75" customHeight="1" x14ac:dyDescent="0.2">
      <c r="A563" s="3860"/>
      <c r="B563" s="3860"/>
      <c r="C563" s="3853"/>
      <c r="D563" s="3853"/>
      <c r="E563" s="3853"/>
      <c r="F563" s="3853"/>
      <c r="G563" s="3853"/>
      <c r="H563" s="3853"/>
      <c r="I563" s="3853"/>
      <c r="J563" s="3853"/>
      <c r="K563" s="3853"/>
      <c r="L563" s="3852"/>
      <c r="M563" s="3852"/>
    </row>
    <row r="564" spans="1:13" ht="12.75" customHeight="1" x14ac:dyDescent="0.2">
      <c r="L564" s="17"/>
      <c r="M564" s="17"/>
    </row>
    <row r="565" spans="1:13" ht="12.75" customHeight="1" x14ac:dyDescent="0.2">
      <c r="A565" t="s">
        <v>2319</v>
      </c>
      <c r="L565" s="292"/>
      <c r="M565" s="292"/>
    </row>
    <row r="566" spans="1:13" ht="12.75" customHeight="1" x14ac:dyDescent="0.2">
      <c r="A566" t="s">
        <v>99</v>
      </c>
      <c r="L566" s="292"/>
      <c r="M566" s="292"/>
    </row>
    <row r="567" spans="1:13" ht="12.75" customHeight="1" x14ac:dyDescent="0.2">
      <c r="A567" s="17" t="s">
        <v>2725</v>
      </c>
      <c r="J567" s="3844"/>
      <c r="K567" s="3844"/>
      <c r="L567" s="3844"/>
      <c r="M567" s="332"/>
    </row>
    <row r="568" spans="1:13" ht="12.75" customHeight="1" x14ac:dyDescent="0.2">
      <c r="A568" s="17" t="s">
        <v>2724</v>
      </c>
      <c r="J568" s="71"/>
      <c r="K568" s="71"/>
      <c r="L568" s="73"/>
      <c r="M568" s="73"/>
    </row>
    <row r="569" spans="1:13" ht="12.75" customHeight="1" x14ac:dyDescent="0.2">
      <c r="J569" s="4"/>
      <c r="K569" s="4"/>
      <c r="L569" s="71"/>
      <c r="M569" s="71"/>
    </row>
    <row r="570" spans="1:13" ht="12.75" customHeight="1" x14ac:dyDescent="0.2">
      <c r="B570" s="17"/>
      <c r="C570" s="17"/>
      <c r="D570" s="52"/>
      <c r="E570" s="52"/>
      <c r="L570" s="17"/>
      <c r="M570" s="17"/>
    </row>
    <row r="571" spans="1:13" ht="24.75" customHeight="1" x14ac:dyDescent="0.2">
      <c r="A571" s="3845" t="s">
        <v>2864</v>
      </c>
      <c r="B571" s="3845" t="s">
        <v>2865</v>
      </c>
      <c r="C571" s="3845" t="s">
        <v>1212</v>
      </c>
      <c r="D571" s="3845" t="s">
        <v>2866</v>
      </c>
      <c r="E571" s="3845"/>
      <c r="F571" s="3848" t="s">
        <v>3430</v>
      </c>
      <c r="G571" s="3849"/>
      <c r="H571" s="3841" t="s">
        <v>3429</v>
      </c>
      <c r="I571" s="3841"/>
      <c r="J571" s="3872" t="s">
        <v>1211</v>
      </c>
      <c r="K571" s="3872" t="s">
        <v>2872</v>
      </c>
      <c r="L571" s="3857" t="s">
        <v>2915</v>
      </c>
      <c r="M571" s="3850" t="s">
        <v>2873</v>
      </c>
    </row>
    <row r="572" spans="1:13" ht="12.75" customHeight="1" x14ac:dyDescent="0.2">
      <c r="A572" s="3845"/>
      <c r="B572" s="3845"/>
      <c r="C572" s="3845"/>
      <c r="D572" s="6" t="s">
        <v>2867</v>
      </c>
      <c r="E572" s="6" t="s">
        <v>2868</v>
      </c>
      <c r="F572" s="6" t="s">
        <v>2870</v>
      </c>
      <c r="G572" s="6" t="s">
        <v>2871</v>
      </c>
      <c r="H572" s="325" t="s">
        <v>3216</v>
      </c>
      <c r="I572" s="325" t="s">
        <v>3217</v>
      </c>
      <c r="J572" s="3873"/>
      <c r="K572" s="3873"/>
      <c r="L572" s="3858"/>
      <c r="M572" s="3851"/>
    </row>
    <row r="573" spans="1:13" ht="12.75" customHeight="1" x14ac:dyDescent="0.2">
      <c r="A573" s="7"/>
      <c r="B573" s="296"/>
      <c r="C573" s="792"/>
      <c r="D573" s="22"/>
      <c r="E573" s="22"/>
      <c r="F573" s="748"/>
      <c r="G573" s="748"/>
      <c r="H573" s="7"/>
      <c r="I573" s="7"/>
      <c r="J573" s="7"/>
      <c r="K573" s="7"/>
      <c r="L573" s="20"/>
      <c r="M573" s="20"/>
    </row>
    <row r="574" spans="1:13" ht="24" x14ac:dyDescent="0.2">
      <c r="A574" s="7"/>
      <c r="B574" s="296" t="s">
        <v>1408</v>
      </c>
      <c r="C574" s="792" t="s">
        <v>3070</v>
      </c>
      <c r="D574" s="22">
        <v>40106</v>
      </c>
      <c r="E574" s="22">
        <v>40106</v>
      </c>
      <c r="F574" s="3855">
        <v>207</v>
      </c>
      <c r="G574" s="3855">
        <v>7</v>
      </c>
      <c r="H574" s="7"/>
      <c r="I574" s="7"/>
      <c r="J574" s="7">
        <v>6</v>
      </c>
      <c r="K574" s="7"/>
      <c r="L574" s="20"/>
      <c r="M574" s="20"/>
    </row>
    <row r="575" spans="1:13" ht="24" x14ac:dyDescent="0.2">
      <c r="A575" s="7"/>
      <c r="B575" s="296" t="s">
        <v>1408</v>
      </c>
      <c r="C575" s="792" t="s">
        <v>3071</v>
      </c>
      <c r="D575" s="22">
        <v>40169</v>
      </c>
      <c r="E575" s="22">
        <v>40176</v>
      </c>
      <c r="F575" s="3855"/>
      <c r="G575" s="3855"/>
      <c r="H575" s="7"/>
      <c r="I575" s="7"/>
      <c r="J575" s="7">
        <v>15</v>
      </c>
      <c r="K575" s="7"/>
      <c r="L575" s="20"/>
      <c r="M575" s="20"/>
    </row>
    <row r="576" spans="1:13" ht="24" x14ac:dyDescent="0.2">
      <c r="A576" s="7"/>
      <c r="B576" s="296" t="s">
        <v>1408</v>
      </c>
      <c r="C576" s="792" t="s">
        <v>3072</v>
      </c>
      <c r="D576" s="22">
        <v>40169</v>
      </c>
      <c r="E576" s="22">
        <v>40184</v>
      </c>
      <c r="F576" s="3855"/>
      <c r="G576" s="3855"/>
      <c r="H576" s="7"/>
      <c r="I576" s="7"/>
      <c r="J576" s="7">
        <v>16</v>
      </c>
      <c r="K576" s="7"/>
      <c r="L576" s="20"/>
      <c r="M576" s="20"/>
    </row>
    <row r="577" spans="1:13" ht="24" x14ac:dyDescent="0.2">
      <c r="A577" s="7"/>
      <c r="B577" s="296" t="s">
        <v>1408</v>
      </c>
      <c r="C577" s="792" t="s">
        <v>3073</v>
      </c>
      <c r="D577" s="22">
        <v>39854</v>
      </c>
      <c r="E577" s="22">
        <v>40057</v>
      </c>
      <c r="F577" s="3856"/>
      <c r="G577" s="3856"/>
      <c r="H577" s="7"/>
      <c r="I577" s="7"/>
      <c r="J577" s="7">
        <v>11</v>
      </c>
      <c r="K577" s="7"/>
      <c r="L577" s="20"/>
      <c r="M577" s="20"/>
    </row>
    <row r="578" spans="1:13" ht="15" x14ac:dyDescent="0.2">
      <c r="A578" s="7"/>
      <c r="B578" s="1577" t="s">
        <v>1410</v>
      </c>
      <c r="C578" s="1483" t="s">
        <v>6416</v>
      </c>
      <c r="D578" s="22"/>
      <c r="E578" s="22"/>
      <c r="F578" s="734"/>
      <c r="G578" s="734"/>
      <c r="H578" s="7"/>
      <c r="I578" s="7"/>
      <c r="J578" s="7"/>
      <c r="K578" s="7"/>
      <c r="L578" s="20"/>
      <c r="M578" s="20"/>
    </row>
    <row r="579" spans="1:13" ht="25.5" x14ac:dyDescent="0.2">
      <c r="A579" s="297"/>
      <c r="B579" s="296" t="s">
        <v>1410</v>
      </c>
      <c r="C579" s="382" t="s">
        <v>3074</v>
      </c>
      <c r="D579" s="22">
        <v>39843</v>
      </c>
      <c r="E579" s="22">
        <v>40178</v>
      </c>
      <c r="F579" s="3854">
        <v>208</v>
      </c>
      <c r="G579" s="3854">
        <v>1</v>
      </c>
      <c r="H579" s="7"/>
      <c r="I579" s="7"/>
      <c r="J579" s="7">
        <v>23</v>
      </c>
      <c r="K579" s="7"/>
      <c r="L579" s="20"/>
      <c r="M579" s="20"/>
    </row>
    <row r="580" spans="1:13" ht="25.5" x14ac:dyDescent="0.2">
      <c r="A580" s="297"/>
      <c r="B580" s="296" t="s">
        <v>1410</v>
      </c>
      <c r="C580" s="382" t="s">
        <v>3075</v>
      </c>
      <c r="D580" s="22">
        <v>39845</v>
      </c>
      <c r="E580" s="22">
        <v>40178</v>
      </c>
      <c r="F580" s="3855"/>
      <c r="G580" s="3855"/>
      <c r="H580" s="7"/>
      <c r="I580" s="7"/>
      <c r="J580" s="7">
        <v>29</v>
      </c>
      <c r="K580" s="7"/>
      <c r="L580" s="20"/>
      <c r="M580" s="20"/>
    </row>
    <row r="581" spans="1:13" ht="25.5" x14ac:dyDescent="0.2">
      <c r="A581" s="297"/>
      <c r="B581" s="296" t="s">
        <v>1410</v>
      </c>
      <c r="C581" s="382" t="s">
        <v>5437</v>
      </c>
      <c r="D581" s="22">
        <v>39845</v>
      </c>
      <c r="E581" s="22">
        <v>40178</v>
      </c>
      <c r="F581" s="3855"/>
      <c r="G581" s="3856"/>
      <c r="H581" s="7"/>
      <c r="I581" s="7"/>
      <c r="J581" s="7">
        <v>13</v>
      </c>
      <c r="K581" s="7"/>
      <c r="L581" s="20"/>
      <c r="M581" s="20"/>
    </row>
    <row r="582" spans="1:13" ht="25.5" x14ac:dyDescent="0.2">
      <c r="A582" s="297"/>
      <c r="B582" s="296" t="s">
        <v>1410</v>
      </c>
      <c r="C582" s="382" t="s">
        <v>3076</v>
      </c>
      <c r="D582" s="22"/>
      <c r="E582" s="22"/>
      <c r="F582" s="3855"/>
      <c r="G582" s="580">
        <v>2</v>
      </c>
      <c r="H582" s="7"/>
      <c r="I582" s="7"/>
      <c r="J582" s="7">
        <v>286</v>
      </c>
      <c r="K582" s="7"/>
      <c r="L582" s="20"/>
      <c r="M582" s="20"/>
    </row>
    <row r="583" spans="1:13" ht="25.5" x14ac:dyDescent="0.2">
      <c r="A583" s="297"/>
      <c r="B583" s="296" t="s">
        <v>1410</v>
      </c>
      <c r="C583" s="382" t="s">
        <v>3077</v>
      </c>
      <c r="D583" s="22">
        <v>39918</v>
      </c>
      <c r="E583" s="22">
        <v>40178</v>
      </c>
      <c r="F583" s="3855"/>
      <c r="G583" s="580">
        <v>1</v>
      </c>
      <c r="H583" s="7"/>
      <c r="I583" s="7"/>
      <c r="J583" s="31">
        <v>33</v>
      </c>
      <c r="K583" s="7"/>
      <c r="L583" s="20"/>
      <c r="M583" s="20"/>
    </row>
    <row r="584" spans="1:13" ht="15" x14ac:dyDescent="0.2">
      <c r="A584" s="297"/>
      <c r="B584" s="296" t="s">
        <v>1411</v>
      </c>
      <c r="C584" s="387" t="s">
        <v>6417</v>
      </c>
      <c r="D584" s="22"/>
      <c r="E584" s="22"/>
      <c r="F584" s="3855"/>
      <c r="G584" s="803"/>
      <c r="H584" s="7"/>
      <c r="I584" s="7"/>
      <c r="J584" s="31"/>
      <c r="K584" s="7"/>
      <c r="L584" s="20"/>
      <c r="M584" s="20"/>
    </row>
    <row r="585" spans="1:13" ht="31.5" customHeight="1" x14ac:dyDescent="0.2">
      <c r="A585" s="298"/>
      <c r="B585" s="299" t="s">
        <v>1411</v>
      </c>
      <c r="C585" s="85" t="s">
        <v>4642</v>
      </c>
      <c r="D585" s="22">
        <v>39861</v>
      </c>
      <c r="E585" s="22">
        <v>41077</v>
      </c>
      <c r="F585" s="3855"/>
      <c r="G585" s="3931">
        <v>3</v>
      </c>
      <c r="H585" s="129"/>
      <c r="I585" s="129"/>
      <c r="J585" s="200">
        <v>48</v>
      </c>
      <c r="K585" s="129"/>
      <c r="L585" s="7"/>
      <c r="M585" s="85" t="s">
        <v>4641</v>
      </c>
    </row>
    <row r="586" spans="1:13" ht="27" customHeight="1" x14ac:dyDescent="0.2">
      <c r="A586" s="298"/>
      <c r="B586" s="299" t="s">
        <v>1411</v>
      </c>
      <c r="C586" s="85" t="s">
        <v>1412</v>
      </c>
      <c r="D586" s="830">
        <v>40065</v>
      </c>
      <c r="E586" s="830">
        <v>39840</v>
      </c>
      <c r="F586" s="3855"/>
      <c r="G586" s="3932"/>
      <c r="H586" s="264"/>
      <c r="I586" s="264"/>
      <c r="J586" s="264">
        <v>29</v>
      </c>
      <c r="K586" s="264"/>
      <c r="L586" s="67"/>
      <c r="M586" s="831"/>
    </row>
    <row r="587" spans="1:13" ht="25.5" x14ac:dyDescent="0.2">
      <c r="A587" s="298"/>
      <c r="B587" s="299" t="s">
        <v>1411</v>
      </c>
      <c r="C587" s="85" t="s">
        <v>4643</v>
      </c>
      <c r="D587" s="300">
        <v>39873</v>
      </c>
      <c r="E587" s="300">
        <v>39964</v>
      </c>
      <c r="F587" s="3856"/>
      <c r="G587" s="3933"/>
      <c r="H587" s="45"/>
      <c r="I587" s="45"/>
      <c r="J587" s="45">
        <v>26</v>
      </c>
      <c r="K587" s="45"/>
      <c r="L587" s="7"/>
      <c r="M587" s="307"/>
    </row>
    <row r="588" spans="1:13" x14ac:dyDescent="0.2">
      <c r="A588" s="743"/>
      <c r="B588" s="739"/>
      <c r="C588" s="828"/>
      <c r="D588" s="741"/>
      <c r="E588" s="741"/>
      <c r="G588" s="51"/>
      <c r="H588" s="51"/>
      <c r="I588" s="51"/>
      <c r="J588" s="51"/>
      <c r="K588" s="51"/>
      <c r="M588" s="829"/>
    </row>
    <row r="589" spans="1:13" x14ac:dyDescent="0.2">
      <c r="A589" s="743"/>
      <c r="B589" s="739"/>
      <c r="C589" s="828"/>
      <c r="D589" s="741"/>
      <c r="E589" s="741"/>
      <c r="G589" s="51"/>
      <c r="H589" s="51"/>
      <c r="I589" s="51"/>
      <c r="J589" s="51"/>
      <c r="K589" s="51"/>
      <c r="M589" s="829"/>
    </row>
    <row r="590" spans="1:13" x14ac:dyDescent="0.2">
      <c r="A590" s="743"/>
      <c r="B590" s="739"/>
      <c r="C590" s="740"/>
      <c r="D590" s="741"/>
      <c r="E590" s="741"/>
      <c r="F590" s="51"/>
      <c r="G590" s="51"/>
      <c r="H590" s="51"/>
      <c r="I590" s="51"/>
      <c r="J590" s="51"/>
      <c r="K590" s="51"/>
      <c r="L590" s="742"/>
      <c r="M590" s="742"/>
    </row>
    <row r="591" spans="1:13" x14ac:dyDescent="0.2">
      <c r="A591" s="743"/>
      <c r="B591" s="739"/>
      <c r="C591" s="740"/>
      <c r="D591" s="741"/>
      <c r="E591" s="741"/>
      <c r="F591" s="51"/>
      <c r="G591" s="51"/>
      <c r="H591" s="51"/>
      <c r="I591" s="51"/>
      <c r="J591" s="51"/>
      <c r="K591" s="51"/>
      <c r="L591" s="742"/>
      <c r="M591" s="742"/>
    </row>
    <row r="592" spans="1:13" ht="16.5" customHeight="1" x14ac:dyDescent="0.2">
      <c r="A592" s="3859"/>
      <c r="B592" s="3860"/>
      <c r="C592" s="3845" t="s">
        <v>2859</v>
      </c>
      <c r="D592" s="3845"/>
      <c r="E592" s="3845"/>
      <c r="F592" s="3845"/>
      <c r="G592" s="3845"/>
      <c r="H592" s="3845"/>
      <c r="I592" s="3845"/>
      <c r="J592" s="3845"/>
      <c r="K592" s="3845"/>
      <c r="L592" s="3852" t="s">
        <v>2858</v>
      </c>
      <c r="M592" s="3852"/>
    </row>
    <row r="593" spans="1:13" ht="14.25" customHeight="1" x14ac:dyDescent="0.2">
      <c r="A593" s="3860"/>
      <c r="B593" s="3860"/>
      <c r="C593" s="3845"/>
      <c r="D593" s="3845"/>
      <c r="E593" s="3845"/>
      <c r="F593" s="3845"/>
      <c r="G593" s="3845"/>
      <c r="H593" s="3845"/>
      <c r="I593" s="3845"/>
      <c r="J593" s="3845"/>
      <c r="K593" s="3845"/>
      <c r="L593" s="3852"/>
      <c r="M593" s="3852"/>
    </row>
    <row r="594" spans="1:13" ht="16.5" customHeight="1" x14ac:dyDescent="0.2">
      <c r="A594" s="3860"/>
      <c r="B594" s="3860"/>
      <c r="C594" s="3845"/>
      <c r="D594" s="3845"/>
      <c r="E594" s="3845"/>
      <c r="F594" s="3845"/>
      <c r="G594" s="3845"/>
      <c r="H594" s="3845"/>
      <c r="I594" s="3845"/>
      <c r="J594" s="3845"/>
      <c r="K594" s="3845"/>
      <c r="L594" s="3852"/>
      <c r="M594" s="3852"/>
    </row>
    <row r="595" spans="1:13" ht="16.5" customHeight="1" x14ac:dyDescent="0.2">
      <c r="A595" s="3860"/>
      <c r="B595" s="3860"/>
      <c r="C595" s="3853" t="s">
        <v>2720</v>
      </c>
      <c r="D595" s="3853"/>
      <c r="E595" s="3853"/>
      <c r="F595" s="3853"/>
      <c r="G595" s="3853"/>
      <c r="H595" s="3853"/>
      <c r="I595" s="3853"/>
      <c r="J595" s="3853"/>
      <c r="K595" s="3853"/>
      <c r="L595" s="3852" t="s">
        <v>1208</v>
      </c>
      <c r="M595" s="3852"/>
    </row>
    <row r="596" spans="1:13" ht="16.5" customHeight="1" x14ac:dyDescent="0.2">
      <c r="A596" s="3860"/>
      <c r="B596" s="3860"/>
      <c r="C596" s="3853"/>
      <c r="D596" s="3853"/>
      <c r="E596" s="3853"/>
      <c r="F596" s="3853"/>
      <c r="G596" s="3853"/>
      <c r="H596" s="3853"/>
      <c r="I596" s="3853"/>
      <c r="J596" s="3853"/>
      <c r="K596" s="3853"/>
      <c r="L596" s="3852"/>
      <c r="M596" s="3852"/>
    </row>
    <row r="597" spans="1:13" ht="14.25" customHeight="1" x14ac:dyDescent="0.2">
      <c r="A597" s="3860"/>
      <c r="B597" s="3860"/>
      <c r="C597" s="3853"/>
      <c r="D597" s="3853"/>
      <c r="E597" s="3853"/>
      <c r="F597" s="3853"/>
      <c r="G597" s="3853"/>
      <c r="H597" s="3853"/>
      <c r="I597" s="3853"/>
      <c r="J597" s="3853"/>
      <c r="K597" s="3853"/>
      <c r="L597" s="3852"/>
      <c r="M597" s="3852"/>
    </row>
    <row r="598" spans="1:13" ht="16.5" customHeight="1" x14ac:dyDescent="0.2">
      <c r="L598" s="17"/>
      <c r="M598" s="17"/>
    </row>
    <row r="599" spans="1:13" ht="15" customHeight="1" x14ac:dyDescent="0.2">
      <c r="A599" t="s">
        <v>2319</v>
      </c>
      <c r="L599" s="292"/>
      <c r="M599" s="292"/>
    </row>
    <row r="600" spans="1:13" ht="17.25" customHeight="1" x14ac:dyDescent="0.2">
      <c r="A600" t="s">
        <v>99</v>
      </c>
      <c r="L600" s="292"/>
      <c r="M600" s="292"/>
    </row>
    <row r="601" spans="1:13" ht="15" customHeight="1" x14ac:dyDescent="0.2">
      <c r="A601" s="17" t="s">
        <v>2725</v>
      </c>
      <c r="J601" s="3844"/>
      <c r="K601" s="3844"/>
      <c r="L601" s="3844"/>
      <c r="M601" s="332"/>
    </row>
    <row r="602" spans="1:13" ht="13.5" customHeight="1" x14ac:dyDescent="0.2">
      <c r="A602" s="17" t="s">
        <v>2724</v>
      </c>
      <c r="J602" s="71"/>
      <c r="K602" s="71"/>
      <c r="L602" s="73"/>
      <c r="M602" s="73"/>
    </row>
    <row r="603" spans="1:13" ht="15" customHeight="1" x14ac:dyDescent="0.2">
      <c r="J603" s="4"/>
      <c r="K603" s="4"/>
      <c r="L603" s="71"/>
      <c r="M603" s="71"/>
    </row>
    <row r="604" spans="1:13" ht="15.75" customHeight="1" x14ac:dyDescent="0.2">
      <c r="B604" s="17"/>
      <c r="C604" s="17"/>
      <c r="D604" s="52"/>
      <c r="E604" s="52"/>
      <c r="L604" s="17"/>
      <c r="M604" s="17"/>
    </row>
    <row r="605" spans="1:13" ht="27.75" customHeight="1" x14ac:dyDescent="0.2">
      <c r="A605" s="3845" t="s">
        <v>2864</v>
      </c>
      <c r="B605" s="3845" t="s">
        <v>2865</v>
      </c>
      <c r="C605" s="3845" t="s">
        <v>1212</v>
      </c>
      <c r="D605" s="3845" t="s">
        <v>2866</v>
      </c>
      <c r="E605" s="3845"/>
      <c r="F605" s="3848" t="s">
        <v>3430</v>
      </c>
      <c r="G605" s="3849"/>
      <c r="H605" s="3841" t="s">
        <v>3429</v>
      </c>
      <c r="I605" s="3841"/>
      <c r="J605" s="3872" t="s">
        <v>1211</v>
      </c>
      <c r="K605" s="3872" t="s">
        <v>2872</v>
      </c>
      <c r="L605" s="3857" t="s">
        <v>2915</v>
      </c>
      <c r="M605" s="3850" t="s">
        <v>2873</v>
      </c>
    </row>
    <row r="606" spans="1:13" ht="19.5" customHeight="1" x14ac:dyDescent="0.2">
      <c r="A606" s="3845"/>
      <c r="B606" s="3845"/>
      <c r="C606" s="3845"/>
      <c r="D606" s="6" t="s">
        <v>2867</v>
      </c>
      <c r="E606" s="6" t="s">
        <v>2868</v>
      </c>
      <c r="F606" s="6" t="s">
        <v>2870</v>
      </c>
      <c r="G606" s="6" t="s">
        <v>2871</v>
      </c>
      <c r="H606" s="325" t="s">
        <v>3216</v>
      </c>
      <c r="I606" s="325" t="s">
        <v>3217</v>
      </c>
      <c r="J606" s="3873"/>
      <c r="K606" s="3873"/>
      <c r="L606" s="3858"/>
      <c r="M606" s="3851"/>
    </row>
    <row r="607" spans="1:13" ht="12" customHeight="1" x14ac:dyDescent="0.2">
      <c r="A607" s="743"/>
      <c r="B607" s="739"/>
      <c r="C607" s="740"/>
      <c r="D607" s="741"/>
      <c r="E607" s="741"/>
      <c r="F607" s="51"/>
      <c r="G607" s="51"/>
      <c r="H607" s="51"/>
      <c r="I607" s="51"/>
      <c r="J607" s="51"/>
      <c r="K607" s="51"/>
      <c r="L607" s="742"/>
      <c r="M607" s="742"/>
    </row>
    <row r="608" spans="1:13" ht="26.25" x14ac:dyDescent="0.25">
      <c r="A608" s="297"/>
      <c r="B608" s="296" t="s">
        <v>1411</v>
      </c>
      <c r="C608" s="440" t="s">
        <v>3078</v>
      </c>
      <c r="D608" s="22">
        <v>40106</v>
      </c>
      <c r="E608" s="22">
        <v>40177</v>
      </c>
      <c r="F608" s="3888">
        <v>208</v>
      </c>
      <c r="G608" s="733">
        <v>3</v>
      </c>
      <c r="H608" s="7"/>
      <c r="I608" s="7"/>
      <c r="J608" s="31" t="s">
        <v>2691</v>
      </c>
      <c r="K608" s="31"/>
      <c r="L608" s="20"/>
      <c r="M608" s="20"/>
    </row>
    <row r="609" spans="1:13" ht="26.25" x14ac:dyDescent="0.25">
      <c r="A609" s="297"/>
      <c r="B609" s="296" t="s">
        <v>1411</v>
      </c>
      <c r="C609" s="440" t="s">
        <v>3078</v>
      </c>
      <c r="D609" s="22">
        <v>40106</v>
      </c>
      <c r="E609" s="22">
        <v>40177</v>
      </c>
      <c r="F609" s="3888"/>
      <c r="G609" s="733">
        <v>4</v>
      </c>
      <c r="H609" s="7"/>
      <c r="I609" s="7"/>
      <c r="J609" s="31" t="s">
        <v>2692</v>
      </c>
      <c r="K609" s="31"/>
      <c r="L609" s="20"/>
      <c r="M609" s="20"/>
    </row>
    <row r="610" spans="1:13" ht="26.25" x14ac:dyDescent="0.25">
      <c r="A610" s="297"/>
      <c r="B610" s="296" t="s">
        <v>1411</v>
      </c>
      <c r="C610" s="382" t="s">
        <v>3079</v>
      </c>
      <c r="D610" s="22">
        <v>40087</v>
      </c>
      <c r="E610" s="22">
        <v>40178</v>
      </c>
      <c r="F610" s="3888"/>
      <c r="G610" s="733">
        <v>5</v>
      </c>
      <c r="H610" s="7"/>
      <c r="I610" s="7"/>
      <c r="J610" s="123">
        <v>43831</v>
      </c>
      <c r="K610" s="123"/>
      <c r="L610" s="20"/>
      <c r="M610" s="20"/>
    </row>
    <row r="611" spans="1:13" ht="26.25" x14ac:dyDescent="0.25">
      <c r="A611" s="297"/>
      <c r="B611" s="296" t="s">
        <v>1411</v>
      </c>
      <c r="C611" s="382" t="s">
        <v>3080</v>
      </c>
      <c r="D611" s="22">
        <v>40087</v>
      </c>
      <c r="E611" s="22">
        <v>40178</v>
      </c>
      <c r="F611" s="3888"/>
      <c r="G611" s="733">
        <v>6</v>
      </c>
      <c r="H611" s="7"/>
      <c r="I611" s="7"/>
      <c r="J611" s="7" t="s">
        <v>1182</v>
      </c>
      <c r="K611" s="7"/>
      <c r="L611" s="20"/>
      <c r="M611" s="20"/>
    </row>
    <row r="612" spans="1:13" ht="26.25" x14ac:dyDescent="0.25">
      <c r="A612" s="297"/>
      <c r="B612" s="296" t="s">
        <v>1411</v>
      </c>
      <c r="C612" s="382" t="s">
        <v>3080</v>
      </c>
      <c r="D612" s="22">
        <v>40087</v>
      </c>
      <c r="E612" s="22">
        <v>40178</v>
      </c>
      <c r="F612" s="3888"/>
      <c r="G612" s="733">
        <v>7</v>
      </c>
      <c r="H612" s="7"/>
      <c r="I612" s="7"/>
      <c r="J612" s="7" t="s">
        <v>1183</v>
      </c>
      <c r="K612" s="7"/>
      <c r="L612" s="20"/>
      <c r="M612" s="20"/>
    </row>
    <row r="613" spans="1:13" ht="26.25" x14ac:dyDescent="0.25">
      <c r="A613" s="297"/>
      <c r="B613" s="296" t="s">
        <v>1411</v>
      </c>
      <c r="C613" s="440" t="s">
        <v>3079</v>
      </c>
      <c r="D613" s="22">
        <v>40087</v>
      </c>
      <c r="E613" s="22">
        <v>40178</v>
      </c>
      <c r="F613" s="3888">
        <v>209</v>
      </c>
      <c r="G613" s="733">
        <v>1</v>
      </c>
      <c r="H613" s="7"/>
      <c r="I613" s="7"/>
      <c r="J613" s="7" t="s">
        <v>2693</v>
      </c>
      <c r="K613" s="7"/>
      <c r="L613" s="20"/>
      <c r="M613" s="20"/>
    </row>
    <row r="614" spans="1:13" ht="25.5" x14ac:dyDescent="0.2">
      <c r="A614" s="297"/>
      <c r="B614" s="296" t="s">
        <v>1411</v>
      </c>
      <c r="C614" s="440" t="s">
        <v>3081</v>
      </c>
      <c r="D614" s="22">
        <v>40118</v>
      </c>
      <c r="E614" s="22">
        <v>40178</v>
      </c>
      <c r="F614" s="3888"/>
      <c r="G614" s="3888">
        <v>2</v>
      </c>
      <c r="H614" s="7"/>
      <c r="I614" s="7"/>
      <c r="J614" s="7">
        <v>50</v>
      </c>
      <c r="K614" s="7"/>
      <c r="L614" s="20"/>
      <c r="M614" s="20"/>
    </row>
    <row r="615" spans="1:13" ht="25.5" x14ac:dyDescent="0.2">
      <c r="A615" s="297"/>
      <c r="B615" s="296" t="s">
        <v>1411</v>
      </c>
      <c r="C615" s="440" t="s">
        <v>3082</v>
      </c>
      <c r="D615" s="22">
        <v>40112</v>
      </c>
      <c r="E615" s="22">
        <v>40172</v>
      </c>
      <c r="F615" s="3888"/>
      <c r="G615" s="3888"/>
      <c r="H615" s="7"/>
      <c r="I615" s="7"/>
      <c r="J615" s="7">
        <v>51</v>
      </c>
      <c r="K615" s="7"/>
      <c r="L615" s="20"/>
      <c r="M615" s="20"/>
    </row>
    <row r="616" spans="1:13" ht="26.25" customHeight="1" x14ac:dyDescent="0.2">
      <c r="A616" s="297"/>
      <c r="B616" s="296" t="s">
        <v>1411</v>
      </c>
      <c r="C616" s="440" t="s">
        <v>3083</v>
      </c>
      <c r="D616" s="22">
        <v>40116</v>
      </c>
      <c r="E616" s="22">
        <v>40177</v>
      </c>
      <c r="F616" s="3888"/>
      <c r="G616" s="3888"/>
      <c r="H616" s="7"/>
      <c r="I616" s="7"/>
      <c r="J616" s="7">
        <v>46</v>
      </c>
      <c r="K616" s="7"/>
      <c r="L616" s="20"/>
      <c r="M616" s="20"/>
    </row>
    <row r="617" spans="1:13" ht="24.75" customHeight="1" x14ac:dyDescent="0.2">
      <c r="A617" s="297"/>
      <c r="B617" s="296" t="s">
        <v>1411</v>
      </c>
      <c r="C617" s="440" t="s">
        <v>3084</v>
      </c>
      <c r="D617" s="22">
        <v>40118</v>
      </c>
      <c r="E617" s="22">
        <v>40178</v>
      </c>
      <c r="F617" s="3888"/>
      <c r="G617" s="580">
        <v>3</v>
      </c>
      <c r="H617" s="7"/>
      <c r="I617" s="7"/>
      <c r="J617" s="7">
        <v>133</v>
      </c>
      <c r="K617" s="7"/>
      <c r="L617" s="7"/>
      <c r="M617" s="375" t="s">
        <v>3095</v>
      </c>
    </row>
    <row r="618" spans="1:13" ht="24" customHeight="1" x14ac:dyDescent="0.2">
      <c r="A618" s="297"/>
      <c r="B618" s="296" t="s">
        <v>1411</v>
      </c>
      <c r="C618" s="524" t="s">
        <v>3085</v>
      </c>
      <c r="D618" s="22">
        <v>40147</v>
      </c>
      <c r="E618" s="22">
        <v>40177</v>
      </c>
      <c r="F618" s="3888"/>
      <c r="G618" s="735">
        <v>4</v>
      </c>
      <c r="H618" s="7"/>
      <c r="I618" s="7"/>
      <c r="J618" s="7">
        <v>177</v>
      </c>
      <c r="K618" s="7"/>
      <c r="L618" s="7"/>
      <c r="M618" s="375" t="s">
        <v>3095</v>
      </c>
    </row>
    <row r="619" spans="1:13" ht="15" x14ac:dyDescent="0.2">
      <c r="A619" s="305"/>
      <c r="B619" s="793"/>
      <c r="C619" s="794"/>
      <c r="D619" s="52"/>
      <c r="E619" s="52"/>
      <c r="F619" s="738"/>
      <c r="G619" s="737"/>
      <c r="M619" s="36"/>
    </row>
    <row r="620" spans="1:13" ht="15" x14ac:dyDescent="0.2">
      <c r="A620" s="305"/>
      <c r="B620" s="793"/>
      <c r="C620" s="794"/>
      <c r="D620" s="52"/>
      <c r="E620" s="52"/>
      <c r="F620" s="738"/>
      <c r="G620" s="737"/>
      <c r="M620" s="36"/>
    </row>
    <row r="621" spans="1:13" ht="15" x14ac:dyDescent="0.2">
      <c r="A621" s="305"/>
      <c r="B621" s="793"/>
      <c r="C621" s="794"/>
      <c r="D621" s="52"/>
      <c r="E621" s="52"/>
      <c r="F621" s="738"/>
      <c r="G621" s="737"/>
      <c r="M621" s="36"/>
    </row>
    <row r="622" spans="1:13" ht="15" x14ac:dyDescent="0.2">
      <c r="A622" s="305"/>
      <c r="B622" s="793"/>
      <c r="C622" s="794"/>
      <c r="D622" s="52"/>
      <c r="E622" s="52"/>
      <c r="F622" s="738"/>
      <c r="G622" s="737"/>
      <c r="M622" s="36"/>
    </row>
    <row r="623" spans="1:13" ht="15" x14ac:dyDescent="0.2">
      <c r="A623" s="305"/>
      <c r="B623" s="793"/>
      <c r="C623" s="794"/>
      <c r="D623" s="52"/>
      <c r="E623" s="52"/>
      <c r="F623" s="738"/>
      <c r="G623" s="737"/>
      <c r="M623" s="36"/>
    </row>
    <row r="624" spans="1:13" ht="15" x14ac:dyDescent="0.2">
      <c r="A624" s="305"/>
      <c r="B624" s="793"/>
      <c r="C624" s="794"/>
      <c r="D624" s="52"/>
      <c r="E624" s="52"/>
      <c r="F624" s="738"/>
      <c r="G624" s="737"/>
      <c r="M624" s="36"/>
    </row>
    <row r="625" spans="1:13" ht="12.75" customHeight="1" x14ac:dyDescent="0.2">
      <c r="A625" s="305"/>
      <c r="B625" s="793"/>
      <c r="C625" s="794"/>
      <c r="D625" s="52"/>
      <c r="E625" s="52"/>
      <c r="F625" s="737"/>
      <c r="G625" s="737"/>
      <c r="M625" s="36"/>
    </row>
    <row r="626" spans="1:13" ht="12.75" customHeight="1" x14ac:dyDescent="0.2">
      <c r="A626" s="305"/>
      <c r="B626" s="793"/>
      <c r="C626" s="794"/>
      <c r="D626" s="52"/>
      <c r="E626" s="52"/>
      <c r="F626" s="737"/>
      <c r="G626" s="737"/>
      <c r="M626" s="36"/>
    </row>
    <row r="627" spans="1:13" ht="12.75" customHeight="1" x14ac:dyDescent="0.2">
      <c r="A627" s="3859"/>
      <c r="B627" s="3860"/>
      <c r="C627" s="3845" t="s">
        <v>2859</v>
      </c>
      <c r="D627" s="3845"/>
      <c r="E627" s="3845"/>
      <c r="F627" s="3845"/>
      <c r="G627" s="3845"/>
      <c r="H627" s="3845"/>
      <c r="I627" s="3845"/>
      <c r="J627" s="3845"/>
      <c r="K627" s="3845"/>
      <c r="L627" s="3852" t="s">
        <v>2858</v>
      </c>
      <c r="M627" s="3852"/>
    </row>
    <row r="628" spans="1:13" ht="12.75" customHeight="1" x14ac:dyDescent="0.2">
      <c r="A628" s="3860"/>
      <c r="B628" s="3860"/>
      <c r="C628" s="3845"/>
      <c r="D628" s="3845"/>
      <c r="E628" s="3845"/>
      <c r="F628" s="3845"/>
      <c r="G628" s="3845"/>
      <c r="H628" s="3845"/>
      <c r="I628" s="3845"/>
      <c r="J628" s="3845"/>
      <c r="K628" s="3845"/>
      <c r="L628" s="3852"/>
      <c r="M628" s="3852"/>
    </row>
    <row r="629" spans="1:13" ht="12.75" customHeight="1" x14ac:dyDescent="0.2">
      <c r="A629" s="3860"/>
      <c r="B629" s="3860"/>
      <c r="C629" s="3845"/>
      <c r="D629" s="3845"/>
      <c r="E629" s="3845"/>
      <c r="F629" s="3845"/>
      <c r="G629" s="3845"/>
      <c r="H629" s="3845"/>
      <c r="I629" s="3845"/>
      <c r="J629" s="3845"/>
      <c r="K629" s="3845"/>
      <c r="L629" s="3852"/>
      <c r="M629" s="3852"/>
    </row>
    <row r="630" spans="1:13" ht="12.75" customHeight="1" x14ac:dyDescent="0.2">
      <c r="A630" s="3860"/>
      <c r="B630" s="3860"/>
      <c r="C630" s="3853" t="s">
        <v>2720</v>
      </c>
      <c r="D630" s="3853"/>
      <c r="E630" s="3853"/>
      <c r="F630" s="3853"/>
      <c r="G630" s="3853"/>
      <c r="H630" s="3853"/>
      <c r="I630" s="3853"/>
      <c r="J630" s="3853"/>
      <c r="K630" s="3853"/>
      <c r="L630" s="3852" t="s">
        <v>1208</v>
      </c>
      <c r="M630" s="3852"/>
    </row>
    <row r="631" spans="1:13" ht="12.75" customHeight="1" x14ac:dyDescent="0.2">
      <c r="A631" s="3860"/>
      <c r="B631" s="3860"/>
      <c r="C631" s="3853"/>
      <c r="D631" s="3853"/>
      <c r="E631" s="3853"/>
      <c r="F631" s="3853"/>
      <c r="G631" s="3853"/>
      <c r="H631" s="3853"/>
      <c r="I631" s="3853"/>
      <c r="J631" s="3853"/>
      <c r="K631" s="3853"/>
      <c r="L631" s="3852"/>
      <c r="M631" s="3852"/>
    </row>
    <row r="632" spans="1:13" ht="12.75" customHeight="1" x14ac:dyDescent="0.2">
      <c r="A632" s="3860"/>
      <c r="B632" s="3860"/>
      <c r="C632" s="3853"/>
      <c r="D632" s="3853"/>
      <c r="E632" s="3853"/>
      <c r="F632" s="3853"/>
      <c r="G632" s="3853"/>
      <c r="H632" s="3853"/>
      <c r="I632" s="3853"/>
      <c r="J632" s="3853"/>
      <c r="K632" s="3853"/>
      <c r="L632" s="3852"/>
      <c r="M632" s="3852"/>
    </row>
    <row r="633" spans="1:13" ht="12.75" customHeight="1" x14ac:dyDescent="0.2">
      <c r="L633" s="17"/>
      <c r="M633" s="17"/>
    </row>
    <row r="634" spans="1:13" ht="12.75" customHeight="1" x14ac:dyDescent="0.2">
      <c r="A634" t="s">
        <v>2319</v>
      </c>
      <c r="L634" s="292"/>
      <c r="M634" s="292"/>
    </row>
    <row r="635" spans="1:13" ht="12.75" customHeight="1" x14ac:dyDescent="0.2">
      <c r="A635" t="s">
        <v>99</v>
      </c>
      <c r="L635" s="292"/>
      <c r="M635" s="292"/>
    </row>
    <row r="636" spans="1:13" ht="12.75" customHeight="1" x14ac:dyDescent="0.2">
      <c r="A636" s="17" t="s">
        <v>2725</v>
      </c>
      <c r="J636" s="3844"/>
      <c r="K636" s="3844"/>
      <c r="L636" s="3844"/>
      <c r="M636" s="332"/>
    </row>
    <row r="637" spans="1:13" ht="12.75" customHeight="1" x14ac:dyDescent="0.2">
      <c r="A637" s="17" t="s">
        <v>2724</v>
      </c>
      <c r="J637" s="71"/>
      <c r="K637" s="71"/>
      <c r="L637" s="73"/>
      <c r="M637" s="73"/>
    </row>
    <row r="638" spans="1:13" ht="12.75" customHeight="1" x14ac:dyDescent="0.2">
      <c r="J638" s="4"/>
      <c r="K638" s="4"/>
      <c r="L638" s="71"/>
      <c r="M638" s="71"/>
    </row>
    <row r="639" spans="1:13" ht="12.75" customHeight="1" x14ac:dyDescent="0.2">
      <c r="B639" s="17"/>
      <c r="C639" s="17"/>
      <c r="D639" s="52"/>
      <c r="E639" s="52"/>
      <c r="L639" s="17"/>
      <c r="M639" s="17"/>
    </row>
    <row r="640" spans="1:13" ht="28.5" customHeight="1" x14ac:dyDescent="0.2">
      <c r="A640" s="3845" t="s">
        <v>2864</v>
      </c>
      <c r="B640" s="3845" t="s">
        <v>2865</v>
      </c>
      <c r="C640" s="3845" t="s">
        <v>1212</v>
      </c>
      <c r="D640" s="3845" t="s">
        <v>2866</v>
      </c>
      <c r="E640" s="3845"/>
      <c r="F640" s="3848" t="s">
        <v>3430</v>
      </c>
      <c r="G640" s="3849"/>
      <c r="H640" s="3841" t="s">
        <v>3429</v>
      </c>
      <c r="I640" s="3841"/>
      <c r="J640" s="3872" t="s">
        <v>1211</v>
      </c>
      <c r="K640" s="3872" t="s">
        <v>2872</v>
      </c>
      <c r="L640" s="3857" t="s">
        <v>2915</v>
      </c>
      <c r="M640" s="3850" t="s">
        <v>2873</v>
      </c>
    </row>
    <row r="641" spans="1:13" ht="12.75" customHeight="1" x14ac:dyDescent="0.2">
      <c r="A641" s="3845"/>
      <c r="B641" s="3845"/>
      <c r="C641" s="3845"/>
      <c r="D641" s="6" t="s">
        <v>2867</v>
      </c>
      <c r="E641" s="6" t="s">
        <v>2868</v>
      </c>
      <c r="F641" s="6" t="s">
        <v>2870</v>
      </c>
      <c r="G641" s="6" t="s">
        <v>2871</v>
      </c>
      <c r="H641" s="325" t="s">
        <v>3216</v>
      </c>
      <c r="I641" s="325" t="s">
        <v>3217</v>
      </c>
      <c r="J641" s="3873"/>
      <c r="K641" s="3873"/>
      <c r="L641" s="3858"/>
      <c r="M641" s="3851"/>
    </row>
    <row r="642" spans="1:13" ht="12.75" customHeight="1" x14ac:dyDescent="0.2">
      <c r="A642" s="297"/>
      <c r="B642" s="296"/>
      <c r="C642" s="792"/>
      <c r="D642" s="22"/>
      <c r="E642" s="22"/>
      <c r="F642" s="748"/>
      <c r="G642" s="748"/>
      <c r="H642" s="7"/>
      <c r="I642" s="7"/>
      <c r="J642" s="7"/>
      <c r="K642" s="7"/>
      <c r="M642" s="301"/>
    </row>
    <row r="643" spans="1:13" ht="24" x14ac:dyDescent="0.2">
      <c r="A643" s="297"/>
      <c r="B643" s="296" t="s">
        <v>1411</v>
      </c>
      <c r="C643" s="792" t="s">
        <v>3086</v>
      </c>
      <c r="D643" s="24">
        <v>40152</v>
      </c>
      <c r="E643" s="22">
        <v>40190</v>
      </c>
      <c r="F643" s="3855">
        <v>209</v>
      </c>
      <c r="G643" s="732">
        <v>4</v>
      </c>
      <c r="H643" s="7"/>
      <c r="I643" s="7"/>
      <c r="J643" s="7">
        <v>44</v>
      </c>
      <c r="K643" s="7"/>
      <c r="L643" s="20"/>
      <c r="M643" s="20"/>
    </row>
    <row r="644" spans="1:13" ht="15" x14ac:dyDescent="0.2">
      <c r="A644" s="297"/>
      <c r="B644" s="1577" t="s">
        <v>4575</v>
      </c>
      <c r="C644" s="1483" t="s">
        <v>6420</v>
      </c>
      <c r="D644" s="24"/>
      <c r="E644" s="22"/>
      <c r="F644" s="3855"/>
      <c r="G644" s="732"/>
      <c r="H644" s="7"/>
      <c r="I644" s="7"/>
      <c r="J644" s="7"/>
      <c r="K644" s="7"/>
      <c r="L644" s="20"/>
      <c r="M644" s="20"/>
    </row>
    <row r="645" spans="1:13" ht="25.5" x14ac:dyDescent="0.2">
      <c r="A645" s="31"/>
      <c r="B645" s="20" t="s">
        <v>4575</v>
      </c>
      <c r="C645" s="382" t="s">
        <v>3087</v>
      </c>
      <c r="D645" s="24">
        <v>40150</v>
      </c>
      <c r="E645" s="24">
        <v>40165</v>
      </c>
      <c r="F645" s="3855"/>
      <c r="G645" s="3888">
        <v>5</v>
      </c>
      <c r="H645" s="7"/>
      <c r="I645" s="7"/>
      <c r="J645" s="7">
        <v>3</v>
      </c>
      <c r="K645" s="7"/>
      <c r="L645" s="20"/>
      <c r="M645" s="20"/>
    </row>
    <row r="646" spans="1:13" ht="25.5" x14ac:dyDescent="0.2">
      <c r="A646" s="31"/>
      <c r="B646" s="20" t="s">
        <v>4575</v>
      </c>
      <c r="C646" s="382" t="s">
        <v>3088</v>
      </c>
      <c r="D646" s="22">
        <v>40124</v>
      </c>
      <c r="E646" s="22">
        <v>40157</v>
      </c>
      <c r="F646" s="3855"/>
      <c r="G646" s="3888"/>
      <c r="H646" s="7"/>
      <c r="I646" s="7"/>
      <c r="J646" s="7">
        <v>4</v>
      </c>
      <c r="K646" s="7"/>
      <c r="L646" s="20"/>
      <c r="M646" s="20"/>
    </row>
    <row r="647" spans="1:13" ht="25.5" x14ac:dyDescent="0.2">
      <c r="A647" s="31"/>
      <c r="B647" s="20" t="s">
        <v>4575</v>
      </c>
      <c r="C647" s="382" t="s">
        <v>3089</v>
      </c>
      <c r="D647" s="22">
        <v>40150</v>
      </c>
      <c r="E647" s="22">
        <v>40150</v>
      </c>
      <c r="F647" s="3855"/>
      <c r="G647" s="3888"/>
      <c r="H647" s="7"/>
      <c r="I647" s="7"/>
      <c r="J647" s="7">
        <v>2</v>
      </c>
      <c r="K647" s="7"/>
      <c r="L647" s="20"/>
      <c r="M647" s="20"/>
    </row>
    <row r="648" spans="1:13" ht="25.5" x14ac:dyDescent="0.2">
      <c r="A648" s="31"/>
      <c r="B648" s="20" t="s">
        <v>4575</v>
      </c>
      <c r="C648" s="382" t="s">
        <v>3090</v>
      </c>
      <c r="D648" s="22">
        <v>40135</v>
      </c>
      <c r="E648" s="22">
        <v>40157</v>
      </c>
      <c r="F648" s="3855"/>
      <c r="G648" s="3888"/>
      <c r="H648" s="7"/>
      <c r="I648" s="7"/>
      <c r="J648" s="7">
        <v>3</v>
      </c>
      <c r="K648" s="7"/>
      <c r="L648" s="20"/>
      <c r="M648" s="20"/>
    </row>
    <row r="649" spans="1:13" ht="25.5" x14ac:dyDescent="0.2">
      <c r="A649" s="31"/>
      <c r="B649" s="20" t="s">
        <v>4575</v>
      </c>
      <c r="C649" s="382" t="s">
        <v>3091</v>
      </c>
      <c r="D649" s="22">
        <v>40005</v>
      </c>
      <c r="E649" s="22">
        <v>40129</v>
      </c>
      <c r="F649" s="3855"/>
      <c r="G649" s="3888"/>
      <c r="H649" s="7"/>
      <c r="I649" s="7"/>
      <c r="J649" s="7">
        <v>10</v>
      </c>
      <c r="K649" s="7"/>
      <c r="L649" s="20"/>
      <c r="M649" s="20"/>
    </row>
    <row r="650" spans="1:13" ht="25.5" x14ac:dyDescent="0.2">
      <c r="A650" s="31"/>
      <c r="B650" s="20" t="s">
        <v>4575</v>
      </c>
      <c r="C650" s="440" t="s">
        <v>3092</v>
      </c>
      <c r="D650" s="22">
        <v>40118</v>
      </c>
      <c r="E650" s="22">
        <v>40135</v>
      </c>
      <c r="F650" s="3855"/>
      <c r="G650" s="3888"/>
      <c r="H650" s="7"/>
      <c r="I650" s="7"/>
      <c r="J650" s="7">
        <v>5</v>
      </c>
      <c r="K650" s="7"/>
      <c r="L650" s="20"/>
      <c r="M650" s="20"/>
    </row>
    <row r="651" spans="1:13" ht="25.5" x14ac:dyDescent="0.2">
      <c r="A651" s="31"/>
      <c r="B651" s="20" t="s">
        <v>4575</v>
      </c>
      <c r="C651" s="440" t="s">
        <v>3093</v>
      </c>
      <c r="D651" s="22">
        <v>40124</v>
      </c>
      <c r="E651" s="22">
        <v>40157</v>
      </c>
      <c r="F651" s="3855"/>
      <c r="G651" s="3888"/>
      <c r="H651" s="7"/>
      <c r="I651" s="7"/>
      <c r="J651" s="7">
        <v>3</v>
      </c>
      <c r="K651" s="7"/>
      <c r="L651" s="20"/>
      <c r="M651" s="20"/>
    </row>
    <row r="652" spans="1:13" ht="25.5" x14ac:dyDescent="0.2">
      <c r="A652" s="31"/>
      <c r="B652" s="20" t="s">
        <v>4575</v>
      </c>
      <c r="C652" s="440" t="s">
        <v>3094</v>
      </c>
      <c r="D652" s="22">
        <v>40128</v>
      </c>
      <c r="E652" s="22">
        <v>40162</v>
      </c>
      <c r="F652" s="3856"/>
      <c r="G652" s="3888"/>
      <c r="H652" s="7"/>
      <c r="I652" s="7"/>
      <c r="J652" s="7">
        <v>7</v>
      </c>
      <c r="K652" s="7"/>
      <c r="L652" s="20"/>
      <c r="M652" s="20"/>
    </row>
    <row r="653" spans="1:13" x14ac:dyDescent="0.2">
      <c r="A653" s="302"/>
      <c r="B653" s="17"/>
      <c r="C653" s="130"/>
      <c r="D653" s="52"/>
      <c r="E653" s="52"/>
      <c r="L653" s="17"/>
      <c r="M653" s="17"/>
    </row>
    <row r="654" spans="1:13" x14ac:dyDescent="0.2">
      <c r="A654" s="17" t="s">
        <v>908</v>
      </c>
      <c r="C654" s="329"/>
      <c r="D654" s="3934" t="s">
        <v>2722</v>
      </c>
      <c r="E654" s="3934"/>
      <c r="F654" s="3934"/>
      <c r="G654" s="3934"/>
      <c r="J654" s="36"/>
      <c r="K654" s="36"/>
      <c r="L654" s="36"/>
      <c r="M654" s="36"/>
    </row>
    <row r="655" spans="1:13" x14ac:dyDescent="0.2">
      <c r="A655" t="s">
        <v>2723</v>
      </c>
      <c r="D655" s="3" t="s">
        <v>2860</v>
      </c>
      <c r="E655" s="330" t="s">
        <v>2861</v>
      </c>
      <c r="F655" s="331"/>
      <c r="G655" s="301" t="s">
        <v>2862</v>
      </c>
      <c r="J655" s="36"/>
    </row>
    <row r="656" spans="1:13" x14ac:dyDescent="0.2">
      <c r="A656" s="17" t="s">
        <v>2727</v>
      </c>
      <c r="D656" s="301"/>
      <c r="E656" s="330"/>
      <c r="F656" s="331"/>
      <c r="G656" s="301"/>
      <c r="J656" s="36"/>
    </row>
    <row r="657" spans="1:13" x14ac:dyDescent="0.2">
      <c r="A657" s="17"/>
      <c r="D657" s="36"/>
      <c r="E657" s="73"/>
      <c r="F657" s="73"/>
      <c r="G657" s="36"/>
      <c r="J657" s="36"/>
    </row>
    <row r="658" spans="1:13" x14ac:dyDescent="0.2">
      <c r="A658" s="17"/>
      <c r="D658" s="36"/>
      <c r="E658" s="73"/>
      <c r="F658" s="73"/>
      <c r="G658" s="36"/>
      <c r="J658" s="36"/>
    </row>
    <row r="659" spans="1:13" x14ac:dyDescent="0.2">
      <c r="A659" s="329"/>
      <c r="J659" s="36"/>
    </row>
    <row r="660" spans="1:13" x14ac:dyDescent="0.2">
      <c r="A660" s="329"/>
      <c r="C660" s="329"/>
      <c r="J660" s="36"/>
      <c r="K660" s="36"/>
      <c r="L660" s="36"/>
      <c r="M660" s="36"/>
    </row>
    <row r="661" spans="1:13" x14ac:dyDescent="0.2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</row>
    <row r="662" spans="1:13" ht="12.75" customHeight="1" x14ac:dyDescent="0.2">
      <c r="A662" s="3860"/>
      <c r="B662" s="3860"/>
      <c r="C662" s="3845" t="s">
        <v>2859</v>
      </c>
      <c r="D662" s="3845"/>
      <c r="E662" s="3845"/>
      <c r="F662" s="3845"/>
      <c r="G662" s="3845"/>
      <c r="H662" s="3845"/>
      <c r="I662" s="3845"/>
      <c r="J662" s="3845"/>
      <c r="K662" s="3845"/>
      <c r="L662" s="3852" t="s">
        <v>2858</v>
      </c>
      <c r="M662" s="3852"/>
    </row>
    <row r="663" spans="1:13" x14ac:dyDescent="0.2">
      <c r="A663" s="3860"/>
      <c r="B663" s="3860"/>
      <c r="C663" s="3845"/>
      <c r="D663" s="3845"/>
      <c r="E663" s="3845"/>
      <c r="F663" s="3845"/>
      <c r="G663" s="3845"/>
      <c r="H663" s="3845"/>
      <c r="I663" s="3845"/>
      <c r="J663" s="3845"/>
      <c r="K663" s="3845"/>
      <c r="L663" s="3852"/>
      <c r="M663" s="3852"/>
    </row>
    <row r="664" spans="1:13" x14ac:dyDescent="0.2">
      <c r="A664" s="3860"/>
      <c r="B664" s="3860"/>
      <c r="C664" s="3845"/>
      <c r="D664" s="3845"/>
      <c r="E664" s="3845"/>
      <c r="F664" s="3845"/>
      <c r="G664" s="3845"/>
      <c r="H664" s="3845"/>
      <c r="I664" s="3845"/>
      <c r="J664" s="3845"/>
      <c r="K664" s="3845"/>
      <c r="L664" s="3852"/>
      <c r="M664" s="3852"/>
    </row>
    <row r="665" spans="1:13" ht="12.75" customHeight="1" x14ac:dyDescent="0.2">
      <c r="A665" s="3860"/>
      <c r="B665" s="3860"/>
      <c r="C665" s="3853" t="s">
        <v>2720</v>
      </c>
      <c r="D665" s="3853"/>
      <c r="E665" s="3853"/>
      <c r="F665" s="3853"/>
      <c r="G665" s="3853"/>
      <c r="H665" s="3853"/>
      <c r="I665" s="3853"/>
      <c r="J665" s="3853"/>
      <c r="K665" s="3853"/>
      <c r="L665" s="3852" t="s">
        <v>1208</v>
      </c>
      <c r="M665" s="3852"/>
    </row>
    <row r="666" spans="1:13" ht="12.75" customHeight="1" x14ac:dyDescent="0.2">
      <c r="A666" s="3860"/>
      <c r="B666" s="3860"/>
      <c r="C666" s="3853"/>
      <c r="D666" s="3853"/>
      <c r="E666" s="3853"/>
      <c r="F666" s="3853"/>
      <c r="G666" s="3853"/>
      <c r="H666" s="3853"/>
      <c r="I666" s="3853"/>
      <c r="J666" s="3853"/>
      <c r="K666" s="3853"/>
      <c r="L666" s="3852"/>
      <c r="M666" s="3852"/>
    </row>
    <row r="667" spans="1:13" ht="12.75" customHeight="1" x14ac:dyDescent="0.2">
      <c r="A667" s="3860"/>
      <c r="B667" s="3860"/>
      <c r="C667" s="3853"/>
      <c r="D667" s="3853"/>
      <c r="E667" s="3853"/>
      <c r="F667" s="3853"/>
      <c r="G667" s="3853"/>
      <c r="H667" s="3853"/>
      <c r="I667" s="3853"/>
      <c r="J667" s="3853"/>
      <c r="K667" s="3853"/>
      <c r="L667" s="3852"/>
      <c r="M667" s="3852"/>
    </row>
    <row r="668" spans="1:13" x14ac:dyDescent="0.2">
      <c r="L668" s="17"/>
      <c r="M668" s="17"/>
    </row>
    <row r="669" spans="1:13" x14ac:dyDescent="0.2">
      <c r="A669" t="s">
        <v>2319</v>
      </c>
      <c r="L669" s="292"/>
      <c r="M669" s="292"/>
    </row>
    <row r="670" spans="1:13" x14ac:dyDescent="0.2">
      <c r="A670" t="s">
        <v>99</v>
      </c>
      <c r="L670" s="292"/>
      <c r="M670" s="292"/>
    </row>
    <row r="671" spans="1:13" x14ac:dyDescent="0.2">
      <c r="A671" s="17" t="s">
        <v>2725</v>
      </c>
      <c r="J671" s="3844"/>
      <c r="K671" s="3844"/>
      <c r="L671" s="3844"/>
      <c r="M671" s="332"/>
    </row>
    <row r="672" spans="1:13" x14ac:dyDescent="0.2">
      <c r="A672" s="17" t="s">
        <v>2724</v>
      </c>
      <c r="J672" s="71"/>
      <c r="K672" s="71"/>
      <c r="L672" s="73"/>
      <c r="M672" s="73"/>
    </row>
    <row r="673" spans="1:13" x14ac:dyDescent="0.2">
      <c r="J673" s="4"/>
      <c r="K673" s="4"/>
      <c r="L673" s="71"/>
      <c r="M673" s="71"/>
    </row>
    <row r="674" spans="1:13" x14ac:dyDescent="0.2">
      <c r="B674" s="17"/>
      <c r="C674" s="17"/>
      <c r="D674" s="52"/>
      <c r="E674" s="52"/>
      <c r="L674" s="17"/>
      <c r="M674" s="17"/>
    </row>
    <row r="675" spans="1:13" ht="24" customHeight="1" x14ac:dyDescent="0.2">
      <c r="A675" s="3845" t="s">
        <v>2864</v>
      </c>
      <c r="B675" s="3845" t="s">
        <v>2865</v>
      </c>
      <c r="C675" s="3845" t="s">
        <v>1212</v>
      </c>
      <c r="D675" s="3845" t="s">
        <v>2866</v>
      </c>
      <c r="E675" s="3845"/>
      <c r="F675" s="3848" t="s">
        <v>3430</v>
      </c>
      <c r="G675" s="3849"/>
      <c r="H675" s="3841" t="s">
        <v>3429</v>
      </c>
      <c r="I675" s="3841"/>
      <c r="J675" s="3872" t="s">
        <v>1211</v>
      </c>
      <c r="K675" s="3872" t="s">
        <v>2872</v>
      </c>
      <c r="L675" s="3857" t="s">
        <v>2915</v>
      </c>
      <c r="M675" s="3850" t="s">
        <v>2873</v>
      </c>
    </row>
    <row r="676" spans="1:13" ht="18" x14ac:dyDescent="0.2">
      <c r="A676" s="3845"/>
      <c r="B676" s="3845"/>
      <c r="C676" s="3845"/>
      <c r="D676" s="6" t="s">
        <v>2867</v>
      </c>
      <c r="E676" s="6" t="s">
        <v>2868</v>
      </c>
      <c r="F676" s="6" t="s">
        <v>2870</v>
      </c>
      <c r="G676" s="6" t="s">
        <v>2871</v>
      </c>
      <c r="H676" s="325" t="s">
        <v>3216</v>
      </c>
      <c r="I676" s="325" t="s">
        <v>3217</v>
      </c>
      <c r="J676" s="3873"/>
      <c r="K676" s="3873"/>
      <c r="L676" s="3858"/>
      <c r="M676" s="3851"/>
    </row>
    <row r="677" spans="1:13" x14ac:dyDescent="0.2">
      <c r="A677" s="302"/>
      <c r="B677" s="17"/>
      <c r="C677" s="130"/>
      <c r="D677" s="52"/>
      <c r="E677" s="52"/>
      <c r="L677" s="17"/>
      <c r="M677" s="17"/>
    </row>
    <row r="678" spans="1:13" ht="25.5" x14ac:dyDescent="0.2">
      <c r="A678" s="31"/>
      <c r="B678" s="20" t="s">
        <v>4575</v>
      </c>
      <c r="C678" s="382" t="s">
        <v>3096</v>
      </c>
      <c r="D678" s="22">
        <v>40135</v>
      </c>
      <c r="E678" s="22">
        <v>40164</v>
      </c>
      <c r="F678" s="3931">
        <v>209</v>
      </c>
      <c r="G678" s="3931">
        <v>5</v>
      </c>
      <c r="H678" s="7"/>
      <c r="I678" s="7"/>
      <c r="J678" s="7">
        <v>5</v>
      </c>
      <c r="K678" s="289"/>
      <c r="L678" s="290"/>
      <c r="M678" s="20"/>
    </row>
    <row r="679" spans="1:13" ht="25.5" x14ac:dyDescent="0.2">
      <c r="A679" s="31"/>
      <c r="B679" s="20" t="s">
        <v>4575</v>
      </c>
      <c r="C679" s="382" t="s">
        <v>3097</v>
      </c>
      <c r="D679" s="22">
        <v>39981</v>
      </c>
      <c r="E679" s="22">
        <v>40162</v>
      </c>
      <c r="F679" s="3932"/>
      <c r="G679" s="3932"/>
      <c r="H679" s="7"/>
      <c r="I679" s="7"/>
      <c r="J679" s="7">
        <v>6</v>
      </c>
      <c r="K679" s="289"/>
      <c r="L679" s="290"/>
      <c r="M679" s="20"/>
    </row>
    <row r="680" spans="1:13" x14ac:dyDescent="0.2">
      <c r="A680" s="31"/>
      <c r="B680" s="20" t="s">
        <v>4575</v>
      </c>
      <c r="C680" s="221" t="s">
        <v>1413</v>
      </c>
      <c r="D680" s="22">
        <v>40162</v>
      </c>
      <c r="E680" s="22">
        <v>40169</v>
      </c>
      <c r="F680" s="3932"/>
      <c r="G680" s="3932"/>
      <c r="H680" s="7"/>
      <c r="I680" s="7"/>
      <c r="J680" s="7">
        <v>4</v>
      </c>
      <c r="K680" s="289"/>
      <c r="L680" s="290"/>
      <c r="M680" s="20"/>
    </row>
    <row r="681" spans="1:13" ht="25.5" x14ac:dyDescent="0.2">
      <c r="A681" s="31"/>
      <c r="B681" s="20" t="s">
        <v>4575</v>
      </c>
      <c r="C681" s="382" t="s">
        <v>3098</v>
      </c>
      <c r="D681" s="22">
        <v>40135</v>
      </c>
      <c r="E681" s="22">
        <v>40162</v>
      </c>
      <c r="F681" s="3932"/>
      <c r="G681" s="3932"/>
      <c r="H681" s="7"/>
      <c r="I681" s="7"/>
      <c r="J681" s="7">
        <v>3</v>
      </c>
      <c r="K681" s="289"/>
      <c r="L681" s="290"/>
      <c r="M681" s="20"/>
    </row>
    <row r="682" spans="1:13" x14ac:dyDescent="0.2">
      <c r="A682" s="31"/>
      <c r="B682" s="20" t="s">
        <v>4575</v>
      </c>
      <c r="C682" s="221" t="s">
        <v>1414</v>
      </c>
      <c r="D682" s="22">
        <v>40135</v>
      </c>
      <c r="E682" s="22">
        <v>40162</v>
      </c>
      <c r="F682" s="3932"/>
      <c r="G682" s="3932"/>
      <c r="H682" s="7"/>
      <c r="I682" s="7"/>
      <c r="J682" s="7">
        <v>3</v>
      </c>
      <c r="K682" s="289"/>
      <c r="L682" s="290"/>
      <c r="M682" s="20"/>
    </row>
    <row r="683" spans="1:13" ht="25.5" x14ac:dyDescent="0.2">
      <c r="A683" s="31"/>
      <c r="B683" s="20" t="s">
        <v>4575</v>
      </c>
      <c r="C683" s="382" t="s">
        <v>5438</v>
      </c>
      <c r="D683" s="22">
        <v>40148</v>
      </c>
      <c r="E683" s="22">
        <v>40154</v>
      </c>
      <c r="F683" s="3932"/>
      <c r="G683" s="3932"/>
      <c r="H683" s="7"/>
      <c r="I683" s="7"/>
      <c r="J683" s="7">
        <v>8</v>
      </c>
      <c r="K683" s="289"/>
      <c r="L683" s="290"/>
      <c r="M683" s="20"/>
    </row>
    <row r="684" spans="1:13" x14ac:dyDescent="0.2">
      <c r="A684" s="31"/>
      <c r="B684" s="20" t="s">
        <v>4575</v>
      </c>
      <c r="C684" s="221" t="s">
        <v>1415</v>
      </c>
      <c r="D684" s="22">
        <v>40135</v>
      </c>
      <c r="E684" s="22">
        <v>40135</v>
      </c>
      <c r="F684" s="3932"/>
      <c r="G684" s="3932"/>
      <c r="H684" s="7"/>
      <c r="I684" s="7"/>
      <c r="J684" s="7">
        <v>6</v>
      </c>
      <c r="K684" s="289"/>
      <c r="L684" s="290"/>
      <c r="M684" s="20"/>
    </row>
    <row r="685" spans="1:13" ht="25.5" x14ac:dyDescent="0.2">
      <c r="A685" s="31"/>
      <c r="B685" s="20" t="s">
        <v>4575</v>
      </c>
      <c r="C685" s="382" t="s">
        <v>3099</v>
      </c>
      <c r="D685" s="22">
        <v>40148</v>
      </c>
      <c r="E685" s="22">
        <v>40169</v>
      </c>
      <c r="F685" s="3932"/>
      <c r="G685" s="3932"/>
      <c r="H685" s="7"/>
      <c r="I685" s="7"/>
      <c r="J685" s="7">
        <v>4</v>
      </c>
      <c r="K685" s="289"/>
      <c r="L685" s="290"/>
      <c r="M685" s="20"/>
    </row>
    <row r="686" spans="1:13" ht="25.5" x14ac:dyDescent="0.2">
      <c r="A686" s="31"/>
      <c r="B686" s="20" t="s">
        <v>4575</v>
      </c>
      <c r="C686" s="382" t="s">
        <v>3100</v>
      </c>
      <c r="D686" s="22">
        <v>40169</v>
      </c>
      <c r="E686" s="22">
        <v>40176</v>
      </c>
      <c r="F686" s="3932"/>
      <c r="G686" s="3932"/>
      <c r="H686" s="7"/>
      <c r="I686" s="7"/>
      <c r="J686" s="7">
        <v>6</v>
      </c>
      <c r="K686" s="289"/>
      <c r="L686" s="290"/>
      <c r="M686" s="20"/>
    </row>
    <row r="687" spans="1:13" x14ac:dyDescent="0.2">
      <c r="A687" s="31"/>
      <c r="B687" s="20" t="s">
        <v>4575</v>
      </c>
      <c r="C687" s="221" t="s">
        <v>1416</v>
      </c>
      <c r="D687" s="22">
        <v>40070</v>
      </c>
      <c r="E687" s="22">
        <v>40177</v>
      </c>
      <c r="F687" s="3932"/>
      <c r="G687" s="3932"/>
      <c r="H687" s="7"/>
      <c r="I687" s="7"/>
      <c r="J687" s="7">
        <v>13</v>
      </c>
      <c r="K687" s="289"/>
      <c r="L687" s="290"/>
      <c r="M687" s="20"/>
    </row>
    <row r="688" spans="1:13" ht="25.5" x14ac:dyDescent="0.2">
      <c r="A688" s="279"/>
      <c r="B688" s="20" t="s">
        <v>4575</v>
      </c>
      <c r="C688" s="796" t="s">
        <v>3101</v>
      </c>
      <c r="D688" s="300">
        <v>40147</v>
      </c>
      <c r="E688" s="300">
        <v>40176</v>
      </c>
      <c r="F688" s="3932"/>
      <c r="G688" s="3932"/>
      <c r="H688" s="45"/>
      <c r="I688" s="45"/>
      <c r="J688" s="45">
        <v>5</v>
      </c>
      <c r="K688" s="373"/>
      <c r="L688" s="309"/>
      <c r="M688" s="49"/>
    </row>
    <row r="689" spans="1:13" ht="25.5" x14ac:dyDescent="0.2">
      <c r="A689" s="31"/>
      <c r="B689" s="20" t="s">
        <v>4575</v>
      </c>
      <c r="C689" s="440" t="s">
        <v>3102</v>
      </c>
      <c r="D689" s="22">
        <v>40143</v>
      </c>
      <c r="E689" s="22">
        <v>40149</v>
      </c>
      <c r="F689" s="3933"/>
      <c r="G689" s="3933"/>
      <c r="H689" s="7"/>
      <c r="I689" s="7"/>
      <c r="J689" s="7">
        <v>6</v>
      </c>
      <c r="K689" s="7"/>
      <c r="L689" s="20"/>
      <c r="M689" s="20"/>
    </row>
    <row r="690" spans="1:13" x14ac:dyDescent="0.2">
      <c r="A690" s="302"/>
      <c r="B690" s="17"/>
      <c r="C690" s="70"/>
      <c r="D690" s="52"/>
      <c r="E690" s="52"/>
      <c r="L690" s="17"/>
      <c r="M690" s="17"/>
    </row>
    <row r="691" spans="1:13" x14ac:dyDescent="0.2">
      <c r="A691" s="302"/>
      <c r="B691" s="17"/>
      <c r="C691" s="70"/>
      <c r="D691" s="52"/>
      <c r="E691" s="52"/>
      <c r="L691" s="17"/>
      <c r="M691" s="17"/>
    </row>
    <row r="692" spans="1:13" x14ac:dyDescent="0.2">
      <c r="A692" s="302"/>
      <c r="B692" s="17"/>
      <c r="C692" s="70"/>
      <c r="D692" s="52"/>
      <c r="E692" s="52"/>
      <c r="L692" s="17"/>
      <c r="M692" s="17"/>
    </row>
    <row r="693" spans="1:13" x14ac:dyDescent="0.2">
      <c r="A693" s="302"/>
      <c r="B693" s="17"/>
      <c r="C693" s="70"/>
      <c r="D693" s="52"/>
      <c r="E693" s="52"/>
      <c r="L693" s="17"/>
      <c r="M693" s="17"/>
    </row>
    <row r="694" spans="1:13" x14ac:dyDescent="0.2">
      <c r="A694" s="302"/>
      <c r="B694" s="17"/>
      <c r="C694" s="70"/>
      <c r="D694" s="52"/>
      <c r="E694" s="52"/>
      <c r="L694" s="17"/>
      <c r="M694" s="17"/>
    </row>
    <row r="695" spans="1:13" x14ac:dyDescent="0.2">
      <c r="A695" s="302"/>
      <c r="B695" s="17"/>
      <c r="C695" s="70"/>
      <c r="D695" s="52"/>
      <c r="E695" s="52"/>
      <c r="L695" s="17"/>
      <c r="M695" s="17"/>
    </row>
    <row r="696" spans="1:13" x14ac:dyDescent="0.2">
      <c r="A696" s="302"/>
      <c r="B696" s="17"/>
      <c r="C696" s="70"/>
      <c r="D696" s="52"/>
      <c r="E696" s="52"/>
      <c r="L696" s="17"/>
      <c r="M696" s="17"/>
    </row>
    <row r="697" spans="1:13" x14ac:dyDescent="0.2">
      <c r="A697" s="302"/>
      <c r="B697" s="17"/>
      <c r="C697" s="70"/>
      <c r="D697" s="52"/>
      <c r="E697" s="52"/>
      <c r="L697" s="17"/>
      <c r="M697" s="17"/>
    </row>
    <row r="698" spans="1:13" x14ac:dyDescent="0.2">
      <c r="A698" s="302"/>
      <c r="B698" s="17"/>
      <c r="C698" s="70"/>
      <c r="D698" s="52"/>
      <c r="E698" s="52"/>
      <c r="L698" s="17"/>
      <c r="M698" s="17"/>
    </row>
    <row r="699" spans="1:13" x14ac:dyDescent="0.2">
      <c r="A699" s="302"/>
      <c r="B699" s="17"/>
      <c r="C699" s="70"/>
      <c r="D699" s="52"/>
      <c r="E699" s="52"/>
      <c r="L699" s="17"/>
      <c r="M699" s="17"/>
    </row>
    <row r="700" spans="1:13" x14ac:dyDescent="0.2">
      <c r="A700" s="3860"/>
      <c r="B700" s="3860"/>
      <c r="C700" s="3845" t="s">
        <v>2859</v>
      </c>
      <c r="D700" s="3845"/>
      <c r="E700" s="3845"/>
      <c r="F700" s="3845"/>
      <c r="G700" s="3845"/>
      <c r="H700" s="3845"/>
      <c r="I700" s="3845"/>
      <c r="J700" s="3845"/>
      <c r="K700" s="3845"/>
      <c r="L700" s="3852" t="s">
        <v>2858</v>
      </c>
      <c r="M700" s="3852"/>
    </row>
    <row r="701" spans="1:13" x14ac:dyDescent="0.2">
      <c r="A701" s="3860"/>
      <c r="B701" s="3860"/>
      <c r="C701" s="3845"/>
      <c r="D701" s="3845"/>
      <c r="E701" s="3845"/>
      <c r="F701" s="3845"/>
      <c r="G701" s="3845"/>
      <c r="H701" s="3845"/>
      <c r="I701" s="3845"/>
      <c r="J701" s="3845"/>
      <c r="K701" s="3845"/>
      <c r="L701" s="3852"/>
      <c r="M701" s="3852"/>
    </row>
    <row r="702" spans="1:13" x14ac:dyDescent="0.2">
      <c r="A702" s="3860"/>
      <c r="B702" s="3860"/>
      <c r="C702" s="3845"/>
      <c r="D702" s="3845"/>
      <c r="E702" s="3845"/>
      <c r="F702" s="3845"/>
      <c r="G702" s="3845"/>
      <c r="H702" s="3845"/>
      <c r="I702" s="3845"/>
      <c r="J702" s="3845"/>
      <c r="K702" s="3845"/>
      <c r="L702" s="3852"/>
      <c r="M702" s="3852"/>
    </row>
    <row r="703" spans="1:13" x14ac:dyDescent="0.2">
      <c r="A703" s="3860"/>
      <c r="B703" s="3860"/>
      <c r="C703" s="3853" t="s">
        <v>2720</v>
      </c>
      <c r="D703" s="3853"/>
      <c r="E703" s="3853"/>
      <c r="F703" s="3853"/>
      <c r="G703" s="3853"/>
      <c r="H703" s="3853"/>
      <c r="I703" s="3853"/>
      <c r="J703" s="3853"/>
      <c r="K703" s="3853"/>
      <c r="L703" s="3852" t="s">
        <v>1208</v>
      </c>
      <c r="M703" s="3852"/>
    </row>
    <row r="704" spans="1:13" x14ac:dyDescent="0.2">
      <c r="A704" s="3860"/>
      <c r="B704" s="3860"/>
      <c r="C704" s="3853"/>
      <c r="D704" s="3853"/>
      <c r="E704" s="3853"/>
      <c r="F704" s="3853"/>
      <c r="G704" s="3853"/>
      <c r="H704" s="3853"/>
      <c r="I704" s="3853"/>
      <c r="J704" s="3853"/>
      <c r="K704" s="3853"/>
      <c r="L704" s="3852"/>
      <c r="M704" s="3852"/>
    </row>
    <row r="705" spans="1:13" x14ac:dyDescent="0.2">
      <c r="A705" s="3860"/>
      <c r="B705" s="3860"/>
      <c r="C705" s="3853"/>
      <c r="D705" s="3853"/>
      <c r="E705" s="3853"/>
      <c r="F705" s="3853"/>
      <c r="G705" s="3853"/>
      <c r="H705" s="3853"/>
      <c r="I705" s="3853"/>
      <c r="J705" s="3853"/>
      <c r="K705" s="3853"/>
      <c r="L705" s="3852"/>
      <c r="M705" s="3852"/>
    </row>
    <row r="706" spans="1:13" x14ac:dyDescent="0.2">
      <c r="L706" s="17"/>
      <c r="M706" s="17"/>
    </row>
    <row r="707" spans="1:13" x14ac:dyDescent="0.2">
      <c r="A707" t="s">
        <v>2319</v>
      </c>
      <c r="L707" s="292"/>
      <c r="M707" s="292"/>
    </row>
    <row r="708" spans="1:13" x14ac:dyDescent="0.2">
      <c r="A708" t="s">
        <v>99</v>
      </c>
      <c r="L708" s="292"/>
      <c r="M708" s="292"/>
    </row>
    <row r="709" spans="1:13" x14ac:dyDescent="0.2">
      <c r="A709" s="17" t="s">
        <v>2725</v>
      </c>
      <c r="J709" s="3844"/>
      <c r="K709" s="3844"/>
      <c r="L709" s="3844"/>
      <c r="M709" s="332"/>
    </row>
    <row r="710" spans="1:13" x14ac:dyDescent="0.2">
      <c r="A710" s="17" t="s">
        <v>2724</v>
      </c>
      <c r="J710" s="71"/>
      <c r="K710" s="71"/>
      <c r="L710" s="73"/>
      <c r="M710" s="73"/>
    </row>
    <row r="711" spans="1:13" x14ac:dyDescent="0.2">
      <c r="J711" s="4"/>
      <c r="K711" s="4"/>
      <c r="L711" s="71"/>
      <c r="M711" s="71"/>
    </row>
    <row r="712" spans="1:13" x14ac:dyDescent="0.2">
      <c r="B712" s="17"/>
      <c r="C712" s="17"/>
      <c r="D712" s="52"/>
      <c r="E712" s="52"/>
      <c r="L712" s="17"/>
      <c r="M712" s="17"/>
    </row>
    <row r="713" spans="1:13" ht="27.75" customHeight="1" x14ac:dyDescent="0.2">
      <c r="A713" s="3845" t="s">
        <v>2864</v>
      </c>
      <c r="B713" s="3845" t="s">
        <v>2865</v>
      </c>
      <c r="C713" s="3845" t="s">
        <v>1212</v>
      </c>
      <c r="D713" s="3845" t="s">
        <v>2866</v>
      </c>
      <c r="E713" s="3845"/>
      <c r="F713" s="3848" t="s">
        <v>3430</v>
      </c>
      <c r="G713" s="3849"/>
      <c r="H713" s="3841" t="s">
        <v>3429</v>
      </c>
      <c r="I713" s="3841"/>
      <c r="J713" s="3872" t="s">
        <v>1211</v>
      </c>
      <c r="K713" s="3872" t="s">
        <v>2872</v>
      </c>
      <c r="L713" s="3857" t="s">
        <v>2915</v>
      </c>
      <c r="M713" s="3850" t="s">
        <v>2873</v>
      </c>
    </row>
    <row r="714" spans="1:13" ht="18" x14ac:dyDescent="0.2">
      <c r="A714" s="3845"/>
      <c r="B714" s="3845"/>
      <c r="C714" s="3845"/>
      <c r="D714" s="6" t="s">
        <v>2867</v>
      </c>
      <c r="E714" s="6" t="s">
        <v>2868</v>
      </c>
      <c r="F714" s="6" t="s">
        <v>2870</v>
      </c>
      <c r="G714" s="6" t="s">
        <v>2871</v>
      </c>
      <c r="H714" s="325" t="s">
        <v>3216</v>
      </c>
      <c r="I714" s="325" t="s">
        <v>3217</v>
      </c>
      <c r="J714" s="3873"/>
      <c r="K714" s="3873"/>
      <c r="L714" s="3858"/>
      <c r="M714" s="3851"/>
    </row>
    <row r="715" spans="1:13" x14ac:dyDescent="0.2">
      <c r="A715" s="31"/>
      <c r="B715" s="20"/>
      <c r="C715" s="382"/>
      <c r="D715" s="22"/>
      <c r="E715" s="22"/>
      <c r="F715" s="7"/>
      <c r="G715" s="7"/>
      <c r="H715" s="7"/>
      <c r="I715" s="7"/>
      <c r="J715" s="7"/>
      <c r="K715" s="289"/>
      <c r="L715" s="290"/>
      <c r="M715" s="20"/>
    </row>
    <row r="716" spans="1:13" ht="25.5" x14ac:dyDescent="0.2">
      <c r="A716" s="31"/>
      <c r="B716" s="20" t="s">
        <v>4575</v>
      </c>
      <c r="C716" s="382" t="s">
        <v>3103</v>
      </c>
      <c r="D716" s="22">
        <v>40169</v>
      </c>
      <c r="E716" s="22">
        <v>40169</v>
      </c>
      <c r="F716" s="3891">
        <v>209</v>
      </c>
      <c r="G716" s="3891">
        <v>5</v>
      </c>
      <c r="H716" s="7"/>
      <c r="I716" s="7"/>
      <c r="J716" s="7">
        <v>3</v>
      </c>
      <c r="K716" s="289"/>
      <c r="L716" s="290"/>
      <c r="M716" s="20"/>
    </row>
    <row r="717" spans="1:13" ht="25.5" x14ac:dyDescent="0.2">
      <c r="A717" s="31"/>
      <c r="B717" s="20" t="s">
        <v>4575</v>
      </c>
      <c r="C717" s="382" t="s">
        <v>3104</v>
      </c>
      <c r="D717" s="22">
        <v>40169</v>
      </c>
      <c r="E717" s="22">
        <v>40177</v>
      </c>
      <c r="F717" s="3892"/>
      <c r="G717" s="3892"/>
      <c r="H717" s="7"/>
      <c r="I717" s="7"/>
      <c r="J717" s="7">
        <v>5</v>
      </c>
      <c r="K717" s="289"/>
      <c r="L717" s="290"/>
      <c r="M717" s="20"/>
    </row>
    <row r="718" spans="1:13" ht="16.5" customHeight="1" x14ac:dyDescent="0.2">
      <c r="A718" s="31"/>
      <c r="B718" s="42" t="s">
        <v>4421</v>
      </c>
      <c r="C718" s="387" t="s">
        <v>6418</v>
      </c>
      <c r="D718" s="22"/>
      <c r="E718" s="22"/>
      <c r="F718" s="1472"/>
      <c r="G718" s="1472"/>
      <c r="H718" s="7"/>
      <c r="I718" s="7"/>
      <c r="J718" s="7"/>
      <c r="K718" s="289"/>
      <c r="L718" s="290"/>
      <c r="M718" s="20"/>
    </row>
    <row r="719" spans="1:13" ht="25.5" x14ac:dyDescent="0.2">
      <c r="A719" s="297"/>
      <c r="B719" s="20" t="s">
        <v>4421</v>
      </c>
      <c r="C719" s="440" t="s">
        <v>3105</v>
      </c>
      <c r="D719" s="22">
        <v>39816</v>
      </c>
      <c r="E719" s="22">
        <v>39844</v>
      </c>
      <c r="F719" s="3891">
        <v>209</v>
      </c>
      <c r="G719" s="3891">
        <v>6</v>
      </c>
      <c r="H719" s="7"/>
      <c r="I719" s="7"/>
      <c r="J719" s="7">
        <v>6</v>
      </c>
      <c r="K719" s="7"/>
      <c r="L719" s="20"/>
      <c r="M719" s="20"/>
    </row>
    <row r="720" spans="1:13" ht="25.5" x14ac:dyDescent="0.2">
      <c r="A720" s="297"/>
      <c r="B720" s="20" t="s">
        <v>4421</v>
      </c>
      <c r="C720" s="440" t="s">
        <v>3106</v>
      </c>
      <c r="D720" s="22">
        <v>39815</v>
      </c>
      <c r="E720" s="22">
        <v>40939</v>
      </c>
      <c r="F720" s="3952"/>
      <c r="G720" s="3952"/>
      <c r="H720" s="7"/>
      <c r="I720" s="7"/>
      <c r="J720" s="7">
        <v>5</v>
      </c>
      <c r="K720" s="7"/>
      <c r="L720" s="20"/>
      <c r="M720" s="20"/>
    </row>
    <row r="721" spans="1:13" ht="25.5" x14ac:dyDescent="0.2">
      <c r="A721" s="297"/>
      <c r="B721" s="20" t="s">
        <v>4421</v>
      </c>
      <c r="C721" s="440" t="s">
        <v>3107</v>
      </c>
      <c r="D721" s="22">
        <v>39814</v>
      </c>
      <c r="E721" s="22">
        <v>39844</v>
      </c>
      <c r="F721" s="3952"/>
      <c r="G721" s="3952"/>
      <c r="H721" s="7"/>
      <c r="I721" s="7"/>
      <c r="J721" s="7">
        <v>5</v>
      </c>
      <c r="K721" s="7"/>
      <c r="L721" s="20"/>
      <c r="M721" s="20"/>
    </row>
    <row r="722" spans="1:13" ht="25.5" x14ac:dyDescent="0.2">
      <c r="A722" s="297"/>
      <c r="B722" s="20" t="s">
        <v>4421</v>
      </c>
      <c r="C722" s="440" t="s">
        <v>3108</v>
      </c>
      <c r="D722" s="22">
        <v>39846</v>
      </c>
      <c r="E722" s="22">
        <v>39994</v>
      </c>
      <c r="F722" s="3952"/>
      <c r="G722" s="3952"/>
      <c r="H722" s="7"/>
      <c r="I722" s="7"/>
      <c r="J722" s="7">
        <v>1</v>
      </c>
      <c r="K722" s="7"/>
      <c r="M722" s="7" t="s">
        <v>1705</v>
      </c>
    </row>
    <row r="723" spans="1:13" ht="25.5" x14ac:dyDescent="0.2">
      <c r="A723" s="297"/>
      <c r="B723" s="20" t="s">
        <v>4421</v>
      </c>
      <c r="C723" s="440" t="s">
        <v>3109</v>
      </c>
      <c r="D723" s="22">
        <v>39846</v>
      </c>
      <c r="E723" s="22">
        <v>39872</v>
      </c>
      <c r="F723" s="3952"/>
      <c r="G723" s="3952"/>
      <c r="H723" s="7"/>
      <c r="I723" s="7"/>
      <c r="J723" s="7">
        <v>11</v>
      </c>
      <c r="K723" s="7"/>
      <c r="L723" s="20"/>
      <c r="M723" s="20"/>
    </row>
    <row r="724" spans="1:13" ht="25.5" x14ac:dyDescent="0.2">
      <c r="A724" s="297"/>
      <c r="B724" s="20" t="s">
        <v>4421</v>
      </c>
      <c r="C724" s="440" t="s">
        <v>3110</v>
      </c>
      <c r="D724" s="22">
        <v>39846</v>
      </c>
      <c r="E724" s="22">
        <v>39994</v>
      </c>
      <c r="F724" s="3952"/>
      <c r="G724" s="3952"/>
      <c r="H724" s="7"/>
      <c r="I724" s="7"/>
      <c r="J724" s="7">
        <v>16</v>
      </c>
      <c r="K724" s="7"/>
      <c r="L724" s="20"/>
      <c r="M724" s="20"/>
    </row>
    <row r="725" spans="1:13" ht="25.5" x14ac:dyDescent="0.2">
      <c r="A725" s="297"/>
      <c r="B725" s="20" t="s">
        <v>4421</v>
      </c>
      <c r="C725" s="440" t="s">
        <v>3111</v>
      </c>
      <c r="D725" s="22">
        <v>39846</v>
      </c>
      <c r="E725" s="22">
        <v>39872</v>
      </c>
      <c r="F725" s="3952"/>
      <c r="G725" s="3952"/>
      <c r="H725" s="7"/>
      <c r="I725" s="7"/>
      <c r="J725" s="7">
        <v>3</v>
      </c>
      <c r="K725" s="7"/>
      <c r="L725" s="20"/>
      <c r="M725" s="20"/>
    </row>
    <row r="726" spans="1:13" ht="25.5" x14ac:dyDescent="0.2">
      <c r="A726" s="297"/>
      <c r="B726" s="20" t="s">
        <v>4421</v>
      </c>
      <c r="C726" s="440" t="s">
        <v>3112</v>
      </c>
      <c r="D726" s="22">
        <v>39846</v>
      </c>
      <c r="E726" s="22">
        <v>39872</v>
      </c>
      <c r="F726" s="3892"/>
      <c r="G726" s="3892"/>
      <c r="H726" s="7"/>
      <c r="I726" s="7"/>
      <c r="J726" s="7">
        <v>17</v>
      </c>
      <c r="K726" s="7"/>
      <c r="L726" s="20"/>
      <c r="M726" s="20"/>
    </row>
    <row r="727" spans="1:13" x14ac:dyDescent="0.2">
      <c r="A727" s="305"/>
      <c r="B727" s="17"/>
      <c r="C727" s="130"/>
      <c r="D727" s="52"/>
      <c r="E727" s="52"/>
      <c r="L727" s="17"/>
      <c r="M727" s="17"/>
    </row>
    <row r="728" spans="1:13" x14ac:dyDescent="0.2">
      <c r="A728" s="305"/>
      <c r="B728" s="17"/>
      <c r="C728" s="130"/>
      <c r="D728" s="52"/>
      <c r="E728" s="52"/>
      <c r="L728" s="17"/>
      <c r="M728" s="17"/>
    </row>
    <row r="729" spans="1:13" x14ac:dyDescent="0.2">
      <c r="A729" s="305"/>
      <c r="B729" s="17"/>
      <c r="C729" s="130"/>
      <c r="D729" s="52"/>
      <c r="E729" s="52"/>
      <c r="L729" s="17"/>
      <c r="M729" s="17"/>
    </row>
    <row r="730" spans="1:13" x14ac:dyDescent="0.2">
      <c r="A730" s="305"/>
      <c r="B730" s="17"/>
      <c r="C730" s="130"/>
      <c r="D730" s="52"/>
      <c r="E730" s="52"/>
      <c r="L730" s="17"/>
      <c r="M730" s="17"/>
    </row>
    <row r="731" spans="1:13" x14ac:dyDescent="0.2">
      <c r="A731" s="305"/>
      <c r="B731" s="17"/>
      <c r="C731" s="130"/>
      <c r="D731" s="52"/>
      <c r="E731" s="52"/>
      <c r="L731" s="17"/>
      <c r="M731" s="17"/>
    </row>
    <row r="732" spans="1:13" ht="12.75" customHeight="1" x14ac:dyDescent="0.2">
      <c r="A732" s="305"/>
      <c r="B732" s="17"/>
      <c r="C732" s="130"/>
      <c r="D732" s="52"/>
      <c r="E732" s="52"/>
      <c r="L732" s="17"/>
      <c r="M732" s="17"/>
    </row>
    <row r="733" spans="1:13" x14ac:dyDescent="0.2">
      <c r="A733" s="305"/>
      <c r="B733" s="17"/>
      <c r="C733" s="130"/>
      <c r="D733" s="52"/>
      <c r="E733" s="52"/>
      <c r="L733" s="17"/>
      <c r="M733" s="17"/>
    </row>
    <row r="734" spans="1:13" x14ac:dyDescent="0.2">
      <c r="A734" s="305"/>
      <c r="B734" s="17"/>
      <c r="C734" s="130"/>
      <c r="D734" s="52"/>
      <c r="E734" s="52"/>
      <c r="L734" s="17"/>
      <c r="M734" s="17"/>
    </row>
    <row r="735" spans="1:13" x14ac:dyDescent="0.2">
      <c r="A735" s="305"/>
      <c r="B735" s="17"/>
      <c r="C735" s="130"/>
      <c r="D735" s="52"/>
      <c r="E735" s="52"/>
      <c r="L735" s="17"/>
      <c r="M735" s="17"/>
    </row>
    <row r="736" spans="1:13" ht="12.75" customHeight="1" x14ac:dyDescent="0.2">
      <c r="A736" s="3860"/>
      <c r="B736" s="3860"/>
      <c r="C736" s="3845" t="s">
        <v>2859</v>
      </c>
      <c r="D736" s="3845"/>
      <c r="E736" s="3845"/>
      <c r="F736" s="3845"/>
      <c r="G736" s="3845"/>
      <c r="H736" s="3845"/>
      <c r="I736" s="3845"/>
      <c r="J736" s="3845"/>
      <c r="K736" s="3845"/>
      <c r="L736" s="3852" t="s">
        <v>2858</v>
      </c>
      <c r="M736" s="3852"/>
    </row>
    <row r="737" spans="1:13" ht="12.75" customHeight="1" x14ac:dyDescent="0.2">
      <c r="A737" s="3860"/>
      <c r="B737" s="3860"/>
      <c r="C737" s="3845"/>
      <c r="D737" s="3845"/>
      <c r="E737" s="3845"/>
      <c r="F737" s="3845"/>
      <c r="G737" s="3845"/>
      <c r="H737" s="3845"/>
      <c r="I737" s="3845"/>
      <c r="J737" s="3845"/>
      <c r="K737" s="3845"/>
      <c r="L737" s="3852"/>
      <c r="M737" s="3852"/>
    </row>
    <row r="738" spans="1:13" ht="12.75" customHeight="1" x14ac:dyDescent="0.2">
      <c r="A738" s="3860"/>
      <c r="B738" s="3860"/>
      <c r="C738" s="3845"/>
      <c r="D738" s="3845"/>
      <c r="E738" s="3845"/>
      <c r="F738" s="3845"/>
      <c r="G738" s="3845"/>
      <c r="H738" s="3845"/>
      <c r="I738" s="3845"/>
      <c r="J738" s="3845"/>
      <c r="K738" s="3845"/>
      <c r="L738" s="3852"/>
      <c r="M738" s="3852"/>
    </row>
    <row r="739" spans="1:13" ht="12.75" customHeight="1" x14ac:dyDescent="0.2">
      <c r="A739" s="3860"/>
      <c r="B739" s="3860"/>
      <c r="C739" s="3853" t="s">
        <v>2720</v>
      </c>
      <c r="D739" s="3853"/>
      <c r="E739" s="3853"/>
      <c r="F739" s="3853"/>
      <c r="G739" s="3853"/>
      <c r="H739" s="3853"/>
      <c r="I739" s="3853"/>
      <c r="J739" s="3853"/>
      <c r="K739" s="3853"/>
      <c r="L739" s="3852" t="s">
        <v>1208</v>
      </c>
      <c r="M739" s="3852"/>
    </row>
    <row r="740" spans="1:13" ht="12.75" customHeight="1" x14ac:dyDescent="0.2">
      <c r="A740" s="3860"/>
      <c r="B740" s="3860"/>
      <c r="C740" s="3853"/>
      <c r="D740" s="3853"/>
      <c r="E740" s="3853"/>
      <c r="F740" s="3853"/>
      <c r="G740" s="3853"/>
      <c r="H740" s="3853"/>
      <c r="I740" s="3853"/>
      <c r="J740" s="3853"/>
      <c r="K740" s="3853"/>
      <c r="L740" s="3852"/>
      <c r="M740" s="3852"/>
    </row>
    <row r="741" spans="1:13" ht="12.75" customHeight="1" x14ac:dyDescent="0.2">
      <c r="A741" s="3860"/>
      <c r="B741" s="3860"/>
      <c r="C741" s="3853"/>
      <c r="D741" s="3853"/>
      <c r="E741" s="3853"/>
      <c r="F741" s="3853"/>
      <c r="G741" s="3853"/>
      <c r="H741" s="3853"/>
      <c r="I741" s="3853"/>
      <c r="J741" s="3853"/>
      <c r="K741" s="3853"/>
      <c r="L741" s="3852"/>
      <c r="M741" s="3852"/>
    </row>
    <row r="742" spans="1:13" x14ac:dyDescent="0.2">
      <c r="L742" s="17"/>
      <c r="M742" s="17"/>
    </row>
    <row r="743" spans="1:13" x14ac:dyDescent="0.2">
      <c r="A743" t="s">
        <v>2319</v>
      </c>
      <c r="L743" s="292"/>
      <c r="M743" s="292"/>
    </row>
    <row r="744" spans="1:13" x14ac:dyDescent="0.2">
      <c r="A744" t="s">
        <v>99</v>
      </c>
      <c r="L744" s="292"/>
      <c r="M744" s="292"/>
    </row>
    <row r="745" spans="1:13" ht="12.75" customHeight="1" x14ac:dyDescent="0.2">
      <c r="A745" s="17" t="s">
        <v>2725</v>
      </c>
      <c r="J745" s="3844"/>
      <c r="K745" s="3844"/>
      <c r="L745" s="3844"/>
      <c r="M745" s="332"/>
    </row>
    <row r="746" spans="1:13" x14ac:dyDescent="0.2">
      <c r="A746" s="17" t="s">
        <v>2724</v>
      </c>
      <c r="J746" s="71"/>
      <c r="K746" s="71"/>
      <c r="L746" s="73"/>
      <c r="M746" s="73"/>
    </row>
    <row r="747" spans="1:13" x14ac:dyDescent="0.2">
      <c r="J747" s="4"/>
      <c r="K747" s="4"/>
      <c r="L747" s="71"/>
      <c r="M747" s="71"/>
    </row>
    <row r="748" spans="1:13" x14ac:dyDescent="0.2">
      <c r="B748" s="17"/>
      <c r="C748" s="17"/>
      <c r="D748" s="52"/>
      <c r="E748" s="52"/>
      <c r="L748" s="17"/>
      <c r="M748" s="17"/>
    </row>
    <row r="749" spans="1:13" ht="28.5" customHeight="1" x14ac:dyDescent="0.2">
      <c r="A749" s="3845" t="s">
        <v>2864</v>
      </c>
      <c r="B749" s="3845" t="s">
        <v>2865</v>
      </c>
      <c r="C749" s="3845" t="s">
        <v>1212</v>
      </c>
      <c r="D749" s="3845" t="s">
        <v>2866</v>
      </c>
      <c r="E749" s="3845"/>
      <c r="F749" s="3848" t="s">
        <v>3430</v>
      </c>
      <c r="G749" s="3849"/>
      <c r="H749" s="3841" t="s">
        <v>3429</v>
      </c>
      <c r="I749" s="3841"/>
      <c r="J749" s="3872" t="s">
        <v>1211</v>
      </c>
      <c r="K749" s="3872" t="s">
        <v>2872</v>
      </c>
      <c r="L749" s="3857" t="s">
        <v>2915</v>
      </c>
      <c r="M749" s="3850" t="s">
        <v>2873</v>
      </c>
    </row>
    <row r="750" spans="1:13" ht="18" x14ac:dyDescent="0.2">
      <c r="A750" s="3845"/>
      <c r="B750" s="3845"/>
      <c r="C750" s="3845"/>
      <c r="D750" s="6" t="s">
        <v>2867</v>
      </c>
      <c r="E750" s="6" t="s">
        <v>2868</v>
      </c>
      <c r="F750" s="6" t="s">
        <v>2870</v>
      </c>
      <c r="G750" s="6" t="s">
        <v>2871</v>
      </c>
      <c r="H750" s="325" t="s">
        <v>3216</v>
      </c>
      <c r="I750" s="325" t="s">
        <v>3217</v>
      </c>
      <c r="J750" s="3873"/>
      <c r="K750" s="3873"/>
      <c r="L750" s="3858"/>
      <c r="M750" s="3851"/>
    </row>
    <row r="751" spans="1:13" x14ac:dyDescent="0.2">
      <c r="A751" s="306"/>
      <c r="B751" s="291"/>
      <c r="C751" s="295"/>
      <c r="D751" s="68"/>
      <c r="E751" s="68"/>
      <c r="F751" s="67"/>
      <c r="G751" s="67"/>
      <c r="H751" s="67"/>
      <c r="I751" s="67"/>
      <c r="J751" s="67"/>
      <c r="K751" s="434"/>
      <c r="L751" s="308"/>
      <c r="M751" s="776"/>
    </row>
    <row r="752" spans="1:13" ht="28.5" customHeight="1" x14ac:dyDescent="0.2">
      <c r="A752" s="297"/>
      <c r="B752" s="20" t="s">
        <v>4421</v>
      </c>
      <c r="C752" s="440" t="s">
        <v>3113</v>
      </c>
      <c r="D752" s="22">
        <v>39846</v>
      </c>
      <c r="E752" s="22">
        <v>39994</v>
      </c>
      <c r="F752" s="3888">
        <v>209</v>
      </c>
      <c r="G752" s="3888">
        <v>6</v>
      </c>
      <c r="H752" s="7"/>
      <c r="I752" s="7"/>
      <c r="J752" s="7">
        <v>11</v>
      </c>
      <c r="K752" s="7"/>
      <c r="L752" s="7"/>
      <c r="M752" s="303" t="s">
        <v>2660</v>
      </c>
    </row>
    <row r="753" spans="1:13" ht="25.5" x14ac:dyDescent="0.2">
      <c r="A753" s="297"/>
      <c r="B753" s="20" t="s">
        <v>4421</v>
      </c>
      <c r="C753" s="440" t="s">
        <v>3114</v>
      </c>
      <c r="D753" s="22">
        <v>39846</v>
      </c>
      <c r="E753" s="22">
        <v>39963</v>
      </c>
      <c r="F753" s="3888"/>
      <c r="G753" s="3888"/>
      <c r="H753" s="7"/>
      <c r="I753" s="7"/>
      <c r="J753" s="7">
        <v>6</v>
      </c>
      <c r="K753" s="7"/>
      <c r="L753" s="7"/>
      <c r="M753" s="20"/>
    </row>
    <row r="754" spans="1:13" ht="25.5" x14ac:dyDescent="0.2">
      <c r="A754" s="297"/>
      <c r="B754" s="20" t="s">
        <v>4421</v>
      </c>
      <c r="C754" s="440" t="s">
        <v>3115</v>
      </c>
      <c r="D754" s="22">
        <v>39846</v>
      </c>
      <c r="E754" s="22">
        <v>40178</v>
      </c>
      <c r="F754" s="3888"/>
      <c r="G754" s="3888"/>
      <c r="H754" s="7"/>
      <c r="I754" s="7"/>
      <c r="J754" s="7">
        <v>5</v>
      </c>
      <c r="K754" s="7"/>
      <c r="L754" s="7"/>
      <c r="M754" s="20"/>
    </row>
    <row r="755" spans="1:13" ht="25.5" x14ac:dyDescent="0.2">
      <c r="A755" s="297"/>
      <c r="B755" s="20" t="s">
        <v>4421</v>
      </c>
      <c r="C755" s="440" t="s">
        <v>3116</v>
      </c>
      <c r="D755" s="22">
        <v>39846</v>
      </c>
      <c r="E755" s="22">
        <v>40178</v>
      </c>
      <c r="F755" s="3888"/>
      <c r="G755" s="3888"/>
      <c r="H755" s="7"/>
      <c r="I755" s="7"/>
      <c r="J755" s="7">
        <v>12</v>
      </c>
      <c r="K755" s="7"/>
      <c r="L755" s="7"/>
      <c r="M755" s="20"/>
    </row>
    <row r="756" spans="1:13" ht="25.5" x14ac:dyDescent="0.2">
      <c r="A756" s="297"/>
      <c r="B756" s="20" t="s">
        <v>4421</v>
      </c>
      <c r="C756" s="440" t="s">
        <v>3117</v>
      </c>
      <c r="D756" s="22">
        <v>39873</v>
      </c>
      <c r="E756" s="22">
        <v>40056</v>
      </c>
      <c r="F756" s="3888"/>
      <c r="G756" s="3888"/>
      <c r="H756" s="7"/>
      <c r="I756" s="7"/>
      <c r="J756" s="7">
        <v>1</v>
      </c>
      <c r="K756" s="7"/>
      <c r="L756" s="7"/>
      <c r="M756" s="20"/>
    </row>
    <row r="757" spans="1:13" ht="25.5" x14ac:dyDescent="0.2">
      <c r="A757" s="297"/>
      <c r="B757" s="20" t="s">
        <v>4421</v>
      </c>
      <c r="C757" s="440" t="s">
        <v>3118</v>
      </c>
      <c r="D757" s="22">
        <v>39860</v>
      </c>
      <c r="E757" s="22">
        <v>41274</v>
      </c>
      <c r="F757" s="3888"/>
      <c r="G757" s="3888"/>
      <c r="H757" s="7"/>
      <c r="I757" s="7"/>
      <c r="J757" s="7">
        <v>7</v>
      </c>
      <c r="K757" s="7"/>
      <c r="L757" s="7"/>
      <c r="M757" s="20"/>
    </row>
    <row r="758" spans="1:13" ht="25.5" x14ac:dyDescent="0.2">
      <c r="A758" s="297"/>
      <c r="B758" s="20" t="s">
        <v>4421</v>
      </c>
      <c r="C758" s="440" t="s">
        <v>3119</v>
      </c>
      <c r="D758" s="22">
        <v>39873</v>
      </c>
      <c r="E758" s="22">
        <v>39933</v>
      </c>
      <c r="F758" s="3888"/>
      <c r="G758" s="3888"/>
      <c r="H758" s="7"/>
      <c r="I758" s="7"/>
      <c r="J758" s="7">
        <v>8</v>
      </c>
      <c r="K758" s="7"/>
      <c r="L758" s="7"/>
      <c r="M758" s="20"/>
    </row>
    <row r="759" spans="1:13" ht="27.75" customHeight="1" x14ac:dyDescent="0.2">
      <c r="A759" s="297"/>
      <c r="B759" s="20" t="s">
        <v>4421</v>
      </c>
      <c r="C759" s="440" t="s">
        <v>3120</v>
      </c>
      <c r="D759" s="22">
        <v>39860</v>
      </c>
      <c r="E759" s="22">
        <v>40178</v>
      </c>
      <c r="F759" s="3888"/>
      <c r="G759" s="3888"/>
      <c r="H759" s="7"/>
      <c r="I759" s="7"/>
      <c r="J759" s="7">
        <v>9</v>
      </c>
      <c r="K759" s="7"/>
      <c r="L759" s="7"/>
      <c r="M759" s="303" t="s">
        <v>2661</v>
      </c>
    </row>
    <row r="760" spans="1:13" ht="25.5" x14ac:dyDescent="0.2">
      <c r="A760" s="297"/>
      <c r="B760" s="20" t="s">
        <v>4421</v>
      </c>
      <c r="C760" s="440" t="s">
        <v>3121</v>
      </c>
      <c r="D760" s="22">
        <v>39860</v>
      </c>
      <c r="E760" s="22">
        <v>40178</v>
      </c>
      <c r="F760" s="3888"/>
      <c r="G760" s="3888"/>
      <c r="H760" s="7"/>
      <c r="I760" s="7"/>
      <c r="J760" s="7">
        <v>13</v>
      </c>
      <c r="K760" s="7"/>
      <c r="L760" s="7"/>
      <c r="M760" s="20"/>
    </row>
    <row r="761" spans="1:13" ht="24" x14ac:dyDescent="0.2">
      <c r="A761" s="297"/>
      <c r="B761" s="20" t="s">
        <v>4421</v>
      </c>
      <c r="C761" s="524" t="s">
        <v>3122</v>
      </c>
      <c r="D761" s="22">
        <v>39860</v>
      </c>
      <c r="E761" s="22">
        <v>39918</v>
      </c>
      <c r="F761" s="3888"/>
      <c r="G761" s="3888"/>
      <c r="H761" s="7"/>
      <c r="I761" s="7"/>
      <c r="J761" s="7">
        <v>15</v>
      </c>
      <c r="K761" s="7"/>
      <c r="L761" s="7"/>
      <c r="M761" s="20"/>
    </row>
    <row r="762" spans="1:13" ht="25.5" x14ac:dyDescent="0.2">
      <c r="A762" s="297"/>
      <c r="B762" s="20" t="s">
        <v>4421</v>
      </c>
      <c r="C762" s="440" t="s">
        <v>3123</v>
      </c>
      <c r="D762" s="22">
        <v>39873</v>
      </c>
      <c r="E762" s="22">
        <v>40178</v>
      </c>
      <c r="F762" s="3888"/>
      <c r="G762" s="3888"/>
      <c r="H762" s="7"/>
      <c r="I762" s="7"/>
      <c r="J762" s="7">
        <v>8</v>
      </c>
      <c r="K762" s="7"/>
      <c r="L762" s="7"/>
      <c r="M762" s="20"/>
    </row>
    <row r="763" spans="1:13" ht="25.5" x14ac:dyDescent="0.2">
      <c r="A763" s="297"/>
      <c r="B763" s="20" t="s">
        <v>4421</v>
      </c>
      <c r="C763" s="440" t="s">
        <v>3124</v>
      </c>
      <c r="D763" s="22">
        <v>39873</v>
      </c>
      <c r="E763" s="22">
        <v>40178</v>
      </c>
      <c r="F763" s="3888"/>
      <c r="G763" s="3888"/>
      <c r="H763" s="7"/>
      <c r="I763" s="7"/>
      <c r="J763" s="7">
        <v>8</v>
      </c>
      <c r="K763" s="7"/>
      <c r="L763" s="7"/>
      <c r="M763" s="20"/>
    </row>
    <row r="764" spans="1:13" ht="28.5" customHeight="1" x14ac:dyDescent="0.2">
      <c r="A764" s="297"/>
      <c r="B764" s="20" t="s">
        <v>4421</v>
      </c>
      <c r="C764" s="440" t="s">
        <v>3125</v>
      </c>
      <c r="D764" s="22">
        <v>39873</v>
      </c>
      <c r="E764" s="22">
        <v>40178</v>
      </c>
      <c r="F764" s="3888"/>
      <c r="G764" s="3888"/>
      <c r="H764" s="7"/>
      <c r="I764" s="7"/>
      <c r="J764" s="7">
        <v>8</v>
      </c>
      <c r="K764" s="7"/>
      <c r="L764" s="7"/>
      <c r="M764" s="303" t="s">
        <v>2662</v>
      </c>
    </row>
    <row r="765" spans="1:13" ht="25.5" x14ac:dyDescent="0.2">
      <c r="A765" s="297"/>
      <c r="B765" s="20" t="s">
        <v>4421</v>
      </c>
      <c r="C765" s="440" t="s">
        <v>3126</v>
      </c>
      <c r="D765" s="22">
        <v>39897</v>
      </c>
      <c r="E765" s="22">
        <v>39933</v>
      </c>
      <c r="F765" s="3888"/>
      <c r="G765" s="3888"/>
      <c r="H765" s="7"/>
      <c r="I765" s="7"/>
      <c r="J765" s="7">
        <v>16</v>
      </c>
      <c r="K765" s="7"/>
      <c r="L765" s="7"/>
      <c r="M765" s="20"/>
    </row>
    <row r="766" spans="1:13" ht="26.25" customHeight="1" x14ac:dyDescent="0.2">
      <c r="A766" s="297"/>
      <c r="B766" s="20" t="s">
        <v>4421</v>
      </c>
      <c r="C766" s="440" t="s">
        <v>3127</v>
      </c>
      <c r="D766" s="22">
        <v>39897</v>
      </c>
      <c r="E766" s="22">
        <v>39933</v>
      </c>
      <c r="F766" s="3888"/>
      <c r="G766" s="3888"/>
      <c r="H766" s="7"/>
      <c r="I766" s="7"/>
      <c r="J766" s="7">
        <v>25</v>
      </c>
      <c r="K766" s="7"/>
      <c r="L766" s="7"/>
      <c r="M766" s="303" t="s">
        <v>2663</v>
      </c>
    </row>
    <row r="767" spans="1:13" ht="25.5" x14ac:dyDescent="0.2">
      <c r="A767" s="297"/>
      <c r="B767" s="20" t="s">
        <v>4421</v>
      </c>
      <c r="C767" s="440" t="s">
        <v>3128</v>
      </c>
      <c r="D767" s="22">
        <v>39910</v>
      </c>
      <c r="E767" s="22">
        <v>39943</v>
      </c>
      <c r="F767" s="3888"/>
      <c r="G767" s="3888"/>
      <c r="H767" s="7"/>
      <c r="I767" s="7"/>
      <c r="J767" s="7">
        <v>8</v>
      </c>
      <c r="K767" s="7"/>
      <c r="L767" s="20"/>
      <c r="M767" s="772"/>
    </row>
    <row r="768" spans="1:13" ht="25.5" x14ac:dyDescent="0.2">
      <c r="A768" s="297"/>
      <c r="B768" s="20" t="s">
        <v>4421</v>
      </c>
      <c r="C768" s="440" t="s">
        <v>3129</v>
      </c>
      <c r="D768" s="22">
        <v>39910</v>
      </c>
      <c r="E768" s="22">
        <v>39971</v>
      </c>
      <c r="F768" s="3888"/>
      <c r="G768" s="3888"/>
      <c r="H768" s="7"/>
      <c r="I768" s="7"/>
      <c r="J768" s="7">
        <v>8</v>
      </c>
      <c r="K768" s="7"/>
      <c r="L768" s="20"/>
      <c r="M768" s="772"/>
    </row>
    <row r="769" spans="1:13" ht="25.5" x14ac:dyDescent="0.2">
      <c r="A769" s="297"/>
      <c r="B769" s="20" t="s">
        <v>4421</v>
      </c>
      <c r="C769" s="440" t="s">
        <v>3130</v>
      </c>
      <c r="D769" s="22">
        <v>39925</v>
      </c>
      <c r="E769" s="22">
        <v>39955</v>
      </c>
      <c r="F769" s="3888"/>
      <c r="G769" s="3888"/>
      <c r="H769" s="7"/>
      <c r="I769" s="7"/>
      <c r="J769" s="7">
        <v>12</v>
      </c>
      <c r="K769" s="7"/>
      <c r="L769" s="20"/>
      <c r="M769" s="291"/>
    </row>
    <row r="770" spans="1:13" x14ac:dyDescent="0.2">
      <c r="A770" s="305"/>
      <c r="B770" s="17"/>
      <c r="C770" s="130"/>
      <c r="D770" s="52"/>
      <c r="E770" s="52"/>
      <c r="L770" s="17"/>
      <c r="M770" s="17"/>
    </row>
    <row r="771" spans="1:13" x14ac:dyDescent="0.2">
      <c r="A771" s="17" t="s">
        <v>908</v>
      </c>
      <c r="C771" s="329"/>
      <c r="D771" s="3934" t="s">
        <v>2722</v>
      </c>
      <c r="E771" s="3934"/>
      <c r="F771" s="3934"/>
      <c r="G771" s="3934"/>
      <c r="J771" s="36"/>
      <c r="K771" s="36"/>
      <c r="L771" s="36"/>
      <c r="M771" s="36"/>
    </row>
    <row r="772" spans="1:13" x14ac:dyDescent="0.2">
      <c r="A772" t="s">
        <v>2723</v>
      </c>
      <c r="D772" s="3" t="s">
        <v>2860</v>
      </c>
      <c r="E772" s="330" t="s">
        <v>2861</v>
      </c>
      <c r="F772" s="331"/>
      <c r="G772" s="301" t="s">
        <v>2862</v>
      </c>
      <c r="J772" s="36"/>
      <c r="K772" s="36"/>
      <c r="L772" s="36"/>
      <c r="M772" s="36"/>
    </row>
    <row r="773" spans="1:13" x14ac:dyDescent="0.2">
      <c r="A773" s="17" t="s">
        <v>2727</v>
      </c>
      <c r="D773" s="301"/>
      <c r="E773" s="330"/>
      <c r="F773" s="331"/>
      <c r="G773" s="301"/>
      <c r="J773" s="36"/>
      <c r="K773" s="36"/>
      <c r="L773" s="36"/>
      <c r="M773" s="36"/>
    </row>
    <row r="774" spans="1:13" x14ac:dyDescent="0.2">
      <c r="A774" s="329"/>
      <c r="J774" s="36"/>
      <c r="K774" s="36"/>
      <c r="L774" s="36"/>
      <c r="M774" s="36"/>
    </row>
    <row r="775" spans="1:13" x14ac:dyDescent="0.2">
      <c r="A775" s="329"/>
      <c r="C775" s="329"/>
      <c r="J775" s="36"/>
      <c r="K775" s="36"/>
      <c r="L775" s="36"/>
      <c r="M775" s="36"/>
    </row>
    <row r="776" spans="1:13" x14ac:dyDescent="0.2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</row>
    <row r="777" spans="1:13" ht="12.75" customHeight="1" x14ac:dyDescent="0.2">
      <c r="A777" s="3860"/>
      <c r="B777" s="3860"/>
      <c r="C777" s="3845" t="s">
        <v>2859</v>
      </c>
      <c r="D777" s="3845"/>
      <c r="E777" s="3845"/>
      <c r="F777" s="3845"/>
      <c r="G777" s="3845"/>
      <c r="H777" s="3845"/>
      <c r="I777" s="3845"/>
      <c r="J777" s="3845"/>
      <c r="K777" s="3845"/>
      <c r="L777" s="3852" t="s">
        <v>2858</v>
      </c>
      <c r="M777" s="3852"/>
    </row>
    <row r="778" spans="1:13" x14ac:dyDescent="0.2">
      <c r="A778" s="3860"/>
      <c r="B778" s="3860"/>
      <c r="C778" s="3845"/>
      <c r="D778" s="3845"/>
      <c r="E778" s="3845"/>
      <c r="F778" s="3845"/>
      <c r="G778" s="3845"/>
      <c r="H778" s="3845"/>
      <c r="I778" s="3845"/>
      <c r="J778" s="3845"/>
      <c r="K778" s="3845"/>
      <c r="L778" s="3852"/>
      <c r="M778" s="3852"/>
    </row>
    <row r="779" spans="1:13" x14ac:dyDescent="0.2">
      <c r="A779" s="3860"/>
      <c r="B779" s="3860"/>
      <c r="C779" s="3845"/>
      <c r="D779" s="3845"/>
      <c r="E779" s="3845"/>
      <c r="F779" s="3845"/>
      <c r="G779" s="3845"/>
      <c r="H779" s="3845"/>
      <c r="I779" s="3845"/>
      <c r="J779" s="3845"/>
      <c r="K779" s="3845"/>
      <c r="L779" s="3852"/>
      <c r="M779" s="3852"/>
    </row>
    <row r="780" spans="1:13" ht="12.75" customHeight="1" x14ac:dyDescent="0.2">
      <c r="A780" s="3860"/>
      <c r="B780" s="3860"/>
      <c r="C780" s="3853" t="s">
        <v>2720</v>
      </c>
      <c r="D780" s="3853"/>
      <c r="E780" s="3853"/>
      <c r="F780" s="3853"/>
      <c r="G780" s="3853"/>
      <c r="H780" s="3853"/>
      <c r="I780" s="3853"/>
      <c r="J780" s="3853"/>
      <c r="K780" s="3853"/>
      <c r="L780" s="3852" t="s">
        <v>1208</v>
      </c>
      <c r="M780" s="3852"/>
    </row>
    <row r="781" spans="1:13" ht="12.75" customHeight="1" x14ac:dyDescent="0.2">
      <c r="A781" s="3860"/>
      <c r="B781" s="3860"/>
      <c r="C781" s="3853"/>
      <c r="D781" s="3853"/>
      <c r="E781" s="3853"/>
      <c r="F781" s="3853"/>
      <c r="G781" s="3853"/>
      <c r="H781" s="3853"/>
      <c r="I781" s="3853"/>
      <c r="J781" s="3853"/>
      <c r="K781" s="3853"/>
      <c r="L781" s="3852"/>
      <c r="M781" s="3852"/>
    </row>
    <row r="782" spans="1:13" ht="12.75" customHeight="1" x14ac:dyDescent="0.2">
      <c r="A782" s="3860"/>
      <c r="B782" s="3860"/>
      <c r="C782" s="3853"/>
      <c r="D782" s="3853"/>
      <c r="E782" s="3853"/>
      <c r="F782" s="3853"/>
      <c r="G782" s="3853"/>
      <c r="H782" s="3853"/>
      <c r="I782" s="3853"/>
      <c r="J782" s="3853"/>
      <c r="K782" s="3853"/>
      <c r="L782" s="3852"/>
      <c r="M782" s="3852"/>
    </row>
    <row r="783" spans="1:13" x14ac:dyDescent="0.2">
      <c r="L783" s="17"/>
      <c r="M783" s="17"/>
    </row>
    <row r="784" spans="1:13" x14ac:dyDescent="0.2">
      <c r="A784" t="s">
        <v>2319</v>
      </c>
      <c r="J784" t="s">
        <v>2424</v>
      </c>
      <c r="L784" s="292"/>
      <c r="M784" s="292"/>
    </row>
    <row r="785" spans="1:13" x14ac:dyDescent="0.2">
      <c r="A785" t="s">
        <v>99</v>
      </c>
      <c r="L785" s="292"/>
      <c r="M785" s="292"/>
    </row>
    <row r="786" spans="1:13" x14ac:dyDescent="0.2">
      <c r="A786" s="17" t="s">
        <v>2725</v>
      </c>
      <c r="J786" s="3844"/>
      <c r="K786" s="3844"/>
      <c r="L786" s="3844"/>
      <c r="M786" s="332"/>
    </row>
    <row r="787" spans="1:13" x14ac:dyDescent="0.2">
      <c r="A787" s="17" t="s">
        <v>2724</v>
      </c>
      <c r="J787" s="71"/>
      <c r="K787" s="71"/>
      <c r="L787" s="73"/>
      <c r="M787" s="73"/>
    </row>
    <row r="788" spans="1:13" x14ac:dyDescent="0.2">
      <c r="J788" s="4"/>
      <c r="K788" s="4"/>
      <c r="L788" s="71"/>
      <c r="M788" s="71"/>
    </row>
    <row r="789" spans="1:13" x14ac:dyDescent="0.2">
      <c r="B789" s="17"/>
      <c r="C789" s="17"/>
      <c r="D789" s="52"/>
      <c r="E789" s="52"/>
      <c r="L789" s="17"/>
      <c r="M789" s="17"/>
    </row>
    <row r="790" spans="1:13" ht="27.75" customHeight="1" x14ac:dyDescent="0.2">
      <c r="A790" s="3845" t="s">
        <v>2864</v>
      </c>
      <c r="B790" s="3845" t="s">
        <v>2865</v>
      </c>
      <c r="C790" s="3845" t="s">
        <v>1212</v>
      </c>
      <c r="D790" s="3845" t="s">
        <v>2866</v>
      </c>
      <c r="E790" s="3845"/>
      <c r="F790" s="3848" t="s">
        <v>3430</v>
      </c>
      <c r="G790" s="3849"/>
      <c r="H790" s="3841" t="s">
        <v>3429</v>
      </c>
      <c r="I790" s="3841"/>
      <c r="J790" s="3872" t="s">
        <v>1211</v>
      </c>
      <c r="K790" s="3872" t="s">
        <v>2872</v>
      </c>
      <c r="L790" s="3857" t="s">
        <v>2915</v>
      </c>
      <c r="M790" s="3850" t="s">
        <v>2873</v>
      </c>
    </row>
    <row r="791" spans="1:13" ht="18" x14ac:dyDescent="0.2">
      <c r="A791" s="3845"/>
      <c r="B791" s="3845"/>
      <c r="C791" s="3845"/>
      <c r="D791" s="6" t="s">
        <v>2867</v>
      </c>
      <c r="E791" s="6" t="s">
        <v>2868</v>
      </c>
      <c r="F791" s="6" t="s">
        <v>2870</v>
      </c>
      <c r="G791" s="6" t="s">
        <v>2871</v>
      </c>
      <c r="H791" s="325" t="s">
        <v>3216</v>
      </c>
      <c r="I791" s="325" t="s">
        <v>3217</v>
      </c>
      <c r="J791" s="3873"/>
      <c r="K791" s="3873"/>
      <c r="L791" s="3858"/>
      <c r="M791" s="3851"/>
    </row>
    <row r="792" spans="1:13" x14ac:dyDescent="0.2">
      <c r="A792" s="306"/>
      <c r="B792" s="291"/>
      <c r="C792" s="295"/>
      <c r="D792" s="68"/>
      <c r="E792" s="68"/>
      <c r="F792" s="67"/>
      <c r="G792" s="67"/>
      <c r="H792" s="67"/>
      <c r="I792" s="67"/>
      <c r="J792" s="67"/>
      <c r="K792" s="67"/>
      <c r="L792" s="291"/>
      <c r="M792" s="772"/>
    </row>
    <row r="793" spans="1:13" ht="25.5" x14ac:dyDescent="0.2">
      <c r="A793" s="297"/>
      <c r="B793" s="20" t="s">
        <v>4421</v>
      </c>
      <c r="C793" s="440" t="s">
        <v>3131</v>
      </c>
      <c r="D793" s="22">
        <v>39904</v>
      </c>
      <c r="E793" s="22">
        <v>40086</v>
      </c>
      <c r="F793" s="3888">
        <v>209</v>
      </c>
      <c r="G793" s="3888">
        <v>6</v>
      </c>
      <c r="H793" s="7"/>
      <c r="I793" s="7"/>
      <c r="J793" s="7">
        <v>9</v>
      </c>
      <c r="K793" s="7"/>
      <c r="L793" s="20"/>
      <c r="M793" s="20"/>
    </row>
    <row r="794" spans="1:13" ht="25.5" x14ac:dyDescent="0.2">
      <c r="A794" s="297"/>
      <c r="B794" s="20" t="s">
        <v>4421</v>
      </c>
      <c r="C794" s="440" t="s">
        <v>3132</v>
      </c>
      <c r="D794" s="22">
        <v>39904</v>
      </c>
      <c r="E794" s="22">
        <v>40086</v>
      </c>
      <c r="F794" s="3888"/>
      <c r="G794" s="3888"/>
      <c r="H794" s="7"/>
      <c r="I794" s="7"/>
      <c r="J794" s="7">
        <v>6</v>
      </c>
      <c r="K794" s="7"/>
      <c r="L794" s="20"/>
      <c r="M794" s="20"/>
    </row>
    <row r="795" spans="1:13" ht="40.5" customHeight="1" x14ac:dyDescent="0.2">
      <c r="A795" s="297"/>
      <c r="B795" s="20" t="s">
        <v>4421</v>
      </c>
      <c r="C795" s="440" t="s">
        <v>3133</v>
      </c>
      <c r="D795" s="22">
        <v>39918</v>
      </c>
      <c r="E795" s="22">
        <v>39964</v>
      </c>
      <c r="F795" s="3888"/>
      <c r="G795" s="3888"/>
      <c r="H795" s="7"/>
      <c r="I795" s="7"/>
      <c r="J795" s="7">
        <v>10</v>
      </c>
      <c r="K795" s="7"/>
      <c r="L795" s="7"/>
      <c r="M795" s="303" t="s">
        <v>1446</v>
      </c>
    </row>
    <row r="796" spans="1:13" ht="28.5" customHeight="1" x14ac:dyDescent="0.2">
      <c r="A796" s="297"/>
      <c r="B796" s="20" t="s">
        <v>4421</v>
      </c>
      <c r="C796" s="440" t="s">
        <v>3134</v>
      </c>
      <c r="D796" s="22">
        <v>39930</v>
      </c>
      <c r="E796" s="22">
        <v>39941</v>
      </c>
      <c r="F796" s="3888"/>
      <c r="G796" s="3888"/>
      <c r="H796" s="7"/>
      <c r="I796" s="7"/>
      <c r="J796" s="7">
        <v>3</v>
      </c>
      <c r="K796" s="7"/>
      <c r="L796" s="7"/>
      <c r="M796" s="303" t="s">
        <v>1447</v>
      </c>
    </row>
    <row r="797" spans="1:13" ht="25.5" x14ac:dyDescent="0.2">
      <c r="A797" s="297"/>
      <c r="B797" s="20" t="s">
        <v>4421</v>
      </c>
      <c r="C797" s="440" t="s">
        <v>3135</v>
      </c>
      <c r="D797" s="22">
        <v>39934</v>
      </c>
      <c r="E797" s="22">
        <v>40009</v>
      </c>
      <c r="F797" s="3888"/>
      <c r="G797" s="3888"/>
      <c r="H797" s="7"/>
      <c r="I797" s="7"/>
      <c r="J797" s="7">
        <v>8</v>
      </c>
      <c r="K797" s="7"/>
      <c r="L797" s="7"/>
      <c r="M797" s="20"/>
    </row>
    <row r="798" spans="1:13" ht="27" customHeight="1" x14ac:dyDescent="0.2">
      <c r="A798" s="297"/>
      <c r="B798" s="20" t="s">
        <v>4421</v>
      </c>
      <c r="C798" s="440" t="s">
        <v>3136</v>
      </c>
      <c r="D798" s="22">
        <v>39961</v>
      </c>
      <c r="E798" s="22">
        <v>40178</v>
      </c>
      <c r="F798" s="3888"/>
      <c r="G798" s="3888"/>
      <c r="H798" s="7"/>
      <c r="I798" s="7"/>
      <c r="J798" s="7">
        <v>4</v>
      </c>
      <c r="K798" s="7"/>
      <c r="L798" s="7"/>
      <c r="M798" s="303" t="s">
        <v>1448</v>
      </c>
    </row>
    <row r="799" spans="1:13" x14ac:dyDescent="0.2">
      <c r="A799" s="297"/>
      <c r="B799" s="20" t="s">
        <v>4421</v>
      </c>
      <c r="C799" s="46" t="s">
        <v>1449</v>
      </c>
      <c r="D799" s="22">
        <v>39961</v>
      </c>
      <c r="E799" s="22">
        <v>39964</v>
      </c>
      <c r="F799" s="3888"/>
      <c r="G799" s="3888"/>
      <c r="H799" s="7"/>
      <c r="I799" s="7"/>
      <c r="J799" s="7">
        <v>4</v>
      </c>
      <c r="K799" s="7"/>
      <c r="L799" s="7"/>
      <c r="M799" s="20"/>
    </row>
    <row r="800" spans="1:13" ht="25.5" x14ac:dyDescent="0.2">
      <c r="A800" s="297"/>
      <c r="B800" s="20" t="s">
        <v>4421</v>
      </c>
      <c r="C800" s="440" t="s">
        <v>2953</v>
      </c>
      <c r="D800" s="22"/>
      <c r="E800" s="22"/>
      <c r="F800" s="3888"/>
      <c r="G800" s="3888"/>
      <c r="H800" s="7"/>
      <c r="I800" s="7"/>
      <c r="J800" s="7"/>
      <c r="K800" s="7"/>
      <c r="L800" s="7"/>
      <c r="M800" s="20"/>
    </row>
    <row r="801" spans="1:13" ht="25.5" x14ac:dyDescent="0.2">
      <c r="A801" s="297"/>
      <c r="B801" s="20" t="s">
        <v>4421</v>
      </c>
      <c r="C801" s="440" t="s">
        <v>3137</v>
      </c>
      <c r="D801" s="22">
        <v>39961</v>
      </c>
      <c r="E801" s="22">
        <v>39994</v>
      </c>
      <c r="F801" s="3888"/>
      <c r="G801" s="3888"/>
      <c r="H801" s="7"/>
      <c r="I801" s="7"/>
      <c r="J801" s="7">
        <v>4</v>
      </c>
      <c r="K801" s="7"/>
      <c r="L801" s="7"/>
      <c r="M801" s="20"/>
    </row>
    <row r="802" spans="1:13" ht="25.5" x14ac:dyDescent="0.2">
      <c r="A802" s="297"/>
      <c r="B802" s="20" t="s">
        <v>4421</v>
      </c>
      <c r="C802" s="440" t="s">
        <v>3138</v>
      </c>
      <c r="D802" s="22">
        <v>39961</v>
      </c>
      <c r="E802" s="22">
        <v>39961</v>
      </c>
      <c r="F802" s="3888"/>
      <c r="G802" s="3888"/>
      <c r="H802" s="7"/>
      <c r="I802" s="7"/>
      <c r="J802" s="7">
        <v>14</v>
      </c>
      <c r="K802" s="7"/>
      <c r="L802" s="7"/>
      <c r="M802" s="20"/>
    </row>
    <row r="803" spans="1:13" ht="15" x14ac:dyDescent="0.2">
      <c r="A803" s="305"/>
      <c r="B803" s="17"/>
      <c r="C803" s="70"/>
      <c r="D803" s="52"/>
      <c r="E803" s="52"/>
      <c r="F803" s="738"/>
      <c r="G803" s="738"/>
      <c r="M803" s="17"/>
    </row>
    <row r="804" spans="1:13" ht="15" x14ac:dyDescent="0.2">
      <c r="A804" s="305"/>
      <c r="B804" s="17"/>
      <c r="C804" s="70"/>
      <c r="D804" s="52"/>
      <c r="E804" s="52"/>
      <c r="F804" s="738"/>
      <c r="G804" s="738"/>
      <c r="M804" s="17"/>
    </row>
    <row r="805" spans="1:13" ht="15" x14ac:dyDescent="0.2">
      <c r="A805" s="305"/>
      <c r="B805" s="17"/>
      <c r="C805" s="70"/>
      <c r="D805" s="52"/>
      <c r="E805" s="52"/>
      <c r="F805" s="738"/>
      <c r="G805" s="738"/>
      <c r="M805" s="17"/>
    </row>
    <row r="806" spans="1:13" ht="15" x14ac:dyDescent="0.2">
      <c r="A806" s="305"/>
      <c r="B806" s="17"/>
      <c r="C806" s="70"/>
      <c r="D806" s="52"/>
      <c r="E806" s="52"/>
      <c r="F806" s="738"/>
      <c r="G806" s="738"/>
      <c r="M806" s="17"/>
    </row>
    <row r="807" spans="1:13" ht="15" x14ac:dyDescent="0.2">
      <c r="A807" s="305"/>
      <c r="B807" s="17"/>
      <c r="C807" s="70"/>
      <c r="D807" s="52"/>
      <c r="E807" s="52"/>
      <c r="F807" s="738"/>
      <c r="G807" s="738"/>
      <c r="M807" s="17"/>
    </row>
    <row r="808" spans="1:13" ht="15" x14ac:dyDescent="0.2">
      <c r="A808" s="305"/>
      <c r="B808" s="17"/>
      <c r="C808" s="70"/>
      <c r="D808" s="52"/>
      <c r="E808" s="52"/>
      <c r="F808" s="738"/>
      <c r="G808" s="738"/>
      <c r="M808" s="17"/>
    </row>
    <row r="809" spans="1:13" x14ac:dyDescent="0.2">
      <c r="A809" s="3860"/>
      <c r="B809" s="3860"/>
      <c r="C809" s="3845" t="s">
        <v>2859</v>
      </c>
      <c r="D809" s="3845"/>
      <c r="E809" s="3845"/>
      <c r="F809" s="3845"/>
      <c r="G809" s="3845"/>
      <c r="H809" s="3845"/>
      <c r="I809" s="3845"/>
      <c r="J809" s="3845"/>
      <c r="K809" s="3845"/>
      <c r="L809" s="3852" t="s">
        <v>2858</v>
      </c>
      <c r="M809" s="3852"/>
    </row>
    <row r="810" spans="1:13" x14ac:dyDescent="0.2">
      <c r="A810" s="3860"/>
      <c r="B810" s="3860"/>
      <c r="C810" s="3845"/>
      <c r="D810" s="3845"/>
      <c r="E810" s="3845"/>
      <c r="F810" s="3845"/>
      <c r="G810" s="3845"/>
      <c r="H810" s="3845"/>
      <c r="I810" s="3845"/>
      <c r="J810" s="3845"/>
      <c r="K810" s="3845"/>
      <c r="L810" s="3852"/>
      <c r="M810" s="3852"/>
    </row>
    <row r="811" spans="1:13" x14ac:dyDescent="0.2">
      <c r="A811" s="3860"/>
      <c r="B811" s="3860"/>
      <c r="C811" s="3845"/>
      <c r="D811" s="3845"/>
      <c r="E811" s="3845"/>
      <c r="F811" s="3845"/>
      <c r="G811" s="3845"/>
      <c r="H811" s="3845"/>
      <c r="I811" s="3845"/>
      <c r="J811" s="3845"/>
      <c r="K811" s="3845"/>
      <c r="L811" s="3852"/>
      <c r="M811" s="3852"/>
    </row>
    <row r="812" spans="1:13" x14ac:dyDescent="0.2">
      <c r="A812" s="3860"/>
      <c r="B812" s="3860"/>
      <c r="C812" s="3853" t="s">
        <v>2720</v>
      </c>
      <c r="D812" s="3853"/>
      <c r="E812" s="3853"/>
      <c r="F812" s="3853"/>
      <c r="G812" s="3853"/>
      <c r="H812" s="3853"/>
      <c r="I812" s="3853"/>
      <c r="J812" s="3853"/>
      <c r="K812" s="3853"/>
      <c r="L812" s="3852" t="s">
        <v>1208</v>
      </c>
      <c r="M812" s="3852"/>
    </row>
    <row r="813" spans="1:13" x14ac:dyDescent="0.2">
      <c r="A813" s="3860"/>
      <c r="B813" s="3860"/>
      <c r="C813" s="3853"/>
      <c r="D813" s="3853"/>
      <c r="E813" s="3853"/>
      <c r="F813" s="3853"/>
      <c r="G813" s="3853"/>
      <c r="H813" s="3853"/>
      <c r="I813" s="3853"/>
      <c r="J813" s="3853"/>
      <c r="K813" s="3853"/>
      <c r="L813" s="3852"/>
      <c r="M813" s="3852"/>
    </row>
    <row r="814" spans="1:13" x14ac:dyDescent="0.2">
      <c r="A814" s="3860"/>
      <c r="B814" s="3860"/>
      <c r="C814" s="3853"/>
      <c r="D814" s="3853"/>
      <c r="E814" s="3853"/>
      <c r="F814" s="3853"/>
      <c r="G814" s="3853"/>
      <c r="H814" s="3853"/>
      <c r="I814" s="3853"/>
      <c r="J814" s="3853"/>
      <c r="K814" s="3853"/>
      <c r="L814" s="3852"/>
      <c r="M814" s="3852"/>
    </row>
    <row r="815" spans="1:13" x14ac:dyDescent="0.2">
      <c r="L815" s="17"/>
      <c r="M815" s="17"/>
    </row>
    <row r="816" spans="1:13" x14ac:dyDescent="0.2">
      <c r="A816" t="s">
        <v>2319</v>
      </c>
      <c r="J816" t="s">
        <v>2424</v>
      </c>
      <c r="L816" s="292"/>
      <c r="M816" s="292"/>
    </row>
    <row r="817" spans="1:13" x14ac:dyDescent="0.2">
      <c r="A817" t="s">
        <v>99</v>
      </c>
      <c r="L817" s="292"/>
      <c r="M817" s="292"/>
    </row>
    <row r="818" spans="1:13" x14ac:dyDescent="0.2">
      <c r="A818" s="17" t="s">
        <v>2725</v>
      </c>
      <c r="J818" s="3844"/>
      <c r="K818" s="3844"/>
      <c r="L818" s="3844"/>
      <c r="M818" s="332"/>
    </row>
    <row r="819" spans="1:13" x14ac:dyDescent="0.2">
      <c r="A819" s="17" t="s">
        <v>2724</v>
      </c>
      <c r="J819" s="71"/>
      <c r="K819" s="71"/>
      <c r="L819" s="73"/>
      <c r="M819" s="73"/>
    </row>
    <row r="820" spans="1:13" x14ac:dyDescent="0.2">
      <c r="J820" s="4"/>
      <c r="K820" s="4"/>
      <c r="L820" s="71"/>
      <c r="M820" s="71"/>
    </row>
    <row r="821" spans="1:13" x14ac:dyDescent="0.2">
      <c r="B821" s="17"/>
      <c r="C821" s="17"/>
      <c r="D821" s="52"/>
      <c r="E821" s="52"/>
      <c r="L821" s="17"/>
      <c r="M821" s="17"/>
    </row>
    <row r="822" spans="1:13" ht="26.25" customHeight="1" x14ac:dyDescent="0.2">
      <c r="A822" s="3845" t="s">
        <v>2864</v>
      </c>
      <c r="B822" s="3845" t="s">
        <v>2865</v>
      </c>
      <c r="C822" s="3845" t="s">
        <v>1212</v>
      </c>
      <c r="D822" s="3845" t="s">
        <v>2866</v>
      </c>
      <c r="E822" s="3845"/>
      <c r="F822" s="3848" t="s">
        <v>3430</v>
      </c>
      <c r="G822" s="3849"/>
      <c r="H822" s="3841" t="s">
        <v>3429</v>
      </c>
      <c r="I822" s="3841"/>
      <c r="J822" s="3872" t="s">
        <v>1211</v>
      </c>
      <c r="K822" s="3872" t="s">
        <v>2872</v>
      </c>
      <c r="L822" s="3857" t="s">
        <v>2915</v>
      </c>
      <c r="M822" s="3850" t="s">
        <v>2873</v>
      </c>
    </row>
    <row r="823" spans="1:13" ht="18" x14ac:dyDescent="0.2">
      <c r="A823" s="3845"/>
      <c r="B823" s="3845"/>
      <c r="C823" s="3845"/>
      <c r="D823" s="6" t="s">
        <v>2867</v>
      </c>
      <c r="E823" s="6" t="s">
        <v>2868</v>
      </c>
      <c r="F823" s="6" t="s">
        <v>2870</v>
      </c>
      <c r="G823" s="6" t="s">
        <v>2871</v>
      </c>
      <c r="H823" s="325" t="s">
        <v>3216</v>
      </c>
      <c r="I823" s="325" t="s">
        <v>3217</v>
      </c>
      <c r="J823" s="3873"/>
      <c r="K823" s="3873"/>
      <c r="L823" s="3858"/>
      <c r="M823" s="3851"/>
    </row>
    <row r="824" spans="1:13" ht="15" x14ac:dyDescent="0.2">
      <c r="A824" s="297"/>
      <c r="B824" s="20"/>
      <c r="C824" s="382"/>
      <c r="D824" s="22"/>
      <c r="E824" s="22"/>
      <c r="F824" s="734"/>
      <c r="G824" s="734"/>
      <c r="H824" s="7"/>
      <c r="I824" s="7"/>
      <c r="J824" s="7"/>
      <c r="K824" s="7"/>
      <c r="L824" s="7"/>
      <c r="M824" s="20"/>
    </row>
    <row r="825" spans="1:13" ht="39.75" customHeight="1" x14ac:dyDescent="0.2">
      <c r="A825" s="297"/>
      <c r="B825" s="20" t="s">
        <v>4421</v>
      </c>
      <c r="C825" s="382" t="s">
        <v>3139</v>
      </c>
      <c r="D825" s="22">
        <v>39965</v>
      </c>
      <c r="E825" s="22">
        <v>40025</v>
      </c>
      <c r="F825" s="3854">
        <v>209</v>
      </c>
      <c r="G825" s="3854">
        <v>7</v>
      </c>
      <c r="H825" s="7"/>
      <c r="I825" s="7"/>
      <c r="J825" s="7">
        <v>5</v>
      </c>
      <c r="K825" s="7"/>
      <c r="L825" s="7"/>
      <c r="M825" s="303" t="s">
        <v>1450</v>
      </c>
    </row>
    <row r="826" spans="1:13" ht="25.5" x14ac:dyDescent="0.2">
      <c r="A826" s="297"/>
      <c r="B826" s="20" t="s">
        <v>4421</v>
      </c>
      <c r="C826" s="382" t="s">
        <v>3140</v>
      </c>
      <c r="D826" s="22">
        <v>41057</v>
      </c>
      <c r="E826" s="22" t="s">
        <v>1451</v>
      </c>
      <c r="F826" s="3855"/>
      <c r="G826" s="3855"/>
      <c r="H826" s="7"/>
      <c r="I826" s="7"/>
      <c r="J826" s="7">
        <v>4</v>
      </c>
      <c r="K826" s="7"/>
      <c r="L826" s="7"/>
      <c r="M826" s="20"/>
    </row>
    <row r="827" spans="1:13" ht="40.5" customHeight="1" x14ac:dyDescent="0.2">
      <c r="A827" s="297"/>
      <c r="B827" s="20" t="s">
        <v>4421</v>
      </c>
      <c r="C827" s="382" t="s">
        <v>3141</v>
      </c>
      <c r="D827" s="22">
        <v>39965</v>
      </c>
      <c r="E827" s="22">
        <v>40177</v>
      </c>
      <c r="F827" s="3855"/>
      <c r="G827" s="3855"/>
      <c r="H827" s="7"/>
      <c r="I827" s="7"/>
      <c r="J827" s="7">
        <v>23</v>
      </c>
      <c r="K827" s="7"/>
      <c r="L827" s="7"/>
      <c r="M827" s="303" t="s">
        <v>1452</v>
      </c>
    </row>
    <row r="828" spans="1:13" ht="25.5" x14ac:dyDescent="0.2">
      <c r="A828" s="297"/>
      <c r="B828" s="20" t="s">
        <v>4421</v>
      </c>
      <c r="C828" s="382" t="s">
        <v>3142</v>
      </c>
      <c r="D828" s="22">
        <v>39965</v>
      </c>
      <c r="E828" s="22">
        <v>39994</v>
      </c>
      <c r="F828" s="3855"/>
      <c r="G828" s="3855"/>
      <c r="H828" s="7"/>
      <c r="I828" s="7"/>
      <c r="J828" s="7">
        <v>3</v>
      </c>
      <c r="K828" s="7"/>
      <c r="L828" s="7"/>
      <c r="M828" s="20"/>
    </row>
    <row r="829" spans="1:13" ht="25.5" x14ac:dyDescent="0.2">
      <c r="A829" s="297"/>
      <c r="B829" s="20" t="s">
        <v>4421</v>
      </c>
      <c r="C829" s="382" t="s">
        <v>3143</v>
      </c>
      <c r="D829" s="22">
        <v>39965</v>
      </c>
      <c r="E829" s="22">
        <v>39992</v>
      </c>
      <c r="F829" s="3855"/>
      <c r="G829" s="3855"/>
      <c r="H829" s="7"/>
      <c r="I829" s="7"/>
      <c r="J829" s="7">
        <v>7</v>
      </c>
      <c r="K829" s="7"/>
      <c r="L829" s="7"/>
      <c r="M829" s="20"/>
    </row>
    <row r="830" spans="1:13" ht="40.5" customHeight="1" x14ac:dyDescent="0.2">
      <c r="A830" s="297"/>
      <c r="B830" s="20" t="s">
        <v>4421</v>
      </c>
      <c r="C830" s="382" t="s">
        <v>3144</v>
      </c>
      <c r="D830" s="22">
        <v>39989</v>
      </c>
      <c r="E830" s="22">
        <v>39994</v>
      </c>
      <c r="F830" s="3855"/>
      <c r="G830" s="3855"/>
      <c r="H830" s="7"/>
      <c r="I830" s="7"/>
      <c r="J830" s="7">
        <v>3</v>
      </c>
      <c r="K830" s="7"/>
      <c r="L830" s="7"/>
      <c r="M830" s="303" t="s">
        <v>2680</v>
      </c>
    </row>
    <row r="831" spans="1:13" ht="25.5" x14ac:dyDescent="0.2">
      <c r="A831" s="297"/>
      <c r="B831" s="20" t="s">
        <v>4421</v>
      </c>
      <c r="C831" s="382" t="s">
        <v>3145</v>
      </c>
      <c r="D831" s="22">
        <v>39989</v>
      </c>
      <c r="E831" s="22">
        <v>39994</v>
      </c>
      <c r="F831" s="3855"/>
      <c r="G831" s="3855"/>
      <c r="H831" s="7"/>
      <c r="I831" s="7"/>
      <c r="J831" s="7">
        <v>4</v>
      </c>
      <c r="K831" s="7"/>
      <c r="L831" s="303" t="s">
        <v>1213</v>
      </c>
      <c r="M831" s="303"/>
    </row>
    <row r="832" spans="1:13" ht="25.5" x14ac:dyDescent="0.2">
      <c r="A832" s="297"/>
      <c r="B832" s="20" t="s">
        <v>4421</v>
      </c>
      <c r="C832" s="382" t="s">
        <v>3146</v>
      </c>
      <c r="D832" s="22">
        <v>39995</v>
      </c>
      <c r="E832" s="22">
        <v>40025</v>
      </c>
      <c r="F832" s="3855"/>
      <c r="G832" s="3855"/>
      <c r="H832" s="7"/>
      <c r="I832" s="7"/>
      <c r="J832" s="7">
        <v>11</v>
      </c>
      <c r="K832" s="7"/>
      <c r="L832" s="20"/>
      <c r="M832" s="20"/>
    </row>
    <row r="833" spans="1:13" ht="25.5" x14ac:dyDescent="0.2">
      <c r="A833" s="297"/>
      <c r="B833" s="20" t="s">
        <v>4421</v>
      </c>
      <c r="C833" s="382" t="s">
        <v>3147</v>
      </c>
      <c r="D833" s="22">
        <v>39989</v>
      </c>
      <c r="E833" s="22">
        <v>40002</v>
      </c>
      <c r="F833" s="3855"/>
      <c r="G833" s="3855"/>
      <c r="H833" s="7"/>
      <c r="I833" s="7"/>
      <c r="J833" s="7">
        <v>7</v>
      </c>
      <c r="K833" s="7"/>
      <c r="L833" s="303" t="s">
        <v>1213</v>
      </c>
      <c r="M833" s="303"/>
    </row>
    <row r="834" spans="1:13" ht="25.5" x14ac:dyDescent="0.2">
      <c r="A834" s="304"/>
      <c r="B834" s="20" t="s">
        <v>4421</v>
      </c>
      <c r="C834" s="795" t="s">
        <v>3148</v>
      </c>
      <c r="D834" s="294">
        <v>39934</v>
      </c>
      <c r="E834" s="294">
        <v>39994</v>
      </c>
      <c r="F834" s="3855"/>
      <c r="G834" s="3855"/>
      <c r="H834" s="121"/>
      <c r="I834" s="121"/>
      <c r="J834" s="121">
        <v>7</v>
      </c>
      <c r="K834" s="121"/>
      <c r="L834" s="303"/>
      <c r="M834" s="303"/>
    </row>
    <row r="835" spans="1:13" ht="25.5" x14ac:dyDescent="0.2">
      <c r="A835" s="297"/>
      <c r="B835" s="20" t="s">
        <v>4421</v>
      </c>
      <c r="C835" s="440" t="s">
        <v>3149</v>
      </c>
      <c r="D835" s="22">
        <v>39989</v>
      </c>
      <c r="E835" s="22">
        <v>39988</v>
      </c>
      <c r="F835" s="3855"/>
      <c r="G835" s="3855"/>
      <c r="H835" s="7"/>
      <c r="I835" s="7"/>
      <c r="J835" s="7">
        <v>8</v>
      </c>
      <c r="K835" s="7"/>
      <c r="L835" s="20"/>
      <c r="M835" s="20"/>
    </row>
    <row r="836" spans="1:13" ht="25.5" x14ac:dyDescent="0.2">
      <c r="A836" s="297"/>
      <c r="B836" s="20" t="s">
        <v>4421</v>
      </c>
      <c r="C836" s="440" t="s">
        <v>3150</v>
      </c>
      <c r="D836" s="22">
        <v>39989</v>
      </c>
      <c r="E836" s="22">
        <v>40003</v>
      </c>
      <c r="F836" s="3856"/>
      <c r="G836" s="3856"/>
      <c r="H836" s="7"/>
      <c r="I836" s="7"/>
      <c r="J836" s="7">
        <v>5</v>
      </c>
      <c r="K836" s="7"/>
      <c r="L836" s="20"/>
      <c r="M836" s="20"/>
    </row>
    <row r="837" spans="1:13" x14ac:dyDescent="0.2">
      <c r="A837" s="305"/>
      <c r="B837" s="17"/>
      <c r="C837" s="130"/>
      <c r="D837" s="52"/>
      <c r="E837" s="52"/>
      <c r="L837" s="17"/>
      <c r="M837" s="17"/>
    </row>
    <row r="838" spans="1:13" x14ac:dyDescent="0.2">
      <c r="A838" s="305"/>
      <c r="B838" s="17"/>
      <c r="C838" s="130"/>
      <c r="D838" s="52"/>
      <c r="E838" s="52"/>
      <c r="L838" s="17"/>
      <c r="M838" s="17"/>
    </row>
    <row r="839" spans="1:13" x14ac:dyDescent="0.2">
      <c r="A839" s="305"/>
      <c r="B839" s="17"/>
      <c r="C839" s="130"/>
      <c r="D839" s="52"/>
      <c r="E839" s="52"/>
      <c r="L839" s="17"/>
      <c r="M839" s="17"/>
    </row>
    <row r="840" spans="1:13" x14ac:dyDescent="0.2">
      <c r="A840" s="305"/>
      <c r="B840" s="17"/>
      <c r="C840" s="130"/>
      <c r="D840" s="52"/>
      <c r="E840" s="52"/>
      <c r="L840" s="17"/>
      <c r="M840" s="17"/>
    </row>
    <row r="841" spans="1:13" x14ac:dyDescent="0.2">
      <c r="A841" s="305"/>
      <c r="B841" s="17"/>
      <c r="C841" s="130"/>
      <c r="D841" s="52"/>
      <c r="E841" s="52"/>
      <c r="L841" s="17"/>
      <c r="M841" s="17"/>
    </row>
    <row r="842" spans="1:13" x14ac:dyDescent="0.2">
      <c r="A842" s="305"/>
      <c r="B842" s="17"/>
      <c r="C842" s="130"/>
      <c r="D842" s="52"/>
      <c r="E842" s="52"/>
      <c r="L842" s="17"/>
      <c r="M842" s="17"/>
    </row>
    <row r="843" spans="1:13" x14ac:dyDescent="0.2">
      <c r="A843" s="305"/>
      <c r="B843" s="17"/>
      <c r="C843" s="130"/>
      <c r="D843" s="52"/>
      <c r="E843" s="52"/>
      <c r="L843" s="17"/>
      <c r="M843" s="17"/>
    </row>
    <row r="844" spans="1:13" x14ac:dyDescent="0.2">
      <c r="A844" s="305"/>
      <c r="B844" s="17"/>
      <c r="C844" s="130"/>
      <c r="D844" s="52"/>
      <c r="E844" s="52"/>
      <c r="L844" s="17"/>
      <c r="M844" s="17"/>
    </row>
    <row r="845" spans="1:13" ht="12.75" customHeight="1" x14ac:dyDescent="0.2">
      <c r="A845" s="3860"/>
      <c r="B845" s="3860"/>
      <c r="C845" s="3845" t="s">
        <v>2859</v>
      </c>
      <c r="D845" s="3845"/>
      <c r="E845" s="3845"/>
      <c r="F845" s="3845"/>
      <c r="G845" s="3845"/>
      <c r="H845" s="3845"/>
      <c r="I845" s="3845"/>
      <c r="J845" s="3845"/>
      <c r="K845" s="3845"/>
      <c r="L845" s="3852" t="s">
        <v>2858</v>
      </c>
      <c r="M845" s="3852"/>
    </row>
    <row r="846" spans="1:13" x14ac:dyDescent="0.2">
      <c r="A846" s="3860"/>
      <c r="B846" s="3860"/>
      <c r="C846" s="3845"/>
      <c r="D846" s="3845"/>
      <c r="E846" s="3845"/>
      <c r="F846" s="3845"/>
      <c r="G846" s="3845"/>
      <c r="H846" s="3845"/>
      <c r="I846" s="3845"/>
      <c r="J846" s="3845"/>
      <c r="K846" s="3845"/>
      <c r="L846" s="3852"/>
      <c r="M846" s="3852"/>
    </row>
    <row r="847" spans="1:13" x14ac:dyDescent="0.2">
      <c r="A847" s="3860"/>
      <c r="B847" s="3860"/>
      <c r="C847" s="3845"/>
      <c r="D847" s="3845"/>
      <c r="E847" s="3845"/>
      <c r="F847" s="3845"/>
      <c r="G847" s="3845"/>
      <c r="H847" s="3845"/>
      <c r="I847" s="3845"/>
      <c r="J847" s="3845"/>
      <c r="K847" s="3845"/>
      <c r="L847" s="3852"/>
      <c r="M847" s="3852"/>
    </row>
    <row r="848" spans="1:13" ht="12.75" customHeight="1" x14ac:dyDescent="0.2">
      <c r="A848" s="3860"/>
      <c r="B848" s="3860"/>
      <c r="C848" s="3853" t="s">
        <v>2720</v>
      </c>
      <c r="D848" s="3853"/>
      <c r="E848" s="3853"/>
      <c r="F848" s="3853"/>
      <c r="G848" s="3853"/>
      <c r="H848" s="3853"/>
      <c r="I848" s="3853"/>
      <c r="J848" s="3853"/>
      <c r="K848" s="3853"/>
      <c r="L848" s="3852" t="s">
        <v>1208</v>
      </c>
      <c r="M848" s="3852"/>
    </row>
    <row r="849" spans="1:13" ht="12.75" customHeight="1" x14ac:dyDescent="0.2">
      <c r="A849" s="3860"/>
      <c r="B849" s="3860"/>
      <c r="C849" s="3853"/>
      <c r="D849" s="3853"/>
      <c r="E849" s="3853"/>
      <c r="F849" s="3853"/>
      <c r="G849" s="3853"/>
      <c r="H849" s="3853"/>
      <c r="I849" s="3853"/>
      <c r="J849" s="3853"/>
      <c r="K849" s="3853"/>
      <c r="L849" s="3852"/>
      <c r="M849" s="3852"/>
    </row>
    <row r="850" spans="1:13" ht="12.75" customHeight="1" x14ac:dyDescent="0.2">
      <c r="A850" s="3860"/>
      <c r="B850" s="3860"/>
      <c r="C850" s="3853"/>
      <c r="D850" s="3853"/>
      <c r="E850" s="3853"/>
      <c r="F850" s="3853"/>
      <c r="G850" s="3853"/>
      <c r="H850" s="3853"/>
      <c r="I850" s="3853"/>
      <c r="J850" s="3853"/>
      <c r="K850" s="3853"/>
      <c r="L850" s="3852"/>
      <c r="M850" s="3852"/>
    </row>
    <row r="851" spans="1:13" x14ac:dyDescent="0.2">
      <c r="L851" s="17"/>
      <c r="M851" s="17"/>
    </row>
    <row r="852" spans="1:13" x14ac:dyDescent="0.2">
      <c r="A852" t="s">
        <v>2319</v>
      </c>
      <c r="J852" t="s">
        <v>2424</v>
      </c>
      <c r="L852" s="292"/>
      <c r="M852" s="292"/>
    </row>
    <row r="853" spans="1:13" x14ac:dyDescent="0.2">
      <c r="A853" t="s">
        <v>99</v>
      </c>
      <c r="L853" s="292"/>
      <c r="M853" s="292"/>
    </row>
    <row r="854" spans="1:13" x14ac:dyDescent="0.2">
      <c r="A854" s="17" t="s">
        <v>2725</v>
      </c>
      <c r="J854" s="3844"/>
      <c r="K854" s="3844"/>
      <c r="L854" s="3844"/>
      <c r="M854" s="332"/>
    </row>
    <row r="855" spans="1:13" x14ac:dyDescent="0.2">
      <c r="A855" s="17" t="s">
        <v>2724</v>
      </c>
      <c r="J855" s="71"/>
      <c r="K855" s="71"/>
      <c r="L855" s="73"/>
      <c r="M855" s="73"/>
    </row>
    <row r="856" spans="1:13" x14ac:dyDescent="0.2">
      <c r="J856" s="4"/>
      <c r="K856" s="4"/>
      <c r="L856" s="71"/>
      <c r="M856" s="71"/>
    </row>
    <row r="857" spans="1:13" x14ac:dyDescent="0.2">
      <c r="B857" s="17"/>
      <c r="C857" s="17"/>
      <c r="D857" s="52"/>
      <c r="E857" s="52"/>
      <c r="L857" s="17"/>
      <c r="M857" s="17"/>
    </row>
    <row r="858" spans="1:13" ht="28.5" customHeight="1" x14ac:dyDescent="0.2">
      <c r="A858" s="3845" t="s">
        <v>2864</v>
      </c>
      <c r="B858" s="3845" t="s">
        <v>2865</v>
      </c>
      <c r="C858" s="3845" t="s">
        <v>1212</v>
      </c>
      <c r="D858" s="3845" t="s">
        <v>2866</v>
      </c>
      <c r="E858" s="3845"/>
      <c r="F858" s="3848" t="s">
        <v>3430</v>
      </c>
      <c r="G858" s="3849"/>
      <c r="H858" s="3841" t="s">
        <v>3429</v>
      </c>
      <c r="I858" s="3841"/>
      <c r="J858" s="3872" t="s">
        <v>1211</v>
      </c>
      <c r="K858" s="3872" t="s">
        <v>2872</v>
      </c>
      <c r="L858" s="3857" t="s">
        <v>2915</v>
      </c>
      <c r="M858" s="3850" t="s">
        <v>2873</v>
      </c>
    </row>
    <row r="859" spans="1:13" ht="18" x14ac:dyDescent="0.2">
      <c r="A859" s="3845"/>
      <c r="B859" s="3845"/>
      <c r="C859" s="3845"/>
      <c r="D859" s="6" t="s">
        <v>2867</v>
      </c>
      <c r="E859" s="6" t="s">
        <v>2868</v>
      </c>
      <c r="F859" s="6" t="s">
        <v>2870</v>
      </c>
      <c r="G859" s="6" t="s">
        <v>2871</v>
      </c>
      <c r="H859" s="325" t="s">
        <v>3216</v>
      </c>
      <c r="I859" s="325" t="s">
        <v>3217</v>
      </c>
      <c r="J859" s="3873"/>
      <c r="K859" s="3873"/>
      <c r="L859" s="3858"/>
      <c r="M859" s="3851"/>
    </row>
    <row r="860" spans="1:13" x14ac:dyDescent="0.2">
      <c r="A860" s="306"/>
      <c r="B860" s="291"/>
      <c r="C860" s="295"/>
      <c r="D860" s="68"/>
      <c r="E860" s="68"/>
      <c r="F860" s="67"/>
      <c r="G860" s="67"/>
      <c r="H860" s="67"/>
      <c r="I860" s="67"/>
      <c r="J860" s="67"/>
      <c r="K860" s="67"/>
      <c r="L860" s="291"/>
      <c r="M860" s="772"/>
    </row>
    <row r="861" spans="1:13" ht="39" customHeight="1" x14ac:dyDescent="0.2">
      <c r="A861" s="298"/>
      <c r="B861" s="20" t="s">
        <v>4421</v>
      </c>
      <c r="C861" s="796" t="s">
        <v>3151</v>
      </c>
      <c r="D861" s="300">
        <v>39989</v>
      </c>
      <c r="E861" s="300">
        <v>40007</v>
      </c>
      <c r="F861" s="3969">
        <v>209</v>
      </c>
      <c r="G861" s="3969">
        <v>7</v>
      </c>
      <c r="H861" s="45"/>
      <c r="I861" s="45"/>
      <c r="J861" s="45">
        <v>5</v>
      </c>
      <c r="K861" s="45"/>
      <c r="L861" s="7"/>
      <c r="M861" s="307" t="s">
        <v>2681</v>
      </c>
    </row>
    <row r="862" spans="1:13" ht="25.5" x14ac:dyDescent="0.2">
      <c r="A862" s="297"/>
      <c r="B862" s="20" t="s">
        <v>4421</v>
      </c>
      <c r="C862" s="382" t="s">
        <v>3152</v>
      </c>
      <c r="D862" s="22">
        <v>39900</v>
      </c>
      <c r="E862" s="22">
        <v>40057</v>
      </c>
      <c r="F862" s="3970"/>
      <c r="G862" s="3970"/>
      <c r="H862" s="7"/>
      <c r="I862" s="7"/>
      <c r="J862" s="7">
        <v>18</v>
      </c>
      <c r="K862" s="7"/>
      <c r="L862" s="7"/>
      <c r="M862" s="20"/>
    </row>
    <row r="863" spans="1:13" ht="25.5" x14ac:dyDescent="0.2">
      <c r="A863" s="297"/>
      <c r="B863" s="20" t="s">
        <v>4421</v>
      </c>
      <c r="C863" s="382" t="s">
        <v>3153</v>
      </c>
      <c r="D863" s="22">
        <v>39920</v>
      </c>
      <c r="E863" s="22">
        <v>40087</v>
      </c>
      <c r="F863" s="3970"/>
      <c r="G863" s="3970"/>
      <c r="H863" s="7"/>
      <c r="I863" s="7"/>
      <c r="J863" s="7">
        <v>9</v>
      </c>
      <c r="K863" s="7"/>
      <c r="L863" s="7"/>
      <c r="M863" s="20"/>
    </row>
    <row r="864" spans="1:13" ht="39" customHeight="1" x14ac:dyDescent="0.2">
      <c r="A864" s="297"/>
      <c r="B864" s="20" t="s">
        <v>4421</v>
      </c>
      <c r="C864" s="382" t="s">
        <v>3154</v>
      </c>
      <c r="D864" s="22">
        <v>39980</v>
      </c>
      <c r="E864" s="22">
        <v>40162</v>
      </c>
      <c r="F864" s="3970"/>
      <c r="G864" s="3970"/>
      <c r="H864" s="7"/>
      <c r="I864" s="7"/>
      <c r="J864" s="7">
        <v>10</v>
      </c>
      <c r="K864" s="7"/>
      <c r="L864" s="7"/>
      <c r="M864" s="303" t="s">
        <v>2682</v>
      </c>
    </row>
    <row r="865" spans="1:13" ht="25.5" x14ac:dyDescent="0.2">
      <c r="A865" s="297"/>
      <c r="B865" s="20" t="s">
        <v>4421</v>
      </c>
      <c r="C865" s="382" t="s">
        <v>3155</v>
      </c>
      <c r="D865" s="22">
        <v>39973</v>
      </c>
      <c r="E865" s="22">
        <v>40057</v>
      </c>
      <c r="F865" s="3970"/>
      <c r="G865" s="3970"/>
      <c r="H865" s="7"/>
      <c r="I865" s="7"/>
      <c r="J865" s="7">
        <v>10</v>
      </c>
      <c r="K865" s="7"/>
      <c r="L865" s="7"/>
      <c r="M865" s="303"/>
    </row>
    <row r="866" spans="1:13" ht="25.5" x14ac:dyDescent="0.2">
      <c r="A866" s="297"/>
      <c r="B866" s="20" t="s">
        <v>4421</v>
      </c>
      <c r="C866" s="382" t="s">
        <v>3156</v>
      </c>
      <c r="D866" s="22">
        <v>39995</v>
      </c>
      <c r="E866" s="22">
        <v>40140</v>
      </c>
      <c r="F866" s="3970"/>
      <c r="G866" s="3970"/>
      <c r="H866" s="7"/>
      <c r="I866" s="7"/>
      <c r="J866" s="7">
        <v>16</v>
      </c>
      <c r="K866" s="7"/>
      <c r="L866" s="7"/>
      <c r="M866" s="20"/>
    </row>
    <row r="867" spans="1:13" ht="39.75" customHeight="1" x14ac:dyDescent="0.2">
      <c r="A867" s="297"/>
      <c r="B867" s="20" t="s">
        <v>4421</v>
      </c>
      <c r="C867" s="382" t="s">
        <v>3157</v>
      </c>
      <c r="D867" s="22">
        <v>39989</v>
      </c>
      <c r="E867" s="22">
        <v>40169</v>
      </c>
      <c r="F867" s="3970"/>
      <c r="G867" s="3970"/>
      <c r="H867" s="7"/>
      <c r="I867" s="7"/>
      <c r="J867" s="7">
        <v>8</v>
      </c>
      <c r="K867" s="7"/>
      <c r="L867" s="7"/>
      <c r="M867" s="303" t="s">
        <v>2683</v>
      </c>
    </row>
    <row r="868" spans="1:13" ht="25.5" x14ac:dyDescent="0.2">
      <c r="A868" s="297"/>
      <c r="B868" s="20" t="s">
        <v>4421</v>
      </c>
      <c r="C868" s="382" t="s">
        <v>3158</v>
      </c>
      <c r="D868" s="22">
        <v>39814</v>
      </c>
      <c r="E868" s="22">
        <v>40169</v>
      </c>
      <c r="F868" s="3970"/>
      <c r="G868" s="3970"/>
      <c r="H868" s="7"/>
      <c r="I868" s="7"/>
      <c r="J868" s="7">
        <v>12</v>
      </c>
      <c r="K868" s="7"/>
      <c r="L868" s="7"/>
      <c r="M868" s="20"/>
    </row>
    <row r="869" spans="1:13" ht="25.5" x14ac:dyDescent="0.2">
      <c r="A869" s="297"/>
      <c r="B869" s="20" t="s">
        <v>4421</v>
      </c>
      <c r="C869" s="382" t="s">
        <v>3159</v>
      </c>
      <c r="D869" s="22">
        <v>40061</v>
      </c>
      <c r="E869" s="22">
        <v>40118</v>
      </c>
      <c r="F869" s="3970"/>
      <c r="G869" s="3970"/>
      <c r="H869" s="7"/>
      <c r="I869" s="7"/>
      <c r="J869" s="7">
        <v>10</v>
      </c>
      <c r="K869" s="7"/>
      <c r="L869" s="7"/>
      <c r="M869" s="20"/>
    </row>
    <row r="870" spans="1:13" ht="25.5" x14ac:dyDescent="0.2">
      <c r="A870" s="297"/>
      <c r="B870" s="20" t="s">
        <v>4421</v>
      </c>
      <c r="C870" s="382" t="s">
        <v>3160</v>
      </c>
      <c r="D870" s="22">
        <v>40087</v>
      </c>
      <c r="E870" s="22">
        <v>40178</v>
      </c>
      <c r="F870" s="3970"/>
      <c r="G870" s="3970"/>
      <c r="H870" s="7"/>
      <c r="I870" s="7"/>
      <c r="J870" s="7">
        <v>5</v>
      </c>
      <c r="K870" s="7"/>
      <c r="L870" s="7"/>
      <c r="M870" s="20"/>
    </row>
    <row r="871" spans="1:13" ht="25.5" x14ac:dyDescent="0.2">
      <c r="A871" s="297"/>
      <c r="B871" s="20" t="s">
        <v>4421</v>
      </c>
      <c r="C871" s="382" t="s">
        <v>3161</v>
      </c>
      <c r="D871" s="22">
        <v>40081</v>
      </c>
      <c r="E871" s="22">
        <v>40127</v>
      </c>
      <c r="F871" s="3970"/>
      <c r="G871" s="3970"/>
      <c r="H871" s="7"/>
      <c r="I871" s="7"/>
      <c r="J871" s="7">
        <v>6</v>
      </c>
      <c r="K871" s="7"/>
      <c r="L871" s="7"/>
      <c r="M871" s="20"/>
    </row>
    <row r="872" spans="1:13" ht="25.5" x14ac:dyDescent="0.2">
      <c r="A872" s="297"/>
      <c r="B872" s="20" t="s">
        <v>4421</v>
      </c>
      <c r="C872" s="382" t="s">
        <v>3162</v>
      </c>
      <c r="D872" s="22">
        <v>40066</v>
      </c>
      <c r="E872" s="22">
        <v>40148</v>
      </c>
      <c r="F872" s="3970"/>
      <c r="G872" s="3970"/>
      <c r="H872" s="7"/>
      <c r="I872" s="7"/>
      <c r="J872" s="7">
        <v>4</v>
      </c>
      <c r="K872" s="7"/>
      <c r="L872" s="7"/>
      <c r="M872" s="20"/>
    </row>
    <row r="873" spans="1:13" ht="25.5" x14ac:dyDescent="0.2">
      <c r="A873" s="297"/>
      <c r="B873" s="20" t="s">
        <v>4421</v>
      </c>
      <c r="C873" s="382" t="s">
        <v>3163</v>
      </c>
      <c r="D873" s="22">
        <v>40022</v>
      </c>
      <c r="E873" s="22">
        <v>40148</v>
      </c>
      <c r="F873" s="3970"/>
      <c r="G873" s="3970"/>
      <c r="H873" s="7"/>
      <c r="I873" s="7"/>
      <c r="J873" s="7">
        <v>7</v>
      </c>
      <c r="K873" s="7"/>
      <c r="L873" s="7"/>
      <c r="M873" s="20"/>
    </row>
    <row r="874" spans="1:13" ht="25.5" x14ac:dyDescent="0.2">
      <c r="A874" s="297"/>
      <c r="B874" s="20" t="s">
        <v>4421</v>
      </c>
      <c r="C874" s="382" t="s">
        <v>3164</v>
      </c>
      <c r="D874" s="22">
        <v>40087</v>
      </c>
      <c r="E874" s="22">
        <v>40148</v>
      </c>
      <c r="F874" s="3970"/>
      <c r="G874" s="3970"/>
      <c r="H874" s="7"/>
      <c r="I874" s="7"/>
      <c r="J874" s="7">
        <v>7</v>
      </c>
      <c r="K874" s="7"/>
      <c r="L874" s="7"/>
      <c r="M874" s="20"/>
    </row>
    <row r="875" spans="1:13" ht="25.5" x14ac:dyDescent="0.2">
      <c r="A875" s="297"/>
      <c r="B875" s="20" t="s">
        <v>4421</v>
      </c>
      <c r="C875" s="382" t="s">
        <v>3165</v>
      </c>
      <c r="D875" s="22">
        <v>39814</v>
      </c>
      <c r="E875" s="22">
        <v>40158</v>
      </c>
      <c r="F875" s="3971"/>
      <c r="G875" s="3971"/>
      <c r="H875" s="7"/>
      <c r="I875" s="7"/>
      <c r="J875" s="7">
        <v>51</v>
      </c>
      <c r="K875" s="7"/>
      <c r="L875" s="7"/>
      <c r="M875" s="20"/>
    </row>
    <row r="876" spans="1:13" ht="51.75" customHeight="1" x14ac:dyDescent="0.2">
      <c r="A876" s="297"/>
      <c r="B876" s="20" t="s">
        <v>4421</v>
      </c>
      <c r="C876" s="54" t="s">
        <v>3166</v>
      </c>
      <c r="D876" s="22">
        <v>40106</v>
      </c>
      <c r="E876" s="22">
        <v>40169</v>
      </c>
      <c r="F876" s="3888">
        <v>210</v>
      </c>
      <c r="G876" s="3888">
        <v>1</v>
      </c>
      <c r="H876" s="7"/>
      <c r="I876" s="7"/>
      <c r="J876" s="7">
        <v>8</v>
      </c>
      <c r="K876" s="7"/>
      <c r="L876" s="7"/>
      <c r="M876" s="303" t="s">
        <v>2684</v>
      </c>
    </row>
    <row r="877" spans="1:13" ht="25.5" x14ac:dyDescent="0.2">
      <c r="A877" s="297"/>
      <c r="B877" s="20" t="s">
        <v>4421</v>
      </c>
      <c r="C877" s="440" t="s">
        <v>3167</v>
      </c>
      <c r="D877" s="22">
        <v>40087</v>
      </c>
      <c r="E877" s="22">
        <v>40178</v>
      </c>
      <c r="F877" s="3888"/>
      <c r="G877" s="3888"/>
      <c r="H877" s="7"/>
      <c r="I877" s="7"/>
      <c r="J877" s="7">
        <v>4</v>
      </c>
      <c r="K877" s="7"/>
      <c r="L877" s="20"/>
      <c r="M877" s="772"/>
    </row>
    <row r="878" spans="1:13" ht="24.75" customHeight="1" x14ac:dyDescent="0.2">
      <c r="A878" s="297"/>
      <c r="B878" s="20" t="s">
        <v>4421</v>
      </c>
      <c r="C878" s="440" t="s">
        <v>3168</v>
      </c>
      <c r="D878" s="22">
        <v>40081</v>
      </c>
      <c r="E878" s="22">
        <v>40106</v>
      </c>
      <c r="F878" s="3888"/>
      <c r="G878" s="3888"/>
      <c r="H878" s="7"/>
      <c r="I878" s="7"/>
      <c r="J878" s="7">
        <v>2</v>
      </c>
      <c r="K878" s="7"/>
      <c r="L878" s="20"/>
      <c r="M878" s="772"/>
    </row>
    <row r="879" spans="1:13" ht="25.5" x14ac:dyDescent="0.2">
      <c r="A879" s="297"/>
      <c r="B879" s="20" t="s">
        <v>4421</v>
      </c>
      <c r="C879" s="440" t="s">
        <v>3169</v>
      </c>
      <c r="D879" s="22">
        <v>40070</v>
      </c>
      <c r="E879" s="22">
        <v>40106</v>
      </c>
      <c r="F879" s="3888"/>
      <c r="G879" s="3888"/>
      <c r="H879" s="7"/>
      <c r="I879" s="7"/>
      <c r="J879" s="7">
        <v>5</v>
      </c>
      <c r="K879" s="7"/>
      <c r="L879" s="20"/>
      <c r="M879" s="291"/>
    </row>
    <row r="880" spans="1:13" x14ac:dyDescent="0.2">
      <c r="A880" s="305"/>
      <c r="B880" s="17"/>
      <c r="C880" s="130"/>
      <c r="D880" s="52"/>
      <c r="E880" s="52"/>
      <c r="L880" s="17"/>
      <c r="M880" s="17"/>
    </row>
    <row r="881" spans="1:13" x14ac:dyDescent="0.2">
      <c r="A881" s="17" t="s">
        <v>908</v>
      </c>
      <c r="C881" s="329"/>
      <c r="D881" s="3934" t="s">
        <v>2722</v>
      </c>
      <c r="E881" s="3934"/>
      <c r="F881" s="3934"/>
      <c r="G881" s="3934"/>
      <c r="L881" s="17"/>
      <c r="M881" s="17"/>
    </row>
    <row r="882" spans="1:13" x14ac:dyDescent="0.2">
      <c r="A882" t="s">
        <v>2723</v>
      </c>
      <c r="D882" s="3" t="s">
        <v>2860</v>
      </c>
      <c r="E882" s="330" t="s">
        <v>2861</v>
      </c>
      <c r="F882" s="331"/>
      <c r="G882" s="301" t="s">
        <v>2862</v>
      </c>
      <c r="J882" s="36"/>
      <c r="K882" s="36"/>
      <c r="L882" s="36"/>
      <c r="M882" s="36"/>
    </row>
    <row r="883" spans="1:13" x14ac:dyDescent="0.2">
      <c r="A883" s="17" t="s">
        <v>2727</v>
      </c>
      <c r="D883" s="301"/>
      <c r="E883" s="330"/>
      <c r="F883" s="331"/>
      <c r="G883" s="301"/>
      <c r="J883" s="36"/>
      <c r="K883" s="36"/>
      <c r="L883" s="36"/>
      <c r="M883" s="36"/>
    </row>
    <row r="884" spans="1:13" x14ac:dyDescent="0.2">
      <c r="A884" s="329"/>
      <c r="J884" s="36"/>
      <c r="K884" s="36"/>
      <c r="L884" s="36"/>
      <c r="M884" s="36"/>
    </row>
    <row r="885" spans="1:13" x14ac:dyDescent="0.2">
      <c r="A885" s="329"/>
      <c r="J885" s="36"/>
      <c r="K885" s="36"/>
      <c r="L885" s="36"/>
      <c r="M885" s="36"/>
    </row>
    <row r="886" spans="1:13" x14ac:dyDescent="0.2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</row>
    <row r="887" spans="1:13" x14ac:dyDescent="0.2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</row>
    <row r="888" spans="1:13" ht="12.75" customHeight="1" x14ac:dyDescent="0.2">
      <c r="A888" s="3860"/>
      <c r="B888" s="3860"/>
      <c r="C888" s="3845" t="s">
        <v>2859</v>
      </c>
      <c r="D888" s="3845"/>
      <c r="E888" s="3845"/>
      <c r="F888" s="3845"/>
      <c r="G888" s="3845"/>
      <c r="H888" s="3845"/>
      <c r="I888" s="3845"/>
      <c r="J888" s="3845"/>
      <c r="K888" s="3845"/>
      <c r="L888" s="3852" t="s">
        <v>2858</v>
      </c>
      <c r="M888" s="3852"/>
    </row>
    <row r="889" spans="1:13" x14ac:dyDescent="0.2">
      <c r="A889" s="3860"/>
      <c r="B889" s="3860"/>
      <c r="C889" s="3845"/>
      <c r="D889" s="3845"/>
      <c r="E889" s="3845"/>
      <c r="F889" s="3845"/>
      <c r="G889" s="3845"/>
      <c r="H889" s="3845"/>
      <c r="I889" s="3845"/>
      <c r="J889" s="3845"/>
      <c r="K889" s="3845"/>
      <c r="L889" s="3852"/>
      <c r="M889" s="3852"/>
    </row>
    <row r="890" spans="1:13" x14ac:dyDescent="0.2">
      <c r="A890" s="3860"/>
      <c r="B890" s="3860"/>
      <c r="C890" s="3845"/>
      <c r="D890" s="3845"/>
      <c r="E890" s="3845"/>
      <c r="F890" s="3845"/>
      <c r="G890" s="3845"/>
      <c r="H890" s="3845"/>
      <c r="I890" s="3845"/>
      <c r="J890" s="3845"/>
      <c r="K890" s="3845"/>
      <c r="L890" s="3852"/>
      <c r="M890" s="3852"/>
    </row>
    <row r="891" spans="1:13" ht="12.75" customHeight="1" x14ac:dyDescent="0.2">
      <c r="A891" s="3860"/>
      <c r="B891" s="3860"/>
      <c r="C891" s="3853" t="s">
        <v>2720</v>
      </c>
      <c r="D891" s="3853"/>
      <c r="E891" s="3853"/>
      <c r="F891" s="3853"/>
      <c r="G891" s="3853"/>
      <c r="H891" s="3853"/>
      <c r="I891" s="3853"/>
      <c r="J891" s="3853"/>
      <c r="K891" s="3853"/>
      <c r="L891" s="3852" t="s">
        <v>1208</v>
      </c>
      <c r="M891" s="3852"/>
    </row>
    <row r="892" spans="1:13" ht="12.75" customHeight="1" x14ac:dyDescent="0.2">
      <c r="A892" s="3860"/>
      <c r="B892" s="3860"/>
      <c r="C892" s="3853"/>
      <c r="D892" s="3853"/>
      <c r="E892" s="3853"/>
      <c r="F892" s="3853"/>
      <c r="G892" s="3853"/>
      <c r="H892" s="3853"/>
      <c r="I892" s="3853"/>
      <c r="J892" s="3853"/>
      <c r="K892" s="3853"/>
      <c r="L892" s="3852"/>
      <c r="M892" s="3852"/>
    </row>
    <row r="893" spans="1:13" ht="12.75" customHeight="1" x14ac:dyDescent="0.2">
      <c r="A893" s="3860"/>
      <c r="B893" s="3860"/>
      <c r="C893" s="3853"/>
      <c r="D893" s="3853"/>
      <c r="E893" s="3853"/>
      <c r="F893" s="3853"/>
      <c r="G893" s="3853"/>
      <c r="H893" s="3853"/>
      <c r="I893" s="3853"/>
      <c r="J893" s="3853"/>
      <c r="K893" s="3853"/>
      <c r="L893" s="3852"/>
      <c r="M893" s="3852"/>
    </row>
    <row r="894" spans="1:13" x14ac:dyDescent="0.2">
      <c r="L894" s="17"/>
      <c r="M894" s="17"/>
    </row>
    <row r="895" spans="1:13" x14ac:dyDescent="0.2">
      <c r="A895" t="s">
        <v>2319</v>
      </c>
      <c r="L895" s="292"/>
      <c r="M895" s="292"/>
    </row>
    <row r="896" spans="1:13" x14ac:dyDescent="0.2">
      <c r="A896" t="s">
        <v>99</v>
      </c>
      <c r="L896" s="292"/>
      <c r="M896" s="292"/>
    </row>
    <row r="897" spans="1:13" x14ac:dyDescent="0.2">
      <c r="A897" s="17" t="s">
        <v>2725</v>
      </c>
      <c r="J897" s="3844"/>
      <c r="K897" s="3844"/>
      <c r="L897" s="3844"/>
      <c r="M897" s="332"/>
    </row>
    <row r="898" spans="1:13" x14ac:dyDescent="0.2">
      <c r="A898" s="17" t="s">
        <v>2724</v>
      </c>
      <c r="J898" s="71"/>
      <c r="K898" s="71"/>
      <c r="L898" s="73"/>
      <c r="M898" s="73"/>
    </row>
    <row r="899" spans="1:13" x14ac:dyDescent="0.2">
      <c r="J899" s="4"/>
      <c r="K899" s="4"/>
      <c r="L899" s="71"/>
      <c r="M899" s="71"/>
    </row>
    <row r="900" spans="1:13" x14ac:dyDescent="0.2">
      <c r="B900" s="17"/>
      <c r="C900" s="17"/>
      <c r="D900" s="52"/>
      <c r="E900" s="52"/>
      <c r="L900" s="17"/>
      <c r="M900" s="17"/>
    </row>
    <row r="901" spans="1:13" ht="25.5" customHeight="1" x14ac:dyDescent="0.2">
      <c r="A901" s="3845" t="s">
        <v>2864</v>
      </c>
      <c r="B901" s="3845" t="s">
        <v>2865</v>
      </c>
      <c r="C901" s="3845" t="s">
        <v>1212</v>
      </c>
      <c r="D901" s="3845" t="s">
        <v>2866</v>
      </c>
      <c r="E901" s="3845"/>
      <c r="F901" s="3848" t="s">
        <v>3430</v>
      </c>
      <c r="G901" s="3849"/>
      <c r="H901" s="3841" t="s">
        <v>3429</v>
      </c>
      <c r="I901" s="3841"/>
      <c r="J901" s="3872" t="s">
        <v>1211</v>
      </c>
      <c r="K901" s="3872" t="s">
        <v>2872</v>
      </c>
      <c r="L901" s="3857" t="s">
        <v>2915</v>
      </c>
      <c r="M901" s="3850" t="s">
        <v>2873</v>
      </c>
    </row>
    <row r="902" spans="1:13" ht="18" x14ac:dyDescent="0.2">
      <c r="A902" s="3845"/>
      <c r="B902" s="3845"/>
      <c r="C902" s="3845"/>
      <c r="D902" s="6" t="s">
        <v>2867</v>
      </c>
      <c r="E902" s="6" t="s">
        <v>2868</v>
      </c>
      <c r="F902" s="6" t="s">
        <v>2870</v>
      </c>
      <c r="G902" s="6" t="s">
        <v>2871</v>
      </c>
      <c r="H902" s="325" t="s">
        <v>3216</v>
      </c>
      <c r="I902" s="325" t="s">
        <v>3217</v>
      </c>
      <c r="J902" s="3873"/>
      <c r="K902" s="3873"/>
      <c r="L902" s="3858"/>
      <c r="M902" s="3851"/>
    </row>
    <row r="903" spans="1:13" x14ac:dyDescent="0.2">
      <c r="A903" s="306"/>
      <c r="B903" s="291"/>
      <c r="C903" s="295"/>
      <c r="D903" s="68"/>
      <c r="E903" s="68"/>
      <c r="F903" s="67"/>
      <c r="G903" s="67"/>
      <c r="H903" s="67"/>
      <c r="I903" s="67"/>
      <c r="J903" s="67"/>
      <c r="K903" s="67"/>
      <c r="L903" s="291"/>
      <c r="M903" s="772"/>
    </row>
    <row r="904" spans="1:13" ht="25.5" x14ac:dyDescent="0.2">
      <c r="A904" s="297"/>
      <c r="B904" s="20" t="s">
        <v>4421</v>
      </c>
      <c r="C904" s="440" t="s">
        <v>3170</v>
      </c>
      <c r="D904" s="22">
        <v>40111</v>
      </c>
      <c r="E904" s="22">
        <v>40169</v>
      </c>
      <c r="F904" s="3888">
        <v>210</v>
      </c>
      <c r="G904" s="3888">
        <v>1</v>
      </c>
      <c r="H904" s="7"/>
      <c r="I904" s="7"/>
      <c r="J904" s="7">
        <v>2</v>
      </c>
      <c r="K904" s="7"/>
      <c r="L904" s="20"/>
      <c r="M904" s="20"/>
    </row>
    <row r="905" spans="1:13" ht="25.5" x14ac:dyDescent="0.2">
      <c r="A905" s="297"/>
      <c r="B905" s="20" t="s">
        <v>4421</v>
      </c>
      <c r="C905" s="440" t="s">
        <v>3171</v>
      </c>
      <c r="D905" s="22">
        <v>40106</v>
      </c>
      <c r="E905" s="22">
        <v>40169</v>
      </c>
      <c r="F905" s="3888"/>
      <c r="G905" s="3888"/>
      <c r="H905" s="7"/>
      <c r="I905" s="7"/>
      <c r="J905" s="7">
        <v>5</v>
      </c>
      <c r="K905" s="7"/>
      <c r="L905" s="20"/>
      <c r="M905" s="20"/>
    </row>
    <row r="906" spans="1:13" ht="25.5" x14ac:dyDescent="0.2">
      <c r="A906" s="297"/>
      <c r="B906" s="20" t="s">
        <v>4421</v>
      </c>
      <c r="C906" s="440" t="s">
        <v>3172</v>
      </c>
      <c r="D906" s="22">
        <v>40066</v>
      </c>
      <c r="E906" s="22">
        <v>40087</v>
      </c>
      <c r="F906" s="3888"/>
      <c r="G906" s="3888"/>
      <c r="H906" s="7"/>
      <c r="I906" s="7"/>
      <c r="J906" s="7">
        <v>4</v>
      </c>
      <c r="K906" s="7"/>
      <c r="L906" s="20"/>
      <c r="M906" s="20"/>
    </row>
    <row r="907" spans="1:13" ht="25.5" x14ac:dyDescent="0.2">
      <c r="A907" s="297"/>
      <c r="B907" s="20" t="s">
        <v>4421</v>
      </c>
      <c r="C907" s="440" t="s">
        <v>3173</v>
      </c>
      <c r="D907" s="22">
        <v>40063</v>
      </c>
      <c r="E907" s="22">
        <v>40111</v>
      </c>
      <c r="F907" s="3888"/>
      <c r="G907" s="3888"/>
      <c r="H907" s="7"/>
      <c r="I907" s="7"/>
      <c r="J907" s="7">
        <v>4</v>
      </c>
      <c r="K907" s="7"/>
      <c r="L907" s="20"/>
      <c r="M907" s="20"/>
    </row>
    <row r="908" spans="1:13" ht="25.5" x14ac:dyDescent="0.2">
      <c r="A908" s="297"/>
      <c r="B908" s="20" t="s">
        <v>4421</v>
      </c>
      <c r="C908" s="440" t="s">
        <v>3174</v>
      </c>
      <c r="D908" s="22">
        <v>40065</v>
      </c>
      <c r="E908" s="22">
        <v>40169</v>
      </c>
      <c r="F908" s="3888"/>
      <c r="G908" s="3888"/>
      <c r="H908" s="7"/>
      <c r="I908" s="7"/>
      <c r="J908" s="7">
        <v>7</v>
      </c>
      <c r="K908" s="7"/>
      <c r="L908" s="20"/>
      <c r="M908" s="20"/>
    </row>
    <row r="909" spans="1:13" ht="25.5" x14ac:dyDescent="0.2">
      <c r="A909" s="297"/>
      <c r="B909" s="20" t="s">
        <v>4421</v>
      </c>
      <c r="C909" s="440" t="s">
        <v>3175</v>
      </c>
      <c r="D909" s="24">
        <v>40111</v>
      </c>
      <c r="E909" s="22">
        <v>40118</v>
      </c>
      <c r="F909" s="3888"/>
      <c r="G909" s="3888"/>
      <c r="H909" s="7"/>
      <c r="I909" s="7"/>
      <c r="J909" s="7">
        <v>4</v>
      </c>
      <c r="K909" s="7"/>
      <c r="L909" s="20"/>
      <c r="M909" s="20"/>
    </row>
    <row r="910" spans="1:13" ht="25.5" x14ac:dyDescent="0.2">
      <c r="A910" s="297"/>
      <c r="B910" s="20" t="s">
        <v>4421</v>
      </c>
      <c r="C910" s="440" t="s">
        <v>3176</v>
      </c>
      <c r="D910" s="22">
        <v>40106</v>
      </c>
      <c r="E910" s="22">
        <v>40122</v>
      </c>
      <c r="F910" s="3888"/>
      <c r="G910" s="3888"/>
      <c r="H910" s="7"/>
      <c r="I910" s="7"/>
      <c r="J910" s="7">
        <v>6</v>
      </c>
      <c r="K910" s="7"/>
      <c r="L910" s="20"/>
      <c r="M910" s="20"/>
    </row>
    <row r="911" spans="1:13" ht="27" customHeight="1" x14ac:dyDescent="0.2">
      <c r="B911" s="20" t="s">
        <v>4421</v>
      </c>
      <c r="C911" s="440" t="s">
        <v>3177</v>
      </c>
      <c r="D911" s="22">
        <v>40118</v>
      </c>
      <c r="E911" s="22">
        <v>40118</v>
      </c>
      <c r="F911" s="3888"/>
      <c r="G911" s="3888"/>
      <c r="H911" s="7"/>
      <c r="I911" s="7"/>
      <c r="J911" s="7">
        <v>3</v>
      </c>
      <c r="K911" s="7"/>
      <c r="L911" s="20"/>
      <c r="M911" s="20"/>
    </row>
    <row r="912" spans="1:13" ht="25.5" x14ac:dyDescent="0.2">
      <c r="A912" s="297"/>
      <c r="B912" s="20" t="s">
        <v>4421</v>
      </c>
      <c r="C912" s="440" t="s">
        <v>3178</v>
      </c>
      <c r="D912" s="22">
        <v>40118</v>
      </c>
      <c r="E912" s="22">
        <v>40148</v>
      </c>
      <c r="F912" s="3888"/>
      <c r="G912" s="3888"/>
      <c r="H912" s="7"/>
      <c r="I912" s="7"/>
      <c r="J912" s="7">
        <v>6</v>
      </c>
      <c r="K912" s="7"/>
      <c r="L912" s="20"/>
      <c r="M912" s="20"/>
    </row>
    <row r="913" spans="1:13" ht="25.5" x14ac:dyDescent="0.2">
      <c r="A913" s="297"/>
      <c r="B913" s="20" t="s">
        <v>4421</v>
      </c>
      <c r="C913" s="440" t="s">
        <v>3179</v>
      </c>
      <c r="D913" s="22">
        <v>40114</v>
      </c>
      <c r="E913" s="22">
        <v>40137</v>
      </c>
      <c r="F913" s="3888"/>
      <c r="G913" s="3888"/>
      <c r="H913" s="7"/>
      <c r="I913" s="7"/>
      <c r="J913" s="7">
        <v>6</v>
      </c>
      <c r="K913" s="7"/>
      <c r="L913" s="303" t="s">
        <v>1213</v>
      </c>
      <c r="M913" s="303"/>
    </row>
    <row r="914" spans="1:13" ht="27" customHeight="1" x14ac:dyDescent="0.2">
      <c r="A914" s="297"/>
      <c r="B914" s="20" t="s">
        <v>4421</v>
      </c>
      <c r="C914" s="440" t="s">
        <v>3180</v>
      </c>
      <c r="D914" s="22">
        <v>40148</v>
      </c>
      <c r="E914" s="22">
        <v>40162</v>
      </c>
      <c r="F914" s="3888"/>
      <c r="G914" s="3888"/>
      <c r="H914" s="7"/>
      <c r="I914" s="7"/>
      <c r="J914" s="7">
        <v>9</v>
      </c>
      <c r="K914" s="7"/>
      <c r="L914" s="7"/>
      <c r="M914" s="303" t="s">
        <v>2685</v>
      </c>
    </row>
    <row r="915" spans="1:13" ht="25.5" x14ac:dyDescent="0.2">
      <c r="A915" s="297"/>
      <c r="B915" s="20" t="s">
        <v>4421</v>
      </c>
      <c r="C915" s="440" t="s">
        <v>3181</v>
      </c>
      <c r="D915" s="22">
        <v>40135</v>
      </c>
      <c r="E915" s="22">
        <v>40148</v>
      </c>
      <c r="F915" s="3888"/>
      <c r="G915" s="3888"/>
      <c r="H915" s="7"/>
      <c r="I915" s="7"/>
      <c r="J915" s="7">
        <v>4</v>
      </c>
      <c r="K915" s="7"/>
      <c r="L915" s="7"/>
      <c r="M915" s="20"/>
    </row>
    <row r="916" spans="1:13" ht="25.5" x14ac:dyDescent="0.2">
      <c r="A916" s="297"/>
      <c r="B916" s="20" t="s">
        <v>4421</v>
      </c>
      <c r="C916" s="440" t="s">
        <v>3182</v>
      </c>
      <c r="D916" s="22">
        <v>40135</v>
      </c>
      <c r="E916" s="22">
        <v>40148</v>
      </c>
      <c r="F916" s="3888"/>
      <c r="G916" s="3888"/>
      <c r="H916" s="7"/>
      <c r="I916" s="7"/>
      <c r="J916" s="7">
        <v>4</v>
      </c>
      <c r="K916" s="7"/>
      <c r="L916" s="7"/>
      <c r="M916" s="20"/>
    </row>
    <row r="917" spans="1:13" ht="25.5" x14ac:dyDescent="0.2">
      <c r="A917" s="297"/>
      <c r="B917" s="20" t="s">
        <v>4421</v>
      </c>
      <c r="C917" s="440" t="s">
        <v>3183</v>
      </c>
      <c r="D917" s="22">
        <v>40135</v>
      </c>
      <c r="E917" s="22">
        <v>40148</v>
      </c>
      <c r="F917" s="3888"/>
      <c r="G917" s="3888"/>
      <c r="H917" s="7"/>
      <c r="I917" s="7"/>
      <c r="J917" s="7">
        <v>5</v>
      </c>
      <c r="K917" s="7"/>
      <c r="L917" s="7"/>
      <c r="M917" s="20"/>
    </row>
    <row r="918" spans="1:13" ht="25.5" x14ac:dyDescent="0.2">
      <c r="A918" s="297"/>
      <c r="B918" s="20" t="s">
        <v>4421</v>
      </c>
      <c r="C918" s="440" t="s">
        <v>3184</v>
      </c>
      <c r="D918" s="22">
        <v>40135</v>
      </c>
      <c r="E918" s="22">
        <v>40148</v>
      </c>
      <c r="F918" s="3888"/>
      <c r="G918" s="3888"/>
      <c r="H918" s="7"/>
      <c r="I918" s="7"/>
      <c r="J918" s="7">
        <v>8</v>
      </c>
      <c r="K918" s="7"/>
      <c r="L918" s="7"/>
      <c r="M918" s="20"/>
    </row>
    <row r="919" spans="1:13" ht="12.75" customHeight="1" x14ac:dyDescent="0.2">
      <c r="A919" s="305"/>
      <c r="B919" s="17"/>
      <c r="C919" s="70"/>
      <c r="D919" s="52"/>
      <c r="E919" s="52"/>
      <c r="F919" s="737"/>
      <c r="G919" s="737"/>
      <c r="M919" s="17"/>
    </row>
    <row r="920" spans="1:13" ht="12.75" customHeight="1" x14ac:dyDescent="0.2">
      <c r="A920" s="305"/>
      <c r="B920" s="17"/>
      <c r="C920" s="70"/>
      <c r="D920" s="52"/>
      <c r="E920" s="52"/>
      <c r="F920" s="737"/>
      <c r="G920" s="737"/>
      <c r="M920" s="17"/>
    </row>
    <row r="921" spans="1:13" ht="12.75" customHeight="1" x14ac:dyDescent="0.2">
      <c r="A921" s="3860"/>
      <c r="B921" s="3860"/>
      <c r="C921" s="3873" t="s">
        <v>2859</v>
      </c>
      <c r="D921" s="3873"/>
      <c r="E921" s="3873"/>
      <c r="F921" s="3873"/>
      <c r="G921" s="3873"/>
      <c r="H921" s="3873"/>
      <c r="I921" s="3873"/>
      <c r="J921" s="3873"/>
      <c r="K921" s="3873"/>
      <c r="L921" s="3941" t="s">
        <v>2858</v>
      </c>
      <c r="M921" s="3941"/>
    </row>
    <row r="922" spans="1:13" ht="12.75" customHeight="1" x14ac:dyDescent="0.2">
      <c r="A922" s="3860"/>
      <c r="B922" s="3860"/>
      <c r="C922" s="3845"/>
      <c r="D922" s="3845"/>
      <c r="E922" s="3845"/>
      <c r="F922" s="3845"/>
      <c r="G922" s="3845"/>
      <c r="H922" s="3845"/>
      <c r="I922" s="3845"/>
      <c r="J922" s="3845"/>
      <c r="K922" s="3845"/>
      <c r="L922" s="3852"/>
      <c r="M922" s="3852"/>
    </row>
    <row r="923" spans="1:13" ht="12.75" customHeight="1" x14ac:dyDescent="0.2">
      <c r="A923" s="3860"/>
      <c r="B923" s="3860"/>
      <c r="C923" s="3845"/>
      <c r="D923" s="3845"/>
      <c r="E923" s="3845"/>
      <c r="F923" s="3845"/>
      <c r="G923" s="3845"/>
      <c r="H923" s="3845"/>
      <c r="I923" s="3845"/>
      <c r="J923" s="3845"/>
      <c r="K923" s="3845"/>
      <c r="L923" s="3852"/>
      <c r="M923" s="3852"/>
    </row>
    <row r="924" spans="1:13" ht="12.75" customHeight="1" x14ac:dyDescent="0.2">
      <c r="A924" s="3860"/>
      <c r="B924" s="3860"/>
      <c r="C924" s="3853" t="s">
        <v>2720</v>
      </c>
      <c r="D924" s="3853"/>
      <c r="E924" s="3853"/>
      <c r="F924" s="3853"/>
      <c r="G924" s="3853"/>
      <c r="H924" s="3853"/>
      <c r="I924" s="3853"/>
      <c r="J924" s="3853"/>
      <c r="K924" s="3853"/>
      <c r="L924" s="3852" t="s">
        <v>1208</v>
      </c>
      <c r="M924" s="3852"/>
    </row>
    <row r="925" spans="1:13" ht="12.75" customHeight="1" x14ac:dyDescent="0.2">
      <c r="A925" s="3860"/>
      <c r="B925" s="3860"/>
      <c r="C925" s="3853"/>
      <c r="D925" s="3853"/>
      <c r="E925" s="3853"/>
      <c r="F925" s="3853"/>
      <c r="G925" s="3853"/>
      <c r="H925" s="3853"/>
      <c r="I925" s="3853"/>
      <c r="J925" s="3853"/>
      <c r="K925" s="3853"/>
      <c r="L925" s="3852"/>
      <c r="M925" s="3852"/>
    </row>
    <row r="926" spans="1:13" ht="12.75" customHeight="1" x14ac:dyDescent="0.2">
      <c r="A926" s="3860"/>
      <c r="B926" s="3860"/>
      <c r="C926" s="3853"/>
      <c r="D926" s="3853"/>
      <c r="E926" s="3853"/>
      <c r="F926" s="3853"/>
      <c r="G926" s="3853"/>
      <c r="H926" s="3853"/>
      <c r="I926" s="3853"/>
      <c r="J926" s="3853"/>
      <c r="K926" s="3853"/>
      <c r="L926" s="3852"/>
      <c r="M926" s="3852"/>
    </row>
    <row r="927" spans="1:13" ht="12.75" customHeight="1" x14ac:dyDescent="0.2">
      <c r="L927" s="17"/>
      <c r="M927" s="17"/>
    </row>
    <row r="928" spans="1:13" ht="12.75" customHeight="1" x14ac:dyDescent="0.2">
      <c r="A928" t="s">
        <v>2319</v>
      </c>
      <c r="L928" s="292"/>
      <c r="M928" s="292"/>
    </row>
    <row r="929" spans="1:13" ht="12.75" customHeight="1" x14ac:dyDescent="0.2">
      <c r="A929" t="s">
        <v>99</v>
      </c>
      <c r="L929" s="292"/>
      <c r="M929" s="292"/>
    </row>
    <row r="930" spans="1:13" ht="12.75" customHeight="1" x14ac:dyDescent="0.2">
      <c r="A930" s="17" t="s">
        <v>2725</v>
      </c>
      <c r="J930" s="3844"/>
      <c r="K930" s="3844"/>
      <c r="L930" s="3844"/>
      <c r="M930" s="332"/>
    </row>
    <row r="931" spans="1:13" ht="12.75" customHeight="1" x14ac:dyDescent="0.2">
      <c r="A931" s="17" t="s">
        <v>2724</v>
      </c>
      <c r="J931" s="71"/>
      <c r="K931" s="71"/>
      <c r="L931" s="73"/>
      <c r="M931" s="73"/>
    </row>
    <row r="932" spans="1:13" ht="12.75" customHeight="1" x14ac:dyDescent="0.2">
      <c r="J932" s="4"/>
      <c r="K932" s="4"/>
      <c r="L932" s="71"/>
      <c r="M932" s="71"/>
    </row>
    <row r="933" spans="1:13" ht="12.75" customHeight="1" x14ac:dyDescent="0.2">
      <c r="B933" s="17"/>
      <c r="C933" s="17"/>
      <c r="D933" s="52"/>
      <c r="E933" s="52"/>
      <c r="L933" s="17"/>
      <c r="M933" s="17"/>
    </row>
    <row r="934" spans="1:13" ht="24" customHeight="1" x14ac:dyDescent="0.2">
      <c r="A934" s="3845" t="s">
        <v>2864</v>
      </c>
      <c r="B934" s="3845" t="s">
        <v>2865</v>
      </c>
      <c r="C934" s="3845" t="s">
        <v>1212</v>
      </c>
      <c r="D934" s="3845" t="s">
        <v>2866</v>
      </c>
      <c r="E934" s="3845"/>
      <c r="F934" s="3848" t="s">
        <v>3430</v>
      </c>
      <c r="G934" s="3849"/>
      <c r="H934" s="3841" t="s">
        <v>3429</v>
      </c>
      <c r="I934" s="3841"/>
      <c r="J934" s="3872" t="s">
        <v>1211</v>
      </c>
      <c r="K934" s="3872" t="s">
        <v>2872</v>
      </c>
      <c r="L934" s="3857" t="s">
        <v>2915</v>
      </c>
      <c r="M934" s="3850" t="s">
        <v>2873</v>
      </c>
    </row>
    <row r="935" spans="1:13" ht="12.75" customHeight="1" x14ac:dyDescent="0.2">
      <c r="A935" s="3845"/>
      <c r="B935" s="3845"/>
      <c r="C935" s="3845"/>
      <c r="D935" s="6" t="s">
        <v>2867</v>
      </c>
      <c r="E935" s="6" t="s">
        <v>2868</v>
      </c>
      <c r="F935" s="6" t="s">
        <v>2870</v>
      </c>
      <c r="G935" s="6" t="s">
        <v>2871</v>
      </c>
      <c r="H935" s="325" t="s">
        <v>3216</v>
      </c>
      <c r="I935" s="325" t="s">
        <v>3217</v>
      </c>
      <c r="J935" s="3873"/>
      <c r="K935" s="3873"/>
      <c r="L935" s="3858"/>
      <c r="M935" s="3851"/>
    </row>
    <row r="936" spans="1:13" ht="12.75" customHeight="1" x14ac:dyDescent="0.2">
      <c r="A936" s="297"/>
      <c r="B936" s="20"/>
      <c r="C936" s="382"/>
      <c r="D936" s="22"/>
      <c r="E936" s="22"/>
      <c r="F936" s="748"/>
      <c r="G936" s="748"/>
      <c r="H936" s="7"/>
      <c r="I936" s="7"/>
      <c r="J936" s="7"/>
      <c r="K936" s="7"/>
      <c r="L936" s="7"/>
      <c r="M936" s="20"/>
    </row>
    <row r="937" spans="1:13" ht="24.75" customHeight="1" x14ac:dyDescent="0.2">
      <c r="A937" s="297"/>
      <c r="B937" s="20" t="s">
        <v>4421</v>
      </c>
      <c r="C937" s="382" t="s">
        <v>3185</v>
      </c>
      <c r="D937" s="22">
        <v>40135</v>
      </c>
      <c r="E937" s="22">
        <v>40178</v>
      </c>
      <c r="F937" s="3855">
        <v>210</v>
      </c>
      <c r="G937" s="3855">
        <v>1</v>
      </c>
      <c r="H937" s="7"/>
      <c r="I937" s="7"/>
      <c r="J937" s="7">
        <v>1</v>
      </c>
      <c r="K937" s="7"/>
      <c r="L937" s="7"/>
      <c r="M937" s="11" t="s">
        <v>2686</v>
      </c>
    </row>
    <row r="938" spans="1:13" ht="24" customHeight="1" x14ac:dyDescent="0.2">
      <c r="A938" s="297"/>
      <c r="B938" s="20" t="s">
        <v>4421</v>
      </c>
      <c r="C938" s="382" t="s">
        <v>3186</v>
      </c>
      <c r="D938" s="22">
        <v>40135</v>
      </c>
      <c r="E938" s="22">
        <v>40148</v>
      </c>
      <c r="F938" s="3855"/>
      <c r="G938" s="3855"/>
      <c r="H938" s="7"/>
      <c r="I938" s="7"/>
      <c r="J938" s="7">
        <v>5</v>
      </c>
      <c r="K938" s="7"/>
      <c r="L938" s="7"/>
      <c r="M938" s="20"/>
    </row>
    <row r="939" spans="1:13" ht="42" customHeight="1" x14ac:dyDescent="0.2">
      <c r="A939" s="297"/>
      <c r="B939" s="20" t="s">
        <v>4421</v>
      </c>
      <c r="C939" s="382" t="s">
        <v>3187</v>
      </c>
      <c r="D939" s="22">
        <v>40148</v>
      </c>
      <c r="E939" s="22">
        <v>39814</v>
      </c>
      <c r="F939" s="3855"/>
      <c r="G939" s="3855"/>
      <c r="H939" s="7"/>
      <c r="I939" s="7"/>
      <c r="J939" s="7">
        <v>5</v>
      </c>
      <c r="K939" s="7"/>
      <c r="L939" s="7"/>
      <c r="M939" s="303" t="s">
        <v>2687</v>
      </c>
    </row>
    <row r="940" spans="1:13" ht="27" customHeight="1" x14ac:dyDescent="0.2">
      <c r="A940" s="297"/>
      <c r="B940" s="20" t="s">
        <v>4421</v>
      </c>
      <c r="C940" s="382" t="s">
        <v>3188</v>
      </c>
      <c r="D940" s="22">
        <v>40169</v>
      </c>
      <c r="E940" s="22">
        <v>40178</v>
      </c>
      <c r="F940" s="3855"/>
      <c r="G940" s="3855"/>
      <c r="H940" s="7"/>
      <c r="I940" s="7"/>
      <c r="J940" s="7">
        <v>5</v>
      </c>
      <c r="K940" s="7"/>
      <c r="L940" s="20"/>
      <c r="M940" s="20"/>
    </row>
    <row r="941" spans="1:13" ht="25.5" x14ac:dyDescent="0.2">
      <c r="A941" s="297"/>
      <c r="B941" s="20" t="s">
        <v>4421</v>
      </c>
      <c r="C941" s="382" t="s">
        <v>3189</v>
      </c>
      <c r="D941" s="22">
        <v>39842</v>
      </c>
      <c r="E941" s="22">
        <v>40176</v>
      </c>
      <c r="F941" s="3855"/>
      <c r="G941" s="3856"/>
      <c r="H941" s="7"/>
      <c r="I941" s="7"/>
      <c r="J941" s="7">
        <v>6</v>
      </c>
      <c r="K941" s="7"/>
      <c r="L941" s="20"/>
      <c r="M941" s="20"/>
    </row>
    <row r="942" spans="1:13" ht="15" x14ac:dyDescent="0.2">
      <c r="A942" s="297"/>
      <c r="B942" s="42" t="s">
        <v>4456</v>
      </c>
      <c r="C942" s="387" t="s">
        <v>6419</v>
      </c>
      <c r="D942" s="22"/>
      <c r="E942" s="22"/>
      <c r="F942" s="3855"/>
      <c r="G942" s="734"/>
      <c r="H942" s="7"/>
      <c r="I942" s="7"/>
      <c r="J942" s="7"/>
      <c r="K942" s="7"/>
      <c r="L942" s="20"/>
      <c r="M942" s="20"/>
    </row>
    <row r="943" spans="1:13" ht="25.5" x14ac:dyDescent="0.2">
      <c r="A943" s="7"/>
      <c r="B943" s="20" t="s">
        <v>4456</v>
      </c>
      <c r="C943" s="382" t="s">
        <v>3190</v>
      </c>
      <c r="D943" s="22">
        <v>40083</v>
      </c>
      <c r="E943" s="22">
        <v>39994</v>
      </c>
      <c r="F943" s="3855"/>
      <c r="G943" s="3854">
        <v>2</v>
      </c>
      <c r="H943" s="7"/>
      <c r="I943" s="7"/>
      <c r="J943" s="7">
        <v>20</v>
      </c>
      <c r="K943" s="7"/>
      <c r="L943" s="20"/>
      <c r="M943" s="20"/>
    </row>
    <row r="944" spans="1:13" ht="27" customHeight="1" x14ac:dyDescent="0.2">
      <c r="A944" s="7"/>
      <c r="B944" s="20" t="s">
        <v>4456</v>
      </c>
      <c r="C944" s="382" t="s">
        <v>3191</v>
      </c>
      <c r="D944" s="22">
        <v>39930</v>
      </c>
      <c r="E944" s="22">
        <v>39930</v>
      </c>
      <c r="F944" s="3855"/>
      <c r="G944" s="3855"/>
      <c r="H944" s="7"/>
      <c r="I944" s="7"/>
      <c r="J944" s="7">
        <v>1</v>
      </c>
      <c r="K944" s="7"/>
      <c r="L944" s="20"/>
      <c r="M944" s="20"/>
    </row>
    <row r="945" spans="1:13" ht="25.5" x14ac:dyDescent="0.2">
      <c r="A945" s="7"/>
      <c r="B945" s="20" t="s">
        <v>4456</v>
      </c>
      <c r="C945" s="382" t="s">
        <v>3192</v>
      </c>
      <c r="D945" s="22">
        <v>39900</v>
      </c>
      <c r="E945" s="22">
        <v>40057</v>
      </c>
      <c r="F945" s="3855"/>
      <c r="G945" s="3855"/>
      <c r="H945" s="7"/>
      <c r="I945" s="7"/>
      <c r="J945" s="7">
        <v>9</v>
      </c>
      <c r="K945" s="7"/>
      <c r="L945" s="20"/>
      <c r="M945" s="20"/>
    </row>
    <row r="946" spans="1:13" ht="25.5" x14ac:dyDescent="0.2">
      <c r="A946" s="31"/>
      <c r="B946" s="20" t="s">
        <v>4456</v>
      </c>
      <c r="C946" s="382" t="s">
        <v>3193</v>
      </c>
      <c r="D946" s="22">
        <v>39931</v>
      </c>
      <c r="E946" s="22">
        <v>40056</v>
      </c>
      <c r="F946" s="3855"/>
      <c r="G946" s="3855"/>
      <c r="H946" s="7"/>
      <c r="I946" s="7"/>
      <c r="J946" s="7">
        <v>8</v>
      </c>
      <c r="K946" s="7"/>
      <c r="L946" s="20"/>
      <c r="M946" s="20"/>
    </row>
    <row r="947" spans="1:13" ht="27" customHeight="1" x14ac:dyDescent="0.2">
      <c r="A947" s="31"/>
      <c r="B947" s="20" t="s">
        <v>4456</v>
      </c>
      <c r="C947" s="382" t="s">
        <v>3194</v>
      </c>
      <c r="D947" s="22">
        <v>39931</v>
      </c>
      <c r="E947" s="22">
        <v>40056</v>
      </c>
      <c r="F947" s="3855"/>
      <c r="G947" s="3855"/>
      <c r="H947" s="7"/>
      <c r="I947" s="7"/>
      <c r="J947" s="7">
        <v>7</v>
      </c>
      <c r="K947" s="7"/>
      <c r="L947" s="20"/>
      <c r="M947" s="20"/>
    </row>
    <row r="948" spans="1:13" ht="25.5" x14ac:dyDescent="0.2">
      <c r="A948" s="31"/>
      <c r="B948" s="20" t="s">
        <v>4456</v>
      </c>
      <c r="C948" s="382" t="s">
        <v>3195</v>
      </c>
      <c r="D948" s="22">
        <v>40084</v>
      </c>
      <c r="E948" s="22">
        <v>40057</v>
      </c>
      <c r="F948" s="3855"/>
      <c r="G948" s="3855"/>
      <c r="H948" s="7"/>
      <c r="I948" s="7"/>
      <c r="J948" s="7">
        <v>9</v>
      </c>
      <c r="K948" s="7"/>
      <c r="L948" s="20"/>
      <c r="M948" s="20"/>
    </row>
    <row r="949" spans="1:13" ht="25.5" x14ac:dyDescent="0.2">
      <c r="A949" s="7"/>
      <c r="B949" s="20" t="s">
        <v>4456</v>
      </c>
      <c r="C949" s="382" t="s">
        <v>3196</v>
      </c>
      <c r="D949" s="22">
        <v>39961</v>
      </c>
      <c r="E949" s="22">
        <v>39981</v>
      </c>
      <c r="F949" s="3855"/>
      <c r="G949" s="3855"/>
      <c r="H949" s="7"/>
      <c r="I949" s="7"/>
      <c r="J949" s="7">
        <v>11</v>
      </c>
      <c r="K949" s="7"/>
      <c r="L949" s="7"/>
      <c r="M949" s="7"/>
    </row>
    <row r="950" spans="1:13" ht="25.5" x14ac:dyDescent="0.2">
      <c r="A950" s="7"/>
      <c r="B950" s="20" t="s">
        <v>4456</v>
      </c>
      <c r="C950" s="382" t="s">
        <v>3197</v>
      </c>
      <c r="D950" s="22">
        <v>39965</v>
      </c>
      <c r="E950" s="22">
        <v>40025</v>
      </c>
      <c r="F950" s="3855"/>
      <c r="G950" s="3855"/>
      <c r="H950" s="7"/>
      <c r="I950" s="7"/>
      <c r="J950" s="7"/>
      <c r="K950" s="7"/>
      <c r="L950" s="7"/>
      <c r="M950" s="7"/>
    </row>
    <row r="951" spans="1:13" ht="25.5" x14ac:dyDescent="0.2">
      <c r="A951" s="31"/>
      <c r="B951" s="20" t="s">
        <v>4456</v>
      </c>
      <c r="C951" s="382" t="s">
        <v>3198</v>
      </c>
      <c r="D951" s="22">
        <v>39965</v>
      </c>
      <c r="E951" s="22">
        <v>40025</v>
      </c>
      <c r="F951" s="3855"/>
      <c r="G951" s="3855"/>
      <c r="H951" s="7"/>
      <c r="I951" s="7"/>
      <c r="J951" s="7">
        <v>25</v>
      </c>
      <c r="K951" s="7"/>
      <c r="L951" s="20"/>
      <c r="M951" s="20"/>
    </row>
    <row r="952" spans="1:13" ht="25.5" x14ac:dyDescent="0.2">
      <c r="A952" s="31"/>
      <c r="B952" s="20" t="s">
        <v>4456</v>
      </c>
      <c r="C952" s="382" t="s">
        <v>3199</v>
      </c>
      <c r="D952" s="22">
        <v>39931</v>
      </c>
      <c r="E952" s="22">
        <v>40056</v>
      </c>
      <c r="F952" s="3855"/>
      <c r="G952" s="3855"/>
      <c r="H952" s="7"/>
      <c r="I952" s="7"/>
      <c r="J952" s="7">
        <v>15</v>
      </c>
      <c r="K952" s="7"/>
      <c r="L952" s="20"/>
      <c r="M952" s="20"/>
    </row>
    <row r="953" spans="1:13" ht="25.5" x14ac:dyDescent="0.2">
      <c r="A953" s="31"/>
      <c r="B953" s="20" t="s">
        <v>4456</v>
      </c>
      <c r="C953" s="382" t="s">
        <v>3200</v>
      </c>
      <c r="D953" s="22">
        <v>39995</v>
      </c>
      <c r="E953" s="22">
        <v>40056</v>
      </c>
      <c r="F953" s="3856"/>
      <c r="G953" s="3856"/>
      <c r="H953" s="7"/>
      <c r="I953" s="7"/>
      <c r="J953" s="7">
        <v>5</v>
      </c>
      <c r="K953" s="7"/>
      <c r="L953" s="20"/>
      <c r="M953" s="20"/>
    </row>
    <row r="955" spans="1:13" ht="15" customHeight="1" x14ac:dyDescent="0.2">
      <c r="A955" s="17" t="s">
        <v>908</v>
      </c>
      <c r="C955" s="329"/>
      <c r="D955" s="3934" t="s">
        <v>2722</v>
      </c>
      <c r="E955" s="3934"/>
      <c r="F955" s="3934"/>
      <c r="G955" s="3934"/>
      <c r="J955" s="36"/>
      <c r="K955" s="36"/>
      <c r="L955" s="36"/>
      <c r="M955" s="36"/>
    </row>
    <row r="956" spans="1:13" x14ac:dyDescent="0.2">
      <c r="A956" t="s">
        <v>2723</v>
      </c>
      <c r="D956" s="3" t="s">
        <v>2860</v>
      </c>
      <c r="E956" s="330" t="s">
        <v>2861</v>
      </c>
      <c r="F956" s="331"/>
      <c r="G956" s="301" t="s">
        <v>2862</v>
      </c>
      <c r="J956" s="36"/>
      <c r="K956" s="36"/>
      <c r="L956" s="36"/>
      <c r="M956" s="36"/>
    </row>
    <row r="957" spans="1:13" x14ac:dyDescent="0.2">
      <c r="A957" s="17" t="s">
        <v>2727</v>
      </c>
      <c r="D957" s="301"/>
      <c r="E957" s="330"/>
      <c r="F957" s="331"/>
      <c r="G957" s="301"/>
      <c r="J957" s="36"/>
      <c r="K957" s="36"/>
      <c r="L957" s="36"/>
      <c r="M957" s="36"/>
    </row>
    <row r="958" spans="1:13" x14ac:dyDescent="0.2">
      <c r="A958" s="329"/>
      <c r="J958" s="36"/>
      <c r="K958" s="36"/>
      <c r="L958" s="36"/>
      <c r="M958" s="36"/>
    </row>
    <row r="959" spans="1:13" x14ac:dyDescent="0.2">
      <c r="A959" s="329"/>
      <c r="C959" s="329"/>
      <c r="J959" s="36"/>
      <c r="K959" s="36"/>
      <c r="L959" s="36"/>
      <c r="M959" s="36"/>
    </row>
    <row r="960" spans="1:13" x14ac:dyDescent="0.2">
      <c r="A960" s="329"/>
      <c r="C960" s="329"/>
      <c r="J960" s="36"/>
      <c r="K960" s="36"/>
      <c r="L960" s="36"/>
      <c r="M960" s="36"/>
    </row>
    <row r="961" spans="1:13" x14ac:dyDescent="0.2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</row>
    <row r="963" spans="1:13" ht="12.75" customHeight="1" x14ac:dyDescent="0.2">
      <c r="A963" s="3860"/>
      <c r="B963" s="3860"/>
      <c r="C963" s="3845" t="s">
        <v>2859</v>
      </c>
      <c r="D963" s="3845"/>
      <c r="E963" s="3845"/>
      <c r="F963" s="3845"/>
      <c r="G963" s="3845"/>
      <c r="H963" s="3845"/>
      <c r="I963" s="3845"/>
      <c r="J963" s="3845"/>
      <c r="K963" s="3845"/>
      <c r="L963" s="3852" t="s">
        <v>2858</v>
      </c>
      <c r="M963" s="3852"/>
    </row>
    <row r="964" spans="1:13" x14ac:dyDescent="0.2">
      <c r="A964" s="3860"/>
      <c r="B964" s="3860"/>
      <c r="C964" s="3845"/>
      <c r="D964" s="3845"/>
      <c r="E964" s="3845"/>
      <c r="F964" s="3845"/>
      <c r="G964" s="3845"/>
      <c r="H964" s="3845"/>
      <c r="I964" s="3845"/>
      <c r="J964" s="3845"/>
      <c r="K964" s="3845"/>
      <c r="L964" s="3852"/>
      <c r="M964" s="3852"/>
    </row>
    <row r="965" spans="1:13" x14ac:dyDescent="0.2">
      <c r="A965" s="3860"/>
      <c r="B965" s="3860"/>
      <c r="C965" s="3845"/>
      <c r="D965" s="3845"/>
      <c r="E965" s="3845"/>
      <c r="F965" s="3845"/>
      <c r="G965" s="3845"/>
      <c r="H965" s="3845"/>
      <c r="I965" s="3845"/>
      <c r="J965" s="3845"/>
      <c r="K965" s="3845"/>
      <c r="L965" s="3852"/>
      <c r="M965" s="3852"/>
    </row>
    <row r="966" spans="1:13" ht="12.75" customHeight="1" x14ac:dyDescent="0.2">
      <c r="A966" s="3860"/>
      <c r="B966" s="3860"/>
      <c r="C966" s="3853" t="s">
        <v>2720</v>
      </c>
      <c r="D966" s="3853"/>
      <c r="E966" s="3853"/>
      <c r="F966" s="3853"/>
      <c r="G966" s="3853"/>
      <c r="H966" s="3853"/>
      <c r="I966" s="3853"/>
      <c r="J966" s="3853"/>
      <c r="K966" s="3853"/>
      <c r="L966" s="3852" t="s">
        <v>1208</v>
      </c>
      <c r="M966" s="3852"/>
    </row>
    <row r="967" spans="1:13" ht="12.75" customHeight="1" x14ac:dyDescent="0.2">
      <c r="A967" s="3860"/>
      <c r="B967" s="3860"/>
      <c r="C967" s="3853"/>
      <c r="D967" s="3853"/>
      <c r="E967" s="3853"/>
      <c r="F967" s="3853"/>
      <c r="G967" s="3853"/>
      <c r="H967" s="3853"/>
      <c r="I967" s="3853"/>
      <c r="J967" s="3853"/>
      <c r="K967" s="3853"/>
      <c r="L967" s="3852"/>
      <c r="M967" s="3852"/>
    </row>
    <row r="968" spans="1:13" ht="12.75" customHeight="1" x14ac:dyDescent="0.2">
      <c r="A968" s="3860"/>
      <c r="B968" s="3860"/>
      <c r="C968" s="3853"/>
      <c r="D968" s="3853"/>
      <c r="E968" s="3853"/>
      <c r="F968" s="3853"/>
      <c r="G968" s="3853"/>
      <c r="H968" s="3853"/>
      <c r="I968" s="3853"/>
      <c r="J968" s="3853"/>
      <c r="K968" s="3853"/>
      <c r="L968" s="3852"/>
      <c r="M968" s="3852"/>
    </row>
    <row r="970" spans="1:13" x14ac:dyDescent="0.2">
      <c r="A970" t="s">
        <v>1231</v>
      </c>
      <c r="J970" s="17"/>
      <c r="K970" s="17"/>
    </row>
    <row r="971" spans="1:13" x14ac:dyDescent="0.2">
      <c r="A971" t="s">
        <v>99</v>
      </c>
    </row>
    <row r="972" spans="1:13" x14ac:dyDescent="0.2">
      <c r="A972" s="17" t="s">
        <v>2725</v>
      </c>
      <c r="J972" s="3844"/>
      <c r="K972" s="3844"/>
      <c r="L972" s="3844"/>
      <c r="M972" s="332"/>
    </row>
    <row r="973" spans="1:13" x14ac:dyDescent="0.2">
      <c r="A973" s="17" t="s">
        <v>2724</v>
      </c>
      <c r="J973" s="71"/>
      <c r="K973" s="71"/>
      <c r="L973" s="328"/>
      <c r="M973" s="328"/>
    </row>
    <row r="974" spans="1:13" x14ac:dyDescent="0.2">
      <c r="J974" s="4"/>
      <c r="K974" s="4"/>
      <c r="L974" s="4"/>
      <c r="M974" s="4"/>
    </row>
    <row r="975" spans="1:13" x14ac:dyDescent="0.2">
      <c r="I975" s="4"/>
      <c r="J975" s="4"/>
      <c r="K975" s="4"/>
    </row>
    <row r="976" spans="1:13" ht="24" customHeight="1" x14ac:dyDescent="0.2">
      <c r="A976" s="3872" t="s">
        <v>2864</v>
      </c>
      <c r="B976" s="3872" t="s">
        <v>2865</v>
      </c>
      <c r="C976" s="3880" t="s">
        <v>1212</v>
      </c>
      <c r="D976" s="3863" t="s">
        <v>2866</v>
      </c>
      <c r="E976" s="3864"/>
      <c r="F976" s="3848" t="s">
        <v>3430</v>
      </c>
      <c r="G976" s="3849"/>
      <c r="H976" s="3841" t="s">
        <v>3429</v>
      </c>
      <c r="I976" s="3841"/>
      <c r="J976" s="3872" t="s">
        <v>1211</v>
      </c>
      <c r="K976" s="3872" t="s">
        <v>2872</v>
      </c>
      <c r="L976" s="3857" t="s">
        <v>2915</v>
      </c>
      <c r="M976" s="3850" t="s">
        <v>2873</v>
      </c>
    </row>
    <row r="977" spans="1:13" ht="18" x14ac:dyDescent="0.2">
      <c r="A977" s="3873"/>
      <c r="B977" s="3873"/>
      <c r="C977" s="3881"/>
      <c r="D977" s="6" t="s">
        <v>2867</v>
      </c>
      <c r="E977" s="6" t="s">
        <v>2868</v>
      </c>
      <c r="F977" s="6" t="s">
        <v>2870</v>
      </c>
      <c r="G977" s="6" t="s">
        <v>2871</v>
      </c>
      <c r="H977" s="325" t="s">
        <v>3216</v>
      </c>
      <c r="I977" s="325" t="s">
        <v>3217</v>
      </c>
      <c r="J977" s="3873"/>
      <c r="K977" s="3873"/>
      <c r="L977" s="3858"/>
      <c r="M977" s="3851"/>
    </row>
    <row r="978" spans="1:13" x14ac:dyDescent="0.2">
      <c r="A978" s="20"/>
      <c r="B978" s="42" t="s">
        <v>1201</v>
      </c>
      <c r="C978" s="220" t="s">
        <v>1202</v>
      </c>
      <c r="D978" s="8"/>
      <c r="E978" s="8"/>
      <c r="F978" s="7"/>
      <c r="G978" s="1"/>
      <c r="H978" s="7"/>
      <c r="I978" s="7"/>
      <c r="J978" s="1"/>
      <c r="K978" s="1"/>
      <c r="L978" s="11"/>
      <c r="M978" s="11"/>
    </row>
    <row r="979" spans="1:13" x14ac:dyDescent="0.2">
      <c r="A979" s="1">
        <v>41</v>
      </c>
      <c r="B979" s="42" t="s">
        <v>1201</v>
      </c>
      <c r="C979" s="221" t="s">
        <v>1108</v>
      </c>
      <c r="D979" s="8">
        <v>39862</v>
      </c>
      <c r="E979" s="8">
        <v>40022</v>
      </c>
      <c r="F979" s="3854">
        <v>210</v>
      </c>
      <c r="G979" s="3854">
        <v>3</v>
      </c>
      <c r="H979" s="7"/>
      <c r="I979" s="7"/>
      <c r="J979" s="1">
        <v>96</v>
      </c>
      <c r="K979" s="1"/>
      <c r="L979" s="7"/>
      <c r="M979" s="121"/>
    </row>
    <row r="980" spans="1:13" x14ac:dyDescent="0.2">
      <c r="A980" s="1">
        <v>42</v>
      </c>
      <c r="B980" s="42" t="s">
        <v>1201</v>
      </c>
      <c r="C980" s="221" t="s">
        <v>1174</v>
      </c>
      <c r="D980" s="8">
        <v>39845</v>
      </c>
      <c r="E980" s="8">
        <v>40137</v>
      </c>
      <c r="F980" s="3855"/>
      <c r="G980" s="3855"/>
      <c r="H980" s="7"/>
      <c r="I980" s="7"/>
      <c r="J980" s="1">
        <v>32</v>
      </c>
      <c r="K980" s="1"/>
      <c r="L980" s="7"/>
      <c r="M980" s="7"/>
    </row>
    <row r="981" spans="1:13" x14ac:dyDescent="0.2">
      <c r="A981" s="1">
        <v>43</v>
      </c>
      <c r="B981" s="42" t="s">
        <v>1201</v>
      </c>
      <c r="C981" s="221" t="s">
        <v>1203</v>
      </c>
      <c r="D981" s="8">
        <v>39875</v>
      </c>
      <c r="E981" s="8">
        <v>40042</v>
      </c>
      <c r="F981" s="3855"/>
      <c r="G981" s="3855"/>
      <c r="H981" s="7"/>
      <c r="I981" s="7"/>
      <c r="J981" s="1">
        <v>27</v>
      </c>
      <c r="K981" s="1"/>
      <c r="L981" s="7"/>
      <c r="M981" s="7"/>
    </row>
    <row r="982" spans="1:13" x14ac:dyDescent="0.2">
      <c r="A982" s="1">
        <v>44</v>
      </c>
      <c r="B982" s="42" t="s">
        <v>1201</v>
      </c>
      <c r="C982" s="221" t="s">
        <v>1204</v>
      </c>
      <c r="D982" s="8">
        <v>39873</v>
      </c>
      <c r="E982" s="8">
        <v>39951</v>
      </c>
      <c r="F982" s="3855"/>
      <c r="G982" s="3855"/>
      <c r="H982" s="7"/>
      <c r="I982" s="7"/>
      <c r="J982" s="1">
        <v>31</v>
      </c>
      <c r="K982" s="1"/>
      <c r="L982" s="7"/>
      <c r="M982" s="7"/>
    </row>
    <row r="983" spans="1:13" x14ac:dyDescent="0.2">
      <c r="A983" s="1">
        <v>45</v>
      </c>
      <c r="B983" s="42" t="s">
        <v>1201</v>
      </c>
      <c r="C983" s="383" t="s">
        <v>1205</v>
      </c>
      <c r="D983" s="8">
        <v>39841</v>
      </c>
      <c r="E983" s="8">
        <v>39946</v>
      </c>
      <c r="F983" s="3855"/>
      <c r="G983" s="3855"/>
      <c r="H983" s="7"/>
      <c r="I983" s="7"/>
      <c r="J983" s="1">
        <v>3</v>
      </c>
      <c r="K983" s="1"/>
      <c r="L983" s="7"/>
      <c r="M983" s="7"/>
    </row>
    <row r="984" spans="1:13" x14ac:dyDescent="0.2">
      <c r="A984" s="1">
        <v>46</v>
      </c>
      <c r="B984" s="42" t="s">
        <v>1201</v>
      </c>
      <c r="C984" s="221" t="s">
        <v>1206</v>
      </c>
      <c r="D984" s="8">
        <v>40129</v>
      </c>
      <c r="E984" s="8">
        <v>40156</v>
      </c>
      <c r="F984" s="3855"/>
      <c r="G984" s="3856"/>
      <c r="H984" s="7"/>
      <c r="I984" s="7"/>
      <c r="J984" s="1">
        <v>9</v>
      </c>
      <c r="K984" s="1"/>
      <c r="L984" s="7"/>
      <c r="M984" s="7"/>
    </row>
    <row r="985" spans="1:13" ht="15" x14ac:dyDescent="0.2">
      <c r="A985" s="1">
        <v>47</v>
      </c>
      <c r="B985" s="42" t="s">
        <v>1201</v>
      </c>
      <c r="C985" s="383" t="s">
        <v>1951</v>
      </c>
      <c r="D985" s="8">
        <v>39856</v>
      </c>
      <c r="E985" s="8">
        <v>40134</v>
      </c>
      <c r="F985" s="3855"/>
      <c r="G985" s="580">
        <v>4</v>
      </c>
      <c r="H985" s="7"/>
      <c r="I985" s="7"/>
      <c r="J985" s="1">
        <v>230</v>
      </c>
      <c r="K985" s="1"/>
      <c r="L985" s="7"/>
      <c r="M985" s="7"/>
    </row>
    <row r="986" spans="1:13" x14ac:dyDescent="0.2">
      <c r="A986" s="1"/>
      <c r="B986" s="42" t="s">
        <v>1143</v>
      </c>
      <c r="C986" s="390" t="s">
        <v>1144</v>
      </c>
      <c r="D986" s="8"/>
      <c r="E986" s="8"/>
      <c r="F986" s="3855"/>
      <c r="G986" s="3854">
        <v>5</v>
      </c>
      <c r="H986" s="7"/>
      <c r="I986" s="7"/>
      <c r="J986" s="1"/>
      <c r="K986" s="1"/>
      <c r="L986" s="7"/>
      <c r="M986" s="7"/>
    </row>
    <row r="987" spans="1:13" x14ac:dyDescent="0.2">
      <c r="A987" s="1">
        <v>48</v>
      </c>
      <c r="B987" s="20"/>
      <c r="C987" s="383" t="s">
        <v>1952</v>
      </c>
      <c r="D987" s="8">
        <v>39952</v>
      </c>
      <c r="E987" s="8">
        <v>39962</v>
      </c>
      <c r="F987" s="3855"/>
      <c r="G987" s="3855"/>
      <c r="H987" s="7"/>
      <c r="I987" s="7"/>
      <c r="J987" s="1">
        <v>23</v>
      </c>
      <c r="K987" s="1"/>
      <c r="L987" s="7"/>
      <c r="M987" s="7"/>
    </row>
    <row r="988" spans="1:13" x14ac:dyDescent="0.2">
      <c r="A988" s="1">
        <v>49</v>
      </c>
      <c r="B988" s="20"/>
      <c r="C988" s="221" t="s">
        <v>1953</v>
      </c>
      <c r="D988" s="8">
        <v>39923</v>
      </c>
      <c r="E988" s="8">
        <v>39997</v>
      </c>
      <c r="F988" s="3855"/>
      <c r="G988" s="3855"/>
      <c r="H988" s="7"/>
      <c r="I988" s="7"/>
      <c r="J988" s="1">
        <v>25</v>
      </c>
      <c r="K988" s="1"/>
      <c r="L988" s="7"/>
      <c r="M988" s="7"/>
    </row>
    <row r="989" spans="1:13" x14ac:dyDescent="0.2">
      <c r="A989" s="1">
        <v>50</v>
      </c>
      <c r="B989" s="95"/>
      <c r="C989" s="392" t="s">
        <v>1954</v>
      </c>
      <c r="D989" s="107">
        <v>39847</v>
      </c>
      <c r="E989" s="107">
        <v>39858</v>
      </c>
      <c r="F989" s="3855"/>
      <c r="G989" s="3855"/>
      <c r="H989" s="63"/>
      <c r="I989" s="63"/>
      <c r="J989" s="128">
        <v>2</v>
      </c>
      <c r="K989" s="128"/>
      <c r="L989" s="85"/>
      <c r="M989" s="85"/>
    </row>
    <row r="990" spans="1:13" x14ac:dyDescent="0.2">
      <c r="A990" s="1">
        <v>51</v>
      </c>
      <c r="B990" s="42"/>
      <c r="C990" s="221" t="s">
        <v>1955</v>
      </c>
      <c r="D990" s="8">
        <v>39833</v>
      </c>
      <c r="E990" s="8">
        <v>39864</v>
      </c>
      <c r="F990" s="3855"/>
      <c r="G990" s="3855"/>
      <c r="H990" s="7"/>
      <c r="I990" s="7"/>
      <c r="J990" s="116">
        <v>14</v>
      </c>
      <c r="K990" s="116"/>
      <c r="L990" s="20"/>
      <c r="M990" s="20"/>
    </row>
    <row r="991" spans="1:13" x14ac:dyDescent="0.2">
      <c r="A991" s="1">
        <v>52</v>
      </c>
      <c r="B991" s="42"/>
      <c r="C991" s="221" t="s">
        <v>1956</v>
      </c>
      <c r="D991" s="8">
        <v>39962</v>
      </c>
      <c r="E991" s="8">
        <v>40096</v>
      </c>
      <c r="F991" s="3855"/>
      <c r="G991" s="3855"/>
      <c r="H991" s="7"/>
      <c r="I991" s="7"/>
      <c r="J991" s="1">
        <v>4</v>
      </c>
      <c r="K991" s="1"/>
      <c r="L991" s="7"/>
      <c r="M991" s="7"/>
    </row>
    <row r="992" spans="1:13" x14ac:dyDescent="0.2">
      <c r="A992" s="1">
        <v>53</v>
      </c>
      <c r="B992" s="20"/>
      <c r="C992" s="221" t="s">
        <v>1957</v>
      </c>
      <c r="D992" s="8">
        <v>39974</v>
      </c>
      <c r="E992" s="8">
        <v>39975</v>
      </c>
      <c r="F992" s="3855"/>
      <c r="G992" s="3855"/>
      <c r="H992" s="7"/>
      <c r="I992" s="7"/>
      <c r="J992" s="1">
        <v>6</v>
      </c>
      <c r="K992" s="1"/>
      <c r="L992" s="7"/>
      <c r="M992" s="7"/>
    </row>
    <row r="993" spans="1:13" x14ac:dyDescent="0.2">
      <c r="A993" s="1">
        <v>54</v>
      </c>
      <c r="B993" s="7"/>
      <c r="C993" s="221" t="s">
        <v>1958</v>
      </c>
      <c r="D993" s="8">
        <v>40011</v>
      </c>
      <c r="E993" s="8">
        <v>40011</v>
      </c>
      <c r="F993" s="3856"/>
      <c r="G993" s="3856"/>
      <c r="H993" s="7"/>
      <c r="I993" s="7"/>
      <c r="J993" s="1">
        <v>4</v>
      </c>
      <c r="K993" s="1"/>
      <c r="L993" s="7"/>
      <c r="M993" s="7"/>
    </row>
    <row r="995" spans="1:13" x14ac:dyDescent="0.2">
      <c r="A995" s="17" t="s">
        <v>908</v>
      </c>
      <c r="C995" s="329"/>
      <c r="D995" s="3934" t="s">
        <v>2722</v>
      </c>
      <c r="E995" s="3934"/>
      <c r="F995" s="3934"/>
      <c r="G995" s="3934"/>
      <c r="J995" s="36"/>
      <c r="K995" s="36"/>
      <c r="L995" s="36"/>
      <c r="M995" s="36"/>
    </row>
    <row r="996" spans="1:13" x14ac:dyDescent="0.2">
      <c r="A996" t="s">
        <v>2723</v>
      </c>
      <c r="D996" s="3" t="s">
        <v>2860</v>
      </c>
      <c r="E996" s="330" t="s">
        <v>2861</v>
      </c>
      <c r="F996" s="331"/>
      <c r="G996" s="301" t="s">
        <v>2862</v>
      </c>
      <c r="J996" s="36"/>
      <c r="K996" s="36"/>
      <c r="L996" s="36"/>
      <c r="M996" s="36"/>
    </row>
    <row r="997" spans="1:13" x14ac:dyDescent="0.2">
      <c r="A997" s="17" t="s">
        <v>2727</v>
      </c>
      <c r="D997" s="301"/>
      <c r="E997" s="330"/>
      <c r="F997" s="331"/>
      <c r="G997" s="301"/>
      <c r="J997" s="36"/>
      <c r="K997" s="36"/>
      <c r="L997" s="36"/>
      <c r="M997" s="36"/>
    </row>
    <row r="998" spans="1:13" x14ac:dyDescent="0.2">
      <c r="A998" s="329"/>
      <c r="J998" s="36"/>
      <c r="K998" s="36"/>
      <c r="L998" s="36"/>
      <c r="M998" s="36"/>
    </row>
    <row r="999" spans="1:13" x14ac:dyDescent="0.2">
      <c r="A999" s="329"/>
      <c r="C999" s="329"/>
    </row>
    <row r="1001" spans="1:13" ht="12.75" customHeight="1" x14ac:dyDescent="0.2">
      <c r="A1001" s="3860"/>
      <c r="B1001" s="3860"/>
      <c r="C1001" s="3845" t="s">
        <v>2859</v>
      </c>
      <c r="D1001" s="3845"/>
      <c r="E1001" s="3845"/>
      <c r="F1001" s="3845"/>
      <c r="G1001" s="3845"/>
      <c r="H1001" s="3845"/>
      <c r="I1001" s="3845"/>
      <c r="J1001" s="3845"/>
      <c r="K1001" s="3845"/>
      <c r="L1001" s="3852" t="s">
        <v>2858</v>
      </c>
      <c r="M1001" s="3852"/>
    </row>
    <row r="1002" spans="1:13" x14ac:dyDescent="0.2">
      <c r="A1002" s="3860"/>
      <c r="B1002" s="3860"/>
      <c r="C1002" s="3845"/>
      <c r="D1002" s="3845"/>
      <c r="E1002" s="3845"/>
      <c r="F1002" s="3845"/>
      <c r="G1002" s="3845"/>
      <c r="H1002" s="3845"/>
      <c r="I1002" s="3845"/>
      <c r="J1002" s="3845"/>
      <c r="K1002" s="3845"/>
      <c r="L1002" s="3852"/>
      <c r="M1002" s="3852"/>
    </row>
    <row r="1003" spans="1:13" x14ac:dyDescent="0.2">
      <c r="A1003" s="3860"/>
      <c r="B1003" s="3860"/>
      <c r="C1003" s="3845"/>
      <c r="D1003" s="3845"/>
      <c r="E1003" s="3845"/>
      <c r="F1003" s="3845"/>
      <c r="G1003" s="3845"/>
      <c r="H1003" s="3845"/>
      <c r="I1003" s="3845"/>
      <c r="J1003" s="3845"/>
      <c r="K1003" s="3845"/>
      <c r="L1003" s="3852"/>
      <c r="M1003" s="3852"/>
    </row>
    <row r="1004" spans="1:13" ht="12.75" customHeight="1" x14ac:dyDescent="0.2">
      <c r="A1004" s="3860"/>
      <c r="B1004" s="3860"/>
      <c r="C1004" s="3853" t="s">
        <v>2720</v>
      </c>
      <c r="D1004" s="3853"/>
      <c r="E1004" s="3853"/>
      <c r="F1004" s="3853"/>
      <c r="G1004" s="3853"/>
      <c r="H1004" s="3853"/>
      <c r="I1004" s="3853"/>
      <c r="J1004" s="3853"/>
      <c r="K1004" s="3853"/>
      <c r="L1004" s="3852" t="s">
        <v>1208</v>
      </c>
      <c r="M1004" s="3852"/>
    </row>
    <row r="1005" spans="1:13" ht="12.75" customHeight="1" x14ac:dyDescent="0.2">
      <c r="A1005" s="3860"/>
      <c r="B1005" s="3860"/>
      <c r="C1005" s="3853"/>
      <c r="D1005" s="3853"/>
      <c r="E1005" s="3853"/>
      <c r="F1005" s="3853"/>
      <c r="G1005" s="3853"/>
      <c r="H1005" s="3853"/>
      <c r="I1005" s="3853"/>
      <c r="J1005" s="3853"/>
      <c r="K1005" s="3853"/>
      <c r="L1005" s="3852"/>
      <c r="M1005" s="3852"/>
    </row>
    <row r="1006" spans="1:13" ht="12.75" customHeight="1" x14ac:dyDescent="0.2">
      <c r="A1006" s="3860"/>
      <c r="B1006" s="3860"/>
      <c r="C1006" s="3853"/>
      <c r="D1006" s="3853"/>
      <c r="E1006" s="3853"/>
      <c r="F1006" s="3853"/>
      <c r="G1006" s="3853"/>
      <c r="H1006" s="3853"/>
      <c r="I1006" s="3853"/>
      <c r="J1006" s="3853"/>
      <c r="K1006" s="3853"/>
      <c r="L1006" s="3852"/>
      <c r="M1006" s="3852"/>
    </row>
    <row r="1008" spans="1:13" x14ac:dyDescent="0.2">
      <c r="A1008" t="s">
        <v>1231</v>
      </c>
      <c r="J1008" s="17"/>
      <c r="K1008" s="17"/>
    </row>
    <row r="1009" spans="1:13" x14ac:dyDescent="0.2">
      <c r="A1009" t="s">
        <v>99</v>
      </c>
    </row>
    <row r="1010" spans="1:13" x14ac:dyDescent="0.2">
      <c r="A1010" s="17" t="s">
        <v>2725</v>
      </c>
      <c r="J1010" s="3844"/>
      <c r="K1010" s="3844"/>
      <c r="L1010" s="3844"/>
      <c r="M1010" s="332"/>
    </row>
    <row r="1011" spans="1:13" x14ac:dyDescent="0.2">
      <c r="A1011" s="17" t="s">
        <v>2724</v>
      </c>
      <c r="J1011" s="71"/>
      <c r="K1011" s="71"/>
      <c r="L1011" s="328"/>
      <c r="M1011" s="328"/>
    </row>
    <row r="1012" spans="1:13" x14ac:dyDescent="0.2">
      <c r="J1012" s="4"/>
      <c r="K1012" s="4"/>
      <c r="L1012" s="4"/>
      <c r="M1012" s="4"/>
    </row>
    <row r="1013" spans="1:13" x14ac:dyDescent="0.2">
      <c r="I1013" s="4"/>
      <c r="J1013" s="4"/>
      <c r="K1013" s="4"/>
    </row>
    <row r="1014" spans="1:13" ht="25.5" customHeight="1" x14ac:dyDescent="0.2">
      <c r="A1014" s="3872" t="s">
        <v>2864</v>
      </c>
      <c r="B1014" s="3872" t="s">
        <v>2865</v>
      </c>
      <c r="C1014" s="3880" t="s">
        <v>1212</v>
      </c>
      <c r="D1014" s="3863" t="s">
        <v>2866</v>
      </c>
      <c r="E1014" s="3864"/>
      <c r="F1014" s="3848" t="s">
        <v>3430</v>
      </c>
      <c r="G1014" s="3849"/>
      <c r="H1014" s="3841" t="s">
        <v>3429</v>
      </c>
      <c r="I1014" s="3841"/>
      <c r="J1014" s="3872" t="s">
        <v>1211</v>
      </c>
      <c r="K1014" s="3872" t="s">
        <v>2872</v>
      </c>
      <c r="L1014" s="3857" t="s">
        <v>2915</v>
      </c>
      <c r="M1014" s="3850" t="s">
        <v>2873</v>
      </c>
    </row>
    <row r="1015" spans="1:13" ht="18" x14ac:dyDescent="0.2">
      <c r="A1015" s="3873"/>
      <c r="B1015" s="3873"/>
      <c r="C1015" s="3881"/>
      <c r="D1015" s="6" t="s">
        <v>2867</v>
      </c>
      <c r="E1015" s="6" t="s">
        <v>2868</v>
      </c>
      <c r="F1015" s="6" t="s">
        <v>2870</v>
      </c>
      <c r="G1015" s="6" t="s">
        <v>2871</v>
      </c>
      <c r="H1015" s="325" t="s">
        <v>3216</v>
      </c>
      <c r="I1015" s="325" t="s">
        <v>3217</v>
      </c>
      <c r="J1015" s="3873"/>
      <c r="K1015" s="3873"/>
      <c r="L1015" s="3858"/>
      <c r="M1015" s="3851"/>
    </row>
    <row r="1016" spans="1:13" x14ac:dyDescent="0.2">
      <c r="A1016" s="20"/>
      <c r="B1016" s="42" t="s">
        <v>1143</v>
      </c>
      <c r="C1016" s="390" t="s">
        <v>1144</v>
      </c>
      <c r="D1016" s="8"/>
      <c r="E1016" s="8"/>
      <c r="F1016" s="7"/>
      <c r="G1016" s="1"/>
      <c r="H1016" s="7"/>
      <c r="I1016" s="7"/>
      <c r="J1016" s="1"/>
      <c r="K1016" s="1"/>
      <c r="L1016" s="11"/>
      <c r="M1016" s="11"/>
    </row>
    <row r="1017" spans="1:13" x14ac:dyDescent="0.2">
      <c r="A1017" s="1">
        <v>55</v>
      </c>
      <c r="B1017" s="7"/>
      <c r="C1017" s="221" t="s">
        <v>1960</v>
      </c>
      <c r="D1017" s="8">
        <v>40028</v>
      </c>
      <c r="E1017" s="8">
        <v>40031</v>
      </c>
      <c r="F1017" s="3854">
        <v>210</v>
      </c>
      <c r="G1017" s="3854">
        <v>5</v>
      </c>
      <c r="H1017" s="7"/>
      <c r="I1017" s="7"/>
      <c r="J1017" s="1">
        <v>7</v>
      </c>
      <c r="K1017" s="1"/>
      <c r="L1017" s="7"/>
      <c r="M1017" s="7"/>
    </row>
    <row r="1018" spans="1:13" x14ac:dyDescent="0.2">
      <c r="A1018" s="1">
        <v>56</v>
      </c>
      <c r="B1018" s="42"/>
      <c r="C1018" s="221" t="s">
        <v>1961</v>
      </c>
      <c r="D1018" s="8">
        <v>40057</v>
      </c>
      <c r="E1018" s="8">
        <v>40064</v>
      </c>
      <c r="F1018" s="3855"/>
      <c r="G1018" s="3855"/>
      <c r="H1018" s="7"/>
      <c r="I1018" s="7"/>
      <c r="J1018" s="1">
        <v>5</v>
      </c>
      <c r="K1018" s="1"/>
      <c r="L1018" s="7"/>
      <c r="M1018" s="7"/>
    </row>
    <row r="1019" spans="1:13" x14ac:dyDescent="0.2">
      <c r="A1019" s="1">
        <v>57</v>
      </c>
      <c r="B1019" s="20"/>
      <c r="C1019" s="221" t="s">
        <v>1962</v>
      </c>
      <c r="D1019" s="8">
        <v>40109</v>
      </c>
      <c r="E1019" s="8">
        <v>40161</v>
      </c>
      <c r="F1019" s="3855"/>
      <c r="G1019" s="3855"/>
      <c r="H1019" s="7"/>
      <c r="I1019" s="7"/>
      <c r="J1019" s="1">
        <v>14</v>
      </c>
      <c r="K1019" s="1"/>
      <c r="L1019" s="7"/>
      <c r="M1019" s="7"/>
    </row>
    <row r="1020" spans="1:13" x14ac:dyDescent="0.2">
      <c r="A1020" s="1">
        <v>58</v>
      </c>
      <c r="B1020" s="20"/>
      <c r="C1020" s="221" t="s">
        <v>1963</v>
      </c>
      <c r="D1020" s="8">
        <v>40121</v>
      </c>
      <c r="E1020" s="8">
        <v>40130</v>
      </c>
      <c r="F1020" s="3855"/>
      <c r="G1020" s="3855"/>
      <c r="H1020" s="7"/>
      <c r="I1020" s="7"/>
      <c r="J1020" s="1">
        <v>4</v>
      </c>
      <c r="K1020" s="1"/>
      <c r="L1020" s="7"/>
      <c r="M1020" s="7"/>
    </row>
    <row r="1021" spans="1:13" ht="12.75" customHeight="1" x14ac:dyDescent="0.2">
      <c r="A1021" s="1">
        <v>59</v>
      </c>
      <c r="B1021" s="20"/>
      <c r="C1021" s="383" t="s">
        <v>1964</v>
      </c>
      <c r="D1021" s="8">
        <v>40101</v>
      </c>
      <c r="E1021" s="8">
        <v>40137</v>
      </c>
      <c r="F1021" s="3855"/>
      <c r="G1021" s="3856"/>
      <c r="H1021" s="7"/>
      <c r="I1021" s="7"/>
      <c r="J1021" s="1">
        <v>11</v>
      </c>
      <c r="K1021" s="1"/>
      <c r="L1021" s="7"/>
      <c r="M1021" s="7"/>
    </row>
    <row r="1022" spans="1:13" ht="15" x14ac:dyDescent="0.2">
      <c r="A1022" s="1"/>
      <c r="B1022" s="42" t="s">
        <v>1145</v>
      </c>
      <c r="C1022" s="220" t="s">
        <v>2527</v>
      </c>
      <c r="D1022" s="8"/>
      <c r="E1022" s="8"/>
      <c r="F1022" s="3855"/>
      <c r="G1022" s="580"/>
      <c r="H1022" s="7"/>
      <c r="I1022" s="7"/>
      <c r="J1022" s="1"/>
      <c r="K1022" s="1"/>
      <c r="L1022" s="7"/>
      <c r="M1022" s="7"/>
    </row>
    <row r="1023" spans="1:13" x14ac:dyDescent="0.2">
      <c r="A1023" s="1">
        <v>60</v>
      </c>
      <c r="B1023" s="42" t="s">
        <v>1146</v>
      </c>
      <c r="C1023" s="383" t="s">
        <v>1965</v>
      </c>
      <c r="D1023" s="8">
        <v>39955</v>
      </c>
      <c r="E1023" s="8">
        <v>39980</v>
      </c>
      <c r="F1023" s="3855"/>
      <c r="G1023" s="3854">
        <v>6</v>
      </c>
      <c r="H1023" s="7"/>
      <c r="I1023" s="7"/>
      <c r="J1023" s="1">
        <v>15</v>
      </c>
      <c r="K1023" s="1"/>
      <c r="L1023" s="7"/>
      <c r="M1023" s="7"/>
    </row>
    <row r="1024" spans="1:13" x14ac:dyDescent="0.2">
      <c r="A1024" s="1">
        <v>61</v>
      </c>
      <c r="B1024" s="42" t="s">
        <v>1966</v>
      </c>
      <c r="C1024" s="390" t="s">
        <v>1967</v>
      </c>
      <c r="D1024" s="8">
        <v>39848</v>
      </c>
      <c r="E1024" s="8">
        <v>40175</v>
      </c>
      <c r="F1024" s="3855"/>
      <c r="G1024" s="3855"/>
      <c r="H1024" s="7"/>
      <c r="I1024" s="7"/>
      <c r="J1024" s="1">
        <v>35</v>
      </c>
      <c r="K1024" s="1"/>
      <c r="L1024" s="7"/>
      <c r="M1024" s="7"/>
    </row>
    <row r="1025" spans="1:13" ht="12.75" customHeight="1" x14ac:dyDescent="0.2">
      <c r="A1025" s="1"/>
      <c r="B1025" s="42" t="s">
        <v>1148</v>
      </c>
      <c r="C1025" s="390" t="s">
        <v>1149</v>
      </c>
      <c r="D1025" s="8"/>
      <c r="E1025" s="8"/>
      <c r="F1025" s="3855"/>
      <c r="G1025" s="3855"/>
      <c r="H1025" s="7"/>
      <c r="I1025" s="7"/>
      <c r="J1025" s="1"/>
      <c r="K1025" s="1"/>
      <c r="L1025" s="7"/>
      <c r="M1025" s="7"/>
    </row>
    <row r="1026" spans="1:13" ht="12.75" customHeight="1" x14ac:dyDescent="0.2">
      <c r="A1026" s="1"/>
      <c r="B1026" s="42"/>
      <c r="C1026" s="383" t="s">
        <v>8511</v>
      </c>
      <c r="D1026" s="8">
        <v>39846</v>
      </c>
      <c r="E1026" s="8">
        <v>40105</v>
      </c>
      <c r="F1026" s="3855"/>
      <c r="G1026" s="3855"/>
      <c r="H1026" s="7"/>
      <c r="I1026" s="7"/>
      <c r="J1026" s="1">
        <v>53</v>
      </c>
      <c r="K1026" s="1"/>
      <c r="L1026" s="7"/>
      <c r="M1026" s="7"/>
    </row>
    <row r="1027" spans="1:13" x14ac:dyDescent="0.2">
      <c r="A1027" s="1">
        <v>62</v>
      </c>
      <c r="B1027" s="42"/>
      <c r="C1027" s="383" t="s">
        <v>1968</v>
      </c>
      <c r="D1027" s="8">
        <v>39948</v>
      </c>
      <c r="E1027" s="8">
        <v>39969</v>
      </c>
      <c r="F1027" s="3855"/>
      <c r="G1027" s="3855"/>
      <c r="H1027" s="7"/>
      <c r="I1027" s="7"/>
      <c r="J1027" s="1">
        <v>4</v>
      </c>
      <c r="K1027" s="1"/>
      <c r="L1027" s="7"/>
      <c r="M1027" s="7"/>
    </row>
    <row r="1028" spans="1:13" x14ac:dyDescent="0.2">
      <c r="A1028" s="1">
        <v>63</v>
      </c>
      <c r="B1028" s="42"/>
      <c r="C1028" s="383" t="s">
        <v>1969</v>
      </c>
      <c r="D1028" s="8">
        <v>36719</v>
      </c>
      <c r="E1028" s="8">
        <v>36719</v>
      </c>
      <c r="F1028" s="3855"/>
      <c r="G1028" s="3855"/>
      <c r="H1028" s="7"/>
      <c r="I1028" s="7"/>
      <c r="J1028" s="1">
        <v>1</v>
      </c>
      <c r="K1028" s="1"/>
      <c r="L1028" s="7"/>
      <c r="M1028" s="7"/>
    </row>
    <row r="1029" spans="1:13" x14ac:dyDescent="0.2">
      <c r="A1029" s="1"/>
      <c r="B1029" s="42" t="s">
        <v>1152</v>
      </c>
      <c r="C1029" s="390" t="s">
        <v>1153</v>
      </c>
      <c r="D1029" s="8">
        <v>39945</v>
      </c>
      <c r="E1029" s="8">
        <v>40163</v>
      </c>
      <c r="F1029" s="3855"/>
      <c r="G1029" s="3856"/>
      <c r="H1029" s="7"/>
      <c r="I1029" s="7"/>
      <c r="J1029" s="1">
        <v>41</v>
      </c>
      <c r="K1029" s="1"/>
      <c r="L1029" s="7"/>
      <c r="M1029" s="7"/>
    </row>
    <row r="1030" spans="1:13" ht="15" x14ac:dyDescent="0.2">
      <c r="A1030" s="1">
        <v>64</v>
      </c>
      <c r="B1030" s="42" t="s">
        <v>1154</v>
      </c>
      <c r="C1030" s="390" t="s">
        <v>1970</v>
      </c>
      <c r="D1030" s="8"/>
      <c r="E1030" s="8"/>
      <c r="F1030" s="3855"/>
      <c r="G1030" s="580"/>
      <c r="H1030" s="7"/>
      <c r="I1030" s="7"/>
      <c r="J1030" s="1"/>
      <c r="K1030" s="1"/>
      <c r="L1030" s="7"/>
      <c r="M1030" s="7"/>
    </row>
    <row r="1031" spans="1:13" x14ac:dyDescent="0.2">
      <c r="A1031" s="1">
        <v>65</v>
      </c>
      <c r="B1031" s="20"/>
      <c r="C1031" s="383" t="s">
        <v>1963</v>
      </c>
      <c r="D1031" s="8">
        <v>39997</v>
      </c>
      <c r="E1031" s="8">
        <v>40009</v>
      </c>
      <c r="F1031" s="3855"/>
      <c r="G1031" s="3854">
        <v>7</v>
      </c>
      <c r="H1031" s="7"/>
      <c r="I1031" s="7"/>
      <c r="J1031" s="1">
        <v>15</v>
      </c>
      <c r="K1031" s="1"/>
      <c r="L1031" s="7"/>
      <c r="M1031" s="7"/>
    </row>
    <row r="1032" spans="1:13" x14ac:dyDescent="0.2">
      <c r="A1032" s="1">
        <v>66</v>
      </c>
      <c r="B1032" s="95"/>
      <c r="C1032" s="392" t="s">
        <v>1971</v>
      </c>
      <c r="D1032" s="107">
        <v>39967</v>
      </c>
      <c r="E1032" s="107">
        <v>39968</v>
      </c>
      <c r="F1032" s="3855"/>
      <c r="G1032" s="3855"/>
      <c r="H1032" s="63"/>
      <c r="I1032" s="63"/>
      <c r="J1032" s="128">
        <v>27</v>
      </c>
      <c r="K1032" s="128"/>
      <c r="L1032" s="85"/>
      <c r="M1032" s="85"/>
    </row>
    <row r="1033" spans="1:13" x14ac:dyDescent="0.2">
      <c r="A1033" s="1">
        <v>67</v>
      </c>
      <c r="B1033" s="42"/>
      <c r="C1033" s="221" t="s">
        <v>1972</v>
      </c>
      <c r="D1033" s="8">
        <v>40129</v>
      </c>
      <c r="E1033" s="8">
        <v>40141</v>
      </c>
      <c r="F1033" s="3855"/>
      <c r="G1033" s="3855"/>
      <c r="H1033" s="7"/>
      <c r="I1033" s="7"/>
      <c r="J1033" s="116">
        <v>8</v>
      </c>
      <c r="K1033" s="116"/>
      <c r="L1033" s="20"/>
      <c r="M1033" s="20"/>
    </row>
    <row r="1034" spans="1:13" x14ac:dyDescent="0.2">
      <c r="A1034" s="1">
        <v>68</v>
      </c>
      <c r="B1034" s="42"/>
      <c r="C1034" s="221" t="s">
        <v>1973</v>
      </c>
      <c r="D1034" s="122">
        <v>40039</v>
      </c>
      <c r="E1034" s="8">
        <v>40043</v>
      </c>
      <c r="F1034" s="3855"/>
      <c r="G1034" s="3855"/>
      <c r="H1034" s="7"/>
      <c r="I1034" s="7"/>
      <c r="J1034" s="1">
        <v>14</v>
      </c>
      <c r="K1034" s="1"/>
      <c r="L1034" s="7"/>
      <c r="M1034" s="7"/>
    </row>
    <row r="1035" spans="1:13" x14ac:dyDescent="0.2">
      <c r="A1035" s="1">
        <v>69</v>
      </c>
      <c r="B1035" s="20"/>
      <c r="C1035" s="221" t="s">
        <v>1974</v>
      </c>
      <c r="D1035" s="8">
        <v>39952</v>
      </c>
      <c r="E1035" s="8">
        <v>39952</v>
      </c>
      <c r="F1035" s="3856"/>
      <c r="G1035" s="3856"/>
      <c r="H1035" s="7"/>
      <c r="I1035" s="7"/>
      <c r="J1035" s="1">
        <v>14</v>
      </c>
      <c r="K1035" s="1"/>
      <c r="L1035" s="7"/>
      <c r="M1035" s="7"/>
    </row>
    <row r="1037" spans="1:13" x14ac:dyDescent="0.2">
      <c r="A1037" s="17" t="s">
        <v>908</v>
      </c>
      <c r="C1037" s="329"/>
      <c r="D1037" s="3934" t="s">
        <v>2722</v>
      </c>
      <c r="E1037" s="3934"/>
      <c r="F1037" s="3934"/>
      <c r="G1037" s="3934"/>
      <c r="J1037" s="36"/>
      <c r="K1037" s="36"/>
      <c r="L1037" s="36"/>
      <c r="M1037" s="36"/>
    </row>
    <row r="1038" spans="1:13" x14ac:dyDescent="0.2">
      <c r="A1038" t="s">
        <v>2723</v>
      </c>
      <c r="D1038" s="3" t="s">
        <v>2860</v>
      </c>
      <c r="E1038" s="330" t="s">
        <v>2861</v>
      </c>
      <c r="F1038" s="331"/>
      <c r="G1038" s="301" t="s">
        <v>2862</v>
      </c>
      <c r="J1038" s="36"/>
      <c r="K1038" s="36"/>
      <c r="L1038" s="36"/>
      <c r="M1038" s="36"/>
    </row>
    <row r="1039" spans="1:13" x14ac:dyDescent="0.2">
      <c r="A1039" s="17" t="s">
        <v>2727</v>
      </c>
      <c r="D1039" s="301"/>
      <c r="E1039" s="330"/>
      <c r="F1039" s="331"/>
      <c r="G1039" s="301"/>
      <c r="J1039" s="36"/>
      <c r="K1039" s="36"/>
      <c r="L1039" s="36"/>
      <c r="M1039" s="36"/>
    </row>
    <row r="1040" spans="1:13" x14ac:dyDescent="0.2">
      <c r="A1040" s="329"/>
      <c r="J1040" s="36"/>
      <c r="K1040" s="36"/>
      <c r="L1040" s="36"/>
      <c r="M1040" s="36"/>
    </row>
    <row r="1041" spans="1:13" x14ac:dyDescent="0.2">
      <c r="A1041" s="329"/>
      <c r="C1041" s="329"/>
    </row>
    <row r="1045" spans="1:13" ht="12.75" customHeight="1" x14ac:dyDescent="0.2">
      <c r="A1045" s="3860"/>
      <c r="B1045" s="3860"/>
      <c r="C1045" s="3845" t="s">
        <v>2859</v>
      </c>
      <c r="D1045" s="3845"/>
      <c r="E1045" s="3845"/>
      <c r="F1045" s="3845"/>
      <c r="G1045" s="3845"/>
      <c r="H1045" s="3845"/>
      <c r="I1045" s="3845"/>
      <c r="J1045" s="3845"/>
      <c r="K1045" s="3845"/>
      <c r="L1045" s="3852" t="s">
        <v>2858</v>
      </c>
      <c r="M1045" s="3852"/>
    </row>
    <row r="1046" spans="1:13" x14ac:dyDescent="0.2">
      <c r="A1046" s="3860"/>
      <c r="B1046" s="3860"/>
      <c r="C1046" s="3845"/>
      <c r="D1046" s="3845"/>
      <c r="E1046" s="3845"/>
      <c r="F1046" s="3845"/>
      <c r="G1046" s="3845"/>
      <c r="H1046" s="3845"/>
      <c r="I1046" s="3845"/>
      <c r="J1046" s="3845"/>
      <c r="K1046" s="3845"/>
      <c r="L1046" s="3852"/>
      <c r="M1046" s="3852"/>
    </row>
    <row r="1047" spans="1:13" x14ac:dyDescent="0.2">
      <c r="A1047" s="3860"/>
      <c r="B1047" s="3860"/>
      <c r="C1047" s="3845"/>
      <c r="D1047" s="3845"/>
      <c r="E1047" s="3845"/>
      <c r="F1047" s="3845"/>
      <c r="G1047" s="3845"/>
      <c r="H1047" s="3845"/>
      <c r="I1047" s="3845"/>
      <c r="J1047" s="3845"/>
      <c r="K1047" s="3845"/>
      <c r="L1047" s="3852"/>
      <c r="M1047" s="3852"/>
    </row>
    <row r="1048" spans="1:13" ht="12.75" customHeight="1" x14ac:dyDescent="0.2">
      <c r="A1048" s="3860"/>
      <c r="B1048" s="3860"/>
      <c r="C1048" s="3853" t="s">
        <v>2720</v>
      </c>
      <c r="D1048" s="3853"/>
      <c r="E1048" s="3853"/>
      <c r="F1048" s="3853"/>
      <c r="G1048" s="3853"/>
      <c r="H1048" s="3853"/>
      <c r="I1048" s="3853"/>
      <c r="J1048" s="3853"/>
      <c r="K1048" s="3853"/>
      <c r="L1048" s="3852" t="s">
        <v>1208</v>
      </c>
      <c r="M1048" s="3852"/>
    </row>
    <row r="1049" spans="1:13" ht="12.75" customHeight="1" x14ac:dyDescent="0.2">
      <c r="A1049" s="3860"/>
      <c r="B1049" s="3860"/>
      <c r="C1049" s="3853"/>
      <c r="D1049" s="3853"/>
      <c r="E1049" s="3853"/>
      <c r="F1049" s="3853"/>
      <c r="G1049" s="3853"/>
      <c r="H1049" s="3853"/>
      <c r="I1049" s="3853"/>
      <c r="J1049" s="3853"/>
      <c r="K1049" s="3853"/>
      <c r="L1049" s="3852"/>
      <c r="M1049" s="3852"/>
    </row>
    <row r="1050" spans="1:13" ht="12.75" customHeight="1" x14ac:dyDescent="0.2">
      <c r="A1050" s="3860"/>
      <c r="B1050" s="3860"/>
      <c r="C1050" s="3853"/>
      <c r="D1050" s="3853"/>
      <c r="E1050" s="3853"/>
      <c r="F1050" s="3853"/>
      <c r="G1050" s="3853"/>
      <c r="H1050" s="3853"/>
      <c r="I1050" s="3853"/>
      <c r="J1050" s="3853"/>
      <c r="K1050" s="3853"/>
      <c r="L1050" s="3852"/>
      <c r="M1050" s="3852"/>
    </row>
    <row r="1052" spans="1:13" x14ac:dyDescent="0.2">
      <c r="A1052" t="s">
        <v>1231</v>
      </c>
      <c r="J1052" s="17"/>
      <c r="K1052" s="17"/>
    </row>
    <row r="1053" spans="1:13" x14ac:dyDescent="0.2">
      <c r="A1053" t="s">
        <v>99</v>
      </c>
    </row>
    <row r="1054" spans="1:13" x14ac:dyDescent="0.2">
      <c r="A1054" s="17" t="s">
        <v>2725</v>
      </c>
      <c r="J1054" s="3844"/>
      <c r="K1054" s="3844"/>
      <c r="L1054" s="3844"/>
      <c r="M1054" s="332"/>
    </row>
    <row r="1055" spans="1:13" x14ac:dyDescent="0.2">
      <c r="A1055" s="17" t="s">
        <v>2724</v>
      </c>
      <c r="J1055" s="71"/>
      <c r="K1055" s="71"/>
      <c r="L1055" s="328"/>
      <c r="M1055" s="328"/>
    </row>
    <row r="1056" spans="1:13" x14ac:dyDescent="0.2">
      <c r="J1056" s="4"/>
      <c r="K1056" s="4"/>
      <c r="L1056" s="4"/>
      <c r="M1056" s="4"/>
    </row>
    <row r="1057" spans="1:13" x14ac:dyDescent="0.2">
      <c r="I1057" s="4"/>
      <c r="J1057" s="4"/>
      <c r="K1057" s="4"/>
    </row>
    <row r="1058" spans="1:13" ht="27.75" customHeight="1" x14ac:dyDescent="0.2">
      <c r="A1058" s="3872" t="s">
        <v>2864</v>
      </c>
      <c r="B1058" s="3872" t="s">
        <v>2865</v>
      </c>
      <c r="C1058" s="3880" t="s">
        <v>1212</v>
      </c>
      <c r="D1058" s="3863" t="s">
        <v>2866</v>
      </c>
      <c r="E1058" s="3864"/>
      <c r="F1058" s="3848" t="s">
        <v>3430</v>
      </c>
      <c r="G1058" s="3849"/>
      <c r="H1058" s="3841" t="s">
        <v>3429</v>
      </c>
      <c r="I1058" s="3841"/>
      <c r="J1058" s="3872" t="s">
        <v>1211</v>
      </c>
      <c r="K1058" s="3872" t="s">
        <v>2872</v>
      </c>
      <c r="L1058" s="3857" t="s">
        <v>2915</v>
      </c>
      <c r="M1058" s="3850" t="s">
        <v>2873</v>
      </c>
    </row>
    <row r="1059" spans="1:13" ht="18" x14ac:dyDescent="0.2">
      <c r="A1059" s="3873"/>
      <c r="B1059" s="3873"/>
      <c r="C1059" s="3881"/>
      <c r="D1059" s="6" t="s">
        <v>2867</v>
      </c>
      <c r="E1059" s="6" t="s">
        <v>2868</v>
      </c>
      <c r="F1059" s="6" t="s">
        <v>2870</v>
      </c>
      <c r="G1059" s="6" t="s">
        <v>2871</v>
      </c>
      <c r="H1059" s="325" t="s">
        <v>3216</v>
      </c>
      <c r="I1059" s="325" t="s">
        <v>3217</v>
      </c>
      <c r="J1059" s="3873"/>
      <c r="K1059" s="3873"/>
      <c r="L1059" s="3858"/>
      <c r="M1059" s="3851"/>
    </row>
    <row r="1060" spans="1:13" x14ac:dyDescent="0.2">
      <c r="A1060" s="2" t="s">
        <v>1213</v>
      </c>
      <c r="B1060" s="42" t="s">
        <v>1154</v>
      </c>
      <c r="C1060" s="390" t="s">
        <v>1970</v>
      </c>
      <c r="D1060" s="8"/>
      <c r="E1060" s="8"/>
      <c r="F1060" s="7"/>
      <c r="G1060" s="1"/>
      <c r="H1060" s="7"/>
      <c r="I1060" s="7"/>
      <c r="J1060" s="1"/>
      <c r="K1060" s="1"/>
      <c r="L1060" s="11"/>
      <c r="M1060" s="11"/>
    </row>
    <row r="1061" spans="1:13" x14ac:dyDescent="0.2">
      <c r="A1061" s="1">
        <v>70</v>
      </c>
      <c r="B1061" s="7"/>
      <c r="C1061" s="221" t="s">
        <v>1975</v>
      </c>
      <c r="D1061" s="8">
        <v>39960</v>
      </c>
      <c r="E1061" s="8">
        <v>39968</v>
      </c>
      <c r="F1061" s="3854">
        <v>210</v>
      </c>
      <c r="G1061" s="3854">
        <v>7</v>
      </c>
      <c r="H1061" s="7"/>
      <c r="I1061" s="7"/>
      <c r="J1061" s="1">
        <v>51</v>
      </c>
      <c r="K1061" s="1"/>
      <c r="L1061" s="7"/>
      <c r="M1061" s="7"/>
    </row>
    <row r="1062" spans="1:13" x14ac:dyDescent="0.2">
      <c r="A1062" s="1">
        <v>71</v>
      </c>
      <c r="B1062" s="42"/>
      <c r="C1062" s="221" t="s">
        <v>1976</v>
      </c>
      <c r="D1062" s="8">
        <v>40163</v>
      </c>
      <c r="E1062" s="122">
        <v>40163</v>
      </c>
      <c r="F1062" s="3855"/>
      <c r="G1062" s="3855"/>
      <c r="H1062" s="7"/>
      <c r="I1062" s="7"/>
      <c r="J1062" s="1">
        <v>2</v>
      </c>
      <c r="K1062" s="1"/>
      <c r="L1062" s="7"/>
      <c r="M1062" s="7"/>
    </row>
    <row r="1063" spans="1:13" x14ac:dyDescent="0.2">
      <c r="A1063" s="1">
        <v>72</v>
      </c>
      <c r="B1063" s="20"/>
      <c r="C1063" s="221" t="s">
        <v>1953</v>
      </c>
      <c r="D1063" s="8">
        <v>39974</v>
      </c>
      <c r="E1063" s="8">
        <v>39996</v>
      </c>
      <c r="F1063" s="3855"/>
      <c r="G1063" s="3855"/>
      <c r="H1063" s="7"/>
      <c r="I1063" s="7"/>
      <c r="J1063" s="1">
        <v>31</v>
      </c>
      <c r="K1063" s="1"/>
      <c r="L1063" s="7"/>
      <c r="M1063" s="7"/>
    </row>
    <row r="1064" spans="1:13" x14ac:dyDescent="0.2">
      <c r="A1064" s="1">
        <v>73</v>
      </c>
      <c r="B1064" s="20"/>
      <c r="C1064" s="221" t="s">
        <v>1977</v>
      </c>
      <c r="D1064" s="8">
        <v>40025</v>
      </c>
      <c r="E1064" s="8">
        <v>40008</v>
      </c>
      <c r="F1064" s="3855"/>
      <c r="G1064" s="3855"/>
      <c r="H1064" s="7"/>
      <c r="I1064" s="7"/>
      <c r="J1064" s="1">
        <v>7</v>
      </c>
      <c r="K1064" s="1"/>
      <c r="L1064" s="7"/>
      <c r="M1064" s="7"/>
    </row>
    <row r="1065" spans="1:13" ht="12.75" customHeight="1" x14ac:dyDescent="0.2">
      <c r="A1065" s="1">
        <v>74</v>
      </c>
      <c r="B1065" s="42" t="s">
        <v>1978</v>
      </c>
      <c r="C1065" s="390" t="s">
        <v>2301</v>
      </c>
      <c r="D1065" s="8">
        <v>39881</v>
      </c>
      <c r="E1065" s="8">
        <v>40142</v>
      </c>
      <c r="F1065" s="3855"/>
      <c r="G1065" s="3855"/>
      <c r="H1065" s="7"/>
      <c r="I1065" s="7"/>
      <c r="J1065" s="1">
        <v>67</v>
      </c>
      <c r="K1065" s="1"/>
      <c r="L1065" s="7"/>
      <c r="M1065" s="7"/>
    </row>
    <row r="1066" spans="1:13" x14ac:dyDescent="0.2">
      <c r="A1066" s="1">
        <v>75</v>
      </c>
      <c r="B1066" s="42" t="s">
        <v>2302</v>
      </c>
      <c r="C1066" s="220" t="s">
        <v>2303</v>
      </c>
      <c r="D1066" s="8">
        <v>39944</v>
      </c>
      <c r="E1066" s="8">
        <v>40126</v>
      </c>
      <c r="F1066" s="3855"/>
      <c r="G1066" s="3855"/>
      <c r="H1066" s="7"/>
      <c r="I1066" s="7"/>
      <c r="J1066" s="1">
        <v>12</v>
      </c>
      <c r="K1066" s="1"/>
      <c r="L1066" s="7"/>
      <c r="M1066" s="7"/>
    </row>
    <row r="1067" spans="1:13" s="1962" customFormat="1" ht="15" x14ac:dyDescent="0.2">
      <c r="A1067" s="1956"/>
      <c r="B1067" s="1964" t="s">
        <v>8515</v>
      </c>
      <c r="C1067" s="1963" t="s">
        <v>8516</v>
      </c>
      <c r="D1067" s="8">
        <v>40093</v>
      </c>
      <c r="E1067" s="1973">
        <v>40113</v>
      </c>
      <c r="F1067" s="1957"/>
      <c r="G1067" s="1959"/>
      <c r="H1067" s="342"/>
      <c r="I1067" s="1960"/>
      <c r="J1067" s="1956">
        <v>28</v>
      </c>
      <c r="K1067" s="1956"/>
      <c r="L1067" s="1960"/>
      <c r="M1067" s="1960"/>
    </row>
    <row r="1068" spans="1:13" ht="15" x14ac:dyDescent="0.2">
      <c r="A1068" s="1">
        <v>76</v>
      </c>
      <c r="B1068" s="42" t="s">
        <v>1163</v>
      </c>
      <c r="C1068" s="390" t="s">
        <v>1164</v>
      </c>
      <c r="D1068" s="8">
        <v>39814</v>
      </c>
      <c r="E1068" s="8">
        <v>39951</v>
      </c>
      <c r="F1068" s="3855">
        <v>211</v>
      </c>
      <c r="G1068" s="1957">
        <v>1</v>
      </c>
      <c r="H1068" s="7"/>
      <c r="I1068" s="7"/>
      <c r="J1068" s="2" t="s">
        <v>2304</v>
      </c>
      <c r="K1068" s="2"/>
      <c r="L1068" s="7"/>
      <c r="M1068" s="7"/>
    </row>
    <row r="1069" spans="1:13" ht="27.75" customHeight="1" x14ac:dyDescent="0.2">
      <c r="A1069" s="129">
        <v>77</v>
      </c>
      <c r="B1069" s="132" t="s">
        <v>1163</v>
      </c>
      <c r="C1069" s="391" t="s">
        <v>1164</v>
      </c>
      <c r="D1069" s="133">
        <v>39951</v>
      </c>
      <c r="E1069" s="133">
        <v>40178</v>
      </c>
      <c r="F1069" s="3856"/>
      <c r="G1069" s="580">
        <v>2</v>
      </c>
      <c r="H1069" s="133"/>
      <c r="I1069" s="133"/>
      <c r="J1069" s="133" t="s">
        <v>2305</v>
      </c>
      <c r="K1069" s="133"/>
      <c r="L1069" s="7"/>
      <c r="M1069" s="111" t="s">
        <v>2306</v>
      </c>
    </row>
    <row r="1070" spans="1:13" x14ac:dyDescent="0.2">
      <c r="A1070" s="271"/>
      <c r="B1070" s="272"/>
      <c r="C1070" s="272"/>
      <c r="D1070" s="273"/>
      <c r="E1070" s="273"/>
      <c r="F1070" s="273"/>
      <c r="G1070" s="219"/>
      <c r="H1070" s="273"/>
      <c r="I1070" s="273"/>
      <c r="J1070" s="273"/>
      <c r="K1070" s="273"/>
      <c r="L1070" s="274"/>
      <c r="M1070" s="274"/>
    </row>
    <row r="1071" spans="1:13" x14ac:dyDescent="0.2">
      <c r="A1071" s="17" t="s">
        <v>908</v>
      </c>
      <c r="C1071" s="329"/>
      <c r="D1071" s="3934" t="s">
        <v>2722</v>
      </c>
      <c r="E1071" s="3934"/>
      <c r="F1071" s="3934"/>
      <c r="G1071" s="3934"/>
      <c r="J1071" s="36"/>
      <c r="K1071" s="36"/>
      <c r="L1071" s="36"/>
      <c r="M1071" s="36"/>
    </row>
    <row r="1072" spans="1:13" x14ac:dyDescent="0.2">
      <c r="A1072" t="s">
        <v>2723</v>
      </c>
      <c r="D1072" s="3" t="s">
        <v>2860</v>
      </c>
      <c r="E1072" s="330" t="s">
        <v>2861</v>
      </c>
      <c r="F1072" s="331"/>
      <c r="G1072" s="301" t="s">
        <v>2862</v>
      </c>
      <c r="J1072" s="36"/>
      <c r="K1072" s="36"/>
      <c r="L1072" s="36"/>
      <c r="M1072" s="36"/>
    </row>
    <row r="1073" spans="1:13" x14ac:dyDescent="0.2">
      <c r="A1073" s="17" t="s">
        <v>2727</v>
      </c>
      <c r="D1073" s="301"/>
      <c r="E1073" s="330"/>
      <c r="F1073" s="331"/>
      <c r="G1073" s="301"/>
      <c r="J1073" s="36"/>
      <c r="K1073" s="36"/>
      <c r="L1073" s="36"/>
      <c r="M1073" s="36"/>
    </row>
    <row r="1074" spans="1:13" x14ac:dyDescent="0.2">
      <c r="A1074" s="329"/>
      <c r="J1074" s="36"/>
      <c r="K1074" s="36"/>
      <c r="L1074" s="36"/>
      <c r="M1074" s="36"/>
    </row>
    <row r="1075" spans="1:13" x14ac:dyDescent="0.2">
      <c r="A1075" s="329"/>
      <c r="C1075" s="329"/>
    </row>
    <row r="1077" spans="1:13" ht="12.75" customHeight="1" x14ac:dyDescent="0.2">
      <c r="A1077" s="3860"/>
      <c r="B1077" s="3860"/>
      <c r="C1077" s="3845" t="s">
        <v>2859</v>
      </c>
      <c r="D1077" s="3845"/>
      <c r="E1077" s="3845"/>
      <c r="F1077" s="3845"/>
      <c r="G1077" s="3845"/>
      <c r="H1077" s="3845"/>
      <c r="I1077" s="3845"/>
      <c r="J1077" s="3845"/>
      <c r="K1077" s="3845"/>
      <c r="L1077" s="3852" t="s">
        <v>2858</v>
      </c>
      <c r="M1077" s="3852"/>
    </row>
    <row r="1078" spans="1:13" x14ac:dyDescent="0.2">
      <c r="A1078" s="3860"/>
      <c r="B1078" s="3860"/>
      <c r="C1078" s="3845"/>
      <c r="D1078" s="3845"/>
      <c r="E1078" s="3845"/>
      <c r="F1078" s="3845"/>
      <c r="G1078" s="3845"/>
      <c r="H1078" s="3845"/>
      <c r="I1078" s="3845"/>
      <c r="J1078" s="3845"/>
      <c r="K1078" s="3845"/>
      <c r="L1078" s="3852"/>
      <c r="M1078" s="3852"/>
    </row>
    <row r="1079" spans="1:13" x14ac:dyDescent="0.2">
      <c r="A1079" s="3860"/>
      <c r="B1079" s="3860"/>
      <c r="C1079" s="3845"/>
      <c r="D1079" s="3845"/>
      <c r="E1079" s="3845"/>
      <c r="F1079" s="3845"/>
      <c r="G1079" s="3845"/>
      <c r="H1079" s="3845"/>
      <c r="I1079" s="3845"/>
      <c r="J1079" s="3845"/>
      <c r="K1079" s="3845"/>
      <c r="L1079" s="3852"/>
      <c r="M1079" s="3852"/>
    </row>
    <row r="1080" spans="1:13" ht="12.75" customHeight="1" x14ac:dyDescent="0.2">
      <c r="A1080" s="3860"/>
      <c r="B1080" s="3860"/>
      <c r="C1080" s="3853" t="s">
        <v>2720</v>
      </c>
      <c r="D1080" s="3853"/>
      <c r="E1080" s="3853"/>
      <c r="F1080" s="3853"/>
      <c r="G1080" s="3853"/>
      <c r="H1080" s="3853"/>
      <c r="I1080" s="3853"/>
      <c r="J1080" s="3853"/>
      <c r="K1080" s="3853"/>
      <c r="L1080" s="3852" t="s">
        <v>1208</v>
      </c>
      <c r="M1080" s="3852"/>
    </row>
    <row r="1081" spans="1:13" ht="12.75" customHeight="1" x14ac:dyDescent="0.2">
      <c r="A1081" s="3860"/>
      <c r="B1081" s="3860"/>
      <c r="C1081" s="3853"/>
      <c r="D1081" s="3853"/>
      <c r="E1081" s="3853"/>
      <c r="F1081" s="3853"/>
      <c r="G1081" s="3853"/>
      <c r="H1081" s="3853"/>
      <c r="I1081" s="3853"/>
      <c r="J1081" s="3853"/>
      <c r="K1081" s="3853"/>
      <c r="L1081" s="3852"/>
      <c r="M1081" s="3852"/>
    </row>
    <row r="1082" spans="1:13" ht="12.75" customHeight="1" x14ac:dyDescent="0.2">
      <c r="A1082" s="3860"/>
      <c r="B1082" s="3860"/>
      <c r="C1082" s="3853"/>
      <c r="D1082" s="3853"/>
      <c r="E1082" s="3853"/>
      <c r="F1082" s="3853"/>
      <c r="G1082" s="3853"/>
      <c r="H1082" s="3853"/>
      <c r="I1082" s="3853"/>
      <c r="J1082" s="3853"/>
      <c r="K1082" s="3853"/>
      <c r="L1082" s="3852"/>
      <c r="M1082" s="3852"/>
    </row>
    <row r="1084" spans="1:13" x14ac:dyDescent="0.2">
      <c r="A1084" t="s">
        <v>1231</v>
      </c>
      <c r="J1084" t="s">
        <v>1889</v>
      </c>
    </row>
    <row r="1085" spans="1:13" x14ac:dyDescent="0.2">
      <c r="A1085" s="17" t="s">
        <v>2482</v>
      </c>
    </row>
    <row r="1086" spans="1:13" x14ac:dyDescent="0.2">
      <c r="A1086" s="17" t="s">
        <v>909</v>
      </c>
      <c r="J1086" s="3844"/>
      <c r="K1086" s="3844"/>
      <c r="L1086" s="3844"/>
      <c r="M1086" s="332"/>
    </row>
    <row r="1087" spans="1:13" x14ac:dyDescent="0.2">
      <c r="A1087" s="17" t="s">
        <v>887</v>
      </c>
      <c r="J1087" s="71"/>
      <c r="K1087" s="71"/>
      <c r="L1087" s="73"/>
      <c r="M1087" s="73"/>
    </row>
    <row r="1088" spans="1:13" x14ac:dyDescent="0.2">
      <c r="J1088" s="4"/>
      <c r="K1088" s="4"/>
      <c r="L1088" s="4"/>
      <c r="M1088" s="4"/>
    </row>
    <row r="1089" spans="1:13" x14ac:dyDescent="0.2">
      <c r="I1089" s="4"/>
      <c r="J1089" s="4"/>
      <c r="K1089" s="4"/>
    </row>
    <row r="1090" spans="1:13" ht="25.5" customHeight="1" x14ac:dyDescent="0.2">
      <c r="A1090" s="3845" t="s">
        <v>2864</v>
      </c>
      <c r="B1090" s="3845" t="s">
        <v>2865</v>
      </c>
      <c r="C1090" s="3845" t="s">
        <v>1212</v>
      </c>
      <c r="D1090" s="3863" t="s">
        <v>2866</v>
      </c>
      <c r="E1090" s="3864"/>
      <c r="F1090" s="3848" t="s">
        <v>3432</v>
      </c>
      <c r="G1090" s="3849"/>
      <c r="H1090" s="3841" t="s">
        <v>3429</v>
      </c>
      <c r="I1090" s="3841"/>
      <c r="J1090" s="3872" t="s">
        <v>1211</v>
      </c>
      <c r="K1090" s="3872" t="s">
        <v>2872</v>
      </c>
      <c r="L1090" s="3857" t="s">
        <v>2915</v>
      </c>
      <c r="M1090" s="3850" t="s">
        <v>2873</v>
      </c>
    </row>
    <row r="1091" spans="1:13" ht="18" x14ac:dyDescent="0.2">
      <c r="A1091" s="3845"/>
      <c r="B1091" s="3845"/>
      <c r="C1091" s="3845"/>
      <c r="D1091" s="6" t="s">
        <v>2867</v>
      </c>
      <c r="E1091" s="6" t="s">
        <v>2868</v>
      </c>
      <c r="F1091" s="6" t="s">
        <v>2870</v>
      </c>
      <c r="G1091" s="6" t="s">
        <v>2871</v>
      </c>
      <c r="H1091" s="325" t="s">
        <v>3216</v>
      </c>
      <c r="I1091" s="325" t="s">
        <v>3217</v>
      </c>
      <c r="J1091" s="3873"/>
      <c r="K1091" s="3873"/>
      <c r="L1091" s="3858"/>
      <c r="M1091" s="3851"/>
    </row>
    <row r="1092" spans="1:13" x14ac:dyDescent="0.2">
      <c r="A1092" s="14"/>
      <c r="B1092" s="13" t="s">
        <v>1321</v>
      </c>
      <c r="C1092" s="315" t="s">
        <v>1322</v>
      </c>
      <c r="D1092" s="6"/>
      <c r="E1092" s="6"/>
      <c r="F1092" s="6"/>
      <c r="G1092" s="6"/>
      <c r="H1092" s="6"/>
      <c r="I1092" s="6"/>
      <c r="J1092" s="14"/>
      <c r="K1092" s="14"/>
      <c r="L1092" s="15"/>
      <c r="M1092" s="15"/>
    </row>
    <row r="1093" spans="1:13" x14ac:dyDescent="0.2">
      <c r="A1093" s="1">
        <v>1</v>
      </c>
      <c r="B1093" s="20" t="s">
        <v>391</v>
      </c>
      <c r="C1093" s="316" t="s">
        <v>1215</v>
      </c>
      <c r="D1093" s="8">
        <v>39814</v>
      </c>
      <c r="E1093" s="8">
        <v>40176</v>
      </c>
      <c r="F1093" s="3854">
        <v>211</v>
      </c>
      <c r="G1093" s="3854">
        <v>3</v>
      </c>
      <c r="H1093" s="7"/>
      <c r="I1093" s="7"/>
      <c r="J1093" s="7">
        <v>61</v>
      </c>
      <c r="K1093" s="7"/>
      <c r="L1093" s="11"/>
      <c r="M1093" s="11"/>
    </row>
    <row r="1094" spans="1:13" x14ac:dyDescent="0.2">
      <c r="A1094" s="1">
        <v>2</v>
      </c>
      <c r="B1094" s="20" t="s">
        <v>392</v>
      </c>
      <c r="C1094" s="316" t="s">
        <v>1221</v>
      </c>
      <c r="D1094" s="8">
        <v>40087</v>
      </c>
      <c r="E1094" s="8">
        <v>40232</v>
      </c>
      <c r="F1094" s="3855"/>
      <c r="G1094" s="3855"/>
      <c r="H1094" s="7"/>
      <c r="I1094" s="7"/>
      <c r="J1094" s="7">
        <v>6</v>
      </c>
      <c r="K1094" s="7"/>
      <c r="L1094" s="7"/>
      <c r="M1094" s="7"/>
    </row>
    <row r="1095" spans="1:13" x14ac:dyDescent="0.2">
      <c r="A1095" s="1">
        <v>3</v>
      </c>
      <c r="B1095" s="7" t="s">
        <v>393</v>
      </c>
      <c r="C1095" s="316" t="s">
        <v>1217</v>
      </c>
      <c r="D1095" s="8">
        <v>39818</v>
      </c>
      <c r="E1095" s="8">
        <v>40235</v>
      </c>
      <c r="F1095" s="3855"/>
      <c r="G1095" s="3855"/>
      <c r="H1095" s="7"/>
      <c r="I1095" s="7"/>
      <c r="J1095" s="7">
        <v>22</v>
      </c>
      <c r="K1095" s="7"/>
      <c r="L1095" s="7"/>
      <c r="M1095" s="7"/>
    </row>
    <row r="1096" spans="1:13" x14ac:dyDescent="0.2">
      <c r="A1096" s="1">
        <v>4</v>
      </c>
      <c r="B1096" s="20" t="s">
        <v>394</v>
      </c>
      <c r="C1096" s="316" t="s">
        <v>1224</v>
      </c>
      <c r="D1096" s="8">
        <v>40057</v>
      </c>
      <c r="E1096" s="8">
        <v>40192</v>
      </c>
      <c r="F1096" s="3855"/>
      <c r="G1096" s="3855"/>
      <c r="H1096" s="7"/>
      <c r="I1096" s="7"/>
      <c r="J1096" s="7">
        <v>41</v>
      </c>
      <c r="K1096" s="7"/>
      <c r="L1096" s="7"/>
      <c r="M1096" s="7"/>
    </row>
    <row r="1097" spans="1:13" x14ac:dyDescent="0.2">
      <c r="A1097" s="1">
        <v>5</v>
      </c>
      <c r="B1097" s="20" t="s">
        <v>395</v>
      </c>
      <c r="C1097" s="316" t="s">
        <v>1219</v>
      </c>
      <c r="D1097" s="8">
        <v>40188</v>
      </c>
      <c r="E1097" s="8">
        <v>40302</v>
      </c>
      <c r="F1097" s="3855"/>
      <c r="G1097" s="3855"/>
      <c r="H1097" s="7"/>
      <c r="I1097" s="7"/>
      <c r="J1097" s="7">
        <v>41</v>
      </c>
      <c r="K1097" s="7"/>
      <c r="L1097" s="7"/>
      <c r="M1097" s="7"/>
    </row>
    <row r="1098" spans="1:13" x14ac:dyDescent="0.2">
      <c r="A1098" s="1"/>
      <c r="B1098" s="20" t="s">
        <v>1726</v>
      </c>
      <c r="C1098" s="220" t="s">
        <v>1323</v>
      </c>
      <c r="D1098" s="8"/>
      <c r="E1098" s="8"/>
      <c r="F1098" s="3855"/>
      <c r="G1098" s="3855"/>
      <c r="H1098" s="7"/>
      <c r="I1098" s="7"/>
      <c r="J1098" s="7"/>
      <c r="K1098" s="7"/>
      <c r="L1098" s="7"/>
      <c r="M1098" s="7"/>
    </row>
    <row r="1099" spans="1:13" x14ac:dyDescent="0.2">
      <c r="A1099" s="1">
        <v>6</v>
      </c>
      <c r="B1099" s="20" t="s">
        <v>1741</v>
      </c>
      <c r="C1099" s="316" t="s">
        <v>1222</v>
      </c>
      <c r="D1099" s="8">
        <v>39981</v>
      </c>
      <c r="E1099" s="8">
        <v>40147</v>
      </c>
      <c r="F1099" s="3856"/>
      <c r="G1099" s="3856"/>
      <c r="H1099" s="7"/>
      <c r="I1099" s="7"/>
      <c r="J1099" s="7">
        <v>3</v>
      </c>
      <c r="K1099" s="7"/>
      <c r="L1099" s="7"/>
      <c r="M1099" s="7"/>
    </row>
    <row r="1101" spans="1:13" x14ac:dyDescent="0.2">
      <c r="A1101" s="17" t="s">
        <v>908</v>
      </c>
      <c r="C1101" s="329"/>
      <c r="D1101" s="3934" t="s">
        <v>2722</v>
      </c>
      <c r="E1101" s="3934"/>
      <c r="F1101" s="3934"/>
      <c r="G1101" s="3934"/>
      <c r="J1101" s="10"/>
      <c r="K1101" s="10"/>
      <c r="L1101" s="10"/>
      <c r="M1101" s="10"/>
    </row>
    <row r="1102" spans="1:13" x14ac:dyDescent="0.2">
      <c r="A1102" t="s">
        <v>2723</v>
      </c>
      <c r="D1102" s="3" t="s">
        <v>2860</v>
      </c>
      <c r="E1102" s="330" t="s">
        <v>2861</v>
      </c>
      <c r="F1102" s="331"/>
      <c r="G1102" s="301" t="s">
        <v>2862</v>
      </c>
      <c r="J1102" s="10"/>
      <c r="K1102" s="10"/>
      <c r="L1102" s="10"/>
      <c r="M1102" s="10"/>
    </row>
    <row r="1103" spans="1:13" x14ac:dyDescent="0.2">
      <c r="A1103" s="17" t="s">
        <v>2727</v>
      </c>
      <c r="D1103" s="301"/>
      <c r="E1103" s="330"/>
      <c r="F1103" s="331"/>
      <c r="G1103" s="301"/>
      <c r="J1103" s="10"/>
      <c r="K1103" s="10"/>
      <c r="L1103" s="10"/>
      <c r="M1103" s="10"/>
    </row>
    <row r="1104" spans="1:13" x14ac:dyDescent="0.2">
      <c r="A1104" s="329"/>
      <c r="J1104" s="10"/>
      <c r="K1104" s="10"/>
      <c r="L1104" s="10"/>
      <c r="M1104" s="10"/>
    </row>
    <row r="1105" spans="1:13" x14ac:dyDescent="0.2">
      <c r="A1105" s="329"/>
      <c r="C1105" s="329"/>
    </row>
    <row r="1107" spans="1:13" ht="12.75" customHeight="1" x14ac:dyDescent="0.2">
      <c r="A1107" s="3954"/>
      <c r="B1107" s="3954"/>
      <c r="C1107" s="3905" t="s">
        <v>2859</v>
      </c>
      <c r="D1107" s="3905"/>
      <c r="E1107" s="3905"/>
      <c r="F1107" s="3905"/>
      <c r="G1107" s="3905"/>
      <c r="H1107" s="3905"/>
      <c r="I1107" s="3905"/>
      <c r="J1107" s="3905"/>
      <c r="K1107" s="3905"/>
      <c r="L1107" s="3852" t="s">
        <v>2858</v>
      </c>
      <c r="M1107" s="3852"/>
    </row>
    <row r="1108" spans="1:13" x14ac:dyDescent="0.2">
      <c r="A1108" s="3954"/>
      <c r="B1108" s="3954"/>
      <c r="C1108" s="3905"/>
      <c r="D1108" s="3905"/>
      <c r="E1108" s="3905"/>
      <c r="F1108" s="3905"/>
      <c r="G1108" s="3905"/>
      <c r="H1108" s="3905"/>
      <c r="I1108" s="3905"/>
      <c r="J1108" s="3905"/>
      <c r="K1108" s="3905"/>
      <c r="L1108" s="3852"/>
      <c r="M1108" s="3852"/>
    </row>
    <row r="1109" spans="1:13" x14ac:dyDescent="0.2">
      <c r="A1109" s="3954"/>
      <c r="B1109" s="3954"/>
      <c r="C1109" s="3905"/>
      <c r="D1109" s="3905"/>
      <c r="E1109" s="3905"/>
      <c r="F1109" s="3905"/>
      <c r="G1109" s="3905"/>
      <c r="H1109" s="3905"/>
      <c r="I1109" s="3905"/>
      <c r="J1109" s="3905"/>
      <c r="K1109" s="3905"/>
      <c r="L1109" s="3852"/>
      <c r="M1109" s="3852"/>
    </row>
    <row r="1110" spans="1:13" ht="12.75" customHeight="1" x14ac:dyDescent="0.2">
      <c r="A1110" s="3954"/>
      <c r="B1110" s="3954"/>
      <c r="C1110" s="3865" t="s">
        <v>2720</v>
      </c>
      <c r="D1110" s="3865"/>
      <c r="E1110" s="3865"/>
      <c r="F1110" s="3865"/>
      <c r="G1110" s="3865"/>
      <c r="H1110" s="3865"/>
      <c r="I1110" s="3865"/>
      <c r="J1110" s="3865"/>
      <c r="K1110" s="3865"/>
      <c r="L1110" s="3852" t="s">
        <v>1208</v>
      </c>
      <c r="M1110" s="3852"/>
    </row>
    <row r="1111" spans="1:13" ht="12.75" customHeight="1" x14ac:dyDescent="0.2">
      <c r="A1111" s="3954"/>
      <c r="B1111" s="3954"/>
      <c r="C1111" s="3865"/>
      <c r="D1111" s="3865"/>
      <c r="E1111" s="3865"/>
      <c r="F1111" s="3865"/>
      <c r="G1111" s="3865"/>
      <c r="H1111" s="3865"/>
      <c r="I1111" s="3865"/>
      <c r="J1111" s="3865"/>
      <c r="K1111" s="3865"/>
      <c r="L1111" s="3852"/>
      <c r="M1111" s="3852"/>
    </row>
    <row r="1112" spans="1:13" ht="12.75" customHeight="1" x14ac:dyDescent="0.2">
      <c r="A1112" s="3954"/>
      <c r="B1112" s="3954"/>
      <c r="C1112" s="3865"/>
      <c r="D1112" s="3865"/>
      <c r="E1112" s="3865"/>
      <c r="F1112" s="3865"/>
      <c r="G1112" s="3865"/>
      <c r="H1112" s="3865"/>
      <c r="I1112" s="3865"/>
      <c r="J1112" s="3865"/>
      <c r="K1112" s="3865"/>
      <c r="L1112" s="3852"/>
      <c r="M1112" s="3852"/>
    </row>
    <row r="1113" spans="1:13" x14ac:dyDescent="0.2">
      <c r="A1113" s="143"/>
      <c r="B1113" s="143"/>
      <c r="C1113" s="143"/>
      <c r="D1113" s="143"/>
      <c r="E1113" s="143"/>
      <c r="F1113" s="143"/>
      <c r="G1113" s="143"/>
      <c r="H1113" s="143"/>
      <c r="I1113" s="143"/>
      <c r="J1113" s="143"/>
      <c r="K1113" s="143"/>
      <c r="L1113" s="143"/>
      <c r="M1113" s="143"/>
    </row>
    <row r="1114" spans="1:13" x14ac:dyDescent="0.2">
      <c r="A1114" s="142" t="s">
        <v>2734</v>
      </c>
      <c r="B1114" s="143"/>
      <c r="C1114" s="143"/>
      <c r="D1114" s="143"/>
      <c r="E1114" s="143"/>
      <c r="F1114" s="143"/>
      <c r="G1114" s="143"/>
      <c r="H1114" s="143"/>
      <c r="I1114" s="143"/>
      <c r="J1114" s="142" t="s">
        <v>2735</v>
      </c>
      <c r="K1114" s="142"/>
      <c r="L1114" s="143"/>
      <c r="M1114" s="143"/>
    </row>
    <row r="1115" spans="1:13" x14ac:dyDescent="0.2">
      <c r="A1115" s="142" t="s">
        <v>2731</v>
      </c>
      <c r="B1115" s="143"/>
      <c r="C1115" s="143"/>
      <c r="D1115" s="143"/>
      <c r="E1115" s="143"/>
      <c r="F1115" s="143"/>
      <c r="G1115" s="143"/>
      <c r="H1115" s="143"/>
      <c r="I1115" s="143"/>
      <c r="J1115" s="143"/>
      <c r="K1115" s="143"/>
      <c r="L1115" s="143"/>
      <c r="M1115" s="143"/>
    </row>
    <row r="1116" spans="1:13" x14ac:dyDescent="0.2">
      <c r="A1116" s="142" t="s">
        <v>910</v>
      </c>
      <c r="B1116" s="143"/>
      <c r="C1116" s="143"/>
      <c r="D1116" s="143"/>
      <c r="E1116" s="143"/>
      <c r="F1116" s="143"/>
      <c r="G1116" s="143"/>
      <c r="H1116" s="143"/>
      <c r="I1116" s="143"/>
      <c r="J1116" s="3913"/>
      <c r="K1116" s="3913"/>
      <c r="L1116" s="3913"/>
      <c r="M1116" s="725"/>
    </row>
    <row r="1117" spans="1:13" x14ac:dyDescent="0.2">
      <c r="A1117" s="142" t="s">
        <v>2724</v>
      </c>
      <c r="B1117" s="143"/>
      <c r="C1117" s="143"/>
      <c r="D1117" s="143"/>
      <c r="E1117" s="143"/>
      <c r="F1117" s="143"/>
      <c r="G1117" s="143"/>
      <c r="H1117" s="143"/>
      <c r="I1117" s="143"/>
      <c r="J1117" s="225"/>
      <c r="K1117" s="225"/>
      <c r="L1117" s="337"/>
      <c r="M1117" s="337"/>
    </row>
    <row r="1118" spans="1:13" x14ac:dyDescent="0.2">
      <c r="A1118" s="143"/>
      <c r="B1118" s="143"/>
      <c r="C1118" s="143"/>
      <c r="D1118" s="143"/>
      <c r="E1118" s="143"/>
      <c r="F1118" s="143"/>
      <c r="G1118" s="143"/>
      <c r="H1118" s="143"/>
      <c r="I1118" s="143"/>
      <c r="J1118" s="146"/>
      <c r="K1118" s="146"/>
      <c r="L1118" s="146"/>
      <c r="M1118" s="146"/>
    </row>
    <row r="1119" spans="1:13" x14ac:dyDescent="0.2">
      <c r="A1119" s="143"/>
      <c r="B1119" s="143"/>
      <c r="C1119" s="143"/>
      <c r="D1119" s="143"/>
      <c r="E1119" s="143"/>
      <c r="F1119" s="143"/>
      <c r="G1119" s="143"/>
      <c r="H1119" s="143"/>
      <c r="I1119" s="146"/>
      <c r="J1119" s="146"/>
      <c r="K1119" s="146"/>
      <c r="L1119" s="143"/>
      <c r="M1119" s="143"/>
    </row>
    <row r="1120" spans="1:13" ht="26.25" customHeight="1" x14ac:dyDescent="0.2">
      <c r="A1120" s="3905" t="s">
        <v>2864</v>
      </c>
      <c r="B1120" s="3905" t="s">
        <v>2865</v>
      </c>
      <c r="C1120" s="3905" t="s">
        <v>1212</v>
      </c>
      <c r="D1120" s="3928" t="s">
        <v>2866</v>
      </c>
      <c r="E1120" s="3929"/>
      <c r="F1120" s="3909" t="s">
        <v>3430</v>
      </c>
      <c r="G1120" s="3910"/>
      <c r="H1120" s="3841" t="s">
        <v>3429</v>
      </c>
      <c r="I1120" s="3841"/>
      <c r="J1120" s="3911" t="s">
        <v>1211</v>
      </c>
      <c r="K1120" s="3872" t="s">
        <v>2872</v>
      </c>
      <c r="L1120" s="3857" t="s">
        <v>2915</v>
      </c>
      <c r="M1120" s="3850" t="s">
        <v>2873</v>
      </c>
    </row>
    <row r="1121" spans="1:13" ht="18" x14ac:dyDescent="0.2">
      <c r="A1121" s="3911"/>
      <c r="B1121" s="3905"/>
      <c r="C1121" s="3905"/>
      <c r="D1121" s="147" t="s">
        <v>2867</v>
      </c>
      <c r="E1121" s="147" t="s">
        <v>2868</v>
      </c>
      <c r="F1121" s="147" t="s">
        <v>2870</v>
      </c>
      <c r="G1121" s="147" t="s">
        <v>2871</v>
      </c>
      <c r="H1121" s="325" t="s">
        <v>3216</v>
      </c>
      <c r="I1121" s="325" t="s">
        <v>3217</v>
      </c>
      <c r="J1121" s="3912"/>
      <c r="K1121" s="3873"/>
      <c r="L1121" s="3858"/>
      <c r="M1121" s="3851"/>
    </row>
    <row r="1122" spans="1:13" ht="22.5" customHeight="1" x14ac:dyDescent="0.2">
      <c r="A1122" s="148">
        <v>1</v>
      </c>
      <c r="B1122" s="149" t="s">
        <v>2363</v>
      </c>
      <c r="C1122" s="443" t="s">
        <v>2506</v>
      </c>
      <c r="D1122" s="181" t="s">
        <v>2407</v>
      </c>
      <c r="E1122" s="150">
        <v>40178</v>
      </c>
      <c r="F1122" s="3906">
        <v>211</v>
      </c>
      <c r="G1122" s="744">
        <v>4</v>
      </c>
      <c r="H1122" s="151"/>
      <c r="I1122" s="151"/>
      <c r="J1122" s="145">
        <v>209</v>
      </c>
      <c r="K1122" s="145"/>
      <c r="L1122" s="7"/>
      <c r="M1122" s="152" t="s">
        <v>2364</v>
      </c>
    </row>
    <row r="1123" spans="1:13" ht="20.25" customHeight="1" x14ac:dyDescent="0.2">
      <c r="A1123" s="148">
        <v>2</v>
      </c>
      <c r="B1123" s="149" t="s">
        <v>2365</v>
      </c>
      <c r="C1123" s="443" t="s">
        <v>1967</v>
      </c>
      <c r="D1123" s="153">
        <v>39818</v>
      </c>
      <c r="E1123" s="153">
        <v>40053</v>
      </c>
      <c r="F1123" s="3907"/>
      <c r="G1123" s="744">
        <v>5</v>
      </c>
      <c r="H1123" s="151"/>
      <c r="I1123" s="151"/>
      <c r="J1123" s="145">
        <v>190</v>
      </c>
      <c r="K1123" s="145"/>
      <c r="L1123" s="7"/>
      <c r="M1123" s="152" t="s">
        <v>2364</v>
      </c>
    </row>
    <row r="1124" spans="1:13" ht="15" x14ac:dyDescent="0.2">
      <c r="A1124" s="148"/>
      <c r="B1124" s="149"/>
      <c r="C1124" s="445"/>
      <c r="D1124" s="153"/>
      <c r="E1124" s="153"/>
      <c r="F1124" s="3907"/>
      <c r="G1124" s="745"/>
      <c r="H1124" s="151"/>
      <c r="I1124" s="151"/>
      <c r="J1124" s="145"/>
      <c r="K1124" s="145"/>
      <c r="L1124" s="152"/>
      <c r="M1124" s="152"/>
    </row>
    <row r="1125" spans="1:13" ht="15" x14ac:dyDescent="0.2">
      <c r="A1125" s="156">
        <v>3</v>
      </c>
      <c r="B1125" s="149" t="s">
        <v>2408</v>
      </c>
      <c r="C1125" s="443" t="s">
        <v>1323</v>
      </c>
      <c r="D1125" s="150"/>
      <c r="E1125" s="150"/>
      <c r="F1125" s="3907"/>
      <c r="G1125" s="744"/>
      <c r="H1125" s="151"/>
      <c r="I1125" s="151"/>
      <c r="J1125" s="145"/>
      <c r="K1125" s="145"/>
      <c r="L1125" s="152"/>
      <c r="M1125" s="152"/>
    </row>
    <row r="1126" spans="1:13" ht="15" x14ac:dyDescent="0.2">
      <c r="A1126" s="148" t="s">
        <v>1213</v>
      </c>
      <c r="B1126" s="155" t="s">
        <v>2409</v>
      </c>
      <c r="C1126" s="446" t="s">
        <v>2410</v>
      </c>
      <c r="D1126" s="158" t="s">
        <v>2652</v>
      </c>
      <c r="E1126" s="150"/>
      <c r="F1126" s="3907"/>
      <c r="G1126" s="744">
        <v>6</v>
      </c>
      <c r="H1126" s="151"/>
      <c r="I1126" s="151"/>
      <c r="J1126" s="144">
        <v>72</v>
      </c>
      <c r="K1126" s="144"/>
      <c r="L1126" s="152"/>
      <c r="M1126" s="152"/>
    </row>
    <row r="1127" spans="1:13" ht="15" x14ac:dyDescent="0.2">
      <c r="A1127" s="156"/>
      <c r="B1127" s="182"/>
      <c r="C1127" s="443"/>
      <c r="D1127" s="150"/>
      <c r="E1127" s="150"/>
      <c r="F1127" s="3907"/>
      <c r="G1127" s="744"/>
      <c r="H1127" s="151"/>
      <c r="I1127" s="151"/>
      <c r="J1127" s="145"/>
      <c r="K1127" s="145"/>
      <c r="L1127" s="152"/>
      <c r="M1127" s="152"/>
    </row>
    <row r="1128" spans="1:13" ht="15" x14ac:dyDescent="0.2">
      <c r="A1128" s="145"/>
      <c r="B1128" s="145"/>
      <c r="C1128" s="447"/>
      <c r="D1128" s="151"/>
      <c r="E1128" s="151"/>
      <c r="F1128" s="3908"/>
      <c r="G1128" s="745"/>
      <c r="H1128" s="151"/>
      <c r="I1128" s="151"/>
      <c r="J1128" s="151"/>
      <c r="K1128" s="151"/>
      <c r="L1128" s="151"/>
      <c r="M1128" s="151"/>
    </row>
    <row r="1129" spans="1:13" x14ac:dyDescent="0.2">
      <c r="A1129" s="143"/>
      <c r="B1129" s="146"/>
      <c r="C1129" s="143"/>
      <c r="D1129" s="143"/>
      <c r="E1129" s="143"/>
      <c r="F1129" s="143"/>
      <c r="G1129" s="143"/>
      <c r="H1129" s="143"/>
      <c r="I1129" s="143"/>
      <c r="J1129" s="143"/>
      <c r="K1129" s="143"/>
      <c r="L1129" s="143"/>
      <c r="M1129" s="143"/>
    </row>
    <row r="1130" spans="1:13" x14ac:dyDescent="0.2">
      <c r="A1130" s="17" t="s">
        <v>908</v>
      </c>
      <c r="C1130" s="329"/>
      <c r="D1130" s="3934" t="s">
        <v>2722</v>
      </c>
      <c r="E1130" s="3934"/>
      <c r="F1130" s="3934"/>
      <c r="G1130" s="3934"/>
      <c r="J1130" s="143"/>
      <c r="K1130" s="143"/>
      <c r="L1130" s="143"/>
      <c r="M1130" s="143"/>
    </row>
    <row r="1131" spans="1:13" x14ac:dyDescent="0.2">
      <c r="A1131" t="s">
        <v>2723</v>
      </c>
      <c r="D1131" s="3" t="s">
        <v>2860</v>
      </c>
      <c r="E1131" s="330" t="s">
        <v>2861</v>
      </c>
      <c r="F1131" s="331"/>
      <c r="G1131" s="301" t="s">
        <v>2862</v>
      </c>
      <c r="J1131" s="160"/>
      <c r="K1131" s="160"/>
    </row>
    <row r="1132" spans="1:13" x14ac:dyDescent="0.2">
      <c r="A1132" s="17" t="s">
        <v>2727</v>
      </c>
      <c r="D1132" s="301"/>
      <c r="E1132" s="330"/>
      <c r="F1132" s="331"/>
      <c r="G1132" s="301"/>
      <c r="J1132" s="160"/>
      <c r="K1132" s="160"/>
    </row>
    <row r="1133" spans="1:13" x14ac:dyDescent="0.2">
      <c r="A1133" s="329"/>
      <c r="J1133" s="160"/>
      <c r="K1133" s="160"/>
    </row>
    <row r="1134" spans="1:13" x14ac:dyDescent="0.2">
      <c r="A1134" s="329"/>
      <c r="C1134" s="329"/>
      <c r="J1134" s="160"/>
      <c r="K1134" s="160"/>
    </row>
    <row r="1137" spans="1:13" ht="12.75" customHeight="1" x14ac:dyDescent="0.2">
      <c r="A1137" s="3860"/>
      <c r="B1137" s="3860"/>
      <c r="C1137" s="3845" t="s">
        <v>2859</v>
      </c>
      <c r="D1137" s="3845"/>
      <c r="E1137" s="3845"/>
      <c r="F1137" s="3845"/>
      <c r="G1137" s="3845"/>
      <c r="H1137" s="3845"/>
      <c r="I1137" s="3845"/>
      <c r="J1137" s="3845"/>
      <c r="K1137" s="3845"/>
      <c r="L1137" s="3852" t="s">
        <v>2858</v>
      </c>
      <c r="M1137" s="3852"/>
    </row>
    <row r="1138" spans="1:13" x14ac:dyDescent="0.2">
      <c r="A1138" s="3860"/>
      <c r="B1138" s="3860"/>
      <c r="C1138" s="3845"/>
      <c r="D1138" s="3845"/>
      <c r="E1138" s="3845"/>
      <c r="F1138" s="3845"/>
      <c r="G1138" s="3845"/>
      <c r="H1138" s="3845"/>
      <c r="I1138" s="3845"/>
      <c r="J1138" s="3845"/>
      <c r="K1138" s="3845"/>
      <c r="L1138" s="3852"/>
      <c r="M1138" s="3852"/>
    </row>
    <row r="1139" spans="1:13" x14ac:dyDescent="0.2">
      <c r="A1139" s="3860"/>
      <c r="B1139" s="3860"/>
      <c r="C1139" s="3845"/>
      <c r="D1139" s="3845"/>
      <c r="E1139" s="3845"/>
      <c r="F1139" s="3845"/>
      <c r="G1139" s="3845"/>
      <c r="H1139" s="3845"/>
      <c r="I1139" s="3845"/>
      <c r="J1139" s="3845"/>
      <c r="K1139" s="3845"/>
      <c r="L1139" s="3852"/>
      <c r="M1139" s="3852"/>
    </row>
    <row r="1140" spans="1:13" ht="12.75" customHeight="1" x14ac:dyDescent="0.2">
      <c r="A1140" s="3860"/>
      <c r="B1140" s="3860"/>
      <c r="C1140" s="3853" t="s">
        <v>2720</v>
      </c>
      <c r="D1140" s="3853"/>
      <c r="E1140" s="3853"/>
      <c r="F1140" s="3853"/>
      <c r="G1140" s="3853"/>
      <c r="H1140" s="3853"/>
      <c r="I1140" s="3853"/>
      <c r="J1140" s="3853"/>
      <c r="K1140" s="3853"/>
      <c r="L1140" s="3852" t="s">
        <v>1208</v>
      </c>
      <c r="M1140" s="3852"/>
    </row>
    <row r="1141" spans="1:13" ht="12.75" customHeight="1" x14ac:dyDescent="0.2">
      <c r="A1141" s="3860"/>
      <c r="B1141" s="3860"/>
      <c r="C1141" s="3853"/>
      <c r="D1141" s="3853"/>
      <c r="E1141" s="3853"/>
      <c r="F1141" s="3853"/>
      <c r="G1141" s="3853"/>
      <c r="H1141" s="3853"/>
      <c r="I1141" s="3853"/>
      <c r="J1141" s="3853"/>
      <c r="K1141" s="3853"/>
      <c r="L1141" s="3852"/>
      <c r="M1141" s="3852"/>
    </row>
    <row r="1142" spans="1:13" ht="12.75" customHeight="1" x14ac:dyDescent="0.2">
      <c r="A1142" s="3860"/>
      <c r="B1142" s="3860"/>
      <c r="C1142" s="3853"/>
      <c r="D1142" s="3853"/>
      <c r="E1142" s="3853"/>
      <c r="F1142" s="3853"/>
      <c r="G1142" s="3853"/>
      <c r="H1142" s="3853"/>
      <c r="I1142" s="3853"/>
      <c r="J1142" s="3853"/>
      <c r="K1142" s="3853"/>
      <c r="L1142" s="3852"/>
      <c r="M1142" s="3852"/>
    </row>
    <row r="1143" spans="1:13" x14ac:dyDescent="0.2">
      <c r="K1143" s="335"/>
      <c r="L1143" s="335"/>
      <c r="M1143" s="335"/>
    </row>
    <row r="1144" spans="1:13" x14ac:dyDescent="0.2">
      <c r="A1144" t="s">
        <v>1231</v>
      </c>
    </row>
    <row r="1145" spans="1:13" x14ac:dyDescent="0.2">
      <c r="A1145" s="17" t="s">
        <v>911</v>
      </c>
      <c r="F1145" s="17"/>
    </row>
    <row r="1146" spans="1:13" x14ac:dyDescent="0.2">
      <c r="A1146" s="17" t="s">
        <v>879</v>
      </c>
      <c r="J1146" s="3844"/>
      <c r="K1146" s="3844"/>
      <c r="L1146" s="3844"/>
      <c r="M1146" s="332"/>
    </row>
    <row r="1147" spans="1:13" x14ac:dyDescent="0.2">
      <c r="A1147" s="17" t="s">
        <v>2729</v>
      </c>
      <c r="J1147" s="71"/>
      <c r="K1147" s="71"/>
      <c r="L1147" s="73"/>
      <c r="M1147" s="73"/>
    </row>
    <row r="1148" spans="1:13" x14ac:dyDescent="0.2">
      <c r="J1148" s="4"/>
      <c r="K1148" s="4"/>
      <c r="L1148" s="4"/>
      <c r="M1148" s="4"/>
    </row>
    <row r="1149" spans="1:13" x14ac:dyDescent="0.2">
      <c r="I1149" s="4"/>
      <c r="J1149" s="4"/>
      <c r="K1149" s="4"/>
    </row>
    <row r="1150" spans="1:13" ht="23.25" customHeight="1" x14ac:dyDescent="0.2">
      <c r="A1150" s="3845" t="s">
        <v>2864</v>
      </c>
      <c r="B1150" s="3845" t="s">
        <v>2865</v>
      </c>
      <c r="C1150" s="3845" t="s">
        <v>1212</v>
      </c>
      <c r="D1150" s="3863" t="s">
        <v>2866</v>
      </c>
      <c r="E1150" s="3864"/>
      <c r="F1150" s="3848" t="s">
        <v>3432</v>
      </c>
      <c r="G1150" s="3849"/>
      <c r="H1150" s="3841" t="s">
        <v>3429</v>
      </c>
      <c r="I1150" s="3841"/>
      <c r="J1150" s="3872" t="s">
        <v>1211</v>
      </c>
      <c r="K1150" s="3872" t="s">
        <v>2872</v>
      </c>
      <c r="L1150" s="3857" t="s">
        <v>2915</v>
      </c>
      <c r="M1150" s="3850" t="s">
        <v>2873</v>
      </c>
    </row>
    <row r="1151" spans="1:13" ht="18" x14ac:dyDescent="0.2">
      <c r="A1151" s="3845"/>
      <c r="B1151" s="3845"/>
      <c r="C1151" s="3845"/>
      <c r="D1151" s="6" t="s">
        <v>2867</v>
      </c>
      <c r="E1151" s="6" t="s">
        <v>2868</v>
      </c>
      <c r="F1151" s="6" t="s">
        <v>2870</v>
      </c>
      <c r="G1151" s="6" t="s">
        <v>2871</v>
      </c>
      <c r="H1151" s="325" t="s">
        <v>3216</v>
      </c>
      <c r="I1151" s="325" t="s">
        <v>3217</v>
      </c>
      <c r="J1151" s="3873"/>
      <c r="K1151" s="3873"/>
      <c r="L1151" s="3858"/>
      <c r="M1151" s="3851"/>
    </row>
    <row r="1152" spans="1:13" x14ac:dyDescent="0.2">
      <c r="A1152" s="14"/>
      <c r="B1152" s="55" t="s">
        <v>2453</v>
      </c>
      <c r="C1152" s="315" t="s">
        <v>2527</v>
      </c>
      <c r="D1152" s="6"/>
      <c r="E1152" s="6"/>
      <c r="F1152" s="6"/>
      <c r="G1152" s="6"/>
      <c r="H1152" s="6"/>
      <c r="I1152" s="6"/>
      <c r="J1152" s="14"/>
      <c r="K1152" s="14"/>
      <c r="L1152" s="15"/>
      <c r="M1152" s="15"/>
    </row>
    <row r="1153" spans="1:13" x14ac:dyDescent="0.2">
      <c r="A1153" s="14"/>
      <c r="B1153" s="56" t="s">
        <v>2454</v>
      </c>
      <c r="C1153" s="315" t="s">
        <v>2459</v>
      </c>
      <c r="D1153" s="6"/>
      <c r="E1153" s="6"/>
      <c r="F1153" s="6"/>
      <c r="G1153" s="6"/>
      <c r="H1153" s="6"/>
      <c r="I1153" s="6"/>
      <c r="J1153" s="14"/>
      <c r="K1153" s="14"/>
      <c r="L1153" s="15"/>
      <c r="M1153" s="15"/>
    </row>
    <row r="1154" spans="1:13" ht="12.75" customHeight="1" x14ac:dyDescent="0.2">
      <c r="A1154" s="31">
        <v>1</v>
      </c>
      <c r="B1154" s="56" t="s">
        <v>2454</v>
      </c>
      <c r="C1154" s="386" t="s">
        <v>2462</v>
      </c>
      <c r="D1154" s="8">
        <v>39814</v>
      </c>
      <c r="E1154" s="8">
        <v>39964</v>
      </c>
      <c r="F1154" s="735">
        <v>211</v>
      </c>
      <c r="G1154" s="580" t="s">
        <v>2954</v>
      </c>
      <c r="H1154" s="7"/>
      <c r="I1154" s="7"/>
      <c r="J1154" s="7" t="s">
        <v>2451</v>
      </c>
      <c r="K1154" s="7"/>
      <c r="L1154" s="32"/>
      <c r="M1154" s="32"/>
    </row>
    <row r="1155" spans="1:13" ht="12.75" customHeight="1" x14ac:dyDescent="0.2">
      <c r="A1155" s="31">
        <v>2</v>
      </c>
      <c r="B1155" s="56" t="s">
        <v>2454</v>
      </c>
      <c r="C1155" s="386" t="s">
        <v>2463</v>
      </c>
      <c r="D1155" s="8">
        <v>39965</v>
      </c>
      <c r="E1155" s="8">
        <v>40178</v>
      </c>
      <c r="F1155" s="3854">
        <v>212</v>
      </c>
      <c r="G1155" s="736" t="s">
        <v>2701</v>
      </c>
      <c r="H1155" s="7"/>
      <c r="I1155" s="7"/>
      <c r="J1155" s="7" t="s">
        <v>2452</v>
      </c>
      <c r="K1155" s="7"/>
      <c r="L1155" s="32"/>
      <c r="M1155" s="32"/>
    </row>
    <row r="1156" spans="1:13" ht="12.75" customHeight="1" x14ac:dyDescent="0.2">
      <c r="A1156" s="31">
        <v>3</v>
      </c>
      <c r="B1156" s="62" t="s">
        <v>2454</v>
      </c>
      <c r="C1156" s="386" t="s">
        <v>2460</v>
      </c>
      <c r="D1156" s="8">
        <v>39814</v>
      </c>
      <c r="E1156" s="8"/>
      <c r="F1156" s="3855"/>
      <c r="G1156" s="736" t="s">
        <v>1038</v>
      </c>
      <c r="H1156" s="7"/>
      <c r="I1156" s="7"/>
      <c r="J1156" s="7" t="s">
        <v>2456</v>
      </c>
      <c r="K1156" s="7"/>
      <c r="L1156" s="32"/>
      <c r="M1156" s="32"/>
    </row>
    <row r="1157" spans="1:13" ht="12.75" customHeight="1" x14ac:dyDescent="0.2">
      <c r="A1157" s="31">
        <v>4</v>
      </c>
      <c r="B1157" s="62" t="s">
        <v>2454</v>
      </c>
      <c r="C1157" s="386" t="s">
        <v>2460</v>
      </c>
      <c r="D1157" s="8">
        <v>39965</v>
      </c>
      <c r="E1157" s="8"/>
      <c r="F1157" s="3855"/>
      <c r="G1157" s="736" t="s">
        <v>2955</v>
      </c>
      <c r="H1157" s="7"/>
      <c r="I1157" s="7"/>
      <c r="J1157" s="7" t="s">
        <v>2457</v>
      </c>
      <c r="K1157" s="7"/>
      <c r="L1157" s="32"/>
      <c r="M1157" s="32"/>
    </row>
    <row r="1158" spans="1:13" ht="12.75" customHeight="1" x14ac:dyDescent="0.2">
      <c r="A1158" s="31">
        <v>5</v>
      </c>
      <c r="B1158" s="62" t="s">
        <v>2454</v>
      </c>
      <c r="C1158" s="386" t="s">
        <v>2461</v>
      </c>
      <c r="D1158" s="8">
        <v>40178</v>
      </c>
      <c r="E1158" s="8"/>
      <c r="F1158" s="3855"/>
      <c r="G1158" s="736" t="s">
        <v>2951</v>
      </c>
      <c r="H1158" s="7"/>
      <c r="I1158" s="7"/>
      <c r="J1158" s="7" t="s">
        <v>2458</v>
      </c>
      <c r="K1158" s="7"/>
      <c r="L1158" s="32"/>
      <c r="M1158" s="32"/>
    </row>
    <row r="1159" spans="1:13" x14ac:dyDescent="0.2">
      <c r="A1159" s="31">
        <v>6</v>
      </c>
      <c r="B1159" s="62" t="s">
        <v>2454</v>
      </c>
      <c r="C1159" s="385" t="s">
        <v>2073</v>
      </c>
      <c r="D1159" s="196" t="s">
        <v>2652</v>
      </c>
      <c r="E1159" s="8"/>
      <c r="F1159" s="3855"/>
      <c r="G1159" s="3869" t="s">
        <v>2956</v>
      </c>
      <c r="H1159" s="7"/>
      <c r="I1159" s="7"/>
      <c r="J1159" s="7">
        <v>104</v>
      </c>
      <c r="K1159" s="7"/>
      <c r="L1159" s="32"/>
      <c r="M1159" s="32"/>
    </row>
    <row r="1160" spans="1:13" x14ac:dyDescent="0.2">
      <c r="A1160" s="31">
        <v>7</v>
      </c>
      <c r="B1160" s="62" t="s">
        <v>2454</v>
      </c>
      <c r="C1160" s="385" t="s">
        <v>2074</v>
      </c>
      <c r="D1160" s="196" t="s">
        <v>2652</v>
      </c>
      <c r="E1160" s="8"/>
      <c r="F1160" s="3855"/>
      <c r="G1160" s="3898"/>
      <c r="H1160" s="7"/>
      <c r="I1160" s="7"/>
      <c r="J1160" s="7">
        <v>10</v>
      </c>
      <c r="K1160" s="7"/>
      <c r="L1160" s="32"/>
      <c r="M1160" s="32"/>
    </row>
    <row r="1161" spans="1:13" x14ac:dyDescent="0.2">
      <c r="A1161" s="31">
        <v>8</v>
      </c>
      <c r="B1161" s="62" t="s">
        <v>2454</v>
      </c>
      <c r="C1161" s="385" t="s">
        <v>2075</v>
      </c>
      <c r="D1161" s="196" t="s">
        <v>2652</v>
      </c>
      <c r="E1161" s="8"/>
      <c r="F1161" s="3855"/>
      <c r="G1161" s="3870"/>
      <c r="H1161" s="7"/>
      <c r="I1161" s="7"/>
      <c r="J1161" s="7">
        <v>118</v>
      </c>
      <c r="K1161" s="7"/>
      <c r="L1161" s="32"/>
      <c r="M1161" s="32"/>
    </row>
    <row r="1162" spans="1:13" x14ac:dyDescent="0.2">
      <c r="A1162" s="31">
        <v>9</v>
      </c>
      <c r="B1162" s="62" t="s">
        <v>2454</v>
      </c>
      <c r="C1162" s="453" t="s">
        <v>2070</v>
      </c>
      <c r="D1162" s="8">
        <v>39994</v>
      </c>
      <c r="E1162" s="8">
        <v>40178</v>
      </c>
      <c r="F1162" s="3855"/>
      <c r="G1162" s="3854">
        <v>6</v>
      </c>
      <c r="H1162" s="7"/>
      <c r="I1162" s="7"/>
      <c r="J1162" s="7">
        <v>166</v>
      </c>
      <c r="K1162" s="7"/>
      <c r="L1162" s="32"/>
      <c r="M1162" s="32"/>
    </row>
    <row r="1163" spans="1:13" x14ac:dyDescent="0.2">
      <c r="A1163" s="31"/>
      <c r="B1163" s="62"/>
      <c r="C1163" s="454"/>
      <c r="D1163" s="8"/>
      <c r="E1163" s="8"/>
      <c r="F1163" s="3855"/>
      <c r="G1163" s="3855"/>
      <c r="H1163" s="7"/>
      <c r="I1163" s="7"/>
      <c r="J1163" s="7"/>
      <c r="K1163" s="7"/>
      <c r="L1163" s="32"/>
      <c r="M1163" s="32"/>
    </row>
    <row r="1164" spans="1:13" x14ac:dyDescent="0.2">
      <c r="A1164" s="31"/>
      <c r="B1164" s="62" t="s">
        <v>2455</v>
      </c>
      <c r="C1164" s="315" t="s">
        <v>2071</v>
      </c>
      <c r="D1164" s="8"/>
      <c r="E1164" s="8"/>
      <c r="F1164" s="3855"/>
      <c r="G1164" s="3855"/>
      <c r="H1164" s="7"/>
      <c r="I1164" s="7"/>
      <c r="J1164" s="7"/>
      <c r="K1164" s="7"/>
      <c r="L1164" s="32"/>
      <c r="M1164" s="32"/>
    </row>
    <row r="1165" spans="1:13" x14ac:dyDescent="0.2">
      <c r="A1165" s="7">
        <v>10</v>
      </c>
      <c r="B1165" s="58" t="s">
        <v>2455</v>
      </c>
      <c r="C1165" s="221" t="s">
        <v>2072</v>
      </c>
      <c r="D1165" s="8">
        <v>39814</v>
      </c>
      <c r="E1165" s="8">
        <v>40178</v>
      </c>
      <c r="F1165" s="3855"/>
      <c r="G1165" s="3856"/>
      <c r="H1165" s="7"/>
      <c r="I1165" s="7"/>
      <c r="J1165" s="7">
        <v>71</v>
      </c>
      <c r="K1165" s="7"/>
      <c r="L1165" s="7"/>
      <c r="M1165" s="7"/>
    </row>
    <row r="1166" spans="1:13" ht="15" x14ac:dyDescent="0.2">
      <c r="A1166" s="7"/>
      <c r="B1166" s="58"/>
      <c r="C1166" s="320"/>
      <c r="D1166" s="8"/>
      <c r="E1166" s="8"/>
      <c r="F1166" s="3855"/>
      <c r="G1166" s="746"/>
      <c r="H1166" s="7"/>
      <c r="I1166" s="7"/>
      <c r="J1166" s="7"/>
      <c r="K1166" s="7"/>
      <c r="L1166" s="7"/>
      <c r="M1166" s="7"/>
    </row>
    <row r="1167" spans="1:13" ht="23.25" customHeight="1" x14ac:dyDescent="0.2">
      <c r="A1167" s="7"/>
      <c r="B1167" s="815" t="s">
        <v>2450</v>
      </c>
      <c r="C1167" s="387" t="s">
        <v>2957</v>
      </c>
      <c r="D1167" s="8"/>
      <c r="E1167" s="8"/>
      <c r="F1167" s="3855"/>
      <c r="G1167" s="746"/>
      <c r="H1167" s="7"/>
      <c r="I1167" s="7"/>
      <c r="J1167" s="7"/>
      <c r="K1167" s="7"/>
      <c r="L1167" s="7"/>
      <c r="M1167" s="7"/>
    </row>
    <row r="1168" spans="1:13" ht="15" x14ac:dyDescent="0.2">
      <c r="A1168" s="7">
        <v>11</v>
      </c>
      <c r="B1168" s="56" t="s">
        <v>2450</v>
      </c>
      <c r="C1168" s="316" t="s">
        <v>1073</v>
      </c>
      <c r="D1168" s="8">
        <v>39814</v>
      </c>
      <c r="E1168" s="8">
        <v>40178</v>
      </c>
      <c r="F1168" s="3856"/>
      <c r="G1168" s="580">
        <v>7</v>
      </c>
      <c r="H1168" s="7"/>
      <c r="I1168" s="7"/>
      <c r="J1168" s="20" t="s">
        <v>2077</v>
      </c>
      <c r="K1168" s="20"/>
      <c r="L1168" s="7"/>
      <c r="M1168" s="7"/>
    </row>
    <row r="1169" spans="1:13" ht="15" x14ac:dyDescent="0.2">
      <c r="A1169" s="7">
        <v>12</v>
      </c>
      <c r="B1169" s="56" t="s">
        <v>2450</v>
      </c>
      <c r="C1169" s="316" t="s">
        <v>1073</v>
      </c>
      <c r="D1169" s="8">
        <v>39814</v>
      </c>
      <c r="E1169" s="8">
        <v>40178</v>
      </c>
      <c r="F1169" s="3854">
        <v>213</v>
      </c>
      <c r="G1169" s="580">
        <v>1</v>
      </c>
      <c r="H1169" s="7"/>
      <c r="I1169" s="7"/>
      <c r="J1169" s="20" t="s">
        <v>2078</v>
      </c>
      <c r="K1169" s="20"/>
      <c r="L1169" s="7"/>
      <c r="M1169" s="7"/>
    </row>
    <row r="1170" spans="1:13" ht="15" x14ac:dyDescent="0.2">
      <c r="A1170" s="7">
        <v>13</v>
      </c>
      <c r="B1170" s="56" t="s">
        <v>2450</v>
      </c>
      <c r="C1170" s="316" t="s">
        <v>1073</v>
      </c>
      <c r="D1170" s="8">
        <v>39814</v>
      </c>
      <c r="E1170" s="8">
        <v>40178</v>
      </c>
      <c r="F1170" s="3856"/>
      <c r="G1170" s="580">
        <v>2</v>
      </c>
      <c r="H1170" s="7"/>
      <c r="I1170" s="7"/>
      <c r="J1170" s="20" t="s">
        <v>2101</v>
      </c>
      <c r="K1170" s="20"/>
      <c r="L1170" s="7"/>
      <c r="M1170" s="7"/>
    </row>
    <row r="1171" spans="1:13" x14ac:dyDescent="0.2">
      <c r="B1171" s="197"/>
      <c r="C1171" s="37"/>
      <c r="D1171" s="38"/>
      <c r="E1171" s="38"/>
      <c r="G1171" s="198"/>
    </row>
    <row r="1172" spans="1:13" x14ac:dyDescent="0.2">
      <c r="A1172" s="17" t="s">
        <v>908</v>
      </c>
      <c r="C1172" s="329"/>
      <c r="D1172" s="3934" t="s">
        <v>2722</v>
      </c>
      <c r="E1172" s="3934"/>
      <c r="F1172" s="3934"/>
      <c r="G1172" s="3934"/>
    </row>
    <row r="1173" spans="1:13" x14ac:dyDescent="0.2">
      <c r="A1173" t="s">
        <v>2723</v>
      </c>
      <c r="D1173" s="3" t="s">
        <v>2860</v>
      </c>
      <c r="E1173" s="330" t="s">
        <v>2861</v>
      </c>
      <c r="F1173" s="331"/>
      <c r="G1173" s="301" t="s">
        <v>2862</v>
      </c>
      <c r="J1173" s="10"/>
      <c r="K1173" s="10"/>
      <c r="L1173" s="10"/>
      <c r="M1173" s="10"/>
    </row>
    <row r="1174" spans="1:13" x14ac:dyDescent="0.2">
      <c r="A1174" s="17" t="s">
        <v>2727</v>
      </c>
      <c r="D1174" s="301"/>
      <c r="E1174" s="330"/>
      <c r="F1174" s="331"/>
      <c r="G1174" s="301"/>
      <c r="J1174" s="10"/>
      <c r="K1174" s="10"/>
      <c r="L1174" s="10"/>
      <c r="M1174" s="10"/>
    </row>
    <row r="1175" spans="1:13" x14ac:dyDescent="0.2">
      <c r="A1175" s="329"/>
      <c r="J1175" s="10"/>
      <c r="K1175" s="10"/>
      <c r="L1175" s="10"/>
      <c r="M1175" s="10"/>
    </row>
    <row r="1176" spans="1:13" x14ac:dyDescent="0.2">
      <c r="A1176" s="329"/>
      <c r="C1176" s="329"/>
      <c r="J1176" s="10"/>
      <c r="K1176" s="10"/>
      <c r="L1176" s="10"/>
      <c r="M1176" s="10"/>
    </row>
    <row r="1179" spans="1:13" ht="12.75" customHeight="1" x14ac:dyDescent="0.2">
      <c r="A1179" s="3860"/>
      <c r="B1179" s="3860"/>
      <c r="C1179" s="3845" t="s">
        <v>2859</v>
      </c>
      <c r="D1179" s="3845"/>
      <c r="E1179" s="3845"/>
      <c r="F1179" s="3845"/>
      <c r="G1179" s="3845"/>
      <c r="H1179" s="3845"/>
      <c r="I1179" s="3845"/>
      <c r="J1179" s="3845"/>
      <c r="K1179" s="3845"/>
      <c r="L1179" s="3852" t="s">
        <v>2858</v>
      </c>
      <c r="M1179" s="3852"/>
    </row>
    <row r="1180" spans="1:13" x14ac:dyDescent="0.2">
      <c r="A1180" s="3860"/>
      <c r="B1180" s="3860"/>
      <c r="C1180" s="3845"/>
      <c r="D1180" s="3845"/>
      <c r="E1180" s="3845"/>
      <c r="F1180" s="3845"/>
      <c r="G1180" s="3845"/>
      <c r="H1180" s="3845"/>
      <c r="I1180" s="3845"/>
      <c r="J1180" s="3845"/>
      <c r="K1180" s="3845"/>
      <c r="L1180" s="3852"/>
      <c r="M1180" s="3852"/>
    </row>
    <row r="1181" spans="1:13" x14ac:dyDescent="0.2">
      <c r="A1181" s="3860"/>
      <c r="B1181" s="3860"/>
      <c r="C1181" s="3845"/>
      <c r="D1181" s="3845"/>
      <c r="E1181" s="3845"/>
      <c r="F1181" s="3845"/>
      <c r="G1181" s="3845"/>
      <c r="H1181" s="3845"/>
      <c r="I1181" s="3845"/>
      <c r="J1181" s="3845"/>
      <c r="K1181" s="3845"/>
      <c r="L1181" s="3852"/>
      <c r="M1181" s="3852"/>
    </row>
    <row r="1182" spans="1:13" ht="12.75" customHeight="1" x14ac:dyDescent="0.2">
      <c r="A1182" s="3860"/>
      <c r="B1182" s="3860"/>
      <c r="C1182" s="3853" t="s">
        <v>2720</v>
      </c>
      <c r="D1182" s="3853"/>
      <c r="E1182" s="3853"/>
      <c r="F1182" s="3853"/>
      <c r="G1182" s="3853"/>
      <c r="H1182" s="3853"/>
      <c r="I1182" s="3853"/>
      <c r="J1182" s="3853"/>
      <c r="K1182" s="3853"/>
      <c r="L1182" s="3852" t="s">
        <v>1208</v>
      </c>
      <c r="M1182" s="3852"/>
    </row>
    <row r="1183" spans="1:13" ht="12.75" customHeight="1" x14ac:dyDescent="0.2">
      <c r="A1183" s="3860"/>
      <c r="B1183" s="3860"/>
      <c r="C1183" s="3853"/>
      <c r="D1183" s="3853"/>
      <c r="E1183" s="3853"/>
      <c r="F1183" s="3853"/>
      <c r="G1183" s="3853"/>
      <c r="H1183" s="3853"/>
      <c r="I1183" s="3853"/>
      <c r="J1183" s="3853"/>
      <c r="K1183" s="3853"/>
      <c r="L1183" s="3852"/>
      <c r="M1183" s="3852"/>
    </row>
    <row r="1184" spans="1:13" ht="12.75" customHeight="1" x14ac:dyDescent="0.2">
      <c r="A1184" s="3860"/>
      <c r="B1184" s="3860"/>
      <c r="C1184" s="3853"/>
      <c r="D1184" s="3853"/>
      <c r="E1184" s="3853"/>
      <c r="F1184" s="3853"/>
      <c r="G1184" s="3853"/>
      <c r="H1184" s="3853"/>
      <c r="I1184" s="3853"/>
      <c r="J1184" s="3853"/>
      <c r="K1184" s="3853"/>
      <c r="L1184" s="3852"/>
      <c r="M1184" s="3852"/>
    </row>
    <row r="1186" spans="1:13" x14ac:dyDescent="0.2">
      <c r="A1186" s="17" t="s">
        <v>2734</v>
      </c>
      <c r="J1186" s="17" t="s">
        <v>2735</v>
      </c>
      <c r="K1186" s="17"/>
    </row>
    <row r="1187" spans="1:13" x14ac:dyDescent="0.2">
      <c r="A1187" s="17" t="s">
        <v>882</v>
      </c>
    </row>
    <row r="1188" spans="1:13" x14ac:dyDescent="0.2">
      <c r="A1188" s="17" t="s">
        <v>912</v>
      </c>
      <c r="J1188" s="3844"/>
      <c r="K1188" s="3844"/>
      <c r="L1188" s="3844"/>
      <c r="M1188" s="332"/>
    </row>
    <row r="1189" spans="1:13" x14ac:dyDescent="0.2">
      <c r="A1189" s="17" t="s">
        <v>881</v>
      </c>
      <c r="J1189" s="71"/>
      <c r="K1189" s="71"/>
      <c r="L1189" s="73"/>
      <c r="M1189" s="73"/>
    </row>
    <row r="1190" spans="1:13" x14ac:dyDescent="0.2">
      <c r="J1190" s="4"/>
      <c r="K1190" s="4"/>
      <c r="L1190" s="4"/>
      <c r="M1190" s="4"/>
    </row>
    <row r="1191" spans="1:13" x14ac:dyDescent="0.2">
      <c r="I1191" s="4"/>
      <c r="J1191" s="4"/>
      <c r="K1191" s="4"/>
    </row>
    <row r="1192" spans="1:13" ht="24.75" customHeight="1" x14ac:dyDescent="0.2">
      <c r="A1192" s="3845" t="s">
        <v>2864</v>
      </c>
      <c r="B1192" s="3845" t="s">
        <v>2865</v>
      </c>
      <c r="C1192" s="3845" t="s">
        <v>1212</v>
      </c>
      <c r="D1192" s="3863" t="s">
        <v>2866</v>
      </c>
      <c r="E1192" s="3864"/>
      <c r="F1192" s="3848" t="s">
        <v>3430</v>
      </c>
      <c r="G1192" s="3849"/>
      <c r="H1192" s="3841" t="s">
        <v>3429</v>
      </c>
      <c r="I1192" s="3841"/>
      <c r="J1192" s="3872" t="s">
        <v>1211</v>
      </c>
      <c r="K1192" s="3872" t="s">
        <v>2872</v>
      </c>
      <c r="L1192" s="3857" t="s">
        <v>2915</v>
      </c>
      <c r="M1192" s="3850" t="s">
        <v>2873</v>
      </c>
    </row>
    <row r="1193" spans="1:13" ht="18" x14ac:dyDescent="0.2">
      <c r="A1193" s="3872"/>
      <c r="B1193" s="3845"/>
      <c r="C1193" s="3845"/>
      <c r="D1193" s="6" t="s">
        <v>2867</v>
      </c>
      <c r="E1193" s="6" t="s">
        <v>2868</v>
      </c>
      <c r="F1193" s="6" t="s">
        <v>2870</v>
      </c>
      <c r="G1193" s="6" t="s">
        <v>2871</v>
      </c>
      <c r="H1193" s="325" t="s">
        <v>3216</v>
      </c>
      <c r="I1193" s="325" t="s">
        <v>3217</v>
      </c>
      <c r="J1193" s="3873"/>
      <c r="K1193" s="3873"/>
      <c r="L1193" s="3858"/>
      <c r="M1193" s="3851"/>
    </row>
    <row r="1194" spans="1:13" x14ac:dyDescent="0.2">
      <c r="A1194" s="12"/>
      <c r="B1194" s="42" t="s">
        <v>2736</v>
      </c>
      <c r="C1194" s="220" t="s">
        <v>2737</v>
      </c>
      <c r="D1194" s="112"/>
      <c r="E1194" s="112"/>
      <c r="F1194" s="1"/>
      <c r="G1194" s="2"/>
      <c r="H1194" s="7"/>
      <c r="I1194" s="7"/>
      <c r="J1194" s="1" t="s">
        <v>1213</v>
      </c>
      <c r="K1194" s="1"/>
      <c r="L1194" s="113"/>
      <c r="M1194" s="113"/>
    </row>
    <row r="1195" spans="1:13" x14ac:dyDescent="0.2">
      <c r="A1195" s="12"/>
      <c r="B1195" s="42" t="s">
        <v>2738</v>
      </c>
      <c r="C1195" s="220" t="s">
        <v>2743</v>
      </c>
      <c r="D1195" s="112"/>
      <c r="E1195" s="112"/>
      <c r="F1195" s="1"/>
      <c r="G1195" s="2"/>
      <c r="H1195" s="7"/>
      <c r="I1195" s="7"/>
      <c r="J1195" s="1"/>
      <c r="K1195" s="1"/>
      <c r="L1195" s="113"/>
      <c r="M1195" s="113"/>
    </row>
    <row r="1196" spans="1:13" x14ac:dyDescent="0.2">
      <c r="A1196" s="12">
        <v>1</v>
      </c>
      <c r="B1196" s="42"/>
      <c r="C1196" s="221" t="s">
        <v>2744</v>
      </c>
      <c r="D1196" s="112">
        <v>39814</v>
      </c>
      <c r="E1196" s="112">
        <v>40178</v>
      </c>
      <c r="F1196" s="3854">
        <v>213</v>
      </c>
      <c r="G1196" s="3854">
        <v>3</v>
      </c>
      <c r="H1196" s="7"/>
      <c r="I1196" s="7"/>
      <c r="J1196" s="1">
        <v>4</v>
      </c>
      <c r="K1196" s="1"/>
      <c r="L1196" s="113"/>
      <c r="M1196" s="773"/>
    </row>
    <row r="1197" spans="1:13" x14ac:dyDescent="0.2">
      <c r="A1197" s="12"/>
      <c r="B1197" s="96" t="s">
        <v>2746</v>
      </c>
      <c r="C1197" s="220" t="s">
        <v>2527</v>
      </c>
      <c r="D1197" s="112"/>
      <c r="E1197" s="112"/>
      <c r="F1197" s="3855"/>
      <c r="G1197" s="3855"/>
      <c r="H1197" s="7"/>
      <c r="I1197" s="7"/>
      <c r="J1197" s="1" t="s">
        <v>1213</v>
      </c>
      <c r="K1197" s="1"/>
      <c r="L1197" s="113"/>
      <c r="M1197" s="113"/>
    </row>
    <row r="1198" spans="1:13" x14ac:dyDescent="0.2">
      <c r="A1198" s="12">
        <v>2</v>
      </c>
      <c r="B1198" s="46" t="s">
        <v>2756</v>
      </c>
      <c r="C1198" s="221" t="s">
        <v>2757</v>
      </c>
      <c r="D1198" s="112">
        <v>39814</v>
      </c>
      <c r="E1198" s="112">
        <v>40178</v>
      </c>
      <c r="F1198" s="3855"/>
      <c r="G1198" s="3855"/>
      <c r="H1198" s="7"/>
      <c r="I1198" s="7"/>
      <c r="J1198" s="1">
        <v>17</v>
      </c>
      <c r="K1198" s="1"/>
      <c r="L1198" s="113"/>
      <c r="M1198" s="113"/>
    </row>
    <row r="1199" spans="1:13" x14ac:dyDescent="0.2">
      <c r="A1199" s="12"/>
      <c r="B1199" s="96" t="s">
        <v>2758</v>
      </c>
      <c r="C1199" s="220" t="s">
        <v>2759</v>
      </c>
      <c r="D1199" s="112"/>
      <c r="E1199" s="112"/>
      <c r="F1199" s="3855"/>
      <c r="G1199" s="3855"/>
      <c r="H1199" s="7"/>
      <c r="I1199" s="7"/>
      <c r="J1199" s="1" t="s">
        <v>1213</v>
      </c>
      <c r="K1199" s="1"/>
      <c r="L1199" s="113"/>
      <c r="M1199" s="113"/>
    </row>
    <row r="1200" spans="1:13" x14ac:dyDescent="0.2">
      <c r="A1200" s="12">
        <v>3</v>
      </c>
      <c r="B1200" s="46" t="s">
        <v>2763</v>
      </c>
      <c r="C1200" s="221" t="s">
        <v>2760</v>
      </c>
      <c r="D1200" s="112">
        <v>39814</v>
      </c>
      <c r="E1200" s="112">
        <v>40178</v>
      </c>
      <c r="F1200" s="3855"/>
      <c r="G1200" s="3855"/>
      <c r="H1200" s="7"/>
      <c r="I1200" s="2" t="s">
        <v>2505</v>
      </c>
      <c r="J1200" s="1">
        <v>177</v>
      </c>
      <c r="K1200" s="1"/>
      <c r="L1200" s="7"/>
      <c r="M1200" s="113" t="s">
        <v>2765</v>
      </c>
    </row>
    <row r="1201" spans="1:13" x14ac:dyDescent="0.2">
      <c r="A1201" s="12"/>
      <c r="B1201" s="46"/>
      <c r="C1201" s="221" t="s">
        <v>2762</v>
      </c>
      <c r="D1201" s="112"/>
      <c r="E1201" s="112"/>
      <c r="F1201" s="3855"/>
      <c r="G1201" s="3855"/>
      <c r="H1201" s="7"/>
      <c r="I1201" s="2"/>
      <c r="J1201" s="1"/>
      <c r="K1201" s="1"/>
      <c r="L1201" s="7"/>
      <c r="M1201" s="113"/>
    </row>
    <row r="1202" spans="1:13" x14ac:dyDescent="0.2">
      <c r="A1202" s="12">
        <v>4</v>
      </c>
      <c r="B1202" s="46" t="s">
        <v>1883</v>
      </c>
      <c r="C1202" s="221" t="s">
        <v>2764</v>
      </c>
      <c r="D1202" s="112">
        <v>39814</v>
      </c>
      <c r="E1202" s="112">
        <v>40178</v>
      </c>
      <c r="F1202" s="3856"/>
      <c r="G1202" s="3856"/>
      <c r="H1202" s="7"/>
      <c r="I1202" s="2" t="s">
        <v>2505</v>
      </c>
      <c r="J1202" s="1">
        <v>52</v>
      </c>
      <c r="K1202" s="1"/>
      <c r="L1202" s="7"/>
      <c r="M1202" s="113" t="s">
        <v>2765</v>
      </c>
    </row>
    <row r="1203" spans="1:13" x14ac:dyDescent="0.2">
      <c r="A1203" s="12"/>
      <c r="B1203" s="1"/>
      <c r="C1203" s="221" t="s">
        <v>2762</v>
      </c>
      <c r="D1203" s="112"/>
      <c r="E1203" s="112"/>
      <c r="F1203" s="7"/>
      <c r="G1203" s="20"/>
      <c r="H1203" s="7"/>
      <c r="I1203" s="7"/>
      <c r="J1203" s="7"/>
      <c r="K1203" s="7"/>
      <c r="L1203" s="113"/>
      <c r="M1203" s="113"/>
    </row>
    <row r="1204" spans="1:13" x14ac:dyDescent="0.2">
      <c r="A1204" s="12"/>
      <c r="B1204" s="1"/>
      <c r="C1204" s="323"/>
      <c r="D1204" s="112"/>
      <c r="E1204" s="112"/>
      <c r="F1204" s="7"/>
      <c r="G1204" s="20"/>
      <c r="H1204" s="7"/>
      <c r="I1204" s="7"/>
      <c r="J1204" s="7"/>
      <c r="K1204" s="7"/>
      <c r="L1204" s="113"/>
      <c r="M1204" s="113"/>
    </row>
    <row r="1205" spans="1:13" x14ac:dyDescent="0.2">
      <c r="A1205" s="12"/>
      <c r="B1205" s="1"/>
      <c r="C1205" s="323"/>
      <c r="D1205" s="112"/>
      <c r="E1205" s="112"/>
      <c r="F1205" s="7"/>
      <c r="G1205" s="20"/>
      <c r="H1205" s="7"/>
      <c r="I1205" s="7"/>
      <c r="J1205" s="7"/>
      <c r="K1205" s="7"/>
      <c r="L1205" s="113"/>
      <c r="M1205" s="113"/>
    </row>
    <row r="1206" spans="1:13" x14ac:dyDescent="0.2">
      <c r="A1206" s="7"/>
      <c r="B1206" s="1"/>
      <c r="C1206" s="387"/>
      <c r="D1206" s="7"/>
      <c r="E1206" s="7"/>
      <c r="F1206" s="7"/>
      <c r="G1206" s="7"/>
      <c r="H1206" s="7"/>
      <c r="I1206" s="7"/>
      <c r="J1206" s="7"/>
      <c r="K1206" s="7"/>
      <c r="L1206" s="7"/>
      <c r="M1206" s="7"/>
    </row>
    <row r="1207" spans="1:13" x14ac:dyDescent="0.2">
      <c r="A1207" s="3955"/>
      <c r="B1207" s="3955"/>
      <c r="C1207" s="3955"/>
      <c r="D1207" s="3955"/>
      <c r="E1207" s="3955"/>
      <c r="F1207" s="3955"/>
      <c r="G1207" s="3955"/>
      <c r="H1207" s="3955"/>
      <c r="I1207" s="3955"/>
      <c r="J1207" s="3955"/>
      <c r="K1207" s="3955"/>
      <c r="L1207" s="3955"/>
      <c r="M1207" s="4"/>
    </row>
    <row r="1208" spans="1:13" x14ac:dyDescent="0.2">
      <c r="A1208" s="17" t="s">
        <v>908</v>
      </c>
      <c r="D1208" s="3934" t="s">
        <v>2722</v>
      </c>
      <c r="E1208" s="3934"/>
      <c r="F1208" s="3934"/>
      <c r="G1208" s="3934"/>
      <c r="M1208" s="4"/>
    </row>
    <row r="1209" spans="1:13" x14ac:dyDescent="0.2">
      <c r="A1209" t="s">
        <v>2723</v>
      </c>
      <c r="C1209" s="329"/>
      <c r="D1209" s="3" t="s">
        <v>2860</v>
      </c>
      <c r="E1209" s="330" t="s">
        <v>2861</v>
      </c>
      <c r="F1209" s="331"/>
      <c r="G1209" s="301" t="s">
        <v>2862</v>
      </c>
      <c r="J1209" s="115"/>
      <c r="K1209" s="115"/>
      <c r="L1209" s="115"/>
      <c r="M1209" s="115"/>
    </row>
    <row r="1210" spans="1:13" x14ac:dyDescent="0.2">
      <c r="A1210" s="17" t="s">
        <v>2727</v>
      </c>
      <c r="D1210" s="301"/>
      <c r="E1210" s="330"/>
      <c r="F1210" s="331"/>
      <c r="G1210" s="301"/>
      <c r="J1210" s="115"/>
      <c r="K1210" s="115"/>
      <c r="L1210" s="115"/>
      <c r="M1210" s="115"/>
    </row>
    <row r="1211" spans="1:13" x14ac:dyDescent="0.2">
      <c r="A1211" s="329"/>
      <c r="J1211" s="115"/>
      <c r="K1211" s="115"/>
      <c r="L1211" s="115"/>
      <c r="M1211" s="115"/>
    </row>
    <row r="1212" spans="1:13" x14ac:dyDescent="0.2">
      <c r="A1212" s="329"/>
      <c r="J1212" s="115"/>
      <c r="K1212" s="115"/>
      <c r="L1212" s="115"/>
      <c r="M1212" s="115"/>
    </row>
    <row r="1213" spans="1:13" x14ac:dyDescent="0.2">
      <c r="A1213" s="329"/>
      <c r="C1213" s="329"/>
      <c r="J1213" s="115"/>
      <c r="K1213" s="115"/>
      <c r="L1213" s="115"/>
      <c r="M1213" s="115"/>
    </row>
    <row r="1214" spans="1:13" x14ac:dyDescent="0.2">
      <c r="A1214" s="115"/>
      <c r="B1214" s="115"/>
      <c r="C1214" s="115"/>
      <c r="D1214" s="115"/>
      <c r="E1214" s="115"/>
      <c r="F1214" s="115"/>
      <c r="G1214" s="36"/>
      <c r="H1214" s="115"/>
      <c r="I1214" s="115"/>
      <c r="J1214" s="115"/>
      <c r="K1214" s="115"/>
      <c r="L1214" s="115"/>
      <c r="M1214" s="115"/>
    </row>
    <row r="1215" spans="1:13" ht="12.75" customHeight="1" x14ac:dyDescent="0.2">
      <c r="A1215" s="3860"/>
      <c r="B1215" s="3860"/>
      <c r="C1215" s="3845" t="s">
        <v>2859</v>
      </c>
      <c r="D1215" s="3845"/>
      <c r="E1215" s="3845"/>
      <c r="F1215" s="3845"/>
      <c r="G1215" s="3845"/>
      <c r="H1215" s="3845"/>
      <c r="I1215" s="3845"/>
      <c r="J1215" s="3845"/>
      <c r="K1215" s="3845"/>
      <c r="L1215" s="3852" t="s">
        <v>2858</v>
      </c>
      <c r="M1215" s="3852"/>
    </row>
    <row r="1216" spans="1:13" x14ac:dyDescent="0.2">
      <c r="A1216" s="3860"/>
      <c r="B1216" s="3860"/>
      <c r="C1216" s="3845"/>
      <c r="D1216" s="3845"/>
      <c r="E1216" s="3845"/>
      <c r="F1216" s="3845"/>
      <c r="G1216" s="3845"/>
      <c r="H1216" s="3845"/>
      <c r="I1216" s="3845"/>
      <c r="J1216" s="3845"/>
      <c r="K1216" s="3845"/>
      <c r="L1216" s="3852"/>
      <c r="M1216" s="3852"/>
    </row>
    <row r="1217" spans="1:13" x14ac:dyDescent="0.2">
      <c r="A1217" s="3860"/>
      <c r="B1217" s="3860"/>
      <c r="C1217" s="3845"/>
      <c r="D1217" s="3845"/>
      <c r="E1217" s="3845"/>
      <c r="F1217" s="3845"/>
      <c r="G1217" s="3845"/>
      <c r="H1217" s="3845"/>
      <c r="I1217" s="3845"/>
      <c r="J1217" s="3845"/>
      <c r="K1217" s="3845"/>
      <c r="L1217" s="3852"/>
      <c r="M1217" s="3852"/>
    </row>
    <row r="1218" spans="1:13" ht="12.75" customHeight="1" x14ac:dyDescent="0.2">
      <c r="A1218" s="3860"/>
      <c r="B1218" s="3860"/>
      <c r="C1218" s="3853" t="s">
        <v>2720</v>
      </c>
      <c r="D1218" s="3853"/>
      <c r="E1218" s="3853"/>
      <c r="F1218" s="3853"/>
      <c r="G1218" s="3853"/>
      <c r="H1218" s="3853"/>
      <c r="I1218" s="3853"/>
      <c r="J1218" s="3853"/>
      <c r="K1218" s="3853"/>
      <c r="L1218" s="3852" t="s">
        <v>1208</v>
      </c>
      <c r="M1218" s="3852"/>
    </row>
    <row r="1219" spans="1:13" ht="12.75" customHeight="1" x14ac:dyDescent="0.2">
      <c r="A1219" s="3860"/>
      <c r="B1219" s="3860"/>
      <c r="C1219" s="3853"/>
      <c r="D1219" s="3853"/>
      <c r="E1219" s="3853"/>
      <c r="F1219" s="3853"/>
      <c r="G1219" s="3853"/>
      <c r="H1219" s="3853"/>
      <c r="I1219" s="3853"/>
      <c r="J1219" s="3853"/>
      <c r="K1219" s="3853"/>
      <c r="L1219" s="3852"/>
      <c r="M1219" s="3852"/>
    </row>
    <row r="1220" spans="1:13" ht="12.75" customHeight="1" x14ac:dyDescent="0.2">
      <c r="A1220" s="3860"/>
      <c r="B1220" s="3860"/>
      <c r="C1220" s="3853"/>
      <c r="D1220" s="3853"/>
      <c r="E1220" s="3853"/>
      <c r="F1220" s="3853"/>
      <c r="G1220" s="3853"/>
      <c r="H1220" s="3853"/>
      <c r="I1220" s="3853"/>
      <c r="J1220" s="3853"/>
      <c r="K1220" s="3853"/>
      <c r="L1220" s="3852"/>
      <c r="M1220" s="3852"/>
    </row>
    <row r="1222" spans="1:13" x14ac:dyDescent="0.2">
      <c r="A1222" s="17" t="s">
        <v>2734</v>
      </c>
      <c r="J1222" s="17" t="s">
        <v>2735</v>
      </c>
      <c r="K1222" s="17"/>
    </row>
    <row r="1223" spans="1:13" x14ac:dyDescent="0.2">
      <c r="A1223" s="17" t="s">
        <v>913</v>
      </c>
    </row>
    <row r="1224" spans="1:13" x14ac:dyDescent="0.2">
      <c r="A1224" s="17" t="s">
        <v>914</v>
      </c>
      <c r="J1224" s="3844"/>
      <c r="K1224" s="3844"/>
      <c r="L1224" s="3844"/>
      <c r="M1224" s="332"/>
    </row>
    <row r="1225" spans="1:13" x14ac:dyDescent="0.2">
      <c r="A1225" s="17" t="s">
        <v>2724</v>
      </c>
      <c r="J1225" s="71"/>
      <c r="K1225" s="71"/>
      <c r="L1225" s="73"/>
      <c r="M1225" s="73"/>
    </row>
    <row r="1226" spans="1:13" x14ac:dyDescent="0.2">
      <c r="J1226" s="4"/>
      <c r="K1226" s="4"/>
      <c r="L1226" s="4"/>
      <c r="M1226" s="4"/>
    </row>
    <row r="1227" spans="1:13" x14ac:dyDescent="0.2">
      <c r="I1227" s="4"/>
      <c r="J1227" s="4"/>
      <c r="K1227" s="4"/>
    </row>
    <row r="1228" spans="1:13" ht="24.75" customHeight="1" x14ac:dyDescent="0.2">
      <c r="A1228" s="3845" t="s">
        <v>2864</v>
      </c>
      <c r="B1228" s="3845" t="s">
        <v>2865</v>
      </c>
      <c r="C1228" s="3845" t="s">
        <v>1212</v>
      </c>
      <c r="D1228" s="3863" t="s">
        <v>2866</v>
      </c>
      <c r="E1228" s="3864"/>
      <c r="F1228" s="3848" t="s">
        <v>3430</v>
      </c>
      <c r="G1228" s="3849"/>
      <c r="H1228" s="3841" t="s">
        <v>3429</v>
      </c>
      <c r="I1228" s="3841"/>
      <c r="J1228" s="3872" t="s">
        <v>1211</v>
      </c>
      <c r="K1228" s="3872" t="s">
        <v>2872</v>
      </c>
      <c r="L1228" s="3857" t="s">
        <v>2915</v>
      </c>
      <c r="M1228" s="3850" t="s">
        <v>2873</v>
      </c>
    </row>
    <row r="1229" spans="1:13" ht="18" x14ac:dyDescent="0.2">
      <c r="A1229" s="3872"/>
      <c r="B1229" s="3845"/>
      <c r="C1229" s="3845"/>
      <c r="D1229" s="6" t="s">
        <v>2867</v>
      </c>
      <c r="E1229" s="6" t="s">
        <v>2868</v>
      </c>
      <c r="F1229" s="6" t="s">
        <v>2870</v>
      </c>
      <c r="G1229" s="6" t="s">
        <v>2871</v>
      </c>
      <c r="H1229" s="325" t="s">
        <v>3216</v>
      </c>
      <c r="I1229" s="325" t="s">
        <v>3217</v>
      </c>
      <c r="J1229" s="3873"/>
      <c r="K1229" s="3873"/>
      <c r="L1229" s="3858"/>
      <c r="M1229" s="3851"/>
    </row>
    <row r="1230" spans="1:13" ht="15.75" customHeight="1" x14ac:dyDescent="0.2">
      <c r="A1230" s="28">
        <v>1</v>
      </c>
      <c r="B1230" s="42" t="s">
        <v>2375</v>
      </c>
      <c r="C1230" s="251" t="s">
        <v>2378</v>
      </c>
      <c r="D1230" s="112"/>
      <c r="E1230" s="112"/>
      <c r="F1230" s="944"/>
      <c r="G1230" s="944"/>
      <c r="H1230" s="7"/>
      <c r="I1230" s="7"/>
      <c r="J1230" s="1"/>
      <c r="K1230" s="1"/>
      <c r="L1230" s="238"/>
      <c r="M1230" s="777"/>
    </row>
    <row r="1231" spans="1:13" ht="12.75" customHeight="1" x14ac:dyDescent="0.2">
      <c r="A1231" s="28"/>
      <c r="B1231" s="42" t="s">
        <v>2376</v>
      </c>
      <c r="C1231" s="251" t="s">
        <v>2379</v>
      </c>
      <c r="D1231" s="22"/>
      <c r="E1231" s="22"/>
      <c r="F1231" s="944"/>
      <c r="G1231" s="944"/>
      <c r="H1231" s="7"/>
      <c r="I1231" s="7"/>
      <c r="J1231" s="7"/>
      <c r="K1231" s="7"/>
      <c r="L1231" s="238"/>
      <c r="M1231" s="238"/>
    </row>
    <row r="1232" spans="1:13" ht="20.25" customHeight="1" x14ac:dyDescent="0.2">
      <c r="A1232" s="28"/>
      <c r="B1232" s="42" t="s">
        <v>2376</v>
      </c>
      <c r="C1232" s="251" t="s">
        <v>2222</v>
      </c>
      <c r="D1232" s="22">
        <v>39818</v>
      </c>
      <c r="E1232" s="22">
        <v>39884</v>
      </c>
      <c r="F1232" s="581">
        <v>134</v>
      </c>
      <c r="G1232" s="944"/>
      <c r="H1232" s="7"/>
      <c r="I1232" s="7"/>
      <c r="J1232" s="7"/>
      <c r="K1232" s="7"/>
      <c r="L1232" s="7"/>
      <c r="M1232" s="238" t="s">
        <v>2589</v>
      </c>
    </row>
    <row r="1233" spans="1:13" ht="12.75" customHeight="1" x14ac:dyDescent="0.2">
      <c r="A1233" s="28"/>
      <c r="B1233" s="42" t="s">
        <v>2376</v>
      </c>
      <c r="C1233" s="251" t="s">
        <v>6485</v>
      </c>
      <c r="D1233" s="22">
        <v>39884</v>
      </c>
      <c r="E1233" s="22">
        <v>39903</v>
      </c>
      <c r="F1233" s="581">
        <v>135</v>
      </c>
      <c r="G1233" s="944"/>
      <c r="H1233" s="7"/>
      <c r="I1233" s="7"/>
      <c r="J1233" s="7"/>
      <c r="K1233" s="7"/>
      <c r="L1233" s="7"/>
      <c r="M1233" s="238"/>
    </row>
    <row r="1234" spans="1:13" ht="20.25" customHeight="1" x14ac:dyDescent="0.2">
      <c r="A1234" s="28"/>
      <c r="B1234" s="42"/>
      <c r="C1234" s="251"/>
      <c r="D1234" s="22"/>
      <c r="E1234" s="24"/>
      <c r="F1234" s="581"/>
      <c r="G1234" s="944"/>
      <c r="H1234" s="7"/>
      <c r="I1234" s="7"/>
      <c r="J1234" s="7"/>
      <c r="K1234" s="7"/>
      <c r="L1234" s="7"/>
      <c r="M1234" s="238" t="s">
        <v>2590</v>
      </c>
    </row>
    <row r="1235" spans="1:13" ht="12.75" customHeight="1" x14ac:dyDescent="0.2">
      <c r="A1235" s="12"/>
      <c r="B1235" s="42" t="s">
        <v>2377</v>
      </c>
      <c r="C1235" s="251" t="s">
        <v>2380</v>
      </c>
      <c r="D1235" s="112"/>
      <c r="E1235" s="112"/>
      <c r="F1235" s="581"/>
      <c r="G1235" s="944"/>
      <c r="H1235" s="7"/>
      <c r="I1235" s="7"/>
      <c r="J1235" s="1"/>
      <c r="K1235" s="1"/>
      <c r="L1235" s="238"/>
      <c r="M1235" s="238"/>
    </row>
    <row r="1236" spans="1:13" ht="12.75" customHeight="1" x14ac:dyDescent="0.2">
      <c r="A1236" s="28" t="s">
        <v>1213</v>
      </c>
      <c r="B1236" s="42" t="s">
        <v>2377</v>
      </c>
      <c r="C1236" s="251" t="s">
        <v>2218</v>
      </c>
      <c r="D1236" s="22">
        <v>39835</v>
      </c>
      <c r="E1236" s="22">
        <v>39839</v>
      </c>
      <c r="F1236" s="581">
        <v>136</v>
      </c>
      <c r="G1236" s="944"/>
      <c r="H1236" s="7"/>
      <c r="I1236" s="7"/>
      <c r="J1236" s="2" t="s">
        <v>1213</v>
      </c>
      <c r="K1236" s="2"/>
      <c r="L1236" s="238"/>
      <c r="M1236" s="238"/>
    </row>
    <row r="1237" spans="1:13" ht="12.75" customHeight="1" x14ac:dyDescent="0.2">
      <c r="A1237" s="12"/>
      <c r="B1237" s="42" t="s">
        <v>2377</v>
      </c>
      <c r="C1237" s="251" t="s">
        <v>2219</v>
      </c>
      <c r="D1237" s="22">
        <v>39839</v>
      </c>
      <c r="E1237" s="22">
        <v>39862</v>
      </c>
      <c r="F1237" s="581">
        <v>137</v>
      </c>
      <c r="G1237" s="944"/>
      <c r="H1237" s="7"/>
      <c r="I1237" s="7"/>
      <c r="J1237" s="1"/>
      <c r="K1237" s="1"/>
      <c r="L1237" s="238"/>
      <c r="M1237" s="238"/>
    </row>
    <row r="1238" spans="1:13" ht="12.75" customHeight="1" x14ac:dyDescent="0.2">
      <c r="A1238" s="1"/>
      <c r="B1238" s="42" t="s">
        <v>2377</v>
      </c>
      <c r="C1238" s="251" t="s">
        <v>2220</v>
      </c>
      <c r="D1238" s="22">
        <v>39862</v>
      </c>
      <c r="E1238" s="22">
        <v>39882</v>
      </c>
      <c r="F1238" s="581">
        <v>138</v>
      </c>
      <c r="G1238" s="944"/>
      <c r="H1238" s="7"/>
      <c r="I1238" s="7"/>
      <c r="J1238" s="7"/>
      <c r="K1238" s="7"/>
      <c r="L1238" s="238"/>
      <c r="M1238" s="238"/>
    </row>
    <row r="1239" spans="1:13" x14ac:dyDescent="0.2">
      <c r="B1239" s="4"/>
    </row>
    <row r="1240" spans="1:13" x14ac:dyDescent="0.2">
      <c r="A1240" s="17" t="s">
        <v>908</v>
      </c>
      <c r="C1240" s="329"/>
      <c r="D1240" s="3934" t="s">
        <v>2722</v>
      </c>
      <c r="E1240" s="3934"/>
      <c r="F1240" s="3934"/>
      <c r="G1240" s="3934"/>
    </row>
    <row r="1241" spans="1:13" x14ac:dyDescent="0.2">
      <c r="A1241" t="s">
        <v>2723</v>
      </c>
      <c r="D1241" s="3" t="s">
        <v>2860</v>
      </c>
      <c r="E1241" s="330" t="s">
        <v>2861</v>
      </c>
      <c r="F1241" s="331"/>
      <c r="G1241" s="301" t="s">
        <v>2862</v>
      </c>
      <c r="J1241" s="115"/>
      <c r="K1241" s="115"/>
      <c r="L1241" s="115"/>
      <c r="M1241" s="115"/>
    </row>
    <row r="1242" spans="1:13" x14ac:dyDescent="0.2">
      <c r="A1242" s="17" t="s">
        <v>2727</v>
      </c>
      <c r="D1242" s="301"/>
      <c r="E1242" s="330"/>
      <c r="F1242" s="331"/>
      <c r="G1242" s="301"/>
      <c r="J1242" s="115"/>
      <c r="K1242" s="115"/>
      <c r="L1242" s="115"/>
      <c r="M1242" s="115"/>
    </row>
    <row r="1243" spans="1:13" x14ac:dyDescent="0.2">
      <c r="A1243" s="329"/>
      <c r="J1243" s="115"/>
      <c r="K1243" s="115"/>
      <c r="L1243" s="115"/>
      <c r="M1243" s="115"/>
    </row>
    <row r="1244" spans="1:13" x14ac:dyDescent="0.2">
      <c r="A1244" s="329"/>
      <c r="C1244" s="329"/>
      <c r="J1244" s="115"/>
      <c r="K1244" s="115"/>
      <c r="L1244" s="115"/>
      <c r="M1244" s="115"/>
    </row>
    <row r="1247" spans="1:13" ht="12.75" customHeight="1" x14ac:dyDescent="0.2">
      <c r="A1247" s="3860"/>
      <c r="B1247" s="3860"/>
      <c r="C1247" s="3845" t="s">
        <v>2859</v>
      </c>
      <c r="D1247" s="3845"/>
      <c r="E1247" s="3845"/>
      <c r="F1247" s="3845"/>
      <c r="G1247" s="3845"/>
      <c r="H1247" s="3845"/>
      <c r="I1247" s="3845"/>
      <c r="J1247" s="3845"/>
      <c r="K1247" s="3845"/>
      <c r="L1247" s="3852" t="s">
        <v>2858</v>
      </c>
      <c r="M1247" s="3852"/>
    </row>
    <row r="1248" spans="1:13" x14ac:dyDescent="0.2">
      <c r="A1248" s="3860"/>
      <c r="B1248" s="3860"/>
      <c r="C1248" s="3845"/>
      <c r="D1248" s="3845"/>
      <c r="E1248" s="3845"/>
      <c r="F1248" s="3845"/>
      <c r="G1248" s="3845"/>
      <c r="H1248" s="3845"/>
      <c r="I1248" s="3845"/>
      <c r="J1248" s="3845"/>
      <c r="K1248" s="3845"/>
      <c r="L1248" s="3852"/>
      <c r="M1248" s="3852"/>
    </row>
    <row r="1249" spans="1:13" x14ac:dyDescent="0.2">
      <c r="A1249" s="3860"/>
      <c r="B1249" s="3860"/>
      <c r="C1249" s="3845"/>
      <c r="D1249" s="3845"/>
      <c r="E1249" s="3845"/>
      <c r="F1249" s="3845"/>
      <c r="G1249" s="3845"/>
      <c r="H1249" s="3845"/>
      <c r="I1249" s="3845"/>
      <c r="J1249" s="3845"/>
      <c r="K1249" s="3845"/>
      <c r="L1249" s="3852"/>
      <c r="M1249" s="3852"/>
    </row>
    <row r="1250" spans="1:13" ht="12.75" customHeight="1" x14ac:dyDescent="0.2">
      <c r="A1250" s="3860"/>
      <c r="B1250" s="3860"/>
      <c r="C1250" s="3853" t="s">
        <v>2720</v>
      </c>
      <c r="D1250" s="3853"/>
      <c r="E1250" s="3853"/>
      <c r="F1250" s="3853"/>
      <c r="G1250" s="3853"/>
      <c r="H1250" s="3853"/>
      <c r="I1250" s="3853"/>
      <c r="J1250" s="3853"/>
      <c r="K1250" s="3853"/>
      <c r="L1250" s="3852" t="s">
        <v>1208</v>
      </c>
      <c r="M1250" s="3852"/>
    </row>
    <row r="1251" spans="1:13" ht="12.75" customHeight="1" x14ac:dyDescent="0.2">
      <c r="A1251" s="3860"/>
      <c r="B1251" s="3860"/>
      <c r="C1251" s="3853"/>
      <c r="D1251" s="3853"/>
      <c r="E1251" s="3853"/>
      <c r="F1251" s="3853"/>
      <c r="G1251" s="3853"/>
      <c r="H1251" s="3853"/>
      <c r="I1251" s="3853"/>
      <c r="J1251" s="3853"/>
      <c r="K1251" s="3853"/>
      <c r="L1251" s="3852"/>
      <c r="M1251" s="3852"/>
    </row>
    <row r="1252" spans="1:13" ht="12.75" customHeight="1" x14ac:dyDescent="0.2">
      <c r="A1252" s="3860"/>
      <c r="B1252" s="3860"/>
      <c r="C1252" s="3853"/>
      <c r="D1252" s="3853"/>
      <c r="E1252" s="3853"/>
      <c r="F1252" s="3853"/>
      <c r="G1252" s="3853"/>
      <c r="H1252" s="3853"/>
      <c r="I1252" s="3853"/>
      <c r="J1252" s="3853"/>
      <c r="K1252" s="3853"/>
      <c r="L1252" s="3852"/>
      <c r="M1252" s="3852"/>
    </row>
    <row r="1254" spans="1:13" x14ac:dyDescent="0.2">
      <c r="A1254" s="17" t="s">
        <v>2734</v>
      </c>
      <c r="J1254" s="17" t="s">
        <v>2735</v>
      </c>
      <c r="K1254" s="17"/>
    </row>
    <row r="1255" spans="1:13" x14ac:dyDescent="0.2">
      <c r="A1255" s="17" t="s">
        <v>913</v>
      </c>
    </row>
    <row r="1256" spans="1:13" x14ac:dyDescent="0.2">
      <c r="A1256" s="17" t="s">
        <v>914</v>
      </c>
      <c r="J1256" s="3844"/>
      <c r="K1256" s="3844"/>
      <c r="L1256" s="3844"/>
      <c r="M1256" s="332"/>
    </row>
    <row r="1257" spans="1:13" x14ac:dyDescent="0.2">
      <c r="A1257" s="17" t="s">
        <v>2724</v>
      </c>
      <c r="J1257" s="71"/>
      <c r="K1257" s="71"/>
      <c r="L1257" s="73"/>
      <c r="M1257" s="73"/>
    </row>
    <row r="1258" spans="1:13" x14ac:dyDescent="0.2">
      <c r="J1258" s="4"/>
      <c r="K1258" s="4"/>
      <c r="L1258" s="4"/>
      <c r="M1258" s="4"/>
    </row>
    <row r="1259" spans="1:13" x14ac:dyDescent="0.2">
      <c r="I1259" s="4"/>
      <c r="J1259" s="4"/>
      <c r="K1259" s="4"/>
    </row>
    <row r="1260" spans="1:13" ht="26.25" customHeight="1" x14ac:dyDescent="0.2">
      <c r="A1260" s="3845" t="s">
        <v>2864</v>
      </c>
      <c r="B1260" s="3845" t="s">
        <v>2865</v>
      </c>
      <c r="C1260" s="3845" t="s">
        <v>1212</v>
      </c>
      <c r="D1260" s="3863" t="s">
        <v>2866</v>
      </c>
      <c r="E1260" s="3864"/>
      <c r="F1260" s="3848" t="s">
        <v>3430</v>
      </c>
      <c r="G1260" s="3849"/>
      <c r="H1260" s="3841" t="s">
        <v>3429</v>
      </c>
      <c r="I1260" s="3841"/>
      <c r="J1260" s="3872" t="s">
        <v>1211</v>
      </c>
      <c r="K1260" s="3872" t="s">
        <v>2872</v>
      </c>
      <c r="L1260" s="3857" t="s">
        <v>2915</v>
      </c>
      <c r="M1260" s="3850" t="s">
        <v>2873</v>
      </c>
    </row>
    <row r="1261" spans="1:13" ht="18" x14ac:dyDescent="0.2">
      <c r="A1261" s="3872"/>
      <c r="B1261" s="3845"/>
      <c r="C1261" s="3845"/>
      <c r="D1261" s="6" t="s">
        <v>2867</v>
      </c>
      <c r="E1261" s="6" t="s">
        <v>2868</v>
      </c>
      <c r="F1261" s="6" t="s">
        <v>2870</v>
      </c>
      <c r="G1261" s="6" t="s">
        <v>2871</v>
      </c>
      <c r="H1261" s="325" t="s">
        <v>3216</v>
      </c>
      <c r="I1261" s="325" t="s">
        <v>3217</v>
      </c>
      <c r="J1261" s="3873"/>
      <c r="K1261" s="3873"/>
      <c r="L1261" s="3858"/>
      <c r="M1261" s="3851"/>
    </row>
    <row r="1262" spans="1:13" ht="15.75" customHeight="1" x14ac:dyDescent="0.2">
      <c r="A1262" s="234"/>
      <c r="B1262" s="42" t="s">
        <v>2377</v>
      </c>
      <c r="C1262" s="251" t="s">
        <v>2221</v>
      </c>
      <c r="D1262" s="22">
        <v>39873</v>
      </c>
      <c r="E1262" s="22">
        <v>39918</v>
      </c>
      <c r="F1262" s="581">
        <v>139</v>
      </c>
      <c r="G1262" s="735"/>
      <c r="H1262" s="7"/>
      <c r="I1262" s="7"/>
      <c r="J1262" s="7"/>
      <c r="K1262" s="7"/>
      <c r="L1262" s="238"/>
      <c r="M1262" s="777"/>
    </row>
    <row r="1263" spans="1:13" ht="12.75" customHeight="1" x14ac:dyDescent="0.2">
      <c r="A1263" s="234"/>
      <c r="B1263" s="42" t="s">
        <v>2377</v>
      </c>
      <c r="C1263" s="387" t="s">
        <v>2223</v>
      </c>
      <c r="D1263" s="22">
        <v>39918</v>
      </c>
      <c r="E1263" s="22">
        <v>39940</v>
      </c>
      <c r="F1263" s="580">
        <v>140</v>
      </c>
      <c r="G1263" s="735"/>
      <c r="H1263" s="7"/>
      <c r="I1263" s="7"/>
      <c r="J1263" s="7"/>
      <c r="K1263" s="7"/>
      <c r="L1263" s="238"/>
      <c r="M1263" s="238"/>
    </row>
    <row r="1264" spans="1:13" ht="12.75" customHeight="1" x14ac:dyDescent="0.2">
      <c r="A1264" s="234"/>
      <c r="B1264" s="42" t="s">
        <v>2377</v>
      </c>
      <c r="C1264" s="387" t="s">
        <v>2224</v>
      </c>
      <c r="D1264" s="22">
        <v>39940</v>
      </c>
      <c r="E1264" s="22">
        <v>39970</v>
      </c>
      <c r="F1264" s="580">
        <v>141</v>
      </c>
      <c r="G1264" s="735"/>
      <c r="H1264" s="7"/>
      <c r="I1264" s="7"/>
      <c r="J1264" s="7"/>
      <c r="K1264" s="7"/>
      <c r="L1264" s="7"/>
      <c r="M1264" s="238" t="s">
        <v>2591</v>
      </c>
    </row>
    <row r="1265" spans="1:13" ht="18" x14ac:dyDescent="0.2">
      <c r="A1265" s="234"/>
      <c r="B1265" s="42" t="s">
        <v>2377</v>
      </c>
      <c r="C1265" s="387" t="s">
        <v>2225</v>
      </c>
      <c r="D1265" s="22">
        <v>39966</v>
      </c>
      <c r="E1265" s="24">
        <v>39980</v>
      </c>
      <c r="F1265" s="580">
        <v>142</v>
      </c>
      <c r="G1265" s="735"/>
      <c r="H1265" s="7"/>
      <c r="I1265" s="7"/>
      <c r="J1265" s="7"/>
      <c r="K1265" s="7"/>
      <c r="L1265" s="7"/>
      <c r="M1265" s="238" t="s">
        <v>2592</v>
      </c>
    </row>
    <row r="1266" spans="1:13" ht="12.75" customHeight="1" x14ac:dyDescent="0.2">
      <c r="A1266" s="234"/>
      <c r="B1266" s="42" t="s">
        <v>2377</v>
      </c>
      <c r="C1266" s="387" t="s">
        <v>2226</v>
      </c>
      <c r="D1266" s="22">
        <v>40010</v>
      </c>
      <c r="E1266" s="22">
        <v>40037</v>
      </c>
      <c r="F1266" s="580">
        <v>143</v>
      </c>
      <c r="G1266" s="735"/>
      <c r="H1266" s="7"/>
      <c r="I1266" s="7"/>
      <c r="J1266" s="7"/>
      <c r="K1266" s="7"/>
      <c r="L1266" s="7"/>
      <c r="M1266" s="238"/>
    </row>
    <row r="1267" spans="1:13" ht="18" x14ac:dyDescent="0.2">
      <c r="A1267" s="234"/>
      <c r="B1267" s="42" t="s">
        <v>2377</v>
      </c>
      <c r="C1267" s="387" t="s">
        <v>2227</v>
      </c>
      <c r="D1267" s="22">
        <v>40046</v>
      </c>
      <c r="E1267" s="22">
        <v>40071</v>
      </c>
      <c r="F1267" s="580">
        <v>144</v>
      </c>
      <c r="G1267" s="735"/>
      <c r="H1267" s="7"/>
      <c r="I1267" s="7"/>
      <c r="J1267" s="7"/>
      <c r="K1267" s="7"/>
      <c r="L1267" s="7"/>
      <c r="M1267" s="238" t="s">
        <v>2593</v>
      </c>
    </row>
    <row r="1268" spans="1:13" ht="12.75" customHeight="1" x14ac:dyDescent="0.2">
      <c r="A1268" s="28" t="s">
        <v>1213</v>
      </c>
      <c r="B1268" s="42" t="s">
        <v>2377</v>
      </c>
      <c r="C1268" s="251" t="s">
        <v>2228</v>
      </c>
      <c r="D1268" s="112">
        <v>40075</v>
      </c>
      <c r="E1268" s="112">
        <v>40107</v>
      </c>
      <c r="F1268" s="580">
        <v>145</v>
      </c>
      <c r="G1268" s="735"/>
      <c r="H1268" s="7"/>
      <c r="I1268" s="7"/>
      <c r="J1268" s="2" t="s">
        <v>1213</v>
      </c>
      <c r="K1268" s="2"/>
      <c r="L1268" s="7"/>
      <c r="M1268" s="113"/>
    </row>
    <row r="1269" spans="1:13" ht="18" x14ac:dyDescent="0.2">
      <c r="A1269" s="12"/>
      <c r="B1269" s="42" t="s">
        <v>2377</v>
      </c>
      <c r="C1269" s="251" t="s">
        <v>2229</v>
      </c>
      <c r="D1269" s="112">
        <v>40107</v>
      </c>
      <c r="E1269" s="114">
        <v>40135</v>
      </c>
      <c r="F1269" s="580">
        <v>146</v>
      </c>
      <c r="G1269" s="735"/>
      <c r="H1269" s="7"/>
      <c r="I1269" s="7"/>
      <c r="J1269" s="1"/>
      <c r="K1269" s="1"/>
      <c r="L1269" s="7"/>
      <c r="M1269" s="238" t="s">
        <v>2594</v>
      </c>
    </row>
    <row r="1270" spans="1:13" ht="12.75" customHeight="1" x14ac:dyDescent="0.2">
      <c r="A1270" s="1"/>
      <c r="B1270" s="42" t="s">
        <v>2377</v>
      </c>
      <c r="C1270" s="387" t="s">
        <v>2230</v>
      </c>
      <c r="D1270" s="22">
        <v>40162</v>
      </c>
      <c r="E1270" s="22">
        <v>40176</v>
      </c>
      <c r="F1270" s="580">
        <v>147</v>
      </c>
      <c r="G1270" s="735"/>
      <c r="H1270" s="7"/>
      <c r="I1270" s="7"/>
      <c r="J1270" s="7"/>
      <c r="K1270" s="7"/>
      <c r="L1270" s="113"/>
      <c r="M1270" s="113"/>
    </row>
    <row r="1271" spans="1:13" ht="12.75" customHeight="1" x14ac:dyDescent="0.2">
      <c r="A1271" s="1"/>
      <c r="B1271" s="42" t="s">
        <v>2377</v>
      </c>
      <c r="C1271" s="387" t="s">
        <v>2231</v>
      </c>
      <c r="D1271" s="22">
        <v>40162</v>
      </c>
      <c r="E1271" s="22">
        <v>40176</v>
      </c>
      <c r="F1271" s="580">
        <v>148</v>
      </c>
      <c r="G1271" s="735"/>
      <c r="H1271" s="7"/>
      <c r="I1271" s="7"/>
      <c r="J1271" s="7"/>
      <c r="K1271" s="7"/>
      <c r="L1271" s="113"/>
      <c r="M1271" s="113"/>
    </row>
    <row r="1272" spans="1:13" ht="12.75" customHeight="1" x14ac:dyDescent="0.2">
      <c r="A1272" s="1"/>
      <c r="B1272" s="42" t="s">
        <v>2377</v>
      </c>
      <c r="C1272" s="387" t="s">
        <v>2232</v>
      </c>
      <c r="D1272" s="22">
        <v>40176</v>
      </c>
      <c r="E1272" s="22">
        <v>40178</v>
      </c>
      <c r="F1272" s="580">
        <v>149</v>
      </c>
      <c r="G1272" s="735"/>
      <c r="H1272" s="7"/>
      <c r="I1272" s="7"/>
      <c r="J1272" s="7"/>
      <c r="K1272" s="7"/>
      <c r="L1272" s="113"/>
      <c r="M1272" s="113"/>
    </row>
    <row r="1273" spans="1:13" x14ac:dyDescent="0.2">
      <c r="B1273" s="4"/>
      <c r="C1273" s="115"/>
    </row>
    <row r="1274" spans="1:13" x14ac:dyDescent="0.2">
      <c r="A1274" s="17" t="s">
        <v>908</v>
      </c>
      <c r="C1274" s="329"/>
      <c r="D1274" s="3934" t="s">
        <v>2722</v>
      </c>
      <c r="E1274" s="3934"/>
      <c r="F1274" s="3934"/>
      <c r="G1274" s="3934"/>
      <c r="J1274" s="115"/>
      <c r="K1274" s="115"/>
    </row>
    <row r="1275" spans="1:13" x14ac:dyDescent="0.2">
      <c r="A1275" t="s">
        <v>2723</v>
      </c>
      <c r="D1275" s="3" t="s">
        <v>2860</v>
      </c>
      <c r="E1275" s="330" t="s">
        <v>2861</v>
      </c>
      <c r="F1275" s="331"/>
      <c r="G1275" s="301" t="s">
        <v>2862</v>
      </c>
      <c r="J1275" s="115"/>
      <c r="K1275" s="115"/>
    </row>
    <row r="1276" spans="1:13" x14ac:dyDescent="0.2">
      <c r="A1276" s="17" t="s">
        <v>2727</v>
      </c>
      <c r="D1276" s="301"/>
      <c r="E1276" s="330"/>
      <c r="F1276" s="331"/>
      <c r="G1276" s="301"/>
      <c r="J1276" s="115"/>
      <c r="K1276" s="115"/>
    </row>
    <row r="1277" spans="1:13" x14ac:dyDescent="0.2">
      <c r="A1277" s="329"/>
      <c r="J1277" s="115"/>
      <c r="K1277" s="115"/>
    </row>
    <row r="1278" spans="1:13" x14ac:dyDescent="0.2">
      <c r="A1278" s="329"/>
      <c r="C1278" s="329"/>
      <c r="J1278" s="115"/>
      <c r="K1278" s="115"/>
    </row>
    <row r="1280" spans="1:13" ht="12.75" customHeight="1" x14ac:dyDescent="0.2">
      <c r="A1280" s="3860"/>
      <c r="B1280" s="3860"/>
      <c r="C1280" s="3845" t="s">
        <v>2859</v>
      </c>
      <c r="D1280" s="3845"/>
      <c r="E1280" s="3845"/>
      <c r="F1280" s="3845"/>
      <c r="G1280" s="3845"/>
      <c r="H1280" s="3845"/>
      <c r="I1280" s="3845"/>
      <c r="J1280" s="3845"/>
      <c r="K1280" s="3845"/>
      <c r="L1280" s="3852" t="s">
        <v>2858</v>
      </c>
      <c r="M1280" s="3852"/>
    </row>
    <row r="1281" spans="1:13" x14ac:dyDescent="0.2">
      <c r="A1281" s="3860"/>
      <c r="B1281" s="3860"/>
      <c r="C1281" s="3845"/>
      <c r="D1281" s="3845"/>
      <c r="E1281" s="3845"/>
      <c r="F1281" s="3845"/>
      <c r="G1281" s="3845"/>
      <c r="H1281" s="3845"/>
      <c r="I1281" s="3845"/>
      <c r="J1281" s="3845"/>
      <c r="K1281" s="3845"/>
      <c r="L1281" s="3852"/>
      <c r="M1281" s="3852"/>
    </row>
    <row r="1282" spans="1:13" x14ac:dyDescent="0.2">
      <c r="A1282" s="3860"/>
      <c r="B1282" s="3860"/>
      <c r="C1282" s="3845"/>
      <c r="D1282" s="3845"/>
      <c r="E1282" s="3845"/>
      <c r="F1282" s="3845"/>
      <c r="G1282" s="3845"/>
      <c r="H1282" s="3845"/>
      <c r="I1282" s="3845"/>
      <c r="J1282" s="3845"/>
      <c r="K1282" s="3845"/>
      <c r="L1282" s="3852"/>
      <c r="M1282" s="3852"/>
    </row>
    <row r="1283" spans="1:13" ht="12.75" customHeight="1" x14ac:dyDescent="0.2">
      <c r="A1283" s="3860"/>
      <c r="B1283" s="3860"/>
      <c r="C1283" s="3853" t="s">
        <v>2720</v>
      </c>
      <c r="D1283" s="3853"/>
      <c r="E1283" s="3853"/>
      <c r="F1283" s="3853"/>
      <c r="G1283" s="3853"/>
      <c r="H1283" s="3853"/>
      <c r="I1283" s="3853"/>
      <c r="J1283" s="3853"/>
      <c r="K1283" s="3853"/>
      <c r="L1283" s="3852" t="s">
        <v>1208</v>
      </c>
      <c r="M1283" s="3852"/>
    </row>
    <row r="1284" spans="1:13" ht="12.75" customHeight="1" x14ac:dyDescent="0.2">
      <c r="A1284" s="3860"/>
      <c r="B1284" s="3860"/>
      <c r="C1284" s="3853"/>
      <c r="D1284" s="3853"/>
      <c r="E1284" s="3853"/>
      <c r="F1284" s="3853"/>
      <c r="G1284" s="3853"/>
      <c r="H1284" s="3853"/>
      <c r="I1284" s="3853"/>
      <c r="J1284" s="3853"/>
      <c r="K1284" s="3853"/>
      <c r="L1284" s="3852"/>
      <c r="M1284" s="3852"/>
    </row>
    <row r="1285" spans="1:13" ht="12.75" customHeight="1" x14ac:dyDescent="0.2">
      <c r="A1285" s="3860"/>
      <c r="B1285" s="3860"/>
      <c r="C1285" s="3853"/>
      <c r="D1285" s="3853"/>
      <c r="E1285" s="3853"/>
      <c r="F1285" s="3853"/>
      <c r="G1285" s="3853"/>
      <c r="H1285" s="3853"/>
      <c r="I1285" s="3853"/>
      <c r="J1285" s="3853"/>
      <c r="K1285" s="3853"/>
      <c r="L1285" s="3852"/>
      <c r="M1285" s="3852"/>
    </row>
    <row r="1287" spans="1:13" x14ac:dyDescent="0.2">
      <c r="A1287" s="17" t="s">
        <v>2502</v>
      </c>
      <c r="J1287" s="17" t="s">
        <v>1370</v>
      </c>
      <c r="K1287" s="17"/>
    </row>
    <row r="1288" spans="1:13" x14ac:dyDescent="0.2">
      <c r="A1288" s="17" t="s">
        <v>884</v>
      </c>
      <c r="F1288" s="17"/>
    </row>
    <row r="1289" spans="1:13" x14ac:dyDescent="0.2">
      <c r="A1289" s="17" t="s">
        <v>915</v>
      </c>
      <c r="J1289" s="3844"/>
      <c r="K1289" s="3844"/>
      <c r="L1289" s="3844"/>
      <c r="M1289" s="332"/>
    </row>
    <row r="1290" spans="1:13" x14ac:dyDescent="0.2">
      <c r="A1290" s="17" t="s">
        <v>2729</v>
      </c>
      <c r="J1290" s="71"/>
      <c r="K1290" s="71"/>
      <c r="L1290" s="73"/>
      <c r="M1290" s="73"/>
    </row>
    <row r="1291" spans="1:13" x14ac:dyDescent="0.2">
      <c r="J1291" s="4"/>
      <c r="K1291" s="4"/>
      <c r="L1291" s="4"/>
      <c r="M1291" s="4"/>
    </row>
    <row r="1292" spans="1:13" x14ac:dyDescent="0.2">
      <c r="I1292" s="4"/>
      <c r="J1292" s="4"/>
      <c r="K1292" s="4"/>
    </row>
    <row r="1293" spans="1:13" ht="26.25" customHeight="1" x14ac:dyDescent="0.2">
      <c r="A1293" s="3845" t="s">
        <v>2864</v>
      </c>
      <c r="B1293" s="3845" t="s">
        <v>2865</v>
      </c>
      <c r="C1293" s="3845" t="s">
        <v>1212</v>
      </c>
      <c r="D1293" s="3863" t="s">
        <v>2866</v>
      </c>
      <c r="E1293" s="3864"/>
      <c r="F1293" s="3848" t="s">
        <v>3432</v>
      </c>
      <c r="G1293" s="3849"/>
      <c r="H1293" s="3841" t="s">
        <v>3429</v>
      </c>
      <c r="I1293" s="3841"/>
      <c r="J1293" s="3872" t="s">
        <v>1211</v>
      </c>
      <c r="K1293" s="3872" t="s">
        <v>2872</v>
      </c>
      <c r="L1293" s="3857" t="s">
        <v>2915</v>
      </c>
      <c r="M1293" s="3850" t="s">
        <v>2873</v>
      </c>
    </row>
    <row r="1294" spans="1:13" ht="18" x14ac:dyDescent="0.2">
      <c r="A1294" s="3845"/>
      <c r="B1294" s="3845"/>
      <c r="C1294" s="3845"/>
      <c r="D1294" s="6" t="s">
        <v>2867</v>
      </c>
      <c r="E1294" s="6" t="s">
        <v>2868</v>
      </c>
      <c r="F1294" s="6" t="s">
        <v>2870</v>
      </c>
      <c r="G1294" s="6" t="s">
        <v>2871</v>
      </c>
      <c r="H1294" s="325" t="s">
        <v>3216</v>
      </c>
      <c r="I1294" s="325" t="s">
        <v>3217</v>
      </c>
      <c r="J1294" s="3873"/>
      <c r="K1294" s="3873"/>
      <c r="L1294" s="3858"/>
      <c r="M1294" s="3851"/>
    </row>
    <row r="1295" spans="1:13" x14ac:dyDescent="0.2">
      <c r="A1295" s="14">
        <v>1</v>
      </c>
      <c r="B1295" s="55" t="s">
        <v>1083</v>
      </c>
      <c r="C1295" s="315" t="s">
        <v>2503</v>
      </c>
      <c r="D1295" s="6"/>
      <c r="E1295" s="6"/>
      <c r="F1295" s="3854">
        <v>213</v>
      </c>
      <c r="G1295" s="3854">
        <v>4</v>
      </c>
      <c r="H1295" s="6"/>
      <c r="I1295" s="6"/>
      <c r="J1295" s="14"/>
      <c r="K1295" s="14"/>
      <c r="L1295" s="15"/>
      <c r="M1295" s="15"/>
    </row>
    <row r="1296" spans="1:13" ht="24" customHeight="1" x14ac:dyDescent="0.2">
      <c r="A1296" s="14"/>
      <c r="B1296" s="55" t="s">
        <v>1084</v>
      </c>
      <c r="C1296" s="385" t="s">
        <v>2504</v>
      </c>
      <c r="D1296" s="18">
        <v>39839</v>
      </c>
      <c r="E1296" s="18">
        <v>40154</v>
      </c>
      <c r="F1296" s="3855"/>
      <c r="G1296" s="3855"/>
      <c r="H1296" s="2"/>
      <c r="I1296" s="2"/>
      <c r="J1296" s="19">
        <v>16</v>
      </c>
      <c r="K1296" s="19"/>
      <c r="L1296" s="15"/>
      <c r="M1296" s="15"/>
    </row>
    <row r="1297" spans="1:13" x14ac:dyDescent="0.2">
      <c r="A1297" s="14"/>
      <c r="B1297" s="55" t="s">
        <v>1302</v>
      </c>
      <c r="C1297" s="385" t="s">
        <v>2620</v>
      </c>
      <c r="D1297" s="18">
        <v>40001</v>
      </c>
      <c r="E1297" s="18">
        <v>40001</v>
      </c>
      <c r="F1297" s="3855"/>
      <c r="G1297" s="3855"/>
      <c r="H1297" s="2"/>
      <c r="I1297" s="2"/>
      <c r="J1297" s="19">
        <v>4</v>
      </c>
      <c r="K1297" s="19"/>
      <c r="L1297" s="15"/>
      <c r="M1297" s="15"/>
    </row>
    <row r="1298" spans="1:13" x14ac:dyDescent="0.2">
      <c r="A1298" s="21">
        <v>2</v>
      </c>
      <c r="B1298" s="56" t="s">
        <v>1085</v>
      </c>
      <c r="C1298" s="387" t="s">
        <v>2506</v>
      </c>
      <c r="D1298" s="22">
        <v>39819</v>
      </c>
      <c r="E1298" s="22">
        <v>40176</v>
      </c>
      <c r="F1298" s="3855"/>
      <c r="G1298" s="3855"/>
      <c r="H1298" s="7"/>
      <c r="I1298" s="7"/>
      <c r="J1298" s="7">
        <v>102</v>
      </c>
      <c r="K1298" s="7"/>
      <c r="L1298" s="7"/>
      <c r="M1298" s="7"/>
    </row>
    <row r="1299" spans="1:13" x14ac:dyDescent="0.2">
      <c r="A1299" s="21">
        <v>3</v>
      </c>
      <c r="B1299" s="56" t="s">
        <v>1086</v>
      </c>
      <c r="C1299" s="387" t="s">
        <v>2507</v>
      </c>
      <c r="D1299" s="22"/>
      <c r="E1299" s="22"/>
      <c r="F1299" s="3855"/>
      <c r="G1299" s="3855"/>
      <c r="H1299" s="7"/>
      <c r="I1299" s="7"/>
      <c r="J1299" s="7"/>
      <c r="K1299" s="7"/>
      <c r="L1299" s="7"/>
      <c r="M1299" s="7"/>
    </row>
    <row r="1300" spans="1:13" ht="26.25" customHeight="1" x14ac:dyDescent="0.2">
      <c r="A1300" s="7"/>
      <c r="B1300" s="7"/>
      <c r="C1300" s="382" t="s">
        <v>2621</v>
      </c>
      <c r="D1300" s="22">
        <v>39994</v>
      </c>
      <c r="E1300" s="22">
        <v>39994</v>
      </c>
      <c r="F1300" s="3855"/>
      <c r="G1300" s="3855"/>
      <c r="H1300" s="7"/>
      <c r="I1300" s="7"/>
      <c r="J1300" s="7">
        <v>3</v>
      </c>
      <c r="K1300" s="7"/>
      <c r="L1300" s="7"/>
      <c r="M1300" s="7"/>
    </row>
    <row r="1301" spans="1:13" ht="25.5" customHeight="1" x14ac:dyDescent="0.2">
      <c r="A1301" s="7"/>
      <c r="B1301" s="7"/>
      <c r="C1301" s="382" t="s">
        <v>2622</v>
      </c>
      <c r="D1301" s="22">
        <v>40036</v>
      </c>
      <c r="E1301" s="22">
        <v>40147</v>
      </c>
      <c r="F1301" s="3855"/>
      <c r="G1301" s="3855"/>
      <c r="H1301" s="7"/>
      <c r="I1301" s="7"/>
      <c r="J1301" s="7">
        <v>14</v>
      </c>
      <c r="K1301" s="7"/>
      <c r="L1301" s="7"/>
      <c r="M1301" s="7"/>
    </row>
    <row r="1302" spans="1:13" ht="23.25" customHeight="1" x14ac:dyDescent="0.2">
      <c r="A1302" s="7"/>
      <c r="B1302" s="7"/>
      <c r="C1302" s="382" t="s">
        <v>2623</v>
      </c>
      <c r="D1302" s="22">
        <v>39861</v>
      </c>
      <c r="E1302" s="22">
        <v>40168</v>
      </c>
      <c r="F1302" s="3855"/>
      <c r="G1302" s="3856"/>
      <c r="H1302" s="7"/>
      <c r="I1302" s="7"/>
      <c r="J1302" s="7">
        <v>73</v>
      </c>
      <c r="K1302" s="7"/>
      <c r="L1302" s="7"/>
      <c r="M1302" s="7"/>
    </row>
    <row r="1303" spans="1:13" ht="22.5" customHeight="1" x14ac:dyDescent="0.2">
      <c r="A1303" s="7"/>
      <c r="B1303" s="7"/>
      <c r="C1303" s="382" t="s">
        <v>2624</v>
      </c>
      <c r="D1303" s="22">
        <v>39818</v>
      </c>
      <c r="E1303" s="22">
        <v>40089</v>
      </c>
      <c r="F1303" s="3855"/>
      <c r="G1303" s="3869" t="s">
        <v>2956</v>
      </c>
      <c r="H1303" s="7"/>
      <c r="I1303" s="7"/>
      <c r="J1303" s="7">
        <v>204</v>
      </c>
      <c r="K1303" s="7"/>
      <c r="L1303" s="7"/>
      <c r="M1303" s="7"/>
    </row>
    <row r="1304" spans="1:13" ht="23.25" customHeight="1" x14ac:dyDescent="0.2">
      <c r="A1304" s="7"/>
      <c r="B1304" s="7"/>
      <c r="C1304" s="382" t="s">
        <v>2625</v>
      </c>
      <c r="D1304" s="22">
        <v>39976</v>
      </c>
      <c r="E1304" s="22">
        <v>39976</v>
      </c>
      <c r="F1304" s="3855"/>
      <c r="G1304" s="3870"/>
      <c r="H1304" s="7"/>
      <c r="I1304" s="7"/>
      <c r="J1304" s="7">
        <v>4</v>
      </c>
      <c r="K1304" s="7"/>
      <c r="L1304" s="7"/>
      <c r="M1304" s="7"/>
    </row>
    <row r="1305" spans="1:13" ht="26.25" customHeight="1" x14ac:dyDescent="0.2">
      <c r="A1305" s="7"/>
      <c r="B1305" s="7"/>
      <c r="C1305" s="382" t="s">
        <v>2626</v>
      </c>
      <c r="D1305" s="22">
        <v>39826</v>
      </c>
      <c r="E1305" s="22">
        <v>39855</v>
      </c>
      <c r="F1305" s="3856"/>
      <c r="G1305" s="580">
        <v>6</v>
      </c>
      <c r="H1305" s="23"/>
      <c r="I1305" s="7"/>
      <c r="J1305" s="7">
        <v>26</v>
      </c>
      <c r="K1305" s="7"/>
      <c r="L1305" s="7"/>
      <c r="M1305" s="7"/>
    </row>
    <row r="1306" spans="1:13" x14ac:dyDescent="0.2">
      <c r="C1306" s="70"/>
      <c r="D1306" s="52"/>
      <c r="E1306" s="52"/>
      <c r="G1306" s="86"/>
      <c r="H1306" s="81"/>
    </row>
    <row r="1307" spans="1:13" x14ac:dyDescent="0.2">
      <c r="A1307" s="17" t="s">
        <v>908</v>
      </c>
      <c r="C1307" s="329"/>
      <c r="D1307" s="3934" t="s">
        <v>2722</v>
      </c>
      <c r="E1307" s="3934"/>
      <c r="F1307" s="3934"/>
      <c r="G1307" s="3934"/>
      <c r="J1307" s="10"/>
      <c r="K1307" s="10"/>
      <c r="L1307" s="10"/>
      <c r="M1307" s="10"/>
    </row>
    <row r="1308" spans="1:13" x14ac:dyDescent="0.2">
      <c r="A1308" t="s">
        <v>2723</v>
      </c>
      <c r="D1308" s="3" t="s">
        <v>2860</v>
      </c>
      <c r="E1308" s="330" t="s">
        <v>2861</v>
      </c>
      <c r="F1308" s="331"/>
      <c r="G1308" s="301" t="s">
        <v>2862</v>
      </c>
      <c r="J1308" s="10"/>
      <c r="K1308" s="10"/>
      <c r="L1308" s="10"/>
      <c r="M1308" s="10"/>
    </row>
    <row r="1309" spans="1:13" x14ac:dyDescent="0.2">
      <c r="A1309" s="17" t="s">
        <v>2727</v>
      </c>
      <c r="D1309" s="301"/>
      <c r="E1309" s="330"/>
      <c r="F1309" s="331"/>
      <c r="G1309" s="301"/>
      <c r="J1309" s="10"/>
      <c r="K1309" s="10"/>
      <c r="L1309" s="10"/>
      <c r="M1309" s="10"/>
    </row>
    <row r="1310" spans="1:13" x14ac:dyDescent="0.2">
      <c r="A1310" s="329"/>
      <c r="J1310" s="10"/>
      <c r="K1310" s="10"/>
      <c r="L1310" s="10"/>
      <c r="M1310" s="10"/>
    </row>
    <row r="1311" spans="1:13" x14ac:dyDescent="0.2">
      <c r="A1311" s="329"/>
      <c r="C1311" s="329"/>
      <c r="J1311" s="10"/>
      <c r="K1311" s="10"/>
      <c r="L1311" s="10"/>
      <c r="M1311" s="10"/>
    </row>
    <row r="1312" spans="1:13" x14ac:dyDescent="0.2">
      <c r="C1312" s="70"/>
      <c r="D1312" s="52"/>
      <c r="E1312" s="52"/>
      <c r="G1312" s="86"/>
      <c r="H1312" s="81"/>
    </row>
    <row r="1313" spans="1:13" ht="12.75" customHeight="1" x14ac:dyDescent="0.2">
      <c r="A1313" s="3860"/>
      <c r="B1313" s="3860"/>
      <c r="C1313" s="3845" t="s">
        <v>2859</v>
      </c>
      <c r="D1313" s="3845"/>
      <c r="E1313" s="3845"/>
      <c r="F1313" s="3845"/>
      <c r="G1313" s="3845"/>
      <c r="H1313" s="3845"/>
      <c r="I1313" s="3845"/>
      <c r="J1313" s="3845"/>
      <c r="K1313" s="3845"/>
      <c r="L1313" s="3852" t="s">
        <v>2858</v>
      </c>
      <c r="M1313" s="3852"/>
    </row>
    <row r="1314" spans="1:13" x14ac:dyDescent="0.2">
      <c r="A1314" s="3860"/>
      <c r="B1314" s="3860"/>
      <c r="C1314" s="3845"/>
      <c r="D1314" s="3845"/>
      <c r="E1314" s="3845"/>
      <c r="F1314" s="3845"/>
      <c r="G1314" s="3845"/>
      <c r="H1314" s="3845"/>
      <c r="I1314" s="3845"/>
      <c r="J1314" s="3845"/>
      <c r="K1314" s="3845"/>
      <c r="L1314" s="3852"/>
      <c r="M1314" s="3852"/>
    </row>
    <row r="1315" spans="1:13" x14ac:dyDescent="0.2">
      <c r="A1315" s="3860"/>
      <c r="B1315" s="3860"/>
      <c r="C1315" s="3845"/>
      <c r="D1315" s="3845"/>
      <c r="E1315" s="3845"/>
      <c r="F1315" s="3845"/>
      <c r="G1315" s="3845"/>
      <c r="H1315" s="3845"/>
      <c r="I1315" s="3845"/>
      <c r="J1315" s="3845"/>
      <c r="K1315" s="3845"/>
      <c r="L1315" s="3852"/>
      <c r="M1315" s="3852"/>
    </row>
    <row r="1316" spans="1:13" ht="12.75" customHeight="1" x14ac:dyDescent="0.2">
      <c r="A1316" s="3860"/>
      <c r="B1316" s="3860"/>
      <c r="C1316" s="3853" t="s">
        <v>2720</v>
      </c>
      <c r="D1316" s="3853"/>
      <c r="E1316" s="3853"/>
      <c r="F1316" s="3853"/>
      <c r="G1316" s="3853"/>
      <c r="H1316" s="3853"/>
      <c r="I1316" s="3853"/>
      <c r="J1316" s="3853"/>
      <c r="K1316" s="3853"/>
      <c r="L1316" s="3852" t="s">
        <v>1208</v>
      </c>
      <c r="M1316" s="3852"/>
    </row>
    <row r="1317" spans="1:13" ht="12.75" customHeight="1" x14ac:dyDescent="0.2">
      <c r="A1317" s="3860"/>
      <c r="B1317" s="3860"/>
      <c r="C1317" s="3853"/>
      <c r="D1317" s="3853"/>
      <c r="E1317" s="3853"/>
      <c r="F1317" s="3853"/>
      <c r="G1317" s="3853"/>
      <c r="H1317" s="3853"/>
      <c r="I1317" s="3853"/>
      <c r="J1317" s="3853"/>
      <c r="K1317" s="3853"/>
      <c r="L1317" s="3852"/>
      <c r="M1317" s="3852"/>
    </row>
    <row r="1318" spans="1:13" ht="12.75" customHeight="1" x14ac:dyDescent="0.2">
      <c r="A1318" s="3860"/>
      <c r="B1318" s="3860"/>
      <c r="C1318" s="3853"/>
      <c r="D1318" s="3853"/>
      <c r="E1318" s="3853"/>
      <c r="F1318" s="3853"/>
      <c r="G1318" s="3853"/>
      <c r="H1318" s="3853"/>
      <c r="I1318" s="3853"/>
      <c r="J1318" s="3853"/>
      <c r="K1318" s="3853"/>
      <c r="L1318" s="3852"/>
      <c r="M1318" s="3852"/>
    </row>
    <row r="1320" spans="1:13" x14ac:dyDescent="0.2">
      <c r="A1320" s="17" t="s">
        <v>2502</v>
      </c>
      <c r="J1320" s="17" t="s">
        <v>1371</v>
      </c>
      <c r="K1320" s="17"/>
    </row>
    <row r="1321" spans="1:13" x14ac:dyDescent="0.2">
      <c r="A1321" s="17" t="s">
        <v>884</v>
      </c>
    </row>
    <row r="1322" spans="1:13" x14ac:dyDescent="0.2">
      <c r="A1322" s="17" t="s">
        <v>915</v>
      </c>
      <c r="J1322" s="3844"/>
      <c r="K1322" s="3844"/>
      <c r="L1322" s="3844"/>
      <c r="M1322" s="332"/>
    </row>
    <row r="1323" spans="1:13" x14ac:dyDescent="0.2">
      <c r="A1323" s="17" t="s">
        <v>2729</v>
      </c>
      <c r="J1323" s="71"/>
      <c r="K1323" s="71"/>
      <c r="L1323" s="73"/>
      <c r="M1323" s="73"/>
    </row>
    <row r="1324" spans="1:13" x14ac:dyDescent="0.2">
      <c r="J1324" s="4"/>
      <c r="K1324" s="4"/>
      <c r="L1324" s="4"/>
      <c r="M1324" s="4"/>
    </row>
    <row r="1325" spans="1:13" x14ac:dyDescent="0.2">
      <c r="J1325" s="4"/>
      <c r="K1325" s="4"/>
      <c r="L1325" s="4"/>
      <c r="M1325" s="4"/>
    </row>
    <row r="1326" spans="1:13" ht="27" customHeight="1" x14ac:dyDescent="0.2">
      <c r="A1326" s="3845" t="s">
        <v>2864</v>
      </c>
      <c r="B1326" s="3845" t="s">
        <v>2865</v>
      </c>
      <c r="C1326" s="3845" t="s">
        <v>1212</v>
      </c>
      <c r="D1326" s="3863" t="s">
        <v>2866</v>
      </c>
      <c r="E1326" s="3864"/>
      <c r="F1326" s="3848" t="s">
        <v>3430</v>
      </c>
      <c r="G1326" s="3849"/>
      <c r="H1326" s="3841" t="s">
        <v>3429</v>
      </c>
      <c r="I1326" s="3841"/>
      <c r="J1326" s="3872" t="s">
        <v>1211</v>
      </c>
      <c r="K1326" s="3872" t="s">
        <v>2872</v>
      </c>
      <c r="L1326" s="3857" t="s">
        <v>2915</v>
      </c>
      <c r="M1326" s="3850" t="s">
        <v>2873</v>
      </c>
    </row>
    <row r="1327" spans="1:13" ht="18" x14ac:dyDescent="0.2">
      <c r="A1327" s="3845"/>
      <c r="B1327" s="3845"/>
      <c r="C1327" s="3845"/>
      <c r="D1327" s="6" t="s">
        <v>2867</v>
      </c>
      <c r="E1327" s="6" t="s">
        <v>2868</v>
      </c>
      <c r="F1327" s="6" t="s">
        <v>2870</v>
      </c>
      <c r="G1327" s="6" t="s">
        <v>2871</v>
      </c>
      <c r="H1327" s="325" t="s">
        <v>3216</v>
      </c>
      <c r="I1327" s="325" t="s">
        <v>3217</v>
      </c>
      <c r="J1327" s="3873"/>
      <c r="K1327" s="3873"/>
      <c r="L1327" s="3858"/>
      <c r="M1327" s="3851"/>
    </row>
    <row r="1328" spans="1:13" ht="24.75" customHeight="1" x14ac:dyDescent="0.2">
      <c r="A1328" s="7"/>
      <c r="B1328" s="7"/>
      <c r="C1328" s="382" t="s">
        <v>2627</v>
      </c>
      <c r="D1328" s="22">
        <v>39848</v>
      </c>
      <c r="E1328" s="22">
        <v>40044</v>
      </c>
      <c r="F1328" s="3854">
        <v>213</v>
      </c>
      <c r="G1328" s="3854">
        <v>6</v>
      </c>
      <c r="H1328" s="23"/>
      <c r="I1328" s="7"/>
      <c r="J1328" s="7">
        <v>47</v>
      </c>
      <c r="K1328" s="7"/>
      <c r="L1328" s="7"/>
      <c r="M1328" s="7"/>
    </row>
    <row r="1329" spans="1:13" ht="23.25" customHeight="1" x14ac:dyDescent="0.2">
      <c r="A1329" s="7"/>
      <c r="B1329" s="7"/>
      <c r="C1329" s="382" t="s">
        <v>2318</v>
      </c>
      <c r="D1329" s="22">
        <v>39843</v>
      </c>
      <c r="E1329" s="22">
        <v>39899</v>
      </c>
      <c r="F1329" s="3855"/>
      <c r="G1329" s="3855"/>
      <c r="H1329" s="7"/>
      <c r="I1329" s="7"/>
      <c r="J1329" s="7">
        <v>6</v>
      </c>
      <c r="K1329" s="7"/>
      <c r="L1329" s="7"/>
      <c r="M1329" s="7"/>
    </row>
    <row r="1330" spans="1:13" ht="23.25" customHeight="1" x14ac:dyDescent="0.2">
      <c r="A1330" s="7"/>
      <c r="B1330" s="7"/>
      <c r="C1330" s="382" t="s">
        <v>2628</v>
      </c>
      <c r="D1330" s="22">
        <v>39861</v>
      </c>
      <c r="E1330" s="22">
        <v>40162</v>
      </c>
      <c r="F1330" s="3855"/>
      <c r="G1330" s="3855"/>
      <c r="H1330" s="7"/>
      <c r="I1330" s="7"/>
      <c r="J1330" s="7">
        <v>47</v>
      </c>
      <c r="K1330" s="7"/>
      <c r="L1330" s="7"/>
      <c r="M1330" s="7"/>
    </row>
    <row r="1331" spans="1:13" ht="23.25" customHeight="1" x14ac:dyDescent="0.2">
      <c r="A1331" s="7"/>
      <c r="B1331" s="7"/>
      <c r="C1331" s="382" t="s">
        <v>2629</v>
      </c>
      <c r="D1331" s="22">
        <v>39830</v>
      </c>
      <c r="E1331" s="22">
        <v>40175</v>
      </c>
      <c r="F1331" s="3856"/>
      <c r="G1331" s="3855"/>
      <c r="H1331" s="1"/>
      <c r="I1331" s="7"/>
      <c r="J1331" s="7">
        <v>93</v>
      </c>
      <c r="K1331" s="7"/>
      <c r="L1331" s="7"/>
      <c r="M1331" s="7"/>
    </row>
    <row r="1332" spans="1:13" ht="22.5" customHeight="1" x14ac:dyDescent="0.2">
      <c r="A1332" s="7"/>
      <c r="B1332" s="7"/>
      <c r="C1332" s="382" t="s">
        <v>2630</v>
      </c>
      <c r="D1332" s="22">
        <v>39822</v>
      </c>
      <c r="E1332" s="22">
        <v>40178</v>
      </c>
      <c r="F1332" s="3854">
        <v>214</v>
      </c>
      <c r="G1332" s="3855">
        <v>1</v>
      </c>
      <c r="H1332" s="7"/>
      <c r="I1332" s="7"/>
      <c r="J1332" s="7">
        <v>216</v>
      </c>
      <c r="K1332" s="7"/>
      <c r="L1332" s="7"/>
      <c r="M1332" s="7"/>
    </row>
    <row r="1333" spans="1:13" ht="24" customHeight="1" x14ac:dyDescent="0.2">
      <c r="A1333" s="7"/>
      <c r="B1333" s="7"/>
      <c r="C1333" s="382" t="s">
        <v>2631</v>
      </c>
      <c r="D1333" s="24">
        <v>39862</v>
      </c>
      <c r="E1333" s="22">
        <v>40169</v>
      </c>
      <c r="F1333" s="3855"/>
      <c r="G1333" s="3855"/>
      <c r="H1333" s="7"/>
      <c r="I1333" s="7"/>
      <c r="J1333" s="7">
        <v>62</v>
      </c>
      <c r="K1333" s="7"/>
      <c r="L1333" s="7"/>
      <c r="M1333" s="7"/>
    </row>
    <row r="1334" spans="1:13" ht="23.25" customHeight="1" x14ac:dyDescent="0.2">
      <c r="A1334" s="7"/>
      <c r="B1334" s="7"/>
      <c r="C1334" s="382" t="s">
        <v>2632</v>
      </c>
      <c r="D1334" s="22">
        <v>40150</v>
      </c>
      <c r="E1334" s="22">
        <v>40150</v>
      </c>
      <c r="F1334" s="3855"/>
      <c r="G1334" s="3855"/>
      <c r="H1334" s="7"/>
      <c r="I1334" s="7"/>
      <c r="J1334" s="7">
        <v>3</v>
      </c>
      <c r="K1334" s="7"/>
      <c r="L1334" s="7"/>
      <c r="M1334" s="7"/>
    </row>
    <row r="1335" spans="1:13" ht="23.25" customHeight="1" x14ac:dyDescent="0.2">
      <c r="A1335" s="7"/>
      <c r="B1335" s="7"/>
      <c r="C1335" s="382" t="s">
        <v>2633</v>
      </c>
      <c r="D1335" s="22">
        <v>39926</v>
      </c>
      <c r="E1335" s="22">
        <v>39926</v>
      </c>
      <c r="F1335" s="3856"/>
      <c r="G1335" s="3856"/>
      <c r="H1335" s="1"/>
      <c r="I1335" s="7"/>
      <c r="J1335" s="7">
        <v>2</v>
      </c>
      <c r="K1335" s="7"/>
      <c r="L1335" s="7"/>
      <c r="M1335" s="7"/>
    </row>
    <row r="1337" spans="1:13" x14ac:dyDescent="0.2">
      <c r="A1337" s="17" t="s">
        <v>908</v>
      </c>
      <c r="C1337" s="329"/>
      <c r="D1337" s="3934" t="s">
        <v>2722</v>
      </c>
      <c r="E1337" s="3934"/>
      <c r="F1337" s="3934"/>
      <c r="G1337" s="3934"/>
      <c r="J1337" s="10"/>
      <c r="K1337" s="10"/>
    </row>
    <row r="1338" spans="1:13" x14ac:dyDescent="0.2">
      <c r="A1338" t="s">
        <v>2723</v>
      </c>
      <c r="D1338" s="3" t="s">
        <v>2860</v>
      </c>
      <c r="E1338" s="330" t="s">
        <v>2861</v>
      </c>
      <c r="F1338" s="331"/>
      <c r="G1338" s="301" t="s">
        <v>2862</v>
      </c>
      <c r="J1338" s="10"/>
      <c r="K1338" s="10"/>
    </row>
    <row r="1339" spans="1:13" x14ac:dyDescent="0.2">
      <c r="A1339" s="17" t="s">
        <v>2727</v>
      </c>
      <c r="D1339" s="301"/>
      <c r="E1339" s="330"/>
      <c r="F1339" s="331"/>
      <c r="G1339" s="301"/>
      <c r="J1339" s="10"/>
      <c r="K1339" s="10"/>
    </row>
    <row r="1340" spans="1:13" x14ac:dyDescent="0.2">
      <c r="A1340" s="329"/>
      <c r="J1340" s="10"/>
      <c r="K1340" s="10"/>
    </row>
    <row r="1341" spans="1:13" x14ac:dyDescent="0.2">
      <c r="A1341" s="329"/>
      <c r="C1341" s="329"/>
    </row>
    <row r="1342" spans="1:13" x14ac:dyDescent="0.2">
      <c r="C1342" s="70"/>
      <c r="D1342" s="87"/>
      <c r="E1342" s="52"/>
      <c r="G1342" s="86"/>
    </row>
    <row r="1343" spans="1:13" ht="12.75" customHeight="1" x14ac:dyDescent="0.2">
      <c r="A1343" s="3860"/>
      <c r="B1343" s="3860"/>
      <c r="C1343" s="3845" t="s">
        <v>2859</v>
      </c>
      <c r="D1343" s="3845"/>
      <c r="E1343" s="3845"/>
      <c r="F1343" s="3845"/>
      <c r="G1343" s="3845"/>
      <c r="H1343" s="3845"/>
      <c r="I1343" s="3845"/>
      <c r="J1343" s="3845"/>
      <c r="K1343" s="3845"/>
      <c r="L1343" s="3852" t="s">
        <v>2858</v>
      </c>
      <c r="M1343" s="3852"/>
    </row>
    <row r="1344" spans="1:13" x14ac:dyDescent="0.2">
      <c r="A1344" s="3860"/>
      <c r="B1344" s="3860"/>
      <c r="C1344" s="3845"/>
      <c r="D1344" s="3845"/>
      <c r="E1344" s="3845"/>
      <c r="F1344" s="3845"/>
      <c r="G1344" s="3845"/>
      <c r="H1344" s="3845"/>
      <c r="I1344" s="3845"/>
      <c r="J1344" s="3845"/>
      <c r="K1344" s="3845"/>
      <c r="L1344" s="3852"/>
      <c r="M1344" s="3852"/>
    </row>
    <row r="1345" spans="1:13" x14ac:dyDescent="0.2">
      <c r="A1345" s="3860"/>
      <c r="B1345" s="3860"/>
      <c r="C1345" s="3845"/>
      <c r="D1345" s="3845"/>
      <c r="E1345" s="3845"/>
      <c r="F1345" s="3845"/>
      <c r="G1345" s="3845"/>
      <c r="H1345" s="3845"/>
      <c r="I1345" s="3845"/>
      <c r="J1345" s="3845"/>
      <c r="K1345" s="3845"/>
      <c r="L1345" s="3852"/>
      <c r="M1345" s="3852"/>
    </row>
    <row r="1346" spans="1:13" ht="12.75" customHeight="1" x14ac:dyDescent="0.2">
      <c r="A1346" s="3860"/>
      <c r="B1346" s="3860"/>
      <c r="C1346" s="3853" t="s">
        <v>2720</v>
      </c>
      <c r="D1346" s="3853"/>
      <c r="E1346" s="3853"/>
      <c r="F1346" s="3853"/>
      <c r="G1346" s="3853"/>
      <c r="H1346" s="3853"/>
      <c r="I1346" s="3853"/>
      <c r="J1346" s="3853"/>
      <c r="K1346" s="3853"/>
      <c r="L1346" s="3852" t="s">
        <v>1208</v>
      </c>
      <c r="M1346" s="3852"/>
    </row>
    <row r="1347" spans="1:13" ht="12.75" customHeight="1" x14ac:dyDescent="0.2">
      <c r="A1347" s="3860"/>
      <c r="B1347" s="3860"/>
      <c r="C1347" s="3853"/>
      <c r="D1347" s="3853"/>
      <c r="E1347" s="3853"/>
      <c r="F1347" s="3853"/>
      <c r="G1347" s="3853"/>
      <c r="H1347" s="3853"/>
      <c r="I1347" s="3853"/>
      <c r="J1347" s="3853"/>
      <c r="K1347" s="3853"/>
      <c r="L1347" s="3852"/>
      <c r="M1347" s="3852"/>
    </row>
    <row r="1348" spans="1:13" ht="12.75" customHeight="1" x14ac:dyDescent="0.2">
      <c r="A1348" s="3860"/>
      <c r="B1348" s="3860"/>
      <c r="C1348" s="3853"/>
      <c r="D1348" s="3853"/>
      <c r="E1348" s="3853"/>
      <c r="F1348" s="3853"/>
      <c r="G1348" s="3853"/>
      <c r="H1348" s="3853"/>
      <c r="I1348" s="3853"/>
      <c r="J1348" s="3853"/>
      <c r="K1348" s="3853"/>
      <c r="L1348" s="3852"/>
      <c r="M1348" s="3852"/>
    </row>
    <row r="1349" spans="1:13" x14ac:dyDescent="0.2">
      <c r="A1349" s="17" t="s">
        <v>2502</v>
      </c>
      <c r="K1349" s="17"/>
    </row>
    <row r="1350" spans="1:13" x14ac:dyDescent="0.2">
      <c r="A1350" s="17" t="s">
        <v>884</v>
      </c>
    </row>
    <row r="1351" spans="1:13" x14ac:dyDescent="0.2">
      <c r="A1351" s="17" t="s">
        <v>915</v>
      </c>
      <c r="I1351" s="17" t="s">
        <v>1372</v>
      </c>
      <c r="J1351" s="88"/>
      <c r="K1351" s="88"/>
      <c r="L1351" s="88"/>
      <c r="M1351" s="88"/>
    </row>
    <row r="1352" spans="1:13" x14ac:dyDescent="0.2">
      <c r="A1352" s="17" t="s">
        <v>2729</v>
      </c>
      <c r="J1352" s="71"/>
      <c r="K1352" s="71"/>
      <c r="L1352" s="73"/>
      <c r="M1352" s="73"/>
    </row>
    <row r="1353" spans="1:13" x14ac:dyDescent="0.2">
      <c r="J1353" s="4"/>
      <c r="K1353" s="4"/>
      <c r="L1353" s="4"/>
      <c r="M1353" s="4"/>
    </row>
    <row r="1354" spans="1:13" x14ac:dyDescent="0.2">
      <c r="J1354" s="4"/>
      <c r="K1354" s="4"/>
      <c r="L1354" s="4"/>
      <c r="M1354" s="4"/>
    </row>
    <row r="1355" spans="1:13" ht="26.25" customHeight="1" x14ac:dyDescent="0.2">
      <c r="A1355" s="3845" t="s">
        <v>2864</v>
      </c>
      <c r="B1355" s="3845" t="s">
        <v>2865</v>
      </c>
      <c r="C1355" s="3845" t="s">
        <v>1212</v>
      </c>
      <c r="D1355" s="3863" t="s">
        <v>2866</v>
      </c>
      <c r="E1355" s="3864"/>
      <c r="F1355" s="3848" t="s">
        <v>3430</v>
      </c>
      <c r="G1355" s="3849"/>
      <c r="H1355" s="3841" t="s">
        <v>3429</v>
      </c>
      <c r="I1355" s="3841"/>
      <c r="J1355" s="3872" t="s">
        <v>1211</v>
      </c>
      <c r="K1355" s="3872" t="s">
        <v>2872</v>
      </c>
      <c r="L1355" s="3857" t="s">
        <v>2915</v>
      </c>
      <c r="M1355" s="3850" t="s">
        <v>2873</v>
      </c>
    </row>
    <row r="1356" spans="1:13" ht="18" x14ac:dyDescent="0.2">
      <c r="A1356" s="3845"/>
      <c r="B1356" s="3845"/>
      <c r="C1356" s="3845"/>
      <c r="D1356" s="6" t="s">
        <v>2867</v>
      </c>
      <c r="E1356" s="6" t="s">
        <v>2868</v>
      </c>
      <c r="F1356" s="6" t="s">
        <v>2870</v>
      </c>
      <c r="G1356" s="6" t="s">
        <v>2871</v>
      </c>
      <c r="H1356" s="325" t="s">
        <v>3216</v>
      </c>
      <c r="I1356" s="325" t="s">
        <v>3217</v>
      </c>
      <c r="J1356" s="3873"/>
      <c r="K1356" s="3873"/>
      <c r="L1356" s="3858"/>
      <c r="M1356" s="3851"/>
    </row>
    <row r="1357" spans="1:13" ht="27" customHeight="1" x14ac:dyDescent="0.2">
      <c r="A1357" s="7"/>
      <c r="B1357" s="7"/>
      <c r="C1357" s="382" t="s">
        <v>2634</v>
      </c>
      <c r="D1357" s="22">
        <v>40121</v>
      </c>
      <c r="E1357" s="22">
        <v>40121</v>
      </c>
      <c r="F1357" s="3854">
        <v>214</v>
      </c>
      <c r="G1357" s="3854">
        <v>2</v>
      </c>
      <c r="H1357" s="7"/>
      <c r="I1357" s="7"/>
      <c r="J1357" s="7">
        <v>8</v>
      </c>
      <c r="K1357" s="7"/>
      <c r="L1357" s="7"/>
      <c r="M1357" s="7"/>
    </row>
    <row r="1358" spans="1:13" ht="26.25" customHeight="1" x14ac:dyDescent="0.2">
      <c r="A1358" s="7"/>
      <c r="B1358" s="7"/>
      <c r="C1358" s="382" t="s">
        <v>2635</v>
      </c>
      <c r="D1358" s="22">
        <v>39841</v>
      </c>
      <c r="E1358" s="22">
        <v>40018</v>
      </c>
      <c r="F1358" s="3855"/>
      <c r="G1358" s="3855"/>
      <c r="H1358" s="7"/>
      <c r="I1358" s="7"/>
      <c r="J1358" s="7">
        <v>33</v>
      </c>
      <c r="K1358" s="7"/>
      <c r="L1358" s="7"/>
      <c r="M1358" s="7"/>
    </row>
    <row r="1359" spans="1:13" ht="24" customHeight="1" x14ac:dyDescent="0.2">
      <c r="A1359" s="7"/>
      <c r="B1359" s="7"/>
      <c r="C1359" s="382" t="s">
        <v>2636</v>
      </c>
      <c r="D1359" s="22">
        <v>39818</v>
      </c>
      <c r="E1359" s="22">
        <v>39818</v>
      </c>
      <c r="F1359" s="3855"/>
      <c r="G1359" s="3855"/>
      <c r="H1359" s="7"/>
      <c r="I1359" s="7"/>
      <c r="J1359" s="7">
        <v>3</v>
      </c>
      <c r="K1359" s="7"/>
      <c r="L1359" s="7"/>
      <c r="M1359" s="7"/>
    </row>
    <row r="1360" spans="1:13" ht="23.25" customHeight="1" x14ac:dyDescent="0.2">
      <c r="A1360" s="7"/>
      <c r="B1360" s="7"/>
      <c r="C1360" s="382" t="s">
        <v>2637</v>
      </c>
      <c r="D1360" s="22">
        <v>39818</v>
      </c>
      <c r="E1360" s="22">
        <v>40094</v>
      </c>
      <c r="F1360" s="3855"/>
      <c r="G1360" s="3855"/>
      <c r="H1360" s="7"/>
      <c r="I1360" s="7"/>
      <c r="J1360" s="7">
        <v>34</v>
      </c>
      <c r="K1360" s="7"/>
      <c r="L1360" s="7"/>
      <c r="M1360" s="7"/>
    </row>
    <row r="1361" spans="1:13" ht="22.5" customHeight="1" x14ac:dyDescent="0.2">
      <c r="A1361" s="7"/>
      <c r="B1361" s="7"/>
      <c r="C1361" s="382" t="s">
        <v>2638</v>
      </c>
      <c r="D1361" s="22" t="s">
        <v>1213</v>
      </c>
      <c r="E1361" s="22">
        <v>40161</v>
      </c>
      <c r="F1361" s="3855"/>
      <c r="G1361" s="3856"/>
      <c r="H1361" s="7"/>
      <c r="I1361" s="7"/>
      <c r="J1361" s="7">
        <v>32</v>
      </c>
      <c r="K1361" s="7"/>
      <c r="L1361" s="7"/>
      <c r="M1361" s="7"/>
    </row>
    <row r="1362" spans="1:13" ht="23.25" customHeight="1" x14ac:dyDescent="0.2">
      <c r="A1362" s="7"/>
      <c r="B1362" s="7"/>
      <c r="C1362" s="382" t="s">
        <v>2639</v>
      </c>
      <c r="D1362" s="22">
        <v>39845</v>
      </c>
      <c r="E1362" s="22">
        <v>40175</v>
      </c>
      <c r="F1362" s="3855"/>
      <c r="G1362" s="580" t="s">
        <v>2955</v>
      </c>
      <c r="H1362" s="7"/>
      <c r="I1362" s="7"/>
      <c r="J1362" s="7">
        <v>266</v>
      </c>
      <c r="K1362" s="7"/>
      <c r="L1362" s="7"/>
      <c r="M1362" s="7"/>
    </row>
    <row r="1363" spans="1:13" ht="23.25" customHeight="1" x14ac:dyDescent="0.2">
      <c r="A1363" s="7"/>
      <c r="B1363" s="7"/>
      <c r="C1363" s="382" t="s">
        <v>2640</v>
      </c>
      <c r="D1363" s="22">
        <v>39906</v>
      </c>
      <c r="E1363" s="22">
        <v>40106</v>
      </c>
      <c r="F1363" s="3855"/>
      <c r="G1363" s="3854" t="s">
        <v>2951</v>
      </c>
      <c r="H1363" s="7"/>
      <c r="I1363" s="7"/>
      <c r="J1363" s="7">
        <v>206</v>
      </c>
      <c r="K1363" s="7"/>
      <c r="L1363" s="7"/>
      <c r="M1363" s="7"/>
    </row>
    <row r="1364" spans="1:13" x14ac:dyDescent="0.2">
      <c r="A1364" s="21">
        <v>4</v>
      </c>
      <c r="B1364" s="7" t="s">
        <v>1087</v>
      </c>
      <c r="C1364" s="387" t="s">
        <v>2527</v>
      </c>
      <c r="D1364" s="22"/>
      <c r="E1364" s="22"/>
      <c r="F1364" s="3855"/>
      <c r="G1364" s="3855"/>
      <c r="H1364" s="7"/>
      <c r="I1364" s="7"/>
      <c r="J1364" s="7"/>
      <c r="K1364" s="7"/>
      <c r="L1364" s="7"/>
      <c r="M1364" s="7"/>
    </row>
    <row r="1365" spans="1:13" ht="12.75" customHeight="1" x14ac:dyDescent="0.2">
      <c r="A1365" s="7"/>
      <c r="B1365" s="7" t="s">
        <v>1088</v>
      </c>
      <c r="C1365" s="385" t="s">
        <v>2528</v>
      </c>
      <c r="D1365" s="22">
        <v>39854</v>
      </c>
      <c r="E1365" s="22">
        <v>40175</v>
      </c>
      <c r="F1365" s="3855"/>
      <c r="G1365" s="3855"/>
      <c r="H1365" s="7"/>
      <c r="I1365" s="7"/>
      <c r="J1365" s="7">
        <v>32</v>
      </c>
      <c r="K1365" s="7"/>
      <c r="L1365" s="7"/>
      <c r="M1365" s="7"/>
    </row>
    <row r="1366" spans="1:13" x14ac:dyDescent="0.2">
      <c r="A1366" s="7"/>
      <c r="B1366" s="7" t="s">
        <v>2307</v>
      </c>
      <c r="C1366" s="385" t="s">
        <v>2530</v>
      </c>
      <c r="D1366" s="22">
        <v>39939</v>
      </c>
      <c r="E1366" s="22">
        <v>38843</v>
      </c>
      <c r="F1366" s="3855"/>
      <c r="G1366" s="3855"/>
      <c r="H1366" s="1"/>
      <c r="I1366" s="7"/>
      <c r="J1366" s="7">
        <v>1</v>
      </c>
      <c r="K1366" s="7"/>
      <c r="L1366" s="7"/>
      <c r="M1366" s="7"/>
    </row>
    <row r="1367" spans="1:13" x14ac:dyDescent="0.2">
      <c r="A1367" s="7"/>
      <c r="B1367" s="7" t="s">
        <v>1737</v>
      </c>
      <c r="C1367" s="385" t="s">
        <v>2531</v>
      </c>
      <c r="D1367" s="22">
        <v>39938</v>
      </c>
      <c r="E1367" s="22">
        <v>40169</v>
      </c>
      <c r="F1367" s="3855"/>
      <c r="G1367" s="3855"/>
      <c r="H1367" s="7"/>
      <c r="I1367" s="7"/>
      <c r="J1367" s="7">
        <v>18</v>
      </c>
      <c r="K1367" s="7"/>
      <c r="L1367" s="7"/>
      <c r="M1367" s="7"/>
    </row>
    <row r="1368" spans="1:13" x14ac:dyDescent="0.2">
      <c r="A1368" s="7"/>
      <c r="B1368" s="20" t="s">
        <v>1738</v>
      </c>
      <c r="C1368" s="385" t="s">
        <v>2532</v>
      </c>
      <c r="D1368" s="22"/>
      <c r="E1368" s="22"/>
      <c r="F1368" s="3856"/>
      <c r="G1368" s="3856"/>
      <c r="H1368" s="7"/>
      <c r="I1368" s="7"/>
      <c r="J1368" s="7">
        <v>8</v>
      </c>
      <c r="K1368" s="7"/>
      <c r="L1368" s="7"/>
      <c r="M1368" s="7"/>
    </row>
    <row r="1370" spans="1:13" x14ac:dyDescent="0.2">
      <c r="A1370" s="17" t="s">
        <v>908</v>
      </c>
      <c r="C1370" s="329"/>
      <c r="D1370" s="3934" t="s">
        <v>2722</v>
      </c>
      <c r="E1370" s="3934"/>
      <c r="F1370" s="3934"/>
      <c r="G1370" s="3934"/>
      <c r="J1370" s="10"/>
      <c r="K1370" s="10"/>
      <c r="L1370" s="10"/>
      <c r="M1370" s="10"/>
    </row>
    <row r="1371" spans="1:13" x14ac:dyDescent="0.2">
      <c r="A1371" t="s">
        <v>2723</v>
      </c>
      <c r="D1371" s="3" t="s">
        <v>2860</v>
      </c>
      <c r="E1371" s="330" t="s">
        <v>2861</v>
      </c>
      <c r="F1371" s="331"/>
      <c r="G1371" s="301" t="s">
        <v>2862</v>
      </c>
      <c r="J1371" s="10"/>
      <c r="K1371" s="10"/>
      <c r="L1371" s="10"/>
      <c r="M1371" s="10"/>
    </row>
    <row r="1372" spans="1:13" x14ac:dyDescent="0.2">
      <c r="A1372" s="17" t="s">
        <v>2727</v>
      </c>
      <c r="D1372" s="301"/>
      <c r="E1372" s="330"/>
      <c r="F1372" s="331"/>
      <c r="G1372" s="301"/>
      <c r="J1372" s="10"/>
      <c r="K1372" s="10"/>
      <c r="L1372" s="10"/>
      <c r="M1372" s="10"/>
    </row>
    <row r="1373" spans="1:13" x14ac:dyDescent="0.2">
      <c r="A1373" s="329"/>
      <c r="J1373" s="10"/>
      <c r="K1373" s="10"/>
      <c r="L1373" s="10"/>
      <c r="M1373" s="10"/>
    </row>
    <row r="1374" spans="1:13" x14ac:dyDescent="0.2">
      <c r="A1374" s="329"/>
      <c r="C1374" s="329"/>
    </row>
    <row r="1376" spans="1:13" ht="12.75" customHeight="1" x14ac:dyDescent="0.2">
      <c r="A1376" s="3860"/>
      <c r="B1376" s="3860"/>
      <c r="C1376" s="3845" t="s">
        <v>2859</v>
      </c>
      <c r="D1376" s="3845"/>
      <c r="E1376" s="3845"/>
      <c r="F1376" s="3845"/>
      <c r="G1376" s="3845"/>
      <c r="H1376" s="3845"/>
      <c r="I1376" s="3845"/>
      <c r="J1376" s="3845"/>
      <c r="K1376" s="3845"/>
      <c r="L1376" s="3852" t="s">
        <v>2858</v>
      </c>
      <c r="M1376" s="3852"/>
    </row>
    <row r="1377" spans="1:13" x14ac:dyDescent="0.2">
      <c r="A1377" s="3860"/>
      <c r="B1377" s="3860"/>
      <c r="C1377" s="3845"/>
      <c r="D1377" s="3845"/>
      <c r="E1377" s="3845"/>
      <c r="F1377" s="3845"/>
      <c r="G1377" s="3845"/>
      <c r="H1377" s="3845"/>
      <c r="I1377" s="3845"/>
      <c r="J1377" s="3845"/>
      <c r="K1377" s="3845"/>
      <c r="L1377" s="3852"/>
      <c r="M1377" s="3852"/>
    </row>
    <row r="1378" spans="1:13" x14ac:dyDescent="0.2">
      <c r="A1378" s="3860"/>
      <c r="B1378" s="3860"/>
      <c r="C1378" s="3845"/>
      <c r="D1378" s="3845"/>
      <c r="E1378" s="3845"/>
      <c r="F1378" s="3845"/>
      <c r="G1378" s="3845"/>
      <c r="H1378" s="3845"/>
      <c r="I1378" s="3845"/>
      <c r="J1378" s="3845"/>
      <c r="K1378" s="3845"/>
      <c r="L1378" s="3852"/>
      <c r="M1378" s="3852"/>
    </row>
    <row r="1379" spans="1:13" ht="12.75" customHeight="1" x14ac:dyDescent="0.2">
      <c r="A1379" s="3860"/>
      <c r="B1379" s="3860"/>
      <c r="C1379" s="3853" t="s">
        <v>2720</v>
      </c>
      <c r="D1379" s="3853"/>
      <c r="E1379" s="3853"/>
      <c r="F1379" s="3853"/>
      <c r="G1379" s="3853"/>
      <c r="H1379" s="3853"/>
      <c r="I1379" s="3853"/>
      <c r="J1379" s="3853"/>
      <c r="K1379" s="3853"/>
      <c r="L1379" s="3852" t="s">
        <v>1208</v>
      </c>
      <c r="M1379" s="3852"/>
    </row>
    <row r="1380" spans="1:13" ht="12.75" customHeight="1" x14ac:dyDescent="0.2">
      <c r="A1380" s="3860"/>
      <c r="B1380" s="3860"/>
      <c r="C1380" s="3853"/>
      <c r="D1380" s="3853"/>
      <c r="E1380" s="3853"/>
      <c r="F1380" s="3853"/>
      <c r="G1380" s="3853"/>
      <c r="H1380" s="3853"/>
      <c r="I1380" s="3853"/>
      <c r="J1380" s="3853"/>
      <c r="K1380" s="3853"/>
      <c r="L1380" s="3852"/>
      <c r="M1380" s="3852"/>
    </row>
    <row r="1381" spans="1:13" ht="12.75" customHeight="1" x14ac:dyDescent="0.2">
      <c r="A1381" s="3860"/>
      <c r="B1381" s="3860"/>
      <c r="C1381" s="3853"/>
      <c r="D1381" s="3853"/>
      <c r="E1381" s="3853"/>
      <c r="F1381" s="3853"/>
      <c r="G1381" s="3853"/>
      <c r="H1381" s="3853"/>
      <c r="I1381" s="3853"/>
      <c r="J1381" s="3853"/>
      <c r="K1381" s="3853"/>
      <c r="L1381" s="3852"/>
      <c r="M1381" s="3852"/>
    </row>
    <row r="1383" spans="1:13" x14ac:dyDescent="0.2">
      <c r="A1383" t="s">
        <v>1231</v>
      </c>
      <c r="J1383" t="s">
        <v>1271</v>
      </c>
    </row>
    <row r="1384" spans="1:13" x14ac:dyDescent="0.2">
      <c r="A1384" s="17" t="s">
        <v>916</v>
      </c>
      <c r="F1384" s="17"/>
    </row>
    <row r="1385" spans="1:13" x14ac:dyDescent="0.2">
      <c r="A1385" s="17" t="s">
        <v>886</v>
      </c>
      <c r="J1385" s="3844"/>
      <c r="K1385" s="3844"/>
      <c r="L1385" s="3844"/>
      <c r="M1385" s="332"/>
    </row>
    <row r="1386" spans="1:13" x14ac:dyDescent="0.2">
      <c r="A1386" s="17" t="s">
        <v>887</v>
      </c>
      <c r="J1386" s="71"/>
      <c r="K1386" s="71"/>
      <c r="L1386" s="73"/>
      <c r="M1386" s="73"/>
    </row>
    <row r="1387" spans="1:13" x14ac:dyDescent="0.2">
      <c r="J1387" s="4"/>
      <c r="K1387" s="4"/>
      <c r="L1387" s="4"/>
      <c r="M1387" s="4"/>
    </row>
    <row r="1388" spans="1:13" x14ac:dyDescent="0.2">
      <c r="I1388" s="4"/>
      <c r="J1388" s="4"/>
      <c r="K1388" s="4"/>
    </row>
    <row r="1389" spans="1:13" ht="24.75" customHeight="1" x14ac:dyDescent="0.2">
      <c r="A1389" s="3845" t="s">
        <v>2864</v>
      </c>
      <c r="B1389" s="3845" t="s">
        <v>2865</v>
      </c>
      <c r="C1389" s="3845" t="s">
        <v>1212</v>
      </c>
      <c r="D1389" s="3863" t="s">
        <v>2866</v>
      </c>
      <c r="E1389" s="3864"/>
      <c r="F1389" s="3848" t="s">
        <v>3430</v>
      </c>
      <c r="G1389" s="3849"/>
      <c r="H1389" s="3841" t="s">
        <v>3429</v>
      </c>
      <c r="I1389" s="3841"/>
      <c r="J1389" s="3872" t="s">
        <v>1211</v>
      </c>
      <c r="K1389" s="3872" t="s">
        <v>2872</v>
      </c>
      <c r="L1389" s="3857" t="s">
        <v>2915</v>
      </c>
      <c r="M1389" s="3850" t="s">
        <v>2873</v>
      </c>
    </row>
    <row r="1390" spans="1:13" ht="18" x14ac:dyDescent="0.2">
      <c r="A1390" s="3845"/>
      <c r="B1390" s="3845"/>
      <c r="C1390" s="3845"/>
      <c r="D1390" s="6" t="s">
        <v>2867</v>
      </c>
      <c r="E1390" s="6" t="s">
        <v>2868</v>
      </c>
      <c r="F1390" s="6" t="s">
        <v>2870</v>
      </c>
      <c r="G1390" s="6" t="s">
        <v>2871</v>
      </c>
      <c r="H1390" s="325" t="s">
        <v>3216</v>
      </c>
      <c r="I1390" s="325" t="s">
        <v>3217</v>
      </c>
      <c r="J1390" s="3873"/>
      <c r="K1390" s="3873"/>
      <c r="L1390" s="3858"/>
      <c r="M1390" s="3851"/>
    </row>
    <row r="1391" spans="1:13" x14ac:dyDescent="0.2">
      <c r="A1391" s="14"/>
      <c r="B1391" s="55" t="s">
        <v>2847</v>
      </c>
      <c r="C1391" s="315" t="s">
        <v>406</v>
      </c>
      <c r="D1391" s="6"/>
      <c r="E1391" s="6"/>
      <c r="F1391" s="6"/>
      <c r="G1391" s="6"/>
      <c r="H1391" s="6"/>
      <c r="I1391" s="6"/>
      <c r="J1391" s="14"/>
      <c r="K1391" s="14"/>
      <c r="L1391" s="15"/>
      <c r="M1391" s="15"/>
    </row>
    <row r="1392" spans="1:13" x14ac:dyDescent="0.2">
      <c r="A1392" s="1">
        <v>1</v>
      </c>
      <c r="B1392" s="56" t="s">
        <v>2314</v>
      </c>
      <c r="C1392" s="316" t="s">
        <v>1079</v>
      </c>
      <c r="D1392" s="8">
        <v>39847</v>
      </c>
      <c r="E1392" s="8">
        <v>40100</v>
      </c>
      <c r="F1392" s="3854">
        <v>214</v>
      </c>
      <c r="G1392" s="3854">
        <v>5</v>
      </c>
      <c r="H1392" s="7"/>
      <c r="I1392" s="7"/>
      <c r="J1392" s="7">
        <v>13</v>
      </c>
      <c r="K1392" s="7"/>
      <c r="L1392" s="7"/>
      <c r="M1392" s="7"/>
    </row>
    <row r="1393" spans="1:13" x14ac:dyDescent="0.2">
      <c r="A1393" s="1"/>
      <c r="B1393" s="56" t="s">
        <v>2848</v>
      </c>
      <c r="C1393" s="220" t="s">
        <v>2527</v>
      </c>
      <c r="D1393" s="8"/>
      <c r="E1393" s="8"/>
      <c r="F1393" s="3855"/>
      <c r="G1393" s="3855"/>
      <c r="H1393" s="7"/>
      <c r="I1393" s="7"/>
      <c r="J1393" s="7"/>
      <c r="K1393" s="7"/>
      <c r="L1393" s="7"/>
      <c r="M1393" s="7"/>
    </row>
    <row r="1394" spans="1:13" x14ac:dyDescent="0.2">
      <c r="A1394" s="1">
        <v>2</v>
      </c>
      <c r="B1394" s="56" t="s">
        <v>2315</v>
      </c>
      <c r="C1394" s="316" t="s">
        <v>1080</v>
      </c>
      <c r="D1394" s="8">
        <v>39896</v>
      </c>
      <c r="E1394" s="8">
        <v>39966</v>
      </c>
      <c r="F1394" s="3855"/>
      <c r="G1394" s="3855"/>
      <c r="H1394" s="7"/>
      <c r="I1394" s="7"/>
      <c r="J1394" s="7">
        <v>4</v>
      </c>
      <c r="K1394" s="7"/>
      <c r="L1394" s="7"/>
      <c r="M1394" s="7"/>
    </row>
    <row r="1395" spans="1:13" ht="39" customHeight="1" x14ac:dyDescent="0.2">
      <c r="A1395" s="1">
        <v>3</v>
      </c>
      <c r="B1395" s="56" t="s">
        <v>2316</v>
      </c>
      <c r="C1395" s="316" t="s">
        <v>1081</v>
      </c>
      <c r="D1395" s="8">
        <v>39995</v>
      </c>
      <c r="E1395" s="8">
        <v>40056</v>
      </c>
      <c r="F1395" s="3855"/>
      <c r="G1395" s="3855"/>
      <c r="H1395" s="7"/>
      <c r="I1395" s="7"/>
      <c r="J1395" s="7">
        <v>36</v>
      </c>
      <c r="K1395" s="7"/>
      <c r="M1395" s="11" t="s">
        <v>2317</v>
      </c>
    </row>
    <row r="1396" spans="1:13" x14ac:dyDescent="0.2">
      <c r="A1396" s="1">
        <v>4</v>
      </c>
      <c r="B1396" s="56" t="s">
        <v>429</v>
      </c>
      <c r="C1396" s="316" t="s">
        <v>1082</v>
      </c>
      <c r="D1396" s="8">
        <v>39814</v>
      </c>
      <c r="E1396" s="8">
        <v>40178</v>
      </c>
      <c r="F1396" s="3856"/>
      <c r="G1396" s="3856"/>
      <c r="H1396" s="7"/>
      <c r="I1396" s="7"/>
      <c r="J1396" s="7">
        <v>138</v>
      </c>
      <c r="K1396" s="7"/>
      <c r="L1396" s="7"/>
      <c r="M1396" s="67"/>
    </row>
    <row r="1398" spans="1:13" x14ac:dyDescent="0.2">
      <c r="A1398" s="17" t="s">
        <v>908</v>
      </c>
      <c r="D1398" s="3934" t="s">
        <v>2722</v>
      </c>
      <c r="E1398" s="3934"/>
      <c r="F1398" s="3934"/>
      <c r="G1398" s="3934"/>
      <c r="J1398" s="10"/>
      <c r="K1398" s="10"/>
      <c r="L1398" s="10"/>
      <c r="M1398" s="10"/>
    </row>
    <row r="1399" spans="1:13" x14ac:dyDescent="0.2">
      <c r="A1399" t="s">
        <v>2723</v>
      </c>
      <c r="D1399" s="3" t="s">
        <v>2860</v>
      </c>
      <c r="E1399" s="330" t="s">
        <v>2861</v>
      </c>
      <c r="F1399" s="331"/>
      <c r="G1399" s="301" t="s">
        <v>2862</v>
      </c>
      <c r="J1399" s="10"/>
      <c r="K1399" s="10"/>
      <c r="L1399" s="10"/>
      <c r="M1399" s="10"/>
    </row>
    <row r="1400" spans="1:13" x14ac:dyDescent="0.2">
      <c r="A1400" s="17" t="s">
        <v>2727</v>
      </c>
      <c r="D1400" s="301"/>
      <c r="E1400" s="330"/>
      <c r="F1400" s="331"/>
      <c r="G1400" s="301"/>
      <c r="J1400" s="10"/>
      <c r="K1400" s="10"/>
      <c r="L1400" s="10"/>
      <c r="M1400" s="10"/>
    </row>
    <row r="1401" spans="1:13" x14ac:dyDescent="0.2">
      <c r="A1401" s="329"/>
      <c r="C1401" s="329"/>
      <c r="J1401" s="10"/>
      <c r="K1401" s="10"/>
      <c r="L1401" s="10"/>
      <c r="M1401" s="10"/>
    </row>
    <row r="1402" spans="1:13" x14ac:dyDescent="0.2">
      <c r="A1402" s="329"/>
      <c r="C1402" s="329"/>
    </row>
    <row r="1404" spans="1:13" ht="12.75" customHeight="1" x14ac:dyDescent="0.2">
      <c r="A1404" s="3860"/>
      <c r="B1404" s="3860"/>
      <c r="C1404" s="3845" t="s">
        <v>2859</v>
      </c>
      <c r="D1404" s="3845"/>
      <c r="E1404" s="3845"/>
      <c r="F1404" s="3845"/>
      <c r="G1404" s="3845"/>
      <c r="H1404" s="3845"/>
      <c r="I1404" s="3845"/>
      <c r="J1404" s="3845"/>
      <c r="K1404" s="3845"/>
      <c r="L1404" s="3852" t="s">
        <v>2858</v>
      </c>
      <c r="M1404" s="3852"/>
    </row>
    <row r="1405" spans="1:13" x14ac:dyDescent="0.2">
      <c r="A1405" s="3860"/>
      <c r="B1405" s="3860"/>
      <c r="C1405" s="3845"/>
      <c r="D1405" s="3845"/>
      <c r="E1405" s="3845"/>
      <c r="F1405" s="3845"/>
      <c r="G1405" s="3845"/>
      <c r="H1405" s="3845"/>
      <c r="I1405" s="3845"/>
      <c r="J1405" s="3845"/>
      <c r="K1405" s="3845"/>
      <c r="L1405" s="3852"/>
      <c r="M1405" s="3852"/>
    </row>
    <row r="1406" spans="1:13" x14ac:dyDescent="0.2">
      <c r="A1406" s="3860"/>
      <c r="B1406" s="3860"/>
      <c r="C1406" s="3845"/>
      <c r="D1406" s="3845"/>
      <c r="E1406" s="3845"/>
      <c r="F1406" s="3845"/>
      <c r="G1406" s="3845"/>
      <c r="H1406" s="3845"/>
      <c r="I1406" s="3845"/>
      <c r="J1406" s="3845"/>
      <c r="K1406" s="3845"/>
      <c r="L1406" s="3852"/>
      <c r="M1406" s="3852"/>
    </row>
    <row r="1407" spans="1:13" ht="12.75" customHeight="1" x14ac:dyDescent="0.2">
      <c r="A1407" s="3860"/>
      <c r="B1407" s="3860"/>
      <c r="C1407" s="3853" t="s">
        <v>2720</v>
      </c>
      <c r="D1407" s="3853"/>
      <c r="E1407" s="3853"/>
      <c r="F1407" s="3853"/>
      <c r="G1407" s="3853"/>
      <c r="H1407" s="3853"/>
      <c r="I1407" s="3853"/>
      <c r="J1407" s="3853"/>
      <c r="K1407" s="3853"/>
      <c r="L1407" s="3852" t="s">
        <v>1208</v>
      </c>
      <c r="M1407" s="3852"/>
    </row>
    <row r="1408" spans="1:13" ht="12.75" customHeight="1" x14ac:dyDescent="0.2">
      <c r="A1408" s="3860"/>
      <c r="B1408" s="3860"/>
      <c r="C1408" s="3853"/>
      <c r="D1408" s="3853"/>
      <c r="E1408" s="3853"/>
      <c r="F1408" s="3853"/>
      <c r="G1408" s="3853"/>
      <c r="H1408" s="3853"/>
      <c r="I1408" s="3853"/>
      <c r="J1408" s="3853"/>
      <c r="K1408" s="3853"/>
      <c r="L1408" s="3852"/>
      <c r="M1408" s="3852"/>
    </row>
    <row r="1409" spans="1:13" ht="12.75" customHeight="1" x14ac:dyDescent="0.2">
      <c r="A1409" s="3860"/>
      <c r="B1409" s="3860"/>
      <c r="C1409" s="3853"/>
      <c r="D1409" s="3853"/>
      <c r="E1409" s="3853"/>
      <c r="F1409" s="3853"/>
      <c r="G1409" s="3853"/>
      <c r="H1409" s="3853"/>
      <c r="I1409" s="3853"/>
      <c r="J1409" s="3853"/>
      <c r="K1409" s="3853"/>
      <c r="L1409" s="3852"/>
      <c r="M1409" s="3852"/>
    </row>
    <row r="1411" spans="1:13" x14ac:dyDescent="0.2">
      <c r="A1411" t="s">
        <v>1231</v>
      </c>
      <c r="J1411" s="17" t="s">
        <v>1373</v>
      </c>
      <c r="K1411" s="17"/>
    </row>
    <row r="1412" spans="1:13" x14ac:dyDescent="0.2">
      <c r="A1412" s="17" t="s">
        <v>2483</v>
      </c>
      <c r="D1412" s="17"/>
    </row>
    <row r="1413" spans="1:13" x14ac:dyDescent="0.2">
      <c r="A1413" s="17" t="s">
        <v>917</v>
      </c>
      <c r="J1413" s="3844"/>
      <c r="K1413" s="3844"/>
      <c r="L1413" s="3844"/>
      <c r="M1413" s="332"/>
    </row>
    <row r="1414" spans="1:13" x14ac:dyDescent="0.2">
      <c r="A1414" s="17" t="s">
        <v>887</v>
      </c>
      <c r="J1414" s="71"/>
      <c r="K1414" s="71"/>
      <c r="L1414" s="73"/>
      <c r="M1414" s="73"/>
    </row>
    <row r="1415" spans="1:13" x14ac:dyDescent="0.2">
      <c r="J1415" s="4"/>
      <c r="K1415" s="4"/>
      <c r="L1415" s="4"/>
      <c r="M1415" s="4"/>
    </row>
    <row r="1416" spans="1:13" x14ac:dyDescent="0.2">
      <c r="I1416" s="4"/>
      <c r="J1416" s="4"/>
      <c r="K1416" s="4"/>
    </row>
    <row r="1417" spans="1:13" ht="27" customHeight="1" x14ac:dyDescent="0.2">
      <c r="A1417" s="3872" t="s">
        <v>2864</v>
      </c>
      <c r="B1417" s="3872" t="s">
        <v>2865</v>
      </c>
      <c r="C1417" s="3880" t="s">
        <v>1212</v>
      </c>
      <c r="D1417" s="3863" t="s">
        <v>2866</v>
      </c>
      <c r="E1417" s="3864"/>
      <c r="F1417" s="3848" t="s">
        <v>3430</v>
      </c>
      <c r="G1417" s="3849"/>
      <c r="H1417" s="3841" t="s">
        <v>3429</v>
      </c>
      <c r="I1417" s="3841"/>
      <c r="J1417" s="3872" t="s">
        <v>1211</v>
      </c>
      <c r="K1417" s="3872" t="s">
        <v>2872</v>
      </c>
      <c r="L1417" s="3857" t="s">
        <v>2915</v>
      </c>
      <c r="M1417" s="3850" t="s">
        <v>2873</v>
      </c>
    </row>
    <row r="1418" spans="1:13" ht="18" x14ac:dyDescent="0.2">
      <c r="A1418" s="3873"/>
      <c r="B1418" s="3873"/>
      <c r="C1418" s="3881"/>
      <c r="D1418" s="6" t="s">
        <v>2867</v>
      </c>
      <c r="E1418" s="6" t="s">
        <v>2868</v>
      </c>
      <c r="F1418" s="6" t="s">
        <v>2870</v>
      </c>
      <c r="G1418" s="6" t="s">
        <v>2871</v>
      </c>
      <c r="H1418" s="325" t="s">
        <v>3216</v>
      </c>
      <c r="I1418" s="325" t="s">
        <v>3217</v>
      </c>
      <c r="J1418" s="3873"/>
      <c r="K1418" s="3873"/>
      <c r="L1418" s="3858"/>
      <c r="M1418" s="3851"/>
    </row>
    <row r="1419" spans="1:13" x14ac:dyDescent="0.2">
      <c r="A1419" s="48"/>
      <c r="B1419" s="59" t="s">
        <v>2849</v>
      </c>
      <c r="C1419" s="315" t="s">
        <v>2503</v>
      </c>
      <c r="D1419" s="6"/>
      <c r="E1419" s="6"/>
      <c r="F1419" s="6"/>
      <c r="G1419" s="6"/>
      <c r="H1419" s="6"/>
      <c r="I1419" s="6"/>
      <c r="J1419" s="48"/>
      <c r="K1419" s="48"/>
      <c r="L1419" s="47"/>
      <c r="M1419" s="47"/>
    </row>
    <row r="1420" spans="1:13" ht="14.25" customHeight="1" x14ac:dyDescent="0.2">
      <c r="A1420" s="7">
        <v>1</v>
      </c>
      <c r="B1420" s="57" t="s">
        <v>407</v>
      </c>
      <c r="C1420" s="316" t="s">
        <v>2816</v>
      </c>
      <c r="D1420" s="8">
        <v>39832</v>
      </c>
      <c r="E1420" s="8">
        <v>39917</v>
      </c>
      <c r="F1420" s="3854">
        <v>214</v>
      </c>
      <c r="G1420" s="3854">
        <v>6</v>
      </c>
      <c r="H1420" s="7"/>
      <c r="I1420" s="7"/>
      <c r="J1420" s="7">
        <v>17</v>
      </c>
      <c r="K1420" s="7"/>
      <c r="M1420" s="11" t="s">
        <v>2836</v>
      </c>
    </row>
    <row r="1421" spans="1:13" ht="27" customHeight="1" x14ac:dyDescent="0.2">
      <c r="A1421" s="61">
        <v>2</v>
      </c>
      <c r="B1421" s="61" t="s">
        <v>430</v>
      </c>
      <c r="C1421" s="463" t="s">
        <v>2817</v>
      </c>
      <c r="D1421" s="107">
        <v>39836</v>
      </c>
      <c r="E1421" s="107">
        <v>40149</v>
      </c>
      <c r="F1421" s="3856"/>
      <c r="G1421" s="3856"/>
      <c r="H1421" s="7"/>
      <c r="I1421" s="7"/>
      <c r="J1421" s="108">
        <v>108</v>
      </c>
      <c r="K1421" s="108"/>
      <c r="M1421" s="106" t="s">
        <v>2855</v>
      </c>
    </row>
    <row r="1422" spans="1:13" ht="15" x14ac:dyDescent="0.2">
      <c r="A1422" s="7"/>
      <c r="B1422" s="57" t="s">
        <v>2850</v>
      </c>
      <c r="C1422" s="220" t="s">
        <v>431</v>
      </c>
      <c r="D1422" s="8"/>
      <c r="E1422" s="8"/>
      <c r="F1422" s="580"/>
      <c r="G1422" s="580"/>
      <c r="H1422" s="7"/>
      <c r="I1422" s="7"/>
      <c r="J1422" s="7"/>
      <c r="K1422" s="7"/>
      <c r="L1422" s="7"/>
      <c r="M1422" s="7"/>
    </row>
    <row r="1423" spans="1:13" ht="15" x14ac:dyDescent="0.2">
      <c r="A1423" s="7">
        <v>3</v>
      </c>
      <c r="B1423" s="57" t="s">
        <v>2345</v>
      </c>
      <c r="C1423" s="316" t="s">
        <v>2525</v>
      </c>
      <c r="D1423" s="8">
        <v>39818</v>
      </c>
      <c r="E1423" s="8">
        <v>40072</v>
      </c>
      <c r="F1423" s="3854">
        <v>215</v>
      </c>
      <c r="G1423" s="580">
        <v>1</v>
      </c>
      <c r="H1423" s="7"/>
      <c r="I1423" s="7"/>
      <c r="J1423" s="7" t="s">
        <v>85</v>
      </c>
      <c r="K1423" s="7"/>
      <c r="L1423" s="7"/>
      <c r="M1423" s="7"/>
    </row>
    <row r="1424" spans="1:13" x14ac:dyDescent="0.2">
      <c r="A1424" s="7">
        <v>4</v>
      </c>
      <c r="B1424" s="57" t="s">
        <v>2345</v>
      </c>
      <c r="C1424" s="388" t="s">
        <v>2819</v>
      </c>
      <c r="D1424" s="8">
        <v>40074</v>
      </c>
      <c r="E1424" s="8">
        <v>40175</v>
      </c>
      <c r="F1424" s="3855"/>
      <c r="G1424" s="3854">
        <v>2</v>
      </c>
      <c r="H1424" s="7"/>
      <c r="I1424" s="7"/>
      <c r="J1424" s="7" t="s">
        <v>86</v>
      </c>
      <c r="K1424" s="7"/>
      <c r="L1424" s="7"/>
      <c r="M1424" s="7"/>
    </row>
    <row r="1425" spans="1:13" x14ac:dyDescent="0.2">
      <c r="A1425" s="7">
        <v>5</v>
      </c>
      <c r="B1425" s="57" t="s">
        <v>2344</v>
      </c>
      <c r="C1425" s="316" t="s">
        <v>2857</v>
      </c>
      <c r="D1425" s="8">
        <v>39849</v>
      </c>
      <c r="E1425" s="8">
        <v>39902</v>
      </c>
      <c r="F1425" s="3855"/>
      <c r="G1425" s="3856"/>
      <c r="H1425" s="7"/>
      <c r="I1425" s="7"/>
      <c r="J1425" s="7">
        <v>35</v>
      </c>
      <c r="K1425" s="7"/>
      <c r="L1425" s="7"/>
      <c r="M1425" s="7"/>
    </row>
    <row r="1426" spans="1:13" x14ac:dyDescent="0.2">
      <c r="A1426" s="7">
        <v>6</v>
      </c>
      <c r="B1426" s="57" t="s">
        <v>2346</v>
      </c>
      <c r="C1426" s="220" t="s">
        <v>2506</v>
      </c>
      <c r="D1426" s="8">
        <v>39819</v>
      </c>
      <c r="E1426" s="8">
        <v>40169</v>
      </c>
      <c r="F1426" s="3855"/>
      <c r="G1426" s="3854">
        <v>3</v>
      </c>
      <c r="H1426" s="7"/>
      <c r="I1426" s="7"/>
      <c r="J1426" s="7">
        <v>139</v>
      </c>
      <c r="K1426" s="7"/>
      <c r="L1426" s="7"/>
      <c r="M1426" s="7"/>
    </row>
    <row r="1427" spans="1:13" x14ac:dyDescent="0.2">
      <c r="A1427" s="7"/>
      <c r="B1427" s="57" t="s">
        <v>1739</v>
      </c>
      <c r="C1427" s="220" t="s">
        <v>432</v>
      </c>
      <c r="D1427" s="8"/>
      <c r="E1427" s="8"/>
      <c r="F1427" s="3855"/>
      <c r="G1427" s="3855"/>
      <c r="H1427" s="7"/>
      <c r="I1427" s="7"/>
      <c r="J1427" s="7"/>
      <c r="K1427" s="7"/>
      <c r="L1427" s="7"/>
      <c r="M1427" s="7"/>
    </row>
    <row r="1428" spans="1:13" x14ac:dyDescent="0.2">
      <c r="A1428" s="7">
        <v>7</v>
      </c>
      <c r="B1428" s="57" t="s">
        <v>1740</v>
      </c>
      <c r="C1428" s="316" t="s">
        <v>2820</v>
      </c>
      <c r="D1428" s="8">
        <v>39854</v>
      </c>
      <c r="E1428" s="8">
        <v>40177</v>
      </c>
      <c r="F1428" s="3855"/>
      <c r="G1428" s="3856"/>
      <c r="H1428" s="7"/>
      <c r="I1428" s="7"/>
      <c r="J1428" s="7">
        <v>40</v>
      </c>
      <c r="K1428" s="7"/>
      <c r="L1428" s="7"/>
      <c r="M1428" s="7"/>
    </row>
    <row r="1429" spans="1:13" ht="15" x14ac:dyDescent="0.2">
      <c r="A1429" s="7"/>
      <c r="B1429" s="57" t="s">
        <v>434</v>
      </c>
      <c r="C1429" s="220" t="s">
        <v>433</v>
      </c>
      <c r="D1429" s="8"/>
      <c r="E1429" s="8"/>
      <c r="F1429" s="3855"/>
      <c r="G1429" s="580"/>
      <c r="H1429" s="7"/>
      <c r="I1429" s="7"/>
      <c r="J1429" s="7"/>
      <c r="K1429" s="7"/>
      <c r="L1429" s="7"/>
      <c r="M1429" s="7"/>
    </row>
    <row r="1430" spans="1:13" x14ac:dyDescent="0.2">
      <c r="A1430" s="7">
        <v>8</v>
      </c>
      <c r="B1430" s="57" t="s">
        <v>434</v>
      </c>
      <c r="C1430" s="316" t="s">
        <v>2821</v>
      </c>
      <c r="D1430" s="8">
        <v>39814</v>
      </c>
      <c r="E1430" s="8">
        <v>39844</v>
      </c>
      <c r="F1430" s="3855"/>
      <c r="G1430" s="3854">
        <v>4</v>
      </c>
      <c r="H1430" s="7"/>
      <c r="I1430" s="7"/>
      <c r="J1430" s="7">
        <v>20</v>
      </c>
      <c r="K1430" s="7"/>
      <c r="L1430" s="7"/>
      <c r="M1430" s="7"/>
    </row>
    <row r="1431" spans="1:13" x14ac:dyDescent="0.2">
      <c r="A1431" s="7">
        <v>9</v>
      </c>
      <c r="B1431" s="57" t="s">
        <v>434</v>
      </c>
      <c r="C1431" s="316" t="s">
        <v>2822</v>
      </c>
      <c r="D1431" s="8">
        <v>39845</v>
      </c>
      <c r="E1431" s="8">
        <v>39872</v>
      </c>
      <c r="F1431" s="3855"/>
      <c r="G1431" s="3855"/>
      <c r="H1431" s="7"/>
      <c r="I1431" s="7"/>
      <c r="J1431" s="7">
        <v>19</v>
      </c>
      <c r="K1431" s="7"/>
      <c r="L1431" s="7"/>
      <c r="M1431" s="7"/>
    </row>
    <row r="1432" spans="1:13" x14ac:dyDescent="0.2">
      <c r="A1432" s="7">
        <v>10</v>
      </c>
      <c r="B1432" s="57" t="s">
        <v>434</v>
      </c>
      <c r="C1432" s="316" t="s">
        <v>2823</v>
      </c>
      <c r="D1432" s="8">
        <v>39873</v>
      </c>
      <c r="E1432" s="8">
        <v>39903</v>
      </c>
      <c r="F1432" s="3855"/>
      <c r="G1432" s="3855"/>
      <c r="H1432" s="7"/>
      <c r="I1432" s="7"/>
      <c r="J1432" s="7">
        <v>20</v>
      </c>
      <c r="K1432" s="7"/>
      <c r="L1432" s="7"/>
      <c r="M1432" s="7"/>
    </row>
    <row r="1433" spans="1:13" x14ac:dyDescent="0.2">
      <c r="A1433" s="7">
        <v>11</v>
      </c>
      <c r="B1433" s="57" t="s">
        <v>434</v>
      </c>
      <c r="C1433" s="316" t="s">
        <v>2824</v>
      </c>
      <c r="D1433" s="8">
        <v>39904</v>
      </c>
      <c r="E1433" s="8">
        <v>39933</v>
      </c>
      <c r="F1433" s="3855"/>
      <c r="G1433" s="3855"/>
      <c r="H1433" s="7"/>
      <c r="I1433" s="7"/>
      <c r="J1433" s="7">
        <v>26</v>
      </c>
      <c r="K1433" s="7"/>
      <c r="L1433" s="7"/>
      <c r="M1433" s="7"/>
    </row>
    <row r="1434" spans="1:13" x14ac:dyDescent="0.2">
      <c r="A1434" s="7">
        <v>12</v>
      </c>
      <c r="B1434" s="57" t="s">
        <v>434</v>
      </c>
      <c r="C1434" s="316" t="s">
        <v>2825</v>
      </c>
      <c r="D1434" s="8">
        <v>39934</v>
      </c>
      <c r="E1434" s="8">
        <v>39964</v>
      </c>
      <c r="F1434" s="3855"/>
      <c r="G1434" s="3855"/>
      <c r="H1434" s="7"/>
      <c r="I1434" s="7"/>
      <c r="J1434" s="7">
        <v>20</v>
      </c>
      <c r="K1434" s="7"/>
      <c r="L1434" s="7"/>
      <c r="M1434" s="7"/>
    </row>
    <row r="1435" spans="1:13" x14ac:dyDescent="0.2">
      <c r="A1435" s="7">
        <v>13</v>
      </c>
      <c r="B1435" s="57" t="s">
        <v>434</v>
      </c>
      <c r="C1435" s="316" t="s">
        <v>2826</v>
      </c>
      <c r="D1435" s="8">
        <v>39965</v>
      </c>
      <c r="E1435" s="8">
        <v>39994</v>
      </c>
      <c r="F1435" s="3855"/>
      <c r="G1435" s="3855"/>
      <c r="H1435" s="7"/>
      <c r="I1435" s="7"/>
      <c r="J1435" s="7">
        <v>26</v>
      </c>
      <c r="K1435" s="7"/>
      <c r="L1435" s="7"/>
      <c r="M1435" s="7"/>
    </row>
    <row r="1436" spans="1:13" x14ac:dyDescent="0.2">
      <c r="A1436" s="7">
        <v>14</v>
      </c>
      <c r="B1436" s="57" t="s">
        <v>434</v>
      </c>
      <c r="C1436" s="316" t="s">
        <v>2827</v>
      </c>
      <c r="D1436" s="8">
        <v>39995</v>
      </c>
      <c r="E1436" s="8">
        <v>40025</v>
      </c>
      <c r="F1436" s="3856"/>
      <c r="G1436" s="3856"/>
      <c r="H1436" s="7"/>
      <c r="I1436" s="7"/>
      <c r="J1436" s="7">
        <v>35</v>
      </c>
      <c r="K1436" s="7"/>
      <c r="L1436" s="7"/>
      <c r="M1436" s="7"/>
    </row>
    <row r="1437" spans="1:13" x14ac:dyDescent="0.2">
      <c r="B1437" s="88"/>
      <c r="C1437" s="37"/>
      <c r="D1437" s="38"/>
      <c r="E1437" s="38"/>
    </row>
    <row r="1438" spans="1:13" x14ac:dyDescent="0.2">
      <c r="A1438" s="17" t="s">
        <v>908</v>
      </c>
      <c r="C1438" s="329"/>
      <c r="D1438" s="3934" t="s">
        <v>2722</v>
      </c>
      <c r="E1438" s="3934"/>
      <c r="F1438" s="3934"/>
      <c r="G1438" s="3934"/>
      <c r="J1438" s="10"/>
      <c r="K1438" s="10"/>
      <c r="L1438" s="10"/>
      <c r="M1438" s="10"/>
    </row>
    <row r="1439" spans="1:13" x14ac:dyDescent="0.2">
      <c r="A1439" t="s">
        <v>2723</v>
      </c>
      <c r="D1439" s="3" t="s">
        <v>2860</v>
      </c>
      <c r="E1439" s="330" t="s">
        <v>2861</v>
      </c>
      <c r="F1439" s="331"/>
      <c r="G1439" s="301" t="s">
        <v>2862</v>
      </c>
      <c r="J1439" s="10"/>
      <c r="K1439" s="10"/>
      <c r="L1439" s="10"/>
      <c r="M1439" s="10"/>
    </row>
    <row r="1440" spans="1:13" x14ac:dyDescent="0.2">
      <c r="A1440" s="17" t="s">
        <v>2727</v>
      </c>
      <c r="D1440" s="301"/>
      <c r="E1440" s="330"/>
      <c r="F1440" s="331"/>
      <c r="G1440" s="301"/>
      <c r="J1440" s="10"/>
      <c r="K1440" s="10"/>
      <c r="L1440" s="10"/>
      <c r="M1440" s="10"/>
    </row>
    <row r="1441" spans="1:13" x14ac:dyDescent="0.2">
      <c r="A1441" s="329"/>
      <c r="J1441" s="10"/>
      <c r="K1441" s="10"/>
      <c r="L1441" s="10"/>
      <c r="M1441" s="10"/>
    </row>
    <row r="1442" spans="1:13" x14ac:dyDescent="0.2">
      <c r="A1442" s="329"/>
      <c r="J1442" s="10"/>
      <c r="K1442" s="10"/>
      <c r="L1442" s="10"/>
      <c r="M1442" s="10"/>
    </row>
    <row r="1443" spans="1:13" x14ac:dyDescent="0.2">
      <c r="A1443" s="329"/>
      <c r="J1443" s="10"/>
      <c r="K1443" s="10"/>
      <c r="L1443" s="10"/>
      <c r="M1443" s="10"/>
    </row>
    <row r="1444" spans="1:13" x14ac:dyDescent="0.2">
      <c r="A1444" s="329"/>
      <c r="C1444" s="329"/>
    </row>
    <row r="1445" spans="1:13" x14ac:dyDescent="0.2">
      <c r="B1445" s="88"/>
      <c r="C1445" s="37"/>
      <c r="D1445" s="38"/>
      <c r="E1445" s="38"/>
    </row>
    <row r="1446" spans="1:13" ht="12.75" customHeight="1" x14ac:dyDescent="0.2">
      <c r="A1446" s="3860"/>
      <c r="B1446" s="3860"/>
      <c r="C1446" s="3845" t="s">
        <v>2859</v>
      </c>
      <c r="D1446" s="3845"/>
      <c r="E1446" s="3845"/>
      <c r="F1446" s="3845"/>
      <c r="G1446" s="3845"/>
      <c r="H1446" s="3845"/>
      <c r="I1446" s="3845"/>
      <c r="J1446" s="3845"/>
      <c r="K1446" s="3845"/>
      <c r="L1446" s="3852" t="s">
        <v>2858</v>
      </c>
      <c r="M1446" s="3852"/>
    </row>
    <row r="1447" spans="1:13" x14ac:dyDescent="0.2">
      <c r="A1447" s="3860"/>
      <c r="B1447" s="3860"/>
      <c r="C1447" s="3845"/>
      <c r="D1447" s="3845"/>
      <c r="E1447" s="3845"/>
      <c r="F1447" s="3845"/>
      <c r="G1447" s="3845"/>
      <c r="H1447" s="3845"/>
      <c r="I1447" s="3845"/>
      <c r="J1447" s="3845"/>
      <c r="K1447" s="3845"/>
      <c r="L1447" s="3852"/>
      <c r="M1447" s="3852"/>
    </row>
    <row r="1448" spans="1:13" x14ac:dyDescent="0.2">
      <c r="A1448" s="3860"/>
      <c r="B1448" s="3860"/>
      <c r="C1448" s="3845"/>
      <c r="D1448" s="3845"/>
      <c r="E1448" s="3845"/>
      <c r="F1448" s="3845"/>
      <c r="G1448" s="3845"/>
      <c r="H1448" s="3845"/>
      <c r="I1448" s="3845"/>
      <c r="J1448" s="3845"/>
      <c r="K1448" s="3845"/>
      <c r="L1448" s="3852"/>
      <c r="M1448" s="3852"/>
    </row>
    <row r="1449" spans="1:13" ht="12.75" customHeight="1" x14ac:dyDescent="0.2">
      <c r="A1449" s="3860"/>
      <c r="B1449" s="3860"/>
      <c r="C1449" s="3853" t="s">
        <v>2720</v>
      </c>
      <c r="D1449" s="3853"/>
      <c r="E1449" s="3853"/>
      <c r="F1449" s="3853"/>
      <c r="G1449" s="3853"/>
      <c r="H1449" s="3853"/>
      <c r="I1449" s="3853"/>
      <c r="J1449" s="3853"/>
      <c r="K1449" s="3853"/>
      <c r="L1449" s="3852" t="s">
        <v>1208</v>
      </c>
      <c r="M1449" s="3852"/>
    </row>
    <row r="1450" spans="1:13" ht="12.75" customHeight="1" x14ac:dyDescent="0.2">
      <c r="A1450" s="3860"/>
      <c r="B1450" s="3860"/>
      <c r="C1450" s="3853"/>
      <c r="D1450" s="3853"/>
      <c r="E1450" s="3853"/>
      <c r="F1450" s="3853"/>
      <c r="G1450" s="3853"/>
      <c r="H1450" s="3853"/>
      <c r="I1450" s="3853"/>
      <c r="J1450" s="3853"/>
      <c r="K1450" s="3853"/>
      <c r="L1450" s="3852"/>
      <c r="M1450" s="3852"/>
    </row>
    <row r="1451" spans="1:13" ht="12.75" customHeight="1" x14ac:dyDescent="0.2">
      <c r="A1451" s="3860"/>
      <c r="B1451" s="3860"/>
      <c r="C1451" s="3853"/>
      <c r="D1451" s="3853"/>
      <c r="E1451" s="3853"/>
      <c r="F1451" s="3853"/>
      <c r="G1451" s="3853"/>
      <c r="H1451" s="3853"/>
      <c r="I1451" s="3853"/>
      <c r="J1451" s="3853"/>
      <c r="K1451" s="3853"/>
      <c r="L1451" s="3852"/>
      <c r="M1451" s="3852"/>
    </row>
    <row r="1453" spans="1:13" x14ac:dyDescent="0.2">
      <c r="A1453" t="s">
        <v>1231</v>
      </c>
      <c r="J1453" s="17" t="s">
        <v>1374</v>
      </c>
      <c r="K1453" s="17"/>
    </row>
    <row r="1454" spans="1:13" x14ac:dyDescent="0.2">
      <c r="A1454" s="17" t="s">
        <v>2483</v>
      </c>
    </row>
    <row r="1455" spans="1:13" x14ac:dyDescent="0.2">
      <c r="A1455" s="17" t="s">
        <v>917</v>
      </c>
      <c r="J1455" s="3844"/>
      <c r="K1455" s="3844"/>
      <c r="L1455" s="3844"/>
      <c r="M1455" s="332"/>
    </row>
    <row r="1456" spans="1:13" x14ac:dyDescent="0.2">
      <c r="A1456" s="17" t="s">
        <v>887</v>
      </c>
      <c r="J1456" s="71"/>
      <c r="K1456" s="71"/>
      <c r="L1456" s="73"/>
      <c r="M1456" s="73"/>
    </row>
    <row r="1457" spans="1:13" x14ac:dyDescent="0.2">
      <c r="J1457" s="4"/>
      <c r="K1457" s="4"/>
      <c r="L1457" s="4"/>
      <c r="M1457" s="4"/>
    </row>
    <row r="1458" spans="1:13" x14ac:dyDescent="0.2">
      <c r="I1458" s="4"/>
      <c r="J1458" s="4"/>
      <c r="K1458" s="4"/>
    </row>
    <row r="1459" spans="1:13" ht="27.75" customHeight="1" x14ac:dyDescent="0.2">
      <c r="A1459" s="3872" t="s">
        <v>2864</v>
      </c>
      <c r="B1459" s="3872" t="s">
        <v>2865</v>
      </c>
      <c r="C1459" s="3880" t="s">
        <v>1212</v>
      </c>
      <c r="D1459" s="3863" t="s">
        <v>2866</v>
      </c>
      <c r="E1459" s="3864"/>
      <c r="F1459" s="3848" t="s">
        <v>3430</v>
      </c>
      <c r="G1459" s="3849"/>
      <c r="H1459" s="3841" t="s">
        <v>3429</v>
      </c>
      <c r="I1459" s="3841"/>
      <c r="J1459" s="3872" t="s">
        <v>1211</v>
      </c>
      <c r="K1459" s="3872" t="s">
        <v>2872</v>
      </c>
      <c r="L1459" s="3857" t="s">
        <v>2915</v>
      </c>
      <c r="M1459" s="3850" t="s">
        <v>2873</v>
      </c>
    </row>
    <row r="1460" spans="1:13" ht="18" x14ac:dyDescent="0.2">
      <c r="A1460" s="3873"/>
      <c r="B1460" s="3873"/>
      <c r="C1460" s="3881"/>
      <c r="D1460" s="6" t="s">
        <v>2867</v>
      </c>
      <c r="E1460" s="6" t="s">
        <v>2868</v>
      </c>
      <c r="F1460" s="6" t="s">
        <v>2870</v>
      </c>
      <c r="G1460" s="6" t="s">
        <v>2871</v>
      </c>
      <c r="H1460" s="325" t="s">
        <v>3216</v>
      </c>
      <c r="I1460" s="325" t="s">
        <v>3217</v>
      </c>
      <c r="J1460" s="3873"/>
      <c r="K1460" s="3873"/>
      <c r="L1460" s="3858"/>
      <c r="M1460" s="3851"/>
    </row>
    <row r="1461" spans="1:13" x14ac:dyDescent="0.2">
      <c r="A1461" s="7">
        <v>15</v>
      </c>
      <c r="B1461" s="57" t="s">
        <v>434</v>
      </c>
      <c r="C1461" s="316" t="s">
        <v>2833</v>
      </c>
      <c r="D1461" s="8">
        <v>39995</v>
      </c>
      <c r="E1461" s="8">
        <v>40025</v>
      </c>
      <c r="F1461" s="3854">
        <v>215</v>
      </c>
      <c r="G1461" s="3854">
        <v>5</v>
      </c>
      <c r="H1461" s="7"/>
      <c r="I1461" s="7"/>
      <c r="J1461" s="7">
        <v>6</v>
      </c>
      <c r="K1461" s="7"/>
      <c r="L1461" s="7"/>
      <c r="M1461" s="7"/>
    </row>
    <row r="1462" spans="1:13" x14ac:dyDescent="0.2">
      <c r="A1462" s="7">
        <v>16</v>
      </c>
      <c r="B1462" s="57" t="s">
        <v>434</v>
      </c>
      <c r="C1462" s="316" t="s">
        <v>2834</v>
      </c>
      <c r="D1462" s="8">
        <v>39995</v>
      </c>
      <c r="E1462" s="8">
        <v>40025</v>
      </c>
      <c r="F1462" s="3855"/>
      <c r="G1462" s="3855"/>
      <c r="H1462" s="7"/>
      <c r="I1462" s="7"/>
      <c r="J1462" s="7">
        <v>8</v>
      </c>
      <c r="K1462" s="7"/>
      <c r="L1462" s="7"/>
      <c r="M1462" s="7"/>
    </row>
    <row r="1463" spans="1:13" x14ac:dyDescent="0.2">
      <c r="A1463" s="7">
        <v>17</v>
      </c>
      <c r="B1463" s="57" t="s">
        <v>434</v>
      </c>
      <c r="C1463" s="316" t="s">
        <v>2828</v>
      </c>
      <c r="D1463" s="8">
        <v>40026</v>
      </c>
      <c r="E1463" s="8">
        <v>40056</v>
      </c>
      <c r="F1463" s="3855"/>
      <c r="G1463" s="3855"/>
      <c r="H1463" s="7"/>
      <c r="I1463" s="7"/>
      <c r="J1463" s="7">
        <v>28</v>
      </c>
      <c r="K1463" s="7"/>
      <c r="L1463" s="7"/>
      <c r="M1463" s="7"/>
    </row>
    <row r="1464" spans="1:13" x14ac:dyDescent="0.2">
      <c r="A1464" s="7">
        <v>18</v>
      </c>
      <c r="B1464" s="57" t="s">
        <v>434</v>
      </c>
      <c r="C1464" s="316" t="s">
        <v>2829</v>
      </c>
      <c r="D1464" s="8">
        <v>40057</v>
      </c>
      <c r="E1464" s="8">
        <v>40086</v>
      </c>
      <c r="F1464" s="3855"/>
      <c r="G1464" s="3855"/>
      <c r="H1464" s="7"/>
      <c r="I1464" s="7"/>
      <c r="J1464" s="7">
        <v>24</v>
      </c>
      <c r="K1464" s="7"/>
      <c r="L1464" s="7"/>
      <c r="M1464" s="7"/>
    </row>
    <row r="1465" spans="1:13" x14ac:dyDescent="0.2">
      <c r="A1465" s="7">
        <v>19</v>
      </c>
      <c r="B1465" s="57" t="s">
        <v>434</v>
      </c>
      <c r="C1465" s="316" t="s">
        <v>2830</v>
      </c>
      <c r="D1465" s="8">
        <v>40087</v>
      </c>
      <c r="E1465" s="8">
        <v>40117</v>
      </c>
      <c r="F1465" s="3855"/>
      <c r="G1465" s="3855"/>
      <c r="H1465" s="7"/>
      <c r="I1465" s="7"/>
      <c r="J1465" s="7">
        <v>23</v>
      </c>
      <c r="K1465" s="7"/>
      <c r="L1465" s="7"/>
      <c r="M1465" s="7"/>
    </row>
    <row r="1466" spans="1:13" x14ac:dyDescent="0.2">
      <c r="A1466" s="7">
        <v>20</v>
      </c>
      <c r="B1466" s="57" t="s">
        <v>434</v>
      </c>
      <c r="C1466" s="316" t="s">
        <v>2831</v>
      </c>
      <c r="D1466" s="8">
        <v>40118</v>
      </c>
      <c r="E1466" s="8">
        <v>40147</v>
      </c>
      <c r="F1466" s="3855"/>
      <c r="G1466" s="3855"/>
      <c r="H1466" s="7"/>
      <c r="I1466" s="7"/>
      <c r="J1466" s="7">
        <v>23</v>
      </c>
      <c r="K1466" s="7"/>
      <c r="L1466" s="7"/>
      <c r="M1466" s="7"/>
    </row>
    <row r="1467" spans="1:13" x14ac:dyDescent="0.2">
      <c r="A1467" s="7">
        <v>21</v>
      </c>
      <c r="B1467" s="57" t="s">
        <v>434</v>
      </c>
      <c r="C1467" s="316" t="s">
        <v>2832</v>
      </c>
      <c r="D1467" s="8">
        <v>40148</v>
      </c>
      <c r="E1467" s="8">
        <v>40178</v>
      </c>
      <c r="F1467" s="3855"/>
      <c r="G1467" s="3855"/>
      <c r="H1467" s="7"/>
      <c r="I1467" s="7"/>
      <c r="J1467" s="7">
        <v>29</v>
      </c>
      <c r="K1467" s="7"/>
      <c r="L1467" s="7"/>
      <c r="M1467" s="7"/>
    </row>
    <row r="1468" spans="1:13" x14ac:dyDescent="0.2">
      <c r="A1468" s="7">
        <v>22</v>
      </c>
      <c r="B1468" s="57" t="s">
        <v>434</v>
      </c>
      <c r="C1468" s="316" t="s">
        <v>2835</v>
      </c>
      <c r="D1468" s="8">
        <v>40148</v>
      </c>
      <c r="E1468" s="8">
        <v>40178</v>
      </c>
      <c r="F1468" s="3856"/>
      <c r="G1468" s="3856"/>
      <c r="H1468" s="7"/>
      <c r="I1468" s="7"/>
      <c r="J1468" s="7">
        <v>6</v>
      </c>
      <c r="K1468" s="7"/>
      <c r="L1468" s="7"/>
      <c r="M1468" s="7"/>
    </row>
    <row r="1469" spans="1:13" x14ac:dyDescent="0.2">
      <c r="C1469" s="37"/>
      <c r="D1469" s="38"/>
      <c r="E1469" s="38"/>
    </row>
    <row r="1470" spans="1:13" x14ac:dyDescent="0.2">
      <c r="A1470" s="17" t="s">
        <v>908</v>
      </c>
      <c r="D1470" s="3934" t="s">
        <v>2722</v>
      </c>
      <c r="E1470" s="3934"/>
      <c r="F1470" s="3934"/>
      <c r="G1470" s="3934"/>
      <c r="J1470" s="10"/>
      <c r="K1470" s="10"/>
      <c r="L1470" s="10"/>
      <c r="M1470" s="10"/>
    </row>
    <row r="1471" spans="1:13" x14ac:dyDescent="0.2">
      <c r="A1471" t="s">
        <v>2723</v>
      </c>
      <c r="D1471" s="3" t="s">
        <v>2860</v>
      </c>
      <c r="E1471" s="330" t="s">
        <v>2861</v>
      </c>
      <c r="F1471" s="331"/>
      <c r="G1471" s="301" t="s">
        <v>2862</v>
      </c>
      <c r="J1471" s="10"/>
      <c r="K1471" s="10"/>
      <c r="L1471" s="10"/>
      <c r="M1471" s="10"/>
    </row>
    <row r="1472" spans="1:13" x14ac:dyDescent="0.2">
      <c r="A1472" s="17" t="s">
        <v>2727</v>
      </c>
      <c r="D1472" s="301"/>
      <c r="E1472" s="330"/>
      <c r="F1472" s="331"/>
      <c r="G1472" s="301"/>
      <c r="J1472" s="10"/>
      <c r="K1472" s="10"/>
      <c r="L1472" s="10"/>
      <c r="M1472" s="10"/>
    </row>
    <row r="1473" spans="1:13" x14ac:dyDescent="0.2">
      <c r="A1473" s="329"/>
      <c r="J1473" s="10"/>
      <c r="K1473" s="10"/>
      <c r="L1473" s="10"/>
      <c r="M1473" s="10"/>
    </row>
    <row r="1474" spans="1:13" x14ac:dyDescent="0.2">
      <c r="A1474" s="329"/>
    </row>
    <row r="1475" spans="1:13" x14ac:dyDescent="0.2">
      <c r="A1475" s="329"/>
    </row>
    <row r="1477" spans="1:13" ht="12.75" customHeight="1" x14ac:dyDescent="0.2">
      <c r="A1477" s="3860"/>
      <c r="B1477" s="3860"/>
      <c r="C1477" s="3845" t="s">
        <v>2859</v>
      </c>
      <c r="D1477" s="3845"/>
      <c r="E1477" s="3845"/>
      <c r="F1477" s="3845"/>
      <c r="G1477" s="3845"/>
      <c r="H1477" s="3845"/>
      <c r="I1477" s="3845"/>
      <c r="J1477" s="3845"/>
      <c r="K1477" s="3845"/>
      <c r="L1477" s="3852" t="s">
        <v>2858</v>
      </c>
      <c r="M1477" s="3852"/>
    </row>
    <row r="1478" spans="1:13" x14ac:dyDescent="0.2">
      <c r="A1478" s="3860"/>
      <c r="B1478" s="3860"/>
      <c r="C1478" s="3845"/>
      <c r="D1478" s="3845"/>
      <c r="E1478" s="3845"/>
      <c r="F1478" s="3845"/>
      <c r="G1478" s="3845"/>
      <c r="H1478" s="3845"/>
      <c r="I1478" s="3845"/>
      <c r="J1478" s="3845"/>
      <c r="K1478" s="3845"/>
      <c r="L1478" s="3852"/>
      <c r="M1478" s="3852"/>
    </row>
    <row r="1479" spans="1:13" x14ac:dyDescent="0.2">
      <c r="A1479" s="3860"/>
      <c r="B1479" s="3860"/>
      <c r="C1479" s="3845"/>
      <c r="D1479" s="3845"/>
      <c r="E1479" s="3845"/>
      <c r="F1479" s="3845"/>
      <c r="G1479" s="3845"/>
      <c r="H1479" s="3845"/>
      <c r="I1479" s="3845"/>
      <c r="J1479" s="3845"/>
      <c r="K1479" s="3845"/>
      <c r="L1479" s="3852"/>
      <c r="M1479" s="3852"/>
    </row>
    <row r="1480" spans="1:13" ht="12.75" customHeight="1" x14ac:dyDescent="0.2">
      <c r="A1480" s="3860"/>
      <c r="B1480" s="3860"/>
      <c r="C1480" s="3853" t="s">
        <v>2720</v>
      </c>
      <c r="D1480" s="3853"/>
      <c r="E1480" s="3853"/>
      <c r="F1480" s="3853"/>
      <c r="G1480" s="3853"/>
      <c r="H1480" s="3853"/>
      <c r="I1480" s="3853"/>
      <c r="J1480" s="3853"/>
      <c r="K1480" s="3853"/>
      <c r="L1480" s="3852" t="s">
        <v>1208</v>
      </c>
      <c r="M1480" s="3852"/>
    </row>
    <row r="1481" spans="1:13" ht="12.75" customHeight="1" x14ac:dyDescent="0.2">
      <c r="A1481" s="3860"/>
      <c r="B1481" s="3860"/>
      <c r="C1481" s="3853"/>
      <c r="D1481" s="3853"/>
      <c r="E1481" s="3853"/>
      <c r="F1481" s="3853"/>
      <c r="G1481" s="3853"/>
      <c r="H1481" s="3853"/>
      <c r="I1481" s="3853"/>
      <c r="J1481" s="3853"/>
      <c r="K1481" s="3853"/>
      <c r="L1481" s="3852"/>
      <c r="M1481" s="3852"/>
    </row>
    <row r="1482" spans="1:13" ht="12.75" customHeight="1" x14ac:dyDescent="0.2">
      <c r="A1482" s="3860"/>
      <c r="B1482" s="3860"/>
      <c r="C1482" s="3853"/>
      <c r="D1482" s="3853"/>
      <c r="E1482" s="3853"/>
      <c r="F1482" s="3853"/>
      <c r="G1482" s="3853"/>
      <c r="H1482" s="3853"/>
      <c r="I1482" s="3853"/>
      <c r="J1482" s="3853"/>
      <c r="K1482" s="3853"/>
      <c r="L1482" s="3852"/>
      <c r="M1482" s="3852"/>
    </row>
    <row r="1484" spans="1:13" x14ac:dyDescent="0.2">
      <c r="A1484" t="s">
        <v>1231</v>
      </c>
      <c r="J1484" t="s">
        <v>2487</v>
      </c>
    </row>
    <row r="1485" spans="1:13" x14ac:dyDescent="0.2">
      <c r="A1485" s="17" t="s">
        <v>918</v>
      </c>
      <c r="E1485" s="17"/>
    </row>
    <row r="1486" spans="1:13" x14ac:dyDescent="0.2">
      <c r="A1486" s="17" t="s">
        <v>919</v>
      </c>
      <c r="J1486" s="3844"/>
      <c r="K1486" s="3844"/>
      <c r="L1486" s="3844"/>
      <c r="M1486" s="332"/>
    </row>
    <row r="1487" spans="1:13" x14ac:dyDescent="0.2">
      <c r="A1487" s="17" t="s">
        <v>887</v>
      </c>
      <c r="J1487" s="71"/>
      <c r="K1487" s="71"/>
      <c r="L1487" s="73"/>
      <c r="M1487" s="73"/>
    </row>
    <row r="1488" spans="1:13" x14ac:dyDescent="0.2">
      <c r="J1488" s="4"/>
      <c r="K1488" s="4"/>
      <c r="L1488" s="4"/>
      <c r="M1488" s="4"/>
    </row>
    <row r="1489" spans="1:13" x14ac:dyDescent="0.2">
      <c r="I1489" s="4"/>
      <c r="J1489" s="4"/>
      <c r="K1489" s="4"/>
    </row>
    <row r="1490" spans="1:13" ht="27" customHeight="1" x14ac:dyDescent="0.2">
      <c r="A1490" s="3872" t="s">
        <v>2864</v>
      </c>
      <c r="B1490" s="3872" t="s">
        <v>2865</v>
      </c>
      <c r="C1490" s="3880" t="s">
        <v>1212</v>
      </c>
      <c r="D1490" s="3863" t="s">
        <v>2866</v>
      </c>
      <c r="E1490" s="3864"/>
      <c r="F1490" s="3848" t="s">
        <v>3432</v>
      </c>
      <c r="G1490" s="3849"/>
      <c r="H1490" s="3841" t="s">
        <v>3429</v>
      </c>
      <c r="I1490" s="3841"/>
      <c r="J1490" s="3872" t="s">
        <v>1211</v>
      </c>
      <c r="K1490" s="3872" t="s">
        <v>2872</v>
      </c>
      <c r="L1490" s="3857" t="s">
        <v>2915</v>
      </c>
      <c r="M1490" s="3850" t="s">
        <v>2873</v>
      </c>
    </row>
    <row r="1491" spans="1:13" ht="18" x14ac:dyDescent="0.2">
      <c r="A1491" s="3873"/>
      <c r="B1491" s="3873"/>
      <c r="C1491" s="3881"/>
      <c r="D1491" s="6" t="s">
        <v>2867</v>
      </c>
      <c r="E1491" s="6" t="s">
        <v>2868</v>
      </c>
      <c r="F1491" s="6" t="s">
        <v>2870</v>
      </c>
      <c r="G1491" s="6" t="s">
        <v>2871</v>
      </c>
      <c r="H1491" s="325" t="s">
        <v>3216</v>
      </c>
      <c r="I1491" s="325" t="s">
        <v>3217</v>
      </c>
      <c r="J1491" s="3873"/>
      <c r="K1491" s="3873"/>
      <c r="L1491" s="3858"/>
      <c r="M1491" s="3851"/>
    </row>
    <row r="1492" spans="1:13" x14ac:dyDescent="0.2">
      <c r="A1492" s="48"/>
      <c r="B1492" s="60" t="s">
        <v>2841</v>
      </c>
      <c r="C1492" s="315" t="s">
        <v>1307</v>
      </c>
      <c r="D1492" s="6"/>
      <c r="E1492" s="6"/>
      <c r="F1492" s="6"/>
      <c r="G1492" s="6"/>
      <c r="H1492" s="6"/>
      <c r="I1492" s="6"/>
      <c r="J1492" s="48"/>
      <c r="K1492" s="48"/>
      <c r="L1492" s="47"/>
      <c r="M1492" s="47"/>
    </row>
    <row r="1493" spans="1:13" ht="15" x14ac:dyDescent="0.2">
      <c r="A1493" s="7">
        <v>1</v>
      </c>
      <c r="B1493" s="57" t="s">
        <v>1278</v>
      </c>
      <c r="C1493" s="316" t="s">
        <v>1277</v>
      </c>
      <c r="D1493" s="8">
        <v>39820</v>
      </c>
      <c r="E1493" s="8">
        <v>40030</v>
      </c>
      <c r="F1493" s="3854">
        <v>215</v>
      </c>
      <c r="G1493" s="735">
        <v>6</v>
      </c>
      <c r="H1493" s="40"/>
      <c r="I1493" s="7"/>
      <c r="J1493" s="31" t="s">
        <v>87</v>
      </c>
      <c r="K1493" s="31"/>
      <c r="L1493" s="7"/>
      <c r="M1493" s="7"/>
    </row>
    <row r="1494" spans="1:13" x14ac:dyDescent="0.2">
      <c r="A1494" s="7">
        <v>2</v>
      </c>
      <c r="B1494" s="57" t="s">
        <v>1278</v>
      </c>
      <c r="C1494" s="316" t="s">
        <v>1277</v>
      </c>
      <c r="D1494" s="8">
        <v>40058</v>
      </c>
      <c r="E1494" s="8">
        <v>40144</v>
      </c>
      <c r="F1494" s="3855"/>
      <c r="G1494" s="3854">
        <v>7</v>
      </c>
      <c r="H1494" s="7"/>
      <c r="I1494" s="7"/>
      <c r="J1494" s="279" t="s">
        <v>88</v>
      </c>
      <c r="K1494" s="279"/>
      <c r="L1494" s="7"/>
      <c r="M1494" s="7"/>
    </row>
    <row r="1495" spans="1:13" x14ac:dyDescent="0.2">
      <c r="A1495" s="7">
        <v>3</v>
      </c>
      <c r="B1495" s="57" t="s">
        <v>1651</v>
      </c>
      <c r="C1495" s="316" t="s">
        <v>1652</v>
      </c>
      <c r="D1495" s="8">
        <v>40115</v>
      </c>
      <c r="E1495" s="8">
        <v>40178</v>
      </c>
      <c r="F1495" s="3855"/>
      <c r="G1495" s="3855"/>
      <c r="H1495" s="7"/>
      <c r="I1495" s="7"/>
      <c r="J1495" s="45">
        <v>12</v>
      </c>
      <c r="K1495" s="45"/>
      <c r="L1495" s="7"/>
      <c r="M1495" s="7"/>
    </row>
    <row r="1496" spans="1:13" x14ac:dyDescent="0.2">
      <c r="A1496" s="7"/>
      <c r="B1496" s="57" t="s">
        <v>1319</v>
      </c>
      <c r="C1496" s="220" t="s">
        <v>1317</v>
      </c>
      <c r="D1496" s="8"/>
      <c r="E1496" s="8"/>
      <c r="F1496" s="3855"/>
      <c r="G1496" s="3855"/>
      <c r="H1496" s="7"/>
      <c r="I1496" s="7"/>
      <c r="J1496" s="7"/>
      <c r="K1496" s="7"/>
      <c r="L1496" s="7"/>
      <c r="M1496" s="7"/>
    </row>
    <row r="1497" spans="1:13" x14ac:dyDescent="0.2">
      <c r="A1497" s="7"/>
      <c r="B1497" s="61" t="s">
        <v>1318</v>
      </c>
      <c r="C1497" s="449" t="s">
        <v>2739</v>
      </c>
      <c r="D1497" s="8"/>
      <c r="E1497" s="8"/>
      <c r="F1497" s="3855"/>
      <c r="G1497" s="3855"/>
      <c r="H1497" s="7"/>
      <c r="I1497" s="7"/>
      <c r="J1497" s="7"/>
      <c r="K1497" s="7"/>
      <c r="L1497" s="7"/>
      <c r="M1497" s="7"/>
    </row>
    <row r="1498" spans="1:13" x14ac:dyDescent="0.2">
      <c r="A1498" s="7">
        <v>4</v>
      </c>
      <c r="B1498" s="61" t="s">
        <v>1318</v>
      </c>
      <c r="C1498" s="442" t="s">
        <v>2740</v>
      </c>
      <c r="D1498" s="107">
        <v>36916</v>
      </c>
      <c r="E1498" s="107">
        <v>38125</v>
      </c>
      <c r="F1498" s="3855"/>
      <c r="G1498" s="3855"/>
      <c r="H1498" s="63"/>
      <c r="I1498" s="63"/>
      <c r="J1498" s="63">
        <v>49</v>
      </c>
      <c r="K1498" s="63"/>
      <c r="L1498" s="11" t="s">
        <v>1213</v>
      </c>
      <c r="M1498" s="11"/>
    </row>
    <row r="1499" spans="1:13" x14ac:dyDescent="0.2">
      <c r="A1499" s="7">
        <v>5</v>
      </c>
      <c r="B1499" s="61" t="s">
        <v>1318</v>
      </c>
      <c r="C1499" s="640" t="s">
        <v>2741</v>
      </c>
      <c r="D1499" s="107">
        <v>38075</v>
      </c>
      <c r="E1499" s="107">
        <v>38243</v>
      </c>
      <c r="F1499" s="3856"/>
      <c r="G1499" s="3856"/>
      <c r="H1499" s="63"/>
      <c r="I1499" s="63"/>
      <c r="J1499" s="63">
        <v>19</v>
      </c>
      <c r="K1499" s="63"/>
      <c r="L1499" s="11"/>
      <c r="M1499" s="11"/>
    </row>
    <row r="1500" spans="1:13" ht="15" x14ac:dyDescent="0.2">
      <c r="A1500" s="7"/>
      <c r="B1500" s="42" t="s">
        <v>2842</v>
      </c>
      <c r="C1500" s="455" t="s">
        <v>2527</v>
      </c>
      <c r="D1500" s="7"/>
      <c r="E1500" s="7"/>
      <c r="F1500" s="735"/>
      <c r="G1500" s="735"/>
      <c r="H1500" s="7"/>
      <c r="I1500" s="7"/>
      <c r="J1500" s="7"/>
      <c r="K1500" s="7"/>
      <c r="L1500" s="7"/>
      <c r="M1500" s="7"/>
    </row>
    <row r="1501" spans="1:13" ht="12.75" customHeight="1" x14ac:dyDescent="0.2">
      <c r="A1501" s="63">
        <v>7</v>
      </c>
      <c r="B1501" s="61" t="s">
        <v>438</v>
      </c>
      <c r="C1501" s="383" t="s">
        <v>1378</v>
      </c>
      <c r="D1501" s="8">
        <v>39814</v>
      </c>
      <c r="E1501" s="8">
        <v>39896</v>
      </c>
      <c r="F1501" s="3959" t="s">
        <v>2958</v>
      </c>
      <c r="G1501" s="3960"/>
      <c r="H1501" s="7"/>
      <c r="I1501" s="7">
        <v>1</v>
      </c>
      <c r="J1501" s="45">
        <v>292</v>
      </c>
      <c r="K1501" s="45"/>
      <c r="L1501" s="7"/>
      <c r="M1501" s="7" t="s">
        <v>5309</v>
      </c>
    </row>
    <row r="1502" spans="1:13" ht="12.75" customHeight="1" x14ac:dyDescent="0.2">
      <c r="A1502" s="63">
        <v>8</v>
      </c>
      <c r="B1502" s="61" t="s">
        <v>438</v>
      </c>
      <c r="C1502" s="383" t="s">
        <v>1378</v>
      </c>
      <c r="D1502" s="8">
        <v>39904</v>
      </c>
      <c r="E1502" s="8">
        <v>40025</v>
      </c>
      <c r="F1502" s="3961"/>
      <c r="G1502" s="3962"/>
      <c r="H1502" s="7"/>
      <c r="I1502" s="7">
        <v>1</v>
      </c>
      <c r="J1502" s="45">
        <v>100</v>
      </c>
      <c r="K1502" s="45"/>
      <c r="L1502" s="7"/>
      <c r="M1502" s="7" t="s">
        <v>5310</v>
      </c>
    </row>
    <row r="1503" spans="1:13" ht="12.75" customHeight="1" x14ac:dyDescent="0.2">
      <c r="A1503" s="63">
        <v>9</v>
      </c>
      <c r="B1503" s="61" t="s">
        <v>438</v>
      </c>
      <c r="C1503" s="383" t="s">
        <v>1378</v>
      </c>
      <c r="D1503" s="8">
        <v>40026</v>
      </c>
      <c r="E1503" s="8">
        <v>40178</v>
      </c>
      <c r="F1503" s="3961"/>
      <c r="G1503" s="3962"/>
      <c r="H1503" s="7"/>
      <c r="I1503" s="7">
        <v>1</v>
      </c>
      <c r="J1503" s="45">
        <v>417</v>
      </c>
      <c r="K1503" s="45"/>
      <c r="L1503" s="7"/>
      <c r="M1503" s="7" t="s">
        <v>5311</v>
      </c>
    </row>
    <row r="1504" spans="1:13" x14ac:dyDescent="0.2">
      <c r="A1504" s="7">
        <v>10</v>
      </c>
      <c r="B1504" s="118" t="s">
        <v>437</v>
      </c>
      <c r="C1504" s="316" t="s">
        <v>1289</v>
      </c>
      <c r="D1504" s="8">
        <v>40031</v>
      </c>
      <c r="E1504" s="8">
        <v>40031</v>
      </c>
      <c r="F1504" s="3961"/>
      <c r="G1504" s="3962"/>
      <c r="H1504" s="7"/>
      <c r="I1504" s="7"/>
      <c r="J1504" s="7">
        <v>1</v>
      </c>
      <c r="K1504" s="7"/>
      <c r="L1504" s="7"/>
      <c r="M1504" s="7"/>
    </row>
    <row r="1505" spans="1:13" x14ac:dyDescent="0.2">
      <c r="A1505" s="7">
        <v>11</v>
      </c>
      <c r="B1505" s="57" t="s">
        <v>409</v>
      </c>
      <c r="C1505" s="316" t="s">
        <v>1290</v>
      </c>
      <c r="D1505" s="8">
        <v>39814</v>
      </c>
      <c r="E1505" s="8">
        <v>40178</v>
      </c>
      <c r="F1505" s="3963"/>
      <c r="G1505" s="3964"/>
      <c r="H1505" s="7"/>
      <c r="I1505" s="7">
        <v>1</v>
      </c>
      <c r="J1505" s="45">
        <v>378</v>
      </c>
      <c r="K1505" s="45"/>
      <c r="L1505" s="7"/>
      <c r="M1505" s="7" t="s">
        <v>5312</v>
      </c>
    </row>
    <row r="1506" spans="1:13" ht="15" x14ac:dyDescent="0.2">
      <c r="A1506" s="7"/>
      <c r="B1506" s="57" t="s">
        <v>1653</v>
      </c>
      <c r="C1506" s="220" t="s">
        <v>1323</v>
      </c>
      <c r="D1506" s="8"/>
      <c r="E1506" s="8"/>
      <c r="F1506" s="735"/>
      <c r="G1506" s="735"/>
      <c r="H1506" s="7"/>
      <c r="I1506" s="7"/>
      <c r="J1506" s="45"/>
      <c r="K1506" s="45"/>
      <c r="L1506" s="7"/>
      <c r="M1506" s="7"/>
    </row>
    <row r="1507" spans="1:13" x14ac:dyDescent="0.2">
      <c r="A1507" s="7">
        <v>12</v>
      </c>
      <c r="B1507" s="57" t="s">
        <v>1654</v>
      </c>
      <c r="C1507" s="220" t="s">
        <v>1655</v>
      </c>
      <c r="D1507" s="122">
        <v>39814</v>
      </c>
      <c r="E1507" s="8">
        <v>40178</v>
      </c>
      <c r="F1507" s="3854">
        <v>215</v>
      </c>
      <c r="G1507" s="3854">
        <v>7</v>
      </c>
      <c r="H1507" s="7"/>
      <c r="I1507" s="7"/>
      <c r="J1507" s="49">
        <v>56</v>
      </c>
      <c r="K1507" s="49"/>
      <c r="L1507" s="7"/>
      <c r="M1507" s="7"/>
    </row>
    <row r="1508" spans="1:13" x14ac:dyDescent="0.2">
      <c r="A1508" s="7"/>
      <c r="B1508" s="57" t="s">
        <v>435</v>
      </c>
      <c r="C1508" s="220" t="s">
        <v>1331</v>
      </c>
      <c r="D1508" s="8"/>
      <c r="E1508" s="8"/>
      <c r="F1508" s="3855"/>
      <c r="G1508" s="3855"/>
      <c r="H1508" s="7"/>
      <c r="I1508" s="7"/>
      <c r="J1508" s="45"/>
      <c r="K1508" s="45"/>
      <c r="L1508" s="7"/>
      <c r="M1508" s="7"/>
    </row>
    <row r="1509" spans="1:13" x14ac:dyDescent="0.2">
      <c r="A1509" s="7">
        <v>13</v>
      </c>
      <c r="B1509" s="57" t="s">
        <v>436</v>
      </c>
      <c r="C1509" s="316" t="s">
        <v>1345</v>
      </c>
      <c r="D1509" s="8">
        <v>39814</v>
      </c>
      <c r="E1509" s="8">
        <v>40178</v>
      </c>
      <c r="F1509" s="3856"/>
      <c r="G1509" s="3856"/>
      <c r="H1509" s="40"/>
      <c r="I1509" s="7"/>
      <c r="J1509" s="7">
        <v>11</v>
      </c>
      <c r="K1509" s="7"/>
      <c r="L1509" s="7"/>
      <c r="M1509" s="7"/>
    </row>
    <row r="1511" spans="1:13" x14ac:dyDescent="0.2">
      <c r="A1511" s="17" t="s">
        <v>908</v>
      </c>
      <c r="C1511" s="329"/>
      <c r="D1511" s="3934" t="s">
        <v>2722</v>
      </c>
      <c r="E1511" s="3934"/>
      <c r="F1511" s="3934"/>
      <c r="G1511" s="3934"/>
      <c r="J1511" s="10"/>
      <c r="K1511" s="10"/>
      <c r="L1511" s="10"/>
      <c r="M1511" s="10"/>
    </row>
    <row r="1512" spans="1:13" x14ac:dyDescent="0.2">
      <c r="A1512" t="s">
        <v>2723</v>
      </c>
      <c r="D1512" s="3" t="s">
        <v>2860</v>
      </c>
      <c r="E1512" s="330" t="s">
        <v>2861</v>
      </c>
      <c r="F1512" s="331"/>
      <c r="G1512" s="301" t="s">
        <v>2862</v>
      </c>
      <c r="J1512" s="10"/>
      <c r="K1512" s="10"/>
      <c r="L1512" s="10"/>
      <c r="M1512" s="10"/>
    </row>
    <row r="1513" spans="1:13" x14ac:dyDescent="0.2">
      <c r="A1513" s="17" t="s">
        <v>2727</v>
      </c>
      <c r="D1513" s="301"/>
      <c r="E1513" s="330"/>
      <c r="F1513" s="331"/>
      <c r="G1513" s="301"/>
      <c r="J1513" s="10"/>
      <c r="K1513" s="10"/>
      <c r="L1513" s="10"/>
      <c r="M1513" s="10"/>
    </row>
    <row r="1514" spans="1:13" x14ac:dyDescent="0.2">
      <c r="A1514" s="329"/>
      <c r="J1514" s="10"/>
      <c r="K1514" s="10"/>
      <c r="L1514" s="10"/>
      <c r="M1514" s="10"/>
    </row>
    <row r="1515" spans="1:13" x14ac:dyDescent="0.2">
      <c r="A1515" s="329"/>
      <c r="C1515" s="329"/>
    </row>
    <row r="1517" spans="1:13" ht="12.75" customHeight="1" x14ac:dyDescent="0.2">
      <c r="A1517" s="3957"/>
      <c r="B1517" s="3957"/>
      <c r="C1517" s="3958" t="s">
        <v>2859</v>
      </c>
      <c r="D1517" s="3958"/>
      <c r="E1517" s="3958"/>
      <c r="F1517" s="3958"/>
      <c r="G1517" s="3958"/>
      <c r="H1517" s="3958"/>
      <c r="I1517" s="3958"/>
      <c r="J1517" s="3958"/>
      <c r="K1517" s="3958"/>
      <c r="L1517" s="3852" t="s">
        <v>2858</v>
      </c>
      <c r="M1517" s="3852"/>
    </row>
    <row r="1518" spans="1:13" x14ac:dyDescent="0.2">
      <c r="A1518" s="3957"/>
      <c r="B1518" s="3957"/>
      <c r="C1518" s="3958"/>
      <c r="D1518" s="3958"/>
      <c r="E1518" s="3958"/>
      <c r="F1518" s="3958"/>
      <c r="G1518" s="3958"/>
      <c r="H1518" s="3958"/>
      <c r="I1518" s="3958"/>
      <c r="J1518" s="3958"/>
      <c r="K1518" s="3958"/>
      <c r="L1518" s="3852"/>
      <c r="M1518" s="3852"/>
    </row>
    <row r="1519" spans="1:13" x14ac:dyDescent="0.2">
      <c r="A1519" s="3957"/>
      <c r="B1519" s="3957"/>
      <c r="C1519" s="3958"/>
      <c r="D1519" s="3958"/>
      <c r="E1519" s="3958"/>
      <c r="F1519" s="3958"/>
      <c r="G1519" s="3958"/>
      <c r="H1519" s="3958"/>
      <c r="I1519" s="3958"/>
      <c r="J1519" s="3958"/>
      <c r="K1519" s="3958"/>
      <c r="L1519" s="3852"/>
      <c r="M1519" s="3852"/>
    </row>
    <row r="1520" spans="1:13" ht="12.75" customHeight="1" x14ac:dyDescent="0.2">
      <c r="A1520" s="3957"/>
      <c r="B1520" s="3957"/>
      <c r="C1520" s="3956" t="s">
        <v>2720</v>
      </c>
      <c r="D1520" s="3956"/>
      <c r="E1520" s="3956"/>
      <c r="F1520" s="3956"/>
      <c r="G1520" s="3956"/>
      <c r="H1520" s="3956"/>
      <c r="I1520" s="3956"/>
      <c r="J1520" s="3956"/>
      <c r="K1520" s="3956"/>
      <c r="L1520" s="3852" t="s">
        <v>1208</v>
      </c>
      <c r="M1520" s="3852"/>
    </row>
    <row r="1521" spans="1:13" ht="12.75" customHeight="1" x14ac:dyDescent="0.2">
      <c r="A1521" s="3957"/>
      <c r="B1521" s="3957"/>
      <c r="C1521" s="3956"/>
      <c r="D1521" s="3956"/>
      <c r="E1521" s="3956"/>
      <c r="F1521" s="3956"/>
      <c r="G1521" s="3956"/>
      <c r="H1521" s="3956"/>
      <c r="I1521" s="3956"/>
      <c r="J1521" s="3956"/>
      <c r="K1521" s="3956"/>
      <c r="L1521" s="3852"/>
      <c r="M1521" s="3852"/>
    </row>
    <row r="1522" spans="1:13" ht="12.75" customHeight="1" x14ac:dyDescent="0.2">
      <c r="A1522" s="3957"/>
      <c r="B1522" s="3957"/>
      <c r="C1522" s="3956"/>
      <c r="D1522" s="3956"/>
      <c r="E1522" s="3956"/>
      <c r="F1522" s="3956"/>
      <c r="G1522" s="3956"/>
      <c r="H1522" s="3956"/>
      <c r="I1522" s="3956"/>
      <c r="J1522" s="3956"/>
      <c r="K1522" s="3956"/>
      <c r="L1522" s="3852"/>
      <c r="M1522" s="3852"/>
    </row>
    <row r="1524" spans="1:13" x14ac:dyDescent="0.2">
      <c r="A1524" s="164" t="s">
        <v>2734</v>
      </c>
      <c r="B1524" s="165"/>
      <c r="C1524" s="165"/>
      <c r="D1524" s="165"/>
      <c r="E1524" s="165"/>
      <c r="F1524" s="165"/>
      <c r="G1524" s="165"/>
      <c r="H1524" s="165"/>
      <c r="I1524" s="165"/>
      <c r="J1524" s="164" t="s">
        <v>2735</v>
      </c>
      <c r="K1524" s="164"/>
      <c r="L1524" s="165"/>
      <c r="M1524" s="165"/>
    </row>
    <row r="1525" spans="1:13" x14ac:dyDescent="0.2">
      <c r="A1525" s="164" t="s">
        <v>920</v>
      </c>
      <c r="B1525" s="165"/>
      <c r="C1525" s="165"/>
      <c r="D1525" s="165"/>
      <c r="E1525" s="165"/>
      <c r="F1525" s="165"/>
      <c r="G1525" s="165"/>
      <c r="H1525" s="165"/>
      <c r="I1525" s="165"/>
      <c r="J1525" s="165"/>
      <c r="K1525" s="165"/>
      <c r="L1525" s="165"/>
      <c r="M1525" s="165"/>
    </row>
    <row r="1526" spans="1:13" x14ac:dyDescent="0.2">
      <c r="A1526" s="164" t="s">
        <v>889</v>
      </c>
      <c r="B1526" s="165"/>
      <c r="C1526" s="165"/>
      <c r="D1526" s="165"/>
      <c r="E1526" s="165"/>
      <c r="F1526" s="165"/>
      <c r="G1526" s="165"/>
      <c r="H1526" s="165"/>
      <c r="I1526" s="165"/>
      <c r="J1526" s="3937"/>
      <c r="K1526" s="3937"/>
      <c r="L1526" s="3937"/>
      <c r="M1526" s="727"/>
    </row>
    <row r="1527" spans="1:13" x14ac:dyDescent="0.2">
      <c r="A1527" s="164" t="s">
        <v>2724</v>
      </c>
      <c r="B1527" s="165"/>
      <c r="C1527" s="165"/>
      <c r="D1527" s="165"/>
      <c r="E1527" s="165"/>
      <c r="F1527" s="165"/>
      <c r="G1527" s="165"/>
      <c r="H1527" s="165"/>
      <c r="I1527" s="165"/>
      <c r="J1527" s="278"/>
      <c r="K1527" s="278"/>
      <c r="L1527" s="338"/>
      <c r="M1527" s="338"/>
    </row>
    <row r="1528" spans="1:13" x14ac:dyDescent="0.2">
      <c r="A1528" s="165"/>
      <c r="B1528" s="165"/>
      <c r="C1528" s="165"/>
      <c r="D1528" s="165"/>
      <c r="E1528" s="165"/>
      <c r="F1528" s="165"/>
      <c r="G1528" s="165"/>
      <c r="H1528" s="165"/>
      <c r="I1528" s="165"/>
      <c r="J1528" s="167"/>
      <c r="K1528" s="167"/>
      <c r="L1528" s="167"/>
      <c r="M1528" s="167"/>
    </row>
    <row r="1529" spans="1:13" x14ac:dyDescent="0.2">
      <c r="A1529" s="165"/>
      <c r="B1529" s="165"/>
      <c r="C1529" s="165"/>
      <c r="D1529" s="165"/>
      <c r="E1529" s="165"/>
      <c r="F1529" s="165"/>
      <c r="G1529" s="165"/>
      <c r="H1529" s="165"/>
      <c r="I1529" s="167"/>
      <c r="J1529" s="167"/>
      <c r="K1529" s="167"/>
      <c r="L1529" s="165"/>
      <c r="M1529" s="165"/>
    </row>
    <row r="1530" spans="1:13" ht="26.25" customHeight="1" x14ac:dyDescent="0.2">
      <c r="A1530" s="3958" t="s">
        <v>2864</v>
      </c>
      <c r="B1530" s="3958" t="s">
        <v>2865</v>
      </c>
      <c r="C1530" s="3958" t="s">
        <v>1212</v>
      </c>
      <c r="D1530" s="3967" t="s">
        <v>2866</v>
      </c>
      <c r="E1530" s="3968"/>
      <c r="F1530" s="3944" t="s">
        <v>3430</v>
      </c>
      <c r="G1530" s="3945"/>
      <c r="H1530" s="3841" t="s">
        <v>3429</v>
      </c>
      <c r="I1530" s="3841"/>
      <c r="J1530" s="3942" t="s">
        <v>1211</v>
      </c>
      <c r="K1530" s="3872" t="s">
        <v>2872</v>
      </c>
      <c r="L1530" s="3857" t="s">
        <v>2915</v>
      </c>
      <c r="M1530" s="3850" t="s">
        <v>2873</v>
      </c>
    </row>
    <row r="1531" spans="1:13" ht="18" x14ac:dyDescent="0.2">
      <c r="A1531" s="3942"/>
      <c r="B1531" s="3958"/>
      <c r="C1531" s="3958"/>
      <c r="D1531" s="168" t="s">
        <v>2867</v>
      </c>
      <c r="E1531" s="168" t="s">
        <v>2868</v>
      </c>
      <c r="F1531" s="168" t="s">
        <v>2870</v>
      </c>
      <c r="G1531" s="168" t="s">
        <v>2871</v>
      </c>
      <c r="H1531" s="325" t="s">
        <v>3216</v>
      </c>
      <c r="I1531" s="325" t="s">
        <v>3217</v>
      </c>
      <c r="J1531" s="3943"/>
      <c r="K1531" s="3873"/>
      <c r="L1531" s="3858"/>
      <c r="M1531" s="3851"/>
    </row>
    <row r="1532" spans="1:13" x14ac:dyDescent="0.2">
      <c r="A1532" s="169">
        <v>1</v>
      </c>
      <c r="B1532" s="170" t="s">
        <v>2402</v>
      </c>
      <c r="C1532" s="456" t="s">
        <v>2503</v>
      </c>
      <c r="D1532" s="171"/>
      <c r="E1532" s="171"/>
      <c r="F1532" s="162"/>
      <c r="G1532" s="166"/>
      <c r="H1532" s="172"/>
      <c r="I1532" s="172"/>
      <c r="J1532" s="162" t="s">
        <v>1213</v>
      </c>
      <c r="K1532" s="162"/>
      <c r="L1532" s="173"/>
      <c r="M1532" s="173"/>
    </row>
    <row r="1533" spans="1:13" ht="25.5" customHeight="1" x14ac:dyDescent="0.2">
      <c r="A1533" s="169" t="s">
        <v>1213</v>
      </c>
      <c r="B1533" s="170" t="s">
        <v>2403</v>
      </c>
      <c r="C1533" s="462" t="s">
        <v>2394</v>
      </c>
      <c r="D1533" s="174">
        <v>39822</v>
      </c>
      <c r="E1533" s="175">
        <v>40114</v>
      </c>
      <c r="F1533" s="3938">
        <v>216</v>
      </c>
      <c r="G1533" s="3938">
        <v>1</v>
      </c>
      <c r="H1533" s="172"/>
      <c r="I1533" s="172"/>
      <c r="J1533" s="162">
        <v>53</v>
      </c>
      <c r="K1533" s="162"/>
      <c r="L1533" s="173"/>
      <c r="M1533" s="173"/>
    </row>
    <row r="1534" spans="1:13" x14ac:dyDescent="0.2">
      <c r="A1534" s="169"/>
      <c r="B1534" s="170"/>
      <c r="C1534" s="458"/>
      <c r="D1534" s="174"/>
      <c r="E1534" s="175"/>
      <c r="F1534" s="3939"/>
      <c r="G1534" s="3939"/>
      <c r="H1534" s="172"/>
      <c r="I1534" s="172"/>
      <c r="J1534" s="162"/>
      <c r="K1534" s="162"/>
      <c r="L1534" s="173"/>
      <c r="M1534" s="173"/>
    </row>
    <row r="1535" spans="1:13" x14ac:dyDescent="0.2">
      <c r="A1535" s="169">
        <v>2</v>
      </c>
      <c r="B1535" s="176" t="s">
        <v>2404</v>
      </c>
      <c r="C1535" s="456" t="s">
        <v>2837</v>
      </c>
      <c r="D1535" s="171"/>
      <c r="E1535" s="171"/>
      <c r="F1535" s="3939"/>
      <c r="G1535" s="3939"/>
      <c r="H1535" s="172"/>
      <c r="I1535" s="172"/>
      <c r="J1535" s="166" t="s">
        <v>1213</v>
      </c>
      <c r="K1535" s="166"/>
      <c r="L1535" s="173" t="s">
        <v>1213</v>
      </c>
      <c r="M1535" s="173"/>
    </row>
    <row r="1536" spans="1:13" x14ac:dyDescent="0.2">
      <c r="A1536" s="163"/>
      <c r="B1536" s="176" t="s">
        <v>2405</v>
      </c>
      <c r="C1536" s="457" t="s">
        <v>2500</v>
      </c>
      <c r="D1536" s="177">
        <v>39903</v>
      </c>
      <c r="E1536" s="171">
        <v>40170</v>
      </c>
      <c r="F1536" s="3939"/>
      <c r="G1536" s="3939"/>
      <c r="H1536" s="172"/>
      <c r="I1536" s="172"/>
      <c r="J1536" s="162">
        <v>70</v>
      </c>
      <c r="K1536" s="162"/>
      <c r="L1536" s="173"/>
      <c r="M1536" s="173"/>
    </row>
    <row r="1537" spans="1:13" x14ac:dyDescent="0.2">
      <c r="A1537" s="163"/>
      <c r="B1537" s="176"/>
      <c r="C1537" s="458"/>
      <c r="D1537" s="177"/>
      <c r="E1537" s="171"/>
      <c r="F1537" s="3939"/>
      <c r="G1537" s="3939"/>
      <c r="H1537" s="172"/>
      <c r="I1537" s="172"/>
      <c r="J1537" s="162"/>
      <c r="K1537" s="162"/>
      <c r="L1537" s="173"/>
      <c r="M1537" s="173"/>
    </row>
    <row r="1538" spans="1:13" x14ac:dyDescent="0.2">
      <c r="A1538" s="163">
        <v>3</v>
      </c>
      <c r="B1538" s="176" t="s">
        <v>2406</v>
      </c>
      <c r="C1538" s="456" t="s">
        <v>1967</v>
      </c>
      <c r="D1538" s="178">
        <v>39876</v>
      </c>
      <c r="E1538" s="171">
        <v>40168</v>
      </c>
      <c r="F1538" s="3940"/>
      <c r="G1538" s="3940"/>
      <c r="H1538" s="172"/>
      <c r="I1538" s="172"/>
      <c r="J1538" s="162">
        <v>32</v>
      </c>
      <c r="K1538" s="162"/>
      <c r="L1538" s="173"/>
      <c r="M1538" s="173"/>
    </row>
    <row r="1539" spans="1:13" x14ac:dyDescent="0.2">
      <c r="A1539" s="163"/>
      <c r="B1539" s="162"/>
      <c r="C1539" s="457"/>
      <c r="D1539" s="171"/>
      <c r="E1539" s="171"/>
      <c r="F1539" s="172"/>
      <c r="G1539" s="166"/>
      <c r="H1539" s="172"/>
      <c r="I1539" s="172"/>
      <c r="J1539" s="162"/>
      <c r="K1539" s="162"/>
      <c r="L1539" s="173"/>
      <c r="M1539" s="173"/>
    </row>
    <row r="1540" spans="1:13" x14ac:dyDescent="0.2">
      <c r="A1540" s="163"/>
      <c r="B1540" s="162"/>
      <c r="C1540" s="457"/>
      <c r="D1540" s="171"/>
      <c r="E1540" s="171"/>
      <c r="F1540" s="172"/>
      <c r="G1540" s="179"/>
      <c r="H1540" s="172"/>
      <c r="I1540" s="172"/>
      <c r="J1540" s="172"/>
      <c r="K1540" s="172"/>
      <c r="L1540" s="173"/>
      <c r="M1540" s="173"/>
    </row>
    <row r="1541" spans="1:13" x14ac:dyDescent="0.2">
      <c r="A1541" s="162"/>
      <c r="B1541" s="162"/>
      <c r="C1541" s="459"/>
      <c r="D1541" s="172"/>
      <c r="E1541" s="172"/>
      <c r="F1541" s="172"/>
      <c r="G1541" s="172"/>
      <c r="H1541" s="172"/>
      <c r="I1541" s="172"/>
      <c r="J1541" s="172"/>
      <c r="K1541" s="172"/>
      <c r="L1541" s="172"/>
      <c r="M1541" s="172"/>
    </row>
    <row r="1542" spans="1:13" x14ac:dyDescent="0.2">
      <c r="A1542" s="165"/>
      <c r="B1542" s="167"/>
      <c r="C1542" s="165"/>
      <c r="D1542" s="165"/>
      <c r="E1542" s="165"/>
      <c r="F1542" s="165"/>
      <c r="G1542" s="165"/>
      <c r="H1542" s="165"/>
      <c r="I1542" s="165"/>
      <c r="J1542" s="165"/>
      <c r="K1542" s="165"/>
      <c r="L1542" s="165"/>
      <c r="M1542" s="165"/>
    </row>
    <row r="1543" spans="1:13" x14ac:dyDescent="0.2">
      <c r="A1543" s="17" t="s">
        <v>908</v>
      </c>
      <c r="C1543" s="329"/>
      <c r="D1543" s="329"/>
      <c r="J1543" s="165"/>
      <c r="K1543" s="165"/>
      <c r="L1543" s="165"/>
      <c r="M1543" s="165"/>
    </row>
    <row r="1544" spans="1:13" x14ac:dyDescent="0.2">
      <c r="A1544" t="s">
        <v>2723</v>
      </c>
      <c r="D1544" s="3934" t="s">
        <v>2722</v>
      </c>
      <c r="E1544" s="3934"/>
      <c r="F1544" s="3934"/>
      <c r="G1544" s="3934"/>
      <c r="J1544" s="180"/>
      <c r="K1544" s="180"/>
    </row>
    <row r="1545" spans="1:13" x14ac:dyDescent="0.2">
      <c r="A1545" s="17" t="s">
        <v>2727</v>
      </c>
      <c r="D1545" s="3" t="s">
        <v>2860</v>
      </c>
      <c r="E1545" s="330" t="s">
        <v>2861</v>
      </c>
      <c r="F1545" s="331"/>
      <c r="G1545" s="301" t="s">
        <v>2862</v>
      </c>
      <c r="J1545" s="180"/>
      <c r="K1545" s="180"/>
    </row>
    <row r="1546" spans="1:13" x14ac:dyDescent="0.2">
      <c r="A1546" s="329"/>
      <c r="D1546" s="301"/>
      <c r="E1546" s="330"/>
      <c r="F1546" s="331"/>
      <c r="G1546" s="301"/>
      <c r="J1546" s="180"/>
      <c r="K1546" s="180"/>
    </row>
    <row r="1547" spans="1:13" x14ac:dyDescent="0.2">
      <c r="A1547" s="329"/>
      <c r="C1547" s="329"/>
      <c r="J1547" s="180"/>
      <c r="K1547" s="180"/>
    </row>
    <row r="1550" spans="1:13" ht="12.75" customHeight="1" x14ac:dyDescent="0.2">
      <c r="A1550" s="3860"/>
      <c r="B1550" s="3860"/>
      <c r="C1550" s="3845" t="s">
        <v>2859</v>
      </c>
      <c r="D1550" s="3845"/>
      <c r="E1550" s="3845"/>
      <c r="F1550" s="3845"/>
      <c r="G1550" s="3845"/>
      <c r="H1550" s="3845"/>
      <c r="I1550" s="3845"/>
      <c r="J1550" s="3845"/>
      <c r="K1550" s="3845"/>
      <c r="L1550" s="3852" t="s">
        <v>2858</v>
      </c>
      <c r="M1550" s="3852"/>
    </row>
    <row r="1551" spans="1:13" x14ac:dyDescent="0.2">
      <c r="A1551" s="3860"/>
      <c r="B1551" s="3860"/>
      <c r="C1551" s="3845"/>
      <c r="D1551" s="3845"/>
      <c r="E1551" s="3845"/>
      <c r="F1551" s="3845"/>
      <c r="G1551" s="3845"/>
      <c r="H1551" s="3845"/>
      <c r="I1551" s="3845"/>
      <c r="J1551" s="3845"/>
      <c r="K1551" s="3845"/>
      <c r="L1551" s="3852"/>
      <c r="M1551" s="3852"/>
    </row>
    <row r="1552" spans="1:13" x14ac:dyDescent="0.2">
      <c r="A1552" s="3860"/>
      <c r="B1552" s="3860"/>
      <c r="C1552" s="3845"/>
      <c r="D1552" s="3845"/>
      <c r="E1552" s="3845"/>
      <c r="F1552" s="3845"/>
      <c r="G1552" s="3845"/>
      <c r="H1552" s="3845"/>
      <c r="I1552" s="3845"/>
      <c r="J1552" s="3845"/>
      <c r="K1552" s="3845"/>
      <c r="L1552" s="3852"/>
      <c r="M1552" s="3852"/>
    </row>
    <row r="1553" spans="1:13" ht="12.75" customHeight="1" x14ac:dyDescent="0.2">
      <c r="A1553" s="3860"/>
      <c r="B1553" s="3860"/>
      <c r="C1553" s="3853" t="s">
        <v>2720</v>
      </c>
      <c r="D1553" s="3853"/>
      <c r="E1553" s="3853"/>
      <c r="F1553" s="3853"/>
      <c r="G1553" s="3853"/>
      <c r="H1553" s="3853"/>
      <c r="I1553" s="3853"/>
      <c r="J1553" s="3853"/>
      <c r="K1553" s="3853"/>
      <c r="L1553" s="3852" t="s">
        <v>1208</v>
      </c>
      <c r="M1553" s="3852"/>
    </row>
    <row r="1554" spans="1:13" ht="12.75" customHeight="1" x14ac:dyDescent="0.2">
      <c r="A1554" s="3860"/>
      <c r="B1554" s="3860"/>
      <c r="C1554" s="3853"/>
      <c r="D1554" s="3853"/>
      <c r="E1554" s="3853"/>
      <c r="F1554" s="3853"/>
      <c r="G1554" s="3853"/>
      <c r="H1554" s="3853"/>
      <c r="I1554" s="3853"/>
      <c r="J1554" s="3853"/>
      <c r="K1554" s="3853"/>
      <c r="L1554" s="3852"/>
      <c r="M1554" s="3852"/>
    </row>
    <row r="1555" spans="1:13" ht="12.75" customHeight="1" x14ac:dyDescent="0.2">
      <c r="A1555" s="3860"/>
      <c r="B1555" s="3860"/>
      <c r="C1555" s="3853"/>
      <c r="D1555" s="3853"/>
      <c r="E1555" s="3853"/>
      <c r="F1555" s="3853"/>
      <c r="G1555" s="3853"/>
      <c r="H1555" s="3853"/>
      <c r="I1555" s="3853"/>
      <c r="J1555" s="3853"/>
      <c r="K1555" s="3853"/>
      <c r="L1555" s="3852"/>
      <c r="M1555" s="3852"/>
    </row>
    <row r="1557" spans="1:13" x14ac:dyDescent="0.2">
      <c r="A1557" t="s">
        <v>1231</v>
      </c>
      <c r="J1557" s="17" t="s">
        <v>1375</v>
      </c>
      <c r="K1557" s="17"/>
    </row>
    <row r="1558" spans="1:13" x14ac:dyDescent="0.2">
      <c r="A1558" s="17" t="s">
        <v>922</v>
      </c>
    </row>
    <row r="1559" spans="1:13" x14ac:dyDescent="0.2">
      <c r="A1559" s="17" t="s">
        <v>921</v>
      </c>
      <c r="J1559" s="3844"/>
      <c r="K1559" s="3844"/>
      <c r="L1559" s="3844"/>
      <c r="M1559" s="332"/>
    </row>
    <row r="1560" spans="1:13" x14ac:dyDescent="0.2">
      <c r="A1560" s="17" t="s">
        <v>2729</v>
      </c>
      <c r="J1560" s="71"/>
      <c r="K1560" s="71"/>
      <c r="L1560" s="73"/>
      <c r="M1560" s="73"/>
    </row>
    <row r="1561" spans="1:13" x14ac:dyDescent="0.2">
      <c r="J1561" s="4"/>
      <c r="K1561" s="4"/>
      <c r="L1561" s="4"/>
      <c r="M1561" s="4"/>
    </row>
    <row r="1562" spans="1:13" x14ac:dyDescent="0.2">
      <c r="I1562" s="4"/>
      <c r="J1562" s="4"/>
      <c r="K1562" s="4"/>
    </row>
    <row r="1563" spans="1:13" ht="24" customHeight="1" x14ac:dyDescent="0.2">
      <c r="A1563" s="3845" t="s">
        <v>2864</v>
      </c>
      <c r="B1563" s="3845" t="s">
        <v>2865</v>
      </c>
      <c r="C1563" s="3845" t="s">
        <v>1212</v>
      </c>
      <c r="D1563" s="3863" t="s">
        <v>2866</v>
      </c>
      <c r="E1563" s="3864"/>
      <c r="F1563" s="3848" t="s">
        <v>3430</v>
      </c>
      <c r="G1563" s="3849"/>
      <c r="H1563" s="3841" t="s">
        <v>3429</v>
      </c>
      <c r="I1563" s="3841"/>
      <c r="J1563" s="3872" t="s">
        <v>1211</v>
      </c>
      <c r="K1563" s="3872" t="s">
        <v>2872</v>
      </c>
      <c r="L1563" s="3857" t="s">
        <v>2915</v>
      </c>
      <c r="M1563" s="3850" t="s">
        <v>2873</v>
      </c>
    </row>
    <row r="1564" spans="1:13" ht="18" x14ac:dyDescent="0.2">
      <c r="A1564" s="3845"/>
      <c r="B1564" s="3845"/>
      <c r="C1564" s="3845"/>
      <c r="D1564" s="6" t="s">
        <v>2867</v>
      </c>
      <c r="E1564" s="6" t="s">
        <v>2868</v>
      </c>
      <c r="F1564" s="6" t="s">
        <v>2870</v>
      </c>
      <c r="G1564" s="6" t="s">
        <v>2871</v>
      </c>
      <c r="H1564" s="325" t="s">
        <v>3216</v>
      </c>
      <c r="I1564" s="325" t="s">
        <v>3217</v>
      </c>
      <c r="J1564" s="3873"/>
      <c r="K1564" s="3873"/>
      <c r="L1564" s="3858"/>
      <c r="M1564" s="3851"/>
    </row>
    <row r="1565" spans="1:13" x14ac:dyDescent="0.2">
      <c r="A1565" s="14"/>
      <c r="B1565" s="13" t="s">
        <v>1326</v>
      </c>
      <c r="C1565" s="315" t="s">
        <v>1327</v>
      </c>
      <c r="D1565" s="6"/>
      <c r="E1565" s="6"/>
      <c r="F1565" s="6"/>
      <c r="G1565" s="6"/>
      <c r="H1565" s="6"/>
      <c r="I1565" s="6"/>
      <c r="J1565" s="14"/>
      <c r="K1565" s="14"/>
      <c r="L1565" s="15"/>
      <c r="M1565" s="15"/>
    </row>
    <row r="1566" spans="1:13" x14ac:dyDescent="0.2">
      <c r="A1566" s="7">
        <v>1</v>
      </c>
      <c r="B1566" t="s">
        <v>1877</v>
      </c>
      <c r="C1566" s="316" t="s">
        <v>1234</v>
      </c>
      <c r="D1566" s="8">
        <v>39903</v>
      </c>
      <c r="E1566" s="8">
        <v>40178</v>
      </c>
      <c r="F1566" s="3854">
        <v>216</v>
      </c>
      <c r="G1566" s="3854">
        <v>2</v>
      </c>
      <c r="H1566" s="7"/>
      <c r="I1566" s="7"/>
      <c r="J1566" s="7">
        <v>6</v>
      </c>
      <c r="K1566" s="7"/>
      <c r="L1566" s="7"/>
      <c r="M1566" s="7"/>
    </row>
    <row r="1567" spans="1:13" x14ac:dyDescent="0.2">
      <c r="A1567" s="7">
        <v>2</v>
      </c>
      <c r="B1567" s="7" t="s">
        <v>1869</v>
      </c>
      <c r="C1567" s="316" t="s">
        <v>1235</v>
      </c>
      <c r="D1567" s="8">
        <v>39844</v>
      </c>
      <c r="E1567" s="8">
        <v>40178</v>
      </c>
      <c r="F1567" s="3855"/>
      <c r="G1567" s="3855"/>
      <c r="H1567" s="7"/>
      <c r="I1567" s="7"/>
      <c r="J1567" s="7">
        <v>14</v>
      </c>
      <c r="K1567" s="7"/>
      <c r="L1567" s="7"/>
      <c r="M1567" s="7"/>
    </row>
    <row r="1568" spans="1:13" x14ac:dyDescent="0.2">
      <c r="A1568" s="7">
        <v>3</v>
      </c>
      <c r="B1568" s="7" t="s">
        <v>1869</v>
      </c>
      <c r="C1568" s="316" t="s">
        <v>1236</v>
      </c>
      <c r="D1568" s="8">
        <v>39844</v>
      </c>
      <c r="E1568" s="8">
        <v>40178</v>
      </c>
      <c r="F1568" s="3855"/>
      <c r="G1568" s="3855"/>
      <c r="H1568" s="7"/>
      <c r="I1568" s="7"/>
      <c r="J1568" s="7">
        <v>2</v>
      </c>
      <c r="K1568" s="7"/>
      <c r="L1568" s="7"/>
      <c r="M1568" s="7"/>
    </row>
    <row r="1569" spans="1:13" ht="12.75" customHeight="1" x14ac:dyDescent="0.2">
      <c r="A1569" s="7">
        <v>4</v>
      </c>
      <c r="B1569" s="7" t="s">
        <v>1871</v>
      </c>
      <c r="C1569" s="386" t="s">
        <v>1237</v>
      </c>
      <c r="D1569" s="8">
        <v>39844</v>
      </c>
      <c r="E1569" s="8">
        <v>40178</v>
      </c>
      <c r="F1569" s="3855"/>
      <c r="G1569" s="3855"/>
      <c r="H1569" s="7"/>
      <c r="I1569" s="7"/>
      <c r="J1569" s="7">
        <v>11</v>
      </c>
      <c r="K1569" s="7"/>
      <c r="L1569" s="7"/>
      <c r="M1569" s="7"/>
    </row>
    <row r="1570" spans="1:13" x14ac:dyDescent="0.2">
      <c r="A1570" s="7">
        <v>5</v>
      </c>
      <c r="B1570" s="7" t="s">
        <v>1871</v>
      </c>
      <c r="C1570" s="316" t="s">
        <v>1238</v>
      </c>
      <c r="D1570" s="8">
        <v>39844</v>
      </c>
      <c r="E1570" s="8">
        <v>40178</v>
      </c>
      <c r="F1570" s="3855"/>
      <c r="G1570" s="3855"/>
      <c r="H1570" s="7"/>
      <c r="I1570" s="7"/>
      <c r="J1570" s="7">
        <v>14</v>
      </c>
      <c r="K1570" s="7"/>
      <c r="L1570" s="7"/>
      <c r="M1570" s="7"/>
    </row>
    <row r="1571" spans="1:13" ht="12.75" customHeight="1" x14ac:dyDescent="0.2">
      <c r="A1571" s="7">
        <v>6</v>
      </c>
      <c r="B1571" s="7" t="s">
        <v>1871</v>
      </c>
      <c r="C1571" s="386" t="s">
        <v>1239</v>
      </c>
      <c r="D1571" s="8">
        <v>39844</v>
      </c>
      <c r="E1571" s="8">
        <v>40178</v>
      </c>
      <c r="F1571" s="3855"/>
      <c r="G1571" s="3855"/>
      <c r="H1571" s="7"/>
      <c r="I1571" s="7"/>
      <c r="J1571" s="7">
        <v>15</v>
      </c>
      <c r="K1571" s="7"/>
      <c r="L1571" s="7"/>
      <c r="M1571" s="7"/>
    </row>
    <row r="1572" spans="1:13" ht="12.75" customHeight="1" x14ac:dyDescent="0.2">
      <c r="A1572" s="7">
        <v>7</v>
      </c>
      <c r="B1572" s="7" t="s">
        <v>1871</v>
      </c>
      <c r="C1572" s="386" t="s">
        <v>1240</v>
      </c>
      <c r="D1572" s="8">
        <v>39844</v>
      </c>
      <c r="E1572" s="8">
        <v>40178</v>
      </c>
      <c r="F1572" s="3855"/>
      <c r="G1572" s="3855"/>
      <c r="H1572" s="7"/>
      <c r="I1572" s="7"/>
      <c r="J1572" s="7">
        <v>15</v>
      </c>
      <c r="K1572" s="7"/>
      <c r="L1572" s="7"/>
      <c r="M1572" s="7"/>
    </row>
    <row r="1573" spans="1:13" ht="27" customHeight="1" x14ac:dyDescent="0.2">
      <c r="A1573" s="7">
        <v>8</v>
      </c>
      <c r="B1573" s="7" t="s">
        <v>1871</v>
      </c>
      <c r="C1573" s="386" t="s">
        <v>1241</v>
      </c>
      <c r="D1573" s="8">
        <v>39844</v>
      </c>
      <c r="E1573" s="8">
        <v>40178</v>
      </c>
      <c r="F1573" s="3855"/>
      <c r="G1573" s="3855"/>
      <c r="H1573" s="7"/>
      <c r="I1573" s="7"/>
      <c r="J1573" s="7">
        <v>12</v>
      </c>
      <c r="K1573" s="7"/>
      <c r="L1573" s="7"/>
      <c r="M1573" s="11" t="s">
        <v>3573</v>
      </c>
    </row>
    <row r="1574" spans="1:13" ht="26.25" customHeight="1" x14ac:dyDescent="0.2">
      <c r="A1574" s="7">
        <v>9</v>
      </c>
      <c r="B1574" s="7" t="s">
        <v>1871</v>
      </c>
      <c r="C1574" s="386" t="s">
        <v>1242</v>
      </c>
      <c r="D1574" s="8">
        <v>39844</v>
      </c>
      <c r="E1574" s="8">
        <v>40178</v>
      </c>
      <c r="F1574" s="3855"/>
      <c r="G1574" s="3855"/>
      <c r="H1574" s="7"/>
      <c r="I1574" s="7"/>
      <c r="J1574" s="7">
        <v>12</v>
      </c>
      <c r="K1574" s="7"/>
      <c r="L1574" s="7"/>
      <c r="M1574" s="11" t="s">
        <v>3574</v>
      </c>
    </row>
    <row r="1575" spans="1:13" x14ac:dyDescent="0.2">
      <c r="A1575" s="7">
        <v>10</v>
      </c>
      <c r="B1575" s="7" t="s">
        <v>1871</v>
      </c>
      <c r="C1575" s="316" t="s">
        <v>1244</v>
      </c>
      <c r="D1575" s="8">
        <v>39844</v>
      </c>
      <c r="E1575" s="8">
        <v>40178</v>
      </c>
      <c r="F1575" s="3855"/>
      <c r="G1575" s="3855"/>
      <c r="H1575" s="7"/>
      <c r="I1575" s="7"/>
      <c r="J1575" s="7">
        <v>15</v>
      </c>
      <c r="K1575" s="7"/>
      <c r="L1575" s="7"/>
      <c r="M1575" s="7"/>
    </row>
    <row r="1576" spans="1:13" x14ac:dyDescent="0.2">
      <c r="A1576" s="7">
        <v>11</v>
      </c>
      <c r="B1576" s="7" t="s">
        <v>1871</v>
      </c>
      <c r="C1576" s="316" t="s">
        <v>1243</v>
      </c>
      <c r="D1576" s="8">
        <v>39844</v>
      </c>
      <c r="E1576" s="8">
        <v>40178</v>
      </c>
      <c r="F1576" s="3855"/>
      <c r="G1576" s="3855"/>
      <c r="H1576" s="7"/>
      <c r="I1576" s="7"/>
      <c r="J1576" s="7">
        <v>14</v>
      </c>
      <c r="K1576" s="7"/>
      <c r="L1576" s="7"/>
      <c r="M1576" s="7"/>
    </row>
    <row r="1577" spans="1:13" x14ac:dyDescent="0.2">
      <c r="A1577" s="7">
        <v>12</v>
      </c>
      <c r="B1577" s="7" t="s">
        <v>1872</v>
      </c>
      <c r="C1577" s="316" t="s">
        <v>1245</v>
      </c>
      <c r="D1577" s="8">
        <v>39844</v>
      </c>
      <c r="E1577" s="8">
        <v>40178</v>
      </c>
      <c r="F1577" s="3856"/>
      <c r="G1577" s="3856"/>
      <c r="H1577" s="7"/>
      <c r="I1577" s="7"/>
      <c r="J1577" s="7">
        <v>33</v>
      </c>
      <c r="K1577" s="7"/>
      <c r="L1577" s="7"/>
      <c r="M1577" s="7"/>
    </row>
    <row r="1578" spans="1:13" x14ac:dyDescent="0.2">
      <c r="C1578" s="37"/>
      <c r="D1578" s="38"/>
      <c r="E1578" s="38"/>
    </row>
    <row r="1579" spans="1:13" x14ac:dyDescent="0.2">
      <c r="A1579" s="17" t="s">
        <v>908</v>
      </c>
      <c r="C1579" s="329"/>
      <c r="E1579" s="36" t="s">
        <v>2722</v>
      </c>
      <c r="F1579" s="36"/>
      <c r="J1579" s="10"/>
      <c r="K1579" s="10"/>
      <c r="L1579" s="10"/>
      <c r="M1579" s="10"/>
    </row>
    <row r="1580" spans="1:13" x14ac:dyDescent="0.2">
      <c r="A1580" t="s">
        <v>2723</v>
      </c>
      <c r="D1580" s="3" t="s">
        <v>2860</v>
      </c>
      <c r="E1580" s="330" t="s">
        <v>2861</v>
      </c>
      <c r="F1580" s="331"/>
      <c r="G1580" s="301" t="s">
        <v>2862</v>
      </c>
      <c r="J1580" s="10"/>
      <c r="K1580" s="10"/>
      <c r="L1580" s="10"/>
      <c r="M1580" s="10"/>
    </row>
    <row r="1581" spans="1:13" x14ac:dyDescent="0.2">
      <c r="A1581" s="17" t="s">
        <v>2727</v>
      </c>
      <c r="D1581" s="301"/>
      <c r="E1581" s="330"/>
      <c r="F1581" s="331"/>
      <c r="G1581" s="301"/>
      <c r="J1581" s="10"/>
      <c r="K1581" s="10"/>
      <c r="L1581" s="10"/>
      <c r="M1581" s="10"/>
    </row>
    <row r="1582" spans="1:13" x14ac:dyDescent="0.2">
      <c r="A1582" s="329"/>
      <c r="J1582" s="10"/>
      <c r="K1582" s="10"/>
      <c r="L1582" s="10"/>
      <c r="M1582" s="10"/>
    </row>
    <row r="1583" spans="1:13" x14ac:dyDescent="0.2">
      <c r="A1583" s="329"/>
      <c r="C1583" s="329"/>
    </row>
    <row r="1585" spans="1:13" ht="12.75" customHeight="1" x14ac:dyDescent="0.2">
      <c r="A1585" s="3860"/>
      <c r="B1585" s="3860"/>
      <c r="C1585" s="3845" t="s">
        <v>2859</v>
      </c>
      <c r="D1585" s="3845"/>
      <c r="E1585" s="3845"/>
      <c r="F1585" s="3845"/>
      <c r="G1585" s="3845"/>
      <c r="H1585" s="3845"/>
      <c r="I1585" s="3845"/>
      <c r="J1585" s="3845"/>
      <c r="K1585" s="3845"/>
      <c r="L1585" s="3852" t="s">
        <v>2858</v>
      </c>
      <c r="M1585" s="3852"/>
    </row>
    <row r="1586" spans="1:13" x14ac:dyDescent="0.2">
      <c r="A1586" s="3860"/>
      <c r="B1586" s="3860"/>
      <c r="C1586" s="3845"/>
      <c r="D1586" s="3845"/>
      <c r="E1586" s="3845"/>
      <c r="F1586" s="3845"/>
      <c r="G1586" s="3845"/>
      <c r="H1586" s="3845"/>
      <c r="I1586" s="3845"/>
      <c r="J1586" s="3845"/>
      <c r="K1586" s="3845"/>
      <c r="L1586" s="3852"/>
      <c r="M1586" s="3852"/>
    </row>
    <row r="1587" spans="1:13" x14ac:dyDescent="0.2">
      <c r="A1587" s="3860"/>
      <c r="B1587" s="3860"/>
      <c r="C1587" s="3845"/>
      <c r="D1587" s="3845"/>
      <c r="E1587" s="3845"/>
      <c r="F1587" s="3845"/>
      <c r="G1587" s="3845"/>
      <c r="H1587" s="3845"/>
      <c r="I1587" s="3845"/>
      <c r="J1587" s="3845"/>
      <c r="K1587" s="3845"/>
      <c r="L1587" s="3852"/>
      <c r="M1587" s="3852"/>
    </row>
    <row r="1588" spans="1:13" ht="12.75" customHeight="1" x14ac:dyDescent="0.2">
      <c r="A1588" s="3860"/>
      <c r="B1588" s="3860"/>
      <c r="C1588" s="3853" t="s">
        <v>2720</v>
      </c>
      <c r="D1588" s="3853"/>
      <c r="E1588" s="3853"/>
      <c r="F1588" s="3853"/>
      <c r="G1588" s="3853"/>
      <c r="H1588" s="3853"/>
      <c r="I1588" s="3853"/>
      <c r="J1588" s="3853"/>
      <c r="K1588" s="3853"/>
      <c r="L1588" s="3852" t="s">
        <v>1208</v>
      </c>
      <c r="M1588" s="3852"/>
    </row>
    <row r="1589" spans="1:13" ht="12.75" customHeight="1" x14ac:dyDescent="0.2">
      <c r="A1589" s="3860"/>
      <c r="B1589" s="3860"/>
      <c r="C1589" s="3853"/>
      <c r="D1589" s="3853"/>
      <c r="E1589" s="3853"/>
      <c r="F1589" s="3853"/>
      <c r="G1589" s="3853"/>
      <c r="H1589" s="3853"/>
      <c r="I1589" s="3853"/>
      <c r="J1589" s="3853"/>
      <c r="K1589" s="3853"/>
      <c r="L1589" s="3852"/>
      <c r="M1589" s="3852"/>
    </row>
    <row r="1590" spans="1:13" ht="12.75" customHeight="1" x14ac:dyDescent="0.2">
      <c r="A1590" s="3860"/>
      <c r="B1590" s="3860"/>
      <c r="C1590" s="3853"/>
      <c r="D1590" s="3853"/>
      <c r="E1590" s="3853"/>
      <c r="F1590" s="3853"/>
      <c r="G1590" s="3853"/>
      <c r="H1590" s="3853"/>
      <c r="I1590" s="3853"/>
      <c r="J1590" s="3853"/>
      <c r="K1590" s="3853"/>
      <c r="L1590" s="3852"/>
      <c r="M1590" s="3852"/>
    </row>
    <row r="1592" spans="1:13" x14ac:dyDescent="0.2">
      <c r="A1592" t="s">
        <v>1231</v>
      </c>
      <c r="J1592" s="17" t="s">
        <v>1376</v>
      </c>
      <c r="K1592" s="17"/>
    </row>
    <row r="1593" spans="1:13" x14ac:dyDescent="0.2">
      <c r="A1593" s="17" t="s">
        <v>922</v>
      </c>
      <c r="H1593" t="s">
        <v>389</v>
      </c>
    </row>
    <row r="1594" spans="1:13" x14ac:dyDescent="0.2">
      <c r="A1594" s="17" t="s">
        <v>921</v>
      </c>
      <c r="J1594" s="3844"/>
      <c r="K1594" s="3844"/>
      <c r="L1594" s="3844"/>
      <c r="M1594" s="332"/>
    </row>
    <row r="1595" spans="1:13" x14ac:dyDescent="0.2">
      <c r="A1595" s="17" t="s">
        <v>2729</v>
      </c>
      <c r="J1595" s="71"/>
      <c r="K1595" s="71"/>
      <c r="L1595" s="73"/>
      <c r="M1595" s="73"/>
    </row>
    <row r="1596" spans="1:13" x14ac:dyDescent="0.2">
      <c r="J1596" s="4"/>
      <c r="K1596" s="4"/>
      <c r="L1596" s="4"/>
      <c r="M1596" s="4"/>
    </row>
    <row r="1597" spans="1:13" x14ac:dyDescent="0.2">
      <c r="I1597" s="4"/>
      <c r="J1597" s="4"/>
      <c r="K1597" s="4"/>
    </row>
    <row r="1598" spans="1:13" ht="24" customHeight="1" x14ac:dyDescent="0.2">
      <c r="A1598" s="3845" t="s">
        <v>2864</v>
      </c>
      <c r="B1598" s="3845" t="s">
        <v>2865</v>
      </c>
      <c r="C1598" s="3845" t="s">
        <v>1212</v>
      </c>
      <c r="D1598" s="3863" t="s">
        <v>2866</v>
      </c>
      <c r="E1598" s="3864"/>
      <c r="F1598" s="3848" t="s">
        <v>3430</v>
      </c>
      <c r="G1598" s="3849"/>
      <c r="H1598" s="3841" t="s">
        <v>3429</v>
      </c>
      <c r="I1598" s="3841"/>
      <c r="J1598" s="3872" t="s">
        <v>1211</v>
      </c>
      <c r="K1598" s="3872" t="s">
        <v>2872</v>
      </c>
      <c r="L1598" s="3857" t="s">
        <v>2915</v>
      </c>
      <c r="M1598" s="3850" t="s">
        <v>2873</v>
      </c>
    </row>
    <row r="1599" spans="1:13" ht="18" x14ac:dyDescent="0.2">
      <c r="A1599" s="3845"/>
      <c r="B1599" s="3845"/>
      <c r="C1599" s="3845"/>
      <c r="D1599" s="6" t="s">
        <v>2867</v>
      </c>
      <c r="E1599" s="6" t="s">
        <v>2868</v>
      </c>
      <c r="F1599" s="6" t="s">
        <v>2870</v>
      </c>
      <c r="G1599" s="6" t="s">
        <v>2871</v>
      </c>
      <c r="H1599" s="325" t="s">
        <v>3216</v>
      </c>
      <c r="I1599" s="325" t="s">
        <v>3217</v>
      </c>
      <c r="J1599" s="3873"/>
      <c r="K1599" s="3873"/>
      <c r="L1599" s="3858"/>
      <c r="M1599" s="3851"/>
    </row>
    <row r="1600" spans="1:13" ht="15.75" customHeight="1" x14ac:dyDescent="0.2">
      <c r="A1600" s="7">
        <v>13</v>
      </c>
      <c r="B1600" s="7" t="s">
        <v>1872</v>
      </c>
      <c r="C1600" s="316" t="s">
        <v>1246</v>
      </c>
      <c r="D1600" s="8">
        <v>39844</v>
      </c>
      <c r="E1600" s="8">
        <v>40178</v>
      </c>
      <c r="F1600" s="3854">
        <v>216</v>
      </c>
      <c r="G1600" s="3854">
        <v>2</v>
      </c>
      <c r="H1600" s="7"/>
      <c r="I1600" s="7"/>
      <c r="J1600" s="7">
        <v>15</v>
      </c>
      <c r="K1600" s="7"/>
      <c r="L1600" s="7"/>
      <c r="M1600" s="7"/>
    </row>
    <row r="1601" spans="1:13" x14ac:dyDescent="0.2">
      <c r="A1601" s="7">
        <v>14</v>
      </c>
      <c r="B1601" s="7" t="s">
        <v>1872</v>
      </c>
      <c r="C1601" s="316" t="s">
        <v>1247</v>
      </c>
      <c r="D1601" s="8">
        <v>39844</v>
      </c>
      <c r="E1601" s="8">
        <v>40178</v>
      </c>
      <c r="F1601" s="3855"/>
      <c r="G1601" s="3855"/>
      <c r="H1601" s="7"/>
      <c r="I1601" s="7"/>
      <c r="J1601" s="7">
        <v>15</v>
      </c>
      <c r="K1601" s="7"/>
      <c r="L1601" s="7"/>
      <c r="M1601" s="7"/>
    </row>
    <row r="1602" spans="1:13" ht="25.5" x14ac:dyDescent="0.2">
      <c r="A1602" s="7">
        <v>15</v>
      </c>
      <c r="B1602" s="7" t="s">
        <v>1872</v>
      </c>
      <c r="C1602" s="316" t="s">
        <v>1248</v>
      </c>
      <c r="D1602" s="8">
        <v>39844</v>
      </c>
      <c r="E1602" s="8">
        <v>40178</v>
      </c>
      <c r="F1602" s="3855"/>
      <c r="G1602" s="3855"/>
      <c r="H1602" s="7"/>
      <c r="I1602" s="7"/>
      <c r="J1602" s="7">
        <v>13</v>
      </c>
      <c r="K1602" s="7"/>
      <c r="M1602" s="11" t="s">
        <v>3575</v>
      </c>
    </row>
    <row r="1603" spans="1:13" x14ac:dyDescent="0.2">
      <c r="A1603" s="7">
        <v>16</v>
      </c>
      <c r="B1603" s="7" t="s">
        <v>1872</v>
      </c>
      <c r="C1603" s="316" t="s">
        <v>1249</v>
      </c>
      <c r="D1603" s="8">
        <v>39844</v>
      </c>
      <c r="E1603" s="8">
        <v>40178</v>
      </c>
      <c r="F1603" s="3855"/>
      <c r="G1603" s="3855"/>
      <c r="H1603" s="7"/>
      <c r="I1603" s="7"/>
      <c r="J1603" s="7">
        <v>15</v>
      </c>
      <c r="K1603" s="7"/>
      <c r="L1603" s="7"/>
      <c r="M1603" s="7"/>
    </row>
    <row r="1604" spans="1:13" x14ac:dyDescent="0.2">
      <c r="A1604" s="7">
        <v>17</v>
      </c>
      <c r="B1604" s="7" t="s">
        <v>1873</v>
      </c>
      <c r="C1604" s="316" t="s">
        <v>1251</v>
      </c>
      <c r="D1604" s="8">
        <v>39844</v>
      </c>
      <c r="E1604" s="8">
        <v>40178</v>
      </c>
      <c r="F1604" s="3855"/>
      <c r="G1604" s="3855"/>
      <c r="H1604" s="7"/>
      <c r="I1604" s="7"/>
      <c r="J1604" s="7">
        <v>2</v>
      </c>
      <c r="K1604" s="7"/>
      <c r="L1604" s="7"/>
      <c r="M1604" s="7"/>
    </row>
    <row r="1605" spans="1:13" x14ac:dyDescent="0.2">
      <c r="A1605" s="7">
        <v>18</v>
      </c>
      <c r="B1605" s="7" t="s">
        <v>1873</v>
      </c>
      <c r="C1605" s="316" t="s">
        <v>1252</v>
      </c>
      <c r="D1605" s="8">
        <v>39844</v>
      </c>
      <c r="E1605" s="8">
        <v>40178</v>
      </c>
      <c r="F1605" s="3855"/>
      <c r="G1605" s="3855"/>
      <c r="H1605" s="7"/>
      <c r="I1605" s="7"/>
      <c r="J1605" s="7">
        <v>2</v>
      </c>
      <c r="K1605" s="7"/>
      <c r="L1605" s="7"/>
      <c r="M1605" s="7"/>
    </row>
    <row r="1606" spans="1:13" x14ac:dyDescent="0.2">
      <c r="A1606" s="7">
        <v>19</v>
      </c>
      <c r="B1606" s="7" t="s">
        <v>1873</v>
      </c>
      <c r="C1606" s="316" t="s">
        <v>1253</v>
      </c>
      <c r="D1606" s="8">
        <v>39844</v>
      </c>
      <c r="E1606" s="8">
        <v>40178</v>
      </c>
      <c r="F1606" s="3855"/>
      <c r="G1606" s="3855"/>
      <c r="H1606" s="7"/>
      <c r="I1606" s="7"/>
      <c r="J1606" s="7">
        <v>2</v>
      </c>
      <c r="K1606" s="7"/>
      <c r="L1606" s="7"/>
      <c r="M1606" s="7"/>
    </row>
    <row r="1607" spans="1:13" x14ac:dyDescent="0.2">
      <c r="A1607" s="7">
        <v>20</v>
      </c>
      <c r="B1607" s="7" t="s">
        <v>1873</v>
      </c>
      <c r="C1607" s="221" t="s">
        <v>1866</v>
      </c>
      <c r="D1607" s="8">
        <v>39844</v>
      </c>
      <c r="E1607" s="8">
        <v>40178</v>
      </c>
      <c r="F1607" s="3856"/>
      <c r="G1607" s="3856"/>
      <c r="H1607" s="7"/>
      <c r="I1607" s="7"/>
      <c r="J1607" s="7">
        <v>2</v>
      </c>
      <c r="K1607" s="7"/>
      <c r="L1607" s="7"/>
      <c r="M1607" s="7"/>
    </row>
    <row r="1608" spans="1:13" x14ac:dyDescent="0.2">
      <c r="B1608" s="17" t="s">
        <v>1213</v>
      </c>
    </row>
    <row r="1609" spans="1:13" x14ac:dyDescent="0.2">
      <c r="A1609" s="17" t="s">
        <v>908</v>
      </c>
      <c r="C1609" s="329"/>
      <c r="D1609" s="3934" t="s">
        <v>2722</v>
      </c>
      <c r="E1609" s="3934"/>
      <c r="F1609" s="3934"/>
      <c r="G1609" s="3934"/>
      <c r="J1609" s="10"/>
      <c r="K1609" s="10"/>
      <c r="L1609" s="10"/>
      <c r="M1609" s="10"/>
    </row>
    <row r="1610" spans="1:13" x14ac:dyDescent="0.2">
      <c r="A1610" t="s">
        <v>2723</v>
      </c>
      <c r="D1610" s="3" t="s">
        <v>2860</v>
      </c>
      <c r="E1610" s="330" t="s">
        <v>2861</v>
      </c>
      <c r="F1610" s="331"/>
      <c r="G1610" s="301" t="s">
        <v>2862</v>
      </c>
      <c r="J1610" s="10"/>
      <c r="K1610" s="10"/>
      <c r="L1610" s="10"/>
      <c r="M1610" s="10"/>
    </row>
    <row r="1611" spans="1:13" x14ac:dyDescent="0.2">
      <c r="A1611" s="17" t="s">
        <v>2727</v>
      </c>
      <c r="D1611" s="301"/>
      <c r="E1611" s="330"/>
      <c r="F1611" s="331"/>
      <c r="G1611" s="301"/>
      <c r="J1611" s="10"/>
      <c r="K1611" s="10"/>
      <c r="L1611" s="10"/>
      <c r="M1611" s="10"/>
    </row>
    <row r="1612" spans="1:13" x14ac:dyDescent="0.2">
      <c r="A1612" s="329"/>
      <c r="J1612" s="10"/>
      <c r="K1612" s="10"/>
      <c r="L1612" s="10"/>
      <c r="M1612" s="10"/>
    </row>
    <row r="1613" spans="1:13" x14ac:dyDescent="0.2">
      <c r="A1613" s="329"/>
      <c r="C1613" s="329"/>
      <c r="J1613" s="10"/>
      <c r="K1613" s="10"/>
      <c r="L1613" s="10"/>
      <c r="M1613" s="10"/>
    </row>
    <row r="1614" spans="1:13" x14ac:dyDescent="0.2">
      <c r="A1614" s="10"/>
      <c r="B1614" s="10"/>
      <c r="C1614" s="10"/>
      <c r="D1614" s="10"/>
      <c r="E1614" s="10"/>
      <c r="F1614" s="10"/>
      <c r="G1614" s="10"/>
      <c r="H1614" s="10"/>
      <c r="I1614" s="10"/>
      <c r="J1614" s="10"/>
      <c r="K1614" s="10"/>
      <c r="L1614" s="10"/>
      <c r="M1614" s="10"/>
    </row>
    <row r="1615" spans="1:13" ht="12.75" customHeight="1" x14ac:dyDescent="0.2">
      <c r="A1615" s="3860"/>
      <c r="B1615" s="3860"/>
      <c r="C1615" s="3845" t="s">
        <v>2859</v>
      </c>
      <c r="D1615" s="3845"/>
      <c r="E1615" s="3845"/>
      <c r="F1615" s="3845"/>
      <c r="G1615" s="3845"/>
      <c r="H1615" s="3845"/>
      <c r="I1615" s="3845"/>
      <c r="J1615" s="3845"/>
      <c r="K1615" s="3845"/>
      <c r="L1615" s="3852" t="s">
        <v>2858</v>
      </c>
      <c r="M1615" s="3852"/>
    </row>
    <row r="1616" spans="1:13" x14ac:dyDescent="0.2">
      <c r="A1616" s="3860"/>
      <c r="B1616" s="3860"/>
      <c r="C1616" s="3845"/>
      <c r="D1616" s="3845"/>
      <c r="E1616" s="3845"/>
      <c r="F1616" s="3845"/>
      <c r="G1616" s="3845"/>
      <c r="H1616" s="3845"/>
      <c r="I1616" s="3845"/>
      <c r="J1616" s="3845"/>
      <c r="K1616" s="3845"/>
      <c r="L1616" s="3852"/>
      <c r="M1616" s="3852"/>
    </row>
    <row r="1617" spans="1:13" x14ac:dyDescent="0.2">
      <c r="A1617" s="3860"/>
      <c r="B1617" s="3860"/>
      <c r="C1617" s="3845"/>
      <c r="D1617" s="3845"/>
      <c r="E1617" s="3845"/>
      <c r="F1617" s="3845"/>
      <c r="G1617" s="3845"/>
      <c r="H1617" s="3845"/>
      <c r="I1617" s="3845"/>
      <c r="J1617" s="3845"/>
      <c r="K1617" s="3845"/>
      <c r="L1617" s="3852"/>
      <c r="M1617" s="3852"/>
    </row>
    <row r="1618" spans="1:13" ht="12.75" customHeight="1" x14ac:dyDescent="0.2">
      <c r="A1618" s="3860"/>
      <c r="B1618" s="3860"/>
      <c r="C1618" s="3853" t="s">
        <v>2720</v>
      </c>
      <c r="D1618" s="3853"/>
      <c r="E1618" s="3853"/>
      <c r="F1618" s="3853"/>
      <c r="G1618" s="3853"/>
      <c r="H1618" s="3853"/>
      <c r="I1618" s="3853"/>
      <c r="J1618" s="3853"/>
      <c r="K1618" s="3853"/>
      <c r="L1618" s="3852" t="s">
        <v>1208</v>
      </c>
      <c r="M1618" s="3852"/>
    </row>
    <row r="1619" spans="1:13" ht="12.75" customHeight="1" x14ac:dyDescent="0.2">
      <c r="A1619" s="3860"/>
      <c r="B1619" s="3860"/>
      <c r="C1619" s="3853"/>
      <c r="D1619" s="3853"/>
      <c r="E1619" s="3853"/>
      <c r="F1619" s="3853"/>
      <c r="G1619" s="3853"/>
      <c r="H1619" s="3853"/>
      <c r="I1619" s="3853"/>
      <c r="J1619" s="3853"/>
      <c r="K1619" s="3853"/>
      <c r="L1619" s="3852"/>
      <c r="M1619" s="3852"/>
    </row>
    <row r="1620" spans="1:13" ht="12.75" customHeight="1" x14ac:dyDescent="0.2">
      <c r="A1620" s="3860"/>
      <c r="B1620" s="3860"/>
      <c r="C1620" s="3853"/>
      <c r="D1620" s="3853"/>
      <c r="E1620" s="3853"/>
      <c r="F1620" s="3853"/>
      <c r="G1620" s="3853"/>
      <c r="H1620" s="3853"/>
      <c r="I1620" s="3853"/>
      <c r="J1620" s="3853"/>
      <c r="K1620" s="3853"/>
      <c r="L1620" s="3852"/>
      <c r="M1620" s="3852"/>
    </row>
    <row r="1622" spans="1:13" x14ac:dyDescent="0.2">
      <c r="A1622" t="s">
        <v>1231</v>
      </c>
      <c r="J1622" s="17" t="s">
        <v>1377</v>
      </c>
      <c r="K1622" s="17"/>
    </row>
    <row r="1623" spans="1:13" x14ac:dyDescent="0.2">
      <c r="A1623" s="17" t="s">
        <v>922</v>
      </c>
      <c r="H1623" s="17"/>
    </row>
    <row r="1624" spans="1:13" x14ac:dyDescent="0.2">
      <c r="A1624" s="17" t="s">
        <v>921</v>
      </c>
      <c r="J1624" s="3844"/>
      <c r="K1624" s="3844"/>
      <c r="L1624" s="3844"/>
      <c r="M1624" s="332"/>
    </row>
    <row r="1625" spans="1:13" x14ac:dyDescent="0.2">
      <c r="A1625" s="17" t="s">
        <v>2729</v>
      </c>
      <c r="J1625" s="71"/>
      <c r="K1625" s="71"/>
      <c r="L1625" s="73"/>
      <c r="M1625" s="73"/>
    </row>
    <row r="1626" spans="1:13" x14ac:dyDescent="0.2">
      <c r="J1626" s="4"/>
      <c r="K1626" s="4"/>
      <c r="L1626" s="4"/>
      <c r="M1626" s="4"/>
    </row>
    <row r="1627" spans="1:13" x14ac:dyDescent="0.2">
      <c r="I1627" s="4"/>
      <c r="J1627" s="4"/>
      <c r="K1627" s="4"/>
    </row>
    <row r="1628" spans="1:13" ht="24" customHeight="1" x14ac:dyDescent="0.2">
      <c r="A1628" s="3845" t="s">
        <v>2864</v>
      </c>
      <c r="B1628" s="3845" t="s">
        <v>2865</v>
      </c>
      <c r="C1628" s="3845" t="s">
        <v>1212</v>
      </c>
      <c r="D1628" s="3863" t="s">
        <v>2866</v>
      </c>
      <c r="E1628" s="3864"/>
      <c r="F1628" s="3848" t="s">
        <v>3430</v>
      </c>
      <c r="G1628" s="3849"/>
      <c r="H1628" s="3841" t="s">
        <v>3429</v>
      </c>
      <c r="I1628" s="3841"/>
      <c r="J1628" s="3872" t="s">
        <v>1211</v>
      </c>
      <c r="K1628" s="3872" t="s">
        <v>2872</v>
      </c>
      <c r="L1628" s="3857" t="s">
        <v>2915</v>
      </c>
      <c r="M1628" s="3850" t="s">
        <v>2873</v>
      </c>
    </row>
    <row r="1629" spans="1:13" ht="18" x14ac:dyDescent="0.2">
      <c r="A1629" s="3845"/>
      <c r="B1629" s="3845"/>
      <c r="C1629" s="3845"/>
      <c r="D1629" s="6" t="s">
        <v>2867</v>
      </c>
      <c r="E1629" s="6" t="s">
        <v>2868</v>
      </c>
      <c r="F1629" s="6" t="s">
        <v>2870</v>
      </c>
      <c r="G1629" s="6" t="s">
        <v>2871</v>
      </c>
      <c r="H1629" s="325" t="s">
        <v>3216</v>
      </c>
      <c r="I1629" s="325" t="s">
        <v>3217</v>
      </c>
      <c r="J1629" s="3873"/>
      <c r="K1629" s="3873"/>
      <c r="L1629" s="3858"/>
      <c r="M1629" s="3851"/>
    </row>
    <row r="1630" spans="1:13" ht="15.75" customHeight="1" x14ac:dyDescent="0.2">
      <c r="A1630" s="7">
        <v>21</v>
      </c>
      <c r="B1630" s="7" t="s">
        <v>1874</v>
      </c>
      <c r="C1630" s="316" t="s">
        <v>1254</v>
      </c>
      <c r="D1630" s="8">
        <v>39844</v>
      </c>
      <c r="E1630" s="8">
        <v>40178</v>
      </c>
      <c r="F1630" s="3854">
        <v>216</v>
      </c>
      <c r="G1630" s="3888">
        <v>2</v>
      </c>
      <c r="H1630" s="7"/>
      <c r="I1630" s="7"/>
      <c r="J1630" s="7">
        <v>2</v>
      </c>
      <c r="K1630" s="7"/>
      <c r="L1630" s="7"/>
      <c r="M1630" s="7"/>
    </row>
    <row r="1631" spans="1:13" ht="12.75" customHeight="1" x14ac:dyDescent="0.2">
      <c r="A1631" s="7">
        <v>22</v>
      </c>
      <c r="B1631" s="7" t="s">
        <v>1875</v>
      </c>
      <c r="C1631" s="386" t="s">
        <v>1255</v>
      </c>
      <c r="D1631" s="8">
        <v>39844</v>
      </c>
      <c r="E1631" s="8">
        <v>40178</v>
      </c>
      <c r="F1631" s="3855"/>
      <c r="G1631" s="3888"/>
      <c r="H1631" s="7"/>
      <c r="I1631" s="7"/>
      <c r="J1631" s="7">
        <v>8</v>
      </c>
      <c r="K1631" s="7"/>
      <c r="L1631" s="7"/>
      <c r="M1631" s="7"/>
    </row>
    <row r="1632" spans="1:13" x14ac:dyDescent="0.2">
      <c r="A1632" s="7">
        <v>23</v>
      </c>
      <c r="B1632" s="39" t="s">
        <v>1876</v>
      </c>
      <c r="C1632" s="316" t="s">
        <v>1256</v>
      </c>
      <c r="D1632" s="8">
        <v>39844</v>
      </c>
      <c r="E1632" s="8">
        <v>40178</v>
      </c>
      <c r="F1632" s="3855"/>
      <c r="G1632" s="3888"/>
      <c r="H1632" s="7"/>
      <c r="I1632" s="7"/>
      <c r="J1632" s="7">
        <v>24</v>
      </c>
      <c r="K1632" s="7"/>
      <c r="L1632" s="7"/>
      <c r="M1632" s="7"/>
    </row>
    <row r="1633" spans="1:13" ht="12.75" customHeight="1" x14ac:dyDescent="0.2">
      <c r="A1633" s="7">
        <v>24</v>
      </c>
      <c r="B1633" s="39" t="s">
        <v>1876</v>
      </c>
      <c r="C1633" s="386" t="s">
        <v>1257</v>
      </c>
      <c r="D1633" s="8">
        <v>39844</v>
      </c>
      <c r="E1633" s="8">
        <v>40178</v>
      </c>
      <c r="F1633" s="3855"/>
      <c r="G1633" s="3888">
        <v>3</v>
      </c>
      <c r="H1633" s="7"/>
      <c r="I1633" s="7"/>
      <c r="J1633" s="7">
        <v>15</v>
      </c>
      <c r="K1633" s="7"/>
      <c r="L1633" s="7"/>
      <c r="M1633" s="7"/>
    </row>
    <row r="1634" spans="1:13" x14ac:dyDescent="0.2">
      <c r="A1634" s="7">
        <v>25</v>
      </c>
      <c r="B1634" s="7" t="s">
        <v>1877</v>
      </c>
      <c r="C1634" s="316" t="s">
        <v>1258</v>
      </c>
      <c r="D1634" s="8">
        <v>39844</v>
      </c>
      <c r="E1634" s="8">
        <v>40178</v>
      </c>
      <c r="F1634" s="3855"/>
      <c r="G1634" s="3888"/>
      <c r="H1634" s="7"/>
      <c r="I1634" s="7"/>
      <c r="J1634" s="7">
        <v>39</v>
      </c>
      <c r="K1634" s="7"/>
      <c r="L1634" s="7"/>
      <c r="M1634" s="7"/>
    </row>
    <row r="1635" spans="1:13" x14ac:dyDescent="0.2">
      <c r="A1635" s="7">
        <v>26</v>
      </c>
      <c r="B1635" s="7" t="s">
        <v>1876</v>
      </c>
      <c r="C1635" s="316" t="s">
        <v>1259</v>
      </c>
      <c r="D1635" s="8">
        <v>39844</v>
      </c>
      <c r="E1635" s="8">
        <v>40178</v>
      </c>
      <c r="F1635" s="3855"/>
      <c r="G1635" s="3888"/>
      <c r="H1635" s="7"/>
      <c r="I1635" s="7"/>
      <c r="J1635" s="7">
        <v>3</v>
      </c>
      <c r="K1635" s="7"/>
      <c r="L1635" s="7"/>
      <c r="M1635" s="7"/>
    </row>
    <row r="1636" spans="1:13" ht="12.75" customHeight="1" x14ac:dyDescent="0.2">
      <c r="A1636" s="7">
        <v>27</v>
      </c>
      <c r="B1636" s="7" t="s">
        <v>1876</v>
      </c>
      <c r="C1636" s="450" t="s">
        <v>1260</v>
      </c>
      <c r="D1636" s="8">
        <v>39844</v>
      </c>
      <c r="E1636" s="8">
        <v>40178</v>
      </c>
      <c r="F1636" s="3855"/>
      <c r="G1636" s="3888"/>
      <c r="H1636" s="7"/>
      <c r="I1636" s="7"/>
      <c r="J1636" s="7">
        <v>146</v>
      </c>
      <c r="K1636" s="7"/>
      <c r="L1636" s="7"/>
      <c r="M1636" s="7"/>
    </row>
    <row r="1637" spans="1:13" ht="12.75" customHeight="1" x14ac:dyDescent="0.2">
      <c r="A1637" s="7">
        <v>28</v>
      </c>
      <c r="B1637" s="7" t="s">
        <v>1876</v>
      </c>
      <c r="C1637" s="386" t="s">
        <v>1261</v>
      </c>
      <c r="D1637" s="8">
        <v>39844</v>
      </c>
      <c r="E1637" s="8">
        <v>40178</v>
      </c>
      <c r="F1637" s="3855"/>
      <c r="G1637" s="3888"/>
      <c r="H1637" s="7"/>
      <c r="I1637" s="7"/>
      <c r="J1637" s="7">
        <v>14</v>
      </c>
      <c r="K1637" s="7"/>
      <c r="L1637" s="7"/>
      <c r="M1637" s="7"/>
    </row>
    <row r="1638" spans="1:13" ht="15" customHeight="1" x14ac:dyDescent="0.2">
      <c r="A1638" s="7"/>
      <c r="B1638" s="7"/>
      <c r="C1638" s="451" t="s">
        <v>2494</v>
      </c>
      <c r="D1638" s="8"/>
      <c r="E1638" s="8"/>
      <c r="F1638" s="3855"/>
      <c r="G1638" s="3854">
        <v>4</v>
      </c>
      <c r="H1638" s="7"/>
      <c r="I1638" s="7"/>
      <c r="J1638" s="7"/>
      <c r="K1638" s="7"/>
      <c r="L1638" s="7"/>
      <c r="M1638" s="7"/>
    </row>
    <row r="1639" spans="1:13" ht="12.75" customHeight="1" x14ac:dyDescent="0.2">
      <c r="A1639" s="7">
        <v>29</v>
      </c>
      <c r="B1639" s="7" t="s">
        <v>2497</v>
      </c>
      <c r="C1639" s="448" t="s">
        <v>2495</v>
      </c>
      <c r="D1639" s="8">
        <v>39833</v>
      </c>
      <c r="E1639" s="8">
        <v>40171</v>
      </c>
      <c r="F1639" s="3855"/>
      <c r="G1639" s="3855"/>
      <c r="H1639" s="7"/>
      <c r="I1639" s="7"/>
      <c r="J1639" s="7">
        <v>184</v>
      </c>
      <c r="K1639" s="7"/>
      <c r="L1639" s="7"/>
      <c r="M1639" s="7"/>
    </row>
    <row r="1640" spans="1:13" ht="12.75" customHeight="1" x14ac:dyDescent="0.2">
      <c r="A1640" s="7">
        <v>30</v>
      </c>
      <c r="B1640" s="7" t="s">
        <v>2498</v>
      </c>
      <c r="C1640" s="448" t="s">
        <v>2496</v>
      </c>
      <c r="D1640" s="8">
        <v>39824</v>
      </c>
      <c r="E1640" s="8">
        <v>40171</v>
      </c>
      <c r="F1640" s="3855"/>
      <c r="G1640" s="3856"/>
      <c r="H1640" s="7"/>
      <c r="I1640" s="7"/>
      <c r="J1640" s="7">
        <v>28</v>
      </c>
      <c r="K1640" s="7"/>
      <c r="L1640" s="7"/>
      <c r="M1640" s="7"/>
    </row>
    <row r="1641" spans="1:13" ht="15" customHeight="1" x14ac:dyDescent="0.2">
      <c r="A1641" s="7"/>
      <c r="B1641" s="20" t="s">
        <v>1730</v>
      </c>
      <c r="C1641" s="387" t="s">
        <v>2851</v>
      </c>
      <c r="D1641" s="8"/>
      <c r="E1641" s="8"/>
      <c r="F1641" s="3855"/>
      <c r="G1641" s="3854">
        <v>5</v>
      </c>
      <c r="H1641" s="7"/>
      <c r="I1641" s="7"/>
      <c r="J1641" s="7"/>
      <c r="K1641" s="7"/>
      <c r="L1641" s="7"/>
      <c r="M1641" s="7"/>
    </row>
    <row r="1642" spans="1:13" ht="12.75" customHeight="1" x14ac:dyDescent="0.2">
      <c r="A1642" s="7">
        <v>31</v>
      </c>
      <c r="B1642" s="7" t="s">
        <v>1742</v>
      </c>
      <c r="C1642" s="316" t="s">
        <v>1262</v>
      </c>
      <c r="D1642" s="8">
        <v>39844</v>
      </c>
      <c r="E1642" s="8">
        <v>40178</v>
      </c>
      <c r="F1642" s="3855"/>
      <c r="G1642" s="3855"/>
      <c r="H1642" s="7"/>
      <c r="I1642" s="7"/>
      <c r="J1642" s="7">
        <v>13</v>
      </c>
      <c r="K1642" s="7"/>
      <c r="L1642" s="7"/>
      <c r="M1642" s="7"/>
    </row>
    <row r="1643" spans="1:13" ht="12.75" customHeight="1" x14ac:dyDescent="0.2">
      <c r="A1643" s="7"/>
      <c r="B1643" s="20" t="s">
        <v>1729</v>
      </c>
      <c r="C1643" s="220" t="s">
        <v>1329</v>
      </c>
      <c r="D1643" s="8"/>
      <c r="E1643" s="8"/>
      <c r="F1643" s="3855"/>
      <c r="G1643" s="3855"/>
      <c r="H1643" s="7"/>
      <c r="I1643" s="7"/>
      <c r="J1643" s="7"/>
      <c r="K1643" s="7"/>
      <c r="L1643" s="7"/>
      <c r="M1643" s="7"/>
    </row>
    <row r="1644" spans="1:13" ht="12.75" customHeight="1" x14ac:dyDescent="0.2">
      <c r="A1644" s="7">
        <v>32</v>
      </c>
      <c r="B1644" s="7" t="s">
        <v>1743</v>
      </c>
      <c r="C1644" s="316" t="s">
        <v>1292</v>
      </c>
      <c r="D1644" s="8">
        <v>39814</v>
      </c>
      <c r="E1644" s="8">
        <v>40179</v>
      </c>
      <c r="F1644" s="3856"/>
      <c r="G1644" s="3856"/>
      <c r="H1644" s="7"/>
      <c r="I1644" s="7"/>
      <c r="J1644" s="7">
        <v>185</v>
      </c>
      <c r="K1644" s="7"/>
      <c r="L1644" s="7"/>
      <c r="M1644" s="7"/>
    </row>
    <row r="1646" spans="1:13" x14ac:dyDescent="0.2">
      <c r="A1646" s="17" t="s">
        <v>908</v>
      </c>
      <c r="C1646" s="329"/>
      <c r="D1646" s="3934" t="s">
        <v>2722</v>
      </c>
      <c r="E1646" s="3934"/>
      <c r="F1646" s="3934"/>
      <c r="G1646" s="3934"/>
      <c r="J1646" s="10"/>
      <c r="K1646" s="10"/>
      <c r="L1646" s="10"/>
      <c r="M1646" s="10"/>
    </row>
    <row r="1647" spans="1:13" x14ac:dyDescent="0.2">
      <c r="A1647" t="s">
        <v>2723</v>
      </c>
      <c r="D1647" s="3" t="s">
        <v>2860</v>
      </c>
      <c r="E1647" s="330" t="s">
        <v>2861</v>
      </c>
      <c r="F1647" s="331"/>
      <c r="G1647" s="301" t="s">
        <v>2862</v>
      </c>
      <c r="J1647" s="10"/>
      <c r="K1647" s="10"/>
      <c r="L1647" s="10"/>
      <c r="M1647" s="10"/>
    </row>
    <row r="1648" spans="1:13" x14ac:dyDescent="0.2">
      <c r="A1648" s="17" t="s">
        <v>2727</v>
      </c>
      <c r="D1648" s="301"/>
      <c r="E1648" s="330"/>
      <c r="F1648" s="331"/>
      <c r="G1648" s="301"/>
      <c r="J1648" s="10"/>
      <c r="K1648" s="10"/>
      <c r="L1648" s="10"/>
      <c r="M1648" s="10"/>
    </row>
    <row r="1649" spans="1:13" x14ac:dyDescent="0.2">
      <c r="A1649" s="329"/>
      <c r="J1649" s="10"/>
      <c r="K1649" s="10"/>
      <c r="L1649" s="10"/>
      <c r="M1649" s="10"/>
    </row>
    <row r="1650" spans="1:13" x14ac:dyDescent="0.2">
      <c r="A1650" s="329"/>
      <c r="C1650" s="329"/>
    </row>
    <row r="1652" spans="1:13" ht="12.75" customHeight="1" x14ac:dyDescent="0.2">
      <c r="A1652" s="3860"/>
      <c r="B1652" s="3860"/>
      <c r="C1652" s="3845" t="s">
        <v>2859</v>
      </c>
      <c r="D1652" s="3845"/>
      <c r="E1652" s="3845"/>
      <c r="F1652" s="3845"/>
      <c r="G1652" s="3845"/>
      <c r="H1652" s="3845"/>
      <c r="I1652" s="3845"/>
      <c r="J1652" s="3845"/>
      <c r="K1652" s="3845"/>
      <c r="L1652" s="3946" t="s">
        <v>2858</v>
      </c>
      <c r="M1652" s="3947"/>
    </row>
    <row r="1653" spans="1:13" x14ac:dyDescent="0.2">
      <c r="A1653" s="3860"/>
      <c r="B1653" s="3860"/>
      <c r="C1653" s="3845"/>
      <c r="D1653" s="3845"/>
      <c r="E1653" s="3845"/>
      <c r="F1653" s="3845"/>
      <c r="G1653" s="3845"/>
      <c r="H1653" s="3845"/>
      <c r="I1653" s="3845"/>
      <c r="J1653" s="3845"/>
      <c r="K1653" s="3845"/>
      <c r="L1653" s="3948"/>
      <c r="M1653" s="3949"/>
    </row>
    <row r="1654" spans="1:13" x14ac:dyDescent="0.2">
      <c r="A1654" s="3860"/>
      <c r="B1654" s="3860"/>
      <c r="C1654" s="3845"/>
      <c r="D1654" s="3845"/>
      <c r="E1654" s="3845"/>
      <c r="F1654" s="3845"/>
      <c r="G1654" s="3845"/>
      <c r="H1654" s="3845"/>
      <c r="I1654" s="3845"/>
      <c r="J1654" s="3845"/>
      <c r="K1654" s="3845"/>
      <c r="L1654" s="3948"/>
      <c r="M1654" s="3949"/>
    </row>
    <row r="1655" spans="1:13" ht="12.75" customHeight="1" x14ac:dyDescent="0.2">
      <c r="A1655" s="3860"/>
      <c r="B1655" s="3860"/>
      <c r="C1655" s="3853" t="s">
        <v>2720</v>
      </c>
      <c r="D1655" s="3853"/>
      <c r="E1655" s="3853"/>
      <c r="F1655" s="3853"/>
      <c r="G1655" s="3853"/>
      <c r="H1655" s="3853"/>
      <c r="I1655" s="3853"/>
      <c r="J1655" s="3853"/>
      <c r="K1655" s="3853"/>
      <c r="L1655" s="3946" t="s">
        <v>1208</v>
      </c>
      <c r="M1655" s="3947"/>
    </row>
    <row r="1656" spans="1:13" ht="12.75" customHeight="1" x14ac:dyDescent="0.2">
      <c r="A1656" s="3860"/>
      <c r="B1656" s="3860"/>
      <c r="C1656" s="3853"/>
      <c r="D1656" s="3853"/>
      <c r="E1656" s="3853"/>
      <c r="F1656" s="3853"/>
      <c r="G1656" s="3853"/>
      <c r="H1656" s="3853"/>
      <c r="I1656" s="3853"/>
      <c r="J1656" s="3853"/>
      <c r="K1656" s="3853"/>
      <c r="L1656" s="3948"/>
      <c r="M1656" s="3949"/>
    </row>
    <row r="1657" spans="1:13" ht="12.75" customHeight="1" x14ac:dyDescent="0.2">
      <c r="A1657" s="3860"/>
      <c r="B1657" s="3860"/>
      <c r="C1657" s="3853"/>
      <c r="D1657" s="3853"/>
      <c r="E1657" s="3853"/>
      <c r="F1657" s="3853"/>
      <c r="G1657" s="3853"/>
      <c r="H1657" s="3853"/>
      <c r="I1657" s="3853"/>
      <c r="J1657" s="3853"/>
      <c r="K1657" s="3853"/>
      <c r="L1657" s="3948"/>
      <c r="M1657" s="3949"/>
    </row>
    <row r="1659" spans="1:13" x14ac:dyDescent="0.2">
      <c r="A1659" t="s">
        <v>1231</v>
      </c>
      <c r="J1659" t="s">
        <v>1271</v>
      </c>
    </row>
    <row r="1660" spans="1:13" x14ac:dyDescent="0.2">
      <c r="A1660" s="17" t="s">
        <v>923</v>
      </c>
      <c r="H1660" s="17"/>
    </row>
    <row r="1661" spans="1:13" x14ac:dyDescent="0.2">
      <c r="A1661" s="17" t="s">
        <v>891</v>
      </c>
      <c r="G1661" s="17"/>
      <c r="J1661" s="3844"/>
      <c r="K1661" s="3844"/>
      <c r="L1661" s="3844"/>
      <c r="M1661" s="332"/>
    </row>
    <row r="1662" spans="1:13" x14ac:dyDescent="0.2">
      <c r="A1662" s="17" t="s">
        <v>887</v>
      </c>
      <c r="J1662" s="71"/>
      <c r="K1662" s="71"/>
      <c r="L1662" s="73"/>
      <c r="M1662" s="73"/>
    </row>
    <row r="1663" spans="1:13" x14ac:dyDescent="0.2">
      <c r="J1663" s="4"/>
      <c r="K1663" s="4"/>
      <c r="L1663" s="4"/>
      <c r="M1663" s="4"/>
    </row>
    <row r="1664" spans="1:13" x14ac:dyDescent="0.2">
      <c r="I1664" s="4"/>
      <c r="J1664" s="4"/>
      <c r="K1664" s="4"/>
    </row>
    <row r="1665" spans="1:13" ht="26.25" customHeight="1" x14ac:dyDescent="0.2">
      <c r="A1665" s="3845" t="s">
        <v>2864</v>
      </c>
      <c r="B1665" s="3845" t="s">
        <v>2865</v>
      </c>
      <c r="C1665" s="3845" t="s">
        <v>1212</v>
      </c>
      <c r="D1665" s="3863" t="s">
        <v>2866</v>
      </c>
      <c r="E1665" s="3864"/>
      <c r="F1665" s="3848" t="s">
        <v>3432</v>
      </c>
      <c r="G1665" s="3849"/>
      <c r="H1665" s="3841" t="s">
        <v>3429</v>
      </c>
      <c r="I1665" s="3841"/>
      <c r="J1665" s="3872" t="s">
        <v>1211</v>
      </c>
      <c r="K1665" s="3872" t="s">
        <v>2872</v>
      </c>
      <c r="L1665" s="3857" t="s">
        <v>2915</v>
      </c>
      <c r="M1665" s="3850" t="s">
        <v>2873</v>
      </c>
    </row>
    <row r="1666" spans="1:13" ht="18" x14ac:dyDescent="0.2">
      <c r="A1666" s="3845"/>
      <c r="B1666" s="3845"/>
      <c r="C1666" s="3845"/>
      <c r="D1666" s="6" t="s">
        <v>2867</v>
      </c>
      <c r="E1666" s="6" t="s">
        <v>2868</v>
      </c>
      <c r="F1666" s="6" t="s">
        <v>2870</v>
      </c>
      <c r="G1666" s="6" t="s">
        <v>2871</v>
      </c>
      <c r="H1666" s="325" t="s">
        <v>3216</v>
      </c>
      <c r="I1666" s="325" t="s">
        <v>3217</v>
      </c>
      <c r="J1666" s="3873"/>
      <c r="K1666" s="3873"/>
      <c r="L1666" s="3858"/>
      <c r="M1666" s="3851"/>
    </row>
    <row r="1667" spans="1:13" x14ac:dyDescent="0.2">
      <c r="A1667" s="14"/>
      <c r="B1667" s="13" t="s">
        <v>1330</v>
      </c>
      <c r="C1667" s="315" t="s">
        <v>2527</v>
      </c>
      <c r="D1667" s="6"/>
      <c r="E1667" s="6"/>
      <c r="F1667" s="6"/>
      <c r="G1667" s="6"/>
      <c r="H1667" s="6"/>
      <c r="I1667" s="6"/>
      <c r="J1667" s="14"/>
      <c r="K1667" s="14"/>
      <c r="L1667" s="15"/>
      <c r="M1667" s="15"/>
    </row>
    <row r="1668" spans="1:13" x14ac:dyDescent="0.2">
      <c r="A1668" s="7">
        <v>1</v>
      </c>
      <c r="B1668" s="7" t="s">
        <v>1878</v>
      </c>
      <c r="C1668" s="316" t="s">
        <v>1335</v>
      </c>
      <c r="D1668" s="8">
        <v>39814</v>
      </c>
      <c r="E1668" s="8">
        <v>40178</v>
      </c>
      <c r="F1668" s="3854">
        <v>216</v>
      </c>
      <c r="G1668" s="3854">
        <v>6</v>
      </c>
      <c r="H1668" s="7"/>
      <c r="I1668" s="7"/>
      <c r="J1668" s="7">
        <v>11</v>
      </c>
      <c r="K1668" s="7"/>
      <c r="L1668" s="7"/>
      <c r="M1668" s="7"/>
    </row>
    <row r="1669" spans="1:13" x14ac:dyDescent="0.2">
      <c r="A1669" s="7">
        <v>2</v>
      </c>
      <c r="B1669" s="7" t="s">
        <v>1880</v>
      </c>
      <c r="C1669" s="316" t="s">
        <v>1336</v>
      </c>
      <c r="D1669" s="8">
        <v>39837</v>
      </c>
      <c r="E1669" s="8">
        <v>40163</v>
      </c>
      <c r="F1669" s="3855"/>
      <c r="G1669" s="3855"/>
      <c r="H1669" s="7"/>
      <c r="I1669" s="7"/>
      <c r="J1669" s="7">
        <v>16</v>
      </c>
      <c r="K1669" s="7"/>
      <c r="L1669" s="7"/>
      <c r="M1669" s="7"/>
    </row>
    <row r="1670" spans="1:13" x14ac:dyDescent="0.2">
      <c r="A1670" s="7">
        <v>3</v>
      </c>
      <c r="B1670" s="7" t="s">
        <v>1879</v>
      </c>
      <c r="C1670" s="316" t="s">
        <v>1273</v>
      </c>
      <c r="D1670" s="8">
        <v>39814</v>
      </c>
      <c r="E1670" s="8">
        <v>40178</v>
      </c>
      <c r="F1670" s="3855"/>
      <c r="G1670" s="3855"/>
      <c r="H1670" s="7"/>
      <c r="I1670" s="7"/>
      <c r="J1670" s="7">
        <v>4</v>
      </c>
      <c r="K1670" s="7"/>
      <c r="L1670" s="7"/>
      <c r="M1670" s="7"/>
    </row>
    <row r="1671" spans="1:13" x14ac:dyDescent="0.2">
      <c r="A1671" s="7"/>
      <c r="B1671" s="20" t="s">
        <v>1731</v>
      </c>
      <c r="C1671" s="220" t="s">
        <v>1329</v>
      </c>
      <c r="D1671" s="8"/>
      <c r="E1671" s="8"/>
      <c r="F1671" s="3855"/>
      <c r="G1671" s="3855"/>
      <c r="H1671" s="7"/>
      <c r="I1671" s="7"/>
      <c r="J1671" s="7"/>
      <c r="K1671" s="7"/>
      <c r="L1671" s="7"/>
      <c r="M1671" s="7"/>
    </row>
    <row r="1672" spans="1:13" x14ac:dyDescent="0.2">
      <c r="A1672" s="7">
        <v>4</v>
      </c>
      <c r="B1672" s="20" t="s">
        <v>1744</v>
      </c>
      <c r="C1672" s="316" t="s">
        <v>1337</v>
      </c>
      <c r="D1672" s="8">
        <v>39815</v>
      </c>
      <c r="E1672" s="8">
        <v>40168</v>
      </c>
      <c r="F1672" s="3855"/>
      <c r="G1672" s="3855"/>
      <c r="H1672" s="7"/>
      <c r="I1672" s="7"/>
      <c r="J1672" s="7">
        <v>61</v>
      </c>
      <c r="K1672" s="7"/>
      <c r="L1672" s="7"/>
      <c r="M1672" s="7"/>
    </row>
    <row r="1673" spans="1:13" x14ac:dyDescent="0.2">
      <c r="A1673" s="7">
        <v>5</v>
      </c>
      <c r="B1673" s="20" t="s">
        <v>1745</v>
      </c>
      <c r="C1673" s="316" t="s">
        <v>1276</v>
      </c>
      <c r="D1673" s="8">
        <v>39841</v>
      </c>
      <c r="E1673" s="8">
        <v>40163</v>
      </c>
      <c r="F1673" s="3856"/>
      <c r="G1673" s="3856"/>
      <c r="H1673" s="7"/>
      <c r="I1673" s="7"/>
      <c r="J1673" s="7">
        <v>75</v>
      </c>
      <c r="K1673" s="7"/>
      <c r="L1673" s="7"/>
      <c r="M1673" s="7"/>
    </row>
    <row r="1674" spans="1:13" x14ac:dyDescent="0.2">
      <c r="A1674" s="7"/>
      <c r="B1674" s="7"/>
      <c r="C1674" s="316"/>
      <c r="D1674" s="8"/>
      <c r="E1674" s="8"/>
      <c r="F1674" s="7"/>
      <c r="G1674" s="7"/>
      <c r="H1674" s="7"/>
      <c r="I1674" s="7"/>
      <c r="J1674" s="7"/>
      <c r="K1674" s="7"/>
      <c r="L1674" s="7"/>
      <c r="M1674" s="7"/>
    </row>
    <row r="1676" spans="1:13" x14ac:dyDescent="0.2">
      <c r="A1676" s="17" t="s">
        <v>908</v>
      </c>
      <c r="D1676" s="3934" t="s">
        <v>2722</v>
      </c>
      <c r="E1676" s="3934"/>
      <c r="F1676" s="3934"/>
      <c r="G1676" s="3934"/>
      <c r="J1676" s="10"/>
      <c r="K1676" s="10"/>
      <c r="L1676" s="10"/>
      <c r="M1676" s="10"/>
    </row>
    <row r="1677" spans="1:13" x14ac:dyDescent="0.2">
      <c r="A1677" t="s">
        <v>2723</v>
      </c>
      <c r="D1677" s="3" t="s">
        <v>2860</v>
      </c>
      <c r="E1677" s="330" t="s">
        <v>2861</v>
      </c>
      <c r="F1677" s="331"/>
      <c r="G1677" s="301" t="s">
        <v>2862</v>
      </c>
      <c r="J1677" s="10"/>
      <c r="K1677" s="10"/>
      <c r="L1677" s="10"/>
      <c r="M1677" s="10"/>
    </row>
    <row r="1678" spans="1:13" x14ac:dyDescent="0.2">
      <c r="A1678" s="17" t="s">
        <v>2727</v>
      </c>
      <c r="D1678" s="301"/>
      <c r="E1678" s="330"/>
      <c r="F1678" s="331"/>
      <c r="G1678" s="301"/>
      <c r="J1678" s="10"/>
      <c r="K1678" s="10"/>
      <c r="L1678" s="10"/>
      <c r="M1678" s="10"/>
    </row>
    <row r="1679" spans="1:13" x14ac:dyDescent="0.2">
      <c r="A1679" s="329"/>
      <c r="C1679" s="329"/>
      <c r="J1679" s="10"/>
      <c r="K1679" s="10"/>
      <c r="L1679" s="10"/>
      <c r="M1679" s="10"/>
    </row>
    <row r="1680" spans="1:13" x14ac:dyDescent="0.2">
      <c r="A1680" s="329"/>
      <c r="C1680" s="329"/>
    </row>
    <row r="1682" spans="1:13" ht="12.75" customHeight="1" x14ac:dyDescent="0.2">
      <c r="A1682" s="3860"/>
      <c r="B1682" s="3860"/>
      <c r="C1682" s="3845" t="s">
        <v>2859</v>
      </c>
      <c r="D1682" s="3845"/>
      <c r="E1682" s="3845"/>
      <c r="F1682" s="3845"/>
      <c r="G1682" s="3845"/>
      <c r="H1682" s="3845"/>
      <c r="I1682" s="3845"/>
      <c r="J1682" s="3845"/>
      <c r="K1682" s="3845"/>
      <c r="L1682" s="3946" t="s">
        <v>2858</v>
      </c>
      <c r="M1682" s="3947"/>
    </row>
    <row r="1683" spans="1:13" x14ac:dyDescent="0.2">
      <c r="A1683" s="3860"/>
      <c r="B1683" s="3860"/>
      <c r="C1683" s="3845"/>
      <c r="D1683" s="3845"/>
      <c r="E1683" s="3845"/>
      <c r="F1683" s="3845"/>
      <c r="G1683" s="3845"/>
      <c r="H1683" s="3845"/>
      <c r="I1683" s="3845"/>
      <c r="J1683" s="3845"/>
      <c r="K1683" s="3845"/>
      <c r="L1683" s="3948"/>
      <c r="M1683" s="3949"/>
    </row>
    <row r="1684" spans="1:13" x14ac:dyDescent="0.2">
      <c r="A1684" s="3860"/>
      <c r="B1684" s="3860"/>
      <c r="C1684" s="3845"/>
      <c r="D1684" s="3845"/>
      <c r="E1684" s="3845"/>
      <c r="F1684" s="3845"/>
      <c r="G1684" s="3845"/>
      <c r="H1684" s="3845"/>
      <c r="I1684" s="3845"/>
      <c r="J1684" s="3845"/>
      <c r="K1684" s="3845"/>
      <c r="L1684" s="3948"/>
      <c r="M1684" s="3949"/>
    </row>
    <row r="1685" spans="1:13" ht="12.75" customHeight="1" x14ac:dyDescent="0.2">
      <c r="A1685" s="3860"/>
      <c r="B1685" s="3860"/>
      <c r="C1685" s="3853" t="s">
        <v>2720</v>
      </c>
      <c r="D1685" s="3853"/>
      <c r="E1685" s="3853"/>
      <c r="F1685" s="3853"/>
      <c r="G1685" s="3853"/>
      <c r="H1685" s="3853"/>
      <c r="I1685" s="3853"/>
      <c r="J1685" s="3853"/>
      <c r="K1685" s="3853"/>
      <c r="L1685" s="3946" t="s">
        <v>1208</v>
      </c>
      <c r="M1685" s="3947"/>
    </row>
    <row r="1686" spans="1:13" ht="12.75" customHeight="1" x14ac:dyDescent="0.2">
      <c r="A1686" s="3860"/>
      <c r="B1686" s="3860"/>
      <c r="C1686" s="3853"/>
      <c r="D1686" s="3853"/>
      <c r="E1686" s="3853"/>
      <c r="F1686" s="3853"/>
      <c r="G1686" s="3853"/>
      <c r="H1686" s="3853"/>
      <c r="I1686" s="3853"/>
      <c r="J1686" s="3853"/>
      <c r="K1686" s="3853"/>
      <c r="L1686" s="3948"/>
      <c r="M1686" s="3949"/>
    </row>
    <row r="1687" spans="1:13" ht="12.75" customHeight="1" x14ac:dyDescent="0.2">
      <c r="A1687" s="3860"/>
      <c r="B1687" s="3860"/>
      <c r="C1687" s="3853"/>
      <c r="D1687" s="3853"/>
      <c r="E1687" s="3853"/>
      <c r="F1687" s="3853"/>
      <c r="G1687" s="3853"/>
      <c r="H1687" s="3853"/>
      <c r="I1687" s="3853"/>
      <c r="J1687" s="3853"/>
      <c r="K1687" s="3853"/>
      <c r="L1687" s="3948"/>
      <c r="M1687" s="3949"/>
    </row>
    <row r="1689" spans="1:13" x14ac:dyDescent="0.2">
      <c r="A1689" t="s">
        <v>1231</v>
      </c>
      <c r="J1689" t="s">
        <v>1271</v>
      </c>
    </row>
    <row r="1690" spans="1:13" x14ac:dyDescent="0.2">
      <c r="A1690" s="17" t="s">
        <v>924</v>
      </c>
      <c r="E1690" s="17"/>
    </row>
    <row r="1691" spans="1:13" x14ac:dyDescent="0.2">
      <c r="A1691" s="17" t="s">
        <v>895</v>
      </c>
      <c r="J1691" s="3844"/>
      <c r="K1691" s="3844"/>
      <c r="L1691" s="3844"/>
      <c r="M1691" s="332"/>
    </row>
    <row r="1692" spans="1:13" x14ac:dyDescent="0.2">
      <c r="A1692" s="17" t="s">
        <v>887</v>
      </c>
      <c r="J1692" s="71"/>
      <c r="K1692" s="71"/>
      <c r="L1692" s="73"/>
      <c r="M1692" s="73"/>
    </row>
    <row r="1693" spans="1:13" x14ac:dyDescent="0.2">
      <c r="J1693" s="4"/>
      <c r="K1693" s="4"/>
      <c r="L1693" s="4"/>
      <c r="M1693" s="4"/>
    </row>
    <row r="1694" spans="1:13" x14ac:dyDescent="0.2">
      <c r="I1694" s="4"/>
      <c r="J1694" s="4"/>
      <c r="K1694" s="4"/>
    </row>
    <row r="1695" spans="1:13" ht="25.5" customHeight="1" x14ac:dyDescent="0.2">
      <c r="A1695" s="3845" t="s">
        <v>2864</v>
      </c>
      <c r="B1695" s="3845" t="s">
        <v>2865</v>
      </c>
      <c r="C1695" s="3845" t="s">
        <v>1212</v>
      </c>
      <c r="D1695" s="3863" t="s">
        <v>2866</v>
      </c>
      <c r="E1695" s="3864"/>
      <c r="F1695" s="3848" t="s">
        <v>3430</v>
      </c>
      <c r="G1695" s="3849"/>
      <c r="H1695" s="3841" t="s">
        <v>3429</v>
      </c>
      <c r="I1695" s="3841"/>
      <c r="J1695" s="3872" t="s">
        <v>1211</v>
      </c>
      <c r="K1695" s="3872" t="s">
        <v>2872</v>
      </c>
      <c r="L1695" s="3857" t="s">
        <v>2915</v>
      </c>
      <c r="M1695" s="3850" t="s">
        <v>2873</v>
      </c>
    </row>
    <row r="1696" spans="1:13" ht="18" x14ac:dyDescent="0.2">
      <c r="A1696" s="3845"/>
      <c r="B1696" s="3845"/>
      <c r="C1696" s="3845"/>
      <c r="D1696" s="6" t="s">
        <v>2867</v>
      </c>
      <c r="E1696" s="6" t="s">
        <v>2868</v>
      </c>
      <c r="F1696" s="6" t="s">
        <v>2870</v>
      </c>
      <c r="G1696" s="6" t="s">
        <v>2871</v>
      </c>
      <c r="H1696" s="325" t="s">
        <v>3216</v>
      </c>
      <c r="I1696" s="325" t="s">
        <v>3217</v>
      </c>
      <c r="J1696" s="3873"/>
      <c r="K1696" s="3873"/>
      <c r="L1696" s="3858"/>
      <c r="M1696" s="3851"/>
    </row>
    <row r="1697" spans="1:13" x14ac:dyDescent="0.2">
      <c r="A1697" s="14">
        <v>1</v>
      </c>
      <c r="B1697" s="13" t="s">
        <v>1304</v>
      </c>
      <c r="C1697" s="315" t="s">
        <v>2503</v>
      </c>
      <c r="D1697" s="6"/>
      <c r="E1697" s="6"/>
      <c r="F1697" s="6"/>
      <c r="G1697" s="6"/>
      <c r="H1697" s="6"/>
      <c r="I1697" s="6"/>
      <c r="J1697" s="14"/>
      <c r="K1697" s="14"/>
      <c r="L1697" s="15"/>
      <c r="M1697" s="15"/>
    </row>
    <row r="1698" spans="1:13" x14ac:dyDescent="0.2">
      <c r="A1698" s="7" t="s">
        <v>1213</v>
      </c>
      <c r="B1698" s="7" t="s">
        <v>2308</v>
      </c>
      <c r="C1698" s="316" t="s">
        <v>2646</v>
      </c>
      <c r="D1698" s="8">
        <v>39819</v>
      </c>
      <c r="E1698" s="8">
        <v>40091</v>
      </c>
      <c r="F1698" s="3931">
        <v>216</v>
      </c>
      <c r="G1698" s="3931">
        <v>7</v>
      </c>
      <c r="H1698" s="7"/>
      <c r="I1698" s="7"/>
      <c r="J1698" s="7">
        <v>16</v>
      </c>
      <c r="K1698" s="7"/>
      <c r="L1698" s="7"/>
      <c r="M1698" s="7"/>
    </row>
    <row r="1699" spans="1:13" x14ac:dyDescent="0.2">
      <c r="A1699" s="7" t="s">
        <v>1213</v>
      </c>
      <c r="B1699" s="7" t="s">
        <v>1305</v>
      </c>
      <c r="C1699" s="316" t="s">
        <v>2645</v>
      </c>
      <c r="D1699" s="8">
        <v>39826</v>
      </c>
      <c r="E1699" s="8">
        <v>40099</v>
      </c>
      <c r="F1699" s="3933"/>
      <c r="G1699" s="3933"/>
      <c r="H1699" s="7"/>
      <c r="I1699" s="7"/>
      <c r="J1699" s="7">
        <v>12</v>
      </c>
      <c r="K1699" s="7"/>
      <c r="L1699" s="7"/>
      <c r="M1699" s="7"/>
    </row>
    <row r="1700" spans="1:13" x14ac:dyDescent="0.2">
      <c r="A1700" s="7"/>
      <c r="B1700" s="7"/>
      <c r="C1700" s="316"/>
      <c r="D1700" s="8"/>
      <c r="E1700" s="8"/>
      <c r="F1700" s="7"/>
      <c r="G1700" s="7"/>
      <c r="H1700" s="7"/>
      <c r="I1700" s="7"/>
      <c r="J1700" s="7"/>
      <c r="K1700" s="7"/>
      <c r="L1700" s="7"/>
      <c r="M1700" s="7"/>
    </row>
    <row r="1701" spans="1:13" x14ac:dyDescent="0.2">
      <c r="A1701" s="7"/>
      <c r="B1701" s="7"/>
      <c r="C1701" s="316"/>
      <c r="D1701" s="8"/>
      <c r="E1701" s="8"/>
      <c r="F1701" s="7"/>
      <c r="G1701" s="7"/>
      <c r="H1701" s="7"/>
      <c r="I1701" s="7"/>
      <c r="J1701" s="7"/>
      <c r="K1701" s="7"/>
      <c r="L1701" s="7"/>
      <c r="M1701" s="7"/>
    </row>
    <row r="1702" spans="1:13" x14ac:dyDescent="0.2">
      <c r="A1702" s="7"/>
      <c r="B1702" s="7"/>
      <c r="C1702" s="316"/>
      <c r="D1702" s="8"/>
      <c r="E1702" s="8"/>
      <c r="F1702" s="7"/>
      <c r="G1702" s="7"/>
      <c r="H1702" s="7"/>
      <c r="I1702" s="7"/>
      <c r="J1702" s="7"/>
      <c r="K1702" s="7"/>
      <c r="L1702" s="7"/>
      <c r="M1702" s="7"/>
    </row>
    <row r="1703" spans="1:13" x14ac:dyDescent="0.2">
      <c r="A1703" s="7"/>
      <c r="B1703" s="7"/>
      <c r="C1703" s="388"/>
      <c r="D1703" s="7"/>
      <c r="E1703" s="7"/>
      <c r="F1703" s="7"/>
      <c r="G1703" s="7"/>
      <c r="H1703" s="7"/>
      <c r="I1703" s="7"/>
      <c r="J1703" s="7"/>
      <c r="K1703" s="7"/>
      <c r="L1703" s="7"/>
      <c r="M1703" s="7"/>
    </row>
    <row r="1704" spans="1:13" x14ac:dyDescent="0.2">
      <c r="A1704" s="7"/>
      <c r="B1704" s="7"/>
      <c r="C1704" s="316"/>
      <c r="D1704" s="7"/>
      <c r="E1704" s="7"/>
      <c r="F1704" s="7"/>
      <c r="G1704" s="7"/>
      <c r="H1704" s="7"/>
      <c r="I1704" s="7"/>
      <c r="J1704" s="7"/>
      <c r="K1704" s="7"/>
      <c r="L1704" s="7"/>
      <c r="M1704" s="7"/>
    </row>
    <row r="1706" spans="1:13" x14ac:dyDescent="0.2">
      <c r="A1706" s="17" t="s">
        <v>908</v>
      </c>
      <c r="C1706" s="329"/>
      <c r="D1706" s="3934" t="s">
        <v>2722</v>
      </c>
      <c r="E1706" s="3934"/>
      <c r="F1706" s="3934"/>
      <c r="G1706" s="3934"/>
      <c r="J1706" s="10"/>
      <c r="K1706" s="10"/>
      <c r="L1706" s="10"/>
      <c r="M1706" s="10"/>
    </row>
    <row r="1707" spans="1:13" x14ac:dyDescent="0.2">
      <c r="A1707" t="s">
        <v>2723</v>
      </c>
      <c r="D1707" s="3" t="s">
        <v>2860</v>
      </c>
      <c r="E1707" s="330" t="s">
        <v>2861</v>
      </c>
      <c r="F1707" s="331"/>
      <c r="G1707" s="301" t="s">
        <v>2862</v>
      </c>
      <c r="J1707" s="10"/>
      <c r="K1707" s="10"/>
      <c r="L1707" s="10"/>
      <c r="M1707" s="10"/>
    </row>
    <row r="1708" spans="1:13" x14ac:dyDescent="0.2">
      <c r="A1708" s="17" t="s">
        <v>2727</v>
      </c>
      <c r="D1708" s="301"/>
      <c r="E1708" s="330"/>
      <c r="F1708" s="331"/>
      <c r="G1708" s="301"/>
      <c r="J1708" s="10"/>
      <c r="K1708" s="10"/>
      <c r="L1708" s="10"/>
      <c r="M1708" s="10"/>
    </row>
    <row r="1709" spans="1:13" x14ac:dyDescent="0.2">
      <c r="A1709" s="329"/>
      <c r="J1709" s="10"/>
      <c r="K1709" s="10"/>
      <c r="L1709" s="10"/>
      <c r="M1709" s="10"/>
    </row>
    <row r="1710" spans="1:13" x14ac:dyDescent="0.2">
      <c r="A1710" s="329"/>
      <c r="C1710" s="329"/>
    </row>
    <row r="1712" spans="1:13" ht="12.75" customHeight="1" x14ac:dyDescent="0.2">
      <c r="A1712" s="3860"/>
      <c r="B1712" s="3860"/>
      <c r="C1712" s="3845" t="s">
        <v>2859</v>
      </c>
      <c r="D1712" s="3845"/>
      <c r="E1712" s="3845"/>
      <c r="F1712" s="3845"/>
      <c r="G1712" s="3845"/>
      <c r="H1712" s="3845"/>
      <c r="I1712" s="3845"/>
      <c r="J1712" s="3845"/>
      <c r="K1712" s="3845"/>
      <c r="L1712" s="3852" t="s">
        <v>2858</v>
      </c>
      <c r="M1712" s="3852"/>
    </row>
    <row r="1713" spans="1:13" x14ac:dyDescent="0.2">
      <c r="A1713" s="3860"/>
      <c r="B1713" s="3860"/>
      <c r="C1713" s="3845"/>
      <c r="D1713" s="3845"/>
      <c r="E1713" s="3845"/>
      <c r="F1713" s="3845"/>
      <c r="G1713" s="3845"/>
      <c r="H1713" s="3845"/>
      <c r="I1713" s="3845"/>
      <c r="J1713" s="3845"/>
      <c r="K1713" s="3845"/>
      <c r="L1713" s="3852"/>
      <c r="M1713" s="3852"/>
    </row>
    <row r="1714" spans="1:13" x14ac:dyDescent="0.2">
      <c r="A1714" s="3860"/>
      <c r="B1714" s="3860"/>
      <c r="C1714" s="3845"/>
      <c r="D1714" s="3845"/>
      <c r="E1714" s="3845"/>
      <c r="F1714" s="3845"/>
      <c r="G1714" s="3845"/>
      <c r="H1714" s="3845"/>
      <c r="I1714" s="3845"/>
      <c r="J1714" s="3845"/>
      <c r="K1714" s="3845"/>
      <c r="L1714" s="3852"/>
      <c r="M1714" s="3852"/>
    </row>
    <row r="1715" spans="1:13" ht="12.75" customHeight="1" x14ac:dyDescent="0.2">
      <c r="A1715" s="3860"/>
      <c r="B1715" s="3860"/>
      <c r="C1715" s="3853" t="s">
        <v>2720</v>
      </c>
      <c r="D1715" s="3853"/>
      <c r="E1715" s="3853"/>
      <c r="F1715" s="3853"/>
      <c r="G1715" s="3853"/>
      <c r="H1715" s="3853"/>
      <c r="I1715" s="3853"/>
      <c r="J1715" s="3853"/>
      <c r="K1715" s="3853"/>
      <c r="L1715" s="3852" t="s">
        <v>1208</v>
      </c>
      <c r="M1715" s="3852"/>
    </row>
    <row r="1716" spans="1:13" ht="12.75" customHeight="1" x14ac:dyDescent="0.2">
      <c r="A1716" s="3860"/>
      <c r="B1716" s="3860"/>
      <c r="C1716" s="3853"/>
      <c r="D1716" s="3853"/>
      <c r="E1716" s="3853"/>
      <c r="F1716" s="3853"/>
      <c r="G1716" s="3853"/>
      <c r="H1716" s="3853"/>
      <c r="I1716" s="3853"/>
      <c r="J1716" s="3853"/>
      <c r="K1716" s="3853"/>
      <c r="L1716" s="3852"/>
      <c r="M1716" s="3852"/>
    </row>
    <row r="1717" spans="1:13" ht="12.75" customHeight="1" x14ac:dyDescent="0.2">
      <c r="A1717" s="3860"/>
      <c r="B1717" s="3860"/>
      <c r="C1717" s="3853"/>
      <c r="D1717" s="3853"/>
      <c r="E1717" s="3853"/>
      <c r="F1717" s="3853"/>
      <c r="G1717" s="3853"/>
      <c r="H1717" s="3853"/>
      <c r="I1717" s="3853"/>
      <c r="J1717" s="3853"/>
      <c r="K1717" s="3853"/>
      <c r="L1717" s="3852"/>
      <c r="M1717" s="3852"/>
    </row>
    <row r="1719" spans="1:13" x14ac:dyDescent="0.2">
      <c r="A1719" t="s">
        <v>1231</v>
      </c>
      <c r="J1719" t="s">
        <v>1271</v>
      </c>
    </row>
    <row r="1720" spans="1:13" x14ac:dyDescent="0.2">
      <c r="A1720" s="17" t="s">
        <v>925</v>
      </c>
    </row>
    <row r="1721" spans="1:13" x14ac:dyDescent="0.2">
      <c r="A1721" s="17" t="s">
        <v>896</v>
      </c>
      <c r="J1721" s="3844"/>
      <c r="K1721" s="3844"/>
      <c r="L1721" s="3844"/>
      <c r="M1721" s="332"/>
    </row>
    <row r="1722" spans="1:13" x14ac:dyDescent="0.2">
      <c r="A1722" s="17" t="s">
        <v>2729</v>
      </c>
      <c r="J1722" s="71"/>
      <c r="K1722" s="71"/>
      <c r="L1722" s="73"/>
      <c r="M1722" s="73"/>
    </row>
    <row r="1723" spans="1:13" x14ac:dyDescent="0.2">
      <c r="J1723" s="4"/>
      <c r="K1723" s="4"/>
      <c r="L1723" s="4"/>
      <c r="M1723" s="4"/>
    </row>
    <row r="1724" spans="1:13" x14ac:dyDescent="0.2">
      <c r="I1724" s="4"/>
      <c r="J1724" s="4"/>
      <c r="K1724" s="4"/>
    </row>
    <row r="1725" spans="1:13" ht="27" customHeight="1" x14ac:dyDescent="0.2">
      <c r="A1725" s="3845" t="s">
        <v>2864</v>
      </c>
      <c r="B1725" s="3845" t="s">
        <v>2865</v>
      </c>
      <c r="C1725" s="3845" t="s">
        <v>1212</v>
      </c>
      <c r="D1725" s="3863" t="s">
        <v>2866</v>
      </c>
      <c r="E1725" s="3864"/>
      <c r="F1725" s="3848" t="s">
        <v>3430</v>
      </c>
      <c r="G1725" s="3849"/>
      <c r="H1725" s="3841" t="s">
        <v>3429</v>
      </c>
      <c r="I1725" s="3841"/>
      <c r="J1725" s="3872" t="s">
        <v>1211</v>
      </c>
      <c r="K1725" s="3872" t="s">
        <v>2872</v>
      </c>
      <c r="L1725" s="3857" t="s">
        <v>2915</v>
      </c>
      <c r="M1725" s="3850" t="s">
        <v>2873</v>
      </c>
    </row>
    <row r="1726" spans="1:13" ht="18" x14ac:dyDescent="0.2">
      <c r="A1726" s="3845"/>
      <c r="B1726" s="3845"/>
      <c r="C1726" s="3845"/>
      <c r="D1726" s="6" t="s">
        <v>2867</v>
      </c>
      <c r="E1726" s="6" t="s">
        <v>2868</v>
      </c>
      <c r="F1726" s="6" t="s">
        <v>2870</v>
      </c>
      <c r="G1726" s="6" t="s">
        <v>2871</v>
      </c>
      <c r="H1726" s="325" t="s">
        <v>3216</v>
      </c>
      <c r="I1726" s="325" t="s">
        <v>3217</v>
      </c>
      <c r="J1726" s="3873"/>
      <c r="K1726" s="3873"/>
      <c r="L1726" s="3858"/>
      <c r="M1726" s="3851"/>
    </row>
    <row r="1727" spans="1:13" x14ac:dyDescent="0.2">
      <c r="A1727" s="42"/>
      <c r="B1727" s="42" t="s">
        <v>398</v>
      </c>
      <c r="C1727" s="220" t="s">
        <v>1348</v>
      </c>
      <c r="D1727" s="7"/>
      <c r="E1727" s="7"/>
      <c r="F1727" s="7"/>
      <c r="G1727" s="7"/>
      <c r="H1727" s="7"/>
      <c r="I1727" s="7"/>
      <c r="J1727" s="7"/>
      <c r="K1727" s="7"/>
      <c r="L1727" s="7"/>
      <c r="M1727" s="7"/>
    </row>
    <row r="1728" spans="1:13" ht="25.5" x14ac:dyDescent="0.2">
      <c r="A1728" s="42">
        <v>5</v>
      </c>
      <c r="B1728" s="42" t="s">
        <v>1299</v>
      </c>
      <c r="C1728" s="316" t="s">
        <v>1364</v>
      </c>
      <c r="D1728" s="8">
        <v>39885</v>
      </c>
      <c r="E1728" s="8">
        <v>40105</v>
      </c>
      <c r="F1728" s="3854">
        <v>216</v>
      </c>
      <c r="G1728" s="3854">
        <v>8</v>
      </c>
      <c r="H1728" s="7"/>
      <c r="I1728" s="7"/>
      <c r="J1728" s="7">
        <v>14</v>
      </c>
      <c r="K1728" s="7"/>
      <c r="L1728" s="7"/>
      <c r="M1728" s="216" t="s">
        <v>3576</v>
      </c>
    </row>
    <row r="1729" spans="1:13" ht="52.5" customHeight="1" x14ac:dyDescent="0.2">
      <c r="A1729" s="42">
        <v>1</v>
      </c>
      <c r="B1729" s="42" t="s">
        <v>2339</v>
      </c>
      <c r="C1729" s="316" t="s">
        <v>1349</v>
      </c>
      <c r="D1729" s="8">
        <v>39888</v>
      </c>
      <c r="E1729" s="8">
        <v>40170</v>
      </c>
      <c r="F1729" s="3855"/>
      <c r="G1729" s="3855"/>
      <c r="H1729" s="7"/>
      <c r="I1729" s="7"/>
      <c r="J1729" s="7">
        <v>23</v>
      </c>
      <c r="K1729" s="7"/>
      <c r="L1729" s="7"/>
      <c r="M1729" s="215" t="s">
        <v>1369</v>
      </c>
    </row>
    <row r="1730" spans="1:13" ht="29.25" customHeight="1" x14ac:dyDescent="0.2">
      <c r="A1730" s="42">
        <v>6</v>
      </c>
      <c r="B1730" s="42" t="s">
        <v>2340</v>
      </c>
      <c r="C1730" s="439" t="s">
        <v>1365</v>
      </c>
      <c r="D1730" s="8">
        <v>39822</v>
      </c>
      <c r="E1730" s="8">
        <v>40046</v>
      </c>
      <c r="F1730" s="3855"/>
      <c r="G1730" s="3855"/>
      <c r="H1730" s="7"/>
      <c r="I1730" s="7"/>
      <c r="J1730" s="7">
        <v>110</v>
      </c>
      <c r="K1730" s="7"/>
      <c r="L1730" s="7"/>
      <c r="M1730" s="11" t="s">
        <v>1366</v>
      </c>
    </row>
    <row r="1731" spans="1:13" ht="18.75" customHeight="1" x14ac:dyDescent="0.2">
      <c r="A1731" s="42">
        <v>4</v>
      </c>
      <c r="B1731" s="42" t="s">
        <v>400</v>
      </c>
      <c r="C1731" s="316" t="s">
        <v>1362</v>
      </c>
      <c r="D1731" s="8">
        <v>39827</v>
      </c>
      <c r="E1731" s="8">
        <v>40170</v>
      </c>
      <c r="F1731" s="3855"/>
      <c r="G1731" s="3855"/>
      <c r="H1731" s="7"/>
      <c r="I1731" s="7"/>
      <c r="J1731" s="7">
        <v>30</v>
      </c>
      <c r="K1731" s="7"/>
      <c r="L1731" s="7"/>
      <c r="M1731" s="11" t="s">
        <v>1363</v>
      </c>
    </row>
    <row r="1732" spans="1:13" x14ac:dyDescent="0.2">
      <c r="A1732" s="42">
        <v>3</v>
      </c>
      <c r="B1732" s="42" t="s">
        <v>399</v>
      </c>
      <c r="C1732" s="316" t="s">
        <v>1350</v>
      </c>
      <c r="D1732" s="8">
        <v>40085</v>
      </c>
      <c r="E1732" s="8">
        <v>40085</v>
      </c>
      <c r="F1732" s="3855"/>
      <c r="G1732" s="3855"/>
      <c r="H1732" s="7"/>
      <c r="I1732" s="7"/>
      <c r="J1732" s="7">
        <v>4</v>
      </c>
      <c r="K1732" s="7"/>
      <c r="L1732" s="7"/>
      <c r="M1732" s="7" t="s">
        <v>1357</v>
      </c>
    </row>
    <row r="1733" spans="1:13" ht="39" customHeight="1" x14ac:dyDescent="0.2">
      <c r="A1733" s="42">
        <v>2</v>
      </c>
      <c r="B1733" s="42" t="s">
        <v>1298</v>
      </c>
      <c r="C1733" s="316" t="s">
        <v>1360</v>
      </c>
      <c r="D1733" s="8">
        <v>39896</v>
      </c>
      <c r="E1733" s="8">
        <v>40072</v>
      </c>
      <c r="F1733" s="3856"/>
      <c r="G1733" s="3856"/>
      <c r="H1733" s="7"/>
      <c r="I1733" s="7"/>
      <c r="J1733" s="7">
        <v>13</v>
      </c>
      <c r="K1733" s="7"/>
      <c r="L1733" s="7"/>
      <c r="M1733" s="11" t="s">
        <v>1361</v>
      </c>
    </row>
    <row r="1734" spans="1:13" ht="15" x14ac:dyDescent="0.2">
      <c r="A1734" s="42"/>
      <c r="B1734" s="42"/>
      <c r="C1734" s="317"/>
      <c r="D1734" s="8"/>
      <c r="E1734" s="8"/>
      <c r="F1734" s="735"/>
      <c r="G1734" s="735"/>
      <c r="H1734" s="7"/>
      <c r="I1734" s="7"/>
      <c r="J1734" s="7"/>
      <c r="K1734" s="7"/>
      <c r="L1734" s="7"/>
      <c r="M1734" s="11"/>
    </row>
    <row r="1735" spans="1:13" ht="27" customHeight="1" x14ac:dyDescent="0.2">
      <c r="A1735" s="42">
        <v>7</v>
      </c>
      <c r="B1735" s="132" t="s">
        <v>2341</v>
      </c>
      <c r="C1735" s="251" t="s">
        <v>1367</v>
      </c>
      <c r="D1735" s="8">
        <v>39818</v>
      </c>
      <c r="E1735" s="8">
        <v>40177</v>
      </c>
      <c r="F1735" s="3854">
        <v>217</v>
      </c>
      <c r="G1735" s="3854">
        <v>1</v>
      </c>
      <c r="H1735" s="7"/>
      <c r="I1735" s="7"/>
      <c r="J1735" s="7">
        <v>175</v>
      </c>
      <c r="K1735" s="7"/>
      <c r="L1735" s="7"/>
      <c r="M1735" s="215" t="s">
        <v>1368</v>
      </c>
    </row>
    <row r="1736" spans="1:13" x14ac:dyDescent="0.2">
      <c r="A1736" s="42"/>
      <c r="B1736" s="132"/>
      <c r="C1736" s="431"/>
      <c r="D1736" s="8"/>
      <c r="E1736" s="8"/>
      <c r="F1736" s="3855"/>
      <c r="G1736" s="3855"/>
      <c r="H1736" s="7"/>
      <c r="I1736" s="7"/>
      <c r="J1736" s="7"/>
      <c r="K1736" s="7"/>
      <c r="L1736" s="215"/>
      <c r="M1736" s="215"/>
    </row>
    <row r="1737" spans="1:13" x14ac:dyDescent="0.2">
      <c r="A1737" s="42"/>
      <c r="B1737" s="42" t="s">
        <v>1735</v>
      </c>
      <c r="C1737" s="220" t="s">
        <v>1354</v>
      </c>
      <c r="D1737" s="7"/>
      <c r="E1737" s="7"/>
      <c r="F1737" s="3855"/>
      <c r="G1737" s="3855"/>
      <c r="H1737" s="7"/>
      <c r="I1737" s="7"/>
      <c r="J1737" s="7"/>
      <c r="K1737" s="7"/>
      <c r="L1737" s="7"/>
      <c r="M1737" s="7"/>
    </row>
    <row r="1738" spans="1:13" x14ac:dyDescent="0.2">
      <c r="A1738" s="42">
        <v>8</v>
      </c>
      <c r="B1738" s="42" t="s">
        <v>1736</v>
      </c>
      <c r="C1738" s="316" t="s">
        <v>1355</v>
      </c>
      <c r="D1738" s="8">
        <v>39842</v>
      </c>
      <c r="E1738" s="8">
        <v>39941</v>
      </c>
      <c r="F1738" s="3856"/>
      <c r="G1738" s="3856"/>
      <c r="H1738" s="7"/>
      <c r="I1738" s="7"/>
      <c r="J1738" s="7">
        <v>53</v>
      </c>
      <c r="K1738" s="7"/>
      <c r="L1738" s="7"/>
      <c r="M1738" s="7"/>
    </row>
    <row r="1739" spans="1:13" ht="14.25" customHeight="1" x14ac:dyDescent="0.2"/>
    <row r="1740" spans="1:13" x14ac:dyDescent="0.2">
      <c r="A1740" s="17" t="s">
        <v>908</v>
      </c>
      <c r="C1740" s="329"/>
      <c r="E1740" s="36" t="s">
        <v>2722</v>
      </c>
      <c r="F1740" s="36"/>
      <c r="J1740" s="10"/>
      <c r="K1740" s="10"/>
      <c r="L1740" s="10"/>
      <c r="M1740" s="10"/>
    </row>
    <row r="1741" spans="1:13" x14ac:dyDescent="0.2">
      <c r="A1741" t="s">
        <v>2723</v>
      </c>
      <c r="D1741" s="3" t="s">
        <v>2860</v>
      </c>
      <c r="E1741" s="330" t="s">
        <v>2861</v>
      </c>
      <c r="F1741" s="331"/>
      <c r="G1741" s="301" t="s">
        <v>2862</v>
      </c>
      <c r="J1741" s="10"/>
      <c r="K1741" s="10"/>
      <c r="L1741" s="10"/>
      <c r="M1741" s="10"/>
    </row>
    <row r="1742" spans="1:13" x14ac:dyDescent="0.2">
      <c r="A1742" s="17" t="s">
        <v>2727</v>
      </c>
      <c r="D1742" s="301"/>
      <c r="E1742" s="330"/>
      <c r="F1742" s="331"/>
      <c r="G1742" s="301"/>
      <c r="J1742" s="10"/>
      <c r="K1742" s="10"/>
      <c r="L1742" s="10"/>
      <c r="M1742" s="10"/>
    </row>
    <row r="1743" spans="1:13" x14ac:dyDescent="0.2">
      <c r="A1743" s="329"/>
      <c r="J1743" s="10"/>
      <c r="K1743" s="10"/>
      <c r="L1743" s="10"/>
      <c r="M1743" s="10"/>
    </row>
    <row r="1744" spans="1:13" x14ac:dyDescent="0.2">
      <c r="A1744" s="329"/>
      <c r="C1744" s="329"/>
    </row>
    <row r="1746" spans="1:13" ht="12.75" customHeight="1" x14ac:dyDescent="0.2">
      <c r="A1746" s="3860"/>
      <c r="B1746" s="3860"/>
      <c r="C1746" s="3845" t="s">
        <v>2859</v>
      </c>
      <c r="D1746" s="3845"/>
      <c r="E1746" s="3845"/>
      <c r="F1746" s="3845"/>
      <c r="G1746" s="3845"/>
      <c r="H1746" s="3845"/>
      <c r="I1746" s="3845"/>
      <c r="J1746" s="3845"/>
      <c r="K1746" s="3845"/>
      <c r="L1746" s="3852" t="s">
        <v>2858</v>
      </c>
      <c r="M1746" s="3852"/>
    </row>
    <row r="1747" spans="1:13" x14ac:dyDescent="0.2">
      <c r="A1747" s="3860"/>
      <c r="B1747" s="3860"/>
      <c r="C1747" s="3845"/>
      <c r="D1747" s="3845"/>
      <c r="E1747" s="3845"/>
      <c r="F1747" s="3845"/>
      <c r="G1747" s="3845"/>
      <c r="H1747" s="3845"/>
      <c r="I1747" s="3845"/>
      <c r="J1747" s="3845"/>
      <c r="K1747" s="3845"/>
      <c r="L1747" s="3852"/>
      <c r="M1747" s="3852"/>
    </row>
    <row r="1748" spans="1:13" x14ac:dyDescent="0.2">
      <c r="A1748" s="3860"/>
      <c r="B1748" s="3860"/>
      <c r="C1748" s="3845"/>
      <c r="D1748" s="3845"/>
      <c r="E1748" s="3845"/>
      <c r="F1748" s="3845"/>
      <c r="G1748" s="3845"/>
      <c r="H1748" s="3845"/>
      <c r="I1748" s="3845"/>
      <c r="J1748" s="3845"/>
      <c r="K1748" s="3845"/>
      <c r="L1748" s="3852"/>
      <c r="M1748" s="3852"/>
    </row>
    <row r="1749" spans="1:13" ht="12.75" customHeight="1" x14ac:dyDescent="0.2">
      <c r="A1749" s="3860"/>
      <c r="B1749" s="3860"/>
      <c r="C1749" s="3853" t="s">
        <v>2720</v>
      </c>
      <c r="D1749" s="3853"/>
      <c r="E1749" s="3853"/>
      <c r="F1749" s="3853"/>
      <c r="G1749" s="3853"/>
      <c r="H1749" s="3853"/>
      <c r="I1749" s="3853"/>
      <c r="J1749" s="3853"/>
      <c r="K1749" s="3853"/>
      <c r="L1749" s="3852" t="s">
        <v>1208</v>
      </c>
      <c r="M1749" s="3852"/>
    </row>
    <row r="1750" spans="1:13" ht="12.75" customHeight="1" x14ac:dyDescent="0.2">
      <c r="A1750" s="3860"/>
      <c r="B1750" s="3860"/>
      <c r="C1750" s="3853"/>
      <c r="D1750" s="3853"/>
      <c r="E1750" s="3853"/>
      <c r="F1750" s="3853"/>
      <c r="G1750" s="3853"/>
      <c r="H1750" s="3853"/>
      <c r="I1750" s="3853"/>
      <c r="J1750" s="3853"/>
      <c r="K1750" s="3853"/>
      <c r="L1750" s="3852"/>
      <c r="M1750" s="3852"/>
    </row>
    <row r="1751" spans="1:13" ht="12.75" customHeight="1" x14ac:dyDescent="0.2">
      <c r="A1751" s="3860"/>
      <c r="B1751" s="3860"/>
      <c r="C1751" s="3853"/>
      <c r="D1751" s="3853"/>
      <c r="E1751" s="3853"/>
      <c r="F1751" s="3853"/>
      <c r="G1751" s="3853"/>
      <c r="H1751" s="3853"/>
      <c r="I1751" s="3853"/>
      <c r="J1751" s="3853"/>
      <c r="K1751" s="3853"/>
      <c r="L1751" s="3852"/>
      <c r="M1751" s="3852"/>
    </row>
    <row r="1753" spans="1:13" x14ac:dyDescent="0.2">
      <c r="A1753" t="s">
        <v>1231</v>
      </c>
      <c r="J1753" t="s">
        <v>1271</v>
      </c>
    </row>
    <row r="1754" spans="1:13" x14ac:dyDescent="0.2">
      <c r="A1754" s="17" t="s">
        <v>2650</v>
      </c>
      <c r="E1754" s="17"/>
    </row>
    <row r="1755" spans="1:13" x14ac:dyDescent="0.2">
      <c r="A1755" s="17" t="s">
        <v>926</v>
      </c>
      <c r="J1755" s="3844"/>
      <c r="K1755" s="3844"/>
      <c r="L1755" s="3844"/>
      <c r="M1755" s="332"/>
    </row>
    <row r="1756" spans="1:13" x14ac:dyDescent="0.2">
      <c r="A1756" s="17" t="s">
        <v>887</v>
      </c>
      <c r="J1756" s="71"/>
      <c r="K1756" s="71"/>
      <c r="L1756" s="328"/>
      <c r="M1756" s="328"/>
    </row>
    <row r="1757" spans="1:13" x14ac:dyDescent="0.2">
      <c r="J1757" s="4"/>
      <c r="K1757" s="4"/>
      <c r="L1757" s="4"/>
      <c r="M1757" s="4"/>
    </row>
    <row r="1758" spans="1:13" x14ac:dyDescent="0.2">
      <c r="I1758" s="4"/>
      <c r="J1758" s="4"/>
      <c r="K1758" s="4"/>
    </row>
    <row r="1759" spans="1:13" ht="25.5" customHeight="1" x14ac:dyDescent="0.2">
      <c r="A1759" s="3845" t="s">
        <v>2864</v>
      </c>
      <c r="B1759" s="3845" t="s">
        <v>2865</v>
      </c>
      <c r="C1759" s="3845" t="s">
        <v>1212</v>
      </c>
      <c r="D1759" s="3863" t="s">
        <v>2866</v>
      </c>
      <c r="E1759" s="3864"/>
      <c r="F1759" s="3848" t="s">
        <v>3430</v>
      </c>
      <c r="G1759" s="3849"/>
      <c r="H1759" s="3841" t="s">
        <v>3429</v>
      </c>
      <c r="I1759" s="3841"/>
      <c r="J1759" s="3872" t="s">
        <v>1211</v>
      </c>
      <c r="K1759" s="3872" t="s">
        <v>2872</v>
      </c>
      <c r="L1759" s="3857" t="s">
        <v>2915</v>
      </c>
      <c r="M1759" s="3850" t="s">
        <v>2873</v>
      </c>
    </row>
    <row r="1760" spans="1:13" ht="18" x14ac:dyDescent="0.2">
      <c r="A1760" s="3845"/>
      <c r="B1760" s="3845"/>
      <c r="C1760" s="3845"/>
      <c r="D1760" s="6" t="s">
        <v>2867</v>
      </c>
      <c r="E1760" s="6" t="s">
        <v>2868</v>
      </c>
      <c r="F1760" s="6" t="s">
        <v>2870</v>
      </c>
      <c r="G1760" s="6" t="s">
        <v>2871</v>
      </c>
      <c r="H1760" s="325" t="s">
        <v>3216</v>
      </c>
      <c r="I1760" s="325" t="s">
        <v>3217</v>
      </c>
      <c r="J1760" s="3873"/>
      <c r="K1760" s="3873"/>
      <c r="L1760" s="3858"/>
      <c r="M1760" s="3851"/>
    </row>
    <row r="1761" spans="1:13" x14ac:dyDescent="0.2">
      <c r="A1761" s="14"/>
      <c r="B1761" s="55" t="s">
        <v>1308</v>
      </c>
      <c r="C1761" s="315" t="s">
        <v>1307</v>
      </c>
      <c r="D1761" s="6"/>
      <c r="E1761" s="6"/>
      <c r="F1761" s="6"/>
      <c r="G1761" s="6"/>
      <c r="H1761" s="6"/>
      <c r="I1761" s="6"/>
      <c r="J1761" s="14"/>
      <c r="K1761" s="14"/>
      <c r="L1761" s="15"/>
      <c r="M1761" s="15"/>
    </row>
    <row r="1762" spans="1:13" x14ac:dyDescent="0.2">
      <c r="A1762" s="1">
        <v>1</v>
      </c>
      <c r="B1762" s="57" t="s">
        <v>1309</v>
      </c>
      <c r="C1762" s="316" t="s">
        <v>2651</v>
      </c>
      <c r="D1762" s="8">
        <v>39833</v>
      </c>
      <c r="E1762" s="8">
        <v>39905</v>
      </c>
      <c r="F1762" s="3854">
        <v>217</v>
      </c>
      <c r="G1762" s="3854">
        <v>2</v>
      </c>
      <c r="H1762" s="7"/>
      <c r="I1762" s="7"/>
      <c r="J1762" s="7">
        <v>34</v>
      </c>
      <c r="K1762" s="7"/>
      <c r="L1762" s="7"/>
      <c r="M1762" s="7"/>
    </row>
    <row r="1763" spans="1:13" x14ac:dyDescent="0.2">
      <c r="A1763" s="1"/>
      <c r="B1763" s="56">
        <v>310.29000000000002</v>
      </c>
      <c r="C1763" s="220" t="s">
        <v>2527</v>
      </c>
      <c r="D1763" s="8"/>
      <c r="E1763" s="8"/>
      <c r="F1763" s="3855"/>
      <c r="G1763" s="3855"/>
      <c r="H1763" s="7"/>
      <c r="I1763" s="7"/>
      <c r="J1763" s="7"/>
      <c r="K1763" s="7"/>
      <c r="L1763" s="7"/>
      <c r="M1763" s="7"/>
    </row>
    <row r="1764" spans="1:13" x14ac:dyDescent="0.2">
      <c r="A1764" s="1">
        <v>2</v>
      </c>
      <c r="B1764" s="57" t="s">
        <v>1310</v>
      </c>
      <c r="C1764" s="316" t="s">
        <v>2648</v>
      </c>
      <c r="D1764" s="8">
        <v>39825</v>
      </c>
      <c r="E1764" s="8">
        <v>39825</v>
      </c>
      <c r="F1764" s="3855"/>
      <c r="G1764" s="3855"/>
      <c r="H1764" s="7"/>
      <c r="I1764" s="7"/>
      <c r="J1764" s="7">
        <v>3</v>
      </c>
      <c r="K1764" s="7"/>
      <c r="L1764" s="7"/>
      <c r="M1764" s="7"/>
    </row>
    <row r="1765" spans="1:13" x14ac:dyDescent="0.2">
      <c r="A1765" s="1">
        <v>3</v>
      </c>
      <c r="B1765" s="57" t="s">
        <v>1311</v>
      </c>
      <c r="C1765" s="316" t="s">
        <v>1273</v>
      </c>
      <c r="D1765" s="8">
        <v>39814</v>
      </c>
      <c r="E1765" s="8">
        <v>39844</v>
      </c>
      <c r="F1765" s="3855"/>
      <c r="G1765" s="3855"/>
      <c r="H1765" s="7"/>
      <c r="I1765" s="7"/>
      <c r="J1765" s="7">
        <v>10</v>
      </c>
      <c r="K1765" s="7"/>
      <c r="L1765" s="7"/>
      <c r="M1765" s="7"/>
    </row>
    <row r="1766" spans="1:13" x14ac:dyDescent="0.2">
      <c r="A1766" s="1">
        <v>4</v>
      </c>
      <c r="B1766" s="57" t="s">
        <v>1312</v>
      </c>
      <c r="C1766" s="316" t="s">
        <v>1347</v>
      </c>
      <c r="D1766" s="30" t="s">
        <v>2652</v>
      </c>
      <c r="E1766" s="30" t="s">
        <v>2652</v>
      </c>
      <c r="F1766" s="3855"/>
      <c r="G1766" s="3856"/>
      <c r="H1766" s="7"/>
      <c r="I1766" s="7"/>
      <c r="J1766" s="7">
        <v>2</v>
      </c>
      <c r="K1766" s="7"/>
      <c r="L1766" s="7"/>
      <c r="M1766" s="7"/>
    </row>
    <row r="1767" spans="1:13" ht="15" x14ac:dyDescent="0.2">
      <c r="A1767" s="1"/>
      <c r="B1767" s="57" t="s">
        <v>1122</v>
      </c>
      <c r="C1767" s="220" t="s">
        <v>1123</v>
      </c>
      <c r="D1767" s="30"/>
      <c r="E1767" s="30"/>
      <c r="F1767" s="3855"/>
      <c r="G1767" s="580"/>
      <c r="H1767" s="7"/>
      <c r="I1767" s="7"/>
      <c r="J1767" s="7"/>
      <c r="K1767" s="7"/>
      <c r="L1767" s="7"/>
      <c r="M1767" s="7"/>
    </row>
    <row r="1768" spans="1:13" ht="12.75" customHeight="1" x14ac:dyDescent="0.2">
      <c r="A1768" s="64">
        <v>5</v>
      </c>
      <c r="B1768" s="95" t="s">
        <v>1124</v>
      </c>
      <c r="C1768" s="460" t="s">
        <v>1125</v>
      </c>
      <c r="D1768" s="8">
        <v>39509</v>
      </c>
      <c r="E1768" s="8">
        <v>39596</v>
      </c>
      <c r="F1768" s="3855"/>
      <c r="G1768" s="580">
        <v>3</v>
      </c>
      <c r="H1768" s="7">
        <v>1</v>
      </c>
      <c r="I1768" s="7"/>
      <c r="J1768" s="7">
        <v>196</v>
      </c>
      <c r="K1768" s="7"/>
      <c r="L1768" s="7"/>
      <c r="M1768" s="7"/>
    </row>
    <row r="1769" spans="1:13" ht="12.75" customHeight="1" x14ac:dyDescent="0.2">
      <c r="A1769" s="1">
        <v>6</v>
      </c>
      <c r="B1769" s="95" t="s">
        <v>1124</v>
      </c>
      <c r="C1769" s="460" t="s">
        <v>1125</v>
      </c>
      <c r="D1769" s="8">
        <v>39587</v>
      </c>
      <c r="E1769" s="8">
        <v>39724</v>
      </c>
      <c r="F1769" s="3855"/>
      <c r="G1769" s="580">
        <v>4</v>
      </c>
      <c r="H1769" s="7">
        <v>1</v>
      </c>
      <c r="I1769" s="7"/>
      <c r="J1769" s="7">
        <v>300</v>
      </c>
      <c r="K1769" s="7"/>
      <c r="L1769" s="7"/>
      <c r="M1769" s="7"/>
    </row>
    <row r="1770" spans="1:13" ht="12.75" customHeight="1" x14ac:dyDescent="0.2">
      <c r="A1770" s="1">
        <v>7</v>
      </c>
      <c r="B1770" s="95" t="s">
        <v>1124</v>
      </c>
      <c r="C1770" s="460" t="s">
        <v>1125</v>
      </c>
      <c r="D1770" s="8">
        <v>39688</v>
      </c>
      <c r="E1770" s="8">
        <v>39820</v>
      </c>
      <c r="F1770" s="3855"/>
      <c r="G1770" s="580">
        <v>5</v>
      </c>
      <c r="H1770" s="7">
        <v>1</v>
      </c>
      <c r="I1770" s="7"/>
      <c r="J1770" s="7">
        <v>300</v>
      </c>
      <c r="K1770" s="7"/>
      <c r="L1770" s="7"/>
      <c r="M1770" s="7"/>
    </row>
    <row r="1771" spans="1:13" ht="12.75" customHeight="1" x14ac:dyDescent="0.2">
      <c r="A1771" s="1">
        <v>8</v>
      </c>
      <c r="B1771" s="95" t="s">
        <v>1124</v>
      </c>
      <c r="C1771" s="460" t="s">
        <v>1125</v>
      </c>
      <c r="D1771" s="8">
        <v>39824</v>
      </c>
      <c r="E1771" s="8">
        <v>39941</v>
      </c>
      <c r="F1771" s="3855"/>
      <c r="G1771" s="580">
        <v>6</v>
      </c>
      <c r="H1771" s="7">
        <v>1</v>
      </c>
      <c r="I1771" s="7"/>
      <c r="J1771" s="7">
        <v>300</v>
      </c>
      <c r="K1771" s="7"/>
      <c r="L1771" s="7"/>
      <c r="M1771" s="7"/>
    </row>
    <row r="1772" spans="1:13" ht="12.75" customHeight="1" x14ac:dyDescent="0.2">
      <c r="A1772" s="1">
        <v>9</v>
      </c>
      <c r="B1772" s="95" t="s">
        <v>1124</v>
      </c>
      <c r="C1772" s="460" t="s">
        <v>1125</v>
      </c>
      <c r="D1772" s="8">
        <v>39941</v>
      </c>
      <c r="E1772" s="8">
        <v>40021</v>
      </c>
      <c r="F1772" s="3856"/>
      <c r="G1772" s="580">
        <v>7</v>
      </c>
      <c r="H1772" s="7">
        <v>1</v>
      </c>
      <c r="I1772" s="7"/>
      <c r="J1772" s="7">
        <v>200</v>
      </c>
      <c r="K1772" s="7"/>
      <c r="L1772" s="7"/>
      <c r="M1772" s="7"/>
    </row>
    <row r="1773" spans="1:13" ht="12.75" customHeight="1" x14ac:dyDescent="0.2">
      <c r="A1773" s="1">
        <v>10</v>
      </c>
      <c r="B1773" s="95" t="s">
        <v>1124</v>
      </c>
      <c r="C1773" s="460" t="s">
        <v>1125</v>
      </c>
      <c r="D1773" s="8">
        <v>40022</v>
      </c>
      <c r="E1773" s="8">
        <v>40139</v>
      </c>
      <c r="F1773" s="3854">
        <v>218</v>
      </c>
      <c r="G1773" s="580">
        <v>1</v>
      </c>
      <c r="H1773" s="7">
        <v>1</v>
      </c>
      <c r="I1773" s="7"/>
      <c r="J1773" s="7">
        <v>300</v>
      </c>
      <c r="K1773" s="7"/>
      <c r="L1773" s="7"/>
      <c r="M1773" s="7"/>
    </row>
    <row r="1774" spans="1:13" ht="15" x14ac:dyDescent="0.2">
      <c r="A1774" s="1">
        <v>11</v>
      </c>
      <c r="B1774" s="42" t="s">
        <v>1127</v>
      </c>
      <c r="C1774" s="316" t="s">
        <v>1137</v>
      </c>
      <c r="D1774" s="8">
        <v>39397</v>
      </c>
      <c r="E1774" s="8">
        <v>39703</v>
      </c>
      <c r="F1774" s="3855"/>
      <c r="G1774" s="580">
        <v>2</v>
      </c>
      <c r="H1774" s="7">
        <v>1</v>
      </c>
      <c r="I1774" s="7"/>
      <c r="J1774" s="7">
        <v>300</v>
      </c>
      <c r="K1774" s="7"/>
      <c r="L1774" s="7"/>
      <c r="M1774" s="7"/>
    </row>
    <row r="1775" spans="1:13" ht="15" x14ac:dyDescent="0.2">
      <c r="A1775" s="1">
        <v>12</v>
      </c>
      <c r="B1775" s="42" t="s">
        <v>1127</v>
      </c>
      <c r="C1775" s="316" t="s">
        <v>1137</v>
      </c>
      <c r="D1775" s="8">
        <v>39704</v>
      </c>
      <c r="E1775" s="8">
        <v>39976</v>
      </c>
      <c r="F1775" s="3856"/>
      <c r="G1775" s="580">
        <v>3</v>
      </c>
      <c r="H1775" s="7">
        <v>1</v>
      </c>
      <c r="I1775" s="7"/>
      <c r="J1775" s="7">
        <v>300</v>
      </c>
      <c r="K1775" s="7"/>
      <c r="L1775" s="7"/>
      <c r="M1775" s="7"/>
    </row>
    <row r="1776" spans="1:13" x14ac:dyDescent="0.2">
      <c r="A1776" s="4"/>
      <c r="B1776" s="105"/>
      <c r="C1776" s="37"/>
      <c r="D1776" s="38"/>
      <c r="E1776" s="38"/>
    </row>
    <row r="1777" spans="1:13" x14ac:dyDescent="0.2">
      <c r="A1777" s="17" t="s">
        <v>908</v>
      </c>
      <c r="C1777" s="329"/>
      <c r="E1777" s="36" t="s">
        <v>2722</v>
      </c>
      <c r="F1777" s="36"/>
      <c r="J1777" s="10"/>
      <c r="K1777" s="10"/>
      <c r="L1777" s="10"/>
      <c r="M1777" s="10"/>
    </row>
    <row r="1778" spans="1:13" x14ac:dyDescent="0.2">
      <c r="A1778" t="s">
        <v>2723</v>
      </c>
      <c r="D1778" s="3" t="s">
        <v>2860</v>
      </c>
      <c r="E1778" s="330" t="s">
        <v>2861</v>
      </c>
      <c r="F1778" s="331"/>
      <c r="G1778" s="301" t="s">
        <v>2862</v>
      </c>
      <c r="J1778" s="10"/>
      <c r="K1778" s="10"/>
      <c r="L1778" s="10"/>
      <c r="M1778" s="10"/>
    </row>
    <row r="1779" spans="1:13" x14ac:dyDescent="0.2">
      <c r="A1779" s="17" t="s">
        <v>2727</v>
      </c>
      <c r="D1779" s="301"/>
      <c r="E1779" s="330"/>
      <c r="F1779" s="331"/>
      <c r="G1779" s="301"/>
      <c r="J1779" s="10"/>
      <c r="K1779" s="10"/>
      <c r="L1779" s="10"/>
      <c r="M1779" s="10"/>
    </row>
    <row r="1780" spans="1:13" x14ac:dyDescent="0.2">
      <c r="A1780" s="329"/>
      <c r="J1780" s="10"/>
      <c r="K1780" s="10"/>
      <c r="L1780" s="10"/>
      <c r="M1780" s="10"/>
    </row>
    <row r="1781" spans="1:13" x14ac:dyDescent="0.2">
      <c r="A1781" s="329"/>
      <c r="C1781" s="329"/>
    </row>
    <row r="1783" spans="1:13" ht="12.75" customHeight="1" x14ac:dyDescent="0.2">
      <c r="A1783" s="3860"/>
      <c r="B1783" s="3860"/>
      <c r="C1783" s="3845" t="s">
        <v>2859</v>
      </c>
      <c r="D1783" s="3845"/>
      <c r="E1783" s="3845"/>
      <c r="F1783" s="3845"/>
      <c r="G1783" s="3845"/>
      <c r="H1783" s="3845"/>
      <c r="I1783" s="3845"/>
      <c r="J1783" s="3845"/>
      <c r="K1783" s="3845"/>
      <c r="L1783" s="3946" t="s">
        <v>2858</v>
      </c>
      <c r="M1783" s="3947"/>
    </row>
    <row r="1784" spans="1:13" x14ac:dyDescent="0.2">
      <c r="A1784" s="3860"/>
      <c r="B1784" s="3860"/>
      <c r="C1784" s="3845"/>
      <c r="D1784" s="3845"/>
      <c r="E1784" s="3845"/>
      <c r="F1784" s="3845"/>
      <c r="G1784" s="3845"/>
      <c r="H1784" s="3845"/>
      <c r="I1784" s="3845"/>
      <c r="J1784" s="3845"/>
      <c r="K1784" s="3845"/>
      <c r="L1784" s="3948"/>
      <c r="M1784" s="3949"/>
    </row>
    <row r="1785" spans="1:13" x14ac:dyDescent="0.2">
      <c r="A1785" s="3860"/>
      <c r="B1785" s="3860"/>
      <c r="C1785" s="3845"/>
      <c r="D1785" s="3845"/>
      <c r="E1785" s="3845"/>
      <c r="F1785" s="3845"/>
      <c r="G1785" s="3845"/>
      <c r="H1785" s="3845"/>
      <c r="I1785" s="3845"/>
      <c r="J1785" s="3845"/>
      <c r="K1785" s="3845"/>
      <c r="L1785" s="3948"/>
      <c r="M1785" s="3949"/>
    </row>
    <row r="1786" spans="1:13" ht="12.75" customHeight="1" x14ac:dyDescent="0.2">
      <c r="A1786" s="3860"/>
      <c r="B1786" s="3860"/>
      <c r="C1786" s="3853" t="s">
        <v>2720</v>
      </c>
      <c r="D1786" s="3853"/>
      <c r="E1786" s="3853"/>
      <c r="F1786" s="3853"/>
      <c r="G1786" s="3853"/>
      <c r="H1786" s="3853"/>
      <c r="I1786" s="3853"/>
      <c r="J1786" s="3853"/>
      <c r="K1786" s="3853"/>
      <c r="L1786" s="3852" t="s">
        <v>1208</v>
      </c>
      <c r="M1786" s="3852"/>
    </row>
    <row r="1787" spans="1:13" ht="12.75" customHeight="1" x14ac:dyDescent="0.2">
      <c r="A1787" s="3860"/>
      <c r="B1787" s="3860"/>
      <c r="C1787" s="3853"/>
      <c r="D1787" s="3853"/>
      <c r="E1787" s="3853"/>
      <c r="F1787" s="3853"/>
      <c r="G1787" s="3853"/>
      <c r="H1787" s="3853"/>
      <c r="I1787" s="3853"/>
      <c r="J1787" s="3853"/>
      <c r="K1787" s="3853"/>
      <c r="L1787" s="3852"/>
      <c r="M1787" s="3852"/>
    </row>
    <row r="1788" spans="1:13" ht="12.75" customHeight="1" x14ac:dyDescent="0.2">
      <c r="A1788" s="3860"/>
      <c r="B1788" s="3860"/>
      <c r="C1788" s="3853"/>
      <c r="D1788" s="3853"/>
      <c r="E1788" s="3853"/>
      <c r="F1788" s="3853"/>
      <c r="G1788" s="3853"/>
      <c r="H1788" s="3853"/>
      <c r="I1788" s="3853"/>
      <c r="J1788" s="3853"/>
      <c r="K1788" s="3853"/>
      <c r="L1788" s="3852"/>
      <c r="M1788" s="3852"/>
    </row>
    <row r="1790" spans="1:13" x14ac:dyDescent="0.2">
      <c r="A1790" t="s">
        <v>1231</v>
      </c>
      <c r="J1790" t="s">
        <v>1271</v>
      </c>
    </row>
    <row r="1791" spans="1:13" x14ac:dyDescent="0.2">
      <c r="A1791" s="17" t="s">
        <v>927</v>
      </c>
      <c r="F1791" s="17"/>
    </row>
    <row r="1792" spans="1:13" x14ac:dyDescent="0.2">
      <c r="A1792" s="17" t="s">
        <v>928</v>
      </c>
      <c r="J1792" s="3844"/>
      <c r="K1792" s="3844"/>
      <c r="L1792" s="3844"/>
      <c r="M1792" s="332"/>
    </row>
    <row r="1793" spans="1:13" x14ac:dyDescent="0.2">
      <c r="A1793" s="17" t="s">
        <v>887</v>
      </c>
      <c r="J1793" s="71"/>
      <c r="K1793" s="71"/>
      <c r="L1793" s="73"/>
      <c r="M1793" s="73"/>
    </row>
    <row r="1794" spans="1:13" x14ac:dyDescent="0.2">
      <c r="J1794" s="4"/>
      <c r="K1794" s="4"/>
      <c r="L1794" s="4"/>
      <c r="M1794" s="4"/>
    </row>
    <row r="1795" spans="1:13" x14ac:dyDescent="0.2">
      <c r="I1795" s="4"/>
      <c r="J1795" s="4"/>
      <c r="K1795" s="4"/>
    </row>
    <row r="1796" spans="1:13" ht="24.75" customHeight="1" x14ac:dyDescent="0.2">
      <c r="A1796" s="3845" t="s">
        <v>2864</v>
      </c>
      <c r="B1796" s="3845" t="s">
        <v>2865</v>
      </c>
      <c r="C1796" s="3845" t="s">
        <v>1212</v>
      </c>
      <c r="D1796" s="3863" t="s">
        <v>2866</v>
      </c>
      <c r="E1796" s="3864"/>
      <c r="F1796" s="3848" t="s">
        <v>3430</v>
      </c>
      <c r="G1796" s="3849"/>
      <c r="H1796" s="3841" t="s">
        <v>3429</v>
      </c>
      <c r="I1796" s="3841"/>
      <c r="J1796" s="3872" t="s">
        <v>1211</v>
      </c>
      <c r="K1796" s="3872" t="s">
        <v>2872</v>
      </c>
      <c r="L1796" s="3857" t="s">
        <v>2915</v>
      </c>
      <c r="M1796" s="3850" t="s">
        <v>2873</v>
      </c>
    </row>
    <row r="1797" spans="1:13" ht="18" x14ac:dyDescent="0.2">
      <c r="A1797" s="3845"/>
      <c r="B1797" s="3845"/>
      <c r="C1797" s="3845"/>
      <c r="D1797" s="6" t="s">
        <v>2867</v>
      </c>
      <c r="E1797" s="6" t="s">
        <v>2868</v>
      </c>
      <c r="F1797" s="6" t="s">
        <v>2870</v>
      </c>
      <c r="G1797" s="6" t="s">
        <v>2871</v>
      </c>
      <c r="H1797" s="325" t="s">
        <v>3216</v>
      </c>
      <c r="I1797" s="325" t="s">
        <v>3217</v>
      </c>
      <c r="J1797" s="3873"/>
      <c r="K1797" s="3873"/>
      <c r="L1797" s="3858"/>
      <c r="M1797" s="3851"/>
    </row>
    <row r="1798" spans="1:13" x14ac:dyDescent="0.2">
      <c r="A1798" s="14"/>
      <c r="B1798" s="14" t="s">
        <v>456</v>
      </c>
      <c r="C1798" s="315" t="s">
        <v>2503</v>
      </c>
      <c r="D1798" s="6"/>
      <c r="E1798" s="6"/>
      <c r="F1798" s="6"/>
      <c r="G1798" s="6"/>
      <c r="H1798" s="6"/>
      <c r="I1798" s="6"/>
      <c r="J1798" s="14"/>
      <c r="K1798" s="14"/>
      <c r="L1798" s="15"/>
      <c r="M1798" s="15"/>
    </row>
    <row r="1799" spans="1:13" ht="46.5" customHeight="1" x14ac:dyDescent="0.2">
      <c r="A1799" s="14">
        <v>1</v>
      </c>
      <c r="B1799" s="140" t="s">
        <v>2560</v>
      </c>
      <c r="C1799" s="461" t="s">
        <v>2561</v>
      </c>
      <c r="D1799" s="138">
        <v>39871</v>
      </c>
      <c r="E1799" s="138">
        <v>40144</v>
      </c>
      <c r="F1799" s="3854">
        <v>218</v>
      </c>
      <c r="G1799" s="3854">
        <v>4</v>
      </c>
      <c r="H1799" s="6"/>
      <c r="I1799" s="6"/>
      <c r="J1799" s="43">
        <v>20</v>
      </c>
      <c r="K1799" s="43"/>
      <c r="M1799" s="55" t="s">
        <v>2581</v>
      </c>
    </row>
    <row r="1800" spans="1:13" x14ac:dyDescent="0.2">
      <c r="A1800" s="14"/>
      <c r="B1800" s="13" t="s">
        <v>1752</v>
      </c>
      <c r="C1800" s="315" t="s">
        <v>2527</v>
      </c>
      <c r="D1800" s="6"/>
      <c r="E1800" s="6"/>
      <c r="F1800" s="3855"/>
      <c r="G1800" s="3855"/>
      <c r="H1800" s="6"/>
      <c r="I1800" s="6"/>
      <c r="J1800" s="14"/>
      <c r="K1800" s="14"/>
      <c r="L1800" s="15"/>
      <c r="M1800" s="15"/>
    </row>
    <row r="1801" spans="1:13" x14ac:dyDescent="0.2">
      <c r="A1801" s="1">
        <v>2</v>
      </c>
      <c r="B1801" s="49" t="s">
        <v>1293</v>
      </c>
      <c r="C1801" s="316" t="s">
        <v>1346</v>
      </c>
      <c r="D1801" s="8">
        <v>40148</v>
      </c>
      <c r="E1801" s="8">
        <v>40178</v>
      </c>
      <c r="F1801" s="3855"/>
      <c r="G1801" s="3855"/>
      <c r="H1801" s="7"/>
      <c r="I1801" s="7"/>
      <c r="J1801" s="1">
        <v>1</v>
      </c>
      <c r="K1801" s="1"/>
      <c r="L1801" s="7"/>
      <c r="M1801" s="7"/>
    </row>
    <row r="1802" spans="1:13" x14ac:dyDescent="0.2">
      <c r="A1802" s="1">
        <v>3</v>
      </c>
      <c r="B1802" s="45" t="s">
        <v>1296</v>
      </c>
      <c r="C1802" s="316" t="s">
        <v>1297</v>
      </c>
      <c r="D1802" s="8">
        <v>39814</v>
      </c>
      <c r="E1802" s="8">
        <v>40178</v>
      </c>
      <c r="F1802" s="3855"/>
      <c r="G1802" s="3855"/>
      <c r="H1802" s="7"/>
      <c r="I1802" s="7"/>
      <c r="J1802" s="1">
        <v>102</v>
      </c>
      <c r="K1802" s="1"/>
      <c r="L1802" s="7"/>
      <c r="M1802" s="7"/>
    </row>
    <row r="1803" spans="1:13" x14ac:dyDescent="0.2">
      <c r="A1803" s="1">
        <v>4</v>
      </c>
      <c r="B1803" s="45" t="s">
        <v>1296</v>
      </c>
      <c r="C1803" s="316" t="s">
        <v>1078</v>
      </c>
      <c r="D1803" s="8">
        <v>40118</v>
      </c>
      <c r="E1803" s="8">
        <v>40147</v>
      </c>
      <c r="F1803" s="3855"/>
      <c r="G1803" s="3855"/>
      <c r="H1803" s="7"/>
      <c r="I1803" s="7"/>
      <c r="J1803" s="1">
        <v>7</v>
      </c>
      <c r="K1803" s="1"/>
      <c r="L1803" s="7"/>
      <c r="M1803" s="7"/>
    </row>
    <row r="1804" spans="1:13" x14ac:dyDescent="0.2">
      <c r="A1804" s="1">
        <v>5</v>
      </c>
      <c r="B1804" s="49" t="s">
        <v>1294</v>
      </c>
      <c r="C1804" s="316" t="s">
        <v>1347</v>
      </c>
      <c r="D1804" s="8">
        <v>39814</v>
      </c>
      <c r="E1804" s="8">
        <v>39903</v>
      </c>
      <c r="F1804" s="3855"/>
      <c r="G1804" s="3855"/>
      <c r="H1804" s="7"/>
      <c r="I1804" s="7"/>
      <c r="J1804" s="1">
        <v>2</v>
      </c>
      <c r="K1804" s="1"/>
      <c r="L1804" s="7"/>
      <c r="M1804" s="7"/>
    </row>
    <row r="1805" spans="1:13" x14ac:dyDescent="0.2">
      <c r="A1805" s="1"/>
      <c r="B1805" s="49" t="s">
        <v>1734</v>
      </c>
      <c r="C1805" s="220" t="s">
        <v>1334</v>
      </c>
      <c r="D1805" s="8"/>
      <c r="E1805" s="8"/>
      <c r="F1805" s="3855"/>
      <c r="G1805" s="3855"/>
      <c r="H1805" s="7"/>
      <c r="I1805" s="7"/>
      <c r="J1805" s="1"/>
      <c r="K1805" s="1"/>
      <c r="L1805" s="7"/>
      <c r="M1805" s="7"/>
    </row>
    <row r="1806" spans="1:13" x14ac:dyDescent="0.2">
      <c r="A1806" s="1">
        <v>6</v>
      </c>
      <c r="B1806" s="49" t="s">
        <v>1295</v>
      </c>
      <c r="C1806" s="316" t="s">
        <v>1345</v>
      </c>
      <c r="D1806" s="8">
        <v>39814</v>
      </c>
      <c r="E1806" s="8">
        <v>40178</v>
      </c>
      <c r="F1806" s="3855"/>
      <c r="G1806" s="3855"/>
      <c r="H1806" s="7"/>
      <c r="I1806" s="7"/>
      <c r="J1806" s="1">
        <v>24</v>
      </c>
      <c r="K1806" s="1"/>
      <c r="L1806" s="7"/>
      <c r="M1806" s="7"/>
    </row>
    <row r="1807" spans="1:13" x14ac:dyDescent="0.2">
      <c r="A1807" s="1"/>
      <c r="B1807" s="42" t="s">
        <v>2565</v>
      </c>
      <c r="C1807" s="220" t="s">
        <v>2566</v>
      </c>
      <c r="D1807" s="8"/>
      <c r="E1807" s="8"/>
      <c r="F1807" s="3855"/>
      <c r="G1807" s="3855"/>
      <c r="H1807" s="7"/>
      <c r="I1807" s="7"/>
      <c r="J1807" s="7"/>
      <c r="K1807" s="7"/>
      <c r="L1807" s="7"/>
      <c r="M1807" s="7"/>
    </row>
    <row r="1808" spans="1:13" x14ac:dyDescent="0.2">
      <c r="A1808" s="1">
        <v>7</v>
      </c>
      <c r="B1808" s="49"/>
      <c r="C1808" s="316" t="s">
        <v>2573</v>
      </c>
      <c r="D1808" s="8"/>
      <c r="E1808" s="8"/>
      <c r="F1808" s="3855"/>
      <c r="G1808" s="3855"/>
      <c r="H1808" s="7"/>
      <c r="I1808" s="7"/>
      <c r="J1808" s="1">
        <v>8</v>
      </c>
      <c r="K1808" s="1"/>
      <c r="L1808" s="7"/>
      <c r="M1808" s="7"/>
    </row>
    <row r="1809" spans="1:13" x14ac:dyDescent="0.2">
      <c r="A1809" s="1">
        <v>8</v>
      </c>
      <c r="B1809" s="49"/>
      <c r="C1809" s="316" t="s">
        <v>2574</v>
      </c>
      <c r="D1809" s="8"/>
      <c r="E1809" s="8"/>
      <c r="F1809" s="3855"/>
      <c r="G1809" s="3855"/>
      <c r="H1809" s="7"/>
      <c r="I1809" s="7"/>
      <c r="J1809" s="7"/>
      <c r="K1809" s="7"/>
      <c r="L1809" s="7"/>
      <c r="M1809" s="7"/>
    </row>
    <row r="1810" spans="1:13" x14ac:dyDescent="0.2">
      <c r="A1810" s="1">
        <v>9</v>
      </c>
      <c r="B1810" s="49"/>
      <c r="C1810" s="316" t="s">
        <v>2575</v>
      </c>
      <c r="D1810" s="8"/>
      <c r="E1810" s="8"/>
      <c r="F1810" s="3855"/>
      <c r="G1810" s="3855"/>
      <c r="H1810" s="7"/>
      <c r="I1810" s="7"/>
      <c r="J1810" s="7"/>
      <c r="K1810" s="7"/>
      <c r="L1810" s="7"/>
      <c r="M1810" s="7"/>
    </row>
    <row r="1811" spans="1:13" x14ac:dyDescent="0.2">
      <c r="A1811" s="1">
        <v>10</v>
      </c>
      <c r="B1811" s="49"/>
      <c r="C1811" s="316" t="s">
        <v>2576</v>
      </c>
      <c r="D1811" s="8"/>
      <c r="E1811" s="8"/>
      <c r="F1811" s="3855"/>
      <c r="G1811" s="3855"/>
      <c r="H1811" s="7"/>
      <c r="I1811" s="7"/>
      <c r="J1811" s="7"/>
      <c r="K1811" s="7"/>
      <c r="L1811" s="7"/>
      <c r="M1811" s="7"/>
    </row>
    <row r="1812" spans="1:13" x14ac:dyDescent="0.2">
      <c r="A1812" s="1">
        <v>11</v>
      </c>
      <c r="B1812" s="49"/>
      <c r="C1812" s="316" t="s">
        <v>2577</v>
      </c>
      <c r="D1812" s="8"/>
      <c r="E1812" s="8"/>
      <c r="F1812" s="3855"/>
      <c r="G1812" s="3855"/>
      <c r="H1812" s="7"/>
      <c r="I1812" s="7"/>
      <c r="J1812" s="7"/>
      <c r="K1812" s="7"/>
      <c r="L1812" s="7"/>
      <c r="M1812" s="7"/>
    </row>
    <row r="1813" spans="1:13" x14ac:dyDescent="0.2">
      <c r="A1813" s="1">
        <v>12</v>
      </c>
      <c r="B1813" s="49"/>
      <c r="C1813" s="316" t="s">
        <v>2578</v>
      </c>
      <c r="D1813" s="8"/>
      <c r="E1813" s="8"/>
      <c r="F1813" s="3855"/>
      <c r="G1813" s="3855"/>
      <c r="H1813" s="7"/>
      <c r="I1813" s="7"/>
      <c r="J1813" s="7"/>
      <c r="K1813" s="7"/>
      <c r="L1813" s="7"/>
      <c r="M1813" s="7"/>
    </row>
    <row r="1814" spans="1:13" x14ac:dyDescent="0.2">
      <c r="A1814" s="1">
        <v>13</v>
      </c>
      <c r="B1814" s="49"/>
      <c r="C1814" s="316" t="s">
        <v>2579</v>
      </c>
      <c r="D1814" s="8"/>
      <c r="E1814" s="8"/>
      <c r="F1814" s="3855"/>
      <c r="G1814" s="3855"/>
      <c r="H1814" s="7"/>
      <c r="I1814" s="7"/>
      <c r="J1814" s="7"/>
      <c r="K1814" s="7"/>
      <c r="L1814" s="7"/>
      <c r="M1814" s="7"/>
    </row>
    <row r="1815" spans="1:13" x14ac:dyDescent="0.2">
      <c r="A1815" s="1">
        <v>14</v>
      </c>
      <c r="B1815" s="49"/>
      <c r="C1815" s="316" t="s">
        <v>2580</v>
      </c>
      <c r="D1815" s="8"/>
      <c r="E1815" s="8"/>
      <c r="F1815" s="3856"/>
      <c r="G1815" s="3856"/>
      <c r="H1815" s="7"/>
      <c r="I1815" s="7"/>
      <c r="J1815" s="7"/>
      <c r="K1815" s="7"/>
      <c r="L1815" s="7"/>
      <c r="M1815" s="7"/>
    </row>
    <row r="1816" spans="1:13" x14ac:dyDescent="0.2">
      <c r="A1816" s="10"/>
      <c r="B1816" s="10"/>
      <c r="C1816" s="10"/>
      <c r="D1816" s="10"/>
      <c r="E1816" s="10"/>
      <c r="F1816" s="10"/>
      <c r="G1816" s="10"/>
      <c r="H1816" s="10"/>
      <c r="I1816" s="10"/>
      <c r="J1816" s="10"/>
      <c r="K1816" s="10"/>
      <c r="L1816" s="10"/>
      <c r="M1816" s="10"/>
    </row>
    <row r="1817" spans="1:13" x14ac:dyDescent="0.2">
      <c r="A1817" s="17" t="s">
        <v>908</v>
      </c>
      <c r="C1817" s="329"/>
      <c r="D1817" s="3934" t="s">
        <v>2722</v>
      </c>
      <c r="E1817" s="3934"/>
      <c r="F1817" s="3934"/>
      <c r="G1817" s="3934"/>
      <c r="J1817" s="10"/>
      <c r="K1817" s="10"/>
      <c r="L1817" s="10"/>
      <c r="M1817" s="10"/>
    </row>
    <row r="1818" spans="1:13" x14ac:dyDescent="0.2">
      <c r="A1818" t="s">
        <v>2723</v>
      </c>
      <c r="D1818" s="3" t="s">
        <v>2860</v>
      </c>
      <c r="E1818" s="330" t="s">
        <v>2861</v>
      </c>
      <c r="F1818" s="331"/>
      <c r="G1818" s="301" t="s">
        <v>2862</v>
      </c>
      <c r="J1818" s="10"/>
      <c r="K1818" s="10"/>
      <c r="L1818" s="10"/>
      <c r="M1818" s="10"/>
    </row>
    <row r="1819" spans="1:13" x14ac:dyDescent="0.2">
      <c r="A1819" s="17" t="s">
        <v>2727</v>
      </c>
      <c r="D1819" s="301"/>
      <c r="E1819" s="330"/>
      <c r="F1819" s="331"/>
      <c r="G1819" s="301"/>
      <c r="J1819" s="10"/>
      <c r="K1819" s="10"/>
      <c r="L1819" s="10"/>
      <c r="M1819" s="10"/>
    </row>
    <row r="1820" spans="1:13" x14ac:dyDescent="0.2">
      <c r="A1820" s="329"/>
    </row>
    <row r="1821" spans="1:13" x14ac:dyDescent="0.2">
      <c r="A1821" s="329"/>
      <c r="C1821" s="329"/>
    </row>
    <row r="1822" spans="1:13" ht="12.75" customHeight="1" x14ac:dyDescent="0.2">
      <c r="A1822" s="3860"/>
      <c r="B1822" s="3860"/>
      <c r="C1822" s="3845" t="s">
        <v>2859</v>
      </c>
      <c r="D1822" s="3845"/>
      <c r="E1822" s="3845"/>
      <c r="F1822" s="3845"/>
      <c r="G1822" s="3845"/>
      <c r="H1822" s="3845"/>
      <c r="I1822" s="3845"/>
      <c r="J1822" s="3845"/>
      <c r="K1822" s="3845"/>
      <c r="L1822" s="3852" t="s">
        <v>2858</v>
      </c>
      <c r="M1822" s="3852"/>
    </row>
    <row r="1823" spans="1:13" x14ac:dyDescent="0.2">
      <c r="A1823" s="3860"/>
      <c r="B1823" s="3860"/>
      <c r="C1823" s="3845"/>
      <c r="D1823" s="3845"/>
      <c r="E1823" s="3845"/>
      <c r="F1823" s="3845"/>
      <c r="G1823" s="3845"/>
      <c r="H1823" s="3845"/>
      <c r="I1823" s="3845"/>
      <c r="J1823" s="3845"/>
      <c r="K1823" s="3845"/>
      <c r="L1823" s="3852"/>
      <c r="M1823" s="3852"/>
    </row>
    <row r="1824" spans="1:13" x14ac:dyDescent="0.2">
      <c r="A1824" s="3860"/>
      <c r="B1824" s="3860"/>
      <c r="C1824" s="3845"/>
      <c r="D1824" s="3845"/>
      <c r="E1824" s="3845"/>
      <c r="F1824" s="3845"/>
      <c r="G1824" s="3845"/>
      <c r="H1824" s="3845"/>
      <c r="I1824" s="3845"/>
      <c r="J1824" s="3845"/>
      <c r="K1824" s="3845"/>
      <c r="L1824" s="3852"/>
      <c r="M1824" s="3852"/>
    </row>
    <row r="1825" spans="1:13" ht="12.75" customHeight="1" x14ac:dyDescent="0.2">
      <c r="A1825" s="3860"/>
      <c r="B1825" s="3860"/>
      <c r="C1825" s="3853" t="s">
        <v>2720</v>
      </c>
      <c r="D1825" s="3853"/>
      <c r="E1825" s="3853"/>
      <c r="F1825" s="3853"/>
      <c r="G1825" s="3853"/>
      <c r="H1825" s="3853"/>
      <c r="I1825" s="3853"/>
      <c r="J1825" s="3853"/>
      <c r="K1825" s="3853"/>
      <c r="L1825" s="3852" t="s">
        <v>1208</v>
      </c>
      <c r="M1825" s="3852"/>
    </row>
    <row r="1826" spans="1:13" ht="12.75" customHeight="1" x14ac:dyDescent="0.2">
      <c r="A1826" s="3860"/>
      <c r="B1826" s="3860"/>
      <c r="C1826" s="3853"/>
      <c r="D1826" s="3853"/>
      <c r="E1826" s="3853"/>
      <c r="F1826" s="3853"/>
      <c r="G1826" s="3853"/>
      <c r="H1826" s="3853"/>
      <c r="I1826" s="3853"/>
      <c r="J1826" s="3853"/>
      <c r="K1826" s="3853"/>
      <c r="L1826" s="3852"/>
      <c r="M1826" s="3852"/>
    </row>
    <row r="1827" spans="1:13" ht="12.75" customHeight="1" x14ac:dyDescent="0.2">
      <c r="A1827" s="3860"/>
      <c r="B1827" s="3860"/>
      <c r="C1827" s="3853"/>
      <c r="D1827" s="3853"/>
      <c r="E1827" s="3853"/>
      <c r="F1827" s="3853"/>
      <c r="G1827" s="3853"/>
      <c r="H1827" s="3853"/>
      <c r="I1827" s="3853"/>
      <c r="J1827" s="3853"/>
      <c r="K1827" s="3853"/>
      <c r="L1827" s="3852"/>
      <c r="M1827" s="3852"/>
    </row>
    <row r="1829" spans="1:13" x14ac:dyDescent="0.2">
      <c r="A1829" t="s">
        <v>1231</v>
      </c>
      <c r="J1829" t="s">
        <v>1271</v>
      </c>
    </row>
    <row r="1830" spans="1:13" x14ac:dyDescent="0.2">
      <c r="A1830" s="17" t="s">
        <v>929</v>
      </c>
      <c r="F1830" s="17" t="s">
        <v>2485</v>
      </c>
    </row>
    <row r="1831" spans="1:13" x14ac:dyDescent="0.2">
      <c r="A1831" s="17" t="s">
        <v>930</v>
      </c>
      <c r="J1831" s="3844"/>
      <c r="K1831" s="3844"/>
      <c r="L1831" s="3844"/>
      <c r="M1831" s="332"/>
    </row>
    <row r="1832" spans="1:13" x14ac:dyDescent="0.2">
      <c r="A1832" s="17" t="s">
        <v>2729</v>
      </c>
      <c r="J1832" s="71"/>
      <c r="K1832" s="71"/>
      <c r="L1832" s="73"/>
      <c r="M1832" s="73"/>
    </row>
    <row r="1833" spans="1:13" x14ac:dyDescent="0.2">
      <c r="J1833" s="4"/>
      <c r="K1833" s="4"/>
      <c r="L1833" s="4"/>
      <c r="M1833" s="4"/>
    </row>
    <row r="1834" spans="1:13" x14ac:dyDescent="0.2">
      <c r="I1834" s="4"/>
      <c r="J1834" s="4"/>
      <c r="K1834" s="4"/>
    </row>
    <row r="1835" spans="1:13" ht="26.25" customHeight="1" x14ac:dyDescent="0.2">
      <c r="A1835" s="3845" t="s">
        <v>2864</v>
      </c>
      <c r="B1835" s="3845" t="s">
        <v>2865</v>
      </c>
      <c r="C1835" s="3845" t="s">
        <v>1212</v>
      </c>
      <c r="D1835" s="3863" t="s">
        <v>2866</v>
      </c>
      <c r="E1835" s="3864"/>
      <c r="F1835" s="3848" t="s">
        <v>3430</v>
      </c>
      <c r="G1835" s="3849"/>
      <c r="H1835" s="3841" t="s">
        <v>3429</v>
      </c>
      <c r="I1835" s="3841"/>
      <c r="J1835" s="3872" t="s">
        <v>1211</v>
      </c>
      <c r="K1835" s="3872" t="s">
        <v>2872</v>
      </c>
      <c r="L1835" s="3857" t="s">
        <v>2915</v>
      </c>
      <c r="M1835" s="3850" t="s">
        <v>2873</v>
      </c>
    </row>
    <row r="1836" spans="1:13" ht="12.75" customHeight="1" x14ac:dyDescent="0.2">
      <c r="A1836" s="3845"/>
      <c r="B1836" s="3845"/>
      <c r="C1836" s="3845"/>
      <c r="D1836" s="6" t="s">
        <v>2867</v>
      </c>
      <c r="E1836" s="6" t="s">
        <v>2868</v>
      </c>
      <c r="F1836" s="6" t="s">
        <v>2870</v>
      </c>
      <c r="G1836" s="6" t="s">
        <v>2871</v>
      </c>
      <c r="H1836" s="325" t="s">
        <v>3216</v>
      </c>
      <c r="I1836" s="325" t="s">
        <v>3217</v>
      </c>
      <c r="J1836" s="3873"/>
      <c r="K1836" s="3873"/>
      <c r="L1836" s="3858"/>
      <c r="M1836" s="3851"/>
    </row>
    <row r="1837" spans="1:13" x14ac:dyDescent="0.2">
      <c r="A1837" s="14"/>
      <c r="B1837" s="55" t="s">
        <v>2845</v>
      </c>
      <c r="C1837" s="315" t="s">
        <v>2503</v>
      </c>
      <c r="D1837" s="6"/>
      <c r="E1837" s="6"/>
      <c r="F1837" s="6"/>
      <c r="G1837" s="6"/>
      <c r="H1837" s="6"/>
      <c r="I1837" s="6"/>
      <c r="J1837" s="14"/>
      <c r="K1837" s="14"/>
      <c r="L1837" s="15"/>
      <c r="M1837" s="15"/>
    </row>
    <row r="1838" spans="1:13" x14ac:dyDescent="0.2">
      <c r="A1838" s="7">
        <v>1</v>
      </c>
      <c r="B1838" s="57" t="s">
        <v>2309</v>
      </c>
      <c r="C1838" s="316" t="s">
        <v>2647</v>
      </c>
      <c r="D1838" s="8">
        <v>39857</v>
      </c>
      <c r="E1838" s="8">
        <v>40164</v>
      </c>
      <c r="F1838" s="3854">
        <v>218</v>
      </c>
      <c r="G1838" s="3854">
        <v>5</v>
      </c>
      <c r="H1838" s="7"/>
      <c r="I1838" s="7"/>
      <c r="J1838" s="7">
        <v>163</v>
      </c>
      <c r="K1838" s="7"/>
      <c r="L1838" s="7"/>
      <c r="M1838" s="7"/>
    </row>
    <row r="1839" spans="1:13" x14ac:dyDescent="0.2">
      <c r="A1839" s="7">
        <v>2</v>
      </c>
      <c r="B1839" s="57" t="s">
        <v>2310</v>
      </c>
      <c r="C1839" s="316" t="s">
        <v>2649</v>
      </c>
      <c r="D1839" s="8">
        <v>39867</v>
      </c>
      <c r="E1839" s="8">
        <v>40171</v>
      </c>
      <c r="F1839" s="3855"/>
      <c r="G1839" s="3855"/>
      <c r="H1839" s="7"/>
      <c r="I1839" s="7"/>
      <c r="J1839" s="7">
        <v>60</v>
      </c>
      <c r="K1839" s="7"/>
      <c r="L1839" s="7"/>
      <c r="M1839" s="7"/>
    </row>
    <row r="1840" spans="1:13" x14ac:dyDescent="0.2">
      <c r="A1840" s="7"/>
      <c r="B1840" s="57" t="s">
        <v>2846</v>
      </c>
      <c r="C1840" s="220" t="s">
        <v>2527</v>
      </c>
      <c r="D1840" s="8"/>
      <c r="E1840" s="8"/>
      <c r="F1840" s="3855"/>
      <c r="G1840" s="3855"/>
      <c r="H1840" s="7"/>
      <c r="I1840" s="7"/>
      <c r="J1840" s="7"/>
      <c r="K1840" s="7"/>
      <c r="L1840" s="7"/>
      <c r="M1840" s="7"/>
    </row>
    <row r="1841" spans="1:13" x14ac:dyDescent="0.2">
      <c r="A1841" s="7">
        <v>3</v>
      </c>
      <c r="B1841" s="57" t="s">
        <v>2311</v>
      </c>
      <c r="C1841" s="316" t="s">
        <v>1347</v>
      </c>
      <c r="D1841" s="8">
        <v>39815</v>
      </c>
      <c r="E1841" s="8">
        <v>40025</v>
      </c>
      <c r="F1841" s="3855"/>
      <c r="G1841" s="3855"/>
      <c r="H1841" s="7"/>
      <c r="I1841" s="7"/>
      <c r="J1841" s="7">
        <v>7</v>
      </c>
      <c r="K1841" s="7"/>
      <c r="L1841" s="7"/>
      <c r="M1841" s="7"/>
    </row>
    <row r="1842" spans="1:13" x14ac:dyDescent="0.2">
      <c r="A1842" s="7">
        <v>4</v>
      </c>
      <c r="B1842" s="57" t="s">
        <v>1306</v>
      </c>
      <c r="C1842" s="316" t="s">
        <v>2648</v>
      </c>
      <c r="D1842" s="8">
        <v>39814</v>
      </c>
      <c r="E1842" s="8">
        <v>40178</v>
      </c>
      <c r="F1842" s="3855"/>
      <c r="G1842" s="3855"/>
      <c r="H1842" s="7"/>
      <c r="I1842" s="7"/>
      <c r="J1842" s="7">
        <v>13</v>
      </c>
      <c r="K1842" s="7"/>
      <c r="L1842" s="7"/>
      <c r="M1842" s="7"/>
    </row>
    <row r="1843" spans="1:13" x14ac:dyDescent="0.2">
      <c r="A1843" s="7">
        <v>5</v>
      </c>
      <c r="B1843" s="57" t="s">
        <v>2312</v>
      </c>
      <c r="C1843" s="316" t="s">
        <v>1273</v>
      </c>
      <c r="D1843" s="8">
        <v>39814</v>
      </c>
      <c r="E1843" s="8">
        <v>40178</v>
      </c>
      <c r="F1843" s="3856"/>
      <c r="G1843" s="3856"/>
      <c r="H1843" s="7"/>
      <c r="I1843" s="7"/>
      <c r="J1843" s="7">
        <v>5</v>
      </c>
      <c r="K1843" s="7"/>
      <c r="L1843" s="7"/>
      <c r="M1843" s="7"/>
    </row>
    <row r="1844" spans="1:13" x14ac:dyDescent="0.2">
      <c r="A1844" s="7"/>
      <c r="B1844" s="7"/>
      <c r="C1844" s="316"/>
      <c r="D1844" s="8"/>
      <c r="E1844" s="8"/>
      <c r="F1844" s="7"/>
      <c r="G1844" s="7"/>
      <c r="H1844" s="7"/>
      <c r="I1844" s="7"/>
      <c r="J1844" s="7"/>
      <c r="K1844" s="7"/>
      <c r="L1844" s="7"/>
      <c r="M1844" s="7"/>
    </row>
    <row r="1846" spans="1:13" x14ac:dyDescent="0.2">
      <c r="A1846" s="17" t="s">
        <v>908</v>
      </c>
      <c r="C1846" s="329"/>
      <c r="E1846" s="36" t="s">
        <v>2722</v>
      </c>
      <c r="F1846" s="36"/>
      <c r="J1846" s="10"/>
      <c r="K1846" s="10"/>
      <c r="L1846" s="10"/>
      <c r="M1846" s="10"/>
    </row>
    <row r="1847" spans="1:13" x14ac:dyDescent="0.2">
      <c r="A1847" t="s">
        <v>2723</v>
      </c>
      <c r="D1847" s="3" t="s">
        <v>2860</v>
      </c>
      <c r="E1847" s="330" t="s">
        <v>2861</v>
      </c>
      <c r="F1847" s="331"/>
      <c r="G1847" s="301" t="s">
        <v>2862</v>
      </c>
      <c r="J1847" s="10"/>
      <c r="K1847" s="10"/>
      <c r="L1847" s="10"/>
      <c r="M1847" s="10"/>
    </row>
    <row r="1848" spans="1:13" x14ac:dyDescent="0.2">
      <c r="A1848" s="17" t="s">
        <v>2727</v>
      </c>
      <c r="D1848" s="301"/>
      <c r="E1848" s="330"/>
      <c r="F1848" s="331"/>
      <c r="G1848" s="301"/>
      <c r="J1848" s="10"/>
      <c r="K1848" s="10"/>
      <c r="L1848" s="10"/>
      <c r="M1848" s="10"/>
    </row>
    <row r="1849" spans="1:13" x14ac:dyDescent="0.2">
      <c r="A1849" s="329"/>
      <c r="J1849" s="10"/>
      <c r="K1849" s="10"/>
      <c r="L1849" s="10"/>
      <c r="M1849" s="10"/>
    </row>
    <row r="1850" spans="1:13" x14ac:dyDescent="0.2">
      <c r="A1850" s="329"/>
      <c r="C1850" s="329"/>
    </row>
    <row r="1852" spans="1:13" ht="12.75" customHeight="1" x14ac:dyDescent="0.2">
      <c r="A1852" s="3860"/>
      <c r="B1852" s="3860"/>
      <c r="C1852" s="3845" t="s">
        <v>2859</v>
      </c>
      <c r="D1852" s="3845"/>
      <c r="E1852" s="3845"/>
      <c r="F1852" s="3845"/>
      <c r="G1852" s="3845"/>
      <c r="H1852" s="3845"/>
      <c r="I1852" s="3845"/>
      <c r="J1852" s="3845"/>
      <c r="K1852" s="3845"/>
      <c r="L1852" s="3852" t="s">
        <v>2858</v>
      </c>
      <c r="M1852" s="3852"/>
    </row>
    <row r="1853" spans="1:13" x14ac:dyDescent="0.2">
      <c r="A1853" s="3860"/>
      <c r="B1853" s="3860"/>
      <c r="C1853" s="3845"/>
      <c r="D1853" s="3845"/>
      <c r="E1853" s="3845"/>
      <c r="F1853" s="3845"/>
      <c r="G1853" s="3845"/>
      <c r="H1853" s="3845"/>
      <c r="I1853" s="3845"/>
      <c r="J1853" s="3845"/>
      <c r="K1853" s="3845"/>
      <c r="L1853" s="3852"/>
      <c r="M1853" s="3852"/>
    </row>
    <row r="1854" spans="1:13" x14ac:dyDescent="0.2">
      <c r="A1854" s="3860"/>
      <c r="B1854" s="3860"/>
      <c r="C1854" s="3845"/>
      <c r="D1854" s="3845"/>
      <c r="E1854" s="3845"/>
      <c r="F1854" s="3845"/>
      <c r="G1854" s="3845"/>
      <c r="H1854" s="3845"/>
      <c r="I1854" s="3845"/>
      <c r="J1854" s="3845"/>
      <c r="K1854" s="3845"/>
      <c r="L1854" s="3852"/>
      <c r="M1854" s="3852"/>
    </row>
    <row r="1855" spans="1:13" ht="12.75" customHeight="1" x14ac:dyDescent="0.2">
      <c r="A1855" s="3860"/>
      <c r="B1855" s="3860"/>
      <c r="C1855" s="3853" t="s">
        <v>2720</v>
      </c>
      <c r="D1855" s="3853"/>
      <c r="E1855" s="3853"/>
      <c r="F1855" s="3853"/>
      <c r="G1855" s="3853"/>
      <c r="H1855" s="3853"/>
      <c r="I1855" s="3853"/>
      <c r="J1855" s="3853"/>
      <c r="K1855" s="3853"/>
      <c r="L1855" s="3852" t="s">
        <v>1208</v>
      </c>
      <c r="M1855" s="3852"/>
    </row>
    <row r="1856" spans="1:13" ht="12.75" customHeight="1" x14ac:dyDescent="0.2">
      <c r="A1856" s="3860"/>
      <c r="B1856" s="3860"/>
      <c r="C1856" s="3853"/>
      <c r="D1856" s="3853"/>
      <c r="E1856" s="3853"/>
      <c r="F1856" s="3853"/>
      <c r="G1856" s="3853"/>
      <c r="H1856" s="3853"/>
      <c r="I1856" s="3853"/>
      <c r="J1856" s="3853"/>
      <c r="K1856" s="3853"/>
      <c r="L1856" s="3852"/>
      <c r="M1856" s="3852"/>
    </row>
    <row r="1857" spans="1:13" ht="12.75" customHeight="1" x14ac:dyDescent="0.2">
      <c r="A1857" s="3860"/>
      <c r="B1857" s="3860"/>
      <c r="C1857" s="3853"/>
      <c r="D1857" s="3853"/>
      <c r="E1857" s="3853"/>
      <c r="F1857" s="3853"/>
      <c r="G1857" s="3853"/>
      <c r="H1857" s="3853"/>
      <c r="I1857" s="3853"/>
      <c r="J1857" s="3853"/>
      <c r="K1857" s="3853"/>
      <c r="L1857" s="3852"/>
      <c r="M1857" s="3852"/>
    </row>
    <row r="1859" spans="1:13" x14ac:dyDescent="0.2">
      <c r="A1859" t="s">
        <v>1231</v>
      </c>
      <c r="J1859" t="s">
        <v>1271</v>
      </c>
    </row>
    <row r="1860" spans="1:13" x14ac:dyDescent="0.2">
      <c r="A1860" s="17" t="s">
        <v>931</v>
      </c>
    </row>
    <row r="1861" spans="1:13" x14ac:dyDescent="0.2">
      <c r="A1861" s="17" t="s">
        <v>902</v>
      </c>
      <c r="J1861" s="3844"/>
      <c r="K1861" s="3844"/>
      <c r="L1861" s="3844"/>
      <c r="M1861" s="332"/>
    </row>
    <row r="1862" spans="1:13" x14ac:dyDescent="0.2">
      <c r="A1862" s="17" t="s">
        <v>887</v>
      </c>
      <c r="J1862" s="71"/>
      <c r="K1862" s="71"/>
      <c r="L1862" s="73"/>
      <c r="M1862" s="73"/>
    </row>
    <row r="1863" spans="1:13" x14ac:dyDescent="0.2">
      <c r="J1863" s="4"/>
      <c r="K1863" s="4"/>
      <c r="L1863" s="4"/>
      <c r="M1863" s="4"/>
    </row>
    <row r="1864" spans="1:13" x14ac:dyDescent="0.2">
      <c r="I1864" s="4"/>
      <c r="J1864" s="4"/>
      <c r="K1864" s="4"/>
    </row>
    <row r="1865" spans="1:13" ht="26.25" customHeight="1" x14ac:dyDescent="0.2">
      <c r="A1865" s="3845" t="s">
        <v>2864</v>
      </c>
      <c r="B1865" s="3845" t="s">
        <v>2865</v>
      </c>
      <c r="C1865" s="3845" t="s">
        <v>1212</v>
      </c>
      <c r="D1865" s="3863" t="s">
        <v>2866</v>
      </c>
      <c r="E1865" s="3864"/>
      <c r="F1865" s="3848" t="s">
        <v>3432</v>
      </c>
      <c r="G1865" s="3849"/>
      <c r="H1865" s="3841" t="s">
        <v>3429</v>
      </c>
      <c r="I1865" s="3841"/>
      <c r="J1865" s="3872" t="s">
        <v>1211</v>
      </c>
      <c r="K1865" s="3872" t="s">
        <v>2872</v>
      </c>
      <c r="L1865" s="3857" t="s">
        <v>2915</v>
      </c>
      <c r="M1865" s="3850" t="s">
        <v>2873</v>
      </c>
    </row>
    <row r="1866" spans="1:13" ht="18" x14ac:dyDescent="0.2">
      <c r="A1866" s="3845"/>
      <c r="B1866" s="3845"/>
      <c r="C1866" s="3845"/>
      <c r="D1866" s="6" t="s">
        <v>2867</v>
      </c>
      <c r="E1866" s="6" t="s">
        <v>2868</v>
      </c>
      <c r="F1866" s="6" t="s">
        <v>2870</v>
      </c>
      <c r="G1866" s="6" t="s">
        <v>2871</v>
      </c>
      <c r="H1866" s="325" t="s">
        <v>3216</v>
      </c>
      <c r="I1866" s="325" t="s">
        <v>3217</v>
      </c>
      <c r="J1866" s="3873"/>
      <c r="K1866" s="3873"/>
      <c r="L1866" s="3858"/>
      <c r="M1866" s="3851"/>
    </row>
    <row r="1867" spans="1:13" x14ac:dyDescent="0.2">
      <c r="A1867" s="14"/>
      <c r="B1867" s="13" t="s">
        <v>2843</v>
      </c>
      <c r="C1867" s="315" t="s">
        <v>406</v>
      </c>
      <c r="D1867" s="6"/>
      <c r="E1867" s="6"/>
      <c r="F1867" s="6"/>
      <c r="G1867" s="6"/>
      <c r="H1867" s="6"/>
      <c r="I1867" s="6"/>
      <c r="J1867" s="14"/>
      <c r="K1867" s="14"/>
      <c r="L1867" s="15"/>
      <c r="M1867" s="15"/>
    </row>
    <row r="1868" spans="1:13" x14ac:dyDescent="0.2">
      <c r="A1868" s="1">
        <v>1</v>
      </c>
      <c r="B1868" s="39" t="s">
        <v>404</v>
      </c>
      <c r="C1868" s="316" t="s">
        <v>2643</v>
      </c>
      <c r="D1868" s="8">
        <v>39833</v>
      </c>
      <c r="E1868" s="8">
        <v>39882</v>
      </c>
      <c r="F1868" s="3854">
        <v>218</v>
      </c>
      <c r="G1868" s="3854">
        <v>6</v>
      </c>
      <c r="H1868" s="7"/>
      <c r="I1868" s="7"/>
      <c r="J1868" s="7">
        <v>21</v>
      </c>
      <c r="K1868" s="7"/>
      <c r="L1868" s="7"/>
      <c r="M1868" s="7"/>
    </row>
    <row r="1869" spans="1:13" x14ac:dyDescent="0.2">
      <c r="A1869" s="1"/>
      <c r="B1869" s="46" t="s">
        <v>2844</v>
      </c>
      <c r="C1869" s="220" t="s">
        <v>2527</v>
      </c>
      <c r="D1869" s="8"/>
      <c r="E1869" s="8"/>
      <c r="F1869" s="3855"/>
      <c r="G1869" s="3855"/>
      <c r="H1869" s="7"/>
      <c r="I1869" s="7"/>
      <c r="J1869" s="7"/>
      <c r="K1869" s="7"/>
      <c r="L1869" s="7"/>
      <c r="M1869" s="7"/>
    </row>
    <row r="1870" spans="1:13" x14ac:dyDescent="0.2">
      <c r="A1870" s="1">
        <v>2</v>
      </c>
      <c r="B1870" s="39" t="s">
        <v>402</v>
      </c>
      <c r="C1870" s="316" t="s">
        <v>2641</v>
      </c>
      <c r="D1870" s="8">
        <v>39722</v>
      </c>
      <c r="E1870" s="8">
        <v>39813</v>
      </c>
      <c r="F1870" s="3855"/>
      <c r="G1870" s="3855"/>
      <c r="H1870" s="7"/>
      <c r="I1870" s="7"/>
      <c r="J1870" s="7">
        <v>3</v>
      </c>
      <c r="K1870" s="7"/>
      <c r="L1870" s="7"/>
      <c r="M1870" s="7"/>
    </row>
    <row r="1871" spans="1:13" x14ac:dyDescent="0.2">
      <c r="A1871" s="1">
        <v>3</v>
      </c>
      <c r="B1871" s="39" t="s">
        <v>403</v>
      </c>
      <c r="C1871" s="316" t="s">
        <v>2642</v>
      </c>
      <c r="D1871" s="8">
        <v>39742</v>
      </c>
      <c r="E1871" s="8">
        <v>39813</v>
      </c>
      <c r="F1871" s="3855"/>
      <c r="G1871" s="3855"/>
      <c r="H1871" s="7"/>
      <c r="I1871" s="7"/>
      <c r="J1871" s="7">
        <v>11</v>
      </c>
      <c r="K1871" s="7"/>
      <c r="L1871" s="7"/>
      <c r="M1871" s="7"/>
    </row>
    <row r="1872" spans="1:13" x14ac:dyDescent="0.2">
      <c r="A1872" s="1">
        <v>4</v>
      </c>
      <c r="B1872" s="39" t="s">
        <v>1303</v>
      </c>
      <c r="C1872" s="316" t="s">
        <v>1273</v>
      </c>
      <c r="D1872" s="8">
        <v>39448</v>
      </c>
      <c r="E1872" s="8">
        <v>39813</v>
      </c>
      <c r="F1872" s="3856"/>
      <c r="G1872" s="3856"/>
      <c r="H1872" s="7"/>
      <c r="I1872" s="7"/>
      <c r="J1872" s="7">
        <v>15</v>
      </c>
      <c r="K1872" s="7"/>
      <c r="L1872" s="7"/>
      <c r="M1872" s="7"/>
    </row>
    <row r="1873" spans="1:13" x14ac:dyDescent="0.2">
      <c r="A1873" s="7"/>
      <c r="B1873" s="7"/>
      <c r="C1873" s="316"/>
      <c r="D1873" s="8"/>
      <c r="E1873" s="8"/>
      <c r="F1873" s="7"/>
      <c r="G1873" s="7"/>
      <c r="H1873" s="7"/>
      <c r="I1873" s="7"/>
      <c r="J1873" s="7"/>
      <c r="K1873" s="7"/>
      <c r="L1873" s="7"/>
      <c r="M1873" s="7"/>
    </row>
    <row r="1874" spans="1:13" x14ac:dyDescent="0.2">
      <c r="A1874" s="7"/>
      <c r="B1874" s="7"/>
      <c r="C1874" s="316"/>
      <c r="D1874" s="8"/>
      <c r="E1874" s="8"/>
      <c r="F1874" s="7"/>
      <c r="G1874" s="7"/>
      <c r="H1874" s="7"/>
      <c r="I1874" s="7"/>
      <c r="J1874" s="7"/>
      <c r="K1874" s="7"/>
      <c r="L1874" s="7"/>
      <c r="M1874" s="7"/>
    </row>
    <row r="1876" spans="1:13" x14ac:dyDescent="0.2">
      <c r="A1876" s="17" t="s">
        <v>908</v>
      </c>
      <c r="C1876" s="329"/>
      <c r="E1876" s="36" t="s">
        <v>2722</v>
      </c>
      <c r="F1876" s="36"/>
      <c r="J1876" s="10"/>
      <c r="K1876" s="10"/>
      <c r="L1876" s="10"/>
      <c r="M1876" s="10"/>
    </row>
    <row r="1877" spans="1:13" x14ac:dyDescent="0.2">
      <c r="A1877" s="17" t="s">
        <v>2723</v>
      </c>
      <c r="D1877" s="3" t="s">
        <v>2860</v>
      </c>
      <c r="E1877" s="330" t="s">
        <v>2861</v>
      </c>
      <c r="F1877" s="331"/>
      <c r="G1877" s="301" t="s">
        <v>2862</v>
      </c>
      <c r="J1877" s="10"/>
      <c r="K1877" s="10"/>
      <c r="L1877" s="10"/>
      <c r="M1877" s="10"/>
    </row>
    <row r="1878" spans="1:13" x14ac:dyDescent="0.2">
      <c r="A1878" s="17" t="s">
        <v>2727</v>
      </c>
      <c r="D1878" s="301"/>
      <c r="E1878" s="330"/>
      <c r="F1878" s="331"/>
      <c r="G1878" s="301"/>
      <c r="J1878" s="10"/>
      <c r="K1878" s="10"/>
      <c r="L1878" s="10"/>
      <c r="M1878" s="10"/>
    </row>
    <row r="1879" spans="1:13" x14ac:dyDescent="0.2">
      <c r="A1879" s="329"/>
      <c r="J1879" s="10"/>
      <c r="K1879" s="10"/>
      <c r="L1879" s="10"/>
      <c r="M1879" s="10"/>
    </row>
    <row r="1880" spans="1:13" x14ac:dyDescent="0.2">
      <c r="A1880" s="329"/>
      <c r="C1880" s="329"/>
    </row>
    <row r="1882" spans="1:13" ht="12.75" customHeight="1" x14ac:dyDescent="0.2">
      <c r="A1882" s="3860"/>
      <c r="B1882" s="3860"/>
      <c r="C1882" s="3845" t="s">
        <v>2859</v>
      </c>
      <c r="D1882" s="3845"/>
      <c r="E1882" s="3845"/>
      <c r="F1882" s="3845"/>
      <c r="G1882" s="3845"/>
      <c r="H1882" s="3845"/>
      <c r="I1882" s="3845"/>
      <c r="J1882" s="3845"/>
      <c r="K1882" s="3845"/>
      <c r="L1882" s="3852" t="s">
        <v>2858</v>
      </c>
      <c r="M1882" s="3852"/>
    </row>
    <row r="1883" spans="1:13" x14ac:dyDescent="0.2">
      <c r="A1883" s="3860"/>
      <c r="B1883" s="3860"/>
      <c r="C1883" s="3845"/>
      <c r="D1883" s="3845"/>
      <c r="E1883" s="3845"/>
      <c r="F1883" s="3845"/>
      <c r="G1883" s="3845"/>
      <c r="H1883" s="3845"/>
      <c r="I1883" s="3845"/>
      <c r="J1883" s="3845"/>
      <c r="K1883" s="3845"/>
      <c r="L1883" s="3852"/>
      <c r="M1883" s="3852"/>
    </row>
    <row r="1884" spans="1:13" x14ac:dyDescent="0.2">
      <c r="A1884" s="3860"/>
      <c r="B1884" s="3860"/>
      <c r="C1884" s="3845"/>
      <c r="D1884" s="3845"/>
      <c r="E1884" s="3845"/>
      <c r="F1884" s="3845"/>
      <c r="G1884" s="3845"/>
      <c r="H1884" s="3845"/>
      <c r="I1884" s="3845"/>
      <c r="J1884" s="3845"/>
      <c r="K1884" s="3845"/>
      <c r="L1884" s="3852"/>
      <c r="M1884" s="3852"/>
    </row>
    <row r="1885" spans="1:13" ht="12.75" customHeight="1" x14ac:dyDescent="0.2">
      <c r="A1885" s="3860"/>
      <c r="B1885" s="3860"/>
      <c r="C1885" s="3853" t="s">
        <v>2720</v>
      </c>
      <c r="D1885" s="3853"/>
      <c r="E1885" s="3853"/>
      <c r="F1885" s="3853"/>
      <c r="G1885" s="3853"/>
      <c r="H1885" s="3853"/>
      <c r="I1885" s="3853"/>
      <c r="J1885" s="3853"/>
      <c r="K1885" s="3853"/>
      <c r="L1885" s="3852" t="s">
        <v>1208</v>
      </c>
      <c r="M1885" s="3852"/>
    </row>
    <row r="1886" spans="1:13" ht="12.75" customHeight="1" x14ac:dyDescent="0.2">
      <c r="A1886" s="3860"/>
      <c r="B1886" s="3860"/>
      <c r="C1886" s="3853"/>
      <c r="D1886" s="3853"/>
      <c r="E1886" s="3853"/>
      <c r="F1886" s="3853"/>
      <c r="G1886" s="3853"/>
      <c r="H1886" s="3853"/>
      <c r="I1886" s="3853"/>
      <c r="J1886" s="3853"/>
      <c r="K1886" s="3853"/>
      <c r="L1886" s="3852"/>
      <c r="M1886" s="3852"/>
    </row>
    <row r="1887" spans="1:13" ht="12.75" customHeight="1" x14ac:dyDescent="0.2">
      <c r="A1887" s="3860"/>
      <c r="B1887" s="3860"/>
      <c r="C1887" s="3853"/>
      <c r="D1887" s="3853"/>
      <c r="E1887" s="3853"/>
      <c r="F1887" s="3853"/>
      <c r="G1887" s="3853"/>
      <c r="H1887" s="3853"/>
      <c r="I1887" s="3853"/>
      <c r="J1887" s="3853"/>
      <c r="K1887" s="3853"/>
      <c r="L1887" s="3852"/>
      <c r="M1887" s="3852"/>
    </row>
    <row r="1889" spans="1:13" x14ac:dyDescent="0.2">
      <c r="A1889" t="s">
        <v>1231</v>
      </c>
      <c r="J1889" t="s">
        <v>1271</v>
      </c>
    </row>
    <row r="1890" spans="1:13" x14ac:dyDescent="0.2">
      <c r="A1890" s="17" t="s">
        <v>932</v>
      </c>
      <c r="F1890" s="17" t="s">
        <v>2484</v>
      </c>
    </row>
    <row r="1891" spans="1:13" x14ac:dyDescent="0.2">
      <c r="A1891" s="17" t="s">
        <v>933</v>
      </c>
      <c r="J1891" s="3844"/>
      <c r="K1891" s="3844"/>
      <c r="L1891" s="3844"/>
      <c r="M1891" s="332"/>
    </row>
    <row r="1892" spans="1:13" x14ac:dyDescent="0.2">
      <c r="A1892" s="17" t="s">
        <v>887</v>
      </c>
      <c r="J1892" s="71"/>
      <c r="K1892" s="71"/>
      <c r="L1892" s="73"/>
      <c r="M1892" s="73"/>
    </row>
    <row r="1893" spans="1:13" x14ac:dyDescent="0.2">
      <c r="J1893" s="4"/>
      <c r="K1893" s="4"/>
      <c r="L1893" s="4"/>
      <c r="M1893" s="4"/>
    </row>
    <row r="1894" spans="1:13" x14ac:dyDescent="0.2">
      <c r="I1894" s="4"/>
      <c r="J1894" s="4"/>
      <c r="K1894" s="4"/>
    </row>
    <row r="1895" spans="1:13" ht="24.75" customHeight="1" x14ac:dyDescent="0.2">
      <c r="A1895" s="3845" t="s">
        <v>2864</v>
      </c>
      <c r="B1895" s="3845" t="s">
        <v>2865</v>
      </c>
      <c r="C1895" s="3845" t="s">
        <v>1212</v>
      </c>
      <c r="D1895" s="3863" t="s">
        <v>2866</v>
      </c>
      <c r="E1895" s="3864"/>
      <c r="F1895" s="3848" t="s">
        <v>3430</v>
      </c>
      <c r="G1895" s="3849"/>
      <c r="H1895" s="3841" t="s">
        <v>3429</v>
      </c>
      <c r="I1895" s="3841"/>
      <c r="J1895" s="3872" t="s">
        <v>1211</v>
      </c>
      <c r="K1895" s="3872" t="s">
        <v>2872</v>
      </c>
      <c r="L1895" s="3857" t="s">
        <v>2915</v>
      </c>
      <c r="M1895" s="3850" t="s">
        <v>2873</v>
      </c>
    </row>
    <row r="1896" spans="1:13" ht="18" x14ac:dyDescent="0.2">
      <c r="A1896" s="3845"/>
      <c r="B1896" s="3845"/>
      <c r="C1896" s="3845"/>
      <c r="D1896" s="6" t="s">
        <v>2867</v>
      </c>
      <c r="E1896" s="6" t="s">
        <v>2868</v>
      </c>
      <c r="F1896" s="6" t="s">
        <v>2870</v>
      </c>
      <c r="G1896" s="6" t="s">
        <v>2871</v>
      </c>
      <c r="H1896" s="325" t="s">
        <v>3216</v>
      </c>
      <c r="I1896" s="325" t="s">
        <v>3217</v>
      </c>
      <c r="J1896" s="3873"/>
      <c r="K1896" s="3873"/>
      <c r="L1896" s="3858"/>
      <c r="M1896" s="3851"/>
    </row>
    <row r="1897" spans="1:13" x14ac:dyDescent="0.2">
      <c r="A1897" s="14"/>
      <c r="B1897" s="13" t="s">
        <v>1332</v>
      </c>
      <c r="C1897" s="315" t="s">
        <v>1307</v>
      </c>
      <c r="D1897" s="6"/>
      <c r="E1897" s="6"/>
      <c r="F1897" s="6"/>
      <c r="G1897" s="6"/>
      <c r="H1897" s="6"/>
      <c r="I1897" s="6"/>
      <c r="J1897" s="14"/>
      <c r="K1897" s="14"/>
      <c r="L1897" s="15"/>
      <c r="M1897" s="15"/>
    </row>
    <row r="1898" spans="1:13" x14ac:dyDescent="0.2">
      <c r="A1898" s="7">
        <v>1</v>
      </c>
      <c r="B1898" s="42" t="s">
        <v>1881</v>
      </c>
      <c r="C1898" s="316" t="s">
        <v>1232</v>
      </c>
      <c r="D1898" s="8">
        <v>39919</v>
      </c>
      <c r="E1898" s="8">
        <v>40120</v>
      </c>
      <c r="F1898" s="3854">
        <v>218</v>
      </c>
      <c r="G1898" s="3854">
        <v>7</v>
      </c>
      <c r="H1898" s="7"/>
      <c r="I1898" s="7"/>
      <c r="J1898" s="7">
        <v>9</v>
      </c>
      <c r="K1898" s="7"/>
      <c r="L1898" s="7"/>
      <c r="M1898" s="7"/>
    </row>
    <row r="1899" spans="1:13" x14ac:dyDescent="0.2">
      <c r="A1899" s="7"/>
      <c r="B1899" s="42" t="s">
        <v>1288</v>
      </c>
      <c r="C1899" s="220" t="s">
        <v>1287</v>
      </c>
      <c r="D1899" s="8"/>
      <c r="E1899" s="8"/>
      <c r="F1899" s="3855"/>
      <c r="G1899" s="3855"/>
      <c r="H1899" s="7"/>
      <c r="I1899" s="7"/>
      <c r="J1899" s="7">
        <v>177</v>
      </c>
      <c r="K1899" s="7"/>
      <c r="L1899" s="7"/>
      <c r="M1899" s="7"/>
    </row>
    <row r="1900" spans="1:13" x14ac:dyDescent="0.2">
      <c r="A1900" s="7"/>
      <c r="B1900" s="42" t="s">
        <v>2852</v>
      </c>
      <c r="C1900" s="315" t="s">
        <v>1327</v>
      </c>
      <c r="D1900" s="8"/>
      <c r="E1900" s="8"/>
      <c r="F1900" s="3855"/>
      <c r="G1900" s="3855"/>
      <c r="H1900" s="7"/>
      <c r="I1900" s="7"/>
      <c r="J1900" s="7"/>
      <c r="K1900" s="7"/>
      <c r="L1900" s="7"/>
      <c r="M1900" s="7"/>
    </row>
    <row r="1901" spans="1:13" x14ac:dyDescent="0.2">
      <c r="A1901" s="7">
        <v>2</v>
      </c>
      <c r="B1901" s="42" t="s">
        <v>1300</v>
      </c>
      <c r="C1901" s="316" t="s">
        <v>1339</v>
      </c>
      <c r="D1901" s="8">
        <v>39814</v>
      </c>
      <c r="E1901" s="8">
        <v>40178</v>
      </c>
      <c r="F1901" s="3855"/>
      <c r="G1901" s="3855"/>
      <c r="H1901" s="7"/>
      <c r="I1901" s="7"/>
      <c r="J1901" s="7">
        <v>21</v>
      </c>
      <c r="K1901" s="7"/>
      <c r="L1901" s="7"/>
      <c r="M1901" s="7"/>
    </row>
    <row r="1902" spans="1:13" x14ac:dyDescent="0.2">
      <c r="A1902" s="7">
        <v>3</v>
      </c>
      <c r="B1902" s="42" t="s">
        <v>1301</v>
      </c>
      <c r="C1902" s="316" t="s">
        <v>1340</v>
      </c>
      <c r="D1902" s="8">
        <v>39814</v>
      </c>
      <c r="E1902" s="8">
        <v>40178</v>
      </c>
      <c r="F1902" s="3856"/>
      <c r="G1902" s="3856"/>
      <c r="H1902" s="7"/>
      <c r="I1902" s="7"/>
      <c r="J1902" s="7">
        <v>6</v>
      </c>
      <c r="K1902" s="7"/>
      <c r="L1902" s="7"/>
      <c r="M1902" s="7"/>
    </row>
    <row r="1903" spans="1:13" ht="12.75" customHeight="1" x14ac:dyDescent="0.2">
      <c r="A1903" s="7"/>
      <c r="B1903" s="42" t="s">
        <v>1746</v>
      </c>
      <c r="C1903" s="235" t="s">
        <v>2853</v>
      </c>
      <c r="D1903" s="8"/>
      <c r="E1903" s="8"/>
      <c r="F1903" s="735"/>
      <c r="G1903" s="735"/>
      <c r="H1903" s="7"/>
      <c r="I1903" s="7"/>
      <c r="J1903" s="7"/>
      <c r="K1903" s="7"/>
      <c r="L1903" s="7"/>
      <c r="M1903" s="7"/>
    </row>
    <row r="1904" spans="1:13" x14ac:dyDescent="0.2">
      <c r="A1904" s="7">
        <v>6</v>
      </c>
      <c r="B1904" s="42" t="s">
        <v>1747</v>
      </c>
      <c r="C1904" s="316" t="s">
        <v>1342</v>
      </c>
      <c r="D1904" s="8">
        <v>39814</v>
      </c>
      <c r="E1904" s="8">
        <v>40178</v>
      </c>
      <c r="F1904" s="3854">
        <v>219</v>
      </c>
      <c r="G1904" s="3854">
        <v>1</v>
      </c>
      <c r="H1904" s="7"/>
      <c r="I1904" s="7"/>
      <c r="J1904" s="7">
        <v>109</v>
      </c>
      <c r="K1904" s="7"/>
      <c r="L1904" s="7"/>
      <c r="M1904" s="7"/>
    </row>
    <row r="1905" spans="1:13" x14ac:dyDescent="0.2">
      <c r="A1905" s="7">
        <v>4</v>
      </c>
      <c r="B1905" s="42" t="s">
        <v>1748</v>
      </c>
      <c r="C1905" s="316" t="s">
        <v>1341</v>
      </c>
      <c r="D1905" s="8">
        <v>39833</v>
      </c>
      <c r="E1905" s="8">
        <v>40165</v>
      </c>
      <c r="F1905" s="3856"/>
      <c r="G1905" s="3856"/>
      <c r="H1905" s="7"/>
      <c r="I1905" s="7"/>
      <c r="J1905" s="7">
        <v>91</v>
      </c>
      <c r="K1905" s="7"/>
      <c r="L1905" s="7"/>
      <c r="M1905" s="7"/>
    </row>
    <row r="1906" spans="1:13" ht="15" x14ac:dyDescent="0.2">
      <c r="A1906" s="7"/>
      <c r="B1906" s="42" t="s">
        <v>1749</v>
      </c>
      <c r="C1906" s="315" t="s">
        <v>1329</v>
      </c>
      <c r="D1906" s="8"/>
      <c r="E1906" s="8"/>
      <c r="F1906" s="735"/>
      <c r="G1906" s="735"/>
      <c r="H1906" s="7"/>
      <c r="I1906" s="7"/>
      <c r="J1906" s="7"/>
      <c r="K1906" s="7"/>
      <c r="L1906" s="7"/>
      <c r="M1906" s="7"/>
    </row>
    <row r="1907" spans="1:13" x14ac:dyDescent="0.2">
      <c r="A1907" s="7">
        <v>5</v>
      </c>
      <c r="B1907" s="42" t="s">
        <v>1750</v>
      </c>
      <c r="C1907" s="221" t="s">
        <v>1867</v>
      </c>
      <c r="D1907" s="8">
        <v>39814</v>
      </c>
      <c r="E1907" s="8">
        <v>40178</v>
      </c>
      <c r="F1907" s="3854">
        <v>219</v>
      </c>
      <c r="G1907" s="3854">
        <v>2</v>
      </c>
      <c r="H1907" s="7"/>
      <c r="I1907" s="7"/>
      <c r="J1907" s="7">
        <v>61</v>
      </c>
      <c r="K1907" s="7"/>
      <c r="L1907" s="7"/>
      <c r="M1907" s="7"/>
    </row>
    <row r="1908" spans="1:13" x14ac:dyDescent="0.2">
      <c r="A1908" s="7"/>
      <c r="B1908" s="42" t="s">
        <v>1732</v>
      </c>
      <c r="C1908" s="315" t="s">
        <v>2854</v>
      </c>
      <c r="D1908" s="8"/>
      <c r="E1908" s="8"/>
      <c r="F1908" s="3855"/>
      <c r="G1908" s="3855"/>
      <c r="H1908" s="7"/>
      <c r="I1908" s="7"/>
      <c r="J1908" s="7"/>
      <c r="K1908" s="7"/>
      <c r="L1908" s="7"/>
      <c r="M1908" s="7"/>
    </row>
    <row r="1909" spans="1:13" x14ac:dyDescent="0.2">
      <c r="A1909" s="7">
        <v>8</v>
      </c>
      <c r="B1909" s="42" t="s">
        <v>1733</v>
      </c>
      <c r="C1909" s="316" t="s">
        <v>1343</v>
      </c>
      <c r="D1909" s="8">
        <v>39814</v>
      </c>
      <c r="E1909" s="8">
        <v>40081</v>
      </c>
      <c r="F1909" s="3855"/>
      <c r="G1909" s="3855"/>
      <c r="H1909" s="7"/>
      <c r="I1909" s="7"/>
      <c r="J1909" s="7">
        <v>7</v>
      </c>
      <c r="K1909" s="7"/>
      <c r="L1909" s="7"/>
      <c r="M1909" s="7"/>
    </row>
    <row r="1910" spans="1:13" x14ac:dyDescent="0.2">
      <c r="A1910" s="7">
        <v>7</v>
      </c>
      <c r="B1910" s="42" t="s">
        <v>1751</v>
      </c>
      <c r="C1910" s="388" t="s">
        <v>1344</v>
      </c>
      <c r="D1910" s="8">
        <v>39814</v>
      </c>
      <c r="E1910" s="8">
        <v>40178</v>
      </c>
      <c r="F1910" s="3855"/>
      <c r="G1910" s="3855"/>
      <c r="H1910" s="7"/>
      <c r="I1910" s="7"/>
      <c r="J1910" s="7">
        <v>7</v>
      </c>
      <c r="K1910" s="7"/>
      <c r="L1910" s="7"/>
      <c r="M1910" s="7"/>
    </row>
    <row r="1911" spans="1:13" x14ac:dyDescent="0.2">
      <c r="A1911" s="7">
        <v>9</v>
      </c>
      <c r="B1911" s="42" t="s">
        <v>1656</v>
      </c>
      <c r="C1911" s="316" t="s">
        <v>1657</v>
      </c>
      <c r="D1911" s="123">
        <v>39995</v>
      </c>
      <c r="E1911" s="123">
        <v>40087</v>
      </c>
      <c r="F1911" s="3856"/>
      <c r="G1911" s="3856"/>
      <c r="H1911" s="7"/>
      <c r="I1911" s="7"/>
      <c r="J1911" s="7">
        <v>24</v>
      </c>
      <c r="K1911" s="7"/>
      <c r="L1911" s="7"/>
      <c r="M1911" s="7"/>
    </row>
    <row r="1913" spans="1:13" x14ac:dyDescent="0.2">
      <c r="A1913" s="17" t="s">
        <v>908</v>
      </c>
      <c r="C1913" s="329"/>
      <c r="E1913" s="36" t="s">
        <v>2722</v>
      </c>
      <c r="F1913" s="36"/>
      <c r="J1913" s="10"/>
      <c r="K1913" s="10"/>
      <c r="L1913" s="10"/>
      <c r="M1913" s="10"/>
    </row>
    <row r="1914" spans="1:13" x14ac:dyDescent="0.2">
      <c r="A1914" t="s">
        <v>2723</v>
      </c>
      <c r="D1914" s="3" t="s">
        <v>2860</v>
      </c>
      <c r="E1914" s="330" t="s">
        <v>2861</v>
      </c>
      <c r="F1914" s="331"/>
      <c r="G1914" s="301" t="s">
        <v>2862</v>
      </c>
      <c r="J1914" s="10"/>
      <c r="K1914" s="10"/>
      <c r="L1914" s="10"/>
      <c r="M1914" s="10"/>
    </row>
    <row r="1915" spans="1:13" x14ac:dyDescent="0.2">
      <c r="A1915" s="17" t="s">
        <v>2727</v>
      </c>
      <c r="D1915" s="301"/>
      <c r="E1915" s="330"/>
      <c r="F1915" s="331"/>
      <c r="G1915" s="301"/>
      <c r="J1915" s="10"/>
      <c r="K1915" s="10"/>
      <c r="L1915" s="10"/>
      <c r="M1915" s="10"/>
    </row>
    <row r="1916" spans="1:13" x14ac:dyDescent="0.2">
      <c r="A1916" s="329"/>
      <c r="J1916" s="10"/>
      <c r="K1916" s="10"/>
      <c r="L1916" s="10"/>
      <c r="M1916" s="10"/>
    </row>
    <row r="1917" spans="1:13" x14ac:dyDescent="0.2">
      <c r="A1917" s="329"/>
    </row>
    <row r="1919" spans="1:13" ht="12.75" customHeight="1" x14ac:dyDescent="0.2">
      <c r="A1919" s="3860"/>
      <c r="B1919" s="3860"/>
      <c r="C1919" s="3845" t="s">
        <v>2859</v>
      </c>
      <c r="D1919" s="3845"/>
      <c r="E1919" s="3845"/>
      <c r="F1919" s="3845"/>
      <c r="G1919" s="3845"/>
      <c r="H1919" s="3845"/>
      <c r="I1919" s="3845"/>
      <c r="J1919" s="3845"/>
      <c r="K1919" s="3845"/>
      <c r="L1919" s="3852" t="s">
        <v>2858</v>
      </c>
      <c r="M1919" s="3852"/>
    </row>
    <row r="1920" spans="1:13" x14ac:dyDescent="0.2">
      <c r="A1920" s="3860"/>
      <c r="B1920" s="3860"/>
      <c r="C1920" s="3845"/>
      <c r="D1920" s="3845"/>
      <c r="E1920" s="3845"/>
      <c r="F1920" s="3845"/>
      <c r="G1920" s="3845"/>
      <c r="H1920" s="3845"/>
      <c r="I1920" s="3845"/>
      <c r="J1920" s="3845"/>
      <c r="K1920" s="3845"/>
      <c r="L1920" s="3852"/>
      <c r="M1920" s="3852"/>
    </row>
    <row r="1921" spans="1:13" x14ac:dyDescent="0.2">
      <c r="A1921" s="3860"/>
      <c r="B1921" s="3860"/>
      <c r="C1921" s="3845"/>
      <c r="D1921" s="3845"/>
      <c r="E1921" s="3845"/>
      <c r="F1921" s="3845"/>
      <c r="G1921" s="3845"/>
      <c r="H1921" s="3845"/>
      <c r="I1921" s="3845"/>
      <c r="J1921" s="3845"/>
      <c r="K1921" s="3845"/>
      <c r="L1921" s="3852"/>
      <c r="M1921" s="3852"/>
    </row>
    <row r="1922" spans="1:13" ht="12.75" customHeight="1" x14ac:dyDescent="0.2">
      <c r="A1922" s="3860"/>
      <c r="B1922" s="3860"/>
      <c r="C1922" s="3853" t="s">
        <v>2720</v>
      </c>
      <c r="D1922" s="3853"/>
      <c r="E1922" s="3853"/>
      <c r="F1922" s="3853"/>
      <c r="G1922" s="3853"/>
      <c r="H1922" s="3853"/>
      <c r="I1922" s="3853"/>
      <c r="J1922" s="3853"/>
      <c r="K1922" s="3853"/>
      <c r="L1922" s="3852" t="s">
        <v>1208</v>
      </c>
      <c r="M1922" s="3852"/>
    </row>
    <row r="1923" spans="1:13" ht="12.75" customHeight="1" x14ac:dyDescent="0.2">
      <c r="A1923" s="3860"/>
      <c r="B1923" s="3860"/>
      <c r="C1923" s="3853"/>
      <c r="D1923" s="3853"/>
      <c r="E1923" s="3853"/>
      <c r="F1923" s="3853"/>
      <c r="G1923" s="3853"/>
      <c r="H1923" s="3853"/>
      <c r="I1923" s="3853"/>
      <c r="J1923" s="3853"/>
      <c r="K1923" s="3853"/>
      <c r="L1923" s="3852"/>
      <c r="M1923" s="3852"/>
    </row>
    <row r="1924" spans="1:13" ht="12.75" customHeight="1" x14ac:dyDescent="0.2">
      <c r="A1924" s="3860"/>
      <c r="B1924" s="3860"/>
      <c r="C1924" s="3853"/>
      <c r="D1924" s="3853"/>
      <c r="E1924" s="3853"/>
      <c r="F1924" s="3853"/>
      <c r="G1924" s="3853"/>
      <c r="H1924" s="3853"/>
      <c r="I1924" s="3853"/>
      <c r="J1924" s="3853"/>
      <c r="K1924" s="3853"/>
      <c r="L1924" s="3852"/>
      <c r="M1924" s="3852"/>
    </row>
    <row r="1926" spans="1:13" x14ac:dyDescent="0.2">
      <c r="A1926" t="s">
        <v>1231</v>
      </c>
      <c r="J1926" t="s">
        <v>1271</v>
      </c>
    </row>
    <row r="1927" spans="1:13" x14ac:dyDescent="0.2">
      <c r="A1927" s="17" t="s">
        <v>934</v>
      </c>
      <c r="E1927" s="17"/>
    </row>
    <row r="1928" spans="1:13" x14ac:dyDescent="0.2">
      <c r="A1928" s="17" t="s">
        <v>906</v>
      </c>
      <c r="J1928" s="3844"/>
      <c r="K1928" s="3844"/>
      <c r="L1928" s="3844"/>
      <c r="M1928" s="332"/>
    </row>
    <row r="1929" spans="1:13" x14ac:dyDescent="0.2">
      <c r="A1929" t="s">
        <v>1250</v>
      </c>
      <c r="J1929" s="71"/>
      <c r="K1929" s="71"/>
      <c r="L1929" s="73"/>
      <c r="M1929" s="73"/>
    </row>
    <row r="1930" spans="1:13" x14ac:dyDescent="0.2">
      <c r="J1930" s="4"/>
      <c r="K1930" s="4"/>
      <c r="L1930" s="4"/>
      <c r="M1930" s="4"/>
    </row>
    <row r="1931" spans="1:13" x14ac:dyDescent="0.2">
      <c r="I1931" s="4"/>
      <c r="J1931" s="4"/>
      <c r="K1931" s="4"/>
    </row>
    <row r="1932" spans="1:13" ht="26.25" customHeight="1" x14ac:dyDescent="0.2">
      <c r="A1932" s="3845" t="s">
        <v>2864</v>
      </c>
      <c r="B1932" s="3845" t="s">
        <v>2865</v>
      </c>
      <c r="C1932" s="3845" t="s">
        <v>1212</v>
      </c>
      <c r="D1932" s="3863" t="s">
        <v>2866</v>
      </c>
      <c r="E1932" s="3864"/>
      <c r="F1932" s="3848" t="s">
        <v>3430</v>
      </c>
      <c r="G1932" s="3849"/>
      <c r="H1932" s="3841" t="s">
        <v>3429</v>
      </c>
      <c r="I1932" s="3841"/>
      <c r="J1932" s="3872" t="s">
        <v>1211</v>
      </c>
      <c r="K1932" s="3872" t="s">
        <v>2872</v>
      </c>
      <c r="L1932" s="3857" t="s">
        <v>2915</v>
      </c>
      <c r="M1932" s="3850" t="s">
        <v>2873</v>
      </c>
    </row>
    <row r="1933" spans="1:13" ht="18" x14ac:dyDescent="0.2">
      <c r="A1933" s="3845"/>
      <c r="B1933" s="3845"/>
      <c r="C1933" s="3845"/>
      <c r="D1933" s="6" t="s">
        <v>2867</v>
      </c>
      <c r="E1933" s="6" t="s">
        <v>2868</v>
      </c>
      <c r="F1933" s="6" t="s">
        <v>2870</v>
      </c>
      <c r="G1933" s="6" t="s">
        <v>2871</v>
      </c>
      <c r="H1933" s="325" t="s">
        <v>3216</v>
      </c>
      <c r="I1933" s="325" t="s">
        <v>3217</v>
      </c>
      <c r="J1933" s="3873"/>
      <c r="K1933" s="3873"/>
      <c r="L1933" s="3858"/>
      <c r="M1933" s="3851"/>
    </row>
    <row r="1934" spans="1:13" x14ac:dyDescent="0.2">
      <c r="A1934" s="14">
        <v>1</v>
      </c>
      <c r="B1934" s="55" t="s">
        <v>2079</v>
      </c>
      <c r="C1934" s="315" t="s">
        <v>1307</v>
      </c>
      <c r="D1934" s="6"/>
      <c r="E1934" s="6"/>
      <c r="F1934" s="3854">
        <v>219</v>
      </c>
      <c r="G1934" s="3854">
        <v>3</v>
      </c>
      <c r="H1934" s="6"/>
      <c r="I1934" s="6"/>
      <c r="J1934" s="14"/>
      <c r="K1934" s="14"/>
      <c r="L1934" s="15"/>
      <c r="M1934" s="15"/>
    </row>
    <row r="1935" spans="1:13" x14ac:dyDescent="0.2">
      <c r="A1935" s="1" t="s">
        <v>1213</v>
      </c>
      <c r="B1935" s="56" t="s">
        <v>2080</v>
      </c>
      <c r="C1935" s="316" t="s">
        <v>2654</v>
      </c>
      <c r="D1935" s="8">
        <v>39925</v>
      </c>
      <c r="E1935" s="8">
        <v>40150</v>
      </c>
      <c r="F1935" s="3855"/>
      <c r="G1935" s="3855"/>
      <c r="H1935" s="7"/>
      <c r="I1935" s="7">
        <v>1</v>
      </c>
      <c r="J1935" s="7">
        <v>27</v>
      </c>
      <c r="K1935" s="7"/>
      <c r="L1935" s="7"/>
      <c r="M1935" s="7"/>
    </row>
    <row r="1936" spans="1:13" x14ac:dyDescent="0.2">
      <c r="A1936" s="1">
        <v>2</v>
      </c>
      <c r="B1936" s="56" t="s">
        <v>2081</v>
      </c>
      <c r="C1936" s="220" t="s">
        <v>2527</v>
      </c>
      <c r="D1936" s="8"/>
      <c r="E1936" s="8"/>
      <c r="F1936" s="3855"/>
      <c r="G1936" s="3855"/>
      <c r="H1936" s="7"/>
      <c r="I1936" s="7"/>
      <c r="J1936" s="7"/>
      <c r="K1936" s="7"/>
      <c r="L1936" s="7"/>
      <c r="M1936" s="7"/>
    </row>
    <row r="1937" spans="1:13" x14ac:dyDescent="0.2">
      <c r="A1937" s="1" t="s">
        <v>1213</v>
      </c>
      <c r="B1937" s="56" t="s">
        <v>2082</v>
      </c>
      <c r="C1937" s="316" t="s">
        <v>2641</v>
      </c>
      <c r="D1937" s="8">
        <v>39814</v>
      </c>
      <c r="E1937" s="8">
        <v>40147</v>
      </c>
      <c r="F1937" s="3855"/>
      <c r="G1937" s="3855"/>
      <c r="H1937" s="7"/>
      <c r="I1937" s="7">
        <v>1</v>
      </c>
      <c r="J1937" s="7">
        <v>4</v>
      </c>
      <c r="K1937" s="7"/>
      <c r="L1937" s="7"/>
      <c r="M1937" s="7"/>
    </row>
    <row r="1938" spans="1:13" x14ac:dyDescent="0.2">
      <c r="A1938" s="1" t="s">
        <v>1213</v>
      </c>
      <c r="B1938" s="56" t="s">
        <v>2083</v>
      </c>
      <c r="C1938" s="316" t="s">
        <v>2655</v>
      </c>
      <c r="D1938" s="8">
        <v>39814</v>
      </c>
      <c r="E1938" s="8">
        <v>40163</v>
      </c>
      <c r="F1938" s="3856"/>
      <c r="G1938" s="3856"/>
      <c r="H1938" s="7"/>
      <c r="I1938" s="7">
        <v>1</v>
      </c>
      <c r="J1938" s="7">
        <v>8</v>
      </c>
      <c r="K1938" s="7"/>
      <c r="L1938" s="7"/>
      <c r="M1938" s="7"/>
    </row>
    <row r="1939" spans="1:13" x14ac:dyDescent="0.2">
      <c r="A1939" s="1"/>
      <c r="B1939" s="7"/>
      <c r="C1939" s="316"/>
      <c r="D1939" s="8"/>
      <c r="E1939" s="8"/>
      <c r="F1939" s="7"/>
      <c r="G1939" s="7"/>
      <c r="H1939" s="7"/>
      <c r="I1939" s="7"/>
      <c r="J1939" s="7"/>
      <c r="K1939" s="7"/>
      <c r="L1939" s="7"/>
      <c r="M1939" s="7"/>
    </row>
    <row r="1941" spans="1:13" x14ac:dyDescent="0.2">
      <c r="A1941" s="17" t="s">
        <v>908</v>
      </c>
      <c r="C1941" s="329"/>
      <c r="D1941" s="3934" t="s">
        <v>2722</v>
      </c>
      <c r="E1941" s="3934"/>
      <c r="F1941" s="3934"/>
      <c r="G1941" s="3934"/>
      <c r="J1941" s="10"/>
      <c r="K1941" s="10"/>
      <c r="L1941" s="10"/>
      <c r="M1941" s="10"/>
    </row>
    <row r="1942" spans="1:13" x14ac:dyDescent="0.2">
      <c r="A1942" t="s">
        <v>2723</v>
      </c>
      <c r="D1942" s="3" t="s">
        <v>2860</v>
      </c>
      <c r="E1942" s="330" t="s">
        <v>2861</v>
      </c>
      <c r="F1942" s="331"/>
      <c r="G1942" s="301" t="s">
        <v>2862</v>
      </c>
      <c r="J1942" s="10"/>
      <c r="K1942" s="10"/>
      <c r="L1942" s="10"/>
      <c r="M1942" s="10"/>
    </row>
    <row r="1943" spans="1:13" x14ac:dyDescent="0.2">
      <c r="A1943" s="17" t="s">
        <v>2727</v>
      </c>
      <c r="D1943" s="301"/>
      <c r="E1943" s="330"/>
      <c r="F1943" s="331"/>
      <c r="G1943" s="301"/>
      <c r="J1943" s="10"/>
      <c r="K1943" s="10"/>
      <c r="L1943" s="10"/>
      <c r="M1943" s="10"/>
    </row>
    <row r="1944" spans="1:13" x14ac:dyDescent="0.2">
      <c r="A1944" s="329"/>
      <c r="J1944" s="10"/>
      <c r="K1944" s="10"/>
      <c r="L1944" s="10"/>
      <c r="M1944" s="10"/>
    </row>
    <row r="1945" spans="1:13" x14ac:dyDescent="0.2">
      <c r="A1945" s="329"/>
      <c r="C1945" s="329"/>
    </row>
  </sheetData>
  <mergeCells count="1069">
    <mergeCell ref="F1326:G1326"/>
    <mergeCell ref="D1071:G1071"/>
    <mergeCell ref="G943:G953"/>
    <mergeCell ref="C1182:K1184"/>
    <mergeCell ref="G1017:G1021"/>
    <mergeCell ref="C1001:K1003"/>
    <mergeCell ref="J1010:L1010"/>
    <mergeCell ref="D1037:G1037"/>
    <mergeCell ref="K1058:K1059"/>
    <mergeCell ref="F1017:F1035"/>
    <mergeCell ref="G1031:G1035"/>
    <mergeCell ref="L1045:M1047"/>
    <mergeCell ref="F1014:G1014"/>
    <mergeCell ref="D955:G955"/>
    <mergeCell ref="J1417:J1418"/>
    <mergeCell ref="L1417:L1418"/>
    <mergeCell ref="C1355:C1356"/>
    <mergeCell ref="D1337:G1337"/>
    <mergeCell ref="F1357:F1368"/>
    <mergeCell ref="J1289:L1289"/>
    <mergeCell ref="D1274:G1274"/>
    <mergeCell ref="G1332:G1335"/>
    <mergeCell ref="M1326:M1327"/>
    <mergeCell ref="C1280:K1282"/>
    <mergeCell ref="K1326:K1327"/>
    <mergeCell ref="L1326:L1327"/>
    <mergeCell ref="D1370:G1370"/>
    <mergeCell ref="M1355:M1356"/>
    <mergeCell ref="M1389:M1390"/>
    <mergeCell ref="J1326:J1327"/>
    <mergeCell ref="F1295:F1305"/>
    <mergeCell ref="G1295:G1302"/>
    <mergeCell ref="F861:F875"/>
    <mergeCell ref="M858:M859"/>
    <mergeCell ref="K822:K823"/>
    <mergeCell ref="J822:J823"/>
    <mergeCell ref="F716:F717"/>
    <mergeCell ref="L485:M487"/>
    <mergeCell ref="L451:M453"/>
    <mergeCell ref="F430:F438"/>
    <mergeCell ref="H415:I415"/>
    <mergeCell ref="M415:M416"/>
    <mergeCell ref="F415:G415"/>
    <mergeCell ref="C448:K450"/>
    <mergeCell ref="C451:K453"/>
    <mergeCell ref="F418:F429"/>
    <mergeCell ref="C605:C606"/>
    <mergeCell ref="F605:G605"/>
    <mergeCell ref="H675:I675"/>
    <mergeCell ref="H640:I640"/>
    <mergeCell ref="L529:M531"/>
    <mergeCell ref="G585:G587"/>
    <mergeCell ref="F579:F587"/>
    <mergeCell ref="G574:G577"/>
    <mergeCell ref="C627:K629"/>
    <mergeCell ref="F608:F612"/>
    <mergeCell ref="L532:M534"/>
    <mergeCell ref="L415:L416"/>
    <mergeCell ref="J457:L457"/>
    <mergeCell ref="F461:G461"/>
    <mergeCell ref="F464:F482"/>
    <mergeCell ref="G464:G468"/>
    <mergeCell ref="C461:C462"/>
    <mergeCell ref="G861:G875"/>
    <mergeCell ref="F876:F879"/>
    <mergeCell ref="D675:E675"/>
    <mergeCell ref="C812:K814"/>
    <mergeCell ref="J786:L786"/>
    <mergeCell ref="M675:M676"/>
    <mergeCell ref="L703:M705"/>
    <mergeCell ref="J411:L411"/>
    <mergeCell ref="K376:K377"/>
    <mergeCell ref="F378:F383"/>
    <mergeCell ref="G378:G383"/>
    <mergeCell ref="F384:F393"/>
    <mergeCell ref="H376:I376"/>
    <mergeCell ref="C321:K323"/>
    <mergeCell ref="K461:K462"/>
    <mergeCell ref="J461:J462"/>
    <mergeCell ref="H605:I605"/>
    <mergeCell ref="F643:F652"/>
    <mergeCell ref="L448:M450"/>
    <mergeCell ref="J372:L372"/>
    <mergeCell ref="L376:L377"/>
    <mergeCell ref="J376:J377"/>
    <mergeCell ref="L405:M407"/>
    <mergeCell ref="G334:G344"/>
    <mergeCell ref="C366:K368"/>
    <mergeCell ref="G345:G352"/>
    <mergeCell ref="C402:K404"/>
    <mergeCell ref="C405:K407"/>
    <mergeCell ref="G418:G429"/>
    <mergeCell ref="G384:G393"/>
    <mergeCell ref="J542:J543"/>
    <mergeCell ref="H858:I858"/>
    <mergeCell ref="L366:M368"/>
    <mergeCell ref="L976:L977"/>
    <mergeCell ref="L571:L572"/>
    <mergeCell ref="F571:G571"/>
    <mergeCell ref="F546:F552"/>
    <mergeCell ref="K571:K572"/>
    <mergeCell ref="C561:K563"/>
    <mergeCell ref="H571:I571"/>
    <mergeCell ref="J571:J572"/>
    <mergeCell ref="C571:C572"/>
    <mergeCell ref="F613:F618"/>
    <mergeCell ref="G614:G616"/>
    <mergeCell ref="H749:I749"/>
    <mergeCell ref="H713:I713"/>
    <mergeCell ref="L561:M563"/>
    <mergeCell ref="C592:K594"/>
    <mergeCell ref="D605:E605"/>
    <mergeCell ref="C901:C902"/>
    <mergeCell ref="D640:E640"/>
    <mergeCell ref="L662:M664"/>
    <mergeCell ref="C749:C750"/>
    <mergeCell ref="J818:L818"/>
    <mergeCell ref="J640:J641"/>
    <mergeCell ref="G546:G552"/>
    <mergeCell ref="J854:L854"/>
    <mergeCell ref="J858:J859"/>
    <mergeCell ref="C777:K779"/>
    <mergeCell ref="L665:M667"/>
    <mergeCell ref="L736:M738"/>
    <mergeCell ref="C924:K926"/>
    <mergeCell ref="C934:C935"/>
    <mergeCell ref="F934:G934"/>
    <mergeCell ref="D901:E901"/>
    <mergeCell ref="C1885:K1887"/>
    <mergeCell ref="G1868:G1872"/>
    <mergeCell ref="G1838:G1843"/>
    <mergeCell ref="F1835:G1835"/>
    <mergeCell ref="H1530:I1530"/>
    <mergeCell ref="F1328:F1331"/>
    <mergeCell ref="H1326:I1326"/>
    <mergeCell ref="H1389:I1389"/>
    <mergeCell ref="J1389:J1390"/>
    <mergeCell ref="K1389:K1390"/>
    <mergeCell ref="L1389:L1390"/>
    <mergeCell ref="G1303:G1304"/>
    <mergeCell ref="L1346:M1348"/>
    <mergeCell ref="C1343:K1345"/>
    <mergeCell ref="F1355:G1355"/>
    <mergeCell ref="J1322:L1322"/>
    <mergeCell ref="C736:K738"/>
    <mergeCell ref="L822:L823"/>
    <mergeCell ref="M822:M823"/>
    <mergeCell ref="L1712:M1714"/>
    <mergeCell ref="L1715:M1717"/>
    <mergeCell ref="L1682:M1684"/>
    <mergeCell ref="L1598:L1599"/>
    <mergeCell ref="C966:K968"/>
    <mergeCell ref="L1665:L1666"/>
    <mergeCell ref="L1685:M1687"/>
    <mergeCell ref="L1404:M1406"/>
    <mergeCell ref="L1407:M1409"/>
    <mergeCell ref="L1530:L1531"/>
    <mergeCell ref="L1490:L1491"/>
    <mergeCell ref="L1459:L1460"/>
    <mergeCell ref="M1417:M1418"/>
    <mergeCell ref="G1907:G1911"/>
    <mergeCell ref="H976:I976"/>
    <mergeCell ref="J1188:L1188"/>
    <mergeCell ref="C1293:C1294"/>
    <mergeCell ref="L1293:L1294"/>
    <mergeCell ref="G1159:G1161"/>
    <mergeCell ref="L1120:L1121"/>
    <mergeCell ref="H1058:I1058"/>
    <mergeCell ref="G1328:G1331"/>
    <mergeCell ref="C1080:K1082"/>
    <mergeCell ref="J1090:J1091"/>
    <mergeCell ref="L934:L935"/>
    <mergeCell ref="K976:K977"/>
    <mergeCell ref="L1014:L1015"/>
    <mergeCell ref="J1014:J1015"/>
    <mergeCell ref="K1014:K1015"/>
    <mergeCell ref="L1004:M1006"/>
    <mergeCell ref="L1001:M1003"/>
    <mergeCell ref="C1004:K1006"/>
    <mergeCell ref="F937:F953"/>
    <mergeCell ref="C1045:K1047"/>
    <mergeCell ref="F1068:F1069"/>
    <mergeCell ref="J972:L972"/>
    <mergeCell ref="M1090:M1091"/>
    <mergeCell ref="L966:M968"/>
    <mergeCell ref="L963:M965"/>
    <mergeCell ref="D976:E976"/>
    <mergeCell ref="L1137:M1139"/>
    <mergeCell ref="C1140:K1142"/>
    <mergeCell ref="H1150:I1150"/>
    <mergeCell ref="H1865:I1865"/>
    <mergeCell ref="M1865:M1866"/>
    <mergeCell ref="D1941:G1941"/>
    <mergeCell ref="D1438:G1438"/>
    <mergeCell ref="D1470:G1470"/>
    <mergeCell ref="D1511:G1511"/>
    <mergeCell ref="D1544:G1544"/>
    <mergeCell ref="D1609:G1609"/>
    <mergeCell ref="C1550:K1552"/>
    <mergeCell ref="K1530:K1531"/>
    <mergeCell ref="F1490:G1490"/>
    <mergeCell ref="C1922:K1924"/>
    <mergeCell ref="C976:C977"/>
    <mergeCell ref="G979:G984"/>
    <mergeCell ref="F979:F993"/>
    <mergeCell ref="C1014:C1015"/>
    <mergeCell ref="D1014:E1014"/>
    <mergeCell ref="M1014:M1015"/>
    <mergeCell ref="M976:M977"/>
    <mergeCell ref="M1563:M1564"/>
    <mergeCell ref="L1283:M1285"/>
    <mergeCell ref="J1086:L1086"/>
    <mergeCell ref="F1061:F1066"/>
    <mergeCell ref="L1077:M1079"/>
    <mergeCell ref="L1080:M1082"/>
    <mergeCell ref="L1280:M1282"/>
    <mergeCell ref="L1215:M1217"/>
    <mergeCell ref="F1459:G1459"/>
    <mergeCell ref="C1449:K1451"/>
    <mergeCell ref="D1459:E1459"/>
    <mergeCell ref="C1459:C1460"/>
    <mergeCell ref="G1424:G1425"/>
    <mergeCell ref="G1420:G1421"/>
    <mergeCell ref="C1417:C1418"/>
    <mergeCell ref="B1530:B1531"/>
    <mergeCell ref="C1530:C1531"/>
    <mergeCell ref="D1530:E1530"/>
    <mergeCell ref="D995:G995"/>
    <mergeCell ref="F976:G976"/>
    <mergeCell ref="D1090:E1090"/>
    <mergeCell ref="G937:G941"/>
    <mergeCell ref="F1093:F1099"/>
    <mergeCell ref="G1093:G1099"/>
    <mergeCell ref="C1110:K1112"/>
    <mergeCell ref="F1196:F1202"/>
    <mergeCell ref="G1196:G1202"/>
    <mergeCell ref="F752:F769"/>
    <mergeCell ref="F858:G858"/>
    <mergeCell ref="J749:J750"/>
    <mergeCell ref="C921:K923"/>
    <mergeCell ref="F904:F918"/>
    <mergeCell ref="G904:G918"/>
    <mergeCell ref="H1293:I1293"/>
    <mergeCell ref="J1293:J1294"/>
    <mergeCell ref="K1150:K1151"/>
    <mergeCell ref="F1420:F1421"/>
    <mergeCell ref="K1459:K1460"/>
    <mergeCell ref="C1283:K1285"/>
    <mergeCell ref="F1389:G1389"/>
    <mergeCell ref="D934:E934"/>
    <mergeCell ref="D1260:E1260"/>
    <mergeCell ref="C1090:C1091"/>
    <mergeCell ref="G986:G993"/>
    <mergeCell ref="F1058:G1058"/>
    <mergeCell ref="G1023:G1029"/>
    <mergeCell ref="C1077:K1079"/>
    <mergeCell ref="L402:M404"/>
    <mergeCell ref="L363:M365"/>
    <mergeCell ref="L321:M323"/>
    <mergeCell ref="H14:I14"/>
    <mergeCell ref="J284:L284"/>
    <mergeCell ref="F62:F66"/>
    <mergeCell ref="H51:I51"/>
    <mergeCell ref="K14:K15"/>
    <mergeCell ref="F14:G14"/>
    <mergeCell ref="G26:G30"/>
    <mergeCell ref="L278:M280"/>
    <mergeCell ref="F51:G51"/>
    <mergeCell ref="G133:G137"/>
    <mergeCell ref="J247:J248"/>
    <mergeCell ref="F376:G376"/>
    <mergeCell ref="D395:G395"/>
    <mergeCell ref="G353:G355"/>
    <mergeCell ref="G300:G307"/>
    <mergeCell ref="G250:G253"/>
    <mergeCell ref="G90:G91"/>
    <mergeCell ref="F92:F93"/>
    <mergeCell ref="G92:G93"/>
    <mergeCell ref="D161:E161"/>
    <mergeCell ref="L161:L162"/>
    <mergeCell ref="F90:F91"/>
    <mergeCell ref="D357:G357"/>
    <mergeCell ref="L152:M154"/>
    <mergeCell ref="C318:K320"/>
    <mergeCell ref="K288:K289"/>
    <mergeCell ref="F331:G331"/>
    <mergeCell ref="H331:I331"/>
    <mergeCell ref="C288:C289"/>
    <mergeCell ref="A1919:B1924"/>
    <mergeCell ref="L190:M192"/>
    <mergeCell ref="L193:M195"/>
    <mergeCell ref="L202:L203"/>
    <mergeCell ref="M331:M332"/>
    <mergeCell ref="M376:M377"/>
    <mergeCell ref="J202:J203"/>
    <mergeCell ref="C235:K237"/>
    <mergeCell ref="C238:K240"/>
    <mergeCell ref="M605:M606"/>
    <mergeCell ref="M1932:M1933"/>
    <mergeCell ref="A1932:A1933"/>
    <mergeCell ref="B1932:B1933"/>
    <mergeCell ref="C1932:C1933"/>
    <mergeCell ref="D1932:E1932"/>
    <mergeCell ref="K1932:K1933"/>
    <mergeCell ref="J1932:J1933"/>
    <mergeCell ref="L1932:L1933"/>
    <mergeCell ref="F1932:G1932"/>
    <mergeCell ref="H1932:I1932"/>
    <mergeCell ref="A1895:A1896"/>
    <mergeCell ref="B1895:B1896"/>
    <mergeCell ref="C1895:C1896"/>
    <mergeCell ref="D1895:E1895"/>
    <mergeCell ref="J1891:L1891"/>
    <mergeCell ref="J1895:J1896"/>
    <mergeCell ref="L1895:L1896"/>
    <mergeCell ref="K1895:K1896"/>
    <mergeCell ref="F1895:G1895"/>
    <mergeCell ref="J1831:L1831"/>
    <mergeCell ref="D1865:E1865"/>
    <mergeCell ref="J1861:L1861"/>
    <mergeCell ref="A1882:B1887"/>
    <mergeCell ref="A1865:A1866"/>
    <mergeCell ref="B1865:B1866"/>
    <mergeCell ref="C1865:C1866"/>
    <mergeCell ref="K1865:K1866"/>
    <mergeCell ref="A1852:B1857"/>
    <mergeCell ref="C1882:K1884"/>
    <mergeCell ref="C1852:K1854"/>
    <mergeCell ref="J1865:J1866"/>
    <mergeCell ref="F1868:F1872"/>
    <mergeCell ref="L1655:M1657"/>
    <mergeCell ref="L1550:M1552"/>
    <mergeCell ref="J1691:L1691"/>
    <mergeCell ref="L1695:L1696"/>
    <mergeCell ref="J1563:J1564"/>
    <mergeCell ref="J1661:L1661"/>
    <mergeCell ref="J1624:L1624"/>
    <mergeCell ref="J1665:J1666"/>
    <mergeCell ref="K1598:K1599"/>
    <mergeCell ref="L1628:L1629"/>
    <mergeCell ref="L1725:L1726"/>
    <mergeCell ref="J1835:J1836"/>
    <mergeCell ref="G1762:G1766"/>
    <mergeCell ref="M1835:M1836"/>
    <mergeCell ref="L1825:M1827"/>
    <mergeCell ref="J1725:J1726"/>
    <mergeCell ref="M1796:M1797"/>
    <mergeCell ref="L1835:L1836"/>
    <mergeCell ref="C1746:K1748"/>
    <mergeCell ref="F1563:G1563"/>
    <mergeCell ref="K1563:K1564"/>
    <mergeCell ref="J1559:L1559"/>
    <mergeCell ref="A1835:A1836"/>
    <mergeCell ref="B1835:B1836"/>
    <mergeCell ref="C1835:C1836"/>
    <mergeCell ref="B1725:B1726"/>
    <mergeCell ref="C1725:C1726"/>
    <mergeCell ref="A1822:B1827"/>
    <mergeCell ref="A1796:A1797"/>
    <mergeCell ref="F1600:F1607"/>
    <mergeCell ref="K1628:K1629"/>
    <mergeCell ref="H1598:I1598"/>
    <mergeCell ref="G1630:G1632"/>
    <mergeCell ref="C1615:K1617"/>
    <mergeCell ref="D1598:E1598"/>
    <mergeCell ref="J1598:J1599"/>
    <mergeCell ref="C1598:C1599"/>
    <mergeCell ref="H1796:I1796"/>
    <mergeCell ref="D1646:G1646"/>
    <mergeCell ref="F1759:G1759"/>
    <mergeCell ref="G1698:G1699"/>
    <mergeCell ref="F1762:F1772"/>
    <mergeCell ref="C1749:K1751"/>
    <mergeCell ref="F1773:F1775"/>
    <mergeCell ref="J1759:J1760"/>
    <mergeCell ref="H1725:I1725"/>
    <mergeCell ref="J1792:L1792"/>
    <mergeCell ref="J1796:J1797"/>
    <mergeCell ref="C1796:C1797"/>
    <mergeCell ref="A1759:A1760"/>
    <mergeCell ref="F1668:F1673"/>
    <mergeCell ref="L1783:M1785"/>
    <mergeCell ref="J1695:J1696"/>
    <mergeCell ref="G1735:G1738"/>
    <mergeCell ref="A1746:B1751"/>
    <mergeCell ref="L1822:M1824"/>
    <mergeCell ref="J1755:L1755"/>
    <mergeCell ref="C1783:K1785"/>
    <mergeCell ref="L1786:M1788"/>
    <mergeCell ref="A1783:B1788"/>
    <mergeCell ref="B1759:B1760"/>
    <mergeCell ref="F1735:F1738"/>
    <mergeCell ref="B1796:B1797"/>
    <mergeCell ref="C1759:C1760"/>
    <mergeCell ref="K1759:K1760"/>
    <mergeCell ref="A1695:A1696"/>
    <mergeCell ref="B1695:B1696"/>
    <mergeCell ref="F1728:F1733"/>
    <mergeCell ref="G1728:G1733"/>
    <mergeCell ref="C1712:K1714"/>
    <mergeCell ref="J1721:L1721"/>
    <mergeCell ref="L1746:M1748"/>
    <mergeCell ref="D1759:E1759"/>
    <mergeCell ref="L1749:M1751"/>
    <mergeCell ref="F1725:G1725"/>
    <mergeCell ref="A1725:A1726"/>
    <mergeCell ref="C1695:C1696"/>
    <mergeCell ref="F1695:G1695"/>
    <mergeCell ref="A1712:B1717"/>
    <mergeCell ref="M1725:M1726"/>
    <mergeCell ref="M1759:M1760"/>
    <mergeCell ref="L1796:L1797"/>
    <mergeCell ref="H1695:I1695"/>
    <mergeCell ref="H1759:I1759"/>
    <mergeCell ref="C1786:K1788"/>
    <mergeCell ref="L1759:L1760"/>
    <mergeCell ref="A1682:B1687"/>
    <mergeCell ref="A1628:A1629"/>
    <mergeCell ref="C1628:C1629"/>
    <mergeCell ref="D1628:E1628"/>
    <mergeCell ref="F1628:G1628"/>
    <mergeCell ref="A1665:A1666"/>
    <mergeCell ref="G1641:G1644"/>
    <mergeCell ref="G1638:G1640"/>
    <mergeCell ref="B1665:B1666"/>
    <mergeCell ref="C1665:C1666"/>
    <mergeCell ref="A1615:B1620"/>
    <mergeCell ref="C1652:K1654"/>
    <mergeCell ref="G1633:G1637"/>
    <mergeCell ref="F1630:F1644"/>
    <mergeCell ref="D1665:E1665"/>
    <mergeCell ref="F1665:G1665"/>
    <mergeCell ref="B1628:B1629"/>
    <mergeCell ref="A1652:B1657"/>
    <mergeCell ref="J1628:J1629"/>
    <mergeCell ref="H1628:I1628"/>
    <mergeCell ref="K1665:K1666"/>
    <mergeCell ref="H1665:I1665"/>
    <mergeCell ref="C1685:K1687"/>
    <mergeCell ref="G1668:G1673"/>
    <mergeCell ref="D1676:G1676"/>
    <mergeCell ref="C1618:K1620"/>
    <mergeCell ref="B1598:B1599"/>
    <mergeCell ref="J1594:L1594"/>
    <mergeCell ref="F1598:G1598"/>
    <mergeCell ref="L1585:M1587"/>
    <mergeCell ref="L1563:L1564"/>
    <mergeCell ref="A1417:A1418"/>
    <mergeCell ref="A1517:B1522"/>
    <mergeCell ref="A1477:B1482"/>
    <mergeCell ref="A1490:A1491"/>
    <mergeCell ref="J1455:L1455"/>
    <mergeCell ref="L1517:M1519"/>
    <mergeCell ref="A1530:A1531"/>
    <mergeCell ref="L1520:M1522"/>
    <mergeCell ref="H1459:I1459"/>
    <mergeCell ref="C1517:K1519"/>
    <mergeCell ref="G1507:G1509"/>
    <mergeCell ref="F1501:G1505"/>
    <mergeCell ref="F1507:F1509"/>
    <mergeCell ref="J1459:J1460"/>
    <mergeCell ref="D1490:E1490"/>
    <mergeCell ref="G1494:G1499"/>
    <mergeCell ref="M1459:M1460"/>
    <mergeCell ref="C1490:C1491"/>
    <mergeCell ref="B1459:B1460"/>
    <mergeCell ref="B1417:B1418"/>
    <mergeCell ref="C1446:K1448"/>
    <mergeCell ref="L1588:M1590"/>
    <mergeCell ref="A1563:A1564"/>
    <mergeCell ref="B1563:B1564"/>
    <mergeCell ref="G1533:G1538"/>
    <mergeCell ref="A1585:B1590"/>
    <mergeCell ref="A1598:A1599"/>
    <mergeCell ref="B1490:B1491"/>
    <mergeCell ref="A1446:B1451"/>
    <mergeCell ref="A1404:B1409"/>
    <mergeCell ref="J1413:L1413"/>
    <mergeCell ref="A1550:B1555"/>
    <mergeCell ref="A1343:B1348"/>
    <mergeCell ref="J1355:J1356"/>
    <mergeCell ref="L1355:L1356"/>
    <mergeCell ref="J1385:L1385"/>
    <mergeCell ref="A1459:A1460"/>
    <mergeCell ref="A1355:A1356"/>
    <mergeCell ref="B1355:B1356"/>
    <mergeCell ref="M1490:M1491"/>
    <mergeCell ref="C1520:K1522"/>
    <mergeCell ref="D1398:G1398"/>
    <mergeCell ref="G1426:G1428"/>
    <mergeCell ref="C1404:K1406"/>
    <mergeCell ref="C1407:K1409"/>
    <mergeCell ref="K1355:K1356"/>
    <mergeCell ref="F1392:F1396"/>
    <mergeCell ref="G1357:G1361"/>
    <mergeCell ref="G1363:G1368"/>
    <mergeCell ref="G1392:G1396"/>
    <mergeCell ref="H1417:I1417"/>
    <mergeCell ref="F1417:G1417"/>
    <mergeCell ref="B1389:B1390"/>
    <mergeCell ref="C1389:C1390"/>
    <mergeCell ref="D1389:E1389"/>
    <mergeCell ref="A1389:A1390"/>
    <mergeCell ref="A1376:B1381"/>
    <mergeCell ref="L1376:M1378"/>
    <mergeCell ref="L1379:M1381"/>
    <mergeCell ref="B1326:B1327"/>
    <mergeCell ref="C1326:C1327"/>
    <mergeCell ref="D1326:E1326"/>
    <mergeCell ref="C822:C823"/>
    <mergeCell ref="A1326:A1327"/>
    <mergeCell ref="A1280:B1285"/>
    <mergeCell ref="B1192:B1193"/>
    <mergeCell ref="A1313:B1318"/>
    <mergeCell ref="K1293:K1294"/>
    <mergeCell ref="C1313:K1315"/>
    <mergeCell ref="C1316:K1318"/>
    <mergeCell ref="A1293:A1294"/>
    <mergeCell ref="D1293:E1293"/>
    <mergeCell ref="F1293:G1293"/>
    <mergeCell ref="F1090:G1090"/>
    <mergeCell ref="H1090:I1090"/>
    <mergeCell ref="B1293:B1294"/>
    <mergeCell ref="F1155:F1168"/>
    <mergeCell ref="K1120:K1121"/>
    <mergeCell ref="C963:K965"/>
    <mergeCell ref="B1150:B1151"/>
    <mergeCell ref="A1137:B1142"/>
    <mergeCell ref="F1122:F1128"/>
    <mergeCell ref="A1120:A1121"/>
    <mergeCell ref="A1228:A1229"/>
    <mergeCell ref="B1260:B1261"/>
    <mergeCell ref="F1192:G1192"/>
    <mergeCell ref="J1260:J1261"/>
    <mergeCell ref="A1207:L1207"/>
    <mergeCell ref="L1228:L1229"/>
    <mergeCell ref="D1192:E1192"/>
    <mergeCell ref="B1228:B1229"/>
    <mergeCell ref="A1260:A1261"/>
    <mergeCell ref="C1247:K1249"/>
    <mergeCell ref="D1172:G1172"/>
    <mergeCell ref="J1192:J1193"/>
    <mergeCell ref="D1228:E1228"/>
    <mergeCell ref="C1179:K1181"/>
    <mergeCell ref="L1218:M1220"/>
    <mergeCell ref="M1228:M1229"/>
    <mergeCell ref="H1260:I1260"/>
    <mergeCell ref="L1250:M1252"/>
    <mergeCell ref="A1150:A1151"/>
    <mergeCell ref="A1179:B1184"/>
    <mergeCell ref="F1169:F1170"/>
    <mergeCell ref="J1224:L1224"/>
    <mergeCell ref="K1260:K1261"/>
    <mergeCell ref="K1192:K1193"/>
    <mergeCell ref="F1260:G1260"/>
    <mergeCell ref="L1182:M1184"/>
    <mergeCell ref="C1250:K1252"/>
    <mergeCell ref="L1247:M1249"/>
    <mergeCell ref="J1256:L1256"/>
    <mergeCell ref="M1260:M1261"/>
    <mergeCell ref="F1228:G1228"/>
    <mergeCell ref="K1228:K1229"/>
    <mergeCell ref="C1260:C1261"/>
    <mergeCell ref="A1001:B1006"/>
    <mergeCell ref="A1107:B1112"/>
    <mergeCell ref="A1045:B1050"/>
    <mergeCell ref="A1058:A1059"/>
    <mergeCell ref="B1058:B1059"/>
    <mergeCell ref="C1058:C1059"/>
    <mergeCell ref="A1090:A1091"/>
    <mergeCell ref="B1090:B1091"/>
    <mergeCell ref="C1048:K1050"/>
    <mergeCell ref="A1077:B1082"/>
    <mergeCell ref="C1150:C1151"/>
    <mergeCell ref="G1162:G1165"/>
    <mergeCell ref="A1247:B1252"/>
    <mergeCell ref="C1228:C1229"/>
    <mergeCell ref="A1192:A1193"/>
    <mergeCell ref="A1215:B1220"/>
    <mergeCell ref="B1120:B1121"/>
    <mergeCell ref="C1120:C1121"/>
    <mergeCell ref="J1146:L1146"/>
    <mergeCell ref="D1120:E1120"/>
    <mergeCell ref="L1048:M1050"/>
    <mergeCell ref="J1058:J1059"/>
    <mergeCell ref="M1192:M1193"/>
    <mergeCell ref="M1058:M1059"/>
    <mergeCell ref="D1130:G1130"/>
    <mergeCell ref="J1120:J1121"/>
    <mergeCell ref="A190:B195"/>
    <mergeCell ref="F121:G121"/>
    <mergeCell ref="H121:I121"/>
    <mergeCell ref="F161:G161"/>
    <mergeCell ref="A121:A122"/>
    <mergeCell ref="B121:B122"/>
    <mergeCell ref="J121:J122"/>
    <mergeCell ref="C121:C122"/>
    <mergeCell ref="A498:A499"/>
    <mergeCell ref="B498:B499"/>
    <mergeCell ref="C498:C499"/>
    <mergeCell ref="F502:F526"/>
    <mergeCell ref="C485:K487"/>
    <mergeCell ref="H498:I498"/>
    <mergeCell ref="C488:K490"/>
    <mergeCell ref="K498:K499"/>
    <mergeCell ref="G502:G511"/>
    <mergeCell ref="A376:A377"/>
    <mergeCell ref="B376:B377"/>
    <mergeCell ref="C376:C377"/>
    <mergeCell ref="D376:E376"/>
    <mergeCell ref="A161:A162"/>
    <mergeCell ref="B161:B162"/>
    <mergeCell ref="A235:B240"/>
    <mergeCell ref="A363:B368"/>
    <mergeCell ref="C363:K365"/>
    <mergeCell ref="A402:B407"/>
    <mergeCell ref="J494:L494"/>
    <mergeCell ref="F498:G498"/>
    <mergeCell ref="L498:L499"/>
    <mergeCell ref="D309:G309"/>
    <mergeCell ref="G260:G267"/>
    <mergeCell ref="A74:B79"/>
    <mergeCell ref="C74:K76"/>
    <mergeCell ref="C77:K79"/>
    <mergeCell ref="A86:A87"/>
    <mergeCell ref="K86:K87"/>
    <mergeCell ref="F86:G86"/>
    <mergeCell ref="H86:I86"/>
    <mergeCell ref="C86:C87"/>
    <mergeCell ref="A2:B7"/>
    <mergeCell ref="D14:E14"/>
    <mergeCell ref="F54:F61"/>
    <mergeCell ref="G55:G56"/>
    <mergeCell ref="A39:B44"/>
    <mergeCell ref="C39:K41"/>
    <mergeCell ref="A51:A52"/>
    <mergeCell ref="A14:A15"/>
    <mergeCell ref="B14:B15"/>
    <mergeCell ref="G57:G58"/>
    <mergeCell ref="B51:B52"/>
    <mergeCell ref="C51:C52"/>
    <mergeCell ref="D51:E51"/>
    <mergeCell ref="K51:K52"/>
    <mergeCell ref="F17:F30"/>
    <mergeCell ref="G17:G18"/>
    <mergeCell ref="J14:J15"/>
    <mergeCell ref="C42:K44"/>
    <mergeCell ref="F33:I33"/>
    <mergeCell ref="G20:G25"/>
    <mergeCell ref="C14:C15"/>
    <mergeCell ref="D68:F68"/>
    <mergeCell ref="E70:F70"/>
    <mergeCell ref="B86:B87"/>
    <mergeCell ref="A109:B114"/>
    <mergeCell ref="D86:E86"/>
    <mergeCell ref="C109:K111"/>
    <mergeCell ref="C112:K114"/>
    <mergeCell ref="J86:J87"/>
    <mergeCell ref="K121:K122"/>
    <mergeCell ref="A415:A416"/>
    <mergeCell ref="B415:B416"/>
    <mergeCell ref="C415:C416"/>
    <mergeCell ref="D415:E415"/>
    <mergeCell ref="G474:G482"/>
    <mergeCell ref="D461:E461"/>
    <mergeCell ref="A461:A462"/>
    <mergeCell ref="B461:B462"/>
    <mergeCell ref="G469:G473"/>
    <mergeCell ref="G430:G438"/>
    <mergeCell ref="K415:K416"/>
    <mergeCell ref="A448:B453"/>
    <mergeCell ref="A331:A332"/>
    <mergeCell ref="B331:B332"/>
    <mergeCell ref="B202:B203"/>
    <mergeCell ref="A288:A289"/>
    <mergeCell ref="B288:B289"/>
    <mergeCell ref="A202:A203"/>
    <mergeCell ref="A275:B280"/>
    <mergeCell ref="A247:A248"/>
    <mergeCell ref="B247:B248"/>
    <mergeCell ref="A149:B154"/>
    <mergeCell ref="J415:J416"/>
    <mergeCell ref="D442:G442"/>
    <mergeCell ref="A318:B323"/>
    <mergeCell ref="J288:J289"/>
    <mergeCell ref="D858:E858"/>
    <mergeCell ref="M790:M791"/>
    <mergeCell ref="A736:B741"/>
    <mergeCell ref="A713:A714"/>
    <mergeCell ref="M498:M499"/>
    <mergeCell ref="J605:J606"/>
    <mergeCell ref="A529:B534"/>
    <mergeCell ref="D542:E542"/>
    <mergeCell ref="D571:E571"/>
    <mergeCell ref="A627:B632"/>
    <mergeCell ref="A592:B597"/>
    <mergeCell ref="F574:F577"/>
    <mergeCell ref="G579:G581"/>
    <mergeCell ref="A605:A606"/>
    <mergeCell ref="B605:B606"/>
    <mergeCell ref="C665:K667"/>
    <mergeCell ref="A700:B705"/>
    <mergeCell ref="C700:K702"/>
    <mergeCell ref="K713:K714"/>
    <mergeCell ref="L675:L676"/>
    <mergeCell ref="D749:E749"/>
    <mergeCell ref="H822:I822"/>
    <mergeCell ref="F713:G713"/>
    <mergeCell ref="B640:B641"/>
    <mergeCell ref="C630:K632"/>
    <mergeCell ref="A845:B850"/>
    <mergeCell ref="L812:M814"/>
    <mergeCell ref="L749:L750"/>
    <mergeCell ref="G825:G836"/>
    <mergeCell ref="L848:M850"/>
    <mergeCell ref="C845:K847"/>
    <mergeCell ref="A790:A791"/>
    <mergeCell ref="L461:L462"/>
    <mergeCell ref="F439:F440"/>
    <mergeCell ref="G439:G440"/>
    <mergeCell ref="L700:M702"/>
    <mergeCell ref="J601:L601"/>
    <mergeCell ref="K605:K606"/>
    <mergeCell ref="L595:M597"/>
    <mergeCell ref="C595:K597"/>
    <mergeCell ref="M749:M750"/>
    <mergeCell ref="F719:F726"/>
    <mergeCell ref="G719:G726"/>
    <mergeCell ref="D654:G654"/>
    <mergeCell ref="F675:G675"/>
    <mergeCell ref="L630:M632"/>
    <mergeCell ref="L488:M490"/>
    <mergeCell ref="C542:C543"/>
    <mergeCell ref="M542:M543"/>
    <mergeCell ref="J538:L538"/>
    <mergeCell ref="J498:J499"/>
    <mergeCell ref="C532:K534"/>
    <mergeCell ref="L592:M594"/>
    <mergeCell ref="L558:M560"/>
    <mergeCell ref="L627:M629"/>
    <mergeCell ref="C662:K664"/>
    <mergeCell ref="J567:L567"/>
    <mergeCell ref="L605:L606"/>
    <mergeCell ref="H461:I461"/>
    <mergeCell ref="C739:K741"/>
    <mergeCell ref="C703:K705"/>
    <mergeCell ref="G716:G717"/>
    <mergeCell ref="F678:F689"/>
    <mergeCell ref="G678:G689"/>
    <mergeCell ref="K542:K543"/>
    <mergeCell ref="M571:M572"/>
    <mergeCell ref="L542:L543"/>
    <mergeCell ref="A542:A543"/>
    <mergeCell ref="B542:B543"/>
    <mergeCell ref="H542:I542"/>
    <mergeCell ref="L777:M779"/>
    <mergeCell ref="A749:A750"/>
    <mergeCell ref="B749:B750"/>
    <mergeCell ref="B675:B676"/>
    <mergeCell ref="A822:A823"/>
    <mergeCell ref="A777:B782"/>
    <mergeCell ref="F790:G790"/>
    <mergeCell ref="L809:M811"/>
    <mergeCell ref="J709:L709"/>
    <mergeCell ref="L739:M741"/>
    <mergeCell ref="K640:K641"/>
    <mergeCell ref="L713:L714"/>
    <mergeCell ref="B713:B714"/>
    <mergeCell ref="A640:A641"/>
    <mergeCell ref="A558:B563"/>
    <mergeCell ref="C558:K560"/>
    <mergeCell ref="A571:A572"/>
    <mergeCell ref="B571:B572"/>
    <mergeCell ref="J636:L636"/>
    <mergeCell ref="J675:J676"/>
    <mergeCell ref="A485:B490"/>
    <mergeCell ref="G512:G526"/>
    <mergeCell ref="J1054:L1054"/>
    <mergeCell ref="J1150:J1151"/>
    <mergeCell ref="D1307:G1307"/>
    <mergeCell ref="A858:A859"/>
    <mergeCell ref="B858:B859"/>
    <mergeCell ref="C858:C859"/>
    <mergeCell ref="G752:G769"/>
    <mergeCell ref="C809:K811"/>
    <mergeCell ref="C640:C641"/>
    <mergeCell ref="A809:B814"/>
    <mergeCell ref="B822:B823"/>
    <mergeCell ref="D822:E822"/>
    <mergeCell ref="J745:L745"/>
    <mergeCell ref="F793:F802"/>
    <mergeCell ref="M640:M641"/>
    <mergeCell ref="K675:K676"/>
    <mergeCell ref="L640:L641"/>
    <mergeCell ref="L790:L791"/>
    <mergeCell ref="K749:K750"/>
    <mergeCell ref="J671:L671"/>
    <mergeCell ref="J713:J714"/>
    <mergeCell ref="D771:G771"/>
    <mergeCell ref="C713:C714"/>
    <mergeCell ref="D713:E713"/>
    <mergeCell ref="B790:B791"/>
    <mergeCell ref="A662:B667"/>
    <mergeCell ref="A675:A676"/>
    <mergeCell ref="A888:B893"/>
    <mergeCell ref="G876:G879"/>
    <mergeCell ref="J934:J935"/>
    <mergeCell ref="N59:O60"/>
    <mergeCell ref="D103:F103"/>
    <mergeCell ref="E104:F104"/>
    <mergeCell ref="G94:G101"/>
    <mergeCell ref="E105:F105"/>
    <mergeCell ref="C149:K151"/>
    <mergeCell ref="F125:F144"/>
    <mergeCell ref="F94:F101"/>
    <mergeCell ref="L74:M76"/>
    <mergeCell ref="L149:M151"/>
    <mergeCell ref="C888:K890"/>
    <mergeCell ref="L888:M890"/>
    <mergeCell ref="C891:K893"/>
    <mergeCell ref="D498:E498"/>
    <mergeCell ref="G645:G652"/>
    <mergeCell ref="F640:G640"/>
    <mergeCell ref="M713:M714"/>
    <mergeCell ref="L845:M847"/>
    <mergeCell ref="F822:G822"/>
    <mergeCell ref="K790:K791"/>
    <mergeCell ref="F542:G542"/>
    <mergeCell ref="C780:K782"/>
    <mergeCell ref="H790:I790"/>
    <mergeCell ref="C790:C791"/>
    <mergeCell ref="L780:M782"/>
    <mergeCell ref="C675:C676"/>
    <mergeCell ref="F749:G749"/>
    <mergeCell ref="M461:M462"/>
    <mergeCell ref="C529:K531"/>
    <mergeCell ref="J790:J791"/>
    <mergeCell ref="F825:F836"/>
    <mergeCell ref="G793:G802"/>
    <mergeCell ref="C278:K280"/>
    <mergeCell ref="L288:L289"/>
    <mergeCell ref="C202:C203"/>
    <mergeCell ref="G212:G216"/>
    <mergeCell ref="D202:E202"/>
    <mergeCell ref="D225:G225"/>
    <mergeCell ref="L235:M237"/>
    <mergeCell ref="C275:K277"/>
    <mergeCell ref="F290:F307"/>
    <mergeCell ref="G290:G299"/>
    <mergeCell ref="C247:C248"/>
    <mergeCell ref="D288:E288"/>
    <mergeCell ref="G254:G259"/>
    <mergeCell ref="F249:F267"/>
    <mergeCell ref="H288:I288"/>
    <mergeCell ref="L275:M277"/>
    <mergeCell ref="F288:G288"/>
    <mergeCell ref="K202:K203"/>
    <mergeCell ref="J327:L327"/>
    <mergeCell ref="K331:K332"/>
    <mergeCell ref="L331:L332"/>
    <mergeCell ref="L318:M320"/>
    <mergeCell ref="L1919:M1921"/>
    <mergeCell ref="L1922:M1924"/>
    <mergeCell ref="D1835:E1835"/>
    <mergeCell ref="D790:E790"/>
    <mergeCell ref="L858:L859"/>
    <mergeCell ref="C848:K850"/>
    <mergeCell ref="L891:M893"/>
    <mergeCell ref="F901:G901"/>
    <mergeCell ref="M934:M935"/>
    <mergeCell ref="K934:K935"/>
    <mergeCell ref="J930:L930"/>
    <mergeCell ref="L921:M923"/>
    <mergeCell ref="L901:L902"/>
    <mergeCell ref="J901:J902"/>
    <mergeCell ref="M901:M902"/>
    <mergeCell ref="K901:K902"/>
    <mergeCell ref="H901:I901"/>
    <mergeCell ref="J1530:J1531"/>
    <mergeCell ref="F1530:G1530"/>
    <mergeCell ref="L1652:M1654"/>
    <mergeCell ref="H1192:I1192"/>
    <mergeCell ref="L1192:L1193"/>
    <mergeCell ref="C1218:K1220"/>
    <mergeCell ref="F1838:F1843"/>
    <mergeCell ref="L1865:L1866"/>
    <mergeCell ref="L1855:M1857"/>
    <mergeCell ref="C1376:K1378"/>
    <mergeCell ref="C1379:K1381"/>
    <mergeCell ref="M1895:M1896"/>
    <mergeCell ref="C1855:K1857"/>
    <mergeCell ref="H1895:I1895"/>
    <mergeCell ref="A901:A902"/>
    <mergeCell ref="B901:B902"/>
    <mergeCell ref="A921:B926"/>
    <mergeCell ref="A934:A935"/>
    <mergeCell ref="B934:B935"/>
    <mergeCell ref="K858:K859"/>
    <mergeCell ref="H934:I934"/>
    <mergeCell ref="J897:L897"/>
    <mergeCell ref="L924:M926"/>
    <mergeCell ref="D881:G881"/>
    <mergeCell ref="K1835:K1836"/>
    <mergeCell ref="M1628:M1629"/>
    <mergeCell ref="H1835:I1835"/>
    <mergeCell ref="A963:B968"/>
    <mergeCell ref="A976:A977"/>
    <mergeCell ref="L1260:L1261"/>
    <mergeCell ref="D1240:G1240"/>
    <mergeCell ref="B976:B977"/>
    <mergeCell ref="J1228:J1229"/>
    <mergeCell ref="H1228:I1228"/>
    <mergeCell ref="H1014:I1014"/>
    <mergeCell ref="J976:J977"/>
    <mergeCell ref="A1014:A1015"/>
    <mergeCell ref="B1014:B1015"/>
    <mergeCell ref="C1563:C1564"/>
    <mergeCell ref="D1563:E1563"/>
    <mergeCell ref="C1553:K1555"/>
    <mergeCell ref="H1563:I1563"/>
    <mergeCell ref="K1490:K1491"/>
    <mergeCell ref="C1825:K1827"/>
    <mergeCell ref="M1598:M1599"/>
    <mergeCell ref="L1615:M1617"/>
    <mergeCell ref="F1934:F1938"/>
    <mergeCell ref="G1934:G1938"/>
    <mergeCell ref="F1799:F1815"/>
    <mergeCell ref="F1898:F1902"/>
    <mergeCell ref="G1799:G1815"/>
    <mergeCell ref="G1904:G1905"/>
    <mergeCell ref="F1904:F1905"/>
    <mergeCell ref="F1865:G1865"/>
    <mergeCell ref="G1566:G1577"/>
    <mergeCell ref="C1655:K1657"/>
    <mergeCell ref="F1907:F1911"/>
    <mergeCell ref="G1898:G1902"/>
    <mergeCell ref="D1817:G1817"/>
    <mergeCell ref="J1928:L1928"/>
    <mergeCell ref="L1882:M1884"/>
    <mergeCell ref="C1822:K1824"/>
    <mergeCell ref="L1885:M1887"/>
    <mergeCell ref="L1852:M1854"/>
    <mergeCell ref="C1919:K1921"/>
    <mergeCell ref="K1725:K1726"/>
    <mergeCell ref="D1725:E1725"/>
    <mergeCell ref="D1695:E1695"/>
    <mergeCell ref="D1706:G1706"/>
    <mergeCell ref="F1698:F1699"/>
    <mergeCell ref="M1695:M1696"/>
    <mergeCell ref="K1695:K1696"/>
    <mergeCell ref="D1796:E1796"/>
    <mergeCell ref="K1796:K1797"/>
    <mergeCell ref="F1796:G1796"/>
    <mergeCell ref="M1665:M1666"/>
    <mergeCell ref="C1682:K1684"/>
    <mergeCell ref="G1600:G1607"/>
    <mergeCell ref="J1486:L1486"/>
    <mergeCell ref="L1480:M1482"/>
    <mergeCell ref="M1530:M1531"/>
    <mergeCell ref="L1553:M1555"/>
    <mergeCell ref="C1585:K1587"/>
    <mergeCell ref="C1588:K1590"/>
    <mergeCell ref="F1566:F1577"/>
    <mergeCell ref="F1533:F1538"/>
    <mergeCell ref="F1423:F1436"/>
    <mergeCell ref="K1417:K1418"/>
    <mergeCell ref="L1477:M1479"/>
    <mergeCell ref="F1461:F1468"/>
    <mergeCell ref="F1493:F1499"/>
    <mergeCell ref="G1461:G1468"/>
    <mergeCell ref="C1477:K1479"/>
    <mergeCell ref="H1490:I1490"/>
    <mergeCell ref="C1480:K1482"/>
    <mergeCell ref="C1715:K1717"/>
    <mergeCell ref="L1618:M1620"/>
    <mergeCell ref="D1417:E1417"/>
    <mergeCell ref="J1526:L1526"/>
    <mergeCell ref="G1430:G1436"/>
    <mergeCell ref="J1490:J1491"/>
    <mergeCell ref="L1446:M1448"/>
    <mergeCell ref="L1449:M1451"/>
    <mergeCell ref="D1355:E1355"/>
    <mergeCell ref="D1058:E1058"/>
    <mergeCell ref="C1107:K1109"/>
    <mergeCell ref="L1110:M1112"/>
    <mergeCell ref="L1058:L1059"/>
    <mergeCell ref="H1120:I1120"/>
    <mergeCell ref="J1116:L1116"/>
    <mergeCell ref="L1107:M1109"/>
    <mergeCell ref="G1061:G1066"/>
    <mergeCell ref="D1101:G1101"/>
    <mergeCell ref="M1120:M1121"/>
    <mergeCell ref="C1192:C1193"/>
    <mergeCell ref="D1150:E1150"/>
    <mergeCell ref="F1150:G1150"/>
    <mergeCell ref="K1090:K1091"/>
    <mergeCell ref="L1090:L1091"/>
    <mergeCell ref="L1140:M1142"/>
    <mergeCell ref="C1137:K1139"/>
    <mergeCell ref="M1150:M1151"/>
    <mergeCell ref="L1150:L1151"/>
    <mergeCell ref="D1208:G1208"/>
    <mergeCell ref="L1313:M1315"/>
    <mergeCell ref="L1316:M1318"/>
    <mergeCell ref="M1293:M1294"/>
    <mergeCell ref="F1332:F1335"/>
    <mergeCell ref="F1120:G1120"/>
    <mergeCell ref="C1346:K1348"/>
    <mergeCell ref="H1355:I1355"/>
    <mergeCell ref="L1179:M1181"/>
    <mergeCell ref="C1215:K1217"/>
    <mergeCell ref="L1343:M1345"/>
    <mergeCell ref="L2:M4"/>
    <mergeCell ref="L5:M7"/>
    <mergeCell ref="C2:K4"/>
    <mergeCell ref="C5:K7"/>
    <mergeCell ref="L77:M79"/>
    <mergeCell ref="K247:K248"/>
    <mergeCell ref="L247:L248"/>
    <mergeCell ref="L14:L15"/>
    <mergeCell ref="M14:M15"/>
    <mergeCell ref="L39:M41"/>
    <mergeCell ref="L42:M44"/>
    <mergeCell ref="L51:L52"/>
    <mergeCell ref="M59:M60"/>
    <mergeCell ref="M247:M248"/>
    <mergeCell ref="L238:M240"/>
    <mergeCell ref="J51:J52"/>
    <mergeCell ref="E69:F69"/>
    <mergeCell ref="L109:M111"/>
    <mergeCell ref="G142:G144"/>
    <mergeCell ref="F247:G247"/>
    <mergeCell ref="H247:I247"/>
    <mergeCell ref="H202:I202"/>
    <mergeCell ref="C193:K195"/>
    <mergeCell ref="D247:E247"/>
    <mergeCell ref="G125:G132"/>
    <mergeCell ref="F334:F355"/>
    <mergeCell ref="D121:E121"/>
    <mergeCell ref="C190:K192"/>
    <mergeCell ref="K161:K162"/>
    <mergeCell ref="C161:C162"/>
    <mergeCell ref="C331:C332"/>
    <mergeCell ref="D331:E331"/>
    <mergeCell ref="J331:J332"/>
    <mergeCell ref="M51:M52"/>
    <mergeCell ref="M86:M87"/>
    <mergeCell ref="M121:M122"/>
    <mergeCell ref="M161:M162"/>
    <mergeCell ref="M202:M203"/>
    <mergeCell ref="L112:M114"/>
    <mergeCell ref="L86:L87"/>
    <mergeCell ref="L121:L122"/>
    <mergeCell ref="J161:J162"/>
    <mergeCell ref="G205:G211"/>
    <mergeCell ref="F202:G202"/>
    <mergeCell ref="D184:G184"/>
    <mergeCell ref="F164:F174"/>
    <mergeCell ref="G138:G141"/>
    <mergeCell ref="C152:K154"/>
    <mergeCell ref="D269:G269"/>
    <mergeCell ref="F175:F182"/>
    <mergeCell ref="H161:I161"/>
    <mergeCell ref="G169:G174"/>
    <mergeCell ref="G175:G181"/>
    <mergeCell ref="G217:G223"/>
    <mergeCell ref="F205:F223"/>
    <mergeCell ref="G164:G168"/>
    <mergeCell ref="M288:M289"/>
  </mergeCells>
  <phoneticPr fontId="55" type="noConversion"/>
  <pageMargins left="0.16" right="0.16" top="0.16" bottom="0.19" header="0.16" footer="0.16"/>
  <pageSetup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267"/>
  <sheetViews>
    <sheetView showGridLines="0" topLeftCell="A163" workbookViewId="0">
      <selection activeCell="G188" sqref="G188"/>
    </sheetView>
  </sheetViews>
  <sheetFormatPr baseColWidth="10" defaultRowHeight="12.75" x14ac:dyDescent="0.2"/>
  <cols>
    <col min="1" max="1" width="8.85546875" customWidth="1"/>
    <col min="2" max="2" width="11.140625" customWidth="1"/>
    <col min="3" max="3" width="36.85546875" customWidth="1"/>
    <col min="4" max="4" width="11.5703125" customWidth="1"/>
    <col min="5" max="5" width="11" customWidth="1"/>
    <col min="6" max="6" width="9.42578125" customWidth="1"/>
    <col min="7" max="7" width="8.140625" customWidth="1"/>
    <col min="8" max="8" width="9.7109375" customWidth="1"/>
    <col min="9" max="9" width="7.42578125" customWidth="1"/>
    <col min="10" max="10" width="11.85546875" customWidth="1"/>
    <col min="11" max="11" width="12.7109375" customWidth="1"/>
    <col min="12" max="13" width="16.7109375" customWidth="1"/>
    <col min="14" max="14" width="17.140625" customWidth="1"/>
  </cols>
  <sheetData>
    <row r="1" spans="1:13" ht="12.75" customHeight="1" x14ac:dyDescent="0.2">
      <c r="A1" s="3860"/>
      <c r="B1" s="3860"/>
      <c r="C1" s="3845" t="s">
        <v>2859</v>
      </c>
      <c r="D1" s="3845"/>
      <c r="E1" s="3845"/>
      <c r="F1" s="3845"/>
      <c r="G1" s="3845"/>
      <c r="H1" s="3845"/>
      <c r="I1" s="3845"/>
      <c r="J1" s="3845"/>
      <c r="K1" s="3845"/>
      <c r="L1" s="3852" t="s">
        <v>2858</v>
      </c>
      <c r="M1" s="3852"/>
    </row>
    <row r="2" spans="1:13" ht="14.25" customHeight="1" x14ac:dyDescent="0.2">
      <c r="A2" s="3860"/>
      <c r="B2" s="3860"/>
      <c r="C2" s="3845"/>
      <c r="D2" s="3845"/>
      <c r="E2" s="3845"/>
      <c r="F2" s="3845"/>
      <c r="G2" s="3845"/>
      <c r="H2" s="3845"/>
      <c r="I2" s="3845"/>
      <c r="J2" s="3845"/>
      <c r="K2" s="3845"/>
      <c r="L2" s="3852"/>
      <c r="M2" s="3852"/>
    </row>
    <row r="3" spans="1:13" x14ac:dyDescent="0.2">
      <c r="A3" s="3860"/>
      <c r="B3" s="3860"/>
      <c r="C3" s="3845"/>
      <c r="D3" s="3845"/>
      <c r="E3" s="3845"/>
      <c r="F3" s="3845"/>
      <c r="G3" s="3845"/>
      <c r="H3" s="3845"/>
      <c r="I3" s="3845"/>
      <c r="J3" s="3845"/>
      <c r="K3" s="3845"/>
      <c r="L3" s="3852"/>
      <c r="M3" s="3852"/>
    </row>
    <row r="4" spans="1:13" ht="12.75" customHeight="1" x14ac:dyDescent="0.2">
      <c r="A4" s="3860"/>
      <c r="B4" s="3860"/>
      <c r="C4" s="3853" t="s">
        <v>1610</v>
      </c>
      <c r="D4" s="3853"/>
      <c r="E4" s="3853"/>
      <c r="F4" s="3853"/>
      <c r="G4" s="3853"/>
      <c r="H4" s="3853"/>
      <c r="I4" s="3853"/>
      <c r="J4" s="3853"/>
      <c r="K4" s="3853"/>
      <c r="L4" s="3852" t="s">
        <v>1208</v>
      </c>
      <c r="M4" s="3852"/>
    </row>
    <row r="5" spans="1:13" ht="12.75" customHeight="1" x14ac:dyDescent="0.2">
      <c r="A5" s="3860"/>
      <c r="B5" s="3860"/>
      <c r="C5" s="3853"/>
      <c r="D5" s="3853"/>
      <c r="E5" s="3853"/>
      <c r="F5" s="3853"/>
      <c r="G5" s="3853"/>
      <c r="H5" s="3853"/>
      <c r="I5" s="3853"/>
      <c r="J5" s="3853"/>
      <c r="K5" s="3853"/>
      <c r="L5" s="3852"/>
      <c r="M5" s="3852"/>
    </row>
    <row r="6" spans="1:13" ht="12.75" customHeight="1" x14ac:dyDescent="0.2">
      <c r="A6" s="3860"/>
      <c r="B6" s="3860"/>
      <c r="C6" s="3853"/>
      <c r="D6" s="3853"/>
      <c r="E6" s="3853"/>
      <c r="F6" s="3853"/>
      <c r="G6" s="3853"/>
      <c r="H6" s="3853"/>
      <c r="I6" s="3853"/>
      <c r="J6" s="3853"/>
      <c r="K6" s="3853"/>
      <c r="L6" s="3852"/>
      <c r="M6" s="3852"/>
    </row>
    <row r="9" spans="1:13" x14ac:dyDescent="0.2">
      <c r="A9" t="s">
        <v>1231</v>
      </c>
      <c r="J9" s="17" t="s">
        <v>1166</v>
      </c>
      <c r="K9" s="17"/>
    </row>
    <row r="10" spans="1:13" x14ac:dyDescent="0.2">
      <c r="A10" s="17" t="s">
        <v>1090</v>
      </c>
    </row>
    <row r="11" spans="1:13" x14ac:dyDescent="0.2">
      <c r="A11" s="17" t="s">
        <v>2725</v>
      </c>
      <c r="J11" s="3844"/>
      <c r="K11" s="3844"/>
      <c r="L11" s="3844"/>
      <c r="M11" s="3844"/>
    </row>
    <row r="12" spans="1:13" x14ac:dyDescent="0.2">
      <c r="A12" s="17" t="s">
        <v>2724</v>
      </c>
      <c r="J12" s="71"/>
      <c r="K12" s="71"/>
      <c r="L12" s="71"/>
      <c r="M12" s="71"/>
    </row>
    <row r="14" spans="1:13" ht="28.5" customHeight="1" x14ac:dyDescent="0.2">
      <c r="A14" s="3872" t="s">
        <v>2864</v>
      </c>
      <c r="B14" s="3872" t="s">
        <v>2865</v>
      </c>
      <c r="C14" s="3880" t="s">
        <v>1212</v>
      </c>
      <c r="D14" s="3863" t="s">
        <v>2866</v>
      </c>
      <c r="E14" s="3864"/>
      <c r="F14" s="3848" t="s">
        <v>3430</v>
      </c>
      <c r="G14" s="3849"/>
      <c r="H14" s="3841" t="s">
        <v>3434</v>
      </c>
      <c r="I14" s="3841"/>
      <c r="J14" s="3845" t="s">
        <v>1211</v>
      </c>
      <c r="K14" s="3872" t="s">
        <v>2872</v>
      </c>
      <c r="L14" s="3857" t="s">
        <v>2915</v>
      </c>
      <c r="M14" s="3850" t="s">
        <v>2873</v>
      </c>
    </row>
    <row r="15" spans="1:13" ht="18" x14ac:dyDescent="0.2">
      <c r="A15" s="3873"/>
      <c r="B15" s="3873"/>
      <c r="C15" s="3881"/>
      <c r="D15" s="6" t="s">
        <v>2867</v>
      </c>
      <c r="E15" s="6" t="s">
        <v>2868</v>
      </c>
      <c r="F15" s="6" t="s">
        <v>2870</v>
      </c>
      <c r="G15" s="6" t="s">
        <v>2871</v>
      </c>
      <c r="H15" s="325" t="s">
        <v>3216</v>
      </c>
      <c r="I15" s="325" t="s">
        <v>3217</v>
      </c>
      <c r="J15" s="3845"/>
      <c r="K15" s="3873"/>
      <c r="L15" s="3858"/>
      <c r="M15" s="3851"/>
    </row>
    <row r="16" spans="1:13" x14ac:dyDescent="0.2">
      <c r="A16" s="1"/>
      <c r="B16" s="42" t="s">
        <v>410</v>
      </c>
      <c r="C16" s="220" t="s">
        <v>1348</v>
      </c>
      <c r="D16" s="8"/>
      <c r="E16" s="8"/>
      <c r="F16" s="7"/>
      <c r="G16" s="1"/>
      <c r="H16" s="7"/>
      <c r="I16" s="7"/>
      <c r="J16" s="7"/>
      <c r="K16" s="7"/>
      <c r="L16" s="1"/>
      <c r="M16" s="1"/>
    </row>
    <row r="17" spans="1:13" ht="15" x14ac:dyDescent="0.2">
      <c r="A17" s="1"/>
      <c r="B17" s="42" t="s">
        <v>1092</v>
      </c>
      <c r="C17" s="316" t="s">
        <v>1093</v>
      </c>
      <c r="D17" s="8">
        <v>40226</v>
      </c>
      <c r="E17" s="8">
        <v>40448</v>
      </c>
      <c r="F17" s="3854">
        <v>219</v>
      </c>
      <c r="G17" s="764">
        <v>4</v>
      </c>
      <c r="H17" s="7"/>
      <c r="I17" s="7"/>
      <c r="J17" s="1" t="s">
        <v>5429</v>
      </c>
      <c r="K17" s="1"/>
      <c r="L17" s="2"/>
      <c r="M17" s="2"/>
    </row>
    <row r="18" spans="1:13" ht="15" x14ac:dyDescent="0.2">
      <c r="A18" s="1"/>
      <c r="B18" s="42"/>
      <c r="C18" s="221" t="s">
        <v>1093</v>
      </c>
      <c r="D18" s="8">
        <v>40464</v>
      </c>
      <c r="E18" s="8">
        <v>40542</v>
      </c>
      <c r="F18" s="3855"/>
      <c r="G18" s="764">
        <v>5</v>
      </c>
      <c r="H18" s="7"/>
      <c r="I18" s="7"/>
      <c r="J18" s="1" t="s">
        <v>2600</v>
      </c>
      <c r="K18" s="1"/>
      <c r="L18" s="2"/>
      <c r="M18" s="2"/>
    </row>
    <row r="19" spans="1:13" ht="15" x14ac:dyDescent="0.2">
      <c r="A19" s="1"/>
      <c r="B19" s="42" t="s">
        <v>411</v>
      </c>
      <c r="C19" s="221" t="s">
        <v>1167</v>
      </c>
      <c r="D19" s="8">
        <v>40239</v>
      </c>
      <c r="E19" s="8">
        <v>40525</v>
      </c>
      <c r="F19" s="3855"/>
      <c r="G19" s="580">
        <v>5</v>
      </c>
      <c r="H19" s="1"/>
      <c r="I19" s="7"/>
      <c r="J19" s="1">
        <v>32</v>
      </c>
      <c r="K19" s="1"/>
      <c r="L19" s="2"/>
      <c r="M19" s="2"/>
    </row>
    <row r="20" spans="1:13" ht="15" x14ac:dyDescent="0.2">
      <c r="A20" s="1"/>
      <c r="B20" s="42" t="s">
        <v>1094</v>
      </c>
      <c r="C20" s="220" t="s">
        <v>1095</v>
      </c>
      <c r="D20" s="8">
        <v>40226</v>
      </c>
      <c r="E20" s="8">
        <v>40542</v>
      </c>
      <c r="F20" s="3855"/>
      <c r="G20" s="580">
        <v>6</v>
      </c>
      <c r="H20" s="1"/>
      <c r="I20" s="7"/>
      <c r="J20" s="1">
        <v>206</v>
      </c>
      <c r="K20" s="1"/>
      <c r="L20" s="2"/>
      <c r="M20" s="2"/>
    </row>
    <row r="21" spans="1:13" ht="15" x14ac:dyDescent="0.2">
      <c r="A21" s="1"/>
      <c r="B21" s="42" t="s">
        <v>1169</v>
      </c>
      <c r="C21" s="220" t="s">
        <v>1170</v>
      </c>
      <c r="D21" s="8">
        <v>40200</v>
      </c>
      <c r="E21" s="8">
        <v>40415</v>
      </c>
      <c r="F21" s="3855"/>
      <c r="G21" s="580">
        <v>7</v>
      </c>
      <c r="H21" s="7"/>
      <c r="I21" s="7"/>
      <c r="J21" s="1">
        <v>15</v>
      </c>
      <c r="K21" s="1"/>
      <c r="L21" s="2"/>
      <c r="M21" s="2"/>
    </row>
    <row r="22" spans="1:13" ht="15" x14ac:dyDescent="0.2">
      <c r="A22" s="1"/>
      <c r="B22" s="42" t="s">
        <v>1141</v>
      </c>
      <c r="C22" s="390" t="s">
        <v>1142</v>
      </c>
      <c r="D22" s="8">
        <v>40221</v>
      </c>
      <c r="E22" s="8">
        <v>40535</v>
      </c>
      <c r="F22" s="3855"/>
      <c r="G22" s="580">
        <v>7</v>
      </c>
      <c r="H22" s="7"/>
      <c r="I22" s="7"/>
      <c r="J22" s="1">
        <v>32</v>
      </c>
      <c r="K22" s="1"/>
      <c r="L22" s="2"/>
      <c r="M22" s="2"/>
    </row>
    <row r="23" spans="1:13" ht="15" x14ac:dyDescent="0.2">
      <c r="A23" s="1"/>
      <c r="B23" s="42" t="s">
        <v>1096</v>
      </c>
      <c r="C23" s="220" t="s">
        <v>1171</v>
      </c>
      <c r="D23" s="8"/>
      <c r="E23" s="8"/>
      <c r="F23" s="3855"/>
      <c r="G23" s="580"/>
      <c r="H23" s="7"/>
      <c r="I23" s="7"/>
      <c r="J23" s="1"/>
      <c r="K23" s="1"/>
      <c r="L23" s="2"/>
      <c r="M23" s="2"/>
    </row>
    <row r="24" spans="1:13" ht="15" x14ac:dyDescent="0.2">
      <c r="A24" s="1"/>
      <c r="B24" s="42"/>
      <c r="C24" s="221" t="s">
        <v>2601</v>
      </c>
      <c r="D24" s="8">
        <v>40182</v>
      </c>
      <c r="E24" s="8">
        <v>40234</v>
      </c>
      <c r="F24" s="3855"/>
      <c r="G24" s="580">
        <v>7</v>
      </c>
      <c r="H24" s="20"/>
      <c r="I24" s="7"/>
      <c r="J24" s="1">
        <v>200</v>
      </c>
      <c r="K24" s="1"/>
      <c r="L24" s="2"/>
      <c r="M24" s="2"/>
    </row>
    <row r="25" spans="1:13" ht="15" x14ac:dyDescent="0.2">
      <c r="A25" s="1"/>
      <c r="B25" s="42"/>
      <c r="C25" s="221" t="s">
        <v>2601</v>
      </c>
      <c r="D25" s="8">
        <v>40234</v>
      </c>
      <c r="E25" s="8">
        <v>40284</v>
      </c>
      <c r="F25" s="3856"/>
      <c r="G25" s="580">
        <v>8</v>
      </c>
      <c r="H25" s="20"/>
      <c r="I25" s="7"/>
      <c r="J25" s="131" t="s">
        <v>2602</v>
      </c>
      <c r="K25" s="131"/>
      <c r="L25" s="2"/>
      <c r="M25" s="2"/>
    </row>
    <row r="26" spans="1:13" ht="15" x14ac:dyDescent="0.2">
      <c r="A26" s="1"/>
      <c r="B26" s="42"/>
      <c r="C26" s="221" t="s">
        <v>2601</v>
      </c>
      <c r="D26" s="8">
        <v>40284</v>
      </c>
      <c r="E26" s="8">
        <v>40367</v>
      </c>
      <c r="F26" s="3854">
        <v>220</v>
      </c>
      <c r="G26" s="580">
        <v>1</v>
      </c>
      <c r="H26" s="20"/>
      <c r="I26" s="7"/>
      <c r="J26" s="2" t="s">
        <v>2603</v>
      </c>
      <c r="K26" s="2"/>
      <c r="L26" s="2"/>
      <c r="M26" s="2"/>
    </row>
    <row r="27" spans="1:13" ht="15" x14ac:dyDescent="0.2">
      <c r="A27" s="1"/>
      <c r="B27" s="42"/>
      <c r="C27" s="221" t="s">
        <v>2601</v>
      </c>
      <c r="D27" s="8">
        <v>40373</v>
      </c>
      <c r="E27" s="8">
        <v>40442</v>
      </c>
      <c r="F27" s="3855"/>
      <c r="G27" s="580">
        <v>2</v>
      </c>
      <c r="H27" s="20"/>
      <c r="I27" s="7"/>
      <c r="J27" s="2" t="s">
        <v>2604</v>
      </c>
      <c r="K27" s="2"/>
      <c r="L27" s="2"/>
      <c r="M27" s="2"/>
    </row>
    <row r="28" spans="1:13" ht="15" x14ac:dyDescent="0.2">
      <c r="A28" s="1"/>
      <c r="B28" s="42"/>
      <c r="C28" s="221" t="s">
        <v>2601</v>
      </c>
      <c r="D28" s="8">
        <v>40442</v>
      </c>
      <c r="E28" s="8">
        <v>40513</v>
      </c>
      <c r="F28" s="3855"/>
      <c r="G28" s="580">
        <v>3</v>
      </c>
      <c r="H28" s="20"/>
      <c r="I28" s="7"/>
      <c r="J28" s="2" t="s">
        <v>2605</v>
      </c>
      <c r="K28" s="2"/>
      <c r="L28" s="2"/>
      <c r="M28" s="2"/>
    </row>
    <row r="29" spans="1:13" ht="15" x14ac:dyDescent="0.2">
      <c r="A29" s="1"/>
      <c r="B29" s="42"/>
      <c r="C29" s="221" t="s">
        <v>2601</v>
      </c>
      <c r="D29" s="8">
        <v>40513</v>
      </c>
      <c r="E29" s="8">
        <v>40543</v>
      </c>
      <c r="F29" s="3855"/>
      <c r="G29" s="580">
        <v>4</v>
      </c>
      <c r="H29" s="20"/>
      <c r="I29" s="7"/>
      <c r="J29" s="2" t="s">
        <v>2606</v>
      </c>
      <c r="K29" s="2"/>
      <c r="L29" s="2"/>
      <c r="M29" s="2"/>
    </row>
    <row r="30" spans="1:13" ht="15" x14ac:dyDescent="0.2">
      <c r="A30" s="1"/>
      <c r="B30" s="42"/>
      <c r="C30" s="221" t="s">
        <v>2607</v>
      </c>
      <c r="D30" s="8">
        <v>40180</v>
      </c>
      <c r="E30" s="8">
        <v>40410</v>
      </c>
      <c r="F30" s="3855"/>
      <c r="G30" s="580">
        <v>5</v>
      </c>
      <c r="H30" s="7"/>
      <c r="I30" s="7"/>
      <c r="J30" s="1" t="s">
        <v>2608</v>
      </c>
      <c r="K30" s="1"/>
      <c r="L30" s="2"/>
      <c r="M30" s="2"/>
    </row>
    <row r="31" spans="1:13" ht="15" x14ac:dyDescent="0.2">
      <c r="A31" s="1"/>
      <c r="B31" s="42"/>
      <c r="C31" s="221" t="s">
        <v>2607</v>
      </c>
      <c r="D31" s="8">
        <v>40421</v>
      </c>
      <c r="E31" s="8">
        <v>40532</v>
      </c>
      <c r="F31" s="3855"/>
      <c r="G31" s="580">
        <v>6</v>
      </c>
      <c r="H31" s="7"/>
      <c r="I31" s="7"/>
      <c r="J31" s="2" t="s">
        <v>2609</v>
      </c>
      <c r="K31" s="2"/>
      <c r="L31" s="2"/>
      <c r="M31" s="2"/>
    </row>
    <row r="32" spans="1:13" ht="15" x14ac:dyDescent="0.2">
      <c r="A32" s="1"/>
      <c r="B32" s="42"/>
      <c r="C32" s="221" t="s">
        <v>2610</v>
      </c>
      <c r="D32" s="8">
        <v>40212</v>
      </c>
      <c r="E32" s="8">
        <v>40442</v>
      </c>
      <c r="F32" s="3855"/>
      <c r="G32" s="580">
        <v>7</v>
      </c>
      <c r="H32" s="7"/>
      <c r="I32" s="7"/>
      <c r="J32" s="1">
        <v>35</v>
      </c>
      <c r="K32" s="1"/>
      <c r="L32" s="2"/>
      <c r="M32" s="2"/>
    </row>
    <row r="33" spans="1:13" ht="15" x14ac:dyDescent="0.2">
      <c r="A33" s="1"/>
      <c r="B33" s="42"/>
      <c r="C33" s="221" t="s">
        <v>1105</v>
      </c>
      <c r="D33" s="8">
        <v>40180</v>
      </c>
      <c r="E33" s="8">
        <v>40532</v>
      </c>
      <c r="F33" s="3856"/>
      <c r="G33" s="580">
        <v>7</v>
      </c>
      <c r="H33" s="7"/>
      <c r="I33" s="7"/>
      <c r="J33" s="1">
        <v>107</v>
      </c>
      <c r="K33" s="1"/>
      <c r="L33" s="2"/>
      <c r="M33" s="2"/>
    </row>
    <row r="35" spans="1:13" x14ac:dyDescent="0.2">
      <c r="A35" s="17" t="s">
        <v>908</v>
      </c>
      <c r="B35" s="329"/>
      <c r="E35" s="36" t="s">
        <v>2722</v>
      </c>
      <c r="F35" s="36"/>
    </row>
    <row r="36" spans="1:13" x14ac:dyDescent="0.2">
      <c r="A36" t="s">
        <v>2723</v>
      </c>
      <c r="B36" s="329"/>
      <c r="D36" s="3" t="s">
        <v>2860</v>
      </c>
      <c r="E36" s="330" t="s">
        <v>2861</v>
      </c>
      <c r="F36" s="331"/>
      <c r="G36" s="301" t="s">
        <v>2862</v>
      </c>
    </row>
    <row r="37" spans="1:13" x14ac:dyDescent="0.2">
      <c r="A37" s="17" t="s">
        <v>2727</v>
      </c>
      <c r="B37" s="329"/>
      <c r="D37" s="301"/>
      <c r="E37" s="330"/>
      <c r="F37" s="331"/>
      <c r="G37" s="301"/>
    </row>
    <row r="38" spans="1:13" x14ac:dyDescent="0.2">
      <c r="A38" s="329"/>
      <c r="B38" s="329"/>
      <c r="D38" s="36"/>
    </row>
    <row r="39" spans="1:13" x14ac:dyDescent="0.2">
      <c r="A39" s="329"/>
      <c r="B39" s="329"/>
    </row>
    <row r="41" spans="1:13" ht="12.75" customHeight="1" x14ac:dyDescent="0.2">
      <c r="E41" s="36"/>
      <c r="F41" s="36"/>
    </row>
    <row r="42" spans="1:13" ht="12.75" customHeight="1" x14ac:dyDescent="0.2">
      <c r="A42" s="3860"/>
      <c r="B42" s="3860"/>
      <c r="C42" s="3845" t="s">
        <v>2859</v>
      </c>
      <c r="D42" s="3845"/>
      <c r="E42" s="3845"/>
      <c r="F42" s="3845"/>
      <c r="G42" s="3845"/>
      <c r="H42" s="3845"/>
      <c r="I42" s="3845"/>
      <c r="J42" s="3845"/>
      <c r="K42" s="3845"/>
      <c r="L42" s="3852" t="s">
        <v>2858</v>
      </c>
      <c r="M42" s="3852"/>
    </row>
    <row r="43" spans="1:13" x14ac:dyDescent="0.2">
      <c r="A43" s="3860"/>
      <c r="B43" s="3860"/>
      <c r="C43" s="3845"/>
      <c r="D43" s="3845"/>
      <c r="E43" s="3845"/>
      <c r="F43" s="3845"/>
      <c r="G43" s="3845"/>
      <c r="H43" s="3845"/>
      <c r="I43" s="3845"/>
      <c r="J43" s="3845"/>
      <c r="K43" s="3845"/>
      <c r="L43" s="3852"/>
      <c r="M43" s="3852"/>
    </row>
    <row r="44" spans="1:13" x14ac:dyDescent="0.2">
      <c r="A44" s="3860"/>
      <c r="B44" s="3860"/>
      <c r="C44" s="3845"/>
      <c r="D44" s="3845"/>
      <c r="E44" s="3845"/>
      <c r="F44" s="3845"/>
      <c r="G44" s="3845"/>
      <c r="H44" s="3845"/>
      <c r="I44" s="3845"/>
      <c r="J44" s="3845"/>
      <c r="K44" s="3845"/>
      <c r="L44" s="3852"/>
      <c r="M44" s="3852"/>
    </row>
    <row r="45" spans="1:13" ht="12.75" customHeight="1" x14ac:dyDescent="0.2">
      <c r="A45" s="3860"/>
      <c r="B45" s="3860"/>
      <c r="C45" s="3853" t="s">
        <v>2720</v>
      </c>
      <c r="D45" s="3853"/>
      <c r="E45" s="3853"/>
      <c r="F45" s="3853"/>
      <c r="G45" s="3853"/>
      <c r="H45" s="3853"/>
      <c r="I45" s="3853"/>
      <c r="J45" s="3853"/>
      <c r="K45" s="3853"/>
      <c r="L45" s="3852" t="s">
        <v>1208</v>
      </c>
      <c r="M45" s="3852"/>
    </row>
    <row r="46" spans="1:13" ht="12.75" customHeight="1" x14ac:dyDescent="0.2">
      <c r="A46" s="3860"/>
      <c r="B46" s="3860"/>
      <c r="C46" s="3853"/>
      <c r="D46" s="3853"/>
      <c r="E46" s="3853"/>
      <c r="F46" s="3853"/>
      <c r="G46" s="3853"/>
      <c r="H46" s="3853"/>
      <c r="I46" s="3853"/>
      <c r="J46" s="3853"/>
      <c r="K46" s="3853"/>
      <c r="L46" s="3852"/>
      <c r="M46" s="3852"/>
    </row>
    <row r="47" spans="1:13" ht="12.75" customHeight="1" x14ac:dyDescent="0.2">
      <c r="A47" s="3860"/>
      <c r="B47" s="3860"/>
      <c r="C47" s="3853"/>
      <c r="D47" s="3853"/>
      <c r="E47" s="3853"/>
      <c r="F47" s="3853"/>
      <c r="G47" s="3853"/>
      <c r="H47" s="3853"/>
      <c r="I47" s="3853"/>
      <c r="J47" s="3853"/>
      <c r="K47" s="3853"/>
      <c r="L47" s="3852"/>
      <c r="M47" s="3852"/>
    </row>
    <row r="50" spans="1:13" x14ac:dyDescent="0.2">
      <c r="A50" t="s">
        <v>1231</v>
      </c>
      <c r="J50" s="17" t="s">
        <v>1177</v>
      </c>
      <c r="K50" s="17"/>
    </row>
    <row r="51" spans="1:13" x14ac:dyDescent="0.2">
      <c r="A51" s="17" t="s">
        <v>1090</v>
      </c>
    </row>
    <row r="52" spans="1:13" x14ac:dyDescent="0.2">
      <c r="A52" s="17" t="s">
        <v>2725</v>
      </c>
      <c r="J52" s="3844"/>
      <c r="K52" s="3844"/>
      <c r="L52" s="3844"/>
      <c r="M52" s="3844"/>
    </row>
    <row r="53" spans="1:13" x14ac:dyDescent="0.2">
      <c r="A53" s="17" t="s">
        <v>2724</v>
      </c>
      <c r="J53" s="71"/>
      <c r="K53" s="71"/>
      <c r="L53" s="71"/>
      <c r="M53" s="71"/>
    </row>
    <row r="55" spans="1:13" ht="33" customHeight="1" x14ac:dyDescent="0.2">
      <c r="A55" s="3872" t="s">
        <v>2864</v>
      </c>
      <c r="B55" s="3872" t="s">
        <v>2865</v>
      </c>
      <c r="C55" s="3880" t="s">
        <v>1212</v>
      </c>
      <c r="D55" s="3863" t="s">
        <v>2866</v>
      </c>
      <c r="E55" s="3864"/>
      <c r="F55" s="3848" t="s">
        <v>3430</v>
      </c>
      <c r="G55" s="3849"/>
      <c r="H55" s="3841" t="s">
        <v>3429</v>
      </c>
      <c r="I55" s="3841"/>
      <c r="J55" s="3880" t="s">
        <v>1211</v>
      </c>
      <c r="K55" s="3872" t="s">
        <v>2872</v>
      </c>
      <c r="L55" s="3857" t="s">
        <v>2915</v>
      </c>
      <c r="M55" s="3850" t="s">
        <v>2873</v>
      </c>
    </row>
    <row r="56" spans="1:13" ht="18" x14ac:dyDescent="0.2">
      <c r="A56" s="3873"/>
      <c r="B56" s="3873"/>
      <c r="C56" s="3881"/>
      <c r="D56" s="6" t="s">
        <v>2867</v>
      </c>
      <c r="E56" s="6" t="s">
        <v>2868</v>
      </c>
      <c r="F56" s="6" t="s">
        <v>2870</v>
      </c>
      <c r="G56" s="6" t="s">
        <v>2871</v>
      </c>
      <c r="H56" s="325" t="s">
        <v>3216</v>
      </c>
      <c r="I56" s="325" t="s">
        <v>3217</v>
      </c>
      <c r="J56" s="3881"/>
      <c r="K56" s="3873"/>
      <c r="L56" s="3858"/>
      <c r="M56" s="3851"/>
    </row>
    <row r="57" spans="1:13" x14ac:dyDescent="0.2">
      <c r="A57" s="1"/>
      <c r="B57" s="42" t="s">
        <v>1096</v>
      </c>
      <c r="C57" s="220" t="s">
        <v>1171</v>
      </c>
      <c r="D57" s="8"/>
      <c r="E57" s="8"/>
      <c r="F57" s="7"/>
      <c r="G57" s="1"/>
      <c r="H57" s="7"/>
      <c r="I57" s="7"/>
      <c r="J57" s="317"/>
      <c r="K57" s="317"/>
      <c r="L57" s="11"/>
      <c r="M57" s="410"/>
    </row>
    <row r="58" spans="1:13" ht="15" x14ac:dyDescent="0.2">
      <c r="A58" s="1"/>
      <c r="B58" s="42"/>
      <c r="C58" s="221" t="s">
        <v>2611</v>
      </c>
      <c r="D58" s="8">
        <v>40196</v>
      </c>
      <c r="E58" s="8">
        <v>40536</v>
      </c>
      <c r="F58" s="3854">
        <v>220</v>
      </c>
      <c r="G58" s="580">
        <v>7</v>
      </c>
      <c r="H58" s="7"/>
      <c r="I58" s="7"/>
      <c r="J58" s="317">
        <v>31</v>
      </c>
      <c r="K58" s="317"/>
      <c r="L58" s="7"/>
      <c r="M58" s="7"/>
    </row>
    <row r="59" spans="1:13" ht="15" x14ac:dyDescent="0.2">
      <c r="A59" s="1"/>
      <c r="B59" s="42"/>
      <c r="C59" s="221" t="s">
        <v>1107</v>
      </c>
      <c r="D59" s="8">
        <v>40182</v>
      </c>
      <c r="E59" s="8">
        <v>40492</v>
      </c>
      <c r="F59" s="3855"/>
      <c r="G59" s="580">
        <v>8</v>
      </c>
      <c r="H59" s="7"/>
      <c r="I59" s="7"/>
      <c r="J59" s="317">
        <v>153</v>
      </c>
      <c r="K59" s="317"/>
      <c r="L59" s="7"/>
      <c r="M59" s="7"/>
    </row>
    <row r="60" spans="1:13" ht="15" x14ac:dyDescent="0.2">
      <c r="A60" s="1"/>
      <c r="B60" s="42"/>
      <c r="C60" s="221" t="s">
        <v>1110</v>
      </c>
      <c r="D60" s="8">
        <v>40243</v>
      </c>
      <c r="E60" s="8">
        <v>40429</v>
      </c>
      <c r="F60" s="3856"/>
      <c r="G60" s="580">
        <v>8</v>
      </c>
      <c r="H60" s="7"/>
      <c r="I60" s="7"/>
      <c r="J60" s="317">
        <v>17</v>
      </c>
      <c r="K60" s="317"/>
      <c r="L60" s="7"/>
      <c r="M60" s="7"/>
    </row>
    <row r="61" spans="1:13" ht="15" x14ac:dyDescent="0.2">
      <c r="A61" s="1"/>
      <c r="B61" s="42"/>
      <c r="C61" s="221" t="s">
        <v>1139</v>
      </c>
      <c r="D61" s="8">
        <v>40182</v>
      </c>
      <c r="E61" s="8">
        <v>40531</v>
      </c>
      <c r="F61" s="3854">
        <v>221</v>
      </c>
      <c r="G61" s="580">
        <v>1</v>
      </c>
      <c r="H61" s="7"/>
      <c r="I61" s="7"/>
      <c r="J61" s="317">
        <v>132</v>
      </c>
      <c r="K61" s="317"/>
      <c r="L61" s="7"/>
      <c r="M61" s="7"/>
    </row>
    <row r="62" spans="1:13" ht="15" x14ac:dyDescent="0.2">
      <c r="A62" s="1"/>
      <c r="B62" s="42"/>
      <c r="C62" s="383" t="s">
        <v>1098</v>
      </c>
      <c r="D62" s="8">
        <v>40150</v>
      </c>
      <c r="E62" s="8">
        <v>40367</v>
      </c>
      <c r="F62" s="3855"/>
      <c r="G62" s="580">
        <v>2</v>
      </c>
      <c r="H62" s="7"/>
      <c r="I62" s="7"/>
      <c r="J62" s="317">
        <v>199</v>
      </c>
      <c r="K62" s="317"/>
      <c r="L62" s="7"/>
      <c r="M62" s="7"/>
    </row>
    <row r="63" spans="1:13" ht="15" x14ac:dyDescent="0.2">
      <c r="A63" s="1"/>
      <c r="B63" s="42"/>
      <c r="C63" s="221" t="s">
        <v>1098</v>
      </c>
      <c r="D63" s="8">
        <v>40372</v>
      </c>
      <c r="E63" s="8">
        <v>40541</v>
      </c>
      <c r="F63" s="3855"/>
      <c r="G63" s="580">
        <v>3</v>
      </c>
      <c r="H63" s="7"/>
      <c r="I63" s="7"/>
      <c r="J63" s="317" t="s">
        <v>2612</v>
      </c>
      <c r="K63" s="317"/>
      <c r="L63" s="7"/>
      <c r="M63" s="7"/>
    </row>
    <row r="64" spans="1:13" ht="15" customHeight="1" x14ac:dyDescent="0.2">
      <c r="A64" s="1"/>
      <c r="B64" s="42"/>
      <c r="C64" s="383" t="s">
        <v>991</v>
      </c>
      <c r="D64" s="8">
        <v>39652</v>
      </c>
      <c r="E64" s="8">
        <v>40515</v>
      </c>
      <c r="F64" s="3855"/>
      <c r="G64" s="3854">
        <v>4</v>
      </c>
      <c r="H64" s="7"/>
      <c r="I64" s="7"/>
      <c r="J64" s="320">
        <v>92</v>
      </c>
      <c r="K64" s="320"/>
      <c r="L64" s="7"/>
      <c r="M64" s="7"/>
    </row>
    <row r="65" spans="1:13" ht="15" customHeight="1" x14ac:dyDescent="0.2">
      <c r="A65" s="1"/>
      <c r="B65" s="42"/>
      <c r="C65" s="383" t="s">
        <v>1198</v>
      </c>
      <c r="D65" s="8">
        <v>40255</v>
      </c>
      <c r="E65" s="8">
        <v>40427</v>
      </c>
      <c r="F65" s="3855"/>
      <c r="G65" s="3855"/>
      <c r="H65" s="7"/>
      <c r="I65" s="7"/>
      <c r="J65" s="320">
        <v>40</v>
      </c>
      <c r="K65" s="320"/>
      <c r="L65" s="20"/>
      <c r="M65" s="20"/>
    </row>
    <row r="66" spans="1:13" ht="15" customHeight="1" x14ac:dyDescent="0.2">
      <c r="A66" s="1"/>
      <c r="B66" s="42"/>
      <c r="C66" s="221" t="s">
        <v>1102</v>
      </c>
      <c r="D66" s="8">
        <v>40235</v>
      </c>
      <c r="E66" s="8">
        <v>40539</v>
      </c>
      <c r="F66" s="3855"/>
      <c r="G66" s="3856"/>
      <c r="H66" s="7"/>
      <c r="I66" s="7"/>
      <c r="J66" s="320">
        <v>114</v>
      </c>
      <c r="K66" s="320"/>
      <c r="M66" s="20" t="s">
        <v>992</v>
      </c>
    </row>
    <row r="67" spans="1:13" ht="15" customHeight="1" x14ac:dyDescent="0.2">
      <c r="A67" s="1"/>
      <c r="B67" s="7"/>
      <c r="C67" s="221" t="s">
        <v>1103</v>
      </c>
      <c r="D67" s="8">
        <v>40190</v>
      </c>
      <c r="E67" s="8">
        <v>40532</v>
      </c>
      <c r="F67" s="3855"/>
      <c r="G67" s="3854">
        <v>5</v>
      </c>
      <c r="H67" s="7"/>
      <c r="I67" s="7"/>
      <c r="J67" s="320">
        <v>90</v>
      </c>
      <c r="K67" s="320"/>
      <c r="L67" s="20"/>
      <c r="M67" s="20"/>
    </row>
    <row r="68" spans="1:13" ht="15" customHeight="1" x14ac:dyDescent="0.2">
      <c r="A68" s="1"/>
      <c r="B68" s="42"/>
      <c r="C68" s="221" t="s">
        <v>1111</v>
      </c>
      <c r="D68" s="8">
        <v>40186</v>
      </c>
      <c r="E68" s="8">
        <v>40518</v>
      </c>
      <c r="F68" s="3855"/>
      <c r="G68" s="3856"/>
      <c r="H68" s="7"/>
      <c r="I68" s="7"/>
      <c r="J68" s="339">
        <v>84</v>
      </c>
      <c r="K68" s="339"/>
      <c r="M68" s="20" t="s">
        <v>992</v>
      </c>
    </row>
    <row r="69" spans="1:13" ht="15" customHeight="1" x14ac:dyDescent="0.2">
      <c r="A69" s="1"/>
      <c r="B69" s="42"/>
      <c r="C69" s="221" t="s">
        <v>1112</v>
      </c>
      <c r="D69" s="8">
        <v>40185</v>
      </c>
      <c r="E69" s="8">
        <v>40540</v>
      </c>
      <c r="F69" s="3855"/>
      <c r="G69" s="3854">
        <v>6</v>
      </c>
      <c r="H69" s="7"/>
      <c r="I69" s="7"/>
      <c r="J69" s="320">
        <v>106</v>
      </c>
      <c r="K69" s="320"/>
      <c r="L69" s="20"/>
      <c r="M69" s="20"/>
    </row>
    <row r="70" spans="1:13" ht="15" customHeight="1" x14ac:dyDescent="0.2">
      <c r="A70" s="1"/>
      <c r="B70" s="42"/>
      <c r="C70" s="221" t="s">
        <v>993</v>
      </c>
      <c r="D70" s="8">
        <v>40197</v>
      </c>
      <c r="E70" s="8">
        <v>40541</v>
      </c>
      <c r="F70" s="3856"/>
      <c r="G70" s="3856"/>
      <c r="H70" s="7"/>
      <c r="I70" s="7"/>
      <c r="J70" s="317">
        <v>115</v>
      </c>
      <c r="K70" s="317"/>
      <c r="L70" s="7"/>
      <c r="M70" s="7"/>
    </row>
    <row r="71" spans="1:13" x14ac:dyDescent="0.2">
      <c r="A71" s="1"/>
      <c r="B71" s="7"/>
      <c r="C71" s="221"/>
      <c r="D71" s="8"/>
      <c r="E71" s="8"/>
      <c r="F71" s="7"/>
      <c r="G71" s="1"/>
      <c r="H71" s="7"/>
      <c r="I71" s="7"/>
      <c r="J71" s="317"/>
      <c r="K71" s="317"/>
      <c r="L71" s="7"/>
      <c r="M71" s="7"/>
    </row>
    <row r="73" spans="1:13" x14ac:dyDescent="0.2">
      <c r="A73" s="17" t="s">
        <v>908</v>
      </c>
      <c r="B73" s="329"/>
    </row>
    <row r="74" spans="1:13" x14ac:dyDescent="0.2">
      <c r="A74" t="s">
        <v>2723</v>
      </c>
      <c r="B74" s="329"/>
      <c r="E74" s="36" t="s">
        <v>2722</v>
      </c>
      <c r="F74" s="36"/>
    </row>
    <row r="75" spans="1:13" x14ac:dyDescent="0.2">
      <c r="A75" s="17" t="s">
        <v>2727</v>
      </c>
      <c r="B75" s="329"/>
      <c r="D75" s="3" t="s">
        <v>2860</v>
      </c>
      <c r="E75" s="330" t="s">
        <v>2861</v>
      </c>
      <c r="F75" s="331"/>
      <c r="G75" s="301" t="s">
        <v>2862</v>
      </c>
    </row>
    <row r="76" spans="1:13" x14ac:dyDescent="0.2">
      <c r="A76" s="329"/>
      <c r="B76" s="329"/>
      <c r="D76" s="301"/>
      <c r="E76" s="330"/>
      <c r="F76" s="331"/>
      <c r="G76" s="301"/>
    </row>
    <row r="77" spans="1:13" x14ac:dyDescent="0.2">
      <c r="A77" s="329"/>
      <c r="B77" s="329"/>
    </row>
    <row r="80" spans="1:13" ht="12.75" customHeight="1" x14ac:dyDescent="0.2">
      <c r="A80" s="3860"/>
      <c r="B80" s="3860"/>
      <c r="C80" s="3845" t="s">
        <v>2859</v>
      </c>
      <c r="D80" s="3845"/>
      <c r="E80" s="3845"/>
      <c r="F80" s="3845"/>
      <c r="G80" s="3845"/>
      <c r="H80" s="3845"/>
      <c r="I80" s="3845"/>
      <c r="J80" s="3845"/>
      <c r="K80" s="3845"/>
      <c r="L80" s="3879" t="s">
        <v>2858</v>
      </c>
      <c r="M80" s="3879"/>
    </row>
    <row r="81" spans="1:13" x14ac:dyDescent="0.2">
      <c r="A81" s="3860"/>
      <c r="B81" s="3860"/>
      <c r="C81" s="3845"/>
      <c r="D81" s="3845"/>
      <c r="E81" s="3845"/>
      <c r="F81" s="3845"/>
      <c r="G81" s="3845"/>
      <c r="H81" s="3845"/>
      <c r="I81" s="3845"/>
      <c r="J81" s="3845"/>
      <c r="K81" s="3845"/>
      <c r="L81" s="3879"/>
      <c r="M81" s="3879"/>
    </row>
    <row r="82" spans="1:13" x14ac:dyDescent="0.2">
      <c r="A82" s="3860"/>
      <c r="B82" s="3860"/>
      <c r="C82" s="3845"/>
      <c r="D82" s="3845"/>
      <c r="E82" s="3845"/>
      <c r="F82" s="3845"/>
      <c r="G82" s="3845"/>
      <c r="H82" s="3845"/>
      <c r="I82" s="3845"/>
      <c r="J82" s="3845"/>
      <c r="K82" s="3845"/>
      <c r="L82" s="3879"/>
      <c r="M82" s="3879"/>
    </row>
    <row r="83" spans="1:13" ht="12.75" customHeight="1" x14ac:dyDescent="0.2">
      <c r="A83" s="3860"/>
      <c r="B83" s="3860"/>
      <c r="C83" s="3853" t="s">
        <v>2720</v>
      </c>
      <c r="D83" s="3853"/>
      <c r="E83" s="3853"/>
      <c r="F83" s="3853"/>
      <c r="G83" s="3853"/>
      <c r="H83" s="3853"/>
      <c r="I83" s="3853"/>
      <c r="J83" s="3853"/>
      <c r="K83" s="3853"/>
      <c r="L83" s="3852" t="s">
        <v>1208</v>
      </c>
      <c r="M83" s="3852"/>
    </row>
    <row r="84" spans="1:13" ht="12.75" customHeight="1" x14ac:dyDescent="0.2">
      <c r="A84" s="3860"/>
      <c r="B84" s="3860"/>
      <c r="C84" s="3853"/>
      <c r="D84" s="3853"/>
      <c r="E84" s="3853"/>
      <c r="F84" s="3853"/>
      <c r="G84" s="3853"/>
      <c r="H84" s="3853"/>
      <c r="I84" s="3853"/>
      <c r="J84" s="3853"/>
      <c r="K84" s="3853"/>
      <c r="L84" s="3852"/>
      <c r="M84" s="3852"/>
    </row>
    <row r="85" spans="1:13" ht="12.75" customHeight="1" x14ac:dyDescent="0.2">
      <c r="A85" s="3860"/>
      <c r="B85" s="3860"/>
      <c r="C85" s="3853"/>
      <c r="D85" s="3853"/>
      <c r="E85" s="3853"/>
      <c r="F85" s="3853"/>
      <c r="G85" s="3853"/>
      <c r="H85" s="3853"/>
      <c r="I85" s="3853"/>
      <c r="J85" s="3853"/>
      <c r="K85" s="3853"/>
      <c r="L85" s="3852"/>
      <c r="M85" s="3852"/>
    </row>
    <row r="88" spans="1:13" x14ac:dyDescent="0.2">
      <c r="A88" t="s">
        <v>1231</v>
      </c>
      <c r="J88" s="17"/>
      <c r="K88" s="17"/>
    </row>
    <row r="89" spans="1:13" x14ac:dyDescent="0.2">
      <c r="A89" s="17" t="s">
        <v>1090</v>
      </c>
    </row>
    <row r="90" spans="1:13" x14ac:dyDescent="0.2">
      <c r="A90" s="17" t="s">
        <v>2725</v>
      </c>
      <c r="I90" s="71" t="s">
        <v>935</v>
      </c>
      <c r="J90" s="3844"/>
      <c r="K90" s="3844"/>
      <c r="L90" s="3844"/>
      <c r="M90" s="3844"/>
    </row>
    <row r="91" spans="1:13" x14ac:dyDescent="0.2">
      <c r="A91" s="17" t="s">
        <v>2724</v>
      </c>
      <c r="J91" s="71"/>
      <c r="K91" s="71"/>
      <c r="L91" s="71"/>
      <c r="M91" s="71"/>
    </row>
    <row r="93" spans="1:13" ht="27.75" customHeight="1" x14ac:dyDescent="0.2">
      <c r="A93" s="3872" t="s">
        <v>2864</v>
      </c>
      <c r="B93" s="3872" t="s">
        <v>2865</v>
      </c>
      <c r="C93" s="3880" t="s">
        <v>1212</v>
      </c>
      <c r="D93" s="3863" t="s">
        <v>2866</v>
      </c>
      <c r="E93" s="3864"/>
      <c r="F93" s="3848" t="s">
        <v>3430</v>
      </c>
      <c r="G93" s="3849"/>
      <c r="H93" s="3841" t="s">
        <v>3429</v>
      </c>
      <c r="I93" s="3841"/>
      <c r="J93" s="3880" t="s">
        <v>1211</v>
      </c>
      <c r="K93" s="3872" t="s">
        <v>2872</v>
      </c>
      <c r="L93" s="3857" t="s">
        <v>2915</v>
      </c>
      <c r="M93" s="3850" t="s">
        <v>2873</v>
      </c>
    </row>
    <row r="94" spans="1:13" ht="18" x14ac:dyDescent="0.2">
      <c r="A94" s="3873"/>
      <c r="B94" s="3873"/>
      <c r="C94" s="3881"/>
      <c r="D94" s="6" t="s">
        <v>2867</v>
      </c>
      <c r="E94" s="6" t="s">
        <v>2868</v>
      </c>
      <c r="F94" s="6" t="s">
        <v>2870</v>
      </c>
      <c r="G94" s="6" t="s">
        <v>2871</v>
      </c>
      <c r="H94" s="325" t="s">
        <v>3216</v>
      </c>
      <c r="I94" s="325" t="s">
        <v>3217</v>
      </c>
      <c r="J94" s="3881"/>
      <c r="K94" s="3873"/>
      <c r="L94" s="3858"/>
      <c r="M94" s="3851"/>
    </row>
    <row r="95" spans="1:13" x14ac:dyDescent="0.2">
      <c r="A95" s="20"/>
      <c r="B95" s="42" t="s">
        <v>1096</v>
      </c>
      <c r="C95" s="220" t="s">
        <v>1171</v>
      </c>
      <c r="D95" s="8"/>
      <c r="E95" s="8"/>
      <c r="F95" s="7"/>
      <c r="G95" s="1"/>
      <c r="H95" s="7"/>
      <c r="I95" s="7"/>
      <c r="J95" s="317"/>
      <c r="K95" s="1"/>
      <c r="L95" s="11"/>
      <c r="M95" s="11"/>
    </row>
    <row r="96" spans="1:13" x14ac:dyDescent="0.2">
      <c r="A96" s="1"/>
      <c r="B96" s="42"/>
      <c r="C96" s="221" t="s">
        <v>994</v>
      </c>
      <c r="D96" s="8">
        <v>40210</v>
      </c>
      <c r="E96" s="8">
        <v>40428</v>
      </c>
      <c r="F96" s="3854">
        <v>221</v>
      </c>
      <c r="G96" s="3854">
        <v>7</v>
      </c>
      <c r="H96" s="7"/>
      <c r="I96" s="7"/>
      <c r="J96" s="317">
        <v>20</v>
      </c>
      <c r="K96" s="1"/>
      <c r="L96" s="7"/>
      <c r="M96" s="121"/>
    </row>
    <row r="97" spans="1:13" x14ac:dyDescent="0.2">
      <c r="A97" s="1"/>
      <c r="B97" s="42"/>
      <c r="C97" s="221" t="s">
        <v>1700</v>
      </c>
      <c r="D97" s="8">
        <v>40182</v>
      </c>
      <c r="E97" s="8">
        <v>40458</v>
      </c>
      <c r="F97" s="3855"/>
      <c r="G97" s="3855"/>
      <c r="H97" s="7"/>
      <c r="I97" s="7"/>
      <c r="J97" s="317">
        <v>35</v>
      </c>
      <c r="K97" s="1"/>
      <c r="L97" s="7"/>
      <c r="M97" s="20" t="s">
        <v>992</v>
      </c>
    </row>
    <row r="98" spans="1:13" x14ac:dyDescent="0.2">
      <c r="A98" s="1"/>
      <c r="B98" s="42"/>
      <c r="C98" s="221" t="s">
        <v>995</v>
      </c>
      <c r="D98" s="8">
        <v>40266</v>
      </c>
      <c r="E98" s="8">
        <v>40458</v>
      </c>
      <c r="F98" s="3855"/>
      <c r="G98" s="3855"/>
      <c r="H98" s="7"/>
      <c r="I98" s="7"/>
      <c r="J98" s="317">
        <v>24</v>
      </c>
      <c r="K98" s="1"/>
      <c r="L98" s="7"/>
      <c r="M98" s="7"/>
    </row>
    <row r="99" spans="1:13" x14ac:dyDescent="0.2">
      <c r="A99" s="1"/>
      <c r="B99" s="42"/>
      <c r="C99" s="221" t="s">
        <v>1104</v>
      </c>
      <c r="D99" s="8">
        <v>40186</v>
      </c>
      <c r="E99" s="8">
        <v>40472</v>
      </c>
      <c r="F99" s="3855"/>
      <c r="G99" s="3855"/>
      <c r="H99" s="7"/>
      <c r="I99" s="7"/>
      <c r="J99" s="317">
        <v>34</v>
      </c>
      <c r="K99" s="317"/>
      <c r="L99" s="7"/>
      <c r="M99" s="7"/>
    </row>
    <row r="100" spans="1:13" x14ac:dyDescent="0.2">
      <c r="A100" s="1"/>
      <c r="B100" s="42"/>
      <c r="C100" s="383" t="s">
        <v>996</v>
      </c>
      <c r="D100" s="8">
        <v>40197</v>
      </c>
      <c r="E100" s="8">
        <v>40458</v>
      </c>
      <c r="F100" s="3856"/>
      <c r="G100" s="3856"/>
      <c r="H100" s="7"/>
      <c r="I100" s="7"/>
      <c r="J100" s="317">
        <v>13</v>
      </c>
      <c r="K100" s="317"/>
      <c r="L100" s="7"/>
      <c r="M100" s="7"/>
    </row>
    <row r="101" spans="1:13" ht="15" x14ac:dyDescent="0.2">
      <c r="A101" s="1"/>
      <c r="B101" s="42" t="s">
        <v>997</v>
      </c>
      <c r="C101" s="389" t="s">
        <v>998</v>
      </c>
      <c r="D101" s="8"/>
      <c r="E101" s="8"/>
      <c r="F101" s="735"/>
      <c r="G101" s="1"/>
      <c r="H101" s="7"/>
      <c r="I101" s="7"/>
      <c r="J101" s="317"/>
      <c r="K101" s="317"/>
      <c r="L101" s="7"/>
      <c r="M101" s="7"/>
    </row>
    <row r="102" spans="1:13" ht="15" x14ac:dyDescent="0.2">
      <c r="A102" s="1"/>
      <c r="B102" s="42" t="s">
        <v>999</v>
      </c>
      <c r="C102" s="384" t="s">
        <v>1000</v>
      </c>
      <c r="D102" s="8">
        <v>40204</v>
      </c>
      <c r="E102" s="8">
        <v>40542</v>
      </c>
      <c r="F102" s="3854">
        <v>222</v>
      </c>
      <c r="G102" s="580">
        <v>1</v>
      </c>
      <c r="H102" s="7"/>
      <c r="I102" s="7"/>
      <c r="J102" s="317">
        <v>132</v>
      </c>
      <c r="K102" s="317"/>
      <c r="L102" s="7"/>
      <c r="M102" s="7"/>
    </row>
    <row r="103" spans="1:13" x14ac:dyDescent="0.2">
      <c r="A103" s="1"/>
      <c r="B103" s="42" t="s">
        <v>405</v>
      </c>
      <c r="C103" s="220" t="s">
        <v>2321</v>
      </c>
      <c r="D103" s="8"/>
      <c r="E103" s="8"/>
      <c r="F103" s="3855"/>
      <c r="G103" s="3854">
        <v>2</v>
      </c>
      <c r="H103" s="7"/>
      <c r="I103" s="7"/>
      <c r="J103" s="317"/>
      <c r="K103" s="317"/>
      <c r="L103" s="7"/>
      <c r="M103" s="7"/>
    </row>
    <row r="104" spans="1:13" ht="25.5" x14ac:dyDescent="0.2">
      <c r="A104" s="1"/>
      <c r="B104" s="42" t="s">
        <v>1188</v>
      </c>
      <c r="C104" s="387" t="s">
        <v>3435</v>
      </c>
      <c r="D104" s="8"/>
      <c r="E104" s="8"/>
      <c r="F104" s="3855"/>
      <c r="G104" s="3855"/>
      <c r="H104" s="7"/>
      <c r="I104" s="7"/>
      <c r="J104" s="317"/>
      <c r="K104" s="317"/>
      <c r="L104" s="7"/>
      <c r="M104" s="7"/>
    </row>
    <row r="105" spans="1:13" ht="25.5" x14ac:dyDescent="0.2">
      <c r="A105" s="1"/>
      <c r="B105" s="42" t="s">
        <v>1188</v>
      </c>
      <c r="C105" s="382" t="s">
        <v>3436</v>
      </c>
      <c r="D105" s="8"/>
      <c r="E105" s="8"/>
      <c r="F105" s="3855"/>
      <c r="G105" s="3855"/>
      <c r="H105" s="7"/>
      <c r="I105" s="7"/>
      <c r="J105" s="317"/>
      <c r="K105" s="317"/>
      <c r="L105" s="7"/>
      <c r="M105" s="7"/>
    </row>
    <row r="106" spans="1:13" x14ac:dyDescent="0.2">
      <c r="A106" s="1"/>
      <c r="B106" s="42"/>
      <c r="C106" s="383" t="s">
        <v>1001</v>
      </c>
      <c r="D106" s="8">
        <v>40301</v>
      </c>
      <c r="E106" s="8">
        <v>40504</v>
      </c>
      <c r="F106" s="3855"/>
      <c r="G106" s="3855"/>
      <c r="H106" s="7"/>
      <c r="I106" s="7"/>
      <c r="J106" s="317">
        <v>70</v>
      </c>
      <c r="K106" s="317"/>
      <c r="L106" s="7"/>
      <c r="M106" s="7"/>
    </row>
    <row r="107" spans="1:13" x14ac:dyDescent="0.2">
      <c r="A107" s="1"/>
      <c r="B107" s="42"/>
      <c r="C107" s="221" t="s">
        <v>1002</v>
      </c>
      <c r="D107" s="8">
        <v>40387</v>
      </c>
      <c r="E107" s="8">
        <v>40515</v>
      </c>
      <c r="F107" s="3855"/>
      <c r="G107" s="3856"/>
      <c r="H107" s="7"/>
      <c r="I107" s="7"/>
      <c r="J107" s="317">
        <v>180</v>
      </c>
      <c r="K107" s="317"/>
      <c r="L107" s="7"/>
      <c r="M107" s="7"/>
    </row>
    <row r="108" spans="1:13" ht="15" x14ac:dyDescent="0.2">
      <c r="A108" s="1"/>
      <c r="B108" s="42"/>
      <c r="C108" s="392" t="s">
        <v>1003</v>
      </c>
      <c r="D108" s="107">
        <v>40359</v>
      </c>
      <c r="E108" s="107">
        <v>40557</v>
      </c>
      <c r="F108" s="3855"/>
      <c r="G108" s="765">
        <v>3</v>
      </c>
      <c r="H108" s="63"/>
      <c r="I108" s="63"/>
      <c r="J108" s="340">
        <v>139</v>
      </c>
      <c r="K108" s="340"/>
      <c r="L108" s="85"/>
      <c r="M108" s="85"/>
    </row>
    <row r="109" spans="1:13" ht="15" x14ac:dyDescent="0.2">
      <c r="A109" s="1"/>
      <c r="B109" s="42"/>
      <c r="C109" s="221" t="s">
        <v>1004</v>
      </c>
      <c r="D109" s="8">
        <v>40359</v>
      </c>
      <c r="E109" s="8">
        <v>40638</v>
      </c>
      <c r="F109" s="3855"/>
      <c r="G109" s="580">
        <v>3</v>
      </c>
      <c r="H109" s="7"/>
      <c r="I109" s="7"/>
      <c r="J109" s="341">
        <v>98</v>
      </c>
      <c r="K109" s="341"/>
      <c r="L109" s="20"/>
      <c r="M109" s="20"/>
    </row>
    <row r="110" spans="1:13" ht="15" x14ac:dyDescent="0.2">
      <c r="A110" s="1"/>
      <c r="B110" s="42"/>
      <c r="C110" s="221" t="s">
        <v>1005</v>
      </c>
      <c r="D110" s="8">
        <v>40359</v>
      </c>
      <c r="E110" s="8">
        <v>40560</v>
      </c>
      <c r="F110" s="3855"/>
      <c r="G110" s="580">
        <v>4</v>
      </c>
      <c r="H110" s="7"/>
      <c r="I110" s="7"/>
      <c r="J110" s="317">
        <v>101</v>
      </c>
      <c r="K110" s="317"/>
      <c r="L110" s="7"/>
      <c r="M110" s="7"/>
    </row>
    <row r="111" spans="1:13" ht="15" x14ac:dyDescent="0.2">
      <c r="A111" s="1"/>
      <c r="B111" s="20"/>
      <c r="C111" s="221" t="s">
        <v>1006</v>
      </c>
      <c r="D111" s="8">
        <v>40386</v>
      </c>
      <c r="E111" s="8">
        <v>40651</v>
      </c>
      <c r="F111" s="3855"/>
      <c r="G111" s="580">
        <v>4</v>
      </c>
      <c r="H111" s="7"/>
      <c r="I111" s="7"/>
      <c r="J111" s="317">
        <v>120</v>
      </c>
      <c r="K111" s="317"/>
      <c r="L111" s="7"/>
      <c r="M111" s="7"/>
    </row>
    <row r="112" spans="1:13" ht="15" x14ac:dyDescent="0.2">
      <c r="A112" s="1"/>
      <c r="B112" s="7"/>
      <c r="C112" s="221" t="s">
        <v>1007</v>
      </c>
      <c r="D112" s="8">
        <v>40196</v>
      </c>
      <c r="E112" s="8">
        <v>40196</v>
      </c>
      <c r="F112" s="3856"/>
      <c r="G112" s="580">
        <v>5</v>
      </c>
      <c r="H112" s="7"/>
      <c r="I112" s="7"/>
      <c r="J112" s="317">
        <v>61</v>
      </c>
      <c r="K112" s="317"/>
      <c r="L112" s="7"/>
      <c r="M112" s="7"/>
    </row>
    <row r="114" spans="1:13" x14ac:dyDescent="0.2">
      <c r="A114" s="17" t="s">
        <v>908</v>
      </c>
      <c r="B114" s="329"/>
    </row>
    <row r="115" spans="1:13" x14ac:dyDescent="0.2">
      <c r="A115" t="s">
        <v>2723</v>
      </c>
      <c r="B115" s="329"/>
      <c r="E115" s="36" t="s">
        <v>2722</v>
      </c>
      <c r="F115" s="36"/>
    </row>
    <row r="116" spans="1:13" x14ac:dyDescent="0.2">
      <c r="A116" s="17" t="s">
        <v>2727</v>
      </c>
      <c r="B116" s="329"/>
      <c r="D116" s="3" t="s">
        <v>2860</v>
      </c>
      <c r="E116" s="330" t="s">
        <v>2861</v>
      </c>
      <c r="F116" s="331"/>
      <c r="G116" s="301" t="s">
        <v>2862</v>
      </c>
    </row>
    <row r="117" spans="1:13" x14ac:dyDescent="0.2">
      <c r="A117" s="329"/>
      <c r="B117" s="329"/>
      <c r="D117" s="301"/>
      <c r="E117" s="330"/>
      <c r="F117" s="331"/>
      <c r="G117" s="301"/>
    </row>
    <row r="118" spans="1:13" x14ac:dyDescent="0.2">
      <c r="A118" s="329"/>
      <c r="B118" s="329"/>
    </row>
    <row r="120" spans="1:13" ht="12.75" customHeight="1" x14ac:dyDescent="0.2">
      <c r="A120" s="3860"/>
      <c r="B120" s="3860"/>
      <c r="C120" s="3845" t="s">
        <v>2859</v>
      </c>
      <c r="D120" s="3845"/>
      <c r="E120" s="3845"/>
      <c r="F120" s="3845"/>
      <c r="G120" s="3845"/>
      <c r="H120" s="3845"/>
      <c r="I120" s="3845"/>
      <c r="J120" s="3845"/>
      <c r="K120" s="3845"/>
      <c r="L120" s="3852" t="s">
        <v>2858</v>
      </c>
      <c r="M120" s="3852"/>
    </row>
    <row r="121" spans="1:13" x14ac:dyDescent="0.2">
      <c r="A121" s="3860"/>
      <c r="B121" s="3860"/>
      <c r="C121" s="3845"/>
      <c r="D121" s="3845"/>
      <c r="E121" s="3845"/>
      <c r="F121" s="3845"/>
      <c r="G121" s="3845"/>
      <c r="H121" s="3845"/>
      <c r="I121" s="3845"/>
      <c r="J121" s="3845"/>
      <c r="K121" s="3845"/>
      <c r="L121" s="3852"/>
      <c r="M121" s="3852"/>
    </row>
    <row r="122" spans="1:13" x14ac:dyDescent="0.2">
      <c r="A122" s="3860"/>
      <c r="B122" s="3860"/>
      <c r="C122" s="3845"/>
      <c r="D122" s="3845"/>
      <c r="E122" s="3845"/>
      <c r="F122" s="3845"/>
      <c r="G122" s="3845"/>
      <c r="H122" s="3845"/>
      <c r="I122" s="3845"/>
      <c r="J122" s="3845"/>
      <c r="K122" s="3845"/>
      <c r="L122" s="3852"/>
      <c r="M122" s="3852"/>
    </row>
    <row r="123" spans="1:13" ht="12.75" customHeight="1" x14ac:dyDescent="0.2">
      <c r="A123" s="3860"/>
      <c r="B123" s="3860"/>
      <c r="C123" s="3853" t="s">
        <v>2720</v>
      </c>
      <c r="D123" s="3853"/>
      <c r="E123" s="3853"/>
      <c r="F123" s="3853"/>
      <c r="G123" s="3853"/>
      <c r="H123" s="3853"/>
      <c r="I123" s="3853"/>
      <c r="J123" s="3853"/>
      <c r="K123" s="3853"/>
      <c r="L123" s="3852" t="s">
        <v>1208</v>
      </c>
      <c r="M123" s="3852"/>
    </row>
    <row r="124" spans="1:13" ht="12.75" customHeight="1" x14ac:dyDescent="0.2">
      <c r="A124" s="3860"/>
      <c r="B124" s="3860"/>
      <c r="C124" s="3853"/>
      <c r="D124" s="3853"/>
      <c r="E124" s="3853"/>
      <c r="F124" s="3853"/>
      <c r="G124" s="3853"/>
      <c r="H124" s="3853"/>
      <c r="I124" s="3853"/>
      <c r="J124" s="3853"/>
      <c r="K124" s="3853"/>
      <c r="L124" s="3852"/>
      <c r="M124" s="3852"/>
    </row>
    <row r="125" spans="1:13" ht="12.75" customHeight="1" x14ac:dyDescent="0.2">
      <c r="A125" s="3860"/>
      <c r="B125" s="3860"/>
      <c r="C125" s="3853"/>
      <c r="D125" s="3853"/>
      <c r="E125" s="3853"/>
      <c r="F125" s="3853"/>
      <c r="G125" s="3853"/>
      <c r="H125" s="3853"/>
      <c r="I125" s="3853"/>
      <c r="J125" s="3853"/>
      <c r="K125" s="3853"/>
      <c r="L125" s="3852"/>
      <c r="M125" s="3852"/>
    </row>
    <row r="128" spans="1:13" x14ac:dyDescent="0.2">
      <c r="A128" t="s">
        <v>1231</v>
      </c>
      <c r="H128" t="s">
        <v>936</v>
      </c>
      <c r="J128" s="17"/>
      <c r="K128" s="17"/>
    </row>
    <row r="129" spans="1:13" x14ac:dyDescent="0.2">
      <c r="A129" s="17" t="s">
        <v>1090</v>
      </c>
    </row>
    <row r="130" spans="1:13" x14ac:dyDescent="0.2">
      <c r="A130" s="17" t="s">
        <v>2725</v>
      </c>
      <c r="J130" s="3844"/>
      <c r="K130" s="3844"/>
      <c r="L130" s="3844"/>
      <c r="M130" s="3844"/>
    </row>
    <row r="131" spans="1:13" x14ac:dyDescent="0.2">
      <c r="A131" s="17" t="s">
        <v>2724</v>
      </c>
      <c r="J131" s="71"/>
      <c r="K131" s="71"/>
      <c r="L131" s="71"/>
      <c r="M131" s="71"/>
    </row>
    <row r="133" spans="1:13" ht="27" customHeight="1" x14ac:dyDescent="0.2">
      <c r="A133" s="3872" t="s">
        <v>2864</v>
      </c>
      <c r="B133" s="3872" t="s">
        <v>2865</v>
      </c>
      <c r="C133" s="3880" t="s">
        <v>1212</v>
      </c>
      <c r="D133" s="3863" t="s">
        <v>2866</v>
      </c>
      <c r="E133" s="3864"/>
      <c r="F133" s="3848" t="s">
        <v>3430</v>
      </c>
      <c r="G133" s="3849"/>
      <c r="H133" s="3841" t="s">
        <v>3429</v>
      </c>
      <c r="I133" s="3841"/>
      <c r="J133" s="3880" t="s">
        <v>1211</v>
      </c>
      <c r="K133" s="3872" t="s">
        <v>2872</v>
      </c>
      <c r="L133" s="3857" t="s">
        <v>2915</v>
      </c>
      <c r="M133" s="3850" t="s">
        <v>2873</v>
      </c>
    </row>
    <row r="134" spans="1:13" ht="18" x14ac:dyDescent="0.2">
      <c r="A134" s="3873"/>
      <c r="B134" s="3873"/>
      <c r="C134" s="3881"/>
      <c r="D134" s="6" t="s">
        <v>2867</v>
      </c>
      <c r="E134" s="6" t="s">
        <v>2868</v>
      </c>
      <c r="F134" s="6" t="s">
        <v>2870</v>
      </c>
      <c r="G134" s="6" t="s">
        <v>2871</v>
      </c>
      <c r="H134" s="325" t="s">
        <v>3216</v>
      </c>
      <c r="I134" s="325" t="s">
        <v>3217</v>
      </c>
      <c r="J134" s="3881"/>
      <c r="K134" s="3873"/>
      <c r="L134" s="3858"/>
      <c r="M134" s="3851"/>
    </row>
    <row r="135" spans="1:13" ht="15" x14ac:dyDescent="0.2">
      <c r="A135" s="20"/>
      <c r="B135" s="42"/>
      <c r="C135" s="221" t="s">
        <v>1008</v>
      </c>
      <c r="D135" s="8">
        <v>40217</v>
      </c>
      <c r="E135" s="8">
        <v>40528</v>
      </c>
      <c r="F135" s="3854">
        <v>222</v>
      </c>
      <c r="G135" s="580">
        <v>5</v>
      </c>
      <c r="H135" s="7"/>
      <c r="I135" s="7"/>
      <c r="J135" s="317">
        <v>251</v>
      </c>
      <c r="K135" s="317"/>
      <c r="L135" s="11"/>
      <c r="M135" s="11"/>
    </row>
    <row r="136" spans="1:13" x14ac:dyDescent="0.2">
      <c r="A136" s="1"/>
      <c r="B136" s="42"/>
      <c r="C136" s="221" t="s">
        <v>1009</v>
      </c>
      <c r="D136" s="8">
        <v>39904</v>
      </c>
      <c r="E136" s="8">
        <v>39904</v>
      </c>
      <c r="F136" s="3855"/>
      <c r="G136" s="3854">
        <v>6</v>
      </c>
      <c r="H136" s="7"/>
      <c r="I136" s="7"/>
      <c r="J136" s="317">
        <v>9</v>
      </c>
      <c r="K136" s="317"/>
      <c r="L136" s="7"/>
      <c r="M136" s="7"/>
    </row>
    <row r="137" spans="1:13" ht="25.5" x14ac:dyDescent="0.2">
      <c r="A137" s="1"/>
      <c r="B137" s="42"/>
      <c r="C137" s="382" t="s">
        <v>2959</v>
      </c>
      <c r="D137" s="8">
        <v>40269</v>
      </c>
      <c r="E137" s="8">
        <v>40269</v>
      </c>
      <c r="F137" s="3855"/>
      <c r="G137" s="3855"/>
      <c r="H137" s="7"/>
      <c r="I137" s="7"/>
      <c r="J137" s="317">
        <v>59</v>
      </c>
      <c r="K137" s="317"/>
      <c r="L137" s="7"/>
      <c r="M137" s="7"/>
    </row>
    <row r="138" spans="1:13" ht="25.5" x14ac:dyDescent="0.2">
      <c r="A138" s="1"/>
      <c r="B138" s="42"/>
      <c r="C138" s="382" t="s">
        <v>3437</v>
      </c>
      <c r="D138" s="8">
        <v>40239</v>
      </c>
      <c r="E138" s="8">
        <v>40268</v>
      </c>
      <c r="F138" s="3855"/>
      <c r="G138" s="3855"/>
      <c r="H138" s="7"/>
      <c r="I138" s="7"/>
      <c r="J138" s="317">
        <v>68</v>
      </c>
      <c r="K138" s="317"/>
      <c r="L138" s="7"/>
      <c r="M138" s="7"/>
    </row>
    <row r="139" spans="1:13" x14ac:dyDescent="0.2">
      <c r="A139" s="1"/>
      <c r="B139" s="42"/>
      <c r="C139" s="221" t="s">
        <v>1010</v>
      </c>
      <c r="D139" s="8">
        <v>40272</v>
      </c>
      <c r="E139" s="8">
        <v>40546</v>
      </c>
      <c r="F139" s="3855"/>
      <c r="G139" s="3855"/>
      <c r="H139" s="7"/>
      <c r="I139" s="7"/>
      <c r="J139" s="317">
        <v>118</v>
      </c>
      <c r="K139" s="317"/>
      <c r="L139" s="7"/>
      <c r="M139" s="7"/>
    </row>
    <row r="140" spans="1:13" x14ac:dyDescent="0.2">
      <c r="A140" s="1"/>
      <c r="B140" s="42"/>
      <c r="C140" s="221" t="s">
        <v>2960</v>
      </c>
      <c r="D140" s="8">
        <v>40391</v>
      </c>
      <c r="E140" s="8">
        <v>40025</v>
      </c>
      <c r="F140" s="3855"/>
      <c r="G140" s="3855"/>
      <c r="H140" s="7"/>
      <c r="I140" s="7"/>
      <c r="J140" s="317">
        <v>10</v>
      </c>
      <c r="K140" s="317"/>
      <c r="L140" s="7"/>
      <c r="M140" s="7"/>
    </row>
    <row r="141" spans="1:13" x14ac:dyDescent="0.2">
      <c r="A141" s="1"/>
      <c r="B141" s="42"/>
      <c r="C141" s="221" t="s">
        <v>2961</v>
      </c>
      <c r="D141" s="8">
        <v>40219</v>
      </c>
      <c r="E141" s="8">
        <v>40298</v>
      </c>
      <c r="F141" s="3855"/>
      <c r="G141" s="3855"/>
      <c r="H141" s="7"/>
      <c r="I141" s="7"/>
      <c r="J141" s="317">
        <v>10</v>
      </c>
      <c r="K141" s="317"/>
      <c r="L141" s="7"/>
      <c r="M141" s="7"/>
    </row>
    <row r="142" spans="1:13" x14ac:dyDescent="0.2">
      <c r="A142" s="1"/>
      <c r="B142" s="42" t="s">
        <v>1011</v>
      </c>
      <c r="C142" s="220" t="s">
        <v>1012</v>
      </c>
      <c r="D142" s="8">
        <v>38357</v>
      </c>
      <c r="E142" s="8">
        <v>38910</v>
      </c>
      <c r="F142" s="3855"/>
      <c r="G142" s="3855"/>
      <c r="H142" s="7"/>
      <c r="I142" s="7"/>
      <c r="J142" s="317">
        <v>7</v>
      </c>
      <c r="K142" s="317"/>
      <c r="L142" s="7"/>
      <c r="M142" s="7"/>
    </row>
    <row r="143" spans="1:13" x14ac:dyDescent="0.2">
      <c r="A143" s="1"/>
      <c r="B143" s="42" t="s">
        <v>1013</v>
      </c>
      <c r="C143" s="390" t="s">
        <v>1014</v>
      </c>
      <c r="D143" s="8"/>
      <c r="E143" s="8"/>
      <c r="F143" s="3855"/>
      <c r="G143" s="3855"/>
      <c r="H143" s="7"/>
      <c r="I143" s="7"/>
      <c r="J143" s="317"/>
      <c r="K143" s="317"/>
      <c r="L143" s="7"/>
      <c r="M143" s="7"/>
    </row>
    <row r="144" spans="1:13" x14ac:dyDescent="0.2">
      <c r="A144" s="1"/>
      <c r="B144" s="42"/>
      <c r="C144" s="221" t="s">
        <v>1015</v>
      </c>
      <c r="D144" s="8">
        <v>39589</v>
      </c>
      <c r="E144" s="8">
        <v>39688</v>
      </c>
      <c r="F144" s="3855"/>
      <c r="G144" s="3855"/>
      <c r="H144" s="7"/>
      <c r="I144" s="7"/>
      <c r="J144" s="317">
        <v>5</v>
      </c>
      <c r="K144" s="317"/>
      <c r="L144" s="7"/>
      <c r="M144" s="7"/>
    </row>
    <row r="145" spans="1:13" x14ac:dyDescent="0.2">
      <c r="A145" s="1"/>
      <c r="B145" s="42"/>
      <c r="C145" s="383" t="s">
        <v>1016</v>
      </c>
      <c r="D145" s="8">
        <v>40179</v>
      </c>
      <c r="E145" s="8">
        <v>40179</v>
      </c>
      <c r="F145" s="3856"/>
      <c r="G145" s="3856"/>
      <c r="H145" s="7"/>
      <c r="I145" s="7"/>
      <c r="J145" s="317">
        <v>8</v>
      </c>
      <c r="K145" s="317"/>
      <c r="L145" s="7"/>
      <c r="M145" s="7"/>
    </row>
    <row r="146" spans="1:13" x14ac:dyDescent="0.2">
      <c r="A146" s="1"/>
      <c r="B146" s="42"/>
      <c r="C146" s="390"/>
      <c r="D146" s="8"/>
      <c r="E146" s="8"/>
      <c r="F146" s="7"/>
      <c r="G146" s="1"/>
      <c r="H146" s="7"/>
      <c r="I146" s="7"/>
      <c r="J146" s="317"/>
      <c r="K146" s="317"/>
      <c r="L146" s="7"/>
      <c r="M146" s="7"/>
    </row>
    <row r="147" spans="1:13" x14ac:dyDescent="0.2">
      <c r="A147" s="1"/>
      <c r="B147" s="20"/>
      <c r="C147" s="383"/>
      <c r="D147" s="8"/>
      <c r="E147" s="8"/>
      <c r="F147" s="7"/>
      <c r="G147" s="1"/>
      <c r="H147" s="7"/>
      <c r="I147" s="7"/>
      <c r="J147" s="317"/>
      <c r="K147" s="317"/>
      <c r="L147" s="7"/>
      <c r="M147" s="7"/>
    </row>
    <row r="149" spans="1:13" x14ac:dyDescent="0.2">
      <c r="A149" s="17" t="s">
        <v>908</v>
      </c>
      <c r="B149" s="329"/>
    </row>
    <row r="150" spans="1:13" x14ac:dyDescent="0.2">
      <c r="A150" t="s">
        <v>2723</v>
      </c>
      <c r="B150" s="329"/>
      <c r="D150" s="3934" t="s">
        <v>2722</v>
      </c>
      <c r="E150" s="3934"/>
      <c r="F150" s="3934"/>
    </row>
    <row r="151" spans="1:13" x14ac:dyDescent="0.2">
      <c r="A151" s="17" t="s">
        <v>2727</v>
      </c>
      <c r="B151" s="329"/>
      <c r="D151" s="3" t="s">
        <v>2860</v>
      </c>
      <c r="E151" s="330" t="s">
        <v>2861</v>
      </c>
      <c r="F151" s="331"/>
    </row>
    <row r="152" spans="1:13" x14ac:dyDescent="0.2">
      <c r="A152" s="329"/>
      <c r="B152" s="329"/>
      <c r="D152" s="301"/>
      <c r="E152" s="330"/>
      <c r="F152" s="331"/>
    </row>
    <row r="153" spans="1:13" x14ac:dyDescent="0.2">
      <c r="A153" s="329"/>
      <c r="B153" s="329"/>
    </row>
    <row r="155" spans="1:13" ht="12.75" customHeight="1" x14ac:dyDescent="0.2">
      <c r="A155" s="3860"/>
      <c r="B155" s="3860"/>
      <c r="C155" s="3845" t="s">
        <v>2859</v>
      </c>
      <c r="D155" s="3845"/>
      <c r="E155" s="3845"/>
      <c r="F155" s="3845"/>
      <c r="G155" s="3845"/>
      <c r="H155" s="3845"/>
      <c r="I155" s="3845"/>
      <c r="J155" s="3845"/>
      <c r="K155" s="3845"/>
      <c r="L155" s="3852" t="s">
        <v>2858</v>
      </c>
      <c r="M155" s="3852"/>
    </row>
    <row r="156" spans="1:13" x14ac:dyDescent="0.2">
      <c r="A156" s="3860"/>
      <c r="B156" s="3860"/>
      <c r="C156" s="3845"/>
      <c r="D156" s="3845"/>
      <c r="E156" s="3845"/>
      <c r="F156" s="3845"/>
      <c r="G156" s="3845"/>
      <c r="H156" s="3845"/>
      <c r="I156" s="3845"/>
      <c r="J156" s="3845"/>
      <c r="K156" s="3845"/>
      <c r="L156" s="3852"/>
      <c r="M156" s="3852"/>
    </row>
    <row r="157" spans="1:13" x14ac:dyDescent="0.2">
      <c r="A157" s="3860"/>
      <c r="B157" s="3860"/>
      <c r="C157" s="3845"/>
      <c r="D157" s="3845"/>
      <c r="E157" s="3845"/>
      <c r="F157" s="3845"/>
      <c r="G157" s="3845"/>
      <c r="H157" s="3845"/>
      <c r="I157" s="3845"/>
      <c r="J157" s="3845"/>
      <c r="K157" s="3845"/>
      <c r="L157" s="3852"/>
      <c r="M157" s="3852"/>
    </row>
    <row r="158" spans="1:13" ht="12.75" customHeight="1" x14ac:dyDescent="0.2">
      <c r="A158" s="3860"/>
      <c r="B158" s="3860"/>
      <c r="C158" s="3853" t="s">
        <v>2720</v>
      </c>
      <c r="D158" s="3853"/>
      <c r="E158" s="3853"/>
      <c r="F158" s="3853"/>
      <c r="G158" s="3853"/>
      <c r="H158" s="3853"/>
      <c r="I158" s="3853"/>
      <c r="J158" s="3853"/>
      <c r="K158" s="3853"/>
      <c r="L158" s="3852" t="s">
        <v>1208</v>
      </c>
      <c r="M158" s="3852"/>
    </row>
    <row r="159" spans="1:13" ht="12.75" customHeight="1" x14ac:dyDescent="0.2">
      <c r="A159" s="3860"/>
      <c r="B159" s="3860"/>
      <c r="C159" s="3853"/>
      <c r="D159" s="3853"/>
      <c r="E159" s="3853"/>
      <c r="F159" s="3853"/>
      <c r="G159" s="3853"/>
      <c r="H159" s="3853"/>
      <c r="I159" s="3853"/>
      <c r="J159" s="3853"/>
      <c r="K159" s="3853"/>
      <c r="L159" s="3852"/>
      <c r="M159" s="3852"/>
    </row>
    <row r="160" spans="1:13" ht="12.75" customHeight="1" x14ac:dyDescent="0.2">
      <c r="A160" s="3860"/>
      <c r="B160" s="3860"/>
      <c r="C160" s="3853"/>
      <c r="D160" s="3853"/>
      <c r="E160" s="3853"/>
      <c r="F160" s="3853"/>
      <c r="G160" s="3853"/>
      <c r="H160" s="3853"/>
      <c r="I160" s="3853"/>
      <c r="J160" s="3853"/>
      <c r="K160" s="3853"/>
      <c r="L160" s="3852"/>
      <c r="M160" s="3852"/>
    </row>
    <row r="163" spans="1:13" x14ac:dyDescent="0.2">
      <c r="A163" t="s">
        <v>1231</v>
      </c>
      <c r="J163" s="17" t="s">
        <v>1959</v>
      </c>
      <c r="K163" s="17"/>
    </row>
    <row r="164" spans="1:13" x14ac:dyDescent="0.2">
      <c r="A164" s="17" t="s">
        <v>1090</v>
      </c>
    </row>
    <row r="165" spans="1:13" x14ac:dyDescent="0.2">
      <c r="A165" s="17" t="s">
        <v>2725</v>
      </c>
      <c r="J165" s="3844"/>
      <c r="K165" s="3844"/>
      <c r="L165" s="3844"/>
      <c r="M165" s="3844"/>
    </row>
    <row r="166" spans="1:13" x14ac:dyDescent="0.2">
      <c r="A166" s="17" t="s">
        <v>2724</v>
      </c>
      <c r="J166" s="71"/>
      <c r="K166" s="71"/>
      <c r="L166" s="71"/>
      <c r="M166" s="71"/>
    </row>
    <row r="167" spans="1:13" x14ac:dyDescent="0.2">
      <c r="J167" s="4"/>
      <c r="K167" s="4"/>
      <c r="L167" s="4"/>
      <c r="M167" s="4"/>
    </row>
    <row r="169" spans="1:13" ht="27.75" customHeight="1" x14ac:dyDescent="0.2">
      <c r="A169" s="3872" t="s">
        <v>2864</v>
      </c>
      <c r="B169" s="3872" t="s">
        <v>2865</v>
      </c>
      <c r="C169" s="3880" t="s">
        <v>1212</v>
      </c>
      <c r="D169" s="3863" t="s">
        <v>2866</v>
      </c>
      <c r="E169" s="3864"/>
      <c r="F169" s="3848" t="s">
        <v>3430</v>
      </c>
      <c r="G169" s="3849"/>
      <c r="H169" s="3841" t="s">
        <v>3429</v>
      </c>
      <c r="I169" s="3841"/>
      <c r="J169" s="3880" t="s">
        <v>1211</v>
      </c>
      <c r="K169" s="3872" t="s">
        <v>2872</v>
      </c>
      <c r="L169" s="3857" t="s">
        <v>2915</v>
      </c>
      <c r="M169" s="3850" t="s">
        <v>2873</v>
      </c>
    </row>
    <row r="170" spans="1:13" ht="18" x14ac:dyDescent="0.2">
      <c r="A170" s="3873"/>
      <c r="B170" s="3873"/>
      <c r="C170" s="3881"/>
      <c r="D170" s="6" t="s">
        <v>2867</v>
      </c>
      <c r="E170" s="6" t="s">
        <v>2868</v>
      </c>
      <c r="F170" s="6" t="s">
        <v>2870</v>
      </c>
      <c r="G170" s="6" t="s">
        <v>2871</v>
      </c>
      <c r="H170" s="325" t="s">
        <v>3216</v>
      </c>
      <c r="I170" s="325" t="s">
        <v>3217</v>
      </c>
      <c r="J170" s="3881"/>
      <c r="K170" s="3873"/>
      <c r="L170" s="3858"/>
      <c r="M170" s="3851"/>
    </row>
    <row r="171" spans="1:13" x14ac:dyDescent="0.2">
      <c r="A171" s="20"/>
      <c r="B171" s="42" t="s">
        <v>1201</v>
      </c>
      <c r="C171" s="220" t="s">
        <v>1202</v>
      </c>
      <c r="D171" s="8"/>
      <c r="E171" s="8"/>
      <c r="F171" s="7"/>
      <c r="G171" s="1"/>
      <c r="H171" s="7"/>
      <c r="I171" s="7"/>
      <c r="J171" s="317"/>
      <c r="K171" s="317"/>
      <c r="L171" s="11"/>
      <c r="M171" s="11"/>
    </row>
    <row r="172" spans="1:13" ht="15" customHeight="1" x14ac:dyDescent="0.2">
      <c r="A172" s="1"/>
      <c r="B172" s="42" t="s">
        <v>1201</v>
      </c>
      <c r="C172" s="221" t="s">
        <v>1017</v>
      </c>
      <c r="D172" s="8">
        <v>40253</v>
      </c>
      <c r="E172" s="8">
        <v>40683</v>
      </c>
      <c r="F172" s="3854">
        <v>223</v>
      </c>
      <c r="G172" s="580">
        <v>1</v>
      </c>
      <c r="H172" s="7"/>
      <c r="I172" s="7"/>
      <c r="J172" s="317">
        <v>88</v>
      </c>
      <c r="K172" s="317"/>
      <c r="L172" s="7"/>
      <c r="M172" s="121"/>
    </row>
    <row r="173" spans="1:13" ht="15" customHeight="1" x14ac:dyDescent="0.2">
      <c r="A173" s="1"/>
      <c r="B173" s="42"/>
      <c r="C173" s="221" t="s">
        <v>1205</v>
      </c>
      <c r="D173" s="8">
        <v>40186</v>
      </c>
      <c r="E173" s="8">
        <v>40465</v>
      </c>
      <c r="F173" s="3855"/>
      <c r="G173" s="580">
        <v>1</v>
      </c>
      <c r="H173" s="7"/>
      <c r="I173" s="7"/>
      <c r="J173" s="317">
        <v>19</v>
      </c>
      <c r="K173" s="317"/>
      <c r="L173" s="7"/>
      <c r="M173" s="7"/>
    </row>
    <row r="174" spans="1:13" ht="15" customHeight="1" x14ac:dyDescent="0.2">
      <c r="A174" s="1"/>
      <c r="B174" s="20"/>
      <c r="C174" s="221" t="s">
        <v>1018</v>
      </c>
      <c r="D174" s="8">
        <v>40134</v>
      </c>
      <c r="E174" s="8">
        <v>40317</v>
      </c>
      <c r="F174" s="3855"/>
      <c r="G174" s="580">
        <v>1</v>
      </c>
      <c r="H174" s="7"/>
      <c r="I174" s="7"/>
      <c r="J174" s="317">
        <v>42</v>
      </c>
      <c r="K174" s="317"/>
      <c r="L174" s="7"/>
      <c r="M174" s="7"/>
    </row>
    <row r="175" spans="1:13" ht="15" customHeight="1" x14ac:dyDescent="0.2">
      <c r="A175" s="1"/>
      <c r="B175" s="20"/>
      <c r="C175" s="221" t="s">
        <v>1019</v>
      </c>
      <c r="D175" s="8">
        <v>39832</v>
      </c>
      <c r="E175" s="8">
        <v>40490</v>
      </c>
      <c r="F175" s="3855"/>
      <c r="G175" s="580">
        <v>2</v>
      </c>
      <c r="H175" s="7"/>
      <c r="I175" s="7"/>
      <c r="J175" s="317">
        <v>126</v>
      </c>
      <c r="K175" s="317"/>
      <c r="L175" s="7"/>
      <c r="M175" s="7"/>
    </row>
    <row r="176" spans="1:13" ht="15" customHeight="1" x14ac:dyDescent="0.2">
      <c r="A176" s="1"/>
      <c r="B176" s="20"/>
      <c r="C176" s="383" t="s">
        <v>1020</v>
      </c>
      <c r="D176" s="8">
        <v>40208</v>
      </c>
      <c r="E176" s="8">
        <v>40283</v>
      </c>
      <c r="F176" s="3855"/>
      <c r="G176" s="580">
        <v>2</v>
      </c>
      <c r="H176" s="7"/>
      <c r="I176" s="7"/>
      <c r="J176" s="317">
        <v>19</v>
      </c>
      <c r="K176" s="317"/>
      <c r="L176" s="7"/>
      <c r="M176" s="7"/>
    </row>
    <row r="177" spans="1:13" ht="15" customHeight="1" x14ac:dyDescent="0.2">
      <c r="A177" s="1"/>
      <c r="B177" s="20"/>
      <c r="C177" s="383" t="s">
        <v>5</v>
      </c>
      <c r="D177" s="8">
        <v>39944</v>
      </c>
      <c r="E177" s="122">
        <v>40245</v>
      </c>
      <c r="F177" s="3855"/>
      <c r="G177" s="580">
        <v>2</v>
      </c>
      <c r="H177" s="7"/>
      <c r="I177" s="7"/>
      <c r="J177" s="317">
        <v>43</v>
      </c>
      <c r="K177" s="317"/>
      <c r="L177" s="7"/>
      <c r="M177" s="7"/>
    </row>
    <row r="178" spans="1:13" ht="15" customHeight="1" x14ac:dyDescent="0.2">
      <c r="A178" s="1"/>
      <c r="B178" s="42"/>
      <c r="C178" s="221" t="s">
        <v>1021</v>
      </c>
      <c r="D178" s="8">
        <v>40113</v>
      </c>
      <c r="E178" s="8">
        <v>40591</v>
      </c>
      <c r="F178" s="3855"/>
      <c r="G178" s="580">
        <v>2</v>
      </c>
      <c r="H178" s="7"/>
      <c r="I178" s="7"/>
      <c r="J178" s="317">
        <v>31</v>
      </c>
      <c r="K178" s="317"/>
      <c r="L178" s="7"/>
      <c r="M178" s="7"/>
    </row>
    <row r="179" spans="1:13" ht="15" x14ac:dyDescent="0.2">
      <c r="A179" s="1"/>
      <c r="B179" s="42" t="s">
        <v>1143</v>
      </c>
      <c r="C179" s="390" t="s">
        <v>1144</v>
      </c>
      <c r="D179" s="8">
        <v>40183</v>
      </c>
      <c r="E179" s="8">
        <v>40479</v>
      </c>
      <c r="F179" s="3855"/>
      <c r="G179" s="580">
        <v>3</v>
      </c>
      <c r="H179" s="7"/>
      <c r="I179" s="7"/>
      <c r="J179" s="317">
        <v>233</v>
      </c>
      <c r="K179" s="317"/>
      <c r="L179" s="7"/>
      <c r="M179" s="7"/>
    </row>
    <row r="180" spans="1:13" ht="15" x14ac:dyDescent="0.2">
      <c r="A180" s="1"/>
      <c r="B180" s="42" t="s">
        <v>1966</v>
      </c>
      <c r="C180" s="390" t="s">
        <v>1967</v>
      </c>
      <c r="D180" s="8">
        <v>40190</v>
      </c>
      <c r="E180" s="8">
        <v>40536</v>
      </c>
      <c r="F180" s="3855"/>
      <c r="G180" s="580">
        <v>4</v>
      </c>
      <c r="H180" s="7"/>
      <c r="I180" s="7"/>
      <c r="J180" s="317">
        <v>164</v>
      </c>
      <c r="K180" s="317"/>
      <c r="L180" s="7"/>
      <c r="M180" s="7"/>
    </row>
    <row r="181" spans="1:13" ht="12.75" customHeight="1" x14ac:dyDescent="0.2">
      <c r="A181" s="1"/>
      <c r="B181" s="42" t="s">
        <v>1148</v>
      </c>
      <c r="C181" s="390" t="s">
        <v>1149</v>
      </c>
      <c r="D181" s="8"/>
      <c r="E181" s="8"/>
      <c r="F181" s="3855"/>
      <c r="G181" s="3854">
        <v>5</v>
      </c>
      <c r="H181" s="7"/>
      <c r="I181" s="7"/>
      <c r="J181" s="317"/>
      <c r="K181" s="317"/>
      <c r="L181" s="7"/>
      <c r="M181" s="7"/>
    </row>
    <row r="182" spans="1:13" x14ac:dyDescent="0.2">
      <c r="A182" s="1"/>
      <c r="B182" s="42"/>
      <c r="C182" s="383" t="s">
        <v>1022</v>
      </c>
      <c r="D182" s="8">
        <v>40416</v>
      </c>
      <c r="E182" s="8">
        <v>40416</v>
      </c>
      <c r="F182" s="3855"/>
      <c r="G182" s="3855"/>
      <c r="H182" s="7"/>
      <c r="I182" s="7"/>
      <c r="J182" s="317">
        <v>1</v>
      </c>
      <c r="K182" s="317"/>
      <c r="L182" s="7"/>
      <c r="M182" s="7"/>
    </row>
    <row r="183" spans="1:13" x14ac:dyDescent="0.2">
      <c r="A183" s="1"/>
      <c r="B183" s="42"/>
      <c r="C183" s="383" t="s">
        <v>1023</v>
      </c>
      <c r="D183" s="8">
        <v>40417</v>
      </c>
      <c r="E183" s="8">
        <v>40417</v>
      </c>
      <c r="F183" s="3855"/>
      <c r="G183" s="3855"/>
      <c r="H183" s="7"/>
      <c r="I183" s="7"/>
      <c r="J183" s="317">
        <v>2</v>
      </c>
      <c r="K183" s="317"/>
      <c r="L183" s="7"/>
      <c r="M183" s="7"/>
    </row>
    <row r="184" spans="1:13" x14ac:dyDescent="0.2">
      <c r="A184" s="1"/>
      <c r="B184" s="42" t="s">
        <v>1152</v>
      </c>
      <c r="C184" s="390" t="s">
        <v>1153</v>
      </c>
      <c r="D184" s="8"/>
      <c r="E184" s="8"/>
      <c r="F184" s="3855"/>
      <c r="G184" s="3855"/>
      <c r="H184" s="7"/>
      <c r="I184" s="7"/>
      <c r="J184" s="317"/>
      <c r="K184" s="317"/>
      <c r="L184" s="7"/>
      <c r="M184" s="7"/>
    </row>
    <row r="185" spans="1:13" x14ac:dyDescent="0.2">
      <c r="A185" s="1"/>
      <c r="B185" s="42" t="s">
        <v>1154</v>
      </c>
      <c r="C185" s="390" t="s">
        <v>1970</v>
      </c>
      <c r="D185" s="8">
        <v>40190</v>
      </c>
      <c r="E185" s="8">
        <v>40505</v>
      </c>
      <c r="F185" s="3855"/>
      <c r="G185" s="3856"/>
      <c r="H185" s="7"/>
      <c r="I185" s="7"/>
      <c r="J185" s="317">
        <v>137</v>
      </c>
      <c r="K185" s="317"/>
      <c r="L185" s="7"/>
      <c r="M185" s="7"/>
    </row>
    <row r="186" spans="1:13" ht="15" x14ac:dyDescent="0.2">
      <c r="A186" s="1"/>
      <c r="B186" s="42" t="s">
        <v>1163</v>
      </c>
      <c r="C186" s="390" t="s">
        <v>1164</v>
      </c>
      <c r="D186" s="107">
        <v>40179</v>
      </c>
      <c r="E186" s="107">
        <v>40256</v>
      </c>
      <c r="F186" s="3855"/>
      <c r="G186" s="765">
        <v>6</v>
      </c>
      <c r="H186" s="63"/>
      <c r="I186" s="63"/>
      <c r="J186" s="340" t="s">
        <v>1181</v>
      </c>
      <c r="K186" s="340"/>
      <c r="L186" s="7"/>
      <c r="M186" s="85" t="s">
        <v>1024</v>
      </c>
    </row>
    <row r="187" spans="1:13" ht="15" x14ac:dyDescent="0.2">
      <c r="A187" s="1"/>
      <c r="B187" s="132" t="s">
        <v>1163</v>
      </c>
      <c r="C187" s="391" t="s">
        <v>1164</v>
      </c>
      <c r="D187" s="8">
        <v>40256</v>
      </c>
      <c r="E187" s="8">
        <v>40388</v>
      </c>
      <c r="F187" s="3855"/>
      <c r="G187" s="580">
        <v>7</v>
      </c>
      <c r="H187" s="7"/>
      <c r="I187" s="7"/>
      <c r="J187" s="341" t="s">
        <v>1025</v>
      </c>
      <c r="K187" s="341"/>
      <c r="L187" s="7"/>
      <c r="M187" s="20" t="s">
        <v>1026</v>
      </c>
    </row>
    <row r="188" spans="1:13" ht="15" x14ac:dyDescent="0.2">
      <c r="A188" s="1"/>
      <c r="B188" s="132" t="s">
        <v>1163</v>
      </c>
      <c r="C188" s="391" t="s">
        <v>1164</v>
      </c>
      <c r="D188" s="122">
        <v>40388</v>
      </c>
      <c r="E188" s="8">
        <v>40543</v>
      </c>
      <c r="F188" s="3856"/>
      <c r="G188" s="580">
        <v>8</v>
      </c>
      <c r="H188" s="7"/>
      <c r="I188" s="7"/>
      <c r="J188" s="317" t="s">
        <v>1027</v>
      </c>
      <c r="K188" s="317"/>
      <c r="L188" s="7"/>
      <c r="M188" s="20" t="s">
        <v>1028</v>
      </c>
    </row>
    <row r="189" spans="1:13" x14ac:dyDescent="0.2">
      <c r="A189" s="1"/>
      <c r="B189" s="20"/>
      <c r="C189" s="221"/>
      <c r="D189" s="8"/>
      <c r="E189" s="8"/>
      <c r="F189" s="7"/>
      <c r="G189" s="1"/>
      <c r="H189" s="7"/>
      <c r="I189" s="7"/>
      <c r="J189" s="317"/>
      <c r="K189" s="317"/>
      <c r="L189" s="7"/>
      <c r="M189" s="7"/>
    </row>
    <row r="191" spans="1:13" x14ac:dyDescent="0.2">
      <c r="A191" s="17" t="s">
        <v>908</v>
      </c>
      <c r="B191" s="329"/>
    </row>
    <row r="192" spans="1:13" x14ac:dyDescent="0.2">
      <c r="A192" t="s">
        <v>2723</v>
      </c>
      <c r="B192" s="329"/>
      <c r="D192" s="3934" t="s">
        <v>2722</v>
      </c>
      <c r="E192" s="3934"/>
      <c r="F192" s="3934"/>
      <c r="G192" s="3934"/>
    </row>
    <row r="193" spans="1:13" x14ac:dyDescent="0.2">
      <c r="A193" s="17" t="s">
        <v>2727</v>
      </c>
      <c r="B193" s="329"/>
      <c r="D193" s="3" t="s">
        <v>2860</v>
      </c>
      <c r="E193" s="330" t="s">
        <v>2861</v>
      </c>
      <c r="F193" s="331"/>
      <c r="G193" s="301" t="s">
        <v>2862</v>
      </c>
    </row>
    <row r="194" spans="1:13" x14ac:dyDescent="0.2">
      <c r="A194" s="329"/>
      <c r="B194" s="329"/>
      <c r="D194" s="301"/>
      <c r="E194" s="330"/>
      <c r="F194" s="331"/>
      <c r="G194" s="301"/>
    </row>
    <row r="195" spans="1:13" x14ac:dyDescent="0.2">
      <c r="A195" s="329"/>
      <c r="B195" s="329"/>
    </row>
    <row r="197" spans="1:13" ht="12.75" customHeight="1" x14ac:dyDescent="0.2">
      <c r="A197" s="3860"/>
      <c r="B197" s="3860"/>
      <c r="C197" s="3845" t="s">
        <v>2859</v>
      </c>
      <c r="D197" s="3845"/>
      <c r="E197" s="3845"/>
      <c r="F197" s="3845"/>
      <c r="G197" s="3845"/>
      <c r="H197" s="3845"/>
      <c r="I197" s="3845"/>
      <c r="J197" s="3845"/>
      <c r="K197" s="3845"/>
      <c r="L197" s="3852" t="s">
        <v>2858</v>
      </c>
      <c r="M197" s="3852"/>
    </row>
    <row r="198" spans="1:13" x14ac:dyDescent="0.2">
      <c r="A198" s="3860"/>
      <c r="B198" s="3860"/>
      <c r="C198" s="3845"/>
      <c r="D198" s="3845"/>
      <c r="E198" s="3845"/>
      <c r="F198" s="3845"/>
      <c r="G198" s="3845"/>
      <c r="H198" s="3845"/>
      <c r="I198" s="3845"/>
      <c r="J198" s="3845"/>
      <c r="K198" s="3845"/>
      <c r="L198" s="3852"/>
      <c r="M198" s="3852"/>
    </row>
    <row r="199" spans="1:13" x14ac:dyDescent="0.2">
      <c r="A199" s="3860"/>
      <c r="B199" s="3860"/>
      <c r="C199" s="3845"/>
      <c r="D199" s="3845"/>
      <c r="E199" s="3845"/>
      <c r="F199" s="3845"/>
      <c r="G199" s="3845"/>
      <c r="H199" s="3845"/>
      <c r="I199" s="3845"/>
      <c r="J199" s="3845"/>
      <c r="K199" s="3845"/>
      <c r="L199" s="3852"/>
      <c r="M199" s="3852"/>
    </row>
    <row r="200" spans="1:13" ht="12.75" customHeight="1" x14ac:dyDescent="0.2">
      <c r="A200" s="3860"/>
      <c r="B200" s="3860"/>
      <c r="C200" s="3853" t="s">
        <v>2720</v>
      </c>
      <c r="D200" s="3853"/>
      <c r="E200" s="3853"/>
      <c r="F200" s="3853"/>
      <c r="G200" s="3853"/>
      <c r="H200" s="3853"/>
      <c r="I200" s="3853"/>
      <c r="J200" s="3853"/>
      <c r="K200" s="3853"/>
      <c r="L200" s="3852" t="s">
        <v>1208</v>
      </c>
      <c r="M200" s="3852"/>
    </row>
    <row r="201" spans="1:13" ht="12.75" customHeight="1" x14ac:dyDescent="0.2">
      <c r="A201" s="3860"/>
      <c r="B201" s="3860"/>
      <c r="C201" s="3853"/>
      <c r="D201" s="3853"/>
      <c r="E201" s="3853"/>
      <c r="F201" s="3853"/>
      <c r="G201" s="3853"/>
      <c r="H201" s="3853"/>
      <c r="I201" s="3853"/>
      <c r="J201" s="3853"/>
      <c r="K201" s="3853"/>
      <c r="L201" s="3852"/>
      <c r="M201" s="3852"/>
    </row>
    <row r="202" spans="1:13" ht="12.75" customHeight="1" x14ac:dyDescent="0.2">
      <c r="A202" s="3860"/>
      <c r="B202" s="3860"/>
      <c r="C202" s="3853"/>
      <c r="D202" s="3853"/>
      <c r="E202" s="3853"/>
      <c r="F202" s="3853"/>
      <c r="G202" s="3853"/>
      <c r="H202" s="3853"/>
      <c r="I202" s="3853"/>
      <c r="J202" s="3853"/>
      <c r="K202" s="3853"/>
      <c r="L202" s="3852"/>
      <c r="M202" s="3852"/>
    </row>
    <row r="205" spans="1:13" x14ac:dyDescent="0.2">
      <c r="A205" t="s">
        <v>1231</v>
      </c>
      <c r="G205" t="s">
        <v>1617</v>
      </c>
    </row>
    <row r="206" spans="1:13" x14ac:dyDescent="0.2">
      <c r="A206" s="17" t="s">
        <v>2217</v>
      </c>
    </row>
    <row r="207" spans="1:13" x14ac:dyDescent="0.2">
      <c r="A207" s="17" t="s">
        <v>937</v>
      </c>
      <c r="G207" s="3844"/>
      <c r="H207" s="3844"/>
      <c r="I207" s="3844"/>
      <c r="J207" s="3844"/>
      <c r="K207" s="332"/>
    </row>
    <row r="208" spans="1:13" x14ac:dyDescent="0.2">
      <c r="A208" s="17" t="s">
        <v>2724</v>
      </c>
      <c r="G208" s="71"/>
      <c r="H208" s="71"/>
      <c r="I208" s="71"/>
      <c r="J208" s="73"/>
      <c r="K208" s="73"/>
    </row>
    <row r="210" spans="1:13" ht="28.5" customHeight="1" x14ac:dyDescent="0.2">
      <c r="A210" s="3872" t="s">
        <v>2864</v>
      </c>
      <c r="B210" s="3872" t="s">
        <v>2865</v>
      </c>
      <c r="C210" s="3880" t="s">
        <v>1212</v>
      </c>
      <c r="D210" s="3863" t="s">
        <v>2866</v>
      </c>
      <c r="E210" s="3864"/>
      <c r="F210" s="3848" t="s">
        <v>3430</v>
      </c>
      <c r="G210" s="3849"/>
      <c r="H210" s="3841" t="s">
        <v>3429</v>
      </c>
      <c r="I210" s="3841"/>
      <c r="J210" s="3845" t="s">
        <v>1211</v>
      </c>
      <c r="K210" s="3845" t="s">
        <v>2872</v>
      </c>
      <c r="L210" s="3857" t="s">
        <v>2915</v>
      </c>
      <c r="M210" s="3850" t="s">
        <v>2873</v>
      </c>
    </row>
    <row r="211" spans="1:13" ht="18" x14ac:dyDescent="0.2">
      <c r="A211" s="3873"/>
      <c r="B211" s="3873"/>
      <c r="C211" s="3994"/>
      <c r="D211" s="6" t="s">
        <v>2867</v>
      </c>
      <c r="E211" s="6" t="s">
        <v>2868</v>
      </c>
      <c r="F211" s="6" t="s">
        <v>2870</v>
      </c>
      <c r="G211" s="6" t="s">
        <v>2871</v>
      </c>
      <c r="H211" s="325" t="s">
        <v>3216</v>
      </c>
      <c r="I211" s="325" t="s">
        <v>3217</v>
      </c>
      <c r="J211" s="3845"/>
      <c r="K211" s="3845"/>
      <c r="L211" s="3858"/>
      <c r="M211" s="3851"/>
    </row>
    <row r="212" spans="1:13" x14ac:dyDescent="0.2">
      <c r="A212" s="48"/>
      <c r="B212" s="48" t="s">
        <v>1321</v>
      </c>
      <c r="C212" s="315" t="s">
        <v>2527</v>
      </c>
      <c r="D212" s="6"/>
      <c r="E212" s="6"/>
      <c r="F212" s="6"/>
      <c r="G212" s="6"/>
      <c r="H212" s="6"/>
      <c r="I212" s="6"/>
      <c r="J212" s="14"/>
      <c r="K212" s="14"/>
      <c r="L212" s="15"/>
      <c r="M212" s="15"/>
    </row>
    <row r="213" spans="1:13" x14ac:dyDescent="0.2">
      <c r="A213" s="1">
        <v>1</v>
      </c>
      <c r="B213" s="7" t="s">
        <v>391</v>
      </c>
      <c r="C213" s="316" t="s">
        <v>1215</v>
      </c>
      <c r="D213" s="3991" t="s">
        <v>2427</v>
      </c>
      <c r="E213" s="8">
        <v>40526</v>
      </c>
      <c r="F213" s="3854">
        <v>224</v>
      </c>
      <c r="G213" s="3854">
        <v>1</v>
      </c>
      <c r="H213" s="7"/>
      <c r="I213" s="7"/>
      <c r="J213" s="7">
        <v>102</v>
      </c>
      <c r="K213" s="7"/>
      <c r="L213" s="11"/>
      <c r="M213" s="11"/>
    </row>
    <row r="214" spans="1:13" x14ac:dyDescent="0.2">
      <c r="A214" s="1">
        <v>2</v>
      </c>
      <c r="B214" s="7" t="s">
        <v>392</v>
      </c>
      <c r="C214" s="316" t="s">
        <v>1221</v>
      </c>
      <c r="D214" s="3992"/>
      <c r="E214" s="8">
        <v>40598</v>
      </c>
      <c r="F214" s="3855"/>
      <c r="G214" s="3855"/>
      <c r="H214" s="7"/>
      <c r="I214" s="7"/>
      <c r="J214" s="7">
        <v>45</v>
      </c>
      <c r="K214" s="7"/>
      <c r="L214" s="7"/>
      <c r="M214" s="7"/>
    </row>
    <row r="215" spans="1:13" x14ac:dyDescent="0.2">
      <c r="A215" s="1">
        <v>3</v>
      </c>
      <c r="B215" s="7" t="s">
        <v>393</v>
      </c>
      <c r="C215" s="316" t="s">
        <v>1217</v>
      </c>
      <c r="D215" s="3992"/>
      <c r="E215" s="8">
        <v>40574</v>
      </c>
      <c r="F215" s="3855"/>
      <c r="G215" s="3855"/>
      <c r="H215" s="7"/>
      <c r="I215" s="7"/>
      <c r="J215" s="7">
        <v>14</v>
      </c>
      <c r="K215" s="7"/>
      <c r="L215" s="7"/>
      <c r="M215" s="7"/>
    </row>
    <row r="216" spans="1:13" x14ac:dyDescent="0.2">
      <c r="A216" s="1">
        <v>4</v>
      </c>
      <c r="B216" s="7" t="s">
        <v>395</v>
      </c>
      <c r="C216" s="316" t="s">
        <v>1219</v>
      </c>
      <c r="D216" s="3992"/>
      <c r="E216" s="8">
        <v>40687</v>
      </c>
      <c r="F216" s="3855"/>
      <c r="G216" s="3855"/>
      <c r="H216" s="7"/>
      <c r="I216" s="7"/>
      <c r="J216" s="7">
        <v>41</v>
      </c>
      <c r="K216" s="7"/>
      <c r="L216" s="7"/>
      <c r="M216" s="7"/>
    </row>
    <row r="217" spans="1:13" x14ac:dyDescent="0.2">
      <c r="A217" s="1">
        <v>5</v>
      </c>
      <c r="B217" s="7" t="s">
        <v>440</v>
      </c>
      <c r="C217" s="316" t="s">
        <v>441</v>
      </c>
      <c r="D217" s="3992"/>
      <c r="E217" s="8">
        <v>40724</v>
      </c>
      <c r="F217" s="3855"/>
      <c r="G217" s="3855"/>
      <c r="H217" s="7"/>
      <c r="I217" s="7"/>
      <c r="J217" s="7">
        <v>6</v>
      </c>
      <c r="K217" s="7"/>
      <c r="L217" s="7"/>
      <c r="M217" s="7"/>
    </row>
    <row r="218" spans="1:13" x14ac:dyDescent="0.2">
      <c r="A218" s="1"/>
      <c r="B218" s="7" t="s">
        <v>1726</v>
      </c>
      <c r="C218" s="220" t="s">
        <v>1354</v>
      </c>
      <c r="D218" s="3992"/>
      <c r="E218" s="8"/>
      <c r="F218" s="3855"/>
      <c r="G218" s="3855"/>
      <c r="H218" s="7"/>
      <c r="I218" s="7"/>
      <c r="J218" s="7"/>
      <c r="K218" s="7"/>
      <c r="L218" s="7"/>
      <c r="M218" s="7"/>
    </row>
    <row r="219" spans="1:13" ht="12.75" customHeight="1" x14ac:dyDescent="0.2">
      <c r="A219" s="1">
        <v>6</v>
      </c>
      <c r="B219" s="7" t="s">
        <v>1741</v>
      </c>
      <c r="C219" s="388" t="s">
        <v>1222</v>
      </c>
      <c r="D219" s="3992"/>
      <c r="E219" s="8">
        <v>40821</v>
      </c>
      <c r="F219" s="3855"/>
      <c r="G219" s="3855"/>
      <c r="H219" s="7"/>
      <c r="I219" s="7"/>
      <c r="J219" s="7">
        <v>3</v>
      </c>
      <c r="K219" s="7"/>
      <c r="L219" s="7"/>
      <c r="M219" s="7"/>
    </row>
    <row r="220" spans="1:13" ht="12.75" customHeight="1" x14ac:dyDescent="0.2">
      <c r="A220" s="1"/>
      <c r="B220" s="7"/>
      <c r="C220" s="389" t="s">
        <v>439</v>
      </c>
      <c r="D220" s="3992"/>
      <c r="E220" s="8"/>
      <c r="F220" s="3855"/>
      <c r="G220" s="3855"/>
      <c r="H220" s="7"/>
      <c r="I220" s="7"/>
      <c r="J220" s="7"/>
      <c r="K220" s="7"/>
      <c r="L220" s="7"/>
      <c r="M220" s="7"/>
    </row>
    <row r="221" spans="1:13" x14ac:dyDescent="0.2">
      <c r="A221" s="1">
        <v>7</v>
      </c>
      <c r="B221" s="7"/>
      <c r="C221" s="316" t="s">
        <v>1225</v>
      </c>
      <c r="D221" s="3993"/>
      <c r="E221" s="8">
        <v>40516</v>
      </c>
      <c r="F221" s="3856"/>
      <c r="G221" s="3856"/>
      <c r="H221" s="7"/>
      <c r="I221" s="7"/>
      <c r="J221" s="7">
        <v>12</v>
      </c>
      <c r="K221" s="7"/>
      <c r="L221" s="7"/>
      <c r="M221" s="7"/>
    </row>
    <row r="223" spans="1:13" x14ac:dyDescent="0.2">
      <c r="A223" s="17" t="s">
        <v>908</v>
      </c>
      <c r="B223" s="329"/>
      <c r="D223" s="329"/>
    </row>
    <row r="224" spans="1:13" x14ac:dyDescent="0.2">
      <c r="A224" t="s">
        <v>2723</v>
      </c>
      <c r="B224" s="329"/>
      <c r="G224" s="36" t="s">
        <v>2722</v>
      </c>
      <c r="H224" s="36"/>
    </row>
    <row r="225" spans="1:13" x14ac:dyDescent="0.2">
      <c r="A225" s="17" t="s">
        <v>2727</v>
      </c>
      <c r="B225" s="329"/>
      <c r="F225" s="3" t="s">
        <v>2860</v>
      </c>
      <c r="G225" s="330" t="s">
        <v>2861</v>
      </c>
      <c r="H225" s="331"/>
      <c r="I225" s="301" t="s">
        <v>2862</v>
      </c>
    </row>
    <row r="226" spans="1:13" x14ac:dyDescent="0.2">
      <c r="A226" s="329"/>
      <c r="B226" s="329"/>
      <c r="F226" s="301"/>
      <c r="G226" s="330"/>
      <c r="H226" s="331"/>
      <c r="I226" s="301"/>
    </row>
    <row r="227" spans="1:13" x14ac:dyDescent="0.2">
      <c r="A227" s="329"/>
      <c r="B227" s="329"/>
    </row>
    <row r="229" spans="1:13" ht="12.75" customHeight="1" x14ac:dyDescent="0.2">
      <c r="A229" s="3860"/>
      <c r="B229" s="3860"/>
      <c r="C229" s="3845" t="s">
        <v>2859</v>
      </c>
      <c r="D229" s="3845"/>
      <c r="E229" s="3845"/>
      <c r="F229" s="3845"/>
      <c r="G229" s="3845"/>
      <c r="H229" s="3845"/>
      <c r="I229" s="3845"/>
      <c r="J229" s="3845"/>
      <c r="K229" s="3845"/>
      <c r="L229" s="3852" t="s">
        <v>2858</v>
      </c>
      <c r="M229" s="3852"/>
    </row>
    <row r="230" spans="1:13" x14ac:dyDescent="0.2">
      <c r="A230" s="3860"/>
      <c r="B230" s="3860"/>
      <c r="C230" s="3845"/>
      <c r="D230" s="3845"/>
      <c r="E230" s="3845"/>
      <c r="F230" s="3845"/>
      <c r="G230" s="3845"/>
      <c r="H230" s="3845"/>
      <c r="I230" s="3845"/>
      <c r="J230" s="3845"/>
      <c r="K230" s="3845"/>
      <c r="L230" s="3852"/>
      <c r="M230" s="3852"/>
    </row>
    <row r="231" spans="1:13" x14ac:dyDescent="0.2">
      <c r="A231" s="3860"/>
      <c r="B231" s="3860"/>
      <c r="C231" s="3845"/>
      <c r="D231" s="3845"/>
      <c r="E231" s="3845"/>
      <c r="F231" s="3845"/>
      <c r="G231" s="3845"/>
      <c r="H231" s="3845"/>
      <c r="I231" s="3845"/>
      <c r="J231" s="3845"/>
      <c r="K231" s="3845"/>
      <c r="L231" s="3852"/>
      <c r="M231" s="3852"/>
    </row>
    <row r="232" spans="1:13" ht="12.75" customHeight="1" x14ac:dyDescent="0.2">
      <c r="A232" s="3860"/>
      <c r="B232" s="3860"/>
      <c r="C232" s="3853" t="s">
        <v>2720</v>
      </c>
      <c r="D232" s="3853"/>
      <c r="E232" s="3853"/>
      <c r="F232" s="3853"/>
      <c r="G232" s="3853"/>
      <c r="H232" s="3853"/>
      <c r="I232" s="3853"/>
      <c r="J232" s="3853"/>
      <c r="K232" s="3853"/>
      <c r="L232" s="3852" t="s">
        <v>1208</v>
      </c>
      <c r="M232" s="3852"/>
    </row>
    <row r="233" spans="1:13" ht="12.75" customHeight="1" x14ac:dyDescent="0.2">
      <c r="A233" s="3860"/>
      <c r="B233" s="3860"/>
      <c r="C233" s="3853"/>
      <c r="D233" s="3853"/>
      <c r="E233" s="3853"/>
      <c r="F233" s="3853"/>
      <c r="G233" s="3853"/>
      <c r="H233" s="3853"/>
      <c r="I233" s="3853"/>
      <c r="J233" s="3853"/>
      <c r="K233" s="3853"/>
      <c r="L233" s="3852"/>
      <c r="M233" s="3852"/>
    </row>
    <row r="234" spans="1:13" ht="12.75" customHeight="1" x14ac:dyDescent="0.2">
      <c r="A234" s="3860"/>
      <c r="B234" s="3860"/>
      <c r="C234" s="3853"/>
      <c r="D234" s="3853"/>
      <c r="E234" s="3853"/>
      <c r="F234" s="3853"/>
      <c r="G234" s="3853"/>
      <c r="H234" s="3853"/>
      <c r="I234" s="3853"/>
      <c r="J234" s="3853"/>
      <c r="K234" s="3853"/>
      <c r="L234" s="3852"/>
      <c r="M234" s="3852"/>
    </row>
    <row r="236" spans="1:13" x14ac:dyDescent="0.2">
      <c r="A236" t="s">
        <v>1231</v>
      </c>
      <c r="G236" s="17" t="s">
        <v>2133</v>
      </c>
    </row>
    <row r="237" spans="1:13" x14ac:dyDescent="0.2">
      <c r="A237" s="17" t="s">
        <v>938</v>
      </c>
    </row>
    <row r="238" spans="1:13" x14ac:dyDescent="0.2">
      <c r="A238" s="17" t="s">
        <v>939</v>
      </c>
      <c r="J238" s="3844"/>
      <c r="K238" s="3844"/>
      <c r="L238" s="3844"/>
      <c r="M238" s="3844"/>
    </row>
    <row r="239" spans="1:13" x14ac:dyDescent="0.2">
      <c r="A239" s="17" t="s">
        <v>887</v>
      </c>
      <c r="J239" s="71"/>
      <c r="K239" s="71"/>
      <c r="L239" s="71"/>
      <c r="M239" s="71"/>
    </row>
    <row r="241" spans="1:13" ht="27.75" customHeight="1" x14ac:dyDescent="0.2">
      <c r="A241" s="3872" t="s">
        <v>2864</v>
      </c>
      <c r="B241" s="3872" t="s">
        <v>2865</v>
      </c>
      <c r="C241" s="3880" t="s">
        <v>1212</v>
      </c>
      <c r="D241" s="3863" t="s">
        <v>2866</v>
      </c>
      <c r="E241" s="3864"/>
      <c r="F241" s="3848" t="s">
        <v>3430</v>
      </c>
      <c r="G241" s="3849"/>
      <c r="H241" s="3841" t="s">
        <v>3429</v>
      </c>
      <c r="I241" s="3841"/>
      <c r="J241" s="3845" t="s">
        <v>1211</v>
      </c>
      <c r="K241" s="3872" t="s">
        <v>2872</v>
      </c>
      <c r="L241" s="3857" t="s">
        <v>2915</v>
      </c>
      <c r="M241" s="3850" t="s">
        <v>2873</v>
      </c>
    </row>
    <row r="242" spans="1:13" ht="18" x14ac:dyDescent="0.2">
      <c r="A242" s="3873"/>
      <c r="B242" s="3873"/>
      <c r="C242" s="3881"/>
      <c r="D242" s="6" t="s">
        <v>2867</v>
      </c>
      <c r="E242" s="6" t="s">
        <v>2868</v>
      </c>
      <c r="F242" s="6" t="s">
        <v>2870</v>
      </c>
      <c r="G242" s="6" t="s">
        <v>2871</v>
      </c>
      <c r="H242" s="325" t="s">
        <v>3216</v>
      </c>
      <c r="I242" s="325" t="s">
        <v>3217</v>
      </c>
      <c r="J242" s="3845"/>
      <c r="K242" s="3873"/>
      <c r="L242" s="3858"/>
      <c r="M242" s="3851"/>
    </row>
    <row r="243" spans="1:13" x14ac:dyDescent="0.2">
      <c r="A243" s="1"/>
      <c r="B243" s="42" t="s">
        <v>2453</v>
      </c>
      <c r="C243" s="220" t="s">
        <v>2134</v>
      </c>
      <c r="D243" s="8"/>
      <c r="E243" s="8"/>
      <c r="F243" s="7"/>
      <c r="G243" s="1"/>
      <c r="H243" s="7"/>
      <c r="I243" s="7"/>
      <c r="J243" s="7"/>
      <c r="K243" s="342"/>
      <c r="L243" s="372"/>
      <c r="M243" s="372"/>
    </row>
    <row r="244" spans="1:13" ht="15" x14ac:dyDescent="0.2">
      <c r="A244" s="1"/>
      <c r="B244" s="42" t="s">
        <v>2454</v>
      </c>
      <c r="C244" s="395" t="s">
        <v>2459</v>
      </c>
      <c r="D244" s="8"/>
      <c r="E244" s="8"/>
      <c r="F244" s="7"/>
      <c r="G244" s="1"/>
      <c r="H244" s="7"/>
      <c r="I244" s="7"/>
      <c r="J244" s="7"/>
      <c r="K244" s="342"/>
      <c r="L244" s="343"/>
      <c r="M244" s="343"/>
    </row>
    <row r="245" spans="1:13" ht="15" customHeight="1" x14ac:dyDescent="0.25">
      <c r="A245" s="1"/>
      <c r="B245" s="20"/>
      <c r="C245" s="396" t="s">
        <v>2596</v>
      </c>
      <c r="D245" s="255">
        <v>40231</v>
      </c>
      <c r="E245" s="255">
        <v>40366</v>
      </c>
      <c r="F245" s="3969">
        <v>224</v>
      </c>
      <c r="G245" s="766">
        <v>2</v>
      </c>
      <c r="H245" s="45"/>
      <c r="I245" s="45"/>
      <c r="J245" s="131" t="s">
        <v>2135</v>
      </c>
      <c r="K245" s="750"/>
      <c r="L245" s="343"/>
      <c r="M245" s="45"/>
    </row>
    <row r="246" spans="1:13" ht="15" customHeight="1" x14ac:dyDescent="0.25">
      <c r="A246" s="1"/>
      <c r="B246" s="20"/>
      <c r="C246" s="396" t="s">
        <v>2595</v>
      </c>
      <c r="D246" s="255">
        <v>40375</v>
      </c>
      <c r="E246" s="255">
        <v>40523</v>
      </c>
      <c r="F246" s="3970"/>
      <c r="G246" s="766">
        <v>3</v>
      </c>
      <c r="H246" s="45"/>
      <c r="I246" s="45"/>
      <c r="J246" s="131" t="s">
        <v>2136</v>
      </c>
      <c r="K246" s="750"/>
      <c r="L246" s="343"/>
      <c r="M246" s="45"/>
    </row>
    <row r="247" spans="1:13" ht="15" customHeight="1" x14ac:dyDescent="0.25">
      <c r="A247" s="1"/>
      <c r="B247" s="7"/>
      <c r="C247" s="396" t="s">
        <v>2137</v>
      </c>
      <c r="D247" s="256">
        <v>40602</v>
      </c>
      <c r="E247" s="256">
        <v>40602</v>
      </c>
      <c r="F247" s="3970"/>
      <c r="G247" s="766">
        <v>4</v>
      </c>
      <c r="H247" s="45"/>
      <c r="I247" s="45"/>
      <c r="J247" s="116">
        <v>66</v>
      </c>
      <c r="K247" s="751"/>
      <c r="L247" s="343"/>
      <c r="M247" s="45"/>
    </row>
    <row r="248" spans="1:13" ht="15" customHeight="1" x14ac:dyDescent="0.25">
      <c r="A248" s="1"/>
      <c r="B248" s="7"/>
      <c r="C248" s="396" t="s">
        <v>2138</v>
      </c>
      <c r="D248" s="255">
        <v>40238</v>
      </c>
      <c r="E248" s="255">
        <v>40619</v>
      </c>
      <c r="F248" s="3970"/>
      <c r="G248" s="766">
        <v>5</v>
      </c>
      <c r="H248" s="45"/>
      <c r="I248" s="45"/>
      <c r="J248" s="116">
        <v>223</v>
      </c>
      <c r="K248" s="751"/>
      <c r="L248" s="343"/>
      <c r="M248" s="45"/>
    </row>
    <row r="249" spans="1:13" ht="15" customHeight="1" x14ac:dyDescent="0.25">
      <c r="A249" s="1"/>
      <c r="B249" s="7"/>
      <c r="C249" s="396" t="s">
        <v>2139</v>
      </c>
      <c r="D249" s="256">
        <v>40238</v>
      </c>
      <c r="E249" s="255">
        <v>40567</v>
      </c>
      <c r="F249" s="3970"/>
      <c r="G249" s="3969">
        <v>6</v>
      </c>
      <c r="H249" s="45"/>
      <c r="I249" s="45"/>
      <c r="J249" s="116">
        <v>76</v>
      </c>
      <c r="K249" s="751"/>
      <c r="L249" s="343"/>
      <c r="M249" s="45"/>
    </row>
    <row r="250" spans="1:13" ht="15" x14ac:dyDescent="0.25">
      <c r="A250" s="1"/>
      <c r="B250" s="7"/>
      <c r="C250" s="396" t="s">
        <v>2140</v>
      </c>
      <c r="D250" s="255">
        <v>40281</v>
      </c>
      <c r="E250" s="255">
        <v>40564</v>
      </c>
      <c r="F250" s="3970"/>
      <c r="G250" s="3970"/>
      <c r="H250" s="45"/>
      <c r="I250" s="45"/>
      <c r="J250" s="116">
        <v>13</v>
      </c>
      <c r="K250" s="751"/>
      <c r="L250" s="343"/>
      <c r="M250" s="45"/>
    </row>
    <row r="251" spans="1:13" ht="15" customHeight="1" x14ac:dyDescent="0.25">
      <c r="A251" s="1"/>
      <c r="B251" s="7"/>
      <c r="C251" s="396" t="s">
        <v>1110</v>
      </c>
      <c r="D251" s="255">
        <v>40388</v>
      </c>
      <c r="E251" s="255">
        <v>40576</v>
      </c>
      <c r="F251" s="3970"/>
      <c r="G251" s="3971"/>
      <c r="H251" s="45"/>
      <c r="I251" s="45"/>
      <c r="J251" s="116">
        <v>47</v>
      </c>
      <c r="K251" s="751"/>
      <c r="L251" s="344" t="s">
        <v>1213</v>
      </c>
      <c r="M251" s="49"/>
    </row>
    <row r="252" spans="1:13" ht="15" customHeight="1" x14ac:dyDescent="0.25">
      <c r="A252" s="1"/>
      <c r="B252" s="7"/>
      <c r="C252" s="396" t="s">
        <v>2141</v>
      </c>
      <c r="D252" s="255">
        <v>40297</v>
      </c>
      <c r="E252" s="255">
        <v>40390</v>
      </c>
      <c r="F252" s="3970"/>
      <c r="G252" s="3969">
        <v>7</v>
      </c>
      <c r="H252" s="45"/>
      <c r="I252" s="45"/>
      <c r="J252" s="131" t="s">
        <v>2142</v>
      </c>
      <c r="K252" s="750"/>
      <c r="L252" s="343"/>
      <c r="M252" s="45"/>
    </row>
    <row r="253" spans="1:13" ht="15" customHeight="1" x14ac:dyDescent="0.25">
      <c r="A253" s="1"/>
      <c r="B253" s="7"/>
      <c r="C253" s="396" t="s">
        <v>2141</v>
      </c>
      <c r="D253" s="255">
        <v>40390</v>
      </c>
      <c r="E253" s="255">
        <v>40390</v>
      </c>
      <c r="F253" s="3971"/>
      <c r="G253" s="3971"/>
      <c r="H253" s="45"/>
      <c r="I253" s="45"/>
      <c r="J253" s="131" t="s">
        <v>2143</v>
      </c>
      <c r="K253" s="750"/>
      <c r="L253" s="343"/>
      <c r="M253" s="45"/>
    </row>
    <row r="254" spans="1:13" ht="15" customHeight="1" x14ac:dyDescent="0.25">
      <c r="A254" s="1"/>
      <c r="B254" s="7"/>
      <c r="C254" s="396" t="s">
        <v>2141</v>
      </c>
      <c r="D254" s="255">
        <v>40471</v>
      </c>
      <c r="E254" s="255">
        <v>40471</v>
      </c>
      <c r="F254" s="3969">
        <v>225</v>
      </c>
      <c r="G254" s="766">
        <v>1</v>
      </c>
      <c r="H254" s="45"/>
      <c r="I254" s="45"/>
      <c r="J254" s="131" t="s">
        <v>2144</v>
      </c>
      <c r="K254" s="750"/>
      <c r="L254" s="343"/>
      <c r="M254" s="45"/>
    </row>
    <row r="255" spans="1:13" ht="15" customHeight="1" x14ac:dyDescent="0.25">
      <c r="A255" s="1"/>
      <c r="B255" s="7"/>
      <c r="C255" s="396" t="s">
        <v>2141</v>
      </c>
      <c r="D255" s="255">
        <v>40570</v>
      </c>
      <c r="E255" s="255">
        <v>40570</v>
      </c>
      <c r="F255" s="3970"/>
      <c r="G255" s="3969">
        <v>2</v>
      </c>
      <c r="H255" s="45"/>
      <c r="I255" s="45"/>
      <c r="J255" s="131" t="s">
        <v>2145</v>
      </c>
      <c r="K255" s="750"/>
      <c r="L255" s="343"/>
      <c r="M255" s="45"/>
    </row>
    <row r="256" spans="1:13" ht="15" customHeight="1" x14ac:dyDescent="0.25">
      <c r="A256" s="1"/>
      <c r="B256" s="7"/>
      <c r="C256" s="396" t="s">
        <v>2141</v>
      </c>
      <c r="D256" s="255">
        <v>40609</v>
      </c>
      <c r="E256" s="255">
        <v>40609</v>
      </c>
      <c r="F256" s="3970"/>
      <c r="G256" s="3971"/>
      <c r="H256" s="45"/>
      <c r="I256" s="49" t="s">
        <v>1213</v>
      </c>
      <c r="J256" s="131" t="s">
        <v>2146</v>
      </c>
      <c r="K256" s="750"/>
      <c r="L256" s="343"/>
      <c r="M256" s="45"/>
    </row>
    <row r="257" spans="1:13" ht="30" x14ac:dyDescent="0.25">
      <c r="A257" s="1"/>
      <c r="B257" s="42" t="s">
        <v>2455</v>
      </c>
      <c r="C257" s="396" t="s">
        <v>3438</v>
      </c>
      <c r="D257" s="255">
        <v>40640</v>
      </c>
      <c r="E257" s="255">
        <v>40640</v>
      </c>
      <c r="F257" s="3971"/>
      <c r="G257" s="766">
        <v>3</v>
      </c>
      <c r="H257" s="45"/>
      <c r="I257" s="45"/>
      <c r="J257" s="116">
        <v>63</v>
      </c>
      <c r="K257" s="751"/>
      <c r="L257" s="343"/>
      <c r="M257" s="45"/>
    </row>
    <row r="258" spans="1:13" ht="15" x14ac:dyDescent="0.25">
      <c r="A258" s="1"/>
      <c r="B258" s="7"/>
      <c r="C258" s="399" t="s">
        <v>2147</v>
      </c>
      <c r="D258" s="8"/>
      <c r="E258" s="8"/>
      <c r="F258" s="7"/>
      <c r="G258" s="1"/>
      <c r="H258" s="7"/>
      <c r="I258" s="7"/>
      <c r="J258" s="1"/>
      <c r="K258" s="726"/>
      <c r="L258" s="343"/>
      <c r="M258" s="45"/>
    </row>
    <row r="260" spans="1:13" x14ac:dyDescent="0.2">
      <c r="A260" s="17" t="s">
        <v>908</v>
      </c>
      <c r="B260" s="329"/>
      <c r="D260" s="329"/>
    </row>
    <row r="261" spans="1:13" x14ac:dyDescent="0.2">
      <c r="A261" t="s">
        <v>2723</v>
      </c>
      <c r="B261" s="329"/>
      <c r="G261" s="36" t="s">
        <v>2722</v>
      </c>
      <c r="H261" s="36"/>
    </row>
    <row r="262" spans="1:13" x14ac:dyDescent="0.2">
      <c r="A262" s="17" t="s">
        <v>2727</v>
      </c>
      <c r="B262" s="329"/>
      <c r="F262" s="3" t="s">
        <v>2860</v>
      </c>
      <c r="G262" s="330" t="s">
        <v>2861</v>
      </c>
      <c r="H262" s="331"/>
      <c r="I262" s="301" t="s">
        <v>2862</v>
      </c>
    </row>
    <row r="263" spans="1:13" x14ac:dyDescent="0.2">
      <c r="A263" s="329"/>
      <c r="B263" s="329"/>
      <c r="F263" s="301"/>
      <c r="G263" s="330"/>
      <c r="H263" s="331"/>
      <c r="I263" s="301"/>
    </row>
    <row r="264" spans="1:13" x14ac:dyDescent="0.2">
      <c r="A264" s="329"/>
      <c r="B264" s="329"/>
    </row>
    <row r="266" spans="1:13" ht="12.75" customHeight="1" x14ac:dyDescent="0.2">
      <c r="A266" s="3860"/>
      <c r="B266" s="3860"/>
      <c r="C266" s="3845" t="s">
        <v>2859</v>
      </c>
      <c r="D266" s="3845"/>
      <c r="E266" s="3845"/>
      <c r="F266" s="3845"/>
      <c r="G266" s="3845"/>
      <c r="H266" s="3845"/>
      <c r="I266" s="3845"/>
      <c r="J266" s="3845"/>
      <c r="K266" s="3845"/>
      <c r="L266" s="3852" t="s">
        <v>2858</v>
      </c>
      <c r="M266" s="3852"/>
    </row>
    <row r="267" spans="1:13" x14ac:dyDescent="0.2">
      <c r="A267" s="3860"/>
      <c r="B267" s="3860"/>
      <c r="C267" s="3845"/>
      <c r="D267" s="3845"/>
      <c r="E267" s="3845"/>
      <c r="F267" s="3845"/>
      <c r="G267" s="3845"/>
      <c r="H267" s="3845"/>
      <c r="I267" s="3845"/>
      <c r="J267" s="3845"/>
      <c r="K267" s="3845"/>
      <c r="L267" s="3852"/>
      <c r="M267" s="3852"/>
    </row>
    <row r="268" spans="1:13" x14ac:dyDescent="0.2">
      <c r="A268" s="3860"/>
      <c r="B268" s="3860"/>
      <c r="C268" s="3845"/>
      <c r="D268" s="3845"/>
      <c r="E268" s="3845"/>
      <c r="F268" s="3845"/>
      <c r="G268" s="3845"/>
      <c r="H268" s="3845"/>
      <c r="I268" s="3845"/>
      <c r="J268" s="3845"/>
      <c r="K268" s="3845"/>
      <c r="L268" s="3852"/>
      <c r="M268" s="3852"/>
    </row>
    <row r="269" spans="1:13" ht="12.75" customHeight="1" x14ac:dyDescent="0.2">
      <c r="A269" s="3860"/>
      <c r="B269" s="3860"/>
      <c r="C269" s="3853" t="s">
        <v>2720</v>
      </c>
      <c r="D269" s="3853"/>
      <c r="E269" s="3853"/>
      <c r="F269" s="3853"/>
      <c r="G269" s="3853"/>
      <c r="H269" s="3853"/>
      <c r="I269" s="3853"/>
      <c r="J269" s="3853"/>
      <c r="K269" s="3853"/>
      <c r="L269" s="3852" t="s">
        <v>1208</v>
      </c>
      <c r="M269" s="3852"/>
    </row>
    <row r="270" spans="1:13" ht="12.75" customHeight="1" x14ac:dyDescent="0.2">
      <c r="A270" s="3860"/>
      <c r="B270" s="3860"/>
      <c r="C270" s="3853"/>
      <c r="D270" s="3853"/>
      <c r="E270" s="3853"/>
      <c r="F270" s="3853"/>
      <c r="G270" s="3853"/>
      <c r="H270" s="3853"/>
      <c r="I270" s="3853"/>
      <c r="J270" s="3853"/>
      <c r="K270" s="3853"/>
      <c r="L270" s="3852"/>
      <c r="M270" s="3852"/>
    </row>
    <row r="271" spans="1:13" ht="12.75" customHeight="1" x14ac:dyDescent="0.2">
      <c r="A271" s="3860"/>
      <c r="B271" s="3860"/>
      <c r="C271" s="3853"/>
      <c r="D271" s="3853"/>
      <c r="E271" s="3853"/>
      <c r="F271" s="3853"/>
      <c r="G271" s="3853"/>
      <c r="H271" s="3853"/>
      <c r="I271" s="3853"/>
      <c r="J271" s="3853"/>
      <c r="K271" s="3853"/>
      <c r="L271" s="3852"/>
      <c r="M271" s="3852"/>
    </row>
    <row r="273" spans="1:13" x14ac:dyDescent="0.2">
      <c r="A273" t="s">
        <v>1231</v>
      </c>
      <c r="H273" s="17" t="s">
        <v>2133</v>
      </c>
    </row>
    <row r="274" spans="1:13" x14ac:dyDescent="0.2">
      <c r="A274" s="17" t="s">
        <v>938</v>
      </c>
    </row>
    <row r="275" spans="1:13" x14ac:dyDescent="0.2">
      <c r="A275" s="17" t="s">
        <v>940</v>
      </c>
      <c r="J275" s="3844"/>
      <c r="K275" s="3844"/>
      <c r="L275" s="3844"/>
      <c r="M275" s="3844"/>
    </row>
    <row r="276" spans="1:13" x14ac:dyDescent="0.2">
      <c r="A276" s="17" t="s">
        <v>887</v>
      </c>
      <c r="J276" s="71"/>
      <c r="K276" s="71"/>
      <c r="L276" s="71"/>
      <c r="M276" s="71"/>
    </row>
    <row r="277" spans="1:13" x14ac:dyDescent="0.2">
      <c r="J277" s="4"/>
      <c r="K277" s="4"/>
      <c r="L277" s="4"/>
      <c r="M277" s="4"/>
    </row>
    <row r="278" spans="1:13" ht="28.5" customHeight="1" x14ac:dyDescent="0.2">
      <c r="A278" s="3872" t="s">
        <v>2864</v>
      </c>
      <c r="B278" s="3872" t="s">
        <v>2865</v>
      </c>
      <c r="C278" s="3880" t="s">
        <v>1212</v>
      </c>
      <c r="D278" s="3863" t="s">
        <v>2866</v>
      </c>
      <c r="E278" s="3864"/>
      <c r="F278" s="3848" t="s">
        <v>3430</v>
      </c>
      <c r="G278" s="3849"/>
      <c r="H278" s="3841" t="s">
        <v>3429</v>
      </c>
      <c r="I278" s="3841"/>
      <c r="J278" s="3880" t="s">
        <v>1211</v>
      </c>
      <c r="K278" s="3872" t="s">
        <v>2872</v>
      </c>
      <c r="L278" s="3857" t="s">
        <v>2915</v>
      </c>
      <c r="M278" s="3850" t="s">
        <v>2873</v>
      </c>
    </row>
    <row r="279" spans="1:13" ht="18" x14ac:dyDescent="0.2">
      <c r="A279" s="3873"/>
      <c r="B279" s="3873"/>
      <c r="C279" s="3881"/>
      <c r="D279" s="6" t="s">
        <v>2867</v>
      </c>
      <c r="E279" s="6" t="s">
        <v>2868</v>
      </c>
      <c r="F279" s="6" t="s">
        <v>2870</v>
      </c>
      <c r="G279" s="6" t="s">
        <v>2871</v>
      </c>
      <c r="H279" s="325" t="s">
        <v>3216</v>
      </c>
      <c r="I279" s="325" t="s">
        <v>3217</v>
      </c>
      <c r="J279" s="3881"/>
      <c r="K279" s="3873"/>
      <c r="L279" s="3858"/>
      <c r="M279" s="3851"/>
    </row>
    <row r="280" spans="1:13" x14ac:dyDescent="0.2">
      <c r="A280" s="48"/>
      <c r="B280" s="48" t="s">
        <v>2453</v>
      </c>
      <c r="C280" s="315" t="s">
        <v>2527</v>
      </c>
      <c r="D280" s="6"/>
      <c r="E280" s="6"/>
      <c r="F280" s="6"/>
      <c r="G280" s="6"/>
      <c r="H280" s="6"/>
      <c r="I280" s="6"/>
      <c r="J280" s="321"/>
      <c r="K280" s="14"/>
      <c r="L280" s="379"/>
      <c r="M280" s="730"/>
    </row>
    <row r="281" spans="1:13" ht="27.75" customHeight="1" x14ac:dyDescent="0.2">
      <c r="A281" s="1"/>
      <c r="B281" s="218" t="s">
        <v>2450</v>
      </c>
      <c r="C281" s="397" t="s">
        <v>2076</v>
      </c>
      <c r="D281" s="255">
        <v>40179</v>
      </c>
      <c r="E281" s="255">
        <v>40543</v>
      </c>
      <c r="F281" s="4021">
        <v>225</v>
      </c>
      <c r="G281" s="116"/>
      <c r="H281" s="45"/>
      <c r="I281" s="45"/>
      <c r="J281" s="339" t="s">
        <v>1213</v>
      </c>
      <c r="K281" s="131"/>
      <c r="L281" s="343"/>
      <c r="M281" s="45"/>
    </row>
    <row r="282" spans="1:13" ht="26.25" customHeight="1" x14ac:dyDescent="0.2">
      <c r="A282" s="1"/>
      <c r="B282" s="218"/>
      <c r="C282" s="398" t="s">
        <v>2148</v>
      </c>
      <c r="D282" s="380" t="s">
        <v>2099</v>
      </c>
      <c r="E282" s="380" t="s">
        <v>2149</v>
      </c>
      <c r="F282" s="4022"/>
      <c r="G282" s="258">
        <v>4</v>
      </c>
      <c r="H282" s="257"/>
      <c r="I282" s="257" t="s">
        <v>1213</v>
      </c>
      <c r="J282" s="345" t="s">
        <v>2150</v>
      </c>
      <c r="K282" s="259"/>
      <c r="L282" s="346"/>
      <c r="M282" s="257"/>
    </row>
    <row r="283" spans="1:13" ht="25.5" x14ac:dyDescent="0.2">
      <c r="A283" s="1"/>
      <c r="B283" s="218"/>
      <c r="C283" s="398" t="s">
        <v>3201</v>
      </c>
      <c r="D283" s="3980" t="s">
        <v>2099</v>
      </c>
      <c r="E283" s="3984" t="s">
        <v>2151</v>
      </c>
      <c r="F283" s="4022"/>
      <c r="G283" s="3978">
        <v>5</v>
      </c>
      <c r="H283" s="3979"/>
      <c r="I283" s="3979"/>
      <c r="J283" s="3986" t="s">
        <v>2152</v>
      </c>
      <c r="K283" s="380"/>
      <c r="L283" s="767"/>
      <c r="M283" s="767"/>
    </row>
    <row r="284" spans="1:13" ht="15" x14ac:dyDescent="0.2">
      <c r="A284" s="1"/>
      <c r="B284" s="218"/>
      <c r="C284" s="394" t="s">
        <v>2153</v>
      </c>
      <c r="D284" s="3979"/>
      <c r="E284" s="3981"/>
      <c r="F284" s="4022"/>
      <c r="G284" s="3978"/>
      <c r="H284" s="3979"/>
      <c r="I284" s="3979"/>
      <c r="J284" s="3987"/>
      <c r="K284" s="648"/>
      <c r="L284" s="767"/>
      <c r="M284" s="767"/>
    </row>
    <row r="285" spans="1:13" ht="25.5" x14ac:dyDescent="0.2">
      <c r="A285" s="1"/>
      <c r="B285" s="218"/>
      <c r="C285" s="796" t="s">
        <v>3439</v>
      </c>
      <c r="D285" s="3979"/>
      <c r="E285" s="3981"/>
      <c r="F285" s="4022"/>
      <c r="G285" s="3978"/>
      <c r="H285" s="3979"/>
      <c r="I285" s="3979"/>
      <c r="J285" s="3987"/>
      <c r="K285" s="648"/>
      <c r="L285" s="767"/>
      <c r="M285" s="767"/>
    </row>
    <row r="286" spans="1:13" ht="25.5" x14ac:dyDescent="0.2">
      <c r="A286" s="1"/>
      <c r="B286" s="218"/>
      <c r="C286" s="796" t="s">
        <v>3440</v>
      </c>
      <c r="D286" s="3979"/>
      <c r="E286" s="3981"/>
      <c r="F286" s="4022"/>
      <c r="G286" s="3978"/>
      <c r="H286" s="3979"/>
      <c r="I286" s="3979"/>
      <c r="J286" s="3987"/>
      <c r="K286" s="648"/>
      <c r="L286" s="767"/>
      <c r="M286" s="767"/>
    </row>
    <row r="287" spans="1:13" ht="25.5" x14ac:dyDescent="0.2">
      <c r="A287" s="1"/>
      <c r="B287" s="218"/>
      <c r="C287" s="796" t="s">
        <v>3441</v>
      </c>
      <c r="D287" s="3979"/>
      <c r="E287" s="3981"/>
      <c r="F287" s="4022"/>
      <c r="G287" s="3978"/>
      <c r="H287" s="3979"/>
      <c r="I287" s="3979"/>
      <c r="J287" s="3987"/>
      <c r="K287" s="648"/>
      <c r="L287" s="767"/>
      <c r="M287" s="767"/>
    </row>
    <row r="288" spans="1:13" ht="24.75" customHeight="1" x14ac:dyDescent="0.2">
      <c r="A288" s="1"/>
      <c r="B288" s="218"/>
      <c r="C288" s="398" t="s">
        <v>2154</v>
      </c>
      <c r="D288" s="3979"/>
      <c r="E288" s="3981"/>
      <c r="F288" s="4022"/>
      <c r="G288" s="3978"/>
      <c r="H288" s="3979"/>
      <c r="I288" s="3979"/>
      <c r="J288" s="3987"/>
      <c r="K288" s="648"/>
      <c r="L288" s="767"/>
      <c r="M288" s="767"/>
    </row>
    <row r="289" spans="1:13" ht="26.25" customHeight="1" x14ac:dyDescent="0.2">
      <c r="A289" s="1"/>
      <c r="B289" s="218"/>
      <c r="C289" s="398" t="s">
        <v>2155</v>
      </c>
      <c r="D289" s="3979"/>
      <c r="E289" s="3981"/>
      <c r="F289" s="4022"/>
      <c r="G289" s="3978"/>
      <c r="H289" s="3979"/>
      <c r="I289" s="3979"/>
      <c r="J289" s="3987"/>
      <c r="K289" s="648"/>
      <c r="L289" s="767"/>
      <c r="M289" s="767"/>
    </row>
    <row r="290" spans="1:13" ht="25.5" customHeight="1" x14ac:dyDescent="0.2">
      <c r="A290" s="1"/>
      <c r="B290" s="218"/>
      <c r="C290" s="398" t="s">
        <v>2156</v>
      </c>
      <c r="D290" s="3979"/>
      <c r="E290" s="3985"/>
      <c r="F290" s="4023"/>
      <c r="G290" s="3978"/>
      <c r="H290" s="3979"/>
      <c r="I290" s="3979"/>
      <c r="J290" s="3987"/>
      <c r="K290" s="648"/>
      <c r="L290" s="767"/>
      <c r="M290" s="767"/>
    </row>
    <row r="292" spans="1:13" x14ac:dyDescent="0.2">
      <c r="A292" s="17" t="s">
        <v>908</v>
      </c>
      <c r="B292" s="329"/>
      <c r="D292" s="329"/>
    </row>
    <row r="293" spans="1:13" x14ac:dyDescent="0.2">
      <c r="A293" t="s">
        <v>2723</v>
      </c>
      <c r="B293" s="329"/>
      <c r="G293" s="36" t="s">
        <v>2722</v>
      </c>
      <c r="H293" s="36"/>
    </row>
    <row r="294" spans="1:13" x14ac:dyDescent="0.2">
      <c r="A294" s="17" t="s">
        <v>2727</v>
      </c>
      <c r="B294" s="329"/>
      <c r="F294" s="3" t="s">
        <v>2860</v>
      </c>
      <c r="G294" s="330" t="s">
        <v>2861</v>
      </c>
      <c r="H294" s="331"/>
      <c r="I294" s="301" t="s">
        <v>2862</v>
      </c>
    </row>
    <row r="295" spans="1:13" x14ac:dyDescent="0.2">
      <c r="A295" s="329"/>
      <c r="B295" s="329"/>
      <c r="C295" s="329"/>
      <c r="F295" s="301"/>
      <c r="G295" s="330"/>
      <c r="H295" s="331"/>
      <c r="I295" s="301"/>
    </row>
    <row r="296" spans="1:13" x14ac:dyDescent="0.2">
      <c r="A296" s="329"/>
      <c r="B296" s="329"/>
      <c r="C296" s="329"/>
    </row>
    <row r="298" spans="1:13" ht="12.75" customHeight="1" x14ac:dyDescent="0.2">
      <c r="A298" s="3860"/>
      <c r="B298" s="3860"/>
      <c r="C298" s="3845" t="s">
        <v>2859</v>
      </c>
      <c r="D298" s="3845"/>
      <c r="E298" s="3845"/>
      <c r="F298" s="3845"/>
      <c r="G298" s="3845"/>
      <c r="H298" s="3845"/>
      <c r="I298" s="3845"/>
      <c r="J298" s="3845"/>
      <c r="K298" s="3845"/>
      <c r="L298" s="3852" t="s">
        <v>2858</v>
      </c>
      <c r="M298" s="3852"/>
    </row>
    <row r="299" spans="1:13" x14ac:dyDescent="0.2">
      <c r="A299" s="3860"/>
      <c r="B299" s="3860"/>
      <c r="C299" s="3845"/>
      <c r="D299" s="3845"/>
      <c r="E299" s="3845"/>
      <c r="F299" s="3845"/>
      <c r="G299" s="3845"/>
      <c r="H299" s="3845"/>
      <c r="I299" s="3845"/>
      <c r="J299" s="3845"/>
      <c r="K299" s="3845"/>
      <c r="L299" s="3852"/>
      <c r="M299" s="3852"/>
    </row>
    <row r="300" spans="1:13" x14ac:dyDescent="0.2">
      <c r="A300" s="3860"/>
      <c r="B300" s="3860"/>
      <c r="C300" s="3845"/>
      <c r="D300" s="3845"/>
      <c r="E300" s="3845"/>
      <c r="F300" s="3845"/>
      <c r="G300" s="3845"/>
      <c r="H300" s="3845"/>
      <c r="I300" s="3845"/>
      <c r="J300" s="3845"/>
      <c r="K300" s="3845"/>
      <c r="L300" s="3852"/>
      <c r="M300" s="3852"/>
    </row>
    <row r="301" spans="1:13" ht="12.75" customHeight="1" x14ac:dyDescent="0.2">
      <c r="A301" s="3860"/>
      <c r="B301" s="3860"/>
      <c r="C301" s="3853" t="s">
        <v>2720</v>
      </c>
      <c r="D301" s="3853"/>
      <c r="E301" s="3853"/>
      <c r="F301" s="3853"/>
      <c r="G301" s="3853"/>
      <c r="H301" s="3853"/>
      <c r="I301" s="3853"/>
      <c r="J301" s="3853"/>
      <c r="K301" s="3853"/>
      <c r="L301" s="3852" t="s">
        <v>1208</v>
      </c>
      <c r="M301" s="3852"/>
    </row>
    <row r="302" spans="1:13" ht="12.75" customHeight="1" x14ac:dyDescent="0.2">
      <c r="A302" s="3860"/>
      <c r="B302" s="3860"/>
      <c r="C302" s="3853"/>
      <c r="D302" s="3853"/>
      <c r="E302" s="3853"/>
      <c r="F302" s="3853"/>
      <c r="G302" s="3853"/>
      <c r="H302" s="3853"/>
      <c r="I302" s="3853"/>
      <c r="J302" s="3853"/>
      <c r="K302" s="3853"/>
      <c r="L302" s="3852"/>
      <c r="M302" s="3852"/>
    </row>
    <row r="303" spans="1:13" ht="12.75" customHeight="1" x14ac:dyDescent="0.2">
      <c r="A303" s="3860"/>
      <c r="B303" s="3860"/>
      <c r="C303" s="3853"/>
      <c r="D303" s="3853"/>
      <c r="E303" s="3853"/>
      <c r="F303" s="3853"/>
      <c r="G303" s="3853"/>
      <c r="H303" s="3853"/>
      <c r="I303" s="3853"/>
      <c r="J303" s="3853"/>
      <c r="K303" s="3853"/>
      <c r="L303" s="3852"/>
      <c r="M303" s="3852"/>
    </row>
    <row r="306" spans="1:13" x14ac:dyDescent="0.2">
      <c r="A306" t="s">
        <v>1231</v>
      </c>
      <c r="H306" s="17" t="s">
        <v>2133</v>
      </c>
    </row>
    <row r="307" spans="1:13" x14ac:dyDescent="0.2">
      <c r="A307" s="17" t="s">
        <v>938</v>
      </c>
    </row>
    <row r="308" spans="1:13" x14ac:dyDescent="0.2">
      <c r="A308" s="17" t="s">
        <v>940</v>
      </c>
      <c r="J308" s="3844"/>
      <c r="K308" s="3844"/>
      <c r="L308" s="3844"/>
      <c r="M308" s="3844"/>
    </row>
    <row r="309" spans="1:13" x14ac:dyDescent="0.2">
      <c r="A309" s="17" t="s">
        <v>887</v>
      </c>
      <c r="J309" s="71"/>
      <c r="K309" s="71"/>
      <c r="L309" s="71"/>
      <c r="M309" s="71"/>
    </row>
    <row r="310" spans="1:13" x14ac:dyDescent="0.2">
      <c r="H310" s="817"/>
      <c r="I310" s="817"/>
    </row>
    <row r="311" spans="1:13" ht="26.25" customHeight="1" x14ac:dyDescent="0.2">
      <c r="A311" s="3872" t="s">
        <v>2864</v>
      </c>
      <c r="B311" s="3872" t="s">
        <v>2865</v>
      </c>
      <c r="C311" s="3845" t="s">
        <v>1212</v>
      </c>
      <c r="D311" s="3863" t="s">
        <v>2866</v>
      </c>
      <c r="E311" s="3864"/>
      <c r="F311" s="3996" t="s">
        <v>3430</v>
      </c>
      <c r="G311" s="3997"/>
      <c r="H311" s="3841" t="s">
        <v>3429</v>
      </c>
      <c r="I311" s="3841"/>
      <c r="J311" s="3845" t="s">
        <v>1211</v>
      </c>
      <c r="K311" s="3872" t="s">
        <v>2872</v>
      </c>
      <c r="L311" s="3857" t="s">
        <v>2915</v>
      </c>
      <c r="M311" s="3850" t="s">
        <v>2873</v>
      </c>
    </row>
    <row r="312" spans="1:13" ht="18" x14ac:dyDescent="0.2">
      <c r="A312" s="3873"/>
      <c r="B312" s="3873"/>
      <c r="C312" s="3845"/>
      <c r="D312" s="6" t="s">
        <v>2867</v>
      </c>
      <c r="E312" s="6" t="s">
        <v>2868</v>
      </c>
      <c r="F312" s="6" t="s">
        <v>2870</v>
      </c>
      <c r="G312" s="6" t="s">
        <v>2871</v>
      </c>
      <c r="H312" s="325" t="s">
        <v>3216</v>
      </c>
      <c r="I312" s="325" t="s">
        <v>3217</v>
      </c>
      <c r="J312" s="3845"/>
      <c r="K312" s="3873"/>
      <c r="L312" s="3858"/>
      <c r="M312" s="3851"/>
    </row>
    <row r="313" spans="1:13" ht="24.75" customHeight="1" x14ac:dyDescent="0.2">
      <c r="A313" s="48"/>
      <c r="B313" s="218" t="s">
        <v>2450</v>
      </c>
      <c r="C313" s="397" t="s">
        <v>2076</v>
      </c>
      <c r="D313" s="260"/>
      <c r="E313" s="260"/>
      <c r="F313" s="260"/>
      <c r="G313" s="260"/>
      <c r="H313" s="260"/>
      <c r="I313" s="260"/>
      <c r="J313" s="347"/>
      <c r="K313" s="752"/>
      <c r="L313" s="348"/>
      <c r="M313" s="348"/>
    </row>
    <row r="314" spans="1:13" ht="25.5" x14ac:dyDescent="0.2">
      <c r="A314" s="1"/>
      <c r="B314" s="7"/>
      <c r="C314" s="398" t="s">
        <v>3201</v>
      </c>
      <c r="D314" s="3984" t="s">
        <v>2157</v>
      </c>
      <c r="E314" s="3984" t="s">
        <v>2158</v>
      </c>
      <c r="F314" s="3969">
        <v>225</v>
      </c>
      <c r="G314" s="4016">
        <v>6</v>
      </c>
      <c r="H314" s="3990"/>
      <c r="I314" s="3990"/>
      <c r="J314" s="4019" t="s">
        <v>2159</v>
      </c>
      <c r="K314" s="380"/>
      <c r="L314" s="767"/>
      <c r="M314" s="767"/>
    </row>
    <row r="315" spans="1:13" x14ac:dyDescent="0.2">
      <c r="A315" s="1"/>
      <c r="B315" s="7"/>
      <c r="C315" s="394" t="s">
        <v>2153</v>
      </c>
      <c r="D315" s="3982"/>
      <c r="E315" s="3981"/>
      <c r="F315" s="3970"/>
      <c r="G315" s="4017"/>
      <c r="H315" s="3982"/>
      <c r="I315" s="3982"/>
      <c r="J315" s="4020"/>
      <c r="K315" s="648"/>
      <c r="L315" s="7"/>
      <c r="M315" s="7"/>
    </row>
    <row r="316" spans="1:13" ht="25.5" x14ac:dyDescent="0.2">
      <c r="A316" s="1"/>
      <c r="B316" s="7"/>
      <c r="C316" s="796" t="s">
        <v>3439</v>
      </c>
      <c r="D316" s="3982"/>
      <c r="E316" s="3981"/>
      <c r="F316" s="3970"/>
      <c r="G316" s="4017"/>
      <c r="H316" s="3982"/>
      <c r="I316" s="3982"/>
      <c r="J316" s="4020"/>
      <c r="K316" s="648"/>
      <c r="L316" s="7"/>
      <c r="M316" s="7"/>
    </row>
    <row r="317" spans="1:13" ht="25.5" x14ac:dyDescent="0.2">
      <c r="A317" s="1"/>
      <c r="B317" s="7"/>
      <c r="C317" s="796" t="s">
        <v>3440</v>
      </c>
      <c r="D317" s="3982"/>
      <c r="E317" s="3981"/>
      <c r="F317" s="3970"/>
      <c r="G317" s="4017"/>
      <c r="H317" s="3982"/>
      <c r="I317" s="3982"/>
      <c r="J317" s="4020"/>
      <c r="K317" s="648"/>
      <c r="L317" s="7"/>
      <c r="M317" s="7"/>
    </row>
    <row r="318" spans="1:13" ht="25.5" x14ac:dyDescent="0.2">
      <c r="A318" s="1"/>
      <c r="B318" s="7"/>
      <c r="C318" s="796" t="s">
        <v>3442</v>
      </c>
      <c r="D318" s="3982"/>
      <c r="E318" s="3981"/>
      <c r="F318" s="3970"/>
      <c r="G318" s="4017"/>
      <c r="H318" s="3982"/>
      <c r="I318" s="3982"/>
      <c r="J318" s="4020"/>
      <c r="K318" s="648"/>
      <c r="L318" s="7"/>
      <c r="M318" s="7"/>
    </row>
    <row r="319" spans="1:13" ht="24" customHeight="1" x14ac:dyDescent="0.2">
      <c r="A319" s="1"/>
      <c r="B319" s="7"/>
      <c r="C319" s="398" t="s">
        <v>2154</v>
      </c>
      <c r="D319" s="3982"/>
      <c r="E319" s="3981"/>
      <c r="F319" s="3970"/>
      <c r="G319" s="4017"/>
      <c r="H319" s="3982"/>
      <c r="I319" s="3982"/>
      <c r="J319" s="4020"/>
      <c r="K319" s="648"/>
      <c r="L319" s="7"/>
      <c r="M319" s="7"/>
    </row>
    <row r="320" spans="1:13" ht="24.75" customHeight="1" x14ac:dyDescent="0.2">
      <c r="A320" s="1"/>
      <c r="B320" s="7"/>
      <c r="C320" s="398" t="s">
        <v>2155</v>
      </c>
      <c r="D320" s="3982"/>
      <c r="E320" s="3981"/>
      <c r="F320" s="3970"/>
      <c r="G320" s="4017"/>
      <c r="H320" s="3982"/>
      <c r="I320" s="3982"/>
      <c r="J320" s="4020"/>
      <c r="K320" s="648"/>
      <c r="L320" s="7"/>
      <c r="M320" s="7"/>
    </row>
    <row r="321" spans="1:13" ht="24.75" customHeight="1" x14ac:dyDescent="0.2">
      <c r="A321" s="1"/>
      <c r="B321" s="7"/>
      <c r="C321" s="398" t="s">
        <v>2156</v>
      </c>
      <c r="D321" s="3983"/>
      <c r="E321" s="3985"/>
      <c r="F321" s="3971"/>
      <c r="G321" s="4018"/>
      <c r="H321" s="3983"/>
      <c r="I321" s="3983"/>
      <c r="J321" s="3994"/>
      <c r="K321" s="648"/>
      <c r="L321" s="7"/>
      <c r="M321" s="7"/>
    </row>
    <row r="322" spans="1:13" ht="23.25" customHeight="1" x14ac:dyDescent="0.2">
      <c r="A322" s="1"/>
      <c r="B322" s="7"/>
      <c r="C322" s="398" t="s">
        <v>3201</v>
      </c>
      <c r="D322" s="3980" t="s">
        <v>2160</v>
      </c>
      <c r="E322" s="3984" t="s">
        <v>2160</v>
      </c>
      <c r="F322" s="3988">
        <v>225</v>
      </c>
      <c r="G322" s="3989">
        <v>7</v>
      </c>
      <c r="H322" s="3979"/>
      <c r="I322" s="3979"/>
      <c r="J322" s="3986" t="s">
        <v>2161</v>
      </c>
      <c r="K322" s="380"/>
      <c r="L322" s="767"/>
      <c r="M322" s="767"/>
    </row>
    <row r="323" spans="1:13" x14ac:dyDescent="0.2">
      <c r="A323" s="1"/>
      <c r="B323" s="7"/>
      <c r="C323" s="394" t="s">
        <v>2153</v>
      </c>
      <c r="D323" s="3979"/>
      <c r="E323" s="3981"/>
      <c r="F323" s="3988"/>
      <c r="G323" s="3989"/>
      <c r="H323" s="3979"/>
      <c r="I323" s="3979"/>
      <c r="J323" s="3987"/>
      <c r="K323" s="648"/>
      <c r="L323" s="767"/>
      <c r="M323" s="767"/>
    </row>
    <row r="324" spans="1:13" ht="25.5" x14ac:dyDescent="0.2">
      <c r="A324" s="1"/>
      <c r="B324" s="7"/>
      <c r="C324" s="796" t="s">
        <v>3443</v>
      </c>
      <c r="D324" s="3979"/>
      <c r="E324" s="3981"/>
      <c r="F324" s="3988"/>
      <c r="G324" s="3989"/>
      <c r="H324" s="3979"/>
      <c r="I324" s="3979"/>
      <c r="J324" s="3987"/>
      <c r="K324" s="648"/>
      <c r="L324" s="767"/>
      <c r="M324" s="767"/>
    </row>
    <row r="325" spans="1:13" ht="25.5" x14ac:dyDescent="0.2">
      <c r="A325" s="1"/>
      <c r="B325" s="7"/>
      <c r="C325" s="796" t="s">
        <v>3440</v>
      </c>
      <c r="D325" s="3979"/>
      <c r="E325" s="3981"/>
      <c r="F325" s="3988"/>
      <c r="G325" s="3989"/>
      <c r="H325" s="3979"/>
      <c r="I325" s="3979"/>
      <c r="J325" s="3987"/>
      <c r="K325" s="648"/>
      <c r="L325" s="767"/>
      <c r="M325" s="767"/>
    </row>
    <row r="326" spans="1:13" ht="25.5" x14ac:dyDescent="0.2">
      <c r="A326" s="1"/>
      <c r="B326" s="7"/>
      <c r="C326" s="796" t="s">
        <v>3442</v>
      </c>
      <c r="D326" s="3979"/>
      <c r="E326" s="3981"/>
      <c r="F326" s="3988"/>
      <c r="G326" s="3989"/>
      <c r="H326" s="3979"/>
      <c r="I326" s="3979"/>
      <c r="J326" s="3987"/>
      <c r="K326" s="648"/>
      <c r="L326" s="767"/>
      <c r="M326" s="767"/>
    </row>
    <row r="327" spans="1:13" ht="24.75" customHeight="1" x14ac:dyDescent="0.2">
      <c r="A327" s="1"/>
      <c r="B327" s="7"/>
      <c r="C327" s="398" t="s">
        <v>2154</v>
      </c>
      <c r="D327" s="3979"/>
      <c r="E327" s="3981"/>
      <c r="F327" s="3988"/>
      <c r="G327" s="3989"/>
      <c r="H327" s="3979"/>
      <c r="I327" s="3979"/>
      <c r="J327" s="3987"/>
      <c r="K327" s="648"/>
      <c r="L327" s="767"/>
      <c r="M327" s="767"/>
    </row>
    <row r="328" spans="1:13" ht="25.5" customHeight="1" x14ac:dyDescent="0.2">
      <c r="A328" s="1"/>
      <c r="B328" s="7"/>
      <c r="C328" s="398" t="s">
        <v>2155</v>
      </c>
      <c r="D328" s="3979"/>
      <c r="E328" s="3981"/>
      <c r="F328" s="3988"/>
      <c r="G328" s="3989"/>
      <c r="H328" s="3979"/>
      <c r="I328" s="3979"/>
      <c r="J328" s="3987"/>
      <c r="K328" s="648"/>
      <c r="L328" s="767"/>
      <c r="M328" s="767"/>
    </row>
    <row r="329" spans="1:13" ht="24.75" customHeight="1" x14ac:dyDescent="0.2">
      <c r="A329" s="1"/>
      <c r="B329" s="7"/>
      <c r="C329" s="398" t="s">
        <v>2156</v>
      </c>
      <c r="D329" s="3979"/>
      <c r="E329" s="3985"/>
      <c r="F329" s="3988"/>
      <c r="G329" s="3989"/>
      <c r="H329" s="3979"/>
      <c r="I329" s="3979"/>
      <c r="J329" s="3987"/>
      <c r="K329" s="648"/>
      <c r="L329" s="767"/>
      <c r="M329" s="767"/>
    </row>
    <row r="331" spans="1:13" x14ac:dyDescent="0.2">
      <c r="A331" s="17" t="s">
        <v>908</v>
      </c>
      <c r="B331" s="329"/>
      <c r="D331" s="329"/>
    </row>
    <row r="332" spans="1:13" x14ac:dyDescent="0.2">
      <c r="A332" t="s">
        <v>2723</v>
      </c>
      <c r="B332" s="329"/>
      <c r="G332" s="36" t="s">
        <v>2722</v>
      </c>
      <c r="H332" s="36"/>
    </row>
    <row r="333" spans="1:13" x14ac:dyDescent="0.2">
      <c r="A333" s="17" t="s">
        <v>2727</v>
      </c>
      <c r="B333" s="329"/>
      <c r="F333" s="3" t="s">
        <v>2860</v>
      </c>
      <c r="G333" s="330" t="s">
        <v>2861</v>
      </c>
      <c r="H333" s="331"/>
      <c r="I333" s="301" t="s">
        <v>2862</v>
      </c>
    </row>
    <row r="334" spans="1:13" x14ac:dyDescent="0.2">
      <c r="A334" s="329"/>
      <c r="B334" s="329"/>
      <c r="F334" s="301"/>
      <c r="G334" s="330"/>
      <c r="H334" s="331"/>
      <c r="I334" s="301"/>
    </row>
    <row r="335" spans="1:13" x14ac:dyDescent="0.2">
      <c r="A335" s="329"/>
      <c r="B335" s="329"/>
    </row>
    <row r="337" spans="1:13" ht="12.75" customHeight="1" x14ac:dyDescent="0.2">
      <c r="A337" s="3860"/>
      <c r="B337" s="3860"/>
      <c r="C337" s="3845" t="s">
        <v>2859</v>
      </c>
      <c r="D337" s="3845"/>
      <c r="E337" s="3845"/>
      <c r="F337" s="3845"/>
      <c r="G337" s="3845"/>
      <c r="H337" s="3845"/>
      <c r="I337" s="3845"/>
      <c r="J337" s="3845"/>
      <c r="K337" s="3845"/>
      <c r="L337" s="3852" t="s">
        <v>2858</v>
      </c>
      <c r="M337" s="3852"/>
    </row>
    <row r="338" spans="1:13" x14ac:dyDescent="0.2">
      <c r="A338" s="3860"/>
      <c r="B338" s="3860"/>
      <c r="C338" s="3845"/>
      <c r="D338" s="3845"/>
      <c r="E338" s="3845"/>
      <c r="F338" s="3845"/>
      <c r="G338" s="3845"/>
      <c r="H338" s="3845"/>
      <c r="I338" s="3845"/>
      <c r="J338" s="3845"/>
      <c r="K338" s="3845"/>
      <c r="L338" s="3852"/>
      <c r="M338" s="3852"/>
    </row>
    <row r="339" spans="1:13" x14ac:dyDescent="0.2">
      <c r="A339" s="3860"/>
      <c r="B339" s="3860"/>
      <c r="C339" s="3845"/>
      <c r="D339" s="3845"/>
      <c r="E339" s="3845"/>
      <c r="F339" s="3845"/>
      <c r="G339" s="3845"/>
      <c r="H339" s="3845"/>
      <c r="I339" s="3845"/>
      <c r="J339" s="3845"/>
      <c r="K339" s="3845"/>
      <c r="L339" s="3852"/>
      <c r="M339" s="3852"/>
    </row>
    <row r="340" spans="1:13" ht="12.75" customHeight="1" x14ac:dyDescent="0.2">
      <c r="A340" s="3860"/>
      <c r="B340" s="3860"/>
      <c r="C340" s="3853" t="s">
        <v>2720</v>
      </c>
      <c r="D340" s="3853"/>
      <c r="E340" s="3853"/>
      <c r="F340" s="3853"/>
      <c r="G340" s="3853"/>
      <c r="H340" s="3853"/>
      <c r="I340" s="3853"/>
      <c r="J340" s="3853"/>
      <c r="K340" s="3853"/>
      <c r="L340" s="3852" t="s">
        <v>1208</v>
      </c>
      <c r="M340" s="3852"/>
    </row>
    <row r="341" spans="1:13" ht="12.75" customHeight="1" x14ac:dyDescent="0.2">
      <c r="A341" s="3860"/>
      <c r="B341" s="3860"/>
      <c r="C341" s="3853"/>
      <c r="D341" s="3853"/>
      <c r="E341" s="3853"/>
      <c r="F341" s="3853"/>
      <c r="G341" s="3853"/>
      <c r="H341" s="3853"/>
      <c r="I341" s="3853"/>
      <c r="J341" s="3853"/>
      <c r="K341" s="3853"/>
      <c r="L341" s="3852"/>
      <c r="M341" s="3852"/>
    </row>
    <row r="342" spans="1:13" ht="12.75" customHeight="1" x14ac:dyDescent="0.2">
      <c r="A342" s="3860"/>
      <c r="B342" s="3860"/>
      <c r="C342" s="3853"/>
      <c r="D342" s="3853"/>
      <c r="E342" s="3853"/>
      <c r="F342" s="3853"/>
      <c r="G342" s="3853"/>
      <c r="H342" s="3853"/>
      <c r="I342" s="3853"/>
      <c r="J342" s="3853"/>
      <c r="K342" s="3853"/>
      <c r="L342" s="3852"/>
      <c r="M342" s="3852"/>
    </row>
    <row r="345" spans="1:13" x14ac:dyDescent="0.2">
      <c r="A345" t="s">
        <v>1231</v>
      </c>
      <c r="H345" s="17" t="s">
        <v>2133</v>
      </c>
    </row>
    <row r="346" spans="1:13" x14ac:dyDescent="0.2">
      <c r="A346" s="17" t="s">
        <v>938</v>
      </c>
    </row>
    <row r="347" spans="1:13" x14ac:dyDescent="0.2">
      <c r="A347" s="17" t="s">
        <v>940</v>
      </c>
      <c r="J347" s="3844"/>
      <c r="K347" s="3844"/>
      <c r="L347" s="3844"/>
      <c r="M347" s="3844"/>
    </row>
    <row r="348" spans="1:13" x14ac:dyDescent="0.2">
      <c r="A348" s="17" t="s">
        <v>887</v>
      </c>
      <c r="J348" s="71"/>
      <c r="K348" s="71"/>
      <c r="L348" s="71"/>
      <c r="M348" s="71"/>
    </row>
    <row r="349" spans="1:13" x14ac:dyDescent="0.2">
      <c r="J349" s="4"/>
      <c r="K349" s="4"/>
      <c r="L349" s="4"/>
      <c r="M349" s="4"/>
    </row>
    <row r="350" spans="1:13" ht="26.25" customHeight="1" x14ac:dyDescent="0.2">
      <c r="A350" s="3872" t="s">
        <v>2864</v>
      </c>
      <c r="B350" s="3872" t="s">
        <v>2865</v>
      </c>
      <c r="C350" s="3880" t="s">
        <v>1212</v>
      </c>
      <c r="D350" s="3863" t="s">
        <v>2866</v>
      </c>
      <c r="E350" s="3864"/>
      <c r="F350" s="3848" t="s">
        <v>3430</v>
      </c>
      <c r="G350" s="3849"/>
      <c r="H350" s="3841" t="s">
        <v>3429</v>
      </c>
      <c r="I350" s="3841"/>
      <c r="J350" s="3845" t="s">
        <v>1211</v>
      </c>
      <c r="K350" s="3872" t="s">
        <v>2872</v>
      </c>
      <c r="L350" s="3857" t="s">
        <v>2915</v>
      </c>
      <c r="M350" s="3850" t="s">
        <v>2873</v>
      </c>
    </row>
    <row r="351" spans="1:13" ht="18" x14ac:dyDescent="0.2">
      <c r="A351" s="3873"/>
      <c r="B351" s="3873"/>
      <c r="C351" s="3881"/>
      <c r="D351" s="6" t="s">
        <v>2867</v>
      </c>
      <c r="E351" s="6" t="s">
        <v>2868</v>
      </c>
      <c r="F351" s="6" t="s">
        <v>2870</v>
      </c>
      <c r="G351" s="6" t="s">
        <v>2871</v>
      </c>
      <c r="H351" s="325" t="s">
        <v>3216</v>
      </c>
      <c r="I351" s="325" t="s">
        <v>3217</v>
      </c>
      <c r="J351" s="3845"/>
      <c r="K351" s="3873"/>
      <c r="L351" s="3858"/>
      <c r="M351" s="3851"/>
    </row>
    <row r="352" spans="1:13" ht="30.75" customHeight="1" x14ac:dyDescent="0.2">
      <c r="A352" s="48"/>
      <c r="B352" s="218" t="s">
        <v>2450</v>
      </c>
      <c r="C352" s="397" t="s">
        <v>2076</v>
      </c>
      <c r="D352" s="261"/>
      <c r="E352" s="261"/>
      <c r="F352" s="261"/>
      <c r="G352" s="261"/>
      <c r="H352" s="261"/>
      <c r="I352" s="261"/>
      <c r="J352" s="381"/>
      <c r="K352" s="753"/>
      <c r="L352" s="379"/>
      <c r="M352" s="379"/>
    </row>
    <row r="353" spans="1:13" ht="25.5" x14ac:dyDescent="0.2">
      <c r="A353" s="1"/>
      <c r="B353" s="7"/>
      <c r="C353" s="398" t="s">
        <v>3201</v>
      </c>
      <c r="D353" s="3980" t="s">
        <v>2162</v>
      </c>
      <c r="E353" s="3984" t="s">
        <v>2162</v>
      </c>
      <c r="F353" s="3988">
        <v>225</v>
      </c>
      <c r="G353" s="3988">
        <v>8</v>
      </c>
      <c r="H353" s="3979"/>
      <c r="I353" s="3979"/>
      <c r="J353" s="3980" t="s">
        <v>2163</v>
      </c>
      <c r="K353" s="754"/>
      <c r="L353" s="767"/>
      <c r="M353" s="767"/>
    </row>
    <row r="354" spans="1:13" x14ac:dyDescent="0.2">
      <c r="A354" s="1"/>
      <c r="B354" s="7"/>
      <c r="C354" s="394" t="s">
        <v>2153</v>
      </c>
      <c r="D354" s="3979"/>
      <c r="E354" s="3981"/>
      <c r="F354" s="3988"/>
      <c r="G354" s="3988"/>
      <c r="H354" s="3979"/>
      <c r="I354" s="3979"/>
      <c r="J354" s="3979"/>
      <c r="K354" s="729"/>
      <c r="L354" s="767"/>
      <c r="M354" s="767"/>
    </row>
    <row r="355" spans="1:13" ht="25.5" x14ac:dyDescent="0.2">
      <c r="A355" s="1"/>
      <c r="B355" s="7"/>
      <c r="C355" s="796" t="s">
        <v>3443</v>
      </c>
      <c r="D355" s="3979"/>
      <c r="E355" s="3981"/>
      <c r="F355" s="3988"/>
      <c r="G355" s="3988"/>
      <c r="H355" s="3979"/>
      <c r="I355" s="3979"/>
      <c r="J355" s="3979"/>
      <c r="K355" s="729"/>
      <c r="L355" s="767"/>
      <c r="M355" s="767"/>
    </row>
    <row r="356" spans="1:13" ht="25.5" x14ac:dyDescent="0.2">
      <c r="A356" s="1"/>
      <c r="B356" s="7"/>
      <c r="C356" s="796" t="s">
        <v>3440</v>
      </c>
      <c r="D356" s="3979"/>
      <c r="E356" s="3981"/>
      <c r="F356" s="3988"/>
      <c r="G356" s="3988"/>
      <c r="H356" s="3979"/>
      <c r="I356" s="3979"/>
      <c r="J356" s="3979"/>
      <c r="K356" s="729"/>
      <c r="L356" s="767"/>
      <c r="M356" s="767"/>
    </row>
    <row r="357" spans="1:13" ht="25.5" x14ac:dyDescent="0.2">
      <c r="A357" s="1"/>
      <c r="B357" s="7"/>
      <c r="C357" s="796" t="s">
        <v>3441</v>
      </c>
      <c r="D357" s="3979"/>
      <c r="E357" s="3981"/>
      <c r="F357" s="3988"/>
      <c r="G357" s="3988"/>
      <c r="H357" s="3979"/>
      <c r="I357" s="3979"/>
      <c r="J357" s="3979"/>
      <c r="K357" s="729"/>
      <c r="L357" s="767"/>
      <c r="M357" s="767"/>
    </row>
    <row r="358" spans="1:13" ht="25.5" x14ac:dyDescent="0.2">
      <c r="A358" s="1"/>
      <c r="B358" s="7"/>
      <c r="C358" s="398" t="s">
        <v>3202</v>
      </c>
      <c r="D358" s="3979"/>
      <c r="E358" s="3981"/>
      <c r="F358" s="3988"/>
      <c r="G358" s="3988"/>
      <c r="H358" s="3979"/>
      <c r="I358" s="3979"/>
      <c r="J358" s="3979"/>
      <c r="K358" s="729"/>
      <c r="L358" s="767"/>
      <c r="M358" s="767"/>
    </row>
    <row r="359" spans="1:13" ht="24.75" customHeight="1" x14ac:dyDescent="0.2">
      <c r="A359" s="1"/>
      <c r="B359" s="7"/>
      <c r="C359" s="398" t="s">
        <v>3203</v>
      </c>
      <c r="D359" s="3979"/>
      <c r="E359" s="3981"/>
      <c r="F359" s="3988"/>
      <c r="G359" s="3988"/>
      <c r="H359" s="3979"/>
      <c r="I359" s="3979"/>
      <c r="J359" s="3979"/>
      <c r="K359" s="729"/>
      <c r="L359" s="767"/>
      <c r="M359" s="767"/>
    </row>
    <row r="360" spans="1:13" ht="25.5" x14ac:dyDescent="0.2">
      <c r="A360" s="1"/>
      <c r="B360" s="7"/>
      <c r="C360" s="398" t="s">
        <v>3204</v>
      </c>
      <c r="D360" s="3979"/>
      <c r="E360" s="3985"/>
      <c r="F360" s="3988"/>
      <c r="G360" s="3988"/>
      <c r="H360" s="3979"/>
      <c r="I360" s="3979"/>
      <c r="J360" s="3979"/>
      <c r="K360" s="729"/>
      <c r="L360" s="767"/>
      <c r="M360" s="767"/>
    </row>
    <row r="361" spans="1:13" ht="25.5" x14ac:dyDescent="0.2">
      <c r="A361" s="1"/>
      <c r="B361" s="7"/>
      <c r="C361" s="398" t="s">
        <v>3205</v>
      </c>
      <c r="D361" s="3980" t="s">
        <v>2164</v>
      </c>
      <c r="E361" s="3984" t="s">
        <v>2164</v>
      </c>
      <c r="F361" s="3988">
        <v>225</v>
      </c>
      <c r="G361" s="3988">
        <v>9</v>
      </c>
      <c r="H361" s="3979"/>
      <c r="I361" s="3979"/>
      <c r="J361" s="3980" t="s">
        <v>2165</v>
      </c>
      <c r="K361" s="754"/>
      <c r="L361" s="767"/>
      <c r="M361" s="767"/>
    </row>
    <row r="362" spans="1:13" x14ac:dyDescent="0.2">
      <c r="A362" s="1"/>
      <c r="B362" s="7"/>
      <c r="C362" s="394" t="s">
        <v>2153</v>
      </c>
      <c r="D362" s="3979"/>
      <c r="E362" s="3981"/>
      <c r="F362" s="3988"/>
      <c r="G362" s="3988"/>
      <c r="H362" s="3979"/>
      <c r="I362" s="3979"/>
      <c r="J362" s="3979"/>
      <c r="K362" s="729"/>
      <c r="L362" s="767"/>
      <c r="M362" s="767"/>
    </row>
    <row r="363" spans="1:13" ht="25.5" x14ac:dyDescent="0.2">
      <c r="A363" s="1"/>
      <c r="B363" s="7"/>
      <c r="C363" s="796" t="s">
        <v>3443</v>
      </c>
      <c r="D363" s="3979"/>
      <c r="E363" s="3981"/>
      <c r="F363" s="3988"/>
      <c r="G363" s="3988"/>
      <c r="H363" s="3979"/>
      <c r="I363" s="3979"/>
      <c r="J363" s="3979"/>
      <c r="K363" s="729"/>
      <c r="L363" s="767"/>
      <c r="M363" s="767"/>
    </row>
    <row r="364" spans="1:13" ht="25.5" x14ac:dyDescent="0.2">
      <c r="A364" s="1"/>
      <c r="B364" s="7"/>
      <c r="C364" s="796" t="s">
        <v>3440</v>
      </c>
      <c r="D364" s="3979"/>
      <c r="E364" s="3981"/>
      <c r="F364" s="3988"/>
      <c r="G364" s="3988"/>
      <c r="H364" s="3979"/>
      <c r="I364" s="3979"/>
      <c r="J364" s="3979"/>
      <c r="K364" s="729"/>
      <c r="L364" s="767"/>
      <c r="M364" s="767"/>
    </row>
    <row r="365" spans="1:13" ht="25.5" x14ac:dyDescent="0.2">
      <c r="A365" s="1"/>
      <c r="B365" s="7"/>
      <c r="C365" s="796" t="s">
        <v>3442</v>
      </c>
      <c r="D365" s="3979"/>
      <c r="E365" s="3981"/>
      <c r="F365" s="3988"/>
      <c r="G365" s="3988"/>
      <c r="H365" s="3979"/>
      <c r="I365" s="3979"/>
      <c r="J365" s="3979"/>
      <c r="K365" s="729"/>
      <c r="L365" s="767"/>
      <c r="M365" s="767"/>
    </row>
    <row r="366" spans="1:13" ht="29.25" customHeight="1" x14ac:dyDescent="0.2">
      <c r="A366" s="1"/>
      <c r="B366" s="7"/>
      <c r="C366" s="796" t="s">
        <v>3444</v>
      </c>
      <c r="D366" s="3979"/>
      <c r="E366" s="3981"/>
      <c r="F366" s="3988"/>
      <c r="G366" s="3988"/>
      <c r="H366" s="3979"/>
      <c r="I366" s="3979"/>
      <c r="J366" s="3979"/>
      <c r="K366" s="729"/>
      <c r="L366" s="767"/>
      <c r="M366" s="767"/>
    </row>
    <row r="367" spans="1:13" ht="23.25" customHeight="1" x14ac:dyDescent="0.2">
      <c r="A367" s="1"/>
      <c r="B367" s="7"/>
      <c r="C367" s="398" t="s">
        <v>3203</v>
      </c>
      <c r="D367" s="3979"/>
      <c r="E367" s="3981"/>
      <c r="F367" s="3988"/>
      <c r="G367" s="3988"/>
      <c r="H367" s="3979"/>
      <c r="I367" s="3979"/>
      <c r="J367" s="3979"/>
      <c r="K367" s="729"/>
      <c r="L367" s="767"/>
      <c r="M367" s="767"/>
    </row>
    <row r="368" spans="1:13" ht="25.5" x14ac:dyDescent="0.2">
      <c r="A368" s="1"/>
      <c r="B368" s="7"/>
      <c r="C368" s="398" t="s">
        <v>3204</v>
      </c>
      <c r="D368" s="3979"/>
      <c r="E368" s="3985"/>
      <c r="F368" s="3988"/>
      <c r="G368" s="3988"/>
      <c r="H368" s="3979"/>
      <c r="I368" s="3979"/>
      <c r="J368" s="3979"/>
      <c r="K368" s="729"/>
      <c r="L368" s="767"/>
      <c r="M368" s="767"/>
    </row>
    <row r="370" spans="1:13" x14ac:dyDescent="0.2">
      <c r="A370" s="17" t="s">
        <v>908</v>
      </c>
      <c r="B370" s="329"/>
      <c r="D370" s="329"/>
      <c r="J370" s="36"/>
      <c r="K370" s="36"/>
    </row>
    <row r="371" spans="1:13" x14ac:dyDescent="0.2">
      <c r="A371" t="s">
        <v>2723</v>
      </c>
      <c r="B371" s="329"/>
      <c r="G371" s="36" t="s">
        <v>2722</v>
      </c>
      <c r="H371" s="36"/>
      <c r="J371" s="36"/>
      <c r="K371" s="36"/>
    </row>
    <row r="372" spans="1:13" x14ac:dyDescent="0.2">
      <c r="A372" s="17" t="s">
        <v>2727</v>
      </c>
      <c r="B372" s="329"/>
      <c r="F372" s="3" t="s">
        <v>2860</v>
      </c>
      <c r="G372" s="330" t="s">
        <v>2861</v>
      </c>
      <c r="H372" s="331"/>
      <c r="I372" s="301" t="s">
        <v>2862</v>
      </c>
      <c r="J372" s="36"/>
      <c r="K372" s="36"/>
    </row>
    <row r="373" spans="1:13" x14ac:dyDescent="0.2">
      <c r="A373" s="329"/>
      <c r="B373" s="329"/>
      <c r="F373" s="301"/>
      <c r="G373" s="330"/>
      <c r="H373" s="331"/>
      <c r="I373" s="301"/>
      <c r="J373" s="36"/>
      <c r="K373" s="36"/>
    </row>
    <row r="374" spans="1:13" x14ac:dyDescent="0.2">
      <c r="A374" s="329"/>
      <c r="B374" s="329"/>
      <c r="J374" s="219"/>
      <c r="K374" s="219"/>
    </row>
    <row r="376" spans="1:13" ht="12.75" customHeight="1" x14ac:dyDescent="0.2">
      <c r="A376" s="3860"/>
      <c r="B376" s="3860"/>
      <c r="C376" s="3845" t="s">
        <v>2859</v>
      </c>
      <c r="D376" s="3845"/>
      <c r="E376" s="3845"/>
      <c r="F376" s="3845"/>
      <c r="G376" s="3845"/>
      <c r="H376" s="3845"/>
      <c r="I376" s="3845"/>
      <c r="J376" s="3845"/>
      <c r="K376" s="3845"/>
      <c r="L376" s="3852" t="s">
        <v>2858</v>
      </c>
      <c r="M376" s="3852"/>
    </row>
    <row r="377" spans="1:13" x14ac:dyDescent="0.2">
      <c r="A377" s="3860"/>
      <c r="B377" s="3860"/>
      <c r="C377" s="3845"/>
      <c r="D377" s="3845"/>
      <c r="E377" s="3845"/>
      <c r="F377" s="3845"/>
      <c r="G377" s="3845"/>
      <c r="H377" s="3845"/>
      <c r="I377" s="3845"/>
      <c r="J377" s="3845"/>
      <c r="K377" s="3845"/>
      <c r="L377" s="3852"/>
      <c r="M377" s="3852"/>
    </row>
    <row r="378" spans="1:13" x14ac:dyDescent="0.2">
      <c r="A378" s="3860"/>
      <c r="B378" s="3860"/>
      <c r="C378" s="3845"/>
      <c r="D378" s="3845"/>
      <c r="E378" s="3845"/>
      <c r="F378" s="3845"/>
      <c r="G378" s="3845"/>
      <c r="H378" s="3845"/>
      <c r="I378" s="3845"/>
      <c r="J378" s="3845"/>
      <c r="K378" s="3845"/>
      <c r="L378" s="3852"/>
      <c r="M378" s="3852"/>
    </row>
    <row r="379" spans="1:13" ht="12.75" customHeight="1" x14ac:dyDescent="0.2">
      <c r="A379" s="3860"/>
      <c r="B379" s="3860"/>
      <c r="C379" s="3853" t="s">
        <v>2720</v>
      </c>
      <c r="D379" s="3853"/>
      <c r="E379" s="3853"/>
      <c r="F379" s="3853"/>
      <c r="G379" s="3853"/>
      <c r="H379" s="3853"/>
      <c r="I379" s="3853"/>
      <c r="J379" s="3853"/>
      <c r="K379" s="3853"/>
      <c r="L379" s="3852" t="s">
        <v>1208</v>
      </c>
      <c r="M379" s="3852"/>
    </row>
    <row r="380" spans="1:13" ht="12.75" customHeight="1" x14ac:dyDescent="0.2">
      <c r="A380" s="3860"/>
      <c r="B380" s="3860"/>
      <c r="C380" s="3853"/>
      <c r="D380" s="3853"/>
      <c r="E380" s="3853"/>
      <c r="F380" s="3853"/>
      <c r="G380" s="3853"/>
      <c r="H380" s="3853"/>
      <c r="I380" s="3853"/>
      <c r="J380" s="3853"/>
      <c r="K380" s="3853"/>
      <c r="L380" s="3852"/>
      <c r="M380" s="3852"/>
    </row>
    <row r="381" spans="1:13" ht="12.75" customHeight="1" x14ac:dyDescent="0.2">
      <c r="A381" s="3860"/>
      <c r="B381" s="3860"/>
      <c r="C381" s="3853"/>
      <c r="D381" s="3853"/>
      <c r="E381" s="3853"/>
      <c r="F381" s="3853"/>
      <c r="G381" s="3853"/>
      <c r="H381" s="3853"/>
      <c r="I381" s="3853"/>
      <c r="J381" s="3853"/>
      <c r="K381" s="3853"/>
      <c r="L381" s="3852"/>
      <c r="M381" s="3852"/>
    </row>
    <row r="384" spans="1:13" x14ac:dyDescent="0.2">
      <c r="A384" t="s">
        <v>1231</v>
      </c>
      <c r="J384" s="17" t="s">
        <v>2133</v>
      </c>
      <c r="K384" s="17"/>
    </row>
    <row r="385" spans="1:13" x14ac:dyDescent="0.2">
      <c r="A385" s="17" t="s">
        <v>938</v>
      </c>
    </row>
    <row r="386" spans="1:13" x14ac:dyDescent="0.2">
      <c r="A386" s="17" t="s">
        <v>940</v>
      </c>
      <c r="J386" s="3844"/>
      <c r="K386" s="3844"/>
      <c r="L386" s="3844"/>
      <c r="M386" s="3844"/>
    </row>
    <row r="387" spans="1:13" x14ac:dyDescent="0.2">
      <c r="A387" s="17" t="s">
        <v>887</v>
      </c>
      <c r="J387" s="71"/>
      <c r="K387" s="71"/>
      <c r="L387" s="71"/>
      <c r="M387" s="71"/>
    </row>
    <row r="389" spans="1:13" ht="26.25" customHeight="1" x14ac:dyDescent="0.2">
      <c r="A389" s="3872" t="s">
        <v>2864</v>
      </c>
      <c r="B389" s="3872" t="s">
        <v>2865</v>
      </c>
      <c r="C389" s="3880" t="s">
        <v>1212</v>
      </c>
      <c r="D389" s="3863" t="s">
        <v>2866</v>
      </c>
      <c r="E389" s="3864"/>
      <c r="F389" s="3848" t="s">
        <v>3430</v>
      </c>
      <c r="G389" s="3849"/>
      <c r="H389" s="3841" t="s">
        <v>3429</v>
      </c>
      <c r="I389" s="3841"/>
      <c r="J389" s="3880" t="s">
        <v>1211</v>
      </c>
      <c r="K389" s="3872" t="s">
        <v>2872</v>
      </c>
      <c r="L389" s="3857" t="s">
        <v>2915</v>
      </c>
      <c r="M389" s="3850" t="s">
        <v>2873</v>
      </c>
    </row>
    <row r="390" spans="1:13" ht="18" x14ac:dyDescent="0.2">
      <c r="A390" s="3873"/>
      <c r="B390" s="3873"/>
      <c r="C390" s="3881"/>
      <c r="D390" s="6" t="s">
        <v>2867</v>
      </c>
      <c r="E390" s="6" t="s">
        <v>2868</v>
      </c>
      <c r="F390" s="6" t="s">
        <v>2870</v>
      </c>
      <c r="G390" s="6" t="s">
        <v>2871</v>
      </c>
      <c r="H390" s="325" t="s">
        <v>3216</v>
      </c>
      <c r="I390" s="325" t="s">
        <v>3217</v>
      </c>
      <c r="J390" s="3881"/>
      <c r="K390" s="3873"/>
      <c r="L390" s="3858"/>
      <c r="M390" s="3851"/>
    </row>
    <row r="391" spans="1:13" ht="27" customHeight="1" x14ac:dyDescent="0.2">
      <c r="A391" s="48"/>
      <c r="B391" s="218" t="s">
        <v>2450</v>
      </c>
      <c r="C391" s="397" t="s">
        <v>2076</v>
      </c>
      <c r="D391" s="262"/>
      <c r="E391" s="262"/>
      <c r="F391" s="262"/>
      <c r="G391" s="262"/>
      <c r="H391" s="262"/>
      <c r="I391" s="262"/>
      <c r="J391" s="347"/>
      <c r="K391" s="381"/>
      <c r="L391" s="730"/>
      <c r="M391" s="730"/>
    </row>
    <row r="392" spans="1:13" ht="25.5" x14ac:dyDescent="0.2">
      <c r="A392" s="66"/>
      <c r="B392" s="67"/>
      <c r="C392" s="398" t="s">
        <v>3201</v>
      </c>
      <c r="D392" s="3981" t="s">
        <v>2166</v>
      </c>
      <c r="E392" s="3981" t="s">
        <v>2166</v>
      </c>
      <c r="F392" s="3970">
        <v>225</v>
      </c>
      <c r="G392" s="3970">
        <v>10</v>
      </c>
      <c r="H392" s="3982"/>
      <c r="I392" s="3982"/>
      <c r="J392" s="4008" t="s">
        <v>2167</v>
      </c>
      <c r="K392" s="380"/>
      <c r="L392" s="767"/>
      <c r="M392" s="767"/>
    </row>
    <row r="393" spans="1:13" x14ac:dyDescent="0.2">
      <c r="A393" s="1"/>
      <c r="B393" s="7"/>
      <c r="C393" s="394" t="s">
        <v>2153</v>
      </c>
      <c r="D393" s="3982"/>
      <c r="E393" s="3981"/>
      <c r="F393" s="3970"/>
      <c r="G393" s="3970"/>
      <c r="H393" s="3982"/>
      <c r="I393" s="3982"/>
      <c r="J393" s="4009"/>
      <c r="K393" s="648"/>
      <c r="L393" s="767"/>
      <c r="M393" s="767"/>
    </row>
    <row r="394" spans="1:13" ht="25.5" x14ac:dyDescent="0.2">
      <c r="A394" s="1"/>
      <c r="B394" s="7"/>
      <c r="C394" s="796" t="s">
        <v>3443</v>
      </c>
      <c r="D394" s="3982"/>
      <c r="E394" s="3981"/>
      <c r="F394" s="3970"/>
      <c r="G394" s="3970"/>
      <c r="H394" s="3982"/>
      <c r="I394" s="3982"/>
      <c r="J394" s="4009"/>
      <c r="K394" s="648"/>
      <c r="L394" s="767"/>
      <c r="M394" s="767"/>
    </row>
    <row r="395" spans="1:13" ht="25.5" x14ac:dyDescent="0.2">
      <c r="A395" s="1"/>
      <c r="B395" s="7"/>
      <c r="C395" s="796" t="s">
        <v>3440</v>
      </c>
      <c r="D395" s="3982"/>
      <c r="E395" s="3981"/>
      <c r="F395" s="3970"/>
      <c r="G395" s="3970"/>
      <c r="H395" s="3982"/>
      <c r="I395" s="3982"/>
      <c r="J395" s="4009"/>
      <c r="K395" s="648"/>
      <c r="L395" s="767"/>
      <c r="M395" s="767"/>
    </row>
    <row r="396" spans="1:13" ht="25.5" x14ac:dyDescent="0.2">
      <c r="A396" s="1"/>
      <c r="B396" s="7"/>
      <c r="C396" s="796" t="s">
        <v>3442</v>
      </c>
      <c r="D396" s="3982"/>
      <c r="E396" s="3981"/>
      <c r="F396" s="3970"/>
      <c r="G396" s="3970"/>
      <c r="H396" s="3982"/>
      <c r="I396" s="3982"/>
      <c r="J396" s="4009"/>
      <c r="K396" s="648"/>
      <c r="L396" s="767"/>
      <c r="M396" s="767"/>
    </row>
    <row r="397" spans="1:13" ht="24.75" customHeight="1" x14ac:dyDescent="0.2">
      <c r="A397" s="1"/>
      <c r="B397" s="7"/>
      <c r="C397" s="398" t="s">
        <v>3206</v>
      </c>
      <c r="D397" s="3982"/>
      <c r="E397" s="3981"/>
      <c r="F397" s="3970"/>
      <c r="G397" s="3970"/>
      <c r="H397" s="3982"/>
      <c r="I397" s="3982"/>
      <c r="J397" s="4009"/>
      <c r="K397" s="648"/>
      <c r="L397" s="767"/>
      <c r="M397" s="767"/>
    </row>
    <row r="398" spans="1:13" ht="25.5" x14ac:dyDescent="0.2">
      <c r="A398" s="1"/>
      <c r="B398" s="7"/>
      <c r="C398" s="398" t="s">
        <v>3207</v>
      </c>
      <c r="D398" s="3982"/>
      <c r="E398" s="3981"/>
      <c r="F398" s="3970"/>
      <c r="G398" s="3970"/>
      <c r="H398" s="3982"/>
      <c r="I398" s="3982"/>
      <c r="J398" s="4009"/>
      <c r="K398" s="648"/>
      <c r="L398" s="767"/>
      <c r="M398" s="767"/>
    </row>
    <row r="399" spans="1:13" ht="25.5" x14ac:dyDescent="0.2">
      <c r="A399" s="1"/>
      <c r="B399" s="7"/>
      <c r="C399" s="398" t="s">
        <v>3208</v>
      </c>
      <c r="D399" s="3983"/>
      <c r="E399" s="3985"/>
      <c r="F399" s="3971"/>
      <c r="G399" s="3971"/>
      <c r="H399" s="3983"/>
      <c r="I399" s="3983"/>
      <c r="J399" s="4010"/>
      <c r="K399" s="648"/>
      <c r="L399" s="767"/>
      <c r="M399" s="767"/>
    </row>
    <row r="400" spans="1:13" ht="25.5" x14ac:dyDescent="0.2">
      <c r="A400" s="1"/>
      <c r="B400" s="7"/>
      <c r="C400" s="398" t="s">
        <v>3201</v>
      </c>
      <c r="D400" s="3980" t="s">
        <v>2168</v>
      </c>
      <c r="E400" s="3984" t="s">
        <v>2168</v>
      </c>
      <c r="F400" s="3988">
        <v>226</v>
      </c>
      <c r="G400" s="3988">
        <v>1</v>
      </c>
      <c r="H400" s="3979"/>
      <c r="I400" s="3979"/>
      <c r="J400" s="3986" t="s">
        <v>2169</v>
      </c>
      <c r="K400" s="380"/>
      <c r="L400" s="767"/>
      <c r="M400" s="767"/>
    </row>
    <row r="401" spans="1:13" x14ac:dyDescent="0.2">
      <c r="A401" s="1"/>
      <c r="B401" s="7"/>
      <c r="C401" s="394" t="s">
        <v>2153</v>
      </c>
      <c r="D401" s="3979"/>
      <c r="E401" s="3981"/>
      <c r="F401" s="3988"/>
      <c r="G401" s="3988"/>
      <c r="H401" s="3979"/>
      <c r="I401" s="3979"/>
      <c r="J401" s="3987"/>
      <c r="K401" s="648"/>
      <c r="L401" s="767"/>
      <c r="M401" s="767"/>
    </row>
    <row r="402" spans="1:13" ht="25.5" x14ac:dyDescent="0.2">
      <c r="A402" s="1"/>
      <c r="B402" s="7"/>
      <c r="C402" s="796" t="s">
        <v>3443</v>
      </c>
      <c r="D402" s="3979"/>
      <c r="E402" s="3981"/>
      <c r="F402" s="3988"/>
      <c r="G402" s="3988"/>
      <c r="H402" s="3979"/>
      <c r="I402" s="3979"/>
      <c r="J402" s="3987"/>
      <c r="K402" s="648"/>
      <c r="L402" s="767"/>
      <c r="M402" s="767"/>
    </row>
    <row r="403" spans="1:13" ht="25.5" x14ac:dyDescent="0.2">
      <c r="A403" s="1"/>
      <c r="B403" s="7"/>
      <c r="C403" s="796" t="s">
        <v>3440</v>
      </c>
      <c r="D403" s="3979"/>
      <c r="E403" s="3981"/>
      <c r="F403" s="3988"/>
      <c r="G403" s="3988"/>
      <c r="H403" s="3979"/>
      <c r="I403" s="3979"/>
      <c r="J403" s="3987"/>
      <c r="K403" s="648"/>
      <c r="L403" s="767"/>
      <c r="M403" s="767"/>
    </row>
    <row r="404" spans="1:13" ht="25.5" x14ac:dyDescent="0.2">
      <c r="A404" s="1"/>
      <c r="B404" s="7"/>
      <c r="C404" s="796" t="s">
        <v>3441</v>
      </c>
      <c r="D404" s="3979"/>
      <c r="E404" s="3981"/>
      <c r="F404" s="3988"/>
      <c r="G404" s="3988"/>
      <c r="H404" s="3979"/>
      <c r="I404" s="3979"/>
      <c r="J404" s="3987"/>
      <c r="K404" s="648"/>
      <c r="L404" s="767"/>
      <c r="M404" s="767"/>
    </row>
    <row r="405" spans="1:13" ht="25.5" customHeight="1" x14ac:dyDescent="0.2">
      <c r="A405" s="1"/>
      <c r="B405" s="7"/>
      <c r="C405" s="398" t="s">
        <v>3206</v>
      </c>
      <c r="D405" s="3979"/>
      <c r="E405" s="3981"/>
      <c r="F405" s="3988"/>
      <c r="G405" s="3988"/>
      <c r="H405" s="3979"/>
      <c r="I405" s="3979"/>
      <c r="J405" s="3987"/>
      <c r="K405" s="648"/>
      <c r="L405" s="767"/>
      <c r="M405" s="767"/>
    </row>
    <row r="406" spans="1:13" ht="25.5" x14ac:dyDescent="0.2">
      <c r="A406" s="1"/>
      <c r="B406" s="7"/>
      <c r="C406" s="398" t="s">
        <v>3209</v>
      </c>
      <c r="D406" s="3979"/>
      <c r="E406" s="3981"/>
      <c r="F406" s="3988"/>
      <c r="G406" s="3988"/>
      <c r="H406" s="3979"/>
      <c r="I406" s="3979"/>
      <c r="J406" s="3987"/>
      <c r="K406" s="648"/>
      <c r="L406" s="767"/>
      <c r="M406" s="767"/>
    </row>
    <row r="407" spans="1:13" ht="25.5" x14ac:dyDescent="0.2">
      <c r="A407" s="1"/>
      <c r="B407" s="7"/>
      <c r="C407" s="398" t="s">
        <v>3208</v>
      </c>
      <c r="D407" s="3979"/>
      <c r="E407" s="3985"/>
      <c r="F407" s="3988"/>
      <c r="G407" s="3988"/>
      <c r="H407" s="3979"/>
      <c r="I407" s="3979"/>
      <c r="J407" s="3987"/>
      <c r="K407" s="648"/>
      <c r="L407" s="767"/>
      <c r="M407" s="767"/>
    </row>
    <row r="409" spans="1:13" x14ac:dyDescent="0.2">
      <c r="A409" s="17" t="s">
        <v>908</v>
      </c>
      <c r="B409" s="329"/>
      <c r="D409" s="329"/>
      <c r="J409" s="219"/>
      <c r="K409" s="219"/>
      <c r="L409" s="219"/>
      <c r="M409" s="219"/>
    </row>
    <row r="410" spans="1:13" x14ac:dyDescent="0.2">
      <c r="A410" t="s">
        <v>2723</v>
      </c>
      <c r="B410" s="329"/>
      <c r="G410" s="36" t="s">
        <v>2722</v>
      </c>
      <c r="H410" s="36"/>
      <c r="J410" s="36"/>
      <c r="K410" s="36"/>
      <c r="L410" s="36"/>
      <c r="M410" s="36"/>
    </row>
    <row r="411" spans="1:13" x14ac:dyDescent="0.2">
      <c r="A411" s="17" t="s">
        <v>2727</v>
      </c>
      <c r="B411" s="329"/>
      <c r="F411" s="3" t="s">
        <v>2860</v>
      </c>
      <c r="G411" s="330" t="s">
        <v>2861</v>
      </c>
      <c r="H411" s="331"/>
      <c r="I411" s="301" t="s">
        <v>2862</v>
      </c>
      <c r="J411" s="36"/>
      <c r="K411" s="36"/>
      <c r="L411" s="36"/>
      <c r="M411" s="36"/>
    </row>
    <row r="412" spans="1:13" x14ac:dyDescent="0.2">
      <c r="A412" s="329"/>
      <c r="B412" s="329"/>
      <c r="F412" s="301"/>
      <c r="G412" s="330"/>
      <c r="H412" s="331"/>
      <c r="I412" s="301"/>
      <c r="J412" s="36"/>
      <c r="K412" s="36"/>
      <c r="L412" s="36"/>
      <c r="M412" s="36"/>
    </row>
    <row r="413" spans="1:13" x14ac:dyDescent="0.2">
      <c r="A413" s="329"/>
      <c r="B413" s="329"/>
      <c r="J413" s="36"/>
      <c r="K413" s="36"/>
      <c r="L413" s="36"/>
      <c r="M413" s="36"/>
    </row>
    <row r="414" spans="1:13" x14ac:dyDescent="0.2">
      <c r="B414" s="36"/>
      <c r="C414" s="36"/>
      <c r="D414" s="36"/>
      <c r="E414" s="36"/>
      <c r="F414" s="36"/>
      <c r="G414" s="217"/>
      <c r="H414" s="36"/>
      <c r="I414" s="36"/>
      <c r="J414" s="36"/>
      <c r="K414" s="36"/>
      <c r="L414" s="36"/>
      <c r="M414" s="36"/>
    </row>
    <row r="415" spans="1:13" ht="12.75" customHeight="1" x14ac:dyDescent="0.2">
      <c r="A415" s="3860"/>
      <c r="B415" s="3860"/>
      <c r="C415" s="3845" t="s">
        <v>2859</v>
      </c>
      <c r="D415" s="3845"/>
      <c r="E415" s="3845"/>
      <c r="F415" s="3845"/>
      <c r="G415" s="3845"/>
      <c r="H415" s="3845"/>
      <c r="I415" s="3845"/>
      <c r="J415" s="3845"/>
      <c r="K415" s="3845"/>
      <c r="L415" s="3852" t="s">
        <v>2858</v>
      </c>
      <c r="M415" s="3852"/>
    </row>
    <row r="416" spans="1:13" x14ac:dyDescent="0.2">
      <c r="A416" s="3860"/>
      <c r="B416" s="3860"/>
      <c r="C416" s="3845"/>
      <c r="D416" s="3845"/>
      <c r="E416" s="3845"/>
      <c r="F416" s="3845"/>
      <c r="G416" s="3845"/>
      <c r="H416" s="3845"/>
      <c r="I416" s="3845"/>
      <c r="J416" s="3845"/>
      <c r="K416" s="3845"/>
      <c r="L416" s="3852"/>
      <c r="M416" s="3852"/>
    </row>
    <row r="417" spans="1:13" x14ac:dyDescent="0.2">
      <c r="A417" s="3860"/>
      <c r="B417" s="3860"/>
      <c r="C417" s="3845"/>
      <c r="D417" s="3845"/>
      <c r="E417" s="3845"/>
      <c r="F417" s="3845"/>
      <c r="G417" s="3845"/>
      <c r="H417" s="3845"/>
      <c r="I417" s="3845"/>
      <c r="J417" s="3845"/>
      <c r="K417" s="3845"/>
      <c r="L417" s="3852"/>
      <c r="M417" s="3852"/>
    </row>
    <row r="418" spans="1:13" ht="12.75" customHeight="1" x14ac:dyDescent="0.2">
      <c r="A418" s="3860"/>
      <c r="B418" s="3860"/>
      <c r="C418" s="3853" t="s">
        <v>2720</v>
      </c>
      <c r="D418" s="3853"/>
      <c r="E418" s="3853"/>
      <c r="F418" s="3853"/>
      <c r="G418" s="3853"/>
      <c r="H418" s="3853"/>
      <c r="I418" s="3853"/>
      <c r="J418" s="3853"/>
      <c r="K418" s="3853"/>
      <c r="L418" s="3852" t="s">
        <v>1208</v>
      </c>
      <c r="M418" s="3852"/>
    </row>
    <row r="419" spans="1:13" ht="12.75" customHeight="1" x14ac:dyDescent="0.2">
      <c r="A419" s="3860"/>
      <c r="B419" s="3860"/>
      <c r="C419" s="3853"/>
      <c r="D419" s="3853"/>
      <c r="E419" s="3853"/>
      <c r="F419" s="3853"/>
      <c r="G419" s="3853"/>
      <c r="H419" s="3853"/>
      <c r="I419" s="3853"/>
      <c r="J419" s="3853"/>
      <c r="K419" s="3853"/>
      <c r="L419" s="3852"/>
      <c r="M419" s="3852"/>
    </row>
    <row r="420" spans="1:13" ht="12.75" customHeight="1" x14ac:dyDescent="0.2">
      <c r="A420" s="3860"/>
      <c r="B420" s="3860"/>
      <c r="C420" s="3853"/>
      <c r="D420" s="3853"/>
      <c r="E420" s="3853"/>
      <c r="F420" s="3853"/>
      <c r="G420" s="3853"/>
      <c r="H420" s="3853"/>
      <c r="I420" s="3853"/>
      <c r="J420" s="3853"/>
      <c r="K420" s="3853"/>
      <c r="L420" s="3852"/>
      <c r="M420" s="3852"/>
    </row>
    <row r="421" spans="1:13" ht="15.75" x14ac:dyDescent="0.2">
      <c r="A421" s="4"/>
      <c r="B421" s="72"/>
      <c r="C421" s="72"/>
      <c r="D421" s="72"/>
      <c r="E421" s="72"/>
      <c r="F421" s="72"/>
      <c r="G421" s="72"/>
      <c r="H421" s="5"/>
      <c r="I421" s="5"/>
      <c r="J421" s="5"/>
      <c r="K421" s="5"/>
      <c r="L421" s="5"/>
      <c r="M421" s="5"/>
    </row>
    <row r="423" spans="1:13" x14ac:dyDescent="0.2">
      <c r="A423" t="s">
        <v>1231</v>
      </c>
      <c r="G423" s="17" t="s">
        <v>2133</v>
      </c>
      <c r="J423" s="17"/>
      <c r="K423" s="17"/>
    </row>
    <row r="424" spans="1:13" x14ac:dyDescent="0.2">
      <c r="A424" s="17" t="s">
        <v>938</v>
      </c>
    </row>
    <row r="425" spans="1:13" x14ac:dyDescent="0.2">
      <c r="A425" s="17" t="s">
        <v>940</v>
      </c>
      <c r="J425" s="3844"/>
      <c r="K425" s="3844"/>
      <c r="L425" s="3844"/>
      <c r="M425" s="3844"/>
    </row>
    <row r="426" spans="1:13" x14ac:dyDescent="0.2">
      <c r="A426" s="17" t="s">
        <v>887</v>
      </c>
      <c r="J426" s="71"/>
      <c r="K426" s="71"/>
      <c r="L426" s="71"/>
      <c r="M426" s="71"/>
    </row>
    <row r="428" spans="1:13" ht="24.75" customHeight="1" x14ac:dyDescent="0.2">
      <c r="A428" s="3872" t="s">
        <v>2864</v>
      </c>
      <c r="B428" s="3872" t="s">
        <v>2865</v>
      </c>
      <c r="C428" s="3880" t="s">
        <v>1212</v>
      </c>
      <c r="D428" s="3863" t="s">
        <v>2866</v>
      </c>
      <c r="E428" s="3864"/>
      <c r="F428" s="3848" t="s">
        <v>3430</v>
      </c>
      <c r="G428" s="3849"/>
      <c r="H428" s="3841" t="s">
        <v>3429</v>
      </c>
      <c r="I428" s="3841"/>
      <c r="J428" s="3880" t="s">
        <v>1211</v>
      </c>
      <c r="K428" s="3872" t="s">
        <v>2872</v>
      </c>
      <c r="L428" s="3857" t="s">
        <v>2915</v>
      </c>
      <c r="M428" s="3850" t="s">
        <v>2873</v>
      </c>
    </row>
    <row r="429" spans="1:13" ht="18" x14ac:dyDescent="0.2">
      <c r="A429" s="3873"/>
      <c r="B429" s="3873"/>
      <c r="C429" s="3881"/>
      <c r="D429" s="6" t="s">
        <v>2867</v>
      </c>
      <c r="E429" s="6" t="s">
        <v>2868</v>
      </c>
      <c r="F429" s="6" t="s">
        <v>2870</v>
      </c>
      <c r="G429" s="6" t="s">
        <v>2871</v>
      </c>
      <c r="H429" s="325" t="s">
        <v>3216</v>
      </c>
      <c r="I429" s="325" t="s">
        <v>3217</v>
      </c>
      <c r="J429" s="3881"/>
      <c r="K429" s="3873"/>
      <c r="L429" s="3858"/>
      <c r="M429" s="3851"/>
    </row>
    <row r="430" spans="1:13" ht="27.75" customHeight="1" x14ac:dyDescent="0.2">
      <c r="A430" s="48"/>
      <c r="B430" s="218" t="s">
        <v>2450</v>
      </c>
      <c r="C430" s="397" t="s">
        <v>2076</v>
      </c>
      <c r="D430" s="263"/>
      <c r="E430" s="263"/>
      <c r="F430" s="263"/>
      <c r="G430" s="263"/>
      <c r="H430" s="263"/>
      <c r="I430" s="263"/>
      <c r="J430" s="349"/>
      <c r="K430" s="381"/>
      <c r="L430" s="730"/>
      <c r="M430" s="730"/>
    </row>
    <row r="431" spans="1:13" ht="12.75" customHeight="1" x14ac:dyDescent="0.2">
      <c r="A431" s="66"/>
      <c r="B431" s="67"/>
      <c r="C431" s="398" t="s">
        <v>2148</v>
      </c>
      <c r="D431" s="378" t="s">
        <v>2099</v>
      </c>
      <c r="E431" s="378" t="s">
        <v>2149</v>
      </c>
      <c r="F431" s="768">
        <v>226</v>
      </c>
      <c r="G431" s="768">
        <v>2</v>
      </c>
      <c r="H431" s="264"/>
      <c r="I431" s="264" t="s">
        <v>1213</v>
      </c>
      <c r="J431" s="350" t="s">
        <v>2170</v>
      </c>
      <c r="K431" s="49"/>
      <c r="L431" s="45"/>
      <c r="M431" s="45"/>
    </row>
    <row r="432" spans="1:13" ht="25.5" x14ac:dyDescent="0.2">
      <c r="A432" s="1"/>
      <c r="B432" s="7"/>
      <c r="C432" s="398" t="s">
        <v>3205</v>
      </c>
      <c r="D432" s="3984" t="s">
        <v>2171</v>
      </c>
      <c r="E432" s="3984" t="s">
        <v>2172</v>
      </c>
      <c r="F432" s="3969">
        <v>226</v>
      </c>
      <c r="G432" s="3969">
        <v>3</v>
      </c>
      <c r="H432" s="3990"/>
      <c r="I432" s="3990"/>
      <c r="J432" s="4019" t="s">
        <v>2173</v>
      </c>
      <c r="K432" s="380"/>
      <c r="L432" s="767"/>
      <c r="M432" s="767"/>
    </row>
    <row r="433" spans="1:13" x14ac:dyDescent="0.2">
      <c r="A433" s="1"/>
      <c r="B433" s="7"/>
      <c r="C433" s="394" t="s">
        <v>2153</v>
      </c>
      <c r="D433" s="3982"/>
      <c r="E433" s="3981"/>
      <c r="F433" s="3970"/>
      <c r="G433" s="3970"/>
      <c r="H433" s="3982"/>
      <c r="I433" s="3982"/>
      <c r="J433" s="4009"/>
      <c r="K433" s="648"/>
      <c r="L433" s="7"/>
      <c r="M433" s="7"/>
    </row>
    <row r="434" spans="1:13" ht="25.5" x14ac:dyDescent="0.2">
      <c r="A434" s="1"/>
      <c r="B434" s="7"/>
      <c r="C434" s="796" t="s">
        <v>3443</v>
      </c>
      <c r="D434" s="3982"/>
      <c r="E434" s="3981"/>
      <c r="F434" s="3970"/>
      <c r="G434" s="3970"/>
      <c r="H434" s="3982"/>
      <c r="I434" s="3982"/>
      <c r="J434" s="4009"/>
      <c r="K434" s="648"/>
      <c r="L434" s="7"/>
      <c r="M434" s="7"/>
    </row>
    <row r="435" spans="1:13" ht="25.5" x14ac:dyDescent="0.2">
      <c r="A435" s="1"/>
      <c r="B435" s="7"/>
      <c r="C435" s="796" t="s">
        <v>3440</v>
      </c>
      <c r="D435" s="3982"/>
      <c r="E435" s="3981"/>
      <c r="F435" s="3970"/>
      <c r="G435" s="3970"/>
      <c r="H435" s="3982"/>
      <c r="I435" s="3982"/>
      <c r="J435" s="4009"/>
      <c r="K435" s="648"/>
      <c r="L435" s="7"/>
      <c r="M435" s="7"/>
    </row>
    <row r="436" spans="1:13" ht="25.5" x14ac:dyDescent="0.2">
      <c r="A436" s="1"/>
      <c r="B436" s="7"/>
      <c r="C436" s="796" t="s">
        <v>3441</v>
      </c>
      <c r="D436" s="3982"/>
      <c r="E436" s="3981"/>
      <c r="F436" s="3970"/>
      <c r="G436" s="3970"/>
      <c r="H436" s="3982"/>
      <c r="I436" s="3982"/>
      <c r="J436" s="4009"/>
      <c r="K436" s="648"/>
      <c r="L436" s="7"/>
      <c r="M436" s="7"/>
    </row>
    <row r="437" spans="1:13" ht="24.75" customHeight="1" x14ac:dyDescent="0.2">
      <c r="A437" s="1"/>
      <c r="B437" s="7"/>
      <c r="C437" s="398" t="s">
        <v>3206</v>
      </c>
      <c r="D437" s="3982"/>
      <c r="E437" s="3981"/>
      <c r="F437" s="3970"/>
      <c r="G437" s="3970"/>
      <c r="H437" s="3982"/>
      <c r="I437" s="3982"/>
      <c r="J437" s="4009"/>
      <c r="K437" s="648"/>
      <c r="L437" s="7"/>
      <c r="M437" s="7"/>
    </row>
    <row r="438" spans="1:13" ht="25.5" x14ac:dyDescent="0.2">
      <c r="A438" s="1"/>
      <c r="B438" s="7"/>
      <c r="C438" s="398" t="s">
        <v>3210</v>
      </c>
      <c r="D438" s="3982"/>
      <c r="E438" s="3981"/>
      <c r="F438" s="3970"/>
      <c r="G438" s="3970"/>
      <c r="H438" s="3982"/>
      <c r="I438" s="3982"/>
      <c r="J438" s="4009"/>
      <c r="K438" s="648"/>
      <c r="L438" s="7"/>
      <c r="M438" s="7"/>
    </row>
    <row r="439" spans="1:13" ht="25.5" x14ac:dyDescent="0.2">
      <c r="A439" s="1"/>
      <c r="B439" s="7"/>
      <c r="C439" s="398" t="s">
        <v>3204</v>
      </c>
      <c r="D439" s="3983"/>
      <c r="E439" s="3985"/>
      <c r="F439" s="3971"/>
      <c r="G439" s="3971"/>
      <c r="H439" s="3983"/>
      <c r="I439" s="3983"/>
      <c r="J439" s="4010"/>
      <c r="K439" s="648"/>
      <c r="L439" s="7"/>
      <c r="M439" s="7"/>
    </row>
    <row r="440" spans="1:13" ht="24" customHeight="1" x14ac:dyDescent="0.2">
      <c r="A440" s="1"/>
      <c r="B440" s="7"/>
      <c r="C440" s="398" t="s">
        <v>3201</v>
      </c>
      <c r="D440" s="4013" t="s">
        <v>2149</v>
      </c>
      <c r="E440" s="4013" t="s">
        <v>2149</v>
      </c>
      <c r="F440" s="3969">
        <v>226</v>
      </c>
      <c r="G440" s="3969">
        <v>4</v>
      </c>
      <c r="H440" s="4024"/>
      <c r="I440" s="4024"/>
      <c r="J440" s="4005" t="s">
        <v>2174</v>
      </c>
      <c r="K440" s="769"/>
      <c r="M440" s="4011" t="s">
        <v>2175</v>
      </c>
    </row>
    <row r="441" spans="1:13" ht="13.5" customHeight="1" x14ac:dyDescent="0.2">
      <c r="A441" s="1"/>
      <c r="B441" s="7"/>
      <c r="C441" s="394" t="s">
        <v>2153</v>
      </c>
      <c r="D441" s="4014"/>
      <c r="E441" s="4073"/>
      <c r="F441" s="3970"/>
      <c r="G441" s="3970"/>
      <c r="H441" s="4014"/>
      <c r="I441" s="4014"/>
      <c r="J441" s="4006"/>
      <c r="K441" s="770"/>
      <c r="M441" s="4012"/>
    </row>
    <row r="442" spans="1:13" ht="25.5" x14ac:dyDescent="0.2">
      <c r="A442" s="1"/>
      <c r="B442" s="7"/>
      <c r="C442" s="796" t="s">
        <v>3443</v>
      </c>
      <c r="D442" s="4014"/>
      <c r="E442" s="4073"/>
      <c r="F442" s="3970"/>
      <c r="G442" s="3970"/>
      <c r="H442" s="4014"/>
      <c r="I442" s="4014"/>
      <c r="J442" s="4006"/>
      <c r="K442" s="770"/>
      <c r="M442" s="4012"/>
    </row>
    <row r="443" spans="1:13" ht="25.5" x14ac:dyDescent="0.2">
      <c r="A443" s="1"/>
      <c r="B443" s="7"/>
      <c r="C443" s="796" t="s">
        <v>3440</v>
      </c>
      <c r="D443" s="4014"/>
      <c r="E443" s="4073"/>
      <c r="F443" s="3970"/>
      <c r="G443" s="3970"/>
      <c r="H443" s="4014"/>
      <c r="I443" s="4014"/>
      <c r="J443" s="4006"/>
      <c r="K443" s="770"/>
      <c r="M443" s="4012"/>
    </row>
    <row r="444" spans="1:13" ht="25.5" x14ac:dyDescent="0.2">
      <c r="A444" s="1"/>
      <c r="B444" s="7"/>
      <c r="C444" s="796" t="s">
        <v>3441</v>
      </c>
      <c r="D444" s="4014"/>
      <c r="E444" s="4073"/>
      <c r="F444" s="3970"/>
      <c r="G444" s="3970"/>
      <c r="H444" s="4014"/>
      <c r="I444" s="4014"/>
      <c r="J444" s="4006"/>
      <c r="K444" s="770"/>
      <c r="M444" s="4012"/>
    </row>
    <row r="445" spans="1:13" ht="24.75" customHeight="1" x14ac:dyDescent="0.2">
      <c r="A445" s="1"/>
      <c r="B445" s="7"/>
      <c r="C445" s="398" t="s">
        <v>3206</v>
      </c>
      <c r="D445" s="4014"/>
      <c r="E445" s="4073"/>
      <c r="F445" s="3970"/>
      <c r="G445" s="3970"/>
      <c r="H445" s="4014"/>
      <c r="I445" s="4014"/>
      <c r="J445" s="4006"/>
      <c r="K445" s="770"/>
      <c r="M445" s="4012"/>
    </row>
    <row r="446" spans="1:13" ht="25.5" x14ac:dyDescent="0.2">
      <c r="A446" s="1"/>
      <c r="B446" s="7"/>
      <c r="C446" s="398" t="s">
        <v>3210</v>
      </c>
      <c r="D446" s="4014"/>
      <c r="E446" s="4073"/>
      <c r="F446" s="3970"/>
      <c r="G446" s="3970"/>
      <c r="H446" s="4014"/>
      <c r="I446" s="4014"/>
      <c r="J446" s="4006"/>
      <c r="K446" s="770"/>
      <c r="M446" s="4012"/>
    </row>
    <row r="447" spans="1:13" ht="25.5" x14ac:dyDescent="0.2">
      <c r="A447" s="1"/>
      <c r="B447" s="7"/>
      <c r="C447" s="398" t="s">
        <v>3211</v>
      </c>
      <c r="D447" s="4015"/>
      <c r="E447" s="4074"/>
      <c r="F447" s="3971"/>
      <c r="G447" s="3971"/>
      <c r="H447" s="4015"/>
      <c r="I447" s="4015"/>
      <c r="J447" s="4007"/>
      <c r="K447" s="770"/>
      <c r="M447" s="4012"/>
    </row>
    <row r="448" spans="1:13" ht="25.5" customHeight="1" x14ac:dyDescent="0.2">
      <c r="A448" s="1"/>
      <c r="B448" s="7"/>
      <c r="C448" s="386" t="s">
        <v>2148</v>
      </c>
      <c r="D448" s="196" t="s">
        <v>2099</v>
      </c>
      <c r="E448" s="196" t="s">
        <v>2149</v>
      </c>
      <c r="F448" s="580">
        <v>226</v>
      </c>
      <c r="G448" s="580">
        <v>5</v>
      </c>
      <c r="H448" s="7"/>
      <c r="I448" s="7" t="s">
        <v>1213</v>
      </c>
      <c r="J448" s="290" t="s">
        <v>2176</v>
      </c>
      <c r="K448" s="20"/>
      <c r="L448" s="45"/>
      <c r="M448" s="45"/>
    </row>
    <row r="450" spans="1:13" x14ac:dyDescent="0.2">
      <c r="A450" s="17" t="s">
        <v>908</v>
      </c>
      <c r="B450" s="329"/>
      <c r="D450" s="329"/>
      <c r="J450" s="36"/>
      <c r="K450" s="36"/>
    </row>
    <row r="451" spans="1:13" x14ac:dyDescent="0.2">
      <c r="A451" t="s">
        <v>2723</v>
      </c>
      <c r="B451" s="329"/>
      <c r="G451" s="36" t="s">
        <v>2722</v>
      </c>
      <c r="H451" s="36"/>
      <c r="J451" s="36"/>
      <c r="K451" s="36"/>
    </row>
    <row r="452" spans="1:13" x14ac:dyDescent="0.2">
      <c r="A452" s="17" t="s">
        <v>2727</v>
      </c>
      <c r="B452" s="329"/>
      <c r="F452" s="3" t="s">
        <v>2860</v>
      </c>
      <c r="G452" s="330" t="s">
        <v>2861</v>
      </c>
      <c r="H452" s="331"/>
      <c r="I452" s="301" t="s">
        <v>2862</v>
      </c>
      <c r="J452" s="36"/>
      <c r="K452" s="36"/>
    </row>
    <row r="453" spans="1:13" x14ac:dyDescent="0.2">
      <c r="A453" s="329"/>
      <c r="B453" s="329"/>
      <c r="F453" s="301"/>
      <c r="G453" s="330"/>
      <c r="H453" s="331"/>
      <c r="I453" s="301"/>
      <c r="J453" s="36"/>
      <c r="K453" s="36"/>
    </row>
    <row r="454" spans="1:13" x14ac:dyDescent="0.2">
      <c r="A454" s="329"/>
      <c r="B454" s="329"/>
    </row>
    <row r="456" spans="1:13" ht="12.75" customHeight="1" x14ac:dyDescent="0.2">
      <c r="A456" s="3860"/>
      <c r="B456" s="3860"/>
      <c r="C456" s="3845" t="s">
        <v>2859</v>
      </c>
      <c r="D456" s="3845"/>
      <c r="E456" s="3845"/>
      <c r="F456" s="3845"/>
      <c r="G456" s="3845"/>
      <c r="H456" s="3845"/>
      <c r="I456" s="3845"/>
      <c r="J456" s="3845"/>
      <c r="K456" s="3845"/>
      <c r="L456" s="3852" t="s">
        <v>2858</v>
      </c>
      <c r="M456" s="3852"/>
    </row>
    <row r="457" spans="1:13" x14ac:dyDescent="0.2">
      <c r="A457" s="3860"/>
      <c r="B457" s="3860"/>
      <c r="C457" s="3845"/>
      <c r="D457" s="3845"/>
      <c r="E457" s="3845"/>
      <c r="F457" s="3845"/>
      <c r="G457" s="3845"/>
      <c r="H457" s="3845"/>
      <c r="I457" s="3845"/>
      <c r="J457" s="3845"/>
      <c r="K457" s="3845"/>
      <c r="L457" s="3852"/>
      <c r="M457" s="3852"/>
    </row>
    <row r="458" spans="1:13" x14ac:dyDescent="0.2">
      <c r="A458" s="3860"/>
      <c r="B458" s="3860"/>
      <c r="C458" s="3845"/>
      <c r="D458" s="3845"/>
      <c r="E458" s="3845"/>
      <c r="F458" s="3845"/>
      <c r="G458" s="3845"/>
      <c r="H458" s="3845"/>
      <c r="I458" s="3845"/>
      <c r="J458" s="3845"/>
      <c r="K458" s="3845"/>
      <c r="L458" s="3852"/>
      <c r="M458" s="3852"/>
    </row>
    <row r="459" spans="1:13" ht="12.75" customHeight="1" x14ac:dyDescent="0.2">
      <c r="A459" s="3860"/>
      <c r="B459" s="3860"/>
      <c r="C459" s="3853" t="s">
        <v>2720</v>
      </c>
      <c r="D459" s="3853"/>
      <c r="E459" s="3853"/>
      <c r="F459" s="3853"/>
      <c r="G459" s="3853"/>
      <c r="H459" s="3853"/>
      <c r="I459" s="3853"/>
      <c r="J459" s="3853"/>
      <c r="K459" s="3853"/>
      <c r="L459" s="3852" t="s">
        <v>1208</v>
      </c>
      <c r="M459" s="3852"/>
    </row>
    <row r="460" spans="1:13" ht="12.75" customHeight="1" x14ac:dyDescent="0.2">
      <c r="A460" s="3860"/>
      <c r="B460" s="3860"/>
      <c r="C460" s="3853"/>
      <c r="D460" s="3853"/>
      <c r="E460" s="3853"/>
      <c r="F460" s="3853"/>
      <c r="G460" s="3853"/>
      <c r="H460" s="3853"/>
      <c r="I460" s="3853"/>
      <c r="J460" s="3853"/>
      <c r="K460" s="3853"/>
      <c r="L460" s="3852"/>
      <c r="M460" s="3852"/>
    </row>
    <row r="461" spans="1:13" ht="12.75" customHeight="1" x14ac:dyDescent="0.2">
      <c r="A461" s="3860"/>
      <c r="B461" s="3860"/>
      <c r="C461" s="3853"/>
      <c r="D461" s="3853"/>
      <c r="E461" s="3853"/>
      <c r="F461" s="3853"/>
      <c r="G461" s="3853"/>
      <c r="H461" s="3853"/>
      <c r="I461" s="3853"/>
      <c r="J461" s="3853"/>
      <c r="K461" s="3853"/>
      <c r="L461" s="3852"/>
      <c r="M461" s="3852"/>
    </row>
    <row r="462" spans="1:13" ht="15.75" x14ac:dyDescent="0.2">
      <c r="A462" s="4"/>
      <c r="B462" s="72"/>
      <c r="C462" s="72"/>
      <c r="D462" s="72"/>
      <c r="E462" s="72"/>
      <c r="F462" s="72"/>
      <c r="G462" s="72"/>
      <c r="H462" s="5"/>
      <c r="I462" s="5"/>
      <c r="J462" s="5"/>
      <c r="K462" s="5"/>
      <c r="L462" s="5"/>
      <c r="M462" s="5"/>
    </row>
    <row r="464" spans="1:13" x14ac:dyDescent="0.2">
      <c r="A464" s="17" t="s">
        <v>2734</v>
      </c>
      <c r="H464" s="17" t="s">
        <v>2735</v>
      </c>
    </row>
    <row r="465" spans="1:13" x14ac:dyDescent="0.2">
      <c r="A465" s="17" t="s">
        <v>941</v>
      </c>
    </row>
    <row r="466" spans="1:13" x14ac:dyDescent="0.2">
      <c r="A466" s="17" t="s">
        <v>942</v>
      </c>
      <c r="H466" s="3844"/>
      <c r="I466" s="3844"/>
      <c r="J466" s="3844"/>
      <c r="K466" s="3844"/>
      <c r="L466" s="3844"/>
      <c r="M466" s="332"/>
    </row>
    <row r="467" spans="1:13" x14ac:dyDescent="0.2">
      <c r="A467" s="17" t="s">
        <v>2724</v>
      </c>
      <c r="H467" s="71"/>
      <c r="I467" s="71"/>
      <c r="J467" s="71"/>
      <c r="K467" s="71"/>
      <c r="L467" s="73"/>
      <c r="M467" s="73"/>
    </row>
    <row r="469" spans="1:13" ht="29.25" customHeight="1" x14ac:dyDescent="0.2">
      <c r="A469" s="3845" t="s">
        <v>2864</v>
      </c>
      <c r="B469" s="3845" t="s">
        <v>2865</v>
      </c>
      <c r="C469" s="3845" t="s">
        <v>1212</v>
      </c>
      <c r="D469" s="3863" t="s">
        <v>2866</v>
      </c>
      <c r="E469" s="3864"/>
      <c r="F469" s="3848" t="s">
        <v>3430</v>
      </c>
      <c r="G469" s="3849"/>
      <c r="H469" s="3841" t="s">
        <v>3429</v>
      </c>
      <c r="I469" s="3841"/>
      <c r="J469" s="3863" t="s">
        <v>1211</v>
      </c>
      <c r="K469" s="3872" t="s">
        <v>2872</v>
      </c>
      <c r="L469" s="3857" t="s">
        <v>2915</v>
      </c>
      <c r="M469" s="3850" t="s">
        <v>2873</v>
      </c>
    </row>
    <row r="470" spans="1:13" ht="18" x14ac:dyDescent="0.2">
      <c r="A470" s="3872"/>
      <c r="B470" s="3845"/>
      <c r="C470" s="3845"/>
      <c r="D470" s="6" t="s">
        <v>2867</v>
      </c>
      <c r="E470" s="6" t="s">
        <v>2868</v>
      </c>
      <c r="F470" s="6" t="s">
        <v>2870</v>
      </c>
      <c r="G470" s="6" t="s">
        <v>2871</v>
      </c>
      <c r="H470" s="325" t="s">
        <v>3216</v>
      </c>
      <c r="I470" s="325" t="s">
        <v>3217</v>
      </c>
      <c r="J470" s="3863"/>
      <c r="K470" s="3873"/>
      <c r="L470" s="3858"/>
      <c r="M470" s="3851"/>
    </row>
    <row r="471" spans="1:13" x14ac:dyDescent="0.2">
      <c r="A471" s="12"/>
      <c r="B471" s="42" t="s">
        <v>2736</v>
      </c>
      <c r="C471" s="220" t="s">
        <v>2737</v>
      </c>
      <c r="D471" s="6"/>
      <c r="E471" s="6"/>
      <c r="F471" s="1"/>
      <c r="G471" s="2"/>
      <c r="H471" s="7"/>
      <c r="I471" s="7"/>
      <c r="J471" s="317" t="s">
        <v>1213</v>
      </c>
      <c r="K471" s="317"/>
      <c r="L471" s="113"/>
      <c r="M471" s="113"/>
    </row>
    <row r="472" spans="1:13" x14ac:dyDescent="0.2">
      <c r="A472" s="12"/>
      <c r="B472" s="42" t="s">
        <v>2738</v>
      </c>
      <c r="C472" s="220" t="s">
        <v>2743</v>
      </c>
      <c r="D472" s="211">
        <v>40179</v>
      </c>
      <c r="E472" s="211">
        <v>40543</v>
      </c>
      <c r="F472" s="3854">
        <v>226</v>
      </c>
      <c r="G472" s="3854">
        <v>6</v>
      </c>
      <c r="H472" s="7"/>
      <c r="I472" s="7"/>
      <c r="J472" s="317"/>
      <c r="K472" s="317"/>
      <c r="L472" s="113"/>
      <c r="M472" s="113"/>
    </row>
    <row r="473" spans="1:13" x14ac:dyDescent="0.2">
      <c r="A473" s="12">
        <v>1</v>
      </c>
      <c r="B473" s="42"/>
      <c r="C473" s="221" t="s">
        <v>2744</v>
      </c>
      <c r="D473" s="211"/>
      <c r="E473" s="211"/>
      <c r="F473" s="3855"/>
      <c r="G473" s="3855"/>
      <c r="H473" s="7"/>
      <c r="I473" s="7"/>
      <c r="J473" s="317">
        <v>7</v>
      </c>
      <c r="K473" s="317"/>
      <c r="L473" s="113"/>
      <c r="M473" s="773"/>
    </row>
    <row r="474" spans="1:13" x14ac:dyDescent="0.2">
      <c r="A474" s="12"/>
      <c r="B474" s="96" t="s">
        <v>2746</v>
      </c>
      <c r="C474" s="220" t="s">
        <v>2527</v>
      </c>
      <c r="D474" s="35"/>
      <c r="E474" s="35"/>
      <c r="F474" s="3855"/>
      <c r="G474" s="3855"/>
      <c r="H474" s="7"/>
      <c r="I474" s="7"/>
      <c r="J474" s="317" t="s">
        <v>1213</v>
      </c>
      <c r="K474" s="317"/>
      <c r="L474" s="113"/>
      <c r="M474" s="774"/>
    </row>
    <row r="475" spans="1:13" x14ac:dyDescent="0.2">
      <c r="A475" s="12">
        <v>2</v>
      </c>
      <c r="B475" s="46" t="s">
        <v>2756</v>
      </c>
      <c r="C475" s="221" t="s">
        <v>2766</v>
      </c>
      <c r="D475" s="35">
        <v>40179</v>
      </c>
      <c r="E475" s="35">
        <v>40543</v>
      </c>
      <c r="F475" s="3855"/>
      <c r="G475" s="3855"/>
      <c r="H475" s="7"/>
      <c r="I475" s="7"/>
      <c r="J475" s="317">
        <v>17</v>
      </c>
      <c r="K475" s="317"/>
      <c r="L475" s="113"/>
      <c r="M475" s="774"/>
    </row>
    <row r="476" spans="1:13" x14ac:dyDescent="0.2">
      <c r="A476" s="12"/>
      <c r="B476" s="96" t="s">
        <v>2758</v>
      </c>
      <c r="C476" s="220" t="s">
        <v>2759</v>
      </c>
      <c r="D476" s="35"/>
      <c r="E476" s="35"/>
      <c r="F476" s="3855"/>
      <c r="G476" s="3855"/>
      <c r="H476" s="7"/>
      <c r="I476" s="7"/>
      <c r="J476" s="317"/>
      <c r="K476" s="317"/>
      <c r="L476" s="113"/>
      <c r="M476" s="774"/>
    </row>
    <row r="477" spans="1:13" x14ac:dyDescent="0.2">
      <c r="A477" s="12">
        <v>3</v>
      </c>
      <c r="B477" s="46" t="s">
        <v>2763</v>
      </c>
      <c r="C477" s="221" t="s">
        <v>2760</v>
      </c>
      <c r="D477" s="35">
        <v>40179</v>
      </c>
      <c r="E477" s="35">
        <v>40543</v>
      </c>
      <c r="F477" s="3856"/>
      <c r="G477" s="3856"/>
      <c r="H477" s="25" t="s">
        <v>2246</v>
      </c>
      <c r="I477" s="2" t="s">
        <v>2505</v>
      </c>
      <c r="J477" s="339" t="s">
        <v>2695</v>
      </c>
      <c r="K477" s="339"/>
      <c r="L477" s="7"/>
      <c r="M477" s="113" t="s">
        <v>2765</v>
      </c>
    </row>
    <row r="478" spans="1:13" x14ac:dyDescent="0.2">
      <c r="A478" s="12"/>
      <c r="B478" s="46"/>
      <c r="C478" s="221" t="s">
        <v>2762</v>
      </c>
      <c r="D478" s="35"/>
      <c r="E478" s="35"/>
      <c r="F478" s="3854">
        <v>226</v>
      </c>
      <c r="G478" s="3854">
        <v>7</v>
      </c>
      <c r="H478" s="25" t="s">
        <v>2526</v>
      </c>
      <c r="I478" s="2"/>
      <c r="J478" s="320" t="s">
        <v>2696</v>
      </c>
      <c r="K478" s="320"/>
      <c r="L478" s="7"/>
      <c r="M478" s="113"/>
    </row>
    <row r="479" spans="1:13" ht="21.75" customHeight="1" x14ac:dyDescent="0.2">
      <c r="A479" s="12">
        <v>4</v>
      </c>
      <c r="B479" s="46" t="s">
        <v>1883</v>
      </c>
      <c r="C479" s="221" t="s">
        <v>2764</v>
      </c>
      <c r="D479" s="35" t="s">
        <v>2427</v>
      </c>
      <c r="E479" s="35" t="s">
        <v>2427</v>
      </c>
      <c r="F479" s="3856"/>
      <c r="G479" s="3856"/>
      <c r="H479" s="7"/>
      <c r="I479" s="2" t="s">
        <v>2505</v>
      </c>
      <c r="J479" s="341">
        <v>1</v>
      </c>
      <c r="K479" s="341"/>
      <c r="L479" s="7"/>
      <c r="M479" s="113" t="s">
        <v>2767</v>
      </c>
    </row>
    <row r="480" spans="1:13" x14ac:dyDescent="0.2">
      <c r="A480" s="12"/>
      <c r="B480" s="1"/>
      <c r="C480" s="221" t="s">
        <v>1213</v>
      </c>
      <c r="D480" s="35"/>
      <c r="E480" s="35"/>
      <c r="F480" s="7"/>
      <c r="G480" s="20"/>
      <c r="H480" s="7"/>
      <c r="I480" s="7"/>
      <c r="J480" s="289"/>
      <c r="K480" s="289"/>
      <c r="L480" s="113"/>
      <c r="M480" s="113"/>
    </row>
    <row r="482" spans="1:13" x14ac:dyDescent="0.2">
      <c r="A482" s="17" t="s">
        <v>908</v>
      </c>
      <c r="B482" s="329"/>
      <c r="D482" s="329"/>
      <c r="J482" s="125"/>
      <c r="K482" s="125"/>
    </row>
    <row r="483" spans="1:13" x14ac:dyDescent="0.2">
      <c r="A483" t="s">
        <v>2723</v>
      </c>
      <c r="B483" s="329"/>
      <c r="G483" s="36" t="s">
        <v>2722</v>
      </c>
      <c r="H483" s="36"/>
      <c r="J483" s="125"/>
      <c r="K483" s="125"/>
    </row>
    <row r="484" spans="1:13" x14ac:dyDescent="0.2">
      <c r="A484" s="17" t="s">
        <v>2727</v>
      </c>
      <c r="B484" s="329"/>
      <c r="F484" s="3" t="s">
        <v>2860</v>
      </c>
      <c r="G484" s="330" t="s">
        <v>2861</v>
      </c>
      <c r="H484" s="331"/>
      <c r="I484" s="301" t="s">
        <v>2862</v>
      </c>
      <c r="J484" s="125"/>
      <c r="K484" s="125"/>
    </row>
    <row r="485" spans="1:13" x14ac:dyDescent="0.2">
      <c r="A485" s="329"/>
      <c r="B485" s="329"/>
      <c r="F485" s="301"/>
      <c r="G485" s="330"/>
      <c r="H485" s="331"/>
      <c r="I485" s="301"/>
      <c r="J485" s="125"/>
      <c r="K485" s="125"/>
    </row>
    <row r="486" spans="1:13" x14ac:dyDescent="0.2">
      <c r="A486" s="329"/>
      <c r="B486" s="329"/>
      <c r="J486" s="125"/>
      <c r="K486" s="125"/>
    </row>
    <row r="487" spans="1:13" x14ac:dyDescent="0.2">
      <c r="B487" s="125"/>
      <c r="C487" s="125"/>
      <c r="D487" s="125"/>
      <c r="E487" s="36"/>
      <c r="F487" s="125"/>
      <c r="G487" s="125"/>
      <c r="H487" s="125"/>
      <c r="I487" s="125"/>
      <c r="J487" s="125"/>
      <c r="K487" s="125"/>
    </row>
    <row r="488" spans="1:13" ht="12.75" customHeight="1" x14ac:dyDescent="0.2">
      <c r="A488" s="3860"/>
      <c r="B488" s="3860"/>
      <c r="C488" s="3845" t="s">
        <v>2859</v>
      </c>
      <c r="D488" s="3845"/>
      <c r="E488" s="3845"/>
      <c r="F488" s="3845"/>
      <c r="G488" s="3845"/>
      <c r="H488" s="3845"/>
      <c r="I488" s="3845"/>
      <c r="J488" s="3845"/>
      <c r="K488" s="3845"/>
      <c r="L488" s="3852" t="s">
        <v>2858</v>
      </c>
      <c r="M488" s="3852"/>
    </row>
    <row r="489" spans="1:13" x14ac:dyDescent="0.2">
      <c r="A489" s="3860"/>
      <c r="B489" s="3860"/>
      <c r="C489" s="3845"/>
      <c r="D489" s="3845"/>
      <c r="E489" s="3845"/>
      <c r="F489" s="3845"/>
      <c r="G489" s="3845"/>
      <c r="H489" s="3845"/>
      <c r="I489" s="3845"/>
      <c r="J489" s="3845"/>
      <c r="K489" s="3845"/>
      <c r="L489" s="3852"/>
      <c r="M489" s="3852"/>
    </row>
    <row r="490" spans="1:13" x14ac:dyDescent="0.2">
      <c r="A490" s="3860"/>
      <c r="B490" s="3860"/>
      <c r="C490" s="3845"/>
      <c r="D490" s="3845"/>
      <c r="E490" s="3845"/>
      <c r="F490" s="3845"/>
      <c r="G490" s="3845"/>
      <c r="H490" s="3845"/>
      <c r="I490" s="3845"/>
      <c r="J490" s="3845"/>
      <c r="K490" s="3845"/>
      <c r="L490" s="3852"/>
      <c r="M490" s="3852"/>
    </row>
    <row r="491" spans="1:13" ht="12.75" customHeight="1" x14ac:dyDescent="0.2">
      <c r="A491" s="3860"/>
      <c r="B491" s="3860"/>
      <c r="C491" s="3853" t="s">
        <v>2720</v>
      </c>
      <c r="D491" s="3853"/>
      <c r="E491" s="3853"/>
      <c r="F491" s="3853"/>
      <c r="G491" s="3853"/>
      <c r="H491" s="3853"/>
      <c r="I491" s="3853"/>
      <c r="J491" s="3853"/>
      <c r="K491" s="3853"/>
      <c r="L491" s="3852" t="s">
        <v>1208</v>
      </c>
      <c r="M491" s="3852"/>
    </row>
    <row r="492" spans="1:13" ht="12.75" customHeight="1" x14ac:dyDescent="0.2">
      <c r="A492" s="3860"/>
      <c r="B492" s="3860"/>
      <c r="C492" s="3853"/>
      <c r="D492" s="3853"/>
      <c r="E492" s="3853"/>
      <c r="F492" s="3853"/>
      <c r="G492" s="3853"/>
      <c r="H492" s="3853"/>
      <c r="I492" s="3853"/>
      <c r="J492" s="3853"/>
      <c r="K492" s="3853"/>
      <c r="L492" s="3852"/>
      <c r="M492" s="3852"/>
    </row>
    <row r="493" spans="1:13" ht="12.75" customHeight="1" x14ac:dyDescent="0.2">
      <c r="A493" s="3860"/>
      <c r="B493" s="3860"/>
      <c r="C493" s="3853"/>
      <c r="D493" s="3853"/>
      <c r="E493" s="3853"/>
      <c r="F493" s="3853"/>
      <c r="G493" s="3853"/>
      <c r="H493" s="3853"/>
      <c r="I493" s="3853"/>
      <c r="J493" s="3853"/>
      <c r="K493" s="3853"/>
      <c r="L493" s="3852"/>
      <c r="M493" s="3852"/>
    </row>
    <row r="494" spans="1:13" ht="15.75" x14ac:dyDescent="0.2">
      <c r="A494" s="4"/>
      <c r="B494" s="72"/>
      <c r="C494" s="72"/>
      <c r="D494" s="72"/>
      <c r="E494" s="72"/>
      <c r="F494" s="72"/>
      <c r="G494" s="72"/>
      <c r="H494" s="5"/>
      <c r="I494" s="5"/>
      <c r="J494" s="5"/>
      <c r="K494" s="5"/>
      <c r="L494" s="5"/>
      <c r="M494" s="5"/>
    </row>
    <row r="496" spans="1:13" x14ac:dyDescent="0.2">
      <c r="A496" s="17" t="s">
        <v>2502</v>
      </c>
      <c r="H496" t="s">
        <v>2179</v>
      </c>
    </row>
    <row r="497" spans="1:13" x14ac:dyDescent="0.2">
      <c r="A497" s="17" t="s">
        <v>884</v>
      </c>
    </row>
    <row r="498" spans="1:13" x14ac:dyDescent="0.2">
      <c r="A498" s="17" t="s">
        <v>943</v>
      </c>
      <c r="J498" s="3844"/>
      <c r="K498" s="3844"/>
      <c r="L498" s="3844"/>
      <c r="M498" s="3844"/>
    </row>
    <row r="499" spans="1:13" x14ac:dyDescent="0.2">
      <c r="A499" s="17" t="s">
        <v>2729</v>
      </c>
      <c r="J499" s="71"/>
      <c r="K499" s="71"/>
      <c r="L499" s="71"/>
      <c r="M499" s="71"/>
    </row>
    <row r="501" spans="1:13" ht="27.75" customHeight="1" x14ac:dyDescent="0.2">
      <c r="A501" s="3845" t="s">
        <v>2864</v>
      </c>
      <c r="B501" s="3845" t="s">
        <v>2865</v>
      </c>
      <c r="C501" s="3845" t="s">
        <v>1212</v>
      </c>
      <c r="D501" s="3863" t="s">
        <v>2866</v>
      </c>
      <c r="E501" s="3864"/>
      <c r="F501" s="3848" t="s">
        <v>3430</v>
      </c>
      <c r="G501" s="3849"/>
      <c r="H501" s="3841" t="s">
        <v>3429</v>
      </c>
      <c r="I501" s="3841"/>
      <c r="J501" s="3863" t="s">
        <v>1211</v>
      </c>
      <c r="K501" s="3872" t="s">
        <v>2872</v>
      </c>
      <c r="L501" s="3857" t="s">
        <v>2915</v>
      </c>
      <c r="M501" s="3850" t="s">
        <v>2873</v>
      </c>
    </row>
    <row r="502" spans="1:13" ht="18" x14ac:dyDescent="0.2">
      <c r="A502" s="3845"/>
      <c r="B502" s="3845"/>
      <c r="C502" s="3845"/>
      <c r="D502" s="6" t="s">
        <v>2867</v>
      </c>
      <c r="E502" s="6" t="s">
        <v>2868</v>
      </c>
      <c r="F502" s="6" t="s">
        <v>2870</v>
      </c>
      <c r="G502" s="6" t="s">
        <v>2871</v>
      </c>
      <c r="H502" s="325" t="s">
        <v>3216</v>
      </c>
      <c r="I502" s="325" t="s">
        <v>3217</v>
      </c>
      <c r="J502" s="3863"/>
      <c r="K502" s="3873"/>
      <c r="L502" s="3858"/>
      <c r="M502" s="3851"/>
    </row>
    <row r="503" spans="1:13" x14ac:dyDescent="0.2">
      <c r="A503" s="14">
        <v>1</v>
      </c>
      <c r="B503" s="14" t="s">
        <v>2180</v>
      </c>
      <c r="C503" s="315" t="s">
        <v>2503</v>
      </c>
      <c r="D503" s="6"/>
      <c r="E503" s="6"/>
      <c r="F503" s="6"/>
      <c r="G503" s="6"/>
      <c r="H503" s="6"/>
      <c r="I503" s="6"/>
      <c r="J503" s="235"/>
      <c r="K503" s="437"/>
      <c r="L503" s="730"/>
      <c r="M503" s="730"/>
    </row>
    <row r="504" spans="1:13" x14ac:dyDescent="0.2">
      <c r="A504" s="14"/>
      <c r="B504" s="14" t="s">
        <v>2181</v>
      </c>
      <c r="C504" s="385" t="s">
        <v>2620</v>
      </c>
      <c r="D504" s="18">
        <v>40494</v>
      </c>
      <c r="E504" s="18">
        <v>40494</v>
      </c>
      <c r="F504" s="3854">
        <v>227</v>
      </c>
      <c r="G504" s="3854">
        <v>1</v>
      </c>
      <c r="H504" s="2"/>
      <c r="I504" s="2"/>
      <c r="J504" s="353">
        <v>8</v>
      </c>
      <c r="K504" s="756"/>
      <c r="L504" s="730"/>
      <c r="M504" s="730"/>
    </row>
    <row r="505" spans="1:13" ht="12.75" customHeight="1" x14ac:dyDescent="0.2">
      <c r="A505" s="14"/>
      <c r="B505" s="14" t="s">
        <v>2182</v>
      </c>
      <c r="C505" s="385" t="s">
        <v>2183</v>
      </c>
      <c r="D505" s="18">
        <v>40254</v>
      </c>
      <c r="E505" s="18">
        <v>40268</v>
      </c>
      <c r="F505" s="3855"/>
      <c r="G505" s="3855"/>
      <c r="H505" s="2"/>
      <c r="I505" s="2"/>
      <c r="J505" s="353">
        <v>7</v>
      </c>
      <c r="K505" s="756"/>
      <c r="L505" s="730"/>
      <c r="M505" s="730"/>
    </row>
    <row r="506" spans="1:13" x14ac:dyDescent="0.2">
      <c r="A506" s="21">
        <v>2</v>
      </c>
      <c r="B506" s="21" t="s">
        <v>2184</v>
      </c>
      <c r="C506" s="387" t="s">
        <v>2507</v>
      </c>
      <c r="D506" s="22"/>
      <c r="E506" s="22"/>
      <c r="F506" s="3855"/>
      <c r="G506" s="3855"/>
      <c r="H506" s="7"/>
      <c r="I506" s="7"/>
      <c r="J506" s="289"/>
      <c r="K506" s="749"/>
      <c r="L506" s="45"/>
      <c r="M506" s="45"/>
    </row>
    <row r="507" spans="1:13" ht="21.75" customHeight="1" x14ac:dyDescent="0.2">
      <c r="A507" s="7"/>
      <c r="B507" s="7"/>
      <c r="C507" s="382" t="s">
        <v>6</v>
      </c>
      <c r="D507" s="22">
        <v>40248</v>
      </c>
      <c r="E507" s="22">
        <v>40499</v>
      </c>
      <c r="F507" s="3855"/>
      <c r="G507" s="3855"/>
      <c r="H507" s="7"/>
      <c r="I507" s="7"/>
      <c r="J507" s="289">
        <v>28</v>
      </c>
      <c r="K507" s="749"/>
      <c r="L507" s="45"/>
      <c r="M507" s="45"/>
    </row>
    <row r="508" spans="1:13" ht="12.75" customHeight="1" x14ac:dyDescent="0.2">
      <c r="A508" s="7"/>
      <c r="B508" s="7"/>
      <c r="C508" s="382" t="s">
        <v>7</v>
      </c>
      <c r="D508" s="22">
        <v>40247</v>
      </c>
      <c r="E508" s="22">
        <v>40477</v>
      </c>
      <c r="F508" s="3855"/>
      <c r="G508" s="3855"/>
      <c r="H508" s="7"/>
      <c r="I508" s="7"/>
      <c r="J508" s="289">
        <v>63</v>
      </c>
      <c r="K508" s="749"/>
      <c r="L508" s="45"/>
      <c r="M508" s="45"/>
    </row>
    <row r="509" spans="1:13" ht="12.75" customHeight="1" x14ac:dyDescent="0.2">
      <c r="A509" s="7"/>
      <c r="B509" s="7"/>
      <c r="C509" s="382" t="s">
        <v>8</v>
      </c>
      <c r="D509" s="22">
        <v>40234</v>
      </c>
      <c r="E509" s="22">
        <v>40539</v>
      </c>
      <c r="F509" s="3855"/>
      <c r="G509" s="3855"/>
      <c r="H509" s="7"/>
      <c r="I509" s="7"/>
      <c r="J509" s="289">
        <v>92</v>
      </c>
      <c r="K509" s="749"/>
      <c r="L509" s="45"/>
      <c r="M509" s="45"/>
    </row>
    <row r="510" spans="1:13" x14ac:dyDescent="0.2">
      <c r="A510" s="7"/>
      <c r="B510" s="7"/>
      <c r="C510" s="382" t="s">
        <v>9</v>
      </c>
      <c r="D510" s="22">
        <v>40224</v>
      </c>
      <c r="E510" s="22">
        <v>40457</v>
      </c>
      <c r="F510" s="3855"/>
      <c r="G510" s="3856"/>
      <c r="H510" s="7"/>
      <c r="I510" s="7"/>
      <c r="J510" s="289">
        <v>8</v>
      </c>
      <c r="K510" s="749"/>
      <c r="L510" s="45"/>
      <c r="M510" s="45"/>
    </row>
    <row r="511" spans="1:13" ht="12.75" customHeight="1" x14ac:dyDescent="0.2">
      <c r="A511" s="7"/>
      <c r="B511" s="7"/>
      <c r="C511" s="382" t="s">
        <v>10</v>
      </c>
      <c r="D511" s="22">
        <v>40121</v>
      </c>
      <c r="E511" s="22">
        <v>40526</v>
      </c>
      <c r="F511" s="3855"/>
      <c r="G511" s="580">
        <v>2</v>
      </c>
      <c r="H511" s="7"/>
      <c r="I511" s="7"/>
      <c r="J511" s="289">
        <v>228</v>
      </c>
      <c r="K511" s="749"/>
      <c r="L511" s="45"/>
      <c r="M511" s="45"/>
    </row>
    <row r="512" spans="1:13" ht="12.75" customHeight="1" x14ac:dyDescent="0.2">
      <c r="A512" s="7"/>
      <c r="B512" s="7"/>
      <c r="C512" s="382" t="s">
        <v>11</v>
      </c>
      <c r="D512" s="22">
        <v>40071</v>
      </c>
      <c r="E512" s="22">
        <v>40324</v>
      </c>
      <c r="F512" s="3855"/>
      <c r="G512" s="3854">
        <v>3</v>
      </c>
      <c r="H512" s="23"/>
      <c r="I512" s="7"/>
      <c r="J512" s="289">
        <v>42</v>
      </c>
      <c r="K512" s="749"/>
      <c r="L512" s="45"/>
      <c r="M512" s="45"/>
    </row>
    <row r="513" spans="1:13" ht="12.75" customHeight="1" x14ac:dyDescent="0.2">
      <c r="A513" s="7"/>
      <c r="B513" s="7"/>
      <c r="C513" s="382" t="s">
        <v>12</v>
      </c>
      <c r="D513" s="22">
        <v>40144</v>
      </c>
      <c r="E513" s="22">
        <v>40389</v>
      </c>
      <c r="F513" s="3855"/>
      <c r="G513" s="3855"/>
      <c r="H513" s="23"/>
      <c r="I513" s="7"/>
      <c r="J513" s="289">
        <v>33</v>
      </c>
      <c r="K513" s="749"/>
      <c r="L513" s="45"/>
      <c r="M513" s="45"/>
    </row>
    <row r="514" spans="1:13" ht="12.75" customHeight="1" x14ac:dyDescent="0.2">
      <c r="A514" s="7"/>
      <c r="B514" s="7"/>
      <c r="C514" s="382" t="s">
        <v>2874</v>
      </c>
      <c r="D514" s="22">
        <v>40197</v>
      </c>
      <c r="E514" s="22">
        <v>40532</v>
      </c>
      <c r="F514" s="3856"/>
      <c r="G514" s="3856"/>
      <c r="H514" s="7"/>
      <c r="I514" s="7"/>
      <c r="J514" s="289">
        <v>114</v>
      </c>
      <c r="K514" s="749"/>
      <c r="L514" s="45"/>
      <c r="M514" s="45"/>
    </row>
    <row r="516" spans="1:13" x14ac:dyDescent="0.2">
      <c r="A516" s="17" t="s">
        <v>908</v>
      </c>
      <c r="B516" s="329"/>
      <c r="D516" s="329"/>
      <c r="J516" s="36"/>
      <c r="K516" s="36"/>
      <c r="L516" s="36"/>
      <c r="M516" s="36"/>
    </row>
    <row r="517" spans="1:13" x14ac:dyDescent="0.2">
      <c r="A517" t="s">
        <v>2723</v>
      </c>
      <c r="B517" s="329"/>
      <c r="G517" s="36" t="s">
        <v>2722</v>
      </c>
      <c r="H517" s="36"/>
      <c r="J517" s="36"/>
      <c r="K517" s="36"/>
      <c r="L517" s="36"/>
      <c r="M517" s="36"/>
    </row>
    <row r="518" spans="1:13" x14ac:dyDescent="0.2">
      <c r="A518" s="17" t="s">
        <v>2727</v>
      </c>
      <c r="B518" s="329"/>
      <c r="F518" s="3" t="s">
        <v>2860</v>
      </c>
      <c r="G518" s="330" t="s">
        <v>2861</v>
      </c>
      <c r="H518" s="331"/>
      <c r="I518" s="301" t="s">
        <v>2862</v>
      </c>
      <c r="J518" s="36"/>
      <c r="K518" s="36"/>
      <c r="L518" s="36"/>
      <c r="M518" s="36"/>
    </row>
    <row r="519" spans="1:13" x14ac:dyDescent="0.2">
      <c r="A519" s="329"/>
      <c r="B519" s="329"/>
      <c r="F519" s="301"/>
      <c r="G519" s="330"/>
      <c r="H519" s="331"/>
      <c r="I519" s="301"/>
      <c r="J519" s="36"/>
      <c r="K519" s="36"/>
      <c r="L519" s="36"/>
      <c r="M519" s="36"/>
    </row>
    <row r="520" spans="1:13" x14ac:dyDescent="0.2">
      <c r="A520" s="329"/>
      <c r="B520" s="329"/>
      <c r="J520" s="36"/>
      <c r="K520" s="36"/>
      <c r="L520" s="36"/>
      <c r="M520" s="36"/>
    </row>
    <row r="522" spans="1:13" ht="12.75" customHeight="1" x14ac:dyDescent="0.2">
      <c r="A522" s="3860"/>
      <c r="B522" s="3860"/>
      <c r="C522" s="3845" t="s">
        <v>2859</v>
      </c>
      <c r="D522" s="3845"/>
      <c r="E522" s="3845"/>
      <c r="F522" s="3845"/>
      <c r="G522" s="3845"/>
      <c r="H522" s="3845"/>
      <c r="I522" s="3845"/>
      <c r="J522" s="3845"/>
      <c r="K522" s="3845"/>
      <c r="L522" s="3852" t="s">
        <v>2858</v>
      </c>
      <c r="M522" s="3852"/>
    </row>
    <row r="523" spans="1:13" x14ac:dyDescent="0.2">
      <c r="A523" s="3860"/>
      <c r="B523" s="3860"/>
      <c r="C523" s="3845"/>
      <c r="D523" s="3845"/>
      <c r="E523" s="3845"/>
      <c r="F523" s="3845"/>
      <c r="G523" s="3845"/>
      <c r="H523" s="3845"/>
      <c r="I523" s="3845"/>
      <c r="J523" s="3845"/>
      <c r="K523" s="3845"/>
      <c r="L523" s="3852"/>
      <c r="M523" s="3852"/>
    </row>
    <row r="524" spans="1:13" x14ac:dyDescent="0.2">
      <c r="A524" s="3860"/>
      <c r="B524" s="3860"/>
      <c r="C524" s="3845"/>
      <c r="D524" s="3845"/>
      <c r="E524" s="3845"/>
      <c r="F524" s="3845"/>
      <c r="G524" s="3845"/>
      <c r="H524" s="3845"/>
      <c r="I524" s="3845"/>
      <c r="J524" s="3845"/>
      <c r="K524" s="3845"/>
      <c r="L524" s="3852"/>
      <c r="M524" s="3852"/>
    </row>
    <row r="525" spans="1:13" ht="12.75" customHeight="1" x14ac:dyDescent="0.2">
      <c r="A525" s="3860"/>
      <c r="B525" s="3860"/>
      <c r="C525" s="3853" t="s">
        <v>2720</v>
      </c>
      <c r="D525" s="3853"/>
      <c r="E525" s="3853"/>
      <c r="F525" s="3853"/>
      <c r="G525" s="3853"/>
      <c r="H525" s="3853"/>
      <c r="I525" s="3853"/>
      <c r="J525" s="3853"/>
      <c r="K525" s="3853"/>
      <c r="L525" s="3852" t="s">
        <v>1208</v>
      </c>
      <c r="M525" s="3852"/>
    </row>
    <row r="526" spans="1:13" ht="12.75" customHeight="1" x14ac:dyDescent="0.2">
      <c r="A526" s="3860"/>
      <c r="B526" s="3860"/>
      <c r="C526" s="3853"/>
      <c r="D526" s="3853"/>
      <c r="E526" s="3853"/>
      <c r="F526" s="3853"/>
      <c r="G526" s="3853"/>
      <c r="H526" s="3853"/>
      <c r="I526" s="3853"/>
      <c r="J526" s="3853"/>
      <c r="K526" s="3853"/>
      <c r="L526" s="3852"/>
      <c r="M526" s="3852"/>
    </row>
    <row r="527" spans="1:13" ht="12.75" customHeight="1" x14ac:dyDescent="0.2">
      <c r="A527" s="3860"/>
      <c r="B527" s="3860"/>
      <c r="C527" s="3853"/>
      <c r="D527" s="3853"/>
      <c r="E527" s="3853"/>
      <c r="F527" s="3853"/>
      <c r="G527" s="3853"/>
      <c r="H527" s="3853"/>
      <c r="I527" s="3853"/>
      <c r="J527" s="3853"/>
      <c r="K527" s="3853"/>
      <c r="L527" s="3852"/>
      <c r="M527" s="3852"/>
    </row>
    <row r="530" spans="1:13" x14ac:dyDescent="0.2">
      <c r="A530" s="17" t="s">
        <v>2502</v>
      </c>
      <c r="G530" t="s">
        <v>2185</v>
      </c>
    </row>
    <row r="531" spans="1:13" x14ac:dyDescent="0.2">
      <c r="A531" s="17" t="s">
        <v>884</v>
      </c>
    </row>
    <row r="532" spans="1:13" x14ac:dyDescent="0.2">
      <c r="A532" s="17" t="s">
        <v>943</v>
      </c>
      <c r="J532" s="3844"/>
      <c r="K532" s="3844"/>
      <c r="L532" s="3844"/>
      <c r="M532" s="3844"/>
    </row>
    <row r="533" spans="1:13" x14ac:dyDescent="0.2">
      <c r="A533" s="17" t="s">
        <v>2729</v>
      </c>
      <c r="J533" s="71"/>
      <c r="K533" s="71"/>
      <c r="L533" s="71"/>
      <c r="M533" s="71"/>
    </row>
    <row r="534" spans="1:13" x14ac:dyDescent="0.2">
      <c r="J534" s="4"/>
      <c r="K534" s="4"/>
      <c r="L534" s="4"/>
      <c r="M534" s="4"/>
    </row>
    <row r="535" spans="1:13" ht="25.5" customHeight="1" x14ac:dyDescent="0.2">
      <c r="A535" s="3845" t="s">
        <v>2864</v>
      </c>
      <c r="B535" s="3845" t="s">
        <v>2865</v>
      </c>
      <c r="C535" s="3845" t="s">
        <v>1212</v>
      </c>
      <c r="D535" s="3863" t="s">
        <v>2866</v>
      </c>
      <c r="E535" s="3864"/>
      <c r="F535" s="3848" t="s">
        <v>3430</v>
      </c>
      <c r="G535" s="3849"/>
      <c r="H535" s="3841" t="s">
        <v>3429</v>
      </c>
      <c r="I535" s="3841"/>
      <c r="J535" s="3845" t="s">
        <v>1211</v>
      </c>
      <c r="K535" s="3872" t="s">
        <v>2872</v>
      </c>
      <c r="L535" s="3857" t="s">
        <v>2915</v>
      </c>
      <c r="M535" s="3850" t="s">
        <v>2873</v>
      </c>
    </row>
    <row r="536" spans="1:13" ht="18" x14ac:dyDescent="0.2">
      <c r="A536" s="3845"/>
      <c r="B536" s="3845"/>
      <c r="C536" s="3845"/>
      <c r="D536" s="6" t="s">
        <v>2867</v>
      </c>
      <c r="E536" s="6" t="s">
        <v>2868</v>
      </c>
      <c r="F536" s="6" t="s">
        <v>2870</v>
      </c>
      <c r="G536" s="6" t="s">
        <v>2871</v>
      </c>
      <c r="H536" s="325" t="s">
        <v>3216</v>
      </c>
      <c r="I536" s="325" t="s">
        <v>3217</v>
      </c>
      <c r="J536" s="3845"/>
      <c r="K536" s="3873"/>
      <c r="L536" s="3858"/>
      <c r="M536" s="3851"/>
    </row>
    <row r="537" spans="1:13" ht="12.75" customHeight="1" x14ac:dyDescent="0.2">
      <c r="A537" s="7"/>
      <c r="B537" s="7"/>
      <c r="C537" s="382" t="s">
        <v>2875</v>
      </c>
      <c r="D537" s="22">
        <v>40207</v>
      </c>
      <c r="E537" s="22">
        <v>40533</v>
      </c>
      <c r="F537" s="3888">
        <v>227</v>
      </c>
      <c r="G537" s="3888">
        <v>4</v>
      </c>
      <c r="H537" s="7"/>
      <c r="I537" s="7"/>
      <c r="J537" s="7">
        <v>119</v>
      </c>
      <c r="K537" s="342"/>
      <c r="L537" s="343"/>
      <c r="M537" s="45"/>
    </row>
    <row r="538" spans="1:13" x14ac:dyDescent="0.2">
      <c r="A538" s="7"/>
      <c r="B538" s="7"/>
      <c r="C538" s="382" t="s">
        <v>2876</v>
      </c>
      <c r="D538" s="22">
        <v>40255</v>
      </c>
      <c r="E538" s="22">
        <v>40312</v>
      </c>
      <c r="F538" s="3888"/>
      <c r="G538" s="3888"/>
      <c r="H538" s="1"/>
      <c r="I538" s="7"/>
      <c r="J538" s="7">
        <v>28</v>
      </c>
      <c r="K538" s="342"/>
      <c r="L538" s="343"/>
      <c r="M538" s="45"/>
    </row>
    <row r="539" spans="1:13" ht="14.25" customHeight="1" x14ac:dyDescent="0.2">
      <c r="A539" s="7"/>
      <c r="B539" s="7"/>
      <c r="C539" s="382" t="s">
        <v>3212</v>
      </c>
      <c r="D539" s="22">
        <v>40249</v>
      </c>
      <c r="E539" s="22">
        <v>40540</v>
      </c>
      <c r="F539" s="3888"/>
      <c r="G539" s="3888"/>
      <c r="H539" s="7"/>
      <c r="I539" s="7"/>
      <c r="J539" s="7">
        <v>36</v>
      </c>
      <c r="K539" s="342"/>
      <c r="L539" s="343"/>
      <c r="M539" s="45"/>
    </row>
    <row r="540" spans="1:13" ht="12.75" customHeight="1" x14ac:dyDescent="0.2">
      <c r="A540" s="7"/>
      <c r="B540" s="7"/>
      <c r="C540" s="382" t="s">
        <v>2877</v>
      </c>
      <c r="D540" s="24">
        <v>40234</v>
      </c>
      <c r="E540" s="22">
        <v>40330</v>
      </c>
      <c r="F540" s="3888"/>
      <c r="G540" s="3888"/>
      <c r="H540" s="7"/>
      <c r="I540" s="7"/>
      <c r="J540" s="7">
        <v>15</v>
      </c>
      <c r="K540" s="342"/>
      <c r="L540" s="343"/>
      <c r="M540" s="45"/>
    </row>
    <row r="541" spans="1:13" ht="12.75" customHeight="1" x14ac:dyDescent="0.2">
      <c r="A541" s="7"/>
      <c r="B541" s="7"/>
      <c r="C541" s="382" t="s">
        <v>2878</v>
      </c>
      <c r="D541" s="22">
        <v>40190</v>
      </c>
      <c r="E541" s="22">
        <v>40290</v>
      </c>
      <c r="F541" s="3888"/>
      <c r="G541" s="3888">
        <v>5</v>
      </c>
      <c r="H541" s="7"/>
      <c r="I541" s="7"/>
      <c r="J541" s="7">
        <v>14</v>
      </c>
      <c r="K541" s="342"/>
      <c r="L541" s="343"/>
      <c r="M541" s="45"/>
    </row>
    <row r="542" spans="1:13" x14ac:dyDescent="0.2">
      <c r="A542" s="7"/>
      <c r="B542" s="7"/>
      <c r="C542" s="382" t="s">
        <v>2879</v>
      </c>
      <c r="D542" s="22">
        <v>40148</v>
      </c>
      <c r="E542" s="22">
        <v>40078</v>
      </c>
      <c r="F542" s="3888"/>
      <c r="G542" s="3888"/>
      <c r="H542" s="1"/>
      <c r="I542" s="7"/>
      <c r="J542" s="7">
        <v>6</v>
      </c>
      <c r="K542" s="342"/>
      <c r="L542" s="343"/>
      <c r="M542" s="45"/>
    </row>
    <row r="543" spans="1:13" x14ac:dyDescent="0.2">
      <c r="A543" s="7"/>
      <c r="B543" s="7"/>
      <c r="C543" s="382" t="s">
        <v>2880</v>
      </c>
      <c r="D543" s="22">
        <v>40494</v>
      </c>
      <c r="E543" s="22">
        <v>40527</v>
      </c>
      <c r="F543" s="3888"/>
      <c r="G543" s="3888"/>
      <c r="H543" s="7"/>
      <c r="I543" s="7"/>
      <c r="J543" s="7">
        <v>42</v>
      </c>
      <c r="K543" s="342"/>
      <c r="L543" s="343"/>
      <c r="M543" s="45"/>
    </row>
    <row r="544" spans="1:13" x14ac:dyDescent="0.2">
      <c r="A544" s="7"/>
      <c r="B544" s="7"/>
      <c r="C544" s="382" t="s">
        <v>2881</v>
      </c>
      <c r="D544" s="22">
        <v>40156</v>
      </c>
      <c r="E544" s="22">
        <v>40323</v>
      </c>
      <c r="F544" s="3888"/>
      <c r="G544" s="3888"/>
      <c r="H544" s="7"/>
      <c r="I544" s="7"/>
      <c r="J544" s="7">
        <v>165</v>
      </c>
      <c r="K544" s="342"/>
      <c r="L544" s="343"/>
      <c r="M544" s="45"/>
    </row>
    <row r="545" spans="1:13" ht="12.75" customHeight="1" x14ac:dyDescent="0.2">
      <c r="A545" s="7"/>
      <c r="B545" s="7"/>
      <c r="C545" s="382" t="s">
        <v>2882</v>
      </c>
      <c r="D545" s="22">
        <v>40193</v>
      </c>
      <c r="E545" s="22">
        <v>40393</v>
      </c>
      <c r="F545" s="3888"/>
      <c r="G545" s="3888">
        <v>6</v>
      </c>
      <c r="H545" s="7"/>
      <c r="I545" s="7"/>
      <c r="J545" s="7">
        <v>24</v>
      </c>
      <c r="K545" s="342"/>
      <c r="L545" s="343"/>
      <c r="M545" s="45"/>
    </row>
    <row r="546" spans="1:13" ht="12.75" customHeight="1" x14ac:dyDescent="0.2">
      <c r="A546" s="7"/>
      <c r="B546" s="7"/>
      <c r="C546" s="382" t="s">
        <v>2883</v>
      </c>
      <c r="D546" s="22">
        <v>40280</v>
      </c>
      <c r="E546" s="22">
        <v>40521</v>
      </c>
      <c r="F546" s="3888"/>
      <c r="G546" s="3888"/>
      <c r="H546" s="7"/>
      <c r="I546" s="7"/>
      <c r="J546" s="7">
        <v>19</v>
      </c>
      <c r="K546" s="342"/>
      <c r="L546" s="343"/>
      <c r="M546" s="45"/>
    </row>
    <row r="548" spans="1:13" x14ac:dyDescent="0.2">
      <c r="A548" s="17" t="s">
        <v>908</v>
      </c>
      <c r="B548" s="329"/>
      <c r="D548" s="329"/>
      <c r="J548" s="36"/>
      <c r="K548" s="36"/>
      <c r="L548" s="36"/>
      <c r="M548" s="36"/>
    </row>
    <row r="549" spans="1:13" x14ac:dyDescent="0.2">
      <c r="A549" t="s">
        <v>2723</v>
      </c>
      <c r="B549" s="329"/>
      <c r="G549" s="36" t="s">
        <v>2722</v>
      </c>
      <c r="H549" s="36"/>
      <c r="J549" s="36"/>
      <c r="K549" s="36"/>
      <c r="L549" s="36"/>
      <c r="M549" s="36"/>
    </row>
    <row r="550" spans="1:13" x14ac:dyDescent="0.2">
      <c r="A550" s="17" t="s">
        <v>2727</v>
      </c>
      <c r="B550" s="329"/>
      <c r="F550" s="3" t="s">
        <v>2860</v>
      </c>
      <c r="G550" s="330" t="s">
        <v>2861</v>
      </c>
      <c r="H550" s="331"/>
      <c r="I550" s="301" t="s">
        <v>2862</v>
      </c>
      <c r="J550" s="36"/>
      <c r="K550" s="36"/>
      <c r="L550" s="36"/>
      <c r="M550" s="36"/>
    </row>
    <row r="551" spans="1:13" x14ac:dyDescent="0.2">
      <c r="A551" s="329"/>
      <c r="B551" s="329"/>
      <c r="F551" s="301"/>
      <c r="G551" s="330"/>
      <c r="H551" s="331"/>
      <c r="I551" s="301"/>
      <c r="J551" s="36"/>
      <c r="K551" s="36"/>
      <c r="L551" s="36"/>
      <c r="M551" s="36"/>
    </row>
    <row r="552" spans="1:13" x14ac:dyDescent="0.2">
      <c r="A552" s="329"/>
      <c r="B552" s="329"/>
      <c r="J552" s="36"/>
      <c r="K552" s="36"/>
      <c r="L552" s="36"/>
      <c r="M552" s="36"/>
    </row>
    <row r="554" spans="1:13" ht="12.75" customHeight="1" x14ac:dyDescent="0.2">
      <c r="A554" s="3860"/>
      <c r="B554" s="3860"/>
      <c r="C554" s="3845" t="s">
        <v>2859</v>
      </c>
      <c r="D554" s="3845"/>
      <c r="E554" s="3845"/>
      <c r="F554" s="3845"/>
      <c r="G554" s="3845"/>
      <c r="H554" s="3845"/>
      <c r="I554" s="3845"/>
      <c r="J554" s="3845"/>
      <c r="K554" s="3845"/>
      <c r="L554" s="3879" t="s">
        <v>2858</v>
      </c>
      <c r="M554" s="3879"/>
    </row>
    <row r="555" spans="1:13" x14ac:dyDescent="0.2">
      <c r="A555" s="3860"/>
      <c r="B555" s="3860"/>
      <c r="C555" s="3845"/>
      <c r="D555" s="3845"/>
      <c r="E555" s="3845"/>
      <c r="F555" s="3845"/>
      <c r="G555" s="3845"/>
      <c r="H555" s="3845"/>
      <c r="I555" s="3845"/>
      <c r="J555" s="3845"/>
      <c r="K555" s="3845"/>
      <c r="L555" s="3879"/>
      <c r="M555" s="3879"/>
    </row>
    <row r="556" spans="1:13" x14ac:dyDescent="0.2">
      <c r="A556" s="3860"/>
      <c r="B556" s="3860"/>
      <c r="C556" s="3845"/>
      <c r="D556" s="3845"/>
      <c r="E556" s="3845"/>
      <c r="F556" s="3845"/>
      <c r="G556" s="3845"/>
      <c r="H556" s="3845"/>
      <c r="I556" s="3845"/>
      <c r="J556" s="3845"/>
      <c r="K556" s="3845"/>
      <c r="L556" s="3879"/>
      <c r="M556" s="3879"/>
    </row>
    <row r="557" spans="1:13" ht="12.75" customHeight="1" x14ac:dyDescent="0.2">
      <c r="A557" s="3860"/>
      <c r="B557" s="3860"/>
      <c r="C557" s="3853" t="s">
        <v>2720</v>
      </c>
      <c r="D557" s="3853"/>
      <c r="E557" s="3853"/>
      <c r="F557" s="3853"/>
      <c r="G557" s="3853"/>
      <c r="H557" s="3853"/>
      <c r="I557" s="3853"/>
      <c r="J557" s="3853"/>
      <c r="K557" s="3853"/>
      <c r="L557" s="3852" t="s">
        <v>1208</v>
      </c>
      <c r="M557" s="3852"/>
    </row>
    <row r="558" spans="1:13" ht="12.75" customHeight="1" x14ac:dyDescent="0.2">
      <c r="A558" s="3860"/>
      <c r="B558" s="3860"/>
      <c r="C558" s="3853"/>
      <c r="D558" s="3853"/>
      <c r="E558" s="3853"/>
      <c r="F558" s="3853"/>
      <c r="G558" s="3853"/>
      <c r="H558" s="3853"/>
      <c r="I558" s="3853"/>
      <c r="J558" s="3853"/>
      <c r="K558" s="3853"/>
      <c r="L558" s="3852"/>
      <c r="M558" s="3852"/>
    </row>
    <row r="559" spans="1:13" ht="12.75" customHeight="1" x14ac:dyDescent="0.2">
      <c r="A559" s="3860"/>
      <c r="B559" s="3860"/>
      <c r="C559" s="3853"/>
      <c r="D559" s="3853"/>
      <c r="E559" s="3853"/>
      <c r="F559" s="3853"/>
      <c r="G559" s="3853"/>
      <c r="H559" s="3853"/>
      <c r="I559" s="3853"/>
      <c r="J559" s="3853"/>
      <c r="K559" s="3853"/>
      <c r="L559" s="3852"/>
      <c r="M559" s="3852"/>
    </row>
    <row r="562" spans="1:13" x14ac:dyDescent="0.2">
      <c r="A562" s="17" t="s">
        <v>2502</v>
      </c>
      <c r="J562" t="s">
        <v>2186</v>
      </c>
    </row>
    <row r="563" spans="1:13" x14ac:dyDescent="0.2">
      <c r="A563" s="17" t="s">
        <v>884</v>
      </c>
    </row>
    <row r="564" spans="1:13" x14ac:dyDescent="0.2">
      <c r="A564" s="17" t="s">
        <v>943</v>
      </c>
      <c r="J564" s="3844"/>
      <c r="K564" s="3844"/>
      <c r="L564" s="3844"/>
      <c r="M564" s="3844"/>
    </row>
    <row r="565" spans="1:13" x14ac:dyDescent="0.2">
      <c r="A565" s="17" t="s">
        <v>2729</v>
      </c>
      <c r="J565" s="71"/>
      <c r="K565" s="71"/>
      <c r="L565" s="71"/>
      <c r="M565" s="71"/>
    </row>
    <row r="567" spans="1:13" ht="26.25" customHeight="1" x14ac:dyDescent="0.2">
      <c r="A567" s="3845" t="s">
        <v>2864</v>
      </c>
      <c r="B567" s="3845" t="s">
        <v>2865</v>
      </c>
      <c r="C567" s="3845" t="s">
        <v>1212</v>
      </c>
      <c r="D567" s="3863" t="s">
        <v>2866</v>
      </c>
      <c r="E567" s="3864"/>
      <c r="F567" s="3848" t="s">
        <v>3430</v>
      </c>
      <c r="G567" s="3849"/>
      <c r="H567" s="3841" t="s">
        <v>3429</v>
      </c>
      <c r="I567" s="3841"/>
      <c r="J567" s="3845" t="s">
        <v>1211</v>
      </c>
      <c r="K567" s="3872" t="s">
        <v>2872</v>
      </c>
      <c r="L567" s="3857" t="s">
        <v>2915</v>
      </c>
      <c r="M567" s="3850" t="s">
        <v>2873</v>
      </c>
    </row>
    <row r="568" spans="1:13" ht="18" x14ac:dyDescent="0.2">
      <c r="A568" s="3845"/>
      <c r="B568" s="3845"/>
      <c r="C568" s="3845"/>
      <c r="D568" s="6" t="s">
        <v>2867</v>
      </c>
      <c r="E568" s="6" t="s">
        <v>2868</v>
      </c>
      <c r="F568" s="6" t="s">
        <v>2870</v>
      </c>
      <c r="G568" s="6" t="s">
        <v>2871</v>
      </c>
      <c r="H568" s="325" t="s">
        <v>3216</v>
      </c>
      <c r="I568" s="325" t="s">
        <v>3217</v>
      </c>
      <c r="J568" s="3845"/>
      <c r="K568" s="3873"/>
      <c r="L568" s="3858"/>
      <c r="M568" s="3851"/>
    </row>
    <row r="569" spans="1:13" ht="12.75" customHeight="1" x14ac:dyDescent="0.2">
      <c r="A569" s="7"/>
      <c r="B569" s="7"/>
      <c r="C569" s="382" t="s">
        <v>2884</v>
      </c>
      <c r="D569" s="22">
        <v>40242</v>
      </c>
      <c r="E569" s="22">
        <v>40242</v>
      </c>
      <c r="F569" s="3854">
        <v>227</v>
      </c>
      <c r="G569" s="3854">
        <v>6</v>
      </c>
      <c r="H569" s="7"/>
      <c r="I569" s="7"/>
      <c r="J569" s="7">
        <v>2</v>
      </c>
      <c r="K569" s="342"/>
      <c r="L569" s="343"/>
      <c r="M569" s="45"/>
    </row>
    <row r="570" spans="1:13" ht="12.75" customHeight="1" x14ac:dyDescent="0.2">
      <c r="A570" s="7"/>
      <c r="B570" s="7"/>
      <c r="C570" s="382" t="s">
        <v>2885</v>
      </c>
      <c r="D570" s="22">
        <v>40204</v>
      </c>
      <c r="E570" s="22">
        <v>40513</v>
      </c>
      <c r="F570" s="3855"/>
      <c r="G570" s="3855"/>
      <c r="H570" s="7"/>
      <c r="I570" s="7"/>
      <c r="J570" s="7">
        <v>39</v>
      </c>
      <c r="K570" s="342"/>
      <c r="L570" s="343"/>
      <c r="M570" s="45"/>
    </row>
    <row r="571" spans="1:13" ht="12.75" customHeight="1" x14ac:dyDescent="0.2">
      <c r="A571" s="7"/>
      <c r="B571" s="7"/>
      <c r="C571" s="382" t="s">
        <v>2886</v>
      </c>
      <c r="D571" s="22">
        <v>40091</v>
      </c>
      <c r="E571" s="22">
        <v>40519</v>
      </c>
      <c r="F571" s="3855"/>
      <c r="G571" s="3855"/>
      <c r="H571" s="7"/>
      <c r="I571" s="7"/>
      <c r="J571" s="7">
        <v>85</v>
      </c>
      <c r="K571" s="342"/>
      <c r="L571" s="343"/>
      <c r="M571" s="45"/>
    </row>
    <row r="572" spans="1:13" ht="12.75" customHeight="1" x14ac:dyDescent="0.2">
      <c r="A572" s="7"/>
      <c r="B572" s="7"/>
      <c r="C572" s="382" t="s">
        <v>2887</v>
      </c>
      <c r="D572" s="22">
        <v>40281</v>
      </c>
      <c r="E572" s="22">
        <v>40360</v>
      </c>
      <c r="F572" s="3855"/>
      <c r="G572" s="3855"/>
      <c r="H572" s="7"/>
      <c r="I572" s="7"/>
      <c r="J572" s="7">
        <v>10</v>
      </c>
      <c r="K572" s="342"/>
      <c r="L572" s="343"/>
      <c r="M572" s="45"/>
    </row>
    <row r="573" spans="1:13" ht="26.25" customHeight="1" x14ac:dyDescent="0.2">
      <c r="A573" s="7"/>
      <c r="B573" s="7"/>
      <c r="C573" s="382" t="s">
        <v>2888</v>
      </c>
      <c r="D573" s="22">
        <v>40228</v>
      </c>
      <c r="E573" s="22">
        <v>40228</v>
      </c>
      <c r="F573" s="3855"/>
      <c r="G573" s="3856"/>
      <c r="H573" s="7"/>
      <c r="I573" s="7"/>
      <c r="J573" s="7">
        <v>4</v>
      </c>
      <c r="K573" s="342"/>
      <c r="L573" s="343"/>
      <c r="M573" s="45"/>
    </row>
    <row r="574" spans="1:13" ht="27" customHeight="1" x14ac:dyDescent="0.2">
      <c r="A574" s="7"/>
      <c r="B574" s="7"/>
      <c r="C574" s="382" t="s">
        <v>1605</v>
      </c>
      <c r="D574" s="22">
        <v>40169</v>
      </c>
      <c r="E574" s="22">
        <v>40302</v>
      </c>
      <c r="F574" s="3856"/>
      <c r="G574" s="736" t="s">
        <v>2954</v>
      </c>
      <c r="H574" s="7"/>
      <c r="I574" s="7"/>
      <c r="J574" s="194" t="s">
        <v>2188</v>
      </c>
      <c r="K574" s="757"/>
      <c r="L574" s="343"/>
      <c r="M574" s="45"/>
    </row>
    <row r="575" spans="1:13" ht="24.75" customHeight="1" x14ac:dyDescent="0.2">
      <c r="A575" s="7"/>
      <c r="B575" s="7"/>
      <c r="C575" s="382" t="s">
        <v>1605</v>
      </c>
      <c r="D575" s="22">
        <v>40308</v>
      </c>
      <c r="E575" s="22">
        <v>40455</v>
      </c>
      <c r="F575" s="3854">
        <v>228</v>
      </c>
      <c r="G575" s="736" t="s">
        <v>2701</v>
      </c>
      <c r="H575" s="7"/>
      <c r="I575" s="7"/>
      <c r="J575" s="194" t="s">
        <v>2190</v>
      </c>
      <c r="K575" s="757"/>
      <c r="L575" s="343"/>
      <c r="M575" s="45"/>
    </row>
    <row r="576" spans="1:13" ht="25.5" customHeight="1" x14ac:dyDescent="0.2">
      <c r="A576" s="7"/>
      <c r="B576" s="7"/>
      <c r="C576" s="382" t="s">
        <v>1605</v>
      </c>
      <c r="D576" s="22">
        <v>40465</v>
      </c>
      <c r="E576" s="22">
        <v>40525</v>
      </c>
      <c r="F576" s="3855"/>
      <c r="G576" s="3869" t="s">
        <v>1038</v>
      </c>
      <c r="H576" s="7"/>
      <c r="I576" s="7"/>
      <c r="J576" s="194" t="s">
        <v>2191</v>
      </c>
      <c r="K576" s="757"/>
      <c r="L576" s="343"/>
      <c r="M576" s="45"/>
    </row>
    <row r="577" spans="1:13" x14ac:dyDescent="0.2">
      <c r="A577" s="7"/>
      <c r="B577" s="7"/>
      <c r="C577" s="382" t="s">
        <v>1606</v>
      </c>
      <c r="D577" s="22">
        <v>40207</v>
      </c>
      <c r="E577" s="22">
        <v>40533</v>
      </c>
      <c r="F577" s="3855"/>
      <c r="G577" s="3898"/>
      <c r="H577" s="7"/>
      <c r="I577" s="7"/>
      <c r="J577" s="7">
        <v>164</v>
      </c>
      <c r="K577" s="342"/>
      <c r="L577" s="343"/>
      <c r="M577" s="45"/>
    </row>
    <row r="578" spans="1:13" x14ac:dyDescent="0.2">
      <c r="A578" s="226">
        <v>3</v>
      </c>
      <c r="B578" s="226" t="s">
        <v>2192</v>
      </c>
      <c r="C578" s="387" t="s">
        <v>2527</v>
      </c>
      <c r="D578" s="68"/>
      <c r="E578" s="68"/>
      <c r="F578" s="3855"/>
      <c r="G578" s="3898"/>
      <c r="H578" s="7"/>
      <c r="I578" s="67"/>
      <c r="J578" s="7"/>
      <c r="K578" s="747"/>
      <c r="L578" s="351"/>
      <c r="M578" s="45"/>
    </row>
    <row r="579" spans="1:13" ht="12.75" customHeight="1" x14ac:dyDescent="0.2">
      <c r="A579" s="7"/>
      <c r="B579" s="42" t="s">
        <v>2193</v>
      </c>
      <c r="C579" s="385" t="s">
        <v>2528</v>
      </c>
      <c r="D579" s="22">
        <v>40396</v>
      </c>
      <c r="E579" s="22">
        <v>40438</v>
      </c>
      <c r="F579" s="3855"/>
      <c r="G579" s="3898"/>
      <c r="H579" s="7"/>
      <c r="I579" s="7"/>
      <c r="J579" s="7">
        <v>6</v>
      </c>
      <c r="K579" s="342"/>
      <c r="L579" s="343"/>
      <c r="M579" s="45"/>
    </row>
    <row r="580" spans="1:13" x14ac:dyDescent="0.2">
      <c r="A580" s="7"/>
      <c r="B580" s="42" t="s">
        <v>2194</v>
      </c>
      <c r="C580" s="385" t="s">
        <v>2531</v>
      </c>
      <c r="D580" s="22">
        <v>40445</v>
      </c>
      <c r="E580" s="22">
        <v>40542</v>
      </c>
      <c r="F580" s="3856"/>
      <c r="G580" s="3870"/>
      <c r="H580" s="7"/>
      <c r="I580" s="7"/>
      <c r="J580" s="7">
        <v>13</v>
      </c>
      <c r="K580" s="342"/>
      <c r="L580" s="343"/>
      <c r="M580" s="45"/>
    </row>
    <row r="582" spans="1:13" x14ac:dyDescent="0.2">
      <c r="A582" s="17" t="s">
        <v>908</v>
      </c>
      <c r="B582" s="329"/>
      <c r="D582" s="329"/>
      <c r="L582" s="17"/>
      <c r="M582" s="17"/>
    </row>
    <row r="583" spans="1:13" x14ac:dyDescent="0.2">
      <c r="A583" t="s">
        <v>2723</v>
      </c>
      <c r="B583" s="329"/>
      <c r="G583" s="36" t="s">
        <v>2722</v>
      </c>
      <c r="H583" s="36"/>
      <c r="J583" s="36"/>
      <c r="K583" s="36"/>
      <c r="L583" s="36"/>
      <c r="M583" s="36"/>
    </row>
    <row r="584" spans="1:13" x14ac:dyDescent="0.2">
      <c r="A584" s="17" t="s">
        <v>2727</v>
      </c>
      <c r="B584" s="329"/>
      <c r="F584" s="3" t="s">
        <v>2860</v>
      </c>
      <c r="G584" s="330" t="s">
        <v>2861</v>
      </c>
      <c r="H584" s="331"/>
      <c r="I584" s="301" t="s">
        <v>2862</v>
      </c>
      <c r="J584" s="36"/>
      <c r="K584" s="36"/>
      <c r="L584" s="36"/>
      <c r="M584" s="36"/>
    </row>
    <row r="585" spans="1:13" x14ac:dyDescent="0.2">
      <c r="A585" s="329"/>
      <c r="B585" s="329"/>
      <c r="F585" s="301"/>
      <c r="G585" s="330"/>
      <c r="H585" s="331"/>
      <c r="I585" s="301"/>
      <c r="J585" s="36"/>
      <c r="K585" s="36"/>
      <c r="L585" s="36"/>
      <c r="M585" s="36"/>
    </row>
    <row r="586" spans="1:13" x14ac:dyDescent="0.2">
      <c r="A586" s="329"/>
      <c r="B586" s="329"/>
      <c r="J586" s="36"/>
      <c r="K586" s="36"/>
      <c r="L586" s="36"/>
      <c r="M586" s="36"/>
    </row>
    <row r="587" spans="1:13" x14ac:dyDescent="0.2"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</row>
    <row r="588" spans="1:13" ht="12.75" customHeight="1" x14ac:dyDescent="0.2">
      <c r="A588" s="3860"/>
      <c r="B588" s="3860"/>
      <c r="C588" s="3845" t="s">
        <v>2859</v>
      </c>
      <c r="D588" s="3845"/>
      <c r="E588" s="3845"/>
      <c r="F588" s="3845"/>
      <c r="G588" s="3845"/>
      <c r="H588" s="3845"/>
      <c r="I588" s="3845"/>
      <c r="J588" s="3845"/>
      <c r="K588" s="3845"/>
      <c r="L588" s="3852" t="s">
        <v>2858</v>
      </c>
      <c r="M588" s="3852"/>
    </row>
    <row r="589" spans="1:13" x14ac:dyDescent="0.2">
      <c r="A589" s="3860"/>
      <c r="B589" s="3860"/>
      <c r="C589" s="3845"/>
      <c r="D589" s="3845"/>
      <c r="E589" s="3845"/>
      <c r="F589" s="3845"/>
      <c r="G589" s="3845"/>
      <c r="H589" s="3845"/>
      <c r="I589" s="3845"/>
      <c r="J589" s="3845"/>
      <c r="K589" s="3845"/>
      <c r="L589" s="3852"/>
      <c r="M589" s="3852"/>
    </row>
    <row r="590" spans="1:13" x14ac:dyDescent="0.2">
      <c r="A590" s="3860"/>
      <c r="B590" s="3860"/>
      <c r="C590" s="3845"/>
      <c r="D590" s="3845"/>
      <c r="E590" s="3845"/>
      <c r="F590" s="3845"/>
      <c r="G590" s="3845"/>
      <c r="H590" s="3845"/>
      <c r="I590" s="3845"/>
      <c r="J590" s="3845"/>
      <c r="K590" s="3845"/>
      <c r="L590" s="3852"/>
      <c r="M590" s="3852"/>
    </row>
    <row r="591" spans="1:13" ht="12.75" customHeight="1" x14ac:dyDescent="0.2">
      <c r="A591" s="3860"/>
      <c r="B591" s="3860"/>
      <c r="C591" s="3853" t="s">
        <v>2720</v>
      </c>
      <c r="D591" s="3853"/>
      <c r="E591" s="3853"/>
      <c r="F591" s="3853"/>
      <c r="G591" s="3853"/>
      <c r="H591" s="3853"/>
      <c r="I591" s="3853"/>
      <c r="J591" s="3853"/>
      <c r="K591" s="3853"/>
      <c r="L591" s="3852" t="s">
        <v>1208</v>
      </c>
      <c r="M591" s="3852"/>
    </row>
    <row r="592" spans="1:13" ht="12.75" customHeight="1" x14ac:dyDescent="0.2">
      <c r="A592" s="3860"/>
      <c r="B592" s="3860"/>
      <c r="C592" s="3853"/>
      <c r="D592" s="3853"/>
      <c r="E592" s="3853"/>
      <c r="F592" s="3853"/>
      <c r="G592" s="3853"/>
      <c r="H592" s="3853"/>
      <c r="I592" s="3853"/>
      <c r="J592" s="3853"/>
      <c r="K592" s="3853"/>
      <c r="L592" s="3852"/>
      <c r="M592" s="3852"/>
    </row>
    <row r="593" spans="1:13" ht="12.75" customHeight="1" x14ac:dyDescent="0.2">
      <c r="A593" s="3860"/>
      <c r="B593" s="3860"/>
      <c r="C593" s="3853"/>
      <c r="D593" s="3853"/>
      <c r="E593" s="3853"/>
      <c r="F593" s="3853"/>
      <c r="G593" s="3853"/>
      <c r="H593" s="3853"/>
      <c r="I593" s="3853"/>
      <c r="J593" s="3853"/>
      <c r="K593" s="3853"/>
      <c r="L593" s="3852"/>
      <c r="M593" s="3852"/>
    </row>
    <row r="596" spans="1:13" x14ac:dyDescent="0.2">
      <c r="A596" s="17" t="s">
        <v>2319</v>
      </c>
      <c r="B596" s="17"/>
      <c r="C596" s="17"/>
      <c r="D596" s="201"/>
      <c r="E596" s="17"/>
      <c r="F596" s="17"/>
      <c r="G596" s="17"/>
      <c r="H596" s="17"/>
      <c r="I596" s="17"/>
      <c r="J596" s="17" t="s">
        <v>2424</v>
      </c>
      <c r="K596" s="17"/>
      <c r="L596" s="17"/>
      <c r="M596" s="17"/>
    </row>
    <row r="597" spans="1:13" x14ac:dyDescent="0.2">
      <c r="A597" s="17" t="s">
        <v>944</v>
      </c>
      <c r="B597" s="17"/>
      <c r="C597" s="17"/>
      <c r="D597" s="201"/>
      <c r="E597" s="17"/>
      <c r="F597" s="17"/>
      <c r="G597" s="17"/>
      <c r="H597" s="17"/>
      <c r="I597" s="17"/>
      <c r="J597" s="17"/>
      <c r="K597" s="17"/>
      <c r="L597" s="17"/>
      <c r="M597" s="17"/>
    </row>
    <row r="598" spans="1:13" x14ac:dyDescent="0.2">
      <c r="A598" s="17" t="s">
        <v>886</v>
      </c>
      <c r="B598" s="17"/>
      <c r="C598" s="17"/>
      <c r="D598" s="201"/>
      <c r="E598" s="17"/>
      <c r="F598" s="17"/>
      <c r="G598" s="17"/>
      <c r="H598" s="17"/>
      <c r="I598" s="17"/>
      <c r="J598" s="3977"/>
      <c r="K598" s="3977"/>
      <c r="L598" s="3977"/>
      <c r="M598" s="3977"/>
    </row>
    <row r="599" spans="1:13" x14ac:dyDescent="0.2">
      <c r="A599" s="17" t="s">
        <v>2729</v>
      </c>
      <c r="B599" s="17"/>
      <c r="C599" s="17"/>
      <c r="D599" s="201"/>
      <c r="E599" s="17"/>
      <c r="F599" s="17"/>
      <c r="G599" s="17"/>
      <c r="H599" s="17"/>
      <c r="I599" s="17"/>
      <c r="J599" s="71"/>
      <c r="K599" s="71"/>
      <c r="L599" s="71"/>
      <c r="M599" s="71"/>
    </row>
    <row r="601" spans="1:13" ht="27" customHeight="1" x14ac:dyDescent="0.2">
      <c r="A601" s="3845" t="s">
        <v>2864</v>
      </c>
      <c r="B601" s="3845" t="s">
        <v>2865</v>
      </c>
      <c r="C601" s="3845" t="s">
        <v>1212</v>
      </c>
      <c r="D601" s="3863" t="s">
        <v>2866</v>
      </c>
      <c r="E601" s="3864"/>
      <c r="F601" s="3848" t="s">
        <v>3430</v>
      </c>
      <c r="G601" s="4039"/>
      <c r="H601" s="3841" t="s">
        <v>3429</v>
      </c>
      <c r="I601" s="3841"/>
      <c r="J601" s="3845" t="s">
        <v>1211</v>
      </c>
      <c r="K601" s="3872" t="s">
        <v>2872</v>
      </c>
      <c r="L601" s="3857" t="s">
        <v>2915</v>
      </c>
      <c r="M601" s="3850" t="s">
        <v>2873</v>
      </c>
    </row>
    <row r="602" spans="1:13" ht="18" x14ac:dyDescent="0.2">
      <c r="A602" s="3845"/>
      <c r="B602" s="3845"/>
      <c r="C602" s="3845"/>
      <c r="D602" s="232" t="s">
        <v>2867</v>
      </c>
      <c r="E602" s="129" t="s">
        <v>2868</v>
      </c>
      <c r="F602" s="129" t="s">
        <v>2870</v>
      </c>
      <c r="G602" s="129" t="s">
        <v>2871</v>
      </c>
      <c r="H602" s="325" t="s">
        <v>3216</v>
      </c>
      <c r="I602" s="325" t="s">
        <v>3217</v>
      </c>
      <c r="J602" s="3845"/>
      <c r="K602" s="3873"/>
      <c r="L602" s="3858"/>
      <c r="M602" s="3851"/>
    </row>
    <row r="603" spans="1:13" x14ac:dyDescent="0.2">
      <c r="A603" s="20"/>
      <c r="B603" s="20" t="s">
        <v>2848</v>
      </c>
      <c r="C603" s="220" t="s">
        <v>2527</v>
      </c>
      <c r="D603" s="233"/>
      <c r="E603" s="24"/>
      <c r="F603" s="3854">
        <v>228</v>
      </c>
      <c r="G603" s="3854">
        <v>3</v>
      </c>
      <c r="H603" s="20"/>
      <c r="I603" s="20"/>
      <c r="J603" s="7" t="s">
        <v>1213</v>
      </c>
      <c r="K603" s="342"/>
      <c r="L603" s="343"/>
      <c r="M603" s="45"/>
    </row>
    <row r="604" spans="1:13" x14ac:dyDescent="0.2">
      <c r="A604" s="20">
        <v>1</v>
      </c>
      <c r="B604" s="20" t="s">
        <v>2425</v>
      </c>
      <c r="C604" s="382" t="s">
        <v>2426</v>
      </c>
      <c r="D604" s="204" t="s">
        <v>2427</v>
      </c>
      <c r="E604" s="18" t="s">
        <v>2427</v>
      </c>
      <c r="F604" s="3855"/>
      <c r="G604" s="3855"/>
      <c r="H604" s="20"/>
      <c r="I604" s="20"/>
      <c r="J604" s="1">
        <v>4</v>
      </c>
      <c r="K604" s="726"/>
      <c r="L604" s="343"/>
      <c r="M604" s="45"/>
    </row>
    <row r="605" spans="1:13" ht="12.75" customHeight="1" x14ac:dyDescent="0.2">
      <c r="A605" s="20">
        <v>2</v>
      </c>
      <c r="B605" s="20" t="s">
        <v>2428</v>
      </c>
      <c r="C605" s="382" t="s">
        <v>2429</v>
      </c>
      <c r="D605" s="204">
        <v>40210</v>
      </c>
      <c r="E605" s="18">
        <v>40543</v>
      </c>
      <c r="F605" s="3855"/>
      <c r="G605" s="3855"/>
      <c r="H605" s="20"/>
      <c r="I605" s="20"/>
      <c r="J605" s="1">
        <v>154</v>
      </c>
      <c r="K605" s="726"/>
      <c r="L605" s="343"/>
      <c r="M605" s="45"/>
    </row>
    <row r="606" spans="1:13" ht="12.75" customHeight="1" x14ac:dyDescent="0.2">
      <c r="A606" s="20">
        <v>3</v>
      </c>
      <c r="B606" s="20" t="s">
        <v>2316</v>
      </c>
      <c r="C606" s="382" t="s">
        <v>2430</v>
      </c>
      <c r="D606" s="204">
        <v>40210</v>
      </c>
      <c r="E606" s="18">
        <v>40543</v>
      </c>
      <c r="F606" s="3855"/>
      <c r="G606" s="3855"/>
      <c r="H606" s="20"/>
      <c r="I606" s="20"/>
      <c r="J606" s="1">
        <v>164</v>
      </c>
      <c r="K606" s="726"/>
      <c r="L606" s="343"/>
      <c r="M606" s="45"/>
    </row>
    <row r="607" spans="1:13" x14ac:dyDescent="0.2">
      <c r="A607" s="20"/>
      <c r="B607" s="20"/>
      <c r="C607" s="382"/>
      <c r="D607" s="233"/>
      <c r="E607" s="24"/>
      <c r="F607" s="3856"/>
      <c r="G607" s="3856"/>
      <c r="H607" s="20"/>
      <c r="I607" s="20"/>
      <c r="J607" s="1" t="s">
        <v>1213</v>
      </c>
      <c r="K607" s="726"/>
      <c r="L607" s="343"/>
      <c r="M607" s="45"/>
    </row>
    <row r="608" spans="1:13" x14ac:dyDescent="0.2">
      <c r="J608" s="641" t="s">
        <v>1213</v>
      </c>
      <c r="K608" s="641"/>
      <c r="L608" s="51"/>
      <c r="M608" s="51"/>
    </row>
    <row r="609" spans="1:13" x14ac:dyDescent="0.2">
      <c r="A609" s="17" t="s">
        <v>908</v>
      </c>
      <c r="B609" s="329"/>
      <c r="D609" s="329"/>
      <c r="J609" t="s">
        <v>1213</v>
      </c>
      <c r="L609" s="51"/>
      <c r="M609" s="51"/>
    </row>
    <row r="610" spans="1:13" x14ac:dyDescent="0.2">
      <c r="A610" t="s">
        <v>2723</v>
      </c>
      <c r="B610" s="329"/>
      <c r="G610" s="36" t="s">
        <v>2722</v>
      </c>
      <c r="H610" s="36"/>
      <c r="J610" t="s">
        <v>1213</v>
      </c>
      <c r="L610" s="51"/>
      <c r="M610" s="51"/>
    </row>
    <row r="611" spans="1:13" x14ac:dyDescent="0.2">
      <c r="A611" s="17" t="s">
        <v>2727</v>
      </c>
      <c r="B611" s="329"/>
      <c r="F611" s="3" t="s">
        <v>2860</v>
      </c>
      <c r="G611" s="330" t="s">
        <v>2861</v>
      </c>
      <c r="H611" s="331"/>
      <c r="I611" s="301" t="s">
        <v>2862</v>
      </c>
      <c r="J611" t="s">
        <v>1213</v>
      </c>
      <c r="L611" s="51"/>
      <c r="M611" s="51"/>
    </row>
    <row r="612" spans="1:13" x14ac:dyDescent="0.2">
      <c r="A612" s="329"/>
      <c r="B612" s="329"/>
      <c r="F612" s="301"/>
      <c r="G612" s="330"/>
      <c r="H612" s="331"/>
      <c r="I612" s="301"/>
      <c r="J612" t="s">
        <v>1213</v>
      </c>
      <c r="L612" s="51"/>
      <c r="M612" s="51"/>
    </row>
    <row r="613" spans="1:13" x14ac:dyDescent="0.2">
      <c r="A613" s="329"/>
      <c r="B613" s="329"/>
      <c r="J613" s="36"/>
      <c r="K613" s="36"/>
      <c r="L613" s="36"/>
      <c r="M613" s="36"/>
    </row>
    <row r="615" spans="1:13" ht="12.75" customHeight="1" x14ac:dyDescent="0.2">
      <c r="A615" s="3859"/>
      <c r="B615" s="3859"/>
      <c r="C615" s="3845" t="s">
        <v>2859</v>
      </c>
      <c r="D615" s="3845"/>
      <c r="E615" s="3845"/>
      <c r="F615" s="3845"/>
      <c r="G615" s="3845"/>
      <c r="H615" s="3845"/>
      <c r="I615" s="3845"/>
      <c r="J615" s="3845"/>
      <c r="K615" s="3845"/>
      <c r="L615" s="3879" t="s">
        <v>2858</v>
      </c>
      <c r="M615" s="3879"/>
    </row>
    <row r="616" spans="1:13" x14ac:dyDescent="0.2">
      <c r="A616" s="3859"/>
      <c r="B616" s="3859"/>
      <c r="C616" s="3845"/>
      <c r="D616" s="3845"/>
      <c r="E616" s="3845"/>
      <c r="F616" s="3845"/>
      <c r="G616" s="3845"/>
      <c r="H616" s="3845"/>
      <c r="I616" s="3845"/>
      <c r="J616" s="3845"/>
      <c r="K616" s="3845"/>
      <c r="L616" s="3879"/>
      <c r="M616" s="3879"/>
    </row>
    <row r="617" spans="1:13" x14ac:dyDescent="0.2">
      <c r="A617" s="3859"/>
      <c r="B617" s="3859"/>
      <c r="C617" s="3845"/>
      <c r="D617" s="3845"/>
      <c r="E617" s="3845"/>
      <c r="F617" s="3845"/>
      <c r="G617" s="3845"/>
      <c r="H617" s="3845"/>
      <c r="I617" s="3845"/>
      <c r="J617" s="3845"/>
      <c r="K617" s="3845"/>
      <c r="L617" s="3879"/>
      <c r="M617" s="3879"/>
    </row>
    <row r="618" spans="1:13" ht="12.75" customHeight="1" x14ac:dyDescent="0.2">
      <c r="A618" s="3859"/>
      <c r="B618" s="3859"/>
      <c r="C618" s="3853" t="s">
        <v>2720</v>
      </c>
      <c r="D618" s="3853"/>
      <c r="E618" s="3853"/>
      <c r="F618" s="3853"/>
      <c r="G618" s="3853"/>
      <c r="H618" s="3853"/>
      <c r="I618" s="3853"/>
      <c r="J618" s="3853"/>
      <c r="K618" s="3853"/>
      <c r="L618" s="3879" t="s">
        <v>1208</v>
      </c>
      <c r="M618" s="3879"/>
    </row>
    <row r="619" spans="1:13" ht="15.75" customHeight="1" x14ac:dyDescent="0.2">
      <c r="A619" s="3859"/>
      <c r="B619" s="3859"/>
      <c r="C619" s="3853"/>
      <c r="D619" s="3853"/>
      <c r="E619" s="3853"/>
      <c r="F619" s="3853"/>
      <c r="G619" s="3853"/>
      <c r="H619" s="3853"/>
      <c r="I619" s="3853"/>
      <c r="J619" s="3853"/>
      <c r="K619" s="3853"/>
      <c r="L619" s="3879"/>
      <c r="M619" s="3879"/>
    </row>
    <row r="620" spans="1:13" ht="15.75" customHeight="1" x14ac:dyDescent="0.2">
      <c r="A620" s="3859"/>
      <c r="B620" s="3859"/>
      <c r="C620" s="3853"/>
      <c r="D620" s="3853"/>
      <c r="E620" s="3853"/>
      <c r="F620" s="3853"/>
      <c r="G620" s="3853"/>
      <c r="H620" s="3853"/>
      <c r="I620" s="3853"/>
      <c r="J620" s="3853"/>
      <c r="K620" s="3853"/>
      <c r="L620" s="3879"/>
      <c r="M620" s="3879"/>
    </row>
    <row r="621" spans="1:13" x14ac:dyDescent="0.2">
      <c r="A621" s="17"/>
      <c r="B621" s="17"/>
      <c r="C621" s="17"/>
      <c r="D621" s="201"/>
      <c r="E621" s="17"/>
      <c r="F621" s="17"/>
      <c r="G621" s="17"/>
      <c r="H621" s="17"/>
      <c r="I621" s="17"/>
      <c r="J621" s="17"/>
      <c r="K621" s="17"/>
      <c r="L621" s="17"/>
      <c r="M621" s="17"/>
    </row>
    <row r="622" spans="1:13" x14ac:dyDescent="0.2">
      <c r="A622" s="17" t="s">
        <v>2319</v>
      </c>
      <c r="B622" s="17"/>
      <c r="C622" s="17"/>
      <c r="D622" s="201"/>
      <c r="E622" s="17"/>
      <c r="F622" s="17"/>
      <c r="G622" s="17"/>
      <c r="H622" s="17"/>
      <c r="I622" s="17"/>
      <c r="J622" s="17" t="s">
        <v>2424</v>
      </c>
      <c r="K622" s="17"/>
      <c r="L622" s="17"/>
      <c r="M622" s="17"/>
    </row>
    <row r="623" spans="1:13" x14ac:dyDescent="0.2">
      <c r="A623" s="17" t="s">
        <v>945</v>
      </c>
      <c r="B623" s="17"/>
      <c r="C623" s="17"/>
      <c r="D623" s="201"/>
      <c r="E623" s="17"/>
      <c r="F623" s="17"/>
      <c r="G623" s="17"/>
      <c r="H623" s="17"/>
      <c r="I623" s="17"/>
      <c r="J623" s="17"/>
      <c r="K623" s="17"/>
      <c r="L623" s="17"/>
      <c r="M623" s="17"/>
    </row>
    <row r="624" spans="1:13" x14ac:dyDescent="0.2">
      <c r="A624" s="17" t="s">
        <v>946</v>
      </c>
      <c r="B624" s="17"/>
      <c r="C624" s="17"/>
      <c r="D624" s="201"/>
      <c r="E624" s="17"/>
      <c r="F624" s="17"/>
      <c r="G624" s="17"/>
      <c r="H624" s="17"/>
      <c r="I624" s="17"/>
      <c r="J624" s="3844"/>
      <c r="K624" s="3844"/>
      <c r="L624" s="3844"/>
      <c r="M624" s="3844"/>
    </row>
    <row r="625" spans="1:13" x14ac:dyDescent="0.2">
      <c r="A625" s="17" t="s">
        <v>2729</v>
      </c>
      <c r="B625" s="17"/>
      <c r="C625" s="17"/>
      <c r="D625" s="201"/>
      <c r="E625" s="17"/>
      <c r="F625" s="17"/>
      <c r="G625" s="17"/>
      <c r="H625" s="17"/>
      <c r="I625" s="17"/>
      <c r="J625" s="71"/>
      <c r="K625" s="71"/>
      <c r="L625" s="71"/>
      <c r="M625" s="71"/>
    </row>
    <row r="626" spans="1:13" x14ac:dyDescent="0.2">
      <c r="A626" s="17"/>
      <c r="B626" s="17"/>
      <c r="C626" s="17"/>
      <c r="D626" s="201"/>
      <c r="E626" s="17"/>
      <c r="F626" s="17"/>
      <c r="G626" s="17"/>
      <c r="H626" s="17"/>
      <c r="I626" s="17"/>
      <c r="J626" s="71"/>
      <c r="K626" s="71"/>
      <c r="L626" s="71"/>
      <c r="M626" s="71"/>
    </row>
    <row r="627" spans="1:13" x14ac:dyDescent="0.2">
      <c r="A627" s="17"/>
      <c r="B627" s="17"/>
      <c r="C627" s="17"/>
      <c r="D627" s="201"/>
      <c r="E627" s="17"/>
      <c r="F627" s="17"/>
      <c r="G627" s="17"/>
      <c r="H627" s="17"/>
      <c r="I627" s="71"/>
      <c r="J627" s="71"/>
      <c r="K627" s="71"/>
      <c r="L627" s="71"/>
      <c r="M627" s="71"/>
    </row>
    <row r="628" spans="1:13" ht="24" customHeight="1" x14ac:dyDescent="0.2">
      <c r="A628" s="3845" t="s">
        <v>2864</v>
      </c>
      <c r="B628" s="3845" t="s">
        <v>2865</v>
      </c>
      <c r="C628" s="3845" t="s">
        <v>1212</v>
      </c>
      <c r="D628" s="3863" t="s">
        <v>2866</v>
      </c>
      <c r="E628" s="3864"/>
      <c r="F628" s="3848" t="s">
        <v>3430</v>
      </c>
      <c r="G628" s="3849"/>
      <c r="H628" s="3841" t="s">
        <v>3429</v>
      </c>
      <c r="I628" s="3841"/>
      <c r="J628" s="3863" t="s">
        <v>1211</v>
      </c>
      <c r="K628" s="3872" t="s">
        <v>2872</v>
      </c>
      <c r="L628" s="3857" t="s">
        <v>2915</v>
      </c>
      <c r="M628" s="3850" t="s">
        <v>2873</v>
      </c>
    </row>
    <row r="629" spans="1:13" ht="18" x14ac:dyDescent="0.2">
      <c r="A629" s="3845"/>
      <c r="B629" s="3845"/>
      <c r="C629" s="3845"/>
      <c r="D629" s="205" t="s">
        <v>2867</v>
      </c>
      <c r="E629" s="6" t="s">
        <v>2868</v>
      </c>
      <c r="F629" s="6" t="s">
        <v>2870</v>
      </c>
      <c r="G629" s="6" t="s">
        <v>2871</v>
      </c>
      <c r="H629" s="325" t="s">
        <v>3216</v>
      </c>
      <c r="I629" s="325" t="s">
        <v>3217</v>
      </c>
      <c r="J629" s="3863"/>
      <c r="K629" s="3873"/>
      <c r="L629" s="3858"/>
      <c r="M629" s="3851"/>
    </row>
    <row r="630" spans="1:13" x14ac:dyDescent="0.2">
      <c r="A630" s="14"/>
      <c r="B630" s="43" t="s">
        <v>2849</v>
      </c>
      <c r="C630" s="315" t="s">
        <v>2503</v>
      </c>
      <c r="D630" s="205"/>
      <c r="E630" s="6"/>
      <c r="F630" s="6"/>
      <c r="G630" s="6"/>
      <c r="H630" s="6"/>
      <c r="I630" s="6"/>
      <c r="J630" s="235"/>
      <c r="K630" s="437"/>
      <c r="L630" s="730"/>
      <c r="M630" s="377"/>
    </row>
    <row r="631" spans="1:13" ht="12.75" customHeight="1" x14ac:dyDescent="0.2">
      <c r="A631" s="43">
        <v>1</v>
      </c>
      <c r="B631" s="43" t="s">
        <v>430</v>
      </c>
      <c r="C631" s="385" t="s">
        <v>2105</v>
      </c>
      <c r="D631" s="206">
        <v>40193</v>
      </c>
      <c r="E631" s="207">
        <v>40514</v>
      </c>
      <c r="F631" s="3854">
        <v>228</v>
      </c>
      <c r="G631" s="3854">
        <v>4</v>
      </c>
      <c r="H631" s="7"/>
      <c r="I631" s="6"/>
      <c r="J631" s="318">
        <v>74</v>
      </c>
      <c r="K631" s="758"/>
      <c r="L631" s="730"/>
      <c r="M631" s="730"/>
    </row>
    <row r="632" spans="1:13" x14ac:dyDescent="0.2">
      <c r="A632" s="14"/>
      <c r="B632" s="43" t="s">
        <v>2850</v>
      </c>
      <c r="C632" s="315" t="s">
        <v>431</v>
      </c>
      <c r="D632" s="206"/>
      <c r="E632" s="200"/>
      <c r="F632" s="3855"/>
      <c r="G632" s="3855"/>
      <c r="H632" s="7"/>
      <c r="I632" s="6"/>
      <c r="J632" s="235"/>
      <c r="K632" s="437"/>
      <c r="L632" s="730"/>
      <c r="M632" s="730"/>
    </row>
    <row r="633" spans="1:13" x14ac:dyDescent="0.2">
      <c r="A633" s="43">
        <v>2</v>
      </c>
      <c r="B633" s="43" t="s">
        <v>2345</v>
      </c>
      <c r="C633" s="385" t="s">
        <v>2106</v>
      </c>
      <c r="D633" s="206">
        <v>40182</v>
      </c>
      <c r="E633" s="207">
        <v>40535</v>
      </c>
      <c r="F633" s="3855"/>
      <c r="G633" s="3855"/>
      <c r="H633" s="7"/>
      <c r="I633" s="6"/>
      <c r="J633" s="318">
        <v>98</v>
      </c>
      <c r="K633" s="758"/>
      <c r="L633" s="730"/>
      <c r="M633" s="730"/>
    </row>
    <row r="634" spans="1:13" ht="12.75" customHeight="1" x14ac:dyDescent="0.2">
      <c r="A634" s="43">
        <v>3</v>
      </c>
      <c r="B634" s="43" t="s">
        <v>2344</v>
      </c>
      <c r="C634" s="385" t="s">
        <v>2107</v>
      </c>
      <c r="D634" s="206">
        <v>40179</v>
      </c>
      <c r="E634" s="207">
        <v>40543</v>
      </c>
      <c r="F634" s="3855"/>
      <c r="G634" s="3856"/>
      <c r="H634" s="7"/>
      <c r="I634" s="6"/>
      <c r="J634" s="318">
        <v>21</v>
      </c>
      <c r="K634" s="758"/>
      <c r="L634" s="730"/>
      <c r="M634" s="730"/>
    </row>
    <row r="635" spans="1:13" ht="12.75" customHeight="1" x14ac:dyDescent="0.2">
      <c r="A635" s="43">
        <v>4</v>
      </c>
      <c r="B635" s="43" t="s">
        <v>2444</v>
      </c>
      <c r="C635" s="385" t="s">
        <v>2445</v>
      </c>
      <c r="D635" s="206">
        <v>40183</v>
      </c>
      <c r="E635" s="207">
        <v>40352</v>
      </c>
      <c r="F635" s="3855"/>
      <c r="G635" s="580">
        <v>5</v>
      </c>
      <c r="H635" s="7"/>
      <c r="I635" s="6"/>
      <c r="J635" s="318" t="s">
        <v>2697</v>
      </c>
      <c r="K635" s="758"/>
      <c r="L635" s="730"/>
      <c r="M635" s="730"/>
    </row>
    <row r="636" spans="1:13" ht="12.75" customHeight="1" x14ac:dyDescent="0.2">
      <c r="A636" s="43">
        <v>5</v>
      </c>
      <c r="B636" s="43" t="s">
        <v>2444</v>
      </c>
      <c r="C636" s="385" t="s">
        <v>2445</v>
      </c>
      <c r="D636" s="206">
        <v>40352</v>
      </c>
      <c r="E636" s="207">
        <v>40477</v>
      </c>
      <c r="F636" s="3855"/>
      <c r="G636" s="580">
        <v>6</v>
      </c>
      <c r="H636" s="7"/>
      <c r="I636" s="6"/>
      <c r="J636" s="318" t="s">
        <v>2698</v>
      </c>
      <c r="K636" s="758"/>
      <c r="L636" s="730"/>
      <c r="M636" s="730"/>
    </row>
    <row r="637" spans="1:13" x14ac:dyDescent="0.2">
      <c r="A637" s="20"/>
      <c r="B637" s="2" t="s">
        <v>2446</v>
      </c>
      <c r="C637" s="387" t="s">
        <v>2527</v>
      </c>
      <c r="D637" s="210"/>
      <c r="E637" s="211"/>
      <c r="F637" s="3855"/>
      <c r="G637" s="4025">
        <v>7</v>
      </c>
      <c r="H637" s="7"/>
      <c r="I637" s="20"/>
      <c r="J637" s="320"/>
      <c r="K637" s="759"/>
      <c r="L637" s="49"/>
      <c r="M637" s="49"/>
    </row>
    <row r="638" spans="1:13" x14ac:dyDescent="0.2">
      <c r="A638" s="2">
        <v>6</v>
      </c>
      <c r="B638" s="2" t="s">
        <v>2108</v>
      </c>
      <c r="C638" s="409" t="s">
        <v>2109</v>
      </c>
      <c r="D638" s="210">
        <v>40179</v>
      </c>
      <c r="E638" s="211">
        <v>40543</v>
      </c>
      <c r="F638" s="3855"/>
      <c r="G638" s="4026"/>
      <c r="H638" s="7"/>
      <c r="I638" s="20"/>
      <c r="J638" s="320">
        <v>13</v>
      </c>
      <c r="K638" s="759"/>
      <c r="L638" s="49"/>
      <c r="M638" s="49"/>
    </row>
    <row r="639" spans="1:13" ht="12.75" customHeight="1" x14ac:dyDescent="0.2">
      <c r="A639" s="2">
        <v>7</v>
      </c>
      <c r="B639" s="2" t="s">
        <v>2110</v>
      </c>
      <c r="C639" s="409" t="s">
        <v>2111</v>
      </c>
      <c r="D639" s="233">
        <v>40179</v>
      </c>
      <c r="E639" s="24">
        <v>40543</v>
      </c>
      <c r="F639" s="3855"/>
      <c r="G639" s="4026"/>
      <c r="H639" s="7"/>
      <c r="I639" s="20"/>
      <c r="J639" s="320">
        <v>21</v>
      </c>
      <c r="K639" s="759"/>
      <c r="L639" s="49"/>
      <c r="M639" s="49"/>
    </row>
    <row r="640" spans="1:13" x14ac:dyDescent="0.2">
      <c r="A640" s="2">
        <v>8</v>
      </c>
      <c r="B640" s="2" t="s">
        <v>2112</v>
      </c>
      <c r="C640" s="382" t="s">
        <v>2113</v>
      </c>
      <c r="D640" s="233">
        <v>40179</v>
      </c>
      <c r="E640" s="24">
        <v>40543</v>
      </c>
      <c r="F640" s="3855"/>
      <c r="G640" s="4026"/>
      <c r="H640" s="7"/>
      <c r="I640" s="20"/>
      <c r="J640" s="320">
        <v>12</v>
      </c>
      <c r="K640" s="759"/>
      <c r="L640" s="49"/>
      <c r="M640" s="49"/>
    </row>
    <row r="641" spans="1:13" x14ac:dyDescent="0.2">
      <c r="A641" s="2"/>
      <c r="B641" s="2" t="s">
        <v>2114</v>
      </c>
      <c r="C641" s="387" t="s">
        <v>433</v>
      </c>
      <c r="D641" s="210"/>
      <c r="E641" s="211"/>
      <c r="F641" s="3855"/>
      <c r="G641" s="4026"/>
      <c r="H641" s="7"/>
      <c r="I641" s="20"/>
      <c r="J641" s="323">
        <v>715</v>
      </c>
      <c r="K641" s="760"/>
      <c r="L641" s="49"/>
      <c r="M641" s="49"/>
    </row>
    <row r="642" spans="1:13" x14ac:dyDescent="0.2">
      <c r="A642" s="2">
        <v>9</v>
      </c>
      <c r="B642" s="2"/>
      <c r="C642" s="290" t="s">
        <v>2115</v>
      </c>
      <c r="D642" s="233">
        <v>40179</v>
      </c>
      <c r="E642" s="24">
        <v>40209</v>
      </c>
      <c r="F642" s="3855"/>
      <c r="G642" s="4026"/>
      <c r="H642" s="7"/>
      <c r="I642" s="20"/>
      <c r="J642" s="320">
        <v>40</v>
      </c>
      <c r="K642" s="759"/>
      <c r="L642" s="49"/>
      <c r="M642" s="49"/>
    </row>
    <row r="643" spans="1:13" x14ac:dyDescent="0.2">
      <c r="A643" s="2">
        <v>10</v>
      </c>
      <c r="B643" s="2"/>
      <c r="C643" s="290" t="s">
        <v>2116</v>
      </c>
      <c r="D643" s="210">
        <v>40210</v>
      </c>
      <c r="E643" s="211">
        <v>40237</v>
      </c>
      <c r="F643" s="3855"/>
      <c r="G643" s="4026"/>
      <c r="H643" s="7"/>
      <c r="I643" s="20"/>
      <c r="J643" s="320">
        <v>40</v>
      </c>
      <c r="K643" s="759"/>
      <c r="L643" s="49" t="s">
        <v>2117</v>
      </c>
      <c r="M643" s="49"/>
    </row>
    <row r="644" spans="1:13" x14ac:dyDescent="0.2">
      <c r="A644" s="2">
        <v>11</v>
      </c>
      <c r="B644" s="2"/>
      <c r="C644" s="290" t="s">
        <v>2118</v>
      </c>
      <c r="D644" s="210">
        <v>40238</v>
      </c>
      <c r="E644" s="211">
        <v>40543</v>
      </c>
      <c r="F644" s="3856"/>
      <c r="G644" s="4027"/>
      <c r="H644" s="7"/>
      <c r="I644" s="20"/>
      <c r="J644" s="320">
        <v>40</v>
      </c>
      <c r="K644" s="759"/>
      <c r="L644" s="49"/>
      <c r="M644" s="49"/>
    </row>
    <row r="645" spans="1:13" ht="12.75" customHeight="1" x14ac:dyDescent="0.2">
      <c r="A645" s="2">
        <v>12</v>
      </c>
      <c r="B645" s="2"/>
      <c r="C645" s="290" t="s">
        <v>2119</v>
      </c>
      <c r="D645" s="233">
        <v>40269</v>
      </c>
      <c r="E645" s="211" t="s">
        <v>2120</v>
      </c>
      <c r="F645" s="3854">
        <v>229</v>
      </c>
      <c r="G645" s="4025">
        <v>1</v>
      </c>
      <c r="H645" s="7"/>
      <c r="I645" s="20"/>
      <c r="J645" s="320">
        <v>51</v>
      </c>
      <c r="K645" s="759"/>
      <c r="L645" s="49"/>
      <c r="M645" s="49"/>
    </row>
    <row r="646" spans="1:13" ht="12.75" customHeight="1" x14ac:dyDescent="0.2">
      <c r="A646" s="2">
        <v>13</v>
      </c>
      <c r="B646" s="2"/>
      <c r="C646" s="290" t="s">
        <v>2121</v>
      </c>
      <c r="D646" s="210">
        <v>40299</v>
      </c>
      <c r="E646" s="211">
        <v>40329</v>
      </c>
      <c r="F646" s="4037"/>
      <c r="G646" s="4026"/>
      <c r="H646" s="7"/>
      <c r="I646" s="20"/>
      <c r="J646" s="320">
        <v>40</v>
      </c>
      <c r="K646" s="759"/>
      <c r="L646" s="49"/>
      <c r="M646" s="49"/>
    </row>
    <row r="647" spans="1:13" ht="12.75" customHeight="1" x14ac:dyDescent="0.2">
      <c r="A647" s="2">
        <v>14</v>
      </c>
      <c r="B647" s="2"/>
      <c r="C647" s="290" t="s">
        <v>2122</v>
      </c>
      <c r="D647" s="233">
        <v>40330</v>
      </c>
      <c r="E647" s="211" t="s">
        <v>2123</v>
      </c>
      <c r="F647" s="4037"/>
      <c r="G647" s="4026"/>
      <c r="H647" s="7"/>
      <c r="I647" s="20"/>
      <c r="J647" s="320">
        <v>68</v>
      </c>
      <c r="K647" s="759"/>
      <c r="L647" s="49"/>
      <c r="M647" s="49"/>
    </row>
    <row r="648" spans="1:13" ht="12.75" customHeight="1" x14ac:dyDescent="0.2">
      <c r="A648" s="2">
        <v>15</v>
      </c>
      <c r="B648" s="2"/>
      <c r="C648" s="221" t="s">
        <v>2124</v>
      </c>
      <c r="D648" s="233">
        <v>40330</v>
      </c>
      <c r="E648" s="24">
        <v>40359</v>
      </c>
      <c r="F648" s="4037"/>
      <c r="G648" s="4027"/>
      <c r="H648" s="7"/>
      <c r="I648" s="20"/>
      <c r="J648" s="320">
        <v>25</v>
      </c>
      <c r="K648" s="759"/>
      <c r="L648" s="49"/>
      <c r="M648" s="49"/>
    </row>
    <row r="649" spans="1:13" ht="12.75" customHeight="1" x14ac:dyDescent="0.2">
      <c r="A649" s="2">
        <v>16</v>
      </c>
      <c r="B649" s="2"/>
      <c r="C649" s="290" t="s">
        <v>2125</v>
      </c>
      <c r="D649" s="233">
        <v>40360</v>
      </c>
      <c r="E649" s="211" t="s">
        <v>2123</v>
      </c>
      <c r="F649" s="4037"/>
      <c r="G649" s="4025">
        <v>2</v>
      </c>
      <c r="H649" s="7"/>
      <c r="I649" s="20"/>
      <c r="J649" s="320">
        <v>87</v>
      </c>
      <c r="K649" s="759"/>
      <c r="L649" s="49"/>
      <c r="M649" s="49"/>
    </row>
    <row r="650" spans="1:13" ht="12.75" customHeight="1" x14ac:dyDescent="0.2">
      <c r="A650" s="2">
        <v>17</v>
      </c>
      <c r="B650" s="2"/>
      <c r="C650" s="290" t="s">
        <v>2126</v>
      </c>
      <c r="D650" s="233">
        <v>40391</v>
      </c>
      <c r="E650" s="24">
        <v>40421</v>
      </c>
      <c r="F650" s="4037"/>
      <c r="G650" s="4026"/>
      <c r="H650" s="7"/>
      <c r="I650" s="20"/>
      <c r="J650" s="320">
        <v>42</v>
      </c>
      <c r="K650" s="759"/>
      <c r="L650" s="49"/>
      <c r="M650" s="49"/>
    </row>
    <row r="651" spans="1:13" ht="12.75" customHeight="1" x14ac:dyDescent="0.2">
      <c r="A651" s="2">
        <v>18</v>
      </c>
      <c r="B651" s="20"/>
      <c r="C651" s="290" t="s">
        <v>2127</v>
      </c>
      <c r="D651" s="233">
        <v>40422</v>
      </c>
      <c r="E651" s="24">
        <v>40451</v>
      </c>
      <c r="F651" s="4037"/>
      <c r="G651" s="4026"/>
      <c r="H651" s="7"/>
      <c r="I651" s="20"/>
      <c r="J651" s="320">
        <v>59</v>
      </c>
      <c r="K651" s="759"/>
      <c r="L651" s="49"/>
      <c r="M651" s="49"/>
    </row>
    <row r="652" spans="1:13" ht="12.75" customHeight="1" x14ac:dyDescent="0.2">
      <c r="A652" s="2">
        <v>19</v>
      </c>
      <c r="B652" s="20"/>
      <c r="C652" s="290" t="s">
        <v>2128</v>
      </c>
      <c r="D652" s="233">
        <v>40452</v>
      </c>
      <c r="E652" s="24">
        <v>40482</v>
      </c>
      <c r="F652" s="4037"/>
      <c r="G652" s="4026">
        <v>3</v>
      </c>
      <c r="H652" s="7"/>
      <c r="I652" s="20"/>
      <c r="J652" s="320">
        <v>79</v>
      </c>
      <c r="K652" s="759"/>
      <c r="L652" s="49"/>
      <c r="M652" s="49"/>
    </row>
    <row r="653" spans="1:13" ht="12.75" customHeight="1" x14ac:dyDescent="0.2">
      <c r="A653" s="2">
        <v>20</v>
      </c>
      <c r="B653" s="20"/>
      <c r="C653" s="290" t="s">
        <v>2129</v>
      </c>
      <c r="D653" s="233">
        <v>40483</v>
      </c>
      <c r="E653" s="24">
        <v>40512</v>
      </c>
      <c r="F653" s="4037"/>
      <c r="G653" s="4026"/>
      <c r="H653" s="7"/>
      <c r="I653" s="20"/>
      <c r="J653" s="320">
        <v>63</v>
      </c>
      <c r="K653" s="759"/>
      <c r="L653" s="49"/>
      <c r="M653" s="49"/>
    </row>
    <row r="654" spans="1:13" ht="12.75" customHeight="1" x14ac:dyDescent="0.2">
      <c r="A654" s="2">
        <v>21</v>
      </c>
      <c r="B654" s="20"/>
      <c r="C654" s="290" t="s">
        <v>2130</v>
      </c>
      <c r="D654" s="233">
        <v>40513</v>
      </c>
      <c r="E654" s="24">
        <v>40543</v>
      </c>
      <c r="F654" s="4037"/>
      <c r="G654" s="4026"/>
      <c r="H654" s="7"/>
      <c r="I654" s="20"/>
      <c r="J654" s="320">
        <v>71</v>
      </c>
      <c r="K654" s="759"/>
      <c r="L654" s="49"/>
      <c r="M654" s="49"/>
    </row>
    <row r="655" spans="1:13" ht="12.75" customHeight="1" x14ac:dyDescent="0.2">
      <c r="A655" s="2">
        <v>22</v>
      </c>
      <c r="B655" s="20"/>
      <c r="C655" s="290" t="s">
        <v>2131</v>
      </c>
      <c r="D655" s="233">
        <v>40513</v>
      </c>
      <c r="E655" s="24">
        <v>40543</v>
      </c>
      <c r="F655" s="4037"/>
      <c r="G655" s="4026"/>
      <c r="H655" s="7"/>
      <c r="I655" s="20"/>
      <c r="J655" s="320">
        <v>10</v>
      </c>
      <c r="K655" s="759"/>
      <c r="L655" s="49"/>
      <c r="M655" s="49"/>
    </row>
    <row r="656" spans="1:13" ht="12.75" customHeight="1" x14ac:dyDescent="0.2">
      <c r="A656" s="20"/>
      <c r="B656" s="20"/>
      <c r="C656" s="290"/>
      <c r="D656" s="233"/>
      <c r="E656" s="24"/>
      <c r="F656" s="4038"/>
      <c r="G656" s="4027"/>
      <c r="H656" s="7"/>
      <c r="I656" s="20"/>
      <c r="J656" s="290"/>
      <c r="K656" s="755"/>
      <c r="L656" s="49"/>
      <c r="M656" s="49"/>
    </row>
    <row r="657" spans="1:15" x14ac:dyDescent="0.2">
      <c r="A657" s="17"/>
      <c r="B657" s="17"/>
      <c r="C657" s="17"/>
      <c r="D657" s="201"/>
      <c r="E657" s="17"/>
      <c r="F657" s="17"/>
      <c r="G657" s="17"/>
      <c r="H657" s="17"/>
      <c r="I657" s="17"/>
      <c r="J657" s="17"/>
      <c r="K657" s="17"/>
      <c r="L657" s="17"/>
      <c r="M657" s="17"/>
    </row>
    <row r="658" spans="1:15" x14ac:dyDescent="0.2">
      <c r="A658" s="17" t="s">
        <v>908</v>
      </c>
      <c r="B658" s="329"/>
      <c r="D658" s="329"/>
      <c r="J658" s="36"/>
      <c r="K658" s="36"/>
      <c r="L658" s="36"/>
      <c r="M658" s="36"/>
    </row>
    <row r="659" spans="1:15" x14ac:dyDescent="0.2">
      <c r="A659" t="s">
        <v>2723</v>
      </c>
      <c r="B659" s="329"/>
      <c r="G659" s="36" t="s">
        <v>2722</v>
      </c>
      <c r="H659" s="36"/>
      <c r="J659" s="36"/>
      <c r="K659" s="36"/>
      <c r="L659" s="36"/>
      <c r="M659" s="36"/>
    </row>
    <row r="660" spans="1:15" x14ac:dyDescent="0.2">
      <c r="A660" s="17" t="s">
        <v>2727</v>
      </c>
      <c r="B660" s="329"/>
      <c r="F660" s="3" t="s">
        <v>2860</v>
      </c>
      <c r="G660" s="330" t="s">
        <v>2861</v>
      </c>
      <c r="H660" s="331"/>
      <c r="I660" s="301" t="s">
        <v>2862</v>
      </c>
      <c r="J660" s="36"/>
      <c r="K660" s="36"/>
      <c r="L660" s="36"/>
      <c r="M660" s="36"/>
    </row>
    <row r="661" spans="1:15" x14ac:dyDescent="0.2">
      <c r="A661" s="329"/>
      <c r="B661" s="329"/>
      <c r="F661" s="301"/>
      <c r="G661" s="330"/>
      <c r="H661" s="331"/>
      <c r="I661" s="301"/>
      <c r="J661" s="36"/>
      <c r="K661" s="36"/>
      <c r="L661" s="36"/>
      <c r="M661" s="36"/>
    </row>
    <row r="664" spans="1:15" ht="12.75" customHeight="1" x14ac:dyDescent="0.2">
      <c r="A664" s="3860"/>
      <c r="B664" s="3860"/>
      <c r="C664" s="3845" t="s">
        <v>2859</v>
      </c>
      <c r="D664" s="3845"/>
      <c r="E664" s="3845"/>
      <c r="F664" s="3845"/>
      <c r="G664" s="3845"/>
      <c r="H664" s="3845"/>
      <c r="I664" s="3845"/>
      <c r="J664" s="3845"/>
      <c r="K664" s="3845"/>
      <c r="L664" s="3845"/>
      <c r="M664" s="3852" t="s">
        <v>2858</v>
      </c>
      <c r="N664" s="335"/>
      <c r="O664" s="335"/>
    </row>
    <row r="665" spans="1:15" x14ac:dyDescent="0.2">
      <c r="A665" s="3860"/>
      <c r="B665" s="3860"/>
      <c r="C665" s="3845"/>
      <c r="D665" s="3845"/>
      <c r="E665" s="3845"/>
      <c r="F665" s="3845"/>
      <c r="G665" s="3845"/>
      <c r="H665" s="3845"/>
      <c r="I665" s="3845"/>
      <c r="J665" s="3845"/>
      <c r="K665" s="3845"/>
      <c r="L665" s="3845"/>
      <c r="M665" s="3852"/>
      <c r="N665" s="335"/>
      <c r="O665" s="335"/>
    </row>
    <row r="666" spans="1:15" x14ac:dyDescent="0.2">
      <c r="A666" s="3860"/>
      <c r="B666" s="3860"/>
      <c r="C666" s="3845"/>
      <c r="D666" s="3845"/>
      <c r="E666" s="3845"/>
      <c r="F666" s="3845"/>
      <c r="G666" s="3845"/>
      <c r="H666" s="3845"/>
      <c r="I666" s="3845"/>
      <c r="J666" s="3845"/>
      <c r="K666" s="3845"/>
      <c r="L666" s="3845"/>
      <c r="M666" s="3852"/>
      <c r="N666" s="335"/>
      <c r="O666" s="335"/>
    </row>
    <row r="667" spans="1:15" ht="12.75" customHeight="1" x14ac:dyDescent="0.2">
      <c r="A667" s="3860"/>
      <c r="B667" s="3860"/>
      <c r="C667" s="3853" t="s">
        <v>2720</v>
      </c>
      <c r="D667" s="3853"/>
      <c r="E667" s="3853"/>
      <c r="F667" s="3853"/>
      <c r="G667" s="3853"/>
      <c r="H667" s="3853"/>
      <c r="I667" s="3853"/>
      <c r="J667" s="3853"/>
      <c r="K667" s="3853"/>
      <c r="L667" s="3853"/>
      <c r="M667" s="3852" t="s">
        <v>1208</v>
      </c>
      <c r="N667" s="335"/>
      <c r="O667" s="335"/>
    </row>
    <row r="668" spans="1:15" ht="12.75" customHeight="1" x14ac:dyDescent="0.2">
      <c r="A668" s="3860"/>
      <c r="B668" s="3860"/>
      <c r="C668" s="3853"/>
      <c r="D668" s="3853"/>
      <c r="E668" s="3853"/>
      <c r="F668" s="3853"/>
      <c r="G668" s="3853"/>
      <c r="H668" s="3853"/>
      <c r="I668" s="3853"/>
      <c r="J668" s="3853"/>
      <c r="K668" s="3853"/>
      <c r="L668" s="3853"/>
      <c r="M668" s="3852"/>
      <c r="N668" s="335"/>
      <c r="O668" s="335"/>
    </row>
    <row r="669" spans="1:15" ht="12.75" customHeight="1" x14ac:dyDescent="0.2">
      <c r="A669" s="3860"/>
      <c r="B669" s="3860"/>
      <c r="C669" s="3853"/>
      <c r="D669" s="3853"/>
      <c r="E669" s="3853"/>
      <c r="F669" s="3853"/>
      <c r="G669" s="3853"/>
      <c r="H669" s="3853"/>
      <c r="I669" s="3853"/>
      <c r="J669" s="3853"/>
      <c r="K669" s="3853"/>
      <c r="L669" s="3853"/>
      <c r="M669" s="3852"/>
      <c r="N669" s="335"/>
      <c r="O669" s="335"/>
    </row>
    <row r="671" spans="1:15" x14ac:dyDescent="0.2">
      <c r="A671" t="s">
        <v>1231</v>
      </c>
    </row>
    <row r="672" spans="1:15" x14ac:dyDescent="0.2">
      <c r="A672" s="17" t="s">
        <v>947</v>
      </c>
    </row>
    <row r="673" spans="1:14" x14ac:dyDescent="0.2">
      <c r="A673" s="17" t="s">
        <v>948</v>
      </c>
      <c r="N673" s="332"/>
    </row>
    <row r="674" spans="1:14" x14ac:dyDescent="0.2">
      <c r="A674" s="17" t="s">
        <v>949</v>
      </c>
      <c r="N674" s="73"/>
    </row>
    <row r="676" spans="1:14" ht="26.25" customHeight="1" x14ac:dyDescent="0.2">
      <c r="A676" s="3872" t="s">
        <v>2864</v>
      </c>
      <c r="B676" s="3880" t="s">
        <v>2865</v>
      </c>
      <c r="C676" s="3880" t="s">
        <v>1212</v>
      </c>
      <c r="D676" s="3863" t="s">
        <v>2866</v>
      </c>
      <c r="E676" s="3864"/>
      <c r="F676" s="3848" t="s">
        <v>3432</v>
      </c>
      <c r="G676" s="3849"/>
      <c r="H676" s="3841" t="s">
        <v>3429</v>
      </c>
      <c r="I676" s="3841"/>
      <c r="J676" s="3880" t="s">
        <v>1211</v>
      </c>
      <c r="K676" s="3872" t="s">
        <v>2872</v>
      </c>
      <c r="L676" s="3857" t="s">
        <v>2915</v>
      </c>
      <c r="M676" s="3850" t="s">
        <v>2873</v>
      </c>
    </row>
    <row r="677" spans="1:14" ht="18" x14ac:dyDescent="0.2">
      <c r="A677" s="3873"/>
      <c r="B677" s="3881"/>
      <c r="C677" s="3881"/>
      <c r="D677" s="6" t="s">
        <v>2867</v>
      </c>
      <c r="E677" s="6" t="s">
        <v>2868</v>
      </c>
      <c r="F677" s="6" t="s">
        <v>2870</v>
      </c>
      <c r="G677" s="6" t="s">
        <v>2871</v>
      </c>
      <c r="H677" s="325" t="s">
        <v>3216</v>
      </c>
      <c r="I677" s="325" t="s">
        <v>3217</v>
      </c>
      <c r="J677" s="3881"/>
      <c r="K677" s="3873"/>
      <c r="L677" s="3858"/>
      <c r="M677" s="3851"/>
    </row>
    <row r="678" spans="1:14" x14ac:dyDescent="0.2">
      <c r="A678" s="1"/>
      <c r="B678" s="141" t="s">
        <v>2841</v>
      </c>
      <c r="C678" s="141" t="s">
        <v>2503</v>
      </c>
      <c r="D678" s="8"/>
      <c r="E678" s="8"/>
      <c r="F678" s="7"/>
      <c r="G678" s="1"/>
      <c r="H678" s="7"/>
      <c r="I678" s="7"/>
      <c r="J678" s="289"/>
      <c r="K678" s="289"/>
      <c r="L678" s="11"/>
      <c r="M678" s="11"/>
    </row>
    <row r="679" spans="1:14" ht="15" x14ac:dyDescent="0.25">
      <c r="A679" s="1">
        <v>1</v>
      </c>
      <c r="B679" s="289" t="s">
        <v>1278</v>
      </c>
      <c r="C679" s="289" t="s">
        <v>1031</v>
      </c>
      <c r="D679" s="8">
        <v>40207</v>
      </c>
      <c r="E679" s="8">
        <v>40289</v>
      </c>
      <c r="F679" s="3854">
        <v>229</v>
      </c>
      <c r="G679" s="797" t="s">
        <v>2951</v>
      </c>
      <c r="H679" s="7"/>
      <c r="I679" s="7"/>
      <c r="J679" s="317" t="s">
        <v>1032</v>
      </c>
      <c r="K679" s="317"/>
      <c r="L679" s="7"/>
      <c r="M679" s="194" t="s">
        <v>2699</v>
      </c>
    </row>
    <row r="680" spans="1:14" x14ac:dyDescent="0.2">
      <c r="A680" s="1">
        <v>2</v>
      </c>
      <c r="B680" s="289" t="s">
        <v>1278</v>
      </c>
      <c r="C680" s="289" t="s">
        <v>1031</v>
      </c>
      <c r="D680" s="8">
        <v>40304</v>
      </c>
      <c r="E680" s="8">
        <v>40527</v>
      </c>
      <c r="F680" s="3855"/>
      <c r="G680" s="4028" t="s">
        <v>2956</v>
      </c>
      <c r="H680" s="7"/>
      <c r="I680" s="7"/>
      <c r="J680" s="317" t="s">
        <v>1033</v>
      </c>
      <c r="K680" s="317"/>
      <c r="L680" s="7"/>
      <c r="M680" s="194" t="s">
        <v>1034</v>
      </c>
    </row>
    <row r="681" spans="1:14" x14ac:dyDescent="0.2">
      <c r="A681" s="1">
        <v>3</v>
      </c>
      <c r="B681" s="289" t="s">
        <v>1651</v>
      </c>
      <c r="C681" s="290" t="s">
        <v>2700</v>
      </c>
      <c r="D681" s="8">
        <v>39848</v>
      </c>
      <c r="E681" s="8">
        <v>40178</v>
      </c>
      <c r="F681" s="3855"/>
      <c r="G681" s="4029"/>
      <c r="H681" s="7"/>
      <c r="I681" s="7"/>
      <c r="J681" s="317">
        <v>16</v>
      </c>
      <c r="K681" s="317"/>
      <c r="L681" s="7"/>
      <c r="M681" s="194"/>
    </row>
    <row r="682" spans="1:14" x14ac:dyDescent="0.2">
      <c r="A682" s="1">
        <v>4</v>
      </c>
      <c r="B682" s="289" t="s">
        <v>1651</v>
      </c>
      <c r="C682" s="289" t="s">
        <v>1035</v>
      </c>
      <c r="D682" s="8">
        <v>40237</v>
      </c>
      <c r="E682" s="8">
        <v>40268</v>
      </c>
      <c r="F682" s="3855"/>
      <c r="G682" s="4029"/>
      <c r="H682" s="7"/>
      <c r="I682" s="7"/>
      <c r="J682" s="354">
        <v>17</v>
      </c>
      <c r="K682" s="354"/>
      <c r="L682" s="7"/>
      <c r="M682" s="31" t="s">
        <v>1036</v>
      </c>
    </row>
    <row r="683" spans="1:14" ht="25.5" x14ac:dyDescent="0.2">
      <c r="A683" s="1">
        <v>5</v>
      </c>
      <c r="B683" s="408" t="s">
        <v>1037</v>
      </c>
      <c r="C683" s="423" t="s">
        <v>3445</v>
      </c>
      <c r="D683" s="8">
        <v>39417</v>
      </c>
      <c r="E683" s="8">
        <v>39811</v>
      </c>
      <c r="F683" s="3855"/>
      <c r="G683" s="4029"/>
      <c r="H683" s="7"/>
      <c r="I683" s="7"/>
      <c r="J683" s="354">
        <v>53</v>
      </c>
      <c r="K683" s="354"/>
      <c r="L683" s="7"/>
      <c r="M683" s="31"/>
    </row>
    <row r="684" spans="1:14" ht="25.5" x14ac:dyDescent="0.2">
      <c r="A684" s="1"/>
      <c r="B684" s="408" t="s">
        <v>1037</v>
      </c>
      <c r="C684" s="423" t="s">
        <v>3446</v>
      </c>
      <c r="D684" s="8">
        <v>39836</v>
      </c>
      <c r="E684" s="8">
        <v>40177</v>
      </c>
      <c r="F684" s="3856"/>
      <c r="G684" s="4030"/>
      <c r="H684" s="7"/>
      <c r="I684" s="7"/>
      <c r="J684" s="354">
        <v>37</v>
      </c>
      <c r="K684" s="354"/>
      <c r="L684" s="7"/>
      <c r="M684" s="31"/>
    </row>
    <row r="685" spans="1:14" ht="38.25" x14ac:dyDescent="0.2">
      <c r="A685" s="28">
        <v>9</v>
      </c>
      <c r="B685" s="408" t="s">
        <v>1037</v>
      </c>
      <c r="C685" s="423" t="s">
        <v>3447</v>
      </c>
      <c r="D685" s="192">
        <v>40451</v>
      </c>
      <c r="E685" s="192">
        <v>40512</v>
      </c>
      <c r="F685" s="3854">
        <v>229</v>
      </c>
      <c r="G685" s="3869" t="s">
        <v>3213</v>
      </c>
      <c r="H685" s="28"/>
      <c r="I685" s="28"/>
      <c r="J685" s="322">
        <v>48</v>
      </c>
      <c r="K685" s="322"/>
      <c r="L685" s="7"/>
      <c r="M685" s="310" t="s">
        <v>1039</v>
      </c>
    </row>
    <row r="686" spans="1:14" x14ac:dyDescent="0.2">
      <c r="A686" s="1"/>
      <c r="B686" s="141" t="s">
        <v>1319</v>
      </c>
      <c r="C686" s="141" t="s">
        <v>1317</v>
      </c>
      <c r="D686" s="8"/>
      <c r="E686" s="8"/>
      <c r="F686" s="3855"/>
      <c r="G686" s="3898"/>
      <c r="H686" s="7"/>
      <c r="I686" s="7"/>
      <c r="J686" s="317"/>
      <c r="K686" s="317"/>
      <c r="L686" s="31"/>
      <c r="M686" s="31"/>
    </row>
    <row r="687" spans="1:14" x14ac:dyDescent="0.2">
      <c r="A687" s="1"/>
      <c r="B687" s="141" t="s">
        <v>1318</v>
      </c>
      <c r="C687" s="141" t="s">
        <v>1040</v>
      </c>
      <c r="D687" s="8"/>
      <c r="E687" s="8"/>
      <c r="F687" s="3855"/>
      <c r="G687" s="3898"/>
      <c r="H687" s="7"/>
      <c r="I687" s="7"/>
      <c r="J687" s="317"/>
      <c r="K687" s="317"/>
      <c r="L687" s="7"/>
      <c r="M687" s="7"/>
    </row>
    <row r="688" spans="1:14" x14ac:dyDescent="0.2">
      <c r="A688" s="1">
        <v>11</v>
      </c>
      <c r="B688" s="141" t="s">
        <v>1318</v>
      </c>
      <c r="C688" s="290" t="s">
        <v>1041</v>
      </c>
      <c r="D688" s="122">
        <v>39113</v>
      </c>
      <c r="E688" s="8">
        <v>39786</v>
      </c>
      <c r="F688" s="3855"/>
      <c r="G688" s="3898"/>
      <c r="H688" s="7"/>
      <c r="I688" s="7"/>
      <c r="J688" s="317">
        <v>137</v>
      </c>
      <c r="K688" s="317"/>
      <c r="L688" s="7"/>
      <c r="M688" s="7"/>
    </row>
    <row r="689" spans="1:16" x14ac:dyDescent="0.2">
      <c r="A689" s="1">
        <v>12</v>
      </c>
      <c r="B689" s="141" t="s">
        <v>1318</v>
      </c>
      <c r="C689" s="290" t="s">
        <v>1042</v>
      </c>
      <c r="D689" s="8">
        <v>36687</v>
      </c>
      <c r="E689" s="8">
        <v>37637</v>
      </c>
      <c r="F689" s="3855"/>
      <c r="G689" s="3898"/>
      <c r="H689" s="7"/>
      <c r="I689" s="7"/>
      <c r="J689" s="317">
        <v>10</v>
      </c>
      <c r="K689" s="317"/>
      <c r="L689" s="7"/>
      <c r="M689" s="7"/>
    </row>
    <row r="690" spans="1:16" x14ac:dyDescent="0.2">
      <c r="A690" s="1">
        <v>13</v>
      </c>
      <c r="B690" s="141" t="s">
        <v>1318</v>
      </c>
      <c r="C690" s="290" t="s">
        <v>1043</v>
      </c>
      <c r="D690" s="8">
        <v>37057</v>
      </c>
      <c r="E690" s="8">
        <v>37159</v>
      </c>
      <c r="F690" s="3856"/>
      <c r="G690" s="3870"/>
      <c r="H690" s="7"/>
      <c r="I690" s="7"/>
      <c r="J690" s="317">
        <v>15</v>
      </c>
      <c r="K690" s="317"/>
      <c r="L690" s="7"/>
      <c r="M690" s="7"/>
    </row>
    <row r="692" spans="1:16" x14ac:dyDescent="0.2">
      <c r="A692" s="17" t="s">
        <v>908</v>
      </c>
      <c r="B692" s="329"/>
      <c r="C692" s="329"/>
      <c r="H692" s="36"/>
      <c r="I692" s="36"/>
      <c r="J692" s="36"/>
      <c r="K692" s="36"/>
      <c r="L692" s="36"/>
      <c r="M692" s="36"/>
    </row>
    <row r="693" spans="1:16" x14ac:dyDescent="0.2">
      <c r="A693" t="s">
        <v>2723</v>
      </c>
      <c r="B693" s="329"/>
      <c r="E693" s="36" t="s">
        <v>2722</v>
      </c>
      <c r="F693" s="36"/>
      <c r="J693" s="36"/>
      <c r="K693" s="36"/>
    </row>
    <row r="694" spans="1:16" x14ac:dyDescent="0.2">
      <c r="A694" s="17" t="s">
        <v>2727</v>
      </c>
      <c r="B694" s="329"/>
      <c r="D694" s="3" t="s">
        <v>2860</v>
      </c>
      <c r="E694" s="330" t="s">
        <v>2861</v>
      </c>
      <c r="F694" s="331"/>
      <c r="G694" s="301" t="s">
        <v>2862</v>
      </c>
      <c r="H694" s="36"/>
      <c r="I694" s="36"/>
      <c r="J694" s="36"/>
      <c r="K694" s="36"/>
      <c r="L694" s="36"/>
      <c r="M694" s="36"/>
    </row>
    <row r="695" spans="1:16" x14ac:dyDescent="0.2">
      <c r="A695" s="329"/>
      <c r="B695" s="329"/>
      <c r="D695" s="301"/>
      <c r="E695" s="330"/>
      <c r="F695" s="331"/>
      <c r="G695" s="301"/>
      <c r="H695" s="36"/>
      <c r="I695" s="36"/>
      <c r="J695" s="36"/>
      <c r="K695" s="36"/>
      <c r="L695" s="36"/>
      <c r="M695" s="36"/>
    </row>
    <row r="696" spans="1:16" x14ac:dyDescent="0.2">
      <c r="A696" s="329"/>
      <c r="B696" s="329"/>
      <c r="C696" s="329"/>
    </row>
    <row r="698" spans="1:16" ht="12.75" customHeight="1" x14ac:dyDescent="0.2">
      <c r="A698" s="3860"/>
      <c r="B698" s="4033"/>
      <c r="C698" s="4032" t="s">
        <v>2859</v>
      </c>
      <c r="D698" s="4032"/>
      <c r="E698" s="4032"/>
      <c r="F698" s="4032"/>
      <c r="G698" s="4032"/>
      <c r="H698" s="4032"/>
      <c r="I698" s="4032"/>
      <c r="J698" s="4032"/>
      <c r="K698" s="4032"/>
      <c r="L698" s="4057" t="s">
        <v>2858</v>
      </c>
      <c r="M698" s="4057"/>
      <c r="O698" s="335"/>
      <c r="P698" s="335"/>
    </row>
    <row r="699" spans="1:16" x14ac:dyDescent="0.2">
      <c r="A699" s="3860"/>
      <c r="B699" s="4033"/>
      <c r="C699" s="4032"/>
      <c r="D699" s="4032"/>
      <c r="E699" s="4032"/>
      <c r="F699" s="4032"/>
      <c r="G699" s="4032"/>
      <c r="H699" s="4032"/>
      <c r="I699" s="4032"/>
      <c r="J699" s="4032"/>
      <c r="K699" s="4032"/>
      <c r="L699" s="4057"/>
      <c r="M699" s="4057"/>
      <c r="N699" s="335"/>
      <c r="O699" s="335"/>
      <c r="P699" s="335"/>
    </row>
    <row r="700" spans="1:16" x14ac:dyDescent="0.2">
      <c r="A700" s="3860"/>
      <c r="B700" s="4033"/>
      <c r="C700" s="4032"/>
      <c r="D700" s="4032"/>
      <c r="E700" s="4032"/>
      <c r="F700" s="4032"/>
      <c r="G700" s="4032"/>
      <c r="H700" s="4032"/>
      <c r="I700" s="4032"/>
      <c r="J700" s="4032"/>
      <c r="K700" s="4032"/>
      <c r="L700" s="4057"/>
      <c r="M700" s="4057"/>
      <c r="N700" s="335"/>
      <c r="O700" s="335"/>
      <c r="P700" s="335"/>
    </row>
    <row r="701" spans="1:16" ht="12.75" customHeight="1" x14ac:dyDescent="0.2">
      <c r="A701" s="3860"/>
      <c r="B701" s="4033"/>
      <c r="C701" s="4034" t="s">
        <v>2720</v>
      </c>
      <c r="D701" s="4034"/>
      <c r="E701" s="4034"/>
      <c r="F701" s="4034"/>
      <c r="G701" s="4034"/>
      <c r="H701" s="4034"/>
      <c r="I701" s="4034"/>
      <c r="J701" s="4034"/>
      <c r="K701" s="4034"/>
      <c r="L701" s="4057" t="s">
        <v>1208</v>
      </c>
      <c r="M701" s="4057"/>
      <c r="O701" s="335"/>
      <c r="P701" s="335"/>
    </row>
    <row r="702" spans="1:16" ht="12.75" customHeight="1" x14ac:dyDescent="0.2">
      <c r="A702" s="3860"/>
      <c r="B702" s="4033"/>
      <c r="C702" s="4034"/>
      <c r="D702" s="4034"/>
      <c r="E702" s="4034"/>
      <c r="F702" s="4034"/>
      <c r="G702" s="4034"/>
      <c r="H702" s="4034"/>
      <c r="I702" s="4034"/>
      <c r="J702" s="4034"/>
      <c r="K702" s="4034"/>
      <c r="L702" s="4057"/>
      <c r="M702" s="4057"/>
      <c r="N702" s="335"/>
      <c r="O702" s="335"/>
      <c r="P702" s="335"/>
    </row>
    <row r="703" spans="1:16" ht="12.75" customHeight="1" x14ac:dyDescent="0.2">
      <c r="A703" s="3860"/>
      <c r="B703" s="4033"/>
      <c r="C703" s="4034"/>
      <c r="D703" s="4034"/>
      <c r="E703" s="4034"/>
      <c r="F703" s="4034"/>
      <c r="G703" s="4034"/>
      <c r="H703" s="4034"/>
      <c r="I703" s="4034"/>
      <c r="J703" s="4034"/>
      <c r="K703" s="4034"/>
      <c r="L703" s="4057"/>
      <c r="M703" s="4057"/>
      <c r="N703" s="335"/>
      <c r="O703" s="335"/>
      <c r="P703" s="335"/>
    </row>
    <row r="705" spans="1:17" x14ac:dyDescent="0.2">
      <c r="A705" t="s">
        <v>1231</v>
      </c>
    </row>
    <row r="706" spans="1:17" x14ac:dyDescent="0.2">
      <c r="A706" s="17" t="s">
        <v>947</v>
      </c>
      <c r="J706" s="17" t="s">
        <v>1044</v>
      </c>
    </row>
    <row r="707" spans="1:17" x14ac:dyDescent="0.2">
      <c r="A707" s="17" t="s">
        <v>948</v>
      </c>
      <c r="N707" s="3844"/>
      <c r="O707" s="3844"/>
    </row>
    <row r="708" spans="1:17" x14ac:dyDescent="0.2">
      <c r="A708" s="17" t="s">
        <v>949</v>
      </c>
      <c r="N708" s="71"/>
      <c r="O708" s="73"/>
    </row>
    <row r="710" spans="1:17" ht="30" customHeight="1" x14ac:dyDescent="0.2">
      <c r="A710" s="3872" t="s">
        <v>2864</v>
      </c>
      <c r="B710" s="3872" t="s">
        <v>2865</v>
      </c>
      <c r="C710" s="14" t="s">
        <v>1212</v>
      </c>
      <c r="D710" s="3863" t="s">
        <v>2866</v>
      </c>
      <c r="E710" s="3864"/>
      <c r="F710" s="3848" t="s">
        <v>2869</v>
      </c>
      <c r="G710" s="4036"/>
      <c r="H710" s="3841" t="s">
        <v>3429</v>
      </c>
      <c r="I710" s="3841"/>
      <c r="J710" s="236" t="s">
        <v>1211</v>
      </c>
      <c r="K710" s="3872" t="s">
        <v>2872</v>
      </c>
      <c r="L710" s="3857" t="s">
        <v>2915</v>
      </c>
      <c r="M710" s="3850" t="s">
        <v>2873</v>
      </c>
      <c r="P710" s="271"/>
    </row>
    <row r="711" spans="1:17" ht="18" x14ac:dyDescent="0.2">
      <c r="A711" s="3873"/>
      <c r="B711" s="3873"/>
      <c r="C711" s="41"/>
      <c r="D711" s="6" t="s">
        <v>2867</v>
      </c>
      <c r="E711" s="6" t="s">
        <v>2868</v>
      </c>
      <c r="F711" s="6" t="s">
        <v>2870</v>
      </c>
      <c r="G711" s="6" t="s">
        <v>2871</v>
      </c>
      <c r="H711" s="325" t="s">
        <v>3216</v>
      </c>
      <c r="I711" s="325" t="s">
        <v>3217</v>
      </c>
      <c r="J711" s="321"/>
      <c r="K711" s="3873"/>
      <c r="L711" s="3858"/>
      <c r="M711" s="3851"/>
    </row>
    <row r="712" spans="1:17" ht="15.75" x14ac:dyDescent="0.2">
      <c r="A712" s="2" t="s">
        <v>1213</v>
      </c>
      <c r="B712" s="42" t="s">
        <v>2842</v>
      </c>
      <c r="C712" s="42" t="s">
        <v>2527</v>
      </c>
      <c r="D712" s="8"/>
      <c r="E712" s="8"/>
      <c r="F712" s="7"/>
      <c r="G712" s="1"/>
      <c r="H712" s="7"/>
      <c r="I712" s="7"/>
      <c r="J712" s="289"/>
      <c r="K712" s="7"/>
      <c r="L712" s="7"/>
      <c r="M712" s="342"/>
      <c r="P712" s="231"/>
    </row>
    <row r="713" spans="1:17" ht="26.25" customHeight="1" x14ac:dyDescent="0.2">
      <c r="A713" s="2">
        <v>19</v>
      </c>
      <c r="B713" s="95" t="s">
        <v>438</v>
      </c>
      <c r="C713" s="411" t="s">
        <v>1045</v>
      </c>
      <c r="D713" s="122">
        <v>40179</v>
      </c>
      <c r="E713" s="8">
        <v>40268</v>
      </c>
      <c r="F713" s="4060" t="s">
        <v>5313</v>
      </c>
      <c r="G713" s="4031">
        <v>1</v>
      </c>
      <c r="H713" s="7"/>
      <c r="I713" s="7">
        <v>1</v>
      </c>
      <c r="J713" s="354">
        <v>303</v>
      </c>
      <c r="K713" s="12"/>
      <c r="L713" s="375"/>
      <c r="M713" s="375"/>
      <c r="N713" s="314" t="s">
        <v>2718</v>
      </c>
      <c r="P713" s="4056"/>
      <c r="Q713" s="336"/>
    </row>
    <row r="714" spans="1:17" ht="26.25" customHeight="1" x14ac:dyDescent="0.2">
      <c r="A714" s="2">
        <v>20</v>
      </c>
      <c r="B714" s="95"/>
      <c r="C714" s="411" t="s">
        <v>1045</v>
      </c>
      <c r="D714" s="122">
        <v>40269</v>
      </c>
      <c r="E714" s="8">
        <v>40359</v>
      </c>
      <c r="F714" s="4061"/>
      <c r="G714" s="3941"/>
      <c r="H714" s="7"/>
      <c r="I714" s="7">
        <v>1</v>
      </c>
      <c r="J714" s="322" t="s">
        <v>1046</v>
      </c>
      <c r="K714" s="28"/>
      <c r="L714" s="375"/>
      <c r="M714" s="375"/>
      <c r="N714" s="313"/>
      <c r="P714" s="4056"/>
      <c r="Q714" s="51"/>
    </row>
    <row r="715" spans="1:17" ht="26.25" customHeight="1" x14ac:dyDescent="0.2">
      <c r="A715" s="2">
        <v>21</v>
      </c>
      <c r="B715" s="95"/>
      <c r="C715" s="411" t="s">
        <v>1045</v>
      </c>
      <c r="D715" s="122">
        <v>40360</v>
      </c>
      <c r="E715" s="8">
        <v>40451</v>
      </c>
      <c r="F715" s="4060" t="s">
        <v>5315</v>
      </c>
      <c r="G715" s="4031">
        <v>2</v>
      </c>
      <c r="H715" s="7"/>
      <c r="I715" s="7">
        <v>1</v>
      </c>
      <c r="J715" s="322" t="s">
        <v>1047</v>
      </c>
      <c r="K715" s="28"/>
      <c r="L715" s="375"/>
      <c r="M715" s="375"/>
      <c r="N715" s="313"/>
      <c r="P715" s="4056"/>
      <c r="Q715" s="51"/>
    </row>
    <row r="716" spans="1:17" ht="26.25" customHeight="1" x14ac:dyDescent="0.2">
      <c r="A716" s="2">
        <v>22</v>
      </c>
      <c r="B716" s="95"/>
      <c r="C716" s="411" t="s">
        <v>1045</v>
      </c>
      <c r="D716" s="122">
        <v>40452</v>
      </c>
      <c r="E716" s="8">
        <v>40482</v>
      </c>
      <c r="F716" s="4062"/>
      <c r="G716" s="4035"/>
      <c r="H716" s="7"/>
      <c r="I716" s="7" t="s">
        <v>1213</v>
      </c>
      <c r="J716" s="322" t="s">
        <v>1048</v>
      </c>
      <c r="K716" s="28"/>
      <c r="L716" s="375"/>
      <c r="M716" s="375"/>
      <c r="N716" s="313"/>
      <c r="P716" s="4056"/>
      <c r="Q716" s="51"/>
    </row>
    <row r="717" spans="1:17" ht="26.25" customHeight="1" x14ac:dyDescent="0.2">
      <c r="A717" s="2">
        <v>23</v>
      </c>
      <c r="B717" s="95"/>
      <c r="C717" s="411" t="s">
        <v>1045</v>
      </c>
      <c r="D717" s="122">
        <v>40483</v>
      </c>
      <c r="E717" s="8">
        <v>40512</v>
      </c>
      <c r="F717" s="4062"/>
      <c r="G717" s="4035"/>
      <c r="H717" s="7"/>
      <c r="I717" s="7"/>
      <c r="J717" s="322" t="s">
        <v>1049</v>
      </c>
      <c r="K717" s="28"/>
      <c r="L717" s="375"/>
      <c r="M717" s="375"/>
      <c r="N717" s="314" t="s">
        <v>2718</v>
      </c>
      <c r="P717" s="4056"/>
      <c r="Q717" s="336"/>
    </row>
    <row r="718" spans="1:17" ht="26.25" customHeight="1" x14ac:dyDescent="0.2">
      <c r="A718" s="2">
        <v>24</v>
      </c>
      <c r="B718" s="95"/>
      <c r="C718" s="411" t="s">
        <v>1045</v>
      </c>
      <c r="D718" s="122">
        <v>40513</v>
      </c>
      <c r="E718" s="8">
        <v>40543</v>
      </c>
      <c r="F718" s="4061"/>
      <c r="G718" s="3941"/>
      <c r="H718" s="7"/>
      <c r="I718" s="7"/>
      <c r="J718" s="322" t="s">
        <v>1050</v>
      </c>
      <c r="K718" s="28"/>
      <c r="L718" s="375"/>
      <c r="M718" s="375"/>
      <c r="N718" s="313"/>
      <c r="P718" s="4056"/>
      <c r="Q718" s="51"/>
    </row>
    <row r="719" spans="1:17" x14ac:dyDescent="0.2">
      <c r="A719" s="17" t="s">
        <v>1213</v>
      </c>
    </row>
    <row r="720" spans="1:17" x14ac:dyDescent="0.2">
      <c r="A720" s="17" t="s">
        <v>908</v>
      </c>
      <c r="B720" s="329"/>
      <c r="E720" s="36" t="s">
        <v>2722</v>
      </c>
      <c r="F720" s="36"/>
      <c r="L720" s="36"/>
      <c r="M720" s="36"/>
      <c r="N720" s="36"/>
      <c r="O720" s="36"/>
    </row>
    <row r="721" spans="1:16" x14ac:dyDescent="0.2">
      <c r="A721" t="s">
        <v>2723</v>
      </c>
      <c r="B721" s="329"/>
      <c r="D721" s="3" t="s">
        <v>2860</v>
      </c>
      <c r="E721" s="330" t="s">
        <v>2861</v>
      </c>
      <c r="F721" s="331"/>
      <c r="G721" s="301" t="s">
        <v>2862</v>
      </c>
      <c r="N721" s="36"/>
      <c r="O721" s="36"/>
    </row>
    <row r="722" spans="1:16" x14ac:dyDescent="0.2">
      <c r="A722" s="17" t="s">
        <v>2727</v>
      </c>
      <c r="B722" s="329"/>
      <c r="L722" s="36"/>
      <c r="M722" s="36"/>
      <c r="N722" s="36"/>
      <c r="O722" s="36"/>
    </row>
    <row r="723" spans="1:16" x14ac:dyDescent="0.2">
      <c r="B723" s="329"/>
    </row>
    <row r="724" spans="1:16" x14ac:dyDescent="0.2">
      <c r="A724" s="329"/>
      <c r="B724" s="329"/>
    </row>
    <row r="726" spans="1:16" ht="12.75" customHeight="1" x14ac:dyDescent="0.2">
      <c r="A726" s="3860"/>
      <c r="B726" s="3860"/>
      <c r="C726" s="3845" t="s">
        <v>2859</v>
      </c>
      <c r="D726" s="3845"/>
      <c r="E726" s="3845"/>
      <c r="F726" s="3845"/>
      <c r="G726" s="3845"/>
      <c r="H726" s="3845"/>
      <c r="I726" s="3845"/>
      <c r="J726" s="3845"/>
      <c r="K726" s="3845"/>
      <c r="L726" s="3852" t="s">
        <v>2858</v>
      </c>
      <c r="M726" s="3852"/>
      <c r="O726" s="335"/>
      <c r="P726" s="335"/>
    </row>
    <row r="727" spans="1:16" x14ac:dyDescent="0.2">
      <c r="A727" s="3860"/>
      <c r="B727" s="3860"/>
      <c r="C727" s="3845"/>
      <c r="D727" s="3845"/>
      <c r="E727" s="3845"/>
      <c r="F727" s="3845"/>
      <c r="G727" s="3845"/>
      <c r="H727" s="3845"/>
      <c r="I727" s="3845"/>
      <c r="J727" s="3845"/>
      <c r="K727" s="3845"/>
      <c r="L727" s="3852"/>
      <c r="M727" s="3852"/>
      <c r="N727" s="335"/>
      <c r="O727" s="335"/>
      <c r="P727" s="335"/>
    </row>
    <row r="728" spans="1:16" x14ac:dyDescent="0.2">
      <c r="A728" s="3860"/>
      <c r="B728" s="3860"/>
      <c r="C728" s="3845"/>
      <c r="D728" s="3845"/>
      <c r="E728" s="3845"/>
      <c r="F728" s="3845"/>
      <c r="G728" s="3845"/>
      <c r="H728" s="3845"/>
      <c r="I728" s="3845"/>
      <c r="J728" s="3845"/>
      <c r="K728" s="3845"/>
      <c r="L728" s="3852"/>
      <c r="M728" s="3852"/>
      <c r="N728" s="335"/>
      <c r="O728" s="335"/>
      <c r="P728" s="335"/>
    </row>
    <row r="729" spans="1:16" ht="12.75" customHeight="1" x14ac:dyDescent="0.2">
      <c r="A729" s="3860"/>
      <c r="B729" s="3860"/>
      <c r="C729" s="3853" t="s">
        <v>2720</v>
      </c>
      <c r="D729" s="3853"/>
      <c r="E729" s="3853"/>
      <c r="F729" s="3853"/>
      <c r="G729" s="3853"/>
      <c r="H729" s="3853"/>
      <c r="I729" s="3853"/>
      <c r="J729" s="3853"/>
      <c r="K729" s="3853"/>
      <c r="L729" s="3852" t="s">
        <v>1208</v>
      </c>
      <c r="M729" s="3852"/>
      <c r="O729" s="335"/>
      <c r="P729" s="335"/>
    </row>
    <row r="730" spans="1:16" ht="12.75" customHeight="1" x14ac:dyDescent="0.2">
      <c r="A730" s="3860"/>
      <c r="B730" s="3860"/>
      <c r="C730" s="3853"/>
      <c r="D730" s="3853"/>
      <c r="E730" s="3853"/>
      <c r="F730" s="3853"/>
      <c r="G730" s="3853"/>
      <c r="H730" s="3853"/>
      <c r="I730" s="3853"/>
      <c r="J730" s="3853"/>
      <c r="K730" s="3853"/>
      <c r="L730" s="3852"/>
      <c r="M730" s="3852"/>
      <c r="N730" s="335"/>
      <c r="O730" s="335"/>
      <c r="P730" s="335"/>
    </row>
    <row r="731" spans="1:16" ht="12.75" customHeight="1" x14ac:dyDescent="0.2">
      <c r="A731" s="3860"/>
      <c r="B731" s="3860"/>
      <c r="C731" s="3853"/>
      <c r="D731" s="3853"/>
      <c r="E731" s="3853"/>
      <c r="F731" s="3853"/>
      <c r="G731" s="3853"/>
      <c r="H731" s="3853"/>
      <c r="I731" s="3853"/>
      <c r="J731" s="3853"/>
      <c r="K731" s="3853"/>
      <c r="L731" s="3852"/>
      <c r="M731" s="3852"/>
      <c r="N731" s="335"/>
      <c r="O731" s="335"/>
      <c r="P731" s="335"/>
    </row>
    <row r="733" spans="1:16" x14ac:dyDescent="0.2">
      <c r="A733" t="s">
        <v>1231</v>
      </c>
    </row>
    <row r="734" spans="1:16" x14ac:dyDescent="0.2">
      <c r="A734" s="17" t="s">
        <v>947</v>
      </c>
    </row>
    <row r="735" spans="1:16" x14ac:dyDescent="0.2">
      <c r="A735" s="17" t="s">
        <v>948</v>
      </c>
      <c r="N735" s="3844"/>
      <c r="O735" s="3844"/>
    </row>
    <row r="736" spans="1:16" x14ac:dyDescent="0.2">
      <c r="A736" s="17" t="s">
        <v>949</v>
      </c>
      <c r="N736" s="71"/>
      <c r="O736" s="73"/>
    </row>
    <row r="738" spans="1:14" ht="23.25" customHeight="1" x14ac:dyDescent="0.2">
      <c r="A738" s="3872" t="s">
        <v>2864</v>
      </c>
      <c r="B738" s="3872" t="s">
        <v>2865</v>
      </c>
      <c r="C738" s="3880" t="s">
        <v>1212</v>
      </c>
      <c r="D738" s="3863" t="s">
        <v>2866</v>
      </c>
      <c r="E738" s="3864"/>
      <c r="F738" s="3848" t="s">
        <v>3430</v>
      </c>
      <c r="G738" s="3849"/>
      <c r="H738" s="3841" t="s">
        <v>3429</v>
      </c>
      <c r="I738" s="3841"/>
      <c r="J738" s="3880" t="s">
        <v>1211</v>
      </c>
      <c r="K738" s="3872" t="s">
        <v>2872</v>
      </c>
      <c r="L738" s="3857" t="s">
        <v>2915</v>
      </c>
      <c r="M738" s="3850" t="s">
        <v>2873</v>
      </c>
    </row>
    <row r="739" spans="1:14" ht="23.25" customHeight="1" x14ac:dyDescent="0.2">
      <c r="A739" s="3873"/>
      <c r="B739" s="3873"/>
      <c r="C739" s="3881"/>
      <c r="D739" s="6" t="s">
        <v>2867</v>
      </c>
      <c r="E739" s="6" t="s">
        <v>2868</v>
      </c>
      <c r="F739" s="6" t="s">
        <v>2870</v>
      </c>
      <c r="G739" s="6" t="s">
        <v>2871</v>
      </c>
      <c r="H739" s="325" t="s">
        <v>3216</v>
      </c>
      <c r="I739" s="325" t="s">
        <v>3217</v>
      </c>
      <c r="J739" s="3881"/>
      <c r="K739" s="3873"/>
      <c r="L739" s="3858"/>
      <c r="M739" s="3851"/>
    </row>
    <row r="740" spans="1:14" ht="19.5" customHeight="1" x14ac:dyDescent="0.2">
      <c r="A740" s="2" t="s">
        <v>1213</v>
      </c>
      <c r="B740" s="42" t="s">
        <v>2842</v>
      </c>
      <c r="C740" s="141" t="s">
        <v>2527</v>
      </c>
      <c r="D740" s="8"/>
      <c r="E740" s="8"/>
      <c r="F740" s="4060" t="s">
        <v>5314</v>
      </c>
      <c r="G740" s="3916">
        <v>3</v>
      </c>
      <c r="H740" s="7"/>
      <c r="I740" s="7"/>
      <c r="J740" s="289"/>
      <c r="K740" s="289"/>
      <c r="L740" s="7"/>
      <c r="M740" s="7"/>
      <c r="N740" s="51"/>
    </row>
    <row r="741" spans="1:14" ht="25.5" customHeight="1" x14ac:dyDescent="0.2">
      <c r="A741" s="2">
        <v>19</v>
      </c>
      <c r="B741" s="95" t="s">
        <v>409</v>
      </c>
      <c r="C741" s="407" t="s">
        <v>1051</v>
      </c>
      <c r="D741" s="192">
        <v>40179</v>
      </c>
      <c r="E741" s="134">
        <v>40451</v>
      </c>
      <c r="F741" s="4062"/>
      <c r="G741" s="4063"/>
      <c r="H741" s="12"/>
      <c r="I741" s="12">
        <v>1</v>
      </c>
      <c r="J741" s="354">
        <v>471</v>
      </c>
      <c r="K741" s="728"/>
      <c r="L741" s="277"/>
      <c r="M741" s="208"/>
      <c r="N741" s="336"/>
    </row>
    <row r="742" spans="1:14" ht="25.5" x14ac:dyDescent="0.2">
      <c r="A742" s="2">
        <v>20</v>
      </c>
      <c r="B742" s="95"/>
      <c r="C742" s="407" t="s">
        <v>1051</v>
      </c>
      <c r="D742" s="192">
        <v>40452</v>
      </c>
      <c r="E742" s="134">
        <v>40512</v>
      </c>
      <c r="F742" s="4062"/>
      <c r="G742" s="4063"/>
      <c r="H742" s="12"/>
      <c r="I742" s="12">
        <v>1</v>
      </c>
      <c r="J742" s="322" t="s">
        <v>1052</v>
      </c>
      <c r="K742" s="322"/>
      <c r="L742" s="208"/>
      <c r="M742" s="208"/>
      <c r="N742" s="51"/>
    </row>
    <row r="743" spans="1:14" ht="25.5" x14ac:dyDescent="0.2">
      <c r="A743" s="2">
        <v>21</v>
      </c>
      <c r="B743" s="95"/>
      <c r="C743" s="407" t="s">
        <v>1051</v>
      </c>
      <c r="D743" s="192">
        <v>41244</v>
      </c>
      <c r="E743" s="134">
        <v>41274</v>
      </c>
      <c r="F743" s="4061"/>
      <c r="G743" s="3917"/>
      <c r="H743" s="12"/>
      <c r="I743" s="12">
        <v>1</v>
      </c>
      <c r="J743" s="322" t="s">
        <v>1053</v>
      </c>
      <c r="K743" s="761"/>
      <c r="L743" s="319"/>
      <c r="M743" s="28"/>
      <c r="N743" s="51"/>
    </row>
    <row r="745" spans="1:14" x14ac:dyDescent="0.2">
      <c r="A745" s="329"/>
      <c r="B745" s="329"/>
      <c r="C745" s="329"/>
      <c r="D745" s="329"/>
      <c r="J745" s="36"/>
      <c r="K745" s="36"/>
    </row>
    <row r="746" spans="1:14" x14ac:dyDescent="0.2">
      <c r="A746" s="17" t="s">
        <v>908</v>
      </c>
      <c r="B746" s="329"/>
      <c r="G746" s="36" t="s">
        <v>2722</v>
      </c>
      <c r="H746" s="36"/>
    </row>
    <row r="747" spans="1:14" x14ac:dyDescent="0.2">
      <c r="A747" t="s">
        <v>2723</v>
      </c>
      <c r="B747" s="329"/>
      <c r="F747" s="3" t="s">
        <v>2860</v>
      </c>
      <c r="G747" s="330" t="s">
        <v>2861</v>
      </c>
      <c r="H747" s="331"/>
      <c r="I747" s="301" t="s">
        <v>2862</v>
      </c>
      <c r="J747" s="36"/>
      <c r="K747" s="36"/>
    </row>
    <row r="748" spans="1:14" x14ac:dyDescent="0.2">
      <c r="A748" s="17" t="s">
        <v>2727</v>
      </c>
      <c r="B748" s="329"/>
      <c r="F748" s="301"/>
      <c r="G748" s="330"/>
      <c r="H748" s="331"/>
      <c r="I748" s="301"/>
      <c r="J748" s="36"/>
      <c r="K748" s="36"/>
    </row>
    <row r="749" spans="1:14" x14ac:dyDescent="0.2">
      <c r="A749" s="329"/>
      <c r="B749" s="329"/>
      <c r="C749" s="329"/>
      <c r="J749" s="36"/>
      <c r="K749" s="36"/>
    </row>
    <row r="752" spans="1:14" ht="12.75" customHeight="1" x14ac:dyDescent="0.2">
      <c r="A752" s="3954"/>
      <c r="B752" s="3954"/>
      <c r="C752" s="3905" t="s">
        <v>2859</v>
      </c>
      <c r="D752" s="3905"/>
      <c r="E752" s="3905"/>
      <c r="F752" s="3905"/>
      <c r="G752" s="3905"/>
      <c r="H752" s="3905"/>
      <c r="I752" s="3905"/>
      <c r="J752" s="3905"/>
      <c r="K752" s="3905"/>
      <c r="L752" s="4064" t="s">
        <v>2858</v>
      </c>
      <c r="M752" s="4064"/>
      <c r="N752" s="786"/>
    </row>
    <row r="753" spans="1:14" x14ac:dyDescent="0.2">
      <c r="A753" s="3954"/>
      <c r="B753" s="3954"/>
      <c r="C753" s="3905"/>
      <c r="D753" s="3905"/>
      <c r="E753" s="3905"/>
      <c r="F753" s="3905"/>
      <c r="G753" s="3905"/>
      <c r="H753" s="3905"/>
      <c r="I753" s="3905"/>
      <c r="J753" s="3905"/>
      <c r="K753" s="3905"/>
      <c r="L753" s="4064"/>
      <c r="M753" s="4064"/>
      <c r="N753" s="786"/>
    </row>
    <row r="754" spans="1:14" x14ac:dyDescent="0.2">
      <c r="A754" s="3954"/>
      <c r="B754" s="3954"/>
      <c r="C754" s="3905"/>
      <c r="D754" s="3905"/>
      <c r="E754" s="3905"/>
      <c r="F754" s="3905"/>
      <c r="G754" s="3905"/>
      <c r="H754" s="3905"/>
      <c r="I754" s="3905"/>
      <c r="J754" s="3905"/>
      <c r="K754" s="3905"/>
      <c r="L754" s="4064"/>
      <c r="M754" s="4064"/>
      <c r="N754" s="786"/>
    </row>
    <row r="755" spans="1:14" ht="12.75" customHeight="1" x14ac:dyDescent="0.2">
      <c r="A755" s="3954"/>
      <c r="B755" s="3954"/>
      <c r="C755" s="3865" t="s">
        <v>2720</v>
      </c>
      <c r="D755" s="3865"/>
      <c r="E755" s="3865"/>
      <c r="F755" s="3865"/>
      <c r="G755" s="3865"/>
      <c r="H755" s="3865"/>
      <c r="I755" s="3865"/>
      <c r="J755" s="3865"/>
      <c r="K755" s="3865"/>
      <c r="L755" s="4064" t="s">
        <v>1208</v>
      </c>
      <c r="M755" s="4064"/>
      <c r="N755" s="786"/>
    </row>
    <row r="756" spans="1:14" ht="12.75" customHeight="1" x14ac:dyDescent="0.2">
      <c r="A756" s="3954"/>
      <c r="B756" s="3954"/>
      <c r="C756" s="3865"/>
      <c r="D756" s="3865"/>
      <c r="E756" s="3865"/>
      <c r="F756" s="3865"/>
      <c r="G756" s="3865"/>
      <c r="H756" s="3865"/>
      <c r="I756" s="3865"/>
      <c r="J756" s="3865"/>
      <c r="K756" s="3865"/>
      <c r="L756" s="4064"/>
      <c r="M756" s="4064"/>
      <c r="N756" s="786"/>
    </row>
    <row r="757" spans="1:14" ht="12.75" customHeight="1" x14ac:dyDescent="0.2">
      <c r="A757" s="3954"/>
      <c r="B757" s="3954"/>
      <c r="C757" s="3865"/>
      <c r="D757" s="3865"/>
      <c r="E757" s="3865"/>
      <c r="F757" s="3865"/>
      <c r="G757" s="3865"/>
      <c r="H757" s="3865"/>
      <c r="I757" s="3865"/>
      <c r="J757" s="3865"/>
      <c r="K757" s="3865"/>
      <c r="L757" s="4064"/>
      <c r="M757" s="4064"/>
      <c r="N757" s="786"/>
    </row>
    <row r="759" spans="1:14" x14ac:dyDescent="0.2">
      <c r="A759" s="142" t="s">
        <v>2734</v>
      </c>
      <c r="B759" s="143"/>
      <c r="C759" s="143"/>
      <c r="D759" s="143"/>
      <c r="E759" s="143"/>
      <c r="F759" s="143"/>
      <c r="G759" s="143"/>
      <c r="H759" s="143"/>
      <c r="I759" s="143"/>
      <c r="J759" s="143"/>
      <c r="K759" s="143"/>
      <c r="L759" s="142" t="s">
        <v>2735</v>
      </c>
      <c r="M759" s="142"/>
    </row>
    <row r="760" spans="1:14" x14ac:dyDescent="0.2">
      <c r="A760" s="142" t="s">
        <v>920</v>
      </c>
      <c r="B760" s="143"/>
      <c r="C760" s="143"/>
      <c r="D760" s="143"/>
      <c r="E760" s="143"/>
      <c r="F760" s="143"/>
      <c r="G760" s="143"/>
      <c r="H760" s="143"/>
      <c r="I760" s="143"/>
      <c r="J760" s="143"/>
      <c r="K760" s="143"/>
      <c r="L760" s="143"/>
      <c r="M760" s="143"/>
    </row>
    <row r="761" spans="1:14" x14ac:dyDescent="0.2">
      <c r="A761" s="142" t="s">
        <v>950</v>
      </c>
      <c r="B761" s="143"/>
      <c r="C761" s="143"/>
      <c r="D761" s="143"/>
      <c r="E761" s="143"/>
      <c r="F761" s="143"/>
      <c r="G761" s="143"/>
      <c r="H761" s="143"/>
      <c r="I761" s="143"/>
      <c r="J761" s="143"/>
      <c r="K761" s="143"/>
      <c r="L761" s="3913"/>
      <c r="M761" s="3913"/>
    </row>
    <row r="762" spans="1:14" x14ac:dyDescent="0.2">
      <c r="A762" s="142" t="s">
        <v>881</v>
      </c>
      <c r="B762" s="143"/>
      <c r="C762" s="143"/>
      <c r="D762" s="143"/>
      <c r="E762" s="143"/>
      <c r="F762" s="143"/>
      <c r="G762" s="143"/>
      <c r="H762" s="143"/>
      <c r="I762" s="143"/>
      <c r="J762" s="143"/>
      <c r="K762" s="143"/>
      <c r="L762" s="225"/>
      <c r="M762" s="225"/>
    </row>
    <row r="763" spans="1:14" x14ac:dyDescent="0.2">
      <c r="A763" s="143"/>
      <c r="B763" s="143"/>
      <c r="C763" s="143"/>
      <c r="D763" s="143"/>
      <c r="E763" s="143"/>
      <c r="F763" s="143"/>
      <c r="G763" s="143"/>
      <c r="H763" s="143"/>
      <c r="I763" s="143"/>
      <c r="J763" s="143"/>
      <c r="K763" s="143"/>
      <c r="L763" s="146"/>
      <c r="M763" s="146"/>
    </row>
    <row r="764" spans="1:14" x14ac:dyDescent="0.2">
      <c r="A764" s="143"/>
      <c r="B764" s="143"/>
      <c r="C764" s="143"/>
      <c r="D764" s="143"/>
      <c r="E764" s="143"/>
      <c r="F764" s="143"/>
      <c r="G764" s="143"/>
      <c r="H764" s="143"/>
      <c r="I764" s="143"/>
      <c r="J764" s="146"/>
      <c r="K764" s="146"/>
      <c r="L764" s="146"/>
      <c r="M764" s="146"/>
    </row>
    <row r="765" spans="1:14" ht="27.75" customHeight="1" x14ac:dyDescent="0.2">
      <c r="A765" s="3911" t="s">
        <v>2864</v>
      </c>
      <c r="B765" s="3918" t="s">
        <v>2865</v>
      </c>
      <c r="C765" s="3911" t="s">
        <v>1212</v>
      </c>
      <c r="D765" s="4068" t="s">
        <v>2866</v>
      </c>
      <c r="E765" s="4068"/>
      <c r="F765" s="4077" t="s">
        <v>3430</v>
      </c>
      <c r="G765" s="3910"/>
      <c r="H765" s="3841" t="s">
        <v>3429</v>
      </c>
      <c r="I765" s="3841"/>
      <c r="J765" s="3918" t="s">
        <v>1211</v>
      </c>
      <c r="K765" s="3872" t="s">
        <v>2872</v>
      </c>
      <c r="L765" s="3857" t="s">
        <v>2915</v>
      </c>
      <c r="M765" s="3850" t="s">
        <v>2873</v>
      </c>
    </row>
    <row r="766" spans="1:14" ht="18" x14ac:dyDescent="0.2">
      <c r="A766" s="3912"/>
      <c r="B766" s="3919"/>
      <c r="C766" s="3912"/>
      <c r="D766" s="416" t="s">
        <v>2867</v>
      </c>
      <c r="E766" s="147" t="s">
        <v>2868</v>
      </c>
      <c r="F766" s="147" t="s">
        <v>2870</v>
      </c>
      <c r="G766" s="147" t="s">
        <v>2871</v>
      </c>
      <c r="H766" s="325" t="s">
        <v>3216</v>
      </c>
      <c r="I766" s="325" t="s">
        <v>3217</v>
      </c>
      <c r="J766" s="3919"/>
      <c r="K766" s="3873"/>
      <c r="L766" s="3858"/>
      <c r="M766" s="3851"/>
    </row>
    <row r="767" spans="1:14" x14ac:dyDescent="0.2">
      <c r="A767" s="148">
        <v>1</v>
      </c>
      <c r="B767" s="149" t="s">
        <v>2392</v>
      </c>
      <c r="C767" s="417" t="s">
        <v>2503</v>
      </c>
      <c r="D767" s="150"/>
      <c r="E767" s="150"/>
      <c r="F767" s="145"/>
      <c r="G767" s="144"/>
      <c r="H767" s="151"/>
      <c r="I767" s="151"/>
      <c r="J767" s="355" t="s">
        <v>1213</v>
      </c>
      <c r="K767" s="145"/>
      <c r="L767" s="781"/>
      <c r="M767" s="371"/>
    </row>
    <row r="768" spans="1:14" ht="12.75" customHeight="1" x14ac:dyDescent="0.2">
      <c r="A768" s="148" t="s">
        <v>1213</v>
      </c>
      <c r="B768" s="265" t="s">
        <v>2393</v>
      </c>
      <c r="C768" s="413" t="s">
        <v>2597</v>
      </c>
      <c r="D768" s="266">
        <v>40289</v>
      </c>
      <c r="E768" s="267">
        <v>40529</v>
      </c>
      <c r="F768" s="3969">
        <v>229</v>
      </c>
      <c r="G768" s="3854">
        <v>7</v>
      </c>
      <c r="H768" s="268"/>
      <c r="I768" s="268"/>
      <c r="J768" s="356">
        <v>83</v>
      </c>
      <c r="K768" s="156"/>
      <c r="L768" s="781"/>
      <c r="M768" s="781"/>
    </row>
    <row r="769" spans="1:16" x14ac:dyDescent="0.2">
      <c r="A769" s="148"/>
      <c r="B769" s="149"/>
      <c r="C769" s="414"/>
      <c r="D769" s="153"/>
      <c r="E769" s="154"/>
      <c r="F769" s="3970"/>
      <c r="G769" s="3855"/>
      <c r="H769" s="151"/>
      <c r="I769" s="151"/>
      <c r="J769" s="355"/>
      <c r="K769" s="145"/>
      <c r="L769" s="781"/>
      <c r="M769" s="781"/>
    </row>
    <row r="770" spans="1:16" x14ac:dyDescent="0.2">
      <c r="A770" s="148">
        <v>2</v>
      </c>
      <c r="B770" s="155" t="s">
        <v>2411</v>
      </c>
      <c r="C770" s="412" t="s">
        <v>2837</v>
      </c>
      <c r="D770" s="150"/>
      <c r="E770" s="150"/>
      <c r="F770" s="3970"/>
      <c r="G770" s="3855"/>
      <c r="H770" s="151"/>
      <c r="I770" s="151"/>
      <c r="J770" s="357" t="s">
        <v>1213</v>
      </c>
      <c r="K770" s="144"/>
      <c r="L770" s="781" t="s">
        <v>1213</v>
      </c>
      <c r="M770" s="781"/>
    </row>
    <row r="771" spans="1:16" x14ac:dyDescent="0.2">
      <c r="A771" s="156"/>
      <c r="B771" s="155" t="s">
        <v>2405</v>
      </c>
      <c r="C771" s="414" t="s">
        <v>2500</v>
      </c>
      <c r="D771" s="157">
        <v>40210</v>
      </c>
      <c r="E771" s="158">
        <v>40463</v>
      </c>
      <c r="F771" s="3970"/>
      <c r="G771" s="3855"/>
      <c r="H771" s="151"/>
      <c r="I771" s="151"/>
      <c r="J771" s="355">
        <v>165</v>
      </c>
      <c r="K771" s="145"/>
      <c r="L771" s="781"/>
      <c r="M771" s="781"/>
    </row>
    <row r="772" spans="1:16" x14ac:dyDescent="0.2">
      <c r="A772" s="156"/>
      <c r="B772" s="155"/>
      <c r="C772" s="414"/>
      <c r="D772" s="157"/>
      <c r="E772" s="158"/>
      <c r="F772" s="3970"/>
      <c r="G772" s="3855"/>
      <c r="H772" s="151"/>
      <c r="I772" s="151"/>
      <c r="J772" s="355"/>
      <c r="K772" s="145"/>
      <c r="L772" s="781"/>
      <c r="M772" s="781"/>
    </row>
    <row r="773" spans="1:16" x14ac:dyDescent="0.2">
      <c r="A773" s="156">
        <v>3</v>
      </c>
      <c r="B773" s="155" t="s">
        <v>2406</v>
      </c>
      <c r="C773" s="412" t="s">
        <v>1967</v>
      </c>
      <c r="D773" s="158">
        <v>40238</v>
      </c>
      <c r="E773" s="150">
        <v>40525</v>
      </c>
      <c r="F773" s="3970"/>
      <c r="G773" s="3855"/>
      <c r="H773" s="151"/>
      <c r="I773" s="151"/>
      <c r="J773" s="355">
        <v>18</v>
      </c>
      <c r="K773" s="145"/>
      <c r="L773" s="781"/>
      <c r="M773" s="781"/>
    </row>
    <row r="774" spans="1:16" x14ac:dyDescent="0.2">
      <c r="A774" s="156"/>
      <c r="B774" s="145"/>
      <c r="C774" s="414"/>
      <c r="D774" s="150"/>
      <c r="E774" s="150"/>
      <c r="F774" s="3970"/>
      <c r="G774" s="3855"/>
      <c r="H774" s="151"/>
      <c r="I774" s="151"/>
      <c r="J774" s="355"/>
      <c r="K774" s="145"/>
      <c r="L774" s="781"/>
      <c r="M774" s="781"/>
    </row>
    <row r="775" spans="1:16" x14ac:dyDescent="0.2">
      <c r="A775" s="145"/>
      <c r="B775" s="145"/>
      <c r="C775" s="415"/>
      <c r="D775" s="151"/>
      <c r="E775" s="151"/>
      <c r="F775" s="3971"/>
      <c r="G775" s="3856"/>
      <c r="H775" s="151"/>
      <c r="I775" s="151"/>
      <c r="J775" s="358"/>
      <c r="K775" s="151"/>
      <c r="L775" s="782"/>
      <c r="M775" s="782"/>
    </row>
    <row r="776" spans="1:16" x14ac:dyDescent="0.2">
      <c r="A776" s="143"/>
      <c r="B776" s="146"/>
      <c r="C776" s="143"/>
      <c r="D776" s="143"/>
      <c r="E776" s="143"/>
      <c r="F776" s="143"/>
      <c r="G776" s="143"/>
      <c r="H776" s="143"/>
      <c r="I776" s="143"/>
      <c r="J776" s="143"/>
      <c r="K776" s="143"/>
      <c r="L776" s="143"/>
      <c r="M776" s="143"/>
    </row>
    <row r="777" spans="1:16" x14ac:dyDescent="0.2">
      <c r="A777" s="17" t="s">
        <v>908</v>
      </c>
      <c r="C777" s="329"/>
      <c r="D777" s="329"/>
      <c r="E777" s="329"/>
      <c r="L777" s="143"/>
      <c r="M777" s="143"/>
    </row>
    <row r="778" spans="1:16" x14ac:dyDescent="0.2">
      <c r="A778" t="s">
        <v>2723</v>
      </c>
      <c r="C778" s="329"/>
      <c r="E778" s="36" t="s">
        <v>2722</v>
      </c>
      <c r="F778" s="36"/>
      <c r="L778" s="160"/>
      <c r="M778" s="160"/>
    </row>
    <row r="779" spans="1:16" x14ac:dyDescent="0.2">
      <c r="A779" s="17" t="s">
        <v>2727</v>
      </c>
      <c r="C779" s="329"/>
      <c r="D779" s="3" t="s">
        <v>2860</v>
      </c>
      <c r="E779" s="330" t="s">
        <v>2861</v>
      </c>
      <c r="F779" s="331"/>
      <c r="G779" s="301" t="s">
        <v>2862</v>
      </c>
      <c r="K779" s="36"/>
      <c r="L779" s="160"/>
      <c r="M779" s="160"/>
    </row>
    <row r="780" spans="1:16" x14ac:dyDescent="0.2">
      <c r="A780" s="160"/>
      <c r="B780" s="329"/>
      <c r="C780" s="329"/>
      <c r="D780" s="301"/>
      <c r="E780" s="330"/>
      <c r="F780" s="331"/>
      <c r="G780" s="301"/>
      <c r="K780" s="36"/>
      <c r="L780" s="160"/>
      <c r="M780" s="160"/>
    </row>
    <row r="781" spans="1:16" x14ac:dyDescent="0.2">
      <c r="A781" s="160"/>
      <c r="B781" s="329"/>
      <c r="C781" s="329"/>
      <c r="D781" s="329"/>
      <c r="L781" s="160"/>
      <c r="M781" s="160"/>
    </row>
    <row r="784" spans="1:16" ht="12.75" customHeight="1" x14ac:dyDescent="0.2">
      <c r="A784" s="4001"/>
      <c r="B784" s="4001"/>
      <c r="C784" s="3905" t="s">
        <v>2859</v>
      </c>
      <c r="D784" s="3905"/>
      <c r="E784" s="3905"/>
      <c r="F784" s="3905"/>
      <c r="G784" s="3905"/>
      <c r="H784" s="3905"/>
      <c r="I784" s="3905"/>
      <c r="J784" s="3905"/>
      <c r="K784" s="3905"/>
      <c r="L784" s="4053" t="s">
        <v>2858</v>
      </c>
      <c r="M784" s="4053"/>
      <c r="O784" s="787"/>
      <c r="P784" s="787"/>
    </row>
    <row r="785" spans="1:16" x14ac:dyDescent="0.2">
      <c r="A785" s="4001"/>
      <c r="B785" s="4001"/>
      <c r="C785" s="3905"/>
      <c r="D785" s="3905"/>
      <c r="E785" s="3905"/>
      <c r="F785" s="3905"/>
      <c r="G785" s="3905"/>
      <c r="H785" s="3905"/>
      <c r="I785" s="3905"/>
      <c r="J785" s="3905"/>
      <c r="K785" s="3905"/>
      <c r="L785" s="4053"/>
      <c r="M785" s="4053"/>
      <c r="N785" s="787"/>
      <c r="O785" s="787"/>
      <c r="P785" s="787"/>
    </row>
    <row r="786" spans="1:16" x14ac:dyDescent="0.2">
      <c r="A786" s="4001"/>
      <c r="B786" s="4001"/>
      <c r="C786" s="3905"/>
      <c r="D786" s="3905"/>
      <c r="E786" s="3905"/>
      <c r="F786" s="3905"/>
      <c r="G786" s="3905"/>
      <c r="H786" s="3905"/>
      <c r="I786" s="3905"/>
      <c r="J786" s="3905"/>
      <c r="K786" s="3905"/>
      <c r="L786" s="4053"/>
      <c r="M786" s="4053"/>
      <c r="N786" s="787"/>
      <c r="O786" s="787"/>
      <c r="P786" s="787"/>
    </row>
    <row r="787" spans="1:16" ht="12.75" customHeight="1" x14ac:dyDescent="0.2">
      <c r="A787" s="4001"/>
      <c r="B787" s="4001"/>
      <c r="C787" s="3905" t="s">
        <v>2720</v>
      </c>
      <c r="D787" s="3905"/>
      <c r="E787" s="3905"/>
      <c r="F787" s="3905"/>
      <c r="G787" s="3905"/>
      <c r="H787" s="3905"/>
      <c r="I787" s="3905"/>
      <c r="J787" s="3905"/>
      <c r="K787" s="3905"/>
      <c r="L787" s="4053" t="s">
        <v>1208</v>
      </c>
      <c r="M787" s="4053"/>
      <c r="O787" s="787"/>
      <c r="P787" s="787"/>
    </row>
    <row r="788" spans="1:16" x14ac:dyDescent="0.2">
      <c r="A788" s="4001"/>
      <c r="B788" s="4001"/>
      <c r="C788" s="3905"/>
      <c r="D788" s="3905"/>
      <c r="E788" s="3905"/>
      <c r="F788" s="3905"/>
      <c r="G788" s="3905"/>
      <c r="H788" s="3905"/>
      <c r="I788" s="3905"/>
      <c r="J788" s="3905"/>
      <c r="K788" s="3905"/>
      <c r="L788" s="4053"/>
      <c r="M788" s="4053"/>
      <c r="N788" s="787"/>
      <c r="O788" s="787"/>
      <c r="P788" s="787"/>
    </row>
    <row r="789" spans="1:16" x14ac:dyDescent="0.2">
      <c r="A789" s="4001"/>
      <c r="B789" s="4001"/>
      <c r="C789" s="3905"/>
      <c r="D789" s="3905"/>
      <c r="E789" s="3905"/>
      <c r="F789" s="3905"/>
      <c r="G789" s="3905"/>
      <c r="H789" s="3905"/>
      <c r="I789" s="3905"/>
      <c r="J789" s="3905"/>
      <c r="K789" s="3905"/>
      <c r="L789" s="4053"/>
      <c r="M789" s="4053"/>
      <c r="N789" s="787"/>
      <c r="O789" s="787"/>
      <c r="P789" s="787"/>
    </row>
    <row r="790" spans="1:16" x14ac:dyDescent="0.2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</row>
    <row r="791" spans="1:16" x14ac:dyDescent="0.2">
      <c r="A791" s="142" t="s">
        <v>89</v>
      </c>
      <c r="B791" s="142"/>
      <c r="C791" s="142"/>
      <c r="D791" s="142"/>
      <c r="E791" s="142"/>
      <c r="F791" s="142"/>
      <c r="G791" s="142"/>
      <c r="H791" s="142"/>
      <c r="I791" s="142"/>
      <c r="J791" s="142"/>
      <c r="K791" s="142"/>
      <c r="L791" s="142"/>
      <c r="M791" s="142"/>
      <c r="N791" s="142"/>
      <c r="O791" s="142"/>
    </row>
    <row r="792" spans="1:16" x14ac:dyDescent="0.2">
      <c r="A792" s="142" t="s">
        <v>951</v>
      </c>
      <c r="B792" s="142"/>
      <c r="C792" s="142"/>
      <c r="D792" s="142"/>
      <c r="E792" s="142"/>
      <c r="F792" s="142"/>
      <c r="G792" s="142"/>
      <c r="H792" s="142"/>
      <c r="I792" s="142"/>
      <c r="J792" s="142"/>
      <c r="K792" s="142"/>
      <c r="L792" s="142"/>
      <c r="M792" s="142"/>
      <c r="N792" s="142"/>
      <c r="O792" s="142"/>
    </row>
    <row r="793" spans="1:16" x14ac:dyDescent="0.2">
      <c r="A793" s="142" t="s">
        <v>952</v>
      </c>
      <c r="B793" s="142"/>
      <c r="C793" s="142"/>
      <c r="D793" s="142"/>
      <c r="E793" s="142"/>
      <c r="F793" s="142"/>
      <c r="G793" s="142"/>
      <c r="H793" s="142"/>
      <c r="I793" s="142"/>
      <c r="J793" s="142"/>
      <c r="K793" s="142"/>
      <c r="L793" s="142"/>
      <c r="M793" s="142"/>
      <c r="N793" s="4058"/>
      <c r="O793" s="4058"/>
    </row>
    <row r="794" spans="1:16" x14ac:dyDescent="0.2">
      <c r="A794" s="142" t="s">
        <v>949</v>
      </c>
      <c r="B794" s="142"/>
      <c r="C794" s="142"/>
      <c r="D794" s="142"/>
      <c r="E794" s="142"/>
      <c r="F794" s="142"/>
      <c r="G794" s="142"/>
      <c r="H794" s="142"/>
      <c r="I794" s="142"/>
      <c r="J794" s="142"/>
      <c r="K794" s="142"/>
      <c r="L794" s="142"/>
      <c r="M794" s="142"/>
      <c r="N794" s="225"/>
      <c r="O794" s="359"/>
    </row>
    <row r="795" spans="1:16" x14ac:dyDescent="0.2">
      <c r="A795" s="142"/>
      <c r="B795" s="142"/>
      <c r="C795" s="142"/>
      <c r="D795" s="142"/>
      <c r="E795" s="142"/>
      <c r="F795" s="142"/>
      <c r="G795" s="142"/>
      <c r="H795" s="142"/>
      <c r="I795" s="142"/>
      <c r="J795" s="142"/>
      <c r="K795" s="142"/>
      <c r="L795" s="142"/>
      <c r="M795" s="142"/>
      <c r="N795" s="225"/>
      <c r="O795" s="225"/>
    </row>
    <row r="796" spans="1:16" x14ac:dyDescent="0.2">
      <c r="A796" s="142"/>
      <c r="B796" s="142"/>
      <c r="C796" s="142"/>
      <c r="D796" s="142"/>
      <c r="E796" s="142"/>
      <c r="F796" s="142"/>
      <c r="G796" s="142"/>
      <c r="H796" s="142"/>
      <c r="I796" s="142"/>
      <c r="J796" s="142"/>
      <c r="K796" s="142"/>
      <c r="L796" s="142"/>
      <c r="M796" s="142"/>
      <c r="N796" s="225"/>
      <c r="O796" s="142"/>
    </row>
    <row r="797" spans="1:16" ht="28.5" customHeight="1" x14ac:dyDescent="0.2">
      <c r="A797" s="3905" t="s">
        <v>2864</v>
      </c>
      <c r="B797" s="3905" t="s">
        <v>2865</v>
      </c>
      <c r="C797" s="3918" t="s">
        <v>1212</v>
      </c>
      <c r="D797" s="3905" t="s">
        <v>2866</v>
      </c>
      <c r="E797" s="3905"/>
      <c r="F797" s="3909" t="s">
        <v>3430</v>
      </c>
      <c r="G797" s="3910"/>
      <c r="H797" s="3841" t="s">
        <v>3429</v>
      </c>
      <c r="I797" s="3841"/>
      <c r="J797" s="3928" t="s">
        <v>1211</v>
      </c>
      <c r="K797" s="3872" t="s">
        <v>2872</v>
      </c>
      <c r="L797" s="3857" t="s">
        <v>2915</v>
      </c>
      <c r="M797" s="3850" t="s">
        <v>2873</v>
      </c>
    </row>
    <row r="798" spans="1:16" ht="18" x14ac:dyDescent="0.2">
      <c r="A798" s="3905"/>
      <c r="B798" s="3905"/>
      <c r="C798" s="3919"/>
      <c r="D798" s="276" t="s">
        <v>2867</v>
      </c>
      <c r="E798" s="276" t="s">
        <v>2868</v>
      </c>
      <c r="F798" s="276" t="s">
        <v>2870</v>
      </c>
      <c r="G798" s="276" t="s">
        <v>2871</v>
      </c>
      <c r="H798" s="325" t="s">
        <v>3216</v>
      </c>
      <c r="I798" s="325" t="s">
        <v>3217</v>
      </c>
      <c r="J798" s="3928"/>
      <c r="K798" s="3873"/>
      <c r="L798" s="3858"/>
      <c r="M798" s="3851"/>
    </row>
    <row r="799" spans="1:16" x14ac:dyDescent="0.2">
      <c r="A799" s="159" t="s">
        <v>1213</v>
      </c>
      <c r="B799" s="159" t="s">
        <v>1055</v>
      </c>
      <c r="C799" s="406" t="s">
        <v>1056</v>
      </c>
      <c r="D799" s="154"/>
      <c r="E799" s="154"/>
      <c r="F799" s="3854">
        <v>230</v>
      </c>
      <c r="G799" s="3854">
        <v>1</v>
      </c>
      <c r="H799" s="159"/>
      <c r="I799" s="159"/>
      <c r="J799" s="312"/>
      <c r="K799" s="312"/>
      <c r="L799" s="159"/>
      <c r="M799" s="159"/>
    </row>
    <row r="800" spans="1:16" x14ac:dyDescent="0.2">
      <c r="A800" s="159">
        <v>1</v>
      </c>
      <c r="B800" s="159" t="s">
        <v>1057</v>
      </c>
      <c r="C800" s="402" t="s">
        <v>1058</v>
      </c>
      <c r="D800" s="154" t="s">
        <v>1059</v>
      </c>
      <c r="E800" s="154" t="s">
        <v>1059</v>
      </c>
      <c r="F800" s="3855"/>
      <c r="G800" s="3855"/>
      <c r="H800" s="159"/>
      <c r="I800" s="159"/>
      <c r="J800" s="360">
        <v>9</v>
      </c>
      <c r="K800" s="360"/>
      <c r="L800" s="7"/>
      <c r="M800" s="159" t="s">
        <v>1060</v>
      </c>
    </row>
    <row r="801" spans="1:13" x14ac:dyDescent="0.2">
      <c r="A801" s="159">
        <v>2</v>
      </c>
      <c r="B801" s="159" t="s">
        <v>1057</v>
      </c>
      <c r="C801" s="402" t="s">
        <v>1061</v>
      </c>
      <c r="D801" s="154"/>
      <c r="E801" s="154"/>
      <c r="F801" s="3855"/>
      <c r="G801" s="3855"/>
      <c r="H801" s="159"/>
      <c r="I801" s="159"/>
      <c r="J801" s="360">
        <v>10</v>
      </c>
      <c r="K801" s="360"/>
      <c r="L801" s="7"/>
      <c r="M801" s="159" t="s">
        <v>1060</v>
      </c>
    </row>
    <row r="802" spans="1:13" x14ac:dyDescent="0.2">
      <c r="A802" s="159">
        <v>3</v>
      </c>
      <c r="B802" s="159" t="s">
        <v>1057</v>
      </c>
      <c r="C802" s="402" t="s">
        <v>1062</v>
      </c>
      <c r="D802" s="154"/>
      <c r="E802" s="154"/>
      <c r="F802" s="3855"/>
      <c r="G802" s="3856"/>
      <c r="H802" s="159"/>
      <c r="I802" s="159"/>
      <c r="J802" s="360">
        <v>9</v>
      </c>
      <c r="K802" s="360"/>
      <c r="L802" s="7"/>
      <c r="M802" s="159" t="s">
        <v>1060</v>
      </c>
    </row>
    <row r="803" spans="1:13" ht="15" x14ac:dyDescent="0.25">
      <c r="A803" s="159"/>
      <c r="B803" s="466" t="s">
        <v>1608</v>
      </c>
      <c r="C803" s="464" t="s">
        <v>1317</v>
      </c>
      <c r="D803" s="154"/>
      <c r="E803" s="154"/>
      <c r="F803" s="3855"/>
      <c r="G803" s="3854">
        <v>2</v>
      </c>
      <c r="H803" s="159"/>
      <c r="I803" s="159"/>
      <c r="J803" s="360"/>
      <c r="K803" s="360"/>
      <c r="L803" s="159"/>
      <c r="M803" s="159"/>
    </row>
    <row r="804" spans="1:13" ht="15" x14ac:dyDescent="0.2">
      <c r="A804" s="159"/>
      <c r="B804" s="465"/>
      <c r="C804" s="402" t="s">
        <v>1609</v>
      </c>
      <c r="D804" s="154"/>
      <c r="E804" s="154"/>
      <c r="F804" s="3855"/>
      <c r="G804" s="3856"/>
      <c r="H804" s="159"/>
      <c r="I804" s="159"/>
      <c r="J804" s="360"/>
      <c r="K804" s="360"/>
      <c r="L804" s="159"/>
      <c r="M804" s="159"/>
    </row>
    <row r="805" spans="1:13" x14ac:dyDescent="0.2">
      <c r="A805" s="159"/>
      <c r="B805" s="159" t="s">
        <v>1063</v>
      </c>
      <c r="C805" s="406" t="s">
        <v>2527</v>
      </c>
      <c r="D805" s="159"/>
      <c r="E805" s="154"/>
      <c r="F805" s="3855"/>
      <c r="G805" s="3854">
        <v>1</v>
      </c>
      <c r="H805" s="159"/>
      <c r="I805" s="159"/>
      <c r="J805" s="360"/>
      <c r="K805" s="360"/>
      <c r="L805" s="159"/>
      <c r="M805" s="159"/>
    </row>
    <row r="806" spans="1:13" x14ac:dyDescent="0.2">
      <c r="A806" s="159"/>
      <c r="B806" s="159" t="s">
        <v>1868</v>
      </c>
      <c r="C806" s="406" t="s">
        <v>2071</v>
      </c>
      <c r="D806" s="159"/>
      <c r="E806" s="154"/>
      <c r="F806" s="3855"/>
      <c r="G806" s="3855"/>
      <c r="H806" s="159"/>
      <c r="I806" s="159"/>
      <c r="J806" s="360"/>
      <c r="K806" s="360"/>
      <c r="L806" s="159"/>
      <c r="M806" s="159"/>
    </row>
    <row r="807" spans="1:13" ht="12.75" customHeight="1" x14ac:dyDescent="0.2">
      <c r="A807" s="159">
        <v>4</v>
      </c>
      <c r="B807" s="159"/>
      <c r="C807" s="402" t="s">
        <v>1064</v>
      </c>
      <c r="D807" s="154">
        <v>40268</v>
      </c>
      <c r="E807" s="154">
        <v>40543</v>
      </c>
      <c r="F807" s="3855"/>
      <c r="G807" s="3855"/>
      <c r="H807" s="159"/>
      <c r="I807" s="159"/>
      <c r="J807" s="360">
        <v>10</v>
      </c>
      <c r="K807" s="360"/>
      <c r="L807" s="159"/>
      <c r="M807" s="159"/>
    </row>
    <row r="808" spans="1:13" ht="12.75" customHeight="1" x14ac:dyDescent="0.2">
      <c r="A808" s="159">
        <v>5</v>
      </c>
      <c r="B808" s="154"/>
      <c r="C808" s="402" t="s">
        <v>1065</v>
      </c>
      <c r="D808" s="154">
        <v>40359</v>
      </c>
      <c r="E808" s="154">
        <v>40543</v>
      </c>
      <c r="F808" s="3855"/>
      <c r="G808" s="3855"/>
      <c r="H808" s="159"/>
      <c r="I808" s="159"/>
      <c r="J808" s="360">
        <v>4</v>
      </c>
      <c r="K808" s="360"/>
      <c r="L808" s="159"/>
      <c r="M808" s="159"/>
    </row>
    <row r="809" spans="1:13" ht="25.5" x14ac:dyDescent="0.2">
      <c r="A809" s="159">
        <v>6</v>
      </c>
      <c r="B809" s="159"/>
      <c r="C809" s="402" t="s">
        <v>1066</v>
      </c>
      <c r="D809" s="154">
        <v>40268</v>
      </c>
      <c r="E809" s="154">
        <v>40543</v>
      </c>
      <c r="F809" s="3855"/>
      <c r="G809" s="3855"/>
      <c r="H809" s="159"/>
      <c r="I809" s="159"/>
      <c r="J809" s="360">
        <v>42</v>
      </c>
      <c r="K809" s="360"/>
      <c r="L809" s="159"/>
      <c r="M809" s="159"/>
    </row>
    <row r="810" spans="1:13" x14ac:dyDescent="0.2">
      <c r="A810" s="159"/>
      <c r="B810" s="149" t="s">
        <v>1870</v>
      </c>
      <c r="C810" s="406" t="s">
        <v>1067</v>
      </c>
      <c r="D810" s="154"/>
      <c r="E810" s="154"/>
      <c r="F810" s="3855"/>
      <c r="G810" s="3855"/>
      <c r="H810" s="159"/>
      <c r="I810" s="159"/>
      <c r="J810" s="360"/>
      <c r="K810" s="360"/>
      <c r="L810" s="159"/>
      <c r="M810" s="159"/>
    </row>
    <row r="811" spans="1:13" ht="25.5" x14ac:dyDescent="0.2">
      <c r="A811" s="159">
        <v>7</v>
      </c>
      <c r="B811" s="159" t="s">
        <v>1213</v>
      </c>
      <c r="C811" s="402" t="s">
        <v>1068</v>
      </c>
      <c r="D811" s="311">
        <v>40209</v>
      </c>
      <c r="E811" s="154">
        <v>40543</v>
      </c>
      <c r="F811" s="3855"/>
      <c r="G811" s="3855"/>
      <c r="H811" s="159"/>
      <c r="I811" s="159"/>
      <c r="J811" s="360">
        <v>13</v>
      </c>
      <c r="K811" s="360"/>
      <c r="L811" s="159"/>
      <c r="M811" s="159"/>
    </row>
    <row r="812" spans="1:13" x14ac:dyDescent="0.2">
      <c r="A812" s="159">
        <v>8</v>
      </c>
      <c r="B812" s="159" t="s">
        <v>1213</v>
      </c>
      <c r="C812" s="402" t="s">
        <v>1069</v>
      </c>
      <c r="D812" s="154">
        <v>40543</v>
      </c>
      <c r="E812" s="154">
        <v>40543</v>
      </c>
      <c r="F812" s="3855"/>
      <c r="G812" s="3855"/>
      <c r="H812" s="159"/>
      <c r="I812" s="159"/>
      <c r="J812" s="360">
        <v>1</v>
      </c>
      <c r="K812" s="360"/>
      <c r="L812" s="159"/>
      <c r="M812" s="159"/>
    </row>
    <row r="813" spans="1:13" x14ac:dyDescent="0.2">
      <c r="A813" s="159" t="s">
        <v>1213</v>
      </c>
      <c r="B813" s="159" t="s">
        <v>1070</v>
      </c>
      <c r="C813" s="406" t="s">
        <v>1071</v>
      </c>
      <c r="D813" s="154"/>
      <c r="E813" s="154"/>
      <c r="F813" s="3855"/>
      <c r="G813" s="3855"/>
      <c r="H813" s="159"/>
      <c r="I813" s="159"/>
      <c r="J813" s="360"/>
      <c r="K813" s="360"/>
      <c r="L813" s="159"/>
      <c r="M813" s="159"/>
    </row>
    <row r="814" spans="1:13" ht="25.5" x14ac:dyDescent="0.2">
      <c r="A814" s="159">
        <v>9</v>
      </c>
      <c r="B814" s="159"/>
      <c r="C814" s="402" t="s">
        <v>41</v>
      </c>
      <c r="D814" s="154">
        <v>40209</v>
      </c>
      <c r="E814" s="154">
        <v>40543</v>
      </c>
      <c r="F814" s="3855"/>
      <c r="G814" s="3855"/>
      <c r="H814" s="159"/>
      <c r="I814" s="159"/>
      <c r="J814" s="360">
        <v>12</v>
      </c>
      <c r="K814" s="360"/>
      <c r="L814" s="159"/>
      <c r="M814" s="159"/>
    </row>
    <row r="815" spans="1:13" ht="25.5" x14ac:dyDescent="0.2">
      <c r="A815" s="159">
        <v>10</v>
      </c>
      <c r="B815" s="159"/>
      <c r="C815" s="402" t="s">
        <v>42</v>
      </c>
      <c r="D815" s="154">
        <v>40209</v>
      </c>
      <c r="E815" s="154">
        <v>40543</v>
      </c>
      <c r="F815" s="3855"/>
      <c r="G815" s="3855"/>
      <c r="H815" s="159"/>
      <c r="I815" s="159"/>
      <c r="J815" s="360">
        <v>17</v>
      </c>
      <c r="K815" s="360"/>
      <c r="L815" s="159"/>
      <c r="M815" s="159"/>
    </row>
    <row r="816" spans="1:13" ht="12.75" customHeight="1" x14ac:dyDescent="0.2">
      <c r="A816" s="159">
        <v>11</v>
      </c>
      <c r="B816" s="159"/>
      <c r="C816" s="402" t="s">
        <v>43</v>
      </c>
      <c r="D816" s="154">
        <v>40209</v>
      </c>
      <c r="E816" s="154">
        <v>40543</v>
      </c>
      <c r="F816" s="3855"/>
      <c r="G816" s="3855"/>
      <c r="H816" s="159"/>
      <c r="I816" s="159"/>
      <c r="J816" s="360">
        <v>19</v>
      </c>
      <c r="K816" s="360"/>
      <c r="L816" s="159"/>
      <c r="M816" s="159"/>
    </row>
    <row r="817" spans="1:16" ht="12.75" customHeight="1" x14ac:dyDescent="0.2">
      <c r="A817" s="159">
        <v>12</v>
      </c>
      <c r="B817" s="159"/>
      <c r="C817" s="402" t="s">
        <v>44</v>
      </c>
      <c r="D817" s="154">
        <v>40209</v>
      </c>
      <c r="E817" s="154">
        <v>40543</v>
      </c>
      <c r="F817" s="3855"/>
      <c r="G817" s="3855"/>
      <c r="H817" s="159"/>
      <c r="I817" s="159"/>
      <c r="J817" s="360">
        <v>19</v>
      </c>
      <c r="K817" s="360"/>
      <c r="L817" s="159"/>
      <c r="M817" s="159"/>
    </row>
    <row r="818" spans="1:16" x14ac:dyDescent="0.2">
      <c r="A818" s="159">
        <v>13</v>
      </c>
      <c r="B818" s="159"/>
      <c r="C818" s="402" t="s">
        <v>45</v>
      </c>
      <c r="D818" s="154">
        <v>40209</v>
      </c>
      <c r="E818" s="154">
        <v>40543</v>
      </c>
      <c r="F818" s="3855"/>
      <c r="G818" s="3855"/>
      <c r="H818" s="159"/>
      <c r="I818" s="159"/>
      <c r="J818" s="360">
        <v>12</v>
      </c>
      <c r="K818" s="360"/>
      <c r="L818" s="159"/>
      <c r="M818" s="159"/>
    </row>
    <row r="819" spans="1:16" ht="25.5" x14ac:dyDescent="0.2">
      <c r="A819" s="159">
        <v>14</v>
      </c>
      <c r="B819" s="159"/>
      <c r="C819" s="402" t="s">
        <v>46</v>
      </c>
      <c r="D819" s="154">
        <v>40209</v>
      </c>
      <c r="E819" s="154">
        <v>40543</v>
      </c>
      <c r="F819" s="3855"/>
      <c r="G819" s="3855"/>
      <c r="H819" s="159"/>
      <c r="I819" s="159"/>
      <c r="J819" s="360">
        <v>19</v>
      </c>
      <c r="K819" s="360"/>
      <c r="L819" s="159"/>
      <c r="M819" s="159"/>
    </row>
    <row r="820" spans="1:16" ht="25.5" x14ac:dyDescent="0.2">
      <c r="A820" s="159">
        <v>15</v>
      </c>
      <c r="B820" s="159"/>
      <c r="C820" s="402" t="s">
        <v>47</v>
      </c>
      <c r="D820" s="154">
        <v>40209</v>
      </c>
      <c r="E820" s="154">
        <v>40543</v>
      </c>
      <c r="F820" s="3856"/>
      <c r="G820" s="3856"/>
      <c r="H820" s="159"/>
      <c r="I820" s="159"/>
      <c r="J820" s="360">
        <v>12</v>
      </c>
      <c r="K820" s="360"/>
      <c r="L820" s="159"/>
      <c r="M820" s="159"/>
    </row>
    <row r="821" spans="1:16" x14ac:dyDescent="0.2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</row>
    <row r="822" spans="1:16" x14ac:dyDescent="0.2">
      <c r="A822" s="17" t="s">
        <v>908</v>
      </c>
      <c r="B822" s="329"/>
      <c r="L822" s="17"/>
      <c r="M822" s="17"/>
      <c r="N822" s="17"/>
      <c r="O822" s="17"/>
    </row>
    <row r="823" spans="1:16" x14ac:dyDescent="0.2">
      <c r="A823" t="s">
        <v>2723</v>
      </c>
      <c r="B823" s="329"/>
      <c r="H823" s="36" t="s">
        <v>2722</v>
      </c>
      <c r="I823" s="36"/>
      <c r="L823" s="164"/>
      <c r="M823" s="164"/>
      <c r="N823" s="164"/>
      <c r="O823" s="164"/>
    </row>
    <row r="824" spans="1:16" x14ac:dyDescent="0.2">
      <c r="A824" s="17" t="s">
        <v>2727</v>
      </c>
      <c r="B824" s="329"/>
      <c r="G824" s="3" t="s">
        <v>2860</v>
      </c>
      <c r="H824" s="330" t="s">
        <v>2861</v>
      </c>
      <c r="I824" s="331"/>
      <c r="J824" s="301" t="s">
        <v>2862</v>
      </c>
      <c r="K824" s="36"/>
      <c r="L824" s="164"/>
      <c r="M824" s="164"/>
      <c r="N824" s="164"/>
      <c r="O824" s="164"/>
    </row>
    <row r="825" spans="1:16" x14ac:dyDescent="0.2">
      <c r="A825" s="329"/>
      <c r="B825" s="329"/>
      <c r="G825" s="301"/>
      <c r="H825" s="330"/>
      <c r="I825" s="331"/>
      <c r="J825" s="301"/>
      <c r="K825" s="36"/>
      <c r="L825" s="164"/>
      <c r="M825" s="164"/>
      <c r="N825" s="164"/>
      <c r="O825" s="164"/>
    </row>
    <row r="828" spans="1:16" ht="12.75" customHeight="1" x14ac:dyDescent="0.2">
      <c r="A828" s="4001"/>
      <c r="B828" s="4001"/>
      <c r="C828" s="3905" t="s">
        <v>2859</v>
      </c>
      <c r="D828" s="3905"/>
      <c r="E828" s="3905"/>
      <c r="F828" s="3905"/>
      <c r="G828" s="3905"/>
      <c r="H828" s="3905"/>
      <c r="I828" s="3905"/>
      <c r="J828" s="3905"/>
      <c r="K828" s="3905"/>
      <c r="L828" s="4053" t="s">
        <v>2858</v>
      </c>
      <c r="M828" s="4053"/>
      <c r="O828" s="787"/>
      <c r="P828" s="787"/>
    </row>
    <row r="829" spans="1:16" x14ac:dyDescent="0.2">
      <c r="A829" s="4001"/>
      <c r="B829" s="4001"/>
      <c r="C829" s="3905"/>
      <c r="D829" s="3905"/>
      <c r="E829" s="3905"/>
      <c r="F829" s="3905"/>
      <c r="G829" s="3905"/>
      <c r="H829" s="3905"/>
      <c r="I829" s="3905"/>
      <c r="J829" s="3905"/>
      <c r="K829" s="3905"/>
      <c r="L829" s="4053"/>
      <c r="M829" s="4053"/>
      <c r="N829" s="787"/>
      <c r="O829" s="787"/>
      <c r="P829" s="787"/>
    </row>
    <row r="830" spans="1:16" x14ac:dyDescent="0.2">
      <c r="A830" s="4001"/>
      <c r="B830" s="4001"/>
      <c r="C830" s="3905"/>
      <c r="D830" s="3905"/>
      <c r="E830" s="3905"/>
      <c r="F830" s="3905"/>
      <c r="G830" s="3905"/>
      <c r="H830" s="3905"/>
      <c r="I830" s="3905"/>
      <c r="J830" s="3905"/>
      <c r="K830" s="3905"/>
      <c r="L830" s="4053"/>
      <c r="M830" s="4053"/>
      <c r="N830" s="787"/>
      <c r="O830" s="787"/>
      <c r="P830" s="787"/>
    </row>
    <row r="831" spans="1:16" ht="12.75" customHeight="1" x14ac:dyDescent="0.2">
      <c r="A831" s="4001"/>
      <c r="B831" s="4001"/>
      <c r="C831" s="3905" t="s">
        <v>2720</v>
      </c>
      <c r="D831" s="3905"/>
      <c r="E831" s="3905"/>
      <c r="F831" s="3905"/>
      <c r="G831" s="3905"/>
      <c r="H831" s="3905"/>
      <c r="I831" s="3905"/>
      <c r="J831" s="3905"/>
      <c r="K831" s="3905"/>
      <c r="L831" s="4053" t="s">
        <v>1208</v>
      </c>
      <c r="M831" s="4053"/>
      <c r="O831" s="787"/>
      <c r="P831" s="787"/>
    </row>
    <row r="832" spans="1:16" x14ac:dyDescent="0.2">
      <c r="A832" s="4001"/>
      <c r="B832" s="4001"/>
      <c r="C832" s="3905"/>
      <c r="D832" s="3905"/>
      <c r="E832" s="3905"/>
      <c r="F832" s="3905"/>
      <c r="G832" s="3905"/>
      <c r="H832" s="3905"/>
      <c r="I832" s="3905"/>
      <c r="J832" s="3905"/>
      <c r="K832" s="3905"/>
      <c r="L832" s="4053"/>
      <c r="M832" s="4053"/>
      <c r="N832" s="787"/>
      <c r="O832" s="787"/>
      <c r="P832" s="787"/>
    </row>
    <row r="833" spans="1:16" x14ac:dyDescent="0.2">
      <c r="A833" s="4001"/>
      <c r="B833" s="4001"/>
      <c r="C833" s="3905"/>
      <c r="D833" s="3905"/>
      <c r="E833" s="3905"/>
      <c r="F833" s="3905"/>
      <c r="G833" s="3905"/>
      <c r="H833" s="3905"/>
      <c r="I833" s="3905"/>
      <c r="J833" s="3905"/>
      <c r="K833" s="3905"/>
      <c r="L833" s="4053"/>
      <c r="M833" s="4053"/>
      <c r="N833" s="787"/>
      <c r="O833" s="787"/>
      <c r="P833" s="787"/>
    </row>
    <row r="834" spans="1:16" x14ac:dyDescent="0.2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</row>
    <row r="835" spans="1:16" x14ac:dyDescent="0.2">
      <c r="A835" s="142" t="s">
        <v>89</v>
      </c>
      <c r="B835" s="142"/>
      <c r="C835" s="142"/>
      <c r="D835" s="142"/>
      <c r="E835" s="142"/>
      <c r="F835" s="142"/>
      <c r="G835" s="142"/>
      <c r="H835" s="142"/>
      <c r="I835" s="142"/>
      <c r="J835" s="142"/>
      <c r="K835" s="142"/>
      <c r="L835" s="142"/>
      <c r="M835" s="142"/>
      <c r="N835" s="142"/>
      <c r="O835" s="142"/>
    </row>
    <row r="836" spans="1:16" x14ac:dyDescent="0.2">
      <c r="A836" s="142" t="s">
        <v>951</v>
      </c>
      <c r="B836" s="142"/>
      <c r="C836" s="142"/>
      <c r="D836" s="142"/>
      <c r="E836" s="142"/>
      <c r="F836" s="142"/>
      <c r="G836" s="142"/>
      <c r="H836" s="142"/>
      <c r="I836" s="142"/>
      <c r="J836" s="142"/>
      <c r="K836" s="142"/>
      <c r="L836" s="142"/>
      <c r="M836" s="142"/>
      <c r="N836" s="142"/>
      <c r="O836" s="142"/>
    </row>
    <row r="837" spans="1:16" x14ac:dyDescent="0.2">
      <c r="A837" s="142" t="s">
        <v>952</v>
      </c>
      <c r="B837" s="142"/>
      <c r="C837" s="142"/>
      <c r="D837" s="142"/>
      <c r="E837" s="142"/>
      <c r="F837" s="142"/>
      <c r="G837" s="142"/>
      <c r="H837" s="142"/>
      <c r="I837" s="142"/>
      <c r="J837" s="142"/>
      <c r="K837" s="142"/>
      <c r="L837" s="142"/>
      <c r="M837" s="142"/>
      <c r="N837" s="4058"/>
      <c r="O837" s="4058"/>
    </row>
    <row r="838" spans="1:16" x14ac:dyDescent="0.2">
      <c r="A838" s="142" t="s">
        <v>949</v>
      </c>
      <c r="B838" s="142"/>
      <c r="C838" s="142"/>
      <c r="D838" s="142"/>
      <c r="E838" s="142"/>
      <c r="F838" s="142"/>
      <c r="G838" s="142"/>
      <c r="H838" s="142"/>
      <c r="I838" s="142"/>
      <c r="J838" s="142"/>
      <c r="K838" s="142"/>
      <c r="L838" s="142"/>
      <c r="M838" s="142"/>
      <c r="N838" s="225"/>
      <c r="O838" s="359"/>
    </row>
    <row r="839" spans="1:16" x14ac:dyDescent="0.2">
      <c r="A839" s="142"/>
      <c r="B839" s="142"/>
      <c r="C839" s="142"/>
      <c r="D839" s="142"/>
      <c r="E839" s="142"/>
      <c r="F839" s="142"/>
      <c r="G839" s="142"/>
      <c r="H839" s="142"/>
      <c r="I839" s="142"/>
      <c r="J839" s="142"/>
      <c r="K839" s="142"/>
      <c r="L839" s="142"/>
      <c r="M839" s="142"/>
      <c r="N839" s="225"/>
      <c r="O839" s="225"/>
    </row>
    <row r="840" spans="1:16" x14ac:dyDescent="0.2">
      <c r="A840" s="142"/>
      <c r="B840" s="142"/>
      <c r="C840" s="142"/>
      <c r="D840" s="142"/>
      <c r="E840" s="142"/>
      <c r="F840" s="142"/>
      <c r="G840" s="142"/>
      <c r="H840" s="142"/>
      <c r="I840" s="142"/>
      <c r="J840" s="142"/>
      <c r="K840" s="142"/>
      <c r="L840" s="142"/>
      <c r="M840" s="142"/>
      <c r="N840" s="225"/>
      <c r="O840" s="225"/>
    </row>
    <row r="841" spans="1:16" ht="24.75" customHeight="1" x14ac:dyDescent="0.2">
      <c r="A841" s="3958" t="s">
        <v>2864</v>
      </c>
      <c r="B841" s="3958" t="s">
        <v>2865</v>
      </c>
      <c r="C841" s="4066" t="s">
        <v>1212</v>
      </c>
      <c r="D841" s="3958" t="s">
        <v>2866</v>
      </c>
      <c r="E841" s="3958"/>
      <c r="F841" s="4069" t="s">
        <v>3430</v>
      </c>
      <c r="G841" s="4070"/>
      <c r="H841" s="3841" t="s">
        <v>3429</v>
      </c>
      <c r="I841" s="3841"/>
      <c r="J841" s="3967" t="s">
        <v>1211</v>
      </c>
      <c r="K841" s="3872" t="s">
        <v>2872</v>
      </c>
      <c r="L841" s="3857" t="s">
        <v>2915</v>
      </c>
      <c r="M841" s="3850" t="s">
        <v>2873</v>
      </c>
    </row>
    <row r="842" spans="1:16" ht="18" x14ac:dyDescent="0.2">
      <c r="A842" s="3958"/>
      <c r="B842" s="3958"/>
      <c r="C842" s="4067"/>
      <c r="D842" s="275" t="s">
        <v>2867</v>
      </c>
      <c r="E842" s="275" t="s">
        <v>2868</v>
      </c>
      <c r="F842" s="275" t="s">
        <v>2870</v>
      </c>
      <c r="G842" s="275" t="s">
        <v>2871</v>
      </c>
      <c r="H842" s="325" t="s">
        <v>3216</v>
      </c>
      <c r="I842" s="325" t="s">
        <v>3217</v>
      </c>
      <c r="J842" s="3967"/>
      <c r="K842" s="3873"/>
      <c r="L842" s="3858"/>
      <c r="M842" s="3851"/>
    </row>
    <row r="843" spans="1:16" x14ac:dyDescent="0.2">
      <c r="A843" s="164"/>
      <c r="B843" s="164"/>
      <c r="C843" s="164"/>
      <c r="D843" s="281"/>
      <c r="E843" s="281"/>
      <c r="J843" s="164"/>
      <c r="K843" s="164"/>
      <c r="L843" s="164"/>
      <c r="M843" s="164"/>
    </row>
    <row r="844" spans="1:16" x14ac:dyDescent="0.2">
      <c r="A844" s="159" t="s">
        <v>1213</v>
      </c>
      <c r="B844" s="159" t="s">
        <v>48</v>
      </c>
      <c r="C844" s="406" t="s">
        <v>49</v>
      </c>
      <c r="D844" s="154"/>
      <c r="E844" s="818"/>
      <c r="F844" s="3888">
        <v>230</v>
      </c>
      <c r="G844" s="3888">
        <v>3</v>
      </c>
      <c r="H844" s="179"/>
      <c r="I844" s="179"/>
      <c r="J844" s="360"/>
      <c r="K844" s="360"/>
      <c r="L844" s="312"/>
      <c r="M844" s="312"/>
    </row>
    <row r="845" spans="1:16" ht="12.75" customHeight="1" x14ac:dyDescent="0.2">
      <c r="A845" s="159">
        <v>16</v>
      </c>
      <c r="B845" s="159"/>
      <c r="C845" s="402" t="s">
        <v>50</v>
      </c>
      <c r="D845" s="154">
        <v>40209</v>
      </c>
      <c r="E845" s="818">
        <v>40543</v>
      </c>
      <c r="F845" s="3888"/>
      <c r="G845" s="3888"/>
      <c r="H845" s="819"/>
      <c r="I845" s="159"/>
      <c r="J845" s="360">
        <v>40</v>
      </c>
      <c r="K845" s="360"/>
      <c r="L845" s="159"/>
      <c r="M845" s="159"/>
    </row>
    <row r="846" spans="1:16" ht="25.5" x14ac:dyDescent="0.2">
      <c r="A846" s="159">
        <v>17</v>
      </c>
      <c r="B846" s="159"/>
      <c r="C846" s="402" t="s">
        <v>51</v>
      </c>
      <c r="D846" s="154">
        <v>40209</v>
      </c>
      <c r="E846" s="818">
        <v>40543</v>
      </c>
      <c r="F846" s="3888"/>
      <c r="G846" s="3888"/>
      <c r="H846" s="819"/>
      <c r="I846" s="159"/>
      <c r="J846" s="360">
        <v>13</v>
      </c>
      <c r="K846" s="360"/>
      <c r="L846" s="159"/>
      <c r="M846" s="159"/>
    </row>
    <row r="847" spans="1:16" ht="12.75" customHeight="1" x14ac:dyDescent="0.2">
      <c r="A847" s="159">
        <v>18</v>
      </c>
      <c r="B847" s="159"/>
      <c r="C847" s="402" t="s">
        <v>52</v>
      </c>
      <c r="D847" s="282">
        <v>40209</v>
      </c>
      <c r="E847" s="282">
        <v>40543</v>
      </c>
      <c r="F847" s="3888"/>
      <c r="G847" s="3888"/>
      <c r="H847" s="819"/>
      <c r="I847" s="159"/>
      <c r="J847" s="360">
        <v>13</v>
      </c>
      <c r="K847" s="360"/>
      <c r="L847" s="159"/>
      <c r="M847" s="159"/>
    </row>
    <row r="848" spans="1:16" ht="12.75" customHeight="1" x14ac:dyDescent="0.2">
      <c r="A848" s="159">
        <v>19</v>
      </c>
      <c r="B848" s="159"/>
      <c r="C848" s="402" t="s">
        <v>53</v>
      </c>
      <c r="D848" s="154">
        <v>40209</v>
      </c>
      <c r="E848" s="818">
        <v>40543</v>
      </c>
      <c r="F848" s="3888"/>
      <c r="G848" s="3888"/>
      <c r="H848" s="819"/>
      <c r="I848" s="159"/>
      <c r="J848" s="360">
        <v>13</v>
      </c>
      <c r="K848" s="360"/>
      <c r="L848" s="159"/>
      <c r="M848" s="159"/>
    </row>
    <row r="849" spans="1:15" ht="12.75" customHeight="1" x14ac:dyDescent="0.2">
      <c r="A849" s="159" t="s">
        <v>1213</v>
      </c>
      <c r="B849" s="159" t="s">
        <v>54</v>
      </c>
      <c r="C849" s="406" t="s">
        <v>55</v>
      </c>
      <c r="D849" s="154"/>
      <c r="E849" s="818"/>
      <c r="F849" s="3888"/>
      <c r="G849" s="3888"/>
      <c r="H849" s="819"/>
      <c r="I849" s="159"/>
      <c r="J849" s="360"/>
      <c r="K849" s="360"/>
      <c r="L849" s="159"/>
      <c r="M849" s="159"/>
    </row>
    <row r="850" spans="1:15" ht="12.75" customHeight="1" x14ac:dyDescent="0.2">
      <c r="A850" s="159">
        <v>20</v>
      </c>
      <c r="B850" s="159"/>
      <c r="C850" s="402" t="s">
        <v>56</v>
      </c>
      <c r="D850" s="154">
        <v>40543</v>
      </c>
      <c r="E850" s="818">
        <v>40543</v>
      </c>
      <c r="F850" s="3888"/>
      <c r="G850" s="3888"/>
      <c r="H850" s="819"/>
      <c r="I850" s="159"/>
      <c r="J850" s="360">
        <v>1</v>
      </c>
      <c r="K850" s="360"/>
      <c r="L850" s="159"/>
      <c r="M850" s="159"/>
    </row>
    <row r="851" spans="1:15" x14ac:dyDescent="0.2">
      <c r="A851" s="159">
        <v>21</v>
      </c>
      <c r="B851" s="159"/>
      <c r="C851" s="402" t="s">
        <v>57</v>
      </c>
      <c r="D851" s="154">
        <v>40543</v>
      </c>
      <c r="E851" s="818">
        <v>40543</v>
      </c>
      <c r="F851" s="3888"/>
      <c r="G851" s="3888"/>
      <c r="H851" s="819"/>
      <c r="I851" s="159"/>
      <c r="J851" s="360">
        <v>1</v>
      </c>
      <c r="K851" s="360"/>
      <c r="L851" s="159"/>
      <c r="M851" s="159"/>
    </row>
    <row r="852" spans="1:15" ht="25.5" x14ac:dyDescent="0.2">
      <c r="A852" s="159">
        <v>22</v>
      </c>
      <c r="B852" s="159"/>
      <c r="C852" s="402" t="s">
        <v>58</v>
      </c>
      <c r="D852" s="154">
        <v>40543</v>
      </c>
      <c r="E852" s="818">
        <v>40543</v>
      </c>
      <c r="F852" s="3888"/>
      <c r="G852" s="3888"/>
      <c r="H852" s="819"/>
      <c r="I852" s="159"/>
      <c r="J852" s="360">
        <v>1</v>
      </c>
      <c r="K852" s="360"/>
      <c r="L852" s="159"/>
      <c r="M852" s="159"/>
    </row>
    <row r="853" spans="1:15" ht="12.75" customHeight="1" x14ac:dyDescent="0.2">
      <c r="A853" s="159">
        <v>23</v>
      </c>
      <c r="B853" s="159"/>
      <c r="C853" s="402" t="s">
        <v>59</v>
      </c>
      <c r="D853" s="154">
        <v>40543</v>
      </c>
      <c r="E853" s="818">
        <v>40543</v>
      </c>
      <c r="F853" s="3888"/>
      <c r="G853" s="3888"/>
      <c r="H853" s="819"/>
      <c r="I853" s="159"/>
      <c r="J853" s="360">
        <v>1</v>
      </c>
      <c r="K853" s="360"/>
      <c r="L853" s="159"/>
      <c r="M853" s="159"/>
    </row>
    <row r="854" spans="1:15" ht="12.75" customHeight="1" x14ac:dyDescent="0.2">
      <c r="A854" s="159">
        <v>24</v>
      </c>
      <c r="B854" s="159"/>
      <c r="C854" s="402" t="s">
        <v>60</v>
      </c>
      <c r="D854" s="154">
        <v>40543</v>
      </c>
      <c r="E854" s="818">
        <v>40543</v>
      </c>
      <c r="F854" s="3888"/>
      <c r="G854" s="3888"/>
      <c r="H854" s="819"/>
      <c r="I854" s="159"/>
      <c r="J854" s="360">
        <v>1</v>
      </c>
      <c r="K854" s="360"/>
      <c r="L854" s="159"/>
      <c r="M854" s="159"/>
    </row>
    <row r="855" spans="1:15" ht="12.75" customHeight="1" x14ac:dyDescent="0.2">
      <c r="A855" s="159" t="s">
        <v>1213</v>
      </c>
      <c r="B855" s="159" t="s">
        <v>61</v>
      </c>
      <c r="C855" s="406" t="s">
        <v>62</v>
      </c>
      <c r="D855" s="154"/>
      <c r="E855" s="818"/>
      <c r="F855" s="3888"/>
      <c r="G855" s="3888"/>
      <c r="H855" s="819"/>
      <c r="I855" s="159"/>
      <c r="J855" s="360"/>
      <c r="K855" s="360"/>
      <c r="L855" s="159"/>
      <c r="M855" s="159"/>
    </row>
    <row r="856" spans="1:15" ht="25.5" x14ac:dyDescent="0.2">
      <c r="A856" s="159">
        <v>25</v>
      </c>
      <c r="B856" s="159"/>
      <c r="C856" s="402" t="s">
        <v>63</v>
      </c>
      <c r="D856" s="154">
        <v>40543</v>
      </c>
      <c r="E856" s="818">
        <v>40543</v>
      </c>
      <c r="F856" s="3888"/>
      <c r="G856" s="3888"/>
      <c r="H856" s="819"/>
      <c r="I856" s="159"/>
      <c r="J856" s="360">
        <v>1</v>
      </c>
      <c r="K856" s="360"/>
      <c r="L856" s="159"/>
      <c r="M856" s="159"/>
    </row>
    <row r="857" spans="1:15" ht="25.5" x14ac:dyDescent="0.2">
      <c r="A857" s="159">
        <v>26</v>
      </c>
      <c r="B857" s="159"/>
      <c r="C857" s="402" t="s">
        <v>64</v>
      </c>
      <c r="D857" s="154"/>
      <c r="E857" s="818"/>
      <c r="F857" s="3888"/>
      <c r="G857" s="3888"/>
      <c r="H857" s="819"/>
      <c r="I857" s="159"/>
      <c r="J857" s="360">
        <v>1</v>
      </c>
      <c r="K857" s="360"/>
      <c r="L857" s="159"/>
      <c r="M857" s="159"/>
    </row>
    <row r="858" spans="1:15" x14ac:dyDescent="0.2">
      <c r="A858" s="164"/>
      <c r="B858" s="164"/>
      <c r="C858" s="164"/>
      <c r="D858" s="164"/>
      <c r="E858" s="164"/>
      <c r="F858" s="142"/>
      <c r="G858" s="142"/>
      <c r="H858" s="142"/>
      <c r="I858" s="142"/>
      <c r="J858" s="281"/>
      <c r="K858" s="281"/>
      <c r="L858" s="164"/>
      <c r="M858" s="164"/>
      <c r="N858" s="164"/>
      <c r="O858" s="164"/>
    </row>
    <row r="859" spans="1:15" x14ac:dyDescent="0.2">
      <c r="A859" s="17" t="s">
        <v>908</v>
      </c>
      <c r="B859" s="329"/>
      <c r="L859" s="164"/>
      <c r="M859" s="164"/>
      <c r="N859" s="164"/>
      <c r="O859" s="164"/>
    </row>
    <row r="860" spans="1:15" x14ac:dyDescent="0.2">
      <c r="A860" t="s">
        <v>2723</v>
      </c>
      <c r="B860" s="329"/>
      <c r="H860" s="36" t="s">
        <v>2722</v>
      </c>
      <c r="I860" s="36"/>
      <c r="L860" s="164"/>
      <c r="M860" s="164"/>
      <c r="N860" s="164"/>
      <c r="O860" s="164"/>
    </row>
    <row r="861" spans="1:15" x14ac:dyDescent="0.2">
      <c r="A861" s="17" t="s">
        <v>2727</v>
      </c>
      <c r="B861" s="329"/>
      <c r="G861" s="3" t="s">
        <v>2860</v>
      </c>
      <c r="H861" s="330" t="s">
        <v>2861</v>
      </c>
      <c r="I861" s="331"/>
      <c r="J861" s="301" t="s">
        <v>2862</v>
      </c>
      <c r="K861" s="36"/>
      <c r="L861" s="164"/>
      <c r="M861" s="164"/>
      <c r="N861" s="164"/>
      <c r="O861" s="164"/>
    </row>
    <row r="862" spans="1:15" x14ac:dyDescent="0.2">
      <c r="A862" s="329"/>
      <c r="B862" s="329"/>
      <c r="G862" s="301"/>
      <c r="H862" s="330"/>
      <c r="I862" s="331"/>
      <c r="J862" s="301"/>
      <c r="K862" s="36"/>
      <c r="L862" s="164"/>
      <c r="M862" s="164"/>
      <c r="N862" s="164"/>
      <c r="O862" s="164"/>
    </row>
    <row r="863" spans="1:15" x14ac:dyDescent="0.2">
      <c r="A863" s="329"/>
      <c r="B863" s="329"/>
      <c r="D863" s="329"/>
      <c r="L863" s="164"/>
      <c r="M863" s="164"/>
      <c r="N863" s="164"/>
      <c r="O863" s="164"/>
    </row>
    <row r="865" spans="1:16" ht="12.75" customHeight="1" x14ac:dyDescent="0.2">
      <c r="A865" s="4050"/>
      <c r="B865" s="4050"/>
      <c r="C865" s="3958" t="s">
        <v>2859</v>
      </c>
      <c r="D865" s="3958"/>
      <c r="E865" s="3958"/>
      <c r="F865" s="3958"/>
      <c r="G865" s="3958"/>
      <c r="H865" s="3958"/>
      <c r="I865" s="3958"/>
      <c r="J865" s="3958"/>
      <c r="K865" s="3958"/>
      <c r="L865" s="4054" t="s">
        <v>2858</v>
      </c>
      <c r="M865" s="4054"/>
      <c r="O865" s="788"/>
      <c r="P865" s="788"/>
    </row>
    <row r="866" spans="1:16" x14ac:dyDescent="0.2">
      <c r="A866" s="4050"/>
      <c r="B866" s="4050"/>
      <c r="C866" s="3958"/>
      <c r="D866" s="3958"/>
      <c r="E866" s="3958"/>
      <c r="F866" s="3958"/>
      <c r="G866" s="3958"/>
      <c r="H866" s="3958"/>
      <c r="I866" s="3958"/>
      <c r="J866" s="3958"/>
      <c r="K866" s="3958"/>
      <c r="L866" s="4054"/>
      <c r="M866" s="4054"/>
      <c r="N866" s="788"/>
      <c r="O866" s="788"/>
      <c r="P866" s="788"/>
    </row>
    <row r="867" spans="1:16" x14ac:dyDescent="0.2">
      <c r="A867" s="4050"/>
      <c r="B867" s="4050"/>
      <c r="C867" s="3958"/>
      <c r="D867" s="3958"/>
      <c r="E867" s="3958"/>
      <c r="F867" s="3958"/>
      <c r="G867" s="3958"/>
      <c r="H867" s="3958"/>
      <c r="I867" s="3958"/>
      <c r="J867" s="3958"/>
      <c r="K867" s="3958"/>
      <c r="L867" s="4054"/>
      <c r="M867" s="4054"/>
      <c r="N867" s="788"/>
      <c r="O867" s="788"/>
      <c r="P867" s="788"/>
    </row>
    <row r="868" spans="1:16" ht="12.75" customHeight="1" x14ac:dyDescent="0.2">
      <c r="A868" s="4050"/>
      <c r="B868" s="4050"/>
      <c r="C868" s="3958" t="s">
        <v>2720</v>
      </c>
      <c r="D868" s="3958"/>
      <c r="E868" s="3958"/>
      <c r="F868" s="3958"/>
      <c r="G868" s="3958"/>
      <c r="H868" s="3958"/>
      <c r="I868" s="3958"/>
      <c r="J868" s="3958"/>
      <c r="K868" s="3958"/>
      <c r="L868" s="4054" t="s">
        <v>1208</v>
      </c>
      <c r="M868" s="4054"/>
      <c r="O868" s="788"/>
      <c r="P868" s="788"/>
    </row>
    <row r="869" spans="1:16" x14ac:dyDescent="0.2">
      <c r="A869" s="4050"/>
      <c r="B869" s="4050"/>
      <c r="C869" s="3958"/>
      <c r="D869" s="3958"/>
      <c r="E869" s="3958"/>
      <c r="F869" s="3958"/>
      <c r="G869" s="3958"/>
      <c r="H869" s="3958"/>
      <c r="I869" s="3958"/>
      <c r="J869" s="3958"/>
      <c r="K869" s="3958"/>
      <c r="L869" s="4054"/>
      <c r="M869" s="4054"/>
      <c r="N869" s="788"/>
      <c r="O869" s="788"/>
      <c r="P869" s="788"/>
    </row>
    <row r="870" spans="1:16" x14ac:dyDescent="0.2">
      <c r="A870" s="4050"/>
      <c r="B870" s="4050"/>
      <c r="C870" s="3958"/>
      <c r="D870" s="3958"/>
      <c r="E870" s="3958"/>
      <c r="F870" s="3958"/>
      <c r="G870" s="3958"/>
      <c r="H870" s="3958"/>
      <c r="I870" s="3958"/>
      <c r="J870" s="3958"/>
      <c r="K870" s="3958"/>
      <c r="L870" s="4054"/>
      <c r="M870" s="4054"/>
      <c r="N870" s="788"/>
      <c r="O870" s="788"/>
      <c r="P870" s="788"/>
    </row>
    <row r="871" spans="1:16" x14ac:dyDescent="0.2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</row>
    <row r="872" spans="1:16" x14ac:dyDescent="0.2">
      <c r="A872" s="164" t="s">
        <v>89</v>
      </c>
      <c r="B872" s="164"/>
      <c r="C872" s="164"/>
      <c r="D872" s="164"/>
      <c r="E872" s="164"/>
      <c r="F872" s="164"/>
      <c r="G872" s="164"/>
      <c r="H872" s="164"/>
      <c r="I872" s="164"/>
      <c r="J872" s="164"/>
      <c r="K872" s="164"/>
      <c r="L872" s="164"/>
      <c r="M872" s="164"/>
      <c r="N872" s="164"/>
      <c r="O872" s="164" t="s">
        <v>1213</v>
      </c>
    </row>
    <row r="873" spans="1:16" x14ac:dyDescent="0.2">
      <c r="A873" s="142" t="s">
        <v>951</v>
      </c>
      <c r="B873" s="142"/>
      <c r="C873" s="142"/>
      <c r="D873" s="142"/>
      <c r="E873" s="164"/>
      <c r="F873" s="164"/>
      <c r="G873" s="164"/>
      <c r="H873" s="164"/>
      <c r="I873" s="164"/>
      <c r="J873" s="164"/>
      <c r="K873" s="164"/>
      <c r="L873" s="164"/>
      <c r="M873" s="164"/>
      <c r="N873" s="164"/>
      <c r="O873" s="164"/>
    </row>
    <row r="874" spans="1:16" x14ac:dyDescent="0.2">
      <c r="A874" s="142" t="s">
        <v>952</v>
      </c>
      <c r="B874" s="142"/>
      <c r="C874" s="142"/>
      <c r="D874" s="142"/>
      <c r="E874" s="164"/>
      <c r="F874" s="164"/>
      <c r="G874" s="164"/>
      <c r="H874" s="164"/>
      <c r="I874" s="164"/>
      <c r="J874" s="164"/>
      <c r="K874" s="164"/>
      <c r="L874" s="164"/>
      <c r="M874" s="164"/>
      <c r="N874" s="4059"/>
      <c r="O874" s="4059"/>
    </row>
    <row r="875" spans="1:16" x14ac:dyDescent="0.2">
      <c r="A875" s="142" t="s">
        <v>949</v>
      </c>
      <c r="B875" s="142"/>
      <c r="C875" s="142"/>
      <c r="D875" s="142"/>
      <c r="E875" s="280"/>
      <c r="F875" s="280"/>
      <c r="G875" s="280"/>
      <c r="H875" s="280"/>
      <c r="I875" s="164"/>
      <c r="J875" s="164"/>
      <c r="K875" s="164"/>
      <c r="L875" s="164"/>
      <c r="M875" s="164"/>
      <c r="N875" s="278"/>
      <c r="O875" s="361"/>
    </row>
    <row r="876" spans="1:16" x14ac:dyDescent="0.2">
      <c r="A876" s="164"/>
      <c r="B876" s="164"/>
      <c r="C876" s="164"/>
      <c r="D876" s="164"/>
      <c r="E876" s="164"/>
      <c r="F876" s="164"/>
      <c r="G876" s="164"/>
      <c r="H876" s="164"/>
      <c r="I876" s="164"/>
      <c r="J876" s="164"/>
      <c r="K876" s="164"/>
      <c r="L876" s="164"/>
      <c r="M876" s="164"/>
      <c r="N876" s="278"/>
      <c r="O876" s="278"/>
    </row>
    <row r="877" spans="1:16" x14ac:dyDescent="0.2">
      <c r="A877" s="164"/>
      <c r="B877" s="164"/>
      <c r="C877" s="164"/>
      <c r="D877" s="164"/>
      <c r="E877" s="164"/>
      <c r="F877" s="164"/>
      <c r="G877" s="164"/>
      <c r="H877" s="164"/>
      <c r="I877" s="164"/>
      <c r="J877" s="164"/>
      <c r="K877" s="164"/>
      <c r="L877" s="164"/>
      <c r="M877" s="164"/>
      <c r="N877" s="278"/>
      <c r="O877" s="278"/>
    </row>
    <row r="878" spans="1:16" ht="24.75" customHeight="1" x14ac:dyDescent="0.2">
      <c r="A878" s="3958" t="s">
        <v>2864</v>
      </c>
      <c r="B878" s="3958" t="s">
        <v>2865</v>
      </c>
      <c r="C878" s="4066" t="s">
        <v>1212</v>
      </c>
      <c r="D878" s="3958" t="s">
        <v>2866</v>
      </c>
      <c r="E878" s="3958"/>
      <c r="F878" s="3944" t="s">
        <v>3430</v>
      </c>
      <c r="G878" s="3945"/>
      <c r="H878" s="3841" t="s">
        <v>3429</v>
      </c>
      <c r="I878" s="3841"/>
      <c r="J878" s="3967" t="s">
        <v>1211</v>
      </c>
      <c r="K878" s="3872" t="s">
        <v>2872</v>
      </c>
      <c r="L878" s="3857" t="s">
        <v>2915</v>
      </c>
      <c r="M878" s="3850" t="s">
        <v>2873</v>
      </c>
    </row>
    <row r="879" spans="1:16" ht="18" x14ac:dyDescent="0.2">
      <c r="A879" s="3958"/>
      <c r="B879" s="3958"/>
      <c r="C879" s="4067"/>
      <c r="D879" s="275" t="s">
        <v>2867</v>
      </c>
      <c r="E879" s="275" t="s">
        <v>2868</v>
      </c>
      <c r="F879" s="275" t="s">
        <v>2870</v>
      </c>
      <c r="G879" s="275" t="s">
        <v>2871</v>
      </c>
      <c r="H879" s="325" t="s">
        <v>3216</v>
      </c>
      <c r="I879" s="325" t="s">
        <v>3217</v>
      </c>
      <c r="J879" s="3967"/>
      <c r="K879" s="3873"/>
      <c r="L879" s="3858"/>
      <c r="M879" s="3851"/>
    </row>
    <row r="880" spans="1:16" ht="25.5" x14ac:dyDescent="0.2">
      <c r="A880" s="179">
        <v>27</v>
      </c>
      <c r="B880" s="170" t="s">
        <v>65</v>
      </c>
      <c r="C880" s="401" t="s">
        <v>66</v>
      </c>
      <c r="D880" s="175">
        <v>40543</v>
      </c>
      <c r="E880" s="175">
        <v>40543</v>
      </c>
      <c r="F880" s="3854">
        <v>230</v>
      </c>
      <c r="G880" s="3854">
        <v>3</v>
      </c>
      <c r="J880" s="362">
        <v>8</v>
      </c>
      <c r="K880" s="362"/>
      <c r="L880" s="179"/>
      <c r="M880" s="179"/>
    </row>
    <row r="881" spans="1:15" x14ac:dyDescent="0.2">
      <c r="A881" s="179" t="s">
        <v>1213</v>
      </c>
      <c r="B881" s="170" t="s">
        <v>67</v>
      </c>
      <c r="C881" s="401" t="s">
        <v>68</v>
      </c>
      <c r="D881" s="175"/>
      <c r="E881" s="175"/>
      <c r="F881" s="4048"/>
      <c r="G881" s="4048"/>
      <c r="H881" s="179"/>
      <c r="I881" s="179"/>
      <c r="J881" s="362">
        <v>52</v>
      </c>
      <c r="K881" s="362"/>
      <c r="L881" s="179"/>
      <c r="M881" s="179"/>
    </row>
    <row r="882" spans="1:15" ht="25.5" x14ac:dyDescent="0.2">
      <c r="A882" s="179">
        <v>28</v>
      </c>
      <c r="B882" s="179"/>
      <c r="C882" s="403" t="s">
        <v>69</v>
      </c>
      <c r="D882" s="175">
        <v>40181</v>
      </c>
      <c r="E882" s="175">
        <v>40544</v>
      </c>
      <c r="F882" s="4048"/>
      <c r="G882" s="4048"/>
      <c r="H882" s="179"/>
      <c r="I882" s="179"/>
      <c r="J882" s="362">
        <v>25</v>
      </c>
      <c r="K882" s="362"/>
      <c r="L882" s="179"/>
      <c r="M882" s="179"/>
    </row>
    <row r="883" spans="1:15" x14ac:dyDescent="0.2">
      <c r="A883" s="179">
        <v>29</v>
      </c>
      <c r="B883" s="179"/>
      <c r="C883" s="404" t="s">
        <v>70</v>
      </c>
      <c r="D883" s="177" t="s">
        <v>1059</v>
      </c>
      <c r="E883" s="177" t="s">
        <v>1059</v>
      </c>
      <c r="F883" s="4048"/>
      <c r="G883" s="4048"/>
      <c r="H883" s="179"/>
      <c r="I883" s="179"/>
      <c r="J883" s="362">
        <v>24</v>
      </c>
      <c r="K883" s="362"/>
      <c r="L883" s="179"/>
      <c r="M883" s="179"/>
    </row>
    <row r="884" spans="1:15" x14ac:dyDescent="0.2">
      <c r="A884" s="179">
        <v>30</v>
      </c>
      <c r="B884" s="283"/>
      <c r="C884" s="405" t="s">
        <v>71</v>
      </c>
      <c r="D884" s="177" t="s">
        <v>1059</v>
      </c>
      <c r="E884" s="177" t="s">
        <v>1059</v>
      </c>
      <c r="F884" s="4048"/>
      <c r="G884" s="4048"/>
      <c r="H884" s="179"/>
      <c r="I884" s="179"/>
      <c r="J884" s="362">
        <v>3</v>
      </c>
      <c r="K884" s="362"/>
      <c r="L884" s="179"/>
      <c r="M884" s="179"/>
    </row>
    <row r="885" spans="1:15" x14ac:dyDescent="0.2">
      <c r="A885" s="179" t="s">
        <v>1213</v>
      </c>
      <c r="B885" s="284" t="s">
        <v>72</v>
      </c>
      <c r="C885" s="401" t="s">
        <v>2494</v>
      </c>
      <c r="D885" s="285"/>
      <c r="E885" s="286"/>
      <c r="F885" s="4048"/>
      <c r="G885" s="4048"/>
      <c r="H885" s="179"/>
      <c r="I885" s="179"/>
      <c r="J885" s="362"/>
      <c r="K885" s="362"/>
      <c r="L885" s="179"/>
      <c r="M885" s="179"/>
    </row>
    <row r="886" spans="1:15" x14ac:dyDescent="0.2">
      <c r="A886" s="179">
        <v>31</v>
      </c>
      <c r="B886" s="284" t="s">
        <v>73</v>
      </c>
      <c r="C886" s="401" t="s">
        <v>74</v>
      </c>
      <c r="D886" s="285">
        <v>40184</v>
      </c>
      <c r="E886" s="286">
        <v>40543</v>
      </c>
      <c r="F886" s="4049"/>
      <c r="G886" s="4049"/>
      <c r="H886" s="179"/>
      <c r="I886" s="179"/>
      <c r="J886" s="362">
        <v>171</v>
      </c>
      <c r="K886" s="362"/>
      <c r="L886" s="179"/>
      <c r="M886" s="179"/>
    </row>
    <row r="887" spans="1:15" x14ac:dyDescent="0.2">
      <c r="A887" s="179">
        <v>32</v>
      </c>
      <c r="B887" s="284" t="s">
        <v>75</v>
      </c>
      <c r="C887" s="401" t="s">
        <v>76</v>
      </c>
      <c r="D887" s="285">
        <v>40188</v>
      </c>
      <c r="E887" s="286">
        <v>40472</v>
      </c>
      <c r="F887" s="3888">
        <v>230</v>
      </c>
      <c r="G887" s="3888">
        <v>4</v>
      </c>
      <c r="H887" s="179"/>
      <c r="I887" s="179"/>
      <c r="J887" s="362">
        <v>7</v>
      </c>
      <c r="K887" s="362"/>
      <c r="L887" s="179"/>
      <c r="M887" s="179"/>
    </row>
    <row r="888" spans="1:15" ht="25.5" x14ac:dyDescent="0.2">
      <c r="A888" s="179">
        <v>33</v>
      </c>
      <c r="B888" s="284" t="s">
        <v>2804</v>
      </c>
      <c r="C888" s="401" t="s">
        <v>77</v>
      </c>
      <c r="D888" s="285">
        <v>40435</v>
      </c>
      <c r="E888" s="286">
        <v>40460</v>
      </c>
      <c r="F888" s="4047"/>
      <c r="G888" s="4047"/>
      <c r="H888" s="179"/>
      <c r="I888" s="179"/>
      <c r="J888" s="362">
        <v>2</v>
      </c>
      <c r="K888" s="362"/>
      <c r="L888" s="179"/>
      <c r="M888" s="179"/>
    </row>
    <row r="889" spans="1:15" x14ac:dyDescent="0.2">
      <c r="A889" s="179" t="s">
        <v>1213</v>
      </c>
      <c r="B889" s="170" t="s">
        <v>78</v>
      </c>
      <c r="C889" s="400" t="s">
        <v>1329</v>
      </c>
      <c r="D889" s="285"/>
      <c r="E889" s="286"/>
      <c r="F889" s="4047"/>
      <c r="G889" s="4047"/>
      <c r="H889" s="179"/>
      <c r="I889" s="179"/>
      <c r="J889" s="362"/>
      <c r="K889" s="362"/>
      <c r="L889" s="179"/>
      <c r="M889" s="179"/>
    </row>
    <row r="890" spans="1:15" x14ac:dyDescent="0.2">
      <c r="A890" s="179">
        <v>34</v>
      </c>
      <c r="B890" s="170" t="s">
        <v>79</v>
      </c>
      <c r="C890" s="400" t="s">
        <v>80</v>
      </c>
      <c r="D890" s="285">
        <v>40452</v>
      </c>
      <c r="E890" s="286">
        <v>41274</v>
      </c>
      <c r="F890" s="4047"/>
      <c r="G890" s="4047"/>
      <c r="H890" s="179"/>
      <c r="I890" s="179"/>
      <c r="J890" s="362">
        <v>3</v>
      </c>
      <c r="K890" s="362"/>
      <c r="L890" s="179"/>
      <c r="M890" s="179"/>
    </row>
    <row r="891" spans="1:15" ht="25.5" x14ac:dyDescent="0.2">
      <c r="A891" s="179">
        <v>35</v>
      </c>
      <c r="B891" s="170" t="s">
        <v>81</v>
      </c>
      <c r="C891" s="400" t="s">
        <v>1680</v>
      </c>
      <c r="D891" s="285">
        <v>40452</v>
      </c>
      <c r="E891" s="286">
        <v>40543</v>
      </c>
      <c r="F891" s="4047"/>
      <c r="G891" s="4047"/>
      <c r="H891" s="179"/>
      <c r="I891" s="179"/>
      <c r="J891" s="362">
        <v>3</v>
      </c>
      <c r="K891" s="362"/>
      <c r="L891" s="179"/>
      <c r="M891" s="179"/>
    </row>
    <row r="892" spans="1:15" ht="25.5" x14ac:dyDescent="0.2">
      <c r="A892" s="179">
        <v>36</v>
      </c>
      <c r="B892" s="170" t="s">
        <v>82</v>
      </c>
      <c r="C892" s="400" t="s">
        <v>83</v>
      </c>
      <c r="D892" s="285">
        <v>40179</v>
      </c>
      <c r="E892" s="286">
        <v>40545</v>
      </c>
      <c r="F892" s="4047"/>
      <c r="G892" s="4047"/>
      <c r="H892" s="179"/>
      <c r="I892" s="179"/>
      <c r="J892" s="362">
        <v>143</v>
      </c>
      <c r="K892" s="362"/>
      <c r="L892" s="179"/>
      <c r="M892" s="179"/>
    </row>
    <row r="893" spans="1:15" x14ac:dyDescent="0.2">
      <c r="A893" s="164"/>
      <c r="B893" s="164"/>
      <c r="C893" s="287"/>
      <c r="D893" s="287"/>
      <c r="E893" s="287"/>
      <c r="F893" s="724"/>
      <c r="G893" s="724"/>
      <c r="H893" s="164"/>
      <c r="I893" s="164"/>
      <c r="J893" s="288"/>
      <c r="K893" s="288"/>
      <c r="L893" s="164"/>
      <c r="M893" s="164"/>
      <c r="N893" s="164"/>
      <c r="O893" s="164"/>
    </row>
    <row r="894" spans="1:15" x14ac:dyDescent="0.2">
      <c r="A894" s="17" t="s">
        <v>908</v>
      </c>
      <c r="B894" s="329"/>
      <c r="L894" s="164"/>
      <c r="M894" s="164"/>
      <c r="N894" s="164"/>
      <c r="O894" s="164"/>
    </row>
    <row r="895" spans="1:15" x14ac:dyDescent="0.2">
      <c r="A895" t="s">
        <v>2723</v>
      </c>
      <c r="B895" s="329"/>
      <c r="E895" s="36" t="s">
        <v>2722</v>
      </c>
      <c r="F895" s="36"/>
      <c r="L895" s="164"/>
      <c r="M895" s="164"/>
      <c r="N895" s="164"/>
      <c r="O895" s="164"/>
    </row>
    <row r="896" spans="1:15" x14ac:dyDescent="0.2">
      <c r="A896" s="17" t="s">
        <v>2727</v>
      </c>
      <c r="B896" s="329"/>
      <c r="D896" s="3" t="s">
        <v>2860</v>
      </c>
      <c r="E896" s="330" t="s">
        <v>2861</v>
      </c>
      <c r="F896" s="331"/>
      <c r="G896" s="301" t="s">
        <v>2862</v>
      </c>
      <c r="K896" s="36"/>
      <c r="L896" s="164"/>
      <c r="M896" s="164"/>
      <c r="N896" s="164"/>
      <c r="O896" s="164"/>
    </row>
    <row r="897" spans="1:15" x14ac:dyDescent="0.2">
      <c r="A897" s="329"/>
      <c r="B897" s="329"/>
      <c r="D897" s="301"/>
      <c r="E897" s="330"/>
      <c r="F897" s="331"/>
      <c r="G897" s="301"/>
      <c r="K897" s="36"/>
      <c r="L897" s="164"/>
      <c r="M897" s="164"/>
      <c r="N897" s="164"/>
      <c r="O897" s="164"/>
    </row>
    <row r="898" spans="1:15" x14ac:dyDescent="0.2">
      <c r="A898" s="329"/>
      <c r="B898" s="329"/>
      <c r="D898" s="329"/>
      <c r="L898" s="164"/>
      <c r="M898" s="164"/>
      <c r="N898" s="164"/>
      <c r="O898" s="164"/>
    </row>
    <row r="901" spans="1:15" ht="12.75" customHeight="1" x14ac:dyDescent="0.2">
      <c r="A901" s="4040"/>
      <c r="B901" s="4041"/>
      <c r="C901" s="4046" t="s">
        <v>2859</v>
      </c>
      <c r="D901" s="4046"/>
      <c r="E901" s="4046"/>
      <c r="F901" s="4046"/>
      <c r="G901" s="4046"/>
      <c r="H901" s="4046"/>
      <c r="I901" s="4046"/>
      <c r="J901" s="4046"/>
      <c r="K901" s="4046"/>
      <c r="L901" s="4055" t="s">
        <v>2858</v>
      </c>
      <c r="M901" s="4055"/>
      <c r="N901" s="789"/>
    </row>
    <row r="902" spans="1:15" x14ac:dyDescent="0.2">
      <c r="A902" s="4042"/>
      <c r="B902" s="4043"/>
      <c r="C902" s="4046"/>
      <c r="D902" s="4046"/>
      <c r="E902" s="4046"/>
      <c r="F902" s="4046"/>
      <c r="G902" s="4046"/>
      <c r="H902" s="4046"/>
      <c r="I902" s="4046"/>
      <c r="J902" s="4046"/>
      <c r="K902" s="4046"/>
      <c r="L902" s="4055"/>
      <c r="M902" s="4055"/>
      <c r="N902" s="789"/>
    </row>
    <row r="903" spans="1:15" x14ac:dyDescent="0.2">
      <c r="A903" s="4042"/>
      <c r="B903" s="4043"/>
      <c r="C903" s="4046"/>
      <c r="D903" s="4046"/>
      <c r="E903" s="4046"/>
      <c r="F903" s="4046"/>
      <c r="G903" s="4046"/>
      <c r="H903" s="4046"/>
      <c r="I903" s="4046"/>
      <c r="J903" s="4046"/>
      <c r="K903" s="4046"/>
      <c r="L903" s="4055"/>
      <c r="M903" s="4055"/>
      <c r="N903" s="789"/>
    </row>
    <row r="904" spans="1:15" ht="12.75" customHeight="1" x14ac:dyDescent="0.2">
      <c r="A904" s="4042"/>
      <c r="B904" s="4043"/>
      <c r="C904" s="3845" t="s">
        <v>2720</v>
      </c>
      <c r="D904" s="3845"/>
      <c r="E904" s="3845"/>
      <c r="F904" s="3845"/>
      <c r="G904" s="3845"/>
      <c r="H904" s="3845"/>
      <c r="I904" s="3845"/>
      <c r="J904" s="3845"/>
      <c r="K904" s="3845"/>
      <c r="L904" s="4055" t="s">
        <v>1208</v>
      </c>
      <c r="M904" s="4055"/>
      <c r="N904" s="789"/>
    </row>
    <row r="905" spans="1:15" x14ac:dyDescent="0.2">
      <c r="A905" s="4042"/>
      <c r="B905" s="4043"/>
      <c r="C905" s="3845"/>
      <c r="D905" s="3845"/>
      <c r="E905" s="3845"/>
      <c r="F905" s="3845"/>
      <c r="G905" s="3845"/>
      <c r="H905" s="3845"/>
      <c r="I905" s="3845"/>
      <c r="J905" s="3845"/>
      <c r="K905" s="3845"/>
      <c r="L905" s="4055"/>
      <c r="M905" s="4055"/>
      <c r="N905" s="789"/>
    </row>
    <row r="906" spans="1:15" x14ac:dyDescent="0.2">
      <c r="A906" s="4044"/>
      <c r="B906" s="4045"/>
      <c r="C906" s="3845"/>
      <c r="D906" s="3845"/>
      <c r="E906" s="3845"/>
      <c r="F906" s="3845"/>
      <c r="G906" s="3845"/>
      <c r="H906" s="3845"/>
      <c r="I906" s="3845"/>
      <c r="J906" s="3845"/>
      <c r="K906" s="3845"/>
      <c r="L906" s="4055"/>
      <c r="M906" s="4055"/>
      <c r="N906" s="789"/>
    </row>
    <row r="907" spans="1:15" x14ac:dyDescent="0.2">
      <c r="A907" s="188"/>
      <c r="B907" s="188"/>
      <c r="C907" s="188"/>
      <c r="D907" s="188"/>
      <c r="E907" s="189"/>
      <c r="F907" s="188"/>
      <c r="G907" s="188"/>
      <c r="H907" s="188"/>
      <c r="I907" s="188"/>
      <c r="J907" s="188"/>
      <c r="K907" s="188"/>
      <c r="L907" s="188"/>
      <c r="M907" s="188"/>
    </row>
    <row r="908" spans="1:15" x14ac:dyDescent="0.2">
      <c r="A908" s="17" t="s">
        <v>2319</v>
      </c>
      <c r="B908" s="17"/>
      <c r="C908" s="17"/>
      <c r="D908" s="17"/>
      <c r="E908" s="201"/>
      <c r="F908" s="17"/>
      <c r="G908" s="17"/>
      <c r="H908" s="17"/>
      <c r="I908" s="17"/>
      <c r="J908" s="188"/>
      <c r="K908" s="188"/>
      <c r="L908" s="188" t="s">
        <v>2424</v>
      </c>
      <c r="M908" s="188"/>
    </row>
    <row r="909" spans="1:15" x14ac:dyDescent="0.2">
      <c r="A909" s="17" t="s">
        <v>953</v>
      </c>
      <c r="B909" s="17"/>
      <c r="C909" s="17"/>
      <c r="D909" s="17"/>
      <c r="E909" s="201"/>
      <c r="F909" s="17"/>
      <c r="G909" s="17"/>
      <c r="H909" s="17"/>
      <c r="I909" s="17"/>
      <c r="J909" s="188"/>
      <c r="K909" s="188"/>
      <c r="L909" s="188"/>
      <c r="M909" s="188"/>
    </row>
    <row r="910" spans="1:15" x14ac:dyDescent="0.2">
      <c r="A910" s="17" t="s">
        <v>954</v>
      </c>
      <c r="B910" s="17"/>
      <c r="C910" s="17"/>
      <c r="D910" s="17"/>
      <c r="E910" s="201"/>
      <c r="F910" s="17"/>
      <c r="G910" s="17"/>
      <c r="H910" s="17"/>
      <c r="I910" s="17"/>
      <c r="J910" s="188"/>
      <c r="K910" s="188"/>
      <c r="L910" s="4065"/>
      <c r="M910" s="4065"/>
    </row>
    <row r="911" spans="1:15" x14ac:dyDescent="0.2">
      <c r="A911" s="17" t="s">
        <v>949</v>
      </c>
      <c r="B911" s="17"/>
      <c r="C911" s="17"/>
      <c r="D911" s="17"/>
      <c r="E911" s="201"/>
      <c r="F911" s="17"/>
      <c r="G911" s="17"/>
      <c r="H911" s="17"/>
      <c r="I911" s="17"/>
      <c r="J911" s="188"/>
      <c r="K911" s="188"/>
      <c r="L911" s="190"/>
      <c r="M911" s="190"/>
    </row>
    <row r="912" spans="1:15" x14ac:dyDescent="0.2">
      <c r="A912" s="188"/>
      <c r="B912" s="188"/>
      <c r="C912" s="188"/>
      <c r="D912" s="188"/>
      <c r="E912" s="189"/>
      <c r="F912" s="188"/>
      <c r="G912" s="188"/>
      <c r="H912" s="188"/>
      <c r="I912" s="188"/>
      <c r="J912" s="188"/>
      <c r="K912" s="188"/>
      <c r="L912" s="190"/>
      <c r="M912" s="190"/>
    </row>
    <row r="914" spans="1:13" ht="24.75" customHeight="1" x14ac:dyDescent="0.2">
      <c r="A914" s="4046" t="s">
        <v>2864</v>
      </c>
      <c r="B914" s="4046" t="s">
        <v>2865</v>
      </c>
      <c r="C914" s="4075" t="s">
        <v>1212</v>
      </c>
      <c r="D914" s="3958" t="s">
        <v>2866</v>
      </c>
      <c r="E914" s="3958"/>
      <c r="F914" s="4051" t="s">
        <v>3430</v>
      </c>
      <c r="G914" s="4052"/>
      <c r="H914" s="3841" t="s">
        <v>3429</v>
      </c>
      <c r="I914" s="3841"/>
      <c r="J914" s="4071" t="s">
        <v>1211</v>
      </c>
      <c r="K914" s="3872" t="s">
        <v>2872</v>
      </c>
      <c r="L914" s="3857" t="s">
        <v>2915</v>
      </c>
      <c r="M914" s="3850" t="s">
        <v>2873</v>
      </c>
    </row>
    <row r="915" spans="1:13" ht="12.75" customHeight="1" x14ac:dyDescent="0.2">
      <c r="A915" s="4046"/>
      <c r="B915" s="4046"/>
      <c r="C915" s="4076"/>
      <c r="D915" s="275" t="s">
        <v>2867</v>
      </c>
      <c r="E915" s="275" t="s">
        <v>2868</v>
      </c>
      <c r="F915" s="187" t="s">
        <v>2870</v>
      </c>
      <c r="G915" s="187" t="s">
        <v>2871</v>
      </c>
      <c r="H915" s="325" t="s">
        <v>3216</v>
      </c>
      <c r="I915" s="325" t="s">
        <v>3217</v>
      </c>
      <c r="J915" s="4072"/>
      <c r="K915" s="3873"/>
      <c r="L915" s="3858"/>
      <c r="M915" s="3851"/>
    </row>
    <row r="916" spans="1:13" x14ac:dyDescent="0.2">
      <c r="A916" s="191"/>
      <c r="B916" s="42" t="s">
        <v>2085</v>
      </c>
      <c r="C916" s="141" t="s">
        <v>2503</v>
      </c>
      <c r="D916" s="175">
        <v>40543</v>
      </c>
      <c r="E916" s="175">
        <v>40543</v>
      </c>
      <c r="F916" s="3969">
        <v>230</v>
      </c>
      <c r="G916" s="3854">
        <v>5</v>
      </c>
      <c r="H916" s="191"/>
      <c r="I916" s="191"/>
      <c r="J916" s="425"/>
      <c r="K916" s="425"/>
      <c r="L916" s="426"/>
      <c r="M916" s="778"/>
    </row>
    <row r="917" spans="1:13" x14ac:dyDescent="0.2">
      <c r="A917" s="191"/>
      <c r="B917" s="20" t="s">
        <v>2102</v>
      </c>
      <c r="C917" s="290" t="s">
        <v>2396</v>
      </c>
      <c r="D917" s="175"/>
      <c r="E917" s="175"/>
      <c r="F917" s="3970"/>
      <c r="G917" s="3855"/>
      <c r="H917" s="191"/>
      <c r="I917" s="191"/>
      <c r="J917" s="186">
        <v>2</v>
      </c>
      <c r="K917" s="186"/>
      <c r="L917" s="426"/>
      <c r="M917" s="426"/>
    </row>
    <row r="918" spans="1:13" ht="95.25" customHeight="1" x14ac:dyDescent="0.2">
      <c r="A918" s="203">
        <v>1</v>
      </c>
      <c r="B918" s="203" t="s">
        <v>2084</v>
      </c>
      <c r="C918" s="418" t="s">
        <v>2086</v>
      </c>
      <c r="D918" s="175">
        <v>40181</v>
      </c>
      <c r="E918" s="175">
        <v>40544</v>
      </c>
      <c r="F918" s="3970"/>
      <c r="G918" s="3855"/>
      <c r="H918" s="191"/>
      <c r="I918" s="191"/>
      <c r="J918" s="203">
        <v>21</v>
      </c>
      <c r="K918" s="203"/>
      <c r="L918" s="1"/>
      <c r="M918" s="427" t="s">
        <v>2100</v>
      </c>
    </row>
    <row r="919" spans="1:13" x14ac:dyDescent="0.2">
      <c r="A919" s="186">
        <v>2</v>
      </c>
      <c r="B919" s="20" t="s">
        <v>2087</v>
      </c>
      <c r="C919" s="410" t="s">
        <v>2088</v>
      </c>
      <c r="D919" s="177" t="s">
        <v>1059</v>
      </c>
      <c r="E919" s="177" t="s">
        <v>1059</v>
      </c>
      <c r="F919" s="3970"/>
      <c r="G919" s="3855"/>
      <c r="H919" s="191"/>
      <c r="I919" s="191"/>
      <c r="J919" s="186">
        <v>58</v>
      </c>
      <c r="K919" s="186"/>
      <c r="L919" s="426"/>
      <c r="M919" s="426"/>
    </row>
    <row r="920" spans="1:13" x14ac:dyDescent="0.2">
      <c r="A920" s="186"/>
      <c r="B920" s="42"/>
      <c r="C920" s="410"/>
      <c r="D920" s="177" t="s">
        <v>1059</v>
      </c>
      <c r="E920" s="177" t="s">
        <v>1059</v>
      </c>
      <c r="F920" s="3970"/>
      <c r="G920" s="3855"/>
      <c r="H920" s="191"/>
      <c r="I920" s="191"/>
      <c r="J920" s="186"/>
      <c r="K920" s="186"/>
      <c r="L920" s="426"/>
      <c r="M920" s="426"/>
    </row>
    <row r="921" spans="1:13" x14ac:dyDescent="0.2">
      <c r="A921" s="186"/>
      <c r="B921" s="42" t="s">
        <v>2089</v>
      </c>
      <c r="C921" s="419" t="s">
        <v>2527</v>
      </c>
      <c r="D921" s="285"/>
      <c r="E921" s="286"/>
      <c r="F921" s="3970"/>
      <c r="G921" s="3855"/>
      <c r="H921" s="191"/>
      <c r="I921" s="191"/>
      <c r="J921" s="186"/>
      <c r="K921" s="186"/>
      <c r="L921" s="426"/>
      <c r="M921" s="426"/>
    </row>
    <row r="922" spans="1:13" x14ac:dyDescent="0.2">
      <c r="A922" s="186">
        <v>4</v>
      </c>
      <c r="B922" s="42" t="s">
        <v>2090</v>
      </c>
      <c r="C922" s="410" t="s">
        <v>2091</v>
      </c>
      <c r="D922" s="285">
        <v>40184</v>
      </c>
      <c r="E922" s="286">
        <v>40543</v>
      </c>
      <c r="F922" s="3970"/>
      <c r="G922" s="3855"/>
      <c r="H922" s="191"/>
      <c r="I922" s="191"/>
      <c r="J922" s="186">
        <v>41</v>
      </c>
      <c r="K922" s="186"/>
      <c r="L922" s="426"/>
      <c r="M922" s="426"/>
    </row>
    <row r="923" spans="1:13" ht="12.75" customHeight="1" x14ac:dyDescent="0.2">
      <c r="A923" s="186">
        <v>5</v>
      </c>
      <c r="B923" s="42" t="s">
        <v>2103</v>
      </c>
      <c r="C923" s="410" t="s">
        <v>2104</v>
      </c>
      <c r="D923" s="285">
        <v>40188</v>
      </c>
      <c r="E923" s="286">
        <v>40472</v>
      </c>
      <c r="F923" s="3970"/>
      <c r="G923" s="3855"/>
      <c r="H923" s="191"/>
      <c r="I923" s="191"/>
      <c r="J923" s="186">
        <v>2</v>
      </c>
      <c r="K923" s="186"/>
      <c r="L923" s="426"/>
      <c r="M923" s="426"/>
    </row>
    <row r="924" spans="1:13" x14ac:dyDescent="0.2">
      <c r="A924" s="186"/>
      <c r="B924" s="42"/>
      <c r="C924" s="289"/>
      <c r="D924" s="285">
        <v>40435</v>
      </c>
      <c r="E924" s="286">
        <v>40460</v>
      </c>
      <c r="F924" s="3970"/>
      <c r="G924" s="3855"/>
      <c r="H924" s="191"/>
      <c r="I924" s="191"/>
      <c r="J924" s="186"/>
      <c r="K924" s="186"/>
      <c r="L924" s="426"/>
      <c r="M924" s="426"/>
    </row>
    <row r="925" spans="1:13" x14ac:dyDescent="0.2">
      <c r="A925" s="186">
        <v>6</v>
      </c>
      <c r="B925" s="42" t="s">
        <v>2092</v>
      </c>
      <c r="C925" s="141" t="s">
        <v>2093</v>
      </c>
      <c r="D925" s="285"/>
      <c r="E925" s="286"/>
      <c r="F925" s="3970"/>
      <c r="G925" s="3855"/>
      <c r="H925" s="191"/>
      <c r="I925" s="191"/>
      <c r="J925" s="186">
        <v>5</v>
      </c>
      <c r="K925" s="186"/>
      <c r="L925" s="426"/>
      <c r="M925" s="426"/>
    </row>
    <row r="926" spans="1:13" x14ac:dyDescent="0.2">
      <c r="A926" s="186"/>
      <c r="B926" s="191"/>
      <c r="C926" s="420"/>
      <c r="D926" s="285">
        <v>40452</v>
      </c>
      <c r="E926" s="286">
        <v>41274</v>
      </c>
      <c r="F926" s="3970"/>
      <c r="G926" s="3855"/>
      <c r="H926" s="191"/>
      <c r="I926" s="191"/>
      <c r="J926" s="186"/>
      <c r="K926" s="186"/>
      <c r="L926" s="426"/>
      <c r="M926" s="426"/>
    </row>
    <row r="927" spans="1:13" x14ac:dyDescent="0.2">
      <c r="A927" s="186"/>
      <c r="B927" s="42" t="s">
        <v>2094</v>
      </c>
      <c r="C927" s="141" t="s">
        <v>1329</v>
      </c>
      <c r="D927" s="285">
        <v>40452</v>
      </c>
      <c r="E927" s="286">
        <v>40543</v>
      </c>
      <c r="F927" s="3970"/>
      <c r="G927" s="3855"/>
      <c r="H927" s="191"/>
      <c r="I927" s="191"/>
      <c r="J927" s="186"/>
      <c r="K927" s="186"/>
      <c r="L927" s="426"/>
      <c r="M927" s="426"/>
    </row>
    <row r="928" spans="1:13" x14ac:dyDescent="0.2">
      <c r="A928" s="186">
        <v>7</v>
      </c>
      <c r="B928" s="20" t="s">
        <v>2095</v>
      </c>
      <c r="C928" s="290" t="s">
        <v>2097</v>
      </c>
      <c r="D928" s="285">
        <v>40179</v>
      </c>
      <c r="E928" s="286">
        <v>40545</v>
      </c>
      <c r="F928" s="3970"/>
      <c r="G928" s="3856"/>
      <c r="H928" s="191"/>
      <c r="I928" s="191"/>
      <c r="J928" s="186">
        <v>50</v>
      </c>
      <c r="K928" s="186"/>
      <c r="L928" s="426"/>
      <c r="M928" s="426"/>
    </row>
    <row r="929" spans="1:16" ht="15" x14ac:dyDescent="0.2">
      <c r="A929" s="186">
        <v>8</v>
      </c>
      <c r="B929" s="20" t="s">
        <v>2096</v>
      </c>
      <c r="C929" s="290" t="s">
        <v>2098</v>
      </c>
      <c r="D929" s="289"/>
      <c r="E929" s="342"/>
      <c r="F929" s="3971"/>
      <c r="G929" s="798">
        <v>6</v>
      </c>
      <c r="H929" s="191"/>
      <c r="I929" s="191"/>
      <c r="J929" s="186">
        <v>201</v>
      </c>
      <c r="K929" s="186"/>
      <c r="L929" s="426"/>
      <c r="M929" s="426"/>
    </row>
    <row r="931" spans="1:16" x14ac:dyDescent="0.2">
      <c r="A931" s="17" t="s">
        <v>908</v>
      </c>
      <c r="B931" s="329"/>
      <c r="C931" s="329"/>
      <c r="E931" s="36" t="s">
        <v>2722</v>
      </c>
      <c r="F931" s="36"/>
      <c r="J931" s="188"/>
      <c r="K931" s="188"/>
      <c r="L931" s="188"/>
      <c r="M931" s="188"/>
    </row>
    <row r="932" spans="1:16" x14ac:dyDescent="0.2">
      <c r="A932" t="s">
        <v>2723</v>
      </c>
      <c r="B932" s="329"/>
      <c r="D932" s="3" t="s">
        <v>2860</v>
      </c>
      <c r="E932" s="330" t="s">
        <v>2861</v>
      </c>
      <c r="F932" s="331"/>
      <c r="G932" s="301" t="s">
        <v>2862</v>
      </c>
      <c r="L932" s="188"/>
      <c r="M932" s="188"/>
    </row>
    <row r="933" spans="1:16" x14ac:dyDescent="0.2">
      <c r="A933" s="17" t="s">
        <v>2727</v>
      </c>
      <c r="B933" s="329"/>
      <c r="D933" s="301"/>
      <c r="E933" s="330"/>
      <c r="F933" s="331"/>
      <c r="G933" s="301"/>
      <c r="L933" s="188"/>
      <c r="M933" s="188"/>
    </row>
    <row r="934" spans="1:16" x14ac:dyDescent="0.2">
      <c r="A934" s="329"/>
      <c r="B934" s="329"/>
      <c r="L934" s="188"/>
      <c r="M934" s="188"/>
    </row>
    <row r="935" spans="1:16" x14ac:dyDescent="0.2">
      <c r="A935" s="329"/>
      <c r="B935" s="329"/>
      <c r="C935" s="329"/>
      <c r="J935" s="17"/>
      <c r="K935" s="17"/>
      <c r="L935" s="188"/>
      <c r="M935" s="188"/>
    </row>
    <row r="936" spans="1:16" x14ac:dyDescent="0.2">
      <c r="A936" s="188"/>
      <c r="B936" s="188"/>
      <c r="C936" s="188"/>
      <c r="D936" s="17"/>
      <c r="E936" s="188"/>
      <c r="F936" s="188"/>
      <c r="G936" s="188"/>
      <c r="H936" s="188"/>
      <c r="I936" s="188"/>
      <c r="J936" s="17"/>
      <c r="K936" s="17"/>
      <c r="L936" s="188"/>
      <c r="M936" s="188"/>
    </row>
    <row r="937" spans="1:16" ht="12.75" customHeight="1" x14ac:dyDescent="0.2">
      <c r="A937" s="3860"/>
      <c r="B937" s="3860"/>
      <c r="C937" s="3845" t="s">
        <v>2859</v>
      </c>
      <c r="D937" s="3845"/>
      <c r="E937" s="3845"/>
      <c r="F937" s="3845"/>
      <c r="G937" s="3845"/>
      <c r="H937" s="3845"/>
      <c r="I937" s="3845"/>
      <c r="J937" s="3845"/>
      <c r="K937" s="3845"/>
      <c r="L937" s="3852" t="s">
        <v>2858</v>
      </c>
      <c r="M937" s="3852"/>
      <c r="O937" s="335"/>
      <c r="P937" s="335"/>
    </row>
    <row r="938" spans="1:16" x14ac:dyDescent="0.2">
      <c r="A938" s="3860"/>
      <c r="B938" s="3860"/>
      <c r="C938" s="3845"/>
      <c r="D938" s="3845"/>
      <c r="E938" s="3845"/>
      <c r="F938" s="3845"/>
      <c r="G938" s="3845"/>
      <c r="H938" s="3845"/>
      <c r="I938" s="3845"/>
      <c r="J938" s="3845"/>
      <c r="K938" s="3845"/>
      <c r="L938" s="3852"/>
      <c r="M938" s="3852"/>
      <c r="N938" s="335"/>
      <c r="O938" s="335"/>
      <c r="P938" s="335"/>
    </row>
    <row r="939" spans="1:16" x14ac:dyDescent="0.2">
      <c r="A939" s="3860"/>
      <c r="B939" s="3860"/>
      <c r="C939" s="3845"/>
      <c r="D939" s="3845"/>
      <c r="E939" s="3845"/>
      <c r="F939" s="3845"/>
      <c r="G939" s="3845"/>
      <c r="H939" s="3845"/>
      <c r="I939" s="3845"/>
      <c r="J939" s="3845"/>
      <c r="K939" s="3845"/>
      <c r="L939" s="3852"/>
      <c r="M939" s="3852"/>
      <c r="N939" s="335"/>
      <c r="O939" s="335"/>
      <c r="P939" s="335"/>
    </row>
    <row r="940" spans="1:16" ht="12.75" customHeight="1" x14ac:dyDescent="0.2">
      <c r="A940" s="3860"/>
      <c r="B940" s="3860"/>
      <c r="C940" s="3853" t="s">
        <v>2720</v>
      </c>
      <c r="D940" s="3853"/>
      <c r="E940" s="3853"/>
      <c r="F940" s="3853"/>
      <c r="G940" s="3853"/>
      <c r="H940" s="3853"/>
      <c r="I940" s="3853"/>
      <c r="J940" s="3853"/>
      <c r="K940" s="3853"/>
      <c r="L940" s="3852" t="s">
        <v>1208</v>
      </c>
      <c r="M940" s="3852"/>
      <c r="O940" s="335"/>
      <c r="P940" s="335"/>
    </row>
    <row r="941" spans="1:16" ht="12.75" customHeight="1" x14ac:dyDescent="0.2">
      <c r="A941" s="3860"/>
      <c r="B941" s="3860"/>
      <c r="C941" s="3853"/>
      <c r="D941" s="3853"/>
      <c r="E941" s="3853"/>
      <c r="F941" s="3853"/>
      <c r="G941" s="3853"/>
      <c r="H941" s="3853"/>
      <c r="I941" s="3853"/>
      <c r="J941" s="3853"/>
      <c r="K941" s="3853"/>
      <c r="L941" s="3852"/>
      <c r="M941" s="3852"/>
      <c r="N941" s="335"/>
      <c r="O941" s="335"/>
      <c r="P941" s="335"/>
    </row>
    <row r="942" spans="1:16" ht="12.75" customHeight="1" x14ac:dyDescent="0.2">
      <c r="A942" s="3860"/>
      <c r="B942" s="3860"/>
      <c r="C942" s="3853"/>
      <c r="D942" s="3853"/>
      <c r="E942" s="3853"/>
      <c r="F942" s="3853"/>
      <c r="G942" s="3853"/>
      <c r="H942" s="3853"/>
      <c r="I942" s="3853"/>
      <c r="J942" s="3853"/>
      <c r="K942" s="3853"/>
      <c r="L942" s="3852"/>
      <c r="M942" s="3852"/>
      <c r="N942" s="335"/>
      <c r="O942" s="335"/>
      <c r="P942" s="335"/>
    </row>
    <row r="944" spans="1:16" x14ac:dyDescent="0.2">
      <c r="A944" t="s">
        <v>1231</v>
      </c>
    </row>
    <row r="945" spans="1:15" x14ac:dyDescent="0.2">
      <c r="A945" s="17" t="s">
        <v>956</v>
      </c>
    </row>
    <row r="946" spans="1:15" x14ac:dyDescent="0.2">
      <c r="A946" s="17" t="s">
        <v>955</v>
      </c>
      <c r="N946" s="3844"/>
      <c r="O946" s="3844"/>
    </row>
    <row r="947" spans="1:15" x14ac:dyDescent="0.2">
      <c r="A947" s="17" t="s">
        <v>887</v>
      </c>
      <c r="N947" s="71"/>
      <c r="O947" s="73"/>
    </row>
    <row r="948" spans="1:15" x14ac:dyDescent="0.2">
      <c r="N948" s="4"/>
      <c r="O948" s="4"/>
    </row>
    <row r="950" spans="1:15" ht="24.75" customHeight="1" x14ac:dyDescent="0.2">
      <c r="A950" s="3872" t="s">
        <v>2864</v>
      </c>
      <c r="B950" s="3872" t="s">
        <v>2865</v>
      </c>
      <c r="C950" s="3880" t="s">
        <v>1212</v>
      </c>
      <c r="D950" s="3863" t="s">
        <v>2866</v>
      </c>
      <c r="E950" s="3864"/>
      <c r="F950" s="3848" t="s">
        <v>3430</v>
      </c>
      <c r="G950" s="3849"/>
      <c r="H950" s="3841" t="s">
        <v>3429</v>
      </c>
      <c r="I950" s="3841"/>
      <c r="J950" s="3880" t="s">
        <v>1211</v>
      </c>
      <c r="K950" s="3872" t="s">
        <v>2872</v>
      </c>
      <c r="L950" s="3857" t="s">
        <v>2915</v>
      </c>
      <c r="M950" s="3850" t="s">
        <v>2873</v>
      </c>
    </row>
    <row r="951" spans="1:15" ht="18" x14ac:dyDescent="0.2">
      <c r="A951" s="3873"/>
      <c r="B951" s="3873"/>
      <c r="C951" s="3881"/>
      <c r="D951" s="6" t="s">
        <v>2867</v>
      </c>
      <c r="E951" s="6" t="s">
        <v>2868</v>
      </c>
      <c r="F951" s="6" t="s">
        <v>2870</v>
      </c>
      <c r="G951" s="6" t="s">
        <v>2871</v>
      </c>
      <c r="H951" s="325" t="s">
        <v>3216</v>
      </c>
      <c r="I951" s="325" t="s">
        <v>3217</v>
      </c>
      <c r="J951" s="3881"/>
      <c r="K951" s="3873"/>
      <c r="L951" s="3858"/>
      <c r="M951" s="3851"/>
    </row>
    <row r="952" spans="1:15" x14ac:dyDescent="0.2">
      <c r="A952" s="1">
        <v>1</v>
      </c>
      <c r="B952" s="42" t="s">
        <v>1304</v>
      </c>
      <c r="C952" s="141" t="s">
        <v>2503</v>
      </c>
      <c r="D952" s="8"/>
      <c r="E952" s="8"/>
      <c r="F952" s="7"/>
      <c r="G952" s="1"/>
      <c r="H952" s="7"/>
      <c r="I952" s="7"/>
      <c r="J952" s="289"/>
      <c r="K952" s="289"/>
      <c r="L952" s="11"/>
      <c r="M952" s="11"/>
    </row>
    <row r="953" spans="1:15" ht="12.75" customHeight="1" x14ac:dyDescent="0.2">
      <c r="A953" s="1"/>
      <c r="B953" s="7" t="s">
        <v>2702</v>
      </c>
      <c r="C953" s="410" t="s">
        <v>2703</v>
      </c>
      <c r="D953" s="8">
        <v>40185</v>
      </c>
      <c r="E953" s="8">
        <v>40485</v>
      </c>
      <c r="F953" s="3854">
        <v>230</v>
      </c>
      <c r="G953" s="3854">
        <v>7</v>
      </c>
      <c r="H953" s="7"/>
      <c r="I953" s="7"/>
      <c r="J953" s="289">
        <v>24</v>
      </c>
      <c r="K953" s="289"/>
      <c r="L953" s="7"/>
      <c r="M953" s="7" t="s">
        <v>2704</v>
      </c>
    </row>
    <row r="954" spans="1:15" x14ac:dyDescent="0.2">
      <c r="A954" s="1"/>
      <c r="B954" s="7" t="s">
        <v>2705</v>
      </c>
      <c r="C954" s="289" t="s">
        <v>2706</v>
      </c>
      <c r="D954" s="8">
        <v>40190</v>
      </c>
      <c r="E954" s="8">
        <v>40470</v>
      </c>
      <c r="F954" s="3855"/>
      <c r="G954" s="3855"/>
      <c r="H954" s="7"/>
      <c r="I954" s="7"/>
      <c r="J954" s="289">
        <v>21</v>
      </c>
      <c r="K954" s="289"/>
      <c r="L954" s="7"/>
      <c r="M954" s="7" t="s">
        <v>2707</v>
      </c>
    </row>
    <row r="955" spans="1:15" x14ac:dyDescent="0.2">
      <c r="A955" s="1"/>
      <c r="B955" s="7"/>
      <c r="C955" s="289"/>
      <c r="D955" s="8"/>
      <c r="E955" s="8"/>
      <c r="F955" s="3855"/>
      <c r="G955" s="3855"/>
      <c r="H955" s="7"/>
      <c r="I955" s="7"/>
      <c r="J955" s="289"/>
      <c r="K955" s="289"/>
      <c r="L955" s="7"/>
      <c r="M955" s="7"/>
    </row>
    <row r="956" spans="1:15" x14ac:dyDescent="0.2">
      <c r="A956" s="1">
        <v>5</v>
      </c>
      <c r="B956" s="7" t="s">
        <v>2708</v>
      </c>
      <c r="C956" s="141" t="s">
        <v>431</v>
      </c>
      <c r="D956" s="8"/>
      <c r="E956" s="8"/>
      <c r="F956" s="3855"/>
      <c r="G956" s="3855"/>
      <c r="H956" s="7"/>
      <c r="I956" s="7"/>
      <c r="J956" s="289"/>
      <c r="K956" s="289"/>
      <c r="L956" s="7"/>
      <c r="M956" s="7"/>
    </row>
    <row r="957" spans="1:15" x14ac:dyDescent="0.2">
      <c r="A957" s="1"/>
      <c r="B957" s="7" t="s">
        <v>2709</v>
      </c>
      <c r="C957" s="289" t="s">
        <v>2710</v>
      </c>
      <c r="D957" s="8">
        <v>40203</v>
      </c>
      <c r="E957" s="8">
        <v>40205</v>
      </c>
      <c r="F957" s="3855"/>
      <c r="G957" s="3855"/>
      <c r="H957" s="7"/>
      <c r="I957" s="7"/>
      <c r="J957" s="289">
        <v>62</v>
      </c>
      <c r="K957" s="289"/>
      <c r="L957" s="7"/>
      <c r="M957" s="7"/>
    </row>
    <row r="958" spans="1:15" x14ac:dyDescent="0.2">
      <c r="A958" s="1"/>
      <c r="B958" s="7" t="s">
        <v>2709</v>
      </c>
      <c r="C958" s="289" t="s">
        <v>2711</v>
      </c>
      <c r="D958" s="8">
        <v>40310</v>
      </c>
      <c r="E958" s="8">
        <v>40438</v>
      </c>
      <c r="F958" s="3855"/>
      <c r="G958" s="3855"/>
      <c r="H958" s="7"/>
      <c r="I958" s="7"/>
      <c r="J958" s="289">
        <v>10</v>
      </c>
      <c r="K958" s="289"/>
      <c r="L958" s="7"/>
      <c r="M958" s="7" t="s">
        <v>2712</v>
      </c>
    </row>
    <row r="959" spans="1:15" x14ac:dyDescent="0.2">
      <c r="A959" s="1"/>
      <c r="B959" s="42"/>
      <c r="C959" s="141"/>
      <c r="D959" s="8"/>
      <c r="E959" s="8"/>
      <c r="F959" s="3855"/>
      <c r="G959" s="3855"/>
      <c r="H959" s="7"/>
      <c r="I959" s="7"/>
      <c r="J959" s="289"/>
      <c r="K959" s="289"/>
      <c r="L959" s="7"/>
      <c r="M959" s="7"/>
    </row>
    <row r="960" spans="1:15" x14ac:dyDescent="0.2">
      <c r="A960" s="1"/>
      <c r="B960" s="7" t="s">
        <v>2713</v>
      </c>
      <c r="C960" s="390" t="s">
        <v>2527</v>
      </c>
      <c r="D960" s="8"/>
      <c r="E960" s="8"/>
      <c r="F960" s="3855"/>
      <c r="G960" s="3855"/>
      <c r="H960" s="7"/>
      <c r="I960" s="7"/>
      <c r="J960" s="289"/>
      <c r="K960" s="289"/>
      <c r="L960" s="7"/>
      <c r="M960" s="7"/>
    </row>
    <row r="961" spans="1:14" ht="12.75" customHeight="1" x14ac:dyDescent="0.2">
      <c r="A961" s="1">
        <v>3</v>
      </c>
      <c r="B961" s="7" t="s">
        <v>2714</v>
      </c>
      <c r="C961" s="410" t="s">
        <v>2715</v>
      </c>
      <c r="D961" s="8">
        <v>40179</v>
      </c>
      <c r="E961" s="8">
        <v>40543</v>
      </c>
      <c r="F961" s="3855"/>
      <c r="G961" s="3855"/>
      <c r="H961" s="7"/>
      <c r="I961" s="7"/>
      <c r="J961" s="289">
        <v>13</v>
      </c>
      <c r="K961" s="289"/>
      <c r="L961" s="7"/>
      <c r="M961" s="7"/>
    </row>
    <row r="962" spans="1:14" x14ac:dyDescent="0.2">
      <c r="A962" s="1"/>
      <c r="B962" s="7"/>
      <c r="C962" s="289"/>
      <c r="D962" s="8"/>
      <c r="E962" s="8"/>
      <c r="F962" s="3855"/>
      <c r="G962" s="3855"/>
      <c r="H962" s="7"/>
      <c r="I962" s="7"/>
      <c r="J962" s="289"/>
      <c r="K962" s="289"/>
      <c r="L962" s="7"/>
      <c r="M962" s="7"/>
    </row>
    <row r="963" spans="1:14" x14ac:dyDescent="0.2">
      <c r="A963" s="1">
        <v>2</v>
      </c>
      <c r="B963" s="42" t="s">
        <v>2716</v>
      </c>
      <c r="C963" s="141" t="s">
        <v>2093</v>
      </c>
      <c r="F963" s="3855"/>
      <c r="G963" s="3855"/>
      <c r="H963" s="7"/>
      <c r="I963" s="7"/>
      <c r="J963" s="289"/>
      <c r="K963" s="289"/>
      <c r="L963" s="7"/>
      <c r="M963" s="7"/>
    </row>
    <row r="964" spans="1:14" x14ac:dyDescent="0.2">
      <c r="A964" s="1"/>
      <c r="B964" s="7"/>
      <c r="C964" s="290" t="s">
        <v>2717</v>
      </c>
      <c r="D964" s="8">
        <v>40179</v>
      </c>
      <c r="E964" s="8">
        <v>40543</v>
      </c>
      <c r="F964" s="3856"/>
      <c r="G964" s="3856"/>
      <c r="H964" s="7"/>
      <c r="I964" s="7"/>
      <c r="J964" s="289">
        <v>3</v>
      </c>
      <c r="K964" s="289"/>
      <c r="L964" s="7"/>
      <c r="M964" s="7"/>
    </row>
    <row r="965" spans="1:14" x14ac:dyDescent="0.2">
      <c r="A965" s="1"/>
      <c r="B965" s="7"/>
      <c r="C965" s="289"/>
      <c r="D965" s="8"/>
      <c r="E965" s="8"/>
      <c r="F965" s="7"/>
      <c r="G965" s="1"/>
      <c r="H965" s="7"/>
      <c r="I965" s="7"/>
      <c r="J965" s="289"/>
      <c r="K965" s="289"/>
      <c r="L965" s="7"/>
      <c r="M965" s="7"/>
    </row>
    <row r="966" spans="1:14" x14ac:dyDescent="0.2">
      <c r="A966" s="1"/>
      <c r="B966" s="7"/>
      <c r="C966" s="289"/>
      <c r="D966" s="8"/>
      <c r="E966" s="8"/>
      <c r="F966" s="7"/>
      <c r="G966" s="1"/>
      <c r="H966" s="7"/>
      <c r="I966" s="7"/>
      <c r="J966" s="289"/>
      <c r="K966" s="289"/>
      <c r="L966" s="7"/>
      <c r="M966" s="7"/>
    </row>
    <row r="968" spans="1:14" x14ac:dyDescent="0.2">
      <c r="A968" s="17" t="s">
        <v>908</v>
      </c>
      <c r="B968" s="329"/>
      <c r="C968" s="329"/>
      <c r="E968" s="36" t="s">
        <v>2722</v>
      </c>
      <c r="F968" s="36"/>
    </row>
    <row r="969" spans="1:14" x14ac:dyDescent="0.2">
      <c r="A969" t="s">
        <v>2723</v>
      </c>
      <c r="B969" s="329"/>
      <c r="D969" s="3" t="s">
        <v>2860</v>
      </c>
      <c r="E969" s="330" t="s">
        <v>2861</v>
      </c>
      <c r="F969" s="331"/>
      <c r="G969" s="301" t="s">
        <v>2862</v>
      </c>
    </row>
    <row r="970" spans="1:14" x14ac:dyDescent="0.2">
      <c r="A970" s="17" t="s">
        <v>2727</v>
      </c>
      <c r="B970" s="329"/>
      <c r="D970" s="301"/>
      <c r="E970" s="330"/>
      <c r="F970" s="331"/>
      <c r="G970" s="301"/>
    </row>
    <row r="971" spans="1:14" x14ac:dyDescent="0.2">
      <c r="A971" s="329"/>
      <c r="B971" s="329"/>
    </row>
    <row r="972" spans="1:14" x14ac:dyDescent="0.2">
      <c r="A972" s="329"/>
      <c r="B972" s="329"/>
      <c r="C972" s="329"/>
    </row>
    <row r="973" spans="1:14" x14ac:dyDescent="0.2">
      <c r="A973" s="188"/>
      <c r="B973" s="188"/>
      <c r="C973" s="188"/>
      <c r="D973" s="17"/>
      <c r="E973" s="188"/>
      <c r="F973" s="188"/>
      <c r="G973" s="188"/>
      <c r="H973" s="188"/>
      <c r="I973" s="188"/>
    </row>
    <row r="975" spans="1:14" ht="12.75" customHeight="1" x14ac:dyDescent="0.2">
      <c r="A975" s="3860" t="s">
        <v>2233</v>
      </c>
      <c r="B975" s="3860"/>
      <c r="C975" s="3845" t="s">
        <v>2859</v>
      </c>
      <c r="D975" s="3845"/>
      <c r="E975" s="3845"/>
      <c r="F975" s="3845"/>
      <c r="G975" s="3845"/>
      <c r="H975" s="3845"/>
      <c r="I975" s="3845"/>
      <c r="J975" s="3845"/>
      <c r="K975" s="3845"/>
      <c r="L975" s="3852" t="s">
        <v>2858</v>
      </c>
      <c r="M975" s="3852"/>
      <c r="N975" s="335"/>
    </row>
    <row r="976" spans="1:14" x14ac:dyDescent="0.2">
      <c r="A976" s="3860"/>
      <c r="B976" s="3860"/>
      <c r="C976" s="3845"/>
      <c r="D976" s="3845"/>
      <c r="E976" s="3845"/>
      <c r="F976" s="3845"/>
      <c r="G976" s="3845"/>
      <c r="H976" s="3845"/>
      <c r="I976" s="3845"/>
      <c r="J976" s="3845"/>
      <c r="K976" s="3845"/>
      <c r="L976" s="3852"/>
      <c r="M976" s="3852"/>
      <c r="N976" s="335"/>
    </row>
    <row r="977" spans="1:14" x14ac:dyDescent="0.2">
      <c r="A977" s="3860"/>
      <c r="B977" s="3860"/>
      <c r="C977" s="3845"/>
      <c r="D977" s="3845"/>
      <c r="E977" s="3845"/>
      <c r="F977" s="3845"/>
      <c r="G977" s="3845"/>
      <c r="H977" s="3845"/>
      <c r="I977" s="3845"/>
      <c r="J977" s="3845"/>
      <c r="K977" s="3845"/>
      <c r="L977" s="3852"/>
      <c r="M977" s="3852"/>
      <c r="N977" s="335"/>
    </row>
    <row r="978" spans="1:14" ht="12.75" customHeight="1" x14ac:dyDescent="0.2">
      <c r="A978" s="3860"/>
      <c r="B978" s="3860"/>
      <c r="C978" s="3853" t="s">
        <v>2720</v>
      </c>
      <c r="D978" s="3853"/>
      <c r="E978" s="3853"/>
      <c r="F978" s="3853"/>
      <c r="G978" s="3853"/>
      <c r="H978" s="3853"/>
      <c r="I978" s="3853"/>
      <c r="J978" s="3853"/>
      <c r="K978" s="3853"/>
      <c r="L978" s="3852" t="s">
        <v>1208</v>
      </c>
      <c r="M978" s="3852"/>
      <c r="N978" s="335"/>
    </row>
    <row r="979" spans="1:14" ht="12.75" customHeight="1" x14ac:dyDescent="0.2">
      <c r="A979" s="3860"/>
      <c r="B979" s="3860"/>
      <c r="C979" s="3853"/>
      <c r="D979" s="3853"/>
      <c r="E979" s="3853"/>
      <c r="F979" s="3853"/>
      <c r="G979" s="3853"/>
      <c r="H979" s="3853"/>
      <c r="I979" s="3853"/>
      <c r="J979" s="3853"/>
      <c r="K979" s="3853"/>
      <c r="L979" s="3852"/>
      <c r="M979" s="3852"/>
      <c r="N979" s="335"/>
    </row>
    <row r="980" spans="1:14" ht="12.75" customHeight="1" x14ac:dyDescent="0.2">
      <c r="A980" s="3860"/>
      <c r="B980" s="3860"/>
      <c r="C980" s="3853"/>
      <c r="D980" s="3853"/>
      <c r="E980" s="3853"/>
      <c r="F980" s="3853"/>
      <c r="G980" s="3853"/>
      <c r="H980" s="3853"/>
      <c r="I980" s="3853"/>
      <c r="J980" s="3853"/>
      <c r="K980" s="3853"/>
      <c r="L980" s="3852"/>
      <c r="M980" s="3852"/>
      <c r="N980" s="335"/>
    </row>
    <row r="982" spans="1:14" x14ac:dyDescent="0.2">
      <c r="A982" t="s">
        <v>2234</v>
      </c>
      <c r="L982" t="s">
        <v>2235</v>
      </c>
    </row>
    <row r="983" spans="1:14" x14ac:dyDescent="0.2">
      <c r="A983" t="s">
        <v>2236</v>
      </c>
    </row>
    <row r="984" spans="1:14" x14ac:dyDescent="0.2">
      <c r="A984" s="17" t="s">
        <v>957</v>
      </c>
      <c r="L984" s="3844"/>
      <c r="M984" s="3844"/>
    </row>
    <row r="985" spans="1:14" x14ac:dyDescent="0.2">
      <c r="A985" s="17" t="s">
        <v>958</v>
      </c>
      <c r="B985" s="239"/>
      <c r="L985" s="71"/>
      <c r="M985" s="71"/>
    </row>
    <row r="987" spans="1:14" ht="31.5" customHeight="1" x14ac:dyDescent="0.2">
      <c r="A987" s="3845" t="s">
        <v>2864</v>
      </c>
      <c r="B987" s="3845" t="s">
        <v>2865</v>
      </c>
      <c r="C987" s="3880" t="s">
        <v>1212</v>
      </c>
      <c r="D987" s="3863" t="s">
        <v>2866</v>
      </c>
      <c r="E987" s="3864"/>
      <c r="F987" s="3848" t="s">
        <v>3430</v>
      </c>
      <c r="G987" s="3849"/>
      <c r="H987" s="3841" t="s">
        <v>3429</v>
      </c>
      <c r="I987" s="3841"/>
      <c r="J987" s="3863" t="s">
        <v>1211</v>
      </c>
      <c r="K987" s="3872" t="s">
        <v>2872</v>
      </c>
      <c r="L987" s="3857" t="s">
        <v>2915</v>
      </c>
      <c r="M987" s="3850" t="s">
        <v>2873</v>
      </c>
    </row>
    <row r="988" spans="1:14" ht="18" x14ac:dyDescent="0.2">
      <c r="A988" s="3845"/>
      <c r="B988" s="3845"/>
      <c r="C988" s="3881"/>
      <c r="D988" s="6" t="s">
        <v>2867</v>
      </c>
      <c r="E988" s="6" t="s">
        <v>2868</v>
      </c>
      <c r="F988" s="6" t="s">
        <v>2870</v>
      </c>
      <c r="G988" s="6" t="s">
        <v>2871</v>
      </c>
      <c r="H988" s="325" t="s">
        <v>3216</v>
      </c>
      <c r="I988" s="325" t="s">
        <v>3217</v>
      </c>
      <c r="J988" s="3863"/>
      <c r="K988" s="3873"/>
      <c r="L988" s="3858"/>
      <c r="M988" s="3851"/>
    </row>
    <row r="989" spans="1:14" x14ac:dyDescent="0.2">
      <c r="A989" s="21"/>
      <c r="B989" s="141" t="s">
        <v>398</v>
      </c>
      <c r="C989" s="141" t="s">
        <v>2503</v>
      </c>
      <c r="D989" s="7"/>
      <c r="E989" s="7"/>
      <c r="L989" s="343"/>
      <c r="M989" s="343"/>
    </row>
    <row r="990" spans="1:14" ht="25.5" x14ac:dyDescent="0.2">
      <c r="A990" s="21">
        <v>1</v>
      </c>
      <c r="B990" s="141" t="s">
        <v>1299</v>
      </c>
      <c r="C990" s="141" t="s">
        <v>2237</v>
      </c>
      <c r="D990" s="22">
        <v>40202</v>
      </c>
      <c r="E990" s="240">
        <v>40414</v>
      </c>
      <c r="F990" s="3969">
        <v>230</v>
      </c>
      <c r="G990" s="3960">
        <v>8</v>
      </c>
      <c r="H990" s="7"/>
      <c r="I990" s="7"/>
      <c r="J990" s="317">
        <v>24</v>
      </c>
      <c r="K990" s="731"/>
      <c r="L990" s="7"/>
      <c r="M990" s="824" t="s">
        <v>3570</v>
      </c>
    </row>
    <row r="991" spans="1:14" ht="53.25" customHeight="1" x14ac:dyDescent="0.2">
      <c r="A991" s="234">
        <v>2</v>
      </c>
      <c r="B991" s="236" t="s">
        <v>2339</v>
      </c>
      <c r="C991" s="367" t="s">
        <v>1349</v>
      </c>
      <c r="D991" s="241">
        <v>40182</v>
      </c>
      <c r="E991" s="242">
        <v>40494</v>
      </c>
      <c r="F991" s="3970"/>
      <c r="G991" s="3962"/>
      <c r="H991" s="7"/>
      <c r="I991" s="7"/>
      <c r="J991" s="363">
        <v>33</v>
      </c>
      <c r="K991" s="363"/>
      <c r="L991" s="7"/>
      <c r="M991" s="370" t="s">
        <v>2238</v>
      </c>
    </row>
    <row r="992" spans="1:14" ht="41.25" customHeight="1" x14ac:dyDescent="0.2">
      <c r="A992" s="14">
        <v>3</v>
      </c>
      <c r="B992" s="235" t="s">
        <v>2340</v>
      </c>
      <c r="C992" s="407" t="s">
        <v>1352</v>
      </c>
      <c r="D992" s="244" t="s">
        <v>2239</v>
      </c>
      <c r="E992" s="245">
        <v>40541</v>
      </c>
      <c r="F992" s="3970"/>
      <c r="G992" s="3962"/>
      <c r="H992" s="243"/>
      <c r="I992" s="243"/>
      <c r="J992" s="364">
        <v>70</v>
      </c>
      <c r="K992" s="364"/>
      <c r="L992" s="7"/>
      <c r="M992" s="370" t="s">
        <v>2240</v>
      </c>
    </row>
    <row r="993" spans="1:13" ht="51" customHeight="1" x14ac:dyDescent="0.2">
      <c r="A993" s="48">
        <v>4</v>
      </c>
      <c r="B993" s="48" t="s">
        <v>400</v>
      </c>
      <c r="C993" s="367" t="s">
        <v>1351</v>
      </c>
      <c r="D993" s="247">
        <v>37283</v>
      </c>
      <c r="E993" s="247">
        <v>40534</v>
      </c>
      <c r="F993" s="3970"/>
      <c r="G993" s="3962"/>
      <c r="H993" s="237"/>
      <c r="I993" s="237"/>
      <c r="J993" s="365">
        <v>20</v>
      </c>
      <c r="K993" s="365"/>
      <c r="L993" s="7"/>
      <c r="M993" s="370" t="s">
        <v>2241</v>
      </c>
    </row>
    <row r="994" spans="1:13" ht="54" customHeight="1" x14ac:dyDescent="0.2">
      <c r="A994" s="14">
        <v>5</v>
      </c>
      <c r="B994" s="14" t="s">
        <v>399</v>
      </c>
      <c r="C994" s="367" t="s">
        <v>1350</v>
      </c>
      <c r="D994" s="249" t="s">
        <v>2242</v>
      </c>
      <c r="E994" s="250">
        <v>40494</v>
      </c>
      <c r="F994" s="3970"/>
      <c r="G994" s="3962"/>
      <c r="H994" s="248"/>
      <c r="I994" s="248"/>
      <c r="J994" s="364">
        <v>28</v>
      </c>
      <c r="K994" s="364"/>
      <c r="L994" s="7"/>
      <c r="M994" s="783" t="s">
        <v>2243</v>
      </c>
    </row>
    <row r="995" spans="1:13" ht="15" customHeight="1" x14ac:dyDescent="0.2">
      <c r="A995" s="21">
        <v>6</v>
      </c>
      <c r="B995" s="42" t="s">
        <v>1298</v>
      </c>
      <c r="C995" s="141" t="s">
        <v>2244</v>
      </c>
      <c r="D995" s="22">
        <v>40218</v>
      </c>
      <c r="E995" s="22">
        <v>40218</v>
      </c>
      <c r="F995" s="3971"/>
      <c r="G995" s="3964"/>
      <c r="H995" s="246"/>
      <c r="I995" s="246"/>
      <c r="J995" s="317">
        <v>4</v>
      </c>
      <c r="K995" s="317"/>
      <c r="L995" s="7"/>
      <c r="M995" s="784" t="s">
        <v>2245</v>
      </c>
    </row>
    <row r="996" spans="1:13" ht="39.75" customHeight="1" x14ac:dyDescent="0.2">
      <c r="A996" s="14">
        <v>7</v>
      </c>
      <c r="B996" s="13" t="s">
        <v>2341</v>
      </c>
      <c r="C996" s="367" t="s">
        <v>1367</v>
      </c>
      <c r="D996" s="250">
        <v>40182</v>
      </c>
      <c r="E996" s="250">
        <v>40344</v>
      </c>
      <c r="F996" s="3969">
        <v>231</v>
      </c>
      <c r="G996" s="798">
        <v>1</v>
      </c>
      <c r="H996" s="7"/>
      <c r="I996" s="7"/>
      <c r="J996" s="318" t="s">
        <v>1381</v>
      </c>
      <c r="K996" s="318"/>
      <c r="L996" s="7"/>
      <c r="M996" s="370" t="s">
        <v>2247</v>
      </c>
    </row>
    <row r="997" spans="1:13" x14ac:dyDescent="0.2">
      <c r="A997" s="21">
        <v>8</v>
      </c>
      <c r="B997" s="13" t="s">
        <v>2341</v>
      </c>
      <c r="C997" s="367" t="s">
        <v>1367</v>
      </c>
      <c r="D997" s="202">
        <v>40344</v>
      </c>
      <c r="E997" s="202">
        <v>40540</v>
      </c>
      <c r="F997" s="3970"/>
      <c r="G997" s="3960">
        <v>2</v>
      </c>
      <c r="H997" s="246"/>
      <c r="I997" s="246"/>
      <c r="J997" s="320" t="s">
        <v>2248</v>
      </c>
      <c r="K997" s="320"/>
      <c r="L997" s="7"/>
      <c r="M997" s="785"/>
    </row>
    <row r="998" spans="1:13" ht="42" customHeight="1" x14ac:dyDescent="0.2">
      <c r="A998" s="14">
        <v>8</v>
      </c>
      <c r="B998" s="14" t="s">
        <v>1736</v>
      </c>
      <c r="C998" s="367" t="s">
        <v>2249</v>
      </c>
      <c r="D998" s="250">
        <v>40284</v>
      </c>
      <c r="E998" s="250">
        <v>40284</v>
      </c>
      <c r="F998" s="3971"/>
      <c r="G998" s="3964"/>
      <c r="H998" s="7"/>
      <c r="I998" s="7"/>
      <c r="J998" s="364">
        <v>8</v>
      </c>
      <c r="K998" s="762"/>
      <c r="L998" s="7"/>
      <c r="M998" s="370" t="s">
        <v>2250</v>
      </c>
    </row>
    <row r="999" spans="1:13" x14ac:dyDescent="0.2">
      <c r="H999" s="820"/>
      <c r="I999" s="820"/>
    </row>
    <row r="1000" spans="1:13" x14ac:dyDescent="0.2">
      <c r="A1000" s="17" t="s">
        <v>908</v>
      </c>
      <c r="B1000" s="329"/>
      <c r="I1000" s="229"/>
      <c r="J1000" s="229"/>
      <c r="K1000" s="229"/>
      <c r="L1000" s="229"/>
      <c r="M1000" s="229"/>
    </row>
    <row r="1001" spans="1:13" x14ac:dyDescent="0.2">
      <c r="A1001" t="s">
        <v>2723</v>
      </c>
      <c r="B1001" s="329"/>
      <c r="F1001" s="36" t="s">
        <v>2722</v>
      </c>
      <c r="G1001" s="36"/>
      <c r="I1001" s="229"/>
      <c r="J1001" s="229"/>
      <c r="K1001" s="229"/>
      <c r="L1001" s="229"/>
      <c r="M1001" s="229"/>
    </row>
    <row r="1002" spans="1:13" x14ac:dyDescent="0.2">
      <c r="A1002" s="17" t="s">
        <v>2727</v>
      </c>
      <c r="B1002" s="329"/>
      <c r="E1002" s="3" t="s">
        <v>2860</v>
      </c>
      <c r="F1002" s="330" t="s">
        <v>2861</v>
      </c>
      <c r="G1002" s="331"/>
      <c r="H1002" s="301" t="s">
        <v>2862</v>
      </c>
      <c r="I1002" s="229"/>
      <c r="J1002" s="229"/>
      <c r="K1002" s="229"/>
      <c r="L1002" s="229"/>
      <c r="M1002" s="229"/>
    </row>
    <row r="1003" spans="1:13" x14ac:dyDescent="0.2">
      <c r="A1003" s="329"/>
      <c r="B1003" s="329"/>
      <c r="C1003" s="329"/>
      <c r="E1003" s="301"/>
      <c r="F1003" s="330"/>
      <c r="G1003" s="331"/>
      <c r="H1003" s="301"/>
      <c r="I1003" s="229"/>
      <c r="J1003" s="229"/>
      <c r="K1003" s="229"/>
      <c r="L1003" s="229"/>
      <c r="M1003" s="229"/>
    </row>
    <row r="1004" spans="1:13" x14ac:dyDescent="0.2">
      <c r="A1004" s="329"/>
      <c r="B1004" s="329"/>
    </row>
    <row r="1006" spans="1:13" ht="12.75" customHeight="1" x14ac:dyDescent="0.2">
      <c r="A1006" s="3860"/>
      <c r="B1006" s="3860"/>
      <c r="C1006" s="3880" t="s">
        <v>2859</v>
      </c>
      <c r="D1006" s="3998"/>
      <c r="E1006" s="3998"/>
      <c r="F1006" s="3998"/>
      <c r="G1006" s="3998"/>
      <c r="H1006" s="3998"/>
      <c r="I1006" s="3998"/>
      <c r="J1006" s="3998"/>
      <c r="K1006" s="3999"/>
      <c r="L1006" s="3852" t="s">
        <v>2858</v>
      </c>
      <c r="M1006" s="3852"/>
    </row>
    <row r="1007" spans="1:13" x14ac:dyDescent="0.2">
      <c r="A1007" s="3860"/>
      <c r="B1007" s="3860"/>
      <c r="C1007" s="3914"/>
      <c r="D1007" s="3893"/>
      <c r="E1007" s="3893"/>
      <c r="F1007" s="3893"/>
      <c r="G1007" s="3893"/>
      <c r="H1007" s="3893"/>
      <c r="I1007" s="3893"/>
      <c r="J1007" s="3893"/>
      <c r="K1007" s="4000"/>
      <c r="L1007" s="3852"/>
      <c r="M1007" s="3852"/>
    </row>
    <row r="1008" spans="1:13" x14ac:dyDescent="0.2">
      <c r="A1008" s="3860"/>
      <c r="B1008" s="3860"/>
      <c r="C1008" s="3914"/>
      <c r="D1008" s="3893"/>
      <c r="E1008" s="3893"/>
      <c r="F1008" s="3893"/>
      <c r="G1008" s="3893"/>
      <c r="H1008" s="3893"/>
      <c r="I1008" s="3893"/>
      <c r="J1008" s="3893"/>
      <c r="K1008" s="4000"/>
      <c r="L1008" s="3852"/>
      <c r="M1008" s="3852"/>
    </row>
    <row r="1009" spans="1:13" ht="15.75" customHeight="1" x14ac:dyDescent="0.2">
      <c r="A1009" s="3860"/>
      <c r="B1009" s="3860"/>
      <c r="C1009" s="3853" t="s">
        <v>2720</v>
      </c>
      <c r="D1009" s="3853"/>
      <c r="E1009" s="3853"/>
      <c r="F1009" s="3853"/>
      <c r="G1009" s="3853"/>
      <c r="H1009" s="3853"/>
      <c r="I1009" s="3853"/>
      <c r="J1009" s="3853"/>
      <c r="K1009" s="3853"/>
      <c r="L1009" s="3852" t="s">
        <v>1208</v>
      </c>
      <c r="M1009" s="3852"/>
    </row>
    <row r="1010" spans="1:13" ht="15.75" customHeight="1" x14ac:dyDescent="0.2">
      <c r="A1010" s="3860"/>
      <c r="B1010" s="3860"/>
      <c r="C1010" s="3853"/>
      <c r="D1010" s="3853"/>
      <c r="E1010" s="3853"/>
      <c r="F1010" s="3853"/>
      <c r="G1010" s="3853"/>
      <c r="H1010" s="3853"/>
      <c r="I1010" s="3853"/>
      <c r="J1010" s="3853"/>
      <c r="K1010" s="3853"/>
      <c r="L1010" s="3852"/>
      <c r="M1010" s="3852"/>
    </row>
    <row r="1011" spans="1:13" ht="15.75" customHeight="1" x14ac:dyDescent="0.2">
      <c r="A1011" s="3860"/>
      <c r="B1011" s="3860"/>
      <c r="C1011" s="3853"/>
      <c r="D1011" s="3853"/>
      <c r="E1011" s="3853"/>
      <c r="F1011" s="3853"/>
      <c r="G1011" s="3853"/>
      <c r="H1011" s="3853"/>
      <c r="I1011" s="3853"/>
      <c r="J1011" s="3853"/>
      <c r="K1011" s="3853"/>
      <c r="L1011" s="3852"/>
      <c r="M1011" s="3852"/>
    </row>
    <row r="1013" spans="1:13" x14ac:dyDescent="0.2">
      <c r="A1013" t="s">
        <v>1231</v>
      </c>
      <c r="J1013" s="17" t="s">
        <v>1658</v>
      </c>
      <c r="K1013" s="17"/>
    </row>
    <row r="1014" spans="1:13" x14ac:dyDescent="0.2">
      <c r="A1014" s="17" t="s">
        <v>1114</v>
      </c>
      <c r="F1014" s="17" t="s">
        <v>1213</v>
      </c>
    </row>
    <row r="1015" spans="1:13" x14ac:dyDescent="0.2">
      <c r="A1015" s="17" t="s">
        <v>926</v>
      </c>
      <c r="J1015" s="3844"/>
      <c r="K1015" s="3844"/>
      <c r="L1015" s="3844"/>
      <c r="M1015" s="3844"/>
    </row>
    <row r="1016" spans="1:13" x14ac:dyDescent="0.2">
      <c r="A1016" s="17" t="s">
        <v>878</v>
      </c>
      <c r="J1016" s="71"/>
      <c r="K1016" s="71"/>
      <c r="L1016" s="71"/>
      <c r="M1016" s="71"/>
    </row>
    <row r="1017" spans="1:13" x14ac:dyDescent="0.2">
      <c r="J1017" s="4"/>
      <c r="K1017" s="4"/>
      <c r="L1017" s="4"/>
      <c r="M1017" s="4"/>
    </row>
    <row r="1018" spans="1:13" ht="24.75" customHeight="1" x14ac:dyDescent="0.2">
      <c r="A1018" s="3845" t="s">
        <v>2864</v>
      </c>
      <c r="B1018" s="3845" t="s">
        <v>2865</v>
      </c>
      <c r="C1018" s="3880" t="s">
        <v>1212</v>
      </c>
      <c r="D1018" s="3863" t="s">
        <v>2866</v>
      </c>
      <c r="E1018" s="3864"/>
      <c r="F1018" s="3848" t="s">
        <v>3430</v>
      </c>
      <c r="G1018" s="3849"/>
      <c r="H1018" s="3841" t="s">
        <v>3429</v>
      </c>
      <c r="I1018" s="3841"/>
      <c r="J1018" s="3863" t="s">
        <v>1211</v>
      </c>
      <c r="K1018" s="3872" t="s">
        <v>2872</v>
      </c>
      <c r="L1018" s="3857" t="s">
        <v>2915</v>
      </c>
      <c r="M1018" s="3850" t="s">
        <v>2873</v>
      </c>
    </row>
    <row r="1019" spans="1:13" ht="13.5" customHeight="1" x14ac:dyDescent="0.2">
      <c r="A1019" s="3845"/>
      <c r="B1019" s="3845"/>
      <c r="C1019" s="3881"/>
      <c r="D1019" s="6" t="s">
        <v>2867</v>
      </c>
      <c r="E1019" s="6" t="s">
        <v>2868</v>
      </c>
      <c r="F1019" s="6" t="s">
        <v>2870</v>
      </c>
      <c r="G1019" s="6" t="s">
        <v>2871</v>
      </c>
      <c r="H1019" s="325" t="s">
        <v>3216</v>
      </c>
      <c r="I1019" s="325" t="s">
        <v>3217</v>
      </c>
      <c r="J1019" s="3863"/>
      <c r="K1019" s="3873"/>
      <c r="L1019" s="3858"/>
      <c r="M1019" s="3851"/>
    </row>
    <row r="1020" spans="1:13" x14ac:dyDescent="0.2">
      <c r="A1020" s="7"/>
      <c r="B1020" s="21" t="s">
        <v>1115</v>
      </c>
      <c r="C1020" s="367" t="s">
        <v>2503</v>
      </c>
      <c r="D1020" s="107">
        <v>40191</v>
      </c>
      <c r="E1020" s="22">
        <v>40191</v>
      </c>
      <c r="F1020" s="7"/>
      <c r="G1020" s="1"/>
      <c r="H1020" s="7"/>
      <c r="I1020" s="7"/>
      <c r="J1020" s="289"/>
      <c r="K1020" s="289"/>
      <c r="L1020" s="7"/>
      <c r="M1020" s="7"/>
    </row>
    <row r="1021" spans="1:13" ht="55.5" customHeight="1" x14ac:dyDescent="0.2">
      <c r="A1021" s="7"/>
      <c r="B1021" s="135" t="s">
        <v>1309</v>
      </c>
      <c r="C1021" s="421" t="s">
        <v>1116</v>
      </c>
      <c r="D1021" s="8">
        <v>40235</v>
      </c>
      <c r="E1021" s="22">
        <v>40415</v>
      </c>
      <c r="F1021" s="766">
        <v>231</v>
      </c>
      <c r="G1021" s="766">
        <v>3</v>
      </c>
      <c r="H1021" s="7"/>
      <c r="I1021" s="7"/>
      <c r="J1021" s="366">
        <v>91</v>
      </c>
      <c r="K1021" s="366"/>
      <c r="L1021" s="7"/>
      <c r="M1021" s="215" t="s">
        <v>1119</v>
      </c>
    </row>
    <row r="1022" spans="1:13" ht="93" customHeight="1" x14ac:dyDescent="0.2">
      <c r="A1022" s="7"/>
      <c r="B1022" s="135" t="s">
        <v>1120</v>
      </c>
      <c r="C1022" s="421" t="s">
        <v>2719</v>
      </c>
      <c r="D1022" s="8"/>
      <c r="E1022" s="7"/>
      <c r="F1022" s="766">
        <v>231</v>
      </c>
      <c r="G1022" s="766">
        <v>4</v>
      </c>
      <c r="H1022" s="12">
        <v>1</v>
      </c>
      <c r="I1022" s="7"/>
      <c r="J1022" s="366">
        <v>176</v>
      </c>
      <c r="K1022" s="366"/>
      <c r="L1022" s="7"/>
      <c r="M1022" s="215" t="s">
        <v>1121</v>
      </c>
    </row>
    <row r="1023" spans="1:13" ht="15" x14ac:dyDescent="0.2">
      <c r="A1023" s="7"/>
      <c r="B1023" s="21" t="s">
        <v>1117</v>
      </c>
      <c r="C1023" s="422" t="s">
        <v>2527</v>
      </c>
      <c r="D1023" s="8">
        <v>40207</v>
      </c>
      <c r="E1023" s="22">
        <v>40605</v>
      </c>
      <c r="F1023" s="799"/>
      <c r="G1023" s="799"/>
      <c r="H1023" s="7"/>
      <c r="I1023" s="7"/>
      <c r="J1023" s="317"/>
      <c r="K1023" s="317"/>
      <c r="L1023" s="7"/>
      <c r="M1023" s="109"/>
    </row>
    <row r="1024" spans="1:13" ht="15" x14ac:dyDescent="0.2">
      <c r="A1024" s="7"/>
      <c r="B1024" s="21" t="s">
        <v>1310</v>
      </c>
      <c r="C1024" s="367" t="s">
        <v>1118</v>
      </c>
      <c r="D1024" s="7"/>
      <c r="E1024" s="7"/>
      <c r="F1024" s="766">
        <v>231</v>
      </c>
      <c r="G1024" s="766">
        <v>3</v>
      </c>
      <c r="H1024" s="7"/>
      <c r="I1024" s="7"/>
      <c r="J1024" s="317">
        <v>31</v>
      </c>
      <c r="K1024" s="317"/>
      <c r="L1024" s="7"/>
      <c r="M1024" s="7"/>
    </row>
    <row r="1025" spans="1:13" x14ac:dyDescent="0.2">
      <c r="A1025" s="36"/>
      <c r="B1025" s="36"/>
      <c r="C1025" s="36"/>
      <c r="D1025" s="36"/>
      <c r="E1025" s="36"/>
      <c r="F1025" s="36"/>
      <c r="G1025" s="36"/>
      <c r="H1025" s="36"/>
      <c r="I1025" s="36"/>
      <c r="J1025" s="36"/>
      <c r="K1025" s="36"/>
      <c r="L1025" s="36"/>
      <c r="M1025" s="36"/>
    </row>
    <row r="1026" spans="1:13" x14ac:dyDescent="0.2">
      <c r="A1026" s="17" t="s">
        <v>908</v>
      </c>
      <c r="B1026" s="329"/>
      <c r="I1026" s="36"/>
      <c r="J1026" s="36"/>
      <c r="K1026" s="36"/>
      <c r="L1026" s="36"/>
      <c r="M1026" s="36"/>
    </row>
    <row r="1027" spans="1:13" x14ac:dyDescent="0.2">
      <c r="A1027" t="s">
        <v>2723</v>
      </c>
      <c r="B1027" s="329"/>
      <c r="F1027" s="36" t="s">
        <v>2722</v>
      </c>
      <c r="G1027" s="36"/>
      <c r="I1027" s="36"/>
      <c r="J1027" s="36"/>
      <c r="K1027" s="36"/>
      <c r="L1027" s="36"/>
      <c r="M1027" s="36"/>
    </row>
    <row r="1028" spans="1:13" x14ac:dyDescent="0.2">
      <c r="A1028" s="17" t="s">
        <v>2727</v>
      </c>
      <c r="B1028" s="329"/>
      <c r="E1028" s="3" t="s">
        <v>2860</v>
      </c>
      <c r="F1028" s="330" t="s">
        <v>2861</v>
      </c>
      <c r="G1028" s="331"/>
      <c r="H1028" s="301" t="s">
        <v>2862</v>
      </c>
      <c r="I1028" s="36"/>
      <c r="J1028" s="36"/>
      <c r="K1028" s="36"/>
      <c r="L1028" s="36"/>
      <c r="M1028" s="36"/>
    </row>
    <row r="1029" spans="1:13" x14ac:dyDescent="0.2">
      <c r="A1029" s="329"/>
      <c r="B1029" s="329"/>
      <c r="E1029" s="301"/>
      <c r="F1029" s="330"/>
      <c r="G1029" s="331"/>
      <c r="H1029" s="301"/>
    </row>
    <row r="1030" spans="1:13" x14ac:dyDescent="0.2">
      <c r="A1030" s="329"/>
      <c r="B1030" s="329"/>
      <c r="I1030" s="136"/>
      <c r="J1030" s="137"/>
      <c r="K1030" s="137"/>
    </row>
    <row r="1033" spans="1:13" ht="12.75" customHeight="1" x14ac:dyDescent="0.2">
      <c r="A1033" s="3860"/>
      <c r="B1033" s="3860"/>
      <c r="C1033" s="3880" t="s">
        <v>2859</v>
      </c>
      <c r="D1033" s="3998"/>
      <c r="E1033" s="3998"/>
      <c r="F1033" s="3998"/>
      <c r="G1033" s="3998"/>
      <c r="H1033" s="3998"/>
      <c r="I1033" s="3998"/>
      <c r="J1033" s="3998"/>
      <c r="K1033" s="3999"/>
      <c r="L1033" s="3852" t="s">
        <v>2858</v>
      </c>
      <c r="M1033" s="3852"/>
    </row>
    <row r="1034" spans="1:13" x14ac:dyDescent="0.2">
      <c r="A1034" s="3860"/>
      <c r="B1034" s="3860"/>
      <c r="C1034" s="3914"/>
      <c r="D1034" s="3893"/>
      <c r="E1034" s="3893"/>
      <c r="F1034" s="3893"/>
      <c r="G1034" s="3893"/>
      <c r="H1034" s="3893"/>
      <c r="I1034" s="3893"/>
      <c r="J1034" s="3893"/>
      <c r="K1034" s="4000"/>
      <c r="L1034" s="3852"/>
      <c r="M1034" s="3852"/>
    </row>
    <row r="1035" spans="1:13" x14ac:dyDescent="0.2">
      <c r="A1035" s="3860"/>
      <c r="B1035" s="3860"/>
      <c r="C1035" s="3914"/>
      <c r="D1035" s="3893"/>
      <c r="E1035" s="3893"/>
      <c r="F1035" s="3893"/>
      <c r="G1035" s="3893"/>
      <c r="H1035" s="3893"/>
      <c r="I1035" s="3893"/>
      <c r="J1035" s="3893"/>
      <c r="K1035" s="4000"/>
      <c r="L1035" s="3852"/>
      <c r="M1035" s="3852"/>
    </row>
    <row r="1036" spans="1:13" ht="15.75" customHeight="1" x14ac:dyDescent="0.2">
      <c r="A1036" s="3860"/>
      <c r="B1036" s="3860"/>
      <c r="C1036" s="3853" t="s">
        <v>2720</v>
      </c>
      <c r="D1036" s="3853"/>
      <c r="E1036" s="3853"/>
      <c r="F1036" s="3853"/>
      <c r="G1036" s="3853"/>
      <c r="H1036" s="3853"/>
      <c r="I1036" s="3853"/>
      <c r="J1036" s="3853"/>
      <c r="K1036" s="3853"/>
      <c r="L1036" s="3852" t="s">
        <v>1208</v>
      </c>
      <c r="M1036" s="3852"/>
    </row>
    <row r="1037" spans="1:13" ht="15.75" customHeight="1" x14ac:dyDescent="0.2">
      <c r="A1037" s="3860"/>
      <c r="B1037" s="3860"/>
      <c r="C1037" s="3853"/>
      <c r="D1037" s="3853"/>
      <c r="E1037" s="3853"/>
      <c r="F1037" s="3853"/>
      <c r="G1037" s="3853"/>
      <c r="H1037" s="3853"/>
      <c r="I1037" s="3853"/>
      <c r="J1037" s="3853"/>
      <c r="K1037" s="3853"/>
      <c r="L1037" s="3852"/>
      <c r="M1037" s="3852"/>
    </row>
    <row r="1038" spans="1:13" ht="15.75" customHeight="1" x14ac:dyDescent="0.2">
      <c r="A1038" s="3860"/>
      <c r="B1038" s="3860"/>
      <c r="C1038" s="3853"/>
      <c r="D1038" s="3853"/>
      <c r="E1038" s="3853"/>
      <c r="F1038" s="3853"/>
      <c r="G1038" s="3853"/>
      <c r="H1038" s="3853"/>
      <c r="I1038" s="3853"/>
      <c r="J1038" s="3853"/>
      <c r="K1038" s="3853"/>
      <c r="L1038" s="3852"/>
      <c r="M1038" s="3852"/>
    </row>
    <row r="1039" spans="1:13" ht="15.75" x14ac:dyDescent="0.2">
      <c r="A1039" s="4"/>
      <c r="B1039" s="4"/>
      <c r="C1039" s="72"/>
      <c r="D1039" s="72"/>
      <c r="E1039" s="72"/>
      <c r="F1039" s="72"/>
      <c r="G1039" s="72"/>
      <c r="H1039" s="72"/>
      <c r="I1039" s="72"/>
      <c r="J1039" s="72"/>
      <c r="K1039" s="72"/>
      <c r="L1039" s="72"/>
      <c r="M1039" s="72"/>
    </row>
    <row r="1040" spans="1:13" x14ac:dyDescent="0.2">
      <c r="A1040" t="s">
        <v>1231</v>
      </c>
      <c r="J1040" s="17" t="s">
        <v>1136</v>
      </c>
      <c r="K1040" s="17"/>
    </row>
    <row r="1041" spans="1:13" x14ac:dyDescent="0.2">
      <c r="A1041" s="17" t="s">
        <v>1114</v>
      </c>
      <c r="F1041" s="17" t="s">
        <v>1213</v>
      </c>
    </row>
    <row r="1042" spans="1:13" x14ac:dyDescent="0.2">
      <c r="A1042" s="17" t="s">
        <v>926</v>
      </c>
      <c r="J1042" s="3844"/>
      <c r="K1042" s="3844"/>
      <c r="L1042" s="3844"/>
      <c r="M1042" s="3844"/>
    </row>
    <row r="1043" spans="1:13" x14ac:dyDescent="0.2">
      <c r="A1043" s="17" t="s">
        <v>878</v>
      </c>
      <c r="J1043" s="71"/>
      <c r="K1043" s="71"/>
      <c r="L1043" s="71"/>
      <c r="M1043" s="71"/>
    </row>
    <row r="1044" spans="1:13" x14ac:dyDescent="0.2">
      <c r="J1044" s="4"/>
      <c r="K1044" s="4"/>
      <c r="L1044" s="4"/>
      <c r="M1044" s="4"/>
    </row>
    <row r="1046" spans="1:13" ht="24.75" customHeight="1" x14ac:dyDescent="0.2">
      <c r="A1046" s="3872" t="s">
        <v>2864</v>
      </c>
      <c r="B1046" s="3872" t="s">
        <v>2865</v>
      </c>
      <c r="C1046" s="3880" t="s">
        <v>1212</v>
      </c>
      <c r="D1046" s="3863" t="s">
        <v>2866</v>
      </c>
      <c r="E1046" s="3864"/>
      <c r="F1046" s="3996" t="s">
        <v>3430</v>
      </c>
      <c r="G1046" s="3997"/>
      <c r="H1046" s="3841" t="s">
        <v>3429</v>
      </c>
      <c r="I1046" s="3841"/>
      <c r="J1046" s="3845" t="s">
        <v>1211</v>
      </c>
      <c r="K1046" s="3872" t="s">
        <v>2872</v>
      </c>
      <c r="L1046" s="3857" t="s">
        <v>2915</v>
      </c>
      <c r="M1046" s="3850" t="s">
        <v>2873</v>
      </c>
    </row>
    <row r="1047" spans="1:13" ht="15" customHeight="1" x14ac:dyDescent="0.2">
      <c r="A1047" s="3873"/>
      <c r="B1047" s="3873"/>
      <c r="C1047" s="3881"/>
      <c r="D1047" s="6" t="s">
        <v>2867</v>
      </c>
      <c r="E1047" s="6" t="s">
        <v>2868</v>
      </c>
      <c r="F1047" s="6" t="s">
        <v>2870</v>
      </c>
      <c r="G1047" s="6" t="s">
        <v>2871</v>
      </c>
      <c r="H1047" s="325" t="s">
        <v>3216</v>
      </c>
      <c r="I1047" s="325" t="s">
        <v>3217</v>
      </c>
      <c r="J1047" s="3845"/>
      <c r="K1047" s="3873"/>
      <c r="L1047" s="3858"/>
      <c r="M1047" s="3851"/>
    </row>
    <row r="1048" spans="1:13" x14ac:dyDescent="0.2">
      <c r="A1048" s="7"/>
      <c r="B1048" s="21" t="s">
        <v>1122</v>
      </c>
      <c r="C1048" s="367" t="s">
        <v>1123</v>
      </c>
      <c r="D1048" s="8"/>
      <c r="E1048" s="7"/>
      <c r="F1048" s="7"/>
      <c r="G1048" s="1"/>
      <c r="H1048" s="7"/>
      <c r="I1048" s="7"/>
      <c r="J1048" s="1"/>
      <c r="K1048" s="1"/>
      <c r="L1048" s="7"/>
      <c r="M1048" s="7"/>
    </row>
    <row r="1049" spans="1:13" ht="25.5" x14ac:dyDescent="0.2">
      <c r="A1049" s="7"/>
      <c r="B1049" s="135" t="s">
        <v>1124</v>
      </c>
      <c r="C1049" s="419" t="s">
        <v>1125</v>
      </c>
      <c r="D1049" s="8">
        <v>40338</v>
      </c>
      <c r="E1049" s="8">
        <v>40469</v>
      </c>
      <c r="F1049" s="3969">
        <v>231</v>
      </c>
      <c r="G1049" s="766">
        <v>5</v>
      </c>
      <c r="H1049" s="28" t="s">
        <v>1280</v>
      </c>
      <c r="I1049" s="7"/>
      <c r="J1049" s="1">
        <v>300</v>
      </c>
      <c r="K1049" s="1"/>
      <c r="M1049" s="85" t="s">
        <v>1126</v>
      </c>
    </row>
    <row r="1050" spans="1:13" ht="25.5" x14ac:dyDescent="0.2">
      <c r="A1050" s="7"/>
      <c r="B1050" s="135" t="s">
        <v>1124</v>
      </c>
      <c r="C1050" s="419" t="s">
        <v>1125</v>
      </c>
      <c r="D1050" s="22">
        <v>40470</v>
      </c>
      <c r="E1050" s="8">
        <v>40615</v>
      </c>
      <c r="F1050" s="3970"/>
      <c r="G1050" s="766">
        <v>6</v>
      </c>
      <c r="H1050" s="28" t="s">
        <v>1281</v>
      </c>
      <c r="I1050" s="7"/>
      <c r="J1050" s="1">
        <v>300</v>
      </c>
      <c r="K1050" s="1"/>
      <c r="L1050" s="7"/>
      <c r="M1050" s="7"/>
    </row>
    <row r="1051" spans="1:13" ht="15" x14ac:dyDescent="0.2">
      <c r="A1051" s="7"/>
      <c r="B1051" s="21" t="s">
        <v>1127</v>
      </c>
      <c r="C1051" s="141" t="s">
        <v>1128</v>
      </c>
      <c r="D1051" s="22">
        <v>40339</v>
      </c>
      <c r="E1051" s="8">
        <v>40228</v>
      </c>
      <c r="F1051" s="3971"/>
      <c r="G1051" s="766">
        <v>7</v>
      </c>
      <c r="H1051" s="28" t="s">
        <v>1280</v>
      </c>
      <c r="I1051" s="7"/>
      <c r="J1051" s="1">
        <v>300</v>
      </c>
      <c r="K1051" s="1"/>
      <c r="L1051" s="7"/>
      <c r="M1051" s="7"/>
    </row>
    <row r="1052" spans="1:13" ht="15" x14ac:dyDescent="0.2">
      <c r="A1052" s="7"/>
      <c r="B1052" s="21" t="s">
        <v>1127</v>
      </c>
      <c r="C1052" s="141" t="s">
        <v>1128</v>
      </c>
      <c r="D1052" s="22">
        <v>40228</v>
      </c>
      <c r="E1052" s="8">
        <v>40485</v>
      </c>
      <c r="F1052" s="766">
        <v>231</v>
      </c>
      <c r="G1052" s="766">
        <v>1</v>
      </c>
      <c r="H1052" s="28" t="s">
        <v>1281</v>
      </c>
      <c r="I1052" s="7"/>
      <c r="J1052" s="1">
        <v>300</v>
      </c>
      <c r="K1052" s="1"/>
      <c r="L1052" s="7"/>
      <c r="M1052" s="7"/>
    </row>
    <row r="1053" spans="1:13" x14ac:dyDescent="0.2">
      <c r="A1053" s="7"/>
      <c r="B1053" s="21" t="s">
        <v>1129</v>
      </c>
      <c r="C1053" s="367" t="s">
        <v>1325</v>
      </c>
      <c r="D1053" s="22">
        <v>40179</v>
      </c>
      <c r="E1053" s="8">
        <v>40543</v>
      </c>
      <c r="F1053" s="3969">
        <v>232</v>
      </c>
      <c r="G1053" s="3969">
        <v>3</v>
      </c>
      <c r="H1053" s="7"/>
      <c r="I1053" s="7"/>
      <c r="J1053" s="1">
        <v>3</v>
      </c>
      <c r="K1053" s="1"/>
      <c r="L1053" s="7"/>
      <c r="M1053" s="7"/>
    </row>
    <row r="1054" spans="1:13" x14ac:dyDescent="0.2">
      <c r="A1054" s="7"/>
      <c r="B1054" s="21" t="s">
        <v>1130</v>
      </c>
      <c r="C1054" s="141" t="s">
        <v>1329</v>
      </c>
      <c r="D1054" s="7"/>
      <c r="E1054" s="8"/>
      <c r="F1054" s="3970"/>
      <c r="G1054" s="3970"/>
      <c r="H1054" s="7"/>
      <c r="I1054" s="7"/>
      <c r="J1054" s="1"/>
      <c r="K1054" s="1"/>
      <c r="L1054" s="7"/>
      <c r="M1054" s="7"/>
    </row>
    <row r="1055" spans="1:13" ht="25.5" x14ac:dyDescent="0.2">
      <c r="A1055" s="7"/>
      <c r="B1055" s="21" t="s">
        <v>1134</v>
      </c>
      <c r="C1055" s="419" t="s">
        <v>1135</v>
      </c>
      <c r="D1055" s="22">
        <v>40350</v>
      </c>
      <c r="E1055" s="8">
        <v>40350</v>
      </c>
      <c r="F1055" s="3970"/>
      <c r="G1055" s="3970"/>
      <c r="H1055" s="7"/>
      <c r="I1055" s="7"/>
      <c r="J1055" s="1">
        <v>6</v>
      </c>
      <c r="K1055" s="1"/>
      <c r="L1055" s="7"/>
      <c r="M1055" s="7"/>
    </row>
    <row r="1056" spans="1:13" x14ac:dyDescent="0.2">
      <c r="A1056" s="7"/>
      <c r="B1056" s="21" t="s">
        <v>1132</v>
      </c>
      <c r="C1056" s="383" t="s">
        <v>2775</v>
      </c>
      <c r="D1056" s="22">
        <v>40407</v>
      </c>
      <c r="E1056" s="8">
        <v>40414</v>
      </c>
      <c r="F1056" s="3970"/>
      <c r="G1056" s="3970"/>
      <c r="H1056" s="7"/>
      <c r="I1056" s="7"/>
      <c r="J1056" s="1">
        <v>27</v>
      </c>
      <c r="K1056" s="1"/>
      <c r="L1056" s="7"/>
      <c r="M1056" s="7"/>
    </row>
    <row r="1057" spans="1:13" x14ac:dyDescent="0.2">
      <c r="A1057" s="7"/>
      <c r="B1057" s="21" t="s">
        <v>1131</v>
      </c>
      <c r="C1057" s="383" t="s">
        <v>1133</v>
      </c>
      <c r="D1057" s="22">
        <v>40232</v>
      </c>
      <c r="E1057" s="8">
        <v>40295</v>
      </c>
      <c r="F1057" s="3970"/>
      <c r="G1057" s="3970"/>
      <c r="H1057" s="7"/>
      <c r="I1057" s="7"/>
      <c r="J1057" s="1">
        <v>13</v>
      </c>
      <c r="K1057" s="1"/>
      <c r="L1057" s="7"/>
      <c r="M1057" s="7"/>
    </row>
    <row r="1058" spans="1:13" x14ac:dyDescent="0.2">
      <c r="A1058" s="7"/>
      <c r="B1058" s="20"/>
      <c r="C1058" s="290"/>
      <c r="D1058" s="8"/>
      <c r="E1058" s="7"/>
      <c r="F1058" s="3970"/>
      <c r="G1058" s="3970"/>
      <c r="H1058" s="7"/>
      <c r="I1058" s="7"/>
      <c r="J1058" s="1"/>
      <c r="K1058" s="1"/>
      <c r="L1058" s="7"/>
      <c r="M1058" s="7"/>
    </row>
    <row r="1059" spans="1:13" x14ac:dyDescent="0.2">
      <c r="A1059" s="7"/>
      <c r="B1059" s="20"/>
      <c r="C1059" s="290"/>
      <c r="D1059" s="8"/>
      <c r="E1059" s="7"/>
      <c r="F1059" s="3971"/>
      <c r="G1059" s="3971"/>
      <c r="H1059" s="7"/>
      <c r="I1059" s="7"/>
      <c r="J1059" s="1"/>
      <c r="K1059" s="1"/>
      <c r="L1059" s="7"/>
      <c r="M1059" s="7"/>
    </row>
    <row r="1061" spans="1:13" x14ac:dyDescent="0.2">
      <c r="A1061" s="17" t="s">
        <v>908</v>
      </c>
      <c r="B1061" s="329"/>
      <c r="I1061" s="36"/>
      <c r="J1061" s="36"/>
      <c r="K1061" s="36"/>
      <c r="L1061" s="36"/>
      <c r="M1061" s="36"/>
    </row>
    <row r="1062" spans="1:13" x14ac:dyDescent="0.2">
      <c r="A1062" t="s">
        <v>2723</v>
      </c>
      <c r="B1062" s="329"/>
      <c r="F1062" s="36" t="s">
        <v>2722</v>
      </c>
      <c r="G1062" s="36"/>
      <c r="I1062" s="36"/>
      <c r="J1062" s="36"/>
      <c r="K1062" s="36"/>
      <c r="L1062" s="36"/>
      <c r="M1062" s="36"/>
    </row>
    <row r="1063" spans="1:13" x14ac:dyDescent="0.2">
      <c r="A1063" s="17" t="s">
        <v>2727</v>
      </c>
      <c r="B1063" s="329"/>
      <c r="E1063" s="3" t="s">
        <v>2860</v>
      </c>
      <c r="F1063" s="330" t="s">
        <v>2861</v>
      </c>
      <c r="G1063" s="331"/>
      <c r="H1063" s="301" t="s">
        <v>2862</v>
      </c>
      <c r="I1063" s="36"/>
      <c r="J1063" s="36"/>
      <c r="K1063" s="36"/>
      <c r="L1063" s="36"/>
      <c r="M1063" s="36"/>
    </row>
    <row r="1064" spans="1:13" x14ac:dyDescent="0.2">
      <c r="A1064" s="329"/>
      <c r="B1064" s="329"/>
      <c r="E1064" s="301"/>
      <c r="F1064" s="330"/>
      <c r="G1064" s="331"/>
      <c r="H1064" s="301"/>
      <c r="I1064" s="36"/>
      <c r="J1064" s="36"/>
      <c r="K1064" s="36"/>
      <c r="L1064" s="36"/>
      <c r="M1064" s="36"/>
    </row>
    <row r="1065" spans="1:13" x14ac:dyDescent="0.2">
      <c r="A1065" s="329"/>
      <c r="B1065" s="329"/>
      <c r="D1065" s="329"/>
    </row>
    <row r="1068" spans="1:13" ht="12.75" customHeight="1" x14ac:dyDescent="0.2">
      <c r="A1068" s="3860"/>
      <c r="B1068" s="3860"/>
      <c r="C1068" s="3880" t="s">
        <v>2859</v>
      </c>
      <c r="D1068" s="3998"/>
      <c r="E1068" s="3998"/>
      <c r="F1068" s="3998"/>
      <c r="G1068" s="3998"/>
      <c r="H1068" s="3998"/>
      <c r="I1068" s="3998"/>
      <c r="J1068" s="3998"/>
      <c r="K1068" s="3999"/>
      <c r="L1068" s="3852" t="s">
        <v>2858</v>
      </c>
      <c r="M1068" s="3852"/>
    </row>
    <row r="1069" spans="1:13" x14ac:dyDescent="0.2">
      <c r="A1069" s="3860"/>
      <c r="B1069" s="3860"/>
      <c r="C1069" s="3914"/>
      <c r="D1069" s="3893"/>
      <c r="E1069" s="3893"/>
      <c r="F1069" s="3893"/>
      <c r="G1069" s="3893"/>
      <c r="H1069" s="3893"/>
      <c r="I1069" s="3893"/>
      <c r="J1069" s="3893"/>
      <c r="K1069" s="4000"/>
      <c r="L1069" s="3852"/>
      <c r="M1069" s="3852"/>
    </row>
    <row r="1070" spans="1:13" x14ac:dyDescent="0.2">
      <c r="A1070" s="3860"/>
      <c r="B1070" s="3860"/>
      <c r="C1070" s="3914"/>
      <c r="D1070" s="3893"/>
      <c r="E1070" s="3893"/>
      <c r="F1070" s="3893"/>
      <c r="G1070" s="3893"/>
      <c r="H1070" s="3893"/>
      <c r="I1070" s="3893"/>
      <c r="J1070" s="3893"/>
      <c r="K1070" s="4000"/>
      <c r="L1070" s="3852"/>
      <c r="M1070" s="3852"/>
    </row>
    <row r="1071" spans="1:13" ht="12.75" customHeight="1" x14ac:dyDescent="0.2">
      <c r="A1071" s="3860"/>
      <c r="B1071" s="3860"/>
      <c r="C1071" s="3853" t="s">
        <v>2720</v>
      </c>
      <c r="D1071" s="3853"/>
      <c r="E1071" s="3853"/>
      <c r="F1071" s="3853"/>
      <c r="G1071" s="3853"/>
      <c r="H1071" s="3853"/>
      <c r="I1071" s="3853"/>
      <c r="J1071" s="3853"/>
      <c r="K1071" s="3853"/>
      <c r="L1071" s="3852" t="s">
        <v>1208</v>
      </c>
      <c r="M1071" s="3852"/>
    </row>
    <row r="1072" spans="1:13" ht="12.75" customHeight="1" x14ac:dyDescent="0.2">
      <c r="A1072" s="3860"/>
      <c r="B1072" s="3860"/>
      <c r="C1072" s="3853"/>
      <c r="D1072" s="3853"/>
      <c r="E1072" s="3853"/>
      <c r="F1072" s="3853"/>
      <c r="G1072" s="3853"/>
      <c r="H1072" s="3853"/>
      <c r="I1072" s="3853"/>
      <c r="J1072" s="3853"/>
      <c r="K1072" s="3853"/>
      <c r="L1072" s="3852"/>
      <c r="M1072" s="3852"/>
    </row>
    <row r="1073" spans="1:13" ht="12.75" customHeight="1" x14ac:dyDescent="0.2">
      <c r="A1073" s="3860"/>
      <c r="B1073" s="3860"/>
      <c r="C1073" s="3853"/>
      <c r="D1073" s="3853"/>
      <c r="E1073" s="3853"/>
      <c r="F1073" s="3853"/>
      <c r="G1073" s="3853"/>
      <c r="H1073" s="3853"/>
      <c r="I1073" s="3853"/>
      <c r="J1073" s="3853"/>
      <c r="K1073" s="3853"/>
      <c r="L1073" s="3852"/>
      <c r="M1073" s="3852"/>
    </row>
    <row r="1075" spans="1:13" x14ac:dyDescent="0.2">
      <c r="A1075" s="17" t="s">
        <v>2319</v>
      </c>
      <c r="L1075" t="s">
        <v>2195</v>
      </c>
    </row>
    <row r="1076" spans="1:13" x14ac:dyDescent="0.2">
      <c r="A1076" s="17" t="s">
        <v>959</v>
      </c>
    </row>
    <row r="1077" spans="1:13" x14ac:dyDescent="0.2">
      <c r="A1077" s="17" t="s">
        <v>928</v>
      </c>
      <c r="E1077" s="17"/>
      <c r="L1077" s="3844"/>
      <c r="M1077" s="3844"/>
    </row>
    <row r="1078" spans="1:13" x14ac:dyDescent="0.2">
      <c r="A1078" s="17" t="s">
        <v>2196</v>
      </c>
      <c r="L1078" s="71"/>
      <c r="M1078" s="71"/>
    </row>
    <row r="1079" spans="1:13" x14ac:dyDescent="0.2">
      <c r="L1079" s="4"/>
      <c r="M1079" s="4"/>
    </row>
    <row r="1081" spans="1:13" ht="24.75" customHeight="1" x14ac:dyDescent="0.2">
      <c r="A1081" s="3845" t="s">
        <v>2864</v>
      </c>
      <c r="B1081" s="3845" t="s">
        <v>2865</v>
      </c>
      <c r="C1081" s="3880" t="s">
        <v>1212</v>
      </c>
      <c r="D1081" s="3863" t="s">
        <v>2866</v>
      </c>
      <c r="E1081" s="3864"/>
      <c r="F1081" s="3996" t="s">
        <v>3430</v>
      </c>
      <c r="G1081" s="3997"/>
      <c r="H1081" s="3841" t="s">
        <v>3429</v>
      </c>
      <c r="I1081" s="3841"/>
      <c r="J1081" s="3863" t="s">
        <v>1211</v>
      </c>
      <c r="K1081" s="3872" t="s">
        <v>2872</v>
      </c>
      <c r="L1081" s="3857" t="s">
        <v>2915</v>
      </c>
      <c r="M1081" s="3850" t="s">
        <v>2873</v>
      </c>
    </row>
    <row r="1082" spans="1:13" ht="18" x14ac:dyDescent="0.2">
      <c r="A1082" s="3845"/>
      <c r="B1082" s="3845"/>
      <c r="C1082" s="3881"/>
      <c r="D1082" s="6" t="s">
        <v>2867</v>
      </c>
      <c r="E1082" s="6" t="s">
        <v>2868</v>
      </c>
      <c r="F1082" s="6" t="s">
        <v>2870</v>
      </c>
      <c r="G1082" s="6" t="s">
        <v>2871</v>
      </c>
      <c r="H1082" s="325" t="s">
        <v>3216</v>
      </c>
      <c r="I1082" s="325" t="s">
        <v>3217</v>
      </c>
      <c r="J1082" s="3863"/>
      <c r="K1082" s="3873"/>
      <c r="L1082" s="3858"/>
      <c r="M1082" s="3851"/>
    </row>
    <row r="1083" spans="1:13" x14ac:dyDescent="0.2">
      <c r="A1083" s="7"/>
      <c r="B1083" s="42" t="s">
        <v>456</v>
      </c>
      <c r="C1083" s="141" t="s">
        <v>2503</v>
      </c>
      <c r="F1083" s="7"/>
      <c r="G1083" s="7"/>
      <c r="H1083" s="7"/>
      <c r="I1083" s="7"/>
      <c r="J1083" s="289"/>
      <c r="K1083" s="7"/>
      <c r="L1083" s="343"/>
      <c r="M1083" s="343"/>
    </row>
    <row r="1084" spans="1:13" x14ac:dyDescent="0.2">
      <c r="A1084" s="7"/>
      <c r="B1084" s="42" t="s">
        <v>2197</v>
      </c>
      <c r="C1084" s="290" t="s">
        <v>2198</v>
      </c>
      <c r="D1084" s="227">
        <v>40368</v>
      </c>
      <c r="E1084" s="227">
        <v>40522</v>
      </c>
      <c r="F1084" s="3969">
        <v>232</v>
      </c>
      <c r="G1084" s="3960">
        <v>2</v>
      </c>
      <c r="H1084" s="1"/>
      <c r="I1084" s="1"/>
      <c r="J1084" s="317">
        <v>17</v>
      </c>
      <c r="K1084" s="1"/>
      <c r="L1084" s="343"/>
      <c r="M1084" s="45"/>
    </row>
    <row r="1085" spans="1:13" x14ac:dyDescent="0.2">
      <c r="A1085" s="7"/>
      <c r="B1085" s="42" t="s">
        <v>2199</v>
      </c>
      <c r="C1085" s="290" t="s">
        <v>2200</v>
      </c>
      <c r="D1085" s="227">
        <v>40260</v>
      </c>
      <c r="E1085" s="227">
        <v>40536</v>
      </c>
      <c r="F1085" s="3970"/>
      <c r="G1085" s="3962"/>
      <c r="H1085" s="1"/>
      <c r="I1085" s="1"/>
      <c r="J1085" s="317">
        <v>37</v>
      </c>
      <c r="K1085" s="1"/>
      <c r="L1085" s="343"/>
      <c r="M1085" s="45"/>
    </row>
    <row r="1086" spans="1:13" x14ac:dyDescent="0.2">
      <c r="A1086" s="7"/>
      <c r="B1086" s="42" t="s">
        <v>2560</v>
      </c>
      <c r="C1086" s="290" t="s">
        <v>2201</v>
      </c>
      <c r="D1086" s="2" t="s">
        <v>2202</v>
      </c>
      <c r="E1086" s="227">
        <v>40445</v>
      </c>
      <c r="F1086" s="3970"/>
      <c r="G1086" s="3962"/>
      <c r="H1086" s="1"/>
      <c r="I1086" s="1"/>
      <c r="J1086" s="317">
        <v>5</v>
      </c>
      <c r="K1086" s="1"/>
      <c r="L1086" s="343"/>
      <c r="M1086" s="45"/>
    </row>
    <row r="1087" spans="1:13" x14ac:dyDescent="0.2">
      <c r="A1087" s="7"/>
      <c r="B1087" s="42" t="s">
        <v>2562</v>
      </c>
      <c r="C1087" s="141" t="s">
        <v>2527</v>
      </c>
      <c r="D1087" s="1"/>
      <c r="E1087" s="1"/>
      <c r="F1087" s="3970"/>
      <c r="G1087" s="3962"/>
      <c r="H1087" s="7"/>
      <c r="I1087" s="7"/>
      <c r="J1087" s="317"/>
      <c r="K1087" s="1"/>
      <c r="L1087" s="343"/>
      <c r="M1087" s="45"/>
    </row>
    <row r="1088" spans="1:13" x14ac:dyDescent="0.2">
      <c r="A1088" s="7"/>
      <c r="B1088" s="42" t="s">
        <v>2203</v>
      </c>
      <c r="C1088" s="141" t="s">
        <v>2204</v>
      </c>
      <c r="D1088" s="2"/>
      <c r="E1088" s="228"/>
      <c r="F1088" s="3970"/>
      <c r="G1088" s="3962"/>
      <c r="H1088" s="7"/>
      <c r="I1088" s="7"/>
      <c r="J1088" s="317"/>
      <c r="K1088" s="1"/>
      <c r="L1088" s="343"/>
      <c r="M1088" s="45"/>
    </row>
    <row r="1089" spans="1:13" x14ac:dyDescent="0.2">
      <c r="A1089" s="7"/>
      <c r="B1089" s="42"/>
      <c r="C1089" s="221" t="s">
        <v>2205</v>
      </c>
      <c r="D1089" s="2" t="s">
        <v>2206</v>
      </c>
      <c r="E1089" s="228">
        <v>40513</v>
      </c>
      <c r="F1089" s="3970"/>
      <c r="G1089" s="3962"/>
      <c r="H1089" s="7"/>
      <c r="I1089" s="7"/>
      <c r="J1089" s="317">
        <v>11</v>
      </c>
      <c r="K1089" s="1"/>
      <c r="L1089" s="343"/>
      <c r="M1089" s="45"/>
    </row>
    <row r="1090" spans="1:13" x14ac:dyDescent="0.2">
      <c r="A1090" s="7"/>
      <c r="B1090" s="42"/>
      <c r="C1090" s="221" t="s">
        <v>2207</v>
      </c>
      <c r="D1090" s="2" t="s">
        <v>2206</v>
      </c>
      <c r="E1090" s="228">
        <v>40513</v>
      </c>
      <c r="F1090" s="3970"/>
      <c r="G1090" s="3962"/>
      <c r="H1090" s="7"/>
      <c r="I1090" s="7"/>
      <c r="J1090" s="317">
        <v>25</v>
      </c>
      <c r="K1090" s="1"/>
      <c r="L1090" s="343"/>
      <c r="M1090" s="45"/>
    </row>
    <row r="1091" spans="1:13" x14ac:dyDescent="0.2">
      <c r="A1091" s="7"/>
      <c r="B1091" s="42" t="s">
        <v>2208</v>
      </c>
      <c r="C1091" s="141" t="s">
        <v>2209</v>
      </c>
      <c r="D1091" s="123">
        <v>40513</v>
      </c>
      <c r="E1091" s="7"/>
      <c r="F1091" s="3970"/>
      <c r="G1091" s="3962"/>
      <c r="H1091" s="7"/>
      <c r="I1091" s="7"/>
      <c r="J1091" s="317">
        <v>3</v>
      </c>
      <c r="K1091" s="1"/>
      <c r="L1091" s="343"/>
      <c r="M1091" s="45"/>
    </row>
    <row r="1092" spans="1:13" x14ac:dyDescent="0.2">
      <c r="A1092" s="7"/>
      <c r="B1092" s="42" t="s">
        <v>2563</v>
      </c>
      <c r="C1092" s="220" t="s">
        <v>2210</v>
      </c>
      <c r="D1092" s="1"/>
      <c r="E1092" s="1"/>
      <c r="F1092" s="3970"/>
      <c r="G1092" s="3962"/>
      <c r="H1092" s="7"/>
      <c r="I1092" s="7"/>
      <c r="J1092" s="317"/>
      <c r="K1092" s="1"/>
      <c r="L1092" s="343"/>
      <c r="M1092" s="45"/>
    </row>
    <row r="1093" spans="1:13" x14ac:dyDescent="0.2">
      <c r="A1093" s="7"/>
      <c r="B1093" s="42"/>
      <c r="C1093" s="221" t="s">
        <v>2211</v>
      </c>
      <c r="D1093" s="196">
        <v>40378</v>
      </c>
      <c r="E1093" s="227">
        <v>40522</v>
      </c>
      <c r="F1093" s="3970"/>
      <c r="G1093" s="3962"/>
      <c r="H1093" s="7"/>
      <c r="I1093" s="7"/>
      <c r="J1093" s="317">
        <v>6</v>
      </c>
      <c r="K1093" s="1"/>
      <c r="L1093" s="343"/>
      <c r="M1093" s="45"/>
    </row>
    <row r="1094" spans="1:13" x14ac:dyDescent="0.2">
      <c r="A1094" s="7"/>
      <c r="B1094" s="42"/>
      <c r="C1094" s="221" t="s">
        <v>2212</v>
      </c>
      <c r="D1094" s="2" t="s">
        <v>2213</v>
      </c>
      <c r="E1094" s="227">
        <v>40513</v>
      </c>
      <c r="F1094" s="3970"/>
      <c r="G1094" s="3962"/>
      <c r="H1094" s="7"/>
      <c r="I1094" s="7"/>
      <c r="J1094" s="317">
        <v>9</v>
      </c>
      <c r="K1094" s="1"/>
      <c r="L1094" s="343"/>
      <c r="M1094" s="45"/>
    </row>
    <row r="1095" spans="1:13" x14ac:dyDescent="0.2">
      <c r="A1095" s="7"/>
      <c r="B1095" s="42"/>
      <c r="C1095" s="221" t="s">
        <v>2214</v>
      </c>
      <c r="D1095" s="227">
        <v>40183</v>
      </c>
      <c r="E1095" s="227">
        <v>40543</v>
      </c>
      <c r="F1095" s="3970"/>
      <c r="G1095" s="3962"/>
      <c r="H1095" s="7"/>
      <c r="I1095" s="7"/>
      <c r="J1095" s="317">
        <v>93</v>
      </c>
      <c r="K1095" s="1"/>
      <c r="L1095" s="343"/>
      <c r="M1095" s="45"/>
    </row>
    <row r="1096" spans="1:13" x14ac:dyDescent="0.2">
      <c r="A1096" s="7"/>
      <c r="B1096" s="42"/>
      <c r="C1096" s="221" t="s">
        <v>2215</v>
      </c>
      <c r="D1096" s="228">
        <v>40422</v>
      </c>
      <c r="E1096" s="1"/>
      <c r="F1096" s="3970"/>
      <c r="G1096" s="3962"/>
      <c r="H1096" s="7"/>
      <c r="I1096" s="7"/>
      <c r="J1096" s="317">
        <v>25</v>
      </c>
      <c r="K1096" s="1"/>
      <c r="L1096" s="343"/>
      <c r="M1096" s="45"/>
    </row>
    <row r="1097" spans="1:13" x14ac:dyDescent="0.2">
      <c r="A1097" s="7"/>
      <c r="B1097" s="42" t="s">
        <v>455</v>
      </c>
      <c r="C1097" s="141" t="s">
        <v>1329</v>
      </c>
      <c r="D1097" s="1"/>
      <c r="E1097" s="1"/>
      <c r="F1097" s="3970"/>
      <c r="G1097" s="3962"/>
      <c r="H1097" s="7"/>
      <c r="I1097" s="7"/>
      <c r="J1097" s="317"/>
      <c r="K1097" s="1"/>
      <c r="L1097" s="343"/>
      <c r="M1097" s="45"/>
    </row>
    <row r="1098" spans="1:13" x14ac:dyDescent="0.2">
      <c r="A1098" s="7"/>
      <c r="B1098" s="42" t="s">
        <v>455</v>
      </c>
      <c r="C1098" s="290" t="s">
        <v>2216</v>
      </c>
      <c r="D1098" s="227">
        <v>40542</v>
      </c>
      <c r="E1098" s="1"/>
      <c r="F1098" s="3971"/>
      <c r="G1098" s="3964"/>
      <c r="H1098" s="7"/>
      <c r="I1098" s="7"/>
      <c r="J1098" s="317">
        <v>24</v>
      </c>
      <c r="K1098" s="1"/>
      <c r="L1098" s="343"/>
      <c r="M1098" s="45"/>
    </row>
    <row r="1100" spans="1:13" x14ac:dyDescent="0.2">
      <c r="A1100" s="17" t="s">
        <v>908</v>
      </c>
      <c r="B1100" s="329"/>
    </row>
    <row r="1101" spans="1:13" x14ac:dyDescent="0.2">
      <c r="A1101" t="s">
        <v>2723</v>
      </c>
      <c r="B1101" s="329"/>
      <c r="E1101" s="36" t="s">
        <v>2722</v>
      </c>
      <c r="F1101" s="36"/>
      <c r="H1101" s="229"/>
      <c r="I1101" s="229"/>
      <c r="J1101" s="229"/>
      <c r="K1101" s="229"/>
    </row>
    <row r="1102" spans="1:13" x14ac:dyDescent="0.2">
      <c r="A1102" s="17" t="s">
        <v>2727</v>
      </c>
      <c r="B1102" s="329"/>
      <c r="D1102" s="3" t="s">
        <v>2860</v>
      </c>
      <c r="E1102" s="330" t="s">
        <v>2861</v>
      </c>
      <c r="F1102" s="331"/>
      <c r="G1102" s="301" t="s">
        <v>2862</v>
      </c>
      <c r="H1102" s="229"/>
      <c r="I1102" s="229"/>
      <c r="J1102" s="229"/>
      <c r="K1102" s="229"/>
    </row>
    <row r="1103" spans="1:13" x14ac:dyDescent="0.2">
      <c r="A1103" s="329"/>
      <c r="B1103" s="329"/>
      <c r="D1103" s="301"/>
      <c r="E1103" s="330"/>
      <c r="F1103" s="331"/>
      <c r="G1103" s="301"/>
      <c r="H1103" s="229"/>
      <c r="I1103" s="229"/>
      <c r="J1103" s="229"/>
      <c r="K1103" s="229"/>
    </row>
    <row r="1104" spans="1:13" x14ac:dyDescent="0.2">
      <c r="A1104" s="329"/>
      <c r="B1104" s="329"/>
      <c r="D1104" s="329"/>
    </row>
    <row r="1106" spans="1:13" ht="12.75" customHeight="1" x14ac:dyDescent="0.2">
      <c r="A1106" s="3860"/>
      <c r="B1106" s="3860"/>
      <c r="C1106" s="3880" t="s">
        <v>2859</v>
      </c>
      <c r="D1106" s="3998"/>
      <c r="E1106" s="3998"/>
      <c r="F1106" s="3998"/>
      <c r="G1106" s="3998"/>
      <c r="H1106" s="3998"/>
      <c r="I1106" s="3998"/>
      <c r="J1106" s="3998"/>
      <c r="K1106" s="3999"/>
      <c r="L1106" s="3852" t="s">
        <v>2858</v>
      </c>
      <c r="M1106" s="3852"/>
    </row>
    <row r="1107" spans="1:13" x14ac:dyDescent="0.2">
      <c r="A1107" s="3860"/>
      <c r="B1107" s="3860"/>
      <c r="C1107" s="3914"/>
      <c r="D1107" s="3893"/>
      <c r="E1107" s="3893"/>
      <c r="F1107" s="3893"/>
      <c r="G1107" s="3893"/>
      <c r="H1107" s="3893"/>
      <c r="I1107" s="3893"/>
      <c r="J1107" s="3893"/>
      <c r="K1107" s="4000"/>
      <c r="L1107" s="3852"/>
      <c r="M1107" s="3852"/>
    </row>
    <row r="1108" spans="1:13" x14ac:dyDescent="0.2">
      <c r="A1108" s="3860"/>
      <c r="B1108" s="3860"/>
      <c r="C1108" s="3914"/>
      <c r="D1108" s="3893"/>
      <c r="E1108" s="3893"/>
      <c r="F1108" s="3893"/>
      <c r="G1108" s="3893"/>
      <c r="H1108" s="3893"/>
      <c r="I1108" s="3893"/>
      <c r="J1108" s="3893"/>
      <c r="K1108" s="4000"/>
      <c r="L1108" s="3852"/>
      <c r="M1108" s="3852"/>
    </row>
    <row r="1109" spans="1:13" ht="15.75" customHeight="1" x14ac:dyDescent="0.2">
      <c r="A1109" s="3860"/>
      <c r="B1109" s="3860"/>
      <c r="C1109" s="4078" t="s">
        <v>2720</v>
      </c>
      <c r="D1109" s="4079"/>
      <c r="E1109" s="4079"/>
      <c r="F1109" s="4079"/>
      <c r="G1109" s="4079"/>
      <c r="H1109" s="4079"/>
      <c r="I1109" s="4079"/>
      <c r="J1109" s="4079"/>
      <c r="K1109" s="4080"/>
      <c r="L1109" s="3852" t="s">
        <v>1208</v>
      </c>
      <c r="M1109" s="3852"/>
    </row>
    <row r="1110" spans="1:13" ht="15.75" customHeight="1" x14ac:dyDescent="0.2">
      <c r="A1110" s="3860"/>
      <c r="B1110" s="3860"/>
      <c r="C1110" s="4081"/>
      <c r="D1110" s="4082"/>
      <c r="E1110" s="4082"/>
      <c r="F1110" s="4082"/>
      <c r="G1110" s="4082"/>
      <c r="H1110" s="4082"/>
      <c r="I1110" s="4082"/>
      <c r="J1110" s="4082"/>
      <c r="K1110" s="4083"/>
      <c r="L1110" s="3852"/>
      <c r="M1110" s="3852"/>
    </row>
    <row r="1111" spans="1:13" ht="15.75" customHeight="1" x14ac:dyDescent="0.2">
      <c r="A1111" s="3860"/>
      <c r="B1111" s="3860"/>
      <c r="C1111" s="4084"/>
      <c r="D1111" s="4085"/>
      <c r="E1111" s="4085"/>
      <c r="F1111" s="4085"/>
      <c r="G1111" s="4085"/>
      <c r="H1111" s="4085"/>
      <c r="I1111" s="4085"/>
      <c r="J1111" s="4085"/>
      <c r="K1111" s="4086"/>
      <c r="L1111" s="3852"/>
      <c r="M1111" s="3852"/>
    </row>
    <row r="1113" spans="1:13" x14ac:dyDescent="0.2">
      <c r="A1113" t="s">
        <v>1231</v>
      </c>
      <c r="J1113" s="17" t="s">
        <v>2366</v>
      </c>
      <c r="K1113" s="17"/>
    </row>
    <row r="1114" spans="1:13" x14ac:dyDescent="0.2">
      <c r="A1114" s="17" t="s">
        <v>1607</v>
      </c>
      <c r="D1114" s="105"/>
    </row>
    <row r="1115" spans="1:13" x14ac:dyDescent="0.2">
      <c r="A1115" s="17" t="s">
        <v>960</v>
      </c>
      <c r="J1115" s="3844"/>
      <c r="K1115" s="3844"/>
      <c r="L1115" s="3844"/>
      <c r="M1115" s="3844"/>
    </row>
    <row r="1116" spans="1:13" x14ac:dyDescent="0.2">
      <c r="A1116" s="17" t="s">
        <v>878</v>
      </c>
      <c r="J1116" s="71"/>
      <c r="K1116" s="71"/>
      <c r="L1116" s="71"/>
      <c r="M1116" s="71"/>
    </row>
    <row r="1117" spans="1:13" x14ac:dyDescent="0.2">
      <c r="J1117" s="4"/>
      <c r="K1117" s="4"/>
      <c r="L1117" s="4"/>
      <c r="M1117" s="4"/>
    </row>
    <row r="1119" spans="1:13" ht="22.5" customHeight="1" x14ac:dyDescent="0.2">
      <c r="A1119" s="3872" t="s">
        <v>2864</v>
      </c>
      <c r="B1119" s="3872" t="s">
        <v>2865</v>
      </c>
      <c r="C1119" s="3880" t="s">
        <v>1212</v>
      </c>
      <c r="D1119" s="3863" t="s">
        <v>2866</v>
      </c>
      <c r="E1119" s="3864"/>
      <c r="F1119" s="3848" t="s">
        <v>3430</v>
      </c>
      <c r="G1119" s="3849"/>
      <c r="H1119" s="3841" t="s">
        <v>3429</v>
      </c>
      <c r="I1119" s="3841"/>
      <c r="J1119" s="3880" t="s">
        <v>1211</v>
      </c>
      <c r="K1119" s="3872" t="s">
        <v>2872</v>
      </c>
      <c r="L1119" s="3857" t="s">
        <v>2915</v>
      </c>
      <c r="M1119" s="3850" t="s">
        <v>2873</v>
      </c>
    </row>
    <row r="1120" spans="1:13" ht="13.5" customHeight="1" x14ac:dyDescent="0.2">
      <c r="A1120" s="3873"/>
      <c r="B1120" s="3873"/>
      <c r="C1120" s="3881"/>
      <c r="D1120" s="6" t="s">
        <v>2867</v>
      </c>
      <c r="E1120" s="6" t="s">
        <v>2868</v>
      </c>
      <c r="F1120" s="6" t="s">
        <v>2870</v>
      </c>
      <c r="G1120" s="6" t="s">
        <v>2871</v>
      </c>
      <c r="H1120" s="325" t="s">
        <v>3216</v>
      </c>
      <c r="I1120" s="325" t="s">
        <v>3217</v>
      </c>
      <c r="J1120" s="3881"/>
      <c r="K1120" s="3873"/>
      <c r="L1120" s="3858"/>
      <c r="M1120" s="3851"/>
    </row>
    <row r="1121" spans="1:13" x14ac:dyDescent="0.2">
      <c r="A1121" s="1"/>
      <c r="B1121" s="7" t="s">
        <v>2367</v>
      </c>
      <c r="C1121" s="141" t="s">
        <v>2503</v>
      </c>
      <c r="D1121" s="7"/>
      <c r="E1121" s="7"/>
      <c r="F1121" s="7"/>
      <c r="G1121" s="1"/>
      <c r="H1121" s="7"/>
      <c r="I1121" s="7"/>
      <c r="J1121" s="289"/>
      <c r="K1121" s="7"/>
      <c r="L1121" s="11"/>
      <c r="M1121" s="324"/>
    </row>
    <row r="1122" spans="1:13" x14ac:dyDescent="0.2">
      <c r="A1122" s="1">
        <v>1</v>
      </c>
      <c r="B1122" s="7" t="s">
        <v>2368</v>
      </c>
      <c r="C1122" s="289" t="s">
        <v>2649</v>
      </c>
      <c r="D1122" s="22">
        <v>40214</v>
      </c>
      <c r="E1122" s="22">
        <v>40512</v>
      </c>
      <c r="F1122" s="3969">
        <v>232</v>
      </c>
      <c r="G1122" s="3969">
        <v>3</v>
      </c>
      <c r="H1122" s="7"/>
      <c r="I1122" s="7"/>
      <c r="J1122" s="289">
        <v>63</v>
      </c>
      <c r="K1122" s="7"/>
      <c r="L1122" s="7"/>
      <c r="M1122" s="7"/>
    </row>
    <row r="1123" spans="1:13" x14ac:dyDescent="0.2">
      <c r="A1123" s="1">
        <v>2</v>
      </c>
      <c r="B1123" s="7" t="s">
        <v>2369</v>
      </c>
      <c r="C1123" s="289" t="s">
        <v>2770</v>
      </c>
      <c r="D1123" s="22">
        <v>40219</v>
      </c>
      <c r="E1123" s="22">
        <v>40522</v>
      </c>
      <c r="F1123" s="3970"/>
      <c r="G1123" s="3970"/>
      <c r="H1123" s="7"/>
      <c r="I1123" s="7"/>
      <c r="J1123" s="289">
        <v>114</v>
      </c>
      <c r="K1123" s="7"/>
      <c r="L1123" s="7"/>
      <c r="M1123" s="7"/>
    </row>
    <row r="1124" spans="1:13" x14ac:dyDescent="0.2">
      <c r="A1124" s="1"/>
      <c r="B1124" s="7"/>
      <c r="C1124" s="289"/>
      <c r="D1124" s="7"/>
      <c r="E1124" s="7"/>
      <c r="F1124" s="3970"/>
      <c r="G1124" s="3970"/>
      <c r="H1124" s="7"/>
      <c r="I1124" s="7"/>
      <c r="J1124" s="289"/>
      <c r="K1124" s="7"/>
      <c r="L1124" s="7"/>
      <c r="M1124" s="7"/>
    </row>
    <row r="1125" spans="1:13" x14ac:dyDescent="0.2">
      <c r="A1125" s="1">
        <v>3</v>
      </c>
      <c r="B1125" s="7" t="s">
        <v>2370</v>
      </c>
      <c r="C1125" s="390" t="s">
        <v>2527</v>
      </c>
      <c r="D1125" s="7"/>
      <c r="E1125" s="7"/>
      <c r="F1125" s="3970"/>
      <c r="G1125" s="3970"/>
      <c r="H1125" s="7"/>
      <c r="I1125" s="7"/>
      <c r="J1125" s="289"/>
      <c r="K1125" s="7"/>
      <c r="L1125" s="7"/>
      <c r="M1125" s="7"/>
    </row>
    <row r="1126" spans="1:13" x14ac:dyDescent="0.2">
      <c r="A1126" s="1"/>
      <c r="B1126" s="7" t="s">
        <v>2371</v>
      </c>
      <c r="C1126" s="289" t="s">
        <v>1147</v>
      </c>
      <c r="D1126" s="22">
        <v>40252</v>
      </c>
      <c r="E1126" s="22">
        <v>40182</v>
      </c>
      <c r="F1126" s="3970"/>
      <c r="G1126" s="3970"/>
      <c r="H1126" s="7"/>
      <c r="I1126" s="7"/>
      <c r="J1126" s="289">
        <v>10</v>
      </c>
      <c r="K1126" s="7"/>
      <c r="L1126" s="7"/>
      <c r="M1126" s="7"/>
    </row>
    <row r="1127" spans="1:13" x14ac:dyDescent="0.2">
      <c r="A1127" s="1"/>
      <c r="B1127" s="20" t="s">
        <v>2372</v>
      </c>
      <c r="C1127" s="141" t="s">
        <v>1329</v>
      </c>
      <c r="D1127" s="7"/>
      <c r="E1127" s="7"/>
      <c r="F1127" s="3970"/>
      <c r="G1127" s="3970"/>
      <c r="H1127" s="7"/>
      <c r="I1127" s="7"/>
      <c r="J1127" s="289"/>
      <c r="K1127" s="7"/>
      <c r="L1127" s="7"/>
      <c r="M1127" s="7"/>
    </row>
    <row r="1128" spans="1:13" x14ac:dyDescent="0.2">
      <c r="A1128" s="1"/>
      <c r="B1128" s="20" t="s">
        <v>2373</v>
      </c>
      <c r="C1128" s="290" t="s">
        <v>2374</v>
      </c>
      <c r="D1128" s="7">
        <v>2010</v>
      </c>
      <c r="E1128" s="7">
        <v>2010</v>
      </c>
      <c r="F1128" s="3970"/>
      <c r="G1128" s="3970"/>
      <c r="H1128" s="7"/>
      <c r="I1128" s="7"/>
      <c r="J1128" s="289">
        <v>1</v>
      </c>
      <c r="K1128" s="7"/>
      <c r="L1128" s="7"/>
      <c r="M1128" s="7"/>
    </row>
    <row r="1129" spans="1:13" x14ac:dyDescent="0.2">
      <c r="A1129" s="1"/>
      <c r="B1129" s="7"/>
      <c r="C1129" s="289"/>
      <c r="D1129" s="7"/>
      <c r="E1129" s="7"/>
      <c r="F1129" s="3971"/>
      <c r="G1129" s="3971"/>
      <c r="H1129" s="7"/>
      <c r="I1129" s="7"/>
      <c r="J1129" s="289"/>
      <c r="K1129" s="7"/>
      <c r="L1129" s="7"/>
      <c r="M1129" s="7"/>
    </row>
    <row r="1131" spans="1:13" x14ac:dyDescent="0.2">
      <c r="A1131" s="17" t="s">
        <v>908</v>
      </c>
      <c r="B1131" s="329"/>
      <c r="I1131" s="36"/>
      <c r="J1131" s="36"/>
      <c r="K1131" s="36"/>
      <c r="L1131" s="36"/>
      <c r="M1131" s="36"/>
    </row>
    <row r="1132" spans="1:13" x14ac:dyDescent="0.2">
      <c r="A1132" t="s">
        <v>2723</v>
      </c>
      <c r="B1132" s="329"/>
      <c r="F1132" s="36" t="s">
        <v>2722</v>
      </c>
      <c r="G1132" s="36"/>
      <c r="I1132" s="36"/>
      <c r="J1132" s="36"/>
      <c r="K1132" s="36"/>
      <c r="L1132" s="36"/>
      <c r="M1132" s="36"/>
    </row>
    <row r="1133" spans="1:13" x14ac:dyDescent="0.2">
      <c r="A1133" s="17" t="s">
        <v>2727</v>
      </c>
      <c r="B1133" s="329"/>
      <c r="E1133" s="3" t="s">
        <v>2860</v>
      </c>
      <c r="F1133" s="330" t="s">
        <v>2861</v>
      </c>
      <c r="G1133" s="331"/>
      <c r="H1133" s="301" t="s">
        <v>2862</v>
      </c>
      <c r="I1133" s="36"/>
      <c r="J1133" s="36"/>
      <c r="K1133" s="36"/>
      <c r="L1133" s="36"/>
      <c r="M1133" s="36"/>
    </row>
    <row r="1134" spans="1:13" x14ac:dyDescent="0.2">
      <c r="A1134" s="329"/>
      <c r="B1134" s="329"/>
      <c r="E1134" s="301"/>
      <c r="F1134" s="330"/>
      <c r="G1134" s="331"/>
      <c r="H1134" s="301"/>
      <c r="I1134" s="36"/>
      <c r="J1134" s="36"/>
      <c r="K1134" s="36"/>
      <c r="L1134" s="36"/>
      <c r="M1134" s="36"/>
    </row>
    <row r="1135" spans="1:13" x14ac:dyDescent="0.2">
      <c r="A1135" s="329"/>
      <c r="B1135" s="329"/>
      <c r="D1135" s="329"/>
    </row>
    <row r="1137" spans="1:13" ht="12.75" customHeight="1" x14ac:dyDescent="0.2">
      <c r="A1137" s="3860"/>
      <c r="B1137" s="3860"/>
      <c r="C1137" s="3880" t="s">
        <v>2859</v>
      </c>
      <c r="D1137" s="3998"/>
      <c r="E1137" s="3998"/>
      <c r="F1137" s="3998"/>
      <c r="G1137" s="3998"/>
      <c r="H1137" s="3998"/>
      <c r="I1137" s="3998"/>
      <c r="J1137" s="3998"/>
      <c r="K1137" s="3999"/>
      <c r="L1137" s="3852" t="s">
        <v>2858</v>
      </c>
      <c r="M1137" s="3852"/>
    </row>
    <row r="1138" spans="1:13" x14ac:dyDescent="0.2">
      <c r="A1138" s="3860"/>
      <c r="B1138" s="3860"/>
      <c r="C1138" s="3914"/>
      <c r="D1138" s="3893"/>
      <c r="E1138" s="3893"/>
      <c r="F1138" s="3893"/>
      <c r="G1138" s="3893"/>
      <c r="H1138" s="3893"/>
      <c r="I1138" s="3893"/>
      <c r="J1138" s="3893"/>
      <c r="K1138" s="4000"/>
      <c r="L1138" s="3852"/>
      <c r="M1138" s="3852"/>
    </row>
    <row r="1139" spans="1:13" x14ac:dyDescent="0.2">
      <c r="A1139" s="3860"/>
      <c r="B1139" s="3860"/>
      <c r="C1139" s="3914"/>
      <c r="D1139" s="3893"/>
      <c r="E1139" s="3893"/>
      <c r="F1139" s="3893"/>
      <c r="G1139" s="3893"/>
      <c r="H1139" s="3893"/>
      <c r="I1139" s="3893"/>
      <c r="J1139" s="3893"/>
      <c r="K1139" s="4000"/>
      <c r="L1139" s="3852"/>
      <c r="M1139" s="3852"/>
    </row>
    <row r="1140" spans="1:13" ht="15.75" customHeight="1" x14ac:dyDescent="0.2">
      <c r="A1140" s="3860"/>
      <c r="B1140" s="3860"/>
      <c r="C1140" s="3853" t="s">
        <v>2720</v>
      </c>
      <c r="D1140" s="3853"/>
      <c r="E1140" s="3853"/>
      <c r="F1140" s="3853"/>
      <c r="G1140" s="3853"/>
      <c r="H1140" s="3853"/>
      <c r="I1140" s="3853"/>
      <c r="J1140" s="3853"/>
      <c r="K1140" s="3853"/>
      <c r="L1140" s="3852" t="s">
        <v>1208</v>
      </c>
      <c r="M1140" s="3852"/>
    </row>
    <row r="1141" spans="1:13" ht="15.75" customHeight="1" x14ac:dyDescent="0.2">
      <c r="A1141" s="3860"/>
      <c r="B1141" s="3860"/>
      <c r="C1141" s="3853"/>
      <c r="D1141" s="3853"/>
      <c r="E1141" s="3853"/>
      <c r="F1141" s="3853"/>
      <c r="G1141" s="3853"/>
      <c r="H1141" s="3853"/>
      <c r="I1141" s="3853"/>
      <c r="J1141" s="3853"/>
      <c r="K1141" s="3853"/>
      <c r="L1141" s="3852"/>
      <c r="M1141" s="3852"/>
    </row>
    <row r="1142" spans="1:13" ht="15.75" customHeight="1" x14ac:dyDescent="0.2">
      <c r="A1142" s="3860"/>
      <c r="B1142" s="3860"/>
      <c r="C1142" s="3853"/>
      <c r="D1142" s="3853"/>
      <c r="E1142" s="3853"/>
      <c r="F1142" s="3853"/>
      <c r="G1142" s="3853"/>
      <c r="H1142" s="3853"/>
      <c r="I1142" s="3853"/>
      <c r="J1142" s="3853"/>
      <c r="K1142" s="3853"/>
      <c r="L1142" s="3852"/>
      <c r="M1142" s="3852"/>
    </row>
    <row r="1144" spans="1:13" x14ac:dyDescent="0.2">
      <c r="A1144" t="s">
        <v>1231</v>
      </c>
      <c r="J1144" s="17" t="s">
        <v>2768</v>
      </c>
      <c r="K1144" s="17"/>
    </row>
    <row r="1145" spans="1:13" x14ac:dyDescent="0.2">
      <c r="A1145" s="84" t="s">
        <v>962</v>
      </c>
    </row>
    <row r="1146" spans="1:13" x14ac:dyDescent="0.2">
      <c r="A1146" s="17" t="s">
        <v>961</v>
      </c>
      <c r="J1146" s="3844"/>
      <c r="K1146" s="3844"/>
      <c r="L1146" s="3844"/>
      <c r="M1146" s="3844"/>
    </row>
    <row r="1147" spans="1:13" x14ac:dyDescent="0.2">
      <c r="A1147" s="17" t="s">
        <v>878</v>
      </c>
      <c r="J1147" s="71"/>
      <c r="K1147" s="71"/>
      <c r="L1147" s="71"/>
      <c r="M1147" s="71"/>
    </row>
    <row r="1148" spans="1:13" x14ac:dyDescent="0.2">
      <c r="J1148" s="4"/>
      <c r="K1148" s="4"/>
      <c r="L1148" s="4"/>
      <c r="M1148" s="4"/>
    </row>
    <row r="1150" spans="1:13" ht="24.75" customHeight="1" x14ac:dyDescent="0.2">
      <c r="A1150" s="3872" t="s">
        <v>2864</v>
      </c>
      <c r="B1150" s="3872" t="s">
        <v>2865</v>
      </c>
      <c r="C1150" s="3880" t="s">
        <v>1212</v>
      </c>
      <c r="D1150" s="3863" t="s">
        <v>2866</v>
      </c>
      <c r="E1150" s="3864"/>
      <c r="F1150" s="3848" t="s">
        <v>3432</v>
      </c>
      <c r="G1150" s="3849"/>
      <c r="H1150" s="3841" t="s">
        <v>3429</v>
      </c>
      <c r="I1150" s="3841"/>
      <c r="J1150" s="3880" t="s">
        <v>1211</v>
      </c>
      <c r="K1150" s="3872" t="s">
        <v>2872</v>
      </c>
      <c r="L1150" s="3857" t="s">
        <v>2915</v>
      </c>
      <c r="M1150" s="3850" t="s">
        <v>2873</v>
      </c>
    </row>
    <row r="1151" spans="1:13" ht="18" x14ac:dyDescent="0.2">
      <c r="A1151" s="3873"/>
      <c r="B1151" s="3873"/>
      <c r="C1151" s="3881"/>
      <c r="D1151" s="6" t="s">
        <v>2867</v>
      </c>
      <c r="E1151" s="6" t="s">
        <v>2868</v>
      </c>
      <c r="F1151" s="6" t="s">
        <v>2870</v>
      </c>
      <c r="G1151" s="6" t="s">
        <v>2871</v>
      </c>
      <c r="H1151" s="325" t="s">
        <v>3216</v>
      </c>
      <c r="I1151" s="325" t="s">
        <v>3217</v>
      </c>
      <c r="J1151" s="3881"/>
      <c r="K1151" s="3873"/>
      <c r="L1151" s="3858"/>
      <c r="M1151" s="3851"/>
    </row>
    <row r="1152" spans="1:13" x14ac:dyDescent="0.2">
      <c r="A1152" s="1"/>
      <c r="B1152" s="7" t="s">
        <v>2769</v>
      </c>
      <c r="C1152" s="289" t="s">
        <v>2503</v>
      </c>
      <c r="F1152" s="3969">
        <v>232</v>
      </c>
      <c r="G1152" s="3969">
        <v>4</v>
      </c>
      <c r="H1152" s="7"/>
      <c r="I1152" s="7"/>
      <c r="J1152" s="289"/>
      <c r="K1152" s="7"/>
      <c r="L1152" s="11"/>
      <c r="M1152" s="779"/>
    </row>
    <row r="1153" spans="1:13" x14ac:dyDescent="0.2">
      <c r="A1153" s="1">
        <v>1</v>
      </c>
      <c r="B1153" s="7" t="s">
        <v>404</v>
      </c>
      <c r="C1153" s="289" t="s">
        <v>2770</v>
      </c>
      <c r="D1153" s="22">
        <v>40261</v>
      </c>
      <c r="E1153" s="22">
        <v>40521</v>
      </c>
      <c r="F1153" s="3970"/>
      <c r="G1153" s="3970"/>
      <c r="H1153" s="7"/>
      <c r="I1153" s="7"/>
      <c r="J1153" s="289">
        <v>70</v>
      </c>
      <c r="K1153" s="7"/>
      <c r="M1153" s="7" t="s">
        <v>2771</v>
      </c>
    </row>
    <row r="1154" spans="1:13" x14ac:dyDescent="0.2">
      <c r="A1154" s="1"/>
      <c r="B1154" s="7" t="s">
        <v>2844</v>
      </c>
      <c r="C1154" s="289" t="s">
        <v>2527</v>
      </c>
      <c r="D1154" s="7"/>
      <c r="E1154" s="7"/>
      <c r="F1154" s="3970"/>
      <c r="G1154" s="3970"/>
      <c r="H1154" s="7"/>
      <c r="I1154" s="7"/>
      <c r="J1154" s="289"/>
      <c r="K1154" s="7"/>
      <c r="L1154" s="7"/>
      <c r="M1154" s="7"/>
    </row>
    <row r="1155" spans="1:13" x14ac:dyDescent="0.2">
      <c r="A1155" s="1">
        <v>2</v>
      </c>
      <c r="B1155" s="7" t="s">
        <v>403</v>
      </c>
      <c r="C1155" s="289" t="s">
        <v>2772</v>
      </c>
      <c r="D1155" s="22">
        <v>40232</v>
      </c>
      <c r="E1155" s="22">
        <v>40513</v>
      </c>
      <c r="F1155" s="3970"/>
      <c r="G1155" s="3970"/>
      <c r="H1155" s="7"/>
      <c r="I1155" s="7"/>
      <c r="J1155" s="289">
        <v>134</v>
      </c>
      <c r="K1155" s="7"/>
      <c r="L1155" s="7"/>
      <c r="M1155" s="7"/>
    </row>
    <row r="1156" spans="1:13" x14ac:dyDescent="0.2">
      <c r="A1156" s="1"/>
      <c r="B1156" s="7" t="s">
        <v>2773</v>
      </c>
      <c r="C1156" s="289" t="s">
        <v>1329</v>
      </c>
      <c r="D1156" s="7"/>
      <c r="E1156" s="7"/>
      <c r="F1156" s="3970"/>
      <c r="G1156" s="3970"/>
      <c r="H1156" s="7"/>
      <c r="I1156" s="7"/>
      <c r="J1156" s="289"/>
      <c r="K1156" s="7"/>
      <c r="L1156" s="7"/>
      <c r="M1156" s="7"/>
    </row>
    <row r="1157" spans="1:13" x14ac:dyDescent="0.2">
      <c r="A1157" s="1">
        <v>3</v>
      </c>
      <c r="B1157" s="7" t="s">
        <v>2774</v>
      </c>
      <c r="C1157" s="388" t="s">
        <v>2775</v>
      </c>
      <c r="D1157" s="22">
        <v>40217</v>
      </c>
      <c r="E1157" s="22">
        <v>40434</v>
      </c>
      <c r="F1157" s="3970"/>
      <c r="G1157" s="3970"/>
      <c r="H1157" s="7"/>
      <c r="I1157" s="7"/>
      <c r="J1157" s="289">
        <v>9</v>
      </c>
      <c r="K1157" s="7"/>
      <c r="L1157" s="7"/>
      <c r="M1157" s="7"/>
    </row>
    <row r="1158" spans="1:13" x14ac:dyDescent="0.2">
      <c r="A1158" s="1">
        <v>4</v>
      </c>
      <c r="B1158" s="7" t="s">
        <v>2776</v>
      </c>
      <c r="C1158" s="289" t="s">
        <v>1325</v>
      </c>
      <c r="D1158" s="22">
        <v>40179</v>
      </c>
      <c r="E1158" s="22">
        <v>40543</v>
      </c>
      <c r="F1158" s="3971"/>
      <c r="G1158" s="3971"/>
      <c r="H1158" s="7"/>
      <c r="I1158" s="7"/>
      <c r="J1158" s="289">
        <v>4</v>
      </c>
      <c r="K1158" s="7"/>
      <c r="L1158" s="7"/>
      <c r="M1158" s="7"/>
    </row>
    <row r="1160" spans="1:13" x14ac:dyDescent="0.2">
      <c r="A1160" s="17" t="s">
        <v>908</v>
      </c>
      <c r="B1160" s="329"/>
      <c r="I1160" s="117"/>
      <c r="J1160" s="117"/>
      <c r="K1160" s="117"/>
      <c r="L1160" s="117"/>
      <c r="M1160" s="117"/>
    </row>
    <row r="1161" spans="1:13" x14ac:dyDescent="0.2">
      <c r="A1161" t="s">
        <v>2723</v>
      </c>
      <c r="B1161" s="329"/>
      <c r="F1161" s="36" t="s">
        <v>2722</v>
      </c>
      <c r="G1161" s="36"/>
      <c r="I1161" s="117"/>
      <c r="J1161" s="117"/>
      <c r="K1161" s="117"/>
      <c r="L1161" s="117"/>
      <c r="M1161" s="117"/>
    </row>
    <row r="1162" spans="1:13" x14ac:dyDescent="0.2">
      <c r="A1162" s="17" t="s">
        <v>2727</v>
      </c>
      <c r="B1162" s="329"/>
      <c r="E1162" s="3" t="s">
        <v>2860</v>
      </c>
      <c r="F1162" s="330" t="s">
        <v>2861</v>
      </c>
      <c r="G1162" s="331"/>
      <c r="H1162" s="301" t="s">
        <v>2862</v>
      </c>
      <c r="I1162" s="117"/>
      <c r="J1162" s="117"/>
      <c r="K1162" s="117"/>
      <c r="L1162" s="117"/>
      <c r="M1162" s="117"/>
    </row>
    <row r="1163" spans="1:13" x14ac:dyDescent="0.2">
      <c r="A1163" s="329"/>
      <c r="B1163" s="329"/>
      <c r="E1163" s="301"/>
      <c r="F1163" s="330"/>
      <c r="G1163" s="331"/>
      <c r="H1163" s="301"/>
      <c r="I1163" s="117"/>
      <c r="J1163" s="117"/>
      <c r="K1163" s="117"/>
      <c r="L1163" s="117"/>
      <c r="M1163" s="117"/>
    </row>
    <row r="1164" spans="1:13" x14ac:dyDescent="0.2">
      <c r="A1164" s="329"/>
      <c r="B1164" s="329"/>
      <c r="D1164" s="329"/>
    </row>
    <row r="1166" spans="1:13" ht="12.75" customHeight="1" x14ac:dyDescent="0.2">
      <c r="A1166" s="3860"/>
      <c r="B1166" s="3860"/>
      <c r="C1166" s="3880" t="s">
        <v>2859</v>
      </c>
      <c r="D1166" s="3998"/>
      <c r="E1166" s="3998"/>
      <c r="F1166" s="3998"/>
      <c r="G1166" s="3998"/>
      <c r="H1166" s="3998"/>
      <c r="I1166" s="3998"/>
      <c r="J1166" s="3998"/>
      <c r="K1166" s="3999"/>
      <c r="L1166" s="3852" t="s">
        <v>2858</v>
      </c>
      <c r="M1166" s="3852"/>
    </row>
    <row r="1167" spans="1:13" x14ac:dyDescent="0.2">
      <c r="A1167" s="3860"/>
      <c r="B1167" s="3860"/>
      <c r="C1167" s="3914"/>
      <c r="D1167" s="3893"/>
      <c r="E1167" s="3893"/>
      <c r="F1167" s="3893"/>
      <c r="G1167" s="3893"/>
      <c r="H1167" s="3893"/>
      <c r="I1167" s="3893"/>
      <c r="J1167" s="3893"/>
      <c r="K1167" s="4000"/>
      <c r="L1167" s="3852"/>
      <c r="M1167" s="3852"/>
    </row>
    <row r="1168" spans="1:13" x14ac:dyDescent="0.2">
      <c r="A1168" s="3860"/>
      <c r="B1168" s="3860"/>
      <c r="C1168" s="3914"/>
      <c r="D1168" s="3893"/>
      <c r="E1168" s="3893"/>
      <c r="F1168" s="3893"/>
      <c r="G1168" s="3893"/>
      <c r="H1168" s="3893"/>
      <c r="I1168" s="3893"/>
      <c r="J1168" s="3893"/>
      <c r="K1168" s="4000"/>
      <c r="L1168" s="3852"/>
      <c r="M1168" s="3852"/>
    </row>
    <row r="1169" spans="1:13" ht="15.75" customHeight="1" x14ac:dyDescent="0.2">
      <c r="A1169" s="3860"/>
      <c r="B1169" s="3860"/>
      <c r="C1169" s="3853" t="s">
        <v>2720</v>
      </c>
      <c r="D1169" s="3853"/>
      <c r="E1169" s="3853"/>
      <c r="F1169" s="3853"/>
      <c r="G1169" s="3853"/>
      <c r="H1169" s="3853"/>
      <c r="I1169" s="3853"/>
      <c r="J1169" s="3853"/>
      <c r="K1169" s="3853"/>
      <c r="L1169" s="3852" t="s">
        <v>1208</v>
      </c>
      <c r="M1169" s="3852"/>
    </row>
    <row r="1170" spans="1:13" ht="15.75" customHeight="1" x14ac:dyDescent="0.2">
      <c r="A1170" s="3860"/>
      <c r="B1170" s="3860"/>
      <c r="C1170" s="3853"/>
      <c r="D1170" s="3853"/>
      <c r="E1170" s="3853"/>
      <c r="F1170" s="3853"/>
      <c r="G1170" s="3853"/>
      <c r="H1170" s="3853"/>
      <c r="I1170" s="3853"/>
      <c r="J1170" s="3853"/>
      <c r="K1170" s="3853"/>
      <c r="L1170" s="3852"/>
      <c r="M1170" s="3852"/>
    </row>
    <row r="1171" spans="1:13" ht="15.75" customHeight="1" x14ac:dyDescent="0.2">
      <c r="A1171" s="3860"/>
      <c r="B1171" s="3860"/>
      <c r="C1171" s="3853"/>
      <c r="D1171" s="3853"/>
      <c r="E1171" s="3853"/>
      <c r="F1171" s="3853"/>
      <c r="G1171" s="3853"/>
      <c r="H1171" s="3853"/>
      <c r="I1171" s="3853"/>
      <c r="J1171" s="3853"/>
      <c r="K1171" s="3853"/>
      <c r="L1171" s="3852"/>
      <c r="M1171" s="3852"/>
    </row>
    <row r="1173" spans="1:13" x14ac:dyDescent="0.2">
      <c r="A1173" t="s">
        <v>1231</v>
      </c>
      <c r="J1173" s="17" t="s">
        <v>1658</v>
      </c>
      <c r="K1173" s="17"/>
    </row>
    <row r="1174" spans="1:13" x14ac:dyDescent="0.2">
      <c r="A1174" s="17" t="s">
        <v>963</v>
      </c>
      <c r="F1174" s="17"/>
    </row>
    <row r="1175" spans="1:13" x14ac:dyDescent="0.2">
      <c r="A1175" s="17" t="s">
        <v>964</v>
      </c>
      <c r="J1175" s="3844"/>
      <c r="K1175" s="3844"/>
      <c r="L1175" s="3844"/>
      <c r="M1175" s="3844"/>
    </row>
    <row r="1176" spans="1:13" x14ac:dyDescent="0.2">
      <c r="A1176" s="17" t="s">
        <v>949</v>
      </c>
      <c r="J1176" s="71"/>
      <c r="K1176" s="71"/>
      <c r="L1176" s="71"/>
      <c r="M1176" s="71"/>
    </row>
    <row r="1177" spans="1:13" x14ac:dyDescent="0.2">
      <c r="J1177" s="4"/>
      <c r="K1177" s="4"/>
      <c r="L1177" s="4"/>
      <c r="M1177" s="4"/>
    </row>
    <row r="1179" spans="1:13" ht="24" customHeight="1" x14ac:dyDescent="0.2">
      <c r="A1179" s="3845" t="s">
        <v>2864</v>
      </c>
      <c r="B1179" s="3845" t="s">
        <v>2865</v>
      </c>
      <c r="C1179" s="3880" t="s">
        <v>1212</v>
      </c>
      <c r="D1179" s="3863" t="s">
        <v>2866</v>
      </c>
      <c r="E1179" s="3864"/>
      <c r="F1179" s="3848" t="s">
        <v>3430</v>
      </c>
      <c r="G1179" s="3849"/>
      <c r="H1179" s="3841" t="s">
        <v>3429</v>
      </c>
      <c r="I1179" s="3841"/>
      <c r="J1179" s="3863" t="s">
        <v>1211</v>
      </c>
      <c r="K1179" s="3872" t="s">
        <v>2872</v>
      </c>
      <c r="L1179" s="3857" t="s">
        <v>2915</v>
      </c>
      <c r="M1179" s="3850" t="s">
        <v>2873</v>
      </c>
    </row>
    <row r="1180" spans="1:13" ht="14.25" customHeight="1" x14ac:dyDescent="0.2">
      <c r="A1180" s="3845"/>
      <c r="B1180" s="3845"/>
      <c r="C1180" s="3881"/>
      <c r="D1180" s="6" t="s">
        <v>2867</v>
      </c>
      <c r="E1180" s="6" t="s">
        <v>2868</v>
      </c>
      <c r="F1180" s="6" t="s">
        <v>2870</v>
      </c>
      <c r="G1180" s="6" t="s">
        <v>2871</v>
      </c>
      <c r="H1180" s="325" t="s">
        <v>3216</v>
      </c>
      <c r="I1180" s="325" t="s">
        <v>3217</v>
      </c>
      <c r="J1180" s="3863"/>
      <c r="K1180" s="3873"/>
      <c r="L1180" s="3858"/>
      <c r="M1180" s="3851"/>
    </row>
    <row r="1181" spans="1:13" x14ac:dyDescent="0.2">
      <c r="A1181" s="14"/>
      <c r="B1181" s="13" t="s">
        <v>1332</v>
      </c>
      <c r="C1181" s="367" t="s">
        <v>1307</v>
      </c>
      <c r="F1181" s="3969">
        <v>232</v>
      </c>
      <c r="G1181" s="3969">
        <v>5</v>
      </c>
      <c r="H1181" s="6"/>
      <c r="I1181" s="6"/>
      <c r="J1181" s="367"/>
      <c r="K1181" s="763"/>
      <c r="L1181" s="352"/>
      <c r="M1181" s="393"/>
    </row>
    <row r="1182" spans="1:13" x14ac:dyDescent="0.2">
      <c r="A1182" s="7">
        <v>1</v>
      </c>
      <c r="B1182" s="20" t="s">
        <v>1881</v>
      </c>
      <c r="C1182" s="289" t="s">
        <v>1659</v>
      </c>
      <c r="D1182" s="22">
        <v>40181</v>
      </c>
      <c r="E1182" s="8">
        <v>40308</v>
      </c>
      <c r="F1182" s="3970"/>
      <c r="G1182" s="3970"/>
      <c r="H1182" s="7"/>
      <c r="I1182" s="7"/>
      <c r="J1182" s="317">
        <v>4</v>
      </c>
      <c r="K1182" s="1"/>
      <c r="L1182" s="342"/>
      <c r="M1182" s="7"/>
    </row>
    <row r="1183" spans="1:13" x14ac:dyDescent="0.2">
      <c r="A1183" s="7">
        <v>2</v>
      </c>
      <c r="B1183" s="20" t="s">
        <v>1882</v>
      </c>
      <c r="C1183" s="289" t="s">
        <v>1660</v>
      </c>
      <c r="D1183" s="22">
        <v>40183</v>
      </c>
      <c r="E1183" s="8">
        <v>40441</v>
      </c>
      <c r="F1183" s="3970"/>
      <c r="G1183" s="3970"/>
      <c r="H1183" s="7"/>
      <c r="I1183" s="7"/>
      <c r="J1183" s="317">
        <v>11</v>
      </c>
      <c r="K1183" s="1"/>
      <c r="L1183" s="342"/>
      <c r="M1183" s="7"/>
    </row>
    <row r="1184" spans="1:13" x14ac:dyDescent="0.2">
      <c r="A1184" s="7">
        <v>3</v>
      </c>
      <c r="B1184" s="42" t="s">
        <v>1286</v>
      </c>
      <c r="C1184" s="367" t="s">
        <v>1287</v>
      </c>
      <c r="D1184" s="22">
        <v>40179</v>
      </c>
      <c r="E1184" s="8">
        <v>40543</v>
      </c>
      <c r="F1184" s="3970"/>
      <c r="G1184" s="3970"/>
      <c r="H1184" s="7"/>
      <c r="I1184" s="7"/>
      <c r="J1184" s="317">
        <v>157</v>
      </c>
      <c r="K1184" s="1"/>
      <c r="L1184" s="342"/>
      <c r="M1184" s="7"/>
    </row>
    <row r="1185" spans="1:13" x14ac:dyDescent="0.2">
      <c r="A1185" s="7"/>
      <c r="B1185" s="42" t="s">
        <v>1661</v>
      </c>
      <c r="C1185" s="367" t="s">
        <v>1662</v>
      </c>
      <c r="D1185" s="7"/>
      <c r="E1185" s="8"/>
      <c r="F1185" s="3970"/>
      <c r="G1185" s="3971"/>
      <c r="H1185" s="7"/>
      <c r="I1185" s="7"/>
      <c r="J1185" s="317"/>
      <c r="K1185" s="1"/>
      <c r="L1185" s="342"/>
      <c r="M1185" s="7"/>
    </row>
    <row r="1186" spans="1:13" x14ac:dyDescent="0.2">
      <c r="A1186" s="7">
        <v>4</v>
      </c>
      <c r="B1186" s="20" t="s">
        <v>1663</v>
      </c>
      <c r="C1186" s="289" t="s">
        <v>1664</v>
      </c>
      <c r="D1186" s="22">
        <v>40307</v>
      </c>
      <c r="E1186" s="8">
        <v>40543</v>
      </c>
      <c r="F1186" s="3970"/>
      <c r="G1186" s="3969">
        <v>6</v>
      </c>
      <c r="H1186" s="7"/>
      <c r="I1186" s="7"/>
      <c r="J1186" s="317">
        <v>48</v>
      </c>
      <c r="K1186" s="1"/>
      <c r="L1186" s="342"/>
      <c r="M1186" s="7"/>
    </row>
    <row r="1187" spans="1:13" x14ac:dyDescent="0.2">
      <c r="A1187" s="7">
        <v>5</v>
      </c>
      <c r="B1187" s="20" t="s">
        <v>1665</v>
      </c>
      <c r="C1187" s="289" t="s">
        <v>1666</v>
      </c>
      <c r="D1187" s="22">
        <v>40308</v>
      </c>
      <c r="E1187" s="8">
        <v>40543</v>
      </c>
      <c r="F1187" s="3970"/>
      <c r="G1187" s="3970"/>
      <c r="H1187" s="7"/>
      <c r="I1187" s="7"/>
      <c r="J1187" s="317">
        <v>48</v>
      </c>
      <c r="K1187" s="1"/>
      <c r="L1187" s="342"/>
      <c r="M1187" s="7"/>
    </row>
    <row r="1188" spans="1:13" x14ac:dyDescent="0.2">
      <c r="A1188" s="7"/>
      <c r="B1188" s="42" t="s">
        <v>2852</v>
      </c>
      <c r="C1188" s="367" t="s">
        <v>1327</v>
      </c>
      <c r="D1188" s="7"/>
      <c r="E1188" s="8"/>
      <c r="F1188" s="3970"/>
      <c r="G1188" s="3970"/>
      <c r="H1188" s="7"/>
      <c r="I1188" s="7"/>
      <c r="J1188" s="317"/>
      <c r="K1188" s="1"/>
      <c r="L1188" s="342"/>
      <c r="M1188" s="7"/>
    </row>
    <row r="1189" spans="1:13" ht="25.5" x14ac:dyDescent="0.2">
      <c r="A1189" s="7"/>
      <c r="B1189" s="124" t="s">
        <v>1301</v>
      </c>
      <c r="C1189" s="367" t="s">
        <v>1667</v>
      </c>
      <c r="D1189" s="7"/>
      <c r="E1189" s="8"/>
      <c r="F1189" s="3970"/>
      <c r="G1189" s="3970"/>
      <c r="H1189" s="7"/>
      <c r="I1189" s="7"/>
      <c r="J1189" s="317"/>
      <c r="K1189" s="1"/>
      <c r="L1189" s="342"/>
      <c r="M1189" s="7"/>
    </row>
    <row r="1190" spans="1:13" x14ac:dyDescent="0.2">
      <c r="A1190" s="7">
        <v>6</v>
      </c>
      <c r="B1190" s="20" t="s">
        <v>1301</v>
      </c>
      <c r="C1190" s="423" t="s">
        <v>1668</v>
      </c>
      <c r="D1190" s="22">
        <v>40298</v>
      </c>
      <c r="E1190" s="8">
        <v>40544</v>
      </c>
      <c r="F1190" s="3970"/>
      <c r="G1190" s="3970"/>
      <c r="H1190" s="7"/>
      <c r="I1190" s="7"/>
      <c r="J1190" s="317">
        <v>24</v>
      </c>
      <c r="K1190" s="1"/>
      <c r="L1190" s="342"/>
      <c r="M1190" s="7"/>
    </row>
    <row r="1191" spans="1:13" x14ac:dyDescent="0.2">
      <c r="A1191" s="7">
        <v>7</v>
      </c>
      <c r="B1191" s="20" t="s">
        <v>1301</v>
      </c>
      <c r="C1191" s="423" t="s">
        <v>1669</v>
      </c>
      <c r="D1191" s="22">
        <v>40269</v>
      </c>
      <c r="E1191" s="8">
        <v>40543</v>
      </c>
      <c r="F1191" s="3970"/>
      <c r="G1191" s="3970"/>
      <c r="H1191" s="7"/>
      <c r="I1191" s="7"/>
      <c r="J1191" s="317">
        <v>4</v>
      </c>
      <c r="K1191" s="1"/>
      <c r="L1191" s="342"/>
      <c r="M1191" s="7"/>
    </row>
    <row r="1192" spans="1:13" x14ac:dyDescent="0.2">
      <c r="A1192" s="7">
        <v>8</v>
      </c>
      <c r="B1192" s="20" t="s">
        <v>1301</v>
      </c>
      <c r="C1192" s="423" t="s">
        <v>1670</v>
      </c>
      <c r="D1192" s="22">
        <v>40389</v>
      </c>
      <c r="E1192" s="8">
        <v>40562</v>
      </c>
      <c r="F1192" s="3970"/>
      <c r="G1192" s="3970"/>
      <c r="H1192" s="7"/>
      <c r="I1192" s="7"/>
      <c r="J1192" s="317">
        <v>4</v>
      </c>
      <c r="K1192" s="1"/>
      <c r="L1192" s="342"/>
      <c r="M1192" s="7"/>
    </row>
    <row r="1193" spans="1:13" x14ac:dyDescent="0.2">
      <c r="A1193" s="7">
        <v>9</v>
      </c>
      <c r="B1193" s="20" t="s">
        <v>1301</v>
      </c>
      <c r="C1193" s="423" t="s">
        <v>1671</v>
      </c>
      <c r="D1193" s="22">
        <v>40269</v>
      </c>
      <c r="E1193" s="8">
        <v>40543</v>
      </c>
      <c r="F1193" s="3970"/>
      <c r="G1193" s="3970"/>
      <c r="H1193" s="7"/>
      <c r="I1193" s="7"/>
      <c r="J1193" s="317">
        <v>5</v>
      </c>
      <c r="K1193" s="1"/>
      <c r="L1193" s="342"/>
      <c r="M1193" s="7"/>
    </row>
    <row r="1194" spans="1:13" x14ac:dyDescent="0.2">
      <c r="A1194" s="7">
        <v>10</v>
      </c>
      <c r="B1194" s="42" t="s">
        <v>1682</v>
      </c>
      <c r="C1194" s="141" t="s">
        <v>1691</v>
      </c>
      <c r="D1194" s="22">
        <v>40179</v>
      </c>
      <c r="E1194" s="8">
        <v>40543</v>
      </c>
      <c r="F1194" s="3971"/>
      <c r="G1194" s="3971"/>
      <c r="H1194" s="7"/>
      <c r="I1194" s="7"/>
      <c r="J1194" s="317">
        <v>11</v>
      </c>
      <c r="K1194" s="1"/>
      <c r="L1194" s="342"/>
      <c r="M1194" s="7"/>
    </row>
    <row r="1196" spans="1:13" x14ac:dyDescent="0.2">
      <c r="A1196" s="17" t="s">
        <v>908</v>
      </c>
      <c r="B1196" s="329"/>
      <c r="I1196" s="4"/>
      <c r="J1196" s="4"/>
      <c r="K1196" s="4"/>
    </row>
    <row r="1197" spans="1:13" x14ac:dyDescent="0.2">
      <c r="A1197" t="s">
        <v>2723</v>
      </c>
      <c r="B1197" s="329"/>
      <c r="F1197" s="36" t="s">
        <v>2722</v>
      </c>
      <c r="G1197" s="36"/>
      <c r="I1197" s="36"/>
      <c r="J1197" s="36"/>
      <c r="K1197" s="36"/>
      <c r="L1197" s="36"/>
      <c r="M1197" s="36"/>
    </row>
    <row r="1198" spans="1:13" x14ac:dyDescent="0.2">
      <c r="A1198" s="17" t="s">
        <v>2727</v>
      </c>
      <c r="B1198" s="329"/>
      <c r="E1198" s="3" t="s">
        <v>2860</v>
      </c>
      <c r="F1198" s="330" t="s">
        <v>2861</v>
      </c>
      <c r="G1198" s="331"/>
      <c r="H1198" s="301" t="s">
        <v>2862</v>
      </c>
      <c r="I1198" s="36"/>
      <c r="J1198" s="36"/>
      <c r="K1198" s="36"/>
      <c r="L1198" s="36"/>
      <c r="M1198" s="36"/>
    </row>
    <row r="1199" spans="1:13" x14ac:dyDescent="0.2">
      <c r="A1199" s="329"/>
      <c r="B1199" s="329"/>
      <c r="E1199" s="301"/>
      <c r="F1199" s="330"/>
      <c r="G1199" s="331"/>
      <c r="H1199" s="301"/>
      <c r="I1199" s="36"/>
      <c r="J1199" s="36"/>
      <c r="K1199" s="36"/>
      <c r="L1199" s="36"/>
      <c r="M1199" s="36"/>
    </row>
    <row r="1200" spans="1:13" x14ac:dyDescent="0.2">
      <c r="A1200" s="329"/>
      <c r="B1200" s="329"/>
      <c r="D1200" s="329"/>
    </row>
    <row r="1202" spans="1:13" ht="12.75" customHeight="1" x14ac:dyDescent="0.2">
      <c r="A1202" s="3860"/>
      <c r="B1202" s="3860"/>
      <c r="C1202" s="3880" t="s">
        <v>2859</v>
      </c>
      <c r="D1202" s="3998"/>
      <c r="E1202" s="3998"/>
      <c r="F1202" s="3998"/>
      <c r="G1202" s="3998"/>
      <c r="H1202" s="3998"/>
      <c r="I1202" s="3998"/>
      <c r="J1202" s="3998"/>
      <c r="K1202" s="3999"/>
      <c r="L1202" s="3852" t="s">
        <v>2858</v>
      </c>
      <c r="M1202" s="3852"/>
    </row>
    <row r="1203" spans="1:13" x14ac:dyDescent="0.2">
      <c r="A1203" s="3860"/>
      <c r="B1203" s="3860"/>
      <c r="C1203" s="3914"/>
      <c r="D1203" s="3893"/>
      <c r="E1203" s="3893"/>
      <c r="F1203" s="3893"/>
      <c r="G1203" s="3893"/>
      <c r="H1203" s="3893"/>
      <c r="I1203" s="3893"/>
      <c r="J1203" s="3893"/>
      <c r="K1203" s="4000"/>
      <c r="L1203" s="3852"/>
      <c r="M1203" s="3852"/>
    </row>
    <row r="1204" spans="1:13" x14ac:dyDescent="0.2">
      <c r="A1204" s="3860"/>
      <c r="B1204" s="3860"/>
      <c r="C1204" s="3914"/>
      <c r="D1204" s="3893"/>
      <c r="E1204" s="3893"/>
      <c r="F1204" s="3893"/>
      <c r="G1204" s="3893"/>
      <c r="H1204" s="3893"/>
      <c r="I1204" s="3893"/>
      <c r="J1204" s="3893"/>
      <c r="K1204" s="4000"/>
      <c r="L1204" s="3852"/>
      <c r="M1204" s="3852"/>
    </row>
    <row r="1205" spans="1:13" ht="15.75" customHeight="1" x14ac:dyDescent="0.2">
      <c r="A1205" s="3860"/>
      <c r="B1205" s="3860"/>
      <c r="C1205" s="3853" t="s">
        <v>2720</v>
      </c>
      <c r="D1205" s="3853"/>
      <c r="E1205" s="3853"/>
      <c r="F1205" s="3853"/>
      <c r="G1205" s="3853"/>
      <c r="H1205" s="3853"/>
      <c r="I1205" s="3853"/>
      <c r="J1205" s="3853"/>
      <c r="K1205" s="3853"/>
      <c r="L1205" s="3852" t="s">
        <v>1208</v>
      </c>
      <c r="M1205" s="3852"/>
    </row>
    <row r="1206" spans="1:13" ht="15.75" customHeight="1" x14ac:dyDescent="0.2">
      <c r="A1206" s="3860"/>
      <c r="B1206" s="3860"/>
      <c r="C1206" s="3853"/>
      <c r="D1206" s="3853"/>
      <c r="E1206" s="3853"/>
      <c r="F1206" s="3853"/>
      <c r="G1206" s="3853"/>
      <c r="H1206" s="3853"/>
      <c r="I1206" s="3853"/>
      <c r="J1206" s="3853"/>
      <c r="K1206" s="3853"/>
      <c r="L1206" s="3852"/>
      <c r="M1206" s="3852"/>
    </row>
    <row r="1207" spans="1:13" ht="15.75" customHeight="1" x14ac:dyDescent="0.2">
      <c r="A1207" s="3860"/>
      <c r="B1207" s="3860"/>
      <c r="C1207" s="3853"/>
      <c r="D1207" s="3853"/>
      <c r="E1207" s="3853"/>
      <c r="F1207" s="3853"/>
      <c r="G1207" s="3853"/>
      <c r="H1207" s="3853"/>
      <c r="I1207" s="3853"/>
      <c r="J1207" s="3853"/>
      <c r="K1207" s="3853"/>
      <c r="L1207" s="3852"/>
      <c r="M1207" s="3852"/>
    </row>
    <row r="1209" spans="1:13" x14ac:dyDescent="0.2">
      <c r="A1209" t="s">
        <v>1231</v>
      </c>
      <c r="J1209" s="17" t="s">
        <v>1270</v>
      </c>
      <c r="K1209" s="17"/>
    </row>
    <row r="1210" spans="1:13" x14ac:dyDescent="0.2">
      <c r="A1210" s="17" t="s">
        <v>963</v>
      </c>
      <c r="F1210" s="17" t="s">
        <v>2484</v>
      </c>
    </row>
    <row r="1211" spans="1:13" x14ac:dyDescent="0.2">
      <c r="A1211" s="17" t="s">
        <v>964</v>
      </c>
      <c r="J1211" s="3844"/>
      <c r="K1211" s="3844"/>
      <c r="L1211" s="3844"/>
      <c r="M1211" s="3844"/>
    </row>
    <row r="1212" spans="1:13" x14ac:dyDescent="0.2">
      <c r="A1212" s="17" t="s">
        <v>949</v>
      </c>
      <c r="J1212" s="71"/>
      <c r="K1212" s="71"/>
      <c r="L1212" s="71"/>
      <c r="M1212" s="71"/>
    </row>
    <row r="1213" spans="1:13" x14ac:dyDescent="0.2">
      <c r="J1213" s="4"/>
      <c r="K1213" s="4"/>
      <c r="L1213" s="4"/>
      <c r="M1213" s="4"/>
    </row>
    <row r="1214" spans="1:13" ht="23.25" customHeight="1" x14ac:dyDescent="0.2">
      <c r="A1214" s="3845" t="s">
        <v>2864</v>
      </c>
      <c r="B1214" s="3845" t="s">
        <v>2865</v>
      </c>
      <c r="C1214" s="3880" t="s">
        <v>1212</v>
      </c>
      <c r="D1214" s="3863" t="s">
        <v>2866</v>
      </c>
      <c r="E1214" s="3864"/>
      <c r="F1214" s="3848" t="s">
        <v>3430</v>
      </c>
      <c r="G1214" s="3849"/>
      <c r="H1214" s="3841" t="s">
        <v>3429</v>
      </c>
      <c r="I1214" s="3841"/>
      <c r="J1214" s="3863" t="s">
        <v>1211</v>
      </c>
      <c r="K1214" s="3872" t="s">
        <v>2872</v>
      </c>
      <c r="L1214" s="3857" t="s">
        <v>2915</v>
      </c>
      <c r="M1214" s="3850" t="s">
        <v>2873</v>
      </c>
    </row>
    <row r="1215" spans="1:13" ht="12.75" customHeight="1" x14ac:dyDescent="0.2">
      <c r="A1215" s="3845"/>
      <c r="B1215" s="3845"/>
      <c r="C1215" s="3881"/>
      <c r="D1215" s="6" t="s">
        <v>2867</v>
      </c>
      <c r="E1215" s="6" t="s">
        <v>2868</v>
      </c>
      <c r="F1215" s="6" t="s">
        <v>2870</v>
      </c>
      <c r="G1215" s="6" t="s">
        <v>2871</v>
      </c>
      <c r="H1215" s="325" t="s">
        <v>3216</v>
      </c>
      <c r="I1215" s="325" t="s">
        <v>3217</v>
      </c>
      <c r="J1215" s="3863"/>
      <c r="K1215" s="3873"/>
      <c r="L1215" s="3858"/>
      <c r="M1215" s="3851"/>
    </row>
    <row r="1216" spans="1:13" x14ac:dyDescent="0.2">
      <c r="A1216" s="7"/>
      <c r="B1216" s="42" t="s">
        <v>1749</v>
      </c>
      <c r="C1216" s="367" t="s">
        <v>1329</v>
      </c>
      <c r="F1216" s="7"/>
      <c r="G1216" s="1"/>
      <c r="H1216" s="7"/>
      <c r="I1216" s="7"/>
      <c r="J1216" s="289"/>
      <c r="K1216" s="749"/>
      <c r="L1216" s="342"/>
      <c r="M1216" s="342"/>
    </row>
    <row r="1217" spans="1:13" ht="25.5" x14ac:dyDescent="0.2">
      <c r="A1217" s="7">
        <v>11</v>
      </c>
      <c r="B1217" s="20" t="s">
        <v>1673</v>
      </c>
      <c r="C1217" s="423" t="s">
        <v>1674</v>
      </c>
      <c r="D1217" s="22">
        <v>40179</v>
      </c>
      <c r="E1217" s="8">
        <v>40543</v>
      </c>
      <c r="F1217" s="3972">
        <v>232</v>
      </c>
      <c r="G1217" s="3972">
        <v>6</v>
      </c>
      <c r="H1217" s="7"/>
      <c r="I1217" s="7"/>
      <c r="J1217" s="317">
        <v>12</v>
      </c>
      <c r="K1217" s="1"/>
      <c r="L1217" s="342"/>
      <c r="M1217" s="7"/>
    </row>
    <row r="1218" spans="1:13" x14ac:dyDescent="0.2">
      <c r="A1218" s="7">
        <v>12</v>
      </c>
      <c r="B1218" s="20" t="s">
        <v>1675</v>
      </c>
      <c r="C1218" s="424" t="s">
        <v>1676</v>
      </c>
      <c r="D1218" s="22">
        <v>40483</v>
      </c>
      <c r="E1218" s="8">
        <v>40543</v>
      </c>
      <c r="F1218" s="3973"/>
      <c r="G1218" s="3973"/>
      <c r="H1218" s="7"/>
      <c r="I1218" s="7"/>
      <c r="J1218" s="317">
        <v>2</v>
      </c>
      <c r="K1218" s="1"/>
      <c r="L1218" s="342"/>
      <c r="M1218" s="7"/>
    </row>
    <row r="1219" spans="1:13" x14ac:dyDescent="0.2">
      <c r="A1219" s="7">
        <v>13</v>
      </c>
      <c r="B1219" s="20" t="s">
        <v>1677</v>
      </c>
      <c r="C1219" s="423" t="s">
        <v>1678</v>
      </c>
      <c r="D1219" s="22">
        <v>40179</v>
      </c>
      <c r="E1219" s="8">
        <v>40543</v>
      </c>
      <c r="F1219" s="3973"/>
      <c r="G1219" s="3973"/>
      <c r="H1219" s="7"/>
      <c r="I1219" s="7"/>
      <c r="J1219" s="317">
        <v>12</v>
      </c>
      <c r="K1219" s="1"/>
      <c r="L1219" s="342"/>
      <c r="M1219" s="7"/>
    </row>
    <row r="1220" spans="1:13" x14ac:dyDescent="0.2">
      <c r="A1220" s="7">
        <v>14</v>
      </c>
      <c r="B1220" s="20" t="s">
        <v>1679</v>
      </c>
      <c r="C1220" s="423" t="s">
        <v>1680</v>
      </c>
      <c r="D1220" s="22">
        <v>40422</v>
      </c>
      <c r="E1220" s="8">
        <v>40543</v>
      </c>
      <c r="F1220" s="3973"/>
      <c r="G1220" s="3973"/>
      <c r="H1220" s="7"/>
      <c r="I1220" s="7"/>
      <c r="J1220" s="317">
        <v>4</v>
      </c>
      <c r="K1220" s="1"/>
      <c r="L1220" s="342"/>
      <c r="M1220" s="7"/>
    </row>
    <row r="1221" spans="1:13" x14ac:dyDescent="0.2">
      <c r="A1221" s="7">
        <v>15</v>
      </c>
      <c r="B1221" s="20" t="s">
        <v>1750</v>
      </c>
      <c r="C1221" s="290" t="s">
        <v>1681</v>
      </c>
      <c r="D1221" s="22">
        <v>40179</v>
      </c>
      <c r="E1221" s="8">
        <v>40543</v>
      </c>
      <c r="F1221" s="3974"/>
      <c r="G1221" s="3974"/>
      <c r="H1221" s="7"/>
      <c r="I1221" s="7"/>
      <c r="J1221" s="317">
        <v>36</v>
      </c>
      <c r="K1221" s="1"/>
      <c r="L1221" s="342"/>
      <c r="M1221" s="7"/>
    </row>
    <row r="1222" spans="1:13" ht="25.5" x14ac:dyDescent="0.25">
      <c r="A1222" s="7"/>
      <c r="B1222" s="42" t="s">
        <v>1746</v>
      </c>
      <c r="C1222" s="367" t="s">
        <v>2853</v>
      </c>
      <c r="D1222" s="22"/>
      <c r="E1222" s="8"/>
      <c r="F1222" s="800"/>
      <c r="G1222" s="800"/>
      <c r="H1222" s="7"/>
      <c r="I1222" s="7"/>
      <c r="J1222" s="317"/>
      <c r="K1222" s="1"/>
      <c r="L1222" s="342"/>
      <c r="M1222" s="7"/>
    </row>
    <row r="1223" spans="1:13" x14ac:dyDescent="0.2">
      <c r="A1223" s="7">
        <v>16</v>
      </c>
      <c r="B1223" s="20" t="s">
        <v>1747</v>
      </c>
      <c r="C1223" s="290" t="s">
        <v>1672</v>
      </c>
      <c r="D1223" s="22">
        <v>40182</v>
      </c>
      <c r="E1223" s="8">
        <v>40545</v>
      </c>
      <c r="F1223" s="3969">
        <v>232</v>
      </c>
      <c r="G1223" s="3969">
        <v>7</v>
      </c>
      <c r="H1223" s="7"/>
      <c r="I1223" s="7"/>
      <c r="J1223" s="317">
        <v>112</v>
      </c>
      <c r="K1223" s="1"/>
      <c r="L1223" s="342"/>
      <c r="M1223" s="7"/>
    </row>
    <row r="1224" spans="1:13" x14ac:dyDescent="0.2">
      <c r="A1224" s="7">
        <v>17</v>
      </c>
      <c r="B1224" s="20" t="s">
        <v>1748</v>
      </c>
      <c r="C1224" s="289" t="s">
        <v>1341</v>
      </c>
      <c r="D1224" s="22">
        <v>40194</v>
      </c>
      <c r="E1224" s="8">
        <v>40528</v>
      </c>
      <c r="F1224" s="3970"/>
      <c r="G1224" s="3970"/>
      <c r="H1224" s="7"/>
      <c r="I1224" s="7"/>
      <c r="J1224" s="317">
        <v>71</v>
      </c>
      <c r="K1224" s="1"/>
      <c r="L1224" s="342"/>
      <c r="M1224" s="7"/>
    </row>
    <row r="1225" spans="1:13" x14ac:dyDescent="0.2">
      <c r="A1225" s="7"/>
      <c r="B1225" s="20" t="s">
        <v>1732</v>
      </c>
      <c r="C1225" s="367" t="s">
        <v>2854</v>
      </c>
      <c r="D1225" s="22"/>
      <c r="E1225" s="8"/>
      <c r="F1225" s="3970"/>
      <c r="G1225" s="3970"/>
      <c r="H1225" s="7"/>
      <c r="I1225" s="7"/>
      <c r="J1225" s="317"/>
      <c r="K1225" s="1"/>
      <c r="L1225" s="342"/>
      <c r="M1225" s="7"/>
    </row>
    <row r="1226" spans="1:13" x14ac:dyDescent="0.2">
      <c r="A1226" s="7">
        <v>18</v>
      </c>
      <c r="B1226" s="20" t="s">
        <v>1733</v>
      </c>
      <c r="C1226" s="290" t="s">
        <v>1683</v>
      </c>
      <c r="D1226" s="22">
        <v>40283</v>
      </c>
      <c r="E1226" s="8">
        <v>40542</v>
      </c>
      <c r="F1226" s="3970"/>
      <c r="G1226" s="3970"/>
      <c r="H1226" s="7"/>
      <c r="I1226" s="7"/>
      <c r="J1226" s="317">
        <v>7</v>
      </c>
      <c r="K1226" s="1"/>
      <c r="L1226" s="342"/>
      <c r="M1226" s="7"/>
    </row>
    <row r="1227" spans="1:13" x14ac:dyDescent="0.2">
      <c r="A1227" s="7">
        <v>19</v>
      </c>
      <c r="B1227" s="20" t="s">
        <v>1684</v>
      </c>
      <c r="C1227" s="383" t="s">
        <v>1685</v>
      </c>
      <c r="D1227" s="22">
        <v>40288</v>
      </c>
      <c r="E1227" s="8">
        <v>40465</v>
      </c>
      <c r="F1227" s="3970"/>
      <c r="G1227" s="3970"/>
      <c r="H1227" s="7"/>
      <c r="I1227" s="7"/>
      <c r="J1227" s="317">
        <v>4</v>
      </c>
      <c r="K1227" s="1"/>
      <c r="L1227" s="342"/>
      <c r="M1227" s="7"/>
    </row>
    <row r="1228" spans="1:13" x14ac:dyDescent="0.2">
      <c r="A1228" s="7">
        <v>20</v>
      </c>
      <c r="B1228" s="20" t="s">
        <v>1686</v>
      </c>
      <c r="C1228" s="383" t="s">
        <v>1687</v>
      </c>
      <c r="D1228" s="22">
        <v>40291</v>
      </c>
      <c r="E1228" s="8">
        <v>40291</v>
      </c>
      <c r="F1228" s="3970"/>
      <c r="G1228" s="3970"/>
      <c r="H1228" s="7"/>
      <c r="I1228" s="7"/>
      <c r="J1228" s="317">
        <v>1</v>
      </c>
      <c r="K1228" s="1"/>
      <c r="L1228" s="342"/>
      <c r="M1228" s="7"/>
    </row>
    <row r="1229" spans="1:13" x14ac:dyDescent="0.2">
      <c r="A1229" s="7">
        <v>21</v>
      </c>
      <c r="B1229" s="20" t="s">
        <v>1688</v>
      </c>
      <c r="C1229" s="290" t="s">
        <v>1689</v>
      </c>
      <c r="D1229" s="428">
        <v>40387</v>
      </c>
      <c r="E1229" s="8">
        <v>40540</v>
      </c>
      <c r="F1229" s="3970"/>
      <c r="G1229" s="3970"/>
      <c r="H1229" s="7"/>
      <c r="I1229" s="7"/>
      <c r="J1229" s="317">
        <v>5</v>
      </c>
      <c r="K1229" s="1"/>
      <c r="L1229" s="342"/>
      <c r="M1229" s="7"/>
    </row>
    <row r="1230" spans="1:13" x14ac:dyDescent="0.2">
      <c r="A1230" s="7">
        <v>22</v>
      </c>
      <c r="B1230" s="20" t="s">
        <v>1656</v>
      </c>
      <c r="C1230" s="290" t="s">
        <v>1690</v>
      </c>
      <c r="D1230" s="22">
        <v>40238</v>
      </c>
      <c r="E1230" s="8">
        <v>40489</v>
      </c>
      <c r="F1230" s="3971"/>
      <c r="G1230" s="3971"/>
      <c r="H1230" s="7"/>
      <c r="I1230" s="7"/>
      <c r="J1230" s="317">
        <v>21</v>
      </c>
      <c r="K1230" s="1"/>
      <c r="L1230" s="342"/>
      <c r="M1230" s="7"/>
    </row>
    <row r="1232" spans="1:13" x14ac:dyDescent="0.2">
      <c r="A1232" s="17" t="s">
        <v>908</v>
      </c>
      <c r="B1232" s="329"/>
      <c r="I1232" s="36"/>
      <c r="J1232" s="36"/>
      <c r="K1232" s="36"/>
      <c r="L1232" s="36"/>
      <c r="M1232" s="36"/>
    </row>
    <row r="1233" spans="1:13" x14ac:dyDescent="0.2">
      <c r="A1233" t="s">
        <v>2723</v>
      </c>
      <c r="B1233" s="329"/>
      <c r="F1233" s="36" t="s">
        <v>2722</v>
      </c>
      <c r="G1233" s="36"/>
      <c r="I1233" s="36"/>
      <c r="J1233" s="36"/>
      <c r="K1233" s="36"/>
      <c r="L1233" s="36"/>
      <c r="M1233" s="36"/>
    </row>
    <row r="1234" spans="1:13" x14ac:dyDescent="0.2">
      <c r="A1234" s="17" t="s">
        <v>2727</v>
      </c>
      <c r="B1234" s="329"/>
      <c r="E1234" s="3" t="s">
        <v>2860</v>
      </c>
      <c r="F1234" s="330" t="s">
        <v>2861</v>
      </c>
      <c r="G1234" s="331"/>
      <c r="H1234" s="301" t="s">
        <v>2862</v>
      </c>
      <c r="I1234" s="36"/>
      <c r="J1234" s="36"/>
      <c r="K1234" s="36"/>
      <c r="L1234" s="36"/>
      <c r="M1234" s="36"/>
    </row>
    <row r="1235" spans="1:13" x14ac:dyDescent="0.2">
      <c r="B1235" s="329"/>
      <c r="E1235" s="301"/>
      <c r="F1235" s="330"/>
      <c r="G1235" s="331"/>
      <c r="H1235" s="301"/>
      <c r="I1235" s="36"/>
      <c r="J1235" s="36"/>
      <c r="K1235" s="36"/>
      <c r="L1235" s="36"/>
      <c r="M1235" s="36"/>
    </row>
    <row r="1236" spans="1:13" x14ac:dyDescent="0.2">
      <c r="A1236" s="329"/>
      <c r="B1236" s="329"/>
      <c r="D1236" s="329"/>
    </row>
    <row r="1238" spans="1:13" ht="12.75" customHeight="1" x14ac:dyDescent="0.2">
      <c r="A1238" s="3860"/>
      <c r="B1238" s="3860"/>
      <c r="C1238" s="3880" t="s">
        <v>2859</v>
      </c>
      <c r="D1238" s="3998"/>
      <c r="E1238" s="3998"/>
      <c r="F1238" s="3998"/>
      <c r="G1238" s="3998"/>
      <c r="H1238" s="3998"/>
      <c r="I1238" s="3998"/>
      <c r="J1238" s="3998"/>
      <c r="K1238" s="3999"/>
      <c r="L1238" s="3852" t="s">
        <v>2858</v>
      </c>
      <c r="M1238" s="3976"/>
    </row>
    <row r="1239" spans="1:13" x14ac:dyDescent="0.2">
      <c r="A1239" s="3860"/>
      <c r="B1239" s="3860"/>
      <c r="C1239" s="3914"/>
      <c r="D1239" s="3893"/>
      <c r="E1239" s="3893"/>
      <c r="F1239" s="3893"/>
      <c r="G1239" s="3893"/>
      <c r="H1239" s="3893"/>
      <c r="I1239" s="3893"/>
      <c r="J1239" s="3893"/>
      <c r="K1239" s="4000"/>
      <c r="L1239" s="3852"/>
      <c r="M1239" s="3976"/>
    </row>
    <row r="1240" spans="1:13" x14ac:dyDescent="0.2">
      <c r="A1240" s="3860"/>
      <c r="B1240" s="3860"/>
      <c r="C1240" s="3914"/>
      <c r="D1240" s="3893"/>
      <c r="E1240" s="3893"/>
      <c r="F1240" s="3893"/>
      <c r="G1240" s="3893"/>
      <c r="H1240" s="3893"/>
      <c r="I1240" s="3893"/>
      <c r="J1240" s="3893"/>
      <c r="K1240" s="4000"/>
      <c r="L1240" s="3852"/>
      <c r="M1240" s="3976"/>
    </row>
    <row r="1241" spans="1:13" ht="12.75" customHeight="1" x14ac:dyDescent="0.2">
      <c r="A1241" s="3860"/>
      <c r="B1241" s="3860"/>
      <c r="C1241" s="3853" t="s">
        <v>2720</v>
      </c>
      <c r="D1241" s="3853"/>
      <c r="E1241" s="3853"/>
      <c r="F1241" s="3853"/>
      <c r="G1241" s="3853"/>
      <c r="H1241" s="3853"/>
      <c r="I1241" s="3853"/>
      <c r="J1241" s="3853"/>
      <c r="K1241" s="3853"/>
      <c r="L1241" s="3852" t="s">
        <v>1208</v>
      </c>
      <c r="M1241" s="3976"/>
    </row>
    <row r="1242" spans="1:13" ht="12.75" customHeight="1" x14ac:dyDescent="0.2">
      <c r="A1242" s="3860"/>
      <c r="B1242" s="3860"/>
      <c r="C1242" s="3853"/>
      <c r="D1242" s="3853"/>
      <c r="E1242" s="3853"/>
      <c r="F1242" s="3853"/>
      <c r="G1242" s="3853"/>
      <c r="H1242" s="3853"/>
      <c r="I1242" s="3853"/>
      <c r="J1242" s="3853"/>
      <c r="K1242" s="3853"/>
      <c r="L1242" s="3852"/>
      <c r="M1242" s="3976"/>
    </row>
    <row r="1243" spans="1:13" ht="12.75" customHeight="1" x14ac:dyDescent="0.2">
      <c r="A1243" s="3860"/>
      <c r="B1243" s="3860"/>
      <c r="C1243" s="3853"/>
      <c r="D1243" s="3853"/>
      <c r="E1243" s="3853"/>
      <c r="F1243" s="3853"/>
      <c r="G1243" s="3853"/>
      <c r="H1243" s="3853"/>
      <c r="I1243" s="3853"/>
      <c r="J1243" s="3853"/>
      <c r="K1243" s="3853"/>
      <c r="L1243" s="3852"/>
      <c r="M1243" s="3976"/>
    </row>
    <row r="1245" spans="1:13" x14ac:dyDescent="0.2">
      <c r="A1245" s="3861" t="s">
        <v>2412</v>
      </c>
      <c r="B1245" s="3862"/>
      <c r="C1245" s="3862"/>
      <c r="D1245" s="3862"/>
      <c r="E1245" s="3862"/>
      <c r="L1245" s="3861" t="s">
        <v>2413</v>
      </c>
      <c r="M1245" s="3861"/>
    </row>
    <row r="1246" spans="1:13" x14ac:dyDescent="0.2">
      <c r="A1246" s="3861" t="s">
        <v>965</v>
      </c>
      <c r="B1246" s="3861"/>
      <c r="C1246" s="3861"/>
      <c r="D1246" s="3861"/>
    </row>
    <row r="1247" spans="1:13" x14ac:dyDescent="0.2">
      <c r="A1247" s="3861" t="s">
        <v>966</v>
      </c>
      <c r="B1247" s="3862"/>
      <c r="C1247" s="3862"/>
      <c r="D1247" s="3862"/>
      <c r="L1247" s="3844"/>
      <c r="M1247" s="3844"/>
    </row>
    <row r="1248" spans="1:13" x14ac:dyDescent="0.2">
      <c r="A1248" s="3861" t="s">
        <v>887</v>
      </c>
      <c r="B1248" s="3862"/>
      <c r="C1248" s="3862"/>
      <c r="D1248" s="3862"/>
      <c r="L1248" s="71"/>
      <c r="M1248" s="71"/>
    </row>
    <row r="1249" spans="1:13" x14ac:dyDescent="0.2">
      <c r="L1249" s="4"/>
      <c r="M1249" s="4"/>
    </row>
    <row r="1250" spans="1:13" ht="13.5" thickBot="1" x14ac:dyDescent="0.25"/>
    <row r="1251" spans="1:13" ht="25.5" customHeight="1" x14ac:dyDescent="0.2">
      <c r="A1251" s="4003" t="s">
        <v>2864</v>
      </c>
      <c r="B1251" s="4002" t="s">
        <v>2865</v>
      </c>
      <c r="C1251" s="3975" t="s">
        <v>1212</v>
      </c>
      <c r="D1251" s="3863" t="s">
        <v>2866</v>
      </c>
      <c r="E1251" s="3864"/>
      <c r="F1251" s="3848" t="s">
        <v>3430</v>
      </c>
      <c r="G1251" s="3849"/>
      <c r="H1251" s="3841" t="s">
        <v>3429</v>
      </c>
      <c r="I1251" s="3841"/>
      <c r="J1251" s="3975" t="s">
        <v>1211</v>
      </c>
      <c r="K1251" s="3872" t="s">
        <v>2872</v>
      </c>
      <c r="L1251" s="3857" t="s">
        <v>2915</v>
      </c>
      <c r="M1251" s="3850" t="s">
        <v>2873</v>
      </c>
    </row>
    <row r="1252" spans="1:13" ht="12.75" customHeight="1" x14ac:dyDescent="0.2">
      <c r="A1252" s="4004"/>
      <c r="B1252" s="3873"/>
      <c r="C1252" s="3881"/>
      <c r="D1252" s="6" t="s">
        <v>2867</v>
      </c>
      <c r="E1252" s="6" t="s">
        <v>2868</v>
      </c>
      <c r="F1252" s="6" t="s">
        <v>2870</v>
      </c>
      <c r="G1252" s="6" t="s">
        <v>2871</v>
      </c>
      <c r="H1252" s="325" t="s">
        <v>3216</v>
      </c>
      <c r="I1252" s="325" t="s">
        <v>3217</v>
      </c>
      <c r="J1252" s="3881"/>
      <c r="K1252" s="3873"/>
      <c r="L1252" s="3858"/>
      <c r="M1252" s="3851"/>
    </row>
    <row r="1253" spans="1:13" x14ac:dyDescent="0.2">
      <c r="A1253" s="183"/>
      <c r="B1253" s="20" t="s">
        <v>2414</v>
      </c>
      <c r="C1253" s="290" t="s">
        <v>2503</v>
      </c>
      <c r="F1253" s="7"/>
      <c r="G1253" s="1"/>
      <c r="H1253" s="7"/>
      <c r="I1253" s="7"/>
      <c r="J1253" s="289"/>
      <c r="K1253" s="749"/>
      <c r="L1253" s="369"/>
      <c r="M1253" s="780"/>
    </row>
    <row r="1254" spans="1:13" x14ac:dyDescent="0.2">
      <c r="A1254" s="183">
        <v>1</v>
      </c>
      <c r="B1254" s="20" t="s">
        <v>2415</v>
      </c>
      <c r="C1254" s="290" t="s">
        <v>1116</v>
      </c>
      <c r="D1254" s="8">
        <v>40198</v>
      </c>
      <c r="E1254" s="8">
        <v>40527</v>
      </c>
      <c r="F1254" s="3969">
        <v>232</v>
      </c>
      <c r="G1254" s="3960">
        <v>8</v>
      </c>
      <c r="H1254" s="7"/>
      <c r="I1254" s="7"/>
      <c r="J1254" s="289">
        <v>39</v>
      </c>
      <c r="K1254" s="7"/>
      <c r="L1254" s="7"/>
      <c r="M1254" s="49" t="s">
        <v>2416</v>
      </c>
    </row>
    <row r="1255" spans="1:13" x14ac:dyDescent="0.2">
      <c r="A1255" s="183"/>
      <c r="B1255" s="20" t="s">
        <v>2417</v>
      </c>
      <c r="C1255" s="290" t="s">
        <v>2527</v>
      </c>
      <c r="D1255" s="8"/>
      <c r="E1255" s="8"/>
      <c r="F1255" s="3970"/>
      <c r="G1255" s="3962"/>
      <c r="H1255" s="7"/>
      <c r="I1255" s="7"/>
      <c r="J1255" s="289"/>
      <c r="K1255" s="7"/>
      <c r="L1255" s="7"/>
      <c r="M1255" s="45"/>
    </row>
    <row r="1256" spans="1:13" x14ac:dyDescent="0.2">
      <c r="A1256" s="183">
        <v>2</v>
      </c>
      <c r="B1256" s="20" t="s">
        <v>2418</v>
      </c>
      <c r="C1256" s="290" t="s">
        <v>2419</v>
      </c>
      <c r="D1256" s="8">
        <v>40603</v>
      </c>
      <c r="E1256" s="8">
        <v>40603</v>
      </c>
      <c r="F1256" s="3970"/>
      <c r="G1256" s="3962"/>
      <c r="H1256" s="7"/>
      <c r="I1256" s="7"/>
      <c r="J1256" s="289">
        <v>4</v>
      </c>
      <c r="K1256" s="7"/>
      <c r="L1256" s="7"/>
      <c r="M1256" s="49" t="s">
        <v>2420</v>
      </c>
    </row>
    <row r="1257" spans="1:13" x14ac:dyDescent="0.2">
      <c r="A1257" s="183">
        <v>3</v>
      </c>
      <c r="B1257" s="20" t="s">
        <v>2421</v>
      </c>
      <c r="C1257" s="290" t="s">
        <v>1118</v>
      </c>
      <c r="D1257" s="8">
        <v>40179</v>
      </c>
      <c r="E1257" s="8">
        <v>40543</v>
      </c>
      <c r="F1257" s="3970"/>
      <c r="G1257" s="3962"/>
      <c r="H1257" s="7"/>
      <c r="I1257" s="7"/>
      <c r="J1257" s="289">
        <v>56</v>
      </c>
      <c r="K1257" s="7"/>
      <c r="L1257" s="642"/>
      <c r="M1257" s="45"/>
    </row>
    <row r="1258" spans="1:13" x14ac:dyDescent="0.2">
      <c r="A1258" s="183">
        <v>4</v>
      </c>
      <c r="B1258" s="20" t="s">
        <v>2422</v>
      </c>
      <c r="C1258" s="290" t="s">
        <v>2423</v>
      </c>
      <c r="D1258" s="8">
        <v>40179</v>
      </c>
      <c r="E1258" s="8">
        <v>40543</v>
      </c>
      <c r="F1258" s="3970"/>
      <c r="G1258" s="3962"/>
      <c r="H1258" s="7"/>
      <c r="I1258" s="7"/>
      <c r="J1258" s="289">
        <v>4</v>
      </c>
      <c r="K1258" s="7"/>
      <c r="L1258" s="642"/>
      <c r="M1258" s="45"/>
    </row>
    <row r="1259" spans="1:13" x14ac:dyDescent="0.2">
      <c r="A1259" s="183"/>
      <c r="B1259" s="20"/>
      <c r="C1259" s="388"/>
      <c r="D1259" s="7"/>
      <c r="E1259" s="7"/>
      <c r="F1259" s="3970"/>
      <c r="G1259" s="3962"/>
      <c r="H1259" s="7"/>
      <c r="I1259" s="7"/>
      <c r="J1259" s="289"/>
      <c r="K1259" s="7"/>
      <c r="L1259" s="642"/>
      <c r="M1259" s="45"/>
    </row>
    <row r="1260" spans="1:13" x14ac:dyDescent="0.2">
      <c r="A1260" s="183"/>
      <c r="B1260" s="7"/>
      <c r="C1260" s="289"/>
      <c r="D1260" s="7"/>
      <c r="E1260" s="7"/>
      <c r="F1260" s="3970"/>
      <c r="G1260" s="3962"/>
      <c r="H1260" s="7"/>
      <c r="I1260" s="7"/>
      <c r="J1260" s="289"/>
      <c r="K1260" s="7"/>
      <c r="L1260" s="642"/>
      <c r="M1260" s="45"/>
    </row>
    <row r="1261" spans="1:13" ht="13.5" thickBot="1" x14ac:dyDescent="0.25">
      <c r="A1261" s="184"/>
      <c r="B1261" s="185"/>
      <c r="C1261" s="368"/>
      <c r="D1261" s="7"/>
      <c r="E1261" s="7"/>
      <c r="F1261" s="3971"/>
      <c r="G1261" s="3964"/>
      <c r="H1261" s="185"/>
      <c r="I1261" s="185"/>
      <c r="J1261" s="368"/>
      <c r="K1261" s="7"/>
      <c r="L1261" s="643"/>
      <c r="M1261" s="45"/>
    </row>
    <row r="1263" spans="1:13" x14ac:dyDescent="0.2">
      <c r="A1263" s="17" t="s">
        <v>908</v>
      </c>
      <c r="B1263" s="329"/>
      <c r="H1263" s="3995"/>
      <c r="I1263" s="3995"/>
      <c r="J1263" s="3995"/>
      <c r="K1263" s="565"/>
    </row>
    <row r="1264" spans="1:13" x14ac:dyDescent="0.2">
      <c r="A1264" t="s">
        <v>2723</v>
      </c>
      <c r="B1264" s="329"/>
      <c r="E1264" s="36" t="s">
        <v>2722</v>
      </c>
      <c r="F1264" s="36"/>
      <c r="H1264" s="3995"/>
      <c r="I1264" s="3995"/>
      <c r="J1264" s="3995"/>
      <c r="K1264" s="565"/>
    </row>
    <row r="1265" spans="1:11" x14ac:dyDescent="0.2">
      <c r="A1265" s="17" t="s">
        <v>2727</v>
      </c>
      <c r="B1265" s="329"/>
      <c r="D1265" s="3" t="s">
        <v>2860</v>
      </c>
      <c r="E1265" s="330" t="s">
        <v>2861</v>
      </c>
      <c r="F1265" s="331"/>
      <c r="G1265" s="301" t="s">
        <v>2862</v>
      </c>
      <c r="H1265" s="3995"/>
      <c r="I1265" s="3995"/>
      <c r="J1265" s="3995"/>
      <c r="K1265" s="565"/>
    </row>
    <row r="1266" spans="1:11" x14ac:dyDescent="0.2">
      <c r="A1266" s="329"/>
      <c r="B1266" s="329"/>
      <c r="D1266" s="301"/>
      <c r="E1266" s="330"/>
      <c r="F1266" s="331"/>
      <c r="G1266" s="301"/>
      <c r="H1266" s="3995"/>
      <c r="I1266" s="3995"/>
      <c r="J1266" s="3995"/>
      <c r="K1266" s="565"/>
    </row>
    <row r="1267" spans="1:11" x14ac:dyDescent="0.2">
      <c r="A1267" s="329"/>
      <c r="B1267" s="329"/>
      <c r="D1267" s="329"/>
    </row>
  </sheetData>
  <mergeCells count="745">
    <mergeCell ref="L301:M303"/>
    <mergeCell ref="C301:K303"/>
    <mergeCell ref="K501:K502"/>
    <mergeCell ref="G541:G544"/>
    <mergeCell ref="G537:G540"/>
    <mergeCell ref="F537:F546"/>
    <mergeCell ref="K1119:K1120"/>
    <mergeCell ref="D1018:E1018"/>
    <mergeCell ref="L1119:L1120"/>
    <mergeCell ref="J1119:J1120"/>
    <mergeCell ref="D841:E841"/>
    <mergeCell ref="H738:I738"/>
    <mergeCell ref="F765:G765"/>
    <mergeCell ref="J841:J842"/>
    <mergeCell ref="L984:M984"/>
    <mergeCell ref="M1018:M1019"/>
    <mergeCell ref="C904:K906"/>
    <mergeCell ref="C1109:K1111"/>
    <mergeCell ref="H841:I841"/>
    <mergeCell ref="F880:F886"/>
    <mergeCell ref="C937:K939"/>
    <mergeCell ref="K878:K879"/>
    <mergeCell ref="C535:C536"/>
    <mergeCell ref="G512:G514"/>
    <mergeCell ref="H501:I501"/>
    <mergeCell ref="H535:I535"/>
    <mergeCell ref="F535:G535"/>
    <mergeCell ref="E440:E447"/>
    <mergeCell ref="L1081:L1082"/>
    <mergeCell ref="J308:M308"/>
    <mergeCell ref="A1202:B1207"/>
    <mergeCell ref="C1205:K1207"/>
    <mergeCell ref="L1205:M1207"/>
    <mergeCell ref="L1179:L1180"/>
    <mergeCell ref="C1119:C1120"/>
    <mergeCell ref="L1109:M1111"/>
    <mergeCell ref="C755:K757"/>
    <mergeCell ref="C1140:K1142"/>
    <mergeCell ref="M1081:M1082"/>
    <mergeCell ref="L1068:M1070"/>
    <mergeCell ref="C987:C988"/>
    <mergeCell ref="F950:G950"/>
    <mergeCell ref="L1140:M1142"/>
    <mergeCell ref="L1106:M1108"/>
    <mergeCell ref="C1009:K1011"/>
    <mergeCell ref="C1033:K1035"/>
    <mergeCell ref="C914:C915"/>
    <mergeCell ref="K987:K988"/>
    <mergeCell ref="G1122:G1129"/>
    <mergeCell ref="K1150:K1151"/>
    <mergeCell ref="J1146:M1146"/>
    <mergeCell ref="J1150:J1151"/>
    <mergeCell ref="L1150:L1151"/>
    <mergeCell ref="M1119:M1120"/>
    <mergeCell ref="F1081:G1081"/>
    <mergeCell ref="G1053:G1059"/>
    <mergeCell ref="F1084:F1098"/>
    <mergeCell ref="K1081:K1082"/>
    <mergeCell ref="F1119:G1119"/>
    <mergeCell ref="H1119:I1119"/>
    <mergeCell ref="J1115:M1115"/>
    <mergeCell ref="C1202:K1204"/>
    <mergeCell ref="D1150:E1150"/>
    <mergeCell ref="C1150:C1151"/>
    <mergeCell ref="G1152:G1158"/>
    <mergeCell ref="G1186:G1194"/>
    <mergeCell ref="C1169:K1171"/>
    <mergeCell ref="L1202:M1204"/>
    <mergeCell ref="M1179:M1180"/>
    <mergeCell ref="H1150:I1150"/>
    <mergeCell ref="F1150:G1150"/>
    <mergeCell ref="F1152:F1158"/>
    <mergeCell ref="F1181:F1194"/>
    <mergeCell ref="G1181:G1185"/>
    <mergeCell ref="M1150:M1151"/>
    <mergeCell ref="C738:C739"/>
    <mergeCell ref="C729:K731"/>
    <mergeCell ref="L865:M867"/>
    <mergeCell ref="F738:G738"/>
    <mergeCell ref="C1018:C1019"/>
    <mergeCell ref="H1046:I1046"/>
    <mergeCell ref="C1046:C1047"/>
    <mergeCell ref="H1018:I1018"/>
    <mergeCell ref="J914:J915"/>
    <mergeCell ref="J738:J739"/>
    <mergeCell ref="C752:K754"/>
    <mergeCell ref="L987:L988"/>
    <mergeCell ref="L978:M980"/>
    <mergeCell ref="L1006:M1008"/>
    <mergeCell ref="L1009:M1011"/>
    <mergeCell ref="L1018:L1019"/>
    <mergeCell ref="J1046:J1047"/>
    <mergeCell ref="F990:F995"/>
    <mergeCell ref="G990:G995"/>
    <mergeCell ref="J950:J951"/>
    <mergeCell ref="F987:G987"/>
    <mergeCell ref="H987:I987"/>
    <mergeCell ref="D987:E987"/>
    <mergeCell ref="D738:E738"/>
    <mergeCell ref="L755:M757"/>
    <mergeCell ref="J797:J798"/>
    <mergeCell ref="F878:G878"/>
    <mergeCell ref="H878:I878"/>
    <mergeCell ref="F841:G841"/>
    <mergeCell ref="C868:K870"/>
    <mergeCell ref="C878:C879"/>
    <mergeCell ref="C1081:C1082"/>
    <mergeCell ref="J1081:J1082"/>
    <mergeCell ref="F1053:F1059"/>
    <mergeCell ref="C975:K977"/>
    <mergeCell ref="J987:J988"/>
    <mergeCell ref="H950:I950"/>
    <mergeCell ref="D1081:E1081"/>
    <mergeCell ref="F996:F998"/>
    <mergeCell ref="G997:G998"/>
    <mergeCell ref="H1081:I1081"/>
    <mergeCell ref="C1068:K1070"/>
    <mergeCell ref="M987:M988"/>
    <mergeCell ref="K1018:K1019"/>
    <mergeCell ref="M1046:M1047"/>
    <mergeCell ref="N837:O837"/>
    <mergeCell ref="F844:F857"/>
    <mergeCell ref="L765:L766"/>
    <mergeCell ref="L901:M903"/>
    <mergeCell ref="C978:K980"/>
    <mergeCell ref="M950:M951"/>
    <mergeCell ref="L910:M910"/>
    <mergeCell ref="L937:M939"/>
    <mergeCell ref="M914:M915"/>
    <mergeCell ref="C950:C951"/>
    <mergeCell ref="D950:E950"/>
    <mergeCell ref="L950:L951"/>
    <mergeCell ref="F799:F820"/>
    <mergeCell ref="J765:J766"/>
    <mergeCell ref="L975:M977"/>
    <mergeCell ref="C865:K867"/>
    <mergeCell ref="C841:C842"/>
    <mergeCell ref="L914:L915"/>
    <mergeCell ref="K914:K915"/>
    <mergeCell ref="D914:E914"/>
    <mergeCell ref="M878:M879"/>
    <mergeCell ref="D765:E765"/>
    <mergeCell ref="H914:I914"/>
    <mergeCell ref="M765:M766"/>
    <mergeCell ref="P713:P714"/>
    <mergeCell ref="N707:O707"/>
    <mergeCell ref="L698:M700"/>
    <mergeCell ref="L701:M703"/>
    <mergeCell ref="N735:O735"/>
    <mergeCell ref="L797:L798"/>
    <mergeCell ref="C831:K833"/>
    <mergeCell ref="N793:O793"/>
    <mergeCell ref="L878:L879"/>
    <mergeCell ref="N874:O874"/>
    <mergeCell ref="L710:L711"/>
    <mergeCell ref="L761:M761"/>
    <mergeCell ref="L738:L739"/>
    <mergeCell ref="M710:M711"/>
    <mergeCell ref="M738:M739"/>
    <mergeCell ref="F713:F714"/>
    <mergeCell ref="L828:M830"/>
    <mergeCell ref="L831:M833"/>
    <mergeCell ref="P715:P718"/>
    <mergeCell ref="L729:M731"/>
    <mergeCell ref="F715:F718"/>
    <mergeCell ref="F740:F743"/>
    <mergeCell ref="G740:G743"/>
    <mergeCell ref="L752:M754"/>
    <mergeCell ref="A975:B980"/>
    <mergeCell ref="A950:A951"/>
    <mergeCell ref="N946:O946"/>
    <mergeCell ref="L1046:L1047"/>
    <mergeCell ref="H765:I765"/>
    <mergeCell ref="L841:L842"/>
    <mergeCell ref="L787:M789"/>
    <mergeCell ref="C784:K786"/>
    <mergeCell ref="C828:K830"/>
    <mergeCell ref="M797:M798"/>
    <mergeCell ref="M841:M842"/>
    <mergeCell ref="L784:M786"/>
    <mergeCell ref="G803:G804"/>
    <mergeCell ref="C787:K789"/>
    <mergeCell ref="H797:I797"/>
    <mergeCell ref="F768:F775"/>
    <mergeCell ref="D797:E797"/>
    <mergeCell ref="C797:C798"/>
    <mergeCell ref="C765:C766"/>
    <mergeCell ref="L940:M942"/>
    <mergeCell ref="L868:M870"/>
    <mergeCell ref="L904:M906"/>
    <mergeCell ref="L1036:M1038"/>
    <mergeCell ref="J1018:J1019"/>
    <mergeCell ref="A901:B906"/>
    <mergeCell ref="C901:K903"/>
    <mergeCell ref="B797:B798"/>
    <mergeCell ref="D878:E878"/>
    <mergeCell ref="G768:G775"/>
    <mergeCell ref="G805:G820"/>
    <mergeCell ref="B950:B951"/>
    <mergeCell ref="K950:K951"/>
    <mergeCell ref="G887:G892"/>
    <mergeCell ref="K841:K842"/>
    <mergeCell ref="J878:J879"/>
    <mergeCell ref="G880:G886"/>
    <mergeCell ref="K797:K798"/>
    <mergeCell ref="F797:G797"/>
    <mergeCell ref="F887:F892"/>
    <mergeCell ref="G844:G857"/>
    <mergeCell ref="A878:A879"/>
    <mergeCell ref="B878:B879"/>
    <mergeCell ref="A865:B870"/>
    <mergeCell ref="A914:A915"/>
    <mergeCell ref="B914:B915"/>
    <mergeCell ref="A841:A842"/>
    <mergeCell ref="B841:B842"/>
    <mergeCell ref="F914:G914"/>
    <mergeCell ref="A1106:B1111"/>
    <mergeCell ref="B1081:B1082"/>
    <mergeCell ref="A1068:B1073"/>
    <mergeCell ref="D1214:E1214"/>
    <mergeCell ref="C1106:K1108"/>
    <mergeCell ref="C1071:K1073"/>
    <mergeCell ref="F1049:F1051"/>
    <mergeCell ref="C1036:K1038"/>
    <mergeCell ref="J1042:M1042"/>
    <mergeCell ref="A1150:A1151"/>
    <mergeCell ref="A1119:A1120"/>
    <mergeCell ref="B1119:B1120"/>
    <mergeCell ref="B1150:B1151"/>
    <mergeCell ref="D1119:E1119"/>
    <mergeCell ref="A1137:B1142"/>
    <mergeCell ref="C1137:K1139"/>
    <mergeCell ref="L1077:M1077"/>
    <mergeCell ref="C1166:K1168"/>
    <mergeCell ref="A1166:B1171"/>
    <mergeCell ref="L1166:M1168"/>
    <mergeCell ref="L1169:M1171"/>
    <mergeCell ref="F1179:G1179"/>
    <mergeCell ref="H1179:I1179"/>
    <mergeCell ref="K1179:K1180"/>
    <mergeCell ref="F631:F644"/>
    <mergeCell ref="G631:G634"/>
    <mergeCell ref="C667:L669"/>
    <mergeCell ref="F645:F656"/>
    <mergeCell ref="C615:K617"/>
    <mergeCell ref="H601:I601"/>
    <mergeCell ref="F601:G601"/>
    <mergeCell ref="C664:L666"/>
    <mergeCell ref="M664:M666"/>
    <mergeCell ref="M667:M669"/>
    <mergeCell ref="L628:L629"/>
    <mergeCell ref="G603:G607"/>
    <mergeCell ref="F603:F607"/>
    <mergeCell ref="J601:J602"/>
    <mergeCell ref="M628:M629"/>
    <mergeCell ref="K601:K602"/>
    <mergeCell ref="J628:J629"/>
    <mergeCell ref="D601:E601"/>
    <mergeCell ref="F628:G628"/>
    <mergeCell ref="H628:I628"/>
    <mergeCell ref="G637:G644"/>
    <mergeCell ref="L618:M620"/>
    <mergeCell ref="A664:B669"/>
    <mergeCell ref="A710:A711"/>
    <mergeCell ref="B710:B711"/>
    <mergeCell ref="A676:A677"/>
    <mergeCell ref="A726:B731"/>
    <mergeCell ref="G680:G684"/>
    <mergeCell ref="G685:G690"/>
    <mergeCell ref="B676:B677"/>
    <mergeCell ref="G713:G714"/>
    <mergeCell ref="F679:F684"/>
    <mergeCell ref="F685:F690"/>
    <mergeCell ref="C698:K700"/>
    <mergeCell ref="A698:B703"/>
    <mergeCell ref="C701:K703"/>
    <mergeCell ref="G715:G718"/>
    <mergeCell ref="D710:E710"/>
    <mergeCell ref="F710:G710"/>
    <mergeCell ref="C554:K556"/>
    <mergeCell ref="C567:C568"/>
    <mergeCell ref="K567:K568"/>
    <mergeCell ref="L676:L677"/>
    <mergeCell ref="H676:I676"/>
    <mergeCell ref="H710:I710"/>
    <mergeCell ref="M567:M568"/>
    <mergeCell ref="F575:F580"/>
    <mergeCell ref="G569:G573"/>
    <mergeCell ref="G576:G580"/>
    <mergeCell ref="L567:L568"/>
    <mergeCell ref="F567:G567"/>
    <mergeCell ref="F569:F574"/>
    <mergeCell ref="J567:J568"/>
    <mergeCell ref="G645:G648"/>
    <mergeCell ref="G649:G651"/>
    <mergeCell ref="G652:G656"/>
    <mergeCell ref="M601:M602"/>
    <mergeCell ref="L588:M590"/>
    <mergeCell ref="L591:M593"/>
    <mergeCell ref="C591:K593"/>
    <mergeCell ref="C588:K590"/>
    <mergeCell ref="C628:C629"/>
    <mergeCell ref="L615:M617"/>
    <mergeCell ref="A522:B527"/>
    <mergeCell ref="B535:B536"/>
    <mergeCell ref="J535:J536"/>
    <mergeCell ref="F504:F514"/>
    <mergeCell ref="D535:E535"/>
    <mergeCell ref="J532:M532"/>
    <mergeCell ref="A469:A470"/>
    <mergeCell ref="M469:M470"/>
    <mergeCell ref="K469:K470"/>
    <mergeCell ref="D469:E469"/>
    <mergeCell ref="C469:C470"/>
    <mergeCell ref="H469:I469"/>
    <mergeCell ref="L501:L502"/>
    <mergeCell ref="A501:A502"/>
    <mergeCell ref="B501:B502"/>
    <mergeCell ref="C501:C502"/>
    <mergeCell ref="K535:K536"/>
    <mergeCell ref="L522:M524"/>
    <mergeCell ref="M535:M536"/>
    <mergeCell ref="L535:L536"/>
    <mergeCell ref="M501:M502"/>
    <mergeCell ref="C491:K493"/>
    <mergeCell ref="L525:M527"/>
    <mergeCell ref="F469:G469"/>
    <mergeCell ref="H392:H399"/>
    <mergeCell ref="I392:I399"/>
    <mergeCell ref="J432:J439"/>
    <mergeCell ref="J425:M425"/>
    <mergeCell ref="I440:I447"/>
    <mergeCell ref="H428:I428"/>
    <mergeCell ref="H440:H447"/>
    <mergeCell ref="L428:L429"/>
    <mergeCell ref="M428:M429"/>
    <mergeCell ref="H432:H439"/>
    <mergeCell ref="C415:K417"/>
    <mergeCell ref="C428:C429"/>
    <mergeCell ref="G400:G407"/>
    <mergeCell ref="I400:I407"/>
    <mergeCell ref="F440:F447"/>
    <mergeCell ref="L418:M420"/>
    <mergeCell ref="K428:K429"/>
    <mergeCell ref="F400:F407"/>
    <mergeCell ref="L456:M458"/>
    <mergeCell ref="C488:K490"/>
    <mergeCell ref="F428:G428"/>
    <mergeCell ref="L488:M490"/>
    <mergeCell ref="L469:L470"/>
    <mergeCell ref="G432:G439"/>
    <mergeCell ref="D432:D439"/>
    <mergeCell ref="G440:G447"/>
    <mergeCell ref="G478:G479"/>
    <mergeCell ref="G472:G477"/>
    <mergeCell ref="D428:E428"/>
    <mergeCell ref="F478:F479"/>
    <mergeCell ref="L266:M268"/>
    <mergeCell ref="F254:F257"/>
    <mergeCell ref="G255:G256"/>
    <mergeCell ref="M278:M279"/>
    <mergeCell ref="J278:J279"/>
    <mergeCell ref="L241:L242"/>
    <mergeCell ref="I283:I290"/>
    <mergeCell ref="M241:M242"/>
    <mergeCell ref="K278:K279"/>
    <mergeCell ref="J275:M275"/>
    <mergeCell ref="C269:K271"/>
    <mergeCell ref="H241:I241"/>
    <mergeCell ref="F245:F253"/>
    <mergeCell ref="G249:G251"/>
    <mergeCell ref="D241:E241"/>
    <mergeCell ref="C278:C279"/>
    <mergeCell ref="C241:C242"/>
    <mergeCell ref="K241:K242"/>
    <mergeCell ref="G252:G253"/>
    <mergeCell ref="H278:I278"/>
    <mergeCell ref="F278:G278"/>
    <mergeCell ref="F281:F290"/>
    <mergeCell ref="E283:E290"/>
    <mergeCell ref="D278:E278"/>
    <mergeCell ref="L278:L279"/>
    <mergeCell ref="H314:H321"/>
    <mergeCell ref="L298:M300"/>
    <mergeCell ref="D389:E389"/>
    <mergeCell ref="F389:G389"/>
    <mergeCell ref="E353:E360"/>
    <mergeCell ref="F353:F360"/>
    <mergeCell ref="G353:G360"/>
    <mergeCell ref="E322:E329"/>
    <mergeCell ref="H322:H329"/>
    <mergeCell ref="C298:K300"/>
    <mergeCell ref="D311:E311"/>
    <mergeCell ref="J311:J312"/>
    <mergeCell ref="K311:K312"/>
    <mergeCell ref="F314:F321"/>
    <mergeCell ref="J314:J321"/>
    <mergeCell ref="L337:M339"/>
    <mergeCell ref="J389:J390"/>
    <mergeCell ref="J386:M386"/>
    <mergeCell ref="M389:M390"/>
    <mergeCell ref="K350:K351"/>
    <mergeCell ref="I361:I368"/>
    <mergeCell ref="H361:H368"/>
    <mergeCell ref="L350:L351"/>
    <mergeCell ref="D314:D321"/>
    <mergeCell ref="F311:G311"/>
    <mergeCell ref="H311:I311"/>
    <mergeCell ref="M311:M312"/>
    <mergeCell ref="A350:A351"/>
    <mergeCell ref="J322:J329"/>
    <mergeCell ref="G314:G321"/>
    <mergeCell ref="K389:K390"/>
    <mergeCell ref="F350:G350"/>
    <mergeCell ref="H350:I350"/>
    <mergeCell ref="J353:J360"/>
    <mergeCell ref="L376:M378"/>
    <mergeCell ref="H353:H360"/>
    <mergeCell ref="D353:D360"/>
    <mergeCell ref="I353:I360"/>
    <mergeCell ref="D350:E350"/>
    <mergeCell ref="D361:D368"/>
    <mergeCell ref="J361:J368"/>
    <mergeCell ref="L379:M381"/>
    <mergeCell ref="E361:E368"/>
    <mergeCell ref="F361:F368"/>
    <mergeCell ref="M350:M351"/>
    <mergeCell ref="H389:I389"/>
    <mergeCell ref="L389:L390"/>
    <mergeCell ref="L726:M728"/>
    <mergeCell ref="C340:K342"/>
    <mergeCell ref="L340:M342"/>
    <mergeCell ref="C337:K339"/>
    <mergeCell ref="J347:M347"/>
    <mergeCell ref="J400:J407"/>
    <mergeCell ref="C418:K420"/>
    <mergeCell ref="G392:G399"/>
    <mergeCell ref="E400:E407"/>
    <mergeCell ref="F392:F399"/>
    <mergeCell ref="J392:J399"/>
    <mergeCell ref="L459:M461"/>
    <mergeCell ref="M440:M447"/>
    <mergeCell ref="F432:F439"/>
    <mergeCell ref="C456:K458"/>
    <mergeCell ref="F472:F477"/>
    <mergeCell ref="L415:M417"/>
    <mergeCell ref="H466:L466"/>
    <mergeCell ref="C459:K461"/>
    <mergeCell ref="J469:J470"/>
    <mergeCell ref="C389:C390"/>
    <mergeCell ref="D440:D447"/>
    <mergeCell ref="E392:E399"/>
    <mergeCell ref="H400:H407"/>
    <mergeCell ref="F1254:F1261"/>
    <mergeCell ref="G1254:G1261"/>
    <mergeCell ref="D283:D290"/>
    <mergeCell ref="I322:I329"/>
    <mergeCell ref="F322:F329"/>
    <mergeCell ref="C350:C351"/>
    <mergeCell ref="J241:J242"/>
    <mergeCell ref="J440:J447"/>
    <mergeCell ref="E432:E439"/>
    <mergeCell ref="J428:J429"/>
    <mergeCell ref="J501:J502"/>
    <mergeCell ref="D501:E501"/>
    <mergeCell ref="G504:G510"/>
    <mergeCell ref="F501:G501"/>
    <mergeCell ref="C522:K524"/>
    <mergeCell ref="I432:I439"/>
    <mergeCell ref="J498:M498"/>
    <mergeCell ref="M676:M677"/>
    <mergeCell ref="L601:L602"/>
    <mergeCell ref="C525:K527"/>
    <mergeCell ref="L491:M493"/>
    <mergeCell ref="J676:J677"/>
    <mergeCell ref="C676:C677"/>
    <mergeCell ref="C618:K620"/>
    <mergeCell ref="M1214:M1215"/>
    <mergeCell ref="B1251:B1252"/>
    <mergeCell ref="L1251:L1252"/>
    <mergeCell ref="K1214:K1215"/>
    <mergeCell ref="F1223:F1230"/>
    <mergeCell ref="G1223:G1230"/>
    <mergeCell ref="C1214:C1215"/>
    <mergeCell ref="J1214:J1215"/>
    <mergeCell ref="F1251:G1251"/>
    <mergeCell ref="L1238:M1240"/>
    <mergeCell ref="C1238:K1240"/>
    <mergeCell ref="A1245:E1245"/>
    <mergeCell ref="A1251:A1252"/>
    <mergeCell ref="L1247:M1247"/>
    <mergeCell ref="H1266:J1266"/>
    <mergeCell ref="H1264:J1264"/>
    <mergeCell ref="H1265:J1265"/>
    <mergeCell ref="G799:G802"/>
    <mergeCell ref="K628:K629"/>
    <mergeCell ref="K676:K677"/>
    <mergeCell ref="A535:A536"/>
    <mergeCell ref="B567:B568"/>
    <mergeCell ref="F676:G676"/>
    <mergeCell ref="A738:A739"/>
    <mergeCell ref="D628:E628"/>
    <mergeCell ref="C726:K728"/>
    <mergeCell ref="C601:C602"/>
    <mergeCell ref="B601:B602"/>
    <mergeCell ref="B738:B739"/>
    <mergeCell ref="A628:A629"/>
    <mergeCell ref="D676:E676"/>
    <mergeCell ref="A1033:B1038"/>
    <mergeCell ref="A797:A798"/>
    <mergeCell ref="A937:B942"/>
    <mergeCell ref="B765:B766"/>
    <mergeCell ref="A828:B833"/>
    <mergeCell ref="B1018:B1019"/>
    <mergeCell ref="B987:B988"/>
    <mergeCell ref="A210:A211"/>
    <mergeCell ref="A415:B420"/>
    <mergeCell ref="A337:B342"/>
    <mergeCell ref="A298:B303"/>
    <mergeCell ref="B278:B279"/>
    <mergeCell ref="A229:B234"/>
    <mergeCell ref="A241:A242"/>
    <mergeCell ref="B389:B390"/>
    <mergeCell ref="A784:B789"/>
    <mergeCell ref="A765:A766"/>
    <mergeCell ref="A278:A279"/>
    <mergeCell ref="A266:B271"/>
    <mergeCell ref="B469:B470"/>
    <mergeCell ref="A554:B559"/>
    <mergeCell ref="A752:B757"/>
    <mergeCell ref="B241:B242"/>
    <mergeCell ref="B350:B351"/>
    <mergeCell ref="A311:A312"/>
    <mergeCell ref="A456:B461"/>
    <mergeCell ref="A588:B593"/>
    <mergeCell ref="A615:B620"/>
    <mergeCell ref="B628:B629"/>
    <mergeCell ref="A567:A568"/>
    <mergeCell ref="A601:A602"/>
    <mergeCell ref="H1263:J1263"/>
    <mergeCell ref="F1018:G1018"/>
    <mergeCell ref="F1046:G1046"/>
    <mergeCell ref="C1006:K1008"/>
    <mergeCell ref="J1015:M1015"/>
    <mergeCell ref="L1033:M1035"/>
    <mergeCell ref="K1046:K1047"/>
    <mergeCell ref="C1251:C1252"/>
    <mergeCell ref="A1246:D1246"/>
    <mergeCell ref="A1238:B1243"/>
    <mergeCell ref="D1251:E1251"/>
    <mergeCell ref="D1046:E1046"/>
    <mergeCell ref="C1179:C1180"/>
    <mergeCell ref="A1214:A1215"/>
    <mergeCell ref="B1214:B1215"/>
    <mergeCell ref="B1179:B1180"/>
    <mergeCell ref="A1247:D1247"/>
    <mergeCell ref="C1241:K1243"/>
    <mergeCell ref="L1071:M1073"/>
    <mergeCell ref="G1084:G1098"/>
    <mergeCell ref="F1122:F1129"/>
    <mergeCell ref="J1211:M1211"/>
    <mergeCell ref="D1179:E1179"/>
    <mergeCell ref="A1018:A1019"/>
    <mergeCell ref="H14:I14"/>
    <mergeCell ref="K14:K15"/>
    <mergeCell ref="K55:K56"/>
    <mergeCell ref="D14:E14"/>
    <mergeCell ref="L45:M47"/>
    <mergeCell ref="L55:L56"/>
    <mergeCell ref="L14:L15"/>
    <mergeCell ref="J14:J15"/>
    <mergeCell ref="D55:E55"/>
    <mergeCell ref="F55:G55"/>
    <mergeCell ref="H55:I55"/>
    <mergeCell ref="F17:F25"/>
    <mergeCell ref="J52:M52"/>
    <mergeCell ref="L42:M44"/>
    <mergeCell ref="B133:B134"/>
    <mergeCell ref="A133:A134"/>
    <mergeCell ref="A120:B125"/>
    <mergeCell ref="K133:K134"/>
    <mergeCell ref="D133:E133"/>
    <mergeCell ref="F133:G133"/>
    <mergeCell ref="F102:F112"/>
    <mergeCell ref="D213:D221"/>
    <mergeCell ref="D210:E210"/>
    <mergeCell ref="B169:B170"/>
    <mergeCell ref="C169:C170"/>
    <mergeCell ref="C200:K202"/>
    <mergeCell ref="G181:G185"/>
    <mergeCell ref="A197:B202"/>
    <mergeCell ref="J169:J170"/>
    <mergeCell ref="K169:K170"/>
    <mergeCell ref="A169:A170"/>
    <mergeCell ref="C197:K199"/>
    <mergeCell ref="F172:F188"/>
    <mergeCell ref="B210:B211"/>
    <mergeCell ref="G207:J207"/>
    <mergeCell ref="C210:C211"/>
    <mergeCell ref="G103:G107"/>
    <mergeCell ref="F169:G169"/>
    <mergeCell ref="A1:B6"/>
    <mergeCell ref="F96:F100"/>
    <mergeCell ref="K93:K94"/>
    <mergeCell ref="G96:G100"/>
    <mergeCell ref="J90:M90"/>
    <mergeCell ref="B55:B56"/>
    <mergeCell ref="C55:C56"/>
    <mergeCell ref="A80:B85"/>
    <mergeCell ref="A14:A15"/>
    <mergeCell ref="B14:B15"/>
    <mergeCell ref="A55:A56"/>
    <mergeCell ref="C93:C94"/>
    <mergeCell ref="A93:A94"/>
    <mergeCell ref="B93:B94"/>
    <mergeCell ref="L1:M3"/>
    <mergeCell ref="L4:M6"/>
    <mergeCell ref="C1:K3"/>
    <mergeCell ref="C4:K6"/>
    <mergeCell ref="M14:M15"/>
    <mergeCell ref="M55:M56"/>
    <mergeCell ref="C45:K47"/>
    <mergeCell ref="J55:J56"/>
    <mergeCell ref="C14:C15"/>
    <mergeCell ref="F14:G14"/>
    <mergeCell ref="G213:G221"/>
    <mergeCell ref="G136:G145"/>
    <mergeCell ref="F210:G210"/>
    <mergeCell ref="J350:J351"/>
    <mergeCell ref="C379:K381"/>
    <mergeCell ref="C376:K378"/>
    <mergeCell ref="H210:I210"/>
    <mergeCell ref="F241:G241"/>
    <mergeCell ref="E314:E321"/>
    <mergeCell ref="J283:J290"/>
    <mergeCell ref="G361:G368"/>
    <mergeCell ref="C158:K160"/>
    <mergeCell ref="D150:F150"/>
    <mergeCell ref="C155:K157"/>
    <mergeCell ref="D169:E169"/>
    <mergeCell ref="F135:F145"/>
    <mergeCell ref="D192:G192"/>
    <mergeCell ref="J165:M165"/>
    <mergeCell ref="L169:L170"/>
    <mergeCell ref="L158:M160"/>
    <mergeCell ref="G322:G329"/>
    <mergeCell ref="D322:D329"/>
    <mergeCell ref="I314:I321"/>
    <mergeCell ref="L311:L312"/>
    <mergeCell ref="M133:M134"/>
    <mergeCell ref="L133:L134"/>
    <mergeCell ref="L123:M125"/>
    <mergeCell ref="J210:J211"/>
    <mergeCell ref="J11:M11"/>
    <mergeCell ref="F26:F33"/>
    <mergeCell ref="A42:B47"/>
    <mergeCell ref="F58:F60"/>
    <mergeCell ref="C42:K44"/>
    <mergeCell ref="A155:B160"/>
    <mergeCell ref="K210:K211"/>
    <mergeCell ref="D93:E93"/>
    <mergeCell ref="L93:L94"/>
    <mergeCell ref="C123:K125"/>
    <mergeCell ref="L155:M157"/>
    <mergeCell ref="L200:M202"/>
    <mergeCell ref="F93:G93"/>
    <mergeCell ref="L120:M122"/>
    <mergeCell ref="C133:C134"/>
    <mergeCell ref="H93:I93"/>
    <mergeCell ref="J130:M130"/>
    <mergeCell ref="J133:J134"/>
    <mergeCell ref="C120:K122"/>
    <mergeCell ref="H133:I133"/>
    <mergeCell ref="B1046:B1047"/>
    <mergeCell ref="A488:B493"/>
    <mergeCell ref="A1046:A1047"/>
    <mergeCell ref="J564:M564"/>
    <mergeCell ref="F61:F70"/>
    <mergeCell ref="L269:M271"/>
    <mergeCell ref="L232:M234"/>
    <mergeCell ref="C229:K231"/>
    <mergeCell ref="C266:K268"/>
    <mergeCell ref="M210:M211"/>
    <mergeCell ref="G64:G66"/>
    <mergeCell ref="G67:G68"/>
    <mergeCell ref="G69:G70"/>
    <mergeCell ref="M169:M170"/>
    <mergeCell ref="J93:J94"/>
    <mergeCell ref="L197:M199"/>
    <mergeCell ref="C232:K234"/>
    <mergeCell ref="L229:M231"/>
    <mergeCell ref="L210:L211"/>
    <mergeCell ref="J238:M238"/>
    <mergeCell ref="F213:F221"/>
    <mergeCell ref="L80:M82"/>
    <mergeCell ref="L83:M85"/>
    <mergeCell ref="M93:M94"/>
    <mergeCell ref="A987:A988"/>
    <mergeCell ref="F916:F929"/>
    <mergeCell ref="G916:G928"/>
    <mergeCell ref="F953:F964"/>
    <mergeCell ref="G953:G964"/>
    <mergeCell ref="C940:K942"/>
    <mergeCell ref="J598:M598"/>
    <mergeCell ref="G283:G290"/>
    <mergeCell ref="H283:H290"/>
    <mergeCell ref="A389:A390"/>
    <mergeCell ref="C311:C312"/>
    <mergeCell ref="G545:G546"/>
    <mergeCell ref="H567:I567"/>
    <mergeCell ref="C557:K559"/>
    <mergeCell ref="A428:A429"/>
    <mergeCell ref="B428:B429"/>
    <mergeCell ref="D400:D407"/>
    <mergeCell ref="A376:B381"/>
    <mergeCell ref="D392:D399"/>
    <mergeCell ref="B311:B312"/>
    <mergeCell ref="K738:K739"/>
    <mergeCell ref="K765:K766"/>
    <mergeCell ref="K710:K711"/>
    <mergeCell ref="J624:M624"/>
    <mergeCell ref="C83:K85"/>
    <mergeCell ref="C80:K82"/>
    <mergeCell ref="H169:I169"/>
    <mergeCell ref="H1251:I1251"/>
    <mergeCell ref="A1248:D1248"/>
    <mergeCell ref="L1137:M1139"/>
    <mergeCell ref="J1175:M1175"/>
    <mergeCell ref="J1179:J1180"/>
    <mergeCell ref="A1179:A1180"/>
    <mergeCell ref="D567:E567"/>
    <mergeCell ref="L554:M556"/>
    <mergeCell ref="L557:M559"/>
    <mergeCell ref="M1251:M1252"/>
    <mergeCell ref="L1245:M1245"/>
    <mergeCell ref="K1251:K1252"/>
    <mergeCell ref="L1214:L1215"/>
    <mergeCell ref="F1214:G1214"/>
    <mergeCell ref="H1214:I1214"/>
    <mergeCell ref="G1217:G1221"/>
    <mergeCell ref="F1217:F1221"/>
    <mergeCell ref="J1251:J1252"/>
    <mergeCell ref="L1241:M1243"/>
    <mergeCell ref="A1081:A1082"/>
    <mergeCell ref="A1006:B1011"/>
  </mergeCells>
  <phoneticPr fontId="55" type="noConversion"/>
  <dataValidations disablePrompts="1" count="1">
    <dataValidation allowBlank="1" showInputMessage="1" showErrorMessage="1" errorTitle="       STEPFANIE" error="OJO ESTAS INGRESANDO MAL LAS FECHAS." sqref="F732:F736 E568:E580 E587 E621:E657 E670:E674 F710 F719 F704:F708" xr:uid="{00000000-0002-0000-0200-000000000000}"/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IP3512"/>
  <sheetViews>
    <sheetView showGridLines="0" topLeftCell="A3493" workbookViewId="0">
      <selection activeCell="G1212" sqref="G1212"/>
    </sheetView>
  </sheetViews>
  <sheetFormatPr baseColWidth="10" defaultRowHeight="12.75" x14ac:dyDescent="0.2"/>
  <cols>
    <col min="1" max="1" width="7.5703125" customWidth="1"/>
    <col min="2" max="2" width="11.42578125" customWidth="1"/>
    <col min="3" max="3" width="45.28515625" customWidth="1"/>
    <col min="4" max="4" width="11.42578125" customWidth="1"/>
    <col min="5" max="5" width="11.28515625" customWidth="1"/>
    <col min="6" max="6" width="14" customWidth="1"/>
    <col min="7" max="7" width="15.28515625" customWidth="1"/>
    <col min="8" max="8" width="8.85546875" customWidth="1"/>
    <col min="9" max="9" width="9.42578125" customWidth="1"/>
    <col min="10" max="10" width="12.42578125" customWidth="1"/>
    <col min="11" max="11" width="11.85546875" customWidth="1"/>
    <col min="12" max="12" width="14.7109375" customWidth="1"/>
    <col min="13" max="13" width="15.140625" customWidth="1"/>
  </cols>
  <sheetData>
    <row r="2" spans="1:13" ht="12.75" customHeight="1" x14ac:dyDescent="0.2">
      <c r="A2" s="3860"/>
      <c r="B2" s="3860"/>
      <c r="C2" s="3845" t="s">
        <v>2859</v>
      </c>
      <c r="D2" s="3845"/>
      <c r="E2" s="3845"/>
      <c r="F2" s="3845"/>
      <c r="G2" s="3845"/>
      <c r="H2" s="3845"/>
      <c r="I2" s="3845"/>
      <c r="J2" s="3845"/>
      <c r="K2" s="3845"/>
      <c r="L2" s="3946" t="s">
        <v>2858</v>
      </c>
      <c r="M2" s="3947"/>
    </row>
    <row r="3" spans="1:13" x14ac:dyDescent="0.2">
      <c r="A3" s="3860"/>
      <c r="B3" s="3860"/>
      <c r="C3" s="3845"/>
      <c r="D3" s="3845"/>
      <c r="E3" s="3845"/>
      <c r="F3" s="3845"/>
      <c r="G3" s="3845"/>
      <c r="H3" s="3845"/>
      <c r="I3" s="3845"/>
      <c r="J3" s="3845"/>
      <c r="K3" s="3845"/>
      <c r="L3" s="3948"/>
      <c r="M3" s="3949"/>
    </row>
    <row r="4" spans="1:13" x14ac:dyDescent="0.2">
      <c r="A4" s="3860"/>
      <c r="B4" s="3860"/>
      <c r="C4" s="3845"/>
      <c r="D4" s="3845"/>
      <c r="E4" s="3845"/>
      <c r="F4" s="3845"/>
      <c r="G4" s="3845"/>
      <c r="H4" s="3845"/>
      <c r="I4" s="3845"/>
      <c r="J4" s="3845"/>
      <c r="K4" s="3845"/>
      <c r="L4" s="3948"/>
      <c r="M4" s="3949"/>
    </row>
    <row r="5" spans="1:13" ht="12.75" customHeight="1" x14ac:dyDescent="0.2">
      <c r="A5" s="3860"/>
      <c r="B5" s="3860"/>
      <c r="C5" s="3930" t="s">
        <v>1209</v>
      </c>
      <c r="D5" s="3930"/>
      <c r="E5" s="3930"/>
      <c r="F5" s="3930"/>
      <c r="G5" s="3930"/>
      <c r="H5" s="3930"/>
      <c r="I5" s="3930"/>
      <c r="J5" s="3930"/>
      <c r="K5" s="3930"/>
      <c r="L5" s="3946" t="s">
        <v>1208</v>
      </c>
      <c r="M5" s="3947"/>
    </row>
    <row r="6" spans="1:13" ht="12.75" customHeight="1" x14ac:dyDescent="0.2">
      <c r="A6" s="3860"/>
      <c r="B6" s="3860"/>
      <c r="C6" s="3930"/>
      <c r="D6" s="3930"/>
      <c r="E6" s="3930"/>
      <c r="F6" s="3930"/>
      <c r="G6" s="3930"/>
      <c r="H6" s="3930"/>
      <c r="I6" s="3930"/>
      <c r="J6" s="3930"/>
      <c r="K6" s="3930"/>
      <c r="L6" s="3948"/>
      <c r="M6" s="3949"/>
    </row>
    <row r="7" spans="1:13" ht="12.75" customHeight="1" x14ac:dyDescent="0.2">
      <c r="A7" s="3860"/>
      <c r="B7" s="3860"/>
      <c r="C7" s="3930"/>
      <c r="D7" s="3930"/>
      <c r="E7" s="3930"/>
      <c r="F7" s="3930"/>
      <c r="G7" s="3930"/>
      <c r="H7" s="3930"/>
      <c r="I7" s="3930"/>
      <c r="J7" s="3930"/>
      <c r="K7" s="3930"/>
      <c r="L7" s="4149"/>
      <c r="M7" s="4150"/>
    </row>
    <row r="9" spans="1:13" x14ac:dyDescent="0.2">
      <c r="A9" t="s">
        <v>1231</v>
      </c>
      <c r="J9" s="17" t="s">
        <v>131</v>
      </c>
    </row>
    <row r="10" spans="1:13" x14ac:dyDescent="0.2">
      <c r="A10" s="17" t="s">
        <v>1090</v>
      </c>
    </row>
    <row r="11" spans="1:13" x14ac:dyDescent="0.2">
      <c r="A11" s="17" t="s">
        <v>1091</v>
      </c>
      <c r="J11" s="4137" t="s">
        <v>2863</v>
      </c>
      <c r="K11" s="4138"/>
      <c r="L11" s="4138"/>
      <c r="M11" s="4139"/>
    </row>
    <row r="12" spans="1:13" ht="22.5" x14ac:dyDescent="0.2">
      <c r="A12" t="s">
        <v>592</v>
      </c>
      <c r="J12" s="2" t="s">
        <v>2860</v>
      </c>
      <c r="K12" s="2" t="s">
        <v>2861</v>
      </c>
      <c r="L12" s="2" t="s">
        <v>2862</v>
      </c>
      <c r="M12" s="561" t="s">
        <v>135</v>
      </c>
    </row>
    <row r="13" spans="1:13" x14ac:dyDescent="0.2">
      <c r="J13" s="1">
        <v>2013</v>
      </c>
      <c r="K13" s="1">
        <v>4</v>
      </c>
      <c r="L13" s="1">
        <v>30</v>
      </c>
      <c r="M13" s="1">
        <v>4</v>
      </c>
    </row>
    <row r="14" spans="1:13" x14ac:dyDescent="0.2">
      <c r="I14" s="4"/>
      <c r="J14" s="4"/>
      <c r="K14" s="4"/>
      <c r="L14" s="4"/>
    </row>
    <row r="15" spans="1:13" ht="27" customHeight="1" x14ac:dyDescent="0.2">
      <c r="A15" s="3872" t="s">
        <v>2864</v>
      </c>
      <c r="B15" s="3872" t="s">
        <v>2865</v>
      </c>
      <c r="C15" s="3872" t="s">
        <v>1212</v>
      </c>
      <c r="D15" s="3863" t="s">
        <v>2866</v>
      </c>
      <c r="E15" s="3864"/>
      <c r="F15" s="3848" t="s">
        <v>3430</v>
      </c>
      <c r="G15" s="3849"/>
      <c r="H15" s="3841" t="s">
        <v>3434</v>
      </c>
      <c r="I15" s="3841"/>
      <c r="J15" s="3872" t="s">
        <v>1211</v>
      </c>
      <c r="K15" s="4103" t="s">
        <v>2872</v>
      </c>
      <c r="L15" s="4140" t="s">
        <v>1207</v>
      </c>
      <c r="M15" s="4103" t="s">
        <v>2873</v>
      </c>
    </row>
    <row r="16" spans="1:13" x14ac:dyDescent="0.2">
      <c r="A16" s="3873"/>
      <c r="B16" s="3873"/>
      <c r="C16" s="3873"/>
      <c r="D16" s="6" t="s">
        <v>2867</v>
      </c>
      <c r="E16" s="6" t="s">
        <v>2868</v>
      </c>
      <c r="F16" s="6" t="s">
        <v>2870</v>
      </c>
      <c r="G16" s="6" t="s">
        <v>2871</v>
      </c>
      <c r="H16" s="325" t="s">
        <v>3216</v>
      </c>
      <c r="I16" s="325" t="s">
        <v>3217</v>
      </c>
      <c r="J16" s="3873"/>
      <c r="K16" s="3876"/>
      <c r="L16" s="4141"/>
      <c r="M16" s="3876"/>
    </row>
    <row r="17" spans="1:13" ht="13.5" customHeight="1" x14ac:dyDescent="0.2">
      <c r="A17" s="1"/>
      <c r="B17" s="42" t="s">
        <v>410</v>
      </c>
      <c r="C17" s="220" t="s">
        <v>2503</v>
      </c>
      <c r="D17" s="8"/>
      <c r="E17" s="8"/>
      <c r="F17" s="3854">
        <v>233</v>
      </c>
      <c r="G17" s="3854">
        <v>1</v>
      </c>
      <c r="H17" s="7"/>
      <c r="I17" s="7"/>
      <c r="J17" s="7"/>
      <c r="K17" s="1"/>
      <c r="L17" s="1"/>
      <c r="M17" s="11"/>
    </row>
    <row r="18" spans="1:13" x14ac:dyDescent="0.2">
      <c r="A18" s="1"/>
      <c r="B18" s="42" t="s">
        <v>1092</v>
      </c>
      <c r="C18" s="316" t="s">
        <v>1093</v>
      </c>
      <c r="D18" s="8">
        <v>40658</v>
      </c>
      <c r="E18" s="8">
        <v>40877</v>
      </c>
      <c r="F18" s="3855"/>
      <c r="G18" s="3855"/>
      <c r="H18" s="7"/>
      <c r="I18" s="7"/>
      <c r="J18" s="1">
        <v>62</v>
      </c>
      <c r="K18" s="1" t="s">
        <v>593</v>
      </c>
      <c r="L18" s="2" t="s">
        <v>594</v>
      </c>
      <c r="M18" s="7"/>
    </row>
    <row r="19" spans="1:13" x14ac:dyDescent="0.2">
      <c r="A19" s="1"/>
      <c r="B19" s="42" t="s">
        <v>411</v>
      </c>
      <c r="C19" s="221" t="s">
        <v>595</v>
      </c>
      <c r="D19" s="8">
        <v>40616</v>
      </c>
      <c r="E19" s="8">
        <v>40754</v>
      </c>
      <c r="F19" s="3855"/>
      <c r="G19" s="3855"/>
      <c r="H19" s="7"/>
      <c r="I19" s="7"/>
      <c r="J19" s="1">
        <v>54</v>
      </c>
      <c r="K19" s="2" t="s">
        <v>593</v>
      </c>
      <c r="L19" s="2" t="s">
        <v>596</v>
      </c>
      <c r="M19" s="7"/>
    </row>
    <row r="20" spans="1:13" ht="53.25" customHeight="1" x14ac:dyDescent="0.2">
      <c r="A20" s="1"/>
      <c r="B20" s="95" t="s">
        <v>597</v>
      </c>
      <c r="C20" s="649" t="s">
        <v>598</v>
      </c>
      <c r="D20" s="8"/>
      <c r="E20" s="8"/>
      <c r="F20" s="3855"/>
      <c r="G20" s="3855"/>
      <c r="H20" s="7"/>
      <c r="I20" s="7"/>
      <c r="J20" s="1"/>
      <c r="K20" s="2"/>
      <c r="L20" s="2"/>
      <c r="M20" s="485" t="s">
        <v>309</v>
      </c>
    </row>
    <row r="21" spans="1:13" x14ac:dyDescent="0.2">
      <c r="A21" s="1"/>
      <c r="B21" s="42" t="s">
        <v>1094</v>
      </c>
      <c r="C21" s="220" t="s">
        <v>599</v>
      </c>
      <c r="D21" s="8">
        <v>40658</v>
      </c>
      <c r="E21" s="8">
        <v>40904</v>
      </c>
      <c r="F21" s="3855"/>
      <c r="G21" s="3856"/>
      <c r="H21" s="7"/>
      <c r="I21" s="7"/>
      <c r="J21" s="1">
        <v>157</v>
      </c>
      <c r="K21" s="2" t="s">
        <v>593</v>
      </c>
      <c r="L21" s="2" t="s">
        <v>594</v>
      </c>
      <c r="M21" s="7" t="s">
        <v>600</v>
      </c>
    </row>
    <row r="22" spans="1:13" ht="12.75" customHeight="1" x14ac:dyDescent="0.2">
      <c r="A22" s="1"/>
      <c r="B22" s="42" t="s">
        <v>1169</v>
      </c>
      <c r="C22" s="390" t="s">
        <v>1170</v>
      </c>
      <c r="D22" s="8">
        <v>40588</v>
      </c>
      <c r="E22" s="8">
        <v>40837</v>
      </c>
      <c r="F22" s="3855"/>
      <c r="G22" s="3854">
        <v>2</v>
      </c>
      <c r="H22" s="7"/>
      <c r="I22" s="7"/>
      <c r="J22" s="1">
        <v>34</v>
      </c>
      <c r="K22" s="2" t="s">
        <v>593</v>
      </c>
      <c r="L22" s="2" t="s">
        <v>601</v>
      </c>
      <c r="M22" s="7" t="s">
        <v>602</v>
      </c>
    </row>
    <row r="23" spans="1:13" x14ac:dyDescent="0.2">
      <c r="A23" s="1"/>
      <c r="B23" s="42" t="s">
        <v>1096</v>
      </c>
      <c r="C23" s="220" t="s">
        <v>2506</v>
      </c>
      <c r="D23" s="8">
        <v>40546</v>
      </c>
      <c r="E23" s="8">
        <v>40602</v>
      </c>
      <c r="F23" s="3855"/>
      <c r="G23" s="3856"/>
      <c r="H23" s="7"/>
      <c r="I23" s="7"/>
      <c r="J23" s="1" t="s">
        <v>603</v>
      </c>
      <c r="K23" s="2" t="s">
        <v>593</v>
      </c>
      <c r="L23" s="2" t="s">
        <v>594</v>
      </c>
      <c r="M23" s="7"/>
    </row>
    <row r="24" spans="1:13" ht="15" x14ac:dyDescent="0.2">
      <c r="A24" s="1"/>
      <c r="B24" s="42"/>
      <c r="C24" s="220" t="s">
        <v>2506</v>
      </c>
      <c r="D24" s="8">
        <v>40604</v>
      </c>
      <c r="E24" s="8">
        <v>40674</v>
      </c>
      <c r="F24" s="3855"/>
      <c r="G24" s="580">
        <v>3</v>
      </c>
      <c r="H24" s="7"/>
      <c r="I24" s="7"/>
      <c r="J24" s="2" t="s">
        <v>604</v>
      </c>
      <c r="K24" s="2" t="s">
        <v>593</v>
      </c>
      <c r="L24" s="2" t="s">
        <v>594</v>
      </c>
      <c r="M24" s="7"/>
    </row>
    <row r="25" spans="1:13" ht="15" x14ac:dyDescent="0.2">
      <c r="A25" s="1"/>
      <c r="B25" s="42"/>
      <c r="C25" s="220" t="s">
        <v>2506</v>
      </c>
      <c r="D25" s="8">
        <v>41406</v>
      </c>
      <c r="E25" s="8">
        <v>40753</v>
      </c>
      <c r="F25" s="3855"/>
      <c r="G25" s="580">
        <v>4</v>
      </c>
      <c r="H25" s="7"/>
      <c r="I25" s="7"/>
      <c r="J25" s="2" t="s">
        <v>605</v>
      </c>
      <c r="K25" s="2" t="s">
        <v>593</v>
      </c>
      <c r="L25" s="2" t="s">
        <v>594</v>
      </c>
      <c r="M25" s="7"/>
    </row>
    <row r="26" spans="1:13" ht="15" x14ac:dyDescent="0.2">
      <c r="A26" s="1"/>
      <c r="B26" s="42"/>
      <c r="C26" s="220" t="s">
        <v>2506</v>
      </c>
      <c r="D26" s="8">
        <v>40756</v>
      </c>
      <c r="E26" s="8">
        <v>40798</v>
      </c>
      <c r="F26" s="3855"/>
      <c r="G26" s="580">
        <v>5</v>
      </c>
      <c r="H26" s="7"/>
      <c r="I26" s="7"/>
      <c r="J26" s="1" t="s">
        <v>606</v>
      </c>
      <c r="K26" s="2" t="s">
        <v>593</v>
      </c>
      <c r="L26" s="2" t="s">
        <v>594</v>
      </c>
      <c r="M26" s="7"/>
    </row>
    <row r="27" spans="1:13" ht="15" x14ac:dyDescent="0.2">
      <c r="A27" s="1"/>
      <c r="B27" s="42"/>
      <c r="C27" s="220" t="s">
        <v>2506</v>
      </c>
      <c r="D27" s="8">
        <v>40799</v>
      </c>
      <c r="E27" s="8">
        <v>40868</v>
      </c>
      <c r="F27" s="3856"/>
      <c r="G27" s="580">
        <v>6</v>
      </c>
      <c r="H27" s="7"/>
      <c r="I27" s="7"/>
      <c r="J27" s="1" t="s">
        <v>607</v>
      </c>
      <c r="K27" s="2" t="s">
        <v>593</v>
      </c>
      <c r="L27" s="2" t="s">
        <v>594</v>
      </c>
      <c r="M27" s="7"/>
    </row>
    <row r="28" spans="1:13" ht="15" x14ac:dyDescent="0.2">
      <c r="A28" s="1"/>
      <c r="B28" s="42"/>
      <c r="C28" s="220" t="s">
        <v>2506</v>
      </c>
      <c r="D28" s="8">
        <v>40869</v>
      </c>
      <c r="E28" s="8">
        <v>40907</v>
      </c>
      <c r="F28" s="3854">
        <v>234</v>
      </c>
      <c r="G28" s="580">
        <v>1</v>
      </c>
      <c r="H28" s="7"/>
      <c r="I28" s="7"/>
      <c r="J28" s="1" t="s">
        <v>608</v>
      </c>
      <c r="K28" s="2" t="s">
        <v>593</v>
      </c>
      <c r="L28" s="2" t="s">
        <v>594</v>
      </c>
      <c r="M28" s="7"/>
    </row>
    <row r="29" spans="1:13" x14ac:dyDescent="0.2">
      <c r="A29" s="1"/>
      <c r="B29" s="42" t="s">
        <v>997</v>
      </c>
      <c r="C29" s="220" t="s">
        <v>998</v>
      </c>
      <c r="D29" s="8"/>
      <c r="E29" s="8"/>
      <c r="F29" s="3855"/>
      <c r="G29" s="3854">
        <v>2</v>
      </c>
      <c r="H29" s="7"/>
      <c r="I29" s="7"/>
      <c r="J29" s="1"/>
      <c r="K29" s="2"/>
      <c r="L29" s="2"/>
      <c r="M29" s="7"/>
    </row>
    <row r="30" spans="1:13" x14ac:dyDescent="0.2">
      <c r="A30" s="1"/>
      <c r="B30" s="42" t="s">
        <v>999</v>
      </c>
      <c r="C30" s="221" t="s">
        <v>1000</v>
      </c>
      <c r="D30" s="8">
        <v>40560</v>
      </c>
      <c r="E30" s="8">
        <v>40834</v>
      </c>
      <c r="F30" s="3855"/>
      <c r="G30" s="3856"/>
      <c r="H30" s="7"/>
      <c r="I30" s="7"/>
      <c r="J30" s="2" t="s">
        <v>1381</v>
      </c>
      <c r="K30" s="2" t="s">
        <v>593</v>
      </c>
      <c r="L30" s="2" t="s">
        <v>596</v>
      </c>
      <c r="M30" s="20"/>
    </row>
    <row r="31" spans="1:13" x14ac:dyDescent="0.2">
      <c r="A31" s="1"/>
      <c r="B31" s="42"/>
      <c r="C31" s="221" t="s">
        <v>1000</v>
      </c>
      <c r="D31" s="8">
        <v>40835</v>
      </c>
      <c r="E31" s="8">
        <v>40910</v>
      </c>
      <c r="F31" s="3855"/>
      <c r="G31" s="3854">
        <v>3</v>
      </c>
      <c r="H31" s="7"/>
      <c r="I31" s="7"/>
      <c r="J31" s="2" t="s">
        <v>609</v>
      </c>
      <c r="K31" s="2" t="s">
        <v>593</v>
      </c>
      <c r="L31" s="2" t="s">
        <v>596</v>
      </c>
      <c r="M31" s="7"/>
    </row>
    <row r="32" spans="1:13" x14ac:dyDescent="0.2">
      <c r="A32" s="1"/>
      <c r="B32" s="42" t="s">
        <v>1141</v>
      </c>
      <c r="C32" s="220" t="s">
        <v>1142</v>
      </c>
      <c r="D32" s="8">
        <v>40547</v>
      </c>
      <c r="E32" s="8">
        <v>40905</v>
      </c>
      <c r="F32" s="3856"/>
      <c r="G32" s="3856"/>
      <c r="H32" s="7"/>
      <c r="I32" s="7"/>
      <c r="J32" s="1">
        <v>48</v>
      </c>
      <c r="K32" s="2" t="s">
        <v>593</v>
      </c>
      <c r="L32" s="2" t="s">
        <v>601</v>
      </c>
      <c r="M32" s="7"/>
    </row>
    <row r="34" spans="1:13" x14ac:dyDescent="0.2">
      <c r="A34" s="17" t="s">
        <v>908</v>
      </c>
      <c r="B34" s="329"/>
      <c r="E34" s="36" t="s">
        <v>2722</v>
      </c>
      <c r="F34" s="36"/>
      <c r="H34" s="36"/>
      <c r="I34" s="36"/>
      <c r="J34" s="36"/>
      <c r="K34" s="36"/>
      <c r="L34" s="36"/>
      <c r="M34" s="36"/>
    </row>
    <row r="35" spans="1:13" x14ac:dyDescent="0.2">
      <c r="A35" t="s">
        <v>2723</v>
      </c>
      <c r="B35" s="329"/>
      <c r="D35" s="3" t="s">
        <v>2860</v>
      </c>
      <c r="E35" s="330" t="s">
        <v>2861</v>
      </c>
      <c r="F35" s="331"/>
      <c r="G35" s="301" t="s">
        <v>2862</v>
      </c>
      <c r="H35" s="36"/>
      <c r="I35" s="36"/>
      <c r="J35" s="36"/>
      <c r="K35" s="36"/>
      <c r="L35" s="36"/>
      <c r="M35" s="36"/>
    </row>
    <row r="36" spans="1:13" x14ac:dyDescent="0.2">
      <c r="A36" s="17" t="s">
        <v>2727</v>
      </c>
      <c r="B36" s="329"/>
      <c r="D36" s="301"/>
      <c r="E36" s="330"/>
      <c r="F36" s="331"/>
      <c r="G36" s="301"/>
      <c r="H36" s="36"/>
      <c r="I36" s="36" t="s">
        <v>1213</v>
      </c>
      <c r="J36" s="36"/>
      <c r="K36" s="36"/>
      <c r="L36" s="36"/>
      <c r="M36" s="36"/>
    </row>
    <row r="37" spans="1:13" x14ac:dyDescent="0.2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</row>
    <row r="40" spans="1:13" x14ac:dyDescent="0.2">
      <c r="A40" s="3882"/>
      <c r="B40" s="3883"/>
      <c r="C40" s="3880" t="s">
        <v>2859</v>
      </c>
      <c r="D40" s="3998"/>
      <c r="E40" s="3998"/>
      <c r="F40" s="3998"/>
      <c r="G40" s="3998"/>
      <c r="H40" s="3998"/>
      <c r="I40" s="3998"/>
      <c r="J40" s="3998"/>
      <c r="K40" s="3999"/>
      <c r="L40" s="3946" t="s">
        <v>2858</v>
      </c>
      <c r="M40" s="3947"/>
    </row>
    <row r="41" spans="1:13" ht="15.75" customHeight="1" x14ac:dyDescent="0.2">
      <c r="A41" s="3884"/>
      <c r="B41" s="3885"/>
      <c r="C41" s="3914"/>
      <c r="D41" s="3893"/>
      <c r="E41" s="3893"/>
      <c r="F41" s="3893"/>
      <c r="G41" s="3893"/>
      <c r="H41" s="3893"/>
      <c r="I41" s="3893"/>
      <c r="J41" s="3893"/>
      <c r="K41" s="4000"/>
      <c r="L41" s="3948"/>
      <c r="M41" s="3949"/>
    </row>
    <row r="42" spans="1:13" x14ac:dyDescent="0.2">
      <c r="A42" s="3884"/>
      <c r="B42" s="3885"/>
      <c r="C42" s="3881"/>
      <c r="D42" s="4117"/>
      <c r="E42" s="4117"/>
      <c r="F42" s="4117"/>
      <c r="G42" s="4117"/>
      <c r="H42" s="4117"/>
      <c r="I42" s="4117"/>
      <c r="J42" s="4117"/>
      <c r="K42" s="3915"/>
      <c r="L42" s="4149"/>
      <c r="M42" s="4150"/>
    </row>
    <row r="43" spans="1:13" ht="12.75" customHeight="1" x14ac:dyDescent="0.2">
      <c r="A43" s="3884"/>
      <c r="B43" s="3885"/>
      <c r="C43" s="4118" t="s">
        <v>1209</v>
      </c>
      <c r="D43" s="4119"/>
      <c r="E43" s="4119"/>
      <c r="F43" s="4119"/>
      <c r="G43" s="4119"/>
      <c r="H43" s="4119"/>
      <c r="I43" s="4119"/>
      <c r="J43" s="4119"/>
      <c r="K43" s="4120"/>
      <c r="L43" s="3946" t="s">
        <v>1208</v>
      </c>
      <c r="M43" s="3947"/>
    </row>
    <row r="44" spans="1:13" ht="12.75" customHeight="1" x14ac:dyDescent="0.2">
      <c r="A44" s="3884"/>
      <c r="B44" s="3885"/>
      <c r="C44" s="4121"/>
      <c r="D44" s="4122"/>
      <c r="E44" s="4122"/>
      <c r="F44" s="4122"/>
      <c r="G44" s="4122"/>
      <c r="H44" s="4122"/>
      <c r="I44" s="4122"/>
      <c r="J44" s="4122"/>
      <c r="K44" s="4123"/>
      <c r="L44" s="3948"/>
      <c r="M44" s="3949"/>
    </row>
    <row r="45" spans="1:13" ht="16.5" customHeight="1" x14ac:dyDescent="0.2">
      <c r="A45" s="3886"/>
      <c r="B45" s="3887"/>
      <c r="C45" s="4124"/>
      <c r="D45" s="4125"/>
      <c r="E45" s="4125"/>
      <c r="F45" s="4125"/>
      <c r="G45" s="4125"/>
      <c r="H45" s="4125"/>
      <c r="I45" s="4125"/>
      <c r="J45" s="4125"/>
      <c r="K45" s="4126"/>
      <c r="L45" s="4149"/>
      <c r="M45" s="4150"/>
    </row>
    <row r="47" spans="1:13" x14ac:dyDescent="0.2">
      <c r="A47" t="s">
        <v>1231</v>
      </c>
      <c r="J47" s="17" t="s">
        <v>132</v>
      </c>
    </row>
    <row r="48" spans="1:13" x14ac:dyDescent="0.2">
      <c r="A48" s="17" t="s">
        <v>1090</v>
      </c>
    </row>
    <row r="49" spans="1:13" x14ac:dyDescent="0.2">
      <c r="A49" s="17" t="s">
        <v>1091</v>
      </c>
      <c r="J49" s="4137" t="s">
        <v>2863</v>
      </c>
      <c r="K49" s="4138"/>
      <c r="L49" s="4138"/>
      <c r="M49" s="4139"/>
    </row>
    <row r="50" spans="1:13" ht="22.5" x14ac:dyDescent="0.2">
      <c r="A50" s="17" t="s">
        <v>592</v>
      </c>
      <c r="J50" s="2" t="s">
        <v>2860</v>
      </c>
      <c r="K50" s="2" t="s">
        <v>2861</v>
      </c>
      <c r="L50" s="2" t="s">
        <v>2862</v>
      </c>
      <c r="M50" s="561" t="s">
        <v>135</v>
      </c>
    </row>
    <row r="51" spans="1:13" x14ac:dyDescent="0.2">
      <c r="J51" s="1">
        <v>2013</v>
      </c>
      <c r="K51" s="1">
        <v>4</v>
      </c>
      <c r="L51" s="1">
        <v>30</v>
      </c>
      <c r="M51" s="1">
        <v>4</v>
      </c>
    </row>
    <row r="52" spans="1:13" x14ac:dyDescent="0.2">
      <c r="I52" s="4"/>
      <c r="J52" s="4"/>
      <c r="K52" s="4"/>
      <c r="L52" s="4"/>
    </row>
    <row r="53" spans="1:13" ht="27" customHeight="1" x14ac:dyDescent="0.2">
      <c r="A53" s="3872" t="s">
        <v>2864</v>
      </c>
      <c r="B53" s="3872" t="s">
        <v>2865</v>
      </c>
      <c r="C53" s="3872" t="s">
        <v>1212</v>
      </c>
      <c r="D53" s="3863" t="s">
        <v>2866</v>
      </c>
      <c r="E53" s="3864"/>
      <c r="F53" s="3848" t="s">
        <v>3430</v>
      </c>
      <c r="G53" s="3849"/>
      <c r="H53" s="3841" t="s">
        <v>3434</v>
      </c>
      <c r="I53" s="3841"/>
      <c r="J53" s="3872" t="s">
        <v>1211</v>
      </c>
      <c r="K53" s="4103" t="s">
        <v>2872</v>
      </c>
      <c r="L53" s="4140" t="s">
        <v>1207</v>
      </c>
      <c r="M53" s="4103" t="s">
        <v>2873</v>
      </c>
    </row>
    <row r="54" spans="1:13" ht="16.5" customHeight="1" x14ac:dyDescent="0.2">
      <c r="A54" s="3873"/>
      <c r="B54" s="3873"/>
      <c r="C54" s="3873"/>
      <c r="D54" s="6" t="s">
        <v>2867</v>
      </c>
      <c r="E54" s="6" t="s">
        <v>2868</v>
      </c>
      <c r="F54" s="6" t="s">
        <v>2870</v>
      </c>
      <c r="G54" s="6" t="s">
        <v>2871</v>
      </c>
      <c r="H54" s="325" t="s">
        <v>3216</v>
      </c>
      <c r="I54" s="325" t="s">
        <v>3217</v>
      </c>
      <c r="J54" s="3873"/>
      <c r="K54" s="3876"/>
      <c r="L54" s="4141"/>
      <c r="M54" s="3876"/>
    </row>
    <row r="55" spans="1:13" x14ac:dyDescent="0.2">
      <c r="A55" s="1"/>
      <c r="B55" s="42" t="s">
        <v>405</v>
      </c>
      <c r="C55" s="220" t="s">
        <v>100</v>
      </c>
      <c r="D55" s="8"/>
      <c r="E55" s="8"/>
      <c r="F55" s="3854">
        <v>234</v>
      </c>
      <c r="G55" s="3854">
        <v>3</v>
      </c>
      <c r="H55" s="7"/>
      <c r="I55" s="7"/>
      <c r="J55" s="1"/>
      <c r="K55" s="2"/>
      <c r="L55" s="2"/>
      <c r="M55" s="7"/>
    </row>
    <row r="56" spans="1:13" ht="27" customHeight="1" x14ac:dyDescent="0.2">
      <c r="A56" s="1"/>
      <c r="B56" s="42" t="s">
        <v>1188</v>
      </c>
      <c r="C56" s="387" t="s">
        <v>610</v>
      </c>
      <c r="D56" s="8"/>
      <c r="E56" s="8"/>
      <c r="F56" s="3855"/>
      <c r="G56" s="3855"/>
      <c r="H56" s="7"/>
      <c r="I56" s="7"/>
      <c r="J56" s="1"/>
      <c r="K56" s="2"/>
      <c r="L56" s="2"/>
      <c r="M56" s="7"/>
    </row>
    <row r="57" spans="1:13" ht="12" customHeight="1" x14ac:dyDescent="0.2">
      <c r="A57" s="1"/>
      <c r="B57" s="42"/>
      <c r="C57" s="382" t="s">
        <v>611</v>
      </c>
      <c r="D57" s="8">
        <v>40634</v>
      </c>
      <c r="E57" s="8">
        <v>40909</v>
      </c>
      <c r="F57" s="3855"/>
      <c r="G57" s="3855"/>
      <c r="H57" s="7"/>
      <c r="I57" s="7"/>
      <c r="J57" s="116">
        <v>10</v>
      </c>
      <c r="K57" s="2" t="s">
        <v>593</v>
      </c>
      <c r="L57" s="2" t="s">
        <v>596</v>
      </c>
      <c r="M57" s="7"/>
    </row>
    <row r="58" spans="1:13" x14ac:dyDescent="0.2">
      <c r="A58" s="1"/>
      <c r="B58" s="42"/>
      <c r="C58" s="221" t="s">
        <v>612</v>
      </c>
      <c r="D58" s="8">
        <v>40575</v>
      </c>
      <c r="E58" s="8">
        <v>40634</v>
      </c>
      <c r="F58" s="3855"/>
      <c r="G58" s="3856"/>
      <c r="H58" s="7"/>
      <c r="I58" s="7"/>
      <c r="J58" s="1">
        <v>31</v>
      </c>
      <c r="K58" s="2" t="s">
        <v>593</v>
      </c>
      <c r="L58" s="2" t="s">
        <v>596</v>
      </c>
      <c r="M58" s="20" t="s">
        <v>613</v>
      </c>
    </row>
    <row r="59" spans="1:13" x14ac:dyDescent="0.2">
      <c r="A59" s="1"/>
      <c r="B59" s="42"/>
      <c r="C59" s="221" t="s">
        <v>1178</v>
      </c>
      <c r="D59" s="8">
        <v>40570</v>
      </c>
      <c r="E59" s="8">
        <v>40907</v>
      </c>
      <c r="F59" s="3855"/>
      <c r="G59" s="3854">
        <v>4</v>
      </c>
      <c r="H59" s="7"/>
      <c r="I59" s="7"/>
      <c r="J59" s="1">
        <v>74</v>
      </c>
      <c r="K59" s="2" t="s">
        <v>593</v>
      </c>
      <c r="L59" s="2" t="s">
        <v>596</v>
      </c>
    </row>
    <row r="60" spans="1:13" x14ac:dyDescent="0.2">
      <c r="A60" s="1"/>
      <c r="B60" s="480"/>
      <c r="C60" s="477" t="s">
        <v>1193</v>
      </c>
      <c r="D60" s="120">
        <v>40631</v>
      </c>
      <c r="E60" s="120">
        <v>41362</v>
      </c>
      <c r="F60" s="3855"/>
      <c r="G60" s="3855"/>
      <c r="H60" s="121"/>
      <c r="I60" s="121"/>
      <c r="J60" s="119">
        <v>48</v>
      </c>
      <c r="K60" s="481" t="s">
        <v>593</v>
      </c>
      <c r="L60" s="481" t="s">
        <v>596</v>
      </c>
    </row>
    <row r="61" spans="1:13" ht="12.75" customHeight="1" x14ac:dyDescent="0.2">
      <c r="A61" s="1"/>
      <c r="B61" s="42"/>
      <c r="C61" s="221" t="s">
        <v>614</v>
      </c>
      <c r="D61" s="8">
        <v>40634</v>
      </c>
      <c r="E61" s="8">
        <v>40999</v>
      </c>
      <c r="F61" s="3855"/>
      <c r="G61" s="3855"/>
      <c r="H61" s="1">
        <v>1</v>
      </c>
      <c r="I61" s="7"/>
      <c r="J61" s="1">
        <v>3</v>
      </c>
      <c r="K61" s="1" t="s">
        <v>593</v>
      </c>
      <c r="L61" s="2" t="s">
        <v>596</v>
      </c>
      <c r="M61" s="7"/>
    </row>
    <row r="62" spans="1:13" x14ac:dyDescent="0.2">
      <c r="A62" s="1"/>
      <c r="B62" s="42"/>
      <c r="C62" s="221" t="s">
        <v>615</v>
      </c>
      <c r="D62" s="8">
        <v>39539</v>
      </c>
      <c r="E62" s="8">
        <v>40908</v>
      </c>
      <c r="F62" s="3855"/>
      <c r="G62" s="3855"/>
      <c r="H62" s="1">
        <v>1</v>
      </c>
      <c r="I62" s="7"/>
      <c r="J62" s="1">
        <v>7</v>
      </c>
      <c r="K62" s="2" t="s">
        <v>593</v>
      </c>
      <c r="L62" s="2" t="s">
        <v>596</v>
      </c>
      <c r="M62" s="7"/>
    </row>
    <row r="63" spans="1:13" x14ac:dyDescent="0.2">
      <c r="A63" s="1"/>
      <c r="B63" s="42"/>
      <c r="C63" s="221" t="s">
        <v>616</v>
      </c>
      <c r="D63" s="8">
        <v>40875</v>
      </c>
      <c r="E63" s="8">
        <v>40882</v>
      </c>
      <c r="F63" s="3855"/>
      <c r="G63" s="3855"/>
      <c r="H63" s="1">
        <v>1</v>
      </c>
      <c r="I63" s="7"/>
      <c r="J63" s="1">
        <v>19</v>
      </c>
      <c r="K63" s="1" t="s">
        <v>593</v>
      </c>
      <c r="L63" s="2" t="s">
        <v>596</v>
      </c>
      <c r="M63" s="7"/>
    </row>
    <row r="64" spans="1:13" x14ac:dyDescent="0.2">
      <c r="A64" s="1"/>
      <c r="B64" s="42"/>
      <c r="C64" s="383" t="s">
        <v>617</v>
      </c>
      <c r="D64" s="8">
        <v>40590</v>
      </c>
      <c r="E64" s="8">
        <v>40906</v>
      </c>
      <c r="F64" s="3855"/>
      <c r="G64" s="3855"/>
      <c r="H64" s="1">
        <v>1</v>
      </c>
      <c r="I64" s="7"/>
      <c r="J64" s="1">
        <v>27</v>
      </c>
      <c r="K64" s="2" t="s">
        <v>593</v>
      </c>
      <c r="L64" s="2" t="s">
        <v>596</v>
      </c>
      <c r="M64" s="7"/>
    </row>
    <row r="65" spans="1:13" ht="102" x14ac:dyDescent="0.2">
      <c r="A65" s="1"/>
      <c r="B65" s="42"/>
      <c r="C65" s="221" t="s">
        <v>618</v>
      </c>
      <c r="D65" s="8">
        <v>40645</v>
      </c>
      <c r="E65" s="8">
        <v>40898</v>
      </c>
      <c r="F65" s="3856"/>
      <c r="G65" s="3856"/>
      <c r="H65" s="1">
        <v>1</v>
      </c>
      <c r="I65" s="7"/>
      <c r="J65" s="1">
        <v>151</v>
      </c>
      <c r="K65" s="2" t="s">
        <v>593</v>
      </c>
      <c r="L65" s="2" t="s">
        <v>596</v>
      </c>
      <c r="M65" s="11" t="s">
        <v>8503</v>
      </c>
    </row>
    <row r="66" spans="1:13" x14ac:dyDescent="0.2">
      <c r="A66" s="4"/>
      <c r="B66" s="105"/>
      <c r="C66" s="130"/>
      <c r="D66" s="38"/>
      <c r="E66" s="38"/>
      <c r="G66" s="4"/>
      <c r="H66" s="4"/>
      <c r="J66" s="4"/>
      <c r="K66" s="71"/>
      <c r="L66" s="71"/>
    </row>
    <row r="67" spans="1:13" x14ac:dyDescent="0.2">
      <c r="A67" s="4"/>
      <c r="B67" s="105"/>
      <c r="C67" s="130"/>
      <c r="D67" s="38"/>
      <c r="E67" s="38"/>
      <c r="G67" s="4"/>
      <c r="H67" s="4"/>
      <c r="J67" s="4"/>
      <c r="K67" s="71"/>
      <c r="L67" s="71"/>
    </row>
    <row r="68" spans="1:13" x14ac:dyDescent="0.2">
      <c r="A68" s="4"/>
      <c r="B68" s="105"/>
      <c r="C68" s="130"/>
      <c r="D68" s="38"/>
      <c r="E68" s="38"/>
      <c r="G68" s="4"/>
      <c r="H68" s="4"/>
      <c r="J68" s="4"/>
      <c r="K68" s="71"/>
      <c r="L68" s="71"/>
    </row>
    <row r="69" spans="1:13" x14ac:dyDescent="0.2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</row>
    <row r="70" spans="1:13" x14ac:dyDescent="0.2">
      <c r="A70" s="4"/>
      <c r="B70" s="105"/>
      <c r="C70" s="130"/>
      <c r="D70" s="38"/>
      <c r="E70" s="38"/>
      <c r="G70" s="4"/>
      <c r="H70" s="4"/>
      <c r="J70" s="4"/>
      <c r="K70" s="71"/>
      <c r="L70" s="71"/>
    </row>
    <row r="71" spans="1:13" x14ac:dyDescent="0.2">
      <c r="A71" s="4"/>
      <c r="B71" s="105"/>
      <c r="C71" s="130"/>
      <c r="D71" s="38"/>
      <c r="E71" s="38"/>
      <c r="G71" s="4"/>
      <c r="H71" s="4"/>
      <c r="J71" s="4"/>
      <c r="K71" s="71"/>
      <c r="L71" s="71"/>
    </row>
    <row r="72" spans="1:13" ht="12.75" customHeight="1" x14ac:dyDescent="0.2">
      <c r="A72" s="3860"/>
      <c r="B72" s="3860"/>
      <c r="C72" s="3845" t="s">
        <v>2859</v>
      </c>
      <c r="D72" s="3845"/>
      <c r="E72" s="3845"/>
      <c r="F72" s="3845"/>
      <c r="G72" s="3845"/>
      <c r="H72" s="3845"/>
      <c r="I72" s="3845"/>
      <c r="J72" s="3845"/>
      <c r="K72" s="3845"/>
      <c r="L72" s="3852" t="s">
        <v>2858</v>
      </c>
      <c r="M72" s="3852"/>
    </row>
    <row r="73" spans="1:13" x14ac:dyDescent="0.2">
      <c r="A73" s="3860"/>
      <c r="B73" s="3860"/>
      <c r="C73" s="3845"/>
      <c r="D73" s="3845"/>
      <c r="E73" s="3845"/>
      <c r="F73" s="3845"/>
      <c r="G73" s="3845"/>
      <c r="H73" s="3845"/>
      <c r="I73" s="3845"/>
      <c r="J73" s="3845"/>
      <c r="K73" s="3845"/>
      <c r="L73" s="3852"/>
      <c r="M73" s="3852"/>
    </row>
    <row r="74" spans="1:13" x14ac:dyDescent="0.2">
      <c r="A74" s="3860"/>
      <c r="B74" s="3860"/>
      <c r="C74" s="3845"/>
      <c r="D74" s="3845"/>
      <c r="E74" s="3845"/>
      <c r="F74" s="3845"/>
      <c r="G74" s="3845"/>
      <c r="H74" s="3845"/>
      <c r="I74" s="3845"/>
      <c r="J74" s="3845"/>
      <c r="K74" s="3845"/>
      <c r="L74" s="3852"/>
      <c r="M74" s="3852"/>
    </row>
    <row r="75" spans="1:13" ht="12.75" customHeight="1" x14ac:dyDescent="0.2">
      <c r="A75" s="3860"/>
      <c r="B75" s="3860"/>
      <c r="C75" s="3930" t="s">
        <v>1209</v>
      </c>
      <c r="D75" s="3930"/>
      <c r="E75" s="3930"/>
      <c r="F75" s="3930"/>
      <c r="G75" s="3930"/>
      <c r="H75" s="3930"/>
      <c r="I75" s="3930"/>
      <c r="J75" s="3930"/>
      <c r="K75" s="3930"/>
      <c r="L75" s="3852" t="s">
        <v>1208</v>
      </c>
      <c r="M75" s="3852"/>
    </row>
    <row r="76" spans="1:13" ht="12.75" customHeight="1" x14ac:dyDescent="0.2">
      <c r="A76" s="3860"/>
      <c r="B76" s="3860"/>
      <c r="C76" s="3930"/>
      <c r="D76" s="3930"/>
      <c r="E76" s="3930"/>
      <c r="F76" s="3930"/>
      <c r="G76" s="3930"/>
      <c r="H76" s="3930"/>
      <c r="I76" s="3930"/>
      <c r="J76" s="3930"/>
      <c r="K76" s="3930"/>
      <c r="L76" s="3852"/>
      <c r="M76" s="3852"/>
    </row>
    <row r="77" spans="1:13" ht="12.75" customHeight="1" x14ac:dyDescent="0.2">
      <c r="A77" s="3860"/>
      <c r="B77" s="3860"/>
      <c r="C77" s="3930"/>
      <c r="D77" s="3930"/>
      <c r="E77" s="3930"/>
      <c r="F77" s="3930"/>
      <c r="G77" s="3930"/>
      <c r="H77" s="3930"/>
      <c r="I77" s="3930"/>
      <c r="J77" s="3930"/>
      <c r="K77" s="3930"/>
      <c r="L77" s="3852"/>
      <c r="M77" s="3852"/>
    </row>
    <row r="79" spans="1:13" x14ac:dyDescent="0.2">
      <c r="A79" t="s">
        <v>1231</v>
      </c>
      <c r="J79" s="17" t="s">
        <v>133</v>
      </c>
    </row>
    <row r="80" spans="1:13" x14ac:dyDescent="0.2">
      <c r="A80" s="17" t="s">
        <v>1090</v>
      </c>
    </row>
    <row r="81" spans="1:13" x14ac:dyDescent="0.2">
      <c r="A81" s="17" t="s">
        <v>1091</v>
      </c>
      <c r="J81" s="4137" t="s">
        <v>2863</v>
      </c>
      <c r="K81" s="4138"/>
      <c r="L81" s="4138"/>
      <c r="M81" s="4139"/>
    </row>
    <row r="82" spans="1:13" ht="22.5" x14ac:dyDescent="0.2">
      <c r="A82" t="s">
        <v>592</v>
      </c>
      <c r="J82" s="2" t="s">
        <v>2860</v>
      </c>
      <c r="K82" s="2" t="s">
        <v>2861</v>
      </c>
      <c r="L82" s="2" t="s">
        <v>2862</v>
      </c>
      <c r="M82" s="561" t="s">
        <v>135</v>
      </c>
    </row>
    <row r="83" spans="1:13" x14ac:dyDescent="0.2">
      <c r="J83" s="1">
        <v>2013</v>
      </c>
      <c r="K83" s="1">
        <v>4</v>
      </c>
      <c r="L83" s="1">
        <v>30</v>
      </c>
      <c r="M83" s="1">
        <v>4</v>
      </c>
    </row>
    <row r="84" spans="1:13" x14ac:dyDescent="0.2">
      <c r="I84" s="4"/>
      <c r="J84" s="4"/>
      <c r="K84" s="4"/>
      <c r="L84" s="4"/>
    </row>
    <row r="85" spans="1:13" ht="24" customHeight="1" x14ac:dyDescent="0.2">
      <c r="A85" s="3872" t="s">
        <v>2864</v>
      </c>
      <c r="B85" s="3872" t="s">
        <v>2865</v>
      </c>
      <c r="C85" s="3872" t="s">
        <v>1212</v>
      </c>
      <c r="D85" s="3863" t="s">
        <v>2866</v>
      </c>
      <c r="E85" s="3864"/>
      <c r="F85" s="3848" t="s">
        <v>3432</v>
      </c>
      <c r="G85" s="3849"/>
      <c r="H85" s="3841" t="s">
        <v>3434</v>
      </c>
      <c r="I85" s="3841"/>
      <c r="J85" s="3872" t="s">
        <v>1211</v>
      </c>
      <c r="K85" s="4103" t="s">
        <v>2872</v>
      </c>
      <c r="L85" s="4140" t="s">
        <v>1207</v>
      </c>
      <c r="M85" s="4103" t="s">
        <v>2873</v>
      </c>
    </row>
    <row r="86" spans="1:13" x14ac:dyDescent="0.2">
      <c r="A86" s="3873"/>
      <c r="B86" s="3873"/>
      <c r="C86" s="3873"/>
      <c r="D86" s="6" t="s">
        <v>2867</v>
      </c>
      <c r="E86" s="6" t="s">
        <v>2868</v>
      </c>
      <c r="F86" s="6" t="s">
        <v>2870</v>
      </c>
      <c r="G86" s="6" t="s">
        <v>2871</v>
      </c>
      <c r="H86" s="325" t="s">
        <v>3216</v>
      </c>
      <c r="I86" s="325" t="s">
        <v>3217</v>
      </c>
      <c r="J86" s="3873"/>
      <c r="K86" s="3876"/>
      <c r="L86" s="4141"/>
      <c r="M86" s="3876"/>
    </row>
    <row r="87" spans="1:13" x14ac:dyDescent="0.2">
      <c r="A87" s="20"/>
      <c r="B87" s="42" t="s">
        <v>405</v>
      </c>
      <c r="C87" s="141" t="s">
        <v>619</v>
      </c>
      <c r="D87" s="20"/>
      <c r="E87" s="20"/>
      <c r="F87" s="3969">
        <v>234</v>
      </c>
      <c r="G87" s="3854">
        <v>5</v>
      </c>
      <c r="H87" s="20"/>
      <c r="I87" s="20"/>
      <c r="J87" s="20"/>
      <c r="K87" s="20"/>
      <c r="L87" s="20" t="s">
        <v>1213</v>
      </c>
      <c r="M87" s="20"/>
    </row>
    <row r="88" spans="1:13" ht="25.5" x14ac:dyDescent="0.2">
      <c r="A88" s="20"/>
      <c r="B88" s="1580" t="s">
        <v>2343</v>
      </c>
      <c r="C88" s="419" t="s">
        <v>6421</v>
      </c>
      <c r="D88" s="20"/>
      <c r="E88" s="20"/>
      <c r="F88" s="3970"/>
      <c r="G88" s="3855"/>
      <c r="H88" s="20"/>
      <c r="I88" s="20"/>
      <c r="J88" s="20"/>
      <c r="K88" s="20"/>
      <c r="L88" s="20"/>
      <c r="M88" s="20"/>
    </row>
    <row r="89" spans="1:13" ht="24.75" customHeight="1" x14ac:dyDescent="0.2">
      <c r="A89" s="49"/>
      <c r="B89" s="482" t="s">
        <v>2343</v>
      </c>
      <c r="C89" s="483" t="s">
        <v>620</v>
      </c>
      <c r="D89" s="484">
        <v>40212</v>
      </c>
      <c r="E89" s="484">
        <v>40534</v>
      </c>
      <c r="F89" s="3970"/>
      <c r="G89" s="3855"/>
      <c r="H89" s="49"/>
      <c r="I89" s="49"/>
      <c r="J89" s="49">
        <v>34</v>
      </c>
      <c r="K89" s="49" t="s">
        <v>621</v>
      </c>
      <c r="L89" s="49" t="s">
        <v>596</v>
      </c>
      <c r="M89" s="49"/>
    </row>
    <row r="90" spans="1:13" ht="26.25" customHeight="1" x14ac:dyDescent="0.2">
      <c r="A90" s="49"/>
      <c r="B90" s="49" t="s">
        <v>2343</v>
      </c>
      <c r="C90" s="483" t="s">
        <v>622</v>
      </c>
      <c r="D90" s="484">
        <v>40175</v>
      </c>
      <c r="E90" s="484">
        <v>40242</v>
      </c>
      <c r="F90" s="3970"/>
      <c r="G90" s="3855"/>
      <c r="H90" s="49"/>
      <c r="I90" s="49"/>
      <c r="J90" s="49">
        <v>20</v>
      </c>
      <c r="K90" s="49" t="s">
        <v>621</v>
      </c>
      <c r="L90" s="49" t="s">
        <v>596</v>
      </c>
      <c r="M90" s="49"/>
    </row>
    <row r="91" spans="1:13" ht="25.5" customHeight="1" x14ac:dyDescent="0.2">
      <c r="A91" s="49"/>
      <c r="B91" s="49" t="s">
        <v>2343</v>
      </c>
      <c r="C91" s="483" t="s">
        <v>868</v>
      </c>
      <c r="D91" s="484">
        <v>40179</v>
      </c>
      <c r="E91" s="484">
        <v>40534</v>
      </c>
      <c r="F91" s="3970"/>
      <c r="G91" s="3855"/>
      <c r="H91" s="49"/>
      <c r="I91" s="49"/>
      <c r="J91" s="49">
        <v>34</v>
      </c>
      <c r="K91" s="49" t="s">
        <v>621</v>
      </c>
      <c r="L91" s="49" t="s">
        <v>596</v>
      </c>
      <c r="M91" s="49"/>
    </row>
    <row r="92" spans="1:13" ht="24.75" customHeight="1" x14ac:dyDescent="0.2">
      <c r="A92" s="49"/>
      <c r="B92" s="49" t="s">
        <v>2343</v>
      </c>
      <c r="C92" s="483" t="s">
        <v>869</v>
      </c>
      <c r="D92" s="484">
        <v>40178</v>
      </c>
      <c r="E92" s="484">
        <v>40540</v>
      </c>
      <c r="F92" s="3970"/>
      <c r="G92" s="3855"/>
      <c r="H92" s="49"/>
      <c r="I92" s="49"/>
      <c r="J92" s="49">
        <v>38</v>
      </c>
      <c r="K92" s="49" t="s">
        <v>621</v>
      </c>
      <c r="L92" s="49" t="s">
        <v>596</v>
      </c>
      <c r="M92" s="49"/>
    </row>
    <row r="93" spans="1:13" ht="24.75" customHeight="1" x14ac:dyDescent="0.2">
      <c r="A93" s="49"/>
      <c r="B93" s="49" t="s">
        <v>2343</v>
      </c>
      <c r="C93" s="483" t="s">
        <v>870</v>
      </c>
      <c r="D93" s="484">
        <v>40178</v>
      </c>
      <c r="E93" s="484">
        <v>40361</v>
      </c>
      <c r="F93" s="3970"/>
      <c r="G93" s="3855"/>
      <c r="H93" s="49"/>
      <c r="I93" s="49"/>
      <c r="J93" s="49">
        <v>25</v>
      </c>
      <c r="K93" s="49" t="s">
        <v>621</v>
      </c>
      <c r="L93" s="49" t="s">
        <v>596</v>
      </c>
      <c r="M93" s="49"/>
    </row>
    <row r="94" spans="1:13" ht="25.5" customHeight="1" x14ac:dyDescent="0.2">
      <c r="A94" s="49"/>
      <c r="B94" s="49" t="s">
        <v>2343</v>
      </c>
      <c r="C94" s="483" t="s">
        <v>871</v>
      </c>
      <c r="D94" s="484">
        <v>40214</v>
      </c>
      <c r="E94" s="484">
        <v>40543</v>
      </c>
      <c r="F94" s="3970"/>
      <c r="G94" s="3855"/>
      <c r="H94" s="49"/>
      <c r="I94" s="49"/>
      <c r="J94" s="49">
        <v>22</v>
      </c>
      <c r="K94" s="49" t="s">
        <v>621</v>
      </c>
      <c r="L94" s="49" t="s">
        <v>596</v>
      </c>
      <c r="M94" s="49"/>
    </row>
    <row r="95" spans="1:13" ht="24" customHeight="1" x14ac:dyDescent="0.2">
      <c r="A95" s="49"/>
      <c r="B95" s="49" t="s">
        <v>2343</v>
      </c>
      <c r="C95" s="483" t="s">
        <v>872</v>
      </c>
      <c r="D95" s="484">
        <v>40177</v>
      </c>
      <c r="E95" s="484">
        <v>40422</v>
      </c>
      <c r="F95" s="3970"/>
      <c r="G95" s="3856"/>
      <c r="H95" s="49"/>
      <c r="I95" s="49"/>
      <c r="J95" s="49">
        <v>22</v>
      </c>
      <c r="K95" s="49" t="s">
        <v>621</v>
      </c>
      <c r="L95" s="49" t="s">
        <v>596</v>
      </c>
      <c r="M95" s="49"/>
    </row>
    <row r="96" spans="1:13" ht="26.25" customHeight="1" x14ac:dyDescent="0.2">
      <c r="A96" s="49"/>
      <c r="B96" s="49" t="s">
        <v>2343</v>
      </c>
      <c r="C96" s="483" t="s">
        <v>873</v>
      </c>
      <c r="D96" s="484">
        <v>40177</v>
      </c>
      <c r="E96" s="484">
        <v>40422</v>
      </c>
      <c r="F96" s="3970"/>
      <c r="G96" s="3854">
        <v>6</v>
      </c>
      <c r="H96" s="49"/>
      <c r="I96" s="49"/>
      <c r="J96" s="49">
        <v>22</v>
      </c>
      <c r="K96" s="49" t="s">
        <v>621</v>
      </c>
      <c r="L96" s="49" t="s">
        <v>596</v>
      </c>
      <c r="M96" s="49"/>
    </row>
    <row r="97" spans="1:250" ht="26.25" customHeight="1" x14ac:dyDescent="0.2">
      <c r="A97" s="49"/>
      <c r="B97" s="49" t="s">
        <v>2343</v>
      </c>
      <c r="C97" s="483" t="s">
        <v>874</v>
      </c>
      <c r="D97" s="484">
        <v>40179</v>
      </c>
      <c r="E97" s="484">
        <v>40179</v>
      </c>
      <c r="F97" s="3970"/>
      <c r="G97" s="3855"/>
      <c r="H97" s="49"/>
      <c r="I97" s="49"/>
      <c r="J97" s="49">
        <v>1</v>
      </c>
      <c r="K97" s="49" t="s">
        <v>621</v>
      </c>
      <c r="L97" s="49" t="s">
        <v>596</v>
      </c>
      <c r="M97" s="49"/>
    </row>
    <row r="98" spans="1:250" ht="25.5" customHeight="1" x14ac:dyDescent="0.2">
      <c r="A98" s="49"/>
      <c r="B98" s="49" t="s">
        <v>2343</v>
      </c>
      <c r="C98" s="485" t="s">
        <v>875</v>
      </c>
      <c r="D98" s="484">
        <v>40177</v>
      </c>
      <c r="E98" s="484">
        <v>40452</v>
      </c>
      <c r="F98" s="3970"/>
      <c r="G98" s="3855"/>
      <c r="H98" s="49"/>
      <c r="I98" s="49"/>
      <c r="J98" s="49">
        <v>24</v>
      </c>
      <c r="K98" s="49" t="s">
        <v>621</v>
      </c>
      <c r="L98" s="49" t="s">
        <v>596</v>
      </c>
      <c r="M98" s="49"/>
    </row>
    <row r="99" spans="1:250" ht="24.75" customHeight="1" x14ac:dyDescent="0.2">
      <c r="A99" s="486"/>
      <c r="B99" s="486" t="s">
        <v>2343</v>
      </c>
      <c r="C99" s="487" t="s">
        <v>876</v>
      </c>
      <c r="D99" s="488">
        <v>40179</v>
      </c>
      <c r="E99" s="488">
        <v>40542</v>
      </c>
      <c r="F99" s="3970"/>
      <c r="G99" s="3855"/>
      <c r="H99" s="486"/>
      <c r="I99" s="486"/>
      <c r="J99" s="486">
        <v>61</v>
      </c>
      <c r="K99" s="486" t="s">
        <v>621</v>
      </c>
      <c r="L99" s="486" t="s">
        <v>596</v>
      </c>
      <c r="M99" s="486" t="s">
        <v>1213</v>
      </c>
    </row>
    <row r="100" spans="1:250" ht="24.75" customHeight="1" x14ac:dyDescent="0.2">
      <c r="A100" s="49"/>
      <c r="B100" s="49" t="s">
        <v>2343</v>
      </c>
      <c r="C100" s="485" t="s">
        <v>877</v>
      </c>
      <c r="D100" s="484">
        <v>40168</v>
      </c>
      <c r="E100" s="484">
        <v>40391</v>
      </c>
      <c r="F100" s="3971"/>
      <c r="G100" s="3856"/>
      <c r="H100" s="49"/>
      <c r="I100" s="49"/>
      <c r="J100" s="49">
        <v>26</v>
      </c>
      <c r="K100" s="49" t="s">
        <v>621</v>
      </c>
      <c r="L100" s="49" t="s">
        <v>596</v>
      </c>
      <c r="M100" s="49" t="s">
        <v>1213</v>
      </c>
    </row>
    <row r="101" spans="1:250" s="49" customFormat="1" ht="24.75" customHeight="1" x14ac:dyDescent="0.2">
      <c r="A101" s="336"/>
      <c r="B101" s="336"/>
      <c r="C101" s="336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6"/>
      <c r="AA101" s="336"/>
      <c r="AB101" s="336"/>
      <c r="AC101" s="336"/>
      <c r="AD101" s="336"/>
      <c r="AE101" s="336"/>
      <c r="AF101" s="336"/>
      <c r="AG101" s="336"/>
      <c r="AH101" s="336"/>
      <c r="AI101" s="336"/>
      <c r="AJ101" s="336"/>
      <c r="AK101" s="336"/>
      <c r="AL101" s="336"/>
      <c r="AM101" s="336"/>
      <c r="AN101" s="336"/>
      <c r="AO101" s="336"/>
      <c r="AP101" s="336"/>
      <c r="AQ101" s="336"/>
      <c r="AR101" s="336"/>
      <c r="AS101" s="336"/>
      <c r="AT101" s="336"/>
      <c r="AU101" s="336"/>
      <c r="AV101" s="336"/>
      <c r="AW101" s="336"/>
      <c r="AX101" s="336"/>
      <c r="AY101" s="336"/>
      <c r="AZ101" s="336"/>
      <c r="BA101" s="336"/>
      <c r="BB101" s="336"/>
      <c r="BC101" s="336"/>
      <c r="BD101" s="336"/>
      <c r="BE101" s="336"/>
      <c r="BF101" s="336"/>
      <c r="BG101" s="336"/>
      <c r="BH101" s="336"/>
      <c r="BI101" s="336"/>
      <c r="BJ101" s="336"/>
      <c r="BK101" s="336"/>
      <c r="BL101" s="336"/>
      <c r="BM101" s="336"/>
      <c r="BN101" s="336"/>
      <c r="BO101" s="336"/>
      <c r="BP101" s="336"/>
      <c r="BQ101" s="336"/>
      <c r="BR101" s="336"/>
      <c r="BS101" s="336"/>
      <c r="BT101" s="336"/>
      <c r="BU101" s="336"/>
      <c r="BV101" s="336"/>
      <c r="BW101" s="336"/>
      <c r="BX101" s="336"/>
      <c r="BY101" s="336"/>
      <c r="BZ101" s="336"/>
      <c r="CA101" s="336"/>
      <c r="CB101" s="336"/>
      <c r="CC101" s="336"/>
      <c r="CD101" s="336"/>
      <c r="CE101" s="336"/>
      <c r="CF101" s="336"/>
      <c r="CG101" s="336"/>
      <c r="CH101" s="336"/>
      <c r="CI101" s="336"/>
      <c r="CJ101" s="336"/>
      <c r="CK101" s="336"/>
      <c r="CL101" s="336"/>
      <c r="CM101" s="336"/>
      <c r="CN101" s="336"/>
      <c r="CO101" s="336"/>
      <c r="CP101" s="336"/>
      <c r="CQ101" s="336"/>
      <c r="CR101" s="336"/>
      <c r="CS101" s="336"/>
      <c r="CT101" s="336"/>
      <c r="CU101" s="336"/>
      <c r="CV101" s="336"/>
      <c r="CW101" s="336"/>
      <c r="CX101" s="336"/>
      <c r="CY101" s="336"/>
      <c r="CZ101" s="336"/>
      <c r="DA101" s="336"/>
      <c r="DB101" s="336"/>
      <c r="DC101" s="336"/>
      <c r="DD101" s="336"/>
      <c r="DE101" s="336"/>
      <c r="DF101" s="336"/>
      <c r="DG101" s="336"/>
      <c r="DH101" s="336"/>
      <c r="DI101" s="336"/>
      <c r="DJ101" s="336"/>
      <c r="DK101" s="336"/>
      <c r="DL101" s="336"/>
      <c r="DM101" s="336"/>
      <c r="DN101" s="336"/>
      <c r="DO101" s="336"/>
      <c r="DP101" s="336"/>
      <c r="DQ101" s="336"/>
      <c r="DR101" s="336"/>
      <c r="DS101" s="336"/>
      <c r="DT101" s="336"/>
      <c r="DU101" s="336"/>
      <c r="DV101" s="336"/>
      <c r="DW101" s="336"/>
      <c r="DX101" s="336"/>
      <c r="DY101" s="336"/>
      <c r="DZ101" s="336"/>
      <c r="EA101" s="336"/>
      <c r="EB101" s="336"/>
      <c r="EC101" s="336"/>
      <c r="ED101" s="336"/>
      <c r="EE101" s="336"/>
      <c r="EF101" s="336"/>
      <c r="EG101" s="336"/>
      <c r="EH101" s="336"/>
      <c r="EI101" s="336"/>
      <c r="EJ101" s="336"/>
      <c r="EK101" s="336"/>
      <c r="EL101" s="336"/>
      <c r="EM101" s="336"/>
      <c r="EN101" s="336"/>
      <c r="EO101" s="336"/>
      <c r="EP101" s="336"/>
      <c r="EQ101" s="336"/>
      <c r="ER101" s="336"/>
      <c r="ES101" s="336"/>
      <c r="ET101" s="336"/>
      <c r="EU101" s="336"/>
      <c r="EV101" s="336"/>
      <c r="EW101" s="336"/>
      <c r="EX101" s="336"/>
      <c r="EY101" s="336"/>
      <c r="EZ101" s="336"/>
      <c r="FA101" s="336"/>
      <c r="FB101" s="336"/>
      <c r="FC101" s="336"/>
      <c r="FD101" s="336"/>
      <c r="FE101" s="336"/>
      <c r="FF101" s="336"/>
      <c r="FG101" s="336"/>
      <c r="FH101" s="336"/>
      <c r="FI101" s="336"/>
      <c r="FJ101" s="336"/>
      <c r="FK101" s="336"/>
      <c r="FL101" s="336"/>
      <c r="FM101" s="336"/>
      <c r="FN101" s="336"/>
      <c r="FO101" s="336"/>
      <c r="FP101" s="336"/>
      <c r="FQ101" s="336"/>
      <c r="FR101" s="336"/>
      <c r="FS101" s="336"/>
      <c r="FT101" s="336"/>
      <c r="FU101" s="336"/>
      <c r="FV101" s="336"/>
      <c r="FW101" s="336"/>
      <c r="FX101" s="336"/>
      <c r="FY101" s="336"/>
      <c r="FZ101" s="336"/>
      <c r="GA101" s="336"/>
      <c r="GB101" s="336"/>
      <c r="GC101" s="336"/>
      <c r="GD101" s="336"/>
      <c r="GE101" s="336"/>
      <c r="GF101" s="336"/>
      <c r="GG101" s="336"/>
      <c r="GH101" s="336"/>
      <c r="GI101" s="336"/>
      <c r="GJ101" s="336"/>
      <c r="GK101" s="336"/>
      <c r="GL101" s="336"/>
      <c r="GM101" s="336"/>
      <c r="GN101" s="336"/>
      <c r="GO101" s="336"/>
      <c r="GP101" s="336"/>
      <c r="GQ101" s="336"/>
      <c r="GR101" s="336"/>
      <c r="GS101" s="336"/>
      <c r="GT101" s="336"/>
      <c r="GU101" s="336"/>
      <c r="GV101" s="336"/>
      <c r="GW101" s="336"/>
      <c r="GX101" s="336"/>
      <c r="GY101" s="336"/>
      <c r="GZ101" s="336"/>
      <c r="HA101" s="336"/>
      <c r="HB101" s="336"/>
      <c r="HC101" s="336"/>
      <c r="HD101" s="336"/>
      <c r="HE101" s="336"/>
      <c r="HF101" s="336"/>
      <c r="HG101" s="336"/>
      <c r="HH101" s="336"/>
      <c r="HI101" s="336"/>
      <c r="HJ101" s="336"/>
      <c r="HK101" s="336"/>
      <c r="HL101" s="336"/>
      <c r="HM101" s="336"/>
      <c r="HN101" s="336"/>
      <c r="HO101" s="336"/>
      <c r="HP101" s="336"/>
      <c r="HQ101" s="336"/>
      <c r="HR101" s="336"/>
      <c r="HS101" s="336"/>
      <c r="HT101" s="336"/>
      <c r="HU101" s="336"/>
      <c r="HV101" s="336"/>
      <c r="HW101" s="336"/>
      <c r="HX101" s="336"/>
      <c r="HY101" s="336"/>
      <c r="HZ101" s="336"/>
      <c r="IA101" s="336"/>
      <c r="IB101" s="336"/>
      <c r="IC101" s="336"/>
      <c r="ID101" s="336"/>
      <c r="IE101" s="336"/>
      <c r="IF101" s="336"/>
      <c r="IG101" s="336"/>
      <c r="IH101" s="336"/>
      <c r="II101" s="336"/>
      <c r="IJ101" s="336"/>
      <c r="IK101" s="336"/>
      <c r="IL101" s="336"/>
      <c r="IM101" s="336"/>
      <c r="IN101" s="336"/>
      <c r="IO101" s="336"/>
      <c r="IP101" s="336"/>
    </row>
    <row r="102" spans="1:250" s="49" customFormat="1" ht="24.75" customHeight="1" x14ac:dyDescent="0.2">
      <c r="A102" s="336"/>
      <c r="B102" s="336"/>
      <c r="C102" s="336"/>
      <c r="D102" s="336"/>
      <c r="E102" s="336"/>
      <c r="F102" s="336"/>
      <c r="G102" s="336"/>
      <c r="H102" s="336"/>
      <c r="I102" s="336"/>
      <c r="J102" s="336"/>
      <c r="K102" s="336"/>
      <c r="L102" s="336"/>
      <c r="M102" s="336"/>
      <c r="N102" s="336"/>
      <c r="O102" s="336"/>
      <c r="P102" s="336"/>
      <c r="Q102" s="336"/>
      <c r="R102" s="336"/>
      <c r="S102" s="336"/>
      <c r="T102" s="336"/>
      <c r="U102" s="336"/>
      <c r="V102" s="336"/>
      <c r="W102" s="336"/>
      <c r="X102" s="336"/>
      <c r="Y102" s="336"/>
      <c r="Z102" s="336"/>
      <c r="AA102" s="336"/>
      <c r="AB102" s="336"/>
      <c r="AC102" s="336"/>
      <c r="AD102" s="336"/>
      <c r="AE102" s="336"/>
      <c r="AF102" s="336"/>
      <c r="AG102" s="336"/>
      <c r="AH102" s="336"/>
      <c r="AI102" s="336"/>
      <c r="AJ102" s="336"/>
      <c r="AK102" s="336"/>
      <c r="AL102" s="336"/>
      <c r="AM102" s="336"/>
      <c r="AN102" s="336"/>
      <c r="AO102" s="336"/>
      <c r="AP102" s="336"/>
      <c r="AQ102" s="336"/>
      <c r="AR102" s="336"/>
      <c r="AS102" s="336"/>
      <c r="AT102" s="336"/>
      <c r="AU102" s="336"/>
      <c r="AV102" s="336"/>
      <c r="AW102" s="336"/>
      <c r="AX102" s="336"/>
      <c r="AY102" s="336"/>
      <c r="AZ102" s="336"/>
      <c r="BA102" s="336"/>
      <c r="BB102" s="336"/>
      <c r="BC102" s="336"/>
      <c r="BD102" s="336"/>
      <c r="BE102" s="336"/>
      <c r="BF102" s="336"/>
      <c r="BG102" s="336"/>
      <c r="BH102" s="336"/>
      <c r="BI102" s="336"/>
      <c r="BJ102" s="336"/>
      <c r="BK102" s="336"/>
      <c r="BL102" s="336"/>
      <c r="BM102" s="336"/>
      <c r="BN102" s="336"/>
      <c r="BO102" s="336"/>
      <c r="BP102" s="336"/>
      <c r="BQ102" s="336"/>
      <c r="BR102" s="336"/>
      <c r="BS102" s="336"/>
      <c r="BT102" s="336"/>
      <c r="BU102" s="336"/>
      <c r="BV102" s="336"/>
      <c r="BW102" s="336"/>
      <c r="BX102" s="336"/>
      <c r="BY102" s="336"/>
      <c r="BZ102" s="336"/>
      <c r="CA102" s="336"/>
      <c r="CB102" s="336"/>
      <c r="CC102" s="336"/>
      <c r="CD102" s="336"/>
      <c r="CE102" s="336"/>
      <c r="CF102" s="336"/>
      <c r="CG102" s="336"/>
      <c r="CH102" s="336"/>
      <c r="CI102" s="336"/>
      <c r="CJ102" s="336"/>
      <c r="CK102" s="336"/>
      <c r="CL102" s="336"/>
      <c r="CM102" s="336"/>
      <c r="CN102" s="336"/>
      <c r="CO102" s="336"/>
      <c r="CP102" s="336"/>
      <c r="CQ102" s="336"/>
      <c r="CR102" s="336"/>
      <c r="CS102" s="336"/>
      <c r="CT102" s="336"/>
      <c r="CU102" s="336"/>
      <c r="CV102" s="336"/>
      <c r="CW102" s="336"/>
      <c r="CX102" s="336"/>
      <c r="CY102" s="336"/>
      <c r="CZ102" s="336"/>
      <c r="DA102" s="336"/>
      <c r="DB102" s="336"/>
      <c r="DC102" s="336"/>
      <c r="DD102" s="336"/>
      <c r="DE102" s="336"/>
      <c r="DF102" s="336"/>
      <c r="DG102" s="336"/>
      <c r="DH102" s="336"/>
      <c r="DI102" s="336"/>
      <c r="DJ102" s="336"/>
      <c r="DK102" s="336"/>
      <c r="DL102" s="336"/>
      <c r="DM102" s="336"/>
      <c r="DN102" s="336"/>
      <c r="DO102" s="336"/>
      <c r="DP102" s="336"/>
      <c r="DQ102" s="336"/>
      <c r="DR102" s="336"/>
      <c r="DS102" s="336"/>
      <c r="DT102" s="336"/>
      <c r="DU102" s="336"/>
      <c r="DV102" s="336"/>
      <c r="DW102" s="336"/>
      <c r="DX102" s="336"/>
      <c r="DY102" s="336"/>
      <c r="DZ102" s="336"/>
      <c r="EA102" s="336"/>
      <c r="EB102" s="336"/>
      <c r="EC102" s="336"/>
      <c r="ED102" s="336"/>
      <c r="EE102" s="336"/>
      <c r="EF102" s="336"/>
      <c r="EG102" s="336"/>
      <c r="EH102" s="336"/>
      <c r="EI102" s="336"/>
      <c r="EJ102" s="336"/>
      <c r="EK102" s="336"/>
      <c r="EL102" s="336"/>
      <c r="EM102" s="336"/>
      <c r="EN102" s="336"/>
      <c r="EO102" s="336"/>
      <c r="EP102" s="336"/>
      <c r="EQ102" s="336"/>
      <c r="ER102" s="336"/>
      <c r="ES102" s="336"/>
      <c r="ET102" s="336"/>
      <c r="EU102" s="336"/>
      <c r="EV102" s="336"/>
      <c r="EW102" s="336"/>
      <c r="EX102" s="336"/>
      <c r="EY102" s="336"/>
      <c r="EZ102" s="336"/>
      <c r="FA102" s="336"/>
      <c r="FB102" s="336"/>
      <c r="FC102" s="336"/>
      <c r="FD102" s="336"/>
      <c r="FE102" s="336"/>
      <c r="FF102" s="336"/>
      <c r="FG102" s="336"/>
      <c r="FH102" s="336"/>
      <c r="FI102" s="336"/>
      <c r="FJ102" s="336"/>
      <c r="FK102" s="336"/>
      <c r="FL102" s="336"/>
      <c r="FM102" s="336"/>
      <c r="FN102" s="336"/>
      <c r="FO102" s="336"/>
      <c r="FP102" s="336"/>
      <c r="FQ102" s="336"/>
      <c r="FR102" s="336"/>
      <c r="FS102" s="336"/>
      <c r="FT102" s="336"/>
      <c r="FU102" s="336"/>
      <c r="FV102" s="336"/>
      <c r="FW102" s="336"/>
      <c r="FX102" s="336"/>
      <c r="FY102" s="336"/>
      <c r="FZ102" s="336"/>
      <c r="GA102" s="336"/>
      <c r="GB102" s="336"/>
      <c r="GC102" s="336"/>
      <c r="GD102" s="336"/>
      <c r="GE102" s="336"/>
      <c r="GF102" s="336"/>
      <c r="GG102" s="336"/>
      <c r="GH102" s="336"/>
      <c r="GI102" s="336"/>
      <c r="GJ102" s="336"/>
      <c r="GK102" s="336"/>
      <c r="GL102" s="336"/>
      <c r="GM102" s="336"/>
      <c r="GN102" s="336"/>
      <c r="GO102" s="336"/>
      <c r="GP102" s="336"/>
      <c r="GQ102" s="336"/>
      <c r="GR102" s="336"/>
      <c r="GS102" s="336"/>
      <c r="GT102" s="336"/>
      <c r="GU102" s="336"/>
      <c r="GV102" s="336"/>
      <c r="GW102" s="336"/>
      <c r="GX102" s="336"/>
      <c r="GY102" s="336"/>
      <c r="GZ102" s="336"/>
      <c r="HA102" s="336"/>
      <c r="HB102" s="336"/>
      <c r="HC102" s="336"/>
      <c r="HD102" s="336"/>
      <c r="HE102" s="336"/>
      <c r="HF102" s="336"/>
      <c r="HG102" s="336"/>
      <c r="HH102" s="336"/>
      <c r="HI102" s="336"/>
      <c r="HJ102" s="336"/>
      <c r="HK102" s="336"/>
      <c r="HL102" s="336"/>
      <c r="HM102" s="336"/>
      <c r="HN102" s="336"/>
      <c r="HO102" s="336"/>
      <c r="HP102" s="336"/>
      <c r="HQ102" s="336"/>
      <c r="HR102" s="336"/>
      <c r="HS102" s="336"/>
      <c r="HT102" s="336"/>
      <c r="HU102" s="336"/>
      <c r="HV102" s="336"/>
      <c r="HW102" s="336"/>
      <c r="HX102" s="336"/>
      <c r="HY102" s="336"/>
      <c r="HZ102" s="336"/>
      <c r="IA102" s="336"/>
      <c r="IB102" s="336"/>
      <c r="IC102" s="336"/>
      <c r="ID102" s="336"/>
      <c r="IE102" s="336"/>
      <c r="IF102" s="336"/>
      <c r="IG102" s="336"/>
      <c r="IH102" s="336"/>
      <c r="II102" s="336"/>
      <c r="IJ102" s="336"/>
      <c r="IK102" s="336"/>
      <c r="IL102" s="336"/>
      <c r="IM102" s="336"/>
      <c r="IN102" s="336"/>
      <c r="IO102" s="336"/>
      <c r="IP102" s="336"/>
    </row>
    <row r="103" spans="1:250" s="49" customFormat="1" ht="17.25" customHeight="1" x14ac:dyDescent="0.2">
      <c r="A103" s="3882"/>
      <c r="B103" s="3883"/>
      <c r="C103" s="3880" t="s">
        <v>2859</v>
      </c>
      <c r="D103" s="3998"/>
      <c r="E103" s="3998"/>
      <c r="F103" s="3998"/>
      <c r="G103" s="3998"/>
      <c r="H103" s="3998"/>
      <c r="I103" s="3998"/>
      <c r="J103" s="3998"/>
      <c r="K103" s="3999"/>
      <c r="L103" s="3946" t="s">
        <v>2858</v>
      </c>
      <c r="M103" s="3947"/>
      <c r="N103" s="336"/>
      <c r="O103" s="336"/>
      <c r="P103" s="336"/>
      <c r="Q103" s="336"/>
      <c r="R103" s="336"/>
      <c r="S103" s="336"/>
      <c r="T103" s="336"/>
      <c r="U103" s="336"/>
      <c r="V103" s="336"/>
      <c r="W103" s="336"/>
      <c r="X103" s="336"/>
      <c r="Y103" s="336"/>
      <c r="Z103" s="336"/>
      <c r="AA103" s="336"/>
      <c r="AB103" s="336"/>
      <c r="AC103" s="336"/>
      <c r="AD103" s="336"/>
      <c r="AE103" s="336"/>
      <c r="AF103" s="336"/>
      <c r="AG103" s="336"/>
      <c r="AH103" s="336"/>
      <c r="AI103" s="336"/>
      <c r="AJ103" s="336"/>
      <c r="AK103" s="336"/>
      <c r="AL103" s="336"/>
      <c r="AM103" s="336"/>
      <c r="AN103" s="336"/>
      <c r="AO103" s="336"/>
      <c r="AP103" s="336"/>
      <c r="AQ103" s="336"/>
      <c r="AR103" s="336"/>
      <c r="AS103" s="336"/>
      <c r="AT103" s="336"/>
      <c r="AU103" s="336"/>
      <c r="AV103" s="336"/>
      <c r="AW103" s="336"/>
      <c r="AX103" s="336"/>
      <c r="AY103" s="336"/>
      <c r="AZ103" s="336"/>
      <c r="BA103" s="336"/>
      <c r="BB103" s="336"/>
      <c r="BC103" s="336"/>
      <c r="BD103" s="336"/>
      <c r="BE103" s="336"/>
      <c r="BF103" s="336"/>
      <c r="BG103" s="336"/>
      <c r="BH103" s="336"/>
      <c r="BI103" s="336"/>
      <c r="BJ103" s="336"/>
      <c r="BK103" s="336"/>
      <c r="BL103" s="336"/>
      <c r="BM103" s="336"/>
      <c r="BN103" s="336"/>
      <c r="BO103" s="336"/>
      <c r="BP103" s="336"/>
      <c r="BQ103" s="336"/>
      <c r="BR103" s="336"/>
      <c r="BS103" s="336"/>
      <c r="BT103" s="336"/>
      <c r="BU103" s="336"/>
      <c r="BV103" s="336"/>
      <c r="BW103" s="336"/>
      <c r="BX103" s="336"/>
      <c r="BY103" s="336"/>
      <c r="BZ103" s="336"/>
      <c r="CA103" s="336"/>
      <c r="CB103" s="336"/>
      <c r="CC103" s="336"/>
      <c r="CD103" s="336"/>
      <c r="CE103" s="336"/>
      <c r="CF103" s="336"/>
      <c r="CG103" s="336"/>
      <c r="CH103" s="336"/>
      <c r="CI103" s="336"/>
      <c r="CJ103" s="336"/>
      <c r="CK103" s="336"/>
      <c r="CL103" s="336"/>
      <c r="CM103" s="336"/>
      <c r="CN103" s="336"/>
      <c r="CO103" s="336"/>
      <c r="CP103" s="336"/>
      <c r="CQ103" s="336"/>
      <c r="CR103" s="336"/>
      <c r="CS103" s="336"/>
      <c r="CT103" s="336"/>
      <c r="CU103" s="336"/>
      <c r="CV103" s="336"/>
      <c r="CW103" s="336"/>
      <c r="CX103" s="336"/>
      <c r="CY103" s="336"/>
      <c r="CZ103" s="336"/>
      <c r="DA103" s="336"/>
      <c r="DB103" s="336"/>
      <c r="DC103" s="336"/>
      <c r="DD103" s="336"/>
      <c r="DE103" s="336"/>
      <c r="DF103" s="336"/>
      <c r="DG103" s="336"/>
      <c r="DH103" s="336"/>
      <c r="DI103" s="336"/>
      <c r="DJ103" s="336"/>
      <c r="DK103" s="336"/>
      <c r="DL103" s="336"/>
      <c r="DM103" s="336"/>
      <c r="DN103" s="336"/>
      <c r="DO103" s="336"/>
      <c r="DP103" s="336"/>
      <c r="DQ103" s="336"/>
      <c r="DR103" s="336"/>
      <c r="DS103" s="336"/>
      <c r="DT103" s="336"/>
      <c r="DU103" s="336"/>
      <c r="DV103" s="336"/>
      <c r="DW103" s="336"/>
      <c r="DX103" s="336"/>
      <c r="DY103" s="336"/>
      <c r="DZ103" s="336"/>
      <c r="EA103" s="336"/>
      <c r="EB103" s="336"/>
      <c r="EC103" s="336"/>
      <c r="ED103" s="336"/>
      <c r="EE103" s="336"/>
      <c r="EF103" s="336"/>
      <c r="EG103" s="336"/>
      <c r="EH103" s="336"/>
      <c r="EI103" s="336"/>
      <c r="EJ103" s="336"/>
      <c r="EK103" s="336"/>
      <c r="EL103" s="336"/>
      <c r="EM103" s="336"/>
      <c r="EN103" s="336"/>
      <c r="EO103" s="336"/>
      <c r="EP103" s="336"/>
      <c r="EQ103" s="336"/>
      <c r="ER103" s="336"/>
      <c r="ES103" s="336"/>
      <c r="ET103" s="336"/>
      <c r="EU103" s="336"/>
      <c r="EV103" s="336"/>
      <c r="EW103" s="336"/>
      <c r="EX103" s="336"/>
      <c r="EY103" s="336"/>
      <c r="EZ103" s="336"/>
      <c r="FA103" s="336"/>
      <c r="FB103" s="336"/>
      <c r="FC103" s="336"/>
      <c r="FD103" s="336"/>
      <c r="FE103" s="336"/>
      <c r="FF103" s="336"/>
      <c r="FG103" s="336"/>
      <c r="FH103" s="336"/>
      <c r="FI103" s="336"/>
      <c r="FJ103" s="336"/>
      <c r="FK103" s="336"/>
      <c r="FL103" s="336"/>
      <c r="FM103" s="336"/>
      <c r="FN103" s="336"/>
      <c r="FO103" s="336"/>
      <c r="FP103" s="336"/>
      <c r="FQ103" s="336"/>
      <c r="FR103" s="336"/>
      <c r="FS103" s="336"/>
      <c r="FT103" s="336"/>
      <c r="FU103" s="336"/>
      <c r="FV103" s="336"/>
      <c r="FW103" s="336"/>
      <c r="FX103" s="336"/>
      <c r="FY103" s="336"/>
      <c r="FZ103" s="336"/>
      <c r="GA103" s="336"/>
      <c r="GB103" s="336"/>
      <c r="GC103" s="336"/>
      <c r="GD103" s="336"/>
      <c r="GE103" s="336"/>
      <c r="GF103" s="336"/>
      <c r="GG103" s="336"/>
      <c r="GH103" s="336"/>
      <c r="GI103" s="336"/>
      <c r="GJ103" s="336"/>
      <c r="GK103" s="336"/>
      <c r="GL103" s="336"/>
      <c r="GM103" s="336"/>
      <c r="GN103" s="336"/>
      <c r="GO103" s="336"/>
      <c r="GP103" s="336"/>
      <c r="GQ103" s="336"/>
      <c r="GR103" s="336"/>
      <c r="GS103" s="336"/>
      <c r="GT103" s="336"/>
      <c r="GU103" s="336"/>
      <c r="GV103" s="336"/>
      <c r="GW103" s="336"/>
      <c r="GX103" s="336"/>
      <c r="GY103" s="336"/>
      <c r="GZ103" s="336"/>
      <c r="HA103" s="336"/>
      <c r="HB103" s="336"/>
      <c r="HC103" s="336"/>
      <c r="HD103" s="336"/>
      <c r="HE103" s="336"/>
      <c r="HF103" s="336"/>
      <c r="HG103" s="336"/>
      <c r="HH103" s="336"/>
      <c r="HI103" s="336"/>
      <c r="HJ103" s="336"/>
      <c r="HK103" s="336"/>
      <c r="HL103" s="336"/>
      <c r="HM103" s="336"/>
      <c r="HN103" s="336"/>
      <c r="HO103" s="336"/>
      <c r="HP103" s="336"/>
      <c r="HQ103" s="336"/>
      <c r="HR103" s="336"/>
      <c r="HS103" s="336"/>
      <c r="HT103" s="336"/>
      <c r="HU103" s="336"/>
      <c r="HV103" s="336"/>
      <c r="HW103" s="336"/>
      <c r="HX103" s="336"/>
      <c r="HY103" s="336"/>
      <c r="HZ103" s="336"/>
      <c r="IA103" s="336"/>
      <c r="IB103" s="336"/>
      <c r="IC103" s="336"/>
      <c r="ID103" s="336"/>
      <c r="IE103" s="336"/>
      <c r="IF103" s="336"/>
      <c r="IG103" s="336"/>
      <c r="IH103" s="336"/>
      <c r="II103" s="336"/>
      <c r="IJ103" s="336"/>
      <c r="IK103" s="336"/>
      <c r="IL103" s="336"/>
      <c r="IM103" s="336"/>
      <c r="IN103" s="336"/>
      <c r="IO103" s="336"/>
      <c r="IP103" s="336"/>
    </row>
    <row r="104" spans="1:250" s="49" customFormat="1" ht="15" customHeight="1" x14ac:dyDescent="0.2">
      <c r="A104" s="3884"/>
      <c r="B104" s="3885"/>
      <c r="C104" s="3914"/>
      <c r="D104" s="3893"/>
      <c r="E104" s="3893"/>
      <c r="F104" s="3893"/>
      <c r="G104" s="3893"/>
      <c r="H104" s="3893"/>
      <c r="I104" s="3893"/>
      <c r="J104" s="3893"/>
      <c r="K104" s="4000"/>
      <c r="L104" s="3948"/>
      <c r="M104" s="3949"/>
      <c r="N104" s="336"/>
      <c r="O104" s="336"/>
      <c r="P104" s="336"/>
      <c r="Q104" s="336"/>
      <c r="R104" s="336"/>
      <c r="S104" s="336"/>
      <c r="T104" s="336"/>
      <c r="U104" s="336"/>
      <c r="V104" s="336"/>
      <c r="W104" s="336"/>
      <c r="X104" s="336"/>
      <c r="Y104" s="336"/>
      <c r="Z104" s="336"/>
      <c r="AA104" s="336"/>
      <c r="AB104" s="336"/>
      <c r="AC104" s="336"/>
      <c r="AD104" s="336"/>
      <c r="AE104" s="336"/>
      <c r="AF104" s="336"/>
      <c r="AG104" s="336"/>
      <c r="AH104" s="336"/>
      <c r="AI104" s="336"/>
      <c r="AJ104" s="336"/>
      <c r="AK104" s="336"/>
      <c r="AL104" s="336"/>
      <c r="AM104" s="336"/>
      <c r="AN104" s="336"/>
      <c r="AO104" s="336"/>
      <c r="AP104" s="336"/>
      <c r="AQ104" s="336"/>
      <c r="AR104" s="336"/>
      <c r="AS104" s="336"/>
      <c r="AT104" s="336"/>
      <c r="AU104" s="336"/>
      <c r="AV104" s="336"/>
      <c r="AW104" s="336"/>
      <c r="AX104" s="336"/>
      <c r="AY104" s="336"/>
      <c r="AZ104" s="336"/>
      <c r="BA104" s="336"/>
      <c r="BB104" s="336"/>
      <c r="BC104" s="336"/>
      <c r="BD104" s="336"/>
      <c r="BE104" s="336"/>
      <c r="BF104" s="336"/>
      <c r="BG104" s="336"/>
      <c r="BH104" s="336"/>
      <c r="BI104" s="336"/>
      <c r="BJ104" s="336"/>
      <c r="BK104" s="336"/>
      <c r="BL104" s="336"/>
      <c r="BM104" s="336"/>
      <c r="BN104" s="336"/>
      <c r="BO104" s="336"/>
      <c r="BP104" s="336"/>
      <c r="BQ104" s="336"/>
      <c r="BR104" s="336"/>
      <c r="BS104" s="336"/>
      <c r="BT104" s="336"/>
      <c r="BU104" s="336"/>
      <c r="BV104" s="336"/>
      <c r="BW104" s="336"/>
      <c r="BX104" s="336"/>
      <c r="BY104" s="336"/>
      <c r="BZ104" s="336"/>
      <c r="CA104" s="336"/>
      <c r="CB104" s="336"/>
      <c r="CC104" s="336"/>
      <c r="CD104" s="336"/>
      <c r="CE104" s="336"/>
      <c r="CF104" s="336"/>
      <c r="CG104" s="336"/>
      <c r="CH104" s="336"/>
      <c r="CI104" s="336"/>
      <c r="CJ104" s="336"/>
      <c r="CK104" s="336"/>
      <c r="CL104" s="336"/>
      <c r="CM104" s="336"/>
      <c r="CN104" s="336"/>
      <c r="CO104" s="336"/>
      <c r="CP104" s="336"/>
      <c r="CQ104" s="336"/>
      <c r="CR104" s="336"/>
      <c r="CS104" s="336"/>
      <c r="CT104" s="336"/>
      <c r="CU104" s="336"/>
      <c r="CV104" s="336"/>
      <c r="CW104" s="336"/>
      <c r="CX104" s="336"/>
      <c r="CY104" s="336"/>
      <c r="CZ104" s="336"/>
      <c r="DA104" s="336"/>
      <c r="DB104" s="336"/>
      <c r="DC104" s="336"/>
      <c r="DD104" s="336"/>
      <c r="DE104" s="336"/>
      <c r="DF104" s="336"/>
      <c r="DG104" s="336"/>
      <c r="DH104" s="336"/>
      <c r="DI104" s="336"/>
      <c r="DJ104" s="336"/>
      <c r="DK104" s="336"/>
      <c r="DL104" s="336"/>
      <c r="DM104" s="336"/>
      <c r="DN104" s="336"/>
      <c r="DO104" s="336"/>
      <c r="DP104" s="336"/>
      <c r="DQ104" s="336"/>
      <c r="DR104" s="336"/>
      <c r="DS104" s="336"/>
      <c r="DT104" s="336"/>
      <c r="DU104" s="336"/>
      <c r="DV104" s="336"/>
      <c r="DW104" s="336"/>
      <c r="DX104" s="336"/>
      <c r="DY104" s="336"/>
      <c r="DZ104" s="336"/>
      <c r="EA104" s="336"/>
      <c r="EB104" s="336"/>
      <c r="EC104" s="336"/>
      <c r="ED104" s="336"/>
      <c r="EE104" s="336"/>
      <c r="EF104" s="336"/>
      <c r="EG104" s="336"/>
      <c r="EH104" s="336"/>
      <c r="EI104" s="336"/>
      <c r="EJ104" s="336"/>
      <c r="EK104" s="336"/>
      <c r="EL104" s="336"/>
      <c r="EM104" s="336"/>
      <c r="EN104" s="336"/>
      <c r="EO104" s="336"/>
      <c r="EP104" s="336"/>
      <c r="EQ104" s="336"/>
      <c r="ER104" s="336"/>
      <c r="ES104" s="336"/>
      <c r="ET104" s="336"/>
      <c r="EU104" s="336"/>
      <c r="EV104" s="336"/>
      <c r="EW104" s="336"/>
      <c r="EX104" s="336"/>
      <c r="EY104" s="336"/>
      <c r="EZ104" s="336"/>
      <c r="FA104" s="336"/>
      <c r="FB104" s="336"/>
      <c r="FC104" s="336"/>
      <c r="FD104" s="336"/>
      <c r="FE104" s="336"/>
      <c r="FF104" s="336"/>
      <c r="FG104" s="336"/>
      <c r="FH104" s="336"/>
      <c r="FI104" s="336"/>
      <c r="FJ104" s="336"/>
      <c r="FK104" s="336"/>
      <c r="FL104" s="336"/>
      <c r="FM104" s="336"/>
      <c r="FN104" s="336"/>
      <c r="FO104" s="336"/>
      <c r="FP104" s="336"/>
      <c r="FQ104" s="336"/>
      <c r="FR104" s="336"/>
      <c r="FS104" s="336"/>
      <c r="FT104" s="336"/>
      <c r="FU104" s="336"/>
      <c r="FV104" s="336"/>
      <c r="FW104" s="336"/>
      <c r="FX104" s="336"/>
      <c r="FY104" s="336"/>
      <c r="FZ104" s="336"/>
      <c r="GA104" s="336"/>
      <c r="GB104" s="336"/>
      <c r="GC104" s="336"/>
      <c r="GD104" s="336"/>
      <c r="GE104" s="336"/>
      <c r="GF104" s="336"/>
      <c r="GG104" s="336"/>
      <c r="GH104" s="336"/>
      <c r="GI104" s="336"/>
      <c r="GJ104" s="336"/>
      <c r="GK104" s="336"/>
      <c r="GL104" s="336"/>
      <c r="GM104" s="336"/>
      <c r="GN104" s="336"/>
      <c r="GO104" s="336"/>
      <c r="GP104" s="336"/>
      <c r="GQ104" s="336"/>
      <c r="GR104" s="336"/>
      <c r="GS104" s="336"/>
      <c r="GT104" s="336"/>
      <c r="GU104" s="336"/>
      <c r="GV104" s="336"/>
      <c r="GW104" s="336"/>
      <c r="GX104" s="336"/>
      <c r="GY104" s="336"/>
      <c r="GZ104" s="336"/>
      <c r="HA104" s="336"/>
      <c r="HB104" s="336"/>
      <c r="HC104" s="336"/>
      <c r="HD104" s="336"/>
      <c r="HE104" s="336"/>
      <c r="HF104" s="336"/>
      <c r="HG104" s="336"/>
      <c r="HH104" s="336"/>
      <c r="HI104" s="336"/>
      <c r="HJ104" s="336"/>
      <c r="HK104" s="336"/>
      <c r="HL104" s="336"/>
      <c r="HM104" s="336"/>
      <c r="HN104" s="336"/>
      <c r="HO104" s="336"/>
      <c r="HP104" s="336"/>
      <c r="HQ104" s="336"/>
      <c r="HR104" s="336"/>
      <c r="HS104" s="336"/>
      <c r="HT104" s="336"/>
      <c r="HU104" s="336"/>
      <c r="HV104" s="336"/>
      <c r="HW104" s="336"/>
      <c r="HX104" s="336"/>
      <c r="HY104" s="336"/>
      <c r="HZ104" s="336"/>
      <c r="IA104" s="336"/>
      <c r="IB104" s="336"/>
      <c r="IC104" s="336"/>
      <c r="ID104" s="336"/>
      <c r="IE104" s="336"/>
      <c r="IF104" s="336"/>
      <c r="IG104" s="336"/>
      <c r="IH104" s="336"/>
      <c r="II104" s="336"/>
      <c r="IJ104" s="336"/>
      <c r="IK104" s="336"/>
      <c r="IL104" s="336"/>
      <c r="IM104" s="336"/>
      <c r="IN104" s="336"/>
      <c r="IO104" s="336"/>
      <c r="IP104" s="336"/>
    </row>
    <row r="105" spans="1:250" s="49" customFormat="1" ht="15.75" customHeight="1" x14ac:dyDescent="0.2">
      <c r="A105" s="3884"/>
      <c r="B105" s="3885"/>
      <c r="C105" s="3881"/>
      <c r="D105" s="4117"/>
      <c r="E105" s="4117"/>
      <c r="F105" s="4117"/>
      <c r="G105" s="4117"/>
      <c r="H105" s="4117"/>
      <c r="I105" s="4117"/>
      <c r="J105" s="4117"/>
      <c r="K105" s="3915"/>
      <c r="L105" s="4149"/>
      <c r="M105" s="4150"/>
      <c r="N105" s="336"/>
      <c r="O105" s="336"/>
      <c r="P105" s="336"/>
      <c r="Q105" s="336"/>
      <c r="R105" s="336"/>
      <c r="S105" s="336"/>
      <c r="T105" s="336"/>
      <c r="U105" s="336"/>
      <c r="V105" s="336"/>
      <c r="W105" s="336"/>
      <c r="X105" s="336"/>
      <c r="Y105" s="336"/>
      <c r="Z105" s="336"/>
      <c r="AA105" s="336"/>
      <c r="AB105" s="336"/>
      <c r="AC105" s="336"/>
      <c r="AD105" s="336"/>
      <c r="AE105" s="336"/>
      <c r="AF105" s="336"/>
      <c r="AG105" s="336"/>
      <c r="AH105" s="336"/>
      <c r="AI105" s="336"/>
      <c r="AJ105" s="336"/>
      <c r="AK105" s="336"/>
      <c r="AL105" s="336"/>
      <c r="AM105" s="336"/>
      <c r="AN105" s="336"/>
      <c r="AO105" s="336"/>
      <c r="AP105" s="336"/>
      <c r="AQ105" s="336"/>
      <c r="AR105" s="336"/>
      <c r="AS105" s="336"/>
      <c r="AT105" s="336"/>
      <c r="AU105" s="336"/>
      <c r="AV105" s="336"/>
      <c r="AW105" s="336"/>
      <c r="AX105" s="336"/>
      <c r="AY105" s="336"/>
      <c r="AZ105" s="336"/>
      <c r="BA105" s="336"/>
      <c r="BB105" s="336"/>
      <c r="BC105" s="336"/>
      <c r="BD105" s="336"/>
      <c r="BE105" s="336"/>
      <c r="BF105" s="336"/>
      <c r="BG105" s="336"/>
      <c r="BH105" s="336"/>
      <c r="BI105" s="336"/>
      <c r="BJ105" s="336"/>
      <c r="BK105" s="336"/>
      <c r="BL105" s="336"/>
      <c r="BM105" s="336"/>
      <c r="BN105" s="336"/>
      <c r="BO105" s="336"/>
      <c r="BP105" s="336"/>
      <c r="BQ105" s="336"/>
      <c r="BR105" s="336"/>
      <c r="BS105" s="336"/>
      <c r="BT105" s="336"/>
      <c r="BU105" s="336"/>
      <c r="BV105" s="336"/>
      <c r="BW105" s="336"/>
      <c r="BX105" s="336"/>
      <c r="BY105" s="336"/>
      <c r="BZ105" s="336"/>
      <c r="CA105" s="336"/>
      <c r="CB105" s="336"/>
      <c r="CC105" s="336"/>
      <c r="CD105" s="336"/>
      <c r="CE105" s="336"/>
      <c r="CF105" s="336"/>
      <c r="CG105" s="336"/>
      <c r="CH105" s="336"/>
      <c r="CI105" s="336"/>
      <c r="CJ105" s="336"/>
      <c r="CK105" s="336"/>
      <c r="CL105" s="336"/>
      <c r="CM105" s="336"/>
      <c r="CN105" s="336"/>
      <c r="CO105" s="336"/>
      <c r="CP105" s="336"/>
      <c r="CQ105" s="336"/>
      <c r="CR105" s="336"/>
      <c r="CS105" s="336"/>
      <c r="CT105" s="336"/>
      <c r="CU105" s="336"/>
      <c r="CV105" s="336"/>
      <c r="CW105" s="336"/>
      <c r="CX105" s="336"/>
      <c r="CY105" s="336"/>
      <c r="CZ105" s="336"/>
      <c r="DA105" s="336"/>
      <c r="DB105" s="336"/>
      <c r="DC105" s="336"/>
      <c r="DD105" s="336"/>
      <c r="DE105" s="336"/>
      <c r="DF105" s="336"/>
      <c r="DG105" s="336"/>
      <c r="DH105" s="336"/>
      <c r="DI105" s="336"/>
      <c r="DJ105" s="336"/>
      <c r="DK105" s="336"/>
      <c r="DL105" s="336"/>
      <c r="DM105" s="336"/>
      <c r="DN105" s="336"/>
      <c r="DO105" s="336"/>
      <c r="DP105" s="336"/>
      <c r="DQ105" s="336"/>
      <c r="DR105" s="336"/>
      <c r="DS105" s="336"/>
      <c r="DT105" s="336"/>
      <c r="DU105" s="336"/>
      <c r="DV105" s="336"/>
      <c r="DW105" s="336"/>
      <c r="DX105" s="336"/>
      <c r="DY105" s="336"/>
      <c r="DZ105" s="336"/>
      <c r="EA105" s="336"/>
      <c r="EB105" s="336"/>
      <c r="EC105" s="336"/>
      <c r="ED105" s="336"/>
      <c r="EE105" s="336"/>
      <c r="EF105" s="336"/>
      <c r="EG105" s="336"/>
      <c r="EH105" s="336"/>
      <c r="EI105" s="336"/>
      <c r="EJ105" s="336"/>
      <c r="EK105" s="336"/>
      <c r="EL105" s="336"/>
      <c r="EM105" s="336"/>
      <c r="EN105" s="336"/>
      <c r="EO105" s="336"/>
      <c r="EP105" s="336"/>
      <c r="EQ105" s="336"/>
      <c r="ER105" s="336"/>
      <c r="ES105" s="336"/>
      <c r="ET105" s="336"/>
      <c r="EU105" s="336"/>
      <c r="EV105" s="336"/>
      <c r="EW105" s="336"/>
      <c r="EX105" s="336"/>
      <c r="EY105" s="336"/>
      <c r="EZ105" s="336"/>
      <c r="FA105" s="336"/>
      <c r="FB105" s="336"/>
      <c r="FC105" s="336"/>
      <c r="FD105" s="336"/>
      <c r="FE105" s="336"/>
      <c r="FF105" s="336"/>
      <c r="FG105" s="336"/>
      <c r="FH105" s="336"/>
      <c r="FI105" s="336"/>
      <c r="FJ105" s="336"/>
      <c r="FK105" s="336"/>
      <c r="FL105" s="336"/>
      <c r="FM105" s="336"/>
      <c r="FN105" s="336"/>
      <c r="FO105" s="336"/>
      <c r="FP105" s="336"/>
      <c r="FQ105" s="336"/>
      <c r="FR105" s="336"/>
      <c r="FS105" s="336"/>
      <c r="FT105" s="336"/>
      <c r="FU105" s="336"/>
      <c r="FV105" s="336"/>
      <c r="FW105" s="336"/>
      <c r="FX105" s="336"/>
      <c r="FY105" s="336"/>
      <c r="FZ105" s="336"/>
      <c r="GA105" s="336"/>
      <c r="GB105" s="336"/>
      <c r="GC105" s="336"/>
      <c r="GD105" s="336"/>
      <c r="GE105" s="336"/>
      <c r="GF105" s="336"/>
      <c r="GG105" s="336"/>
      <c r="GH105" s="336"/>
      <c r="GI105" s="336"/>
      <c r="GJ105" s="336"/>
      <c r="GK105" s="336"/>
      <c r="GL105" s="336"/>
      <c r="GM105" s="336"/>
      <c r="GN105" s="336"/>
      <c r="GO105" s="336"/>
      <c r="GP105" s="336"/>
      <c r="GQ105" s="336"/>
      <c r="GR105" s="336"/>
      <c r="GS105" s="336"/>
      <c r="GT105" s="336"/>
      <c r="GU105" s="336"/>
      <c r="GV105" s="336"/>
      <c r="GW105" s="336"/>
      <c r="GX105" s="336"/>
      <c r="GY105" s="336"/>
      <c r="GZ105" s="336"/>
      <c r="HA105" s="336"/>
      <c r="HB105" s="336"/>
      <c r="HC105" s="336"/>
      <c r="HD105" s="336"/>
      <c r="HE105" s="336"/>
      <c r="HF105" s="336"/>
      <c r="HG105" s="336"/>
      <c r="HH105" s="336"/>
      <c r="HI105" s="336"/>
      <c r="HJ105" s="336"/>
      <c r="HK105" s="336"/>
      <c r="HL105" s="336"/>
      <c r="HM105" s="336"/>
      <c r="HN105" s="336"/>
      <c r="HO105" s="336"/>
      <c r="HP105" s="336"/>
      <c r="HQ105" s="336"/>
      <c r="HR105" s="336"/>
      <c r="HS105" s="336"/>
      <c r="HT105" s="336"/>
      <c r="HU105" s="336"/>
      <c r="HV105" s="336"/>
      <c r="HW105" s="336"/>
      <c r="HX105" s="336"/>
      <c r="HY105" s="336"/>
      <c r="HZ105" s="336"/>
      <c r="IA105" s="336"/>
      <c r="IB105" s="336"/>
      <c r="IC105" s="336"/>
      <c r="ID105" s="336"/>
      <c r="IE105" s="336"/>
      <c r="IF105" s="336"/>
      <c r="IG105" s="336"/>
      <c r="IH105" s="336"/>
      <c r="II105" s="336"/>
      <c r="IJ105" s="336"/>
      <c r="IK105" s="336"/>
      <c r="IL105" s="336"/>
      <c r="IM105" s="336"/>
      <c r="IN105" s="336"/>
      <c r="IO105" s="336"/>
      <c r="IP105" s="336"/>
    </row>
    <row r="106" spans="1:250" s="49" customFormat="1" ht="17.25" customHeight="1" x14ac:dyDescent="0.2">
      <c r="A106" s="3884"/>
      <c r="B106" s="3885"/>
      <c r="C106" s="4118" t="s">
        <v>1209</v>
      </c>
      <c r="D106" s="4119"/>
      <c r="E106" s="4119"/>
      <c r="F106" s="4119"/>
      <c r="G106" s="4119"/>
      <c r="H106" s="4119"/>
      <c r="I106" s="4119"/>
      <c r="J106" s="4119"/>
      <c r="K106" s="4120"/>
      <c r="L106" s="3946" t="s">
        <v>1208</v>
      </c>
      <c r="M106" s="3947"/>
      <c r="N106" s="336"/>
      <c r="O106" s="336"/>
      <c r="P106" s="336"/>
      <c r="Q106" s="336"/>
      <c r="R106" s="336"/>
      <c r="S106" s="336"/>
      <c r="T106" s="336"/>
      <c r="U106" s="336"/>
      <c r="V106" s="336"/>
      <c r="W106" s="336"/>
      <c r="X106" s="336"/>
      <c r="Y106" s="336"/>
      <c r="Z106" s="336"/>
      <c r="AA106" s="336"/>
      <c r="AB106" s="336"/>
      <c r="AC106" s="336"/>
      <c r="AD106" s="336"/>
      <c r="AE106" s="336"/>
      <c r="AF106" s="336"/>
      <c r="AG106" s="336"/>
      <c r="AH106" s="336"/>
      <c r="AI106" s="336"/>
      <c r="AJ106" s="336"/>
      <c r="AK106" s="336"/>
      <c r="AL106" s="336"/>
      <c r="AM106" s="336"/>
      <c r="AN106" s="336"/>
      <c r="AO106" s="336"/>
      <c r="AP106" s="336"/>
      <c r="AQ106" s="336"/>
      <c r="AR106" s="336"/>
      <c r="AS106" s="336"/>
      <c r="AT106" s="336"/>
      <c r="AU106" s="336"/>
      <c r="AV106" s="336"/>
      <c r="AW106" s="336"/>
      <c r="AX106" s="336"/>
      <c r="AY106" s="336"/>
      <c r="AZ106" s="336"/>
      <c r="BA106" s="336"/>
      <c r="BB106" s="336"/>
      <c r="BC106" s="336"/>
      <c r="BD106" s="336"/>
      <c r="BE106" s="336"/>
      <c r="BF106" s="336"/>
      <c r="BG106" s="336"/>
      <c r="BH106" s="336"/>
      <c r="BI106" s="336"/>
      <c r="BJ106" s="336"/>
      <c r="BK106" s="336"/>
      <c r="BL106" s="336"/>
      <c r="BM106" s="336"/>
      <c r="BN106" s="336"/>
      <c r="BO106" s="336"/>
      <c r="BP106" s="336"/>
      <c r="BQ106" s="336"/>
      <c r="BR106" s="336"/>
      <c r="BS106" s="336"/>
      <c r="BT106" s="336"/>
      <c r="BU106" s="336"/>
      <c r="BV106" s="336"/>
      <c r="BW106" s="336"/>
      <c r="BX106" s="336"/>
      <c r="BY106" s="336"/>
      <c r="BZ106" s="336"/>
      <c r="CA106" s="336"/>
      <c r="CB106" s="336"/>
      <c r="CC106" s="336"/>
      <c r="CD106" s="336"/>
      <c r="CE106" s="336"/>
      <c r="CF106" s="336"/>
      <c r="CG106" s="336"/>
      <c r="CH106" s="336"/>
      <c r="CI106" s="336"/>
      <c r="CJ106" s="336"/>
      <c r="CK106" s="336"/>
      <c r="CL106" s="336"/>
      <c r="CM106" s="336"/>
      <c r="CN106" s="336"/>
      <c r="CO106" s="336"/>
      <c r="CP106" s="336"/>
      <c r="CQ106" s="336"/>
      <c r="CR106" s="336"/>
      <c r="CS106" s="336"/>
      <c r="CT106" s="336"/>
      <c r="CU106" s="336"/>
      <c r="CV106" s="336"/>
      <c r="CW106" s="336"/>
      <c r="CX106" s="336"/>
      <c r="CY106" s="336"/>
      <c r="CZ106" s="336"/>
      <c r="DA106" s="336"/>
      <c r="DB106" s="336"/>
      <c r="DC106" s="336"/>
      <c r="DD106" s="336"/>
      <c r="DE106" s="336"/>
      <c r="DF106" s="336"/>
      <c r="DG106" s="336"/>
      <c r="DH106" s="336"/>
      <c r="DI106" s="336"/>
      <c r="DJ106" s="336"/>
      <c r="DK106" s="336"/>
      <c r="DL106" s="336"/>
      <c r="DM106" s="336"/>
      <c r="DN106" s="336"/>
      <c r="DO106" s="336"/>
      <c r="DP106" s="336"/>
      <c r="DQ106" s="336"/>
      <c r="DR106" s="336"/>
      <c r="DS106" s="336"/>
      <c r="DT106" s="336"/>
      <c r="DU106" s="336"/>
      <c r="DV106" s="336"/>
      <c r="DW106" s="336"/>
      <c r="DX106" s="336"/>
      <c r="DY106" s="336"/>
      <c r="DZ106" s="336"/>
      <c r="EA106" s="336"/>
      <c r="EB106" s="336"/>
      <c r="EC106" s="336"/>
      <c r="ED106" s="336"/>
      <c r="EE106" s="336"/>
      <c r="EF106" s="336"/>
      <c r="EG106" s="336"/>
      <c r="EH106" s="336"/>
      <c r="EI106" s="336"/>
      <c r="EJ106" s="336"/>
      <c r="EK106" s="336"/>
      <c r="EL106" s="336"/>
      <c r="EM106" s="336"/>
      <c r="EN106" s="336"/>
      <c r="EO106" s="336"/>
      <c r="EP106" s="336"/>
      <c r="EQ106" s="336"/>
      <c r="ER106" s="336"/>
      <c r="ES106" s="336"/>
      <c r="ET106" s="336"/>
      <c r="EU106" s="336"/>
      <c r="EV106" s="336"/>
      <c r="EW106" s="336"/>
      <c r="EX106" s="336"/>
      <c r="EY106" s="336"/>
      <c r="EZ106" s="336"/>
      <c r="FA106" s="336"/>
      <c r="FB106" s="336"/>
      <c r="FC106" s="336"/>
      <c r="FD106" s="336"/>
      <c r="FE106" s="336"/>
      <c r="FF106" s="336"/>
      <c r="FG106" s="336"/>
      <c r="FH106" s="336"/>
      <c r="FI106" s="336"/>
      <c r="FJ106" s="336"/>
      <c r="FK106" s="336"/>
      <c r="FL106" s="336"/>
      <c r="FM106" s="336"/>
      <c r="FN106" s="336"/>
      <c r="FO106" s="336"/>
      <c r="FP106" s="336"/>
      <c r="FQ106" s="336"/>
      <c r="FR106" s="336"/>
      <c r="FS106" s="336"/>
      <c r="FT106" s="336"/>
      <c r="FU106" s="336"/>
      <c r="FV106" s="336"/>
      <c r="FW106" s="336"/>
      <c r="FX106" s="336"/>
      <c r="FY106" s="336"/>
      <c r="FZ106" s="336"/>
      <c r="GA106" s="336"/>
      <c r="GB106" s="336"/>
      <c r="GC106" s="336"/>
      <c r="GD106" s="336"/>
      <c r="GE106" s="336"/>
      <c r="GF106" s="336"/>
      <c r="GG106" s="336"/>
      <c r="GH106" s="336"/>
      <c r="GI106" s="336"/>
      <c r="GJ106" s="336"/>
      <c r="GK106" s="336"/>
      <c r="GL106" s="336"/>
      <c r="GM106" s="336"/>
      <c r="GN106" s="336"/>
      <c r="GO106" s="336"/>
      <c r="GP106" s="336"/>
      <c r="GQ106" s="336"/>
      <c r="GR106" s="336"/>
      <c r="GS106" s="336"/>
      <c r="GT106" s="336"/>
      <c r="GU106" s="336"/>
      <c r="GV106" s="336"/>
      <c r="GW106" s="336"/>
      <c r="GX106" s="336"/>
      <c r="GY106" s="336"/>
      <c r="GZ106" s="336"/>
      <c r="HA106" s="336"/>
      <c r="HB106" s="336"/>
      <c r="HC106" s="336"/>
      <c r="HD106" s="336"/>
      <c r="HE106" s="336"/>
      <c r="HF106" s="336"/>
      <c r="HG106" s="336"/>
      <c r="HH106" s="336"/>
      <c r="HI106" s="336"/>
      <c r="HJ106" s="336"/>
      <c r="HK106" s="336"/>
      <c r="HL106" s="336"/>
      <c r="HM106" s="336"/>
      <c r="HN106" s="336"/>
      <c r="HO106" s="336"/>
      <c r="HP106" s="336"/>
      <c r="HQ106" s="336"/>
      <c r="HR106" s="336"/>
      <c r="HS106" s="336"/>
      <c r="HT106" s="336"/>
      <c r="HU106" s="336"/>
      <c r="HV106" s="336"/>
      <c r="HW106" s="336"/>
      <c r="HX106" s="336"/>
      <c r="HY106" s="336"/>
      <c r="HZ106" s="336"/>
      <c r="IA106" s="336"/>
      <c r="IB106" s="336"/>
      <c r="IC106" s="336"/>
      <c r="ID106" s="336"/>
      <c r="IE106" s="336"/>
      <c r="IF106" s="336"/>
      <c r="IG106" s="336"/>
      <c r="IH106" s="336"/>
      <c r="II106" s="336"/>
      <c r="IJ106" s="336"/>
      <c r="IK106" s="336"/>
      <c r="IL106" s="336"/>
      <c r="IM106" s="336"/>
      <c r="IN106" s="336"/>
      <c r="IO106" s="336"/>
      <c r="IP106" s="336"/>
    </row>
    <row r="107" spans="1:250" s="49" customFormat="1" ht="15" customHeight="1" x14ac:dyDescent="0.2">
      <c r="A107" s="3884"/>
      <c r="B107" s="3885"/>
      <c r="C107" s="4121"/>
      <c r="D107" s="4122"/>
      <c r="E107" s="4122"/>
      <c r="F107" s="4122"/>
      <c r="G107" s="4122"/>
      <c r="H107" s="4122"/>
      <c r="I107" s="4122"/>
      <c r="J107" s="4122"/>
      <c r="K107" s="4123"/>
      <c r="L107" s="3948"/>
      <c r="M107" s="3949"/>
      <c r="N107" s="336"/>
      <c r="O107" s="336"/>
      <c r="P107" s="336"/>
      <c r="Q107" s="336"/>
      <c r="R107" s="336"/>
      <c r="S107" s="336"/>
      <c r="T107" s="336"/>
      <c r="U107" s="336"/>
      <c r="V107" s="336"/>
      <c r="W107" s="336"/>
      <c r="X107" s="336"/>
      <c r="Y107" s="336"/>
      <c r="Z107" s="336"/>
      <c r="AA107" s="336"/>
      <c r="AB107" s="336"/>
      <c r="AC107" s="336"/>
      <c r="AD107" s="336"/>
      <c r="AE107" s="336"/>
      <c r="AF107" s="336"/>
      <c r="AG107" s="336"/>
      <c r="AH107" s="336"/>
      <c r="AI107" s="336"/>
      <c r="AJ107" s="336"/>
      <c r="AK107" s="336"/>
      <c r="AL107" s="336"/>
      <c r="AM107" s="336"/>
      <c r="AN107" s="336"/>
      <c r="AO107" s="336"/>
      <c r="AP107" s="336"/>
      <c r="AQ107" s="336"/>
      <c r="AR107" s="336"/>
      <c r="AS107" s="336"/>
      <c r="AT107" s="336"/>
      <c r="AU107" s="336"/>
      <c r="AV107" s="336"/>
      <c r="AW107" s="336"/>
      <c r="AX107" s="336"/>
      <c r="AY107" s="336"/>
      <c r="AZ107" s="336"/>
      <c r="BA107" s="336"/>
      <c r="BB107" s="336"/>
      <c r="BC107" s="336"/>
      <c r="BD107" s="336"/>
      <c r="BE107" s="336"/>
      <c r="BF107" s="336"/>
      <c r="BG107" s="336"/>
      <c r="BH107" s="336"/>
      <c r="BI107" s="336"/>
      <c r="BJ107" s="336"/>
      <c r="BK107" s="336"/>
      <c r="BL107" s="336"/>
      <c r="BM107" s="336"/>
      <c r="BN107" s="336"/>
      <c r="BO107" s="336"/>
      <c r="BP107" s="336"/>
      <c r="BQ107" s="336"/>
      <c r="BR107" s="336"/>
      <c r="BS107" s="336"/>
      <c r="BT107" s="336"/>
      <c r="BU107" s="336"/>
      <c r="BV107" s="336"/>
      <c r="BW107" s="336"/>
      <c r="BX107" s="336"/>
      <c r="BY107" s="336"/>
      <c r="BZ107" s="336"/>
      <c r="CA107" s="336"/>
      <c r="CB107" s="336"/>
      <c r="CC107" s="336"/>
      <c r="CD107" s="336"/>
      <c r="CE107" s="336"/>
      <c r="CF107" s="336"/>
      <c r="CG107" s="336"/>
      <c r="CH107" s="336"/>
      <c r="CI107" s="336"/>
      <c r="CJ107" s="336"/>
      <c r="CK107" s="336"/>
      <c r="CL107" s="336"/>
      <c r="CM107" s="336"/>
      <c r="CN107" s="336"/>
      <c r="CO107" s="336"/>
      <c r="CP107" s="336"/>
      <c r="CQ107" s="336"/>
      <c r="CR107" s="336"/>
      <c r="CS107" s="336"/>
      <c r="CT107" s="336"/>
      <c r="CU107" s="336"/>
      <c r="CV107" s="336"/>
      <c r="CW107" s="336"/>
      <c r="CX107" s="336"/>
      <c r="CY107" s="336"/>
      <c r="CZ107" s="336"/>
      <c r="DA107" s="336"/>
      <c r="DB107" s="336"/>
      <c r="DC107" s="336"/>
      <c r="DD107" s="336"/>
      <c r="DE107" s="336"/>
      <c r="DF107" s="336"/>
      <c r="DG107" s="336"/>
      <c r="DH107" s="336"/>
      <c r="DI107" s="336"/>
      <c r="DJ107" s="336"/>
      <c r="DK107" s="336"/>
      <c r="DL107" s="336"/>
      <c r="DM107" s="336"/>
      <c r="DN107" s="336"/>
      <c r="DO107" s="336"/>
      <c r="DP107" s="336"/>
      <c r="DQ107" s="336"/>
      <c r="DR107" s="336"/>
      <c r="DS107" s="336"/>
      <c r="DT107" s="336"/>
      <c r="DU107" s="336"/>
      <c r="DV107" s="336"/>
      <c r="DW107" s="336"/>
      <c r="DX107" s="336"/>
      <c r="DY107" s="336"/>
      <c r="DZ107" s="336"/>
      <c r="EA107" s="336"/>
      <c r="EB107" s="336"/>
      <c r="EC107" s="336"/>
      <c r="ED107" s="336"/>
      <c r="EE107" s="336"/>
      <c r="EF107" s="336"/>
      <c r="EG107" s="336"/>
      <c r="EH107" s="336"/>
      <c r="EI107" s="336"/>
      <c r="EJ107" s="336"/>
      <c r="EK107" s="336"/>
      <c r="EL107" s="336"/>
      <c r="EM107" s="336"/>
      <c r="EN107" s="336"/>
      <c r="EO107" s="336"/>
      <c r="EP107" s="336"/>
      <c r="EQ107" s="336"/>
      <c r="ER107" s="336"/>
      <c r="ES107" s="336"/>
      <c r="ET107" s="336"/>
      <c r="EU107" s="336"/>
      <c r="EV107" s="336"/>
      <c r="EW107" s="336"/>
      <c r="EX107" s="336"/>
      <c r="EY107" s="336"/>
      <c r="EZ107" s="336"/>
      <c r="FA107" s="336"/>
      <c r="FB107" s="336"/>
      <c r="FC107" s="336"/>
      <c r="FD107" s="336"/>
      <c r="FE107" s="336"/>
      <c r="FF107" s="336"/>
      <c r="FG107" s="336"/>
      <c r="FH107" s="336"/>
      <c r="FI107" s="336"/>
      <c r="FJ107" s="336"/>
      <c r="FK107" s="336"/>
      <c r="FL107" s="336"/>
      <c r="FM107" s="336"/>
      <c r="FN107" s="336"/>
      <c r="FO107" s="336"/>
      <c r="FP107" s="336"/>
      <c r="FQ107" s="336"/>
      <c r="FR107" s="336"/>
      <c r="FS107" s="336"/>
      <c r="FT107" s="336"/>
      <c r="FU107" s="336"/>
      <c r="FV107" s="336"/>
      <c r="FW107" s="336"/>
      <c r="FX107" s="336"/>
      <c r="FY107" s="336"/>
      <c r="FZ107" s="336"/>
      <c r="GA107" s="336"/>
      <c r="GB107" s="336"/>
      <c r="GC107" s="336"/>
      <c r="GD107" s="336"/>
      <c r="GE107" s="336"/>
      <c r="GF107" s="336"/>
      <c r="GG107" s="336"/>
      <c r="GH107" s="336"/>
      <c r="GI107" s="336"/>
      <c r="GJ107" s="336"/>
      <c r="GK107" s="336"/>
      <c r="GL107" s="336"/>
      <c r="GM107" s="336"/>
      <c r="GN107" s="336"/>
      <c r="GO107" s="336"/>
      <c r="GP107" s="336"/>
      <c r="GQ107" s="336"/>
      <c r="GR107" s="336"/>
      <c r="GS107" s="336"/>
      <c r="GT107" s="336"/>
      <c r="GU107" s="336"/>
      <c r="GV107" s="336"/>
      <c r="GW107" s="336"/>
      <c r="GX107" s="336"/>
      <c r="GY107" s="336"/>
      <c r="GZ107" s="336"/>
      <c r="HA107" s="336"/>
      <c r="HB107" s="336"/>
      <c r="HC107" s="336"/>
      <c r="HD107" s="336"/>
      <c r="HE107" s="336"/>
      <c r="HF107" s="336"/>
      <c r="HG107" s="336"/>
      <c r="HH107" s="336"/>
      <c r="HI107" s="336"/>
      <c r="HJ107" s="336"/>
      <c r="HK107" s="336"/>
      <c r="HL107" s="336"/>
      <c r="HM107" s="336"/>
      <c r="HN107" s="336"/>
      <c r="HO107" s="336"/>
      <c r="HP107" s="336"/>
      <c r="HQ107" s="336"/>
      <c r="HR107" s="336"/>
      <c r="HS107" s="336"/>
      <c r="HT107" s="336"/>
      <c r="HU107" s="336"/>
      <c r="HV107" s="336"/>
      <c r="HW107" s="336"/>
      <c r="HX107" s="336"/>
      <c r="HY107" s="336"/>
      <c r="HZ107" s="336"/>
      <c r="IA107" s="336"/>
      <c r="IB107" s="336"/>
      <c r="IC107" s="336"/>
      <c r="ID107" s="336"/>
      <c r="IE107" s="336"/>
      <c r="IF107" s="336"/>
      <c r="IG107" s="336"/>
      <c r="IH107" s="336"/>
      <c r="II107" s="336"/>
      <c r="IJ107" s="336"/>
      <c r="IK107" s="336"/>
      <c r="IL107" s="336"/>
      <c r="IM107" s="336"/>
      <c r="IN107" s="336"/>
      <c r="IO107" s="336"/>
      <c r="IP107" s="336"/>
    </row>
    <row r="108" spans="1:250" s="49" customFormat="1" ht="15" customHeight="1" x14ac:dyDescent="0.2">
      <c r="A108" s="3886"/>
      <c r="B108" s="3887"/>
      <c r="C108" s="4124"/>
      <c r="D108" s="4125"/>
      <c r="E108" s="4125"/>
      <c r="F108" s="4125"/>
      <c r="G108" s="4125"/>
      <c r="H108" s="4125"/>
      <c r="I108" s="4125"/>
      <c r="J108" s="4125"/>
      <c r="K108" s="4126"/>
      <c r="L108" s="4149"/>
      <c r="M108" s="4150"/>
      <c r="N108" s="336"/>
      <c r="O108" s="336"/>
      <c r="P108" s="336"/>
      <c r="Q108" s="336"/>
      <c r="R108" s="336"/>
      <c r="S108" s="336"/>
      <c r="T108" s="336"/>
      <c r="U108" s="336"/>
      <c r="V108" s="336"/>
      <c r="W108" s="336"/>
      <c r="X108" s="336"/>
      <c r="Y108" s="336"/>
      <c r="Z108" s="336"/>
      <c r="AA108" s="336"/>
      <c r="AB108" s="336"/>
      <c r="AC108" s="336"/>
      <c r="AD108" s="336"/>
      <c r="AE108" s="336"/>
      <c r="AF108" s="336"/>
      <c r="AG108" s="336"/>
      <c r="AH108" s="336"/>
      <c r="AI108" s="336"/>
      <c r="AJ108" s="336"/>
      <c r="AK108" s="336"/>
      <c r="AL108" s="336"/>
      <c r="AM108" s="336"/>
      <c r="AN108" s="336"/>
      <c r="AO108" s="336"/>
      <c r="AP108" s="336"/>
      <c r="AQ108" s="336"/>
      <c r="AR108" s="336"/>
      <c r="AS108" s="336"/>
      <c r="AT108" s="336"/>
      <c r="AU108" s="336"/>
      <c r="AV108" s="336"/>
      <c r="AW108" s="336"/>
      <c r="AX108" s="336"/>
      <c r="AY108" s="336"/>
      <c r="AZ108" s="336"/>
      <c r="BA108" s="336"/>
      <c r="BB108" s="336"/>
      <c r="BC108" s="336"/>
      <c r="BD108" s="336"/>
      <c r="BE108" s="336"/>
      <c r="BF108" s="336"/>
      <c r="BG108" s="336"/>
      <c r="BH108" s="336"/>
      <c r="BI108" s="336"/>
      <c r="BJ108" s="336"/>
      <c r="BK108" s="336"/>
      <c r="BL108" s="336"/>
      <c r="BM108" s="336"/>
      <c r="BN108" s="336"/>
      <c r="BO108" s="336"/>
      <c r="BP108" s="336"/>
      <c r="BQ108" s="336"/>
      <c r="BR108" s="336"/>
      <c r="BS108" s="336"/>
      <c r="BT108" s="336"/>
      <c r="BU108" s="336"/>
      <c r="BV108" s="336"/>
      <c r="BW108" s="336"/>
      <c r="BX108" s="336"/>
      <c r="BY108" s="336"/>
      <c r="BZ108" s="336"/>
      <c r="CA108" s="336"/>
      <c r="CB108" s="336"/>
      <c r="CC108" s="336"/>
      <c r="CD108" s="336"/>
      <c r="CE108" s="336"/>
      <c r="CF108" s="336"/>
      <c r="CG108" s="336"/>
      <c r="CH108" s="336"/>
      <c r="CI108" s="336"/>
      <c r="CJ108" s="336"/>
      <c r="CK108" s="336"/>
      <c r="CL108" s="336"/>
      <c r="CM108" s="336"/>
      <c r="CN108" s="336"/>
      <c r="CO108" s="336"/>
      <c r="CP108" s="336"/>
      <c r="CQ108" s="336"/>
      <c r="CR108" s="336"/>
      <c r="CS108" s="336"/>
      <c r="CT108" s="336"/>
      <c r="CU108" s="336"/>
      <c r="CV108" s="336"/>
      <c r="CW108" s="336"/>
      <c r="CX108" s="336"/>
      <c r="CY108" s="336"/>
      <c r="CZ108" s="336"/>
      <c r="DA108" s="336"/>
      <c r="DB108" s="336"/>
      <c r="DC108" s="336"/>
      <c r="DD108" s="336"/>
      <c r="DE108" s="336"/>
      <c r="DF108" s="336"/>
      <c r="DG108" s="336"/>
      <c r="DH108" s="336"/>
      <c r="DI108" s="336"/>
      <c r="DJ108" s="336"/>
      <c r="DK108" s="336"/>
      <c r="DL108" s="336"/>
      <c r="DM108" s="336"/>
      <c r="DN108" s="336"/>
      <c r="DO108" s="336"/>
      <c r="DP108" s="336"/>
      <c r="DQ108" s="336"/>
      <c r="DR108" s="336"/>
      <c r="DS108" s="336"/>
      <c r="DT108" s="336"/>
      <c r="DU108" s="336"/>
      <c r="DV108" s="336"/>
      <c r="DW108" s="336"/>
      <c r="DX108" s="336"/>
      <c r="DY108" s="336"/>
      <c r="DZ108" s="336"/>
      <c r="EA108" s="336"/>
      <c r="EB108" s="336"/>
      <c r="EC108" s="336"/>
      <c r="ED108" s="336"/>
      <c r="EE108" s="336"/>
      <c r="EF108" s="336"/>
      <c r="EG108" s="336"/>
      <c r="EH108" s="336"/>
      <c r="EI108" s="336"/>
      <c r="EJ108" s="336"/>
      <c r="EK108" s="336"/>
      <c r="EL108" s="336"/>
      <c r="EM108" s="336"/>
      <c r="EN108" s="336"/>
      <c r="EO108" s="336"/>
      <c r="EP108" s="336"/>
      <c r="EQ108" s="336"/>
      <c r="ER108" s="336"/>
      <c r="ES108" s="336"/>
      <c r="ET108" s="336"/>
      <c r="EU108" s="336"/>
      <c r="EV108" s="336"/>
      <c r="EW108" s="336"/>
      <c r="EX108" s="336"/>
      <c r="EY108" s="336"/>
      <c r="EZ108" s="336"/>
      <c r="FA108" s="336"/>
      <c r="FB108" s="336"/>
      <c r="FC108" s="336"/>
      <c r="FD108" s="336"/>
      <c r="FE108" s="336"/>
      <c r="FF108" s="336"/>
      <c r="FG108" s="336"/>
      <c r="FH108" s="336"/>
      <c r="FI108" s="336"/>
      <c r="FJ108" s="336"/>
      <c r="FK108" s="336"/>
      <c r="FL108" s="336"/>
      <c r="FM108" s="336"/>
      <c r="FN108" s="336"/>
      <c r="FO108" s="336"/>
      <c r="FP108" s="336"/>
      <c r="FQ108" s="336"/>
      <c r="FR108" s="336"/>
      <c r="FS108" s="336"/>
      <c r="FT108" s="336"/>
      <c r="FU108" s="336"/>
      <c r="FV108" s="336"/>
      <c r="FW108" s="336"/>
      <c r="FX108" s="336"/>
      <c r="FY108" s="336"/>
      <c r="FZ108" s="336"/>
      <c r="GA108" s="336"/>
      <c r="GB108" s="336"/>
      <c r="GC108" s="336"/>
      <c r="GD108" s="336"/>
      <c r="GE108" s="336"/>
      <c r="GF108" s="336"/>
      <c r="GG108" s="336"/>
      <c r="GH108" s="336"/>
      <c r="GI108" s="336"/>
      <c r="GJ108" s="336"/>
      <c r="GK108" s="336"/>
      <c r="GL108" s="336"/>
      <c r="GM108" s="336"/>
      <c r="GN108" s="336"/>
      <c r="GO108" s="336"/>
      <c r="GP108" s="336"/>
      <c r="GQ108" s="336"/>
      <c r="GR108" s="336"/>
      <c r="GS108" s="336"/>
      <c r="GT108" s="336"/>
      <c r="GU108" s="336"/>
      <c r="GV108" s="336"/>
      <c r="GW108" s="336"/>
      <c r="GX108" s="336"/>
      <c r="GY108" s="336"/>
      <c r="GZ108" s="336"/>
      <c r="HA108" s="336"/>
      <c r="HB108" s="336"/>
      <c r="HC108" s="336"/>
      <c r="HD108" s="336"/>
      <c r="HE108" s="336"/>
      <c r="HF108" s="336"/>
      <c r="HG108" s="336"/>
      <c r="HH108" s="336"/>
      <c r="HI108" s="336"/>
      <c r="HJ108" s="336"/>
      <c r="HK108" s="336"/>
      <c r="HL108" s="336"/>
      <c r="HM108" s="336"/>
      <c r="HN108" s="336"/>
      <c r="HO108" s="336"/>
      <c r="HP108" s="336"/>
      <c r="HQ108" s="336"/>
      <c r="HR108" s="336"/>
      <c r="HS108" s="336"/>
      <c r="HT108" s="336"/>
      <c r="HU108" s="336"/>
      <c r="HV108" s="336"/>
      <c r="HW108" s="336"/>
      <c r="HX108" s="336"/>
      <c r="HY108" s="336"/>
      <c r="HZ108" s="336"/>
      <c r="IA108" s="336"/>
      <c r="IB108" s="336"/>
      <c r="IC108" s="336"/>
      <c r="ID108" s="336"/>
      <c r="IE108" s="336"/>
      <c r="IF108" s="336"/>
      <c r="IG108" s="336"/>
      <c r="IH108" s="336"/>
      <c r="II108" s="336"/>
      <c r="IJ108" s="336"/>
      <c r="IK108" s="336"/>
      <c r="IL108" s="336"/>
      <c r="IM108" s="336"/>
      <c r="IN108" s="336"/>
      <c r="IO108" s="336"/>
      <c r="IP108" s="336"/>
    </row>
    <row r="109" spans="1:250" s="49" customFormat="1" ht="15.75" customHeight="1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 s="336"/>
      <c r="O109" s="336"/>
      <c r="P109" s="336"/>
      <c r="Q109" s="336"/>
      <c r="R109" s="336"/>
      <c r="S109" s="336"/>
      <c r="T109" s="336"/>
      <c r="U109" s="336"/>
      <c r="V109" s="336"/>
      <c r="W109" s="336"/>
      <c r="X109" s="336"/>
      <c r="Y109" s="336"/>
      <c r="Z109" s="336"/>
      <c r="AA109" s="336"/>
      <c r="AB109" s="336"/>
      <c r="AC109" s="336"/>
      <c r="AD109" s="336"/>
      <c r="AE109" s="336"/>
      <c r="AF109" s="336"/>
      <c r="AG109" s="336"/>
      <c r="AH109" s="336"/>
      <c r="AI109" s="336"/>
      <c r="AJ109" s="336"/>
      <c r="AK109" s="336"/>
      <c r="AL109" s="336"/>
      <c r="AM109" s="336"/>
      <c r="AN109" s="336"/>
      <c r="AO109" s="336"/>
      <c r="AP109" s="336"/>
      <c r="AQ109" s="336"/>
      <c r="AR109" s="336"/>
      <c r="AS109" s="336"/>
      <c r="AT109" s="336"/>
      <c r="AU109" s="336"/>
      <c r="AV109" s="336"/>
      <c r="AW109" s="336"/>
      <c r="AX109" s="336"/>
      <c r="AY109" s="336"/>
      <c r="AZ109" s="336"/>
      <c r="BA109" s="336"/>
      <c r="BB109" s="336"/>
      <c r="BC109" s="336"/>
      <c r="BD109" s="336"/>
      <c r="BE109" s="336"/>
      <c r="BF109" s="336"/>
      <c r="BG109" s="336"/>
      <c r="BH109" s="336"/>
      <c r="BI109" s="336"/>
      <c r="BJ109" s="336"/>
      <c r="BK109" s="336"/>
      <c r="BL109" s="336"/>
      <c r="BM109" s="336"/>
      <c r="BN109" s="336"/>
      <c r="BO109" s="336"/>
      <c r="BP109" s="336"/>
      <c r="BQ109" s="336"/>
      <c r="BR109" s="336"/>
      <c r="BS109" s="336"/>
      <c r="BT109" s="336"/>
      <c r="BU109" s="336"/>
      <c r="BV109" s="336"/>
      <c r="BW109" s="336"/>
      <c r="BX109" s="336"/>
      <c r="BY109" s="336"/>
      <c r="BZ109" s="336"/>
      <c r="CA109" s="336"/>
      <c r="CB109" s="336"/>
      <c r="CC109" s="336"/>
      <c r="CD109" s="336"/>
      <c r="CE109" s="336"/>
      <c r="CF109" s="336"/>
      <c r="CG109" s="336"/>
      <c r="CH109" s="336"/>
      <c r="CI109" s="336"/>
      <c r="CJ109" s="336"/>
      <c r="CK109" s="336"/>
      <c r="CL109" s="336"/>
      <c r="CM109" s="336"/>
      <c r="CN109" s="336"/>
      <c r="CO109" s="336"/>
      <c r="CP109" s="336"/>
      <c r="CQ109" s="336"/>
      <c r="CR109" s="336"/>
      <c r="CS109" s="336"/>
      <c r="CT109" s="336"/>
      <c r="CU109" s="336"/>
      <c r="CV109" s="336"/>
      <c r="CW109" s="336"/>
      <c r="CX109" s="336"/>
      <c r="CY109" s="336"/>
      <c r="CZ109" s="336"/>
      <c r="DA109" s="336"/>
      <c r="DB109" s="336"/>
      <c r="DC109" s="336"/>
      <c r="DD109" s="336"/>
      <c r="DE109" s="336"/>
      <c r="DF109" s="336"/>
      <c r="DG109" s="336"/>
      <c r="DH109" s="336"/>
      <c r="DI109" s="336"/>
      <c r="DJ109" s="336"/>
      <c r="DK109" s="336"/>
      <c r="DL109" s="336"/>
      <c r="DM109" s="336"/>
      <c r="DN109" s="336"/>
      <c r="DO109" s="336"/>
      <c r="DP109" s="336"/>
      <c r="DQ109" s="336"/>
      <c r="DR109" s="336"/>
      <c r="DS109" s="336"/>
      <c r="DT109" s="336"/>
      <c r="DU109" s="336"/>
      <c r="DV109" s="336"/>
      <c r="DW109" s="336"/>
      <c r="DX109" s="336"/>
      <c r="DY109" s="336"/>
      <c r="DZ109" s="336"/>
      <c r="EA109" s="336"/>
      <c r="EB109" s="336"/>
      <c r="EC109" s="336"/>
      <c r="ED109" s="336"/>
      <c r="EE109" s="336"/>
      <c r="EF109" s="336"/>
      <c r="EG109" s="336"/>
      <c r="EH109" s="336"/>
      <c r="EI109" s="336"/>
      <c r="EJ109" s="336"/>
      <c r="EK109" s="336"/>
      <c r="EL109" s="336"/>
      <c r="EM109" s="336"/>
      <c r="EN109" s="336"/>
      <c r="EO109" s="336"/>
      <c r="EP109" s="336"/>
      <c r="EQ109" s="336"/>
      <c r="ER109" s="336"/>
      <c r="ES109" s="336"/>
      <c r="ET109" s="336"/>
      <c r="EU109" s="336"/>
      <c r="EV109" s="336"/>
      <c r="EW109" s="336"/>
      <c r="EX109" s="336"/>
      <c r="EY109" s="336"/>
      <c r="EZ109" s="336"/>
      <c r="FA109" s="336"/>
      <c r="FB109" s="336"/>
      <c r="FC109" s="336"/>
      <c r="FD109" s="336"/>
      <c r="FE109" s="336"/>
      <c r="FF109" s="336"/>
      <c r="FG109" s="336"/>
      <c r="FH109" s="336"/>
      <c r="FI109" s="336"/>
      <c r="FJ109" s="336"/>
      <c r="FK109" s="336"/>
      <c r="FL109" s="336"/>
      <c r="FM109" s="336"/>
      <c r="FN109" s="336"/>
      <c r="FO109" s="336"/>
      <c r="FP109" s="336"/>
      <c r="FQ109" s="336"/>
      <c r="FR109" s="336"/>
      <c r="FS109" s="336"/>
      <c r="FT109" s="336"/>
      <c r="FU109" s="336"/>
      <c r="FV109" s="336"/>
      <c r="FW109" s="336"/>
      <c r="FX109" s="336"/>
      <c r="FY109" s="336"/>
      <c r="FZ109" s="336"/>
      <c r="GA109" s="336"/>
      <c r="GB109" s="336"/>
      <c r="GC109" s="336"/>
      <c r="GD109" s="336"/>
      <c r="GE109" s="336"/>
      <c r="GF109" s="336"/>
      <c r="GG109" s="336"/>
      <c r="GH109" s="336"/>
      <c r="GI109" s="336"/>
      <c r="GJ109" s="336"/>
      <c r="GK109" s="336"/>
      <c r="GL109" s="336"/>
      <c r="GM109" s="336"/>
      <c r="GN109" s="336"/>
      <c r="GO109" s="336"/>
      <c r="GP109" s="336"/>
      <c r="GQ109" s="336"/>
      <c r="GR109" s="336"/>
      <c r="GS109" s="336"/>
      <c r="GT109" s="336"/>
      <c r="GU109" s="336"/>
      <c r="GV109" s="336"/>
      <c r="GW109" s="336"/>
      <c r="GX109" s="336"/>
      <c r="GY109" s="336"/>
      <c r="GZ109" s="336"/>
      <c r="HA109" s="336"/>
      <c r="HB109" s="336"/>
      <c r="HC109" s="336"/>
      <c r="HD109" s="336"/>
      <c r="HE109" s="336"/>
      <c r="HF109" s="336"/>
      <c r="HG109" s="336"/>
      <c r="HH109" s="336"/>
      <c r="HI109" s="336"/>
      <c r="HJ109" s="336"/>
      <c r="HK109" s="336"/>
      <c r="HL109" s="336"/>
      <c r="HM109" s="336"/>
      <c r="HN109" s="336"/>
      <c r="HO109" s="336"/>
      <c r="HP109" s="336"/>
      <c r="HQ109" s="336"/>
      <c r="HR109" s="336"/>
      <c r="HS109" s="336"/>
      <c r="HT109" s="336"/>
      <c r="HU109" s="336"/>
      <c r="HV109" s="336"/>
      <c r="HW109" s="336"/>
      <c r="HX109" s="336"/>
      <c r="HY109" s="336"/>
      <c r="HZ109" s="336"/>
      <c r="IA109" s="336"/>
      <c r="IB109" s="336"/>
      <c r="IC109" s="336"/>
      <c r="ID109" s="336"/>
      <c r="IE109" s="336"/>
      <c r="IF109" s="336"/>
      <c r="IG109" s="336"/>
      <c r="IH109" s="336"/>
      <c r="II109" s="336"/>
      <c r="IJ109" s="336"/>
      <c r="IK109" s="336"/>
      <c r="IL109" s="336"/>
      <c r="IM109" s="336"/>
      <c r="IN109" s="336"/>
      <c r="IO109" s="336"/>
      <c r="IP109" s="336"/>
    </row>
    <row r="110" spans="1:250" s="49" customFormat="1" ht="15.75" customHeight="1" x14ac:dyDescent="0.2">
      <c r="A110" t="s">
        <v>1231</v>
      </c>
      <c r="B110"/>
      <c r="C110"/>
      <c r="D110"/>
      <c r="E110"/>
      <c r="F110"/>
      <c r="G110"/>
      <c r="H110"/>
      <c r="I110"/>
      <c r="J110" s="17" t="s">
        <v>134</v>
      </c>
      <c r="K110"/>
      <c r="L110"/>
      <c r="M110"/>
      <c r="N110" s="336"/>
      <c r="O110" s="336"/>
      <c r="P110" s="336"/>
      <c r="Q110" s="336"/>
      <c r="R110" s="336"/>
      <c r="S110" s="336"/>
      <c r="T110" s="336"/>
      <c r="U110" s="336"/>
      <c r="V110" s="336"/>
      <c r="W110" s="336"/>
      <c r="X110" s="336"/>
      <c r="Y110" s="336"/>
      <c r="Z110" s="336"/>
      <c r="AA110" s="336"/>
      <c r="AB110" s="336"/>
      <c r="AC110" s="336"/>
      <c r="AD110" s="336"/>
      <c r="AE110" s="336"/>
      <c r="AF110" s="336"/>
      <c r="AG110" s="336"/>
      <c r="AH110" s="336"/>
      <c r="AI110" s="336"/>
      <c r="AJ110" s="336"/>
      <c r="AK110" s="336"/>
      <c r="AL110" s="336"/>
      <c r="AM110" s="336"/>
      <c r="AN110" s="336"/>
      <c r="AO110" s="336"/>
      <c r="AP110" s="336"/>
      <c r="AQ110" s="336"/>
      <c r="AR110" s="336"/>
      <c r="AS110" s="336"/>
      <c r="AT110" s="336"/>
      <c r="AU110" s="336"/>
      <c r="AV110" s="336"/>
      <c r="AW110" s="336"/>
      <c r="AX110" s="336"/>
      <c r="AY110" s="336"/>
      <c r="AZ110" s="336"/>
      <c r="BA110" s="336"/>
      <c r="BB110" s="336"/>
      <c r="BC110" s="336"/>
      <c r="BD110" s="336"/>
      <c r="BE110" s="336"/>
      <c r="BF110" s="336"/>
      <c r="BG110" s="336"/>
      <c r="BH110" s="336"/>
      <c r="BI110" s="336"/>
      <c r="BJ110" s="336"/>
      <c r="BK110" s="336"/>
      <c r="BL110" s="336"/>
      <c r="BM110" s="336"/>
      <c r="BN110" s="336"/>
      <c r="BO110" s="336"/>
      <c r="BP110" s="336"/>
      <c r="BQ110" s="336"/>
      <c r="BR110" s="336"/>
      <c r="BS110" s="336"/>
      <c r="BT110" s="336"/>
      <c r="BU110" s="336"/>
      <c r="BV110" s="336"/>
      <c r="BW110" s="336"/>
      <c r="BX110" s="336"/>
      <c r="BY110" s="336"/>
      <c r="BZ110" s="336"/>
      <c r="CA110" s="336"/>
      <c r="CB110" s="336"/>
      <c r="CC110" s="336"/>
      <c r="CD110" s="336"/>
      <c r="CE110" s="336"/>
      <c r="CF110" s="336"/>
      <c r="CG110" s="336"/>
      <c r="CH110" s="336"/>
      <c r="CI110" s="336"/>
      <c r="CJ110" s="336"/>
      <c r="CK110" s="336"/>
      <c r="CL110" s="336"/>
      <c r="CM110" s="336"/>
      <c r="CN110" s="336"/>
      <c r="CO110" s="336"/>
      <c r="CP110" s="336"/>
      <c r="CQ110" s="336"/>
      <c r="CR110" s="336"/>
      <c r="CS110" s="336"/>
      <c r="CT110" s="336"/>
      <c r="CU110" s="336"/>
      <c r="CV110" s="336"/>
      <c r="CW110" s="336"/>
      <c r="CX110" s="336"/>
      <c r="CY110" s="336"/>
      <c r="CZ110" s="336"/>
      <c r="DA110" s="336"/>
      <c r="DB110" s="336"/>
      <c r="DC110" s="336"/>
      <c r="DD110" s="336"/>
      <c r="DE110" s="336"/>
      <c r="DF110" s="336"/>
      <c r="DG110" s="336"/>
      <c r="DH110" s="336"/>
      <c r="DI110" s="336"/>
      <c r="DJ110" s="336"/>
      <c r="DK110" s="336"/>
      <c r="DL110" s="336"/>
      <c r="DM110" s="336"/>
      <c r="DN110" s="336"/>
      <c r="DO110" s="336"/>
      <c r="DP110" s="336"/>
      <c r="DQ110" s="336"/>
      <c r="DR110" s="336"/>
      <c r="DS110" s="336"/>
      <c r="DT110" s="336"/>
      <c r="DU110" s="336"/>
      <c r="DV110" s="336"/>
      <c r="DW110" s="336"/>
      <c r="DX110" s="336"/>
      <c r="DY110" s="336"/>
      <c r="DZ110" s="336"/>
      <c r="EA110" s="336"/>
      <c r="EB110" s="336"/>
      <c r="EC110" s="336"/>
      <c r="ED110" s="336"/>
      <c r="EE110" s="336"/>
      <c r="EF110" s="336"/>
      <c r="EG110" s="336"/>
      <c r="EH110" s="336"/>
      <c r="EI110" s="336"/>
      <c r="EJ110" s="336"/>
      <c r="EK110" s="336"/>
      <c r="EL110" s="336"/>
      <c r="EM110" s="336"/>
      <c r="EN110" s="336"/>
      <c r="EO110" s="336"/>
      <c r="EP110" s="336"/>
      <c r="EQ110" s="336"/>
      <c r="ER110" s="336"/>
      <c r="ES110" s="336"/>
      <c r="ET110" s="336"/>
      <c r="EU110" s="336"/>
      <c r="EV110" s="336"/>
      <c r="EW110" s="336"/>
      <c r="EX110" s="336"/>
      <c r="EY110" s="336"/>
      <c r="EZ110" s="336"/>
      <c r="FA110" s="336"/>
      <c r="FB110" s="336"/>
      <c r="FC110" s="336"/>
      <c r="FD110" s="336"/>
      <c r="FE110" s="336"/>
      <c r="FF110" s="336"/>
      <c r="FG110" s="336"/>
      <c r="FH110" s="336"/>
      <c r="FI110" s="336"/>
      <c r="FJ110" s="336"/>
      <c r="FK110" s="336"/>
      <c r="FL110" s="336"/>
      <c r="FM110" s="336"/>
      <c r="FN110" s="336"/>
      <c r="FO110" s="336"/>
      <c r="FP110" s="336"/>
      <c r="FQ110" s="336"/>
      <c r="FR110" s="336"/>
      <c r="FS110" s="336"/>
      <c r="FT110" s="336"/>
      <c r="FU110" s="336"/>
      <c r="FV110" s="336"/>
      <c r="FW110" s="336"/>
      <c r="FX110" s="336"/>
      <c r="FY110" s="336"/>
      <c r="FZ110" s="336"/>
      <c r="GA110" s="336"/>
      <c r="GB110" s="336"/>
      <c r="GC110" s="336"/>
      <c r="GD110" s="336"/>
      <c r="GE110" s="336"/>
      <c r="GF110" s="336"/>
      <c r="GG110" s="336"/>
      <c r="GH110" s="336"/>
      <c r="GI110" s="336"/>
      <c r="GJ110" s="336"/>
      <c r="GK110" s="336"/>
      <c r="GL110" s="336"/>
      <c r="GM110" s="336"/>
      <c r="GN110" s="336"/>
      <c r="GO110" s="336"/>
      <c r="GP110" s="336"/>
      <c r="GQ110" s="336"/>
      <c r="GR110" s="336"/>
      <c r="GS110" s="336"/>
      <c r="GT110" s="336"/>
      <c r="GU110" s="336"/>
      <c r="GV110" s="336"/>
      <c r="GW110" s="336"/>
      <c r="GX110" s="336"/>
      <c r="GY110" s="336"/>
      <c r="GZ110" s="336"/>
      <c r="HA110" s="336"/>
      <c r="HB110" s="336"/>
      <c r="HC110" s="336"/>
      <c r="HD110" s="336"/>
      <c r="HE110" s="336"/>
      <c r="HF110" s="336"/>
      <c r="HG110" s="336"/>
      <c r="HH110" s="336"/>
      <c r="HI110" s="336"/>
      <c r="HJ110" s="336"/>
      <c r="HK110" s="336"/>
      <c r="HL110" s="336"/>
      <c r="HM110" s="336"/>
      <c r="HN110" s="336"/>
      <c r="HO110" s="336"/>
      <c r="HP110" s="336"/>
      <c r="HQ110" s="336"/>
      <c r="HR110" s="336"/>
      <c r="HS110" s="336"/>
      <c r="HT110" s="336"/>
      <c r="HU110" s="336"/>
      <c r="HV110" s="336"/>
      <c r="HW110" s="336"/>
      <c r="HX110" s="336"/>
      <c r="HY110" s="336"/>
      <c r="HZ110" s="336"/>
      <c r="IA110" s="336"/>
      <c r="IB110" s="336"/>
      <c r="IC110" s="336"/>
      <c r="ID110" s="336"/>
      <c r="IE110" s="336"/>
      <c r="IF110" s="336"/>
      <c r="IG110" s="336"/>
      <c r="IH110" s="336"/>
      <c r="II110" s="336"/>
      <c r="IJ110" s="336"/>
      <c r="IK110" s="336"/>
      <c r="IL110" s="336"/>
      <c r="IM110" s="336"/>
      <c r="IN110" s="336"/>
      <c r="IO110" s="336"/>
      <c r="IP110" s="336"/>
    </row>
    <row r="111" spans="1:250" s="49" customFormat="1" ht="15" customHeight="1" x14ac:dyDescent="0.2">
      <c r="A111" s="17" t="s">
        <v>1090</v>
      </c>
      <c r="B111"/>
      <c r="C111"/>
      <c r="D111"/>
      <c r="E111"/>
      <c r="F111"/>
      <c r="G111"/>
      <c r="H111"/>
      <c r="I111"/>
      <c r="J111"/>
      <c r="K111"/>
      <c r="L111"/>
      <c r="M111"/>
      <c r="N111" s="336"/>
      <c r="O111" s="336"/>
      <c r="P111" s="336"/>
      <c r="Q111" s="336"/>
      <c r="R111" s="336"/>
      <c r="S111" s="336"/>
      <c r="T111" s="336"/>
      <c r="U111" s="336"/>
      <c r="V111" s="336"/>
      <c r="W111" s="336"/>
      <c r="X111" s="336"/>
      <c r="Y111" s="336"/>
      <c r="Z111" s="336"/>
      <c r="AA111" s="336"/>
      <c r="AB111" s="336"/>
      <c r="AC111" s="336"/>
      <c r="AD111" s="336"/>
      <c r="AE111" s="336"/>
      <c r="AF111" s="336"/>
      <c r="AG111" s="336"/>
      <c r="AH111" s="336"/>
      <c r="AI111" s="336"/>
      <c r="AJ111" s="336"/>
      <c r="AK111" s="336"/>
      <c r="AL111" s="336"/>
      <c r="AM111" s="336"/>
      <c r="AN111" s="336"/>
      <c r="AO111" s="336"/>
      <c r="AP111" s="336"/>
      <c r="AQ111" s="336"/>
      <c r="AR111" s="336"/>
      <c r="AS111" s="336"/>
      <c r="AT111" s="336"/>
      <c r="AU111" s="336"/>
      <c r="AV111" s="336"/>
      <c r="AW111" s="336"/>
      <c r="AX111" s="336"/>
      <c r="AY111" s="336"/>
      <c r="AZ111" s="336"/>
      <c r="BA111" s="336"/>
      <c r="BB111" s="336"/>
      <c r="BC111" s="336"/>
      <c r="BD111" s="336"/>
      <c r="BE111" s="336"/>
      <c r="BF111" s="336"/>
      <c r="BG111" s="336"/>
      <c r="BH111" s="336"/>
      <c r="BI111" s="336"/>
      <c r="BJ111" s="336"/>
      <c r="BK111" s="336"/>
      <c r="BL111" s="336"/>
      <c r="BM111" s="336"/>
      <c r="BN111" s="336"/>
      <c r="BO111" s="336"/>
      <c r="BP111" s="336"/>
      <c r="BQ111" s="336"/>
      <c r="BR111" s="336"/>
      <c r="BS111" s="336"/>
      <c r="BT111" s="336"/>
      <c r="BU111" s="336"/>
      <c r="BV111" s="336"/>
      <c r="BW111" s="336"/>
      <c r="BX111" s="336"/>
      <c r="BY111" s="336"/>
      <c r="BZ111" s="336"/>
      <c r="CA111" s="336"/>
      <c r="CB111" s="336"/>
      <c r="CC111" s="336"/>
      <c r="CD111" s="336"/>
      <c r="CE111" s="336"/>
      <c r="CF111" s="336"/>
      <c r="CG111" s="336"/>
      <c r="CH111" s="336"/>
      <c r="CI111" s="336"/>
      <c r="CJ111" s="336"/>
      <c r="CK111" s="336"/>
      <c r="CL111" s="336"/>
      <c r="CM111" s="336"/>
      <c r="CN111" s="336"/>
      <c r="CO111" s="336"/>
      <c r="CP111" s="336"/>
      <c r="CQ111" s="336"/>
      <c r="CR111" s="336"/>
      <c r="CS111" s="336"/>
      <c r="CT111" s="336"/>
      <c r="CU111" s="336"/>
      <c r="CV111" s="336"/>
      <c r="CW111" s="336"/>
      <c r="CX111" s="336"/>
      <c r="CY111" s="336"/>
      <c r="CZ111" s="336"/>
      <c r="DA111" s="336"/>
      <c r="DB111" s="336"/>
      <c r="DC111" s="336"/>
      <c r="DD111" s="336"/>
      <c r="DE111" s="336"/>
      <c r="DF111" s="336"/>
      <c r="DG111" s="336"/>
      <c r="DH111" s="336"/>
      <c r="DI111" s="336"/>
      <c r="DJ111" s="336"/>
      <c r="DK111" s="336"/>
      <c r="DL111" s="336"/>
      <c r="DM111" s="336"/>
      <c r="DN111" s="336"/>
      <c r="DO111" s="336"/>
      <c r="DP111" s="336"/>
      <c r="DQ111" s="336"/>
      <c r="DR111" s="336"/>
      <c r="DS111" s="336"/>
      <c r="DT111" s="336"/>
      <c r="DU111" s="336"/>
      <c r="DV111" s="336"/>
      <c r="DW111" s="336"/>
      <c r="DX111" s="336"/>
      <c r="DY111" s="336"/>
      <c r="DZ111" s="336"/>
      <c r="EA111" s="336"/>
      <c r="EB111" s="336"/>
      <c r="EC111" s="336"/>
      <c r="ED111" s="336"/>
      <c r="EE111" s="336"/>
      <c r="EF111" s="336"/>
      <c r="EG111" s="336"/>
      <c r="EH111" s="336"/>
      <c r="EI111" s="336"/>
      <c r="EJ111" s="336"/>
      <c r="EK111" s="336"/>
      <c r="EL111" s="336"/>
      <c r="EM111" s="336"/>
      <c r="EN111" s="336"/>
      <c r="EO111" s="336"/>
      <c r="EP111" s="336"/>
      <c r="EQ111" s="336"/>
      <c r="ER111" s="336"/>
      <c r="ES111" s="336"/>
      <c r="ET111" s="336"/>
      <c r="EU111" s="336"/>
      <c r="EV111" s="336"/>
      <c r="EW111" s="336"/>
      <c r="EX111" s="336"/>
      <c r="EY111" s="336"/>
      <c r="EZ111" s="336"/>
      <c r="FA111" s="336"/>
      <c r="FB111" s="336"/>
      <c r="FC111" s="336"/>
      <c r="FD111" s="336"/>
      <c r="FE111" s="336"/>
      <c r="FF111" s="336"/>
      <c r="FG111" s="336"/>
      <c r="FH111" s="336"/>
      <c r="FI111" s="336"/>
      <c r="FJ111" s="336"/>
      <c r="FK111" s="336"/>
      <c r="FL111" s="336"/>
      <c r="FM111" s="336"/>
      <c r="FN111" s="336"/>
      <c r="FO111" s="336"/>
      <c r="FP111" s="336"/>
      <c r="FQ111" s="336"/>
      <c r="FR111" s="336"/>
      <c r="FS111" s="336"/>
      <c r="FT111" s="336"/>
      <c r="FU111" s="336"/>
      <c r="FV111" s="336"/>
      <c r="FW111" s="336"/>
      <c r="FX111" s="336"/>
      <c r="FY111" s="336"/>
      <c r="FZ111" s="336"/>
      <c r="GA111" s="336"/>
      <c r="GB111" s="336"/>
      <c r="GC111" s="336"/>
      <c r="GD111" s="336"/>
      <c r="GE111" s="336"/>
      <c r="GF111" s="336"/>
      <c r="GG111" s="336"/>
      <c r="GH111" s="336"/>
      <c r="GI111" s="336"/>
      <c r="GJ111" s="336"/>
      <c r="GK111" s="336"/>
      <c r="GL111" s="336"/>
      <c r="GM111" s="336"/>
      <c r="GN111" s="336"/>
      <c r="GO111" s="336"/>
      <c r="GP111" s="336"/>
      <c r="GQ111" s="336"/>
      <c r="GR111" s="336"/>
      <c r="GS111" s="336"/>
      <c r="GT111" s="336"/>
      <c r="GU111" s="336"/>
      <c r="GV111" s="336"/>
      <c r="GW111" s="336"/>
      <c r="GX111" s="336"/>
      <c r="GY111" s="336"/>
      <c r="GZ111" s="336"/>
      <c r="HA111" s="336"/>
      <c r="HB111" s="336"/>
      <c r="HC111" s="336"/>
      <c r="HD111" s="336"/>
      <c r="HE111" s="336"/>
      <c r="HF111" s="336"/>
      <c r="HG111" s="336"/>
      <c r="HH111" s="336"/>
      <c r="HI111" s="336"/>
      <c r="HJ111" s="336"/>
      <c r="HK111" s="336"/>
      <c r="HL111" s="336"/>
      <c r="HM111" s="336"/>
      <c r="HN111" s="336"/>
      <c r="HO111" s="336"/>
      <c r="HP111" s="336"/>
      <c r="HQ111" s="336"/>
      <c r="HR111" s="336"/>
      <c r="HS111" s="336"/>
      <c r="HT111" s="336"/>
      <c r="HU111" s="336"/>
      <c r="HV111" s="336"/>
      <c r="HW111" s="336"/>
      <c r="HX111" s="336"/>
      <c r="HY111" s="336"/>
      <c r="HZ111" s="336"/>
      <c r="IA111" s="336"/>
      <c r="IB111" s="336"/>
      <c r="IC111" s="336"/>
      <c r="ID111" s="336"/>
      <c r="IE111" s="336"/>
      <c r="IF111" s="336"/>
      <c r="IG111" s="336"/>
      <c r="IH111" s="336"/>
      <c r="II111" s="336"/>
      <c r="IJ111" s="336"/>
      <c r="IK111" s="336"/>
      <c r="IL111" s="336"/>
      <c r="IM111" s="336"/>
      <c r="IN111" s="336"/>
      <c r="IO111" s="336"/>
      <c r="IP111" s="336"/>
    </row>
    <row r="112" spans="1:250" s="49" customFormat="1" ht="15.75" customHeight="1" x14ac:dyDescent="0.2">
      <c r="A112" s="17" t="s">
        <v>1091</v>
      </c>
      <c r="B112"/>
      <c r="C112"/>
      <c r="D112"/>
      <c r="E112"/>
      <c r="F112"/>
      <c r="G112"/>
      <c r="H112"/>
      <c r="I112"/>
      <c r="J112" s="4137" t="s">
        <v>2863</v>
      </c>
      <c r="K112" s="4138"/>
      <c r="L112" s="4138"/>
      <c r="M112" s="4139"/>
      <c r="N112" s="336"/>
      <c r="O112" s="336"/>
      <c r="P112" s="336"/>
      <c r="Q112" s="336"/>
      <c r="R112" s="336"/>
      <c r="S112" s="336"/>
      <c r="T112" s="336"/>
      <c r="U112" s="336"/>
      <c r="V112" s="336"/>
      <c r="W112" s="336"/>
      <c r="X112" s="336"/>
      <c r="Y112" s="336"/>
      <c r="Z112" s="336"/>
      <c r="AA112" s="336"/>
      <c r="AB112" s="336"/>
      <c r="AC112" s="336"/>
      <c r="AD112" s="336"/>
      <c r="AE112" s="336"/>
      <c r="AF112" s="336"/>
      <c r="AG112" s="336"/>
      <c r="AH112" s="336"/>
      <c r="AI112" s="336"/>
      <c r="AJ112" s="336"/>
      <c r="AK112" s="336"/>
      <c r="AL112" s="336"/>
      <c r="AM112" s="336"/>
      <c r="AN112" s="336"/>
      <c r="AO112" s="336"/>
      <c r="AP112" s="336"/>
      <c r="AQ112" s="336"/>
      <c r="AR112" s="336"/>
      <c r="AS112" s="336"/>
      <c r="AT112" s="336"/>
      <c r="AU112" s="336"/>
      <c r="AV112" s="336"/>
      <c r="AW112" s="336"/>
      <c r="AX112" s="336"/>
      <c r="AY112" s="336"/>
      <c r="AZ112" s="336"/>
      <c r="BA112" s="336"/>
      <c r="BB112" s="336"/>
      <c r="BC112" s="336"/>
      <c r="BD112" s="336"/>
      <c r="BE112" s="336"/>
      <c r="BF112" s="336"/>
      <c r="BG112" s="336"/>
      <c r="BH112" s="336"/>
      <c r="BI112" s="336"/>
      <c r="BJ112" s="336"/>
      <c r="BK112" s="336"/>
      <c r="BL112" s="336"/>
      <c r="BM112" s="336"/>
      <c r="BN112" s="336"/>
      <c r="BO112" s="336"/>
      <c r="BP112" s="336"/>
      <c r="BQ112" s="336"/>
      <c r="BR112" s="336"/>
      <c r="BS112" s="336"/>
      <c r="BT112" s="336"/>
      <c r="BU112" s="336"/>
      <c r="BV112" s="336"/>
      <c r="BW112" s="336"/>
      <c r="BX112" s="336"/>
      <c r="BY112" s="336"/>
      <c r="BZ112" s="336"/>
      <c r="CA112" s="336"/>
      <c r="CB112" s="336"/>
      <c r="CC112" s="336"/>
      <c r="CD112" s="336"/>
      <c r="CE112" s="336"/>
      <c r="CF112" s="336"/>
      <c r="CG112" s="336"/>
      <c r="CH112" s="336"/>
      <c r="CI112" s="336"/>
      <c r="CJ112" s="336"/>
      <c r="CK112" s="336"/>
      <c r="CL112" s="336"/>
      <c r="CM112" s="336"/>
      <c r="CN112" s="336"/>
      <c r="CO112" s="336"/>
      <c r="CP112" s="336"/>
      <c r="CQ112" s="336"/>
      <c r="CR112" s="336"/>
      <c r="CS112" s="336"/>
      <c r="CT112" s="336"/>
      <c r="CU112" s="336"/>
      <c r="CV112" s="336"/>
      <c r="CW112" s="336"/>
      <c r="CX112" s="336"/>
      <c r="CY112" s="336"/>
      <c r="CZ112" s="336"/>
      <c r="DA112" s="336"/>
      <c r="DB112" s="336"/>
      <c r="DC112" s="336"/>
      <c r="DD112" s="336"/>
      <c r="DE112" s="336"/>
      <c r="DF112" s="336"/>
      <c r="DG112" s="336"/>
      <c r="DH112" s="336"/>
      <c r="DI112" s="336"/>
      <c r="DJ112" s="336"/>
      <c r="DK112" s="336"/>
      <c r="DL112" s="336"/>
      <c r="DM112" s="336"/>
      <c r="DN112" s="336"/>
      <c r="DO112" s="336"/>
      <c r="DP112" s="336"/>
      <c r="DQ112" s="336"/>
      <c r="DR112" s="336"/>
      <c r="DS112" s="336"/>
      <c r="DT112" s="336"/>
      <c r="DU112" s="336"/>
      <c r="DV112" s="336"/>
      <c r="DW112" s="336"/>
      <c r="DX112" s="336"/>
      <c r="DY112" s="336"/>
      <c r="DZ112" s="336"/>
      <c r="EA112" s="336"/>
      <c r="EB112" s="336"/>
      <c r="EC112" s="336"/>
      <c r="ED112" s="336"/>
      <c r="EE112" s="336"/>
      <c r="EF112" s="336"/>
      <c r="EG112" s="336"/>
      <c r="EH112" s="336"/>
      <c r="EI112" s="336"/>
      <c r="EJ112" s="336"/>
      <c r="EK112" s="336"/>
      <c r="EL112" s="336"/>
      <c r="EM112" s="336"/>
      <c r="EN112" s="336"/>
      <c r="EO112" s="336"/>
      <c r="EP112" s="336"/>
      <c r="EQ112" s="336"/>
      <c r="ER112" s="336"/>
      <c r="ES112" s="336"/>
      <c r="ET112" s="336"/>
      <c r="EU112" s="336"/>
      <c r="EV112" s="336"/>
      <c r="EW112" s="336"/>
      <c r="EX112" s="336"/>
      <c r="EY112" s="336"/>
      <c r="EZ112" s="336"/>
      <c r="FA112" s="336"/>
      <c r="FB112" s="336"/>
      <c r="FC112" s="336"/>
      <c r="FD112" s="336"/>
      <c r="FE112" s="336"/>
      <c r="FF112" s="336"/>
      <c r="FG112" s="336"/>
      <c r="FH112" s="336"/>
      <c r="FI112" s="336"/>
      <c r="FJ112" s="336"/>
      <c r="FK112" s="336"/>
      <c r="FL112" s="336"/>
      <c r="FM112" s="336"/>
      <c r="FN112" s="336"/>
      <c r="FO112" s="336"/>
      <c r="FP112" s="336"/>
      <c r="FQ112" s="336"/>
      <c r="FR112" s="336"/>
      <c r="FS112" s="336"/>
      <c r="FT112" s="336"/>
      <c r="FU112" s="336"/>
      <c r="FV112" s="336"/>
      <c r="FW112" s="336"/>
      <c r="FX112" s="336"/>
      <c r="FY112" s="336"/>
      <c r="FZ112" s="336"/>
      <c r="GA112" s="336"/>
      <c r="GB112" s="336"/>
      <c r="GC112" s="336"/>
      <c r="GD112" s="336"/>
      <c r="GE112" s="336"/>
      <c r="GF112" s="336"/>
      <c r="GG112" s="336"/>
      <c r="GH112" s="336"/>
      <c r="GI112" s="336"/>
      <c r="GJ112" s="336"/>
      <c r="GK112" s="336"/>
      <c r="GL112" s="336"/>
      <c r="GM112" s="336"/>
      <c r="GN112" s="336"/>
      <c r="GO112" s="336"/>
      <c r="GP112" s="336"/>
      <c r="GQ112" s="336"/>
      <c r="GR112" s="336"/>
      <c r="GS112" s="336"/>
      <c r="GT112" s="336"/>
      <c r="GU112" s="336"/>
      <c r="GV112" s="336"/>
      <c r="GW112" s="336"/>
      <c r="GX112" s="336"/>
      <c r="GY112" s="336"/>
      <c r="GZ112" s="336"/>
      <c r="HA112" s="336"/>
      <c r="HB112" s="336"/>
      <c r="HC112" s="336"/>
      <c r="HD112" s="336"/>
      <c r="HE112" s="336"/>
      <c r="HF112" s="336"/>
      <c r="HG112" s="336"/>
      <c r="HH112" s="336"/>
      <c r="HI112" s="336"/>
      <c r="HJ112" s="336"/>
      <c r="HK112" s="336"/>
      <c r="HL112" s="336"/>
      <c r="HM112" s="336"/>
      <c r="HN112" s="336"/>
      <c r="HO112" s="336"/>
      <c r="HP112" s="336"/>
      <c r="HQ112" s="336"/>
      <c r="HR112" s="336"/>
      <c r="HS112" s="336"/>
      <c r="HT112" s="336"/>
      <c r="HU112" s="336"/>
      <c r="HV112" s="336"/>
      <c r="HW112" s="336"/>
      <c r="HX112" s="336"/>
      <c r="HY112" s="336"/>
      <c r="HZ112" s="336"/>
      <c r="IA112" s="336"/>
      <c r="IB112" s="336"/>
      <c r="IC112" s="336"/>
      <c r="ID112" s="336"/>
      <c r="IE112" s="336"/>
      <c r="IF112" s="336"/>
      <c r="IG112" s="336"/>
      <c r="IH112" s="336"/>
      <c r="II112" s="336"/>
      <c r="IJ112" s="336"/>
      <c r="IK112" s="336"/>
      <c r="IL112" s="336"/>
      <c r="IM112" s="336"/>
      <c r="IN112" s="336"/>
      <c r="IO112" s="336"/>
      <c r="IP112" s="336"/>
    </row>
    <row r="113" spans="1:250" s="49" customFormat="1" ht="21.75" customHeight="1" x14ac:dyDescent="0.2">
      <c r="A113" t="s">
        <v>592</v>
      </c>
      <c r="B113"/>
      <c r="C113"/>
      <c r="D113"/>
      <c r="E113"/>
      <c r="F113"/>
      <c r="G113"/>
      <c r="H113"/>
      <c r="I113"/>
      <c r="J113" s="2" t="s">
        <v>2860</v>
      </c>
      <c r="K113" s="2" t="s">
        <v>2861</v>
      </c>
      <c r="L113" s="2" t="s">
        <v>2862</v>
      </c>
      <c r="M113" s="561" t="s">
        <v>837</v>
      </c>
      <c r="N113" s="336"/>
      <c r="O113" s="336"/>
      <c r="P113" s="336"/>
      <c r="Q113" s="336"/>
      <c r="R113" s="336"/>
      <c r="S113" s="336"/>
      <c r="T113" s="336"/>
      <c r="U113" s="336"/>
      <c r="V113" s="336"/>
      <c r="W113" s="336"/>
      <c r="X113" s="336"/>
      <c r="Y113" s="336"/>
      <c r="Z113" s="336"/>
      <c r="AA113" s="336"/>
      <c r="AB113" s="336"/>
      <c r="AC113" s="336"/>
      <c r="AD113" s="336"/>
      <c r="AE113" s="336"/>
      <c r="AF113" s="336"/>
      <c r="AG113" s="336"/>
      <c r="AH113" s="336"/>
      <c r="AI113" s="336"/>
      <c r="AJ113" s="336"/>
      <c r="AK113" s="336"/>
      <c r="AL113" s="336"/>
      <c r="AM113" s="336"/>
      <c r="AN113" s="336"/>
      <c r="AO113" s="336"/>
      <c r="AP113" s="336"/>
      <c r="AQ113" s="336"/>
      <c r="AR113" s="336"/>
      <c r="AS113" s="336"/>
      <c r="AT113" s="336"/>
      <c r="AU113" s="336"/>
      <c r="AV113" s="336"/>
      <c r="AW113" s="336"/>
      <c r="AX113" s="336"/>
      <c r="AY113" s="336"/>
      <c r="AZ113" s="336"/>
      <c r="BA113" s="336"/>
      <c r="BB113" s="336"/>
      <c r="BC113" s="336"/>
      <c r="BD113" s="336"/>
      <c r="BE113" s="336"/>
      <c r="BF113" s="336"/>
      <c r="BG113" s="336"/>
      <c r="BH113" s="336"/>
      <c r="BI113" s="336"/>
      <c r="BJ113" s="336"/>
      <c r="BK113" s="336"/>
      <c r="BL113" s="336"/>
      <c r="BM113" s="336"/>
      <c r="BN113" s="336"/>
      <c r="BO113" s="336"/>
      <c r="BP113" s="336"/>
      <c r="BQ113" s="336"/>
      <c r="BR113" s="336"/>
      <c r="BS113" s="336"/>
      <c r="BT113" s="336"/>
      <c r="BU113" s="336"/>
      <c r="BV113" s="336"/>
      <c r="BW113" s="336"/>
      <c r="BX113" s="336"/>
      <c r="BY113" s="336"/>
      <c r="BZ113" s="336"/>
      <c r="CA113" s="336"/>
      <c r="CB113" s="336"/>
      <c r="CC113" s="336"/>
      <c r="CD113" s="336"/>
      <c r="CE113" s="336"/>
      <c r="CF113" s="336"/>
      <c r="CG113" s="336"/>
      <c r="CH113" s="336"/>
      <c r="CI113" s="336"/>
      <c r="CJ113" s="336"/>
      <c r="CK113" s="336"/>
      <c r="CL113" s="336"/>
      <c r="CM113" s="336"/>
      <c r="CN113" s="336"/>
      <c r="CO113" s="336"/>
      <c r="CP113" s="336"/>
      <c r="CQ113" s="336"/>
      <c r="CR113" s="336"/>
      <c r="CS113" s="336"/>
      <c r="CT113" s="336"/>
      <c r="CU113" s="336"/>
      <c r="CV113" s="336"/>
      <c r="CW113" s="336"/>
      <c r="CX113" s="336"/>
      <c r="CY113" s="336"/>
      <c r="CZ113" s="336"/>
      <c r="DA113" s="336"/>
      <c r="DB113" s="336"/>
      <c r="DC113" s="336"/>
      <c r="DD113" s="336"/>
      <c r="DE113" s="336"/>
      <c r="DF113" s="336"/>
      <c r="DG113" s="336"/>
      <c r="DH113" s="336"/>
      <c r="DI113" s="336"/>
      <c r="DJ113" s="336"/>
      <c r="DK113" s="336"/>
      <c r="DL113" s="336"/>
      <c r="DM113" s="336"/>
      <c r="DN113" s="336"/>
      <c r="DO113" s="336"/>
      <c r="DP113" s="336"/>
      <c r="DQ113" s="336"/>
      <c r="DR113" s="336"/>
      <c r="DS113" s="336"/>
      <c r="DT113" s="336"/>
      <c r="DU113" s="336"/>
      <c r="DV113" s="336"/>
      <c r="DW113" s="336"/>
      <c r="DX113" s="336"/>
      <c r="DY113" s="336"/>
      <c r="DZ113" s="336"/>
      <c r="EA113" s="336"/>
      <c r="EB113" s="336"/>
      <c r="EC113" s="336"/>
      <c r="ED113" s="336"/>
      <c r="EE113" s="336"/>
      <c r="EF113" s="336"/>
      <c r="EG113" s="336"/>
      <c r="EH113" s="336"/>
      <c r="EI113" s="336"/>
      <c r="EJ113" s="336"/>
      <c r="EK113" s="336"/>
      <c r="EL113" s="336"/>
      <c r="EM113" s="336"/>
      <c r="EN113" s="336"/>
      <c r="EO113" s="336"/>
      <c r="EP113" s="336"/>
      <c r="EQ113" s="336"/>
      <c r="ER113" s="336"/>
      <c r="ES113" s="336"/>
      <c r="ET113" s="336"/>
      <c r="EU113" s="336"/>
      <c r="EV113" s="336"/>
      <c r="EW113" s="336"/>
      <c r="EX113" s="336"/>
      <c r="EY113" s="336"/>
      <c r="EZ113" s="336"/>
      <c r="FA113" s="336"/>
      <c r="FB113" s="336"/>
      <c r="FC113" s="336"/>
      <c r="FD113" s="336"/>
      <c r="FE113" s="336"/>
      <c r="FF113" s="336"/>
      <c r="FG113" s="336"/>
      <c r="FH113" s="336"/>
      <c r="FI113" s="336"/>
      <c r="FJ113" s="336"/>
      <c r="FK113" s="336"/>
      <c r="FL113" s="336"/>
      <c r="FM113" s="336"/>
      <c r="FN113" s="336"/>
      <c r="FO113" s="336"/>
      <c r="FP113" s="336"/>
      <c r="FQ113" s="336"/>
      <c r="FR113" s="336"/>
      <c r="FS113" s="336"/>
      <c r="FT113" s="336"/>
      <c r="FU113" s="336"/>
      <c r="FV113" s="336"/>
      <c r="FW113" s="336"/>
      <c r="FX113" s="336"/>
      <c r="FY113" s="336"/>
      <c r="FZ113" s="336"/>
      <c r="GA113" s="336"/>
      <c r="GB113" s="336"/>
      <c r="GC113" s="336"/>
      <c r="GD113" s="336"/>
      <c r="GE113" s="336"/>
      <c r="GF113" s="336"/>
      <c r="GG113" s="336"/>
      <c r="GH113" s="336"/>
      <c r="GI113" s="336"/>
      <c r="GJ113" s="336"/>
      <c r="GK113" s="336"/>
      <c r="GL113" s="336"/>
      <c r="GM113" s="336"/>
      <c r="GN113" s="336"/>
      <c r="GO113" s="336"/>
      <c r="GP113" s="336"/>
      <c r="GQ113" s="336"/>
      <c r="GR113" s="336"/>
      <c r="GS113" s="336"/>
      <c r="GT113" s="336"/>
      <c r="GU113" s="336"/>
      <c r="GV113" s="336"/>
      <c r="GW113" s="336"/>
      <c r="GX113" s="336"/>
      <c r="GY113" s="336"/>
      <c r="GZ113" s="336"/>
      <c r="HA113" s="336"/>
      <c r="HB113" s="336"/>
      <c r="HC113" s="336"/>
      <c r="HD113" s="336"/>
      <c r="HE113" s="336"/>
      <c r="HF113" s="336"/>
      <c r="HG113" s="336"/>
      <c r="HH113" s="336"/>
      <c r="HI113" s="336"/>
      <c r="HJ113" s="336"/>
      <c r="HK113" s="336"/>
      <c r="HL113" s="336"/>
      <c r="HM113" s="336"/>
      <c r="HN113" s="336"/>
      <c r="HO113" s="336"/>
      <c r="HP113" s="336"/>
      <c r="HQ113" s="336"/>
      <c r="HR113" s="336"/>
      <c r="HS113" s="336"/>
      <c r="HT113" s="336"/>
      <c r="HU113" s="336"/>
      <c r="HV113" s="336"/>
      <c r="HW113" s="336"/>
      <c r="HX113" s="336"/>
      <c r="HY113" s="336"/>
      <c r="HZ113" s="336"/>
      <c r="IA113" s="336"/>
      <c r="IB113" s="336"/>
      <c r="IC113" s="336"/>
      <c r="ID113" s="336"/>
      <c r="IE113" s="336"/>
      <c r="IF113" s="336"/>
      <c r="IG113" s="336"/>
      <c r="IH113" s="336"/>
      <c r="II113" s="336"/>
      <c r="IJ113" s="336"/>
      <c r="IK113" s="336"/>
      <c r="IL113" s="336"/>
      <c r="IM113" s="336"/>
      <c r="IN113" s="336"/>
      <c r="IO113" s="336"/>
      <c r="IP113" s="336"/>
    </row>
    <row r="114" spans="1:250" s="49" customFormat="1" ht="15" customHeight="1" x14ac:dyDescent="0.2">
      <c r="A114"/>
      <c r="B114"/>
      <c r="C114" s="336"/>
      <c r="D114"/>
      <c r="E114"/>
      <c r="F114"/>
      <c r="G114"/>
      <c r="H114"/>
      <c r="I114"/>
      <c r="J114" s="1">
        <v>2013</v>
      </c>
      <c r="K114" s="1">
        <v>4</v>
      </c>
      <c r="L114" s="1">
        <v>30</v>
      </c>
      <c r="M114" s="1">
        <v>4</v>
      </c>
      <c r="N114" s="336"/>
      <c r="O114" s="336"/>
      <c r="P114" s="336"/>
      <c r="Q114" s="336"/>
      <c r="R114" s="336"/>
      <c r="S114" s="336"/>
      <c r="T114" s="336"/>
      <c r="U114" s="336"/>
      <c r="V114" s="336"/>
      <c r="W114" s="336"/>
      <c r="X114" s="336"/>
      <c r="Y114" s="336"/>
      <c r="Z114" s="336"/>
      <c r="AA114" s="336"/>
      <c r="AB114" s="336"/>
      <c r="AC114" s="336"/>
      <c r="AD114" s="336"/>
      <c r="AE114" s="336"/>
      <c r="AF114" s="336"/>
      <c r="AG114" s="336"/>
      <c r="AH114" s="336"/>
      <c r="AI114" s="336"/>
      <c r="AJ114" s="336"/>
      <c r="AK114" s="336"/>
      <c r="AL114" s="336"/>
      <c r="AM114" s="336"/>
      <c r="AN114" s="336"/>
      <c r="AO114" s="336"/>
      <c r="AP114" s="336"/>
      <c r="AQ114" s="336"/>
      <c r="AR114" s="336"/>
      <c r="AS114" s="336"/>
      <c r="AT114" s="336"/>
      <c r="AU114" s="336"/>
      <c r="AV114" s="336"/>
      <c r="AW114" s="336"/>
      <c r="AX114" s="336"/>
      <c r="AY114" s="336"/>
      <c r="AZ114" s="336"/>
      <c r="BA114" s="336"/>
      <c r="BB114" s="336"/>
      <c r="BC114" s="336"/>
      <c r="BD114" s="336"/>
      <c r="BE114" s="336"/>
      <c r="BF114" s="336"/>
      <c r="BG114" s="336"/>
      <c r="BH114" s="336"/>
      <c r="BI114" s="336"/>
      <c r="BJ114" s="336"/>
      <c r="BK114" s="336"/>
      <c r="BL114" s="336"/>
      <c r="BM114" s="336"/>
      <c r="BN114" s="336"/>
      <c r="BO114" s="336"/>
      <c r="BP114" s="336"/>
      <c r="BQ114" s="336"/>
      <c r="BR114" s="336"/>
      <c r="BS114" s="336"/>
      <c r="BT114" s="336"/>
      <c r="BU114" s="336"/>
      <c r="BV114" s="336"/>
      <c r="BW114" s="336"/>
      <c r="BX114" s="336"/>
      <c r="BY114" s="336"/>
      <c r="BZ114" s="336"/>
      <c r="CA114" s="336"/>
      <c r="CB114" s="336"/>
      <c r="CC114" s="336"/>
      <c r="CD114" s="336"/>
      <c r="CE114" s="336"/>
      <c r="CF114" s="336"/>
      <c r="CG114" s="336"/>
      <c r="CH114" s="336"/>
      <c r="CI114" s="336"/>
      <c r="CJ114" s="336"/>
      <c r="CK114" s="336"/>
      <c r="CL114" s="336"/>
      <c r="CM114" s="336"/>
      <c r="CN114" s="336"/>
      <c r="CO114" s="336"/>
      <c r="CP114" s="336"/>
      <c r="CQ114" s="336"/>
      <c r="CR114" s="336"/>
      <c r="CS114" s="336"/>
      <c r="CT114" s="336"/>
      <c r="CU114" s="336"/>
      <c r="CV114" s="336"/>
      <c r="CW114" s="336"/>
      <c r="CX114" s="336"/>
      <c r="CY114" s="336"/>
      <c r="CZ114" s="336"/>
      <c r="DA114" s="336"/>
      <c r="DB114" s="336"/>
      <c r="DC114" s="336"/>
      <c r="DD114" s="336"/>
      <c r="DE114" s="336"/>
      <c r="DF114" s="336"/>
      <c r="DG114" s="336"/>
      <c r="DH114" s="336"/>
      <c r="DI114" s="336"/>
      <c r="DJ114" s="336"/>
      <c r="DK114" s="336"/>
      <c r="DL114" s="336"/>
      <c r="DM114" s="336"/>
      <c r="DN114" s="336"/>
      <c r="DO114" s="336"/>
      <c r="DP114" s="336"/>
      <c r="DQ114" s="336"/>
      <c r="DR114" s="336"/>
      <c r="DS114" s="336"/>
      <c r="DT114" s="336"/>
      <c r="DU114" s="336"/>
      <c r="DV114" s="336"/>
      <c r="DW114" s="336"/>
      <c r="DX114" s="336"/>
      <c r="DY114" s="336"/>
      <c r="DZ114" s="336"/>
      <c r="EA114" s="336"/>
      <c r="EB114" s="336"/>
      <c r="EC114" s="336"/>
      <c r="ED114" s="336"/>
      <c r="EE114" s="336"/>
      <c r="EF114" s="336"/>
      <c r="EG114" s="336"/>
      <c r="EH114" s="336"/>
      <c r="EI114" s="336"/>
      <c r="EJ114" s="336"/>
      <c r="EK114" s="336"/>
      <c r="EL114" s="336"/>
      <c r="EM114" s="336"/>
      <c r="EN114" s="336"/>
      <c r="EO114" s="336"/>
      <c r="EP114" s="336"/>
      <c r="EQ114" s="336"/>
      <c r="ER114" s="336"/>
      <c r="ES114" s="336"/>
      <c r="ET114" s="336"/>
      <c r="EU114" s="336"/>
      <c r="EV114" s="336"/>
      <c r="EW114" s="336"/>
      <c r="EX114" s="336"/>
      <c r="EY114" s="336"/>
      <c r="EZ114" s="336"/>
      <c r="FA114" s="336"/>
      <c r="FB114" s="336"/>
      <c r="FC114" s="336"/>
      <c r="FD114" s="336"/>
      <c r="FE114" s="336"/>
      <c r="FF114" s="336"/>
      <c r="FG114" s="336"/>
      <c r="FH114" s="336"/>
      <c r="FI114" s="336"/>
      <c r="FJ114" s="336"/>
      <c r="FK114" s="336"/>
      <c r="FL114" s="336"/>
      <c r="FM114" s="336"/>
      <c r="FN114" s="336"/>
      <c r="FO114" s="336"/>
      <c r="FP114" s="336"/>
      <c r="FQ114" s="336"/>
      <c r="FR114" s="336"/>
      <c r="FS114" s="336"/>
      <c r="FT114" s="336"/>
      <c r="FU114" s="336"/>
      <c r="FV114" s="336"/>
      <c r="FW114" s="336"/>
      <c r="FX114" s="336"/>
      <c r="FY114" s="336"/>
      <c r="FZ114" s="336"/>
      <c r="GA114" s="336"/>
      <c r="GB114" s="336"/>
      <c r="GC114" s="336"/>
      <c r="GD114" s="336"/>
      <c r="GE114" s="336"/>
      <c r="GF114" s="336"/>
      <c r="GG114" s="336"/>
      <c r="GH114" s="336"/>
      <c r="GI114" s="336"/>
      <c r="GJ114" s="336"/>
      <c r="GK114" s="336"/>
      <c r="GL114" s="336"/>
      <c r="GM114" s="336"/>
      <c r="GN114" s="336"/>
      <c r="GO114" s="336"/>
      <c r="GP114" s="336"/>
      <c r="GQ114" s="336"/>
      <c r="GR114" s="336"/>
      <c r="GS114" s="336"/>
      <c r="GT114" s="336"/>
      <c r="GU114" s="336"/>
      <c r="GV114" s="336"/>
      <c r="GW114" s="336"/>
      <c r="GX114" s="336"/>
      <c r="GY114" s="336"/>
      <c r="GZ114" s="336"/>
      <c r="HA114" s="336"/>
      <c r="HB114" s="336"/>
      <c r="HC114" s="336"/>
      <c r="HD114" s="336"/>
      <c r="HE114" s="336"/>
      <c r="HF114" s="336"/>
      <c r="HG114" s="336"/>
      <c r="HH114" s="336"/>
      <c r="HI114" s="336"/>
      <c r="HJ114" s="336"/>
      <c r="HK114" s="336"/>
      <c r="HL114" s="336"/>
      <c r="HM114" s="336"/>
      <c r="HN114" s="336"/>
      <c r="HO114" s="336"/>
      <c r="HP114" s="336"/>
      <c r="HQ114" s="336"/>
      <c r="HR114" s="336"/>
      <c r="HS114" s="336"/>
      <c r="HT114" s="336"/>
      <c r="HU114" s="336"/>
      <c r="HV114" s="336"/>
      <c r="HW114" s="336"/>
      <c r="HX114" s="336"/>
      <c r="HY114" s="336"/>
      <c r="HZ114" s="336"/>
      <c r="IA114" s="336"/>
      <c r="IB114" s="336"/>
      <c r="IC114" s="336"/>
      <c r="ID114" s="336"/>
      <c r="IE114" s="336"/>
      <c r="IF114" s="336"/>
      <c r="IG114" s="336"/>
      <c r="IH114" s="336"/>
      <c r="II114" s="336"/>
      <c r="IJ114" s="336"/>
      <c r="IK114" s="336"/>
      <c r="IL114" s="336"/>
      <c r="IM114" s="336"/>
      <c r="IN114" s="336"/>
      <c r="IO114" s="336"/>
      <c r="IP114" s="336"/>
    </row>
    <row r="115" spans="1:250" s="49" customFormat="1" ht="18" customHeight="1" x14ac:dyDescent="0.2">
      <c r="A115"/>
      <c r="B115"/>
      <c r="C115" s="336"/>
      <c r="D115"/>
      <c r="E115"/>
      <c r="F115"/>
      <c r="G115"/>
      <c r="H115"/>
      <c r="I115" s="4"/>
      <c r="J115" s="4"/>
      <c r="K115" s="4"/>
      <c r="L115" s="4"/>
      <c r="M115"/>
      <c r="N115" s="336"/>
      <c r="O115" s="336"/>
      <c r="P115" s="336"/>
      <c r="Q115" s="336"/>
      <c r="R115" s="336"/>
      <c r="S115" s="336"/>
      <c r="T115" s="336"/>
      <c r="U115" s="336"/>
      <c r="V115" s="336"/>
      <c r="W115" s="336"/>
      <c r="X115" s="336"/>
      <c r="Y115" s="336"/>
      <c r="Z115" s="336"/>
      <c r="AA115" s="336"/>
      <c r="AB115" s="336"/>
      <c r="AC115" s="336"/>
      <c r="AD115" s="336"/>
      <c r="AE115" s="336"/>
      <c r="AF115" s="336"/>
      <c r="AG115" s="336"/>
      <c r="AH115" s="336"/>
      <c r="AI115" s="336"/>
      <c r="AJ115" s="336"/>
      <c r="AK115" s="336"/>
      <c r="AL115" s="336"/>
      <c r="AM115" s="336"/>
      <c r="AN115" s="336"/>
      <c r="AO115" s="336"/>
      <c r="AP115" s="336"/>
      <c r="AQ115" s="336"/>
      <c r="AR115" s="336"/>
      <c r="AS115" s="336"/>
      <c r="AT115" s="336"/>
      <c r="AU115" s="336"/>
      <c r="AV115" s="336"/>
      <c r="AW115" s="336"/>
      <c r="AX115" s="336"/>
      <c r="AY115" s="336"/>
      <c r="AZ115" s="336"/>
      <c r="BA115" s="336"/>
      <c r="BB115" s="336"/>
      <c r="BC115" s="336"/>
      <c r="BD115" s="336"/>
      <c r="BE115" s="336"/>
      <c r="BF115" s="336"/>
      <c r="BG115" s="336"/>
      <c r="BH115" s="336"/>
      <c r="BI115" s="336"/>
      <c r="BJ115" s="336"/>
      <c r="BK115" s="336"/>
      <c r="BL115" s="336"/>
      <c r="BM115" s="336"/>
      <c r="BN115" s="336"/>
      <c r="BO115" s="336"/>
      <c r="BP115" s="336"/>
      <c r="BQ115" s="336"/>
      <c r="BR115" s="336"/>
      <c r="BS115" s="336"/>
      <c r="BT115" s="336"/>
      <c r="BU115" s="336"/>
      <c r="BV115" s="336"/>
      <c r="BW115" s="336"/>
      <c r="BX115" s="336"/>
      <c r="BY115" s="336"/>
      <c r="BZ115" s="336"/>
      <c r="CA115" s="336"/>
      <c r="CB115" s="336"/>
      <c r="CC115" s="336"/>
      <c r="CD115" s="336"/>
      <c r="CE115" s="336"/>
      <c r="CF115" s="336"/>
      <c r="CG115" s="336"/>
      <c r="CH115" s="336"/>
      <c r="CI115" s="336"/>
      <c r="CJ115" s="336"/>
      <c r="CK115" s="336"/>
      <c r="CL115" s="336"/>
      <c r="CM115" s="336"/>
      <c r="CN115" s="336"/>
      <c r="CO115" s="336"/>
      <c r="CP115" s="336"/>
      <c r="CQ115" s="336"/>
      <c r="CR115" s="336"/>
      <c r="CS115" s="336"/>
      <c r="CT115" s="336"/>
      <c r="CU115" s="336"/>
      <c r="CV115" s="336"/>
      <c r="CW115" s="336"/>
      <c r="CX115" s="336"/>
      <c r="CY115" s="336"/>
      <c r="CZ115" s="336"/>
      <c r="DA115" s="336"/>
      <c r="DB115" s="336"/>
      <c r="DC115" s="336"/>
      <c r="DD115" s="336"/>
      <c r="DE115" s="336"/>
      <c r="DF115" s="336"/>
      <c r="DG115" s="336"/>
      <c r="DH115" s="336"/>
      <c r="DI115" s="336"/>
      <c r="DJ115" s="336"/>
      <c r="DK115" s="336"/>
      <c r="DL115" s="336"/>
      <c r="DM115" s="336"/>
      <c r="DN115" s="336"/>
      <c r="DO115" s="336"/>
      <c r="DP115" s="336"/>
      <c r="DQ115" s="336"/>
      <c r="DR115" s="336"/>
      <c r="DS115" s="336"/>
      <c r="DT115" s="336"/>
      <c r="DU115" s="336"/>
      <c r="DV115" s="336"/>
      <c r="DW115" s="336"/>
      <c r="DX115" s="336"/>
      <c r="DY115" s="336"/>
      <c r="DZ115" s="336"/>
      <c r="EA115" s="336"/>
      <c r="EB115" s="336"/>
      <c r="EC115" s="336"/>
      <c r="ED115" s="336"/>
      <c r="EE115" s="336"/>
      <c r="EF115" s="336"/>
      <c r="EG115" s="336"/>
      <c r="EH115" s="336"/>
      <c r="EI115" s="336"/>
      <c r="EJ115" s="336"/>
      <c r="EK115" s="336"/>
      <c r="EL115" s="336"/>
      <c r="EM115" s="336"/>
      <c r="EN115" s="336"/>
      <c r="EO115" s="336"/>
      <c r="EP115" s="336"/>
      <c r="EQ115" s="336"/>
      <c r="ER115" s="336"/>
      <c r="ES115" s="336"/>
      <c r="ET115" s="336"/>
      <c r="EU115" s="336"/>
      <c r="EV115" s="336"/>
      <c r="EW115" s="336"/>
      <c r="EX115" s="336"/>
      <c r="EY115" s="336"/>
      <c r="EZ115" s="336"/>
      <c r="FA115" s="336"/>
      <c r="FB115" s="336"/>
      <c r="FC115" s="336"/>
      <c r="FD115" s="336"/>
      <c r="FE115" s="336"/>
      <c r="FF115" s="336"/>
      <c r="FG115" s="336"/>
      <c r="FH115" s="336"/>
      <c r="FI115" s="336"/>
      <c r="FJ115" s="336"/>
      <c r="FK115" s="336"/>
      <c r="FL115" s="336"/>
      <c r="FM115" s="336"/>
      <c r="FN115" s="336"/>
      <c r="FO115" s="336"/>
      <c r="FP115" s="336"/>
      <c r="FQ115" s="336"/>
      <c r="FR115" s="336"/>
      <c r="FS115" s="336"/>
      <c r="FT115" s="336"/>
      <c r="FU115" s="336"/>
      <c r="FV115" s="336"/>
      <c r="FW115" s="336"/>
      <c r="FX115" s="336"/>
      <c r="FY115" s="336"/>
      <c r="FZ115" s="336"/>
      <c r="GA115" s="336"/>
      <c r="GB115" s="336"/>
      <c r="GC115" s="336"/>
      <c r="GD115" s="336"/>
      <c r="GE115" s="336"/>
      <c r="GF115" s="336"/>
      <c r="GG115" s="336"/>
      <c r="GH115" s="336"/>
      <c r="GI115" s="336"/>
      <c r="GJ115" s="336"/>
      <c r="GK115" s="336"/>
      <c r="GL115" s="336"/>
      <c r="GM115" s="336"/>
      <c r="GN115" s="336"/>
      <c r="GO115" s="336"/>
      <c r="GP115" s="336"/>
      <c r="GQ115" s="336"/>
      <c r="GR115" s="336"/>
      <c r="GS115" s="336"/>
      <c r="GT115" s="336"/>
      <c r="GU115" s="336"/>
      <c r="GV115" s="336"/>
      <c r="GW115" s="336"/>
      <c r="GX115" s="336"/>
      <c r="GY115" s="336"/>
      <c r="GZ115" s="336"/>
      <c r="HA115" s="336"/>
      <c r="HB115" s="336"/>
      <c r="HC115" s="336"/>
      <c r="HD115" s="336"/>
      <c r="HE115" s="336"/>
      <c r="HF115" s="336"/>
      <c r="HG115" s="336"/>
      <c r="HH115" s="336"/>
      <c r="HI115" s="336"/>
      <c r="HJ115" s="336"/>
      <c r="HK115" s="336"/>
      <c r="HL115" s="336"/>
      <c r="HM115" s="336"/>
      <c r="HN115" s="336"/>
      <c r="HO115" s="336"/>
      <c r="HP115" s="336"/>
      <c r="HQ115" s="336"/>
      <c r="HR115" s="336"/>
      <c r="HS115" s="336"/>
      <c r="HT115" s="336"/>
      <c r="HU115" s="336"/>
      <c r="HV115" s="336"/>
      <c r="HW115" s="336"/>
      <c r="HX115" s="336"/>
      <c r="HY115" s="336"/>
      <c r="HZ115" s="336"/>
      <c r="IA115" s="336"/>
      <c r="IB115" s="336"/>
      <c r="IC115" s="336"/>
      <c r="ID115" s="336"/>
      <c r="IE115" s="336"/>
      <c r="IF115" s="336"/>
      <c r="IG115" s="336"/>
      <c r="IH115" s="336"/>
      <c r="II115" s="336"/>
      <c r="IJ115" s="336"/>
      <c r="IK115" s="336"/>
      <c r="IL115" s="336"/>
      <c r="IM115" s="336"/>
      <c r="IN115" s="336"/>
      <c r="IO115" s="336"/>
      <c r="IP115" s="336"/>
    </row>
    <row r="116" spans="1:250" s="49" customFormat="1" ht="27.75" customHeight="1" x14ac:dyDescent="0.2">
      <c r="A116" s="3872" t="s">
        <v>2864</v>
      </c>
      <c r="B116" s="3872" t="s">
        <v>2865</v>
      </c>
      <c r="C116" s="3872" t="s">
        <v>1212</v>
      </c>
      <c r="D116" s="3863" t="s">
        <v>2866</v>
      </c>
      <c r="E116" s="3864"/>
      <c r="F116" s="3848" t="s">
        <v>3430</v>
      </c>
      <c r="G116" s="4036"/>
      <c r="H116" s="3841" t="s">
        <v>3434</v>
      </c>
      <c r="I116" s="3841"/>
      <c r="J116" s="3872" t="s">
        <v>1211</v>
      </c>
      <c r="K116" s="4103" t="s">
        <v>2872</v>
      </c>
      <c r="L116" s="4140" t="s">
        <v>1207</v>
      </c>
      <c r="M116" s="4103" t="s">
        <v>2873</v>
      </c>
      <c r="N116" s="336"/>
      <c r="O116" s="336"/>
      <c r="P116" s="336"/>
      <c r="Q116" s="336"/>
      <c r="R116" s="336"/>
      <c r="S116" s="336"/>
      <c r="T116" s="336"/>
      <c r="U116" s="336"/>
      <c r="V116" s="336"/>
      <c r="W116" s="336"/>
      <c r="X116" s="336"/>
      <c r="Y116" s="336"/>
      <c r="Z116" s="336"/>
      <c r="AA116" s="336"/>
      <c r="AB116" s="336"/>
      <c r="AC116" s="336"/>
      <c r="AD116" s="336"/>
      <c r="AE116" s="336"/>
      <c r="AF116" s="336"/>
      <c r="AG116" s="336"/>
      <c r="AH116" s="336"/>
      <c r="AI116" s="336"/>
      <c r="AJ116" s="336"/>
      <c r="AK116" s="336"/>
      <c r="AL116" s="336"/>
      <c r="AM116" s="336"/>
      <c r="AN116" s="336"/>
      <c r="AO116" s="336"/>
      <c r="AP116" s="336"/>
      <c r="AQ116" s="336"/>
      <c r="AR116" s="336"/>
      <c r="AS116" s="336"/>
      <c r="AT116" s="336"/>
      <c r="AU116" s="336"/>
      <c r="AV116" s="336"/>
      <c r="AW116" s="336"/>
      <c r="AX116" s="336"/>
      <c r="AY116" s="336"/>
      <c r="AZ116" s="336"/>
      <c r="BA116" s="336"/>
      <c r="BB116" s="336"/>
      <c r="BC116" s="336"/>
      <c r="BD116" s="336"/>
      <c r="BE116" s="336"/>
      <c r="BF116" s="336"/>
      <c r="BG116" s="336"/>
      <c r="BH116" s="336"/>
      <c r="BI116" s="336"/>
      <c r="BJ116" s="336"/>
      <c r="BK116" s="336"/>
      <c r="BL116" s="336"/>
      <c r="BM116" s="336"/>
      <c r="BN116" s="336"/>
      <c r="BO116" s="336"/>
      <c r="BP116" s="336"/>
      <c r="BQ116" s="336"/>
      <c r="BR116" s="336"/>
      <c r="BS116" s="336"/>
      <c r="BT116" s="336"/>
      <c r="BU116" s="336"/>
      <c r="BV116" s="336"/>
      <c r="BW116" s="336"/>
      <c r="BX116" s="336"/>
      <c r="BY116" s="336"/>
      <c r="BZ116" s="336"/>
      <c r="CA116" s="336"/>
      <c r="CB116" s="336"/>
      <c r="CC116" s="336"/>
      <c r="CD116" s="336"/>
      <c r="CE116" s="336"/>
      <c r="CF116" s="336"/>
      <c r="CG116" s="336"/>
      <c r="CH116" s="336"/>
      <c r="CI116" s="336"/>
      <c r="CJ116" s="336"/>
      <c r="CK116" s="336"/>
      <c r="CL116" s="336"/>
      <c r="CM116" s="336"/>
      <c r="CN116" s="336"/>
      <c r="CO116" s="336"/>
      <c r="CP116" s="336"/>
      <c r="CQ116" s="336"/>
      <c r="CR116" s="336"/>
      <c r="CS116" s="336"/>
      <c r="CT116" s="336"/>
      <c r="CU116" s="336"/>
      <c r="CV116" s="336"/>
      <c r="CW116" s="336"/>
      <c r="CX116" s="336"/>
      <c r="CY116" s="336"/>
      <c r="CZ116" s="336"/>
      <c r="DA116" s="336"/>
      <c r="DB116" s="336"/>
      <c r="DC116" s="336"/>
      <c r="DD116" s="336"/>
      <c r="DE116" s="336"/>
      <c r="DF116" s="336"/>
      <c r="DG116" s="336"/>
      <c r="DH116" s="336"/>
      <c r="DI116" s="336"/>
      <c r="DJ116" s="336"/>
      <c r="DK116" s="336"/>
      <c r="DL116" s="336"/>
      <c r="DM116" s="336"/>
      <c r="DN116" s="336"/>
      <c r="DO116" s="336"/>
      <c r="DP116" s="336"/>
      <c r="DQ116" s="336"/>
      <c r="DR116" s="336"/>
      <c r="DS116" s="336"/>
      <c r="DT116" s="336"/>
      <c r="DU116" s="336"/>
      <c r="DV116" s="336"/>
      <c r="DW116" s="336"/>
      <c r="DX116" s="336"/>
      <c r="DY116" s="336"/>
      <c r="DZ116" s="336"/>
      <c r="EA116" s="336"/>
      <c r="EB116" s="336"/>
      <c r="EC116" s="336"/>
      <c r="ED116" s="336"/>
      <c r="EE116" s="336"/>
      <c r="EF116" s="336"/>
      <c r="EG116" s="336"/>
      <c r="EH116" s="336"/>
      <c r="EI116" s="336"/>
      <c r="EJ116" s="336"/>
      <c r="EK116" s="336"/>
      <c r="EL116" s="336"/>
      <c r="EM116" s="336"/>
      <c r="EN116" s="336"/>
      <c r="EO116" s="336"/>
      <c r="EP116" s="336"/>
      <c r="EQ116" s="336"/>
      <c r="ER116" s="336"/>
      <c r="ES116" s="336"/>
      <c r="ET116" s="336"/>
      <c r="EU116" s="336"/>
      <c r="EV116" s="336"/>
      <c r="EW116" s="336"/>
      <c r="EX116" s="336"/>
      <c r="EY116" s="336"/>
      <c r="EZ116" s="336"/>
      <c r="FA116" s="336"/>
      <c r="FB116" s="336"/>
      <c r="FC116" s="336"/>
      <c r="FD116" s="336"/>
      <c r="FE116" s="336"/>
      <c r="FF116" s="336"/>
      <c r="FG116" s="336"/>
      <c r="FH116" s="336"/>
      <c r="FI116" s="336"/>
      <c r="FJ116" s="336"/>
      <c r="FK116" s="336"/>
      <c r="FL116" s="336"/>
      <c r="FM116" s="336"/>
      <c r="FN116" s="336"/>
      <c r="FO116" s="336"/>
      <c r="FP116" s="336"/>
      <c r="FQ116" s="336"/>
      <c r="FR116" s="336"/>
      <c r="FS116" s="336"/>
      <c r="FT116" s="336"/>
      <c r="FU116" s="336"/>
      <c r="FV116" s="336"/>
      <c r="FW116" s="336"/>
      <c r="FX116" s="336"/>
      <c r="FY116" s="336"/>
      <c r="FZ116" s="336"/>
      <c r="GA116" s="336"/>
      <c r="GB116" s="336"/>
      <c r="GC116" s="336"/>
      <c r="GD116" s="336"/>
      <c r="GE116" s="336"/>
      <c r="GF116" s="336"/>
      <c r="GG116" s="336"/>
      <c r="GH116" s="336"/>
      <c r="GI116" s="336"/>
      <c r="GJ116" s="336"/>
      <c r="GK116" s="336"/>
      <c r="GL116" s="336"/>
      <c r="GM116" s="336"/>
      <c r="GN116" s="336"/>
      <c r="GO116" s="336"/>
      <c r="GP116" s="336"/>
      <c r="GQ116" s="336"/>
      <c r="GR116" s="336"/>
      <c r="GS116" s="336"/>
      <c r="GT116" s="336"/>
      <c r="GU116" s="336"/>
      <c r="GV116" s="336"/>
      <c r="GW116" s="336"/>
      <c r="GX116" s="336"/>
      <c r="GY116" s="336"/>
      <c r="GZ116" s="336"/>
      <c r="HA116" s="336"/>
      <c r="HB116" s="336"/>
      <c r="HC116" s="336"/>
      <c r="HD116" s="336"/>
      <c r="HE116" s="336"/>
      <c r="HF116" s="336"/>
      <c r="HG116" s="336"/>
      <c r="HH116" s="336"/>
      <c r="HI116" s="336"/>
      <c r="HJ116" s="336"/>
      <c r="HK116" s="336"/>
      <c r="HL116" s="336"/>
      <c r="HM116" s="336"/>
      <c r="HN116" s="336"/>
      <c r="HO116" s="336"/>
      <c r="HP116" s="336"/>
      <c r="HQ116" s="336"/>
      <c r="HR116" s="336"/>
      <c r="HS116" s="336"/>
      <c r="HT116" s="336"/>
      <c r="HU116" s="336"/>
      <c r="HV116" s="336"/>
      <c r="HW116" s="336"/>
      <c r="HX116" s="336"/>
      <c r="HY116" s="336"/>
      <c r="HZ116" s="336"/>
      <c r="IA116" s="336"/>
      <c r="IB116" s="336"/>
      <c r="IC116" s="336"/>
      <c r="ID116" s="336"/>
      <c r="IE116" s="336"/>
      <c r="IF116" s="336"/>
      <c r="IG116" s="336"/>
      <c r="IH116" s="336"/>
      <c r="II116" s="336"/>
      <c r="IJ116" s="336"/>
      <c r="IK116" s="336"/>
      <c r="IL116" s="336"/>
      <c r="IM116" s="336"/>
      <c r="IN116" s="336"/>
      <c r="IO116" s="336"/>
      <c r="IP116" s="336"/>
    </row>
    <row r="117" spans="1:250" s="49" customFormat="1" ht="15.75" customHeight="1" x14ac:dyDescent="0.2">
      <c r="A117" s="3873"/>
      <c r="B117" s="3873"/>
      <c r="C117" s="3873"/>
      <c r="D117" s="6" t="s">
        <v>2867</v>
      </c>
      <c r="E117" s="6" t="s">
        <v>2868</v>
      </c>
      <c r="F117" s="6" t="s">
        <v>2870</v>
      </c>
      <c r="G117" s="6" t="s">
        <v>2871</v>
      </c>
      <c r="H117" s="325" t="s">
        <v>3216</v>
      </c>
      <c r="I117" s="325" t="s">
        <v>3217</v>
      </c>
      <c r="J117" s="3873"/>
      <c r="K117" s="3876"/>
      <c r="L117" s="4141"/>
      <c r="M117" s="3876"/>
      <c r="N117" s="336"/>
      <c r="O117" s="336"/>
      <c r="P117" s="336"/>
      <c r="Q117" s="336"/>
      <c r="R117" s="336"/>
      <c r="S117" s="336"/>
      <c r="T117" s="336"/>
      <c r="U117" s="336"/>
      <c r="V117" s="336"/>
      <c r="W117" s="336"/>
      <c r="X117" s="336"/>
      <c r="Y117" s="336"/>
      <c r="Z117" s="336"/>
      <c r="AA117" s="336"/>
      <c r="AB117" s="336"/>
      <c r="AC117" s="336"/>
      <c r="AD117" s="336"/>
      <c r="AE117" s="336"/>
      <c r="AF117" s="336"/>
      <c r="AG117" s="336"/>
      <c r="AH117" s="336"/>
      <c r="AI117" s="336"/>
      <c r="AJ117" s="336"/>
      <c r="AK117" s="336"/>
      <c r="AL117" s="336"/>
      <c r="AM117" s="336"/>
      <c r="AN117" s="336"/>
      <c r="AO117" s="336"/>
      <c r="AP117" s="336"/>
      <c r="AQ117" s="336"/>
      <c r="AR117" s="336"/>
      <c r="AS117" s="336"/>
      <c r="AT117" s="336"/>
      <c r="AU117" s="336"/>
      <c r="AV117" s="336"/>
      <c r="AW117" s="336"/>
      <c r="AX117" s="336"/>
      <c r="AY117" s="336"/>
      <c r="AZ117" s="336"/>
      <c r="BA117" s="336"/>
      <c r="BB117" s="336"/>
      <c r="BC117" s="336"/>
      <c r="BD117" s="336"/>
      <c r="BE117" s="336"/>
      <c r="BF117" s="336"/>
      <c r="BG117" s="336"/>
      <c r="BH117" s="336"/>
      <c r="BI117" s="336"/>
      <c r="BJ117" s="336"/>
      <c r="BK117" s="336"/>
      <c r="BL117" s="336"/>
      <c r="BM117" s="336"/>
      <c r="BN117" s="336"/>
      <c r="BO117" s="336"/>
      <c r="BP117" s="336"/>
      <c r="BQ117" s="336"/>
      <c r="BR117" s="336"/>
      <c r="BS117" s="336"/>
      <c r="BT117" s="336"/>
      <c r="BU117" s="336"/>
      <c r="BV117" s="336"/>
      <c r="BW117" s="336"/>
      <c r="BX117" s="336"/>
      <c r="BY117" s="336"/>
      <c r="BZ117" s="336"/>
      <c r="CA117" s="336"/>
      <c r="CB117" s="336"/>
      <c r="CC117" s="336"/>
      <c r="CD117" s="336"/>
      <c r="CE117" s="336"/>
      <c r="CF117" s="336"/>
      <c r="CG117" s="336"/>
      <c r="CH117" s="336"/>
      <c r="CI117" s="336"/>
      <c r="CJ117" s="336"/>
      <c r="CK117" s="336"/>
      <c r="CL117" s="336"/>
      <c r="CM117" s="336"/>
      <c r="CN117" s="336"/>
      <c r="CO117" s="336"/>
      <c r="CP117" s="336"/>
      <c r="CQ117" s="336"/>
      <c r="CR117" s="336"/>
      <c r="CS117" s="336"/>
      <c r="CT117" s="336"/>
      <c r="CU117" s="336"/>
      <c r="CV117" s="336"/>
      <c r="CW117" s="336"/>
      <c r="CX117" s="336"/>
      <c r="CY117" s="336"/>
      <c r="CZ117" s="336"/>
      <c r="DA117" s="336"/>
      <c r="DB117" s="336"/>
      <c r="DC117" s="336"/>
      <c r="DD117" s="336"/>
      <c r="DE117" s="336"/>
      <c r="DF117" s="336"/>
      <c r="DG117" s="336"/>
      <c r="DH117" s="336"/>
      <c r="DI117" s="336"/>
      <c r="DJ117" s="336"/>
      <c r="DK117" s="336"/>
      <c r="DL117" s="336"/>
      <c r="DM117" s="336"/>
      <c r="DN117" s="336"/>
      <c r="DO117" s="336"/>
      <c r="DP117" s="336"/>
      <c r="DQ117" s="336"/>
      <c r="DR117" s="336"/>
      <c r="DS117" s="336"/>
      <c r="DT117" s="336"/>
      <c r="DU117" s="336"/>
      <c r="DV117" s="336"/>
      <c r="DW117" s="336"/>
      <c r="DX117" s="336"/>
      <c r="DY117" s="336"/>
      <c r="DZ117" s="336"/>
      <c r="EA117" s="336"/>
      <c r="EB117" s="336"/>
      <c r="EC117" s="336"/>
      <c r="ED117" s="336"/>
      <c r="EE117" s="336"/>
      <c r="EF117" s="336"/>
      <c r="EG117" s="336"/>
      <c r="EH117" s="336"/>
      <c r="EI117" s="336"/>
      <c r="EJ117" s="336"/>
      <c r="EK117" s="336"/>
      <c r="EL117" s="336"/>
      <c r="EM117" s="336"/>
      <c r="EN117" s="336"/>
      <c r="EO117" s="336"/>
      <c r="EP117" s="336"/>
      <c r="EQ117" s="336"/>
      <c r="ER117" s="336"/>
      <c r="ES117" s="336"/>
      <c r="ET117" s="336"/>
      <c r="EU117" s="336"/>
      <c r="EV117" s="336"/>
      <c r="EW117" s="336"/>
      <c r="EX117" s="336"/>
      <c r="EY117" s="336"/>
      <c r="EZ117" s="336"/>
      <c r="FA117" s="336"/>
      <c r="FB117" s="336"/>
      <c r="FC117" s="336"/>
      <c r="FD117" s="336"/>
      <c r="FE117" s="336"/>
      <c r="FF117" s="336"/>
      <c r="FG117" s="336"/>
      <c r="FH117" s="336"/>
      <c r="FI117" s="336"/>
      <c r="FJ117" s="336"/>
      <c r="FK117" s="336"/>
      <c r="FL117" s="336"/>
      <c r="FM117" s="336"/>
      <c r="FN117" s="336"/>
      <c r="FO117" s="336"/>
      <c r="FP117" s="336"/>
      <c r="FQ117" s="336"/>
      <c r="FR117" s="336"/>
      <c r="FS117" s="336"/>
      <c r="FT117" s="336"/>
      <c r="FU117" s="336"/>
      <c r="FV117" s="336"/>
      <c r="FW117" s="336"/>
      <c r="FX117" s="336"/>
      <c r="FY117" s="336"/>
      <c r="FZ117" s="336"/>
      <c r="GA117" s="336"/>
      <c r="GB117" s="336"/>
      <c r="GC117" s="336"/>
      <c r="GD117" s="336"/>
      <c r="GE117" s="336"/>
      <c r="GF117" s="336"/>
      <c r="GG117" s="336"/>
      <c r="GH117" s="336"/>
      <c r="GI117" s="336"/>
      <c r="GJ117" s="336"/>
      <c r="GK117" s="336"/>
      <c r="GL117" s="336"/>
      <c r="GM117" s="336"/>
      <c r="GN117" s="336"/>
      <c r="GO117" s="336"/>
      <c r="GP117" s="336"/>
      <c r="GQ117" s="336"/>
      <c r="GR117" s="336"/>
      <c r="GS117" s="336"/>
      <c r="GT117" s="336"/>
      <c r="GU117" s="336"/>
      <c r="GV117" s="336"/>
      <c r="GW117" s="336"/>
      <c r="GX117" s="336"/>
      <c r="GY117" s="336"/>
      <c r="GZ117" s="336"/>
      <c r="HA117" s="336"/>
      <c r="HB117" s="336"/>
      <c r="HC117" s="336"/>
      <c r="HD117" s="336"/>
      <c r="HE117" s="336"/>
      <c r="HF117" s="336"/>
      <c r="HG117" s="336"/>
      <c r="HH117" s="336"/>
      <c r="HI117" s="336"/>
      <c r="HJ117" s="336"/>
      <c r="HK117" s="336"/>
      <c r="HL117" s="336"/>
      <c r="HM117" s="336"/>
      <c r="HN117" s="336"/>
      <c r="HO117" s="336"/>
      <c r="HP117" s="336"/>
      <c r="HQ117" s="336"/>
      <c r="HR117" s="336"/>
      <c r="HS117" s="336"/>
      <c r="HT117" s="336"/>
      <c r="HU117" s="336"/>
      <c r="HV117" s="336"/>
      <c r="HW117" s="336"/>
      <c r="HX117" s="336"/>
      <c r="HY117" s="336"/>
      <c r="HZ117" s="336"/>
      <c r="IA117" s="336"/>
      <c r="IB117" s="336"/>
      <c r="IC117" s="336"/>
      <c r="ID117" s="336"/>
      <c r="IE117" s="336"/>
      <c r="IF117" s="336"/>
      <c r="IG117" s="336"/>
      <c r="IH117" s="336"/>
      <c r="II117" s="336"/>
      <c r="IJ117" s="336"/>
      <c r="IK117" s="336"/>
      <c r="IL117" s="336"/>
      <c r="IM117" s="336"/>
      <c r="IN117" s="336"/>
      <c r="IO117" s="336"/>
      <c r="IP117" s="336"/>
    </row>
    <row r="118" spans="1:250" s="49" customFormat="1" ht="17.25" customHeight="1" x14ac:dyDescent="0.2">
      <c r="F118" s="3969">
        <v>234</v>
      </c>
      <c r="G118" s="3969">
        <v>6</v>
      </c>
      <c r="N118" s="336"/>
      <c r="O118" s="336"/>
      <c r="P118" s="336"/>
      <c r="Q118" s="336"/>
      <c r="R118" s="336"/>
      <c r="S118" s="336"/>
      <c r="T118" s="336"/>
      <c r="U118" s="336"/>
      <c r="V118" s="336"/>
      <c r="W118" s="336"/>
      <c r="X118" s="336"/>
      <c r="Y118" s="336"/>
      <c r="Z118" s="336"/>
      <c r="AA118" s="336"/>
      <c r="AB118" s="336"/>
      <c r="AC118" s="336"/>
      <c r="AD118" s="336"/>
      <c r="AE118" s="336"/>
      <c r="AF118" s="336"/>
      <c r="AG118" s="336"/>
      <c r="AH118" s="336"/>
      <c r="AI118" s="336"/>
      <c r="AJ118" s="336"/>
      <c r="AK118" s="336"/>
      <c r="AL118" s="336"/>
      <c r="AM118" s="336"/>
      <c r="AN118" s="336"/>
      <c r="AO118" s="336"/>
      <c r="AP118" s="336"/>
      <c r="AQ118" s="336"/>
      <c r="AR118" s="336"/>
      <c r="AS118" s="336"/>
      <c r="AT118" s="336"/>
      <c r="AU118" s="336"/>
      <c r="AV118" s="336"/>
      <c r="AW118" s="336"/>
      <c r="AX118" s="336"/>
      <c r="AY118" s="336"/>
      <c r="AZ118" s="336"/>
      <c r="BA118" s="336"/>
      <c r="BB118" s="336"/>
      <c r="BC118" s="336"/>
      <c r="BD118" s="336"/>
      <c r="BE118" s="336"/>
      <c r="BF118" s="336"/>
      <c r="BG118" s="336"/>
      <c r="BH118" s="336"/>
      <c r="BI118" s="336"/>
      <c r="BJ118" s="336"/>
      <c r="BK118" s="336"/>
      <c r="BL118" s="336"/>
      <c r="BM118" s="336"/>
      <c r="BN118" s="336"/>
      <c r="BO118" s="336"/>
      <c r="BP118" s="336"/>
      <c r="BQ118" s="336"/>
      <c r="BR118" s="336"/>
      <c r="BS118" s="336"/>
      <c r="BT118" s="336"/>
      <c r="BU118" s="336"/>
      <c r="BV118" s="336"/>
      <c r="BW118" s="336"/>
      <c r="BX118" s="336"/>
      <c r="BY118" s="336"/>
      <c r="BZ118" s="336"/>
      <c r="CA118" s="336"/>
      <c r="CB118" s="336"/>
      <c r="CC118" s="336"/>
      <c r="CD118" s="336"/>
      <c r="CE118" s="336"/>
      <c r="CF118" s="336"/>
      <c r="CG118" s="336"/>
      <c r="CH118" s="336"/>
      <c r="CI118" s="336"/>
      <c r="CJ118" s="336"/>
      <c r="CK118" s="336"/>
      <c r="CL118" s="336"/>
      <c r="CM118" s="336"/>
      <c r="CN118" s="336"/>
      <c r="CO118" s="336"/>
      <c r="CP118" s="336"/>
      <c r="CQ118" s="336"/>
      <c r="CR118" s="336"/>
      <c r="CS118" s="336"/>
      <c r="CT118" s="336"/>
      <c r="CU118" s="336"/>
      <c r="CV118" s="336"/>
      <c r="CW118" s="336"/>
      <c r="CX118" s="336"/>
      <c r="CY118" s="336"/>
      <c r="CZ118" s="336"/>
      <c r="DA118" s="336"/>
      <c r="DB118" s="336"/>
      <c r="DC118" s="336"/>
      <c r="DD118" s="336"/>
      <c r="DE118" s="336"/>
      <c r="DF118" s="336"/>
      <c r="DG118" s="336"/>
      <c r="DH118" s="336"/>
      <c r="DI118" s="336"/>
      <c r="DJ118" s="336"/>
      <c r="DK118" s="336"/>
      <c r="DL118" s="336"/>
      <c r="DM118" s="336"/>
      <c r="DN118" s="336"/>
      <c r="DO118" s="336"/>
      <c r="DP118" s="336"/>
      <c r="DQ118" s="336"/>
      <c r="DR118" s="336"/>
      <c r="DS118" s="336"/>
      <c r="DT118" s="336"/>
      <c r="DU118" s="336"/>
      <c r="DV118" s="336"/>
      <c r="DW118" s="336"/>
      <c r="DX118" s="336"/>
      <c r="DY118" s="336"/>
      <c r="DZ118" s="336"/>
      <c r="EA118" s="336"/>
      <c r="EB118" s="336"/>
      <c r="EC118" s="336"/>
      <c r="ED118" s="336"/>
      <c r="EE118" s="336"/>
      <c r="EF118" s="336"/>
      <c r="EG118" s="336"/>
      <c r="EH118" s="336"/>
      <c r="EI118" s="336"/>
      <c r="EJ118" s="336"/>
      <c r="EK118" s="336"/>
      <c r="EL118" s="336"/>
      <c r="EM118" s="336"/>
      <c r="EN118" s="336"/>
      <c r="EO118" s="336"/>
      <c r="EP118" s="336"/>
      <c r="EQ118" s="336"/>
      <c r="ER118" s="336"/>
      <c r="ES118" s="336"/>
      <c r="ET118" s="336"/>
      <c r="EU118" s="336"/>
      <c r="EV118" s="336"/>
      <c r="EW118" s="336"/>
      <c r="EX118" s="336"/>
      <c r="EY118" s="336"/>
      <c r="EZ118" s="336"/>
      <c r="FA118" s="336"/>
      <c r="FB118" s="336"/>
      <c r="FC118" s="336"/>
      <c r="FD118" s="336"/>
      <c r="FE118" s="336"/>
      <c r="FF118" s="336"/>
      <c r="FG118" s="336"/>
      <c r="FH118" s="336"/>
      <c r="FI118" s="336"/>
      <c r="FJ118" s="336"/>
      <c r="FK118" s="336"/>
      <c r="FL118" s="336"/>
      <c r="FM118" s="336"/>
      <c r="FN118" s="336"/>
      <c r="FO118" s="336"/>
      <c r="FP118" s="336"/>
      <c r="FQ118" s="336"/>
      <c r="FR118" s="336"/>
      <c r="FS118" s="336"/>
      <c r="FT118" s="336"/>
      <c r="FU118" s="336"/>
      <c r="FV118" s="336"/>
      <c r="FW118" s="336"/>
      <c r="FX118" s="336"/>
      <c r="FY118" s="336"/>
      <c r="FZ118" s="336"/>
      <c r="GA118" s="336"/>
      <c r="GB118" s="336"/>
      <c r="GC118" s="336"/>
      <c r="GD118" s="336"/>
      <c r="GE118" s="336"/>
      <c r="GF118" s="336"/>
      <c r="GG118" s="336"/>
      <c r="GH118" s="336"/>
      <c r="GI118" s="336"/>
      <c r="GJ118" s="336"/>
      <c r="GK118" s="336"/>
      <c r="GL118" s="336"/>
      <c r="GM118" s="336"/>
      <c r="GN118" s="336"/>
      <c r="GO118" s="336"/>
      <c r="GP118" s="336"/>
      <c r="GQ118" s="336"/>
      <c r="GR118" s="336"/>
      <c r="GS118" s="336"/>
      <c r="GT118" s="336"/>
      <c r="GU118" s="336"/>
      <c r="GV118" s="336"/>
      <c r="GW118" s="336"/>
      <c r="GX118" s="336"/>
      <c r="GY118" s="336"/>
      <c r="GZ118" s="336"/>
      <c r="HA118" s="336"/>
      <c r="HB118" s="336"/>
      <c r="HC118" s="336"/>
      <c r="HD118" s="336"/>
      <c r="HE118" s="336"/>
      <c r="HF118" s="336"/>
      <c r="HG118" s="336"/>
      <c r="HH118" s="336"/>
      <c r="HI118" s="336"/>
      <c r="HJ118" s="336"/>
      <c r="HK118" s="336"/>
      <c r="HL118" s="336"/>
      <c r="HM118" s="336"/>
      <c r="HN118" s="336"/>
      <c r="HO118" s="336"/>
      <c r="HP118" s="336"/>
      <c r="HQ118" s="336"/>
      <c r="HR118" s="336"/>
      <c r="HS118" s="336"/>
      <c r="HT118" s="336"/>
      <c r="HU118" s="336"/>
      <c r="HV118" s="336"/>
      <c r="HW118" s="336"/>
      <c r="HX118" s="336"/>
      <c r="HY118" s="336"/>
      <c r="HZ118" s="336"/>
      <c r="IA118" s="336"/>
      <c r="IB118" s="336"/>
      <c r="IC118" s="336"/>
      <c r="ID118" s="336"/>
      <c r="IE118" s="336"/>
      <c r="IF118" s="336"/>
      <c r="IG118" s="336"/>
      <c r="IH118" s="336"/>
      <c r="II118" s="336"/>
      <c r="IJ118" s="336"/>
      <c r="IK118" s="336"/>
      <c r="IL118" s="336"/>
      <c r="IM118" s="336"/>
      <c r="IN118" s="336"/>
      <c r="IO118" s="336"/>
      <c r="IP118" s="336"/>
    </row>
    <row r="119" spans="1:250" ht="24.75" customHeight="1" x14ac:dyDescent="0.2">
      <c r="A119" s="489"/>
      <c r="B119" s="489" t="s">
        <v>2343</v>
      </c>
      <c r="C119" s="490" t="s">
        <v>3463</v>
      </c>
      <c r="D119" s="491">
        <v>40176</v>
      </c>
      <c r="E119" s="491">
        <v>40273</v>
      </c>
      <c r="F119" s="3970"/>
      <c r="G119" s="3970"/>
      <c r="H119" s="489"/>
      <c r="I119" s="489"/>
      <c r="J119" s="489">
        <v>21</v>
      </c>
      <c r="K119" s="489" t="s">
        <v>621</v>
      </c>
      <c r="L119" s="489" t="s">
        <v>596</v>
      </c>
      <c r="M119" s="49" t="s">
        <v>1213</v>
      </c>
    </row>
    <row r="120" spans="1:250" ht="26.25" customHeight="1" x14ac:dyDescent="0.2">
      <c r="A120" s="49"/>
      <c r="B120" s="49" t="s">
        <v>2343</v>
      </c>
      <c r="C120" s="483" t="s">
        <v>644</v>
      </c>
      <c r="D120" s="484">
        <v>40176</v>
      </c>
      <c r="E120" s="484">
        <v>40391</v>
      </c>
      <c r="F120" s="3970"/>
      <c r="G120" s="3970"/>
      <c r="H120" s="49"/>
      <c r="I120" s="49"/>
      <c r="J120" s="49">
        <v>32</v>
      </c>
      <c r="K120" s="49" t="s">
        <v>621</v>
      </c>
      <c r="L120" s="49" t="s">
        <v>596</v>
      </c>
      <c r="M120" s="49"/>
    </row>
    <row r="121" spans="1:250" ht="25.5" customHeight="1" x14ac:dyDescent="0.2">
      <c r="A121" s="49"/>
      <c r="B121" s="49" t="s">
        <v>2343</v>
      </c>
      <c r="C121" s="483" t="s">
        <v>645</v>
      </c>
      <c r="D121" s="484">
        <v>40176</v>
      </c>
      <c r="E121" s="484">
        <v>40392</v>
      </c>
      <c r="F121" s="3971"/>
      <c r="G121" s="3971"/>
      <c r="H121" s="49"/>
      <c r="I121" s="49"/>
      <c r="J121" s="49">
        <v>34</v>
      </c>
      <c r="K121" s="49" t="s">
        <v>621</v>
      </c>
      <c r="L121" s="49" t="s">
        <v>596</v>
      </c>
      <c r="M121" s="489" t="s">
        <v>1213</v>
      </c>
    </row>
    <row r="122" spans="1:250" ht="24.75" customHeight="1" x14ac:dyDescent="0.2">
      <c r="A122" s="49"/>
      <c r="B122" s="49" t="s">
        <v>2343</v>
      </c>
      <c r="C122" s="483" t="s">
        <v>646</v>
      </c>
      <c r="D122" s="484">
        <v>40541</v>
      </c>
      <c r="E122" s="484">
        <v>40542</v>
      </c>
      <c r="F122" s="3969">
        <v>234</v>
      </c>
      <c r="G122" s="3969">
        <v>7</v>
      </c>
      <c r="H122" s="49"/>
      <c r="I122" s="49"/>
      <c r="J122" s="49">
        <v>43</v>
      </c>
      <c r="K122" s="49" t="s">
        <v>621</v>
      </c>
      <c r="L122" s="49" t="s">
        <v>596</v>
      </c>
      <c r="M122" s="49"/>
    </row>
    <row r="123" spans="1:250" ht="25.5" customHeight="1" x14ac:dyDescent="0.2">
      <c r="A123" s="49"/>
      <c r="B123" s="49" t="s">
        <v>2343</v>
      </c>
      <c r="C123" s="483" t="s">
        <v>647</v>
      </c>
      <c r="D123" s="484">
        <v>40176</v>
      </c>
      <c r="E123" s="484">
        <v>40391</v>
      </c>
      <c r="F123" s="3970"/>
      <c r="G123" s="3970"/>
      <c r="H123" s="49"/>
      <c r="I123" s="49"/>
      <c r="J123" s="49">
        <v>42</v>
      </c>
      <c r="K123" s="49" t="s">
        <v>621</v>
      </c>
      <c r="L123" s="49" t="s">
        <v>596</v>
      </c>
      <c r="M123" s="49"/>
    </row>
    <row r="124" spans="1:250" ht="27" customHeight="1" x14ac:dyDescent="0.2">
      <c r="A124" s="49"/>
      <c r="B124" s="49" t="s">
        <v>2343</v>
      </c>
      <c r="C124" s="483" t="s">
        <v>648</v>
      </c>
      <c r="D124" s="484">
        <v>40176</v>
      </c>
      <c r="E124" s="484">
        <v>40391</v>
      </c>
      <c r="F124" s="3970"/>
      <c r="G124" s="3970"/>
      <c r="H124" s="49"/>
      <c r="I124" s="49"/>
      <c r="J124" s="49">
        <v>34</v>
      </c>
      <c r="K124" s="49" t="s">
        <v>621</v>
      </c>
      <c r="L124" s="49" t="s">
        <v>596</v>
      </c>
      <c r="M124" s="49"/>
    </row>
    <row r="125" spans="1:250" ht="24.75" customHeight="1" x14ac:dyDescent="0.2">
      <c r="A125" s="49"/>
      <c r="B125" s="49" t="s">
        <v>2343</v>
      </c>
      <c r="C125" s="483" t="s">
        <v>649</v>
      </c>
      <c r="D125" s="484">
        <v>40176</v>
      </c>
      <c r="E125" s="484">
        <v>40391</v>
      </c>
      <c r="F125" s="3970"/>
      <c r="G125" s="3970"/>
      <c r="H125" s="49"/>
      <c r="I125" s="49"/>
      <c r="J125" s="49">
        <v>41</v>
      </c>
      <c r="K125" s="49" t="s">
        <v>621</v>
      </c>
      <c r="L125" s="49" t="s">
        <v>596</v>
      </c>
      <c r="M125" s="49"/>
    </row>
    <row r="126" spans="1:250" ht="24" customHeight="1" x14ac:dyDescent="0.2">
      <c r="A126" s="49"/>
      <c r="B126" s="49" t="s">
        <v>2343</v>
      </c>
      <c r="C126" s="483" t="s">
        <v>650</v>
      </c>
      <c r="D126" s="484">
        <v>40176</v>
      </c>
      <c r="E126" s="484">
        <v>40513</v>
      </c>
      <c r="F126" s="3970"/>
      <c r="G126" s="3970"/>
      <c r="H126" s="49"/>
      <c r="I126" s="49"/>
      <c r="J126" s="49">
        <v>32</v>
      </c>
      <c r="K126" s="49" t="s">
        <v>621</v>
      </c>
      <c r="L126" s="49" t="s">
        <v>596</v>
      </c>
      <c r="M126" s="49"/>
    </row>
    <row r="127" spans="1:250" ht="26.25" customHeight="1" x14ac:dyDescent="0.2">
      <c r="A127" s="49"/>
      <c r="B127" s="49" t="s">
        <v>2343</v>
      </c>
      <c r="C127" s="483" t="s">
        <v>651</v>
      </c>
      <c r="D127" s="484">
        <v>40176</v>
      </c>
      <c r="E127" s="484">
        <v>40391</v>
      </c>
      <c r="F127" s="3971"/>
      <c r="G127" s="3971"/>
      <c r="H127" s="49"/>
      <c r="I127" s="49"/>
      <c r="J127" s="49">
        <v>34</v>
      </c>
      <c r="K127" s="49" t="s">
        <v>621</v>
      </c>
      <c r="L127" s="49" t="s">
        <v>596</v>
      </c>
      <c r="M127" s="49" t="s">
        <v>1213</v>
      </c>
    </row>
    <row r="128" spans="1:250" x14ac:dyDescent="0.2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spans="1:13" x14ac:dyDescent="0.2">
      <c r="A129" s="36"/>
      <c r="B129" s="36"/>
      <c r="C129" s="36"/>
      <c r="D129" s="36"/>
      <c r="E129" s="36"/>
      <c r="F129" s="36"/>
      <c r="G129" s="36"/>
      <c r="H129" s="36"/>
      <c r="I129" s="36" t="s">
        <v>1213</v>
      </c>
      <c r="J129" s="36"/>
      <c r="K129" s="36"/>
      <c r="L129" s="36"/>
      <c r="M129" s="36"/>
    </row>
    <row r="130" spans="1:13" x14ac:dyDescent="0.2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spans="1:13" x14ac:dyDescent="0.2">
      <c r="A131" s="4"/>
      <c r="B131" s="105"/>
      <c r="C131" s="130"/>
      <c r="D131" s="38"/>
      <c r="E131" s="38"/>
      <c r="G131" s="4"/>
      <c r="H131" s="4"/>
      <c r="J131" s="4"/>
      <c r="K131" s="71"/>
      <c r="L131" s="71"/>
    </row>
    <row r="132" spans="1:13" x14ac:dyDescent="0.2">
      <c r="A132" s="3882"/>
      <c r="B132" s="3883"/>
      <c r="C132" s="3880" t="s">
        <v>2859</v>
      </c>
      <c r="D132" s="3998"/>
      <c r="E132" s="3998"/>
      <c r="F132" s="3998"/>
      <c r="G132" s="3998"/>
      <c r="H132" s="3998"/>
      <c r="I132" s="3998"/>
      <c r="J132" s="3998"/>
      <c r="K132" s="3999"/>
      <c r="L132" s="3946" t="s">
        <v>2858</v>
      </c>
      <c r="M132" s="3947"/>
    </row>
    <row r="133" spans="1:13" x14ac:dyDescent="0.2">
      <c r="A133" s="3884"/>
      <c r="B133" s="3885"/>
      <c r="C133" s="3914"/>
      <c r="D133" s="3893"/>
      <c r="E133" s="3893"/>
      <c r="F133" s="3893"/>
      <c r="G133" s="3893"/>
      <c r="H133" s="3893"/>
      <c r="I133" s="3893"/>
      <c r="J133" s="3893"/>
      <c r="K133" s="4000"/>
      <c r="L133" s="3948"/>
      <c r="M133" s="3949"/>
    </row>
    <row r="134" spans="1:13" x14ac:dyDescent="0.2">
      <c r="A134" s="3884"/>
      <c r="B134" s="3885"/>
      <c r="C134" s="3881"/>
      <c r="D134" s="4117"/>
      <c r="E134" s="4117"/>
      <c r="F134" s="4117"/>
      <c r="G134" s="4117"/>
      <c r="H134" s="4117"/>
      <c r="I134" s="4117"/>
      <c r="J134" s="4117"/>
      <c r="K134" s="3915"/>
      <c r="L134" s="4149"/>
      <c r="M134" s="4150"/>
    </row>
    <row r="135" spans="1:13" ht="12.75" customHeight="1" x14ac:dyDescent="0.2">
      <c r="A135" s="3884"/>
      <c r="B135" s="3885"/>
      <c r="C135" s="4118" t="s">
        <v>1209</v>
      </c>
      <c r="D135" s="4119"/>
      <c r="E135" s="4119"/>
      <c r="F135" s="4119"/>
      <c r="G135" s="4119"/>
      <c r="H135" s="4119"/>
      <c r="I135" s="4119"/>
      <c r="J135" s="4119"/>
      <c r="K135" s="4120"/>
      <c r="L135" s="3946" t="s">
        <v>1208</v>
      </c>
      <c r="M135" s="3947"/>
    </row>
    <row r="136" spans="1:13" ht="12.75" customHeight="1" x14ac:dyDescent="0.2">
      <c r="A136" s="3884"/>
      <c r="B136" s="3885"/>
      <c r="C136" s="4121"/>
      <c r="D136" s="4122"/>
      <c r="E136" s="4122"/>
      <c r="F136" s="4122"/>
      <c r="G136" s="4122"/>
      <c r="H136" s="4122"/>
      <c r="I136" s="4122"/>
      <c r="J136" s="4122"/>
      <c r="K136" s="4123"/>
      <c r="L136" s="3948"/>
      <c r="M136" s="3949"/>
    </row>
    <row r="137" spans="1:13" ht="12.75" customHeight="1" x14ac:dyDescent="0.2">
      <c r="A137" s="3886"/>
      <c r="B137" s="3887"/>
      <c r="C137" s="4124"/>
      <c r="D137" s="4125"/>
      <c r="E137" s="4125"/>
      <c r="F137" s="4125"/>
      <c r="G137" s="4125"/>
      <c r="H137" s="4125"/>
      <c r="I137" s="4125"/>
      <c r="J137" s="4125"/>
      <c r="K137" s="4126"/>
      <c r="L137" s="4149"/>
      <c r="M137" s="4150"/>
    </row>
    <row r="139" spans="1:13" x14ac:dyDescent="0.2">
      <c r="A139" t="s">
        <v>1231</v>
      </c>
      <c r="J139" s="17" t="s">
        <v>134</v>
      </c>
    </row>
    <row r="140" spans="1:13" x14ac:dyDescent="0.2">
      <c r="A140" s="17" t="s">
        <v>1090</v>
      </c>
    </row>
    <row r="141" spans="1:13" x14ac:dyDescent="0.2">
      <c r="A141" s="17" t="s">
        <v>1091</v>
      </c>
      <c r="J141" s="4137" t="s">
        <v>2863</v>
      </c>
      <c r="K141" s="4138"/>
      <c r="L141" s="4138"/>
      <c r="M141" s="4139"/>
    </row>
    <row r="142" spans="1:13" ht="22.5" x14ac:dyDescent="0.2">
      <c r="A142" t="s">
        <v>592</v>
      </c>
      <c r="J142" s="2" t="s">
        <v>2860</v>
      </c>
      <c r="K142" s="2" t="s">
        <v>2861</v>
      </c>
      <c r="L142" s="2" t="s">
        <v>2862</v>
      </c>
      <c r="M142" s="561" t="s">
        <v>135</v>
      </c>
    </row>
    <row r="143" spans="1:13" x14ac:dyDescent="0.2">
      <c r="J143" s="1">
        <v>2013</v>
      </c>
      <c r="K143" s="1">
        <v>4</v>
      </c>
      <c r="L143" s="1">
        <v>30</v>
      </c>
      <c r="M143" s="1">
        <v>4</v>
      </c>
    </row>
    <row r="144" spans="1:13" x14ac:dyDescent="0.2">
      <c r="I144" s="4"/>
      <c r="J144" s="4"/>
      <c r="K144" s="4"/>
      <c r="L144" s="4"/>
    </row>
    <row r="145" spans="1:13" ht="23.25" customHeight="1" x14ac:dyDescent="0.2">
      <c r="A145" s="3872" t="s">
        <v>2864</v>
      </c>
      <c r="B145" s="3872" t="s">
        <v>2865</v>
      </c>
      <c r="C145" s="3872" t="s">
        <v>1212</v>
      </c>
      <c r="D145" s="3863" t="s">
        <v>2866</v>
      </c>
      <c r="E145" s="3864"/>
      <c r="F145" s="3848" t="s">
        <v>3430</v>
      </c>
      <c r="G145" s="3849"/>
      <c r="H145" s="3841" t="s">
        <v>3434</v>
      </c>
      <c r="I145" s="3841"/>
      <c r="J145" s="3872" t="s">
        <v>1211</v>
      </c>
      <c r="K145" s="4103" t="s">
        <v>2872</v>
      </c>
      <c r="L145" s="4140" t="s">
        <v>1207</v>
      </c>
      <c r="M145" s="4103" t="s">
        <v>2873</v>
      </c>
    </row>
    <row r="146" spans="1:13" x14ac:dyDescent="0.2">
      <c r="A146" s="3873"/>
      <c r="B146" s="3873"/>
      <c r="C146" s="3873"/>
      <c r="D146" s="6" t="s">
        <v>2867</v>
      </c>
      <c r="E146" s="6" t="s">
        <v>2868</v>
      </c>
      <c r="F146" s="6" t="s">
        <v>2870</v>
      </c>
      <c r="G146" s="6" t="s">
        <v>2871</v>
      </c>
      <c r="H146" s="325" t="s">
        <v>3216</v>
      </c>
      <c r="I146" s="325" t="s">
        <v>3217</v>
      </c>
      <c r="J146" s="3873"/>
      <c r="K146" s="3876"/>
      <c r="L146" s="4141"/>
      <c r="M146" s="3876"/>
    </row>
    <row r="147" spans="1:13" x14ac:dyDescent="0.2">
      <c r="A147" s="1"/>
      <c r="B147" s="42"/>
      <c r="C147" s="220"/>
      <c r="D147" s="8"/>
      <c r="E147" s="8"/>
      <c r="F147" s="3854">
        <v>235</v>
      </c>
      <c r="G147" s="3854">
        <v>1</v>
      </c>
      <c r="H147" s="7"/>
      <c r="I147" s="7"/>
      <c r="J147" s="7"/>
      <c r="K147" s="1"/>
      <c r="L147" s="1"/>
      <c r="M147" s="11"/>
    </row>
    <row r="148" spans="1:13" ht="25.5" x14ac:dyDescent="0.2">
      <c r="A148" s="1"/>
      <c r="B148" s="49" t="s">
        <v>2343</v>
      </c>
      <c r="C148" s="483" t="s">
        <v>652</v>
      </c>
      <c r="D148" s="484">
        <v>40078</v>
      </c>
      <c r="E148" s="484">
        <v>40391</v>
      </c>
      <c r="F148" s="3855"/>
      <c r="G148" s="3855"/>
      <c r="H148" s="7"/>
      <c r="I148" s="7"/>
      <c r="J148" s="49">
        <v>39</v>
      </c>
      <c r="K148" s="49" t="s">
        <v>621</v>
      </c>
      <c r="L148" s="49" t="s">
        <v>596</v>
      </c>
      <c r="M148" s="7"/>
    </row>
    <row r="149" spans="1:13" ht="25.5" x14ac:dyDescent="0.2">
      <c r="A149" s="1"/>
      <c r="B149" s="49" t="s">
        <v>2343</v>
      </c>
      <c r="C149" s="483" t="s">
        <v>653</v>
      </c>
      <c r="D149" s="484">
        <v>40290</v>
      </c>
      <c r="E149" s="484">
        <v>40513</v>
      </c>
      <c r="F149" s="3855"/>
      <c r="G149" s="3855"/>
      <c r="H149" s="7"/>
      <c r="I149" s="7"/>
      <c r="J149" s="49">
        <v>24</v>
      </c>
      <c r="K149" s="49" t="s">
        <v>621</v>
      </c>
      <c r="L149" s="49" t="s">
        <v>596</v>
      </c>
      <c r="M149" s="7"/>
    </row>
    <row r="150" spans="1:13" ht="24" customHeight="1" x14ac:dyDescent="0.2">
      <c r="A150" s="1"/>
      <c r="B150" s="49" t="s">
        <v>2343</v>
      </c>
      <c r="C150" s="483" t="s">
        <v>654</v>
      </c>
      <c r="D150" s="484">
        <v>40175</v>
      </c>
      <c r="E150" s="484">
        <v>40391</v>
      </c>
      <c r="F150" s="3855"/>
      <c r="G150" s="3855"/>
      <c r="H150" s="7"/>
      <c r="I150" s="7"/>
      <c r="J150" s="49">
        <v>20</v>
      </c>
      <c r="K150" s="49" t="s">
        <v>621</v>
      </c>
      <c r="L150" s="49" t="s">
        <v>596</v>
      </c>
      <c r="M150" s="20"/>
    </row>
    <row r="151" spans="1:13" ht="25.5" x14ac:dyDescent="0.2">
      <c r="A151" s="1"/>
      <c r="B151" s="49" t="s">
        <v>2343</v>
      </c>
      <c r="C151" s="483" t="s">
        <v>655</v>
      </c>
      <c r="D151" s="484">
        <v>40240</v>
      </c>
      <c r="E151" s="484">
        <v>40452</v>
      </c>
      <c r="F151" s="3855"/>
      <c r="G151" s="3855"/>
      <c r="H151" s="7"/>
      <c r="I151" s="7"/>
      <c r="J151" s="49">
        <v>19</v>
      </c>
      <c r="K151" s="49" t="s">
        <v>621</v>
      </c>
      <c r="L151" s="49" t="s">
        <v>596</v>
      </c>
      <c r="M151" s="7"/>
    </row>
    <row r="152" spans="1:13" ht="25.5" customHeight="1" x14ac:dyDescent="0.2">
      <c r="A152" s="1"/>
      <c r="B152" s="49" t="s">
        <v>2343</v>
      </c>
      <c r="C152" s="483" t="s">
        <v>3452</v>
      </c>
      <c r="D152" s="484">
        <v>40174</v>
      </c>
      <c r="E152" s="484">
        <v>40483</v>
      </c>
      <c r="F152" s="3855"/>
      <c r="G152" s="3855"/>
      <c r="H152" s="7"/>
      <c r="I152" s="7"/>
      <c r="J152" s="49">
        <v>17</v>
      </c>
      <c r="K152" s="49" t="s">
        <v>621</v>
      </c>
      <c r="L152" s="49" t="s">
        <v>596</v>
      </c>
      <c r="M152" s="7"/>
    </row>
    <row r="153" spans="1:13" ht="25.5" customHeight="1" x14ac:dyDescent="0.2">
      <c r="A153" s="1"/>
      <c r="B153" s="49" t="s">
        <v>2343</v>
      </c>
      <c r="C153" s="483" t="s">
        <v>3453</v>
      </c>
      <c r="D153" s="484">
        <v>40175</v>
      </c>
      <c r="E153" s="484">
        <v>40513</v>
      </c>
      <c r="F153" s="3855"/>
      <c r="G153" s="3855"/>
      <c r="H153" s="7"/>
      <c r="I153" s="7"/>
      <c r="J153" s="49">
        <v>25</v>
      </c>
      <c r="K153" s="49" t="s">
        <v>621</v>
      </c>
      <c r="L153" s="49" t="s">
        <v>596</v>
      </c>
      <c r="M153" s="7"/>
    </row>
    <row r="154" spans="1:13" ht="25.5" customHeight="1" x14ac:dyDescent="0.2">
      <c r="A154" s="1"/>
      <c r="B154" s="49" t="s">
        <v>2343</v>
      </c>
      <c r="C154" s="483" t="s">
        <v>3454</v>
      </c>
      <c r="D154" s="484">
        <v>40175</v>
      </c>
      <c r="E154" s="484">
        <v>40452</v>
      </c>
      <c r="F154" s="3855"/>
      <c r="G154" s="3855"/>
      <c r="H154" s="7"/>
      <c r="I154" s="7"/>
      <c r="J154" s="49">
        <v>20</v>
      </c>
      <c r="K154" s="49" t="s">
        <v>621</v>
      </c>
      <c r="L154" s="49" t="s">
        <v>596</v>
      </c>
      <c r="M154" s="7"/>
    </row>
    <row r="155" spans="1:13" ht="25.5" x14ac:dyDescent="0.2">
      <c r="A155" s="1"/>
      <c r="B155" s="49" t="s">
        <v>2343</v>
      </c>
      <c r="C155" s="483" t="s">
        <v>656</v>
      </c>
      <c r="D155" s="484">
        <v>40240</v>
      </c>
      <c r="E155" s="484">
        <v>40361</v>
      </c>
      <c r="F155" s="3855"/>
      <c r="G155" s="3855"/>
      <c r="H155" s="7"/>
      <c r="I155" s="7"/>
      <c r="J155" s="49">
        <v>18</v>
      </c>
      <c r="K155" s="49" t="s">
        <v>621</v>
      </c>
      <c r="L155" s="49" t="s">
        <v>596</v>
      </c>
      <c r="M155" s="7"/>
    </row>
    <row r="156" spans="1:13" ht="25.5" customHeight="1" x14ac:dyDescent="0.2">
      <c r="A156" s="1"/>
      <c r="B156" s="49" t="s">
        <v>2343</v>
      </c>
      <c r="C156" s="483" t="s">
        <v>3455</v>
      </c>
      <c r="D156" s="484">
        <v>40193</v>
      </c>
      <c r="E156" s="484">
        <v>39847</v>
      </c>
      <c r="F156" s="3855"/>
      <c r="G156" s="3856"/>
      <c r="H156" s="7"/>
      <c r="I156" s="7"/>
      <c r="J156" s="49">
        <v>20</v>
      </c>
      <c r="K156" s="49" t="s">
        <v>621</v>
      </c>
      <c r="L156" s="49" t="s">
        <v>596</v>
      </c>
      <c r="M156" s="7">
        <v>202</v>
      </c>
    </row>
    <row r="157" spans="1:13" ht="24.75" customHeight="1" x14ac:dyDescent="0.2">
      <c r="A157" s="1"/>
      <c r="B157" s="49" t="s">
        <v>2343</v>
      </c>
      <c r="C157" s="483" t="s">
        <v>3456</v>
      </c>
      <c r="D157" s="484">
        <v>40183</v>
      </c>
      <c r="E157" s="484">
        <v>40452</v>
      </c>
      <c r="F157" s="3855"/>
      <c r="G157" s="3854">
        <v>2</v>
      </c>
      <c r="H157" s="7"/>
      <c r="I157" s="7"/>
      <c r="J157" s="49">
        <v>18</v>
      </c>
      <c r="K157" s="49" t="s">
        <v>621</v>
      </c>
      <c r="L157" s="49" t="s">
        <v>596</v>
      </c>
      <c r="M157" s="49"/>
    </row>
    <row r="158" spans="1:13" ht="24" customHeight="1" x14ac:dyDescent="0.2">
      <c r="A158" s="1"/>
      <c r="B158" s="49" t="s">
        <v>2343</v>
      </c>
      <c r="C158" s="483" t="s">
        <v>3457</v>
      </c>
      <c r="D158" s="484">
        <v>40183</v>
      </c>
      <c r="E158" s="484">
        <v>40513</v>
      </c>
      <c r="F158" s="3855"/>
      <c r="G158" s="3855"/>
      <c r="H158" s="7"/>
      <c r="I158" s="7"/>
      <c r="J158" s="49">
        <v>19</v>
      </c>
      <c r="K158" s="49" t="s">
        <v>621</v>
      </c>
      <c r="L158" s="49" t="s">
        <v>596</v>
      </c>
      <c r="M158" s="49"/>
    </row>
    <row r="159" spans="1:13" ht="26.25" customHeight="1" x14ac:dyDescent="0.2">
      <c r="A159" s="1"/>
      <c r="B159" s="49" t="s">
        <v>2343</v>
      </c>
      <c r="C159" s="483" t="s">
        <v>3458</v>
      </c>
      <c r="D159" s="484">
        <v>40175</v>
      </c>
      <c r="E159" s="484">
        <v>40513</v>
      </c>
      <c r="F159" s="3855"/>
      <c r="G159" s="3855"/>
      <c r="H159" s="7"/>
      <c r="I159" s="7"/>
      <c r="J159" s="49">
        <v>18</v>
      </c>
      <c r="K159" s="49" t="s">
        <v>621</v>
      </c>
      <c r="L159" s="49" t="s">
        <v>596</v>
      </c>
      <c r="M159" s="49"/>
    </row>
    <row r="160" spans="1:13" ht="25.5" customHeight="1" x14ac:dyDescent="0.2">
      <c r="A160" s="1"/>
      <c r="B160" s="49" t="s">
        <v>2343</v>
      </c>
      <c r="C160" s="483" t="s">
        <v>3459</v>
      </c>
      <c r="D160" s="484">
        <v>40183</v>
      </c>
      <c r="E160" s="484">
        <v>40391</v>
      </c>
      <c r="F160" s="3855"/>
      <c r="G160" s="3855"/>
      <c r="H160" s="7"/>
      <c r="I160" s="7"/>
      <c r="J160" s="49">
        <v>16</v>
      </c>
      <c r="K160" s="49" t="s">
        <v>621</v>
      </c>
      <c r="L160" s="49" t="s">
        <v>596</v>
      </c>
      <c r="M160" s="49"/>
    </row>
    <row r="161" spans="1:13" ht="26.25" customHeight="1" x14ac:dyDescent="0.2">
      <c r="A161" s="1"/>
      <c r="B161" s="49" t="s">
        <v>2343</v>
      </c>
      <c r="C161" s="483" t="s">
        <v>657</v>
      </c>
      <c r="D161" s="484">
        <v>40175</v>
      </c>
      <c r="E161" s="484">
        <v>40026</v>
      </c>
      <c r="F161" s="3855"/>
      <c r="G161" s="3855"/>
      <c r="H161" s="7"/>
      <c r="I161" s="7"/>
      <c r="J161" s="49">
        <v>31</v>
      </c>
      <c r="K161" s="49" t="s">
        <v>621</v>
      </c>
      <c r="L161" s="49" t="s">
        <v>596</v>
      </c>
      <c r="M161" s="49"/>
    </row>
    <row r="162" spans="1:13" ht="24.75" customHeight="1" x14ac:dyDescent="0.2">
      <c r="A162" s="1"/>
      <c r="B162" s="49" t="s">
        <v>2343</v>
      </c>
      <c r="C162" s="483" t="s">
        <v>3460</v>
      </c>
      <c r="D162" s="484">
        <v>40175</v>
      </c>
      <c r="E162" s="484">
        <v>39982</v>
      </c>
      <c r="F162" s="3855"/>
      <c r="G162" s="3855"/>
      <c r="H162" s="7"/>
      <c r="I162" s="7"/>
      <c r="J162" s="49">
        <v>21</v>
      </c>
      <c r="K162" s="49" t="s">
        <v>621</v>
      </c>
      <c r="L162" s="49" t="s">
        <v>596</v>
      </c>
      <c r="M162" s="49"/>
    </row>
    <row r="163" spans="1:13" ht="23.25" customHeight="1" x14ac:dyDescent="0.2">
      <c r="A163" s="1"/>
      <c r="B163" s="49" t="s">
        <v>2343</v>
      </c>
      <c r="C163" s="483" t="s">
        <v>3461</v>
      </c>
      <c r="D163" s="484">
        <v>40175</v>
      </c>
      <c r="E163" s="484">
        <v>39909</v>
      </c>
      <c r="F163" s="3855"/>
      <c r="G163" s="3855"/>
      <c r="H163" s="7"/>
      <c r="I163" s="7"/>
      <c r="J163" s="49">
        <v>31</v>
      </c>
      <c r="K163" s="49" t="s">
        <v>621</v>
      </c>
      <c r="L163" s="49" t="s">
        <v>596</v>
      </c>
      <c r="M163" s="49"/>
    </row>
    <row r="164" spans="1:13" ht="24.75" customHeight="1" x14ac:dyDescent="0.2">
      <c r="A164" s="1"/>
      <c r="B164" s="49" t="s">
        <v>2343</v>
      </c>
      <c r="C164" s="483" t="s">
        <v>3462</v>
      </c>
      <c r="D164" s="484">
        <v>39882</v>
      </c>
      <c r="E164" s="484">
        <v>40044</v>
      </c>
      <c r="F164" s="3856"/>
      <c r="G164" s="3856"/>
      <c r="H164" s="7"/>
      <c r="I164" s="7"/>
      <c r="J164" s="49">
        <v>24</v>
      </c>
      <c r="K164" s="49" t="s">
        <v>621</v>
      </c>
      <c r="L164" s="49" t="s">
        <v>596</v>
      </c>
      <c r="M164" s="49"/>
    </row>
    <row r="167" spans="1:13" x14ac:dyDescent="0.2">
      <c r="C167" s="492"/>
    </row>
    <row r="168" spans="1:13" x14ac:dyDescent="0.2">
      <c r="A168" s="3882"/>
      <c r="B168" s="3883"/>
      <c r="C168" s="3880" t="s">
        <v>2859</v>
      </c>
      <c r="D168" s="3998"/>
      <c r="E168" s="3998"/>
      <c r="F168" s="3998"/>
      <c r="G168" s="3998"/>
      <c r="H168" s="3998"/>
      <c r="I168" s="3998"/>
      <c r="J168" s="3998"/>
      <c r="K168" s="3999"/>
      <c r="L168" s="3946" t="s">
        <v>2858</v>
      </c>
      <c r="M168" s="3947"/>
    </row>
    <row r="169" spans="1:13" ht="14.25" customHeight="1" x14ac:dyDescent="0.2">
      <c r="A169" s="3884"/>
      <c r="B169" s="3885"/>
      <c r="C169" s="3914"/>
      <c r="D169" s="3893"/>
      <c r="E169" s="3893"/>
      <c r="F169" s="3893"/>
      <c r="G169" s="3893"/>
      <c r="H169" s="3893"/>
      <c r="I169" s="3893"/>
      <c r="J169" s="3893"/>
      <c r="K169" s="4000"/>
      <c r="L169" s="3948"/>
      <c r="M169" s="3949"/>
    </row>
    <row r="170" spans="1:13" ht="14.25" customHeight="1" x14ac:dyDescent="0.2">
      <c r="A170" s="3884"/>
      <c r="B170" s="3885"/>
      <c r="C170" s="3881"/>
      <c r="D170" s="4117"/>
      <c r="E170" s="4117"/>
      <c r="F170" s="4117"/>
      <c r="G170" s="4117"/>
      <c r="H170" s="4117"/>
      <c r="I170" s="4117"/>
      <c r="J170" s="4117"/>
      <c r="K170" s="3915"/>
      <c r="L170" s="4149"/>
      <c r="M170" s="4150"/>
    </row>
    <row r="171" spans="1:13" ht="14.25" customHeight="1" x14ac:dyDescent="0.2">
      <c r="A171" s="3884"/>
      <c r="B171" s="3885"/>
      <c r="C171" s="4118" t="s">
        <v>1209</v>
      </c>
      <c r="D171" s="4119"/>
      <c r="E171" s="4119"/>
      <c r="F171" s="4119"/>
      <c r="G171" s="4119"/>
      <c r="H171" s="4119"/>
      <c r="I171" s="4119"/>
      <c r="J171" s="4119"/>
      <c r="K171" s="4120"/>
      <c r="L171" s="3946" t="s">
        <v>1208</v>
      </c>
      <c r="M171" s="3947"/>
    </row>
    <row r="172" spans="1:13" ht="14.25" customHeight="1" x14ac:dyDescent="0.2">
      <c r="A172" s="3884"/>
      <c r="B172" s="3885"/>
      <c r="C172" s="4121"/>
      <c r="D172" s="4122"/>
      <c r="E172" s="4122"/>
      <c r="F172" s="4122"/>
      <c r="G172" s="4122"/>
      <c r="H172" s="4122"/>
      <c r="I172" s="4122"/>
      <c r="J172" s="4122"/>
      <c r="K172" s="4123"/>
      <c r="L172" s="3948"/>
      <c r="M172" s="3949"/>
    </row>
    <row r="173" spans="1:13" ht="14.25" customHeight="1" x14ac:dyDescent="0.2">
      <c r="A173" s="3886"/>
      <c r="B173" s="3887"/>
      <c r="C173" s="4124"/>
      <c r="D173" s="4125"/>
      <c r="E173" s="4125"/>
      <c r="F173" s="4125"/>
      <c r="G173" s="4125"/>
      <c r="H173" s="4125"/>
      <c r="I173" s="4125"/>
      <c r="J173" s="4125"/>
      <c r="K173" s="4126"/>
      <c r="L173" s="4149"/>
      <c r="M173" s="4150"/>
    </row>
    <row r="174" spans="1:13" ht="14.25" customHeight="1" x14ac:dyDescent="0.2"/>
    <row r="175" spans="1:13" ht="14.25" customHeight="1" x14ac:dyDescent="0.2">
      <c r="A175" t="s">
        <v>1231</v>
      </c>
    </row>
    <row r="176" spans="1:13" ht="14.25" customHeight="1" x14ac:dyDescent="0.2">
      <c r="A176" s="17" t="s">
        <v>1090</v>
      </c>
    </row>
    <row r="177" spans="1:13" ht="14.25" customHeight="1" x14ac:dyDescent="0.2">
      <c r="A177" s="17" t="s">
        <v>1091</v>
      </c>
      <c r="J177" s="4137" t="s">
        <v>2863</v>
      </c>
      <c r="K177" s="4138"/>
      <c r="L177" s="4138"/>
      <c r="M177" s="4139"/>
    </row>
    <row r="178" spans="1:13" ht="22.5" customHeight="1" x14ac:dyDescent="0.2">
      <c r="A178" t="s">
        <v>592</v>
      </c>
      <c r="J178" s="2" t="s">
        <v>2860</v>
      </c>
      <c r="K178" s="2" t="s">
        <v>2861</v>
      </c>
      <c r="L178" s="2" t="s">
        <v>2862</v>
      </c>
      <c r="M178" s="561" t="s">
        <v>135</v>
      </c>
    </row>
    <row r="179" spans="1:13" ht="14.25" customHeight="1" x14ac:dyDescent="0.2">
      <c r="J179" s="1">
        <v>2013</v>
      </c>
      <c r="K179" s="1">
        <v>4</v>
      </c>
      <c r="L179" s="1">
        <v>30</v>
      </c>
      <c r="M179" s="1">
        <v>1</v>
      </c>
    </row>
    <row r="180" spans="1:13" ht="14.25" customHeight="1" x14ac:dyDescent="0.2">
      <c r="L180" s="4"/>
      <c r="M180" s="4"/>
    </row>
    <row r="181" spans="1:13" ht="25.5" customHeight="1" x14ac:dyDescent="0.2">
      <c r="A181" s="3872" t="s">
        <v>2864</v>
      </c>
      <c r="B181" s="3872" t="s">
        <v>2865</v>
      </c>
      <c r="C181" s="3872" t="s">
        <v>1212</v>
      </c>
      <c r="D181" s="3845" t="s">
        <v>2866</v>
      </c>
      <c r="E181" s="3845"/>
      <c r="F181" s="3848" t="s">
        <v>3430</v>
      </c>
      <c r="G181" s="3849"/>
      <c r="H181" s="3841" t="s">
        <v>3434</v>
      </c>
      <c r="I181" s="3841"/>
      <c r="J181" s="3872" t="s">
        <v>1211</v>
      </c>
      <c r="K181" s="4103" t="s">
        <v>2872</v>
      </c>
      <c r="L181" s="4140" t="s">
        <v>1207</v>
      </c>
      <c r="M181" s="4103" t="s">
        <v>2873</v>
      </c>
    </row>
    <row r="182" spans="1:13" ht="21" customHeight="1" x14ac:dyDescent="0.2">
      <c r="A182" s="3873"/>
      <c r="B182" s="3873"/>
      <c r="C182" s="3873"/>
      <c r="D182" s="6" t="s">
        <v>2867</v>
      </c>
      <c r="E182" s="6" t="s">
        <v>2868</v>
      </c>
      <c r="F182" s="6" t="s">
        <v>2870</v>
      </c>
      <c r="G182" s="6" t="s">
        <v>2871</v>
      </c>
      <c r="H182" s="325" t="s">
        <v>3216</v>
      </c>
      <c r="I182" s="325" t="s">
        <v>3217</v>
      </c>
      <c r="J182" s="3873"/>
      <c r="K182" s="3876"/>
      <c r="L182" s="4141"/>
      <c r="M182" s="3876"/>
    </row>
    <row r="183" spans="1:13" ht="26.25" customHeight="1" x14ac:dyDescent="0.2">
      <c r="A183" s="1"/>
      <c r="B183" s="49" t="s">
        <v>2343</v>
      </c>
      <c r="C183" s="483" t="s">
        <v>3464</v>
      </c>
      <c r="D183" s="484">
        <v>40211</v>
      </c>
      <c r="E183" s="484">
        <v>40118</v>
      </c>
      <c r="F183" s="3854">
        <v>235</v>
      </c>
      <c r="G183" s="580">
        <v>2</v>
      </c>
      <c r="H183" s="7"/>
      <c r="I183" s="7"/>
      <c r="J183" s="49">
        <v>22</v>
      </c>
      <c r="K183" s="49" t="s">
        <v>621</v>
      </c>
      <c r="L183" s="49" t="s">
        <v>596</v>
      </c>
      <c r="M183" s="49"/>
    </row>
    <row r="184" spans="1:13" ht="25.5" customHeight="1" x14ac:dyDescent="0.2">
      <c r="A184" s="1"/>
      <c r="B184" s="49" t="s">
        <v>2343</v>
      </c>
      <c r="C184" s="483" t="s">
        <v>3465</v>
      </c>
      <c r="D184" s="484">
        <v>40180</v>
      </c>
      <c r="E184" s="484">
        <v>40028</v>
      </c>
      <c r="F184" s="3855"/>
      <c r="G184" s="3854">
        <v>3</v>
      </c>
      <c r="H184" s="7"/>
      <c r="I184" s="7"/>
      <c r="J184" s="49">
        <v>19</v>
      </c>
      <c r="K184" s="49" t="s">
        <v>621</v>
      </c>
      <c r="L184" s="49" t="s">
        <v>596</v>
      </c>
      <c r="M184" s="49">
        <f>J157+J158+J159+J160+J161+J162+J163+J164+J183+J184</f>
        <v>219</v>
      </c>
    </row>
    <row r="185" spans="1:13" ht="24" customHeight="1" x14ac:dyDescent="0.2">
      <c r="A185" s="7"/>
      <c r="B185" s="49" t="s">
        <v>2343</v>
      </c>
      <c r="C185" s="483" t="s">
        <v>658</v>
      </c>
      <c r="D185" s="484">
        <v>40452</v>
      </c>
      <c r="E185" s="484">
        <v>40513</v>
      </c>
      <c r="F185" s="3855"/>
      <c r="G185" s="3855"/>
      <c r="H185" s="7"/>
      <c r="I185" s="7"/>
      <c r="J185" s="49">
        <v>12</v>
      </c>
      <c r="K185" s="49" t="s">
        <v>621</v>
      </c>
      <c r="L185" s="49" t="s">
        <v>596</v>
      </c>
      <c r="M185" s="49"/>
    </row>
    <row r="186" spans="1:13" ht="26.25" customHeight="1" x14ac:dyDescent="0.2">
      <c r="A186" s="7"/>
      <c r="B186" s="49" t="s">
        <v>2343</v>
      </c>
      <c r="C186" s="483" t="s">
        <v>659</v>
      </c>
      <c r="D186" s="484">
        <v>40212</v>
      </c>
      <c r="E186" s="484">
        <v>39872</v>
      </c>
      <c r="F186" s="3855"/>
      <c r="G186" s="3855"/>
      <c r="H186" s="7"/>
      <c r="I186" s="7"/>
      <c r="J186" s="49">
        <v>17</v>
      </c>
      <c r="K186" s="49" t="s">
        <v>621</v>
      </c>
      <c r="L186" s="49" t="s">
        <v>596</v>
      </c>
      <c r="M186" s="49"/>
    </row>
    <row r="187" spans="1:13" ht="24.75" customHeight="1" x14ac:dyDescent="0.2">
      <c r="A187" s="7"/>
      <c r="B187" s="49" t="s">
        <v>2343</v>
      </c>
      <c r="C187" s="483" t="s">
        <v>660</v>
      </c>
      <c r="D187" s="484">
        <v>40179</v>
      </c>
      <c r="E187" s="484">
        <v>40513</v>
      </c>
      <c r="F187" s="3855"/>
      <c r="G187" s="3855"/>
      <c r="H187" s="7"/>
      <c r="I187" s="7"/>
      <c r="J187" s="49">
        <v>37</v>
      </c>
      <c r="K187" s="49" t="s">
        <v>621</v>
      </c>
      <c r="L187" s="49" t="s">
        <v>596</v>
      </c>
      <c r="M187" s="49"/>
    </row>
    <row r="188" spans="1:13" ht="24" customHeight="1" x14ac:dyDescent="0.2">
      <c r="A188" s="7"/>
      <c r="B188" s="49" t="s">
        <v>2343</v>
      </c>
      <c r="C188" s="483" t="s">
        <v>139</v>
      </c>
      <c r="D188" s="484">
        <v>44186</v>
      </c>
      <c r="E188" s="484">
        <v>39850</v>
      </c>
      <c r="F188" s="3855"/>
      <c r="G188" s="3855"/>
      <c r="H188" s="7"/>
      <c r="I188" s="7"/>
      <c r="J188" s="49">
        <v>18</v>
      </c>
      <c r="K188" s="49" t="s">
        <v>621</v>
      </c>
      <c r="L188" s="49" t="s">
        <v>596</v>
      </c>
      <c r="M188" s="49"/>
    </row>
    <row r="189" spans="1:13" ht="25.5" customHeight="1" x14ac:dyDescent="0.2">
      <c r="A189" s="7"/>
      <c r="B189" s="49" t="s">
        <v>2343</v>
      </c>
      <c r="C189" s="483" t="s">
        <v>138</v>
      </c>
      <c r="D189" s="484">
        <v>40179</v>
      </c>
      <c r="E189" s="484">
        <v>40482</v>
      </c>
      <c r="F189" s="3855"/>
      <c r="G189" s="3855"/>
      <c r="H189" s="7"/>
      <c r="I189" s="7"/>
      <c r="J189" s="49">
        <v>26</v>
      </c>
      <c r="K189" s="49" t="s">
        <v>621</v>
      </c>
      <c r="L189" s="49" t="s">
        <v>596</v>
      </c>
      <c r="M189" s="49"/>
    </row>
    <row r="190" spans="1:13" ht="24.75" customHeight="1" x14ac:dyDescent="0.2">
      <c r="A190" s="7"/>
      <c r="B190" s="49" t="s">
        <v>2343</v>
      </c>
      <c r="C190" s="483" t="s">
        <v>3466</v>
      </c>
      <c r="D190" s="484">
        <v>40193</v>
      </c>
      <c r="E190" s="484">
        <v>40028</v>
      </c>
      <c r="F190" s="3855"/>
      <c r="G190" s="3855"/>
      <c r="H190" s="7"/>
      <c r="I190" s="7"/>
      <c r="J190" s="49">
        <v>24</v>
      </c>
      <c r="K190" s="49" t="s">
        <v>621</v>
      </c>
      <c r="L190" s="49" t="s">
        <v>596</v>
      </c>
      <c r="M190" s="49"/>
    </row>
    <row r="191" spans="1:13" ht="24.75" customHeight="1" x14ac:dyDescent="0.2">
      <c r="A191" s="7"/>
      <c r="B191" s="49" t="s">
        <v>2343</v>
      </c>
      <c r="C191" s="483" t="s">
        <v>3467</v>
      </c>
      <c r="D191" s="484">
        <v>40210</v>
      </c>
      <c r="E191" s="484">
        <v>40380</v>
      </c>
      <c r="F191" s="3855"/>
      <c r="G191" s="3855"/>
      <c r="H191" s="7"/>
      <c r="I191" s="7"/>
      <c r="J191" s="49">
        <v>30</v>
      </c>
      <c r="K191" s="49" t="s">
        <v>621</v>
      </c>
      <c r="L191" s="49" t="s">
        <v>596</v>
      </c>
      <c r="M191" s="49"/>
    </row>
    <row r="192" spans="1:13" ht="26.25" customHeight="1" x14ac:dyDescent="0.2">
      <c r="A192" s="7"/>
      <c r="B192" s="49" t="s">
        <v>2343</v>
      </c>
      <c r="C192" s="483" t="s">
        <v>140</v>
      </c>
      <c r="D192" s="484">
        <v>40221</v>
      </c>
      <c r="E192" s="484">
        <v>40269</v>
      </c>
      <c r="F192" s="3855"/>
      <c r="G192" s="3855"/>
      <c r="H192" s="7"/>
      <c r="I192" s="7"/>
      <c r="J192" s="49">
        <v>13</v>
      </c>
      <c r="K192" s="49" t="s">
        <v>621</v>
      </c>
      <c r="L192" s="49" t="s">
        <v>596</v>
      </c>
      <c r="M192" s="49"/>
    </row>
    <row r="193" spans="1:13" ht="26.25" customHeight="1" x14ac:dyDescent="0.2">
      <c r="A193" s="7"/>
      <c r="B193" s="49" t="s">
        <v>2343</v>
      </c>
      <c r="C193" s="483" t="s">
        <v>3468</v>
      </c>
      <c r="D193" s="484">
        <v>40238</v>
      </c>
      <c r="E193" s="484">
        <v>40422</v>
      </c>
      <c r="F193" s="3855"/>
      <c r="G193" s="3856"/>
      <c r="H193" s="7"/>
      <c r="I193" s="7"/>
      <c r="J193" s="49">
        <v>23</v>
      </c>
      <c r="K193" s="49" t="s">
        <v>621</v>
      </c>
      <c r="L193" s="49" t="s">
        <v>596</v>
      </c>
      <c r="M193" s="49">
        <f>J185+J186+J187+J188+J189+J190+J191+J192+J193</f>
        <v>200</v>
      </c>
    </row>
    <row r="194" spans="1:13" ht="24" customHeight="1" x14ac:dyDescent="0.2">
      <c r="A194" s="7"/>
      <c r="B194" s="49" t="s">
        <v>2343</v>
      </c>
      <c r="C194" s="483" t="s">
        <v>3469</v>
      </c>
      <c r="D194" s="484">
        <v>39976</v>
      </c>
      <c r="E194" s="484">
        <v>40381</v>
      </c>
      <c r="F194" s="3855"/>
      <c r="G194" s="3854">
        <v>4</v>
      </c>
      <c r="H194" s="7"/>
      <c r="I194" s="7"/>
      <c r="J194" s="49">
        <v>46</v>
      </c>
      <c r="K194" s="49" t="s">
        <v>621</v>
      </c>
      <c r="L194" s="49" t="s">
        <v>596</v>
      </c>
      <c r="M194" s="493"/>
    </row>
    <row r="195" spans="1:13" ht="24.75" customHeight="1" x14ac:dyDescent="0.2">
      <c r="A195" s="7"/>
      <c r="B195" s="49" t="s">
        <v>2343</v>
      </c>
      <c r="C195" s="483" t="s">
        <v>3470</v>
      </c>
      <c r="D195" s="484">
        <v>40273</v>
      </c>
      <c r="E195" s="484">
        <v>40316</v>
      </c>
      <c r="F195" s="3855"/>
      <c r="G195" s="3855"/>
      <c r="H195" s="7"/>
      <c r="I195" s="7"/>
      <c r="J195" s="49">
        <v>15</v>
      </c>
      <c r="K195" s="49" t="s">
        <v>621</v>
      </c>
      <c r="L195" s="49" t="s">
        <v>596</v>
      </c>
      <c r="M195" s="49"/>
    </row>
    <row r="196" spans="1:13" ht="24.75" customHeight="1" x14ac:dyDescent="0.2">
      <c r="A196" s="7"/>
      <c r="B196" s="49" t="s">
        <v>2343</v>
      </c>
      <c r="C196" s="483" t="s">
        <v>3471</v>
      </c>
      <c r="D196" s="484">
        <v>40235</v>
      </c>
      <c r="E196" s="484">
        <v>40534</v>
      </c>
      <c r="F196" s="3855"/>
      <c r="G196" s="3855"/>
      <c r="H196" s="7"/>
      <c r="I196" s="7"/>
      <c r="J196" s="49">
        <v>36</v>
      </c>
      <c r="K196" s="49" t="s">
        <v>621</v>
      </c>
      <c r="L196" s="49" t="s">
        <v>596</v>
      </c>
      <c r="M196" s="49"/>
    </row>
    <row r="197" spans="1:13" ht="24.75" customHeight="1" x14ac:dyDescent="0.2">
      <c r="A197" s="7"/>
      <c r="B197" s="49" t="s">
        <v>2343</v>
      </c>
      <c r="C197" s="483" t="s">
        <v>3472</v>
      </c>
      <c r="D197" s="484">
        <v>40261</v>
      </c>
      <c r="E197" s="484">
        <v>40513</v>
      </c>
      <c r="F197" s="3855"/>
      <c r="G197" s="3855"/>
      <c r="H197" s="7"/>
      <c r="I197" s="7"/>
      <c r="J197" s="49">
        <v>29</v>
      </c>
      <c r="K197" s="49" t="s">
        <v>621</v>
      </c>
      <c r="L197" s="49" t="s">
        <v>596</v>
      </c>
      <c r="M197" s="49"/>
    </row>
    <row r="198" spans="1:13" ht="37.5" customHeight="1" x14ac:dyDescent="0.2">
      <c r="A198" s="7"/>
      <c r="B198" s="49" t="s">
        <v>2343</v>
      </c>
      <c r="C198" s="483" t="s">
        <v>3473</v>
      </c>
      <c r="D198" s="484">
        <v>40273</v>
      </c>
      <c r="E198" s="484">
        <v>40513</v>
      </c>
      <c r="F198" s="3855"/>
      <c r="G198" s="3855"/>
      <c r="H198" s="7"/>
      <c r="I198" s="7"/>
      <c r="J198" s="49">
        <v>36</v>
      </c>
      <c r="K198" s="49" t="s">
        <v>621</v>
      </c>
      <c r="L198" s="49" t="s">
        <v>596</v>
      </c>
      <c r="M198" s="49"/>
    </row>
    <row r="199" spans="1:13" ht="25.5" customHeight="1" x14ac:dyDescent="0.2">
      <c r="A199" s="7"/>
      <c r="B199" s="49" t="s">
        <v>2343</v>
      </c>
      <c r="C199" s="483" t="s">
        <v>3474</v>
      </c>
      <c r="D199" s="484">
        <v>40260</v>
      </c>
      <c r="E199" s="484">
        <v>40391</v>
      </c>
      <c r="F199" s="3856"/>
      <c r="G199" s="3856"/>
      <c r="H199" s="7"/>
      <c r="I199" s="7"/>
      <c r="J199" s="49">
        <v>24</v>
      </c>
      <c r="K199" s="49" t="s">
        <v>621</v>
      </c>
      <c r="L199" s="49" t="s">
        <v>596</v>
      </c>
      <c r="M199" s="49">
        <f>J194+J195+J196+J197+J198+J199</f>
        <v>186</v>
      </c>
    </row>
    <row r="204" spans="1:13" ht="14.25" customHeight="1" x14ac:dyDescent="0.2">
      <c r="A204" s="36"/>
      <c r="B204" s="36"/>
      <c r="C204" s="36"/>
      <c r="D204" s="36"/>
      <c r="E204" s="36"/>
      <c r="F204" s="36"/>
      <c r="G204" s="36"/>
      <c r="H204" s="36"/>
      <c r="I204" s="36"/>
      <c r="M204" s="36"/>
    </row>
    <row r="205" spans="1:13" ht="14.25" customHeight="1" x14ac:dyDescent="0.2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</row>
    <row r="206" spans="1:13" ht="14.25" customHeight="1" x14ac:dyDescent="0.2">
      <c r="A206" s="3882"/>
      <c r="B206" s="3883"/>
      <c r="C206" s="3880" t="s">
        <v>2859</v>
      </c>
      <c r="D206" s="3998"/>
      <c r="E206" s="3998"/>
      <c r="F206" s="3998"/>
      <c r="G206" s="3998"/>
      <c r="H206" s="3998"/>
      <c r="I206" s="3998"/>
      <c r="J206" s="3998"/>
      <c r="K206" s="3999"/>
      <c r="L206" s="3946" t="s">
        <v>2858</v>
      </c>
      <c r="M206" s="3947"/>
    </row>
    <row r="207" spans="1:13" ht="14.25" customHeight="1" x14ac:dyDescent="0.2">
      <c r="A207" s="3884"/>
      <c r="B207" s="3885"/>
      <c r="C207" s="3914"/>
      <c r="D207" s="3893"/>
      <c r="E207" s="3893"/>
      <c r="F207" s="3893"/>
      <c r="G207" s="3893"/>
      <c r="H207" s="3893"/>
      <c r="I207" s="3893"/>
      <c r="J207" s="3893"/>
      <c r="K207" s="4000"/>
      <c r="L207" s="3948"/>
      <c r="M207" s="3949"/>
    </row>
    <row r="208" spans="1:13" ht="14.25" customHeight="1" x14ac:dyDescent="0.2">
      <c r="A208" s="3884"/>
      <c r="B208" s="3885"/>
      <c r="C208" s="3881"/>
      <c r="D208" s="4117"/>
      <c r="E208" s="4117"/>
      <c r="F208" s="4117"/>
      <c r="G208" s="4117"/>
      <c r="H208" s="4117"/>
      <c r="I208" s="4117"/>
      <c r="J208" s="4117"/>
      <c r="K208" s="3915"/>
      <c r="L208" s="4149"/>
      <c r="M208" s="4150"/>
    </row>
    <row r="209" spans="1:13" ht="14.25" customHeight="1" x14ac:dyDescent="0.2">
      <c r="A209" s="3884"/>
      <c r="B209" s="3885"/>
      <c r="C209" s="4118" t="s">
        <v>1209</v>
      </c>
      <c r="D209" s="4119"/>
      <c r="E209" s="4119"/>
      <c r="F209" s="4119"/>
      <c r="G209" s="4119"/>
      <c r="H209" s="4119"/>
      <c r="I209" s="4119"/>
      <c r="J209" s="4119"/>
      <c r="K209" s="4120"/>
      <c r="L209" s="3946" t="s">
        <v>1208</v>
      </c>
      <c r="M209" s="3947"/>
    </row>
    <row r="210" spans="1:13" ht="14.25" customHeight="1" x14ac:dyDescent="0.2">
      <c r="A210" s="3884"/>
      <c r="B210" s="3885"/>
      <c r="C210" s="4121"/>
      <c r="D210" s="4122"/>
      <c r="E210" s="4122"/>
      <c r="F210" s="4122"/>
      <c r="G210" s="4122"/>
      <c r="H210" s="4122"/>
      <c r="I210" s="4122"/>
      <c r="J210" s="4122"/>
      <c r="K210" s="4123"/>
      <c r="L210" s="3948"/>
      <c r="M210" s="3949"/>
    </row>
    <row r="211" spans="1:13" ht="14.25" customHeight="1" x14ac:dyDescent="0.2">
      <c r="A211" s="3886"/>
      <c r="B211" s="3887"/>
      <c r="C211" s="4124"/>
      <c r="D211" s="4125"/>
      <c r="E211" s="4125"/>
      <c r="F211" s="4125"/>
      <c r="G211" s="4125"/>
      <c r="H211" s="4125"/>
      <c r="I211" s="4125"/>
      <c r="J211" s="4125"/>
      <c r="K211" s="4126"/>
      <c r="L211" s="4149"/>
      <c r="M211" s="4150"/>
    </row>
    <row r="212" spans="1:13" ht="14.25" customHeight="1" x14ac:dyDescent="0.2"/>
    <row r="213" spans="1:13" ht="14.25" customHeight="1" x14ac:dyDescent="0.2">
      <c r="A213" t="s">
        <v>1231</v>
      </c>
    </row>
    <row r="214" spans="1:13" ht="14.25" customHeight="1" x14ac:dyDescent="0.2">
      <c r="A214" s="17" t="s">
        <v>1090</v>
      </c>
    </row>
    <row r="215" spans="1:13" ht="14.25" customHeight="1" x14ac:dyDescent="0.2">
      <c r="A215" s="17" t="s">
        <v>1091</v>
      </c>
      <c r="J215" s="4137" t="s">
        <v>2863</v>
      </c>
      <c r="K215" s="4138"/>
      <c r="L215" s="4138"/>
      <c r="M215" s="4139"/>
    </row>
    <row r="216" spans="1:13" ht="22.5" customHeight="1" x14ac:dyDescent="0.2">
      <c r="A216" t="s">
        <v>592</v>
      </c>
      <c r="J216" s="2" t="s">
        <v>2860</v>
      </c>
      <c r="K216" s="2" t="s">
        <v>2861</v>
      </c>
      <c r="L216" s="2" t="s">
        <v>2862</v>
      </c>
      <c r="M216" s="561" t="s">
        <v>135</v>
      </c>
    </row>
    <row r="217" spans="1:13" ht="14.25" customHeight="1" x14ac:dyDescent="0.2">
      <c r="J217" s="1">
        <v>2013</v>
      </c>
      <c r="K217" s="1">
        <v>4</v>
      </c>
      <c r="L217" s="1">
        <v>30</v>
      </c>
      <c r="M217" s="1">
        <v>1</v>
      </c>
    </row>
    <row r="218" spans="1:13" ht="14.25" customHeight="1" x14ac:dyDescent="0.2">
      <c r="L218" s="4"/>
      <c r="M218" s="4"/>
    </row>
    <row r="219" spans="1:13" ht="26.25" customHeight="1" x14ac:dyDescent="0.2">
      <c r="A219" s="3872" t="s">
        <v>2864</v>
      </c>
      <c r="B219" s="3872" t="s">
        <v>2865</v>
      </c>
      <c r="C219" s="3872" t="s">
        <v>1212</v>
      </c>
      <c r="D219" s="3863" t="s">
        <v>2866</v>
      </c>
      <c r="E219" s="3864"/>
      <c r="F219" s="3848" t="s">
        <v>3430</v>
      </c>
      <c r="G219" s="3849"/>
      <c r="H219" s="3841" t="s">
        <v>3434</v>
      </c>
      <c r="I219" s="3841"/>
      <c r="J219" s="3872" t="s">
        <v>1211</v>
      </c>
      <c r="K219" s="4103" t="s">
        <v>2872</v>
      </c>
      <c r="L219" s="4140" t="s">
        <v>1207</v>
      </c>
      <c r="M219" s="4103" t="s">
        <v>2873</v>
      </c>
    </row>
    <row r="220" spans="1:13" ht="14.25" customHeight="1" x14ac:dyDescent="0.2">
      <c r="A220" s="3873"/>
      <c r="B220" s="3873"/>
      <c r="C220" s="3873"/>
      <c r="D220" s="6" t="s">
        <v>2867</v>
      </c>
      <c r="E220" s="6" t="s">
        <v>2868</v>
      </c>
      <c r="F220" s="6" t="s">
        <v>2870</v>
      </c>
      <c r="G220" s="6" t="s">
        <v>2871</v>
      </c>
      <c r="H220" s="325" t="s">
        <v>3216</v>
      </c>
      <c r="I220" s="325" t="s">
        <v>3217</v>
      </c>
      <c r="J220" s="3873"/>
      <c r="K220" s="3876"/>
      <c r="L220" s="4141"/>
      <c r="M220" s="3876"/>
    </row>
    <row r="221" spans="1:13" ht="36.75" customHeight="1" x14ac:dyDescent="0.2">
      <c r="A221" s="7"/>
      <c r="B221" s="49" t="s">
        <v>2343</v>
      </c>
      <c r="C221" s="483" t="s">
        <v>3475</v>
      </c>
      <c r="D221" s="484">
        <v>40247</v>
      </c>
      <c r="E221" s="484">
        <v>40238</v>
      </c>
      <c r="F221" s="3854">
        <v>235</v>
      </c>
      <c r="G221" s="580">
        <v>5</v>
      </c>
      <c r="H221" s="7"/>
      <c r="I221" s="7"/>
      <c r="J221" s="49">
        <v>185</v>
      </c>
      <c r="K221" s="49" t="s">
        <v>621</v>
      </c>
      <c r="L221" s="49" t="s">
        <v>596</v>
      </c>
      <c r="M221" s="485" t="s">
        <v>136</v>
      </c>
    </row>
    <row r="222" spans="1:13" ht="38.25" customHeight="1" x14ac:dyDescent="0.2">
      <c r="A222" s="7"/>
      <c r="B222" s="49" t="s">
        <v>2343</v>
      </c>
      <c r="C222" s="483" t="s">
        <v>3476</v>
      </c>
      <c r="D222" s="484">
        <v>40247</v>
      </c>
      <c r="E222" s="484">
        <v>40238</v>
      </c>
      <c r="F222" s="3855"/>
      <c r="G222" s="580">
        <v>6</v>
      </c>
      <c r="H222" s="7"/>
      <c r="I222" s="7"/>
      <c r="J222" s="49">
        <v>239</v>
      </c>
      <c r="K222" s="49" t="s">
        <v>621</v>
      </c>
      <c r="L222" s="49" t="s">
        <v>596</v>
      </c>
      <c r="M222" s="485" t="s">
        <v>137</v>
      </c>
    </row>
    <row r="223" spans="1:13" ht="40.5" customHeight="1" x14ac:dyDescent="0.2">
      <c r="A223" s="7"/>
      <c r="B223" s="49" t="s">
        <v>2343</v>
      </c>
      <c r="C223" s="483" t="s">
        <v>3477</v>
      </c>
      <c r="D223" s="484">
        <v>40247</v>
      </c>
      <c r="E223" s="484">
        <v>40238</v>
      </c>
      <c r="F223" s="3856"/>
      <c r="G223" s="580">
        <v>7</v>
      </c>
      <c r="H223" s="7"/>
      <c r="I223" s="7"/>
      <c r="J223" s="49">
        <v>222</v>
      </c>
      <c r="K223" s="49" t="s">
        <v>621</v>
      </c>
      <c r="L223" s="49" t="s">
        <v>596</v>
      </c>
      <c r="M223" s="485" t="s">
        <v>136</v>
      </c>
    </row>
    <row r="224" spans="1:13" ht="23.25" customHeight="1" x14ac:dyDescent="0.2">
      <c r="A224" s="7"/>
      <c r="B224" s="49" t="s">
        <v>2343</v>
      </c>
      <c r="C224" s="483" t="s">
        <v>3478</v>
      </c>
      <c r="D224" s="484">
        <v>40247</v>
      </c>
      <c r="E224" s="484">
        <v>40238</v>
      </c>
      <c r="F224" s="580">
        <v>236</v>
      </c>
      <c r="G224" s="580">
        <v>1</v>
      </c>
      <c r="H224" s="7"/>
      <c r="I224" s="7"/>
      <c r="J224" s="49">
        <v>183</v>
      </c>
      <c r="K224" s="49" t="s">
        <v>621</v>
      </c>
      <c r="L224" s="49" t="s">
        <v>596</v>
      </c>
      <c r="M224" s="49"/>
    </row>
    <row r="225" spans="1:14" ht="50.25" customHeight="1" x14ac:dyDescent="0.2">
      <c r="A225" s="7"/>
      <c r="B225" s="482" t="s">
        <v>2343</v>
      </c>
      <c r="C225" s="644" t="s">
        <v>3479</v>
      </c>
      <c r="D225" s="645">
        <v>39257</v>
      </c>
      <c r="E225" s="645">
        <v>40542</v>
      </c>
      <c r="F225" s="801" t="s">
        <v>5433</v>
      </c>
      <c r="G225" s="1650" t="s">
        <v>1436</v>
      </c>
      <c r="H225" s="7"/>
      <c r="I225" s="7"/>
      <c r="J225" s="482">
        <f>84+366+359+200+16+145+215+211+328+172+148+301+239+239+326</f>
        <v>3349</v>
      </c>
      <c r="K225" s="644" t="s">
        <v>621</v>
      </c>
      <c r="L225" s="644" t="s">
        <v>596</v>
      </c>
      <c r="M225" s="49"/>
    </row>
    <row r="226" spans="1:14" ht="25.5" customHeight="1" x14ac:dyDescent="0.2">
      <c r="A226" s="7"/>
      <c r="B226" s="49" t="s">
        <v>2343</v>
      </c>
      <c r="C226" s="483" t="s">
        <v>3480</v>
      </c>
      <c r="D226" s="484">
        <v>40269</v>
      </c>
      <c r="E226" s="484">
        <v>40357</v>
      </c>
      <c r="F226" s="3854">
        <v>238</v>
      </c>
      <c r="G226" s="3854">
        <v>5</v>
      </c>
      <c r="H226" s="7"/>
      <c r="I226" s="7"/>
      <c r="J226" s="49">
        <v>25</v>
      </c>
      <c r="K226" s="49" t="s">
        <v>621</v>
      </c>
      <c r="L226" s="49" t="s">
        <v>596</v>
      </c>
      <c r="M226" s="49"/>
    </row>
    <row r="227" spans="1:14" ht="24.75" customHeight="1" x14ac:dyDescent="0.2">
      <c r="A227" s="7"/>
      <c r="B227" s="49" t="s">
        <v>2343</v>
      </c>
      <c r="C227" s="483" t="s">
        <v>3481</v>
      </c>
      <c r="D227" s="484">
        <v>40278</v>
      </c>
      <c r="E227" s="484">
        <v>40329</v>
      </c>
      <c r="F227" s="3855"/>
      <c r="G227" s="3855"/>
      <c r="H227" s="7"/>
      <c r="I227" s="7"/>
      <c r="J227" s="49">
        <v>41</v>
      </c>
      <c r="K227" s="49" t="s">
        <v>621</v>
      </c>
      <c r="L227" s="49" t="s">
        <v>596</v>
      </c>
      <c r="M227" s="49"/>
    </row>
    <row r="228" spans="1:14" ht="26.25" customHeight="1" x14ac:dyDescent="0.2">
      <c r="A228" s="7"/>
      <c r="B228" s="49" t="s">
        <v>2343</v>
      </c>
      <c r="C228" s="483" t="s">
        <v>3482</v>
      </c>
      <c r="D228" s="484">
        <v>40297</v>
      </c>
      <c r="E228" s="484">
        <v>40092</v>
      </c>
      <c r="F228" s="3855"/>
      <c r="G228" s="3855"/>
      <c r="H228" s="7"/>
      <c r="I228" s="7"/>
      <c r="J228" s="49">
        <v>37</v>
      </c>
      <c r="K228" s="49" t="s">
        <v>621</v>
      </c>
      <c r="L228" s="49" t="s">
        <v>596</v>
      </c>
      <c r="M228" s="49"/>
    </row>
    <row r="229" spans="1:14" ht="26.25" customHeight="1" x14ac:dyDescent="0.2">
      <c r="A229" s="7"/>
      <c r="B229" s="49" t="s">
        <v>2343</v>
      </c>
      <c r="C229" s="483" t="s">
        <v>1919</v>
      </c>
      <c r="D229" s="484">
        <v>40258</v>
      </c>
      <c r="E229" s="484">
        <v>40255</v>
      </c>
      <c r="F229" s="3855"/>
      <c r="G229" s="3855"/>
      <c r="H229" s="7"/>
      <c r="I229" s="7"/>
      <c r="J229" s="49">
        <v>21</v>
      </c>
      <c r="K229" s="49" t="s">
        <v>621</v>
      </c>
      <c r="L229" s="49" t="s">
        <v>596</v>
      </c>
      <c r="M229" s="49"/>
    </row>
    <row r="230" spans="1:14" ht="24.75" customHeight="1" x14ac:dyDescent="0.2">
      <c r="A230" s="7"/>
      <c r="B230" s="49" t="s">
        <v>2343</v>
      </c>
      <c r="C230" s="483" t="s">
        <v>1920</v>
      </c>
      <c r="D230" s="484">
        <v>40471</v>
      </c>
      <c r="E230" s="484">
        <v>40476</v>
      </c>
      <c r="F230" s="3855"/>
      <c r="G230" s="3855"/>
      <c r="H230" s="7"/>
      <c r="I230" s="7"/>
      <c r="J230" s="49">
        <v>16</v>
      </c>
      <c r="K230" s="49" t="s">
        <v>621</v>
      </c>
      <c r="L230" s="49" t="s">
        <v>596</v>
      </c>
      <c r="M230" s="49"/>
    </row>
    <row r="231" spans="1:14" ht="25.5" customHeight="1" x14ac:dyDescent="0.2">
      <c r="A231" s="7"/>
      <c r="B231" s="49" t="s">
        <v>2343</v>
      </c>
      <c r="C231" s="483" t="s">
        <v>1921</v>
      </c>
      <c r="D231" s="484">
        <v>40471</v>
      </c>
      <c r="E231" s="484">
        <v>40361</v>
      </c>
      <c r="F231" s="3855"/>
      <c r="G231" s="3855"/>
      <c r="H231" s="7"/>
      <c r="I231" s="7"/>
      <c r="J231" s="49">
        <v>20</v>
      </c>
      <c r="K231" s="49" t="s">
        <v>621</v>
      </c>
      <c r="L231" s="49" t="s">
        <v>596</v>
      </c>
      <c r="M231" s="49"/>
    </row>
    <row r="232" spans="1:14" ht="23.25" customHeight="1" x14ac:dyDescent="0.2">
      <c r="A232" s="7"/>
      <c r="B232" s="49" t="s">
        <v>2343</v>
      </c>
      <c r="C232" s="483" t="s">
        <v>1922</v>
      </c>
      <c r="D232" s="484">
        <v>40471</v>
      </c>
      <c r="E232" s="484">
        <v>40483</v>
      </c>
      <c r="F232" s="3855"/>
      <c r="G232" s="3855"/>
      <c r="H232" s="7"/>
      <c r="I232" s="7"/>
      <c r="J232" s="49">
        <v>12</v>
      </c>
      <c r="K232" s="49" t="s">
        <v>621</v>
      </c>
      <c r="L232" s="49" t="s">
        <v>596</v>
      </c>
      <c r="M232" s="49"/>
    </row>
    <row r="233" spans="1:14" ht="23.25" customHeight="1" x14ac:dyDescent="0.2">
      <c r="A233" s="7"/>
      <c r="B233" s="49" t="s">
        <v>2343</v>
      </c>
      <c r="C233" s="483" t="s">
        <v>1923</v>
      </c>
      <c r="D233" s="484">
        <v>40351</v>
      </c>
      <c r="E233" s="484">
        <v>39970</v>
      </c>
      <c r="F233" s="3855"/>
      <c r="G233" s="3855"/>
      <c r="H233" s="7"/>
      <c r="I233" s="7"/>
      <c r="J233" s="49">
        <v>19</v>
      </c>
      <c r="K233" s="49" t="s">
        <v>621</v>
      </c>
      <c r="L233" s="49" t="s">
        <v>596</v>
      </c>
      <c r="M233" s="49"/>
    </row>
    <row r="234" spans="1:14" ht="24.75" customHeight="1" x14ac:dyDescent="0.2">
      <c r="A234" s="7"/>
      <c r="B234" s="49" t="s">
        <v>2343</v>
      </c>
      <c r="C234" s="483" t="s">
        <v>1924</v>
      </c>
      <c r="D234" s="484">
        <v>40471</v>
      </c>
      <c r="E234" s="484">
        <v>40514</v>
      </c>
      <c r="F234" s="3855"/>
      <c r="G234" s="3856"/>
      <c r="H234" s="7"/>
      <c r="I234" s="7"/>
      <c r="J234" s="49">
        <v>17</v>
      </c>
      <c r="K234" s="49" t="s">
        <v>621</v>
      </c>
      <c r="L234" s="49" t="s">
        <v>596</v>
      </c>
      <c r="M234" s="49"/>
      <c r="N234" s="3889"/>
    </row>
    <row r="235" spans="1:14" ht="24" customHeight="1" x14ac:dyDescent="0.2">
      <c r="A235" s="7"/>
      <c r="B235" s="49" t="s">
        <v>2343</v>
      </c>
      <c r="C235" s="483" t="s">
        <v>1925</v>
      </c>
      <c r="D235" s="484">
        <v>40471</v>
      </c>
      <c r="E235" s="484">
        <v>40514</v>
      </c>
      <c r="F235" s="3855"/>
      <c r="G235" s="3854">
        <v>6</v>
      </c>
      <c r="H235" s="7"/>
      <c r="I235" s="7"/>
      <c r="J235" s="49">
        <v>18</v>
      </c>
      <c r="K235" s="49" t="s">
        <v>621</v>
      </c>
      <c r="L235" s="49" t="s">
        <v>596</v>
      </c>
      <c r="M235" s="49"/>
      <c r="N235" s="3889"/>
    </row>
    <row r="236" spans="1:14" ht="24" customHeight="1" x14ac:dyDescent="0.2">
      <c r="A236" s="7"/>
      <c r="B236" s="49" t="s">
        <v>2343</v>
      </c>
      <c r="C236" s="483" t="s">
        <v>1926</v>
      </c>
      <c r="D236" s="484">
        <v>40353</v>
      </c>
      <c r="E236" s="484">
        <v>40520</v>
      </c>
      <c r="F236" s="3855"/>
      <c r="G236" s="3855"/>
      <c r="H236" s="7"/>
      <c r="I236" s="7"/>
      <c r="J236" s="49">
        <v>23</v>
      </c>
      <c r="K236" s="49" t="s">
        <v>621</v>
      </c>
      <c r="L236" s="49" t="s">
        <v>596</v>
      </c>
      <c r="M236" s="49"/>
    </row>
    <row r="237" spans="1:14" ht="25.5" customHeight="1" x14ac:dyDescent="0.2">
      <c r="A237" s="7"/>
      <c r="B237" s="49" t="s">
        <v>2343</v>
      </c>
      <c r="C237" s="483" t="s">
        <v>1927</v>
      </c>
      <c r="D237" s="484">
        <v>40350</v>
      </c>
      <c r="E237" s="484">
        <v>40344</v>
      </c>
      <c r="F237" s="3856"/>
      <c r="G237" s="3856"/>
      <c r="H237" s="7"/>
      <c r="I237" s="7"/>
      <c r="J237" s="49">
        <v>161</v>
      </c>
      <c r="K237" s="49" t="s">
        <v>621</v>
      </c>
      <c r="L237" s="49" t="s">
        <v>596</v>
      </c>
      <c r="M237" s="49"/>
    </row>
    <row r="244" spans="1:13" ht="14.25" customHeight="1" x14ac:dyDescent="0.2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</row>
    <row r="245" spans="1:13" ht="14.25" customHeight="1" x14ac:dyDescent="0.2">
      <c r="A245" s="3882"/>
      <c r="B245" s="3883"/>
      <c r="C245" s="3880" t="s">
        <v>2859</v>
      </c>
      <c r="D245" s="3998"/>
      <c r="E245" s="3998"/>
      <c r="F245" s="3998"/>
      <c r="G245" s="3998"/>
      <c r="H245" s="3998"/>
      <c r="I245" s="3998"/>
      <c r="J245" s="3998"/>
      <c r="K245" s="3999"/>
      <c r="L245" s="3946" t="s">
        <v>2858</v>
      </c>
      <c r="M245" s="3947"/>
    </row>
    <row r="246" spans="1:13" ht="14.25" customHeight="1" x14ac:dyDescent="0.2">
      <c r="A246" s="3884"/>
      <c r="B246" s="3885"/>
      <c r="C246" s="3914"/>
      <c r="D246" s="3893"/>
      <c r="E246" s="3893"/>
      <c r="F246" s="3893"/>
      <c r="G246" s="3893"/>
      <c r="H246" s="3893"/>
      <c r="I246" s="3893"/>
      <c r="J246" s="3893"/>
      <c r="K246" s="4000"/>
      <c r="L246" s="3948"/>
      <c r="M246" s="3949"/>
    </row>
    <row r="247" spans="1:13" ht="14.25" customHeight="1" x14ac:dyDescent="0.2">
      <c r="A247" s="3884"/>
      <c r="B247" s="3885"/>
      <c r="C247" s="3881"/>
      <c r="D247" s="4117"/>
      <c r="E247" s="4117"/>
      <c r="F247" s="4117"/>
      <c r="G247" s="4117"/>
      <c r="H247" s="4117"/>
      <c r="I247" s="4117"/>
      <c r="J247" s="4117"/>
      <c r="K247" s="3915"/>
      <c r="L247" s="4149"/>
      <c r="M247" s="4150"/>
    </row>
    <row r="248" spans="1:13" ht="14.25" customHeight="1" x14ac:dyDescent="0.2">
      <c r="A248" s="3884"/>
      <c r="B248" s="3885"/>
      <c r="C248" s="4118" t="s">
        <v>1209</v>
      </c>
      <c r="D248" s="4119"/>
      <c r="E248" s="4119"/>
      <c r="F248" s="4119"/>
      <c r="G248" s="4119"/>
      <c r="H248" s="4119"/>
      <c r="I248" s="4119"/>
      <c r="J248" s="4119"/>
      <c r="K248" s="4120"/>
      <c r="L248" s="3946" t="s">
        <v>1208</v>
      </c>
      <c r="M248" s="3947"/>
    </row>
    <row r="249" spans="1:13" ht="14.25" customHeight="1" x14ac:dyDescent="0.2">
      <c r="A249" s="3884"/>
      <c r="B249" s="3885"/>
      <c r="C249" s="4121"/>
      <c r="D249" s="4122"/>
      <c r="E249" s="4122"/>
      <c r="F249" s="4122"/>
      <c r="G249" s="4122"/>
      <c r="H249" s="4122"/>
      <c r="I249" s="4122"/>
      <c r="J249" s="4122"/>
      <c r="K249" s="4123"/>
      <c r="L249" s="3948"/>
      <c r="M249" s="3949"/>
    </row>
    <row r="250" spans="1:13" ht="14.25" customHeight="1" x14ac:dyDescent="0.2">
      <c r="A250" s="3886"/>
      <c r="B250" s="3887"/>
      <c r="C250" s="4124"/>
      <c r="D250" s="4125"/>
      <c r="E250" s="4125"/>
      <c r="F250" s="4125"/>
      <c r="G250" s="4125"/>
      <c r="H250" s="4125"/>
      <c r="I250" s="4125"/>
      <c r="J250" s="4125"/>
      <c r="K250" s="4126"/>
      <c r="L250" s="4149"/>
      <c r="M250" s="4150"/>
    </row>
    <row r="251" spans="1:13" ht="14.25" customHeight="1" x14ac:dyDescent="0.2"/>
    <row r="252" spans="1:13" ht="14.25" customHeight="1" x14ac:dyDescent="0.2">
      <c r="A252" t="s">
        <v>1231</v>
      </c>
    </row>
    <row r="253" spans="1:13" ht="14.25" customHeight="1" x14ac:dyDescent="0.2">
      <c r="A253" s="17" t="s">
        <v>1090</v>
      </c>
    </row>
    <row r="254" spans="1:13" ht="14.25" customHeight="1" x14ac:dyDescent="0.2">
      <c r="A254" s="17" t="s">
        <v>1091</v>
      </c>
      <c r="J254" s="4137" t="s">
        <v>2863</v>
      </c>
      <c r="K254" s="4138"/>
      <c r="L254" s="4138"/>
      <c r="M254" s="4139"/>
    </row>
    <row r="255" spans="1:13" ht="23.25" customHeight="1" x14ac:dyDescent="0.2">
      <c r="A255" t="s">
        <v>592</v>
      </c>
      <c r="J255" s="2" t="s">
        <v>2860</v>
      </c>
      <c r="K255" s="2" t="s">
        <v>2861</v>
      </c>
      <c r="L255" s="2" t="s">
        <v>2862</v>
      </c>
      <c r="M255" s="561" t="s">
        <v>135</v>
      </c>
    </row>
    <row r="256" spans="1:13" ht="14.25" customHeight="1" x14ac:dyDescent="0.2">
      <c r="J256" s="1">
        <v>2013</v>
      </c>
      <c r="K256" s="1">
        <v>4</v>
      </c>
      <c r="L256" s="1">
        <v>30</v>
      </c>
      <c r="M256" s="1">
        <v>1</v>
      </c>
    </row>
    <row r="257" spans="1:13" ht="14.25" customHeight="1" x14ac:dyDescent="0.2">
      <c r="L257" s="4"/>
      <c r="M257" s="4"/>
    </row>
    <row r="258" spans="1:13" ht="29.25" customHeight="1" x14ac:dyDescent="0.2">
      <c r="A258" s="3872" t="s">
        <v>2864</v>
      </c>
      <c r="B258" s="3872" t="s">
        <v>2865</v>
      </c>
      <c r="C258" s="3872" t="s">
        <v>1212</v>
      </c>
      <c r="D258" s="3863" t="s">
        <v>2866</v>
      </c>
      <c r="E258" s="3864"/>
      <c r="F258" s="3848" t="s">
        <v>3430</v>
      </c>
      <c r="G258" s="3849"/>
      <c r="H258" s="3841" t="s">
        <v>3434</v>
      </c>
      <c r="I258" s="3841"/>
      <c r="J258" s="3872" t="s">
        <v>1211</v>
      </c>
      <c r="K258" s="4103" t="s">
        <v>2872</v>
      </c>
      <c r="L258" s="4140" t="s">
        <v>1207</v>
      </c>
      <c r="M258" s="4103" t="s">
        <v>2873</v>
      </c>
    </row>
    <row r="259" spans="1:13" ht="20.25" customHeight="1" x14ac:dyDescent="0.2">
      <c r="A259" s="3873"/>
      <c r="B259" s="3873"/>
      <c r="C259" s="3873"/>
      <c r="D259" s="6" t="s">
        <v>2867</v>
      </c>
      <c r="E259" s="6" t="s">
        <v>2868</v>
      </c>
      <c r="F259" s="6" t="s">
        <v>2870</v>
      </c>
      <c r="G259" s="6" t="s">
        <v>2871</v>
      </c>
      <c r="H259" s="325" t="s">
        <v>3216</v>
      </c>
      <c r="I259" s="325" t="s">
        <v>3217</v>
      </c>
      <c r="J259" s="3873"/>
      <c r="K259" s="3876"/>
      <c r="L259" s="4141"/>
      <c r="M259" s="3876"/>
    </row>
    <row r="260" spans="1:13" ht="24.75" customHeight="1" x14ac:dyDescent="0.2">
      <c r="A260" s="7"/>
      <c r="B260" s="49" t="s">
        <v>2343</v>
      </c>
      <c r="C260" s="483" t="s">
        <v>1928</v>
      </c>
      <c r="D260" s="484">
        <v>40350</v>
      </c>
      <c r="E260" s="484">
        <v>40392</v>
      </c>
      <c r="F260" s="3854">
        <v>238</v>
      </c>
      <c r="G260" s="3854">
        <v>6</v>
      </c>
      <c r="H260" s="7"/>
      <c r="I260" s="7"/>
      <c r="J260" s="49">
        <v>36</v>
      </c>
      <c r="K260" s="49" t="s">
        <v>621</v>
      </c>
      <c r="L260" s="49" t="s">
        <v>596</v>
      </c>
      <c r="M260" s="49"/>
    </row>
    <row r="261" spans="1:13" ht="23.25" customHeight="1" x14ac:dyDescent="0.2">
      <c r="A261" s="7"/>
      <c r="B261" s="49" t="s">
        <v>2343</v>
      </c>
      <c r="C261" s="483" t="s">
        <v>1929</v>
      </c>
      <c r="D261" s="484">
        <v>40350</v>
      </c>
      <c r="E261" s="484">
        <v>40357</v>
      </c>
      <c r="F261" s="3855"/>
      <c r="G261" s="3855"/>
      <c r="H261" s="7"/>
      <c r="I261" s="7"/>
      <c r="J261" s="49">
        <v>25</v>
      </c>
      <c r="K261" s="49" t="s">
        <v>621</v>
      </c>
      <c r="L261" s="49" t="s">
        <v>596</v>
      </c>
      <c r="M261" s="49"/>
    </row>
    <row r="262" spans="1:13" ht="24" customHeight="1" x14ac:dyDescent="0.2">
      <c r="A262" s="7"/>
      <c r="B262" s="49" t="s">
        <v>2343</v>
      </c>
      <c r="C262" s="483" t="s">
        <v>1930</v>
      </c>
      <c r="D262" s="484">
        <v>40361</v>
      </c>
      <c r="E262" s="484">
        <v>40387</v>
      </c>
      <c r="F262" s="3855"/>
      <c r="G262" s="3855"/>
      <c r="H262" s="7"/>
      <c r="I262" s="7"/>
      <c r="J262" s="49">
        <v>25</v>
      </c>
      <c r="K262" s="49" t="s">
        <v>621</v>
      </c>
      <c r="L262" s="49" t="s">
        <v>596</v>
      </c>
      <c r="M262" s="49"/>
    </row>
    <row r="263" spans="1:13" ht="24" customHeight="1" x14ac:dyDescent="0.2">
      <c r="A263" s="7"/>
      <c r="B263" s="49" t="s">
        <v>2343</v>
      </c>
      <c r="C263" s="483" t="s">
        <v>1931</v>
      </c>
      <c r="D263" s="484">
        <v>40471</v>
      </c>
      <c r="E263" s="484">
        <v>40513</v>
      </c>
      <c r="F263" s="3855"/>
      <c r="G263" s="3855"/>
      <c r="H263" s="7"/>
      <c r="I263" s="7"/>
      <c r="J263" s="49">
        <v>15</v>
      </c>
      <c r="K263" s="49" t="s">
        <v>621</v>
      </c>
      <c r="L263" s="49" t="s">
        <v>596</v>
      </c>
      <c r="M263" s="49"/>
    </row>
    <row r="264" spans="1:13" ht="25.5" customHeight="1" x14ac:dyDescent="0.2">
      <c r="A264" s="7"/>
      <c r="B264" s="49" t="s">
        <v>2343</v>
      </c>
      <c r="C264" s="483" t="s">
        <v>1932</v>
      </c>
      <c r="D264" s="484">
        <v>20</v>
      </c>
      <c r="E264" s="484">
        <v>40513</v>
      </c>
      <c r="F264" s="3855"/>
      <c r="G264" s="3855"/>
      <c r="H264" s="7"/>
      <c r="I264" s="7"/>
      <c r="J264" s="49">
        <v>22</v>
      </c>
      <c r="K264" s="49" t="s">
        <v>621</v>
      </c>
      <c r="L264" s="49" t="s">
        <v>596</v>
      </c>
      <c r="M264" s="49"/>
    </row>
    <row r="265" spans="1:13" ht="24.75" customHeight="1" x14ac:dyDescent="0.2">
      <c r="A265" s="7"/>
      <c r="B265" s="49" t="s">
        <v>2343</v>
      </c>
      <c r="C265" s="483" t="s">
        <v>1933</v>
      </c>
      <c r="D265" s="484">
        <v>40373</v>
      </c>
      <c r="E265" s="484">
        <v>40452</v>
      </c>
      <c r="F265" s="3856"/>
      <c r="G265" s="3856"/>
      <c r="H265" s="7"/>
      <c r="I265" s="7"/>
      <c r="J265" s="49">
        <v>23</v>
      </c>
      <c r="K265" s="49" t="s">
        <v>621</v>
      </c>
      <c r="L265" s="49" t="s">
        <v>596</v>
      </c>
      <c r="M265" s="49"/>
    </row>
    <row r="266" spans="1:13" ht="24.75" customHeight="1" x14ac:dyDescent="0.2">
      <c r="A266" s="7"/>
      <c r="B266" s="49" t="s">
        <v>2343</v>
      </c>
      <c r="C266" s="483" t="s">
        <v>1934</v>
      </c>
      <c r="D266" s="484">
        <v>40471</v>
      </c>
      <c r="E266" s="484">
        <v>40483</v>
      </c>
      <c r="F266" s="3854">
        <v>239</v>
      </c>
      <c r="G266" s="3854">
        <v>1</v>
      </c>
      <c r="H266" s="7"/>
      <c r="I266" s="7"/>
      <c r="J266" s="49">
        <v>15</v>
      </c>
      <c r="K266" s="49" t="s">
        <v>621</v>
      </c>
      <c r="L266" s="49" t="s">
        <v>596</v>
      </c>
      <c r="M266" s="49"/>
    </row>
    <row r="267" spans="1:13" ht="24" customHeight="1" x14ac:dyDescent="0.2">
      <c r="A267" s="7"/>
      <c r="B267" s="49" t="s">
        <v>2343</v>
      </c>
      <c r="C267" s="483" t="s">
        <v>1935</v>
      </c>
      <c r="D267" s="484">
        <v>40367</v>
      </c>
      <c r="E267" s="484">
        <v>40451</v>
      </c>
      <c r="F267" s="3855"/>
      <c r="G267" s="3855"/>
      <c r="H267" s="7"/>
      <c r="I267" s="7"/>
      <c r="J267" s="49">
        <v>15</v>
      </c>
      <c r="K267" s="49" t="s">
        <v>621</v>
      </c>
      <c r="L267" s="49" t="s">
        <v>596</v>
      </c>
      <c r="M267" s="49"/>
    </row>
    <row r="268" spans="1:13" ht="24.75" customHeight="1" x14ac:dyDescent="0.2">
      <c r="A268" s="7"/>
      <c r="B268" s="49" t="s">
        <v>2343</v>
      </c>
      <c r="C268" s="483" t="s">
        <v>1936</v>
      </c>
      <c r="D268" s="484">
        <v>40471</v>
      </c>
      <c r="E268" s="484">
        <v>40513</v>
      </c>
      <c r="F268" s="3855"/>
      <c r="G268" s="3855"/>
      <c r="H268" s="7"/>
      <c r="I268" s="7"/>
      <c r="J268" s="49">
        <v>14</v>
      </c>
      <c r="K268" s="49" t="s">
        <v>621</v>
      </c>
      <c r="L268" s="49" t="s">
        <v>596</v>
      </c>
      <c r="M268" s="49"/>
    </row>
    <row r="269" spans="1:13" ht="26.25" customHeight="1" x14ac:dyDescent="0.2">
      <c r="A269" s="7"/>
      <c r="B269" s="49" t="s">
        <v>2343</v>
      </c>
      <c r="C269" s="483" t="s">
        <v>1937</v>
      </c>
      <c r="D269" s="484">
        <v>40400</v>
      </c>
      <c r="E269" s="484">
        <v>40400</v>
      </c>
      <c r="F269" s="3855"/>
      <c r="G269" s="3855"/>
      <c r="H269" s="7"/>
      <c r="I269" s="7"/>
      <c r="J269" s="49">
        <v>35</v>
      </c>
      <c r="K269" s="49" t="s">
        <v>621</v>
      </c>
      <c r="L269" s="49" t="s">
        <v>596</v>
      </c>
      <c r="M269" s="49"/>
    </row>
    <row r="270" spans="1:13" ht="25.5" customHeight="1" x14ac:dyDescent="0.2">
      <c r="A270" s="7"/>
      <c r="B270" s="49" t="s">
        <v>2343</v>
      </c>
      <c r="C270" s="483" t="s">
        <v>1938</v>
      </c>
      <c r="D270" s="484">
        <v>40387</v>
      </c>
      <c r="E270" s="484">
        <v>40274</v>
      </c>
      <c r="F270" s="3855"/>
      <c r="G270" s="3855"/>
      <c r="H270" s="7"/>
      <c r="I270" s="7"/>
      <c r="J270" s="49">
        <v>25</v>
      </c>
      <c r="K270" s="49" t="s">
        <v>621</v>
      </c>
      <c r="L270" s="49" t="s">
        <v>596</v>
      </c>
      <c r="M270" s="49"/>
    </row>
    <row r="271" spans="1:13" ht="24.75" customHeight="1" x14ac:dyDescent="0.2">
      <c r="A271" s="7"/>
      <c r="B271" s="49" t="s">
        <v>2343</v>
      </c>
      <c r="C271" s="483" t="s">
        <v>1939</v>
      </c>
      <c r="D271" s="484">
        <v>40360</v>
      </c>
      <c r="E271" s="484">
        <v>40542</v>
      </c>
      <c r="F271" s="3855"/>
      <c r="G271" s="3856"/>
      <c r="H271" s="7"/>
      <c r="I271" s="7"/>
      <c r="J271" s="49">
        <v>140</v>
      </c>
      <c r="K271" s="49" t="s">
        <v>621</v>
      </c>
      <c r="L271" s="49" t="s">
        <v>596</v>
      </c>
      <c r="M271" s="49"/>
    </row>
    <row r="272" spans="1:13" ht="25.5" customHeight="1" x14ac:dyDescent="0.2">
      <c r="A272" s="7"/>
      <c r="B272" s="49" t="s">
        <v>2343</v>
      </c>
      <c r="C272" s="483" t="s">
        <v>1940</v>
      </c>
      <c r="D272" s="484">
        <v>40360</v>
      </c>
      <c r="E272" s="484">
        <v>40542</v>
      </c>
      <c r="F272" s="3855"/>
      <c r="G272" s="3854">
        <v>2</v>
      </c>
      <c r="H272" s="7"/>
      <c r="I272" s="7"/>
      <c r="J272" s="49">
        <v>94</v>
      </c>
      <c r="K272" s="49" t="s">
        <v>621</v>
      </c>
      <c r="L272" s="49" t="s">
        <v>596</v>
      </c>
      <c r="M272" s="49"/>
    </row>
    <row r="273" spans="1:13" ht="27" customHeight="1" x14ac:dyDescent="0.2">
      <c r="A273" s="7"/>
      <c r="B273" s="49" t="s">
        <v>2343</v>
      </c>
      <c r="C273" s="483" t="s">
        <v>1941</v>
      </c>
      <c r="D273" s="484">
        <v>40378</v>
      </c>
      <c r="E273" s="484">
        <v>40409</v>
      </c>
      <c r="F273" s="3855"/>
      <c r="G273" s="3855"/>
      <c r="H273" s="7"/>
      <c r="I273" s="7"/>
      <c r="J273" s="49">
        <v>25</v>
      </c>
      <c r="K273" s="49" t="s">
        <v>621</v>
      </c>
      <c r="L273" s="49" t="s">
        <v>596</v>
      </c>
      <c r="M273" s="49"/>
    </row>
    <row r="274" spans="1:13" ht="25.5" customHeight="1" x14ac:dyDescent="0.2">
      <c r="A274" s="7"/>
      <c r="B274" s="49" t="s">
        <v>2343</v>
      </c>
      <c r="C274" s="483" t="s">
        <v>1942</v>
      </c>
      <c r="D274" s="484">
        <v>34611</v>
      </c>
      <c r="E274" s="484">
        <v>40513</v>
      </c>
      <c r="F274" s="3855"/>
      <c r="G274" s="3855"/>
      <c r="H274" s="7"/>
      <c r="I274" s="7"/>
      <c r="J274" s="49">
        <v>13</v>
      </c>
      <c r="K274" s="49" t="s">
        <v>621</v>
      </c>
      <c r="L274" s="49" t="s">
        <v>596</v>
      </c>
      <c r="M274" s="49"/>
    </row>
    <row r="275" spans="1:13" ht="23.25" customHeight="1" x14ac:dyDescent="0.2">
      <c r="A275" s="7"/>
      <c r="B275" s="49" t="s">
        <v>2343</v>
      </c>
      <c r="C275" s="483" t="s">
        <v>1943</v>
      </c>
      <c r="D275" s="484">
        <v>40390</v>
      </c>
      <c r="E275" s="484">
        <v>40483</v>
      </c>
      <c r="F275" s="3855"/>
      <c r="G275" s="3855"/>
      <c r="H275" s="7"/>
      <c r="I275" s="7"/>
      <c r="J275" s="49">
        <v>16</v>
      </c>
      <c r="K275" s="49" t="s">
        <v>621</v>
      </c>
      <c r="L275" s="49" t="s">
        <v>596</v>
      </c>
      <c r="M275" s="49"/>
    </row>
    <row r="276" spans="1:13" ht="24.75" customHeight="1" x14ac:dyDescent="0.2">
      <c r="A276" s="7"/>
      <c r="B276" s="49" t="s">
        <v>2343</v>
      </c>
      <c r="C276" s="483" t="s">
        <v>1944</v>
      </c>
      <c r="D276" s="484">
        <v>40471</v>
      </c>
      <c r="E276" s="484">
        <v>40483</v>
      </c>
      <c r="F276" s="3855"/>
      <c r="G276" s="3855"/>
      <c r="H276" s="7"/>
      <c r="I276" s="7"/>
      <c r="J276" s="49">
        <v>16</v>
      </c>
      <c r="K276" s="49" t="s">
        <v>621</v>
      </c>
      <c r="L276" s="49" t="s">
        <v>596</v>
      </c>
      <c r="M276" s="49"/>
    </row>
    <row r="277" spans="1:13" ht="23.25" customHeight="1" x14ac:dyDescent="0.2">
      <c r="A277" s="7"/>
      <c r="B277" s="49" t="s">
        <v>2343</v>
      </c>
      <c r="C277" s="483" t="s">
        <v>1945</v>
      </c>
      <c r="D277" s="484">
        <v>40360</v>
      </c>
      <c r="E277" s="484">
        <v>40483</v>
      </c>
      <c r="F277" s="3856"/>
      <c r="G277" s="3856"/>
      <c r="H277" s="7"/>
      <c r="I277" s="7"/>
      <c r="J277" s="49">
        <v>18</v>
      </c>
      <c r="K277" s="49" t="s">
        <v>621</v>
      </c>
      <c r="L277" s="49" t="s">
        <v>596</v>
      </c>
      <c r="M277" s="49"/>
    </row>
    <row r="279" spans="1:13" ht="25.5" customHeight="1" x14ac:dyDescent="0.2">
      <c r="A279" s="36"/>
      <c r="B279" s="336"/>
      <c r="C279" s="494"/>
      <c r="D279" s="336"/>
      <c r="E279" s="336"/>
      <c r="F279" s="336"/>
      <c r="G279" s="36"/>
      <c r="H279" s="36"/>
      <c r="I279" s="36"/>
      <c r="J279" s="36"/>
      <c r="K279" s="36"/>
      <c r="L279" s="36"/>
      <c r="M279" s="36"/>
    </row>
    <row r="280" spans="1:13" ht="19.5" customHeight="1" x14ac:dyDescent="0.2">
      <c r="A280" s="36"/>
      <c r="B280" s="336"/>
      <c r="C280" s="494"/>
      <c r="D280" s="336"/>
      <c r="E280" s="336"/>
      <c r="F280" s="336"/>
      <c r="G280" s="36"/>
      <c r="H280" s="36"/>
      <c r="I280" s="36"/>
      <c r="J280" s="36"/>
      <c r="K280" s="36"/>
      <c r="L280" s="36"/>
      <c r="M280" s="36"/>
    </row>
    <row r="281" spans="1:13" ht="14.25" customHeight="1" x14ac:dyDescent="0.2">
      <c r="A281" s="3882"/>
      <c r="B281" s="3883"/>
      <c r="C281" s="3880" t="s">
        <v>2859</v>
      </c>
      <c r="D281" s="3998"/>
      <c r="E281" s="3998"/>
      <c r="F281" s="3998"/>
      <c r="G281" s="3998"/>
      <c r="H281" s="3998"/>
      <c r="I281" s="3998"/>
      <c r="J281" s="3998"/>
      <c r="K281" s="3999"/>
      <c r="L281" s="3946" t="s">
        <v>2858</v>
      </c>
      <c r="M281" s="3947"/>
    </row>
    <row r="282" spans="1:13" ht="14.25" customHeight="1" x14ac:dyDescent="0.2">
      <c r="A282" s="3884"/>
      <c r="B282" s="3885"/>
      <c r="C282" s="3914"/>
      <c r="D282" s="3893"/>
      <c r="E282" s="3893"/>
      <c r="F282" s="3893"/>
      <c r="G282" s="3893"/>
      <c r="H282" s="3893"/>
      <c r="I282" s="3893"/>
      <c r="J282" s="3893"/>
      <c r="K282" s="4000"/>
      <c r="L282" s="3948"/>
      <c r="M282" s="3949"/>
    </row>
    <row r="283" spans="1:13" ht="14.25" customHeight="1" x14ac:dyDescent="0.2">
      <c r="A283" s="3884"/>
      <c r="B283" s="3885"/>
      <c r="C283" s="3881"/>
      <c r="D283" s="4117"/>
      <c r="E283" s="4117"/>
      <c r="F283" s="4117"/>
      <c r="G283" s="4117"/>
      <c r="H283" s="4117"/>
      <c r="I283" s="4117"/>
      <c r="J283" s="4117"/>
      <c r="K283" s="3915"/>
      <c r="L283" s="4149"/>
      <c r="M283" s="4150"/>
    </row>
    <row r="284" spans="1:13" ht="14.25" customHeight="1" x14ac:dyDescent="0.2">
      <c r="A284" s="3884"/>
      <c r="B284" s="3885"/>
      <c r="C284" s="4118" t="s">
        <v>1209</v>
      </c>
      <c r="D284" s="4119"/>
      <c r="E284" s="4119"/>
      <c r="F284" s="4119"/>
      <c r="G284" s="4119"/>
      <c r="H284" s="4119"/>
      <c r="I284" s="4119"/>
      <c r="J284" s="4119"/>
      <c r="K284" s="4120"/>
      <c r="L284" s="3946" t="s">
        <v>1208</v>
      </c>
      <c r="M284" s="3947"/>
    </row>
    <row r="285" spans="1:13" ht="14.25" customHeight="1" x14ac:dyDescent="0.2">
      <c r="A285" s="3884"/>
      <c r="B285" s="3885"/>
      <c r="C285" s="4121"/>
      <c r="D285" s="4122"/>
      <c r="E285" s="4122"/>
      <c r="F285" s="4122"/>
      <c r="G285" s="4122"/>
      <c r="H285" s="4122"/>
      <c r="I285" s="4122"/>
      <c r="J285" s="4122"/>
      <c r="K285" s="4123"/>
      <c r="L285" s="3948"/>
      <c r="M285" s="3949"/>
    </row>
    <row r="286" spans="1:13" ht="14.25" customHeight="1" x14ac:dyDescent="0.2">
      <c r="A286" s="3886"/>
      <c r="B286" s="3887"/>
      <c r="C286" s="4124"/>
      <c r="D286" s="4125"/>
      <c r="E286" s="4125"/>
      <c r="F286" s="4125"/>
      <c r="G286" s="4125"/>
      <c r="H286" s="4125"/>
      <c r="I286" s="4125"/>
      <c r="J286" s="4125"/>
      <c r="K286" s="4126"/>
      <c r="L286" s="4149"/>
      <c r="M286" s="4150"/>
    </row>
    <row r="287" spans="1:13" ht="14.25" customHeight="1" x14ac:dyDescent="0.2"/>
    <row r="288" spans="1:13" ht="14.25" customHeight="1" x14ac:dyDescent="0.2">
      <c r="A288" t="s">
        <v>1231</v>
      </c>
    </row>
    <row r="289" spans="1:13" ht="14.25" customHeight="1" x14ac:dyDescent="0.2">
      <c r="A289" s="17" t="s">
        <v>1090</v>
      </c>
    </row>
    <row r="290" spans="1:13" ht="14.25" customHeight="1" x14ac:dyDescent="0.2">
      <c r="A290" s="17" t="s">
        <v>1091</v>
      </c>
      <c r="J290" s="4137" t="s">
        <v>2863</v>
      </c>
      <c r="K290" s="4138"/>
      <c r="L290" s="4138"/>
      <c r="M290" s="4139"/>
    </row>
    <row r="291" spans="1:13" ht="24" customHeight="1" x14ac:dyDescent="0.2">
      <c r="A291" t="s">
        <v>592</v>
      </c>
      <c r="J291" s="2" t="s">
        <v>2860</v>
      </c>
      <c r="K291" s="2" t="s">
        <v>2861</v>
      </c>
      <c r="L291" s="2" t="s">
        <v>2862</v>
      </c>
      <c r="M291" s="561" t="s">
        <v>135</v>
      </c>
    </row>
    <row r="292" spans="1:13" ht="14.25" customHeight="1" x14ac:dyDescent="0.2">
      <c r="J292" s="1">
        <v>2013</v>
      </c>
      <c r="K292" s="1">
        <v>4</v>
      </c>
      <c r="L292" s="1">
        <v>30</v>
      </c>
      <c r="M292" s="1">
        <v>1</v>
      </c>
    </row>
    <row r="293" spans="1:13" ht="14.25" customHeight="1" x14ac:dyDescent="0.2">
      <c r="L293" s="4"/>
      <c r="M293" s="4"/>
    </row>
    <row r="294" spans="1:13" ht="26.25" customHeight="1" x14ac:dyDescent="0.2">
      <c r="A294" s="3872" t="s">
        <v>2864</v>
      </c>
      <c r="B294" s="3872" t="s">
        <v>2865</v>
      </c>
      <c r="C294" s="3872" t="s">
        <v>1212</v>
      </c>
      <c r="D294" s="3863" t="s">
        <v>2866</v>
      </c>
      <c r="E294" s="3864"/>
      <c r="F294" s="3848" t="s">
        <v>3430</v>
      </c>
      <c r="G294" s="3849"/>
      <c r="H294" s="3841" t="s">
        <v>3434</v>
      </c>
      <c r="I294" s="3841"/>
      <c r="J294" s="3872" t="s">
        <v>1211</v>
      </c>
      <c r="K294" s="4103" t="s">
        <v>2872</v>
      </c>
      <c r="L294" s="4140" t="s">
        <v>1207</v>
      </c>
      <c r="M294" s="4103" t="s">
        <v>2873</v>
      </c>
    </row>
    <row r="295" spans="1:13" ht="19.5" customHeight="1" x14ac:dyDescent="0.2">
      <c r="A295" s="3873"/>
      <c r="B295" s="3873"/>
      <c r="C295" s="3873"/>
      <c r="D295" s="6" t="s">
        <v>2867</v>
      </c>
      <c r="E295" s="6" t="s">
        <v>2868</v>
      </c>
      <c r="F295" s="6" t="s">
        <v>2870</v>
      </c>
      <c r="G295" s="6" t="s">
        <v>2871</v>
      </c>
      <c r="H295" s="325" t="s">
        <v>3216</v>
      </c>
      <c r="I295" s="325" t="s">
        <v>3217</v>
      </c>
      <c r="J295" s="3873"/>
      <c r="K295" s="3876"/>
      <c r="L295" s="4141"/>
      <c r="M295" s="3876"/>
    </row>
    <row r="296" spans="1:13" ht="24.75" customHeight="1" x14ac:dyDescent="0.2">
      <c r="A296" s="7"/>
      <c r="B296" s="49" t="s">
        <v>2343</v>
      </c>
      <c r="C296" s="483" t="s">
        <v>1946</v>
      </c>
      <c r="D296" s="484">
        <v>40378</v>
      </c>
      <c r="E296" s="484">
        <v>40255</v>
      </c>
      <c r="F296" s="3854">
        <v>239</v>
      </c>
      <c r="G296" s="3854">
        <v>2</v>
      </c>
      <c r="H296" s="7"/>
      <c r="I296" s="7"/>
      <c r="J296" s="49">
        <v>25</v>
      </c>
      <c r="K296" s="49" t="s">
        <v>621</v>
      </c>
      <c r="L296" s="49" t="s">
        <v>596</v>
      </c>
      <c r="M296" s="49"/>
    </row>
    <row r="297" spans="1:13" ht="24.75" customHeight="1" x14ac:dyDescent="0.2">
      <c r="A297" s="7"/>
      <c r="B297" s="49" t="s">
        <v>2343</v>
      </c>
      <c r="C297" s="483" t="s">
        <v>1947</v>
      </c>
      <c r="D297" s="484">
        <v>40378</v>
      </c>
      <c r="E297" s="484">
        <v>40409</v>
      </c>
      <c r="F297" s="3855"/>
      <c r="G297" s="3855"/>
      <c r="H297" s="7"/>
      <c r="I297" s="7"/>
      <c r="J297" s="49">
        <v>30</v>
      </c>
      <c r="K297" s="49" t="s">
        <v>621</v>
      </c>
      <c r="L297" s="49" t="s">
        <v>596</v>
      </c>
      <c r="M297" s="49"/>
    </row>
    <row r="298" spans="1:13" ht="25.5" customHeight="1" x14ac:dyDescent="0.2">
      <c r="A298" s="7"/>
      <c r="B298" s="49" t="s">
        <v>2343</v>
      </c>
      <c r="C298" s="483" t="s">
        <v>1948</v>
      </c>
      <c r="D298" s="484">
        <v>40471</v>
      </c>
      <c r="E298" s="484">
        <v>40207</v>
      </c>
      <c r="F298" s="3855"/>
      <c r="G298" s="3855"/>
      <c r="H298" s="7"/>
      <c r="I298" s="7"/>
      <c r="J298" s="49">
        <v>21</v>
      </c>
      <c r="K298" s="49" t="s">
        <v>621</v>
      </c>
      <c r="L298" s="49" t="s">
        <v>596</v>
      </c>
      <c r="M298" s="49"/>
    </row>
    <row r="299" spans="1:13" ht="26.25" customHeight="1" x14ac:dyDescent="0.2">
      <c r="A299" s="7"/>
      <c r="B299" s="49" t="s">
        <v>2343</v>
      </c>
      <c r="C299" s="483" t="s">
        <v>1949</v>
      </c>
      <c r="D299" s="484">
        <v>40471</v>
      </c>
      <c r="E299" s="484">
        <v>40514</v>
      </c>
      <c r="F299" s="3855"/>
      <c r="G299" s="3855"/>
      <c r="H299" s="7"/>
      <c r="I299" s="7"/>
      <c r="J299" s="49">
        <v>16</v>
      </c>
      <c r="K299" s="49" t="s">
        <v>621</v>
      </c>
      <c r="L299" s="49" t="s">
        <v>596</v>
      </c>
      <c r="M299" s="49"/>
    </row>
    <row r="300" spans="1:13" ht="23.25" customHeight="1" x14ac:dyDescent="0.2">
      <c r="A300" s="7"/>
      <c r="B300" s="49" t="s">
        <v>2343</v>
      </c>
      <c r="C300" s="483" t="s">
        <v>1950</v>
      </c>
      <c r="D300" s="484">
        <v>40471</v>
      </c>
      <c r="E300" s="484">
        <v>40452</v>
      </c>
      <c r="F300" s="3855"/>
      <c r="G300" s="3855"/>
      <c r="H300" s="7"/>
      <c r="I300" s="7"/>
      <c r="J300" s="49">
        <v>16</v>
      </c>
      <c r="K300" s="49" t="s">
        <v>621</v>
      </c>
      <c r="L300" s="49" t="s">
        <v>596</v>
      </c>
      <c r="M300" s="49"/>
    </row>
    <row r="301" spans="1:13" ht="27" customHeight="1" x14ac:dyDescent="0.2">
      <c r="A301" s="7"/>
      <c r="B301" s="49" t="s">
        <v>2343</v>
      </c>
      <c r="C301" s="483" t="s">
        <v>1501</v>
      </c>
      <c r="D301" s="484">
        <v>40471</v>
      </c>
      <c r="E301" s="484">
        <v>40513</v>
      </c>
      <c r="F301" s="3855"/>
      <c r="G301" s="3855"/>
      <c r="H301" s="7"/>
      <c r="I301" s="7"/>
      <c r="J301" s="49">
        <v>15</v>
      </c>
      <c r="K301" s="49" t="s">
        <v>621</v>
      </c>
      <c r="L301" s="49" t="s">
        <v>596</v>
      </c>
      <c r="M301" s="49"/>
    </row>
    <row r="302" spans="1:13" ht="26.25" customHeight="1" x14ac:dyDescent="0.2">
      <c r="A302" s="7"/>
      <c r="B302" s="49" t="s">
        <v>2343</v>
      </c>
      <c r="C302" s="483" t="s">
        <v>1502</v>
      </c>
      <c r="D302" s="484">
        <v>40471</v>
      </c>
      <c r="E302" s="484">
        <v>40483</v>
      </c>
      <c r="F302" s="3855"/>
      <c r="G302" s="3856"/>
      <c r="H302" s="7"/>
      <c r="I302" s="7"/>
      <c r="J302" s="49">
        <v>22</v>
      </c>
      <c r="K302" s="49" t="s">
        <v>621</v>
      </c>
      <c r="L302" s="49" t="s">
        <v>596</v>
      </c>
      <c r="M302" s="49"/>
    </row>
    <row r="303" spans="1:13" ht="25.5" customHeight="1" x14ac:dyDescent="0.2">
      <c r="A303" s="301"/>
      <c r="B303" s="49" t="s">
        <v>2343</v>
      </c>
      <c r="C303" s="485" t="s">
        <v>1503</v>
      </c>
      <c r="D303" s="484">
        <v>40390</v>
      </c>
      <c r="E303" s="484">
        <v>40512</v>
      </c>
      <c r="F303" s="3855"/>
      <c r="G303" s="3854">
        <v>3</v>
      </c>
      <c r="H303" s="301"/>
      <c r="I303" s="301"/>
      <c r="J303" s="49">
        <v>19</v>
      </c>
      <c r="K303" s="49" t="s">
        <v>621</v>
      </c>
      <c r="L303" s="49" t="s">
        <v>596</v>
      </c>
      <c r="M303" s="49"/>
    </row>
    <row r="304" spans="1:13" ht="27" customHeight="1" x14ac:dyDescent="0.2">
      <c r="A304" s="7"/>
      <c r="B304" s="49" t="s">
        <v>2343</v>
      </c>
      <c r="C304" s="483" t="s">
        <v>1504</v>
      </c>
      <c r="D304" s="484">
        <v>40378</v>
      </c>
      <c r="E304" s="484">
        <v>40409</v>
      </c>
      <c r="F304" s="3855"/>
      <c r="G304" s="3855"/>
      <c r="H304" s="7"/>
      <c r="I304" s="7"/>
      <c r="J304" s="49">
        <v>25</v>
      </c>
      <c r="K304" s="49" t="s">
        <v>621</v>
      </c>
      <c r="L304" s="49" t="s">
        <v>596</v>
      </c>
      <c r="M304" s="49"/>
    </row>
    <row r="305" spans="1:13" ht="24.75" customHeight="1" x14ac:dyDescent="0.2">
      <c r="A305" s="7"/>
      <c r="B305" s="49" t="s">
        <v>2343</v>
      </c>
      <c r="C305" s="483" t="s">
        <v>1505</v>
      </c>
      <c r="D305" s="484">
        <v>40472</v>
      </c>
      <c r="E305" s="484">
        <v>40514</v>
      </c>
      <c r="F305" s="3855"/>
      <c r="G305" s="3855"/>
      <c r="H305" s="7"/>
      <c r="I305" s="7"/>
      <c r="J305" s="49">
        <v>21</v>
      </c>
      <c r="K305" s="49" t="s">
        <v>621</v>
      </c>
      <c r="L305" s="49" t="s">
        <v>596</v>
      </c>
      <c r="M305" s="49"/>
    </row>
    <row r="306" spans="1:13" ht="24" customHeight="1" x14ac:dyDescent="0.2">
      <c r="A306" s="7"/>
      <c r="B306" s="49" t="s">
        <v>2343</v>
      </c>
      <c r="C306" s="483" t="s">
        <v>1506</v>
      </c>
      <c r="D306" s="484">
        <v>40472</v>
      </c>
      <c r="E306" s="484">
        <v>40200</v>
      </c>
      <c r="F306" s="3855"/>
      <c r="G306" s="3855"/>
      <c r="H306" s="7"/>
      <c r="I306" s="7"/>
      <c r="J306" s="49">
        <v>17</v>
      </c>
      <c r="K306" s="49" t="s">
        <v>621</v>
      </c>
      <c r="L306" s="49" t="s">
        <v>596</v>
      </c>
      <c r="M306" s="49"/>
    </row>
    <row r="307" spans="1:13" ht="25.5" customHeight="1" x14ac:dyDescent="0.2">
      <c r="A307" s="7"/>
      <c r="B307" s="49" t="s">
        <v>2343</v>
      </c>
      <c r="C307" s="483" t="s">
        <v>1507</v>
      </c>
      <c r="D307" s="484">
        <v>40378</v>
      </c>
      <c r="E307" s="484">
        <v>40452</v>
      </c>
      <c r="F307" s="3855"/>
      <c r="G307" s="3855"/>
      <c r="H307" s="7"/>
      <c r="I307" s="7"/>
      <c r="J307" s="49">
        <v>27</v>
      </c>
      <c r="K307" s="49" t="s">
        <v>621</v>
      </c>
      <c r="L307" s="49" t="s">
        <v>596</v>
      </c>
      <c r="M307" s="49"/>
    </row>
    <row r="308" spans="1:13" ht="24" customHeight="1" x14ac:dyDescent="0.2">
      <c r="A308" s="7"/>
      <c r="B308" s="49" t="s">
        <v>2343</v>
      </c>
      <c r="C308" s="483" t="s">
        <v>1508</v>
      </c>
      <c r="D308" s="484">
        <v>40360</v>
      </c>
      <c r="E308" s="484">
        <v>40542</v>
      </c>
      <c r="F308" s="3855"/>
      <c r="G308" s="3856"/>
      <c r="H308" s="7"/>
      <c r="I308" s="7"/>
      <c r="J308" s="49">
        <v>100</v>
      </c>
      <c r="K308" s="49" t="s">
        <v>621</v>
      </c>
      <c r="L308" s="49" t="s">
        <v>596</v>
      </c>
      <c r="M308" s="49"/>
    </row>
    <row r="309" spans="1:13" ht="26.25" customHeight="1" x14ac:dyDescent="0.2">
      <c r="A309" s="7"/>
      <c r="B309" s="49" t="s">
        <v>2343</v>
      </c>
      <c r="C309" s="483" t="s">
        <v>1509</v>
      </c>
      <c r="D309" s="484">
        <v>40360</v>
      </c>
      <c r="E309" s="484">
        <v>40542</v>
      </c>
      <c r="F309" s="3855"/>
      <c r="G309" s="580">
        <v>4</v>
      </c>
      <c r="H309" s="7"/>
      <c r="I309" s="7"/>
      <c r="J309" s="49">
        <v>149</v>
      </c>
      <c r="K309" s="49" t="s">
        <v>621</v>
      </c>
      <c r="L309" s="49" t="s">
        <v>596</v>
      </c>
      <c r="M309" s="49"/>
    </row>
    <row r="310" spans="1:13" ht="24.75" customHeight="1" x14ac:dyDescent="0.2">
      <c r="A310" s="7"/>
      <c r="B310" s="49" t="s">
        <v>2343</v>
      </c>
      <c r="C310" s="483" t="s">
        <v>1510</v>
      </c>
      <c r="D310" s="484">
        <v>40360</v>
      </c>
      <c r="E310" s="484">
        <v>40542</v>
      </c>
      <c r="F310" s="3855"/>
      <c r="G310" s="580">
        <v>5</v>
      </c>
      <c r="H310" s="7"/>
      <c r="I310" s="7"/>
      <c r="J310" s="49">
        <v>178</v>
      </c>
      <c r="K310" s="49" t="s">
        <v>621</v>
      </c>
      <c r="L310" s="49" t="s">
        <v>596</v>
      </c>
      <c r="M310" s="49"/>
    </row>
    <row r="311" spans="1:13" ht="29.25" customHeight="1" x14ac:dyDescent="0.2">
      <c r="A311" s="7"/>
      <c r="B311" s="495" t="s">
        <v>2343</v>
      </c>
      <c r="C311" s="1581" t="s">
        <v>1511</v>
      </c>
      <c r="D311" s="497">
        <v>40368</v>
      </c>
      <c r="E311" s="497">
        <v>40542</v>
      </c>
      <c r="F311" s="581" t="s">
        <v>5434</v>
      </c>
      <c r="G311" s="581" t="s">
        <v>1437</v>
      </c>
      <c r="H311" s="7"/>
      <c r="I311" s="7"/>
      <c r="J311" s="495">
        <v>1367</v>
      </c>
      <c r="K311" s="495" t="s">
        <v>621</v>
      </c>
      <c r="L311" s="495" t="s">
        <v>596</v>
      </c>
      <c r="M311" s="1449" t="s">
        <v>5431</v>
      </c>
    </row>
    <row r="312" spans="1:13" ht="31.5" customHeight="1" x14ac:dyDescent="0.2">
      <c r="A312" s="7"/>
      <c r="B312" s="495" t="s">
        <v>2343</v>
      </c>
      <c r="C312" s="496" t="s">
        <v>1512</v>
      </c>
      <c r="D312" s="497">
        <v>40378</v>
      </c>
      <c r="E312" s="497">
        <v>40543</v>
      </c>
      <c r="F312" s="581" t="s">
        <v>5319</v>
      </c>
      <c r="G312" s="581" t="s">
        <v>1438</v>
      </c>
      <c r="H312" s="7"/>
      <c r="I312" s="7"/>
      <c r="J312" s="495">
        <v>698</v>
      </c>
      <c r="K312" s="495" t="s">
        <v>621</v>
      </c>
      <c r="L312" s="495" t="s">
        <v>596</v>
      </c>
      <c r="M312" s="493"/>
    </row>
    <row r="314" spans="1:13" ht="14.25" customHeight="1" x14ac:dyDescent="0.2">
      <c r="A314" s="36"/>
      <c r="B314" s="336"/>
      <c r="C314" s="336"/>
      <c r="D314" s="336"/>
      <c r="E314" s="336"/>
      <c r="F314" s="336"/>
      <c r="G314" s="36"/>
      <c r="H314" s="36"/>
      <c r="I314" s="36"/>
      <c r="J314" s="36"/>
      <c r="K314" s="36"/>
      <c r="L314" s="36"/>
      <c r="M314" s="36"/>
    </row>
    <row r="315" spans="1:13" ht="14.25" customHeight="1" x14ac:dyDescent="0.2">
      <c r="A315" s="36"/>
      <c r="B315" s="336"/>
      <c r="C315" s="336"/>
      <c r="D315" s="336"/>
      <c r="E315" s="336"/>
      <c r="F315" s="336"/>
      <c r="G315" s="36"/>
      <c r="H315" s="36"/>
      <c r="I315" s="36"/>
      <c r="J315" s="36"/>
      <c r="K315" s="36"/>
      <c r="L315" s="36"/>
      <c r="M315" s="36"/>
    </row>
    <row r="316" spans="1:13" ht="14.25" customHeight="1" x14ac:dyDescent="0.2">
      <c r="A316" s="3882"/>
      <c r="B316" s="3883"/>
      <c r="C316" s="3880" t="s">
        <v>2859</v>
      </c>
      <c r="D316" s="3998"/>
      <c r="E316" s="3998"/>
      <c r="F316" s="3998"/>
      <c r="G316" s="3998"/>
      <c r="H316" s="3998"/>
      <c r="I316" s="3998"/>
      <c r="J316" s="3998"/>
      <c r="K316" s="3999"/>
      <c r="L316" s="3946" t="s">
        <v>2858</v>
      </c>
      <c r="M316" s="3947"/>
    </row>
    <row r="317" spans="1:13" ht="14.25" customHeight="1" x14ac:dyDescent="0.2">
      <c r="A317" s="3884"/>
      <c r="B317" s="3885"/>
      <c r="C317" s="3914"/>
      <c r="D317" s="3893"/>
      <c r="E317" s="3893"/>
      <c r="F317" s="3893"/>
      <c r="G317" s="3893"/>
      <c r="H317" s="3893"/>
      <c r="I317" s="3893"/>
      <c r="J317" s="3893"/>
      <c r="K317" s="4000"/>
      <c r="L317" s="3948"/>
      <c r="M317" s="3949"/>
    </row>
    <row r="318" spans="1:13" ht="14.25" customHeight="1" x14ac:dyDescent="0.2">
      <c r="A318" s="3884"/>
      <c r="B318" s="3885"/>
      <c r="C318" s="3881"/>
      <c r="D318" s="4117"/>
      <c r="E318" s="4117"/>
      <c r="F318" s="4117"/>
      <c r="G318" s="4117"/>
      <c r="H318" s="4117"/>
      <c r="I318" s="4117"/>
      <c r="J318" s="4117"/>
      <c r="K318" s="3915"/>
      <c r="L318" s="4149"/>
      <c r="M318" s="4150"/>
    </row>
    <row r="319" spans="1:13" ht="14.25" customHeight="1" x14ac:dyDescent="0.2">
      <c r="A319" s="3884"/>
      <c r="B319" s="3885"/>
      <c r="C319" s="4118" t="s">
        <v>1209</v>
      </c>
      <c r="D319" s="4119"/>
      <c r="E319" s="4119"/>
      <c r="F319" s="4119"/>
      <c r="G319" s="4119"/>
      <c r="H319" s="4119"/>
      <c r="I319" s="4119"/>
      <c r="J319" s="4119"/>
      <c r="K319" s="4120"/>
      <c r="L319" s="3946" t="s">
        <v>1208</v>
      </c>
      <c r="M319" s="3947"/>
    </row>
    <row r="320" spans="1:13" ht="14.25" customHeight="1" x14ac:dyDescent="0.2">
      <c r="A320" s="3884"/>
      <c r="B320" s="3885"/>
      <c r="C320" s="4121"/>
      <c r="D320" s="4122"/>
      <c r="E320" s="4122"/>
      <c r="F320" s="4122"/>
      <c r="G320" s="4122"/>
      <c r="H320" s="4122"/>
      <c r="I320" s="4122"/>
      <c r="J320" s="4122"/>
      <c r="K320" s="4123"/>
      <c r="L320" s="3948"/>
      <c r="M320" s="3949"/>
    </row>
    <row r="321" spans="1:13" ht="14.25" customHeight="1" x14ac:dyDescent="0.2">
      <c r="A321" s="3886"/>
      <c r="B321" s="3887"/>
      <c r="C321" s="4124"/>
      <c r="D321" s="4125"/>
      <c r="E321" s="4125"/>
      <c r="F321" s="4125"/>
      <c r="G321" s="4125"/>
      <c r="H321" s="4125"/>
      <c r="I321" s="4125"/>
      <c r="J321" s="4125"/>
      <c r="K321" s="4126"/>
      <c r="L321" s="4149"/>
      <c r="M321" s="4150"/>
    </row>
    <row r="322" spans="1:13" ht="14.25" customHeight="1" x14ac:dyDescent="0.2"/>
    <row r="323" spans="1:13" ht="14.25" customHeight="1" x14ac:dyDescent="0.2">
      <c r="A323" t="s">
        <v>1231</v>
      </c>
    </row>
    <row r="324" spans="1:13" ht="14.25" customHeight="1" x14ac:dyDescent="0.2">
      <c r="A324" s="17" t="s">
        <v>1090</v>
      </c>
    </row>
    <row r="325" spans="1:13" ht="14.25" customHeight="1" x14ac:dyDescent="0.2">
      <c r="A325" s="17" t="s">
        <v>1091</v>
      </c>
      <c r="J325" s="4137" t="s">
        <v>2863</v>
      </c>
      <c r="K325" s="4138"/>
      <c r="L325" s="4138"/>
      <c r="M325" s="4139"/>
    </row>
    <row r="326" spans="1:13" ht="23.25" customHeight="1" x14ac:dyDescent="0.2">
      <c r="A326" t="s">
        <v>592</v>
      </c>
      <c r="J326" s="2" t="s">
        <v>2860</v>
      </c>
      <c r="K326" s="2" t="s">
        <v>2861</v>
      </c>
      <c r="L326" s="2" t="s">
        <v>2862</v>
      </c>
      <c r="M326" s="561" t="s">
        <v>135</v>
      </c>
    </row>
    <row r="327" spans="1:13" ht="16.5" customHeight="1" x14ac:dyDescent="0.2">
      <c r="J327" s="1">
        <v>2013</v>
      </c>
      <c r="K327" s="1">
        <v>4</v>
      </c>
      <c r="L327" s="1">
        <v>30</v>
      </c>
      <c r="M327" s="1">
        <v>1</v>
      </c>
    </row>
    <row r="328" spans="1:13" ht="14.25" customHeight="1" x14ac:dyDescent="0.2">
      <c r="L328" s="4"/>
      <c r="M328" s="4"/>
    </row>
    <row r="329" spans="1:13" ht="25.5" customHeight="1" x14ac:dyDescent="0.2">
      <c r="A329" s="3872" t="s">
        <v>2864</v>
      </c>
      <c r="B329" s="3872" t="s">
        <v>2865</v>
      </c>
      <c r="C329" s="3872" t="s">
        <v>1212</v>
      </c>
      <c r="D329" s="3863" t="s">
        <v>2866</v>
      </c>
      <c r="E329" s="3864"/>
      <c r="F329" s="3848" t="s">
        <v>3430</v>
      </c>
      <c r="G329" s="3849"/>
      <c r="H329" s="3841" t="s">
        <v>3434</v>
      </c>
      <c r="I329" s="3841"/>
      <c r="J329" s="3872" t="s">
        <v>1211</v>
      </c>
      <c r="K329" s="4103" t="s">
        <v>2872</v>
      </c>
      <c r="L329" s="4140" t="s">
        <v>1207</v>
      </c>
      <c r="M329" s="4103" t="s">
        <v>2873</v>
      </c>
    </row>
    <row r="330" spans="1:13" ht="14.25" customHeight="1" x14ac:dyDescent="0.2">
      <c r="A330" s="3873"/>
      <c r="B330" s="3873"/>
      <c r="C330" s="3873"/>
      <c r="D330" s="6" t="s">
        <v>2867</v>
      </c>
      <c r="E330" s="6" t="s">
        <v>2868</v>
      </c>
      <c r="F330" s="6" t="s">
        <v>2870</v>
      </c>
      <c r="G330" s="6" t="s">
        <v>2871</v>
      </c>
      <c r="H330" s="325" t="s">
        <v>3216</v>
      </c>
      <c r="I330" s="325" t="s">
        <v>3217</v>
      </c>
      <c r="J330" s="3873"/>
      <c r="K330" s="3876"/>
      <c r="L330" s="4141"/>
      <c r="M330" s="3876"/>
    </row>
    <row r="331" spans="1:13" ht="24.75" customHeight="1" x14ac:dyDescent="0.2">
      <c r="A331" s="7"/>
      <c r="B331" s="495" t="s">
        <v>2343</v>
      </c>
      <c r="C331" s="496" t="s">
        <v>1513</v>
      </c>
      <c r="D331" s="497">
        <v>38490</v>
      </c>
      <c r="E331" s="497">
        <v>40539</v>
      </c>
      <c r="F331" s="3854">
        <v>241</v>
      </c>
      <c r="G331" s="580">
        <v>1</v>
      </c>
      <c r="H331" s="7"/>
      <c r="I331" s="7"/>
      <c r="J331" s="495">
        <v>12</v>
      </c>
      <c r="K331" s="495" t="s">
        <v>621</v>
      </c>
      <c r="L331" s="495" t="s">
        <v>596</v>
      </c>
      <c r="M331" s="493"/>
    </row>
    <row r="332" spans="1:13" ht="24.75" customHeight="1" x14ac:dyDescent="0.2">
      <c r="A332" s="7"/>
      <c r="B332" s="495" t="s">
        <v>2343</v>
      </c>
      <c r="C332" s="496" t="s">
        <v>1514</v>
      </c>
      <c r="D332" s="497">
        <v>40471</v>
      </c>
      <c r="E332" s="497">
        <v>40514</v>
      </c>
      <c r="F332" s="3855"/>
      <c r="G332" s="580">
        <v>2</v>
      </c>
      <c r="H332" s="7"/>
      <c r="I332" s="7"/>
      <c r="J332" s="495">
        <v>24</v>
      </c>
      <c r="K332" s="495" t="s">
        <v>621</v>
      </c>
      <c r="L332" s="495" t="s">
        <v>596</v>
      </c>
      <c r="M332" s="493"/>
    </row>
    <row r="333" spans="1:13" ht="25.5" customHeight="1" x14ac:dyDescent="0.2">
      <c r="A333" s="7"/>
      <c r="B333" s="495" t="s">
        <v>2343</v>
      </c>
      <c r="C333" s="496" t="s">
        <v>1515</v>
      </c>
      <c r="D333" s="497">
        <v>40436</v>
      </c>
      <c r="E333" s="497">
        <v>40542</v>
      </c>
      <c r="F333" s="3856"/>
      <c r="G333" s="580" t="s">
        <v>1439</v>
      </c>
      <c r="H333" s="7"/>
      <c r="I333" s="7"/>
      <c r="J333" s="495">
        <v>800</v>
      </c>
      <c r="K333" s="495" t="s">
        <v>621</v>
      </c>
      <c r="L333" s="495" t="s">
        <v>596</v>
      </c>
      <c r="M333" s="493"/>
    </row>
    <row r="334" spans="1:13" ht="30.75" customHeight="1" x14ac:dyDescent="0.2">
      <c r="A334" s="7"/>
      <c r="B334" s="495" t="s">
        <v>2343</v>
      </c>
      <c r="C334" s="496" t="s">
        <v>1516</v>
      </c>
      <c r="D334" s="497">
        <v>40436</v>
      </c>
      <c r="E334" s="497">
        <v>40543</v>
      </c>
      <c r="F334" s="581" t="s">
        <v>5432</v>
      </c>
      <c r="G334" s="581" t="s">
        <v>1440</v>
      </c>
      <c r="H334" s="7"/>
      <c r="I334" s="7"/>
      <c r="J334" s="498">
        <v>2104</v>
      </c>
      <c r="K334" s="495" t="s">
        <v>621</v>
      </c>
      <c r="L334" s="495" t="s">
        <v>596</v>
      </c>
      <c r="M334" s="493"/>
    </row>
    <row r="335" spans="1:13" ht="28.5" customHeight="1" x14ac:dyDescent="0.2">
      <c r="A335" s="7"/>
      <c r="B335" s="495" t="s">
        <v>2343</v>
      </c>
      <c r="C335" s="496" t="s">
        <v>1517</v>
      </c>
      <c r="D335" s="497">
        <v>40436</v>
      </c>
      <c r="E335" s="497">
        <v>40543</v>
      </c>
      <c r="F335" s="581" t="s">
        <v>5320</v>
      </c>
      <c r="G335" s="581" t="s">
        <v>1441</v>
      </c>
      <c r="H335" s="7"/>
      <c r="I335" s="7"/>
      <c r="J335" s="495">
        <v>1138</v>
      </c>
      <c r="K335" s="495" t="s">
        <v>621</v>
      </c>
      <c r="L335" s="495" t="s">
        <v>596</v>
      </c>
      <c r="M335" s="493"/>
    </row>
    <row r="336" spans="1:13" ht="26.25" customHeight="1" x14ac:dyDescent="0.2">
      <c r="A336" s="7"/>
      <c r="B336" s="495" t="s">
        <v>2343</v>
      </c>
      <c r="C336" s="496" t="s">
        <v>1518</v>
      </c>
      <c r="D336" s="497">
        <v>40436</v>
      </c>
      <c r="E336" s="497">
        <v>40482</v>
      </c>
      <c r="F336" s="3854">
        <v>243</v>
      </c>
      <c r="G336" s="580">
        <v>3</v>
      </c>
      <c r="H336" s="7"/>
      <c r="I336" s="7"/>
      <c r="J336" s="495">
        <v>289</v>
      </c>
      <c r="K336" s="495" t="s">
        <v>621</v>
      </c>
      <c r="L336" s="495" t="s">
        <v>596</v>
      </c>
      <c r="M336" s="493"/>
    </row>
    <row r="337" spans="1:13" ht="24" customHeight="1" x14ac:dyDescent="0.2">
      <c r="A337" s="7"/>
      <c r="B337" s="495" t="s">
        <v>2343</v>
      </c>
      <c r="C337" s="496" t="s">
        <v>1519</v>
      </c>
      <c r="D337" s="497">
        <v>40399</v>
      </c>
      <c r="E337" s="497">
        <v>40421</v>
      </c>
      <c r="F337" s="3855"/>
      <c r="G337" s="580" t="s">
        <v>1442</v>
      </c>
      <c r="H337" s="7"/>
      <c r="I337" s="7"/>
      <c r="J337" s="495">
        <v>559</v>
      </c>
      <c r="K337" s="495" t="s">
        <v>621</v>
      </c>
      <c r="L337" s="495" t="s">
        <v>596</v>
      </c>
      <c r="M337" s="493"/>
    </row>
    <row r="338" spans="1:13" ht="24" customHeight="1" x14ac:dyDescent="0.2">
      <c r="A338" s="7"/>
      <c r="B338" s="495" t="s">
        <v>2343</v>
      </c>
      <c r="C338" s="496" t="s">
        <v>1520</v>
      </c>
      <c r="D338" s="497">
        <v>40378</v>
      </c>
      <c r="E338" s="497">
        <v>40543</v>
      </c>
      <c r="F338" s="3856"/>
      <c r="G338" s="580">
        <v>6</v>
      </c>
      <c r="H338" s="7"/>
      <c r="I338" s="7"/>
      <c r="J338" s="495">
        <v>145</v>
      </c>
      <c r="K338" s="495" t="s">
        <v>621</v>
      </c>
      <c r="L338" s="495" t="s">
        <v>596</v>
      </c>
      <c r="M338" s="493"/>
    </row>
    <row r="339" spans="1:13" ht="27" customHeight="1" x14ac:dyDescent="0.2">
      <c r="A339" s="7"/>
      <c r="B339" s="495" t="s">
        <v>2343</v>
      </c>
      <c r="C339" s="496" t="s">
        <v>1521</v>
      </c>
      <c r="D339" s="497">
        <v>40436</v>
      </c>
      <c r="E339" s="497">
        <v>40543</v>
      </c>
      <c r="F339" s="580">
        <v>244</v>
      </c>
      <c r="G339" s="580" t="s">
        <v>1443</v>
      </c>
      <c r="H339" s="7"/>
      <c r="I339" s="7"/>
      <c r="J339" s="495">
        <v>685</v>
      </c>
      <c r="K339" s="495" t="s">
        <v>621</v>
      </c>
      <c r="L339" s="495" t="s">
        <v>596</v>
      </c>
      <c r="M339" s="493"/>
    </row>
    <row r="340" spans="1:13" ht="26.25" customHeight="1" x14ac:dyDescent="0.2">
      <c r="A340" s="7"/>
      <c r="B340" s="49" t="s">
        <v>2343</v>
      </c>
      <c r="C340" s="483" t="s">
        <v>1522</v>
      </c>
      <c r="D340" s="484">
        <v>40447</v>
      </c>
      <c r="E340" s="484">
        <v>40462</v>
      </c>
      <c r="F340" s="3854">
        <v>244</v>
      </c>
      <c r="G340" s="3854">
        <v>4</v>
      </c>
      <c r="H340" s="7"/>
      <c r="I340" s="7"/>
      <c r="J340" s="49">
        <v>13</v>
      </c>
      <c r="K340" s="49" t="s">
        <v>621</v>
      </c>
      <c r="L340" s="49" t="s">
        <v>596</v>
      </c>
      <c r="M340" s="49"/>
    </row>
    <row r="341" spans="1:13" ht="25.5" customHeight="1" x14ac:dyDescent="0.2">
      <c r="A341" s="301"/>
      <c r="B341" s="49" t="s">
        <v>2343</v>
      </c>
      <c r="C341" s="483" t="s">
        <v>1523</v>
      </c>
      <c r="D341" s="484">
        <v>40447</v>
      </c>
      <c r="E341" s="484">
        <v>40462</v>
      </c>
      <c r="F341" s="3855"/>
      <c r="G341" s="3855"/>
      <c r="H341" s="301"/>
      <c r="I341" s="301"/>
      <c r="J341" s="49">
        <v>14</v>
      </c>
      <c r="K341" s="49" t="s">
        <v>621</v>
      </c>
      <c r="L341" s="49" t="s">
        <v>596</v>
      </c>
      <c r="M341" s="49"/>
    </row>
    <row r="342" spans="1:13" ht="25.5" customHeight="1" x14ac:dyDescent="0.2">
      <c r="A342" s="7"/>
      <c r="B342" s="49" t="s">
        <v>2343</v>
      </c>
      <c r="C342" s="483" t="s">
        <v>1524</v>
      </c>
      <c r="D342" s="484">
        <v>40447</v>
      </c>
      <c r="E342" s="484">
        <v>40462</v>
      </c>
      <c r="F342" s="3855"/>
      <c r="G342" s="3855"/>
      <c r="H342" s="7"/>
      <c r="I342" s="7"/>
      <c r="J342" s="49">
        <v>15</v>
      </c>
      <c r="K342" s="49" t="s">
        <v>621</v>
      </c>
      <c r="L342" s="49" t="s">
        <v>596</v>
      </c>
      <c r="M342" s="11"/>
    </row>
    <row r="343" spans="1:13" ht="27" customHeight="1" x14ac:dyDescent="0.2">
      <c r="A343" s="7"/>
      <c r="B343" s="49" t="s">
        <v>2343</v>
      </c>
      <c r="C343" s="483" t="s">
        <v>1525</v>
      </c>
      <c r="D343" s="484">
        <v>40447</v>
      </c>
      <c r="E343" s="484">
        <v>40514</v>
      </c>
      <c r="F343" s="3855"/>
      <c r="G343" s="3855"/>
      <c r="H343" s="7"/>
      <c r="I343" s="7"/>
      <c r="J343" s="49">
        <v>15</v>
      </c>
      <c r="K343" s="49" t="s">
        <v>621</v>
      </c>
      <c r="L343" s="49" t="s">
        <v>596</v>
      </c>
      <c r="M343" s="7"/>
    </row>
    <row r="344" spans="1:13" ht="24.75" customHeight="1" x14ac:dyDescent="0.2">
      <c r="A344" s="7"/>
      <c r="B344" s="49" t="s">
        <v>2343</v>
      </c>
      <c r="C344" s="483" t="s">
        <v>1526</v>
      </c>
      <c r="D344" s="484">
        <v>40447</v>
      </c>
      <c r="E344" s="484">
        <v>40514</v>
      </c>
      <c r="F344" s="3855"/>
      <c r="G344" s="3855"/>
      <c r="H344" s="7"/>
      <c r="I344" s="7"/>
      <c r="J344" s="49">
        <v>13</v>
      </c>
      <c r="K344" s="49" t="s">
        <v>621</v>
      </c>
      <c r="L344" s="49" t="s">
        <v>596</v>
      </c>
      <c r="M344" s="7"/>
    </row>
    <row r="345" spans="1:13" ht="24" customHeight="1" x14ac:dyDescent="0.2">
      <c r="A345" s="7"/>
      <c r="B345" s="49" t="s">
        <v>2343</v>
      </c>
      <c r="C345" s="483" t="s">
        <v>1527</v>
      </c>
      <c r="D345" s="484">
        <v>28388</v>
      </c>
      <c r="E345" s="484">
        <v>40542</v>
      </c>
      <c r="F345" s="3855"/>
      <c r="G345" s="3855"/>
      <c r="H345" s="7"/>
      <c r="I345" s="7"/>
      <c r="J345" s="49">
        <v>14</v>
      </c>
      <c r="K345" s="49" t="s">
        <v>621</v>
      </c>
      <c r="L345" s="49" t="s">
        <v>596</v>
      </c>
      <c r="M345" s="7"/>
    </row>
    <row r="346" spans="1:13" ht="25.5" customHeight="1" x14ac:dyDescent="0.2">
      <c r="A346" s="7"/>
      <c r="B346" s="49" t="s">
        <v>2343</v>
      </c>
      <c r="C346" s="483" t="s">
        <v>1528</v>
      </c>
      <c r="D346" s="484">
        <v>28322</v>
      </c>
      <c r="E346" s="484">
        <v>40514</v>
      </c>
      <c r="F346" s="3855"/>
      <c r="G346" s="3855"/>
      <c r="H346" s="7"/>
      <c r="I346" s="7"/>
      <c r="J346" s="49">
        <v>13</v>
      </c>
      <c r="K346" s="49" t="s">
        <v>621</v>
      </c>
      <c r="L346" s="49" t="s">
        <v>596</v>
      </c>
      <c r="M346" s="7"/>
    </row>
    <row r="347" spans="1:13" ht="25.5" customHeight="1" x14ac:dyDescent="0.2">
      <c r="A347" s="7"/>
      <c r="B347" s="49" t="s">
        <v>2343</v>
      </c>
      <c r="C347" s="483" t="s">
        <v>1529</v>
      </c>
      <c r="D347" s="484">
        <v>28322</v>
      </c>
      <c r="E347" s="484">
        <v>40543</v>
      </c>
      <c r="F347" s="3856"/>
      <c r="G347" s="3856"/>
      <c r="H347" s="7"/>
      <c r="I347" s="7"/>
      <c r="J347" s="49">
        <v>21</v>
      </c>
      <c r="K347" s="49" t="s">
        <v>621</v>
      </c>
      <c r="L347" s="49" t="s">
        <v>596</v>
      </c>
      <c r="M347" s="7"/>
    </row>
    <row r="348" spans="1:13" ht="14.25" customHeight="1" x14ac:dyDescent="0.2">
      <c r="C348" s="4"/>
    </row>
    <row r="349" spans="1:13" ht="14.25" customHeight="1" x14ac:dyDescent="0.2">
      <c r="A349" s="3882"/>
      <c r="B349" s="3883"/>
      <c r="C349" s="3880" t="s">
        <v>2859</v>
      </c>
      <c r="D349" s="3998"/>
      <c r="E349" s="3998"/>
      <c r="F349" s="3998"/>
      <c r="G349" s="3998"/>
      <c r="H349" s="3998"/>
      <c r="I349" s="3998"/>
      <c r="J349" s="3998"/>
      <c r="K349" s="3999"/>
      <c r="L349" s="3946" t="s">
        <v>2858</v>
      </c>
      <c r="M349" s="3947"/>
    </row>
    <row r="350" spans="1:13" ht="14.25" customHeight="1" x14ac:dyDescent="0.2">
      <c r="A350" s="3884"/>
      <c r="B350" s="3885"/>
      <c r="C350" s="3914"/>
      <c r="D350" s="3893"/>
      <c r="E350" s="3893"/>
      <c r="F350" s="3893"/>
      <c r="G350" s="3893"/>
      <c r="H350" s="3893"/>
      <c r="I350" s="3893"/>
      <c r="J350" s="3893"/>
      <c r="K350" s="4000"/>
      <c r="L350" s="3948"/>
      <c r="M350" s="3949"/>
    </row>
    <row r="351" spans="1:13" ht="14.25" customHeight="1" x14ac:dyDescent="0.2">
      <c r="A351" s="3884"/>
      <c r="B351" s="3885"/>
      <c r="C351" s="3881"/>
      <c r="D351" s="4117"/>
      <c r="E351" s="4117"/>
      <c r="F351" s="4117"/>
      <c r="G351" s="4117"/>
      <c r="H351" s="4117"/>
      <c r="I351" s="4117"/>
      <c r="J351" s="4117"/>
      <c r="K351" s="3915"/>
      <c r="L351" s="4149"/>
      <c r="M351" s="4150"/>
    </row>
    <row r="352" spans="1:13" ht="14.25" customHeight="1" x14ac:dyDescent="0.2">
      <c r="A352" s="3884"/>
      <c r="B352" s="3885"/>
      <c r="C352" s="4118" t="s">
        <v>1209</v>
      </c>
      <c r="D352" s="4119"/>
      <c r="E352" s="4119"/>
      <c r="F352" s="4119"/>
      <c r="G352" s="4119"/>
      <c r="H352" s="4119"/>
      <c r="I352" s="4119"/>
      <c r="J352" s="4119"/>
      <c r="K352" s="4120"/>
      <c r="L352" s="3946" t="s">
        <v>1208</v>
      </c>
      <c r="M352" s="3947"/>
    </row>
    <row r="353" spans="1:13" ht="14.25" customHeight="1" x14ac:dyDescent="0.2">
      <c r="A353" s="3884"/>
      <c r="B353" s="3885"/>
      <c r="C353" s="4121"/>
      <c r="D353" s="4122"/>
      <c r="E353" s="4122"/>
      <c r="F353" s="4122"/>
      <c r="G353" s="4122"/>
      <c r="H353" s="4122"/>
      <c r="I353" s="4122"/>
      <c r="J353" s="4122"/>
      <c r="K353" s="4123"/>
      <c r="L353" s="3948"/>
      <c r="M353" s="3949"/>
    </row>
    <row r="354" spans="1:13" ht="14.25" customHeight="1" x14ac:dyDescent="0.2">
      <c r="A354" s="3886"/>
      <c r="B354" s="3887"/>
      <c r="C354" s="4124"/>
      <c r="D354" s="4125"/>
      <c r="E354" s="4125"/>
      <c r="F354" s="4125"/>
      <c r="G354" s="4125"/>
      <c r="H354" s="4125"/>
      <c r="I354" s="4125"/>
      <c r="J354" s="4125"/>
      <c r="K354" s="4126"/>
      <c r="L354" s="4149"/>
      <c r="M354" s="4150"/>
    </row>
    <row r="355" spans="1:13" ht="14.25" customHeight="1" x14ac:dyDescent="0.2"/>
    <row r="356" spans="1:13" ht="14.25" customHeight="1" x14ac:dyDescent="0.2">
      <c r="A356" t="s">
        <v>1231</v>
      </c>
    </row>
    <row r="357" spans="1:13" ht="14.25" customHeight="1" x14ac:dyDescent="0.2">
      <c r="A357" s="17" t="s">
        <v>1090</v>
      </c>
    </row>
    <row r="358" spans="1:13" ht="14.25" customHeight="1" x14ac:dyDescent="0.2">
      <c r="A358" s="17" t="s">
        <v>1091</v>
      </c>
      <c r="J358" s="4137" t="s">
        <v>2863</v>
      </c>
      <c r="K358" s="4138"/>
      <c r="L358" s="4138"/>
      <c r="M358" s="4139"/>
    </row>
    <row r="359" spans="1:13" ht="22.5" customHeight="1" x14ac:dyDescent="0.2">
      <c r="A359" t="s">
        <v>592</v>
      </c>
      <c r="J359" s="2" t="s">
        <v>2860</v>
      </c>
      <c r="K359" s="2" t="s">
        <v>2861</v>
      </c>
      <c r="L359" s="2" t="s">
        <v>2862</v>
      </c>
      <c r="M359" s="561" t="s">
        <v>837</v>
      </c>
    </row>
    <row r="360" spans="1:13" ht="14.25" customHeight="1" x14ac:dyDescent="0.2">
      <c r="J360" s="1">
        <v>2013</v>
      </c>
      <c r="K360" s="1">
        <v>4</v>
      </c>
      <c r="L360" s="1">
        <v>30</v>
      </c>
      <c r="M360" s="1">
        <v>1</v>
      </c>
    </row>
    <row r="361" spans="1:13" ht="14.25" customHeight="1" x14ac:dyDescent="0.2">
      <c r="L361" s="4"/>
      <c r="M361" s="4"/>
    </row>
    <row r="362" spans="1:13" ht="27" customHeight="1" x14ac:dyDescent="0.2">
      <c r="A362" s="3872" t="s">
        <v>2864</v>
      </c>
      <c r="B362" s="3872" t="s">
        <v>2865</v>
      </c>
      <c r="C362" s="3872" t="s">
        <v>1212</v>
      </c>
      <c r="D362" s="3863" t="s">
        <v>2866</v>
      </c>
      <c r="E362" s="3864"/>
      <c r="F362" s="3848" t="s">
        <v>3430</v>
      </c>
      <c r="G362" s="3849"/>
      <c r="H362" s="3841" t="s">
        <v>3434</v>
      </c>
      <c r="I362" s="3841"/>
      <c r="J362" s="3872" t="s">
        <v>1211</v>
      </c>
      <c r="K362" s="4103" t="s">
        <v>2872</v>
      </c>
      <c r="L362" s="4140" t="s">
        <v>1207</v>
      </c>
      <c r="M362" s="4103" t="s">
        <v>2873</v>
      </c>
    </row>
    <row r="363" spans="1:13" ht="14.25" customHeight="1" x14ac:dyDescent="0.2">
      <c r="A363" s="3873"/>
      <c r="B363" s="3873"/>
      <c r="C363" s="3873"/>
      <c r="D363" s="6" t="s">
        <v>2867</v>
      </c>
      <c r="E363" s="6" t="s">
        <v>2868</v>
      </c>
      <c r="F363" s="6" t="s">
        <v>2870</v>
      </c>
      <c r="G363" s="6" t="s">
        <v>2871</v>
      </c>
      <c r="H363" s="325" t="s">
        <v>3216</v>
      </c>
      <c r="I363" s="325" t="s">
        <v>3217</v>
      </c>
      <c r="J363" s="3873"/>
      <c r="K363" s="3876"/>
      <c r="L363" s="4141"/>
      <c r="M363" s="3876"/>
    </row>
    <row r="364" spans="1:13" ht="25.5" customHeight="1" x14ac:dyDescent="0.2">
      <c r="A364" s="7"/>
      <c r="B364" s="49" t="s">
        <v>2343</v>
      </c>
      <c r="C364" s="483" t="s">
        <v>1530</v>
      </c>
      <c r="D364" s="484">
        <v>40447</v>
      </c>
      <c r="E364" s="484">
        <v>40543</v>
      </c>
      <c r="F364" s="3854">
        <v>244</v>
      </c>
      <c r="G364" s="3854">
        <v>4</v>
      </c>
      <c r="H364" s="7"/>
      <c r="I364" s="7"/>
      <c r="J364" s="49">
        <v>18</v>
      </c>
      <c r="K364" s="49" t="s">
        <v>621</v>
      </c>
      <c r="L364" s="49" t="s">
        <v>596</v>
      </c>
      <c r="M364" s="7"/>
    </row>
    <row r="365" spans="1:13" ht="25.5" x14ac:dyDescent="0.2">
      <c r="A365" s="7"/>
      <c r="B365" s="49" t="s">
        <v>2343</v>
      </c>
      <c r="C365" s="483" t="s">
        <v>1531</v>
      </c>
      <c r="D365" s="484">
        <v>38289</v>
      </c>
      <c r="E365" s="484">
        <v>40542</v>
      </c>
      <c r="F365" s="3855"/>
      <c r="G365" s="3855"/>
      <c r="H365" s="7"/>
      <c r="I365" s="7"/>
      <c r="J365" s="49">
        <v>20</v>
      </c>
      <c r="K365" s="49" t="s">
        <v>621</v>
      </c>
      <c r="L365" s="49" t="s">
        <v>596</v>
      </c>
      <c r="M365" s="7"/>
    </row>
    <row r="366" spans="1:13" ht="23.25" customHeight="1" x14ac:dyDescent="0.2">
      <c r="A366" s="7"/>
      <c r="B366" s="49" t="s">
        <v>2343</v>
      </c>
      <c r="C366" s="483" t="s">
        <v>1532</v>
      </c>
      <c r="D366" s="484">
        <v>40451</v>
      </c>
      <c r="E366" s="484">
        <v>40543</v>
      </c>
      <c r="F366" s="3855"/>
      <c r="G366" s="3855"/>
      <c r="H366" s="7"/>
      <c r="I366" s="7"/>
      <c r="J366" s="49">
        <v>11</v>
      </c>
      <c r="K366" s="49" t="s">
        <v>621</v>
      </c>
      <c r="L366" s="49" t="s">
        <v>596</v>
      </c>
      <c r="M366" s="7"/>
    </row>
    <row r="367" spans="1:13" ht="25.5" customHeight="1" x14ac:dyDescent="0.2">
      <c r="A367" s="7"/>
      <c r="B367" s="49" t="s">
        <v>2343</v>
      </c>
      <c r="C367" s="483" t="s">
        <v>1533</v>
      </c>
      <c r="D367" s="484">
        <v>40451</v>
      </c>
      <c r="E367" s="484">
        <v>40543</v>
      </c>
      <c r="F367" s="3855"/>
      <c r="G367" s="3855"/>
      <c r="H367" s="7"/>
      <c r="I367" s="7"/>
      <c r="J367" s="49">
        <v>19</v>
      </c>
      <c r="K367" s="49" t="s">
        <v>621</v>
      </c>
      <c r="L367" s="49" t="s">
        <v>596</v>
      </c>
      <c r="M367" s="7"/>
    </row>
    <row r="368" spans="1:13" ht="36.75" customHeight="1" x14ac:dyDescent="0.2">
      <c r="A368" s="7"/>
      <c r="B368" s="49" t="s">
        <v>2343</v>
      </c>
      <c r="C368" s="483" t="s">
        <v>1534</v>
      </c>
      <c r="D368" s="484">
        <v>40451</v>
      </c>
      <c r="E368" s="484">
        <v>40543</v>
      </c>
      <c r="F368" s="3855"/>
      <c r="G368" s="3855"/>
      <c r="H368" s="7"/>
      <c r="I368" s="7"/>
      <c r="J368" s="49">
        <v>19</v>
      </c>
      <c r="K368" s="49" t="s">
        <v>621</v>
      </c>
      <c r="L368" s="49" t="s">
        <v>596</v>
      </c>
      <c r="M368" s="7"/>
    </row>
    <row r="369" spans="1:13" ht="25.5" customHeight="1" x14ac:dyDescent="0.2">
      <c r="A369" s="7"/>
      <c r="B369" s="49" t="s">
        <v>2343</v>
      </c>
      <c r="C369" s="483" t="s">
        <v>1535</v>
      </c>
      <c r="D369" s="484">
        <v>38638</v>
      </c>
      <c r="E369" s="484">
        <v>40543</v>
      </c>
      <c r="F369" s="3855"/>
      <c r="G369" s="3855"/>
      <c r="H369" s="7"/>
      <c r="I369" s="7"/>
      <c r="J369" s="49">
        <v>20</v>
      </c>
      <c r="K369" s="49" t="s">
        <v>621</v>
      </c>
      <c r="L369" s="49" t="s">
        <v>596</v>
      </c>
      <c r="M369" s="7"/>
    </row>
    <row r="370" spans="1:13" ht="24.75" customHeight="1" x14ac:dyDescent="0.2">
      <c r="A370" s="7"/>
      <c r="B370" s="49" t="s">
        <v>2343</v>
      </c>
      <c r="C370" s="483" t="s">
        <v>1536</v>
      </c>
      <c r="D370" s="484">
        <v>40451</v>
      </c>
      <c r="E370" s="484">
        <v>40543</v>
      </c>
      <c r="F370" s="3855"/>
      <c r="G370" s="3855"/>
      <c r="H370" s="7"/>
      <c r="I370" s="7"/>
      <c r="J370" s="49">
        <v>13</v>
      </c>
      <c r="K370" s="49" t="s">
        <v>621</v>
      </c>
      <c r="L370" s="49" t="s">
        <v>596</v>
      </c>
      <c r="M370" s="7"/>
    </row>
    <row r="371" spans="1:13" ht="25.5" customHeight="1" x14ac:dyDescent="0.2">
      <c r="A371" s="7"/>
      <c r="B371" s="49" t="s">
        <v>2343</v>
      </c>
      <c r="C371" s="483" t="s">
        <v>1537</v>
      </c>
      <c r="D371" s="484">
        <v>38765</v>
      </c>
      <c r="E371" s="484">
        <v>40542</v>
      </c>
      <c r="F371" s="3855"/>
      <c r="G371" s="3855"/>
      <c r="H371" s="7"/>
      <c r="I371" s="7"/>
      <c r="J371" s="49">
        <v>25</v>
      </c>
      <c r="K371" s="49" t="s">
        <v>621</v>
      </c>
      <c r="L371" s="49" t="s">
        <v>596</v>
      </c>
      <c r="M371" s="7"/>
    </row>
    <row r="372" spans="1:13" ht="25.5" customHeight="1" x14ac:dyDescent="0.2">
      <c r="A372" s="7"/>
      <c r="B372" s="49" t="s">
        <v>2343</v>
      </c>
      <c r="C372" s="483" t="s">
        <v>1538</v>
      </c>
      <c r="D372" s="484">
        <v>38765</v>
      </c>
      <c r="E372" s="484">
        <v>40542</v>
      </c>
      <c r="F372" s="3855"/>
      <c r="G372" s="3855"/>
      <c r="H372" s="7"/>
      <c r="I372" s="7"/>
      <c r="J372" s="49">
        <v>13</v>
      </c>
      <c r="K372" s="49" t="s">
        <v>621</v>
      </c>
      <c r="L372" s="49" t="s">
        <v>596</v>
      </c>
      <c r="M372" s="7"/>
    </row>
    <row r="373" spans="1:13" ht="24.75" customHeight="1" x14ac:dyDescent="0.2">
      <c r="A373" s="7"/>
      <c r="B373" s="49" t="s">
        <v>2343</v>
      </c>
      <c r="C373" s="483" t="s">
        <v>1539</v>
      </c>
      <c r="D373" s="484">
        <v>36031</v>
      </c>
      <c r="E373" s="484">
        <v>40169</v>
      </c>
      <c r="F373" s="3855"/>
      <c r="G373" s="3855"/>
      <c r="H373" s="7"/>
      <c r="I373" s="7"/>
      <c r="J373" s="49">
        <v>16</v>
      </c>
      <c r="K373" s="49" t="s">
        <v>621</v>
      </c>
      <c r="L373" s="49" t="s">
        <v>596</v>
      </c>
      <c r="M373" s="7"/>
    </row>
    <row r="374" spans="1:13" ht="26.25" customHeight="1" x14ac:dyDescent="0.2">
      <c r="A374" s="7"/>
      <c r="B374" s="49" t="s">
        <v>2343</v>
      </c>
      <c r="C374" s="483" t="s">
        <v>1540</v>
      </c>
      <c r="D374" s="484">
        <v>38765</v>
      </c>
      <c r="E374" s="484">
        <v>40542</v>
      </c>
      <c r="F374" s="3855"/>
      <c r="G374" s="3856"/>
      <c r="H374" s="7"/>
      <c r="I374" s="7"/>
      <c r="J374" s="49">
        <v>37</v>
      </c>
      <c r="K374" s="49" t="s">
        <v>621</v>
      </c>
      <c r="L374" s="49" t="s">
        <v>596</v>
      </c>
      <c r="M374" s="7"/>
    </row>
    <row r="375" spans="1:13" ht="24.75" customHeight="1" x14ac:dyDescent="0.2">
      <c r="A375" s="7"/>
      <c r="B375" s="49" t="s">
        <v>2343</v>
      </c>
      <c r="C375" s="483" t="s">
        <v>1541</v>
      </c>
      <c r="D375" s="484">
        <v>40438</v>
      </c>
      <c r="E375" s="484" t="s">
        <v>1542</v>
      </c>
      <c r="F375" s="3856"/>
      <c r="G375" s="580">
        <v>5</v>
      </c>
      <c r="H375" s="7"/>
      <c r="I375" s="7"/>
      <c r="J375" s="49">
        <v>124</v>
      </c>
      <c r="K375" s="49" t="s">
        <v>621</v>
      </c>
      <c r="L375" s="49" t="s">
        <v>596</v>
      </c>
      <c r="M375" s="7"/>
    </row>
    <row r="376" spans="1:13" ht="39.75" customHeight="1" x14ac:dyDescent="0.2">
      <c r="A376" s="7"/>
      <c r="B376" s="49" t="s">
        <v>2343</v>
      </c>
      <c r="C376" s="483" t="s">
        <v>1543</v>
      </c>
      <c r="D376" s="484">
        <v>40441</v>
      </c>
      <c r="E376" s="484">
        <v>40543</v>
      </c>
      <c r="F376" s="581" t="s">
        <v>5435</v>
      </c>
      <c r="G376" s="581" t="s">
        <v>1444</v>
      </c>
      <c r="H376" s="7"/>
      <c r="I376" s="7"/>
      <c r="J376" s="49">
        <v>935</v>
      </c>
      <c r="K376" s="49" t="s">
        <v>621</v>
      </c>
      <c r="L376" s="49" t="s">
        <v>596</v>
      </c>
      <c r="M376" s="7"/>
    </row>
    <row r="377" spans="1:13" ht="29.25" customHeight="1" x14ac:dyDescent="0.2">
      <c r="A377" s="7"/>
      <c r="B377" s="49" t="s">
        <v>2343</v>
      </c>
      <c r="C377" s="483" t="s">
        <v>1544</v>
      </c>
      <c r="D377" s="484">
        <v>40434</v>
      </c>
      <c r="E377" s="484" t="s">
        <v>1545</v>
      </c>
      <c r="F377" s="581" t="s">
        <v>5321</v>
      </c>
      <c r="G377" s="581" t="s">
        <v>1445</v>
      </c>
      <c r="H377" s="7"/>
      <c r="I377" s="7"/>
      <c r="J377" s="49">
        <v>1945</v>
      </c>
      <c r="K377" s="49" t="s">
        <v>621</v>
      </c>
      <c r="L377" s="49" t="s">
        <v>621</v>
      </c>
      <c r="M377" s="49" t="s">
        <v>596</v>
      </c>
    </row>
    <row r="378" spans="1:13" ht="24" customHeight="1" x14ac:dyDescent="0.2">
      <c r="A378" s="7"/>
      <c r="B378" s="49" t="s">
        <v>2343</v>
      </c>
      <c r="C378" s="483" t="s">
        <v>1546</v>
      </c>
      <c r="D378" s="484">
        <v>40513</v>
      </c>
      <c r="E378" s="484">
        <v>40543</v>
      </c>
      <c r="F378" s="3854">
        <v>246</v>
      </c>
      <c r="G378" s="3854">
        <v>5</v>
      </c>
      <c r="H378" s="7"/>
      <c r="I378" s="7"/>
      <c r="J378" s="49">
        <v>14</v>
      </c>
      <c r="K378" s="49" t="s">
        <v>621</v>
      </c>
      <c r="L378" s="49" t="s">
        <v>621</v>
      </c>
      <c r="M378" s="49" t="s">
        <v>596</v>
      </c>
    </row>
    <row r="379" spans="1:13" ht="24.75" customHeight="1" x14ac:dyDescent="0.2">
      <c r="A379" s="7"/>
      <c r="B379" s="49" t="s">
        <v>2343</v>
      </c>
      <c r="C379" s="483" t="s">
        <v>1547</v>
      </c>
      <c r="D379" s="484">
        <v>35282</v>
      </c>
      <c r="E379" s="484">
        <v>40543</v>
      </c>
      <c r="F379" s="3856"/>
      <c r="G379" s="3856"/>
      <c r="H379" s="7"/>
      <c r="I379" s="7"/>
      <c r="J379" s="49">
        <v>20</v>
      </c>
      <c r="K379" s="49" t="s">
        <v>621</v>
      </c>
      <c r="L379" s="49" t="s">
        <v>621</v>
      </c>
      <c r="M379" s="49" t="s">
        <v>596</v>
      </c>
    </row>
    <row r="380" spans="1:13" ht="30" customHeight="1" x14ac:dyDescent="0.2">
      <c r="A380" s="7"/>
      <c r="B380" s="49" t="s">
        <v>2343</v>
      </c>
      <c r="C380" s="483" t="s">
        <v>1548</v>
      </c>
      <c r="D380" s="484">
        <v>40452</v>
      </c>
      <c r="E380" s="484">
        <v>40543</v>
      </c>
      <c r="F380" s="801" t="s">
        <v>5322</v>
      </c>
      <c r="G380" s="581" t="s">
        <v>1438</v>
      </c>
      <c r="H380" s="7"/>
      <c r="I380" s="7"/>
      <c r="J380" s="49">
        <v>38</v>
      </c>
      <c r="K380" s="49" t="s">
        <v>621</v>
      </c>
      <c r="L380" s="49" t="s">
        <v>621</v>
      </c>
      <c r="M380" s="49" t="s">
        <v>596</v>
      </c>
    </row>
    <row r="381" spans="1:13" ht="14.25" customHeight="1" x14ac:dyDescent="0.2">
      <c r="C381" s="4"/>
    </row>
    <row r="382" spans="1:13" ht="14.25" customHeight="1" x14ac:dyDescent="0.2">
      <c r="A382" s="3882"/>
      <c r="B382" s="3883"/>
      <c r="C382" s="3880" t="s">
        <v>2859</v>
      </c>
      <c r="D382" s="3998"/>
      <c r="E382" s="3998"/>
      <c r="F382" s="3998"/>
      <c r="G382" s="3998"/>
      <c r="H382" s="3998"/>
      <c r="I382" s="3998"/>
      <c r="J382" s="3998"/>
      <c r="K382" s="3999"/>
      <c r="L382" s="3946" t="s">
        <v>2858</v>
      </c>
      <c r="M382" s="3947"/>
    </row>
    <row r="383" spans="1:13" ht="14.25" customHeight="1" x14ac:dyDescent="0.2">
      <c r="A383" s="3884"/>
      <c r="B383" s="3885"/>
      <c r="C383" s="3914"/>
      <c r="D383" s="3893"/>
      <c r="E383" s="3893"/>
      <c r="F383" s="3893"/>
      <c r="G383" s="3893"/>
      <c r="H383" s="3893"/>
      <c r="I383" s="3893"/>
      <c r="J383" s="3893"/>
      <c r="K383" s="4000"/>
      <c r="L383" s="3948"/>
      <c r="M383" s="3949"/>
    </row>
    <row r="384" spans="1:13" ht="14.25" customHeight="1" x14ac:dyDescent="0.2">
      <c r="A384" s="3884"/>
      <c r="B384" s="3885"/>
      <c r="C384" s="3881"/>
      <c r="D384" s="4117"/>
      <c r="E384" s="4117"/>
      <c r="F384" s="4117"/>
      <c r="G384" s="4117"/>
      <c r="H384" s="4117"/>
      <c r="I384" s="4117"/>
      <c r="J384" s="4117"/>
      <c r="K384" s="3915"/>
      <c r="L384" s="4149"/>
      <c r="M384" s="4150"/>
    </row>
    <row r="385" spans="1:13" ht="14.25" customHeight="1" x14ac:dyDescent="0.2">
      <c r="A385" s="3884"/>
      <c r="B385" s="3885"/>
      <c r="C385" s="4118" t="s">
        <v>1209</v>
      </c>
      <c r="D385" s="4119"/>
      <c r="E385" s="4119"/>
      <c r="F385" s="4119"/>
      <c r="G385" s="4119"/>
      <c r="H385" s="4119"/>
      <c r="I385" s="4119"/>
      <c r="J385" s="4119"/>
      <c r="K385" s="4120"/>
      <c r="L385" s="3946" t="s">
        <v>1208</v>
      </c>
      <c r="M385" s="3947"/>
    </row>
    <row r="386" spans="1:13" ht="14.25" customHeight="1" x14ac:dyDescent="0.2">
      <c r="A386" s="3884"/>
      <c r="B386" s="3885"/>
      <c r="C386" s="4121"/>
      <c r="D386" s="4122"/>
      <c r="E386" s="4122"/>
      <c r="F386" s="4122"/>
      <c r="G386" s="4122"/>
      <c r="H386" s="4122"/>
      <c r="I386" s="4122"/>
      <c r="J386" s="4122"/>
      <c r="K386" s="4123"/>
      <c r="L386" s="3948"/>
      <c r="M386" s="3949"/>
    </row>
    <row r="387" spans="1:13" ht="14.25" customHeight="1" x14ac:dyDescent="0.2">
      <c r="A387" s="3886"/>
      <c r="B387" s="3887"/>
      <c r="C387" s="4124"/>
      <c r="D387" s="4125"/>
      <c r="E387" s="4125"/>
      <c r="F387" s="4125"/>
      <c r="G387" s="4125"/>
      <c r="H387" s="4125"/>
      <c r="I387" s="4125"/>
      <c r="J387" s="4125"/>
      <c r="K387" s="4126"/>
      <c r="L387" s="4149"/>
      <c r="M387" s="4150"/>
    </row>
    <row r="388" spans="1:13" ht="14.25" customHeight="1" x14ac:dyDescent="0.2"/>
    <row r="389" spans="1:13" ht="14.25" customHeight="1" x14ac:dyDescent="0.2">
      <c r="A389" t="s">
        <v>1231</v>
      </c>
    </row>
    <row r="390" spans="1:13" ht="14.25" customHeight="1" x14ac:dyDescent="0.2">
      <c r="A390" s="17" t="s">
        <v>1090</v>
      </c>
    </row>
    <row r="391" spans="1:13" ht="14.25" customHeight="1" x14ac:dyDescent="0.2">
      <c r="A391" s="17" t="s">
        <v>1091</v>
      </c>
      <c r="J391" s="4137" t="s">
        <v>2863</v>
      </c>
      <c r="K391" s="4138"/>
      <c r="L391" s="4138"/>
      <c r="M391" s="4139"/>
    </row>
    <row r="392" spans="1:13" ht="21.75" customHeight="1" x14ac:dyDescent="0.2">
      <c r="A392" t="s">
        <v>592</v>
      </c>
      <c r="J392" s="2" t="s">
        <v>2860</v>
      </c>
      <c r="K392" s="2" t="s">
        <v>2861</v>
      </c>
      <c r="L392" s="2" t="s">
        <v>2862</v>
      </c>
      <c r="M392" s="561" t="s">
        <v>837</v>
      </c>
    </row>
    <row r="393" spans="1:13" ht="14.25" customHeight="1" x14ac:dyDescent="0.2">
      <c r="J393" s="1">
        <v>2013</v>
      </c>
      <c r="K393" s="1">
        <v>4</v>
      </c>
      <c r="L393" s="1">
        <v>30</v>
      </c>
      <c r="M393" s="1">
        <v>1</v>
      </c>
    </row>
    <row r="394" spans="1:13" ht="14.25" customHeight="1" x14ac:dyDescent="0.2">
      <c r="L394" s="4"/>
      <c r="M394" s="4"/>
    </row>
    <row r="395" spans="1:13" ht="28.5" customHeight="1" x14ac:dyDescent="0.2">
      <c r="A395" s="3872" t="s">
        <v>2864</v>
      </c>
      <c r="B395" s="3872" t="s">
        <v>2865</v>
      </c>
      <c r="C395" s="3872" t="s">
        <v>1212</v>
      </c>
      <c r="D395" s="3863" t="s">
        <v>2866</v>
      </c>
      <c r="E395" s="3864"/>
      <c r="F395" s="3848" t="s">
        <v>3432</v>
      </c>
      <c r="G395" s="3849"/>
      <c r="H395" s="3841" t="s">
        <v>3434</v>
      </c>
      <c r="I395" s="3841"/>
      <c r="J395" s="3872" t="s">
        <v>1211</v>
      </c>
      <c r="K395" s="4103" t="s">
        <v>2872</v>
      </c>
      <c r="L395" s="4140" t="s">
        <v>1207</v>
      </c>
      <c r="M395" s="4103" t="s">
        <v>2873</v>
      </c>
    </row>
    <row r="396" spans="1:13" ht="14.25" customHeight="1" x14ac:dyDescent="0.2">
      <c r="A396" s="3873"/>
      <c r="B396" s="3873"/>
      <c r="C396" s="3873"/>
      <c r="D396" s="6" t="s">
        <v>2867</v>
      </c>
      <c r="E396" s="6" t="s">
        <v>2868</v>
      </c>
      <c r="F396" s="6" t="s">
        <v>2870</v>
      </c>
      <c r="G396" s="6" t="s">
        <v>2871</v>
      </c>
      <c r="H396" s="325" t="s">
        <v>3216</v>
      </c>
      <c r="I396" s="325" t="s">
        <v>3217</v>
      </c>
      <c r="J396" s="3873"/>
      <c r="K396" s="3876"/>
      <c r="L396" s="4141"/>
      <c r="M396" s="3876"/>
    </row>
    <row r="397" spans="1:13" ht="25.5" customHeight="1" x14ac:dyDescent="0.2">
      <c r="A397" s="7"/>
      <c r="B397" s="49" t="s">
        <v>2343</v>
      </c>
      <c r="C397" s="483" t="s">
        <v>1549</v>
      </c>
      <c r="D397" s="484">
        <v>40452</v>
      </c>
      <c r="E397" s="484">
        <v>40543</v>
      </c>
      <c r="F397" s="3969">
        <v>247</v>
      </c>
      <c r="G397" s="3854">
        <v>2</v>
      </c>
      <c r="H397" s="7"/>
      <c r="I397" s="7"/>
      <c r="J397" s="49"/>
      <c r="K397" s="49">
        <v>133</v>
      </c>
      <c r="L397" s="49" t="s">
        <v>621</v>
      </c>
      <c r="M397" s="49" t="s">
        <v>596</v>
      </c>
    </row>
    <row r="398" spans="1:13" ht="25.5" customHeight="1" x14ac:dyDescent="0.2">
      <c r="A398" s="7"/>
      <c r="B398" s="49" t="s">
        <v>2343</v>
      </c>
      <c r="C398" s="483" t="s">
        <v>1550</v>
      </c>
      <c r="D398" s="484">
        <v>40433</v>
      </c>
      <c r="E398" s="484">
        <v>40480</v>
      </c>
      <c r="F398" s="3970"/>
      <c r="G398" s="3855"/>
      <c r="H398" s="7"/>
      <c r="I398" s="7"/>
      <c r="J398" s="49"/>
      <c r="K398" s="49">
        <v>16</v>
      </c>
      <c r="L398" s="49" t="s">
        <v>621</v>
      </c>
      <c r="M398" s="49" t="s">
        <v>596</v>
      </c>
    </row>
    <row r="399" spans="1:13" ht="24.75" customHeight="1" x14ac:dyDescent="0.2">
      <c r="A399" s="7"/>
      <c r="B399" s="49" t="s">
        <v>2343</v>
      </c>
      <c r="C399" s="483" t="s">
        <v>1551</v>
      </c>
      <c r="D399" s="484">
        <v>40476</v>
      </c>
      <c r="E399" s="484">
        <v>40543</v>
      </c>
      <c r="F399" s="3970"/>
      <c r="G399" s="3855"/>
      <c r="H399" s="7"/>
      <c r="I399" s="7"/>
      <c r="J399" s="49"/>
      <c r="K399" s="49">
        <v>29</v>
      </c>
      <c r="L399" s="49" t="s">
        <v>621</v>
      </c>
      <c r="M399" s="49" t="s">
        <v>596</v>
      </c>
    </row>
    <row r="400" spans="1:13" ht="26.25" customHeight="1" x14ac:dyDescent="0.2">
      <c r="A400" s="7"/>
      <c r="B400" s="49" t="s">
        <v>2343</v>
      </c>
      <c r="C400" s="483" t="s">
        <v>1552</v>
      </c>
      <c r="D400" s="484">
        <v>40452</v>
      </c>
      <c r="E400" s="484">
        <v>40556</v>
      </c>
      <c r="F400" s="3970"/>
      <c r="G400" s="3856"/>
      <c r="H400" s="7"/>
      <c r="I400" s="7"/>
      <c r="J400" s="49"/>
      <c r="K400" s="49">
        <v>166</v>
      </c>
      <c r="L400" s="49" t="s">
        <v>621</v>
      </c>
      <c r="M400" s="49" t="s">
        <v>596</v>
      </c>
    </row>
    <row r="401" spans="1:13" ht="24" customHeight="1" x14ac:dyDescent="0.2">
      <c r="A401" s="7"/>
      <c r="B401" s="49" t="s">
        <v>2343</v>
      </c>
      <c r="C401" s="483" t="s">
        <v>1553</v>
      </c>
      <c r="D401" s="484">
        <v>40470</v>
      </c>
      <c r="E401" s="484">
        <v>40494</v>
      </c>
      <c r="F401" s="3970"/>
      <c r="G401" s="3969">
        <v>3</v>
      </c>
      <c r="H401" s="7"/>
      <c r="I401" s="7"/>
      <c r="J401" s="49"/>
      <c r="K401" s="49">
        <v>46</v>
      </c>
      <c r="L401" s="49" t="s">
        <v>621</v>
      </c>
      <c r="M401" s="49" t="s">
        <v>596</v>
      </c>
    </row>
    <row r="402" spans="1:13" ht="24.75" customHeight="1" x14ac:dyDescent="0.2">
      <c r="A402" s="7"/>
      <c r="B402" s="49" t="s">
        <v>2343</v>
      </c>
      <c r="C402" s="483" t="s">
        <v>1554</v>
      </c>
      <c r="D402" s="484">
        <v>40491</v>
      </c>
      <c r="E402" s="484">
        <v>40387</v>
      </c>
      <c r="F402" s="3970"/>
      <c r="G402" s="3970"/>
      <c r="H402" s="7"/>
      <c r="I402" s="7"/>
      <c r="J402" s="49"/>
      <c r="K402" s="49">
        <v>23</v>
      </c>
      <c r="L402" s="49" t="s">
        <v>621</v>
      </c>
      <c r="M402" s="49" t="s">
        <v>596</v>
      </c>
    </row>
    <row r="403" spans="1:13" ht="26.25" customHeight="1" x14ac:dyDescent="0.2">
      <c r="A403" s="7"/>
      <c r="B403" s="49" t="s">
        <v>2343</v>
      </c>
      <c r="C403" s="483" t="s">
        <v>1555</v>
      </c>
      <c r="D403" s="484">
        <v>40483</v>
      </c>
      <c r="E403" s="484">
        <v>40543</v>
      </c>
      <c r="F403" s="3970"/>
      <c r="G403" s="3970"/>
      <c r="H403" s="7"/>
      <c r="I403" s="7"/>
      <c r="J403" s="49"/>
      <c r="K403" s="49">
        <v>12</v>
      </c>
      <c r="L403" s="49" t="s">
        <v>621</v>
      </c>
      <c r="M403" s="49" t="s">
        <v>596</v>
      </c>
    </row>
    <row r="404" spans="1:13" ht="24" customHeight="1" x14ac:dyDescent="0.2">
      <c r="A404" s="7"/>
      <c r="B404" s="49" t="s">
        <v>2343</v>
      </c>
      <c r="C404" s="483" t="s">
        <v>1556</v>
      </c>
      <c r="D404" s="484">
        <v>40505</v>
      </c>
      <c r="E404" s="484">
        <v>40499</v>
      </c>
      <c r="F404" s="3970"/>
      <c r="G404" s="3970"/>
      <c r="H404" s="7"/>
      <c r="I404" s="7"/>
      <c r="J404" s="49"/>
      <c r="K404" s="49">
        <v>19</v>
      </c>
      <c r="L404" s="49" t="s">
        <v>621</v>
      </c>
      <c r="M404" s="49" t="s">
        <v>596</v>
      </c>
    </row>
    <row r="405" spans="1:13" ht="25.5" customHeight="1" x14ac:dyDescent="0.2">
      <c r="A405" s="7"/>
      <c r="B405" s="49" t="s">
        <v>2343</v>
      </c>
      <c r="C405" s="483" t="s">
        <v>1557</v>
      </c>
      <c r="D405" s="484">
        <v>40492</v>
      </c>
      <c r="E405" s="484">
        <v>40357</v>
      </c>
      <c r="F405" s="3970"/>
      <c r="G405" s="3970"/>
      <c r="H405" s="7"/>
      <c r="I405" s="7"/>
      <c r="J405" s="49"/>
      <c r="K405" s="49">
        <v>17</v>
      </c>
      <c r="L405" s="49" t="s">
        <v>621</v>
      </c>
      <c r="M405" s="49" t="s">
        <v>596</v>
      </c>
    </row>
    <row r="406" spans="1:13" ht="26.25" customHeight="1" x14ac:dyDescent="0.2">
      <c r="A406" s="7"/>
      <c r="B406" s="49" t="s">
        <v>2343</v>
      </c>
      <c r="C406" s="483" t="s">
        <v>1558</v>
      </c>
      <c r="D406" s="484">
        <v>40472</v>
      </c>
      <c r="E406" s="484">
        <v>40543</v>
      </c>
      <c r="F406" s="3970"/>
      <c r="G406" s="3970"/>
      <c r="H406" s="7"/>
      <c r="I406" s="7"/>
      <c r="J406" s="49"/>
      <c r="K406" s="49">
        <v>34</v>
      </c>
      <c r="L406" s="49" t="s">
        <v>621</v>
      </c>
      <c r="M406" s="49" t="s">
        <v>596</v>
      </c>
    </row>
    <row r="407" spans="1:13" ht="24.75" customHeight="1" x14ac:dyDescent="0.2">
      <c r="A407" s="7"/>
      <c r="B407" s="49" t="s">
        <v>2343</v>
      </c>
      <c r="C407" s="483" t="s">
        <v>1559</v>
      </c>
      <c r="D407" s="484"/>
      <c r="E407" s="484"/>
      <c r="F407" s="3970"/>
      <c r="G407" s="3970"/>
      <c r="H407" s="7"/>
      <c r="I407" s="7"/>
      <c r="J407" s="49"/>
      <c r="K407" s="49">
        <v>7</v>
      </c>
      <c r="L407" s="49" t="s">
        <v>621</v>
      </c>
      <c r="M407" s="49" t="s">
        <v>596</v>
      </c>
    </row>
    <row r="408" spans="1:13" ht="26.25" customHeight="1" x14ac:dyDescent="0.2">
      <c r="A408" s="7"/>
      <c r="B408" s="49" t="s">
        <v>2343</v>
      </c>
      <c r="C408" s="483" t="s">
        <v>1560</v>
      </c>
      <c r="D408" s="484">
        <v>40476</v>
      </c>
      <c r="E408" s="484">
        <v>40508</v>
      </c>
      <c r="F408" s="3970"/>
      <c r="G408" s="3970"/>
      <c r="H408" s="7"/>
      <c r="I408" s="7"/>
      <c r="J408" s="49"/>
      <c r="K408" s="49">
        <v>17</v>
      </c>
      <c r="L408" s="49" t="s">
        <v>621</v>
      </c>
      <c r="M408" s="49" t="s">
        <v>596</v>
      </c>
    </row>
    <row r="409" spans="1:13" ht="25.5" customHeight="1" x14ac:dyDescent="0.2">
      <c r="A409" s="7"/>
      <c r="B409" s="49" t="s">
        <v>2343</v>
      </c>
      <c r="C409" s="483" t="s">
        <v>1561</v>
      </c>
      <c r="D409" s="484">
        <v>40476</v>
      </c>
      <c r="E409" s="484">
        <v>40508</v>
      </c>
      <c r="F409" s="3970"/>
      <c r="G409" s="3970"/>
      <c r="H409" s="7"/>
      <c r="I409" s="7"/>
      <c r="J409" s="49"/>
      <c r="K409" s="49">
        <v>18</v>
      </c>
      <c r="L409" s="49" t="s">
        <v>621</v>
      </c>
      <c r="M409" s="49" t="s">
        <v>596</v>
      </c>
    </row>
    <row r="410" spans="1:13" ht="24.75" customHeight="1" x14ac:dyDescent="0.2">
      <c r="A410" s="7"/>
      <c r="B410" s="49" t="s">
        <v>2343</v>
      </c>
      <c r="C410" s="483" t="s">
        <v>1562</v>
      </c>
      <c r="D410" s="484">
        <v>40483</v>
      </c>
      <c r="E410" s="484">
        <v>40543</v>
      </c>
      <c r="F410" s="3970"/>
      <c r="G410" s="3970"/>
      <c r="H410" s="7"/>
      <c r="I410" s="7"/>
      <c r="J410" s="49"/>
      <c r="K410" s="49">
        <v>14</v>
      </c>
      <c r="L410" s="49" t="s">
        <v>621</v>
      </c>
      <c r="M410" s="49" t="s">
        <v>596</v>
      </c>
    </row>
    <row r="411" spans="1:13" ht="24.75" customHeight="1" x14ac:dyDescent="0.2">
      <c r="A411" s="7"/>
      <c r="B411" s="49" t="s">
        <v>2343</v>
      </c>
      <c r="C411" s="483" t="s">
        <v>1563</v>
      </c>
      <c r="D411" s="484">
        <v>33693</v>
      </c>
      <c r="E411" s="484">
        <v>40542</v>
      </c>
      <c r="F411" s="3970"/>
      <c r="G411" s="3970"/>
      <c r="H411" s="7"/>
      <c r="I411" s="7"/>
      <c r="J411" s="49"/>
      <c r="K411" s="49">
        <v>10</v>
      </c>
      <c r="L411" s="49" t="s">
        <v>621</v>
      </c>
      <c r="M411" s="49" t="s">
        <v>596</v>
      </c>
    </row>
    <row r="412" spans="1:13" ht="24.75" customHeight="1" x14ac:dyDescent="0.2">
      <c r="A412" s="7"/>
      <c r="B412" s="49" t="s">
        <v>2343</v>
      </c>
      <c r="C412" s="485" t="s">
        <v>1564</v>
      </c>
      <c r="D412" s="484">
        <v>40480</v>
      </c>
      <c r="E412" s="484">
        <v>40542</v>
      </c>
      <c r="F412" s="3970"/>
      <c r="G412" s="3970"/>
      <c r="H412" s="7"/>
      <c r="I412" s="7"/>
      <c r="J412" s="49">
        <v>13</v>
      </c>
      <c r="K412" s="49" t="s">
        <v>621</v>
      </c>
      <c r="L412" s="49" t="s">
        <v>596</v>
      </c>
      <c r="M412" s="11"/>
    </row>
    <row r="413" spans="1:13" ht="25.5" x14ac:dyDescent="0.2">
      <c r="A413" s="7"/>
      <c r="B413" s="49" t="s">
        <v>2343</v>
      </c>
      <c r="C413" s="485" t="s">
        <v>1565</v>
      </c>
      <c r="D413" s="484">
        <v>35636</v>
      </c>
      <c r="E413" s="484">
        <v>40543</v>
      </c>
      <c r="F413" s="3971"/>
      <c r="G413" s="3971"/>
      <c r="H413" s="7"/>
      <c r="I413" s="7"/>
      <c r="J413" s="49">
        <v>14</v>
      </c>
      <c r="K413" s="49" t="s">
        <v>621</v>
      </c>
      <c r="L413" s="49" t="s">
        <v>596</v>
      </c>
      <c r="M413" s="7"/>
    </row>
    <row r="414" spans="1:13" x14ac:dyDescent="0.2">
      <c r="B414" s="336"/>
      <c r="C414" s="494"/>
      <c r="D414" s="562"/>
      <c r="E414" s="562"/>
      <c r="F414" s="336"/>
      <c r="J414" s="336"/>
      <c r="K414" s="336"/>
      <c r="L414" s="336"/>
    </row>
    <row r="415" spans="1:13" x14ac:dyDescent="0.2">
      <c r="B415" s="336"/>
      <c r="C415" s="494"/>
      <c r="D415" s="562"/>
      <c r="E415" s="562"/>
      <c r="F415" s="336"/>
      <c r="J415" s="336"/>
      <c r="K415" s="336"/>
      <c r="L415" s="336"/>
    </row>
    <row r="416" spans="1:13" x14ac:dyDescent="0.2">
      <c r="A416" s="3882"/>
      <c r="B416" s="3883"/>
      <c r="C416" s="3880" t="s">
        <v>2859</v>
      </c>
      <c r="D416" s="3998"/>
      <c r="E416" s="3998"/>
      <c r="F416" s="3998"/>
      <c r="G416" s="3998"/>
      <c r="H416" s="3998"/>
      <c r="I416" s="3998"/>
      <c r="J416" s="3998"/>
      <c r="K416" s="3999"/>
      <c r="L416" s="3946" t="s">
        <v>2858</v>
      </c>
      <c r="M416" s="3947"/>
    </row>
    <row r="417" spans="1:13" x14ac:dyDescent="0.2">
      <c r="A417" s="3884"/>
      <c r="B417" s="3885"/>
      <c r="C417" s="3914"/>
      <c r="D417" s="3893"/>
      <c r="E417" s="3893"/>
      <c r="F417" s="3893"/>
      <c r="G417" s="3893"/>
      <c r="H417" s="3893"/>
      <c r="I417" s="3893"/>
      <c r="J417" s="3893"/>
      <c r="K417" s="4000"/>
      <c r="L417" s="3948"/>
      <c r="M417" s="3949"/>
    </row>
    <row r="418" spans="1:13" x14ac:dyDescent="0.2">
      <c r="A418" s="3884"/>
      <c r="B418" s="3885"/>
      <c r="C418" s="3881"/>
      <c r="D418" s="4117"/>
      <c r="E418" s="4117"/>
      <c r="F418" s="4117"/>
      <c r="G418" s="4117"/>
      <c r="H418" s="4117"/>
      <c r="I418" s="4117"/>
      <c r="J418" s="4117"/>
      <c r="K418" s="3915"/>
      <c r="L418" s="4149"/>
      <c r="M418" s="4150"/>
    </row>
    <row r="419" spans="1:13" ht="12.75" customHeight="1" x14ac:dyDescent="0.2">
      <c r="A419" s="3884"/>
      <c r="B419" s="3885"/>
      <c r="C419" s="4118" t="s">
        <v>1209</v>
      </c>
      <c r="D419" s="4119"/>
      <c r="E419" s="4119"/>
      <c r="F419" s="4119"/>
      <c r="G419" s="4119"/>
      <c r="H419" s="4119"/>
      <c r="I419" s="4119"/>
      <c r="J419" s="4119"/>
      <c r="K419" s="4120"/>
      <c r="L419" s="3946" t="s">
        <v>1208</v>
      </c>
      <c r="M419" s="3947"/>
    </row>
    <row r="420" spans="1:13" ht="12.75" customHeight="1" x14ac:dyDescent="0.2">
      <c r="A420" s="3884"/>
      <c r="B420" s="3885"/>
      <c r="C420" s="4121"/>
      <c r="D420" s="4122"/>
      <c r="E420" s="4122"/>
      <c r="F420" s="4122"/>
      <c r="G420" s="4122"/>
      <c r="H420" s="4122"/>
      <c r="I420" s="4122"/>
      <c r="J420" s="4122"/>
      <c r="K420" s="4123"/>
      <c r="L420" s="3948"/>
      <c r="M420" s="3949"/>
    </row>
    <row r="421" spans="1:13" ht="12.75" customHeight="1" x14ac:dyDescent="0.2">
      <c r="A421" s="3886"/>
      <c r="B421" s="3887"/>
      <c r="C421" s="4124"/>
      <c r="D421" s="4125"/>
      <c r="E421" s="4125"/>
      <c r="F421" s="4125"/>
      <c r="G421" s="4125"/>
      <c r="H421" s="4125"/>
      <c r="I421" s="4125"/>
      <c r="J421" s="4125"/>
      <c r="K421" s="4126"/>
      <c r="L421" s="4149"/>
      <c r="M421" s="4150"/>
    </row>
    <row r="423" spans="1:13" x14ac:dyDescent="0.2">
      <c r="A423" t="s">
        <v>1231</v>
      </c>
    </row>
    <row r="424" spans="1:13" x14ac:dyDescent="0.2">
      <c r="A424" s="17" t="s">
        <v>1090</v>
      </c>
    </row>
    <row r="425" spans="1:13" x14ac:dyDescent="0.2">
      <c r="A425" s="17" t="s">
        <v>1091</v>
      </c>
      <c r="J425" s="4137" t="s">
        <v>2863</v>
      </c>
      <c r="K425" s="4138"/>
      <c r="L425" s="4138"/>
      <c r="M425" s="4139"/>
    </row>
    <row r="426" spans="1:13" ht="22.5" x14ac:dyDescent="0.2">
      <c r="A426" t="s">
        <v>592</v>
      </c>
      <c r="J426" s="2" t="s">
        <v>2860</v>
      </c>
      <c r="K426" s="2" t="s">
        <v>2861</v>
      </c>
      <c r="L426" s="2" t="s">
        <v>2862</v>
      </c>
      <c r="M426" s="561" t="s">
        <v>837</v>
      </c>
    </row>
    <row r="427" spans="1:13" x14ac:dyDescent="0.2">
      <c r="J427" s="1">
        <v>2013</v>
      </c>
      <c r="K427" s="1">
        <v>4</v>
      </c>
      <c r="L427" s="1">
        <v>30</v>
      </c>
      <c r="M427" s="1">
        <v>1</v>
      </c>
    </row>
    <row r="428" spans="1:13" x14ac:dyDescent="0.2">
      <c r="L428" s="4"/>
      <c r="M428" s="4"/>
    </row>
    <row r="429" spans="1:13" ht="25.5" customHeight="1" x14ac:dyDescent="0.2">
      <c r="A429" s="3872" t="s">
        <v>2864</v>
      </c>
      <c r="B429" s="3872" t="s">
        <v>2865</v>
      </c>
      <c r="C429" s="3872" t="s">
        <v>1212</v>
      </c>
      <c r="D429" s="3863" t="s">
        <v>2866</v>
      </c>
      <c r="E429" s="3864"/>
      <c r="F429" s="3848" t="s">
        <v>3430</v>
      </c>
      <c r="G429" s="3849"/>
      <c r="H429" s="3841" t="s">
        <v>3434</v>
      </c>
      <c r="I429" s="3841"/>
      <c r="J429" s="3872" t="s">
        <v>1211</v>
      </c>
      <c r="K429" s="4103" t="s">
        <v>2872</v>
      </c>
      <c r="L429" s="4140" t="s">
        <v>1207</v>
      </c>
      <c r="M429" s="4103" t="s">
        <v>2873</v>
      </c>
    </row>
    <row r="430" spans="1:13" x14ac:dyDescent="0.2">
      <c r="A430" s="3873"/>
      <c r="B430" s="3873"/>
      <c r="C430" s="3873"/>
      <c r="D430" s="6" t="s">
        <v>2867</v>
      </c>
      <c r="E430" s="6" t="s">
        <v>2868</v>
      </c>
      <c r="F430" s="6" t="s">
        <v>2870</v>
      </c>
      <c r="G430" s="6" t="s">
        <v>2871</v>
      </c>
      <c r="H430" s="325" t="s">
        <v>3216</v>
      </c>
      <c r="I430" s="325" t="s">
        <v>3217</v>
      </c>
      <c r="J430" s="3873"/>
      <c r="K430" s="3876"/>
      <c r="L430" s="4141"/>
      <c r="M430" s="3876"/>
    </row>
    <row r="431" spans="1:13" x14ac:dyDescent="0.2">
      <c r="B431" s="336"/>
      <c r="C431" s="494"/>
      <c r="D431" s="562"/>
      <c r="E431" s="562"/>
      <c r="F431" s="336"/>
      <c r="J431" s="336"/>
      <c r="K431" s="336"/>
      <c r="L431" s="336"/>
    </row>
    <row r="432" spans="1:13" ht="25.5" customHeight="1" x14ac:dyDescent="0.2">
      <c r="A432" s="7"/>
      <c r="B432" s="49" t="s">
        <v>2343</v>
      </c>
      <c r="C432" s="483" t="s">
        <v>1566</v>
      </c>
      <c r="D432" s="484">
        <v>35662</v>
      </c>
      <c r="E432" s="484">
        <v>40543</v>
      </c>
      <c r="F432" s="3854">
        <v>247</v>
      </c>
      <c r="G432" s="3854">
        <v>4</v>
      </c>
      <c r="H432" s="7"/>
      <c r="I432" s="7"/>
      <c r="J432" s="49">
        <v>21</v>
      </c>
      <c r="K432" s="49" t="s">
        <v>621</v>
      </c>
      <c r="L432" s="49" t="s">
        <v>596</v>
      </c>
      <c r="M432" s="7"/>
    </row>
    <row r="433" spans="1:13" ht="25.5" x14ac:dyDescent="0.2">
      <c r="A433" s="7"/>
      <c r="B433" s="49" t="s">
        <v>2343</v>
      </c>
      <c r="C433" s="483" t="s">
        <v>1567</v>
      </c>
      <c r="D433" s="484">
        <v>40506</v>
      </c>
      <c r="E433" s="484">
        <v>40522</v>
      </c>
      <c r="F433" s="3855"/>
      <c r="G433" s="3855"/>
      <c r="H433" s="7"/>
      <c r="I433" s="7"/>
      <c r="J433" s="49">
        <v>19</v>
      </c>
      <c r="K433" s="49" t="s">
        <v>621</v>
      </c>
      <c r="L433" s="49" t="s">
        <v>596</v>
      </c>
      <c r="M433" s="7"/>
    </row>
    <row r="434" spans="1:13" ht="26.25" customHeight="1" x14ac:dyDescent="0.2">
      <c r="A434" s="7"/>
      <c r="B434" s="49" t="s">
        <v>2343</v>
      </c>
      <c r="C434" s="483" t="s">
        <v>1568</v>
      </c>
      <c r="D434" s="484">
        <v>40506</v>
      </c>
      <c r="E434" s="484">
        <v>40522</v>
      </c>
      <c r="F434" s="3855"/>
      <c r="G434" s="3855"/>
      <c r="H434" s="7"/>
      <c r="I434" s="7"/>
      <c r="J434" s="49">
        <v>19</v>
      </c>
      <c r="K434" s="49" t="s">
        <v>621</v>
      </c>
      <c r="L434" s="49" t="s">
        <v>596</v>
      </c>
      <c r="M434" s="7"/>
    </row>
    <row r="435" spans="1:13" ht="25.5" x14ac:dyDescent="0.2">
      <c r="A435" s="7"/>
      <c r="B435" s="49" t="s">
        <v>2343</v>
      </c>
      <c r="C435" s="483" t="s">
        <v>1569</v>
      </c>
      <c r="D435" s="484">
        <v>40475</v>
      </c>
      <c r="E435" s="484">
        <v>40541</v>
      </c>
      <c r="F435" s="3855"/>
      <c r="G435" s="3855"/>
      <c r="H435" s="7"/>
      <c r="I435" s="7"/>
      <c r="J435" s="49">
        <v>24</v>
      </c>
      <c r="K435" s="49" t="s">
        <v>621</v>
      </c>
      <c r="L435" s="49" t="s">
        <v>596</v>
      </c>
      <c r="M435" s="7"/>
    </row>
    <row r="436" spans="1:13" ht="25.5" customHeight="1" x14ac:dyDescent="0.2">
      <c r="A436" s="7"/>
      <c r="B436" s="49" t="s">
        <v>2343</v>
      </c>
      <c r="C436" s="483" t="s">
        <v>1570</v>
      </c>
      <c r="D436" s="484">
        <v>40506</v>
      </c>
      <c r="E436" s="484">
        <v>40522</v>
      </c>
      <c r="F436" s="3855"/>
      <c r="G436" s="3855"/>
      <c r="H436" s="7"/>
      <c r="I436" s="7"/>
      <c r="J436" s="49">
        <v>18</v>
      </c>
      <c r="K436" s="49" t="s">
        <v>621</v>
      </c>
      <c r="L436" s="49" t="s">
        <v>596</v>
      </c>
      <c r="M436" s="7"/>
    </row>
    <row r="437" spans="1:13" ht="25.5" customHeight="1" x14ac:dyDescent="0.2">
      <c r="A437" s="7"/>
      <c r="B437" s="49" t="s">
        <v>2343</v>
      </c>
      <c r="C437" s="483" t="s">
        <v>1571</v>
      </c>
      <c r="D437" s="484">
        <v>36546</v>
      </c>
      <c r="E437" s="484">
        <v>40542</v>
      </c>
      <c r="F437" s="3855"/>
      <c r="G437" s="3855"/>
      <c r="H437" s="7"/>
      <c r="I437" s="7"/>
      <c r="J437" s="49">
        <v>13</v>
      </c>
      <c r="K437" s="49" t="s">
        <v>621</v>
      </c>
      <c r="L437" s="49" t="s">
        <v>596</v>
      </c>
      <c r="M437" s="7"/>
    </row>
    <row r="438" spans="1:13" ht="25.5" customHeight="1" x14ac:dyDescent="0.2">
      <c r="A438" s="7"/>
      <c r="B438" s="49" t="s">
        <v>2343</v>
      </c>
      <c r="C438" s="483" t="s">
        <v>1572</v>
      </c>
      <c r="D438" s="484">
        <v>40512</v>
      </c>
      <c r="E438" s="484">
        <v>40543</v>
      </c>
      <c r="F438" s="3855"/>
      <c r="G438" s="3855"/>
      <c r="H438" s="7"/>
      <c r="I438" s="7"/>
      <c r="J438" s="49">
        <v>17</v>
      </c>
      <c r="K438" s="49" t="s">
        <v>621</v>
      </c>
      <c r="L438" s="49" t="s">
        <v>596</v>
      </c>
      <c r="M438" s="7"/>
    </row>
    <row r="439" spans="1:13" ht="25.5" x14ac:dyDescent="0.2">
      <c r="A439" s="7"/>
      <c r="B439" s="49" t="s">
        <v>2343</v>
      </c>
      <c r="C439" s="483" t="s">
        <v>1573</v>
      </c>
      <c r="D439" s="484">
        <v>33604</v>
      </c>
      <c r="E439" s="484">
        <v>40543</v>
      </c>
      <c r="F439" s="3855"/>
      <c r="G439" s="3855"/>
      <c r="H439" s="7"/>
      <c r="I439" s="7"/>
      <c r="J439" s="49">
        <v>13</v>
      </c>
      <c r="K439" s="49" t="s">
        <v>621</v>
      </c>
      <c r="L439" s="49" t="s">
        <v>596</v>
      </c>
      <c r="M439" s="7"/>
    </row>
    <row r="440" spans="1:13" ht="25.5" x14ac:dyDescent="0.2">
      <c r="A440" s="7"/>
      <c r="B440" s="49" t="s">
        <v>2343</v>
      </c>
      <c r="C440" s="483" t="s">
        <v>1574</v>
      </c>
      <c r="D440" s="484">
        <v>40484</v>
      </c>
      <c r="E440" s="484">
        <v>40230</v>
      </c>
      <c r="F440" s="3855"/>
      <c r="G440" s="3856"/>
      <c r="H440" s="7"/>
      <c r="I440" s="7"/>
      <c r="J440" s="49">
        <v>35</v>
      </c>
      <c r="K440" s="49" t="s">
        <v>621</v>
      </c>
      <c r="L440" s="49" t="s">
        <v>596</v>
      </c>
      <c r="M440" s="7"/>
    </row>
    <row r="441" spans="1:13" ht="27" customHeight="1" x14ac:dyDescent="0.2">
      <c r="A441" s="7"/>
      <c r="B441" s="49" t="s">
        <v>2343</v>
      </c>
      <c r="C441" s="483" t="s">
        <v>1575</v>
      </c>
      <c r="D441" s="484">
        <v>39524</v>
      </c>
      <c r="E441" s="484">
        <v>40329</v>
      </c>
      <c r="F441" s="3855"/>
      <c r="G441" s="3854">
        <v>5</v>
      </c>
      <c r="H441" s="7"/>
      <c r="I441" s="7"/>
      <c r="J441" s="49">
        <v>22</v>
      </c>
      <c r="K441" s="49" t="s">
        <v>621</v>
      </c>
      <c r="L441" s="49" t="s">
        <v>596</v>
      </c>
      <c r="M441" s="7"/>
    </row>
    <row r="442" spans="1:13" ht="26.25" customHeight="1" x14ac:dyDescent="0.2">
      <c r="A442" s="7"/>
      <c r="B442" s="49" t="s">
        <v>2343</v>
      </c>
      <c r="C442" s="483" t="s">
        <v>1576</v>
      </c>
      <c r="D442" s="484">
        <v>40472</v>
      </c>
      <c r="E442" s="484">
        <v>40200</v>
      </c>
      <c r="F442" s="3855"/>
      <c r="G442" s="3855"/>
      <c r="H442" s="7"/>
      <c r="I442" s="7"/>
      <c r="J442" s="49">
        <v>17</v>
      </c>
      <c r="K442" s="49" t="s">
        <v>621</v>
      </c>
      <c r="L442" s="49" t="s">
        <v>596</v>
      </c>
      <c r="M442" s="7"/>
    </row>
    <row r="443" spans="1:13" ht="24.75" customHeight="1" x14ac:dyDescent="0.2">
      <c r="A443" s="7"/>
      <c r="B443" s="49" t="s">
        <v>2343</v>
      </c>
      <c r="C443" s="483" t="s">
        <v>1577</v>
      </c>
      <c r="D443" s="484">
        <v>40180</v>
      </c>
      <c r="E443" s="484">
        <v>40533</v>
      </c>
      <c r="F443" s="3855"/>
      <c r="G443" s="3855"/>
      <c r="H443" s="7"/>
      <c r="I443" s="7"/>
      <c r="J443" s="49">
        <v>25</v>
      </c>
      <c r="K443" s="49" t="s">
        <v>621</v>
      </c>
      <c r="L443" s="49" t="s">
        <v>596</v>
      </c>
      <c r="M443" s="7"/>
    </row>
    <row r="444" spans="1:13" ht="25.5" x14ac:dyDescent="0.2">
      <c r="A444" s="7"/>
      <c r="B444" s="49" t="s">
        <v>2343</v>
      </c>
      <c r="C444" s="483" t="s">
        <v>1578</v>
      </c>
      <c r="D444" s="484">
        <v>40471</v>
      </c>
      <c r="E444" s="484">
        <v>40542</v>
      </c>
      <c r="F444" s="3855"/>
      <c r="G444" s="3855"/>
      <c r="H444" s="7"/>
      <c r="I444" s="7"/>
      <c r="J444" s="49">
        <v>15</v>
      </c>
      <c r="K444" s="49" t="s">
        <v>621</v>
      </c>
      <c r="L444" s="49" t="s">
        <v>596</v>
      </c>
      <c r="M444" s="7"/>
    </row>
    <row r="445" spans="1:13" ht="25.5" x14ac:dyDescent="0.2">
      <c r="A445" s="7"/>
      <c r="B445" s="49" t="s">
        <v>2343</v>
      </c>
      <c r="C445" s="483" t="s">
        <v>1579</v>
      </c>
      <c r="D445" s="484">
        <v>34474</v>
      </c>
      <c r="E445" s="484">
        <v>40543</v>
      </c>
      <c r="F445" s="3855"/>
      <c r="G445" s="3855"/>
      <c r="H445" s="7"/>
      <c r="I445" s="7"/>
      <c r="J445" s="49">
        <v>14</v>
      </c>
      <c r="K445" s="49" t="s">
        <v>621</v>
      </c>
      <c r="L445" s="49" t="s">
        <v>596</v>
      </c>
      <c r="M445" s="7"/>
    </row>
    <row r="446" spans="1:13" ht="25.5" x14ac:dyDescent="0.2">
      <c r="A446" s="7"/>
      <c r="B446" s="49" t="s">
        <v>2343</v>
      </c>
      <c r="C446" s="483" t="s">
        <v>1580</v>
      </c>
      <c r="D446" s="484">
        <v>0</v>
      </c>
      <c r="E446" s="484">
        <v>40542</v>
      </c>
      <c r="F446" s="3855"/>
      <c r="G446" s="3855"/>
      <c r="H446" s="7"/>
      <c r="I446" s="7"/>
      <c r="J446" s="49">
        <v>31</v>
      </c>
      <c r="K446" s="49" t="s">
        <v>621</v>
      </c>
      <c r="L446" s="49" t="s">
        <v>596</v>
      </c>
      <c r="M446" s="7"/>
    </row>
    <row r="447" spans="1:13" ht="24.75" customHeight="1" x14ac:dyDescent="0.2">
      <c r="A447" s="7"/>
      <c r="B447" s="49" t="s">
        <v>2343</v>
      </c>
      <c r="C447" s="483" t="s">
        <v>1581</v>
      </c>
      <c r="D447" s="484">
        <v>40471</v>
      </c>
      <c r="E447" s="484">
        <v>40543</v>
      </c>
      <c r="F447" s="3855"/>
      <c r="G447" s="3856"/>
      <c r="H447" s="7"/>
      <c r="I447" s="7"/>
      <c r="J447" s="49">
        <v>17</v>
      </c>
      <c r="K447" s="49" t="s">
        <v>621</v>
      </c>
      <c r="L447" s="49" t="s">
        <v>596</v>
      </c>
      <c r="M447" s="7"/>
    </row>
    <row r="448" spans="1:13" ht="25.5" x14ac:dyDescent="0.2">
      <c r="A448" s="7"/>
      <c r="B448" s="49" t="s">
        <v>2343</v>
      </c>
      <c r="C448" s="483" t="s">
        <v>1582</v>
      </c>
      <c r="D448" s="484">
        <v>40508</v>
      </c>
      <c r="E448" s="484">
        <v>40541</v>
      </c>
      <c r="F448" s="3856"/>
      <c r="G448" s="580">
        <v>6</v>
      </c>
      <c r="H448" s="7"/>
      <c r="I448" s="7"/>
      <c r="J448" s="49">
        <v>24</v>
      </c>
      <c r="K448" s="49" t="s">
        <v>621</v>
      </c>
      <c r="L448" s="49" t="s">
        <v>596</v>
      </c>
      <c r="M448" s="7"/>
    </row>
    <row r="449" spans="1:13" ht="14.25" customHeight="1" x14ac:dyDescent="0.2">
      <c r="C449" s="4"/>
    </row>
    <row r="450" spans="1:13" ht="14.25" customHeight="1" x14ac:dyDescent="0.2">
      <c r="A450" s="3882"/>
      <c r="B450" s="3883"/>
      <c r="C450" s="3880" t="s">
        <v>2859</v>
      </c>
      <c r="D450" s="3998"/>
      <c r="E450" s="3998"/>
      <c r="F450" s="3998"/>
      <c r="G450" s="3998"/>
      <c r="H450" s="3998"/>
      <c r="I450" s="3998"/>
      <c r="J450" s="3998"/>
      <c r="K450" s="3999"/>
      <c r="L450" s="3946" t="s">
        <v>2858</v>
      </c>
      <c r="M450" s="3947"/>
    </row>
    <row r="451" spans="1:13" ht="14.25" customHeight="1" x14ac:dyDescent="0.2">
      <c r="A451" s="3884"/>
      <c r="B451" s="3885"/>
      <c r="C451" s="3914"/>
      <c r="D451" s="3893"/>
      <c r="E451" s="3893"/>
      <c r="F451" s="3893"/>
      <c r="G451" s="3893"/>
      <c r="H451" s="3893"/>
      <c r="I451" s="3893"/>
      <c r="J451" s="3893"/>
      <c r="K451" s="4000"/>
      <c r="L451" s="3948"/>
      <c r="M451" s="3949"/>
    </row>
    <row r="452" spans="1:13" ht="14.25" customHeight="1" x14ac:dyDescent="0.2">
      <c r="A452" s="3884"/>
      <c r="B452" s="3885"/>
      <c r="C452" s="3881"/>
      <c r="D452" s="4117"/>
      <c r="E452" s="4117"/>
      <c r="F452" s="4117"/>
      <c r="G452" s="4117"/>
      <c r="H452" s="4117"/>
      <c r="I452" s="4117"/>
      <c r="J452" s="4117"/>
      <c r="K452" s="3915"/>
      <c r="L452" s="4149"/>
      <c r="M452" s="4150"/>
    </row>
    <row r="453" spans="1:13" ht="14.25" customHeight="1" x14ac:dyDescent="0.2">
      <c r="A453" s="3884"/>
      <c r="B453" s="3885"/>
      <c r="C453" s="4118" t="s">
        <v>1209</v>
      </c>
      <c r="D453" s="4119"/>
      <c r="E453" s="4119"/>
      <c r="F453" s="4119"/>
      <c r="G453" s="4119"/>
      <c r="H453" s="4119"/>
      <c r="I453" s="4119"/>
      <c r="J453" s="4119"/>
      <c r="K453" s="4120"/>
      <c r="L453" s="3946" t="s">
        <v>1208</v>
      </c>
      <c r="M453" s="3947"/>
    </row>
    <row r="454" spans="1:13" ht="14.25" customHeight="1" x14ac:dyDescent="0.2">
      <c r="A454" s="3884"/>
      <c r="B454" s="3885"/>
      <c r="C454" s="4121"/>
      <c r="D454" s="4122"/>
      <c r="E454" s="4122"/>
      <c r="F454" s="4122"/>
      <c r="G454" s="4122"/>
      <c r="H454" s="4122"/>
      <c r="I454" s="4122"/>
      <c r="J454" s="4122"/>
      <c r="K454" s="4123"/>
      <c r="L454" s="3948"/>
      <c r="M454" s="3949"/>
    </row>
    <row r="455" spans="1:13" ht="14.25" customHeight="1" x14ac:dyDescent="0.2">
      <c r="A455" s="3886"/>
      <c r="B455" s="3887"/>
      <c r="C455" s="4124"/>
      <c r="D455" s="4125"/>
      <c r="E455" s="4125"/>
      <c r="F455" s="4125"/>
      <c r="G455" s="4125"/>
      <c r="H455" s="4125"/>
      <c r="I455" s="4125"/>
      <c r="J455" s="4125"/>
      <c r="K455" s="4126"/>
      <c r="L455" s="4149"/>
      <c r="M455" s="4150"/>
    </row>
    <row r="456" spans="1:13" ht="14.25" customHeight="1" x14ac:dyDescent="0.2"/>
    <row r="457" spans="1:13" ht="14.25" customHeight="1" x14ac:dyDescent="0.2">
      <c r="A457" t="s">
        <v>1231</v>
      </c>
    </row>
    <row r="458" spans="1:13" ht="14.25" customHeight="1" x14ac:dyDescent="0.2">
      <c r="A458" s="17" t="s">
        <v>1090</v>
      </c>
    </row>
    <row r="459" spans="1:13" ht="14.25" customHeight="1" x14ac:dyDescent="0.2">
      <c r="A459" s="17" t="s">
        <v>1091</v>
      </c>
      <c r="J459" s="4137" t="s">
        <v>2863</v>
      </c>
      <c r="K459" s="4138"/>
      <c r="L459" s="4138"/>
      <c r="M459" s="4139"/>
    </row>
    <row r="460" spans="1:13" ht="24" customHeight="1" x14ac:dyDescent="0.2">
      <c r="A460" t="s">
        <v>592</v>
      </c>
      <c r="J460" s="2" t="s">
        <v>2860</v>
      </c>
      <c r="K460" s="2" t="s">
        <v>2861</v>
      </c>
      <c r="L460" s="2" t="s">
        <v>2862</v>
      </c>
      <c r="M460" s="561" t="s">
        <v>135</v>
      </c>
    </row>
    <row r="461" spans="1:13" ht="14.25" customHeight="1" x14ac:dyDescent="0.2">
      <c r="J461" s="1">
        <v>2013</v>
      </c>
      <c r="K461" s="1">
        <v>4</v>
      </c>
      <c r="L461" s="1">
        <v>30</v>
      </c>
      <c r="M461" s="1">
        <v>1</v>
      </c>
    </row>
    <row r="462" spans="1:13" ht="14.25" customHeight="1" x14ac:dyDescent="0.2">
      <c r="L462" s="4"/>
      <c r="M462" s="4"/>
    </row>
    <row r="463" spans="1:13" ht="25.5" customHeight="1" x14ac:dyDescent="0.2">
      <c r="A463" s="3872" t="s">
        <v>2864</v>
      </c>
      <c r="B463" s="3872" t="s">
        <v>2865</v>
      </c>
      <c r="C463" s="3872" t="s">
        <v>1212</v>
      </c>
      <c r="D463" s="3863" t="s">
        <v>2866</v>
      </c>
      <c r="E463" s="3864"/>
      <c r="F463" s="3848" t="s">
        <v>3430</v>
      </c>
      <c r="G463" s="3849"/>
      <c r="H463" s="3841" t="s">
        <v>3434</v>
      </c>
      <c r="I463" s="3841"/>
      <c r="J463" s="3872" t="s">
        <v>1211</v>
      </c>
      <c r="K463" s="4103" t="s">
        <v>2872</v>
      </c>
      <c r="L463" s="4140" t="s">
        <v>1207</v>
      </c>
      <c r="M463" s="4103" t="s">
        <v>2873</v>
      </c>
    </row>
    <row r="464" spans="1:13" ht="14.25" customHeight="1" x14ac:dyDescent="0.2">
      <c r="A464" s="3873"/>
      <c r="B464" s="3873"/>
      <c r="C464" s="3873"/>
      <c r="D464" s="6" t="s">
        <v>2867</v>
      </c>
      <c r="E464" s="6" t="s">
        <v>2868</v>
      </c>
      <c r="F464" s="6" t="s">
        <v>2870</v>
      </c>
      <c r="G464" s="6" t="s">
        <v>2871</v>
      </c>
      <c r="H464" s="325" t="s">
        <v>3216</v>
      </c>
      <c r="I464" s="325" t="s">
        <v>3217</v>
      </c>
      <c r="J464" s="3873"/>
      <c r="K464" s="3876"/>
      <c r="L464" s="4141"/>
      <c r="M464" s="3876"/>
    </row>
    <row r="465" spans="1:13" ht="24.75" customHeight="1" x14ac:dyDescent="0.2">
      <c r="A465" s="7"/>
      <c r="B465" s="49" t="s">
        <v>2343</v>
      </c>
      <c r="C465" s="483" t="s">
        <v>1583</v>
      </c>
      <c r="D465" s="484">
        <v>40240</v>
      </c>
      <c r="E465" s="484">
        <v>40542</v>
      </c>
      <c r="F465" s="3854">
        <v>247</v>
      </c>
      <c r="G465" s="3854">
        <v>6</v>
      </c>
      <c r="H465" s="7"/>
      <c r="I465" s="7"/>
      <c r="J465" s="49">
        <v>15</v>
      </c>
      <c r="K465" s="49" t="s">
        <v>621</v>
      </c>
      <c r="L465" s="49" t="s">
        <v>596</v>
      </c>
      <c r="M465" s="11"/>
    </row>
    <row r="466" spans="1:13" ht="25.5" x14ac:dyDescent="0.2">
      <c r="A466" s="7"/>
      <c r="B466" s="49" t="s">
        <v>2343</v>
      </c>
      <c r="C466" s="483" t="s">
        <v>1584</v>
      </c>
      <c r="D466" s="484">
        <v>40240</v>
      </c>
      <c r="E466" s="484">
        <v>40542</v>
      </c>
      <c r="F466" s="3855"/>
      <c r="G466" s="3855"/>
      <c r="H466" s="7"/>
      <c r="I466" s="7"/>
      <c r="J466" s="49">
        <v>15</v>
      </c>
      <c r="K466" s="49" t="s">
        <v>621</v>
      </c>
      <c r="L466" s="49" t="s">
        <v>596</v>
      </c>
      <c r="M466" s="7"/>
    </row>
    <row r="467" spans="1:13" ht="23.25" customHeight="1" x14ac:dyDescent="0.2">
      <c r="A467" s="7"/>
      <c r="B467" s="49" t="s">
        <v>2343</v>
      </c>
      <c r="C467" s="483" t="s">
        <v>1585</v>
      </c>
      <c r="D467" s="484">
        <v>40513</v>
      </c>
      <c r="E467" s="484">
        <v>40542</v>
      </c>
      <c r="F467" s="3855"/>
      <c r="G467" s="3855"/>
      <c r="H467" s="7"/>
      <c r="I467" s="7"/>
      <c r="J467" s="49">
        <v>12</v>
      </c>
      <c r="K467" s="49" t="s">
        <v>621</v>
      </c>
      <c r="L467" s="49" t="s">
        <v>596</v>
      </c>
      <c r="M467" s="7"/>
    </row>
    <row r="468" spans="1:13" ht="23.25" customHeight="1" x14ac:dyDescent="0.2">
      <c r="A468" s="7"/>
      <c r="B468" s="49" t="s">
        <v>2343</v>
      </c>
      <c r="C468" s="409" t="s">
        <v>1586</v>
      </c>
      <c r="D468" s="24">
        <v>40513</v>
      </c>
      <c r="E468" s="24">
        <v>40543</v>
      </c>
      <c r="F468" s="3855"/>
      <c r="G468" s="3855"/>
      <c r="H468" s="7"/>
      <c r="I468" s="7"/>
      <c r="J468" s="20">
        <v>24</v>
      </c>
      <c r="K468" s="20" t="s">
        <v>621</v>
      </c>
      <c r="L468" s="20" t="s">
        <v>596</v>
      </c>
      <c r="M468" s="7"/>
    </row>
    <row r="469" spans="1:13" ht="25.5" x14ac:dyDescent="0.2">
      <c r="A469" s="7"/>
      <c r="B469" s="49" t="s">
        <v>2343</v>
      </c>
      <c r="C469" s="409" t="s">
        <v>1587</v>
      </c>
      <c r="D469" s="24">
        <v>40512</v>
      </c>
      <c r="E469" s="24">
        <v>40543</v>
      </c>
      <c r="F469" s="3856"/>
      <c r="G469" s="3856"/>
      <c r="H469" s="7"/>
      <c r="I469" s="7"/>
      <c r="J469" s="20">
        <v>27</v>
      </c>
      <c r="K469" s="20" t="s">
        <v>621</v>
      </c>
      <c r="L469" s="20" t="s">
        <v>596</v>
      </c>
      <c r="M469" s="7"/>
    </row>
    <row r="470" spans="1:13" ht="28.5" customHeight="1" x14ac:dyDescent="0.2">
      <c r="A470" s="7"/>
      <c r="B470" s="94" t="s">
        <v>1408</v>
      </c>
      <c r="C470" s="419" t="s">
        <v>1588</v>
      </c>
      <c r="D470" s="24"/>
      <c r="E470" s="24"/>
      <c r="F470" s="3854">
        <v>248</v>
      </c>
      <c r="G470" s="3854">
        <v>1</v>
      </c>
      <c r="H470" s="7"/>
      <c r="I470" s="7"/>
      <c r="J470" s="20"/>
      <c r="K470" s="20"/>
      <c r="L470" s="20"/>
      <c r="M470" s="7"/>
    </row>
    <row r="471" spans="1:13" ht="38.25" x14ac:dyDescent="0.2">
      <c r="A471" s="7"/>
      <c r="B471" s="49" t="s">
        <v>1408</v>
      </c>
      <c r="C471" s="409" t="s">
        <v>1481</v>
      </c>
      <c r="D471" s="22">
        <v>40161</v>
      </c>
      <c r="E471" s="22">
        <v>40179</v>
      </c>
      <c r="F471" s="3855"/>
      <c r="G471" s="3855"/>
      <c r="H471" s="7"/>
      <c r="I471" s="7"/>
      <c r="J471" s="289">
        <v>38</v>
      </c>
      <c r="K471" s="7"/>
      <c r="L471" s="7"/>
      <c r="M471" s="85" t="s">
        <v>141</v>
      </c>
    </row>
    <row r="472" spans="1:13" ht="25.5" x14ac:dyDescent="0.2">
      <c r="A472" s="7"/>
      <c r="B472" s="49" t="s">
        <v>1408</v>
      </c>
      <c r="C472" s="409" t="s">
        <v>1481</v>
      </c>
      <c r="D472" s="22">
        <v>40179</v>
      </c>
      <c r="E472" s="22">
        <v>40359</v>
      </c>
      <c r="F472" s="3855"/>
      <c r="G472" s="3855"/>
      <c r="H472" s="7"/>
      <c r="I472" s="7"/>
      <c r="J472" s="289">
        <v>56</v>
      </c>
      <c r="K472" s="7"/>
      <c r="L472" s="7"/>
      <c r="M472" s="85"/>
    </row>
    <row r="473" spans="1:13" ht="37.5" customHeight="1" x14ac:dyDescent="0.2">
      <c r="A473" s="7"/>
      <c r="B473" s="49" t="s">
        <v>1408</v>
      </c>
      <c r="C473" s="409" t="s">
        <v>1480</v>
      </c>
      <c r="D473" s="22">
        <v>40330</v>
      </c>
      <c r="E473" s="22">
        <v>40452</v>
      </c>
      <c r="F473" s="3855"/>
      <c r="G473" s="3855"/>
      <c r="H473" s="7"/>
      <c r="I473" s="7"/>
      <c r="J473" s="7">
        <v>33</v>
      </c>
      <c r="K473" s="20"/>
      <c r="L473" s="7"/>
      <c r="M473" s="85" t="s">
        <v>142</v>
      </c>
    </row>
    <row r="474" spans="1:13" ht="25.5" x14ac:dyDescent="0.2">
      <c r="A474" s="7"/>
      <c r="B474" s="49" t="s">
        <v>1408</v>
      </c>
      <c r="C474" s="409" t="s">
        <v>1482</v>
      </c>
      <c r="D474" s="22">
        <v>40416</v>
      </c>
      <c r="E474" s="22">
        <v>40542</v>
      </c>
      <c r="F474" s="3855"/>
      <c r="G474" s="3855"/>
      <c r="H474" s="7"/>
      <c r="I474" s="7"/>
      <c r="J474" s="7">
        <v>25</v>
      </c>
      <c r="K474" s="20"/>
      <c r="L474" s="7"/>
      <c r="M474" s="7"/>
    </row>
    <row r="475" spans="1:13" ht="26.25" customHeight="1" x14ac:dyDescent="0.2">
      <c r="A475" s="7"/>
      <c r="B475" s="49" t="s">
        <v>1408</v>
      </c>
      <c r="C475" s="409" t="s">
        <v>1469</v>
      </c>
      <c r="D475" s="22">
        <v>40434</v>
      </c>
      <c r="E475" s="22">
        <v>40452</v>
      </c>
      <c r="F475" s="3855"/>
      <c r="G475" s="3855"/>
      <c r="H475" s="7"/>
      <c r="I475" s="7"/>
      <c r="J475" s="7">
        <v>42</v>
      </c>
      <c r="K475" s="20"/>
      <c r="L475" s="7"/>
      <c r="M475" s="7"/>
    </row>
    <row r="476" spans="1:13" ht="25.5" x14ac:dyDescent="0.2">
      <c r="A476" s="7"/>
      <c r="B476" s="49" t="s">
        <v>1408</v>
      </c>
      <c r="C476" s="409" t="s">
        <v>1470</v>
      </c>
      <c r="D476" s="22">
        <v>40470</v>
      </c>
      <c r="E476" s="22">
        <v>40542</v>
      </c>
      <c r="F476" s="3855"/>
      <c r="G476" s="3855"/>
      <c r="H476" s="7"/>
      <c r="I476" s="7"/>
      <c r="J476" s="7">
        <v>36</v>
      </c>
      <c r="K476" s="20"/>
      <c r="L476" s="7"/>
      <c r="M476" s="7"/>
    </row>
    <row r="477" spans="1:13" ht="24.75" customHeight="1" x14ac:dyDescent="0.2">
      <c r="A477" s="7"/>
      <c r="B477" s="49" t="s">
        <v>1408</v>
      </c>
      <c r="C477" s="409" t="s">
        <v>1471</v>
      </c>
      <c r="D477" s="22">
        <v>40513</v>
      </c>
      <c r="E477" s="22">
        <v>40542</v>
      </c>
      <c r="F477" s="3855"/>
      <c r="G477" s="3856"/>
      <c r="H477" s="7"/>
      <c r="I477" s="7"/>
      <c r="J477" s="7">
        <v>64</v>
      </c>
      <c r="K477" s="20"/>
      <c r="L477" s="7"/>
      <c r="M477" s="7"/>
    </row>
    <row r="478" spans="1:13" ht="25.5" customHeight="1" x14ac:dyDescent="0.2">
      <c r="A478" s="7"/>
      <c r="B478" s="49" t="s">
        <v>1408</v>
      </c>
      <c r="C478" s="409" t="s">
        <v>1472</v>
      </c>
      <c r="D478" s="22">
        <v>40438</v>
      </c>
      <c r="E478" s="22">
        <v>40542</v>
      </c>
      <c r="F478" s="3855"/>
      <c r="G478" s="3854">
        <v>2</v>
      </c>
      <c r="H478" s="7"/>
      <c r="I478" s="7"/>
      <c r="J478" s="7">
        <v>61</v>
      </c>
      <c r="K478" s="20"/>
      <c r="L478" s="7"/>
      <c r="M478" s="7"/>
    </row>
    <row r="479" spans="1:13" ht="25.5" x14ac:dyDescent="0.2">
      <c r="A479" s="7"/>
      <c r="B479" s="49" t="s">
        <v>1408</v>
      </c>
      <c r="C479" s="409" t="s">
        <v>1473</v>
      </c>
      <c r="D479" s="22">
        <v>40484</v>
      </c>
      <c r="E479" s="22">
        <v>40513</v>
      </c>
      <c r="F479" s="3856"/>
      <c r="G479" s="3856"/>
      <c r="H479" s="7"/>
      <c r="I479" s="7"/>
      <c r="J479" s="7">
        <v>43</v>
      </c>
      <c r="K479" s="20"/>
      <c r="L479" s="7"/>
      <c r="M479" s="7"/>
    </row>
    <row r="481" spans="1:13" ht="14.25" customHeight="1" x14ac:dyDescent="0.2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</row>
    <row r="482" spans="1:13" ht="14.25" customHeight="1" x14ac:dyDescent="0.2">
      <c r="A482" s="3882"/>
      <c r="B482" s="3883"/>
      <c r="C482" s="3880" t="s">
        <v>2859</v>
      </c>
      <c r="D482" s="3998"/>
      <c r="E482" s="3998"/>
      <c r="F482" s="3998"/>
      <c r="G482" s="3998"/>
      <c r="H482" s="3998"/>
      <c r="I482" s="3998"/>
      <c r="J482" s="3998"/>
      <c r="K482" s="3999"/>
      <c r="L482" s="3946" t="s">
        <v>2858</v>
      </c>
      <c r="M482" s="3947"/>
    </row>
    <row r="483" spans="1:13" ht="14.25" customHeight="1" x14ac:dyDescent="0.2">
      <c r="A483" s="3884"/>
      <c r="B483" s="3885"/>
      <c r="C483" s="3914"/>
      <c r="D483" s="3893"/>
      <c r="E483" s="3893"/>
      <c r="F483" s="3893"/>
      <c r="G483" s="3893"/>
      <c r="H483" s="3893"/>
      <c r="I483" s="3893"/>
      <c r="J483" s="3893"/>
      <c r="K483" s="4000"/>
      <c r="L483" s="3948"/>
      <c r="M483" s="3949"/>
    </row>
    <row r="484" spans="1:13" ht="14.25" customHeight="1" x14ac:dyDescent="0.2">
      <c r="A484" s="3884"/>
      <c r="B484" s="3885"/>
      <c r="C484" s="3881"/>
      <c r="D484" s="4117"/>
      <c r="E484" s="4117"/>
      <c r="F484" s="4117"/>
      <c r="G484" s="4117"/>
      <c r="H484" s="4117"/>
      <c r="I484" s="4117"/>
      <c r="J484" s="4117"/>
      <c r="K484" s="3915"/>
      <c r="L484" s="4149"/>
      <c r="M484" s="4150"/>
    </row>
    <row r="485" spans="1:13" ht="14.25" customHeight="1" x14ac:dyDescent="0.2">
      <c r="A485" s="3884"/>
      <c r="B485" s="3885"/>
      <c r="C485" s="4118" t="s">
        <v>1209</v>
      </c>
      <c r="D485" s="4119"/>
      <c r="E485" s="4119"/>
      <c r="F485" s="4119"/>
      <c r="G485" s="4119"/>
      <c r="H485" s="4119"/>
      <c r="I485" s="4119"/>
      <c r="J485" s="4119"/>
      <c r="K485" s="4120"/>
      <c r="L485" s="3946" t="s">
        <v>1208</v>
      </c>
      <c r="M485" s="3947"/>
    </row>
    <row r="486" spans="1:13" ht="14.25" customHeight="1" x14ac:dyDescent="0.2">
      <c r="A486" s="3884"/>
      <c r="B486" s="3885"/>
      <c r="C486" s="4121"/>
      <c r="D486" s="4122"/>
      <c r="E486" s="4122"/>
      <c r="F486" s="4122"/>
      <c r="G486" s="4122"/>
      <c r="H486" s="4122"/>
      <c r="I486" s="4122"/>
      <c r="J486" s="4122"/>
      <c r="K486" s="4123"/>
      <c r="L486" s="3948"/>
      <c r="M486" s="3949"/>
    </row>
    <row r="487" spans="1:13" ht="14.25" customHeight="1" x14ac:dyDescent="0.2">
      <c r="A487" s="3886"/>
      <c r="B487" s="3887"/>
      <c r="C487" s="4124"/>
      <c r="D487" s="4125"/>
      <c r="E487" s="4125"/>
      <c r="F487" s="4125"/>
      <c r="G487" s="4125"/>
      <c r="H487" s="4125"/>
      <c r="I487" s="4125"/>
      <c r="J487" s="4125"/>
      <c r="K487" s="4126"/>
      <c r="L487" s="4149"/>
      <c r="M487" s="4150"/>
    </row>
    <row r="488" spans="1:13" ht="14.25" customHeight="1" x14ac:dyDescent="0.2"/>
    <row r="489" spans="1:13" ht="14.25" customHeight="1" x14ac:dyDescent="0.2">
      <c r="A489" t="s">
        <v>1231</v>
      </c>
    </row>
    <row r="490" spans="1:13" ht="14.25" customHeight="1" x14ac:dyDescent="0.2">
      <c r="A490" s="17" t="s">
        <v>1090</v>
      </c>
    </row>
    <row r="491" spans="1:13" ht="14.25" customHeight="1" x14ac:dyDescent="0.2">
      <c r="A491" s="17" t="s">
        <v>1091</v>
      </c>
      <c r="J491" s="4137" t="s">
        <v>2863</v>
      </c>
      <c r="K491" s="4138"/>
      <c r="L491" s="4138"/>
      <c r="M491" s="4139"/>
    </row>
    <row r="492" spans="1:13" ht="23.25" customHeight="1" x14ac:dyDescent="0.2">
      <c r="A492" t="s">
        <v>592</v>
      </c>
      <c r="J492" s="2" t="s">
        <v>2860</v>
      </c>
      <c r="K492" s="2" t="s">
        <v>2861</v>
      </c>
      <c r="L492" s="2" t="s">
        <v>2862</v>
      </c>
      <c r="M492" s="561" t="s">
        <v>135</v>
      </c>
    </row>
    <row r="493" spans="1:13" ht="14.25" customHeight="1" x14ac:dyDescent="0.2">
      <c r="J493" s="1">
        <v>2013</v>
      </c>
      <c r="K493" s="1">
        <v>4</v>
      </c>
      <c r="L493" s="1">
        <v>30</v>
      </c>
      <c r="M493" s="1">
        <v>1</v>
      </c>
    </row>
    <row r="494" spans="1:13" ht="14.25" customHeight="1" x14ac:dyDescent="0.2">
      <c r="L494" s="4"/>
      <c r="M494" s="4"/>
    </row>
    <row r="495" spans="1:13" ht="27" customHeight="1" x14ac:dyDescent="0.2">
      <c r="A495" s="3872" t="s">
        <v>2864</v>
      </c>
      <c r="B495" s="3872" t="s">
        <v>2865</v>
      </c>
      <c r="C495" s="3872" t="s">
        <v>1212</v>
      </c>
      <c r="D495" s="3863" t="s">
        <v>2866</v>
      </c>
      <c r="E495" s="3864"/>
      <c r="F495" s="3848" t="s">
        <v>3430</v>
      </c>
      <c r="G495" s="3849"/>
      <c r="H495" s="3841" t="s">
        <v>3434</v>
      </c>
      <c r="I495" s="3841"/>
      <c r="J495" s="3872" t="s">
        <v>1211</v>
      </c>
      <c r="K495" s="4103" t="s">
        <v>2872</v>
      </c>
      <c r="L495" s="4140" t="s">
        <v>1207</v>
      </c>
      <c r="M495" s="4103" t="s">
        <v>2873</v>
      </c>
    </row>
    <row r="496" spans="1:13" ht="14.25" customHeight="1" x14ac:dyDescent="0.2">
      <c r="A496" s="3873"/>
      <c r="B496" s="3873"/>
      <c r="C496" s="3873"/>
      <c r="D496" s="6" t="s">
        <v>2867</v>
      </c>
      <c r="E496" s="6" t="s">
        <v>2868</v>
      </c>
      <c r="F496" s="6" t="s">
        <v>2870</v>
      </c>
      <c r="G496" s="6" t="s">
        <v>2871</v>
      </c>
      <c r="H496" s="325" t="s">
        <v>3216</v>
      </c>
      <c r="I496" s="325" t="s">
        <v>3217</v>
      </c>
      <c r="J496" s="3873"/>
      <c r="K496" s="3876"/>
      <c r="L496" s="4141"/>
      <c r="M496" s="3876"/>
    </row>
    <row r="497" spans="1:13" ht="24" x14ac:dyDescent="0.2">
      <c r="A497" s="7"/>
      <c r="B497" s="20" t="s">
        <v>1408</v>
      </c>
      <c r="C497" s="832" t="s">
        <v>1474</v>
      </c>
      <c r="D497" s="22">
        <v>40486</v>
      </c>
      <c r="E497" s="22">
        <v>40542</v>
      </c>
      <c r="F497" s="3854">
        <v>248</v>
      </c>
      <c r="G497" s="3854">
        <v>2</v>
      </c>
      <c r="H497" s="7"/>
      <c r="I497" s="7"/>
      <c r="J497" s="7">
        <v>48</v>
      </c>
      <c r="K497" s="7"/>
      <c r="L497" s="7"/>
      <c r="M497" s="7"/>
    </row>
    <row r="498" spans="1:13" ht="38.25" customHeight="1" x14ac:dyDescent="0.2">
      <c r="A498" s="7"/>
      <c r="B498" s="20" t="s">
        <v>1408</v>
      </c>
      <c r="C498" s="832" t="s">
        <v>1475</v>
      </c>
      <c r="D498" s="22">
        <v>40507</v>
      </c>
      <c r="E498" s="22">
        <v>40513</v>
      </c>
      <c r="F498" s="3855"/>
      <c r="G498" s="3855"/>
      <c r="H498" s="1"/>
      <c r="I498" s="7"/>
      <c r="J498" s="7">
        <v>37</v>
      </c>
      <c r="K498" s="2"/>
      <c r="L498" s="2"/>
      <c r="M498" s="7"/>
    </row>
    <row r="499" spans="1:13" ht="25.5" customHeight="1" x14ac:dyDescent="0.2">
      <c r="A499" s="7"/>
      <c r="B499" s="20" t="s">
        <v>1408</v>
      </c>
      <c r="C499" s="832" t="s">
        <v>1476</v>
      </c>
      <c r="D499" s="22">
        <v>40512</v>
      </c>
      <c r="E499" s="22">
        <v>40543</v>
      </c>
      <c r="F499" s="3855"/>
      <c r="G499" s="3855"/>
      <c r="H499" s="7"/>
      <c r="I499" s="7"/>
      <c r="J499" s="7">
        <v>36</v>
      </c>
      <c r="K499" s="7"/>
      <c r="L499" s="7"/>
      <c r="M499" s="7"/>
    </row>
    <row r="500" spans="1:13" ht="26.25" customHeight="1" x14ac:dyDescent="0.2">
      <c r="A500" s="7"/>
      <c r="B500" s="20" t="s">
        <v>1408</v>
      </c>
      <c r="C500" s="832" t="s">
        <v>1477</v>
      </c>
      <c r="D500" s="22">
        <v>40511</v>
      </c>
      <c r="E500" s="22">
        <v>40543</v>
      </c>
      <c r="F500" s="3855"/>
      <c r="G500" s="3855"/>
      <c r="H500" s="7"/>
      <c r="I500" s="7"/>
      <c r="J500" s="7">
        <v>30</v>
      </c>
      <c r="K500" s="2"/>
      <c r="L500" s="2"/>
      <c r="M500" s="7"/>
    </row>
    <row r="501" spans="1:13" ht="25.5" customHeight="1" x14ac:dyDescent="0.2">
      <c r="A501" s="7"/>
      <c r="B501" s="20" t="s">
        <v>1408</v>
      </c>
      <c r="C501" s="832" t="s">
        <v>1478</v>
      </c>
      <c r="D501" s="22">
        <v>40456</v>
      </c>
      <c r="E501" s="22">
        <v>40543</v>
      </c>
      <c r="F501" s="3855"/>
      <c r="G501" s="3855"/>
      <c r="H501" s="7"/>
      <c r="I501" s="7"/>
      <c r="J501" s="7">
        <v>49</v>
      </c>
      <c r="K501" s="2"/>
      <c r="L501" s="2"/>
      <c r="M501" s="7"/>
    </row>
    <row r="502" spans="1:13" ht="24" x14ac:dyDescent="0.2">
      <c r="A502" s="7"/>
      <c r="B502" s="20" t="s">
        <v>1408</v>
      </c>
      <c r="C502" s="832" t="s">
        <v>1479</v>
      </c>
      <c r="D502" s="22">
        <v>40485</v>
      </c>
      <c r="E502" s="22">
        <v>40543</v>
      </c>
      <c r="F502" s="3855"/>
      <c r="G502" s="3855"/>
      <c r="H502" s="7"/>
      <c r="I502" s="7"/>
      <c r="J502" s="7">
        <v>37</v>
      </c>
      <c r="K502" s="2"/>
      <c r="L502" s="2"/>
      <c r="M502" s="7"/>
    </row>
    <row r="503" spans="1:13" ht="14.25" customHeight="1" x14ac:dyDescent="0.2">
      <c r="A503" s="7"/>
      <c r="B503" s="42" t="s">
        <v>661</v>
      </c>
      <c r="C503" s="422" t="s">
        <v>4565</v>
      </c>
      <c r="D503" s="24"/>
      <c r="E503" s="24"/>
      <c r="F503" s="3855"/>
      <c r="G503" s="3855"/>
      <c r="H503" s="7"/>
      <c r="I503" s="7"/>
      <c r="J503" s="20"/>
      <c r="K503" s="2"/>
      <c r="L503" s="2"/>
      <c r="M503" s="7"/>
    </row>
    <row r="504" spans="1:13" ht="25.5" customHeight="1" x14ac:dyDescent="0.2">
      <c r="A504" s="301"/>
      <c r="B504" s="20" t="s">
        <v>661</v>
      </c>
      <c r="C504" s="832" t="s">
        <v>1483</v>
      </c>
      <c r="D504" s="22">
        <v>40280</v>
      </c>
      <c r="E504" s="22">
        <v>40217</v>
      </c>
      <c r="F504" s="3855"/>
      <c r="G504" s="3856"/>
      <c r="H504" s="7"/>
      <c r="I504" s="7"/>
      <c r="J504" s="7">
        <v>55</v>
      </c>
      <c r="K504" s="2"/>
      <c r="L504" s="2"/>
      <c r="M504" s="301"/>
    </row>
    <row r="505" spans="1:13" ht="20.25" customHeight="1" x14ac:dyDescent="0.2">
      <c r="A505" s="48"/>
      <c r="B505" s="48" t="s">
        <v>1410</v>
      </c>
      <c r="C505" s="834" t="s">
        <v>4595</v>
      </c>
      <c r="D505" s="6"/>
      <c r="E505" s="6"/>
      <c r="F505" s="3888">
        <v>248</v>
      </c>
      <c r="G505" s="3854">
        <v>3</v>
      </c>
      <c r="H505" s="6"/>
      <c r="I505" s="6"/>
      <c r="J505" s="48"/>
      <c r="K505" s="47"/>
      <c r="L505" s="467"/>
      <c r="M505" s="47"/>
    </row>
    <row r="506" spans="1:13" ht="24.75" customHeight="1" x14ac:dyDescent="0.2">
      <c r="A506" s="7"/>
      <c r="B506" s="193" t="s">
        <v>1410</v>
      </c>
      <c r="C506" s="656" t="s">
        <v>1484</v>
      </c>
      <c r="D506" s="22">
        <v>40179</v>
      </c>
      <c r="E506" s="22">
        <v>40297</v>
      </c>
      <c r="F506" s="3888"/>
      <c r="G506" s="3855"/>
      <c r="H506" s="7"/>
      <c r="I506" s="7"/>
      <c r="J506" s="1">
        <v>12</v>
      </c>
      <c r="K506" s="49"/>
      <c r="L506" s="49"/>
      <c r="M506" s="11"/>
    </row>
    <row r="507" spans="1:13" ht="25.5" customHeight="1" x14ac:dyDescent="0.2">
      <c r="A507" s="7"/>
      <c r="B507" s="193" t="s">
        <v>1410</v>
      </c>
      <c r="C507" s="656" t="s">
        <v>1485</v>
      </c>
      <c r="D507" s="22">
        <v>40242</v>
      </c>
      <c r="E507" s="22">
        <v>40543</v>
      </c>
      <c r="F507" s="3888"/>
      <c r="G507" s="3855"/>
      <c r="H507" s="7"/>
      <c r="I507" s="7"/>
      <c r="J507" s="1">
        <v>22</v>
      </c>
      <c r="K507" s="49"/>
      <c r="L507" s="49"/>
      <c r="M507" s="7"/>
    </row>
    <row r="508" spans="1:13" ht="25.5" customHeight="1" x14ac:dyDescent="0.2">
      <c r="A508" s="7"/>
      <c r="B508" s="193" t="s">
        <v>1410</v>
      </c>
      <c r="C508" s="656" t="s">
        <v>1486</v>
      </c>
      <c r="D508" s="22"/>
      <c r="E508" s="22">
        <v>40543</v>
      </c>
      <c r="F508" s="3888"/>
      <c r="G508" s="3855"/>
      <c r="H508" s="7"/>
      <c r="I508" s="7"/>
      <c r="J508" s="1">
        <v>34</v>
      </c>
      <c r="K508" s="49"/>
      <c r="L508" s="49"/>
      <c r="M508" s="7"/>
    </row>
    <row r="509" spans="1:13" ht="24" x14ac:dyDescent="0.2">
      <c r="A509" s="7"/>
      <c r="B509" s="193" t="s">
        <v>1410</v>
      </c>
      <c r="C509" s="656" t="s">
        <v>1487</v>
      </c>
      <c r="D509" s="22">
        <v>40211</v>
      </c>
      <c r="E509" s="22">
        <v>40474</v>
      </c>
      <c r="F509" s="3888"/>
      <c r="G509" s="3855"/>
      <c r="H509" s="7"/>
      <c r="I509" s="7"/>
      <c r="J509" s="1">
        <v>61</v>
      </c>
      <c r="K509" s="20"/>
      <c r="L509" s="20"/>
      <c r="M509" s="7"/>
    </row>
    <row r="510" spans="1:13" ht="24" x14ac:dyDescent="0.2">
      <c r="A510" s="7"/>
      <c r="B510" s="193" t="s">
        <v>1410</v>
      </c>
      <c r="C510" s="835" t="s">
        <v>5323</v>
      </c>
      <c r="D510" s="836">
        <v>40269</v>
      </c>
      <c r="E510" s="836">
        <v>40359</v>
      </c>
      <c r="F510" s="3888"/>
      <c r="G510" s="3855"/>
      <c r="H510" s="7"/>
      <c r="I510" s="7"/>
      <c r="J510" s="838">
        <v>9</v>
      </c>
      <c r="K510" s="20"/>
      <c r="L510" s="20"/>
      <c r="M510" s="7"/>
    </row>
    <row r="511" spans="1:13" ht="36" x14ac:dyDescent="0.2">
      <c r="A511" s="7"/>
      <c r="B511" s="193" t="s">
        <v>1410</v>
      </c>
      <c r="C511" s="835" t="s">
        <v>5324</v>
      </c>
      <c r="D511" s="836">
        <v>40283</v>
      </c>
      <c r="E511" s="836">
        <v>40527</v>
      </c>
      <c r="F511" s="3888"/>
      <c r="G511" s="3855"/>
      <c r="H511" s="7"/>
      <c r="I511" s="7"/>
      <c r="J511" s="838">
        <v>17</v>
      </c>
      <c r="K511" s="20"/>
      <c r="L511" s="20"/>
      <c r="M511" s="7"/>
    </row>
    <row r="512" spans="1:13" ht="12.75" customHeight="1" x14ac:dyDescent="0.2">
      <c r="A512" s="7"/>
      <c r="B512" s="193" t="s">
        <v>1410</v>
      </c>
      <c r="C512" s="837" t="s">
        <v>5325</v>
      </c>
      <c r="D512" s="836">
        <v>40293</v>
      </c>
      <c r="E512" s="836">
        <v>40543</v>
      </c>
      <c r="F512" s="3888"/>
      <c r="G512" s="3855"/>
      <c r="H512" s="7"/>
      <c r="I512" s="7"/>
      <c r="J512" s="838">
        <v>28</v>
      </c>
      <c r="K512" s="20"/>
      <c r="L512" s="20"/>
      <c r="M512" s="7"/>
    </row>
    <row r="513" spans="1:13" ht="26.25" customHeight="1" x14ac:dyDescent="0.2">
      <c r="A513" s="7"/>
      <c r="B513" s="193" t="s">
        <v>1410</v>
      </c>
      <c r="C513" s="837" t="s">
        <v>5326</v>
      </c>
      <c r="D513" s="22">
        <v>40291</v>
      </c>
      <c r="E513" s="22">
        <v>40352</v>
      </c>
      <c r="F513" s="3888"/>
      <c r="G513" s="3855"/>
      <c r="H513" s="7"/>
      <c r="I513" s="7"/>
      <c r="J513" s="1">
        <v>24</v>
      </c>
      <c r="K513" s="20"/>
      <c r="L513" s="20"/>
      <c r="M513" s="85"/>
    </row>
    <row r="514" spans="1:13" ht="24" x14ac:dyDescent="0.2">
      <c r="A514" s="7"/>
      <c r="B514" s="193" t="s">
        <v>1410</v>
      </c>
      <c r="C514" s="656" t="s">
        <v>1488</v>
      </c>
      <c r="D514" s="22">
        <v>40289</v>
      </c>
      <c r="E514" s="22">
        <v>40543</v>
      </c>
      <c r="F514" s="3888"/>
      <c r="G514" s="3856"/>
      <c r="H514" s="7"/>
      <c r="I514" s="7"/>
      <c r="J514" s="1">
        <v>5</v>
      </c>
      <c r="K514" s="20"/>
      <c r="L514" s="20"/>
      <c r="M514" s="20"/>
    </row>
    <row r="515" spans="1:13" ht="15" x14ac:dyDescent="0.2">
      <c r="B515" s="212"/>
      <c r="C515" s="925"/>
      <c r="D515" s="52"/>
      <c r="E515" s="52"/>
      <c r="F515" s="737"/>
      <c r="G515" s="738"/>
      <c r="J515" s="4"/>
      <c r="K515" s="17"/>
      <c r="L515" s="17"/>
      <c r="M515" s="17"/>
    </row>
    <row r="516" spans="1:13" ht="15" x14ac:dyDescent="0.2">
      <c r="B516" s="212"/>
      <c r="C516" s="925"/>
      <c r="D516" s="52"/>
      <c r="E516" s="52"/>
      <c r="F516" s="737"/>
      <c r="G516" s="738"/>
      <c r="J516" s="4"/>
      <c r="K516" s="17"/>
      <c r="L516" s="17"/>
      <c r="M516" s="17"/>
    </row>
    <row r="517" spans="1:13" ht="15" x14ac:dyDescent="0.2">
      <c r="B517" s="212"/>
      <c r="C517" s="925"/>
      <c r="D517" s="52"/>
      <c r="E517" s="52"/>
      <c r="F517" s="737"/>
      <c r="G517" s="738"/>
      <c r="J517" s="4"/>
      <c r="K517" s="17"/>
      <c r="L517" s="17"/>
      <c r="M517" s="17"/>
    </row>
    <row r="518" spans="1:13" x14ac:dyDescent="0.2">
      <c r="B518" s="212"/>
      <c r="C518" s="70"/>
      <c r="D518" s="52"/>
      <c r="E518" s="52"/>
      <c r="F518" s="37"/>
      <c r="K518" s="71"/>
      <c r="L518" s="71"/>
    </row>
    <row r="519" spans="1:13" x14ac:dyDescent="0.2">
      <c r="A519" s="3882"/>
      <c r="B519" s="3883"/>
      <c r="C519" s="3880" t="s">
        <v>2859</v>
      </c>
      <c r="D519" s="3998"/>
      <c r="E519" s="3998"/>
      <c r="F519" s="3998"/>
      <c r="G519" s="3998"/>
      <c r="H519" s="3998"/>
      <c r="I519" s="3998"/>
      <c r="J519" s="3998"/>
      <c r="K519" s="3999"/>
      <c r="L519" s="3946" t="s">
        <v>2858</v>
      </c>
      <c r="M519" s="3947"/>
    </row>
    <row r="520" spans="1:13" x14ac:dyDescent="0.2">
      <c r="A520" s="3884"/>
      <c r="B520" s="3885"/>
      <c r="C520" s="3914"/>
      <c r="D520" s="3893"/>
      <c r="E520" s="3893"/>
      <c r="F520" s="3893"/>
      <c r="G520" s="3893"/>
      <c r="H520" s="3893"/>
      <c r="I520" s="3893"/>
      <c r="J520" s="3893"/>
      <c r="K520" s="4000"/>
      <c r="L520" s="3948"/>
      <c r="M520" s="3949"/>
    </row>
    <row r="521" spans="1:13" x14ac:dyDescent="0.2">
      <c r="A521" s="3884"/>
      <c r="B521" s="3885"/>
      <c r="C521" s="3881"/>
      <c r="D521" s="4117"/>
      <c r="E521" s="4117"/>
      <c r="F521" s="4117"/>
      <c r="G521" s="4117"/>
      <c r="H521" s="4117"/>
      <c r="I521" s="4117"/>
      <c r="J521" s="4117"/>
      <c r="K521" s="3915"/>
      <c r="L521" s="4149"/>
      <c r="M521" s="4150"/>
    </row>
    <row r="522" spans="1:13" ht="12.75" customHeight="1" x14ac:dyDescent="0.2">
      <c r="A522" s="3884"/>
      <c r="B522" s="3885"/>
      <c r="C522" s="4118" t="s">
        <v>1209</v>
      </c>
      <c r="D522" s="4119"/>
      <c r="E522" s="4119"/>
      <c r="F522" s="4119"/>
      <c r="G522" s="4119"/>
      <c r="H522" s="4119"/>
      <c r="I522" s="4119"/>
      <c r="J522" s="4119"/>
      <c r="K522" s="4120"/>
      <c r="L522" s="3946" t="s">
        <v>1208</v>
      </c>
      <c r="M522" s="3947"/>
    </row>
    <row r="523" spans="1:13" ht="12.75" customHeight="1" x14ac:dyDescent="0.2">
      <c r="A523" s="3884"/>
      <c r="B523" s="3885"/>
      <c r="C523" s="4121"/>
      <c r="D523" s="4122"/>
      <c r="E523" s="4122"/>
      <c r="F523" s="4122"/>
      <c r="G523" s="4122"/>
      <c r="H523" s="4122"/>
      <c r="I523" s="4122"/>
      <c r="J523" s="4122"/>
      <c r="K523" s="4123"/>
      <c r="L523" s="3948"/>
      <c r="M523" s="3949"/>
    </row>
    <row r="524" spans="1:13" ht="12.75" customHeight="1" x14ac:dyDescent="0.2">
      <c r="A524" s="3886"/>
      <c r="B524" s="3887"/>
      <c r="C524" s="4124"/>
      <c r="D524" s="4125"/>
      <c r="E524" s="4125"/>
      <c r="F524" s="4125"/>
      <c r="G524" s="4125"/>
      <c r="H524" s="4125"/>
      <c r="I524" s="4125"/>
      <c r="J524" s="4125"/>
      <c r="K524" s="4126"/>
      <c r="L524" s="4149"/>
      <c r="M524" s="4150"/>
    </row>
    <row r="526" spans="1:13" x14ac:dyDescent="0.2">
      <c r="A526" t="s">
        <v>1231</v>
      </c>
    </row>
    <row r="527" spans="1:13" x14ac:dyDescent="0.2">
      <c r="A527" s="17" t="s">
        <v>1090</v>
      </c>
    </row>
    <row r="528" spans="1:13" x14ac:dyDescent="0.2">
      <c r="A528" s="17" t="s">
        <v>1091</v>
      </c>
      <c r="J528" s="4137" t="s">
        <v>2863</v>
      </c>
      <c r="K528" s="4138"/>
      <c r="L528" s="4138"/>
      <c r="M528" s="4139"/>
    </row>
    <row r="529" spans="1:13" ht="22.5" x14ac:dyDescent="0.2">
      <c r="A529" t="s">
        <v>592</v>
      </c>
      <c r="J529" s="2" t="s">
        <v>2860</v>
      </c>
      <c r="K529" s="2" t="s">
        <v>2861</v>
      </c>
      <c r="L529" s="2" t="s">
        <v>2862</v>
      </c>
      <c r="M529" s="561" t="s">
        <v>837</v>
      </c>
    </row>
    <row r="530" spans="1:13" x14ac:dyDescent="0.2">
      <c r="J530" s="1">
        <v>2013</v>
      </c>
      <c r="K530" s="1">
        <v>4</v>
      </c>
      <c r="L530" s="1">
        <v>30</v>
      </c>
      <c r="M530" s="1">
        <v>1</v>
      </c>
    </row>
    <row r="531" spans="1:13" x14ac:dyDescent="0.2">
      <c r="L531" s="4"/>
      <c r="M531" s="4"/>
    </row>
    <row r="532" spans="1:13" ht="25.5" customHeight="1" x14ac:dyDescent="0.2">
      <c r="A532" s="3872" t="s">
        <v>2864</v>
      </c>
      <c r="B532" s="3872" t="s">
        <v>2865</v>
      </c>
      <c r="C532" s="3872" t="s">
        <v>1212</v>
      </c>
      <c r="D532" s="3863" t="s">
        <v>2866</v>
      </c>
      <c r="E532" s="3864"/>
      <c r="F532" s="3848" t="s">
        <v>3430</v>
      </c>
      <c r="G532" s="3849"/>
      <c r="H532" s="3841" t="s">
        <v>3434</v>
      </c>
      <c r="I532" s="3841"/>
      <c r="J532" s="3872" t="s">
        <v>1211</v>
      </c>
      <c r="K532" s="4103" t="s">
        <v>2872</v>
      </c>
      <c r="L532" s="4140" t="s">
        <v>1207</v>
      </c>
      <c r="M532" s="4103" t="s">
        <v>2873</v>
      </c>
    </row>
    <row r="533" spans="1:13" x14ac:dyDescent="0.2">
      <c r="A533" s="3873"/>
      <c r="B533" s="3873"/>
      <c r="C533" s="3873"/>
      <c r="D533" s="6" t="s">
        <v>2867</v>
      </c>
      <c r="E533" s="6" t="s">
        <v>2868</v>
      </c>
      <c r="F533" s="6" t="s">
        <v>2870</v>
      </c>
      <c r="G533" s="6" t="s">
        <v>2871</v>
      </c>
      <c r="H533" s="325" t="s">
        <v>3216</v>
      </c>
      <c r="I533" s="325" t="s">
        <v>3217</v>
      </c>
      <c r="J533" s="3873"/>
      <c r="K533" s="3876"/>
      <c r="L533" s="4141"/>
      <c r="M533" s="3876"/>
    </row>
    <row r="534" spans="1:13" ht="22.5" x14ac:dyDescent="0.2">
      <c r="A534" s="48"/>
      <c r="B534" s="193" t="s">
        <v>1410</v>
      </c>
      <c r="C534" s="839" t="s">
        <v>4651</v>
      </c>
      <c r="D534" s="840">
        <v>40299</v>
      </c>
      <c r="E534" s="840">
        <v>40543</v>
      </c>
      <c r="F534" s="3888">
        <v>248</v>
      </c>
      <c r="G534" s="3888">
        <v>4</v>
      </c>
      <c r="H534" s="821"/>
      <c r="I534" s="821"/>
      <c r="J534" s="843">
        <v>28</v>
      </c>
      <c r="K534" s="47"/>
      <c r="L534" s="467"/>
      <c r="M534" s="47"/>
    </row>
    <row r="535" spans="1:13" ht="22.5" x14ac:dyDescent="0.2">
      <c r="A535" s="48"/>
      <c r="B535" s="193" t="s">
        <v>1410</v>
      </c>
      <c r="C535" s="839" t="s">
        <v>4652</v>
      </c>
      <c r="D535" s="841">
        <v>40301</v>
      </c>
      <c r="E535" s="841">
        <v>41792</v>
      </c>
      <c r="F535" s="3888"/>
      <c r="G535" s="3888"/>
      <c r="H535" s="821"/>
      <c r="I535" s="821"/>
      <c r="J535" s="843">
        <v>7</v>
      </c>
      <c r="K535" s="47"/>
      <c r="L535" s="467"/>
      <c r="M535" s="47"/>
    </row>
    <row r="536" spans="1:13" ht="25.5" customHeight="1" x14ac:dyDescent="0.2">
      <c r="A536" s="7"/>
      <c r="B536" s="193" t="s">
        <v>1410</v>
      </c>
      <c r="C536" s="375" t="s">
        <v>1489</v>
      </c>
      <c r="D536" s="825">
        <v>40358</v>
      </c>
      <c r="E536" s="825">
        <v>40360</v>
      </c>
      <c r="F536" s="3888"/>
      <c r="G536" s="3888"/>
      <c r="H536" s="301"/>
      <c r="I536" s="301"/>
      <c r="J536" s="26">
        <v>23</v>
      </c>
      <c r="K536" s="20"/>
      <c r="L536" s="7"/>
      <c r="M536" s="7"/>
    </row>
    <row r="537" spans="1:13" ht="28.5" customHeight="1" x14ac:dyDescent="0.2">
      <c r="A537" s="7"/>
      <c r="B537" s="193" t="s">
        <v>1410</v>
      </c>
      <c r="C537" s="375" t="s">
        <v>3220</v>
      </c>
      <c r="D537" s="825">
        <v>40182</v>
      </c>
      <c r="E537" s="825">
        <v>40365</v>
      </c>
      <c r="F537" s="3888"/>
      <c r="G537" s="3888"/>
      <c r="H537" s="301"/>
      <c r="I537" s="301"/>
      <c r="J537" s="26">
        <v>11</v>
      </c>
      <c r="K537" s="20"/>
      <c r="L537" s="7"/>
      <c r="M537" s="7"/>
    </row>
    <row r="538" spans="1:13" ht="22.5" x14ac:dyDescent="0.2">
      <c r="A538" s="7"/>
      <c r="B538" s="193" t="s">
        <v>1410</v>
      </c>
      <c r="C538" s="375" t="s">
        <v>1490</v>
      </c>
      <c r="D538" s="825">
        <v>40360</v>
      </c>
      <c r="E538" s="825">
        <v>40542</v>
      </c>
      <c r="F538" s="3888"/>
      <c r="G538" s="3888"/>
      <c r="H538" s="301"/>
      <c r="I538" s="301"/>
      <c r="J538" s="26">
        <v>60</v>
      </c>
      <c r="K538" s="20"/>
      <c r="L538" s="7"/>
      <c r="M538" s="7"/>
    </row>
    <row r="539" spans="1:13" ht="26.25" customHeight="1" x14ac:dyDescent="0.2">
      <c r="A539" s="7"/>
      <c r="B539" s="193" t="s">
        <v>1410</v>
      </c>
      <c r="C539" s="375" t="s">
        <v>1491</v>
      </c>
      <c r="D539" s="825">
        <v>40391</v>
      </c>
      <c r="E539" s="825">
        <v>39977</v>
      </c>
      <c r="F539" s="3854">
        <v>248</v>
      </c>
      <c r="G539" s="3854">
        <v>5</v>
      </c>
      <c r="H539" s="301"/>
      <c r="I539" s="301"/>
      <c r="J539" s="26">
        <v>83</v>
      </c>
      <c r="K539" s="20"/>
      <c r="L539" s="7"/>
      <c r="M539" s="7"/>
    </row>
    <row r="540" spans="1:13" ht="26.25" customHeight="1" x14ac:dyDescent="0.2">
      <c r="A540" s="7"/>
      <c r="B540" s="193" t="s">
        <v>1410</v>
      </c>
      <c r="C540" s="375" t="s">
        <v>1492</v>
      </c>
      <c r="D540" s="825">
        <v>40371</v>
      </c>
      <c r="E540" s="825">
        <v>40545</v>
      </c>
      <c r="F540" s="3855"/>
      <c r="G540" s="3855"/>
      <c r="H540" s="301"/>
      <c r="I540" s="301"/>
      <c r="J540" s="26">
        <v>82</v>
      </c>
      <c r="K540" s="20"/>
      <c r="L540" s="7"/>
      <c r="M540" s="7"/>
    </row>
    <row r="541" spans="1:13" ht="26.25" customHeight="1" x14ac:dyDescent="0.2">
      <c r="A541" s="7"/>
      <c r="B541" s="193" t="s">
        <v>1410</v>
      </c>
      <c r="C541" s="375" t="s">
        <v>4653</v>
      </c>
      <c r="D541" s="825">
        <v>40399</v>
      </c>
      <c r="E541" s="825">
        <v>40459</v>
      </c>
      <c r="F541" s="3855"/>
      <c r="G541" s="3855"/>
      <c r="H541" s="301"/>
      <c r="I541" s="301"/>
      <c r="J541" s="26">
        <v>10</v>
      </c>
      <c r="K541" s="20"/>
      <c r="L541" s="7"/>
      <c r="M541" s="7"/>
    </row>
    <row r="542" spans="1:13" ht="24" customHeight="1" x14ac:dyDescent="0.2">
      <c r="A542" s="7"/>
      <c r="B542" s="1583" t="s">
        <v>1410</v>
      </c>
      <c r="C542" s="991" t="s">
        <v>4655</v>
      </c>
      <c r="D542" s="992">
        <v>40430</v>
      </c>
      <c r="E542" s="992">
        <v>40533</v>
      </c>
      <c r="F542" s="3855"/>
      <c r="G542" s="3855"/>
      <c r="H542" s="7"/>
      <c r="I542" s="301"/>
      <c r="J542" s="845">
        <v>6</v>
      </c>
      <c r="K542" s="20"/>
      <c r="L542" s="7"/>
      <c r="M542" s="7"/>
    </row>
    <row r="543" spans="1:13" ht="24" x14ac:dyDescent="0.2">
      <c r="A543" s="7"/>
      <c r="B543" s="1583" t="s">
        <v>1410</v>
      </c>
      <c r="C543" s="991" t="s">
        <v>4654</v>
      </c>
      <c r="D543" s="992">
        <v>40430</v>
      </c>
      <c r="E543" s="992">
        <v>40459</v>
      </c>
      <c r="F543" s="3855"/>
      <c r="G543" s="3855"/>
      <c r="H543" s="7"/>
      <c r="I543" s="301"/>
      <c r="J543" s="845">
        <v>9</v>
      </c>
      <c r="K543" s="20"/>
      <c r="L543" s="7"/>
      <c r="M543" s="7"/>
    </row>
    <row r="544" spans="1:13" ht="24" x14ac:dyDescent="0.2">
      <c r="A544" s="7"/>
      <c r="B544" s="1583" t="s">
        <v>1410</v>
      </c>
      <c r="C544" s="991" t="s">
        <v>4656</v>
      </c>
      <c r="D544" s="992">
        <v>40399</v>
      </c>
      <c r="E544" s="992">
        <v>40429</v>
      </c>
      <c r="F544" s="3855"/>
      <c r="G544" s="3855"/>
      <c r="H544" s="7"/>
      <c r="I544" s="301"/>
      <c r="J544" s="845">
        <v>6</v>
      </c>
      <c r="K544" s="20"/>
      <c r="L544" s="7"/>
      <c r="M544" s="7"/>
    </row>
    <row r="545" spans="1:13" ht="24" x14ac:dyDescent="0.2">
      <c r="A545" s="7"/>
      <c r="B545" s="1583" t="s">
        <v>1410</v>
      </c>
      <c r="C545" s="991" t="s">
        <v>4657</v>
      </c>
      <c r="D545" s="992">
        <v>40413</v>
      </c>
      <c r="E545" s="992">
        <v>40543</v>
      </c>
      <c r="F545" s="3856"/>
      <c r="G545" s="3856"/>
      <c r="H545" s="7"/>
      <c r="I545" s="301"/>
      <c r="J545" s="845">
        <v>10</v>
      </c>
      <c r="K545" s="20"/>
      <c r="L545" s="7"/>
      <c r="M545" s="7"/>
    </row>
    <row r="546" spans="1:13" ht="33" customHeight="1" x14ac:dyDescent="0.2">
      <c r="A546" s="7"/>
      <c r="B546" s="1583" t="s">
        <v>1410</v>
      </c>
      <c r="C546" s="991" t="s">
        <v>4658</v>
      </c>
      <c r="D546" s="992">
        <v>40413</v>
      </c>
      <c r="E546" s="992">
        <v>40543</v>
      </c>
      <c r="F546" s="993">
        <v>248</v>
      </c>
      <c r="G546" s="993">
        <v>6</v>
      </c>
      <c r="H546" s="7"/>
      <c r="I546" s="301"/>
      <c r="J546" s="845">
        <v>6</v>
      </c>
      <c r="K546" s="20"/>
      <c r="L546" s="7"/>
      <c r="M546" s="7"/>
    </row>
    <row r="547" spans="1:13" ht="25.5" customHeight="1" x14ac:dyDescent="0.2"/>
    <row r="550" spans="1:13" ht="27" customHeight="1" x14ac:dyDescent="0.2"/>
    <row r="551" spans="1:13" ht="15" x14ac:dyDescent="0.2">
      <c r="B551" s="212"/>
      <c r="C551" s="550"/>
      <c r="D551" s="52"/>
      <c r="E551" s="52"/>
      <c r="F551" s="738"/>
      <c r="G551" s="738"/>
      <c r="K551" s="336"/>
      <c r="L551" s="336"/>
      <c r="M551" s="842"/>
    </row>
    <row r="552" spans="1:13" ht="15" x14ac:dyDescent="0.2">
      <c r="B552" s="212"/>
      <c r="C552" s="550"/>
      <c r="D552" s="52"/>
      <c r="E552" s="52"/>
      <c r="F552" s="738"/>
      <c r="G552" s="738"/>
      <c r="K552" s="336"/>
      <c r="L552" s="336"/>
      <c r="M552" s="842"/>
    </row>
    <row r="553" spans="1:13" x14ac:dyDescent="0.2">
      <c r="A553" s="3882"/>
      <c r="B553" s="3883"/>
      <c r="C553" s="3880" t="s">
        <v>2859</v>
      </c>
      <c r="D553" s="3998"/>
      <c r="E553" s="3998"/>
      <c r="F553" s="3998"/>
      <c r="G553" s="3998"/>
      <c r="H553" s="3998"/>
      <c r="I553" s="3998"/>
      <c r="J553" s="3998"/>
      <c r="K553" s="3999"/>
      <c r="L553" s="3946" t="s">
        <v>2858</v>
      </c>
      <c r="M553" s="3947"/>
    </row>
    <row r="554" spans="1:13" x14ac:dyDescent="0.2">
      <c r="A554" s="3884"/>
      <c r="B554" s="3885"/>
      <c r="C554" s="3914"/>
      <c r="D554" s="3893"/>
      <c r="E554" s="3893"/>
      <c r="F554" s="3893"/>
      <c r="G554" s="3893"/>
      <c r="H554" s="3893"/>
      <c r="I554" s="3893"/>
      <c r="J554" s="3893"/>
      <c r="K554" s="4000"/>
      <c r="L554" s="3948"/>
      <c r="M554" s="3949"/>
    </row>
    <row r="555" spans="1:13" x14ac:dyDescent="0.2">
      <c r="A555" s="3884"/>
      <c r="B555" s="3885"/>
      <c r="C555" s="3881"/>
      <c r="D555" s="4117"/>
      <c r="E555" s="4117"/>
      <c r="F555" s="4117"/>
      <c r="G555" s="4117"/>
      <c r="H555" s="4117"/>
      <c r="I555" s="4117"/>
      <c r="J555" s="4117"/>
      <c r="K555" s="3915"/>
      <c r="L555" s="4149"/>
      <c r="M555" s="4150"/>
    </row>
    <row r="556" spans="1:13" x14ac:dyDescent="0.2">
      <c r="A556" s="3884"/>
      <c r="B556" s="3885"/>
      <c r="C556" s="4118" t="s">
        <v>1209</v>
      </c>
      <c r="D556" s="4119"/>
      <c r="E556" s="4119"/>
      <c r="F556" s="4119"/>
      <c r="G556" s="4119"/>
      <c r="H556" s="4119"/>
      <c r="I556" s="4119"/>
      <c r="J556" s="4119"/>
      <c r="K556" s="4120"/>
      <c r="L556" s="3946" t="s">
        <v>1208</v>
      </c>
      <c r="M556" s="3947"/>
    </row>
    <row r="557" spans="1:13" x14ac:dyDescent="0.2">
      <c r="A557" s="3884"/>
      <c r="B557" s="3885"/>
      <c r="C557" s="4121"/>
      <c r="D557" s="4122"/>
      <c r="E557" s="4122"/>
      <c r="F557" s="4122"/>
      <c r="G557" s="4122"/>
      <c r="H557" s="4122"/>
      <c r="I557" s="4122"/>
      <c r="J557" s="4122"/>
      <c r="K557" s="4123"/>
      <c r="L557" s="3948"/>
      <c r="M557" s="3949"/>
    </row>
    <row r="558" spans="1:13" x14ac:dyDescent="0.2">
      <c r="A558" s="3886"/>
      <c r="B558" s="3887"/>
      <c r="C558" s="4124"/>
      <c r="D558" s="4125"/>
      <c r="E558" s="4125"/>
      <c r="F558" s="4125"/>
      <c r="G558" s="4125"/>
      <c r="H558" s="4125"/>
      <c r="I558" s="4125"/>
      <c r="J558" s="4125"/>
      <c r="K558" s="4126"/>
      <c r="L558" s="4149"/>
      <c r="M558" s="4150"/>
    </row>
    <row r="560" spans="1:13" x14ac:dyDescent="0.2">
      <c r="A560" t="s">
        <v>1231</v>
      </c>
    </row>
    <row r="561" spans="1:13" x14ac:dyDescent="0.2">
      <c r="A561" s="17" t="s">
        <v>1090</v>
      </c>
    </row>
    <row r="562" spans="1:13" x14ac:dyDescent="0.2">
      <c r="A562" s="17" t="s">
        <v>1091</v>
      </c>
      <c r="J562" s="4137" t="s">
        <v>2863</v>
      </c>
      <c r="K562" s="4138"/>
      <c r="L562" s="4138"/>
      <c r="M562" s="4139"/>
    </row>
    <row r="563" spans="1:13" ht="22.5" x14ac:dyDescent="0.2">
      <c r="A563" t="s">
        <v>592</v>
      </c>
      <c r="J563" s="2" t="s">
        <v>2860</v>
      </c>
      <c r="K563" s="2" t="s">
        <v>2861</v>
      </c>
      <c r="L563" s="2" t="s">
        <v>2862</v>
      </c>
      <c r="M563" s="561" t="s">
        <v>837</v>
      </c>
    </row>
    <row r="564" spans="1:13" x14ac:dyDescent="0.2">
      <c r="J564" s="1">
        <v>2013</v>
      </c>
      <c r="K564" s="1">
        <v>4</v>
      </c>
      <c r="L564" s="1">
        <v>30</v>
      </c>
      <c r="M564" s="1">
        <v>1</v>
      </c>
    </row>
    <row r="565" spans="1:13" x14ac:dyDescent="0.2">
      <c r="L565" s="4"/>
      <c r="M565" s="4"/>
    </row>
    <row r="566" spans="1:13" x14ac:dyDescent="0.2">
      <c r="A566" s="3872" t="s">
        <v>2864</v>
      </c>
      <c r="B566" s="3872" t="s">
        <v>2865</v>
      </c>
      <c r="C566" s="3872" t="s">
        <v>1212</v>
      </c>
      <c r="D566" s="3863" t="s">
        <v>2866</v>
      </c>
      <c r="E566" s="3864"/>
      <c r="F566" s="3848" t="s">
        <v>3430</v>
      </c>
      <c r="G566" s="3849"/>
      <c r="H566" s="3841" t="s">
        <v>3434</v>
      </c>
      <c r="I566" s="3841"/>
      <c r="J566" s="3872" t="s">
        <v>1211</v>
      </c>
      <c r="K566" s="4103" t="s">
        <v>2872</v>
      </c>
      <c r="L566" s="4140" t="s">
        <v>1207</v>
      </c>
      <c r="M566" s="4103" t="s">
        <v>2873</v>
      </c>
    </row>
    <row r="567" spans="1:13" x14ac:dyDescent="0.2">
      <c r="A567" s="3873"/>
      <c r="B567" s="3873"/>
      <c r="C567" s="3873"/>
      <c r="D567" s="6" t="s">
        <v>2867</v>
      </c>
      <c r="E567" s="6" t="s">
        <v>2868</v>
      </c>
      <c r="F567" s="6" t="s">
        <v>2870</v>
      </c>
      <c r="G567" s="6" t="s">
        <v>2871</v>
      </c>
      <c r="H567" s="325" t="s">
        <v>3216</v>
      </c>
      <c r="I567" s="325" t="s">
        <v>3217</v>
      </c>
      <c r="J567" s="3873"/>
      <c r="K567" s="3876"/>
      <c r="L567" s="4141"/>
      <c r="M567" s="3876"/>
    </row>
    <row r="568" spans="1:13" ht="15" x14ac:dyDescent="0.2">
      <c r="B568" s="212"/>
      <c r="C568" s="550"/>
      <c r="D568" s="52"/>
      <c r="E568" s="52"/>
      <c r="F568" s="738"/>
      <c r="G568" s="738"/>
      <c r="K568" s="336"/>
      <c r="L568" s="336"/>
      <c r="M568" s="842"/>
    </row>
    <row r="569" spans="1:13" ht="24" x14ac:dyDescent="0.2">
      <c r="A569" s="7"/>
      <c r="B569" s="43" t="s">
        <v>1410</v>
      </c>
      <c r="C569" s="832" t="s">
        <v>3218</v>
      </c>
      <c r="D569" s="825">
        <v>40422</v>
      </c>
      <c r="E569" s="825">
        <v>40430</v>
      </c>
      <c r="F569" s="4170">
        <v>248</v>
      </c>
      <c r="G569" s="4170">
        <v>6</v>
      </c>
      <c r="H569" s="301"/>
      <c r="I569" s="301"/>
      <c r="J569" s="3">
        <v>51</v>
      </c>
      <c r="K569" s="20"/>
      <c r="L569" s="7"/>
      <c r="M569" s="85"/>
    </row>
    <row r="570" spans="1:13" ht="24" x14ac:dyDescent="0.2">
      <c r="A570" s="849"/>
      <c r="B570" s="1584" t="s">
        <v>1410</v>
      </c>
      <c r="C570" s="994" t="s">
        <v>4659</v>
      </c>
      <c r="D570" s="851">
        <v>40422</v>
      </c>
      <c r="E570" s="851">
        <v>40543</v>
      </c>
      <c r="F570" s="4170"/>
      <c r="G570" s="4170"/>
      <c r="H570" s="7"/>
      <c r="I570" s="846"/>
      <c r="J570" s="847">
        <v>8</v>
      </c>
      <c r="K570" s="850"/>
      <c r="L570" s="7"/>
      <c r="M570" s="85"/>
    </row>
    <row r="571" spans="1:13" ht="24" x14ac:dyDescent="0.2">
      <c r="A571" s="847"/>
      <c r="B571" s="1584" t="s">
        <v>1410</v>
      </c>
      <c r="C571" s="994" t="s">
        <v>4660</v>
      </c>
      <c r="D571" s="848">
        <v>40422</v>
      </c>
      <c r="E571" s="848">
        <v>40482</v>
      </c>
      <c r="F571" s="4170"/>
      <c r="G571" s="4170"/>
      <c r="H571" s="7"/>
      <c r="I571" s="846"/>
      <c r="J571" s="847">
        <v>7</v>
      </c>
      <c r="K571" s="846"/>
      <c r="L571" s="7"/>
      <c r="M571" s="85"/>
    </row>
    <row r="572" spans="1:13" ht="24" x14ac:dyDescent="0.2">
      <c r="A572" s="849"/>
      <c r="B572" s="1584" t="s">
        <v>1410</v>
      </c>
      <c r="C572" s="994" t="s">
        <v>4661</v>
      </c>
      <c r="D572" s="848">
        <v>40435</v>
      </c>
      <c r="E572" s="848">
        <v>40495</v>
      </c>
      <c r="F572" s="4170"/>
      <c r="G572" s="4170"/>
      <c r="H572" s="7"/>
      <c r="I572" s="846"/>
      <c r="J572" s="847">
        <v>8</v>
      </c>
      <c r="K572" s="846"/>
      <c r="L572" s="7"/>
      <c r="M572" s="85"/>
    </row>
    <row r="573" spans="1:13" ht="24" x14ac:dyDescent="0.2">
      <c r="A573" s="847"/>
      <c r="B573" s="1584" t="s">
        <v>1410</v>
      </c>
      <c r="C573" s="994" t="s">
        <v>4662</v>
      </c>
      <c r="D573" s="851">
        <v>40452</v>
      </c>
      <c r="E573" s="851">
        <v>40512</v>
      </c>
      <c r="F573" s="4170"/>
      <c r="G573" s="4170"/>
      <c r="H573" s="7"/>
      <c r="I573" s="846"/>
      <c r="J573" s="847">
        <v>8</v>
      </c>
      <c r="K573" s="850"/>
      <c r="L573" s="7"/>
      <c r="M573" s="85"/>
    </row>
    <row r="574" spans="1:13" ht="24" x14ac:dyDescent="0.2">
      <c r="A574" s="7"/>
      <c r="B574" s="193" t="s">
        <v>1410</v>
      </c>
      <c r="C574" s="792" t="s">
        <v>1493</v>
      </c>
      <c r="D574" s="825">
        <v>40476</v>
      </c>
      <c r="E574" s="825">
        <v>40542</v>
      </c>
      <c r="F574" s="4170"/>
      <c r="G574" s="4170"/>
      <c r="H574" s="301"/>
      <c r="I574" s="301"/>
      <c r="J574" s="3">
        <v>86</v>
      </c>
      <c r="K574" s="20"/>
      <c r="L574" s="7"/>
      <c r="M574" s="85"/>
    </row>
    <row r="575" spans="1:13" ht="24" x14ac:dyDescent="0.2">
      <c r="A575" s="7"/>
      <c r="B575" s="193" t="s">
        <v>1410</v>
      </c>
      <c r="C575" s="792" t="s">
        <v>3219</v>
      </c>
      <c r="D575" s="825">
        <v>40512</v>
      </c>
      <c r="E575" s="825">
        <v>40542</v>
      </c>
      <c r="F575" s="4170"/>
      <c r="G575" s="4170"/>
      <c r="H575" s="301"/>
      <c r="I575" s="301"/>
      <c r="J575" s="3">
        <v>14</v>
      </c>
      <c r="K575" s="20"/>
      <c r="L575" s="7"/>
      <c r="M575" s="7"/>
    </row>
    <row r="576" spans="1:13" ht="24" x14ac:dyDescent="0.2">
      <c r="A576" s="7"/>
      <c r="B576" s="193" t="s">
        <v>1410</v>
      </c>
      <c r="C576" s="792" t="s">
        <v>1494</v>
      </c>
      <c r="D576" s="825">
        <v>40513</v>
      </c>
      <c r="E576" s="825">
        <v>40543</v>
      </c>
      <c r="F576" s="3931">
        <v>249</v>
      </c>
      <c r="G576" s="4170">
        <v>1</v>
      </c>
      <c r="H576" s="301"/>
      <c r="I576" s="301"/>
      <c r="J576" s="3">
        <v>66</v>
      </c>
      <c r="K576" s="7"/>
      <c r="L576" s="7"/>
      <c r="M576" s="7"/>
    </row>
    <row r="577" spans="1:13" ht="24" x14ac:dyDescent="0.2">
      <c r="A577" s="7"/>
      <c r="B577" s="193" t="s">
        <v>1410</v>
      </c>
      <c r="C577" s="792" t="s">
        <v>1495</v>
      </c>
      <c r="D577" s="825">
        <v>40392</v>
      </c>
      <c r="E577" s="825">
        <v>40513</v>
      </c>
      <c r="F577" s="3932"/>
      <c r="G577" s="4170"/>
      <c r="H577" s="3"/>
      <c r="I577" s="301"/>
      <c r="J577" s="3">
        <v>43</v>
      </c>
      <c r="K577" s="2"/>
      <c r="L577" s="2"/>
      <c r="M577" s="7"/>
    </row>
    <row r="578" spans="1:13" ht="24" x14ac:dyDescent="0.2">
      <c r="A578" s="7"/>
      <c r="B578" s="193" t="s">
        <v>1410</v>
      </c>
      <c r="C578" s="792" t="s">
        <v>1496</v>
      </c>
      <c r="D578" s="825">
        <v>40512</v>
      </c>
      <c r="E578" s="825">
        <v>40513</v>
      </c>
      <c r="F578" s="3932"/>
      <c r="G578" s="4170"/>
      <c r="H578" s="301"/>
      <c r="I578" s="301"/>
      <c r="J578" s="3">
        <v>53</v>
      </c>
      <c r="K578" s="7"/>
      <c r="L578" s="7"/>
      <c r="M578" s="7"/>
    </row>
    <row r="579" spans="1:13" ht="24" x14ac:dyDescent="0.2">
      <c r="A579" s="7"/>
      <c r="B579" s="193" t="s">
        <v>1410</v>
      </c>
      <c r="C579" s="792" t="s">
        <v>1497</v>
      </c>
      <c r="D579" s="825">
        <v>40512</v>
      </c>
      <c r="E579" s="825">
        <v>40542</v>
      </c>
      <c r="F579" s="3933"/>
      <c r="G579" s="4170"/>
      <c r="H579" s="301"/>
      <c r="I579" s="301"/>
      <c r="J579" s="3">
        <v>30</v>
      </c>
      <c r="K579" s="2"/>
      <c r="L579" s="2"/>
      <c r="M579" s="7"/>
    </row>
    <row r="580" spans="1:13" ht="24" x14ac:dyDescent="0.2">
      <c r="A580" s="48"/>
      <c r="B580" s="193" t="s">
        <v>1410</v>
      </c>
      <c r="C580" s="792" t="s">
        <v>1498</v>
      </c>
      <c r="D580" s="825">
        <v>40518</v>
      </c>
      <c r="E580" s="825">
        <v>40542</v>
      </c>
      <c r="F580" s="3931">
        <v>249</v>
      </c>
      <c r="G580" s="3931">
        <v>2</v>
      </c>
      <c r="H580" s="6"/>
      <c r="I580" s="6"/>
      <c r="J580" s="3">
        <v>65</v>
      </c>
      <c r="K580" s="47"/>
      <c r="L580" s="467"/>
      <c r="M580" s="47"/>
    </row>
    <row r="581" spans="1:13" ht="24" x14ac:dyDescent="0.2">
      <c r="A581" s="7"/>
      <c r="B581" s="193" t="s">
        <v>1410</v>
      </c>
      <c r="C581" s="832" t="s">
        <v>1499</v>
      </c>
      <c r="D581" s="825">
        <v>40478</v>
      </c>
      <c r="E581" s="825">
        <v>40543</v>
      </c>
      <c r="F581" s="3933"/>
      <c r="G581" s="3933"/>
      <c r="H581" s="301"/>
      <c r="I581" s="301"/>
      <c r="J581" s="3">
        <v>24</v>
      </c>
      <c r="K581" s="49"/>
      <c r="L581" s="49"/>
      <c r="M581" s="11"/>
    </row>
    <row r="582" spans="1:13" x14ac:dyDescent="0.2">
      <c r="B582" s="212"/>
      <c r="C582" s="827"/>
      <c r="D582" s="826"/>
      <c r="E582" s="826"/>
      <c r="F582" s="833"/>
      <c r="G582" s="224"/>
      <c r="H582" s="36"/>
      <c r="I582" s="36"/>
      <c r="J582" s="73"/>
      <c r="K582" s="336"/>
      <c r="L582" s="336"/>
      <c r="M582" s="842"/>
    </row>
    <row r="583" spans="1:13" x14ac:dyDescent="0.2">
      <c r="B583" s="212"/>
      <c r="C583" s="827"/>
      <c r="D583" s="826"/>
      <c r="E583" s="826"/>
      <c r="F583" s="833"/>
      <c r="G583" s="224"/>
      <c r="H583" s="36"/>
      <c r="I583" s="36"/>
      <c r="J583" s="73"/>
      <c r="K583" s="336"/>
      <c r="L583" s="336"/>
      <c r="M583" s="842"/>
    </row>
    <row r="584" spans="1:13" ht="15" x14ac:dyDescent="0.2">
      <c r="B584" s="212"/>
      <c r="C584" s="550"/>
      <c r="D584" s="52"/>
      <c r="E584" s="52"/>
      <c r="F584" s="738"/>
      <c r="G584" s="738"/>
      <c r="K584" s="336"/>
      <c r="L584" s="336"/>
      <c r="M584" s="842"/>
    </row>
    <row r="585" spans="1:13" x14ac:dyDescent="0.2">
      <c r="B585" s="212"/>
      <c r="C585" s="70"/>
      <c r="D585" s="52"/>
      <c r="E585" s="52"/>
      <c r="F585" s="37"/>
      <c r="K585" s="71"/>
      <c r="L585" s="71"/>
    </row>
    <row r="586" spans="1:13" x14ac:dyDescent="0.2">
      <c r="A586" s="3882"/>
      <c r="B586" s="3883"/>
      <c r="C586" s="3880" t="s">
        <v>2859</v>
      </c>
      <c r="D586" s="3998"/>
      <c r="E586" s="3998"/>
      <c r="F586" s="3998"/>
      <c r="G586" s="3998"/>
      <c r="H586" s="3998"/>
      <c r="I586" s="3998"/>
      <c r="J586" s="3998"/>
      <c r="K586" s="3999"/>
      <c r="L586" s="3946" t="s">
        <v>2858</v>
      </c>
      <c r="M586" s="3947"/>
    </row>
    <row r="587" spans="1:13" x14ac:dyDescent="0.2">
      <c r="A587" s="3884"/>
      <c r="B587" s="3885"/>
      <c r="C587" s="3914"/>
      <c r="D587" s="3893"/>
      <c r="E587" s="3893"/>
      <c r="F587" s="3893"/>
      <c r="G587" s="3893"/>
      <c r="H587" s="3893"/>
      <c r="I587" s="3893"/>
      <c r="J587" s="3893"/>
      <c r="K587" s="4000"/>
      <c r="L587" s="3948"/>
      <c r="M587" s="3949"/>
    </row>
    <row r="588" spans="1:13" x14ac:dyDescent="0.2">
      <c r="A588" s="3884"/>
      <c r="B588" s="3885"/>
      <c r="C588" s="3881"/>
      <c r="D588" s="4117"/>
      <c r="E588" s="4117"/>
      <c r="F588" s="4117"/>
      <c r="G588" s="4117"/>
      <c r="H588" s="4117"/>
      <c r="I588" s="4117"/>
      <c r="J588" s="4117"/>
      <c r="K588" s="3915"/>
      <c r="L588" s="4149"/>
      <c r="M588" s="4150"/>
    </row>
    <row r="589" spans="1:13" ht="12.75" customHeight="1" x14ac:dyDescent="0.2">
      <c r="A589" s="3884"/>
      <c r="B589" s="3885"/>
      <c r="C589" s="4118" t="s">
        <v>1209</v>
      </c>
      <c r="D589" s="4119"/>
      <c r="E589" s="4119"/>
      <c r="F589" s="4119"/>
      <c r="G589" s="4119"/>
      <c r="H589" s="4119"/>
      <c r="I589" s="4119"/>
      <c r="J589" s="4119"/>
      <c r="K589" s="4120"/>
      <c r="L589" s="3946" t="s">
        <v>1208</v>
      </c>
      <c r="M589" s="3947"/>
    </row>
    <row r="590" spans="1:13" ht="12.75" customHeight="1" x14ac:dyDescent="0.2">
      <c r="A590" s="3884"/>
      <c r="B590" s="3885"/>
      <c r="C590" s="4121"/>
      <c r="D590" s="4122"/>
      <c r="E590" s="4122"/>
      <c r="F590" s="4122"/>
      <c r="G590" s="4122"/>
      <c r="H590" s="4122"/>
      <c r="I590" s="4122"/>
      <c r="J590" s="4122"/>
      <c r="K590" s="4123"/>
      <c r="L590" s="3948"/>
      <c r="M590" s="3949"/>
    </row>
    <row r="591" spans="1:13" ht="12.75" customHeight="1" x14ac:dyDescent="0.2">
      <c r="A591" s="3886"/>
      <c r="B591" s="3887"/>
      <c r="C591" s="4124"/>
      <c r="D591" s="4125"/>
      <c r="E591" s="4125"/>
      <c r="F591" s="4125"/>
      <c r="G591" s="4125"/>
      <c r="H591" s="4125"/>
      <c r="I591" s="4125"/>
      <c r="J591" s="4125"/>
      <c r="K591" s="4126"/>
      <c r="L591" s="4149"/>
      <c r="M591" s="4150"/>
    </row>
    <row r="593" spans="1:13" x14ac:dyDescent="0.2">
      <c r="A593" t="s">
        <v>1231</v>
      </c>
    </row>
    <row r="594" spans="1:13" x14ac:dyDescent="0.2">
      <c r="A594" s="17" t="s">
        <v>1090</v>
      </c>
    </row>
    <row r="595" spans="1:13" x14ac:dyDescent="0.2">
      <c r="A595" s="17" t="s">
        <v>1091</v>
      </c>
      <c r="J595" s="4137" t="s">
        <v>2863</v>
      </c>
      <c r="K595" s="4138"/>
      <c r="L595" s="4138"/>
      <c r="M595" s="4139"/>
    </row>
    <row r="596" spans="1:13" ht="22.5" x14ac:dyDescent="0.2">
      <c r="A596" t="s">
        <v>592</v>
      </c>
      <c r="J596" s="2" t="s">
        <v>2860</v>
      </c>
      <c r="K596" s="2" t="s">
        <v>2861</v>
      </c>
      <c r="L596" s="2" t="s">
        <v>2862</v>
      </c>
      <c r="M596" s="561" t="s">
        <v>135</v>
      </c>
    </row>
    <row r="597" spans="1:13" x14ac:dyDescent="0.2">
      <c r="J597" s="1">
        <v>2013</v>
      </c>
      <c r="K597" s="1">
        <v>4</v>
      </c>
      <c r="L597" s="1">
        <v>30</v>
      </c>
      <c r="M597" s="1">
        <v>1</v>
      </c>
    </row>
    <row r="598" spans="1:13" x14ac:dyDescent="0.2">
      <c r="L598" s="4"/>
      <c r="M598" s="4"/>
    </row>
    <row r="599" spans="1:13" ht="25.5" customHeight="1" x14ac:dyDescent="0.2">
      <c r="A599" s="3872" t="s">
        <v>2864</v>
      </c>
      <c r="B599" s="3872" t="s">
        <v>2865</v>
      </c>
      <c r="C599" s="3872" t="s">
        <v>1212</v>
      </c>
      <c r="D599" s="3863" t="s">
        <v>2866</v>
      </c>
      <c r="E599" s="3864"/>
      <c r="F599" s="3848" t="s">
        <v>3430</v>
      </c>
      <c r="G599" s="3849"/>
      <c r="H599" s="3841" t="s">
        <v>3434</v>
      </c>
      <c r="I599" s="3841"/>
      <c r="J599" s="3872" t="s">
        <v>1211</v>
      </c>
      <c r="K599" s="4103" t="s">
        <v>2872</v>
      </c>
      <c r="L599" s="4140" t="s">
        <v>1207</v>
      </c>
      <c r="M599" s="4103" t="s">
        <v>2873</v>
      </c>
    </row>
    <row r="600" spans="1:13" x14ac:dyDescent="0.2">
      <c r="A600" s="3873"/>
      <c r="B600" s="3873"/>
      <c r="C600" s="3873"/>
      <c r="D600" s="6" t="s">
        <v>2867</v>
      </c>
      <c r="E600" s="6" t="s">
        <v>2868</v>
      </c>
      <c r="F600" s="6" t="s">
        <v>2870</v>
      </c>
      <c r="G600" s="6" t="s">
        <v>2871</v>
      </c>
      <c r="H600" s="325" t="s">
        <v>3216</v>
      </c>
      <c r="I600" s="325" t="s">
        <v>3217</v>
      </c>
      <c r="J600" s="3873"/>
      <c r="K600" s="3876"/>
      <c r="L600" s="4141"/>
      <c r="M600" s="3876"/>
    </row>
    <row r="601" spans="1:13" ht="25.5" x14ac:dyDescent="0.2">
      <c r="A601" s="7"/>
      <c r="B601" s="193" t="s">
        <v>1410</v>
      </c>
      <c r="C601" s="409" t="s">
        <v>1500</v>
      </c>
      <c r="D601" s="22">
        <v>40513</v>
      </c>
      <c r="E601" s="22">
        <v>40541</v>
      </c>
      <c r="F601" s="3888">
        <v>249</v>
      </c>
      <c r="G601" s="3888">
        <v>2</v>
      </c>
      <c r="H601" s="7"/>
      <c r="I601" s="7"/>
      <c r="J601" s="7">
        <v>29</v>
      </c>
      <c r="K601" s="49"/>
      <c r="L601" s="49"/>
      <c r="M601" s="7"/>
    </row>
    <row r="602" spans="1:13" ht="27.75" customHeight="1" x14ac:dyDescent="0.2">
      <c r="A602" s="7"/>
      <c r="B602" s="193" t="s">
        <v>1410</v>
      </c>
      <c r="C602" s="409" t="s">
        <v>3214</v>
      </c>
      <c r="D602" s="22">
        <v>40521</v>
      </c>
      <c r="E602" s="22">
        <v>40543</v>
      </c>
      <c r="F602" s="3888"/>
      <c r="G602" s="3888"/>
      <c r="H602" s="7"/>
      <c r="I602" s="7"/>
      <c r="J602" s="7">
        <v>35</v>
      </c>
      <c r="K602" s="49"/>
      <c r="L602" s="49"/>
      <c r="M602" s="7"/>
    </row>
    <row r="603" spans="1:13" ht="25.5" customHeight="1" x14ac:dyDescent="0.2">
      <c r="A603" s="7"/>
      <c r="B603" s="193" t="s">
        <v>1410</v>
      </c>
      <c r="C603" s="409" t="s">
        <v>108</v>
      </c>
      <c r="D603" s="22">
        <v>40360</v>
      </c>
      <c r="E603" s="22">
        <v>40541</v>
      </c>
      <c r="F603" s="3888"/>
      <c r="G603" s="3888"/>
      <c r="H603" s="7"/>
      <c r="I603" s="7"/>
      <c r="J603" s="7">
        <v>24</v>
      </c>
      <c r="K603" s="20"/>
      <c r="L603" s="20"/>
      <c r="M603" s="7"/>
    </row>
    <row r="604" spans="1:13" ht="25.5" customHeight="1" x14ac:dyDescent="0.2">
      <c r="A604" s="7"/>
      <c r="B604" s="193" t="s">
        <v>1410</v>
      </c>
      <c r="C604" s="409" t="s">
        <v>109</v>
      </c>
      <c r="D604" s="22">
        <v>40526</v>
      </c>
      <c r="E604" s="22">
        <v>40541</v>
      </c>
      <c r="F604" s="3888"/>
      <c r="G604" s="3888"/>
      <c r="H604" s="7"/>
      <c r="I604" s="7"/>
      <c r="J604" s="7">
        <v>28</v>
      </c>
      <c r="K604" s="20"/>
      <c r="L604" s="20"/>
      <c r="M604" s="7"/>
    </row>
    <row r="605" spans="1:13" ht="25.5" x14ac:dyDescent="0.2">
      <c r="A605" s="7"/>
      <c r="B605" s="193" t="s">
        <v>1410</v>
      </c>
      <c r="C605" s="409" t="s">
        <v>110</v>
      </c>
      <c r="D605" s="22">
        <v>40512</v>
      </c>
      <c r="E605" s="22">
        <v>40543</v>
      </c>
      <c r="F605" s="3854">
        <v>249</v>
      </c>
      <c r="G605" s="3854">
        <v>3</v>
      </c>
      <c r="H605" s="7"/>
      <c r="I605" s="7"/>
      <c r="J605" s="7">
        <v>20</v>
      </c>
      <c r="K605" s="20"/>
      <c r="L605" s="20"/>
      <c r="M605" s="7"/>
    </row>
    <row r="606" spans="1:13" ht="25.5" x14ac:dyDescent="0.2">
      <c r="A606" s="7"/>
      <c r="B606" s="193" t="s">
        <v>1410</v>
      </c>
      <c r="C606" s="409" t="s">
        <v>111</v>
      </c>
      <c r="D606" s="22">
        <v>40522</v>
      </c>
      <c r="E606" s="22">
        <v>40543</v>
      </c>
      <c r="F606" s="3855"/>
      <c r="G606" s="3855"/>
      <c r="H606" s="7"/>
      <c r="I606" s="7"/>
      <c r="J606" s="7">
        <v>56</v>
      </c>
      <c r="K606" s="20"/>
      <c r="L606" s="7"/>
      <c r="M606" s="7"/>
    </row>
    <row r="607" spans="1:13" ht="25.5" customHeight="1" x14ac:dyDescent="0.2">
      <c r="A607" s="7"/>
      <c r="B607" s="193" t="s">
        <v>1410</v>
      </c>
      <c r="C607" s="409" t="s">
        <v>112</v>
      </c>
      <c r="D607" s="22">
        <v>40492</v>
      </c>
      <c r="E607" s="22">
        <v>40543</v>
      </c>
      <c r="F607" s="3855"/>
      <c r="G607" s="3855"/>
      <c r="H607" s="7"/>
      <c r="I607" s="7"/>
      <c r="J607" s="7">
        <v>36</v>
      </c>
      <c r="K607" s="20"/>
      <c r="L607" s="7"/>
      <c r="M607" s="7"/>
    </row>
    <row r="608" spans="1:13" ht="25.5" customHeight="1" x14ac:dyDescent="0.2">
      <c r="A608" s="7"/>
      <c r="B608" s="193" t="s">
        <v>1410</v>
      </c>
      <c r="C608" s="409" t="s">
        <v>113</v>
      </c>
      <c r="D608" s="22">
        <v>40522</v>
      </c>
      <c r="E608" s="22">
        <v>40543</v>
      </c>
      <c r="F608" s="3855"/>
      <c r="G608" s="3855"/>
      <c r="H608" s="7"/>
      <c r="I608" s="7"/>
      <c r="J608" s="7">
        <v>29</v>
      </c>
      <c r="K608" s="20"/>
      <c r="L608" s="7"/>
      <c r="M608" s="7"/>
    </row>
    <row r="609" spans="1:13" ht="22.5" customHeight="1" x14ac:dyDescent="0.2">
      <c r="A609" s="7"/>
      <c r="B609" s="48" t="s">
        <v>1013</v>
      </c>
      <c r="C609" s="367" t="s">
        <v>4663</v>
      </c>
      <c r="D609" s="22"/>
      <c r="E609" s="22"/>
      <c r="F609" s="3855"/>
      <c r="G609" s="3855"/>
      <c r="H609" s="7"/>
      <c r="I609" s="7"/>
      <c r="J609" s="7"/>
      <c r="K609" s="20"/>
      <c r="L609" s="7"/>
      <c r="M609" s="7"/>
    </row>
    <row r="610" spans="1:13" ht="26.25" customHeight="1" x14ac:dyDescent="0.2">
      <c r="A610" s="121"/>
      <c r="B610" s="1582" t="s">
        <v>1013</v>
      </c>
      <c r="C610" s="855" t="s">
        <v>3221</v>
      </c>
      <c r="D610" s="294">
        <v>40784</v>
      </c>
      <c r="E610" s="294">
        <v>40798</v>
      </c>
      <c r="F610" s="3855"/>
      <c r="G610" s="3855"/>
      <c r="H610" s="121"/>
      <c r="I610" s="121"/>
      <c r="J610" s="121">
        <v>5</v>
      </c>
      <c r="K610" s="293"/>
      <c r="L610" s="121"/>
      <c r="M610" s="121"/>
    </row>
    <row r="611" spans="1:13" ht="17.25" customHeight="1" x14ac:dyDescent="0.2">
      <c r="A611" s="7"/>
      <c r="B611" s="43" t="s">
        <v>1013</v>
      </c>
      <c r="C611" s="85" t="s">
        <v>2914</v>
      </c>
      <c r="D611" s="22">
        <v>39603</v>
      </c>
      <c r="E611" s="22">
        <v>40612</v>
      </c>
      <c r="F611" s="3856"/>
      <c r="G611" s="3856"/>
      <c r="H611" s="7"/>
      <c r="I611" s="7"/>
      <c r="J611" s="7">
        <v>4</v>
      </c>
      <c r="K611" s="20"/>
      <c r="L611" s="7"/>
      <c r="M611" s="7"/>
    </row>
    <row r="612" spans="1:13" ht="17.25" customHeight="1" x14ac:dyDescent="0.2">
      <c r="B612" s="212"/>
      <c r="C612" s="550"/>
      <c r="D612" s="52"/>
      <c r="E612" s="52"/>
      <c r="F612" s="737"/>
      <c r="G612" s="737"/>
      <c r="K612" s="17"/>
    </row>
    <row r="613" spans="1:13" ht="17.25" customHeight="1" x14ac:dyDescent="0.2">
      <c r="B613" s="212"/>
      <c r="C613" s="550"/>
      <c r="D613" s="52"/>
      <c r="E613" s="52"/>
      <c r="F613" s="737"/>
      <c r="G613" s="737"/>
      <c r="K613" s="17"/>
    </row>
    <row r="614" spans="1:13" ht="17.25" customHeight="1" x14ac:dyDescent="0.2">
      <c r="B614" s="212"/>
      <c r="C614" s="550"/>
      <c r="D614" s="52"/>
      <c r="E614" s="52"/>
      <c r="F614" s="737"/>
      <c r="G614" s="737"/>
      <c r="K614" s="17"/>
    </row>
    <row r="615" spans="1:13" ht="17.25" customHeight="1" x14ac:dyDescent="0.2">
      <c r="B615" s="212"/>
      <c r="C615" s="550"/>
      <c r="D615" s="52"/>
      <c r="E615" s="52"/>
      <c r="F615" s="737"/>
      <c r="G615" s="737"/>
      <c r="K615" s="17"/>
    </row>
    <row r="616" spans="1:13" ht="17.25" customHeight="1" x14ac:dyDescent="0.2">
      <c r="A616" s="3860"/>
      <c r="B616" s="3860"/>
      <c r="C616" s="3845" t="s">
        <v>2859</v>
      </c>
      <c r="D616" s="3845"/>
      <c r="E616" s="3845"/>
      <c r="F616" s="3845"/>
      <c r="G616" s="3845"/>
      <c r="H616" s="3845"/>
      <c r="I616" s="3845"/>
      <c r="J616" s="3845"/>
      <c r="K616" s="3845"/>
      <c r="L616" s="3948" t="s">
        <v>2858</v>
      </c>
      <c r="M616" s="3949"/>
    </row>
    <row r="617" spans="1:13" ht="17.25" customHeight="1" x14ac:dyDescent="0.2">
      <c r="A617" s="3860"/>
      <c r="B617" s="3860"/>
      <c r="C617" s="3845"/>
      <c r="D617" s="3845"/>
      <c r="E617" s="3845"/>
      <c r="F617" s="3845"/>
      <c r="G617" s="3845"/>
      <c r="H617" s="3845"/>
      <c r="I617" s="3845"/>
      <c r="J617" s="3845"/>
      <c r="K617" s="3845"/>
      <c r="L617" s="3948"/>
      <c r="M617" s="3949"/>
    </row>
    <row r="618" spans="1:13" ht="17.25" customHeight="1" x14ac:dyDescent="0.2">
      <c r="A618" s="3860"/>
      <c r="B618" s="3860"/>
      <c r="C618" s="3845"/>
      <c r="D618" s="3845"/>
      <c r="E618" s="3845"/>
      <c r="F618" s="3845"/>
      <c r="G618" s="3845"/>
      <c r="H618" s="3845"/>
      <c r="I618" s="3845"/>
      <c r="J618" s="3845"/>
      <c r="K618" s="3845"/>
      <c r="L618" s="4149"/>
      <c r="M618" s="4150"/>
    </row>
    <row r="619" spans="1:13" ht="17.25" customHeight="1" x14ac:dyDescent="0.2">
      <c r="A619" s="3860"/>
      <c r="B619" s="3860"/>
      <c r="C619" s="3930" t="s">
        <v>1209</v>
      </c>
      <c r="D619" s="3930"/>
      <c r="E619" s="3930"/>
      <c r="F619" s="3930"/>
      <c r="G619" s="3930"/>
      <c r="H619" s="3930"/>
      <c r="I619" s="3930"/>
      <c r="J619" s="3930"/>
      <c r="K619" s="3930"/>
      <c r="L619" s="3946" t="s">
        <v>1208</v>
      </c>
      <c r="M619" s="3947"/>
    </row>
    <row r="620" spans="1:13" ht="17.25" customHeight="1" x14ac:dyDescent="0.2">
      <c r="A620" s="3860"/>
      <c r="B620" s="3860"/>
      <c r="C620" s="3930"/>
      <c r="D620" s="3930"/>
      <c r="E620" s="3930"/>
      <c r="F620" s="3930"/>
      <c r="G620" s="3930"/>
      <c r="H620" s="3930"/>
      <c r="I620" s="3930"/>
      <c r="J620" s="3930"/>
      <c r="K620" s="3930"/>
      <c r="L620" s="3948"/>
      <c r="M620" s="3949"/>
    </row>
    <row r="621" spans="1:13" ht="17.25" customHeight="1" x14ac:dyDescent="0.2">
      <c r="A621" s="3860"/>
      <c r="B621" s="3860"/>
      <c r="C621" s="3930"/>
      <c r="D621" s="3930"/>
      <c r="E621" s="3930"/>
      <c r="F621" s="3930"/>
      <c r="G621" s="3930"/>
      <c r="H621" s="3930"/>
      <c r="I621" s="3930"/>
      <c r="J621" s="3930"/>
      <c r="K621" s="3930"/>
      <c r="L621" s="4149"/>
      <c r="M621" s="4150"/>
    </row>
    <row r="622" spans="1:13" ht="17.25" customHeight="1" x14ac:dyDescent="0.2"/>
    <row r="623" spans="1:13" ht="17.25" customHeight="1" x14ac:dyDescent="0.2">
      <c r="A623" t="s">
        <v>1231</v>
      </c>
    </row>
    <row r="624" spans="1:13" ht="17.25" customHeight="1" x14ac:dyDescent="0.2">
      <c r="A624" s="17" t="s">
        <v>1090</v>
      </c>
    </row>
    <row r="625" spans="1:13" ht="17.25" customHeight="1" x14ac:dyDescent="0.2">
      <c r="A625" s="17" t="s">
        <v>1091</v>
      </c>
      <c r="J625" s="4137" t="s">
        <v>2863</v>
      </c>
      <c r="K625" s="4138"/>
      <c r="L625" s="4138"/>
      <c r="M625" s="4139"/>
    </row>
    <row r="626" spans="1:13" ht="17.25" customHeight="1" x14ac:dyDescent="0.2">
      <c r="A626" t="s">
        <v>592</v>
      </c>
      <c r="J626" s="2" t="s">
        <v>2860</v>
      </c>
      <c r="K626" s="2" t="s">
        <v>2861</v>
      </c>
      <c r="L626" s="2" t="s">
        <v>2862</v>
      </c>
      <c r="M626" s="561" t="s">
        <v>135</v>
      </c>
    </row>
    <row r="627" spans="1:13" ht="17.25" customHeight="1" x14ac:dyDescent="0.2">
      <c r="J627" s="1">
        <v>2013</v>
      </c>
      <c r="K627" s="1">
        <v>4</v>
      </c>
      <c r="L627" s="1">
        <v>30</v>
      </c>
      <c r="M627" s="1">
        <v>1</v>
      </c>
    </row>
    <row r="628" spans="1:13" ht="17.25" customHeight="1" x14ac:dyDescent="0.2">
      <c r="L628" s="4"/>
      <c r="M628" s="4"/>
    </row>
    <row r="629" spans="1:13" ht="27" customHeight="1" x14ac:dyDescent="0.2">
      <c r="A629" s="3872" t="s">
        <v>2864</v>
      </c>
      <c r="B629" s="3872" t="s">
        <v>2865</v>
      </c>
      <c r="C629" s="3872" t="s">
        <v>1212</v>
      </c>
      <c r="D629" s="3863" t="s">
        <v>2866</v>
      </c>
      <c r="E629" s="3864"/>
      <c r="F629" s="3848" t="s">
        <v>3430</v>
      </c>
      <c r="G629" s="3849"/>
      <c r="H629" s="3841" t="s">
        <v>3434</v>
      </c>
      <c r="I629" s="3841"/>
      <c r="J629" s="3872" t="s">
        <v>1211</v>
      </c>
      <c r="K629" s="4103" t="s">
        <v>2872</v>
      </c>
      <c r="L629" s="4140" t="s">
        <v>1207</v>
      </c>
      <c r="M629" s="4103" t="s">
        <v>2873</v>
      </c>
    </row>
    <row r="630" spans="1:13" ht="17.25" customHeight="1" x14ac:dyDescent="0.2">
      <c r="A630" s="3873"/>
      <c r="B630" s="3873"/>
      <c r="C630" s="3873"/>
      <c r="D630" s="6" t="s">
        <v>2867</v>
      </c>
      <c r="E630" s="6" t="s">
        <v>2868</v>
      </c>
      <c r="F630" s="6" t="s">
        <v>2870</v>
      </c>
      <c r="G630" s="6" t="s">
        <v>2871</v>
      </c>
      <c r="H630" s="325" t="s">
        <v>3216</v>
      </c>
      <c r="I630" s="325" t="s">
        <v>3217</v>
      </c>
      <c r="J630" s="3873"/>
      <c r="K630" s="3876"/>
      <c r="L630" s="4141"/>
      <c r="M630" s="3876"/>
    </row>
    <row r="631" spans="1:13" ht="15" customHeight="1" x14ac:dyDescent="0.2">
      <c r="A631" s="7"/>
      <c r="B631" s="48"/>
      <c r="C631" s="409"/>
      <c r="D631" s="22"/>
      <c r="E631" s="22"/>
      <c r="F631" s="748"/>
      <c r="G631" s="748"/>
      <c r="H631" s="7"/>
      <c r="I631" s="7"/>
      <c r="J631" s="7"/>
      <c r="K631" s="20"/>
      <c r="L631" s="7"/>
      <c r="M631" s="7"/>
    </row>
    <row r="632" spans="1:13" ht="15" customHeight="1" x14ac:dyDescent="0.2">
      <c r="A632" s="7"/>
      <c r="B632" s="948" t="s">
        <v>4575</v>
      </c>
      <c r="C632" s="560" t="s">
        <v>114</v>
      </c>
      <c r="D632" s="22"/>
      <c r="E632" s="22"/>
      <c r="F632" s="735"/>
      <c r="G632" s="735"/>
      <c r="H632" s="7"/>
      <c r="I632" s="7"/>
      <c r="J632" s="7"/>
      <c r="K632" s="20"/>
      <c r="L632" s="7"/>
      <c r="M632" s="7"/>
    </row>
    <row r="633" spans="1:13" ht="25.5" x14ac:dyDescent="0.2">
      <c r="A633" s="7"/>
      <c r="B633" s="610" t="s">
        <v>4575</v>
      </c>
      <c r="C633" s="952" t="s">
        <v>4664</v>
      </c>
      <c r="D633" s="953">
        <v>40179</v>
      </c>
      <c r="E633" s="953">
        <v>40359</v>
      </c>
      <c r="F633" s="3888">
        <v>249</v>
      </c>
      <c r="G633" s="3888">
        <v>4</v>
      </c>
      <c r="H633" s="7"/>
      <c r="I633" s="7"/>
      <c r="J633" s="852">
        <v>1</v>
      </c>
      <c r="K633" s="20"/>
      <c r="L633" s="7"/>
      <c r="M633" s="85" t="s">
        <v>4670</v>
      </c>
    </row>
    <row r="634" spans="1:13" ht="24.75" customHeight="1" x14ac:dyDescent="0.2">
      <c r="A634" s="7"/>
      <c r="B634" s="610" t="s">
        <v>4575</v>
      </c>
      <c r="C634" s="952" t="s">
        <v>4665</v>
      </c>
      <c r="D634" s="954">
        <v>40179</v>
      </c>
      <c r="E634" s="954">
        <v>40298</v>
      </c>
      <c r="F634" s="3888"/>
      <c r="G634" s="3888"/>
      <c r="H634" s="7"/>
      <c r="I634" s="7"/>
      <c r="J634" s="852">
        <v>15</v>
      </c>
      <c r="K634" s="20"/>
      <c r="L634" s="7"/>
      <c r="M634" s="7"/>
    </row>
    <row r="635" spans="1:13" ht="24.75" customHeight="1" x14ac:dyDescent="0.2">
      <c r="A635" s="7"/>
      <c r="B635" s="610" t="s">
        <v>4575</v>
      </c>
      <c r="C635" s="952" t="s">
        <v>4666</v>
      </c>
      <c r="D635" s="954">
        <v>40179</v>
      </c>
      <c r="E635" s="954">
        <v>40359</v>
      </c>
      <c r="F635" s="3888"/>
      <c r="G635" s="3888"/>
      <c r="H635" s="7"/>
      <c r="I635" s="7"/>
      <c r="J635" s="852">
        <v>16</v>
      </c>
      <c r="K635" s="20"/>
      <c r="L635" s="7"/>
      <c r="M635" s="7"/>
    </row>
    <row r="636" spans="1:13" ht="24.75" customHeight="1" x14ac:dyDescent="0.2">
      <c r="A636" s="7"/>
      <c r="B636" s="610" t="s">
        <v>4575</v>
      </c>
      <c r="C636" s="952" t="s">
        <v>4667</v>
      </c>
      <c r="D636" s="954">
        <v>40179</v>
      </c>
      <c r="E636" s="954">
        <v>40421</v>
      </c>
      <c r="F636" s="3888"/>
      <c r="G636" s="3888"/>
      <c r="H636" s="7"/>
      <c r="I636" s="7"/>
      <c r="J636" s="852">
        <v>15</v>
      </c>
      <c r="K636" s="20"/>
      <c r="L636" s="7"/>
      <c r="M636" s="7"/>
    </row>
    <row r="637" spans="1:13" ht="24.75" customHeight="1" x14ac:dyDescent="0.2">
      <c r="A637" s="7"/>
      <c r="B637" s="610" t="s">
        <v>4575</v>
      </c>
      <c r="C637" s="955" t="s">
        <v>4668</v>
      </c>
      <c r="D637" s="954">
        <v>40179</v>
      </c>
      <c r="E637" s="954">
        <v>40543</v>
      </c>
      <c r="F637" s="3888"/>
      <c r="G637" s="3888"/>
      <c r="H637" s="7"/>
      <c r="I637" s="7"/>
      <c r="J637" s="852">
        <v>15</v>
      </c>
      <c r="K637" s="20"/>
      <c r="L637" s="7"/>
      <c r="M637" s="7"/>
    </row>
    <row r="638" spans="1:13" ht="24.75" customHeight="1" x14ac:dyDescent="0.2">
      <c r="A638" s="7"/>
      <c r="B638" s="610" t="s">
        <v>4575</v>
      </c>
      <c r="C638" s="952" t="s">
        <v>4669</v>
      </c>
      <c r="D638" s="956">
        <v>40179</v>
      </c>
      <c r="E638" s="956">
        <v>40298</v>
      </c>
      <c r="F638" s="3888"/>
      <c r="G638" s="3888"/>
      <c r="H638" s="7"/>
      <c r="I638" s="7"/>
      <c r="J638" s="853">
        <v>14</v>
      </c>
      <c r="K638" s="20"/>
      <c r="L638" s="7"/>
      <c r="M638" s="7"/>
    </row>
    <row r="639" spans="1:13" ht="29.25" customHeight="1" x14ac:dyDescent="0.2">
      <c r="A639" s="7"/>
      <c r="B639" s="610" t="s">
        <v>4575</v>
      </c>
      <c r="C639" s="656" t="s">
        <v>4673</v>
      </c>
      <c r="D639" s="938">
        <v>40158</v>
      </c>
      <c r="E639" s="938">
        <v>41610</v>
      </c>
      <c r="F639" s="3888"/>
      <c r="G639" s="3888"/>
      <c r="H639" s="7"/>
      <c r="I639" s="7"/>
      <c r="J639" s="1">
        <v>25</v>
      </c>
      <c r="K639" s="20"/>
      <c r="L639" s="7"/>
      <c r="M639" s="85"/>
    </row>
    <row r="640" spans="1:13" ht="29.25" customHeight="1" x14ac:dyDescent="0.2">
      <c r="A640" s="7"/>
      <c r="B640" s="610" t="s">
        <v>4575</v>
      </c>
      <c r="C640" s="957" t="s">
        <v>4671</v>
      </c>
      <c r="D640" s="958">
        <v>40179</v>
      </c>
      <c r="E640" s="958">
        <v>40298</v>
      </c>
      <c r="F640" s="3888"/>
      <c r="G640" s="3888"/>
      <c r="H640" s="7"/>
      <c r="I640" s="7"/>
      <c r="J640" s="1">
        <v>7</v>
      </c>
      <c r="K640" s="20"/>
      <c r="L640" s="7"/>
      <c r="M640" s="85"/>
    </row>
    <row r="641" spans="1:13" ht="29.25" customHeight="1" x14ac:dyDescent="0.2">
      <c r="A641" s="7"/>
      <c r="B641" s="610" t="s">
        <v>4575</v>
      </c>
      <c r="C641" s="957" t="s">
        <v>4672</v>
      </c>
      <c r="D641" s="958">
        <v>40179</v>
      </c>
      <c r="E641" s="958">
        <v>40209</v>
      </c>
      <c r="F641" s="3888"/>
      <c r="G641" s="3888"/>
      <c r="H641" s="7"/>
      <c r="I641" s="7"/>
      <c r="J641" s="1">
        <v>4</v>
      </c>
      <c r="K641" s="20"/>
      <c r="L641" s="7"/>
      <c r="M641" s="85"/>
    </row>
    <row r="642" spans="1:13" ht="29.25" customHeight="1" x14ac:dyDescent="0.2">
      <c r="A642" s="7"/>
      <c r="B642" s="610" t="s">
        <v>4575</v>
      </c>
      <c r="C642" s="957" t="s">
        <v>4674</v>
      </c>
      <c r="D642" s="938">
        <v>40179</v>
      </c>
      <c r="E642" s="938">
        <v>40329</v>
      </c>
      <c r="F642" s="3888"/>
      <c r="G642" s="3888"/>
      <c r="H642" s="7"/>
      <c r="I642" s="7"/>
      <c r="J642" s="1">
        <v>14</v>
      </c>
      <c r="K642" s="20"/>
      <c r="L642" s="7"/>
      <c r="M642" s="85"/>
    </row>
    <row r="643" spans="1:13" ht="29.25" customHeight="1" x14ac:dyDescent="0.2">
      <c r="A643" s="7"/>
      <c r="B643" s="1585" t="s">
        <v>4575</v>
      </c>
      <c r="C643" s="959" t="s">
        <v>4676</v>
      </c>
      <c r="D643" s="960">
        <v>40179</v>
      </c>
      <c r="E643" s="960">
        <v>40359</v>
      </c>
      <c r="F643" s="3888"/>
      <c r="G643" s="3888"/>
      <c r="H643" s="7"/>
      <c r="I643" s="7"/>
      <c r="J643" s="1">
        <v>19</v>
      </c>
      <c r="K643" s="20"/>
      <c r="L643" s="7"/>
      <c r="M643" s="85" t="s">
        <v>4675</v>
      </c>
    </row>
    <row r="644" spans="1:13" ht="29.25" customHeight="1" x14ac:dyDescent="0.2">
      <c r="A644" s="7"/>
      <c r="B644" s="1585" t="s">
        <v>4575</v>
      </c>
      <c r="C644" s="961" t="s">
        <v>4677</v>
      </c>
      <c r="D644" s="962">
        <v>40179</v>
      </c>
      <c r="E644" s="962">
        <v>40359</v>
      </c>
      <c r="F644" s="3888"/>
      <c r="G644" s="3888"/>
      <c r="H644" s="7"/>
      <c r="I644" s="7"/>
      <c r="J644" s="1">
        <v>12</v>
      </c>
      <c r="K644" s="20"/>
      <c r="L644" s="7"/>
      <c r="M644" s="85"/>
    </row>
    <row r="645" spans="1:13" ht="30" customHeight="1" x14ac:dyDescent="0.2">
      <c r="A645" s="7"/>
      <c r="B645" s="610" t="s">
        <v>4575</v>
      </c>
      <c r="C645" s="963" t="s">
        <v>3215</v>
      </c>
      <c r="D645" s="938">
        <v>40391</v>
      </c>
      <c r="E645" s="938">
        <v>39977</v>
      </c>
      <c r="F645" s="3888"/>
      <c r="G645" s="3888"/>
      <c r="H645" s="7"/>
      <c r="I645" s="7"/>
      <c r="J645" s="1">
        <v>35</v>
      </c>
      <c r="K645" s="20"/>
      <c r="L645" s="7"/>
      <c r="M645" s="85"/>
    </row>
    <row r="650" spans="1:13" ht="26.25" customHeight="1" x14ac:dyDescent="0.2">
      <c r="B650" s="212"/>
      <c r="C650" s="550"/>
      <c r="D650" s="52"/>
      <c r="E650" s="52"/>
      <c r="F650" s="737"/>
      <c r="G650" s="738"/>
      <c r="K650" s="71"/>
      <c r="L650" s="71"/>
    </row>
    <row r="651" spans="1:13" x14ac:dyDescent="0.2">
      <c r="A651" s="3882"/>
      <c r="B651" s="3883"/>
      <c r="C651" s="3880" t="s">
        <v>2859</v>
      </c>
      <c r="D651" s="3998"/>
      <c r="E651" s="3998"/>
      <c r="F651" s="3998"/>
      <c r="G651" s="3998"/>
      <c r="H651" s="3998"/>
      <c r="I651" s="3998"/>
      <c r="J651" s="3998"/>
      <c r="K651" s="3999"/>
      <c r="L651" s="3946" t="s">
        <v>2858</v>
      </c>
      <c r="M651" s="3947"/>
    </row>
    <row r="652" spans="1:13" x14ac:dyDescent="0.2">
      <c r="A652" s="3884"/>
      <c r="B652" s="3885"/>
      <c r="C652" s="3914"/>
      <c r="D652" s="3893"/>
      <c r="E652" s="3893"/>
      <c r="F652" s="3893"/>
      <c r="G652" s="3893"/>
      <c r="H652" s="3893"/>
      <c r="I652" s="3893"/>
      <c r="J652" s="3893"/>
      <c r="K652" s="4000"/>
      <c r="L652" s="3948"/>
      <c r="M652" s="3949"/>
    </row>
    <row r="653" spans="1:13" x14ac:dyDescent="0.2">
      <c r="A653" s="3884"/>
      <c r="B653" s="3885"/>
      <c r="C653" s="3881"/>
      <c r="D653" s="4117"/>
      <c r="E653" s="4117"/>
      <c r="F653" s="4117"/>
      <c r="G653" s="4117"/>
      <c r="H653" s="4117"/>
      <c r="I653" s="4117"/>
      <c r="J653" s="4117"/>
      <c r="K653" s="3915"/>
      <c r="L653" s="4149"/>
      <c r="M653" s="4150"/>
    </row>
    <row r="654" spans="1:13" x14ac:dyDescent="0.2">
      <c r="A654" s="3884"/>
      <c r="B654" s="3885"/>
      <c r="C654" s="4118" t="s">
        <v>1209</v>
      </c>
      <c r="D654" s="4119"/>
      <c r="E654" s="4119"/>
      <c r="F654" s="4119"/>
      <c r="G654" s="4119"/>
      <c r="H654" s="4119"/>
      <c r="I654" s="4119"/>
      <c r="J654" s="4119"/>
      <c r="K654" s="4120"/>
      <c r="L654" s="3946" t="s">
        <v>1208</v>
      </c>
      <c r="M654" s="3947"/>
    </row>
    <row r="655" spans="1:13" x14ac:dyDescent="0.2">
      <c r="A655" s="3884"/>
      <c r="B655" s="3885"/>
      <c r="C655" s="4121"/>
      <c r="D655" s="4122"/>
      <c r="E655" s="4122"/>
      <c r="F655" s="4122"/>
      <c r="G655" s="4122"/>
      <c r="H655" s="4122"/>
      <c r="I655" s="4122"/>
      <c r="J655" s="4122"/>
      <c r="K655" s="4123"/>
      <c r="L655" s="3948"/>
      <c r="M655" s="3949"/>
    </row>
    <row r="656" spans="1:13" x14ac:dyDescent="0.2">
      <c r="A656" s="3886"/>
      <c r="B656" s="3887"/>
      <c r="C656" s="4124"/>
      <c r="D656" s="4125"/>
      <c r="E656" s="4125"/>
      <c r="F656" s="4125"/>
      <c r="G656" s="4125"/>
      <c r="H656" s="4125"/>
      <c r="I656" s="4125"/>
      <c r="J656" s="4125"/>
      <c r="K656" s="4126"/>
      <c r="L656" s="4149"/>
      <c r="M656" s="4150"/>
    </row>
    <row r="658" spans="1:13" x14ac:dyDescent="0.2">
      <c r="A658" t="s">
        <v>1231</v>
      </c>
    </row>
    <row r="659" spans="1:13" x14ac:dyDescent="0.2">
      <c r="A659" s="17" t="s">
        <v>1090</v>
      </c>
    </row>
    <row r="660" spans="1:13" x14ac:dyDescent="0.2">
      <c r="A660" s="17" t="s">
        <v>1091</v>
      </c>
      <c r="J660" s="4137" t="s">
        <v>2863</v>
      </c>
      <c r="K660" s="4138"/>
      <c r="L660" s="4138"/>
      <c r="M660" s="4139"/>
    </row>
    <row r="661" spans="1:13" ht="22.5" x14ac:dyDescent="0.2">
      <c r="A661" t="s">
        <v>592</v>
      </c>
      <c r="J661" s="2" t="s">
        <v>2860</v>
      </c>
      <c r="K661" s="2" t="s">
        <v>2861</v>
      </c>
      <c r="L661" s="2" t="s">
        <v>2862</v>
      </c>
      <c r="M661" s="561" t="s">
        <v>135</v>
      </c>
    </row>
    <row r="662" spans="1:13" x14ac:dyDescent="0.2">
      <c r="J662" s="1">
        <v>2013</v>
      </c>
      <c r="K662" s="1">
        <v>4</v>
      </c>
      <c r="L662" s="1">
        <v>30</v>
      </c>
      <c r="M662" s="1">
        <v>1</v>
      </c>
    </row>
    <row r="663" spans="1:13" x14ac:dyDescent="0.2">
      <c r="L663" s="4"/>
      <c r="M663" s="4"/>
    </row>
    <row r="664" spans="1:13" x14ac:dyDescent="0.2">
      <c r="A664" s="3872" t="s">
        <v>2864</v>
      </c>
      <c r="B664" s="3872" t="s">
        <v>2865</v>
      </c>
      <c r="C664" s="3872" t="s">
        <v>1212</v>
      </c>
      <c r="D664" s="3863" t="s">
        <v>2866</v>
      </c>
      <c r="E664" s="3864"/>
      <c r="F664" s="3848" t="s">
        <v>3430</v>
      </c>
      <c r="G664" s="3849"/>
      <c r="H664" s="3841" t="s">
        <v>3434</v>
      </c>
      <c r="I664" s="3841"/>
      <c r="J664" s="3872" t="s">
        <v>1211</v>
      </c>
      <c r="K664" s="4103" t="s">
        <v>2872</v>
      </c>
      <c r="L664" s="4140" t="s">
        <v>1207</v>
      </c>
      <c r="M664" s="4103" t="s">
        <v>2873</v>
      </c>
    </row>
    <row r="665" spans="1:13" x14ac:dyDescent="0.2">
      <c r="A665" s="3873"/>
      <c r="B665" s="3873"/>
      <c r="C665" s="3873"/>
      <c r="D665" s="6" t="s">
        <v>2867</v>
      </c>
      <c r="E665" s="6" t="s">
        <v>2868</v>
      </c>
      <c r="F665" s="6" t="s">
        <v>2870</v>
      </c>
      <c r="G665" s="6" t="s">
        <v>2871</v>
      </c>
      <c r="H665" s="325" t="s">
        <v>3216</v>
      </c>
      <c r="I665" s="325" t="s">
        <v>3217</v>
      </c>
      <c r="J665" s="3873"/>
      <c r="K665" s="3876"/>
      <c r="L665" s="4141"/>
      <c r="M665" s="3876"/>
    </row>
    <row r="666" spans="1:13" ht="15" x14ac:dyDescent="0.2">
      <c r="A666" s="7"/>
      <c r="B666" s="14"/>
      <c r="C666" s="85"/>
      <c r="D666" s="22"/>
      <c r="E666" s="22"/>
      <c r="F666" s="735"/>
      <c r="G666" s="580"/>
      <c r="H666" s="7"/>
      <c r="I666" s="7"/>
      <c r="J666" s="7"/>
      <c r="K666" s="2"/>
      <c r="L666" s="2"/>
      <c r="M666" s="7"/>
    </row>
    <row r="667" spans="1:13" ht="24" x14ac:dyDescent="0.2">
      <c r="A667" s="20"/>
      <c r="B667" s="1586" t="s">
        <v>4575</v>
      </c>
      <c r="C667" s="964" t="s">
        <v>4678</v>
      </c>
      <c r="D667" s="965">
        <v>40179</v>
      </c>
      <c r="E667" s="965">
        <v>40543</v>
      </c>
      <c r="F667" s="995">
        <v>249</v>
      </c>
      <c r="G667" s="995">
        <v>4</v>
      </c>
      <c r="H667" s="7"/>
      <c r="I667" s="7"/>
      <c r="J667" s="923">
        <v>11</v>
      </c>
      <c r="K667" s="2"/>
      <c r="L667" s="2"/>
      <c r="M667" s="7"/>
    </row>
    <row r="668" spans="1:13" ht="24" x14ac:dyDescent="0.2">
      <c r="A668" s="20"/>
      <c r="B668" s="1586" t="s">
        <v>4575</v>
      </c>
      <c r="C668" s="964" t="s">
        <v>4679</v>
      </c>
      <c r="D668" s="965">
        <v>40179</v>
      </c>
      <c r="E668" s="965">
        <v>40329</v>
      </c>
      <c r="F668" s="4143">
        <v>249</v>
      </c>
      <c r="G668" s="4143">
        <v>5</v>
      </c>
      <c r="H668" s="7"/>
      <c r="I668" s="7"/>
      <c r="J668" s="856">
        <v>10</v>
      </c>
      <c r="K668" s="2"/>
      <c r="L668" s="2"/>
      <c r="M668" s="7"/>
    </row>
    <row r="669" spans="1:13" ht="24" x14ac:dyDescent="0.2">
      <c r="A669" s="20"/>
      <c r="B669" s="1586" t="s">
        <v>4575</v>
      </c>
      <c r="C669" s="964" t="s">
        <v>4680</v>
      </c>
      <c r="D669" s="965">
        <v>40179</v>
      </c>
      <c r="E669" s="965">
        <v>40237</v>
      </c>
      <c r="F669" s="4144"/>
      <c r="G669" s="4144"/>
      <c r="H669" s="7"/>
      <c r="I669" s="7"/>
      <c r="J669" s="856">
        <v>9</v>
      </c>
      <c r="K669" s="2"/>
      <c r="L669" s="2"/>
      <c r="M669" s="7"/>
    </row>
    <row r="670" spans="1:13" ht="24" x14ac:dyDescent="0.2">
      <c r="A670" s="20"/>
      <c r="B670" s="1586" t="s">
        <v>4575</v>
      </c>
      <c r="C670" s="964" t="s">
        <v>4681</v>
      </c>
      <c r="D670" s="965">
        <v>40179</v>
      </c>
      <c r="E670" s="965">
        <v>40359</v>
      </c>
      <c r="F670" s="4144"/>
      <c r="G670" s="4144"/>
      <c r="H670" s="7"/>
      <c r="I670" s="7"/>
      <c r="J670" s="856">
        <v>20</v>
      </c>
      <c r="K670" s="2"/>
      <c r="L670" s="2"/>
      <c r="M670" s="7"/>
    </row>
    <row r="671" spans="1:13" x14ac:dyDescent="0.2">
      <c r="A671" s="20"/>
      <c r="B671" s="1586" t="s">
        <v>4575</v>
      </c>
      <c r="C671" s="964" t="s">
        <v>4682</v>
      </c>
      <c r="D671" s="966">
        <v>40179</v>
      </c>
      <c r="E671" s="966">
        <v>40359</v>
      </c>
      <c r="F671" s="4144"/>
      <c r="G671" s="4144"/>
      <c r="H671" s="7"/>
      <c r="I671" s="7"/>
      <c r="J671" s="856">
        <v>30</v>
      </c>
      <c r="K671" s="2"/>
      <c r="L671" s="2"/>
      <c r="M671" s="7"/>
    </row>
    <row r="672" spans="1:13" ht="24" x14ac:dyDescent="0.2">
      <c r="A672" s="20"/>
      <c r="B672" s="1586" t="s">
        <v>4575</v>
      </c>
      <c r="C672" s="967" t="s">
        <v>4683</v>
      </c>
      <c r="D672" s="965">
        <v>40179</v>
      </c>
      <c r="E672" s="965">
        <v>40359</v>
      </c>
      <c r="F672" s="4144"/>
      <c r="G672" s="4144"/>
      <c r="H672" s="7"/>
      <c r="I672" s="7"/>
      <c r="J672" s="856">
        <v>15</v>
      </c>
      <c r="K672" s="2"/>
      <c r="L672" s="2"/>
      <c r="M672" s="7"/>
    </row>
    <row r="673" spans="1:13" ht="24" x14ac:dyDescent="0.2">
      <c r="A673" s="20"/>
      <c r="B673" s="1586" t="s">
        <v>4575</v>
      </c>
      <c r="C673" s="964" t="s">
        <v>4684</v>
      </c>
      <c r="D673" s="965">
        <v>40452</v>
      </c>
      <c r="E673" s="965">
        <v>40359</v>
      </c>
      <c r="F673" s="4144"/>
      <c r="G673" s="4144"/>
      <c r="H673" s="7"/>
      <c r="I673" s="7"/>
      <c r="J673" s="856">
        <v>10</v>
      </c>
      <c r="K673" s="2"/>
      <c r="L673" s="2"/>
      <c r="M673" s="7"/>
    </row>
    <row r="674" spans="1:13" ht="24" x14ac:dyDescent="0.2">
      <c r="A674" s="20"/>
      <c r="B674" s="1586" t="s">
        <v>4575</v>
      </c>
      <c r="C674" s="968" t="s">
        <v>4685</v>
      </c>
      <c r="D674" s="969">
        <v>40179</v>
      </c>
      <c r="E674" s="969">
        <v>40329</v>
      </c>
      <c r="F674" s="4144"/>
      <c r="G674" s="4144"/>
      <c r="H674" s="7"/>
      <c r="I674" s="7"/>
      <c r="J674" s="857">
        <v>9</v>
      </c>
      <c r="K674" s="2"/>
      <c r="L674" s="2"/>
      <c r="M674" s="7"/>
    </row>
    <row r="675" spans="1:13" ht="24" x14ac:dyDescent="0.2">
      <c r="A675" s="20"/>
      <c r="B675" s="1586" t="s">
        <v>4575</v>
      </c>
      <c r="C675" s="970" t="s">
        <v>4686</v>
      </c>
      <c r="D675" s="971">
        <v>40452</v>
      </c>
      <c r="E675" s="971">
        <v>40298</v>
      </c>
      <c r="F675" s="4144"/>
      <c r="G675" s="4144"/>
      <c r="H675" s="7"/>
      <c r="I675" s="7"/>
      <c r="J675" s="858">
        <v>9</v>
      </c>
      <c r="K675" s="2"/>
      <c r="L675" s="2"/>
      <c r="M675" s="7"/>
    </row>
    <row r="676" spans="1:13" ht="24" x14ac:dyDescent="0.2">
      <c r="A676" s="20"/>
      <c r="B676" s="1586" t="s">
        <v>4575</v>
      </c>
      <c r="C676" s="970" t="s">
        <v>4687</v>
      </c>
      <c r="D676" s="972">
        <v>40179</v>
      </c>
      <c r="E676" s="972">
        <v>40359</v>
      </c>
      <c r="F676" s="4144"/>
      <c r="G676" s="4144"/>
      <c r="H676" s="7"/>
      <c r="I676" s="7"/>
      <c r="J676" s="858">
        <v>13</v>
      </c>
      <c r="K676" s="2"/>
      <c r="L676" s="2"/>
      <c r="M676" s="7"/>
    </row>
    <row r="677" spans="1:13" ht="24" x14ac:dyDescent="0.2">
      <c r="A677" s="20"/>
      <c r="B677" s="1586" t="s">
        <v>4575</v>
      </c>
      <c r="C677" s="973" t="s">
        <v>4688</v>
      </c>
      <c r="D677" s="974">
        <v>40238</v>
      </c>
      <c r="E677" s="974">
        <v>40359</v>
      </c>
      <c r="F677" s="4144"/>
      <c r="G677" s="4144"/>
      <c r="H677" s="7"/>
      <c r="I677" s="7"/>
      <c r="J677" s="1">
        <v>8</v>
      </c>
      <c r="K677" s="2"/>
      <c r="L677" s="2"/>
      <c r="M677" s="7"/>
    </row>
    <row r="678" spans="1:13" ht="24" x14ac:dyDescent="0.2">
      <c r="A678" s="20"/>
      <c r="B678" s="1586" t="s">
        <v>4575</v>
      </c>
      <c r="C678" s="975" t="s">
        <v>4689</v>
      </c>
      <c r="D678" s="976">
        <v>40256</v>
      </c>
      <c r="E678" s="976">
        <v>40287</v>
      </c>
      <c r="F678" s="4144"/>
      <c r="G678" s="4144"/>
      <c r="H678" s="7"/>
      <c r="I678" s="7"/>
      <c r="J678" s="860">
        <v>15</v>
      </c>
      <c r="K678" s="2"/>
      <c r="L678" s="2"/>
      <c r="M678" s="7"/>
    </row>
    <row r="679" spans="1:13" ht="24" x14ac:dyDescent="0.2">
      <c r="A679" s="20"/>
      <c r="B679" s="1586" t="s">
        <v>4575</v>
      </c>
      <c r="C679" s="975" t="s">
        <v>4690</v>
      </c>
      <c r="D679" s="977">
        <v>40255</v>
      </c>
      <c r="E679" s="977">
        <v>40377</v>
      </c>
      <c r="F679" s="4144"/>
      <c r="G679" s="4144"/>
      <c r="H679" s="7"/>
      <c r="I679" s="7"/>
      <c r="J679" s="859">
        <v>8</v>
      </c>
      <c r="K679" s="2"/>
      <c r="L679" s="2"/>
      <c r="M679" s="7"/>
    </row>
    <row r="680" spans="1:13" ht="24" x14ac:dyDescent="0.2">
      <c r="A680" s="20"/>
      <c r="B680" s="1586" t="s">
        <v>4575</v>
      </c>
      <c r="C680" s="978" t="s">
        <v>4691</v>
      </c>
      <c r="D680" s="977">
        <v>40255</v>
      </c>
      <c r="E680" s="977">
        <v>40316</v>
      </c>
      <c r="F680" s="4144"/>
      <c r="G680" s="4144"/>
      <c r="H680" s="7"/>
      <c r="I680" s="7"/>
      <c r="J680" s="859">
        <v>9</v>
      </c>
      <c r="K680" s="2"/>
      <c r="L680" s="2"/>
      <c r="M680" s="7"/>
    </row>
    <row r="681" spans="1:13" ht="24" x14ac:dyDescent="0.2">
      <c r="A681" s="20"/>
      <c r="B681" s="1586" t="s">
        <v>4575</v>
      </c>
      <c r="C681" s="975" t="s">
        <v>4692</v>
      </c>
      <c r="D681" s="977">
        <v>40256</v>
      </c>
      <c r="E681" s="977">
        <v>40377</v>
      </c>
      <c r="F681" s="4144"/>
      <c r="G681" s="4144"/>
      <c r="H681" s="7"/>
      <c r="I681" s="7"/>
      <c r="J681" s="859">
        <v>9</v>
      </c>
      <c r="K681" s="2"/>
      <c r="L681" s="2"/>
      <c r="M681" s="7"/>
    </row>
    <row r="682" spans="1:13" ht="24" x14ac:dyDescent="0.2">
      <c r="A682" s="20"/>
      <c r="B682" s="1586" t="s">
        <v>4575</v>
      </c>
      <c r="C682" s="975" t="s">
        <v>4693</v>
      </c>
      <c r="D682" s="979">
        <v>40256</v>
      </c>
      <c r="E682" s="979">
        <v>40347</v>
      </c>
      <c r="F682" s="4144"/>
      <c r="G682" s="4144"/>
      <c r="H682" s="7"/>
      <c r="I682" s="7"/>
      <c r="J682" s="859">
        <v>13</v>
      </c>
      <c r="K682" s="2"/>
      <c r="L682" s="2"/>
      <c r="M682" s="7"/>
    </row>
    <row r="683" spans="1:13" ht="24" x14ac:dyDescent="0.2">
      <c r="A683" s="20"/>
      <c r="B683" s="1586" t="s">
        <v>4575</v>
      </c>
      <c r="C683" s="980" t="s">
        <v>4694</v>
      </c>
      <c r="D683" s="981">
        <v>40256</v>
      </c>
      <c r="E683" s="981">
        <v>40440</v>
      </c>
      <c r="F683" s="4144"/>
      <c r="G683" s="4144"/>
      <c r="H683" s="7"/>
      <c r="I683" s="7"/>
      <c r="J683" s="861">
        <v>13</v>
      </c>
      <c r="K683" s="2"/>
      <c r="L683" s="2"/>
      <c r="M683" s="7"/>
    </row>
    <row r="684" spans="1:13" x14ac:dyDescent="0.2">
      <c r="A684" s="20"/>
      <c r="B684" s="1586" t="s">
        <v>4575</v>
      </c>
      <c r="C684" s="980" t="s">
        <v>4695</v>
      </c>
      <c r="D684" s="981">
        <v>40256</v>
      </c>
      <c r="E684" s="981">
        <v>40377</v>
      </c>
      <c r="F684" s="4144"/>
      <c r="G684" s="4144"/>
      <c r="H684" s="7"/>
      <c r="I684" s="7"/>
      <c r="J684" s="861">
        <v>9</v>
      </c>
      <c r="K684" s="2"/>
      <c r="L684" s="2"/>
      <c r="M684" s="7"/>
    </row>
    <row r="685" spans="1:13" ht="24" x14ac:dyDescent="0.2">
      <c r="A685" s="20"/>
      <c r="B685" s="1586" t="s">
        <v>4575</v>
      </c>
      <c r="C685" s="980" t="s">
        <v>4696</v>
      </c>
      <c r="D685" s="981">
        <v>40256</v>
      </c>
      <c r="E685" s="981">
        <v>40316</v>
      </c>
      <c r="F685" s="4145"/>
      <c r="G685" s="4145"/>
      <c r="H685" s="7"/>
      <c r="I685" s="7"/>
      <c r="J685" s="861">
        <v>9</v>
      </c>
      <c r="K685" s="2"/>
      <c r="L685" s="2"/>
      <c r="M685" s="7"/>
    </row>
    <row r="686" spans="1:13" ht="26.25" customHeight="1" x14ac:dyDescent="0.2">
      <c r="B686" s="212"/>
      <c r="C686" s="550"/>
      <c r="D686" s="52"/>
      <c r="E686" s="52"/>
      <c r="F686" s="737"/>
      <c r="G686" s="738"/>
      <c r="K686" s="71"/>
      <c r="L686" s="71"/>
    </row>
    <row r="687" spans="1:13" x14ac:dyDescent="0.2">
      <c r="A687" s="3882"/>
      <c r="B687" s="3883"/>
      <c r="C687" s="3880" t="s">
        <v>2859</v>
      </c>
      <c r="D687" s="3998"/>
      <c r="E687" s="3998"/>
      <c r="F687" s="3998"/>
      <c r="G687" s="3998"/>
      <c r="H687" s="3998"/>
      <c r="I687" s="3998"/>
      <c r="J687" s="3998"/>
      <c r="K687" s="3999"/>
      <c r="L687" s="3946" t="s">
        <v>2858</v>
      </c>
      <c r="M687" s="3947"/>
    </row>
    <row r="688" spans="1:13" x14ac:dyDescent="0.2">
      <c r="A688" s="3884"/>
      <c r="B688" s="3885"/>
      <c r="C688" s="3914"/>
      <c r="D688" s="3893"/>
      <c r="E688" s="3893"/>
      <c r="F688" s="3893"/>
      <c r="G688" s="3893"/>
      <c r="H688" s="3893"/>
      <c r="I688" s="3893"/>
      <c r="J688" s="3893"/>
      <c r="K688" s="4000"/>
      <c r="L688" s="3948"/>
      <c r="M688" s="3949"/>
    </row>
    <row r="689" spans="1:13" x14ac:dyDescent="0.2">
      <c r="A689" s="3884"/>
      <c r="B689" s="3885"/>
      <c r="C689" s="3881"/>
      <c r="D689" s="4117"/>
      <c r="E689" s="4117"/>
      <c r="F689" s="4117"/>
      <c r="G689" s="4117"/>
      <c r="H689" s="4117"/>
      <c r="I689" s="4117"/>
      <c r="J689" s="4117"/>
      <c r="K689" s="3915"/>
      <c r="L689" s="4149"/>
      <c r="M689" s="4150"/>
    </row>
    <row r="690" spans="1:13" x14ac:dyDescent="0.2">
      <c r="A690" s="3884"/>
      <c r="B690" s="3885"/>
      <c r="C690" s="4118" t="s">
        <v>1209</v>
      </c>
      <c r="D690" s="4119"/>
      <c r="E690" s="4119"/>
      <c r="F690" s="4119"/>
      <c r="G690" s="4119"/>
      <c r="H690" s="4119"/>
      <c r="I690" s="4119"/>
      <c r="J690" s="4119"/>
      <c r="K690" s="4120"/>
      <c r="L690" s="3946" t="s">
        <v>1208</v>
      </c>
      <c r="M690" s="3947"/>
    </row>
    <row r="691" spans="1:13" x14ac:dyDescent="0.2">
      <c r="A691" s="3884"/>
      <c r="B691" s="3885"/>
      <c r="C691" s="4121"/>
      <c r="D691" s="4122"/>
      <c r="E691" s="4122"/>
      <c r="F691" s="4122"/>
      <c r="G691" s="4122"/>
      <c r="H691" s="4122"/>
      <c r="I691" s="4122"/>
      <c r="J691" s="4122"/>
      <c r="K691" s="4123"/>
      <c r="L691" s="3948"/>
      <c r="M691" s="3949"/>
    </row>
    <row r="692" spans="1:13" x14ac:dyDescent="0.2">
      <c r="A692" s="3886"/>
      <c r="B692" s="3887"/>
      <c r="C692" s="4124"/>
      <c r="D692" s="4125"/>
      <c r="E692" s="4125"/>
      <c r="F692" s="4125"/>
      <c r="G692" s="4125"/>
      <c r="H692" s="4125"/>
      <c r="I692" s="4125"/>
      <c r="J692" s="4125"/>
      <c r="K692" s="4126"/>
      <c r="L692" s="4149"/>
      <c r="M692" s="4150"/>
    </row>
    <row r="694" spans="1:13" x14ac:dyDescent="0.2">
      <c r="A694" t="s">
        <v>1231</v>
      </c>
    </row>
    <row r="695" spans="1:13" x14ac:dyDescent="0.2">
      <c r="A695" s="17" t="s">
        <v>1090</v>
      </c>
    </row>
    <row r="696" spans="1:13" x14ac:dyDescent="0.2">
      <c r="A696" s="17" t="s">
        <v>1091</v>
      </c>
      <c r="J696" s="4137" t="s">
        <v>2863</v>
      </c>
      <c r="K696" s="4138"/>
      <c r="L696" s="4138"/>
      <c r="M696" s="4139"/>
    </row>
    <row r="697" spans="1:13" ht="22.5" x14ac:dyDescent="0.2">
      <c r="A697" t="s">
        <v>592</v>
      </c>
      <c r="J697" s="2" t="s">
        <v>2860</v>
      </c>
      <c r="K697" s="2" t="s">
        <v>2861</v>
      </c>
      <c r="L697" s="2" t="s">
        <v>2862</v>
      </c>
      <c r="M697" s="561" t="s">
        <v>135</v>
      </c>
    </row>
    <row r="698" spans="1:13" x14ac:dyDescent="0.2">
      <c r="J698" s="1">
        <v>2013</v>
      </c>
      <c r="K698" s="1">
        <v>4</v>
      </c>
      <c r="L698" s="1">
        <v>30</v>
      </c>
      <c r="M698" s="1">
        <v>1</v>
      </c>
    </row>
    <row r="699" spans="1:13" x14ac:dyDescent="0.2">
      <c r="L699" s="4"/>
      <c r="M699" s="4"/>
    </row>
    <row r="700" spans="1:13" ht="21.75" customHeight="1" x14ac:dyDescent="0.2">
      <c r="A700" s="3872" t="s">
        <v>2864</v>
      </c>
      <c r="B700" s="3872" t="s">
        <v>2865</v>
      </c>
      <c r="C700" s="3872" t="s">
        <v>1212</v>
      </c>
      <c r="D700" s="3863" t="s">
        <v>2866</v>
      </c>
      <c r="E700" s="3864"/>
      <c r="F700" s="3848" t="s">
        <v>3430</v>
      </c>
      <c r="G700" s="3849"/>
      <c r="H700" s="3841" t="s">
        <v>3434</v>
      </c>
      <c r="I700" s="3841"/>
      <c r="J700" s="3872" t="s">
        <v>1211</v>
      </c>
      <c r="K700" s="4103" t="s">
        <v>2872</v>
      </c>
      <c r="L700" s="4140" t="s">
        <v>1207</v>
      </c>
      <c r="M700" s="4103" t="s">
        <v>2873</v>
      </c>
    </row>
    <row r="701" spans="1:13" x14ac:dyDescent="0.2">
      <c r="A701" s="3873"/>
      <c r="B701" s="3873"/>
      <c r="C701" s="3873"/>
      <c r="D701" s="6" t="s">
        <v>2867</v>
      </c>
      <c r="E701" s="6" t="s">
        <v>2868</v>
      </c>
      <c r="F701" s="6" t="s">
        <v>2870</v>
      </c>
      <c r="G701" s="6" t="s">
        <v>2871</v>
      </c>
      <c r="H701" s="325" t="s">
        <v>3216</v>
      </c>
      <c r="I701" s="325" t="s">
        <v>3217</v>
      </c>
      <c r="J701" s="3873"/>
      <c r="K701" s="3876"/>
      <c r="L701" s="4141"/>
      <c r="M701" s="3876"/>
    </row>
    <row r="702" spans="1:13" x14ac:dyDescent="0.2">
      <c r="A702" s="48"/>
      <c r="B702" s="48"/>
      <c r="C702" s="321"/>
      <c r="D702" s="6"/>
      <c r="E702" s="6"/>
      <c r="F702" s="6"/>
      <c r="G702" s="6"/>
      <c r="H702" s="325"/>
      <c r="I702" s="325"/>
      <c r="J702" s="48"/>
      <c r="K702" s="47"/>
      <c r="L702" s="467"/>
      <c r="M702" s="47"/>
    </row>
    <row r="703" spans="1:13" x14ac:dyDescent="0.2">
      <c r="A703" s="20"/>
      <c r="B703" s="1586" t="s">
        <v>4575</v>
      </c>
      <c r="C703" s="982" t="s">
        <v>4697</v>
      </c>
      <c r="D703" s="983">
        <v>40264</v>
      </c>
      <c r="E703" s="983">
        <v>40294</v>
      </c>
      <c r="F703" s="4320">
        <v>249</v>
      </c>
      <c r="G703" s="4320">
        <v>6</v>
      </c>
      <c r="H703" s="7"/>
      <c r="I703" s="7"/>
      <c r="J703" s="863">
        <v>2</v>
      </c>
      <c r="K703" s="2"/>
      <c r="L703" s="2"/>
      <c r="M703" s="7"/>
    </row>
    <row r="704" spans="1:13" ht="24" x14ac:dyDescent="0.2">
      <c r="A704" s="20"/>
      <c r="B704" s="1586" t="s">
        <v>4575</v>
      </c>
      <c r="C704" s="982" t="s">
        <v>4698</v>
      </c>
      <c r="D704" s="984">
        <v>40283</v>
      </c>
      <c r="E704" s="984">
        <v>40344</v>
      </c>
      <c r="F704" s="4321"/>
      <c r="G704" s="4321"/>
      <c r="H704" s="7"/>
      <c r="I704" s="7"/>
      <c r="J704" s="863">
        <v>6</v>
      </c>
      <c r="K704" s="2"/>
      <c r="L704" s="2"/>
      <c r="M704" s="7"/>
    </row>
    <row r="705" spans="1:13" ht="24" x14ac:dyDescent="0.2">
      <c r="A705" s="20"/>
      <c r="B705" s="1586" t="s">
        <v>4575</v>
      </c>
      <c r="C705" s="982" t="s">
        <v>4699</v>
      </c>
      <c r="D705" s="983">
        <v>40301</v>
      </c>
      <c r="E705" s="983">
        <v>40336</v>
      </c>
      <c r="F705" s="4321"/>
      <c r="G705" s="4321"/>
      <c r="H705" s="7"/>
      <c r="I705" s="7"/>
      <c r="J705" s="863">
        <v>3</v>
      </c>
      <c r="K705" s="2"/>
      <c r="L705" s="2"/>
      <c r="M705" s="7"/>
    </row>
    <row r="706" spans="1:13" ht="24" x14ac:dyDescent="0.2">
      <c r="A706" s="20"/>
      <c r="B706" s="1586" t="s">
        <v>4575</v>
      </c>
      <c r="C706" s="982" t="s">
        <v>4700</v>
      </c>
      <c r="D706" s="983">
        <v>40301</v>
      </c>
      <c r="E706" s="983">
        <v>40331</v>
      </c>
      <c r="F706" s="4321"/>
      <c r="G706" s="4321"/>
      <c r="H706" s="7"/>
      <c r="I706" s="7"/>
      <c r="J706" s="863">
        <v>10</v>
      </c>
      <c r="K706" s="2"/>
      <c r="L706" s="2"/>
      <c r="M706" s="7"/>
    </row>
    <row r="707" spans="1:13" ht="24" x14ac:dyDescent="0.2">
      <c r="A707" s="20"/>
      <c r="B707" s="1586" t="s">
        <v>4575</v>
      </c>
      <c r="C707" s="982" t="s">
        <v>4701</v>
      </c>
      <c r="D707" s="983">
        <v>40299</v>
      </c>
      <c r="E707" s="983">
        <v>40301</v>
      </c>
      <c r="F707" s="4321"/>
      <c r="G707" s="4321"/>
      <c r="H707" s="7"/>
      <c r="I707" s="7"/>
      <c r="J707" s="863">
        <v>6</v>
      </c>
      <c r="K707" s="2"/>
      <c r="L707" s="2"/>
      <c r="M707" s="7"/>
    </row>
    <row r="708" spans="1:13" ht="26.25" customHeight="1" x14ac:dyDescent="0.2">
      <c r="A708" s="20"/>
      <c r="B708" s="1586" t="s">
        <v>4575</v>
      </c>
      <c r="C708" s="985" t="s">
        <v>4702</v>
      </c>
      <c r="D708" s="986">
        <v>40299</v>
      </c>
      <c r="E708" s="986">
        <v>40329</v>
      </c>
      <c r="F708" s="4321"/>
      <c r="G708" s="4321"/>
      <c r="H708" s="7"/>
      <c r="I708" s="7"/>
      <c r="J708" s="864">
        <v>6</v>
      </c>
      <c r="K708" s="2"/>
      <c r="L708" s="2"/>
      <c r="M708" s="7"/>
    </row>
    <row r="709" spans="1:13" ht="24" x14ac:dyDescent="0.2">
      <c r="A709" s="20"/>
      <c r="B709" s="1586" t="s">
        <v>4575</v>
      </c>
      <c r="C709" s="985" t="s">
        <v>4703</v>
      </c>
      <c r="D709" s="986">
        <v>40301</v>
      </c>
      <c r="E709" s="986">
        <v>40360</v>
      </c>
      <c r="F709" s="4321"/>
      <c r="G709" s="4321"/>
      <c r="H709" s="7"/>
      <c r="I709" s="7"/>
      <c r="J709" s="864">
        <v>17</v>
      </c>
      <c r="K709" s="2"/>
      <c r="L709" s="2"/>
      <c r="M709" s="7"/>
    </row>
    <row r="710" spans="1:13" ht="24" x14ac:dyDescent="0.2">
      <c r="A710" s="20"/>
      <c r="B710" s="1586" t="s">
        <v>4575</v>
      </c>
      <c r="C710" s="985" t="s">
        <v>4704</v>
      </c>
      <c r="D710" s="987">
        <v>40301</v>
      </c>
      <c r="E710" s="987">
        <v>40331</v>
      </c>
      <c r="F710" s="4321"/>
      <c r="G710" s="4321"/>
      <c r="H710" s="7"/>
      <c r="I710" s="7"/>
      <c r="J710" s="864">
        <v>11</v>
      </c>
      <c r="K710" s="2"/>
      <c r="L710" s="2"/>
      <c r="M710" s="7"/>
    </row>
    <row r="711" spans="1:13" ht="24" x14ac:dyDescent="0.2">
      <c r="A711" s="20"/>
      <c r="B711" s="1586" t="s">
        <v>4575</v>
      </c>
      <c r="C711" s="985" t="s">
        <v>4705</v>
      </c>
      <c r="D711" s="986">
        <v>40301</v>
      </c>
      <c r="E711" s="986">
        <v>40331</v>
      </c>
      <c r="F711" s="4321"/>
      <c r="G711" s="4321"/>
      <c r="H711" s="7"/>
      <c r="I711" s="7"/>
      <c r="J711" s="864">
        <v>8</v>
      </c>
      <c r="K711" s="2"/>
      <c r="L711" s="2"/>
      <c r="M711" s="7"/>
    </row>
    <row r="712" spans="1:13" x14ac:dyDescent="0.2">
      <c r="A712" s="20"/>
      <c r="B712" s="1586" t="s">
        <v>4575</v>
      </c>
      <c r="C712" s="985" t="s">
        <v>4706</v>
      </c>
      <c r="D712" s="986">
        <v>40301</v>
      </c>
      <c r="E712" s="986">
        <v>40300</v>
      </c>
      <c r="F712" s="4321"/>
      <c r="G712" s="4321"/>
      <c r="H712" s="7"/>
      <c r="I712" s="7"/>
      <c r="J712" s="864">
        <v>7</v>
      </c>
      <c r="K712" s="2"/>
      <c r="L712" s="2"/>
      <c r="M712" s="7"/>
    </row>
    <row r="713" spans="1:13" ht="24" x14ac:dyDescent="0.2">
      <c r="A713" s="20"/>
      <c r="B713" s="1586" t="s">
        <v>4575</v>
      </c>
      <c r="C713" s="985" t="s">
        <v>4707</v>
      </c>
      <c r="D713" s="986">
        <v>40301</v>
      </c>
      <c r="E713" s="986">
        <v>40331</v>
      </c>
      <c r="F713" s="4321"/>
      <c r="G713" s="4321"/>
      <c r="H713" s="7"/>
      <c r="I713" s="7"/>
      <c r="J713" s="864">
        <v>13</v>
      </c>
      <c r="K713" s="2"/>
      <c r="L713" s="2"/>
      <c r="M713" s="7"/>
    </row>
    <row r="714" spans="1:13" ht="24" x14ac:dyDescent="0.2">
      <c r="A714" s="20"/>
      <c r="B714" s="1587" t="s">
        <v>4575</v>
      </c>
      <c r="C714" s="988" t="s">
        <v>4708</v>
      </c>
      <c r="D714" s="989">
        <v>40302</v>
      </c>
      <c r="E714" s="989">
        <v>40332</v>
      </c>
      <c r="F714" s="4321"/>
      <c r="G714" s="4321"/>
      <c r="H714" s="7"/>
      <c r="I714" s="7"/>
      <c r="J714" s="867">
        <v>8</v>
      </c>
      <c r="K714" s="2"/>
      <c r="L714" s="2"/>
      <c r="M714" s="7"/>
    </row>
    <row r="715" spans="1:13" ht="24" x14ac:dyDescent="0.2">
      <c r="A715" s="20"/>
      <c r="B715" s="1587" t="s">
        <v>4575</v>
      </c>
      <c r="C715" s="988" t="s">
        <v>4709</v>
      </c>
      <c r="D715" s="990">
        <v>40311</v>
      </c>
      <c r="E715" s="990">
        <v>44024</v>
      </c>
      <c r="F715" s="4321"/>
      <c r="G715" s="4321"/>
      <c r="H715" s="7"/>
      <c r="I715" s="7"/>
      <c r="J715" s="867">
        <v>12</v>
      </c>
      <c r="K715" s="2"/>
      <c r="L715" s="2"/>
      <c r="M715" s="7"/>
    </row>
    <row r="716" spans="1:13" ht="24" x14ac:dyDescent="0.2">
      <c r="A716" s="20"/>
      <c r="B716" s="1587" t="s">
        <v>4575</v>
      </c>
      <c r="C716" s="988" t="s">
        <v>4710</v>
      </c>
      <c r="D716" s="989">
        <v>40311</v>
      </c>
      <c r="E716" s="989">
        <v>40371</v>
      </c>
      <c r="F716" s="4321"/>
      <c r="G716" s="4321"/>
      <c r="H716" s="7"/>
      <c r="I716" s="7"/>
      <c r="J716" s="867">
        <v>16</v>
      </c>
      <c r="K716" s="2"/>
      <c r="L716" s="2"/>
      <c r="M716" s="7"/>
    </row>
    <row r="717" spans="1:13" ht="24" x14ac:dyDescent="0.2">
      <c r="A717" s="20"/>
      <c r="B717" s="1587" t="s">
        <v>4575</v>
      </c>
      <c r="C717" s="988" t="s">
        <v>4711</v>
      </c>
      <c r="D717" s="989">
        <v>40311</v>
      </c>
      <c r="E717" s="989">
        <v>40482</v>
      </c>
      <c r="F717" s="4322"/>
      <c r="G717" s="4322"/>
      <c r="H717" s="7"/>
      <c r="I717" s="7"/>
      <c r="J717" s="867">
        <v>12</v>
      </c>
      <c r="K717" s="2"/>
      <c r="L717" s="2"/>
      <c r="M717" s="7"/>
    </row>
    <row r="718" spans="1:13" x14ac:dyDescent="0.2">
      <c r="B718" s="865"/>
      <c r="C718" s="844"/>
      <c r="D718" s="868"/>
      <c r="E718" s="868"/>
      <c r="F718" s="869"/>
      <c r="G718" s="866"/>
      <c r="J718" s="866"/>
      <c r="K718" s="71"/>
      <c r="L718" s="71"/>
    </row>
    <row r="719" spans="1:13" x14ac:dyDescent="0.2">
      <c r="B719" s="865"/>
      <c r="C719" s="844"/>
      <c r="D719" s="868"/>
      <c r="E719" s="868"/>
      <c r="F719" s="869"/>
      <c r="G719" s="866"/>
      <c r="J719" s="866"/>
      <c r="K719" s="71"/>
      <c r="L719" s="71"/>
    </row>
    <row r="720" spans="1:13" x14ac:dyDescent="0.2">
      <c r="B720" s="865"/>
      <c r="C720" s="844"/>
      <c r="D720" s="868"/>
      <c r="E720" s="868"/>
      <c r="F720" s="869"/>
      <c r="G720" s="866"/>
      <c r="J720" s="866"/>
      <c r="K720" s="71"/>
      <c r="L720" s="71"/>
    </row>
    <row r="721" spans="1:13" ht="15" x14ac:dyDescent="0.2">
      <c r="B721" s="212"/>
      <c r="C721" s="550"/>
      <c r="D721" s="52"/>
      <c r="E721" s="52"/>
      <c r="F721" s="737"/>
      <c r="G721" s="738"/>
      <c r="K721" s="71"/>
      <c r="L721" s="71"/>
    </row>
    <row r="722" spans="1:13" x14ac:dyDescent="0.2">
      <c r="A722" s="3882"/>
      <c r="B722" s="3883"/>
      <c r="C722" s="3880" t="s">
        <v>2859</v>
      </c>
      <c r="D722" s="3998"/>
      <c r="E722" s="3998"/>
      <c r="F722" s="3998"/>
      <c r="G722" s="3998"/>
      <c r="H722" s="3998"/>
      <c r="I722" s="3998"/>
      <c r="J722" s="3998"/>
      <c r="K722" s="3999"/>
      <c r="L722" s="3946" t="s">
        <v>2858</v>
      </c>
      <c r="M722" s="3947"/>
    </row>
    <row r="723" spans="1:13" x14ac:dyDescent="0.2">
      <c r="A723" s="3884"/>
      <c r="B723" s="3885"/>
      <c r="C723" s="3914"/>
      <c r="D723" s="3893"/>
      <c r="E723" s="3893"/>
      <c r="F723" s="3893"/>
      <c r="G723" s="3893"/>
      <c r="H723" s="3893"/>
      <c r="I723" s="3893"/>
      <c r="J723" s="3893"/>
      <c r="K723" s="4000"/>
      <c r="L723" s="3948"/>
      <c r="M723" s="3949"/>
    </row>
    <row r="724" spans="1:13" x14ac:dyDescent="0.2">
      <c r="A724" s="3884"/>
      <c r="B724" s="3885"/>
      <c r="C724" s="3881"/>
      <c r="D724" s="4117"/>
      <c r="E724" s="4117"/>
      <c r="F724" s="4117"/>
      <c r="G724" s="4117"/>
      <c r="H724" s="4117"/>
      <c r="I724" s="4117"/>
      <c r="J724" s="4117"/>
      <c r="K724" s="3915"/>
      <c r="L724" s="4149"/>
      <c r="M724" s="4150"/>
    </row>
    <row r="725" spans="1:13" x14ac:dyDescent="0.2">
      <c r="A725" s="3884"/>
      <c r="B725" s="3885"/>
      <c r="C725" s="4118" t="s">
        <v>1209</v>
      </c>
      <c r="D725" s="4119"/>
      <c r="E725" s="4119"/>
      <c r="F725" s="4119"/>
      <c r="G725" s="4119"/>
      <c r="H725" s="4119"/>
      <c r="I725" s="4119"/>
      <c r="J725" s="4119"/>
      <c r="K725" s="4120"/>
      <c r="L725" s="3946" t="s">
        <v>1208</v>
      </c>
      <c r="M725" s="3947"/>
    </row>
    <row r="726" spans="1:13" x14ac:dyDescent="0.2">
      <c r="A726" s="3884"/>
      <c r="B726" s="3885"/>
      <c r="C726" s="4121"/>
      <c r="D726" s="4122"/>
      <c r="E726" s="4122"/>
      <c r="F726" s="4122"/>
      <c r="G726" s="4122"/>
      <c r="H726" s="4122"/>
      <c r="I726" s="4122"/>
      <c r="J726" s="4122"/>
      <c r="K726" s="4123"/>
      <c r="L726" s="3948"/>
      <c r="M726" s="3949"/>
    </row>
    <row r="727" spans="1:13" x14ac:dyDescent="0.2">
      <c r="A727" s="3886"/>
      <c r="B727" s="3887"/>
      <c r="C727" s="4124"/>
      <c r="D727" s="4125"/>
      <c r="E727" s="4125"/>
      <c r="F727" s="4125"/>
      <c r="G727" s="4125"/>
      <c r="H727" s="4125"/>
      <c r="I727" s="4125"/>
      <c r="J727" s="4125"/>
      <c r="K727" s="4126"/>
      <c r="L727" s="4149"/>
      <c r="M727" s="4150"/>
    </row>
    <row r="729" spans="1:13" x14ac:dyDescent="0.2">
      <c r="A729" t="s">
        <v>1231</v>
      </c>
    </row>
    <row r="730" spans="1:13" x14ac:dyDescent="0.2">
      <c r="A730" s="17" t="s">
        <v>1090</v>
      </c>
    </row>
    <row r="731" spans="1:13" x14ac:dyDescent="0.2">
      <c r="A731" s="17" t="s">
        <v>1091</v>
      </c>
      <c r="J731" s="4137" t="s">
        <v>2863</v>
      </c>
      <c r="K731" s="4138"/>
      <c r="L731" s="4138"/>
      <c r="M731" s="4139"/>
    </row>
    <row r="732" spans="1:13" ht="22.5" x14ac:dyDescent="0.2">
      <c r="A732" t="s">
        <v>592</v>
      </c>
      <c r="J732" s="2" t="s">
        <v>2860</v>
      </c>
      <c r="K732" s="2" t="s">
        <v>2861</v>
      </c>
      <c r="L732" s="2" t="s">
        <v>2862</v>
      </c>
      <c r="M732" s="561" t="s">
        <v>135</v>
      </c>
    </row>
    <row r="733" spans="1:13" x14ac:dyDescent="0.2">
      <c r="J733" s="1">
        <v>2013</v>
      </c>
      <c r="K733" s="1">
        <v>4</v>
      </c>
      <c r="L733" s="1">
        <v>30</v>
      </c>
      <c r="M733" s="1">
        <v>1</v>
      </c>
    </row>
    <row r="734" spans="1:13" x14ac:dyDescent="0.2">
      <c r="L734" s="4"/>
      <c r="M734" s="4"/>
    </row>
    <row r="735" spans="1:13" x14ac:dyDescent="0.2">
      <c r="A735" s="3872" t="s">
        <v>2864</v>
      </c>
      <c r="B735" s="3872" t="s">
        <v>2865</v>
      </c>
      <c r="C735" s="3872" t="s">
        <v>1212</v>
      </c>
      <c r="D735" s="3863" t="s">
        <v>2866</v>
      </c>
      <c r="E735" s="3864"/>
      <c r="F735" s="3848" t="s">
        <v>3430</v>
      </c>
      <c r="G735" s="3849"/>
      <c r="H735" s="3841" t="s">
        <v>3434</v>
      </c>
      <c r="I735" s="3841"/>
      <c r="J735" s="3872" t="s">
        <v>1211</v>
      </c>
      <c r="K735" s="4103" t="s">
        <v>2872</v>
      </c>
      <c r="L735" s="4140" t="s">
        <v>1207</v>
      </c>
      <c r="M735" s="4103" t="s">
        <v>2873</v>
      </c>
    </row>
    <row r="736" spans="1:13" x14ac:dyDescent="0.2">
      <c r="A736" s="3873"/>
      <c r="B736" s="3873"/>
      <c r="C736" s="3873"/>
      <c r="D736" s="6" t="s">
        <v>2867</v>
      </c>
      <c r="E736" s="6" t="s">
        <v>2868</v>
      </c>
      <c r="F736" s="6" t="s">
        <v>2870</v>
      </c>
      <c r="G736" s="6" t="s">
        <v>2871</v>
      </c>
      <c r="H736" s="325" t="s">
        <v>3216</v>
      </c>
      <c r="I736" s="325" t="s">
        <v>3217</v>
      </c>
      <c r="J736" s="3873"/>
      <c r="K736" s="3876"/>
      <c r="L736" s="4141"/>
      <c r="M736" s="3876"/>
    </row>
    <row r="737" spans="1:13" ht="15" x14ac:dyDescent="0.2">
      <c r="A737" s="7"/>
      <c r="B737" s="14"/>
      <c r="C737" s="85"/>
      <c r="D737" s="22"/>
      <c r="E737" s="22"/>
      <c r="F737" s="735"/>
      <c r="G737" s="580"/>
      <c r="H737" s="7"/>
      <c r="I737" s="7"/>
      <c r="J737" s="7"/>
      <c r="K737" s="2"/>
      <c r="L737" s="2"/>
      <c r="M737" s="7"/>
    </row>
    <row r="738" spans="1:13" ht="22.5" x14ac:dyDescent="0.2">
      <c r="A738" s="7"/>
      <c r="B738" s="1588" t="s">
        <v>4575</v>
      </c>
      <c r="C738" s="870" t="s">
        <v>4712</v>
      </c>
      <c r="D738" s="873">
        <v>40314</v>
      </c>
      <c r="E738" s="873">
        <v>40384</v>
      </c>
      <c r="F738" s="4281">
        <v>249</v>
      </c>
      <c r="G738" s="4281">
        <v>6</v>
      </c>
      <c r="H738" s="7"/>
      <c r="I738" s="871"/>
      <c r="J738" s="872">
        <v>8</v>
      </c>
      <c r="K738" s="2"/>
      <c r="L738" s="2"/>
      <c r="M738" s="7"/>
    </row>
    <row r="739" spans="1:13" ht="22.5" x14ac:dyDescent="0.2">
      <c r="A739" s="7"/>
      <c r="B739" s="1588" t="s">
        <v>4575</v>
      </c>
      <c r="C739" s="870" t="s">
        <v>4718</v>
      </c>
      <c r="D739" s="873">
        <v>40330</v>
      </c>
      <c r="E739" s="873">
        <v>40421</v>
      </c>
      <c r="F739" s="4282"/>
      <c r="G739" s="4282"/>
      <c r="H739" s="7"/>
      <c r="I739" s="871"/>
      <c r="J739" s="872">
        <v>17</v>
      </c>
      <c r="K739" s="2"/>
      <c r="L739" s="2"/>
      <c r="M739" s="7"/>
    </row>
    <row r="740" spans="1:13" ht="22.5" x14ac:dyDescent="0.2">
      <c r="A740" s="7"/>
      <c r="B740" s="1588" t="s">
        <v>4575</v>
      </c>
      <c r="C740" s="870" t="s">
        <v>4713</v>
      </c>
      <c r="D740" s="873">
        <v>40330</v>
      </c>
      <c r="E740" s="873">
        <v>40451</v>
      </c>
      <c r="F740" s="4282"/>
      <c r="G740" s="4282"/>
      <c r="H740" s="7"/>
      <c r="I740" s="871"/>
      <c r="J740" s="872">
        <v>14</v>
      </c>
      <c r="K740" s="2"/>
      <c r="L740" s="2"/>
      <c r="M740" s="7"/>
    </row>
    <row r="741" spans="1:13" x14ac:dyDescent="0.2">
      <c r="A741" s="7"/>
      <c r="B741" s="1588" t="s">
        <v>4575</v>
      </c>
      <c r="C741" s="870" t="s">
        <v>4714</v>
      </c>
      <c r="D741" s="876">
        <v>40330</v>
      </c>
      <c r="E741" s="876">
        <v>40431</v>
      </c>
      <c r="F741" s="4282"/>
      <c r="G741" s="4282"/>
      <c r="H741" s="7"/>
      <c r="I741" s="875"/>
      <c r="J741" s="874">
        <v>7</v>
      </c>
      <c r="K741" s="2"/>
      <c r="L741" s="2"/>
      <c r="M741" s="7"/>
    </row>
    <row r="742" spans="1:13" ht="22.5" x14ac:dyDescent="0.2">
      <c r="A742" s="7"/>
      <c r="B742" s="1588" t="s">
        <v>4575</v>
      </c>
      <c r="C742" s="870" t="s">
        <v>4715</v>
      </c>
      <c r="D742" s="873">
        <v>40330</v>
      </c>
      <c r="E742" s="873">
        <v>40359</v>
      </c>
      <c r="F742" s="4282"/>
      <c r="G742" s="4282"/>
      <c r="H742" s="7"/>
      <c r="I742" s="871"/>
      <c r="J742" s="872">
        <v>5</v>
      </c>
      <c r="K742" s="2"/>
      <c r="L742" s="2"/>
      <c r="M742" s="7"/>
    </row>
    <row r="743" spans="1:13" ht="22.5" x14ac:dyDescent="0.2">
      <c r="A743" s="7"/>
      <c r="B743" s="1588" t="s">
        <v>4575</v>
      </c>
      <c r="C743" s="870" t="s">
        <v>4716</v>
      </c>
      <c r="D743" s="873">
        <v>40330</v>
      </c>
      <c r="E743" s="873">
        <v>40359</v>
      </c>
      <c r="F743" s="4283"/>
      <c r="G743" s="4283"/>
      <c r="H743" s="7"/>
      <c r="I743" s="871"/>
      <c r="J743" s="872">
        <v>7</v>
      </c>
      <c r="K743" s="2"/>
      <c r="L743" s="2"/>
      <c r="M743" s="7"/>
    </row>
    <row r="744" spans="1:13" ht="22.5" x14ac:dyDescent="0.2">
      <c r="A744" s="7"/>
      <c r="B744" s="1588" t="s">
        <v>4575</v>
      </c>
      <c r="C744" s="870" t="s">
        <v>4717</v>
      </c>
      <c r="D744" s="873">
        <v>40330</v>
      </c>
      <c r="E744" s="873">
        <v>40390</v>
      </c>
      <c r="F744" s="4281">
        <v>249</v>
      </c>
      <c r="G744" s="4281">
        <v>7</v>
      </c>
      <c r="H744" s="7"/>
      <c r="I744" s="871"/>
      <c r="J744" s="872">
        <v>12</v>
      </c>
      <c r="K744" s="2"/>
      <c r="L744" s="2"/>
      <c r="M744" s="7"/>
    </row>
    <row r="745" spans="1:13" ht="22.5" x14ac:dyDescent="0.2">
      <c r="A745" s="7"/>
      <c r="B745" s="1589" t="s">
        <v>4575</v>
      </c>
      <c r="C745" s="882" t="s">
        <v>4719</v>
      </c>
      <c r="D745" s="878">
        <v>40330</v>
      </c>
      <c r="E745" s="878">
        <v>40390</v>
      </c>
      <c r="F745" s="4334"/>
      <c r="G745" s="4282"/>
      <c r="H745" s="7"/>
      <c r="I745" s="7"/>
      <c r="J745" s="877">
        <v>10</v>
      </c>
      <c r="K745" s="2"/>
      <c r="L745" s="2"/>
      <c r="M745" s="7"/>
    </row>
    <row r="746" spans="1:13" ht="22.5" x14ac:dyDescent="0.2">
      <c r="A746" s="7"/>
      <c r="B746" s="1589" t="s">
        <v>4575</v>
      </c>
      <c r="C746" s="882" t="s">
        <v>4720</v>
      </c>
      <c r="D746" s="881">
        <v>40330</v>
      </c>
      <c r="E746" s="881">
        <v>40359</v>
      </c>
      <c r="F746" s="4334"/>
      <c r="G746" s="4282"/>
      <c r="H746" s="7"/>
      <c r="I746" s="7"/>
      <c r="J746" s="877">
        <v>9</v>
      </c>
      <c r="K746" s="2"/>
      <c r="L746" s="2"/>
      <c r="M746" s="7"/>
    </row>
    <row r="747" spans="1:13" x14ac:dyDescent="0.2">
      <c r="A747" s="7"/>
      <c r="B747" s="1589" t="s">
        <v>4575</v>
      </c>
      <c r="C747" s="882" t="s">
        <v>4721</v>
      </c>
      <c r="D747" s="880">
        <v>40330</v>
      </c>
      <c r="E747" s="880">
        <v>40451</v>
      </c>
      <c r="F747" s="4334"/>
      <c r="G747" s="4282"/>
      <c r="H747" s="7"/>
      <c r="I747" s="7"/>
      <c r="J747" s="879">
        <v>8</v>
      </c>
      <c r="K747" s="2"/>
      <c r="L747" s="2"/>
      <c r="M747" s="7"/>
    </row>
    <row r="748" spans="1:13" ht="22.5" x14ac:dyDescent="0.2">
      <c r="A748" s="7"/>
      <c r="B748" s="1589" t="s">
        <v>4575</v>
      </c>
      <c r="C748" s="882" t="s">
        <v>4722</v>
      </c>
      <c r="D748" s="878">
        <v>40330</v>
      </c>
      <c r="E748" s="878">
        <v>40359</v>
      </c>
      <c r="F748" s="4334"/>
      <c r="G748" s="4282"/>
      <c r="H748" s="7"/>
      <c r="I748" s="7"/>
      <c r="J748" s="877">
        <v>6</v>
      </c>
      <c r="K748" s="2"/>
      <c r="L748" s="2"/>
      <c r="M748" s="7"/>
    </row>
    <row r="749" spans="1:13" ht="22.5" x14ac:dyDescent="0.2">
      <c r="A749" s="7"/>
      <c r="B749" s="1589" t="s">
        <v>4575</v>
      </c>
      <c r="C749" s="882" t="s">
        <v>4723</v>
      </c>
      <c r="D749" s="878">
        <v>40346</v>
      </c>
      <c r="E749" s="878">
        <v>40438</v>
      </c>
      <c r="F749" s="4334"/>
      <c r="G749" s="4282"/>
      <c r="H749" s="7"/>
      <c r="I749" s="7"/>
      <c r="J749" s="877">
        <v>8</v>
      </c>
      <c r="K749" s="2"/>
      <c r="L749" s="2"/>
      <c r="M749" s="7"/>
    </row>
    <row r="750" spans="1:13" x14ac:dyDescent="0.2">
      <c r="A750" s="7"/>
      <c r="B750" s="1589" t="s">
        <v>4575</v>
      </c>
      <c r="C750" s="882" t="s">
        <v>4724</v>
      </c>
      <c r="D750" s="878">
        <v>40347</v>
      </c>
      <c r="E750" s="878">
        <v>40438</v>
      </c>
      <c r="F750" s="4334"/>
      <c r="G750" s="4282"/>
      <c r="H750" s="7"/>
      <c r="I750" s="7"/>
      <c r="J750" s="877">
        <v>10</v>
      </c>
      <c r="K750" s="2"/>
      <c r="L750" s="2"/>
      <c r="M750" s="7"/>
    </row>
    <row r="751" spans="1:13" ht="22.5" x14ac:dyDescent="0.2">
      <c r="A751" s="7"/>
      <c r="B751" s="1589" t="s">
        <v>4575</v>
      </c>
      <c r="C751" s="882" t="s">
        <v>4725</v>
      </c>
      <c r="D751" s="878">
        <v>40347</v>
      </c>
      <c r="E751" s="878">
        <v>40407</v>
      </c>
      <c r="F751" s="4334"/>
      <c r="G751" s="4282"/>
      <c r="H751" s="7"/>
      <c r="I751" s="7"/>
      <c r="J751" s="877">
        <v>11</v>
      </c>
      <c r="K751" s="2"/>
      <c r="L751" s="2"/>
      <c r="M751" s="7"/>
    </row>
    <row r="752" spans="1:13" ht="22.5" x14ac:dyDescent="0.2">
      <c r="A752" s="7"/>
      <c r="B752" s="1589" t="s">
        <v>4575</v>
      </c>
      <c r="C752" s="882" t="s">
        <v>4726</v>
      </c>
      <c r="D752" s="881">
        <v>40347</v>
      </c>
      <c r="E752" s="881">
        <v>40420</v>
      </c>
      <c r="F752" s="4334"/>
      <c r="G752" s="4282"/>
      <c r="H752" s="7"/>
      <c r="I752" s="7"/>
      <c r="J752" s="877">
        <v>9</v>
      </c>
      <c r="K752" s="2"/>
      <c r="L752" s="2"/>
      <c r="M752" s="7"/>
    </row>
    <row r="753" spans="1:13" x14ac:dyDescent="0.2">
      <c r="A753" s="7"/>
      <c r="B753" s="1589" t="s">
        <v>4575</v>
      </c>
      <c r="C753" s="882" t="s">
        <v>4727</v>
      </c>
      <c r="D753" s="880">
        <v>40360</v>
      </c>
      <c r="E753" s="880">
        <v>40390</v>
      </c>
      <c r="F753" s="4334"/>
      <c r="G753" s="4282"/>
      <c r="H753" s="7"/>
      <c r="I753" s="7"/>
      <c r="J753" s="879">
        <v>4</v>
      </c>
      <c r="K753" s="2"/>
      <c r="L753" s="2"/>
      <c r="M753" s="7"/>
    </row>
    <row r="754" spans="1:13" x14ac:dyDescent="0.2">
      <c r="A754" s="7"/>
      <c r="B754" s="1589" t="s">
        <v>4575</v>
      </c>
      <c r="C754" s="882" t="s">
        <v>4728</v>
      </c>
      <c r="D754" s="878">
        <v>40360</v>
      </c>
      <c r="E754" s="878">
        <v>40451</v>
      </c>
      <c r="F754" s="4334"/>
      <c r="G754" s="4282"/>
      <c r="H754" s="7"/>
      <c r="I754" s="7"/>
      <c r="J754" s="877">
        <v>10</v>
      </c>
      <c r="K754" s="2"/>
      <c r="L754" s="2"/>
      <c r="M754" s="7"/>
    </row>
    <row r="755" spans="1:13" x14ac:dyDescent="0.2">
      <c r="A755" s="7"/>
      <c r="B755" s="1589" t="s">
        <v>4575</v>
      </c>
      <c r="C755" s="882" t="s">
        <v>4729</v>
      </c>
      <c r="D755" s="880">
        <v>40373</v>
      </c>
      <c r="E755" s="880">
        <v>40543</v>
      </c>
      <c r="F755" s="4335"/>
      <c r="G755" s="4283"/>
      <c r="H755" s="7"/>
      <c r="I755" s="7"/>
      <c r="J755" s="879">
        <v>18</v>
      </c>
      <c r="K755" s="2"/>
      <c r="L755" s="2"/>
      <c r="M755" s="7"/>
    </row>
    <row r="756" spans="1:13" ht="26.25" customHeight="1" x14ac:dyDescent="0.2">
      <c r="B756" s="212"/>
      <c r="C756" s="550"/>
      <c r="D756" s="52"/>
      <c r="E756" s="52"/>
      <c r="F756" s="737"/>
      <c r="G756" s="738"/>
      <c r="J756" s="924"/>
      <c r="K756" s="71"/>
      <c r="L756" s="71"/>
    </row>
    <row r="757" spans="1:13" ht="26.25" customHeight="1" x14ac:dyDescent="0.2">
      <c r="B757" s="212"/>
      <c r="C757" s="550"/>
      <c r="D757" s="52"/>
      <c r="E757" s="52"/>
      <c r="F757" s="737"/>
      <c r="G757" s="738"/>
      <c r="K757" s="71"/>
      <c r="L757" s="71"/>
    </row>
    <row r="758" spans="1:13" x14ac:dyDescent="0.2">
      <c r="A758" s="3882"/>
      <c r="B758" s="3883"/>
      <c r="C758" s="3880" t="s">
        <v>2859</v>
      </c>
      <c r="D758" s="3998"/>
      <c r="E758" s="3998"/>
      <c r="F758" s="3998"/>
      <c r="G758" s="3998"/>
      <c r="H758" s="3998"/>
      <c r="I758" s="3998"/>
      <c r="J758" s="3998"/>
      <c r="K758" s="3999"/>
      <c r="L758" s="3946" t="s">
        <v>2858</v>
      </c>
      <c r="M758" s="3947"/>
    </row>
    <row r="759" spans="1:13" x14ac:dyDescent="0.2">
      <c r="A759" s="3884"/>
      <c r="B759" s="3885"/>
      <c r="C759" s="3914"/>
      <c r="D759" s="3893"/>
      <c r="E759" s="3893"/>
      <c r="F759" s="3893"/>
      <c r="G759" s="3893"/>
      <c r="H759" s="3893"/>
      <c r="I759" s="3893"/>
      <c r="J759" s="3893"/>
      <c r="K759" s="4000"/>
      <c r="L759" s="3948"/>
      <c r="M759" s="3949"/>
    </row>
    <row r="760" spans="1:13" x14ac:dyDescent="0.2">
      <c r="A760" s="3884"/>
      <c r="B760" s="3885"/>
      <c r="C760" s="3881"/>
      <c r="D760" s="4117"/>
      <c r="E760" s="4117"/>
      <c r="F760" s="4117"/>
      <c r="G760" s="4117"/>
      <c r="H760" s="4117"/>
      <c r="I760" s="4117"/>
      <c r="J760" s="4117"/>
      <c r="K760" s="3915"/>
      <c r="L760" s="4149"/>
      <c r="M760" s="4150"/>
    </row>
    <row r="761" spans="1:13" x14ac:dyDescent="0.2">
      <c r="A761" s="3884"/>
      <c r="B761" s="3885"/>
      <c r="C761" s="4118" t="s">
        <v>1209</v>
      </c>
      <c r="D761" s="4119"/>
      <c r="E761" s="4119"/>
      <c r="F761" s="4119"/>
      <c r="G761" s="4119"/>
      <c r="H761" s="4119"/>
      <c r="I761" s="4119"/>
      <c r="J761" s="4119"/>
      <c r="K761" s="4120"/>
      <c r="L761" s="3946" t="s">
        <v>1208</v>
      </c>
      <c r="M761" s="3947"/>
    </row>
    <row r="762" spans="1:13" x14ac:dyDescent="0.2">
      <c r="A762" s="3884"/>
      <c r="B762" s="3885"/>
      <c r="C762" s="4121"/>
      <c r="D762" s="4122"/>
      <c r="E762" s="4122"/>
      <c r="F762" s="4122"/>
      <c r="G762" s="4122"/>
      <c r="H762" s="4122"/>
      <c r="I762" s="4122"/>
      <c r="J762" s="4122"/>
      <c r="K762" s="4123"/>
      <c r="L762" s="3948"/>
      <c r="M762" s="3949"/>
    </row>
    <row r="763" spans="1:13" x14ac:dyDescent="0.2">
      <c r="A763" s="3886"/>
      <c r="B763" s="3887"/>
      <c r="C763" s="4124"/>
      <c r="D763" s="4125"/>
      <c r="E763" s="4125"/>
      <c r="F763" s="4125"/>
      <c r="G763" s="4125"/>
      <c r="H763" s="4125"/>
      <c r="I763" s="4125"/>
      <c r="J763" s="4125"/>
      <c r="K763" s="4126"/>
      <c r="L763" s="4149"/>
      <c r="M763" s="4150"/>
    </row>
    <row r="765" spans="1:13" x14ac:dyDescent="0.2">
      <c r="A765" t="s">
        <v>1231</v>
      </c>
    </row>
    <row r="766" spans="1:13" x14ac:dyDescent="0.2">
      <c r="A766" s="17" t="s">
        <v>1090</v>
      </c>
    </row>
    <row r="767" spans="1:13" x14ac:dyDescent="0.2">
      <c r="A767" s="17" t="s">
        <v>1091</v>
      </c>
      <c r="J767" s="4137" t="s">
        <v>2863</v>
      </c>
      <c r="K767" s="4138"/>
      <c r="L767" s="4138"/>
      <c r="M767" s="4139"/>
    </row>
    <row r="768" spans="1:13" ht="22.5" x14ac:dyDescent="0.2">
      <c r="A768" t="s">
        <v>592</v>
      </c>
      <c r="J768" s="2" t="s">
        <v>2860</v>
      </c>
      <c r="K768" s="2" t="s">
        <v>2861</v>
      </c>
      <c r="L768" s="2" t="s">
        <v>2862</v>
      </c>
      <c r="M768" s="561" t="s">
        <v>135</v>
      </c>
    </row>
    <row r="769" spans="1:13" x14ac:dyDescent="0.2">
      <c r="J769" s="1">
        <v>2013</v>
      </c>
      <c r="K769" s="1">
        <v>4</v>
      </c>
      <c r="L769" s="1">
        <v>30</v>
      </c>
      <c r="M769" s="1">
        <v>1</v>
      </c>
    </row>
    <row r="770" spans="1:13" x14ac:dyDescent="0.2">
      <c r="L770" s="4"/>
      <c r="M770" s="4"/>
    </row>
    <row r="771" spans="1:13" ht="21" customHeight="1" x14ac:dyDescent="0.2">
      <c r="A771" s="3872" t="s">
        <v>2864</v>
      </c>
      <c r="B771" s="3872" t="s">
        <v>2865</v>
      </c>
      <c r="C771" s="3872" t="s">
        <v>1212</v>
      </c>
      <c r="D771" s="3863" t="s">
        <v>2866</v>
      </c>
      <c r="E771" s="3864"/>
      <c r="F771" s="3848" t="s">
        <v>3430</v>
      </c>
      <c r="G771" s="3849"/>
      <c r="H771" s="3841" t="s">
        <v>3434</v>
      </c>
      <c r="I771" s="3841"/>
      <c r="J771" s="3872" t="s">
        <v>1211</v>
      </c>
      <c r="K771" s="4103" t="s">
        <v>2872</v>
      </c>
      <c r="L771" s="4140" t="s">
        <v>1207</v>
      </c>
      <c r="M771" s="4103" t="s">
        <v>2873</v>
      </c>
    </row>
    <row r="772" spans="1:13" x14ac:dyDescent="0.2">
      <c r="A772" s="3873"/>
      <c r="B772" s="3873"/>
      <c r="C772" s="3873"/>
      <c r="D772" s="6" t="s">
        <v>2867</v>
      </c>
      <c r="E772" s="6" t="s">
        <v>2868</v>
      </c>
      <c r="F772" s="6" t="s">
        <v>2870</v>
      </c>
      <c r="G772" s="6" t="s">
        <v>2871</v>
      </c>
      <c r="H772" s="325" t="s">
        <v>3216</v>
      </c>
      <c r="I772" s="325" t="s">
        <v>3217</v>
      </c>
      <c r="J772" s="3873"/>
      <c r="K772" s="3876"/>
      <c r="L772" s="4141"/>
      <c r="M772" s="3876"/>
    </row>
    <row r="773" spans="1:13" ht="15" x14ac:dyDescent="0.2">
      <c r="A773" s="7"/>
      <c r="B773" s="14"/>
      <c r="C773" s="85"/>
      <c r="D773" s="22"/>
      <c r="E773" s="22"/>
      <c r="F773" s="735"/>
      <c r="G773" s="580"/>
      <c r="H773" s="7"/>
      <c r="I773" s="7"/>
      <c r="J773" s="7"/>
      <c r="K773" s="2"/>
      <c r="L773" s="2"/>
      <c r="M773" s="7"/>
    </row>
    <row r="774" spans="1:13" ht="24" x14ac:dyDescent="0.2">
      <c r="A774" s="7"/>
      <c r="B774" s="1590" t="s">
        <v>4575</v>
      </c>
      <c r="C774" s="996" t="s">
        <v>4730</v>
      </c>
      <c r="D774" s="997">
        <v>40373</v>
      </c>
      <c r="E774" s="997">
        <v>40543</v>
      </c>
      <c r="F774" s="4146">
        <v>249</v>
      </c>
      <c r="G774" s="4146">
        <v>7</v>
      </c>
      <c r="H774" s="7"/>
      <c r="I774" s="7"/>
      <c r="J774" s="883">
        <v>18</v>
      </c>
      <c r="K774" s="2"/>
      <c r="L774" s="2"/>
      <c r="M774" s="7"/>
    </row>
    <row r="775" spans="1:13" ht="24" x14ac:dyDescent="0.2">
      <c r="A775" s="7"/>
      <c r="B775" s="1590" t="s">
        <v>4575</v>
      </c>
      <c r="C775" s="996" t="s">
        <v>4731</v>
      </c>
      <c r="D775" s="998">
        <v>40360</v>
      </c>
      <c r="E775" s="998">
        <v>40543</v>
      </c>
      <c r="F775" s="4147"/>
      <c r="G775" s="4147"/>
      <c r="H775" s="7"/>
      <c r="I775" s="7"/>
      <c r="J775" s="883">
        <v>1</v>
      </c>
      <c r="K775" s="2"/>
      <c r="L775" s="2"/>
      <c r="M775" s="7"/>
    </row>
    <row r="776" spans="1:13" x14ac:dyDescent="0.2">
      <c r="A776" s="7"/>
      <c r="B776" s="1590" t="s">
        <v>4575</v>
      </c>
      <c r="C776" s="996" t="s">
        <v>4732</v>
      </c>
      <c r="D776" s="997">
        <v>40373</v>
      </c>
      <c r="E776" s="997">
        <v>40464</v>
      </c>
      <c r="F776" s="4147"/>
      <c r="G776" s="4147"/>
      <c r="H776" s="7"/>
      <c r="I776" s="7"/>
      <c r="J776" s="883">
        <v>9</v>
      </c>
      <c r="K776" s="2"/>
      <c r="L776" s="2"/>
      <c r="M776" s="7"/>
    </row>
    <row r="777" spans="1:13" ht="24" x14ac:dyDescent="0.2">
      <c r="A777" s="7"/>
      <c r="B777" s="1590" t="s">
        <v>4575</v>
      </c>
      <c r="C777" s="996" t="s">
        <v>4733</v>
      </c>
      <c r="D777" s="997">
        <v>40367</v>
      </c>
      <c r="E777" s="997">
        <v>40458</v>
      </c>
      <c r="F777" s="4147"/>
      <c r="G777" s="4147"/>
      <c r="H777" s="7"/>
      <c r="I777" s="7"/>
      <c r="J777" s="883">
        <v>9</v>
      </c>
      <c r="K777" s="2"/>
      <c r="L777" s="2"/>
      <c r="M777" s="7"/>
    </row>
    <row r="778" spans="1:13" ht="24" x14ac:dyDescent="0.2">
      <c r="A778" s="7"/>
      <c r="B778" s="1590" t="s">
        <v>4575</v>
      </c>
      <c r="C778" s="996" t="s">
        <v>4734</v>
      </c>
      <c r="D778" s="997">
        <v>40391</v>
      </c>
      <c r="E778" s="997">
        <v>40543</v>
      </c>
      <c r="F778" s="4147"/>
      <c r="G778" s="4147"/>
      <c r="H778" s="7"/>
      <c r="I778" s="7"/>
      <c r="J778" s="883">
        <v>16</v>
      </c>
      <c r="K778" s="2"/>
      <c r="L778" s="2"/>
      <c r="M778" s="7"/>
    </row>
    <row r="779" spans="1:13" ht="24" x14ac:dyDescent="0.2">
      <c r="A779" s="7"/>
      <c r="B779" s="1590" t="s">
        <v>4575</v>
      </c>
      <c r="C779" s="996" t="s">
        <v>4735</v>
      </c>
      <c r="D779" s="997">
        <v>40374</v>
      </c>
      <c r="E779" s="997">
        <v>40435</v>
      </c>
      <c r="F779" s="4147"/>
      <c r="G779" s="4147"/>
      <c r="H779" s="7"/>
      <c r="I779" s="7"/>
      <c r="J779" s="883">
        <v>7</v>
      </c>
      <c r="K779" s="2"/>
      <c r="L779" s="2"/>
      <c r="M779" s="7"/>
    </row>
    <row r="780" spans="1:13" ht="24" x14ac:dyDescent="0.2">
      <c r="A780" s="7"/>
      <c r="B780" s="1590" t="s">
        <v>4575</v>
      </c>
      <c r="C780" s="996" t="s">
        <v>4736</v>
      </c>
      <c r="D780" s="997">
        <v>40384</v>
      </c>
      <c r="E780" s="997">
        <v>40543</v>
      </c>
      <c r="F780" s="4147"/>
      <c r="G780" s="4147"/>
      <c r="H780" s="7"/>
      <c r="I780" s="7"/>
      <c r="J780" s="883">
        <v>20</v>
      </c>
      <c r="K780" s="2"/>
      <c r="L780" s="2"/>
      <c r="M780" s="7"/>
    </row>
    <row r="781" spans="1:13" ht="24" x14ac:dyDescent="0.2">
      <c r="A781" s="7"/>
      <c r="B781" s="1590" t="s">
        <v>4575</v>
      </c>
      <c r="C781" s="996" t="s">
        <v>4737</v>
      </c>
      <c r="D781" s="998">
        <v>40405</v>
      </c>
      <c r="E781" s="998">
        <v>40465</v>
      </c>
      <c r="F781" s="4148"/>
      <c r="G781" s="4148"/>
      <c r="H781" s="7"/>
      <c r="I781" s="7"/>
      <c r="J781" s="883">
        <v>14</v>
      </c>
      <c r="K781" s="2"/>
      <c r="L781" s="2"/>
      <c r="M781" s="7"/>
    </row>
    <row r="782" spans="1:13" ht="24" x14ac:dyDescent="0.2">
      <c r="A782" s="7"/>
      <c r="B782" s="1590" t="s">
        <v>4575</v>
      </c>
      <c r="C782" s="996" t="s">
        <v>4738</v>
      </c>
      <c r="D782" s="997">
        <v>40384</v>
      </c>
      <c r="E782" s="997">
        <v>40435</v>
      </c>
      <c r="F782" s="4146">
        <v>249</v>
      </c>
      <c r="G782" s="4146">
        <v>8</v>
      </c>
      <c r="H782" s="7"/>
      <c r="I782" s="7"/>
      <c r="J782" s="883">
        <v>8</v>
      </c>
      <c r="K782" s="2"/>
      <c r="L782" s="2"/>
      <c r="M782" s="7"/>
    </row>
    <row r="783" spans="1:13" ht="24" x14ac:dyDescent="0.2">
      <c r="A783" s="7"/>
      <c r="B783" s="1590" t="s">
        <v>4575</v>
      </c>
      <c r="C783" s="996" t="s">
        <v>4739</v>
      </c>
      <c r="D783" s="997">
        <v>40402</v>
      </c>
      <c r="E783" s="997">
        <v>40493</v>
      </c>
      <c r="F783" s="4147"/>
      <c r="G783" s="4147"/>
      <c r="H783" s="7"/>
      <c r="I783" s="7"/>
      <c r="J783" s="883">
        <v>13</v>
      </c>
      <c r="K783" s="2"/>
      <c r="L783" s="2"/>
      <c r="M783" s="7"/>
    </row>
    <row r="784" spans="1:13" x14ac:dyDescent="0.2">
      <c r="A784" s="7"/>
      <c r="B784" s="1590" t="s">
        <v>4575</v>
      </c>
      <c r="C784" s="996" t="s">
        <v>4740</v>
      </c>
      <c r="D784" s="997">
        <v>40410</v>
      </c>
      <c r="E784" s="997">
        <v>40440</v>
      </c>
      <c r="F784" s="4147"/>
      <c r="G784" s="4147"/>
      <c r="H784" s="7"/>
      <c r="I784" s="7"/>
      <c r="J784" s="883">
        <v>7</v>
      </c>
      <c r="K784" s="2"/>
      <c r="L784" s="2"/>
      <c r="M784" s="7"/>
    </row>
    <row r="785" spans="1:13" ht="24" x14ac:dyDescent="0.2">
      <c r="A785" s="7"/>
      <c r="B785" s="1591" t="s">
        <v>4575</v>
      </c>
      <c r="C785" s="999" t="s">
        <v>4741</v>
      </c>
      <c r="D785" s="1000">
        <v>40418</v>
      </c>
      <c r="E785" s="1000">
        <v>40440</v>
      </c>
      <c r="F785" s="4147"/>
      <c r="G785" s="4147"/>
      <c r="H785" s="7"/>
      <c r="I785" s="7"/>
      <c r="J785" s="884">
        <v>12</v>
      </c>
      <c r="K785" s="2"/>
      <c r="L785" s="2"/>
      <c r="M785" s="7"/>
    </row>
    <row r="786" spans="1:13" ht="24" x14ac:dyDescent="0.2">
      <c r="A786" s="7"/>
      <c r="B786" s="1591" t="s">
        <v>4575</v>
      </c>
      <c r="C786" s="999" t="s">
        <v>4742</v>
      </c>
      <c r="D786" s="1001">
        <v>40410</v>
      </c>
      <c r="E786" s="1001">
        <v>40470</v>
      </c>
      <c r="F786" s="4147"/>
      <c r="G786" s="4147"/>
      <c r="H786" s="7"/>
      <c r="I786" s="7"/>
      <c r="J786" s="884">
        <v>4</v>
      </c>
      <c r="K786" s="2"/>
      <c r="L786" s="2"/>
      <c r="M786" s="7"/>
    </row>
    <row r="787" spans="1:13" x14ac:dyDescent="0.2">
      <c r="A787" s="7"/>
      <c r="B787" s="1591" t="s">
        <v>4575</v>
      </c>
      <c r="C787" s="999" t="s">
        <v>4743</v>
      </c>
      <c r="D787" s="1000">
        <v>40413</v>
      </c>
      <c r="E787" s="1000">
        <v>40505</v>
      </c>
      <c r="F787" s="4147"/>
      <c r="G787" s="4147"/>
      <c r="H787" s="7"/>
      <c r="I787" s="7"/>
      <c r="J787" s="884">
        <v>9</v>
      </c>
      <c r="K787" s="2"/>
      <c r="L787" s="2"/>
      <c r="M787" s="7"/>
    </row>
    <row r="788" spans="1:13" ht="24" x14ac:dyDescent="0.2">
      <c r="A788" s="7"/>
      <c r="B788" s="1591" t="s">
        <v>4575</v>
      </c>
      <c r="C788" s="999" t="s">
        <v>4744</v>
      </c>
      <c r="D788" s="1000">
        <v>40413</v>
      </c>
      <c r="E788" s="1000">
        <v>40473</v>
      </c>
      <c r="F788" s="4147"/>
      <c r="G788" s="4147"/>
      <c r="H788" s="7"/>
      <c r="I788" s="7"/>
      <c r="J788" s="884">
        <v>11</v>
      </c>
      <c r="K788" s="2"/>
      <c r="L788" s="2"/>
      <c r="M788" s="7"/>
    </row>
    <row r="789" spans="1:13" ht="24" x14ac:dyDescent="0.2">
      <c r="A789" s="7"/>
      <c r="B789" s="1591" t="s">
        <v>4575</v>
      </c>
      <c r="C789" s="999" t="s">
        <v>4745</v>
      </c>
      <c r="D789" s="1001">
        <v>40422</v>
      </c>
      <c r="E789" s="1001">
        <v>40482</v>
      </c>
      <c r="F789" s="4147"/>
      <c r="G789" s="4147"/>
      <c r="H789" s="7"/>
      <c r="I789" s="7"/>
      <c r="J789" s="885">
        <v>9</v>
      </c>
      <c r="K789" s="2"/>
      <c r="L789" s="2"/>
      <c r="M789" s="7"/>
    </row>
    <row r="790" spans="1:13" ht="24" x14ac:dyDescent="0.2">
      <c r="A790" s="7"/>
      <c r="B790" s="1591" t="s">
        <v>4575</v>
      </c>
      <c r="C790" s="999" t="s">
        <v>4746</v>
      </c>
      <c r="D790" s="1000">
        <v>40416</v>
      </c>
      <c r="E790" s="1000">
        <v>40477</v>
      </c>
      <c r="F790" s="4147"/>
      <c r="G790" s="4147"/>
      <c r="H790" s="7"/>
      <c r="I790" s="7"/>
      <c r="J790" s="884">
        <v>12</v>
      </c>
      <c r="K790" s="2"/>
      <c r="L790" s="2"/>
      <c r="M790" s="7"/>
    </row>
    <row r="791" spans="1:13" x14ac:dyDescent="0.2">
      <c r="A791" s="7"/>
      <c r="B791" s="1591" t="s">
        <v>4575</v>
      </c>
      <c r="C791" s="999" t="s">
        <v>4747</v>
      </c>
      <c r="D791" s="1000">
        <v>40416</v>
      </c>
      <c r="E791" s="1000">
        <v>40436</v>
      </c>
      <c r="F791" s="4147"/>
      <c r="G791" s="4147"/>
      <c r="H791" s="7"/>
      <c r="I791" s="7"/>
      <c r="J791" s="884">
        <v>10</v>
      </c>
      <c r="K791" s="2"/>
      <c r="L791" s="2"/>
      <c r="M791" s="7"/>
    </row>
    <row r="792" spans="1:13" ht="24" x14ac:dyDescent="0.2">
      <c r="A792" s="7"/>
      <c r="B792" s="1591" t="s">
        <v>4575</v>
      </c>
      <c r="C792" s="999" t="s">
        <v>4748</v>
      </c>
      <c r="D792" s="1001">
        <v>40416</v>
      </c>
      <c r="E792" s="1001">
        <v>40476</v>
      </c>
      <c r="F792" s="4147"/>
      <c r="G792" s="4147"/>
      <c r="H792" s="7"/>
      <c r="I792" s="7"/>
      <c r="J792" s="884">
        <v>12</v>
      </c>
      <c r="K792" s="2"/>
      <c r="L792" s="2"/>
      <c r="M792" s="7"/>
    </row>
    <row r="793" spans="1:13" ht="24" x14ac:dyDescent="0.2">
      <c r="A793" s="7"/>
      <c r="B793" s="1591" t="s">
        <v>4575</v>
      </c>
      <c r="C793" s="999" t="s">
        <v>4749</v>
      </c>
      <c r="D793" s="1000">
        <v>40422</v>
      </c>
      <c r="E793" s="1000">
        <v>40482</v>
      </c>
      <c r="F793" s="4147"/>
      <c r="G793" s="4147"/>
      <c r="H793" s="7"/>
      <c r="I793" s="7"/>
      <c r="J793" s="884">
        <v>13</v>
      </c>
      <c r="K793" s="2"/>
      <c r="L793" s="2"/>
      <c r="M793" s="7"/>
    </row>
    <row r="794" spans="1:13" ht="24" x14ac:dyDescent="0.2">
      <c r="A794" s="7"/>
      <c r="B794" s="1591" t="s">
        <v>4575</v>
      </c>
      <c r="C794" s="999" t="s">
        <v>4750</v>
      </c>
      <c r="D794" s="1002">
        <v>41518</v>
      </c>
      <c r="E794" s="1002">
        <v>40512</v>
      </c>
      <c r="F794" s="4147"/>
      <c r="G794" s="4147"/>
      <c r="H794" s="7"/>
      <c r="I794" s="7"/>
      <c r="J794" s="885">
        <v>10</v>
      </c>
      <c r="K794" s="2"/>
      <c r="L794" s="2"/>
      <c r="M794" s="7"/>
    </row>
    <row r="795" spans="1:13" ht="24" x14ac:dyDescent="0.2">
      <c r="A795" s="7"/>
      <c r="B795" s="1591" t="s">
        <v>4575</v>
      </c>
      <c r="C795" s="999" t="s">
        <v>4751</v>
      </c>
      <c r="D795" s="1000">
        <v>40422</v>
      </c>
      <c r="E795" s="1000">
        <v>40512</v>
      </c>
      <c r="F795" s="4148"/>
      <c r="G795" s="4148"/>
      <c r="H795" s="7"/>
      <c r="I795" s="7"/>
      <c r="J795" s="884">
        <v>13</v>
      </c>
      <c r="K795" s="2"/>
      <c r="L795" s="2"/>
      <c r="M795" s="7"/>
    </row>
    <row r="796" spans="1:13" ht="26.25" customHeight="1" x14ac:dyDescent="0.2">
      <c r="B796" s="212"/>
      <c r="C796" s="550"/>
      <c r="D796" s="52"/>
      <c r="E796" s="52"/>
      <c r="F796" s="737"/>
      <c r="G796" s="738"/>
      <c r="K796" s="71"/>
      <c r="L796" s="71"/>
    </row>
    <row r="797" spans="1:13" ht="26.25" customHeight="1" x14ac:dyDescent="0.2">
      <c r="B797" s="212"/>
      <c r="C797" s="550"/>
      <c r="D797" s="52"/>
      <c r="E797" s="52"/>
      <c r="F797" s="737"/>
      <c r="G797" s="738"/>
      <c r="K797" s="71"/>
      <c r="L797" s="71"/>
    </row>
    <row r="798" spans="1:13" ht="26.25" customHeight="1" x14ac:dyDescent="0.2">
      <c r="B798" s="212"/>
      <c r="C798" s="550"/>
      <c r="D798" s="52"/>
      <c r="E798" s="52"/>
      <c r="F798" s="737"/>
      <c r="G798" s="738"/>
      <c r="K798" s="71"/>
      <c r="L798" s="71"/>
    </row>
    <row r="799" spans="1:13" x14ac:dyDescent="0.2">
      <c r="A799" s="3882"/>
      <c r="B799" s="3883"/>
      <c r="C799" s="3880" t="s">
        <v>2859</v>
      </c>
      <c r="D799" s="3998"/>
      <c r="E799" s="3998"/>
      <c r="F799" s="3998"/>
      <c r="G799" s="3998"/>
      <c r="H799" s="3998"/>
      <c r="I799" s="3998"/>
      <c r="J799" s="3998"/>
      <c r="K799" s="3999"/>
      <c r="L799" s="3946" t="s">
        <v>2858</v>
      </c>
      <c r="M799" s="3947"/>
    </row>
    <row r="800" spans="1:13" x14ac:dyDescent="0.2">
      <c r="A800" s="3884"/>
      <c r="B800" s="3885"/>
      <c r="C800" s="3914"/>
      <c r="D800" s="3893"/>
      <c r="E800" s="3893"/>
      <c r="F800" s="3893"/>
      <c r="G800" s="3893"/>
      <c r="H800" s="3893"/>
      <c r="I800" s="3893"/>
      <c r="J800" s="3893"/>
      <c r="K800" s="4000"/>
      <c r="L800" s="3948"/>
      <c r="M800" s="3949"/>
    </row>
    <row r="801" spans="1:13" x14ac:dyDescent="0.2">
      <c r="A801" s="3884"/>
      <c r="B801" s="3885"/>
      <c r="C801" s="3881"/>
      <c r="D801" s="4117"/>
      <c r="E801" s="4117"/>
      <c r="F801" s="4117"/>
      <c r="G801" s="4117"/>
      <c r="H801" s="4117"/>
      <c r="I801" s="4117"/>
      <c r="J801" s="4117"/>
      <c r="K801" s="3915"/>
      <c r="L801" s="4149"/>
      <c r="M801" s="4150"/>
    </row>
    <row r="802" spans="1:13" x14ac:dyDescent="0.2">
      <c r="A802" s="3884"/>
      <c r="B802" s="3885"/>
      <c r="C802" s="4118" t="s">
        <v>1209</v>
      </c>
      <c r="D802" s="4119"/>
      <c r="E802" s="4119"/>
      <c r="F802" s="4119"/>
      <c r="G802" s="4119"/>
      <c r="H802" s="4119"/>
      <c r="I802" s="4119"/>
      <c r="J802" s="4119"/>
      <c r="K802" s="4120"/>
      <c r="L802" s="3946" t="s">
        <v>1208</v>
      </c>
      <c r="M802" s="3947"/>
    </row>
    <row r="803" spans="1:13" x14ac:dyDescent="0.2">
      <c r="A803" s="3884"/>
      <c r="B803" s="3885"/>
      <c r="C803" s="4121"/>
      <c r="D803" s="4122"/>
      <c r="E803" s="4122"/>
      <c r="F803" s="4122"/>
      <c r="G803" s="4122"/>
      <c r="H803" s="4122"/>
      <c r="I803" s="4122"/>
      <c r="J803" s="4122"/>
      <c r="K803" s="4123"/>
      <c r="L803" s="3948"/>
      <c r="M803" s="3949"/>
    </row>
    <row r="804" spans="1:13" x14ac:dyDescent="0.2">
      <c r="A804" s="3886"/>
      <c r="B804" s="3887"/>
      <c r="C804" s="4124"/>
      <c r="D804" s="4125"/>
      <c r="E804" s="4125"/>
      <c r="F804" s="4125"/>
      <c r="G804" s="4125"/>
      <c r="H804" s="4125"/>
      <c r="I804" s="4125"/>
      <c r="J804" s="4125"/>
      <c r="K804" s="4126"/>
      <c r="L804" s="4149"/>
      <c r="M804" s="4150"/>
    </row>
    <row r="806" spans="1:13" x14ac:dyDescent="0.2">
      <c r="A806" t="s">
        <v>1231</v>
      </c>
    </row>
    <row r="807" spans="1:13" x14ac:dyDescent="0.2">
      <c r="A807" s="17" t="s">
        <v>1090</v>
      </c>
    </row>
    <row r="808" spans="1:13" x14ac:dyDescent="0.2">
      <c r="A808" s="17" t="s">
        <v>1091</v>
      </c>
      <c r="J808" s="4137" t="s">
        <v>2863</v>
      </c>
      <c r="K808" s="4138"/>
      <c r="L808" s="4138"/>
      <c r="M808" s="4139"/>
    </row>
    <row r="809" spans="1:13" ht="22.5" x14ac:dyDescent="0.2">
      <c r="A809" t="s">
        <v>592</v>
      </c>
      <c r="J809" s="2" t="s">
        <v>2860</v>
      </c>
      <c r="K809" s="2" t="s">
        <v>2861</v>
      </c>
      <c r="L809" s="2" t="s">
        <v>2862</v>
      </c>
      <c r="M809" s="561" t="s">
        <v>135</v>
      </c>
    </row>
    <row r="810" spans="1:13" x14ac:dyDescent="0.2">
      <c r="J810" s="1">
        <v>2013</v>
      </c>
      <c r="K810" s="1">
        <v>4</v>
      </c>
      <c r="L810" s="1">
        <v>30</v>
      </c>
      <c r="M810" s="1">
        <v>1</v>
      </c>
    </row>
    <row r="811" spans="1:13" x14ac:dyDescent="0.2">
      <c r="L811" s="4"/>
      <c r="M811" s="4"/>
    </row>
    <row r="812" spans="1:13" ht="21.75" customHeight="1" x14ac:dyDescent="0.2">
      <c r="A812" s="3872" t="s">
        <v>2864</v>
      </c>
      <c r="B812" s="3872" t="s">
        <v>2865</v>
      </c>
      <c r="C812" s="3872" t="s">
        <v>1212</v>
      </c>
      <c r="D812" s="3863" t="s">
        <v>2866</v>
      </c>
      <c r="E812" s="3864"/>
      <c r="F812" s="3848" t="s">
        <v>3430</v>
      </c>
      <c r="G812" s="3849"/>
      <c r="H812" s="3841" t="s">
        <v>3434</v>
      </c>
      <c r="I812" s="3841"/>
      <c r="J812" s="3872" t="s">
        <v>1211</v>
      </c>
      <c r="K812" s="4103" t="s">
        <v>2872</v>
      </c>
      <c r="L812" s="4140" t="s">
        <v>1207</v>
      </c>
      <c r="M812" s="4103" t="s">
        <v>2873</v>
      </c>
    </row>
    <row r="813" spans="1:13" x14ac:dyDescent="0.2">
      <c r="A813" s="3873"/>
      <c r="B813" s="3873"/>
      <c r="C813" s="3873"/>
      <c r="D813" s="6" t="s">
        <v>2867</v>
      </c>
      <c r="E813" s="6" t="s">
        <v>2868</v>
      </c>
      <c r="F813" s="6" t="s">
        <v>2870</v>
      </c>
      <c r="G813" s="6" t="s">
        <v>2871</v>
      </c>
      <c r="H813" s="325" t="s">
        <v>3216</v>
      </c>
      <c r="I813" s="325" t="s">
        <v>3217</v>
      </c>
      <c r="J813" s="3873"/>
      <c r="K813" s="3876"/>
      <c r="L813" s="4141"/>
      <c r="M813" s="3876"/>
    </row>
    <row r="814" spans="1:13" ht="26.25" customHeight="1" x14ac:dyDescent="0.2">
      <c r="A814" s="7"/>
      <c r="B814" s="14"/>
      <c r="C814" s="85"/>
      <c r="D814" s="22"/>
      <c r="E814" s="22"/>
      <c r="F814" s="735"/>
      <c r="G814" s="580"/>
      <c r="H814" s="7"/>
      <c r="I814" s="7"/>
      <c r="J814" s="7"/>
      <c r="K814" s="2"/>
      <c r="L814" s="2"/>
      <c r="M814" s="7"/>
    </row>
    <row r="815" spans="1:13" ht="24" x14ac:dyDescent="0.2">
      <c r="A815" s="7"/>
      <c r="B815" s="1592" t="s">
        <v>4575</v>
      </c>
      <c r="C815" s="1003" t="s">
        <v>4752</v>
      </c>
      <c r="D815" s="1005">
        <v>40422</v>
      </c>
      <c r="E815" s="1005">
        <v>40512</v>
      </c>
      <c r="F815" s="4331">
        <v>249</v>
      </c>
      <c r="G815" s="4331">
        <v>8</v>
      </c>
      <c r="H815" s="7"/>
      <c r="I815" s="7"/>
      <c r="J815" s="886">
        <v>8</v>
      </c>
      <c r="K815" s="2"/>
      <c r="L815" s="2"/>
      <c r="M815" s="7"/>
    </row>
    <row r="816" spans="1:13" ht="24" x14ac:dyDescent="0.2">
      <c r="A816" s="7"/>
      <c r="B816" s="1592" t="s">
        <v>4575</v>
      </c>
      <c r="C816" s="1003" t="s">
        <v>4753</v>
      </c>
      <c r="D816" s="1006">
        <v>40422</v>
      </c>
      <c r="E816" s="1006">
        <v>40482</v>
      </c>
      <c r="F816" s="4332"/>
      <c r="G816" s="4332"/>
      <c r="H816" s="7"/>
      <c r="I816" s="7"/>
      <c r="J816" s="886">
        <v>7</v>
      </c>
      <c r="K816" s="2"/>
      <c r="L816" s="2"/>
      <c r="M816" s="7"/>
    </row>
    <row r="817" spans="1:13" x14ac:dyDescent="0.2">
      <c r="A817" s="7"/>
      <c r="B817" s="1592" t="s">
        <v>4575</v>
      </c>
      <c r="C817" s="1003" t="s">
        <v>4754</v>
      </c>
      <c r="D817" s="1005">
        <v>40422</v>
      </c>
      <c r="E817" s="1005">
        <v>40482</v>
      </c>
      <c r="F817" s="4332"/>
      <c r="G817" s="4332"/>
      <c r="H817" s="7"/>
      <c r="I817" s="7"/>
      <c r="J817" s="886">
        <v>7</v>
      </c>
      <c r="K817" s="2"/>
      <c r="L817" s="2"/>
      <c r="M817" s="7"/>
    </row>
    <row r="818" spans="1:13" ht="24" x14ac:dyDescent="0.2">
      <c r="A818" s="7"/>
      <c r="B818" s="1592" t="s">
        <v>4575</v>
      </c>
      <c r="C818" s="1003" t="s">
        <v>4755</v>
      </c>
      <c r="D818" s="1005">
        <v>40422</v>
      </c>
      <c r="E818" s="1005">
        <v>40482</v>
      </c>
      <c r="F818" s="4332"/>
      <c r="G818" s="4332"/>
      <c r="H818" s="7"/>
      <c r="I818" s="7"/>
      <c r="J818" s="886">
        <v>9</v>
      </c>
      <c r="K818" s="2"/>
      <c r="L818" s="2"/>
      <c r="M818" s="7"/>
    </row>
    <row r="819" spans="1:13" ht="24" x14ac:dyDescent="0.2">
      <c r="A819" s="7"/>
      <c r="B819" s="1592" t="s">
        <v>4575</v>
      </c>
      <c r="C819" s="1003" t="s">
        <v>4756</v>
      </c>
      <c r="D819" s="1005">
        <v>40422</v>
      </c>
      <c r="E819" s="1005">
        <v>40482</v>
      </c>
      <c r="F819" s="4332"/>
      <c r="G819" s="4332"/>
      <c r="H819" s="7"/>
      <c r="I819" s="7"/>
      <c r="J819" s="886">
        <v>6</v>
      </c>
      <c r="K819" s="2"/>
      <c r="L819" s="2"/>
      <c r="M819" s="7"/>
    </row>
    <row r="820" spans="1:13" ht="24" x14ac:dyDescent="0.2">
      <c r="A820" s="7"/>
      <c r="B820" s="1592" t="s">
        <v>4575</v>
      </c>
      <c r="C820" s="1003" t="s">
        <v>4757</v>
      </c>
      <c r="D820" s="1005">
        <v>40422</v>
      </c>
      <c r="E820" s="1005">
        <v>40482</v>
      </c>
      <c r="F820" s="4332"/>
      <c r="G820" s="4332"/>
      <c r="H820" s="7"/>
      <c r="I820" s="7"/>
      <c r="J820" s="886">
        <v>9</v>
      </c>
      <c r="K820" s="2"/>
      <c r="L820" s="2"/>
      <c r="M820" s="7"/>
    </row>
    <row r="821" spans="1:13" ht="24" x14ac:dyDescent="0.2">
      <c r="A821" s="7"/>
      <c r="B821" s="1592" t="s">
        <v>4575</v>
      </c>
      <c r="C821" s="1003" t="s">
        <v>4758</v>
      </c>
      <c r="D821" s="1005">
        <v>40422</v>
      </c>
      <c r="E821" s="1005">
        <v>40451</v>
      </c>
      <c r="F821" s="4332"/>
      <c r="G821" s="4332"/>
      <c r="H821" s="7"/>
      <c r="I821" s="7"/>
      <c r="J821" s="886">
        <v>8</v>
      </c>
      <c r="K821" s="2"/>
      <c r="L821" s="2"/>
      <c r="M821" s="7"/>
    </row>
    <row r="822" spans="1:13" ht="24" x14ac:dyDescent="0.2">
      <c r="A822" s="7"/>
      <c r="B822" s="1592" t="s">
        <v>4575</v>
      </c>
      <c r="C822" s="1003" t="s">
        <v>4759</v>
      </c>
      <c r="D822" s="1006">
        <v>40435</v>
      </c>
      <c r="E822" s="1006">
        <v>41925</v>
      </c>
      <c r="F822" s="4333"/>
      <c r="G822" s="4333"/>
      <c r="H822" s="7"/>
      <c r="I822" s="7"/>
      <c r="J822" s="886">
        <v>7</v>
      </c>
      <c r="K822" s="2"/>
      <c r="L822" s="2"/>
      <c r="M822" s="7"/>
    </row>
    <row r="823" spans="1:13" x14ac:dyDescent="0.2">
      <c r="A823" s="7"/>
      <c r="B823" s="1592" t="s">
        <v>4575</v>
      </c>
      <c r="C823" s="1003" t="s">
        <v>4760</v>
      </c>
      <c r="D823" s="1005">
        <v>40435</v>
      </c>
      <c r="E823" s="1005">
        <v>40464</v>
      </c>
      <c r="F823" s="4328">
        <v>250</v>
      </c>
      <c r="G823" s="4331">
        <v>1</v>
      </c>
      <c r="H823" s="7"/>
      <c r="I823" s="7"/>
      <c r="J823" s="886">
        <v>13</v>
      </c>
      <c r="K823" s="2"/>
      <c r="L823" s="2"/>
      <c r="M823" s="7"/>
    </row>
    <row r="824" spans="1:13" x14ac:dyDescent="0.2">
      <c r="A824" s="7"/>
      <c r="B824" s="1592" t="s">
        <v>4575</v>
      </c>
      <c r="C824" s="1003" t="s">
        <v>4761</v>
      </c>
      <c r="D824" s="1005">
        <v>40435</v>
      </c>
      <c r="E824" s="1005">
        <v>40464</v>
      </c>
      <c r="F824" s="4329"/>
      <c r="G824" s="4332"/>
      <c r="H824" s="7"/>
      <c r="I824" s="7"/>
      <c r="J824" s="886">
        <v>9</v>
      </c>
      <c r="K824" s="2"/>
      <c r="L824" s="2"/>
      <c r="M824" s="7"/>
    </row>
    <row r="825" spans="1:13" ht="26.25" customHeight="1" x14ac:dyDescent="0.2">
      <c r="A825" s="7"/>
      <c r="B825" s="1592" t="s">
        <v>4575</v>
      </c>
      <c r="C825" s="1003" t="s">
        <v>4762</v>
      </c>
      <c r="D825" s="1005">
        <v>40435</v>
      </c>
      <c r="E825" s="1005">
        <v>40495</v>
      </c>
      <c r="F825" s="4329"/>
      <c r="G825" s="4332"/>
      <c r="H825" s="7"/>
      <c r="I825" s="7"/>
      <c r="J825" s="886">
        <v>10</v>
      </c>
      <c r="K825" s="2"/>
      <c r="L825" s="2"/>
      <c r="M825" s="7"/>
    </row>
    <row r="826" spans="1:13" ht="24" x14ac:dyDescent="0.2">
      <c r="A826" s="7"/>
      <c r="B826" s="1593" t="s">
        <v>4575</v>
      </c>
      <c r="C826" s="1004" t="s">
        <v>4763</v>
      </c>
      <c r="D826" s="1007">
        <v>40435</v>
      </c>
      <c r="E826" s="1007">
        <v>40496</v>
      </c>
      <c r="F826" s="4329"/>
      <c r="G826" s="4332"/>
      <c r="H826" s="7"/>
      <c r="I826" s="7"/>
      <c r="J826" s="891">
        <v>9</v>
      </c>
      <c r="K826" s="2"/>
      <c r="L826" s="2"/>
      <c r="M826" s="7"/>
    </row>
    <row r="827" spans="1:13" ht="24" x14ac:dyDescent="0.2">
      <c r="A827" s="7"/>
      <c r="B827" s="1593" t="s">
        <v>4575</v>
      </c>
      <c r="C827" s="1004" t="s">
        <v>4764</v>
      </c>
      <c r="D827" s="1008">
        <v>40435</v>
      </c>
      <c r="E827" s="1008">
        <v>40496</v>
      </c>
      <c r="F827" s="4329"/>
      <c r="G827" s="4332"/>
      <c r="H827" s="7"/>
      <c r="I827" s="7"/>
      <c r="J827" s="891">
        <v>10</v>
      </c>
      <c r="K827" s="2"/>
      <c r="L827" s="2"/>
      <c r="M827" s="7"/>
    </row>
    <row r="828" spans="1:13" ht="24" x14ac:dyDescent="0.2">
      <c r="A828" s="7"/>
      <c r="B828" s="1593" t="s">
        <v>4575</v>
      </c>
      <c r="C828" s="1004" t="s">
        <v>4765</v>
      </c>
      <c r="D828" s="1007">
        <v>40452</v>
      </c>
      <c r="E828" s="1007">
        <v>40532</v>
      </c>
      <c r="F828" s="4329"/>
      <c r="G828" s="4332"/>
      <c r="H828" s="7"/>
      <c r="I828" s="7"/>
      <c r="J828" s="891">
        <v>13</v>
      </c>
      <c r="K828" s="2"/>
      <c r="L828" s="2"/>
      <c r="M828" s="7"/>
    </row>
    <row r="829" spans="1:13" ht="24" x14ac:dyDescent="0.2">
      <c r="A829" s="7"/>
      <c r="B829" s="1593" t="s">
        <v>4575</v>
      </c>
      <c r="C829" s="1004" t="s">
        <v>4766</v>
      </c>
      <c r="D829" s="1007">
        <v>40452</v>
      </c>
      <c r="E829" s="1007">
        <v>40532</v>
      </c>
      <c r="F829" s="4330"/>
      <c r="G829" s="4333"/>
      <c r="H829" s="7"/>
      <c r="I829" s="7"/>
      <c r="J829" s="891">
        <v>9</v>
      </c>
      <c r="K829" s="2"/>
      <c r="L829" s="2"/>
      <c r="M829" s="7"/>
    </row>
    <row r="830" spans="1:13" x14ac:dyDescent="0.2">
      <c r="B830" s="887"/>
      <c r="C830" s="854"/>
      <c r="D830" s="893"/>
      <c r="E830" s="893"/>
      <c r="F830" s="894"/>
      <c r="G830" s="888"/>
      <c r="J830" s="888">
        <f>+J823+J824+J825+J826+J827+J828+J829</f>
        <v>73</v>
      </c>
      <c r="K830" s="71"/>
      <c r="L830" s="71"/>
    </row>
    <row r="831" spans="1:13" x14ac:dyDescent="0.2">
      <c r="B831" s="887"/>
      <c r="C831" s="854"/>
      <c r="D831" s="893"/>
      <c r="E831" s="893"/>
      <c r="F831" s="894"/>
      <c r="G831" s="888"/>
      <c r="J831" s="888"/>
      <c r="K831" s="71"/>
      <c r="L831" s="71"/>
    </row>
    <row r="832" spans="1:13" x14ac:dyDescent="0.2">
      <c r="B832" s="887"/>
      <c r="C832" s="854"/>
      <c r="D832" s="893"/>
      <c r="E832" s="893"/>
      <c r="F832" s="894"/>
      <c r="G832" s="888"/>
      <c r="J832" s="888"/>
      <c r="K832" s="71"/>
      <c r="L832" s="71"/>
    </row>
    <row r="833" spans="1:13" x14ac:dyDescent="0.2">
      <c r="A833" s="3882"/>
      <c r="B833" s="3883"/>
      <c r="C833" s="3880" t="s">
        <v>2859</v>
      </c>
      <c r="D833" s="3998"/>
      <c r="E833" s="3998"/>
      <c r="F833" s="3998"/>
      <c r="G833" s="3998"/>
      <c r="H833" s="3998"/>
      <c r="I833" s="3998"/>
      <c r="J833" s="3998"/>
      <c r="K833" s="3999"/>
      <c r="L833" s="3946" t="s">
        <v>2858</v>
      </c>
      <c r="M833" s="3947"/>
    </row>
    <row r="834" spans="1:13" x14ac:dyDescent="0.2">
      <c r="A834" s="3884"/>
      <c r="B834" s="3885"/>
      <c r="C834" s="3914"/>
      <c r="D834" s="3893"/>
      <c r="E834" s="3893"/>
      <c r="F834" s="3893"/>
      <c r="G834" s="3893"/>
      <c r="H834" s="3893"/>
      <c r="I834" s="3893"/>
      <c r="J834" s="3893"/>
      <c r="K834" s="4000"/>
      <c r="L834" s="3948"/>
      <c r="M834" s="3949"/>
    </row>
    <row r="835" spans="1:13" x14ac:dyDescent="0.2">
      <c r="A835" s="3884"/>
      <c r="B835" s="3885"/>
      <c r="C835" s="3881"/>
      <c r="D835" s="4117"/>
      <c r="E835" s="4117"/>
      <c r="F835" s="4117"/>
      <c r="G835" s="4117"/>
      <c r="H835" s="4117"/>
      <c r="I835" s="4117"/>
      <c r="J835" s="4117"/>
      <c r="K835" s="3915"/>
      <c r="L835" s="4149"/>
      <c r="M835" s="4150"/>
    </row>
    <row r="836" spans="1:13" x14ac:dyDescent="0.2">
      <c r="A836" s="3884"/>
      <c r="B836" s="3885"/>
      <c r="C836" s="4118" t="s">
        <v>1209</v>
      </c>
      <c r="D836" s="4119"/>
      <c r="E836" s="4119"/>
      <c r="F836" s="4119"/>
      <c r="G836" s="4119"/>
      <c r="H836" s="4119"/>
      <c r="I836" s="4119"/>
      <c r="J836" s="4119"/>
      <c r="K836" s="4120"/>
      <c r="L836" s="3946" t="s">
        <v>1208</v>
      </c>
      <c r="M836" s="3947"/>
    </row>
    <row r="837" spans="1:13" x14ac:dyDescent="0.2">
      <c r="A837" s="3884"/>
      <c r="B837" s="3885"/>
      <c r="C837" s="4121"/>
      <c r="D837" s="4122"/>
      <c r="E837" s="4122"/>
      <c r="F837" s="4122"/>
      <c r="G837" s="4122"/>
      <c r="H837" s="4122"/>
      <c r="I837" s="4122"/>
      <c r="J837" s="4122"/>
      <c r="K837" s="4123"/>
      <c r="L837" s="3948"/>
      <c r="M837" s="3949"/>
    </row>
    <row r="838" spans="1:13" x14ac:dyDescent="0.2">
      <c r="A838" s="3886"/>
      <c r="B838" s="3887"/>
      <c r="C838" s="4124"/>
      <c r="D838" s="4125"/>
      <c r="E838" s="4125"/>
      <c r="F838" s="4125"/>
      <c r="G838" s="4125"/>
      <c r="H838" s="4125"/>
      <c r="I838" s="4125"/>
      <c r="J838" s="4125"/>
      <c r="K838" s="4126"/>
      <c r="L838" s="4149"/>
      <c r="M838" s="4150"/>
    </row>
    <row r="840" spans="1:13" x14ac:dyDescent="0.2">
      <c r="A840" t="s">
        <v>1231</v>
      </c>
    </row>
    <row r="841" spans="1:13" x14ac:dyDescent="0.2">
      <c r="A841" s="17" t="s">
        <v>1090</v>
      </c>
    </row>
    <row r="842" spans="1:13" x14ac:dyDescent="0.2">
      <c r="A842" s="17" t="s">
        <v>1091</v>
      </c>
      <c r="J842" s="4137" t="s">
        <v>2863</v>
      </c>
      <c r="K842" s="4138"/>
      <c r="L842" s="4138"/>
      <c r="M842" s="4139"/>
    </row>
    <row r="843" spans="1:13" ht="22.5" x14ac:dyDescent="0.2">
      <c r="A843" t="s">
        <v>592</v>
      </c>
      <c r="J843" s="2" t="s">
        <v>2860</v>
      </c>
      <c r="K843" s="2" t="s">
        <v>2861</v>
      </c>
      <c r="L843" s="2" t="s">
        <v>2862</v>
      </c>
      <c r="M843" s="561" t="s">
        <v>135</v>
      </c>
    </row>
    <row r="844" spans="1:13" x14ac:dyDescent="0.2">
      <c r="J844" s="1">
        <v>2013</v>
      </c>
      <c r="K844" s="1">
        <v>4</v>
      </c>
      <c r="L844" s="1">
        <v>30</v>
      </c>
      <c r="M844" s="1">
        <v>1</v>
      </c>
    </row>
    <row r="845" spans="1:13" x14ac:dyDescent="0.2">
      <c r="L845" s="4"/>
      <c r="M845" s="4"/>
    </row>
    <row r="846" spans="1:13" ht="21" customHeight="1" x14ac:dyDescent="0.2">
      <c r="A846" s="3872" t="s">
        <v>2864</v>
      </c>
      <c r="B846" s="3872" t="s">
        <v>2865</v>
      </c>
      <c r="C846" s="3872" t="s">
        <v>1212</v>
      </c>
      <c r="D846" s="3863" t="s">
        <v>2866</v>
      </c>
      <c r="E846" s="3864"/>
      <c r="F846" s="3848" t="s">
        <v>3430</v>
      </c>
      <c r="G846" s="3849"/>
      <c r="H846" s="3841" t="s">
        <v>3434</v>
      </c>
      <c r="I846" s="3841"/>
      <c r="J846" s="3872" t="s">
        <v>1211</v>
      </c>
      <c r="K846" s="4103" t="s">
        <v>2872</v>
      </c>
      <c r="L846" s="4140" t="s">
        <v>1207</v>
      </c>
      <c r="M846" s="4103" t="s">
        <v>2873</v>
      </c>
    </row>
    <row r="847" spans="1:13" x14ac:dyDescent="0.2">
      <c r="A847" s="3873"/>
      <c r="B847" s="3873"/>
      <c r="C847" s="3873"/>
      <c r="D847" s="6" t="s">
        <v>2867</v>
      </c>
      <c r="E847" s="6" t="s">
        <v>2868</v>
      </c>
      <c r="F847" s="6" t="s">
        <v>2870</v>
      </c>
      <c r="G847" s="6" t="s">
        <v>2871</v>
      </c>
      <c r="H847" s="325" t="s">
        <v>3216</v>
      </c>
      <c r="I847" s="325" t="s">
        <v>3217</v>
      </c>
      <c r="J847" s="3873"/>
      <c r="K847" s="3876"/>
      <c r="L847" s="4141"/>
      <c r="M847" s="3876"/>
    </row>
    <row r="848" spans="1:13" x14ac:dyDescent="0.2">
      <c r="A848" s="7"/>
      <c r="B848" s="890"/>
      <c r="C848" s="862"/>
      <c r="D848" s="892"/>
      <c r="E848" s="892"/>
      <c r="F848" s="889"/>
      <c r="G848" s="891"/>
      <c r="H848" s="7"/>
      <c r="I848" s="7"/>
      <c r="J848" s="891"/>
      <c r="K848" s="2"/>
      <c r="L848" s="2"/>
      <c r="M848" s="7"/>
    </row>
    <row r="849" spans="1:13" ht="24" x14ac:dyDescent="0.2">
      <c r="A849" s="7"/>
      <c r="B849" s="1593" t="s">
        <v>4575</v>
      </c>
      <c r="C849" s="1009" t="s">
        <v>4767</v>
      </c>
      <c r="D849" s="1011">
        <v>40452</v>
      </c>
      <c r="E849" s="1011">
        <v>40532</v>
      </c>
      <c r="F849" s="4207">
        <v>250</v>
      </c>
      <c r="G849" s="4207">
        <v>1</v>
      </c>
      <c r="H849" s="7"/>
      <c r="I849" s="7"/>
      <c r="J849" s="895">
        <v>6</v>
      </c>
      <c r="K849" s="2"/>
      <c r="L849" s="2"/>
      <c r="M849" s="7"/>
    </row>
    <row r="850" spans="1:13" ht="24" x14ac:dyDescent="0.2">
      <c r="A850" s="7"/>
      <c r="B850" s="1593" t="s">
        <v>4575</v>
      </c>
      <c r="C850" s="1009" t="s">
        <v>4768</v>
      </c>
      <c r="D850" s="1011">
        <v>40452</v>
      </c>
      <c r="E850" s="1011">
        <v>40522</v>
      </c>
      <c r="F850" s="4208"/>
      <c r="G850" s="4208"/>
      <c r="H850" s="7"/>
      <c r="I850" s="7"/>
      <c r="J850" s="895">
        <v>10</v>
      </c>
      <c r="K850" s="2"/>
      <c r="L850" s="2"/>
      <c r="M850" s="7"/>
    </row>
    <row r="851" spans="1:13" ht="24" x14ac:dyDescent="0.2">
      <c r="A851" s="7"/>
      <c r="B851" s="1593" t="s">
        <v>4575</v>
      </c>
      <c r="C851" s="1009" t="s">
        <v>4769</v>
      </c>
      <c r="D851" s="1011">
        <v>40452</v>
      </c>
      <c r="E851" s="1011">
        <v>40532</v>
      </c>
      <c r="F851" s="4208"/>
      <c r="G851" s="4208"/>
      <c r="H851" s="7"/>
      <c r="I851" s="7"/>
      <c r="J851" s="895">
        <v>11</v>
      </c>
      <c r="K851" s="2"/>
      <c r="L851" s="2"/>
      <c r="M851" s="7"/>
    </row>
    <row r="852" spans="1:13" ht="24" x14ac:dyDescent="0.2">
      <c r="A852" s="7"/>
      <c r="B852" s="1593" t="s">
        <v>4575</v>
      </c>
      <c r="C852" s="1009" t="s">
        <v>4770</v>
      </c>
      <c r="D852" s="1011">
        <v>40452</v>
      </c>
      <c r="E852" s="1012">
        <v>40543</v>
      </c>
      <c r="F852" s="4208"/>
      <c r="G852" s="4208"/>
      <c r="H852" s="7"/>
      <c r="I852" s="7"/>
      <c r="J852" s="895">
        <v>7</v>
      </c>
      <c r="K852" s="2"/>
      <c r="L852" s="2"/>
      <c r="M852" s="7"/>
    </row>
    <row r="853" spans="1:13" ht="24" x14ac:dyDescent="0.2">
      <c r="A853" s="7"/>
      <c r="B853" s="1593" t="s">
        <v>4575</v>
      </c>
      <c r="C853" s="1009" t="s">
        <v>4771</v>
      </c>
      <c r="D853" s="1011">
        <v>40452</v>
      </c>
      <c r="E853" s="1011">
        <v>40532</v>
      </c>
      <c r="F853" s="4208"/>
      <c r="G853" s="4208"/>
      <c r="H853" s="7"/>
      <c r="I853" s="7"/>
      <c r="J853" s="895">
        <v>10</v>
      </c>
      <c r="K853" s="2"/>
      <c r="L853" s="2"/>
      <c r="M853" s="7"/>
    </row>
    <row r="854" spans="1:13" x14ac:dyDescent="0.2">
      <c r="A854" s="7"/>
      <c r="B854" s="1593" t="s">
        <v>4575</v>
      </c>
      <c r="C854" s="1009" t="s">
        <v>4772</v>
      </c>
      <c r="D854" s="1011">
        <v>40452</v>
      </c>
      <c r="E854" s="1011">
        <v>40532</v>
      </c>
      <c r="F854" s="4208"/>
      <c r="G854" s="4208"/>
      <c r="H854" s="7"/>
      <c r="I854" s="7"/>
      <c r="J854" s="895">
        <v>11</v>
      </c>
      <c r="K854" s="2"/>
      <c r="L854" s="2"/>
      <c r="M854" s="7"/>
    </row>
    <row r="855" spans="1:13" ht="24" x14ac:dyDescent="0.2">
      <c r="A855" s="7"/>
      <c r="B855" s="1593" t="s">
        <v>4575</v>
      </c>
      <c r="C855" s="1009" t="s">
        <v>4773</v>
      </c>
      <c r="D855" s="1011">
        <v>40452</v>
      </c>
      <c r="E855" s="1011">
        <v>40532</v>
      </c>
      <c r="F855" s="4208"/>
      <c r="G855" s="4208"/>
      <c r="H855" s="7"/>
      <c r="I855" s="7"/>
      <c r="J855" s="895">
        <v>9</v>
      </c>
      <c r="K855" s="2"/>
      <c r="L855" s="2"/>
      <c r="M855" s="7"/>
    </row>
    <row r="856" spans="1:13" ht="24" x14ac:dyDescent="0.2">
      <c r="A856" s="7"/>
      <c r="B856" s="1594" t="s">
        <v>4575</v>
      </c>
      <c r="C856" s="1010" t="s">
        <v>4774</v>
      </c>
      <c r="D856" s="1013">
        <v>40452</v>
      </c>
      <c r="E856" s="1013">
        <v>40532</v>
      </c>
      <c r="F856" s="4208"/>
      <c r="G856" s="4208"/>
      <c r="H856" s="7"/>
      <c r="I856" s="7"/>
      <c r="J856" s="896">
        <v>6</v>
      </c>
      <c r="K856" s="2"/>
      <c r="L856" s="2"/>
      <c r="M856" s="7"/>
    </row>
    <row r="857" spans="1:13" ht="24" x14ac:dyDescent="0.2">
      <c r="A857" s="7"/>
      <c r="B857" s="1594" t="s">
        <v>4575</v>
      </c>
      <c r="C857" s="1010" t="s">
        <v>4775</v>
      </c>
      <c r="D857" s="1013">
        <v>40452</v>
      </c>
      <c r="E857" s="1013">
        <v>40532</v>
      </c>
      <c r="F857" s="4208"/>
      <c r="G857" s="4208"/>
      <c r="H857" s="7"/>
      <c r="I857" s="7"/>
      <c r="J857" s="896">
        <v>8</v>
      </c>
      <c r="K857" s="2"/>
      <c r="L857" s="2"/>
      <c r="M857" s="7"/>
    </row>
    <row r="858" spans="1:13" ht="24" x14ac:dyDescent="0.2">
      <c r="A858" s="7"/>
      <c r="B858" s="1594" t="s">
        <v>4575</v>
      </c>
      <c r="C858" s="1010" t="s">
        <v>4776</v>
      </c>
      <c r="D858" s="1013">
        <v>40452</v>
      </c>
      <c r="E858" s="1013">
        <v>40482</v>
      </c>
      <c r="F858" s="4208"/>
      <c r="G858" s="4208"/>
      <c r="H858" s="7"/>
      <c r="I858" s="7"/>
      <c r="J858" s="896">
        <v>6</v>
      </c>
      <c r="K858" s="2"/>
      <c r="L858" s="2"/>
      <c r="M858" s="7"/>
    </row>
    <row r="859" spans="1:13" ht="24" x14ac:dyDescent="0.2">
      <c r="A859" s="7"/>
      <c r="B859" s="1594" t="s">
        <v>4575</v>
      </c>
      <c r="C859" s="1010" t="s">
        <v>4777</v>
      </c>
      <c r="D859" s="1013">
        <v>40452</v>
      </c>
      <c r="E859" s="1013">
        <v>40512</v>
      </c>
      <c r="F859" s="4208"/>
      <c r="G859" s="4208"/>
      <c r="H859" s="7"/>
      <c r="I859" s="7"/>
      <c r="J859" s="896">
        <v>4</v>
      </c>
      <c r="K859" s="2"/>
      <c r="L859" s="2"/>
      <c r="M859" s="7"/>
    </row>
    <row r="860" spans="1:13" ht="24" x14ac:dyDescent="0.2">
      <c r="A860" s="7"/>
      <c r="B860" s="1594" t="s">
        <v>4575</v>
      </c>
      <c r="C860" s="1010" t="s">
        <v>4778</v>
      </c>
      <c r="D860" s="1013">
        <v>40483</v>
      </c>
      <c r="E860" s="1013">
        <v>40512</v>
      </c>
      <c r="F860" s="4208"/>
      <c r="G860" s="4208"/>
      <c r="H860" s="7"/>
      <c r="I860" s="7"/>
      <c r="J860" s="896">
        <v>6</v>
      </c>
      <c r="K860" s="2"/>
      <c r="L860" s="2"/>
      <c r="M860" s="7"/>
    </row>
    <row r="861" spans="1:13" ht="24" x14ac:dyDescent="0.2">
      <c r="A861" s="7"/>
      <c r="B861" s="1594" t="s">
        <v>4575</v>
      </c>
      <c r="C861" s="1010" t="s">
        <v>4779</v>
      </c>
      <c r="D861" s="1013">
        <v>40483</v>
      </c>
      <c r="E861" s="1013">
        <v>40512</v>
      </c>
      <c r="F861" s="4208"/>
      <c r="G861" s="4208"/>
      <c r="H861" s="7"/>
      <c r="I861" s="7"/>
      <c r="J861" s="896">
        <v>15</v>
      </c>
      <c r="K861" s="2"/>
      <c r="L861" s="2"/>
      <c r="M861" s="7"/>
    </row>
    <row r="862" spans="1:13" ht="24" x14ac:dyDescent="0.2">
      <c r="A862" s="7"/>
      <c r="B862" s="1594" t="s">
        <v>4575</v>
      </c>
      <c r="C862" s="1010" t="s">
        <v>4780</v>
      </c>
      <c r="D862" s="1013">
        <v>40484</v>
      </c>
      <c r="E862" s="1013">
        <v>40512</v>
      </c>
      <c r="F862" s="4208"/>
      <c r="G862" s="4208"/>
      <c r="H862" s="7"/>
      <c r="I862" s="7"/>
      <c r="J862" s="896">
        <v>7</v>
      </c>
      <c r="K862" s="2"/>
      <c r="L862" s="2"/>
      <c r="M862" s="7"/>
    </row>
    <row r="863" spans="1:13" ht="24" x14ac:dyDescent="0.2">
      <c r="A863" s="7"/>
      <c r="B863" s="1594" t="s">
        <v>4575</v>
      </c>
      <c r="C863" s="1010" t="s">
        <v>4781</v>
      </c>
      <c r="D863" s="1013">
        <v>40484</v>
      </c>
      <c r="E863" s="1013">
        <v>40543</v>
      </c>
      <c r="F863" s="4209"/>
      <c r="G863" s="4209"/>
      <c r="H863" s="7"/>
      <c r="I863" s="7"/>
      <c r="J863" s="897">
        <v>12</v>
      </c>
      <c r="K863" s="2"/>
      <c r="L863" s="2"/>
      <c r="M863" s="7"/>
    </row>
    <row r="864" spans="1:13" ht="24" x14ac:dyDescent="0.2">
      <c r="A864" s="7"/>
      <c r="B864" s="1594" t="s">
        <v>4575</v>
      </c>
      <c r="C864" s="1010" t="s">
        <v>4782</v>
      </c>
      <c r="D864" s="1013">
        <v>40484</v>
      </c>
      <c r="E864" s="1013">
        <v>40543</v>
      </c>
      <c r="F864" s="4175">
        <v>250</v>
      </c>
      <c r="G864" s="4175">
        <v>2</v>
      </c>
      <c r="H864" s="7"/>
      <c r="I864" s="7"/>
      <c r="J864" s="896">
        <v>9</v>
      </c>
      <c r="K864" s="2"/>
      <c r="L864" s="2"/>
      <c r="M864" s="7"/>
    </row>
    <row r="865" spans="1:13" ht="24" x14ac:dyDescent="0.2">
      <c r="A865" s="7"/>
      <c r="B865" s="1594" t="s">
        <v>4575</v>
      </c>
      <c r="C865" s="1010" t="s">
        <v>4783</v>
      </c>
      <c r="D865" s="1013">
        <v>40484</v>
      </c>
      <c r="E865" s="1013">
        <v>40543</v>
      </c>
      <c r="F865" s="4176"/>
      <c r="G865" s="4176"/>
      <c r="H865" s="7"/>
      <c r="I865" s="7"/>
      <c r="J865" s="896">
        <v>9</v>
      </c>
      <c r="K865" s="2"/>
      <c r="L865" s="2"/>
      <c r="M865" s="7"/>
    </row>
    <row r="866" spans="1:13" ht="24" x14ac:dyDescent="0.2">
      <c r="A866" s="7"/>
      <c r="B866" s="1594" t="s">
        <v>4575</v>
      </c>
      <c r="C866" s="1010" t="s">
        <v>4784</v>
      </c>
      <c r="D866" s="1013">
        <v>40484</v>
      </c>
      <c r="E866" s="1013">
        <v>40543</v>
      </c>
      <c r="F866" s="4176"/>
      <c r="G866" s="4176"/>
      <c r="H866" s="7"/>
      <c r="I866" s="7"/>
      <c r="J866" s="896">
        <v>10</v>
      </c>
      <c r="K866" s="2"/>
      <c r="L866" s="2"/>
      <c r="M866" s="7"/>
    </row>
    <row r="867" spans="1:13" ht="24" x14ac:dyDescent="0.2">
      <c r="A867" s="7"/>
      <c r="B867" s="1594" t="s">
        <v>4575</v>
      </c>
      <c r="C867" s="1010" t="s">
        <v>4785</v>
      </c>
      <c r="D867" s="1013">
        <v>40484</v>
      </c>
      <c r="E867" s="1013">
        <v>40543</v>
      </c>
      <c r="F867" s="4177"/>
      <c r="G867" s="4177"/>
      <c r="H867" s="7"/>
      <c r="I867" s="7"/>
      <c r="J867" s="897">
        <v>8</v>
      </c>
      <c r="K867" s="2"/>
      <c r="L867" s="2"/>
      <c r="M867" s="7"/>
    </row>
    <row r="868" spans="1:13" x14ac:dyDescent="0.2">
      <c r="B868" s="887"/>
      <c r="C868" s="854"/>
      <c r="D868" s="893"/>
      <c r="E868" s="893"/>
      <c r="F868" s="894"/>
      <c r="G868" s="888"/>
      <c r="J868" s="888">
        <f>+J864+J865+J866+J867</f>
        <v>36</v>
      </c>
      <c r="K868" s="71"/>
      <c r="L868" s="71"/>
    </row>
    <row r="869" spans="1:13" x14ac:dyDescent="0.2">
      <c r="B869" s="887"/>
      <c r="C869" s="854"/>
      <c r="D869" s="893"/>
      <c r="E869" s="893"/>
      <c r="F869" s="894"/>
      <c r="G869" s="888"/>
      <c r="J869" s="888"/>
      <c r="K869" s="71"/>
      <c r="L869" s="71"/>
    </row>
    <row r="870" spans="1:13" x14ac:dyDescent="0.2">
      <c r="B870" s="887"/>
      <c r="C870" s="854"/>
      <c r="D870" s="893"/>
      <c r="E870" s="893"/>
      <c r="F870" s="894"/>
      <c r="G870" s="888"/>
      <c r="J870" s="888"/>
      <c r="K870" s="71"/>
      <c r="L870" s="71"/>
    </row>
    <row r="871" spans="1:13" x14ac:dyDescent="0.2">
      <c r="B871" s="887"/>
      <c r="C871" s="854"/>
      <c r="D871" s="893"/>
      <c r="E871" s="893"/>
      <c r="F871" s="894"/>
      <c r="G871" s="888"/>
      <c r="J871" s="888"/>
      <c r="K871" s="71"/>
      <c r="L871" s="71"/>
    </row>
    <row r="872" spans="1:13" x14ac:dyDescent="0.2">
      <c r="A872" s="3882"/>
      <c r="B872" s="3883"/>
      <c r="C872" s="3880" t="s">
        <v>2859</v>
      </c>
      <c r="D872" s="3998"/>
      <c r="E872" s="3998"/>
      <c r="F872" s="3998"/>
      <c r="G872" s="3998"/>
      <c r="H872" s="3998"/>
      <c r="I872" s="3998"/>
      <c r="J872" s="3998"/>
      <c r="K872" s="3999"/>
      <c r="L872" s="3946" t="s">
        <v>2858</v>
      </c>
      <c r="M872" s="3947"/>
    </row>
    <row r="873" spans="1:13" x14ac:dyDescent="0.2">
      <c r="A873" s="3884"/>
      <c r="B873" s="3885"/>
      <c r="C873" s="3914"/>
      <c r="D873" s="3893"/>
      <c r="E873" s="3893"/>
      <c r="F873" s="3893"/>
      <c r="G873" s="3893"/>
      <c r="H873" s="3893"/>
      <c r="I873" s="3893"/>
      <c r="J873" s="3893"/>
      <c r="K873" s="4000"/>
      <c r="L873" s="3948"/>
      <c r="M873" s="3949"/>
    </row>
    <row r="874" spans="1:13" x14ac:dyDescent="0.2">
      <c r="A874" s="3884"/>
      <c r="B874" s="3885"/>
      <c r="C874" s="3881"/>
      <c r="D874" s="4117"/>
      <c r="E874" s="4117"/>
      <c r="F874" s="4117"/>
      <c r="G874" s="4117"/>
      <c r="H874" s="4117"/>
      <c r="I874" s="4117"/>
      <c r="J874" s="4117"/>
      <c r="K874" s="3915"/>
      <c r="L874" s="4149"/>
      <c r="M874" s="4150"/>
    </row>
    <row r="875" spans="1:13" x14ac:dyDescent="0.2">
      <c r="A875" s="3884"/>
      <c r="B875" s="3885"/>
      <c r="C875" s="4118" t="s">
        <v>1209</v>
      </c>
      <c r="D875" s="4119"/>
      <c r="E875" s="4119"/>
      <c r="F875" s="4119"/>
      <c r="G875" s="4119"/>
      <c r="H875" s="4119"/>
      <c r="I875" s="4119"/>
      <c r="J875" s="4119"/>
      <c r="K875" s="4120"/>
      <c r="L875" s="3946" t="s">
        <v>1208</v>
      </c>
      <c r="M875" s="3947"/>
    </row>
    <row r="876" spans="1:13" x14ac:dyDescent="0.2">
      <c r="A876" s="3884"/>
      <c r="B876" s="3885"/>
      <c r="C876" s="4121"/>
      <c r="D876" s="4122"/>
      <c r="E876" s="4122"/>
      <c r="F876" s="4122"/>
      <c r="G876" s="4122"/>
      <c r="H876" s="4122"/>
      <c r="I876" s="4122"/>
      <c r="J876" s="4122"/>
      <c r="K876" s="4123"/>
      <c r="L876" s="3948"/>
      <c r="M876" s="3949"/>
    </row>
    <row r="877" spans="1:13" x14ac:dyDescent="0.2">
      <c r="A877" s="3886"/>
      <c r="B877" s="3887"/>
      <c r="C877" s="4124"/>
      <c r="D877" s="4125"/>
      <c r="E877" s="4125"/>
      <c r="F877" s="4125"/>
      <c r="G877" s="4125"/>
      <c r="H877" s="4125"/>
      <c r="I877" s="4125"/>
      <c r="J877" s="4125"/>
      <c r="K877" s="4126"/>
      <c r="L877" s="4149"/>
      <c r="M877" s="4150"/>
    </row>
    <row r="879" spans="1:13" x14ac:dyDescent="0.2">
      <c r="A879" t="s">
        <v>1231</v>
      </c>
    </row>
    <row r="880" spans="1:13" x14ac:dyDescent="0.2">
      <c r="A880" s="17" t="s">
        <v>1090</v>
      </c>
    </row>
    <row r="881" spans="1:13" x14ac:dyDescent="0.2">
      <c r="A881" s="17" t="s">
        <v>1091</v>
      </c>
      <c r="J881" s="4137" t="s">
        <v>2863</v>
      </c>
      <c r="K881" s="4138"/>
      <c r="L881" s="4138"/>
      <c r="M881" s="4139"/>
    </row>
    <row r="882" spans="1:13" ht="22.5" x14ac:dyDescent="0.2">
      <c r="A882" t="s">
        <v>592</v>
      </c>
      <c r="J882" s="2" t="s">
        <v>2860</v>
      </c>
      <c r="K882" s="2" t="s">
        <v>2861</v>
      </c>
      <c r="L882" s="2" t="s">
        <v>2862</v>
      </c>
      <c r="M882" s="561" t="s">
        <v>135</v>
      </c>
    </row>
    <row r="883" spans="1:13" x14ac:dyDescent="0.2">
      <c r="J883" s="1">
        <v>2013</v>
      </c>
      <c r="K883" s="1">
        <v>4</v>
      </c>
      <c r="L883" s="1">
        <v>30</v>
      </c>
      <c r="M883" s="1">
        <v>1</v>
      </c>
    </row>
    <row r="884" spans="1:13" x14ac:dyDescent="0.2">
      <c r="L884" s="4"/>
      <c r="M884" s="4"/>
    </row>
    <row r="885" spans="1:13" ht="27.75" customHeight="1" x14ac:dyDescent="0.2">
      <c r="A885" s="3872" t="s">
        <v>2864</v>
      </c>
      <c r="B885" s="3872" t="s">
        <v>2865</v>
      </c>
      <c r="C885" s="3872" t="s">
        <v>1212</v>
      </c>
      <c r="D885" s="3863" t="s">
        <v>2866</v>
      </c>
      <c r="E885" s="3864"/>
      <c r="F885" s="3848" t="s">
        <v>3430</v>
      </c>
      <c r="G885" s="3849"/>
      <c r="H885" s="3841" t="s">
        <v>3434</v>
      </c>
      <c r="I885" s="3841"/>
      <c r="J885" s="3872" t="s">
        <v>1211</v>
      </c>
      <c r="K885" s="4103" t="s">
        <v>2872</v>
      </c>
      <c r="L885" s="4140" t="s">
        <v>1207</v>
      </c>
      <c r="M885" s="4103" t="s">
        <v>2873</v>
      </c>
    </row>
    <row r="886" spans="1:13" x14ac:dyDescent="0.2">
      <c r="A886" s="3873"/>
      <c r="B886" s="3873"/>
      <c r="C886" s="3873"/>
      <c r="D886" s="6" t="s">
        <v>2867</v>
      </c>
      <c r="E886" s="6" t="s">
        <v>2868</v>
      </c>
      <c r="F886" s="6" t="s">
        <v>2870</v>
      </c>
      <c r="G886" s="6" t="s">
        <v>2871</v>
      </c>
      <c r="H886" s="325" t="s">
        <v>3216</v>
      </c>
      <c r="I886" s="325" t="s">
        <v>3217</v>
      </c>
      <c r="J886" s="3873"/>
      <c r="K886" s="3876"/>
      <c r="L886" s="4141"/>
      <c r="M886" s="3876"/>
    </row>
    <row r="887" spans="1:13" x14ac:dyDescent="0.2">
      <c r="A887" s="7"/>
      <c r="B887" s="890"/>
      <c r="C887" s="862"/>
      <c r="D887" s="892"/>
      <c r="E887" s="892"/>
      <c r="F887" s="889"/>
      <c r="G887" s="891"/>
      <c r="H887" s="7"/>
      <c r="I887" s="7"/>
      <c r="J887" s="891"/>
      <c r="K887" s="2"/>
      <c r="L887" s="2"/>
      <c r="M887" s="7"/>
    </row>
    <row r="888" spans="1:13" ht="24" x14ac:dyDescent="0.2">
      <c r="A888" s="42"/>
      <c r="B888" s="1595" t="s">
        <v>4575</v>
      </c>
      <c r="C888" s="1014" t="s">
        <v>4786</v>
      </c>
      <c r="D888" s="1015">
        <v>40484</v>
      </c>
      <c r="E888" s="1015">
        <v>40543</v>
      </c>
      <c r="F888" s="4171">
        <v>250</v>
      </c>
      <c r="G888" s="4171">
        <v>2</v>
      </c>
      <c r="I888" s="7"/>
      <c r="J888" s="898">
        <v>7</v>
      </c>
      <c r="K888" s="2"/>
      <c r="L888" s="2"/>
      <c r="M888" s="7"/>
    </row>
    <row r="889" spans="1:13" ht="24" x14ac:dyDescent="0.2">
      <c r="A889" s="42"/>
      <c r="B889" s="1595" t="s">
        <v>4575</v>
      </c>
      <c r="C889" s="1014" t="s">
        <v>4787</v>
      </c>
      <c r="D889" s="1015">
        <v>40484</v>
      </c>
      <c r="E889" s="1015">
        <v>40512</v>
      </c>
      <c r="F889" s="4171"/>
      <c r="G889" s="4171"/>
      <c r="H889" s="7"/>
      <c r="I889" s="7"/>
      <c r="J889" s="898">
        <v>8</v>
      </c>
      <c r="K889" s="2"/>
      <c r="L889" s="2"/>
      <c r="M889" s="7"/>
    </row>
    <row r="890" spans="1:13" ht="24" x14ac:dyDescent="0.2">
      <c r="A890" s="42"/>
      <c r="B890" s="1595" t="s">
        <v>4575</v>
      </c>
      <c r="C890" s="1014" t="s">
        <v>4788</v>
      </c>
      <c r="D890" s="1015">
        <v>40484</v>
      </c>
      <c r="E890" s="1015">
        <v>40543</v>
      </c>
      <c r="F890" s="4171"/>
      <c r="G890" s="4171"/>
      <c r="H890" s="7"/>
      <c r="I890" s="7"/>
      <c r="J890" s="898">
        <v>11</v>
      </c>
      <c r="K890" s="2"/>
      <c r="L890" s="2"/>
      <c r="M890" s="7"/>
    </row>
    <row r="891" spans="1:13" ht="24" x14ac:dyDescent="0.2">
      <c r="A891" s="42"/>
      <c r="B891" s="1595" t="s">
        <v>4575</v>
      </c>
      <c r="C891" s="1014" t="s">
        <v>4789</v>
      </c>
      <c r="D891" s="1015">
        <v>40484</v>
      </c>
      <c r="E891" s="1015">
        <v>40543</v>
      </c>
      <c r="F891" s="4171"/>
      <c r="G891" s="4171"/>
      <c r="H891" s="7"/>
      <c r="I891" s="7"/>
      <c r="J891" s="898">
        <v>7</v>
      </c>
      <c r="K891" s="2"/>
      <c r="L891" s="2"/>
      <c r="M891" s="7"/>
    </row>
    <row r="892" spans="1:13" ht="24" x14ac:dyDescent="0.2">
      <c r="A892" s="42"/>
      <c r="B892" s="1595" t="s">
        <v>4575</v>
      </c>
      <c r="C892" s="1014" t="s">
        <v>4790</v>
      </c>
      <c r="D892" s="1015">
        <v>40484</v>
      </c>
      <c r="E892" s="1015">
        <v>40512</v>
      </c>
      <c r="F892" s="4171"/>
      <c r="G892" s="4171"/>
      <c r="H892" s="7"/>
      <c r="I892" s="7"/>
      <c r="J892" s="898">
        <v>7</v>
      </c>
      <c r="K892" s="2"/>
      <c r="L892" s="2"/>
      <c r="M892" s="7"/>
    </row>
    <row r="893" spans="1:13" ht="24" x14ac:dyDescent="0.2">
      <c r="A893" s="42"/>
      <c r="B893" s="1593" t="s">
        <v>4575</v>
      </c>
      <c r="C893" s="1014" t="s">
        <v>4791</v>
      </c>
      <c r="D893" s="1007">
        <v>40484</v>
      </c>
      <c r="E893" s="1007">
        <v>40543</v>
      </c>
      <c r="F893" s="4171"/>
      <c r="G893" s="4171"/>
      <c r="H893" s="7"/>
      <c r="I893" s="7"/>
      <c r="J893" s="891">
        <v>7</v>
      </c>
      <c r="K893" s="2"/>
      <c r="L893" s="2"/>
      <c r="M893" s="7"/>
    </row>
    <row r="894" spans="1:13" ht="24" x14ac:dyDescent="0.2">
      <c r="A894" s="42"/>
      <c r="B894" s="1596" t="s">
        <v>4575</v>
      </c>
      <c r="C894" s="1016" t="s">
        <v>4792</v>
      </c>
      <c r="D894" s="1017">
        <v>40512</v>
      </c>
      <c r="E894" s="1017">
        <v>40543</v>
      </c>
      <c r="F894" s="4171"/>
      <c r="G894" s="4171"/>
      <c r="H894" s="7"/>
      <c r="I894" s="7"/>
      <c r="J894" s="899">
        <v>7</v>
      </c>
      <c r="K894" s="2"/>
      <c r="L894" s="2"/>
      <c r="M894" s="7"/>
    </row>
    <row r="895" spans="1:13" ht="24" x14ac:dyDescent="0.2">
      <c r="A895" s="42"/>
      <c r="B895" s="1596" t="s">
        <v>4575</v>
      </c>
      <c r="C895" s="1016" t="s">
        <v>4793</v>
      </c>
      <c r="D895" s="1017">
        <v>40512</v>
      </c>
      <c r="E895" s="1017">
        <v>40543</v>
      </c>
      <c r="F895" s="4171"/>
      <c r="G895" s="4171"/>
      <c r="H895" s="7"/>
      <c r="I895" s="7"/>
      <c r="J895" s="899">
        <v>8</v>
      </c>
      <c r="K895" s="2"/>
      <c r="L895" s="2"/>
      <c r="M895" s="7"/>
    </row>
    <row r="896" spans="1:13" ht="24" x14ac:dyDescent="0.2">
      <c r="A896" s="42"/>
      <c r="B896" s="1593" t="s">
        <v>4575</v>
      </c>
      <c r="C896" s="1018" t="s">
        <v>4794</v>
      </c>
      <c r="D896" s="1019">
        <v>40513</v>
      </c>
      <c r="E896" s="1019">
        <v>40543</v>
      </c>
      <c r="F896" s="4171"/>
      <c r="G896" s="4171"/>
      <c r="H896" s="7"/>
      <c r="I896" s="7"/>
      <c r="J896" s="891">
        <v>57</v>
      </c>
      <c r="K896" s="2"/>
      <c r="L896" s="2"/>
      <c r="M896" s="7"/>
    </row>
    <row r="897" spans="1:13" ht="24" x14ac:dyDescent="0.2">
      <c r="A897" s="42"/>
      <c r="B897" s="1597" t="s">
        <v>4575</v>
      </c>
      <c r="C897" s="1020" t="s">
        <v>4795</v>
      </c>
      <c r="D897" s="1021">
        <v>40513</v>
      </c>
      <c r="E897" s="1021">
        <v>40543</v>
      </c>
      <c r="F897" s="4171"/>
      <c r="G897" s="4171"/>
      <c r="H897" s="7"/>
      <c r="I897" s="7"/>
      <c r="J897" s="900">
        <v>16</v>
      </c>
      <c r="K897" s="2"/>
      <c r="L897" s="2"/>
      <c r="M897" s="7"/>
    </row>
    <row r="898" spans="1:13" ht="24" x14ac:dyDescent="0.2">
      <c r="A898" s="42"/>
      <c r="B898" s="1597" t="s">
        <v>4575</v>
      </c>
      <c r="C898" s="1020" t="s">
        <v>4804</v>
      </c>
      <c r="D898" s="1021">
        <v>40513</v>
      </c>
      <c r="E898" s="1021">
        <v>40543</v>
      </c>
      <c r="F898" s="4171"/>
      <c r="G898" s="4171"/>
      <c r="H898" s="7"/>
      <c r="I898" s="7"/>
      <c r="J898" s="900">
        <v>8</v>
      </c>
      <c r="K898" s="2"/>
      <c r="L898" s="2"/>
      <c r="M898" s="7"/>
    </row>
    <row r="899" spans="1:13" ht="24" x14ac:dyDescent="0.2">
      <c r="A899" s="42"/>
      <c r="B899" s="1597" t="s">
        <v>4575</v>
      </c>
      <c r="C899" s="1020" t="s">
        <v>4796</v>
      </c>
      <c r="D899" s="1021">
        <v>40513</v>
      </c>
      <c r="E899" s="1021">
        <v>40543</v>
      </c>
      <c r="F899" s="4171"/>
      <c r="G899" s="4171"/>
      <c r="H899" s="7"/>
      <c r="I899" s="7"/>
      <c r="J899" s="900">
        <v>8</v>
      </c>
      <c r="K899" s="2"/>
      <c r="L899" s="2"/>
      <c r="M899" s="7"/>
    </row>
    <row r="900" spans="1:13" ht="22.5" customHeight="1" x14ac:dyDescent="0.2">
      <c r="A900" s="42"/>
      <c r="B900" s="1598" t="s">
        <v>4575</v>
      </c>
      <c r="C900" s="957" t="s">
        <v>4797</v>
      </c>
      <c r="D900" s="958">
        <v>40532</v>
      </c>
      <c r="E900" s="958">
        <v>40543</v>
      </c>
      <c r="F900" s="4171"/>
      <c r="G900" s="4171"/>
      <c r="H900" s="7"/>
      <c r="I900" s="7"/>
      <c r="J900" s="891">
        <v>17</v>
      </c>
      <c r="K900" s="2"/>
      <c r="L900" s="2"/>
      <c r="M900" s="7"/>
    </row>
    <row r="901" spans="1:13" ht="24" x14ac:dyDescent="0.2">
      <c r="A901" s="42"/>
      <c r="B901" s="1598" t="s">
        <v>4575</v>
      </c>
      <c r="C901" s="957" t="s">
        <v>4798</v>
      </c>
      <c r="D901" s="958">
        <v>40513</v>
      </c>
      <c r="E901" s="958">
        <v>40543</v>
      </c>
      <c r="F901" s="4171"/>
      <c r="G901" s="4171"/>
      <c r="H901" s="7"/>
      <c r="I901" s="7"/>
      <c r="J901" s="901">
        <v>7</v>
      </c>
      <c r="K901" s="2"/>
      <c r="L901" s="2"/>
      <c r="M901" s="7"/>
    </row>
    <row r="902" spans="1:13" ht="24" x14ac:dyDescent="0.2">
      <c r="A902" s="42"/>
      <c r="B902" s="1598" t="s">
        <v>4575</v>
      </c>
      <c r="C902" s="957" t="s">
        <v>4799</v>
      </c>
      <c r="D902" s="958">
        <v>40513</v>
      </c>
      <c r="E902" s="958">
        <v>40543</v>
      </c>
      <c r="F902" s="4172">
        <v>250</v>
      </c>
      <c r="G902" s="4172">
        <v>3</v>
      </c>
      <c r="H902" s="7"/>
      <c r="I902" s="7"/>
      <c r="J902" s="901">
        <v>30</v>
      </c>
      <c r="K902" s="2"/>
      <c r="L902" s="2"/>
      <c r="M902" s="7"/>
    </row>
    <row r="903" spans="1:13" ht="24" x14ac:dyDescent="0.2">
      <c r="A903" s="42"/>
      <c r="B903" s="1598" t="s">
        <v>4575</v>
      </c>
      <c r="C903" s="957" t="s">
        <v>4800</v>
      </c>
      <c r="D903" s="958">
        <v>40513</v>
      </c>
      <c r="E903" s="958">
        <v>40543</v>
      </c>
      <c r="F903" s="4173"/>
      <c r="G903" s="4173"/>
      <c r="H903" s="7"/>
      <c r="I903" s="7"/>
      <c r="J903" s="901">
        <v>72</v>
      </c>
      <c r="K903" s="2"/>
      <c r="L903" s="2"/>
      <c r="M903" s="7"/>
    </row>
    <row r="904" spans="1:13" ht="24" x14ac:dyDescent="0.2">
      <c r="A904" s="42"/>
      <c r="B904" s="1598" t="s">
        <v>4575</v>
      </c>
      <c r="C904" s="957" t="s">
        <v>4801</v>
      </c>
      <c r="D904" s="958">
        <v>40526</v>
      </c>
      <c r="E904" s="958">
        <v>40600</v>
      </c>
      <c r="F904" s="4173"/>
      <c r="G904" s="4173"/>
      <c r="H904" s="7"/>
      <c r="I904" s="7"/>
      <c r="J904" s="901">
        <v>35</v>
      </c>
      <c r="K904" s="2"/>
      <c r="L904" s="2"/>
      <c r="M904" s="7"/>
    </row>
    <row r="905" spans="1:13" ht="24" x14ac:dyDescent="0.2">
      <c r="A905" s="42"/>
      <c r="B905" s="1598" t="s">
        <v>4575</v>
      </c>
      <c r="C905" s="1022" t="s">
        <v>4802</v>
      </c>
      <c r="D905" s="958">
        <v>40513</v>
      </c>
      <c r="E905" s="958">
        <v>40544</v>
      </c>
      <c r="F905" s="4173"/>
      <c r="G905" s="4173"/>
      <c r="H905" s="7"/>
      <c r="I905" s="7"/>
      <c r="J905" s="1">
        <v>18</v>
      </c>
      <c r="K905" s="2"/>
      <c r="L905" s="2"/>
      <c r="M905" s="7"/>
    </row>
    <row r="906" spans="1:13" ht="15" customHeight="1" x14ac:dyDescent="0.2">
      <c r="A906" s="42"/>
      <c r="B906" s="1598" t="s">
        <v>4575</v>
      </c>
      <c r="C906" s="1022" t="s">
        <v>4803</v>
      </c>
      <c r="D906" s="958">
        <v>40513</v>
      </c>
      <c r="E906" s="958">
        <v>40543</v>
      </c>
      <c r="F906" s="4174"/>
      <c r="G906" s="4174"/>
      <c r="H906" s="7"/>
      <c r="I906" s="7"/>
      <c r="J906" s="1">
        <v>4</v>
      </c>
      <c r="K906" s="2"/>
      <c r="L906" s="2"/>
      <c r="M906" s="7"/>
    </row>
    <row r="907" spans="1:13" ht="15" customHeight="1" x14ac:dyDescent="0.2">
      <c r="A907" s="105"/>
      <c r="B907" s="926"/>
      <c r="C907" s="927"/>
      <c r="D907" s="928"/>
      <c r="E907" s="928"/>
      <c r="F907" s="929"/>
      <c r="G907" s="929"/>
      <c r="J907" s="4"/>
      <c r="K907" s="71"/>
      <c r="L907" s="71"/>
    </row>
    <row r="908" spans="1:13" ht="15" customHeight="1" x14ac:dyDescent="0.2">
      <c r="A908" s="4127"/>
      <c r="B908" s="4127"/>
      <c r="C908" s="4104" t="s">
        <v>2859</v>
      </c>
      <c r="D908" s="4105"/>
      <c r="E908" s="4105"/>
      <c r="F908" s="4105"/>
      <c r="G908" s="4105"/>
      <c r="H908" s="4106"/>
      <c r="I908" s="4097" t="s">
        <v>2858</v>
      </c>
      <c r="J908" s="4098"/>
      <c r="K908" s="4099"/>
      <c r="L908" s="71"/>
    </row>
    <row r="909" spans="1:13" ht="15" customHeight="1" x14ac:dyDescent="0.2">
      <c r="A909" s="4127"/>
      <c r="B909" s="4127"/>
      <c r="C909" s="4107"/>
      <c r="D909" s="4108"/>
      <c r="E909" s="4108"/>
      <c r="F909" s="4108"/>
      <c r="G909" s="4108"/>
      <c r="H909" s="4109"/>
      <c r="I909" s="4100"/>
      <c r="J909" s="4101"/>
      <c r="K909" s="4102"/>
      <c r="L909" s="71"/>
    </row>
    <row r="910" spans="1:13" ht="15" customHeight="1" x14ac:dyDescent="0.2">
      <c r="A910" s="4127"/>
      <c r="B910" s="4127"/>
      <c r="C910" s="4110"/>
      <c r="D910" s="4111"/>
      <c r="E910" s="4111"/>
      <c r="F910" s="4111"/>
      <c r="G910" s="4111"/>
      <c r="H910" s="4112"/>
      <c r="I910" s="4100"/>
      <c r="J910" s="4101"/>
      <c r="K910" s="4102"/>
      <c r="L910" s="71"/>
    </row>
    <row r="911" spans="1:13" ht="15" customHeight="1" x14ac:dyDescent="0.2">
      <c r="A911" s="4127"/>
      <c r="B911" s="4127"/>
      <c r="C911" s="4087" t="s">
        <v>1209</v>
      </c>
      <c r="D911" s="4087"/>
      <c r="E911" s="4087"/>
      <c r="F911" s="4087"/>
      <c r="G911" s="4087"/>
      <c r="H911" s="4087"/>
      <c r="I911" s="4113" t="s">
        <v>1208</v>
      </c>
      <c r="J911" s="4113"/>
      <c r="K911" s="4113"/>
      <c r="L911" s="71"/>
    </row>
    <row r="912" spans="1:13" ht="15" customHeight="1" x14ac:dyDescent="0.2">
      <c r="A912" s="4127"/>
      <c r="B912" s="4127"/>
      <c r="C912" s="4087"/>
      <c r="D912" s="4087"/>
      <c r="E912" s="4087"/>
      <c r="F912" s="4087"/>
      <c r="G912" s="4087"/>
      <c r="H912" s="4087"/>
      <c r="I912" s="4113"/>
      <c r="J912" s="4113"/>
      <c r="K912" s="4113"/>
      <c r="L912" s="71"/>
    </row>
    <row r="913" spans="1:12" ht="15" customHeight="1" x14ac:dyDescent="0.2">
      <c r="A913" s="4127"/>
      <c r="B913" s="4127"/>
      <c r="C913" s="4087"/>
      <c r="D913" s="4087"/>
      <c r="E913" s="4087"/>
      <c r="F913" s="4087"/>
      <c r="G913" s="4087"/>
      <c r="H913" s="4087"/>
      <c r="I913" s="4113"/>
      <c r="J913" s="4113"/>
      <c r="K913" s="4113"/>
      <c r="L913" s="71"/>
    </row>
    <row r="914" spans="1:12" ht="15" customHeight="1" x14ac:dyDescent="0.2">
      <c r="A914" s="904"/>
      <c r="B914" s="904"/>
      <c r="C914" s="904"/>
      <c r="D914" s="904"/>
      <c r="E914" s="904"/>
      <c r="F914" s="904"/>
      <c r="G914" s="904"/>
      <c r="H914" s="904"/>
      <c r="I914" s="904"/>
      <c r="J914" s="905"/>
      <c r="K914" s="906"/>
      <c r="L914" s="71"/>
    </row>
    <row r="915" spans="1:12" ht="15" customHeight="1" x14ac:dyDescent="0.2">
      <c r="A915" s="904" t="s">
        <v>2319</v>
      </c>
      <c r="B915" s="904"/>
      <c r="C915" s="904"/>
      <c r="D915" s="904"/>
      <c r="E915" s="904"/>
      <c r="F915" s="904"/>
      <c r="G915" s="903" t="s">
        <v>5245</v>
      </c>
      <c r="H915" s="903"/>
      <c r="I915" s="902"/>
      <c r="J915" s="904"/>
      <c r="K915" s="905"/>
      <c r="L915" s="71"/>
    </row>
    <row r="916" spans="1:12" ht="15" customHeight="1" x14ac:dyDescent="0.2">
      <c r="A916" s="904" t="s">
        <v>99</v>
      </c>
      <c r="B916" s="904"/>
      <c r="C916" s="904"/>
      <c r="D916" s="904"/>
      <c r="E916" s="902"/>
      <c r="F916" s="902"/>
      <c r="G916" s="902"/>
      <c r="H916" s="4091" t="s">
        <v>2863</v>
      </c>
      <c r="I916" s="4092"/>
      <c r="J916" s="4092"/>
      <c r="K916" s="4093"/>
      <c r="L916" s="71"/>
    </row>
    <row r="917" spans="1:12" ht="15" customHeight="1" x14ac:dyDescent="0.2">
      <c r="A917" s="904" t="s">
        <v>2725</v>
      </c>
      <c r="B917" s="904"/>
      <c r="C917" s="904"/>
      <c r="D917" s="904"/>
      <c r="E917" s="904"/>
      <c r="F917" s="902"/>
      <c r="G917" s="902"/>
      <c r="H917" s="907" t="s">
        <v>2860</v>
      </c>
      <c r="I917" s="907" t="s">
        <v>2861</v>
      </c>
      <c r="J917" s="907" t="s">
        <v>2862</v>
      </c>
      <c r="K917" s="908" t="s">
        <v>1210</v>
      </c>
      <c r="L917" s="71"/>
    </row>
    <row r="918" spans="1:12" ht="15" customHeight="1" x14ac:dyDescent="0.2">
      <c r="A918" s="904" t="s">
        <v>4318</v>
      </c>
      <c r="B918" s="904"/>
      <c r="C918" s="904"/>
      <c r="D918" s="904"/>
      <c r="E918" s="904"/>
      <c r="F918" s="902"/>
      <c r="G918" s="902"/>
      <c r="H918" s="907">
        <v>2014</v>
      </c>
      <c r="I918" s="907">
        <v>5</v>
      </c>
      <c r="J918" s="907">
        <v>31</v>
      </c>
      <c r="K918" s="907">
        <v>5</v>
      </c>
      <c r="L918" s="71"/>
    </row>
    <row r="919" spans="1:12" ht="15" customHeight="1" x14ac:dyDescent="0.2">
      <c r="A919" s="904"/>
      <c r="B919" s="904"/>
      <c r="C919" s="904"/>
      <c r="D919" s="904"/>
      <c r="E919" s="904"/>
      <c r="F919" s="904"/>
      <c r="G919" s="909"/>
      <c r="H919" s="909"/>
      <c r="I919" s="904"/>
      <c r="J919" s="904"/>
      <c r="K919" s="904"/>
      <c r="L919" s="71"/>
    </row>
    <row r="920" spans="1:12" ht="23.25" customHeight="1" x14ac:dyDescent="0.2">
      <c r="A920" s="4087" t="s">
        <v>2864</v>
      </c>
      <c r="B920" s="4087" t="s">
        <v>2865</v>
      </c>
      <c r="C920" s="4087" t="s">
        <v>1212</v>
      </c>
      <c r="D920" s="4087" t="s">
        <v>2866</v>
      </c>
      <c r="E920" s="4087"/>
      <c r="F920" s="4088"/>
      <c r="G920" s="4088"/>
      <c r="H920" s="4089" t="s">
        <v>1211</v>
      </c>
      <c r="I920" s="4094" t="s">
        <v>2872</v>
      </c>
      <c r="J920" s="4089" t="s">
        <v>1207</v>
      </c>
      <c r="K920" s="4094" t="s">
        <v>2873</v>
      </c>
      <c r="L920" s="71"/>
    </row>
    <row r="921" spans="1:12" ht="15" customHeight="1" x14ac:dyDescent="0.2">
      <c r="A921" s="4087"/>
      <c r="B921" s="4087"/>
      <c r="C921" s="4087"/>
      <c r="D921" s="910" t="s">
        <v>2867</v>
      </c>
      <c r="E921" s="910" t="s">
        <v>2868</v>
      </c>
      <c r="F921" s="910" t="s">
        <v>4319</v>
      </c>
      <c r="G921" s="910" t="s">
        <v>4320</v>
      </c>
      <c r="H921" s="4090"/>
      <c r="I921" s="4095"/>
      <c r="J921" s="4090"/>
      <c r="K921" s="4095"/>
      <c r="L921" s="71"/>
    </row>
    <row r="922" spans="1:12" ht="15" customHeight="1" x14ac:dyDescent="0.2">
      <c r="A922" s="911"/>
      <c r="B922" s="911"/>
      <c r="C922" s="911"/>
      <c r="D922" s="911"/>
      <c r="E922" s="911"/>
      <c r="F922" s="911"/>
      <c r="G922" s="911"/>
      <c r="H922" s="911"/>
      <c r="I922" s="911"/>
      <c r="J922" s="911"/>
      <c r="K922" s="911"/>
      <c r="L922" s="71"/>
    </row>
    <row r="923" spans="1:12" ht="15" customHeight="1" x14ac:dyDescent="0.2">
      <c r="A923" s="912"/>
      <c r="B923" s="913" t="s">
        <v>405</v>
      </c>
      <c r="C923" s="1023" t="s">
        <v>100</v>
      </c>
      <c r="D923" s="1024"/>
      <c r="E923" s="1024"/>
      <c r="F923" s="1024"/>
      <c r="G923" s="1024"/>
      <c r="H923" s="912" t="s">
        <v>4323</v>
      </c>
      <c r="I923" s="912"/>
      <c r="J923" s="912"/>
      <c r="K923" s="912"/>
      <c r="L923" s="71"/>
    </row>
    <row r="924" spans="1:12" ht="23.25" customHeight="1" x14ac:dyDescent="0.2">
      <c r="A924" s="912"/>
      <c r="B924" s="913" t="s">
        <v>4421</v>
      </c>
      <c r="C924" s="1025" t="s">
        <v>6422</v>
      </c>
      <c r="D924" s="1024"/>
      <c r="E924" s="1024"/>
      <c r="F924" s="1024"/>
      <c r="G924" s="1024"/>
      <c r="H924" s="912"/>
      <c r="I924" s="912"/>
      <c r="J924" s="912"/>
      <c r="K924" s="912"/>
      <c r="L924" s="71"/>
    </row>
    <row r="925" spans="1:12" ht="24" x14ac:dyDescent="0.2">
      <c r="A925" s="912"/>
      <c r="B925" s="912" t="s">
        <v>4421</v>
      </c>
      <c r="C925" s="1027" t="s">
        <v>5246</v>
      </c>
      <c r="D925" s="1028">
        <v>40452</v>
      </c>
      <c r="E925" s="1028">
        <v>40298</v>
      </c>
      <c r="F925" s="1635">
        <v>250</v>
      </c>
      <c r="G925" s="1635">
        <v>4</v>
      </c>
      <c r="H925" s="907">
        <v>10</v>
      </c>
      <c r="I925" s="907"/>
      <c r="J925" s="907" t="s">
        <v>596</v>
      </c>
      <c r="K925" s="912"/>
      <c r="L925" s="71"/>
    </row>
    <row r="926" spans="1:12" ht="24" x14ac:dyDescent="0.2">
      <c r="A926" s="912"/>
      <c r="B926" s="912" t="s">
        <v>4421</v>
      </c>
      <c r="C926" s="1027" t="s">
        <v>5247</v>
      </c>
      <c r="D926" s="1028">
        <v>40179</v>
      </c>
      <c r="E926" s="1028">
        <v>40359</v>
      </c>
      <c r="F926" s="1636"/>
      <c r="G926" s="1636"/>
      <c r="H926" s="907">
        <v>10</v>
      </c>
      <c r="I926" s="907"/>
      <c r="J926" s="907" t="s">
        <v>596</v>
      </c>
      <c r="K926" s="912"/>
      <c r="L926" s="71"/>
    </row>
    <row r="927" spans="1:12" ht="22.5" customHeight="1" x14ac:dyDescent="0.2">
      <c r="A927" s="912"/>
      <c r="B927" s="912" t="s">
        <v>4421</v>
      </c>
      <c r="C927" s="1027" t="s">
        <v>5248</v>
      </c>
      <c r="D927" s="1028">
        <v>40179</v>
      </c>
      <c r="E927" s="1028">
        <v>40298</v>
      </c>
      <c r="F927" s="1636"/>
      <c r="G927" s="1636"/>
      <c r="H927" s="907">
        <v>8</v>
      </c>
      <c r="I927" s="907"/>
      <c r="J927" s="907"/>
      <c r="K927" s="912"/>
      <c r="L927" s="71"/>
    </row>
    <row r="928" spans="1:12" ht="22.5" customHeight="1" x14ac:dyDescent="0.2">
      <c r="A928" s="912"/>
      <c r="B928" s="912" t="s">
        <v>4421</v>
      </c>
      <c r="C928" s="1027" t="s">
        <v>5426</v>
      </c>
      <c r="D928" s="1028" t="s">
        <v>5427</v>
      </c>
      <c r="E928" s="1028">
        <v>40572</v>
      </c>
      <c r="F928" s="1636"/>
      <c r="G928" s="1636"/>
      <c r="H928" s="907">
        <v>18</v>
      </c>
      <c r="I928" s="907"/>
      <c r="J928" s="907"/>
      <c r="K928" s="912"/>
      <c r="L928" s="71"/>
    </row>
    <row r="929" spans="1:12" ht="24" x14ac:dyDescent="0.2">
      <c r="A929" s="912"/>
      <c r="B929" s="912" t="s">
        <v>4421</v>
      </c>
      <c r="C929" s="656" t="s">
        <v>121</v>
      </c>
      <c r="D929" s="930">
        <v>40261</v>
      </c>
      <c r="E929" s="930">
        <v>40541</v>
      </c>
      <c r="F929" s="1636"/>
      <c r="G929" s="1636"/>
      <c r="H929" s="931">
        <v>36</v>
      </c>
      <c r="I929" s="907"/>
      <c r="J929" s="907"/>
      <c r="K929" s="912"/>
      <c r="L929" s="71"/>
    </row>
    <row r="930" spans="1:12" ht="24" x14ac:dyDescent="0.2">
      <c r="A930" s="912"/>
      <c r="B930" s="912" t="s">
        <v>4421</v>
      </c>
      <c r="C930" s="656" t="s">
        <v>3222</v>
      </c>
      <c r="D930" s="930">
        <v>40179</v>
      </c>
      <c r="E930" s="930">
        <v>40298</v>
      </c>
      <c r="F930" s="1636"/>
      <c r="G930" s="1636"/>
      <c r="H930" s="931">
        <v>13</v>
      </c>
      <c r="I930" s="907"/>
      <c r="J930" s="907"/>
      <c r="K930" s="912"/>
      <c r="L930" s="71"/>
    </row>
    <row r="931" spans="1:12" ht="24" x14ac:dyDescent="0.2">
      <c r="A931" s="912"/>
      <c r="B931" s="912" t="s">
        <v>4421</v>
      </c>
      <c r="C931" s="656" t="s">
        <v>122</v>
      </c>
      <c r="D931" s="938">
        <v>40179</v>
      </c>
      <c r="E931" s="938">
        <v>40539</v>
      </c>
      <c r="F931" s="1636"/>
      <c r="G931" s="1636"/>
      <c r="H931" s="932">
        <v>39</v>
      </c>
      <c r="I931" s="907"/>
      <c r="J931" s="907"/>
      <c r="K931" s="912"/>
      <c r="L931" s="71"/>
    </row>
    <row r="932" spans="1:12" ht="24" x14ac:dyDescent="0.2">
      <c r="A932" s="912"/>
      <c r="B932" s="912" t="s">
        <v>4421</v>
      </c>
      <c r="C932" s="832" t="s">
        <v>5707</v>
      </c>
      <c r="D932" s="938">
        <v>40179</v>
      </c>
      <c r="E932" s="938">
        <v>40179</v>
      </c>
      <c r="F932" s="1636"/>
      <c r="G932" s="1636"/>
      <c r="H932" s="932">
        <v>18</v>
      </c>
      <c r="I932" s="907"/>
      <c r="J932" s="907"/>
      <c r="K932" s="912"/>
      <c r="L932" s="71"/>
    </row>
    <row r="933" spans="1:12" x14ac:dyDescent="0.2">
      <c r="A933" s="912"/>
      <c r="B933" s="912" t="s">
        <v>4421</v>
      </c>
      <c r="C933" s="832" t="s">
        <v>5712</v>
      </c>
      <c r="D933" s="938">
        <v>40237</v>
      </c>
      <c r="E933" s="938">
        <v>40237</v>
      </c>
      <c r="F933" s="1636"/>
      <c r="G933" s="1636"/>
      <c r="H933" s="932">
        <v>18</v>
      </c>
      <c r="I933" s="907"/>
      <c r="J933" s="907"/>
      <c r="K933" s="912"/>
      <c r="L933" s="71"/>
    </row>
    <row r="934" spans="1:12" ht="18.75" customHeight="1" x14ac:dyDescent="0.2">
      <c r="A934" s="912"/>
      <c r="B934" s="912" t="s">
        <v>4421</v>
      </c>
      <c r="C934" s="656" t="s">
        <v>115</v>
      </c>
      <c r="D934" s="930">
        <v>40300</v>
      </c>
      <c r="E934" s="930">
        <v>40543</v>
      </c>
      <c r="F934" s="1636"/>
      <c r="G934" s="1636"/>
      <c r="H934" s="933">
        <v>12</v>
      </c>
      <c r="I934" s="907"/>
      <c r="J934" s="907"/>
      <c r="K934" s="912"/>
      <c r="L934" s="71"/>
    </row>
    <row r="935" spans="1:12" ht="27.75" customHeight="1" x14ac:dyDescent="0.2">
      <c r="A935" s="912"/>
      <c r="B935" s="912" t="s">
        <v>4421</v>
      </c>
      <c r="C935" s="656" t="s">
        <v>123</v>
      </c>
      <c r="D935" s="930">
        <v>40300</v>
      </c>
      <c r="E935" s="930">
        <v>40337</v>
      </c>
      <c r="F935" s="1636"/>
      <c r="G935" s="1636"/>
      <c r="H935" s="933">
        <v>7</v>
      </c>
      <c r="I935" s="907"/>
      <c r="J935" s="907"/>
      <c r="K935" s="912"/>
      <c r="L935" s="71"/>
    </row>
    <row r="936" spans="1:12" ht="24" x14ac:dyDescent="0.2">
      <c r="A936" s="912"/>
      <c r="B936" s="912" t="s">
        <v>4421</v>
      </c>
      <c r="C936" s="656" t="s">
        <v>4650</v>
      </c>
      <c r="D936" s="930">
        <v>40300</v>
      </c>
      <c r="E936" s="930">
        <v>41061</v>
      </c>
      <c r="F936" s="1636"/>
      <c r="G936" s="1636"/>
      <c r="H936" s="933">
        <v>11</v>
      </c>
      <c r="I936" s="907"/>
      <c r="J936" s="907"/>
      <c r="K936" s="912"/>
      <c r="L936" s="71"/>
    </row>
    <row r="937" spans="1:12" ht="24" x14ac:dyDescent="0.2">
      <c r="A937" s="912"/>
      <c r="B937" s="912" t="s">
        <v>4421</v>
      </c>
      <c r="C937" s="656" t="s">
        <v>3223</v>
      </c>
      <c r="D937" s="930">
        <v>40298</v>
      </c>
      <c r="E937" s="930">
        <v>40337</v>
      </c>
      <c r="F937" s="1636"/>
      <c r="G937" s="1636"/>
      <c r="H937" s="933">
        <v>8</v>
      </c>
      <c r="I937" s="907"/>
      <c r="J937" s="907"/>
      <c r="K937" s="912"/>
      <c r="L937" s="71"/>
    </row>
    <row r="938" spans="1:12" ht="24" x14ac:dyDescent="0.2">
      <c r="A938" s="912"/>
      <c r="B938" s="912" t="s">
        <v>4421</v>
      </c>
      <c r="C938" s="656" t="s">
        <v>3224</v>
      </c>
      <c r="D938" s="930">
        <v>40298</v>
      </c>
      <c r="E938" s="930">
        <v>40543</v>
      </c>
      <c r="F938" s="1636"/>
      <c r="G938" s="1636"/>
      <c r="H938" s="933">
        <v>11</v>
      </c>
      <c r="I938" s="907"/>
      <c r="J938" s="907"/>
      <c r="K938" s="912"/>
      <c r="L938" s="71"/>
    </row>
    <row r="939" spans="1:12" ht="15" customHeight="1" x14ac:dyDescent="0.2">
      <c r="A939" s="912"/>
      <c r="B939" s="912" t="s">
        <v>4421</v>
      </c>
      <c r="C939" s="656" t="s">
        <v>124</v>
      </c>
      <c r="D939" s="930">
        <v>40301</v>
      </c>
      <c r="E939" s="930">
        <v>40513</v>
      </c>
      <c r="F939" s="1636"/>
      <c r="G939" s="1636"/>
      <c r="H939" s="931">
        <v>11</v>
      </c>
      <c r="I939" s="907"/>
      <c r="J939" s="907"/>
      <c r="K939" s="912"/>
      <c r="L939" s="71"/>
    </row>
    <row r="940" spans="1:12" ht="24" x14ac:dyDescent="0.2">
      <c r="A940" s="912"/>
      <c r="B940" s="912" t="s">
        <v>4421</v>
      </c>
      <c r="C940" s="1027" t="s">
        <v>5249</v>
      </c>
      <c r="D940" s="1028">
        <v>40311</v>
      </c>
      <c r="E940" s="1028">
        <v>40341</v>
      </c>
      <c r="F940" s="1637"/>
      <c r="G940" s="1637"/>
      <c r="H940" s="907">
        <v>12</v>
      </c>
      <c r="I940" s="907"/>
      <c r="J940" s="907"/>
      <c r="K940" s="912"/>
      <c r="L940" s="71"/>
    </row>
    <row r="941" spans="1:12" ht="24" x14ac:dyDescent="0.2">
      <c r="A941" s="912"/>
      <c r="B941" s="912" t="s">
        <v>4421</v>
      </c>
      <c r="C941" s="1027" t="s">
        <v>5250</v>
      </c>
      <c r="D941" s="1028">
        <v>40311</v>
      </c>
      <c r="E941" s="1028">
        <v>40371</v>
      </c>
      <c r="F941" s="4114">
        <v>250</v>
      </c>
      <c r="G941" s="4114">
        <v>5</v>
      </c>
      <c r="H941" s="907">
        <v>11</v>
      </c>
      <c r="I941" s="907"/>
      <c r="J941" s="907"/>
      <c r="K941" s="912"/>
      <c r="L941" s="71"/>
    </row>
    <row r="942" spans="1:12" ht="15" customHeight="1" x14ac:dyDescent="0.2">
      <c r="A942" s="912"/>
      <c r="B942" s="912" t="s">
        <v>4421</v>
      </c>
      <c r="C942" s="1027" t="s">
        <v>5251</v>
      </c>
      <c r="D942" s="1028">
        <v>40330</v>
      </c>
      <c r="E942" s="1028">
        <v>40421</v>
      </c>
      <c r="F942" s="4115"/>
      <c r="G942" s="4115"/>
      <c r="H942" s="907">
        <v>9</v>
      </c>
      <c r="I942" s="907"/>
      <c r="J942" s="907"/>
      <c r="K942" s="912"/>
      <c r="L942" s="71"/>
    </row>
    <row r="943" spans="1:12" ht="15" customHeight="1" x14ac:dyDescent="0.2">
      <c r="A943" s="912"/>
      <c r="B943" s="912" t="s">
        <v>4421</v>
      </c>
      <c r="C943" s="1027" t="s">
        <v>5252</v>
      </c>
      <c r="D943" s="1028">
        <v>40317</v>
      </c>
      <c r="E943" s="1028">
        <v>40377</v>
      </c>
      <c r="F943" s="4115"/>
      <c r="G943" s="4115"/>
      <c r="H943" s="907">
        <v>9</v>
      </c>
      <c r="I943" s="907"/>
      <c r="J943" s="907"/>
      <c r="K943" s="912"/>
      <c r="L943" s="71"/>
    </row>
    <row r="944" spans="1:12" ht="24" x14ac:dyDescent="0.2">
      <c r="A944" s="912"/>
      <c r="B944" s="912" t="s">
        <v>4421</v>
      </c>
      <c r="C944" s="1027" t="s">
        <v>5253</v>
      </c>
      <c r="D944" s="1028">
        <v>40330</v>
      </c>
      <c r="E944" s="1028">
        <v>40390</v>
      </c>
      <c r="F944" s="4115"/>
      <c r="G944" s="4115"/>
      <c r="H944" s="907">
        <v>11</v>
      </c>
      <c r="I944" s="907"/>
      <c r="J944" s="907"/>
      <c r="K944" s="912"/>
      <c r="L944" s="71"/>
    </row>
    <row r="945" spans="1:12" ht="15" customHeight="1" x14ac:dyDescent="0.2">
      <c r="A945" s="912"/>
      <c r="B945" s="912" t="s">
        <v>4421</v>
      </c>
      <c r="C945" s="1027" t="s">
        <v>5254</v>
      </c>
      <c r="D945" s="1028">
        <v>40330</v>
      </c>
      <c r="E945" s="1028">
        <v>40482</v>
      </c>
      <c r="F945" s="4115"/>
      <c r="G945" s="4115"/>
      <c r="H945" s="907">
        <v>9</v>
      </c>
      <c r="I945" s="907"/>
      <c r="J945" s="907"/>
      <c r="K945" s="912"/>
      <c r="L945" s="71"/>
    </row>
    <row r="946" spans="1:12" ht="24" x14ac:dyDescent="0.2">
      <c r="A946" s="912"/>
      <c r="B946" s="912" t="s">
        <v>4421</v>
      </c>
      <c r="C946" s="1027" t="s">
        <v>5255</v>
      </c>
      <c r="D946" s="1028">
        <v>40330</v>
      </c>
      <c r="E946" s="1028">
        <v>40451</v>
      </c>
      <c r="F946" s="4115"/>
      <c r="G946" s="4115"/>
      <c r="H946" s="907">
        <v>9</v>
      </c>
      <c r="I946" s="918"/>
      <c r="J946" s="918"/>
      <c r="K946" s="912"/>
      <c r="L946" s="71"/>
    </row>
    <row r="947" spans="1:12" ht="24" x14ac:dyDescent="0.2">
      <c r="A947" s="912"/>
      <c r="B947" s="912" t="s">
        <v>4421</v>
      </c>
      <c r="C947" s="656" t="s">
        <v>3225</v>
      </c>
      <c r="D947" s="934" t="s">
        <v>130</v>
      </c>
      <c r="E947" s="930">
        <v>40330</v>
      </c>
      <c r="F947" s="4115"/>
      <c r="G947" s="4115"/>
      <c r="H947" s="1">
        <v>8</v>
      </c>
      <c r="I947" s="918"/>
      <c r="J947" s="918"/>
      <c r="K947" s="912"/>
      <c r="L947" s="71"/>
    </row>
    <row r="948" spans="1:12" ht="15" customHeight="1" x14ac:dyDescent="0.2">
      <c r="A948" s="912"/>
      <c r="B948" s="912" t="s">
        <v>4421</v>
      </c>
      <c r="C948" s="1027" t="s">
        <v>5256</v>
      </c>
      <c r="D948" s="1028">
        <v>40330</v>
      </c>
      <c r="E948" s="1028">
        <v>40359</v>
      </c>
      <c r="F948" s="4115"/>
      <c r="G948" s="4115"/>
      <c r="H948" s="907">
        <v>4</v>
      </c>
      <c r="I948" s="907"/>
      <c r="J948" s="907"/>
      <c r="K948" s="912"/>
      <c r="L948" s="71"/>
    </row>
    <row r="949" spans="1:12" ht="24.75" customHeight="1" x14ac:dyDescent="0.2">
      <c r="A949" s="912"/>
      <c r="B949" s="912" t="s">
        <v>4421</v>
      </c>
      <c r="C949" s="1027" t="s">
        <v>5257</v>
      </c>
      <c r="D949" s="1028">
        <v>40330</v>
      </c>
      <c r="E949" s="1028">
        <v>40359</v>
      </c>
      <c r="F949" s="4115"/>
      <c r="G949" s="4115"/>
      <c r="H949" s="907">
        <v>8</v>
      </c>
      <c r="I949" s="907"/>
      <c r="J949" s="907"/>
      <c r="K949" s="912"/>
      <c r="L949" s="71"/>
    </row>
    <row r="950" spans="1:12" ht="23.25" customHeight="1" x14ac:dyDescent="0.2">
      <c r="A950" s="912"/>
      <c r="B950" s="912" t="s">
        <v>4421</v>
      </c>
      <c r="C950" s="1027" t="s">
        <v>5258</v>
      </c>
      <c r="D950" s="1028">
        <v>40330</v>
      </c>
      <c r="E950" s="1028">
        <v>40359</v>
      </c>
      <c r="F950" s="4116"/>
      <c r="G950" s="4116"/>
      <c r="H950" s="907">
        <v>5</v>
      </c>
      <c r="I950" s="907"/>
      <c r="J950" s="907"/>
      <c r="K950" s="912"/>
      <c r="L950" s="71"/>
    </row>
    <row r="951" spans="1:12" ht="15" customHeight="1" x14ac:dyDescent="0.2">
      <c r="A951" s="904"/>
      <c r="B951" s="904"/>
      <c r="C951" s="919"/>
      <c r="D951" s="920"/>
      <c r="E951" s="920"/>
      <c r="F951" s="904"/>
      <c r="G951" s="904"/>
      <c r="H951" s="909">
        <f>+H939+H940+H941+H942+H943+H944+H945+H946+H947+H948+H949+H950</f>
        <v>106</v>
      </c>
      <c r="I951" s="909"/>
      <c r="J951" s="909"/>
      <c r="K951" s="904"/>
      <c r="L951" s="71"/>
    </row>
    <row r="952" spans="1:12" ht="15" customHeight="1" x14ac:dyDescent="0.2">
      <c r="A952" s="903" t="s">
        <v>4810</v>
      </c>
      <c r="B952" s="903"/>
      <c r="C952" s="903"/>
      <c r="D952" s="903" t="s">
        <v>4811</v>
      </c>
      <c r="E952" s="903"/>
      <c r="F952" s="903"/>
      <c r="G952" s="903"/>
      <c r="H952" s="903" t="s">
        <v>3606</v>
      </c>
      <c r="I952" s="903"/>
      <c r="J952" s="903"/>
      <c r="K952" s="903"/>
      <c r="L952" s="71"/>
    </row>
    <row r="953" spans="1:12" ht="15" customHeight="1" x14ac:dyDescent="0.2">
      <c r="A953" s="903" t="s">
        <v>4812</v>
      </c>
      <c r="B953" s="903"/>
      <c r="C953" s="903"/>
      <c r="D953" s="903" t="s">
        <v>4812</v>
      </c>
      <c r="E953" s="903"/>
      <c r="F953" s="903"/>
      <c r="G953" s="903"/>
      <c r="H953" s="903" t="s">
        <v>3608</v>
      </c>
      <c r="I953" s="903"/>
      <c r="J953" s="903"/>
      <c r="K953" s="903"/>
      <c r="L953" s="71"/>
    </row>
    <row r="954" spans="1:12" ht="15" customHeight="1" x14ac:dyDescent="0.2">
      <c r="A954" s="903" t="s">
        <v>3609</v>
      </c>
      <c r="B954" s="903"/>
      <c r="C954" s="903"/>
      <c r="D954" s="903" t="s">
        <v>3609</v>
      </c>
      <c r="E954" s="903"/>
      <c r="F954" s="903"/>
      <c r="G954" s="903"/>
      <c r="H954" s="903" t="s">
        <v>3609</v>
      </c>
      <c r="I954" s="903"/>
      <c r="J954" s="903"/>
      <c r="K954" s="903"/>
      <c r="L954" s="71"/>
    </row>
    <row r="955" spans="1:12" ht="15" customHeight="1" x14ac:dyDescent="0.2">
      <c r="A955" s="903" t="s">
        <v>4813</v>
      </c>
      <c r="B955" s="903"/>
      <c r="C955" s="903"/>
      <c r="D955" s="903" t="s">
        <v>4813</v>
      </c>
      <c r="E955" s="903"/>
      <c r="F955" s="903"/>
      <c r="G955" s="903"/>
      <c r="H955" s="903" t="s">
        <v>4814</v>
      </c>
      <c r="I955" s="903"/>
      <c r="J955" s="903"/>
      <c r="K955" s="903"/>
      <c r="L955" s="71"/>
    </row>
    <row r="956" spans="1:12" ht="15" customHeight="1" x14ac:dyDescent="0.2">
      <c r="A956" s="921"/>
      <c r="B956" s="921"/>
      <c r="C956" s="921"/>
      <c r="D956" s="921"/>
      <c r="E956" s="921"/>
      <c r="F956" s="921"/>
      <c r="G956" s="921"/>
      <c r="H956" s="921"/>
      <c r="I956" s="921"/>
      <c r="J956" s="921"/>
      <c r="K956" s="921"/>
      <c r="L956" s="71"/>
    </row>
    <row r="957" spans="1:12" ht="15" customHeight="1" x14ac:dyDescent="0.2">
      <c r="A957" s="921"/>
      <c r="B957" s="921"/>
      <c r="C957" s="921"/>
      <c r="D957" s="921"/>
      <c r="E957" s="921"/>
      <c r="F957" s="921"/>
      <c r="G957" s="921"/>
      <c r="H957" s="921"/>
      <c r="I957" s="921"/>
      <c r="J957" s="921"/>
      <c r="K957" s="921"/>
      <c r="L957" s="71"/>
    </row>
    <row r="958" spans="1:12" ht="15" customHeight="1" x14ac:dyDescent="0.2">
      <c r="A958" s="4127"/>
      <c r="B958" s="4127"/>
      <c r="C958" s="4104" t="s">
        <v>2859</v>
      </c>
      <c r="D958" s="4105"/>
      <c r="E958" s="4105"/>
      <c r="F958" s="4105"/>
      <c r="G958" s="4105"/>
      <c r="H958" s="4106"/>
      <c r="I958" s="4097" t="s">
        <v>2858</v>
      </c>
      <c r="J958" s="4098"/>
      <c r="K958" s="4099"/>
      <c r="L958" s="71"/>
    </row>
    <row r="959" spans="1:12" ht="15" customHeight="1" x14ac:dyDescent="0.2">
      <c r="A959" s="4127"/>
      <c r="B959" s="4127"/>
      <c r="C959" s="4107"/>
      <c r="D959" s="4108"/>
      <c r="E959" s="4108"/>
      <c r="F959" s="4108"/>
      <c r="G959" s="4108"/>
      <c r="H959" s="4109"/>
      <c r="I959" s="4100"/>
      <c r="J959" s="4101"/>
      <c r="K959" s="4102"/>
      <c r="L959" s="71"/>
    </row>
    <row r="960" spans="1:12" ht="15" customHeight="1" x14ac:dyDescent="0.2">
      <c r="A960" s="4127"/>
      <c r="B960" s="4127"/>
      <c r="C960" s="4110"/>
      <c r="D960" s="4111"/>
      <c r="E960" s="4111"/>
      <c r="F960" s="4111"/>
      <c r="G960" s="4111"/>
      <c r="H960" s="4112"/>
      <c r="I960" s="4100"/>
      <c r="J960" s="4101"/>
      <c r="K960" s="4102"/>
      <c r="L960" s="71"/>
    </row>
    <row r="961" spans="1:12" ht="15" customHeight="1" x14ac:dyDescent="0.2">
      <c r="A961" s="4127"/>
      <c r="B961" s="4127"/>
      <c r="C961" s="4087" t="s">
        <v>1209</v>
      </c>
      <c r="D961" s="4087"/>
      <c r="E961" s="4087"/>
      <c r="F961" s="4087"/>
      <c r="G961" s="4087"/>
      <c r="H961" s="4087"/>
      <c r="I961" s="4113" t="s">
        <v>1208</v>
      </c>
      <c r="J961" s="4113"/>
      <c r="K961" s="4113"/>
      <c r="L961" s="71"/>
    </row>
    <row r="962" spans="1:12" ht="15" customHeight="1" x14ac:dyDescent="0.2">
      <c r="A962" s="4127"/>
      <c r="B962" s="4127"/>
      <c r="C962" s="4087"/>
      <c r="D962" s="4087"/>
      <c r="E962" s="4087"/>
      <c r="F962" s="4087"/>
      <c r="G962" s="4087"/>
      <c r="H962" s="4087"/>
      <c r="I962" s="4113"/>
      <c r="J962" s="4113"/>
      <c r="K962" s="4113"/>
      <c r="L962" s="71"/>
    </row>
    <row r="963" spans="1:12" ht="15" customHeight="1" x14ac:dyDescent="0.2">
      <c r="A963" s="4127"/>
      <c r="B963" s="4127"/>
      <c r="C963" s="4087"/>
      <c r="D963" s="4087"/>
      <c r="E963" s="4087"/>
      <c r="F963" s="4087"/>
      <c r="G963" s="4087"/>
      <c r="H963" s="4087"/>
      <c r="I963" s="4113"/>
      <c r="J963" s="4113"/>
      <c r="K963" s="4113"/>
      <c r="L963" s="71"/>
    </row>
    <row r="964" spans="1:12" ht="15" customHeight="1" x14ac:dyDescent="0.2">
      <c r="A964" s="904"/>
      <c r="B964" s="904"/>
      <c r="C964" s="904"/>
      <c r="D964" s="904"/>
      <c r="E964" s="904"/>
      <c r="F964" s="904"/>
      <c r="G964" s="904"/>
      <c r="H964" s="904"/>
      <c r="I964" s="904"/>
      <c r="J964" s="905"/>
      <c r="K964" s="906"/>
      <c r="L964" s="71"/>
    </row>
    <row r="965" spans="1:12" ht="15" customHeight="1" x14ac:dyDescent="0.2">
      <c r="A965" s="904" t="s">
        <v>2319</v>
      </c>
      <c r="B965" s="904"/>
      <c r="C965" s="904"/>
      <c r="D965" s="904"/>
      <c r="E965" s="904"/>
      <c r="F965" s="903" t="s">
        <v>5259</v>
      </c>
      <c r="G965" s="903"/>
      <c r="H965" s="904"/>
      <c r="I965" s="904"/>
      <c r="J965" s="904"/>
      <c r="K965" s="905"/>
      <c r="L965" s="71"/>
    </row>
    <row r="966" spans="1:12" ht="15" customHeight="1" x14ac:dyDescent="0.2">
      <c r="A966" s="904" t="s">
        <v>99</v>
      </c>
      <c r="B966" s="904"/>
      <c r="C966" s="904"/>
      <c r="D966" s="904"/>
      <c r="E966" s="904"/>
      <c r="F966" s="902"/>
      <c r="G966" s="902"/>
      <c r="H966" s="4091" t="s">
        <v>2863</v>
      </c>
      <c r="I966" s="4092"/>
      <c r="J966" s="4092"/>
      <c r="K966" s="4093"/>
      <c r="L966" s="71"/>
    </row>
    <row r="967" spans="1:12" ht="15" customHeight="1" x14ac:dyDescent="0.2">
      <c r="A967" s="904" t="s">
        <v>2725</v>
      </c>
      <c r="B967" s="904"/>
      <c r="C967" s="904"/>
      <c r="D967" s="904"/>
      <c r="E967" s="904"/>
      <c r="F967" s="902"/>
      <c r="G967" s="902"/>
      <c r="H967" s="907" t="s">
        <v>2860</v>
      </c>
      <c r="I967" s="907" t="s">
        <v>2861</v>
      </c>
      <c r="J967" s="907" t="s">
        <v>2862</v>
      </c>
      <c r="K967" s="908" t="s">
        <v>1210</v>
      </c>
      <c r="L967" s="71"/>
    </row>
    <row r="968" spans="1:12" ht="15" customHeight="1" x14ac:dyDescent="0.2">
      <c r="A968" s="904" t="s">
        <v>4318</v>
      </c>
      <c r="B968" s="904"/>
      <c r="C968" s="904"/>
      <c r="D968" s="904"/>
      <c r="E968" s="904"/>
      <c r="F968" s="902"/>
      <c r="G968" s="902"/>
      <c r="H968" s="907">
        <v>2014</v>
      </c>
      <c r="I968" s="907">
        <v>5</v>
      </c>
      <c r="J968" s="907">
        <v>31</v>
      </c>
      <c r="K968" s="907">
        <v>5</v>
      </c>
      <c r="L968" s="71"/>
    </row>
    <row r="969" spans="1:12" ht="15" customHeight="1" x14ac:dyDescent="0.2">
      <c r="A969" s="904"/>
      <c r="B969" s="904"/>
      <c r="C969" s="904"/>
      <c r="D969" s="904"/>
      <c r="E969" s="904"/>
      <c r="F969" s="904"/>
      <c r="G969" s="909"/>
      <c r="H969" s="909"/>
      <c r="I969" s="904"/>
      <c r="J969" s="904"/>
      <c r="K969" s="904"/>
      <c r="L969" s="71"/>
    </row>
    <row r="970" spans="1:12" ht="23.25" customHeight="1" x14ac:dyDescent="0.2">
      <c r="A970" s="4087" t="s">
        <v>2864</v>
      </c>
      <c r="B970" s="4087" t="s">
        <v>2865</v>
      </c>
      <c r="C970" s="4087" t="s">
        <v>1212</v>
      </c>
      <c r="D970" s="4087" t="s">
        <v>2866</v>
      </c>
      <c r="E970" s="4087"/>
      <c r="F970" s="4088"/>
      <c r="G970" s="4088"/>
      <c r="H970" s="4089" t="s">
        <v>1211</v>
      </c>
      <c r="I970" s="4094" t="s">
        <v>2872</v>
      </c>
      <c r="J970" s="4089" t="s">
        <v>1207</v>
      </c>
      <c r="K970" s="4094" t="s">
        <v>2873</v>
      </c>
      <c r="L970" s="71"/>
    </row>
    <row r="971" spans="1:12" ht="15" customHeight="1" x14ac:dyDescent="0.2">
      <c r="A971" s="4087"/>
      <c r="B971" s="4087"/>
      <c r="C971" s="4087"/>
      <c r="D971" s="910" t="s">
        <v>2867</v>
      </c>
      <c r="E971" s="910" t="s">
        <v>2868</v>
      </c>
      <c r="F971" s="910" t="s">
        <v>4319</v>
      </c>
      <c r="G971" s="910" t="s">
        <v>4320</v>
      </c>
      <c r="H971" s="4090"/>
      <c r="I971" s="4095"/>
      <c r="J971" s="4090"/>
      <c r="K971" s="4095"/>
      <c r="L971" s="71"/>
    </row>
    <row r="972" spans="1:12" ht="15" customHeight="1" x14ac:dyDescent="0.2">
      <c r="A972" s="912"/>
      <c r="B972" s="913" t="s">
        <v>405</v>
      </c>
      <c r="C972" s="914" t="s">
        <v>100</v>
      </c>
      <c r="D972" s="912"/>
      <c r="E972" s="912"/>
      <c r="F972" s="912"/>
      <c r="G972" s="912"/>
      <c r="H972" s="912"/>
      <c r="I972" s="912"/>
      <c r="J972" s="912"/>
      <c r="K972" s="912"/>
      <c r="L972" s="71"/>
    </row>
    <row r="973" spans="1:12" x14ac:dyDescent="0.2">
      <c r="A973" s="912"/>
      <c r="B973" s="913" t="s">
        <v>4421</v>
      </c>
      <c r="C973" s="915" t="s">
        <v>6423</v>
      </c>
      <c r="D973" s="912"/>
      <c r="E973" s="912"/>
      <c r="F973" s="912"/>
      <c r="G973" s="912"/>
      <c r="H973" s="912"/>
      <c r="I973" s="912"/>
      <c r="J973" s="912"/>
      <c r="K973" s="912"/>
      <c r="L973" s="71"/>
    </row>
    <row r="974" spans="1:12" ht="22.5" x14ac:dyDescent="0.2">
      <c r="A974" s="912"/>
      <c r="B974" s="912" t="s">
        <v>4421</v>
      </c>
      <c r="C974" s="916" t="s">
        <v>5260</v>
      </c>
      <c r="D974" s="917">
        <v>40330</v>
      </c>
      <c r="E974" s="917">
        <v>40543</v>
      </c>
      <c r="F974" s="4114">
        <v>250</v>
      </c>
      <c r="G974" s="4114">
        <v>5</v>
      </c>
      <c r="H974" s="907">
        <v>3</v>
      </c>
      <c r="I974" s="907"/>
      <c r="J974" s="907" t="s">
        <v>596</v>
      </c>
      <c r="K974" s="912"/>
      <c r="L974" s="71"/>
    </row>
    <row r="975" spans="1:12" ht="23.25" customHeight="1" x14ac:dyDescent="0.2">
      <c r="A975" s="912"/>
      <c r="B975" s="912" t="s">
        <v>4421</v>
      </c>
      <c r="C975" s="656" t="s">
        <v>3226</v>
      </c>
      <c r="D975" s="930">
        <v>40312</v>
      </c>
      <c r="E975" s="930">
        <v>40520</v>
      </c>
      <c r="F975" s="4115"/>
      <c r="G975" s="4115"/>
      <c r="H975" s="933">
        <v>20</v>
      </c>
      <c r="I975" s="907"/>
      <c r="J975" s="907"/>
      <c r="K975" s="1634" t="s">
        <v>6470</v>
      </c>
      <c r="L975" s="71"/>
    </row>
    <row r="976" spans="1:12" ht="22.5" x14ac:dyDescent="0.2">
      <c r="A976" s="912"/>
      <c r="B976" s="912" t="s">
        <v>4421</v>
      </c>
      <c r="C976" s="916" t="s">
        <v>5261</v>
      </c>
      <c r="D976" s="917">
        <v>40360</v>
      </c>
      <c r="E976" s="917">
        <v>40543</v>
      </c>
      <c r="F976" s="4115"/>
      <c r="G976" s="4115"/>
      <c r="H976" s="907">
        <v>15</v>
      </c>
      <c r="I976" s="907"/>
      <c r="J976" s="907" t="s">
        <v>596</v>
      </c>
      <c r="K976" s="912" t="s">
        <v>6471</v>
      </c>
      <c r="L976" s="71"/>
    </row>
    <row r="977" spans="1:12" ht="15" customHeight="1" x14ac:dyDescent="0.2">
      <c r="A977" s="912"/>
      <c r="B977" s="912" t="s">
        <v>4421</v>
      </c>
      <c r="C977" s="916" t="s">
        <v>5262</v>
      </c>
      <c r="D977" s="917">
        <v>40374</v>
      </c>
      <c r="E977" s="917">
        <v>40193</v>
      </c>
      <c r="F977" s="4115"/>
      <c r="G977" s="4115"/>
      <c r="H977" s="907">
        <v>9</v>
      </c>
      <c r="I977" s="907"/>
      <c r="J977" s="907"/>
      <c r="K977" s="912"/>
      <c r="L977" s="71"/>
    </row>
    <row r="978" spans="1:12" ht="15" customHeight="1" x14ac:dyDescent="0.2">
      <c r="A978" s="912"/>
      <c r="B978" s="912" t="s">
        <v>4421</v>
      </c>
      <c r="C978" s="916" t="s">
        <v>5263</v>
      </c>
      <c r="D978" s="917">
        <v>40391</v>
      </c>
      <c r="E978" s="917">
        <v>40451</v>
      </c>
      <c r="F978" s="4115"/>
      <c r="G978" s="4115"/>
      <c r="H978" s="907">
        <v>4</v>
      </c>
      <c r="I978" s="907"/>
      <c r="J978" s="907"/>
      <c r="K978" s="912"/>
      <c r="L978" s="71"/>
    </row>
    <row r="979" spans="1:12" ht="15" customHeight="1" x14ac:dyDescent="0.2">
      <c r="A979" s="912"/>
      <c r="B979" s="912" t="s">
        <v>4421</v>
      </c>
      <c r="C979" s="524" t="s">
        <v>125</v>
      </c>
      <c r="D979" s="935">
        <v>40367</v>
      </c>
      <c r="E979" s="935">
        <v>40391</v>
      </c>
      <c r="F979" s="4115"/>
      <c r="G979" s="4115"/>
      <c r="H979" s="907"/>
      <c r="I979" s="907"/>
      <c r="J979" s="907"/>
      <c r="K979" s="912"/>
      <c r="L979" s="71"/>
    </row>
    <row r="980" spans="1:12" ht="15" customHeight="1" x14ac:dyDescent="0.2">
      <c r="A980" s="912"/>
      <c r="B980" s="912" t="s">
        <v>4421</v>
      </c>
      <c r="C980" s="916" t="s">
        <v>5264</v>
      </c>
      <c r="D980" s="917">
        <v>40408</v>
      </c>
      <c r="E980" s="917">
        <v>40468</v>
      </c>
      <c r="F980" s="4115"/>
      <c r="G980" s="4115"/>
      <c r="H980" s="907">
        <v>12</v>
      </c>
      <c r="I980" s="907"/>
      <c r="J980" s="907"/>
      <c r="K980" s="912"/>
      <c r="L980" s="71"/>
    </row>
    <row r="981" spans="1:12" ht="15" customHeight="1" x14ac:dyDescent="0.2">
      <c r="A981" s="912"/>
      <c r="B981" s="912" t="s">
        <v>4421</v>
      </c>
      <c r="C981" s="916" t="s">
        <v>5265</v>
      </c>
      <c r="D981" s="917">
        <v>40402</v>
      </c>
      <c r="E981" s="917">
        <v>40462</v>
      </c>
      <c r="F981" s="4116"/>
      <c r="G981" s="4116"/>
      <c r="H981" s="907">
        <v>44</v>
      </c>
      <c r="I981" s="907"/>
      <c r="J981" s="907"/>
      <c r="K981" s="912"/>
      <c r="L981" s="71"/>
    </row>
    <row r="982" spans="1:12" ht="15" customHeight="1" x14ac:dyDescent="0.2">
      <c r="A982" s="912"/>
      <c r="B982" s="912" t="s">
        <v>4421</v>
      </c>
      <c r="C982" s="916" t="s">
        <v>5266</v>
      </c>
      <c r="D982" s="917">
        <v>40402</v>
      </c>
      <c r="E982" s="917">
        <v>40462</v>
      </c>
      <c r="F982" s="4114">
        <v>250</v>
      </c>
      <c r="G982" s="4114">
        <v>6</v>
      </c>
      <c r="H982" s="907">
        <v>9</v>
      </c>
      <c r="I982" s="907"/>
      <c r="J982" s="907"/>
      <c r="K982" s="912"/>
      <c r="L982" s="71"/>
    </row>
    <row r="983" spans="1:12" ht="22.5" x14ac:dyDescent="0.2">
      <c r="A983" s="912"/>
      <c r="B983" s="912" t="s">
        <v>4421</v>
      </c>
      <c r="C983" s="916" t="s">
        <v>5267</v>
      </c>
      <c r="D983" s="917">
        <v>40403</v>
      </c>
      <c r="E983" s="917">
        <v>40543</v>
      </c>
      <c r="F983" s="4115"/>
      <c r="G983" s="4115"/>
      <c r="H983" s="907">
        <v>10</v>
      </c>
      <c r="I983" s="918"/>
      <c r="J983" s="918"/>
      <c r="K983" s="912"/>
      <c r="L983" s="71"/>
    </row>
    <row r="984" spans="1:12" ht="15" customHeight="1" x14ac:dyDescent="0.2">
      <c r="A984" s="912"/>
      <c r="B984" s="912" t="s">
        <v>4421</v>
      </c>
      <c r="C984" s="524" t="s">
        <v>126</v>
      </c>
      <c r="D984" s="930">
        <v>40238</v>
      </c>
      <c r="E984" s="930">
        <v>40520</v>
      </c>
      <c r="F984" s="4115"/>
      <c r="G984" s="4115"/>
      <c r="H984" s="936">
        <v>19</v>
      </c>
      <c r="I984" s="918"/>
      <c r="J984" s="918"/>
      <c r="K984" s="912"/>
      <c r="L984" s="71"/>
    </row>
    <row r="985" spans="1:12" ht="15" customHeight="1" x14ac:dyDescent="0.2">
      <c r="A985" s="912"/>
      <c r="B985" s="912" t="s">
        <v>4421</v>
      </c>
      <c r="C985" s="792" t="s">
        <v>127</v>
      </c>
      <c r="D985" s="937">
        <v>40384</v>
      </c>
      <c r="E985" s="937">
        <v>40403</v>
      </c>
      <c r="F985" s="4115"/>
      <c r="G985" s="4115"/>
      <c r="H985" s="931">
        <v>9</v>
      </c>
      <c r="I985" s="918"/>
      <c r="J985" s="918"/>
      <c r="K985" s="912"/>
      <c r="L985" s="71"/>
    </row>
    <row r="986" spans="1:12" ht="15" customHeight="1" x14ac:dyDescent="0.2">
      <c r="A986" s="912"/>
      <c r="B986" s="912" t="s">
        <v>4421</v>
      </c>
      <c r="C986" s="916" t="s">
        <v>5268</v>
      </c>
      <c r="D986" s="917">
        <v>40410</v>
      </c>
      <c r="E986" s="917">
        <v>40543</v>
      </c>
      <c r="F986" s="4115"/>
      <c r="G986" s="4115"/>
      <c r="H986" s="907">
        <v>62</v>
      </c>
      <c r="I986" s="918"/>
      <c r="J986" s="918"/>
      <c r="K986" s="912"/>
      <c r="L986" s="71"/>
    </row>
    <row r="987" spans="1:12" ht="15" customHeight="1" x14ac:dyDescent="0.2">
      <c r="A987" s="912"/>
      <c r="B987" s="912" t="s">
        <v>4421</v>
      </c>
      <c r="C987" s="916" t="s">
        <v>5269</v>
      </c>
      <c r="D987" s="917">
        <v>40413</v>
      </c>
      <c r="E987" s="917">
        <v>40504</v>
      </c>
      <c r="F987" s="4115"/>
      <c r="G987" s="4115"/>
      <c r="H987" s="907">
        <v>11</v>
      </c>
      <c r="I987" s="907"/>
      <c r="J987" s="907"/>
      <c r="K987" s="912"/>
      <c r="L987" s="71"/>
    </row>
    <row r="988" spans="1:12" ht="15" customHeight="1" x14ac:dyDescent="0.2">
      <c r="A988" s="912"/>
      <c r="B988" s="912" t="s">
        <v>4421</v>
      </c>
      <c r="C988" s="792" t="s">
        <v>128</v>
      </c>
      <c r="D988" s="930">
        <v>40422</v>
      </c>
      <c r="E988" s="930">
        <v>40422</v>
      </c>
      <c r="F988" s="4115"/>
      <c r="G988" s="4115"/>
      <c r="H988" s="907"/>
      <c r="I988" s="907"/>
      <c r="J988" s="907"/>
      <c r="K988" s="912"/>
      <c r="L988" s="71"/>
    </row>
    <row r="989" spans="1:12" ht="22.5" x14ac:dyDescent="0.2">
      <c r="A989" s="912"/>
      <c r="B989" s="912" t="s">
        <v>4421</v>
      </c>
      <c r="C989" s="916" t="s">
        <v>5270</v>
      </c>
      <c r="D989" s="917">
        <v>40422</v>
      </c>
      <c r="E989" s="917">
        <v>40543</v>
      </c>
      <c r="F989" s="4115"/>
      <c r="G989" s="4115"/>
      <c r="H989" s="907">
        <v>10</v>
      </c>
      <c r="I989" s="907"/>
      <c r="J989" s="907"/>
      <c r="K989" s="912"/>
      <c r="L989" s="71"/>
    </row>
    <row r="990" spans="1:12" ht="22.5" x14ac:dyDescent="0.2">
      <c r="A990" s="912"/>
      <c r="B990" s="912" t="s">
        <v>4421</v>
      </c>
      <c r="C990" s="916" t="s">
        <v>5271</v>
      </c>
      <c r="D990" s="917">
        <v>40422</v>
      </c>
      <c r="E990" s="917">
        <v>40482</v>
      </c>
      <c r="F990" s="4116"/>
      <c r="G990" s="4116"/>
      <c r="H990" s="907">
        <v>8</v>
      </c>
      <c r="I990" s="907"/>
      <c r="J990" s="907"/>
      <c r="K990" s="912"/>
      <c r="L990" s="71"/>
    </row>
    <row r="991" spans="1:12" ht="15" customHeight="1" x14ac:dyDescent="0.2">
      <c r="A991" s="904"/>
      <c r="B991" s="904"/>
      <c r="C991" s="919"/>
      <c r="D991" s="920"/>
      <c r="E991" s="920"/>
      <c r="F991" s="904"/>
      <c r="G991" s="904"/>
      <c r="H991" s="909"/>
      <c r="I991" s="909"/>
      <c r="J991" s="909"/>
      <c r="K991" s="904"/>
      <c r="L991" s="71"/>
    </row>
    <row r="992" spans="1:12" ht="15" customHeight="1" x14ac:dyDescent="0.2">
      <c r="A992" s="903" t="s">
        <v>4810</v>
      </c>
      <c r="B992" s="903"/>
      <c r="C992" s="903"/>
      <c r="D992" s="903" t="s">
        <v>4811</v>
      </c>
      <c r="E992" s="903"/>
      <c r="F992" s="903"/>
      <c r="G992" s="903"/>
      <c r="H992" s="903" t="s">
        <v>3606</v>
      </c>
      <c r="I992" s="903"/>
      <c r="J992" s="903"/>
      <c r="K992" s="903"/>
      <c r="L992" s="71"/>
    </row>
    <row r="993" spans="1:12" ht="15" customHeight="1" x14ac:dyDescent="0.2">
      <c r="A993" s="903" t="s">
        <v>4812</v>
      </c>
      <c r="B993" s="903"/>
      <c r="C993" s="903"/>
      <c r="D993" s="903" t="s">
        <v>4812</v>
      </c>
      <c r="E993" s="903"/>
      <c r="F993" s="903"/>
      <c r="G993" s="903"/>
      <c r="H993" s="903" t="s">
        <v>3608</v>
      </c>
      <c r="I993" s="903"/>
      <c r="J993" s="903"/>
      <c r="K993" s="903"/>
      <c r="L993" s="71"/>
    </row>
    <row r="994" spans="1:12" ht="15" customHeight="1" x14ac:dyDescent="0.2">
      <c r="A994" s="903" t="s">
        <v>3609</v>
      </c>
      <c r="B994" s="903"/>
      <c r="C994" s="903"/>
      <c r="D994" s="903" t="s">
        <v>3609</v>
      </c>
      <c r="E994" s="903"/>
      <c r="F994" s="903"/>
      <c r="G994" s="903"/>
      <c r="H994" s="903" t="s">
        <v>3609</v>
      </c>
      <c r="I994" s="903"/>
      <c r="J994" s="903"/>
      <c r="K994" s="903"/>
      <c r="L994" s="71"/>
    </row>
    <row r="995" spans="1:12" ht="15" customHeight="1" x14ac:dyDescent="0.2">
      <c r="A995" s="903" t="s">
        <v>4813</v>
      </c>
      <c r="B995" s="903"/>
      <c r="C995" s="903"/>
      <c r="D995" s="903" t="s">
        <v>4813</v>
      </c>
      <c r="E995" s="903"/>
      <c r="F995" s="903"/>
      <c r="G995" s="903"/>
      <c r="H995" s="903" t="s">
        <v>4814</v>
      </c>
      <c r="I995" s="903"/>
      <c r="J995" s="903"/>
      <c r="K995" s="903"/>
      <c r="L995" s="71"/>
    </row>
    <row r="996" spans="1:12" ht="15" customHeight="1" x14ac:dyDescent="0.2">
      <c r="A996" s="921"/>
      <c r="B996" s="921"/>
      <c r="C996" s="921"/>
      <c r="D996" s="921"/>
      <c r="E996" s="921"/>
      <c r="F996" s="921"/>
      <c r="G996" s="921"/>
      <c r="H996" s="921"/>
      <c r="I996" s="921"/>
      <c r="J996" s="921"/>
      <c r="K996" s="921"/>
      <c r="L996" s="71"/>
    </row>
    <row r="997" spans="1:12" ht="15" customHeight="1" x14ac:dyDescent="0.2">
      <c r="A997" s="921"/>
      <c r="B997" s="921"/>
      <c r="C997" s="921"/>
      <c r="D997" s="921"/>
      <c r="E997" s="921"/>
      <c r="F997" s="921"/>
      <c r="G997" s="921"/>
      <c r="H997" s="921"/>
      <c r="I997" s="921"/>
      <c r="J997" s="921"/>
      <c r="K997" s="921"/>
      <c r="L997" s="71"/>
    </row>
    <row r="998" spans="1:12" ht="15" customHeight="1" x14ac:dyDescent="0.2">
      <c r="A998" s="4127"/>
      <c r="B998" s="4127"/>
      <c r="C998" s="4104" t="s">
        <v>2859</v>
      </c>
      <c r="D998" s="4105"/>
      <c r="E998" s="4105"/>
      <c r="F998" s="4105"/>
      <c r="G998" s="4105"/>
      <c r="H998" s="4106"/>
      <c r="I998" s="4097" t="s">
        <v>2858</v>
      </c>
      <c r="J998" s="4098"/>
      <c r="K998" s="4099"/>
      <c r="L998" s="71"/>
    </row>
    <row r="999" spans="1:12" ht="15" customHeight="1" x14ac:dyDescent="0.2">
      <c r="A999" s="4127"/>
      <c r="B999" s="4127"/>
      <c r="C999" s="4107"/>
      <c r="D999" s="4108"/>
      <c r="E999" s="4108"/>
      <c r="F999" s="4108"/>
      <c r="G999" s="4108"/>
      <c r="H999" s="4109"/>
      <c r="I999" s="4100"/>
      <c r="J999" s="4101"/>
      <c r="K999" s="4102"/>
      <c r="L999" s="71"/>
    </row>
    <row r="1000" spans="1:12" ht="15" customHeight="1" x14ac:dyDescent="0.2">
      <c r="A1000" s="4127"/>
      <c r="B1000" s="4127"/>
      <c r="C1000" s="4110"/>
      <c r="D1000" s="4111"/>
      <c r="E1000" s="4111"/>
      <c r="F1000" s="4111"/>
      <c r="G1000" s="4111"/>
      <c r="H1000" s="4112"/>
      <c r="I1000" s="4100"/>
      <c r="J1000" s="4101"/>
      <c r="K1000" s="4102"/>
      <c r="L1000" s="71"/>
    </row>
    <row r="1001" spans="1:12" ht="15" customHeight="1" x14ac:dyDescent="0.2">
      <c r="A1001" s="4127"/>
      <c r="B1001" s="4127"/>
      <c r="C1001" s="4087" t="s">
        <v>1209</v>
      </c>
      <c r="D1001" s="4087"/>
      <c r="E1001" s="4087"/>
      <c r="F1001" s="4087"/>
      <c r="G1001" s="4087"/>
      <c r="H1001" s="4087"/>
      <c r="I1001" s="4113" t="s">
        <v>1208</v>
      </c>
      <c r="J1001" s="4113"/>
      <c r="K1001" s="4113"/>
      <c r="L1001" s="71"/>
    </row>
    <row r="1002" spans="1:12" ht="15" customHeight="1" x14ac:dyDescent="0.2">
      <c r="A1002" s="4127"/>
      <c r="B1002" s="4127"/>
      <c r="C1002" s="4087"/>
      <c r="D1002" s="4087"/>
      <c r="E1002" s="4087"/>
      <c r="F1002" s="4087"/>
      <c r="G1002" s="4087"/>
      <c r="H1002" s="4087"/>
      <c r="I1002" s="4113"/>
      <c r="J1002" s="4113"/>
      <c r="K1002" s="4113"/>
      <c r="L1002" s="71"/>
    </row>
    <row r="1003" spans="1:12" ht="15" customHeight="1" x14ac:dyDescent="0.2">
      <c r="A1003" s="4127"/>
      <c r="B1003" s="4127"/>
      <c r="C1003" s="4087"/>
      <c r="D1003" s="4087"/>
      <c r="E1003" s="4087"/>
      <c r="F1003" s="4087"/>
      <c r="G1003" s="4087"/>
      <c r="H1003" s="4087"/>
      <c r="I1003" s="4113"/>
      <c r="J1003" s="4113"/>
      <c r="K1003" s="4113"/>
      <c r="L1003" s="71"/>
    </row>
    <row r="1004" spans="1:12" ht="15" customHeight="1" x14ac:dyDescent="0.2">
      <c r="A1004" s="904"/>
      <c r="B1004" s="904"/>
      <c r="C1004" s="904"/>
      <c r="D1004" s="904"/>
      <c r="E1004" s="904"/>
      <c r="F1004" s="904"/>
      <c r="G1004" s="904"/>
      <c r="H1004" s="904"/>
      <c r="I1004" s="904"/>
      <c r="J1004" s="905"/>
      <c r="K1004" s="906"/>
      <c r="L1004" s="71"/>
    </row>
    <row r="1005" spans="1:12" ht="15" customHeight="1" x14ac:dyDescent="0.2">
      <c r="A1005" s="904" t="s">
        <v>2319</v>
      </c>
      <c r="B1005" s="904"/>
      <c r="C1005" s="904"/>
      <c r="D1005" s="904"/>
      <c r="E1005" s="904"/>
      <c r="F1005" s="903" t="s">
        <v>5272</v>
      </c>
      <c r="G1005" s="904"/>
      <c r="H1005" s="904"/>
      <c r="I1005" s="904"/>
      <c r="J1005" s="904"/>
      <c r="K1005" s="905"/>
      <c r="L1005" s="71"/>
    </row>
    <row r="1006" spans="1:12" ht="15" customHeight="1" x14ac:dyDescent="0.2">
      <c r="A1006" s="904" t="s">
        <v>99</v>
      </c>
      <c r="B1006" s="904"/>
      <c r="C1006" s="904"/>
      <c r="D1006" s="902"/>
      <c r="E1006" s="904"/>
      <c r="F1006" s="902"/>
      <c r="G1006" s="902"/>
      <c r="H1006" s="4091" t="s">
        <v>2863</v>
      </c>
      <c r="I1006" s="4092"/>
      <c r="J1006" s="4092"/>
      <c r="K1006" s="4093"/>
      <c r="L1006" s="71"/>
    </row>
    <row r="1007" spans="1:12" ht="15" customHeight="1" x14ac:dyDescent="0.2">
      <c r="A1007" s="904" t="s">
        <v>2725</v>
      </c>
      <c r="B1007" s="904"/>
      <c r="C1007" s="904"/>
      <c r="D1007" s="904"/>
      <c r="E1007" s="904"/>
      <c r="F1007" s="902"/>
      <c r="G1007" s="902"/>
      <c r="H1007" s="907" t="s">
        <v>2860</v>
      </c>
      <c r="I1007" s="907" t="s">
        <v>2861</v>
      </c>
      <c r="J1007" s="907" t="s">
        <v>2862</v>
      </c>
      <c r="K1007" s="908" t="s">
        <v>1210</v>
      </c>
      <c r="L1007" s="71"/>
    </row>
    <row r="1008" spans="1:12" ht="15" customHeight="1" x14ac:dyDescent="0.2">
      <c r="A1008" s="904" t="s">
        <v>4318</v>
      </c>
      <c r="B1008" s="904"/>
      <c r="C1008" s="904"/>
      <c r="D1008" s="904"/>
      <c r="E1008" s="904"/>
      <c r="F1008" s="902"/>
      <c r="G1008" s="902"/>
      <c r="H1008" s="907">
        <v>2014</v>
      </c>
      <c r="I1008" s="907">
        <v>5</v>
      </c>
      <c r="J1008" s="907">
        <v>31</v>
      </c>
      <c r="K1008" s="907">
        <v>5</v>
      </c>
      <c r="L1008" s="71"/>
    </row>
    <row r="1009" spans="1:12" ht="15" customHeight="1" x14ac:dyDescent="0.2">
      <c r="A1009" s="904"/>
      <c r="B1009" s="904"/>
      <c r="C1009" s="904"/>
      <c r="D1009" s="904"/>
      <c r="E1009" s="904"/>
      <c r="F1009" s="904"/>
      <c r="G1009" s="909"/>
      <c r="H1009" s="909"/>
      <c r="I1009" s="904"/>
      <c r="J1009" s="904"/>
      <c r="K1009" s="904"/>
      <c r="L1009" s="71"/>
    </row>
    <row r="1010" spans="1:12" ht="24.75" customHeight="1" x14ac:dyDescent="0.2">
      <c r="A1010" s="4087" t="s">
        <v>2864</v>
      </c>
      <c r="B1010" s="4087" t="s">
        <v>2865</v>
      </c>
      <c r="C1010" s="4087" t="s">
        <v>1212</v>
      </c>
      <c r="D1010" s="4087" t="s">
        <v>2866</v>
      </c>
      <c r="E1010" s="4087"/>
      <c r="F1010" s="4088"/>
      <c r="G1010" s="4088"/>
      <c r="H1010" s="4089" t="s">
        <v>1211</v>
      </c>
      <c r="I1010" s="4094" t="s">
        <v>2872</v>
      </c>
      <c r="J1010" s="4089" t="s">
        <v>1207</v>
      </c>
      <c r="K1010" s="4094" t="s">
        <v>2873</v>
      </c>
      <c r="L1010" s="71"/>
    </row>
    <row r="1011" spans="1:12" ht="15" customHeight="1" x14ac:dyDescent="0.2">
      <c r="A1011" s="4087"/>
      <c r="B1011" s="4087"/>
      <c r="C1011" s="4087"/>
      <c r="D1011" s="910" t="s">
        <v>2867</v>
      </c>
      <c r="E1011" s="910" t="s">
        <v>2868</v>
      </c>
      <c r="F1011" s="910" t="s">
        <v>4319</v>
      </c>
      <c r="G1011" s="910" t="s">
        <v>4320</v>
      </c>
      <c r="H1011" s="4090"/>
      <c r="I1011" s="4095"/>
      <c r="J1011" s="4090"/>
      <c r="K1011" s="4095"/>
      <c r="L1011" s="71"/>
    </row>
    <row r="1012" spans="1:12" ht="15" customHeight="1" x14ac:dyDescent="0.2">
      <c r="A1012" s="912"/>
      <c r="B1012" s="913" t="s">
        <v>405</v>
      </c>
      <c r="C1012" s="914" t="s">
        <v>100</v>
      </c>
      <c r="D1012" s="912"/>
      <c r="E1012" s="912"/>
      <c r="F1012" s="912"/>
      <c r="G1012" s="912"/>
      <c r="H1012" s="912"/>
      <c r="I1012" s="912"/>
      <c r="J1012" s="912"/>
      <c r="K1012" s="912"/>
      <c r="L1012" s="71"/>
    </row>
    <row r="1013" spans="1:12" ht="15" customHeight="1" x14ac:dyDescent="0.2">
      <c r="A1013" s="912"/>
      <c r="B1013" s="913" t="s">
        <v>4421</v>
      </c>
      <c r="C1013" s="914" t="s">
        <v>4422</v>
      </c>
      <c r="D1013" s="912"/>
      <c r="E1013" s="912"/>
      <c r="F1013" s="912"/>
      <c r="G1013" s="912"/>
      <c r="H1013" s="912"/>
      <c r="I1013" s="912"/>
      <c r="J1013" s="912"/>
      <c r="K1013" s="912"/>
      <c r="L1013" s="71"/>
    </row>
    <row r="1014" spans="1:12" ht="15" customHeight="1" x14ac:dyDescent="0.2">
      <c r="A1014" s="912"/>
      <c r="B1014" s="912" t="s">
        <v>4421</v>
      </c>
      <c r="C1014" s="792" t="s">
        <v>129</v>
      </c>
      <c r="D1014" s="938">
        <v>40436</v>
      </c>
      <c r="E1014" s="930">
        <v>40543</v>
      </c>
      <c r="F1014" s="4096">
        <v>250</v>
      </c>
      <c r="G1014" s="4096">
        <v>6</v>
      </c>
      <c r="H1014" s="907">
        <v>10</v>
      </c>
      <c r="I1014" s="912"/>
      <c r="J1014" s="912"/>
      <c r="K1014" s="912"/>
      <c r="L1014" s="71"/>
    </row>
    <row r="1015" spans="1:12" ht="15" customHeight="1" x14ac:dyDescent="0.2">
      <c r="A1015" s="912"/>
      <c r="B1015" s="912" t="s">
        <v>4421</v>
      </c>
      <c r="C1015" s="916" t="s">
        <v>5273</v>
      </c>
      <c r="D1015" s="917">
        <v>40422</v>
      </c>
      <c r="E1015" s="917">
        <v>40512</v>
      </c>
      <c r="F1015" s="4096"/>
      <c r="G1015" s="4096"/>
      <c r="H1015" s="907">
        <v>10</v>
      </c>
      <c r="I1015" s="912"/>
      <c r="J1015" s="912" t="s">
        <v>596</v>
      </c>
      <c r="K1015" s="912"/>
      <c r="L1015" s="71"/>
    </row>
    <row r="1016" spans="1:12" ht="22.5" x14ac:dyDescent="0.2">
      <c r="A1016" s="912"/>
      <c r="B1016" s="912" t="s">
        <v>4421</v>
      </c>
      <c r="C1016" s="916" t="s">
        <v>5274</v>
      </c>
      <c r="D1016" s="917">
        <v>40422</v>
      </c>
      <c r="E1016" s="917">
        <v>40512</v>
      </c>
      <c r="F1016" s="4096"/>
      <c r="G1016" s="4096"/>
      <c r="H1016" s="907">
        <v>11</v>
      </c>
      <c r="I1016" s="907"/>
      <c r="J1016" s="907"/>
      <c r="K1016" s="912"/>
      <c r="L1016" s="71"/>
    </row>
    <row r="1017" spans="1:12" x14ac:dyDescent="0.2">
      <c r="A1017" s="912"/>
      <c r="B1017" s="912" t="s">
        <v>4421</v>
      </c>
      <c r="C1017" s="916" t="s">
        <v>5275</v>
      </c>
      <c r="D1017" s="917">
        <v>40422</v>
      </c>
      <c r="E1017" s="917">
        <v>40512</v>
      </c>
      <c r="F1017" s="4096"/>
      <c r="G1017" s="4096"/>
      <c r="H1017" s="907">
        <v>11</v>
      </c>
      <c r="I1017" s="907"/>
      <c r="J1017" s="907"/>
      <c r="K1017" s="912"/>
      <c r="L1017" s="71"/>
    </row>
    <row r="1018" spans="1:12" x14ac:dyDescent="0.2">
      <c r="A1018" s="912"/>
      <c r="B1018" s="912" t="s">
        <v>4421</v>
      </c>
      <c r="C1018" s="916" t="s">
        <v>5308</v>
      </c>
      <c r="D1018" s="917">
        <v>40438</v>
      </c>
      <c r="E1018" s="917">
        <v>40499</v>
      </c>
      <c r="F1018" s="4096">
        <v>250</v>
      </c>
      <c r="G1018" s="4096">
        <v>7</v>
      </c>
      <c r="H1018" s="907">
        <v>9</v>
      </c>
      <c r="I1018" s="907"/>
      <c r="J1018" s="907"/>
      <c r="K1018" s="912"/>
      <c r="L1018" s="71"/>
    </row>
    <row r="1019" spans="1:12" ht="22.5" x14ac:dyDescent="0.2">
      <c r="A1019" s="912"/>
      <c r="B1019" s="912" t="s">
        <v>4421</v>
      </c>
      <c r="C1019" s="916" t="s">
        <v>5276</v>
      </c>
      <c r="D1019" s="917">
        <v>40452</v>
      </c>
      <c r="E1019" s="917">
        <v>40512</v>
      </c>
      <c r="F1019" s="4096"/>
      <c r="G1019" s="4096"/>
      <c r="H1019" s="907">
        <v>175</v>
      </c>
      <c r="I1019" s="907"/>
      <c r="J1019" s="907"/>
      <c r="K1019" s="912"/>
      <c r="L1019" s="71"/>
    </row>
    <row r="1020" spans="1:12" ht="15" customHeight="1" x14ac:dyDescent="0.2">
      <c r="A1020" s="912"/>
      <c r="B1020" s="912" t="s">
        <v>4421</v>
      </c>
      <c r="C1020" s="916" t="s">
        <v>5277</v>
      </c>
      <c r="D1020" s="917">
        <v>40452</v>
      </c>
      <c r="E1020" s="917">
        <v>40512</v>
      </c>
      <c r="F1020" s="1031">
        <v>251</v>
      </c>
      <c r="G1020" s="1031">
        <v>1</v>
      </c>
      <c r="H1020" s="907">
        <v>281</v>
      </c>
      <c r="I1020" s="907"/>
      <c r="J1020" s="907"/>
      <c r="K1020" s="912"/>
      <c r="L1020" s="71"/>
    </row>
    <row r="1021" spans="1:12" ht="22.5" x14ac:dyDescent="0.2">
      <c r="A1021" s="912"/>
      <c r="B1021" s="912" t="s">
        <v>4421</v>
      </c>
      <c r="C1021" s="916" t="s">
        <v>5278</v>
      </c>
      <c r="D1021" s="917">
        <v>40452</v>
      </c>
      <c r="E1021" s="917">
        <v>40543</v>
      </c>
      <c r="F1021" s="4114">
        <v>251</v>
      </c>
      <c r="G1021" s="4114">
        <v>2</v>
      </c>
      <c r="H1021" s="907">
        <v>9</v>
      </c>
      <c r="I1021" s="907"/>
      <c r="J1021" s="907"/>
      <c r="K1021" s="912"/>
      <c r="L1021" s="71"/>
    </row>
    <row r="1022" spans="1:12" ht="15" customHeight="1" x14ac:dyDescent="0.2">
      <c r="A1022" s="912"/>
      <c r="B1022" s="912" t="s">
        <v>4421</v>
      </c>
      <c r="C1022" s="916" t="s">
        <v>5279</v>
      </c>
      <c r="D1022" s="917">
        <v>40452</v>
      </c>
      <c r="E1022" s="917">
        <v>40532</v>
      </c>
      <c r="F1022" s="4115"/>
      <c r="G1022" s="4115"/>
      <c r="H1022" s="907">
        <v>10</v>
      </c>
      <c r="I1022" s="907"/>
      <c r="J1022" s="907"/>
      <c r="K1022" s="912"/>
      <c r="L1022" s="71"/>
    </row>
    <row r="1023" spans="1:12" ht="15" customHeight="1" x14ac:dyDescent="0.2">
      <c r="A1023" s="912"/>
      <c r="B1023" s="912" t="s">
        <v>4421</v>
      </c>
      <c r="C1023" s="916" t="s">
        <v>5280</v>
      </c>
      <c r="D1023" s="917">
        <v>40452</v>
      </c>
      <c r="E1023" s="917">
        <v>40532</v>
      </c>
      <c r="F1023" s="4115"/>
      <c r="G1023" s="4115"/>
      <c r="H1023" s="907">
        <v>22</v>
      </c>
      <c r="I1023" s="907"/>
      <c r="J1023" s="907"/>
      <c r="K1023" s="912"/>
      <c r="L1023" s="71"/>
    </row>
    <row r="1024" spans="1:12" ht="15" customHeight="1" x14ac:dyDescent="0.2">
      <c r="A1024" s="912"/>
      <c r="B1024" s="912" t="s">
        <v>4421</v>
      </c>
      <c r="C1024" s="939" t="s">
        <v>3227</v>
      </c>
      <c r="D1024" s="930">
        <v>40470</v>
      </c>
      <c r="E1024" s="930">
        <v>40481</v>
      </c>
      <c r="F1024" s="4115"/>
      <c r="G1024" s="4115"/>
      <c r="H1024" s="907">
        <v>17</v>
      </c>
      <c r="I1024" s="907"/>
      <c r="J1024" s="907"/>
      <c r="K1024" s="912"/>
      <c r="L1024" s="71"/>
    </row>
    <row r="1025" spans="1:12" ht="15" customHeight="1" x14ac:dyDescent="0.2">
      <c r="A1025" s="912"/>
      <c r="B1025" s="912" t="s">
        <v>4421</v>
      </c>
      <c r="C1025" s="290" t="s">
        <v>116</v>
      </c>
      <c r="D1025" s="930">
        <v>40458</v>
      </c>
      <c r="E1025" s="930">
        <v>40479</v>
      </c>
      <c r="F1025" s="4115"/>
      <c r="G1025" s="4115"/>
      <c r="H1025" s="907">
        <v>9</v>
      </c>
      <c r="I1025" s="907"/>
      <c r="J1025" s="907"/>
      <c r="K1025" s="912"/>
      <c r="L1025" s="71"/>
    </row>
    <row r="1026" spans="1:12" ht="22.5" x14ac:dyDescent="0.2">
      <c r="A1026" s="912"/>
      <c r="B1026" s="912" t="s">
        <v>4421</v>
      </c>
      <c r="C1026" s="916" t="s">
        <v>5281</v>
      </c>
      <c r="D1026" s="917">
        <v>40452</v>
      </c>
      <c r="E1026" s="917" t="s">
        <v>5282</v>
      </c>
      <c r="F1026" s="4115"/>
      <c r="G1026" s="4115"/>
      <c r="H1026" s="907">
        <v>18</v>
      </c>
      <c r="I1026" s="907"/>
      <c r="J1026" s="907"/>
      <c r="K1026" s="912"/>
      <c r="L1026" s="71"/>
    </row>
    <row r="1027" spans="1:12" ht="15" customHeight="1" x14ac:dyDescent="0.2">
      <c r="A1027" s="912"/>
      <c r="B1027" s="912" t="s">
        <v>4421</v>
      </c>
      <c r="C1027" s="916" t="s">
        <v>5283</v>
      </c>
      <c r="D1027" s="917">
        <v>40483</v>
      </c>
      <c r="E1027" s="917">
        <v>40543</v>
      </c>
      <c r="F1027" s="4115"/>
      <c r="G1027" s="4115"/>
      <c r="H1027" s="907">
        <v>8</v>
      </c>
      <c r="I1027" s="907"/>
      <c r="J1027" s="907"/>
      <c r="K1027" s="912"/>
      <c r="L1027" s="71"/>
    </row>
    <row r="1028" spans="1:12" ht="22.5" x14ac:dyDescent="0.2">
      <c r="A1028" s="912"/>
      <c r="B1028" s="912" t="s">
        <v>4421</v>
      </c>
      <c r="C1028" s="916" t="s">
        <v>5284</v>
      </c>
      <c r="D1028" s="917">
        <v>40484</v>
      </c>
      <c r="E1028" s="917">
        <v>40543</v>
      </c>
      <c r="F1028" s="4115"/>
      <c r="G1028" s="4115"/>
      <c r="H1028" s="907">
        <v>9</v>
      </c>
      <c r="I1028" s="918"/>
      <c r="J1028" s="918"/>
      <c r="K1028" s="912"/>
      <c r="L1028" s="71"/>
    </row>
    <row r="1029" spans="1:12" ht="24" x14ac:dyDescent="0.2">
      <c r="A1029" s="912"/>
      <c r="B1029" s="912" t="s">
        <v>4421</v>
      </c>
      <c r="C1029" s="832" t="s">
        <v>117</v>
      </c>
      <c r="D1029" s="930">
        <v>40483</v>
      </c>
      <c r="E1029" s="930">
        <v>40542</v>
      </c>
      <c r="F1029" s="4115"/>
      <c r="G1029" s="4115"/>
      <c r="H1029" s="907">
        <v>13</v>
      </c>
      <c r="I1029" s="918"/>
      <c r="J1029" s="918"/>
      <c r="K1029" s="912"/>
      <c r="L1029" s="71"/>
    </row>
    <row r="1030" spans="1:12" ht="15" customHeight="1" x14ac:dyDescent="0.2">
      <c r="A1030" s="912"/>
      <c r="B1030" s="912" t="s">
        <v>4421</v>
      </c>
      <c r="C1030" s="916" t="s">
        <v>5285</v>
      </c>
      <c r="D1030" s="917">
        <v>40484</v>
      </c>
      <c r="E1030" s="917">
        <v>40543</v>
      </c>
      <c r="F1030" s="4115"/>
      <c r="G1030" s="4115"/>
      <c r="H1030" s="907">
        <v>6</v>
      </c>
      <c r="I1030" s="907"/>
      <c r="J1030" s="907"/>
      <c r="K1030" s="912"/>
      <c r="L1030" s="71"/>
    </row>
    <row r="1031" spans="1:12" ht="15" customHeight="1" x14ac:dyDescent="0.2">
      <c r="A1031" s="912"/>
      <c r="B1031" s="912" t="s">
        <v>4421</v>
      </c>
      <c r="C1031" s="916" t="s">
        <v>5286</v>
      </c>
      <c r="D1031" s="917">
        <v>40484</v>
      </c>
      <c r="E1031" s="917">
        <v>40543</v>
      </c>
      <c r="F1031" s="4115"/>
      <c r="G1031" s="4115"/>
      <c r="H1031" s="907">
        <v>8</v>
      </c>
      <c r="I1031" s="907"/>
      <c r="J1031" s="907"/>
      <c r="K1031" s="912"/>
      <c r="L1031" s="71"/>
    </row>
    <row r="1032" spans="1:12" ht="15" customHeight="1" x14ac:dyDescent="0.2">
      <c r="A1032" s="912"/>
      <c r="B1032" s="912" t="s">
        <v>4421</v>
      </c>
      <c r="C1032" s="916" t="s">
        <v>5287</v>
      </c>
      <c r="D1032" s="917">
        <v>40484</v>
      </c>
      <c r="E1032" s="917">
        <v>40543</v>
      </c>
      <c r="F1032" s="4116"/>
      <c r="G1032" s="4116"/>
      <c r="H1032" s="907">
        <v>10</v>
      </c>
      <c r="I1032" s="907"/>
      <c r="J1032" s="907"/>
      <c r="K1032" s="912"/>
      <c r="L1032" s="71"/>
    </row>
    <row r="1033" spans="1:12" ht="15" customHeight="1" x14ac:dyDescent="0.2">
      <c r="A1033" s="904"/>
      <c r="B1033" s="904"/>
      <c r="C1033" s="919"/>
      <c r="D1033" s="920"/>
      <c r="E1033" s="920"/>
      <c r="F1033" s="904"/>
      <c r="G1033" s="904"/>
      <c r="H1033" s="909"/>
      <c r="I1033" s="909"/>
      <c r="J1033" s="909"/>
      <c r="K1033" s="904"/>
      <c r="L1033" s="71"/>
    </row>
    <row r="1034" spans="1:12" ht="15" customHeight="1" x14ac:dyDescent="0.2">
      <c r="A1034" s="903" t="s">
        <v>4810</v>
      </c>
      <c r="B1034" s="903"/>
      <c r="C1034" s="903"/>
      <c r="D1034" s="903" t="s">
        <v>4811</v>
      </c>
      <c r="E1034" s="903"/>
      <c r="F1034" s="903"/>
      <c r="G1034" s="903"/>
      <c r="H1034" s="903" t="s">
        <v>3606</v>
      </c>
      <c r="I1034" s="903"/>
      <c r="J1034" s="903"/>
      <c r="K1034" s="903"/>
      <c r="L1034" s="71"/>
    </row>
    <row r="1035" spans="1:12" ht="15" customHeight="1" x14ac:dyDescent="0.2">
      <c r="A1035" s="903" t="s">
        <v>4812</v>
      </c>
      <c r="B1035" s="903"/>
      <c r="C1035" s="903"/>
      <c r="D1035" s="903" t="s">
        <v>4812</v>
      </c>
      <c r="E1035" s="903"/>
      <c r="F1035" s="903"/>
      <c r="G1035" s="903"/>
      <c r="H1035" s="903" t="s">
        <v>3608</v>
      </c>
      <c r="I1035" s="903"/>
      <c r="J1035" s="903"/>
      <c r="K1035" s="903"/>
      <c r="L1035" s="71"/>
    </row>
    <row r="1036" spans="1:12" ht="15" customHeight="1" x14ac:dyDescent="0.2">
      <c r="A1036" s="903" t="s">
        <v>3609</v>
      </c>
      <c r="B1036" s="903"/>
      <c r="C1036" s="903"/>
      <c r="D1036" s="903" t="s">
        <v>3609</v>
      </c>
      <c r="E1036" s="903"/>
      <c r="F1036" s="903"/>
      <c r="G1036" s="903"/>
      <c r="H1036" s="903" t="s">
        <v>3609</v>
      </c>
      <c r="I1036" s="903"/>
      <c r="J1036" s="903"/>
      <c r="K1036" s="903"/>
      <c r="L1036" s="71"/>
    </row>
    <row r="1037" spans="1:12" ht="15" customHeight="1" x14ac:dyDescent="0.2">
      <c r="A1037" s="903" t="s">
        <v>4813</v>
      </c>
      <c r="B1037" s="903"/>
      <c r="C1037" s="903"/>
      <c r="D1037" s="903" t="s">
        <v>4813</v>
      </c>
      <c r="E1037" s="903"/>
      <c r="F1037" s="903"/>
      <c r="G1037" s="903"/>
      <c r="H1037" s="903" t="s">
        <v>4814</v>
      </c>
      <c r="I1037" s="903"/>
      <c r="J1037" s="903"/>
      <c r="K1037" s="903"/>
      <c r="L1037" s="71"/>
    </row>
    <row r="1038" spans="1:12" ht="15" customHeight="1" x14ac:dyDescent="0.2">
      <c r="A1038" s="921"/>
      <c r="B1038" s="921"/>
      <c r="C1038" s="921"/>
      <c r="D1038" s="921"/>
      <c r="E1038" s="921"/>
      <c r="F1038" s="921"/>
      <c r="G1038" s="921"/>
      <c r="H1038" s="921"/>
      <c r="I1038" s="921"/>
      <c r="J1038" s="921"/>
      <c r="K1038" s="921"/>
      <c r="L1038" s="71"/>
    </row>
    <row r="1039" spans="1:12" ht="15" customHeight="1" x14ac:dyDescent="0.2">
      <c r="A1039" s="921"/>
      <c r="B1039" s="921"/>
      <c r="C1039" s="921"/>
      <c r="D1039" s="921"/>
      <c r="E1039" s="921"/>
      <c r="F1039" s="921"/>
      <c r="G1039" s="921"/>
      <c r="H1039" s="921"/>
      <c r="I1039" s="921"/>
      <c r="J1039" s="921"/>
      <c r="K1039" s="921"/>
      <c r="L1039" s="71"/>
    </row>
    <row r="1040" spans="1:12" ht="15" customHeight="1" x14ac:dyDescent="0.2">
      <c r="A1040" s="4127"/>
      <c r="B1040" s="4127"/>
      <c r="C1040" s="4104" t="s">
        <v>2859</v>
      </c>
      <c r="D1040" s="4105"/>
      <c r="E1040" s="4105"/>
      <c r="F1040" s="4105"/>
      <c r="G1040" s="4105"/>
      <c r="H1040" s="4106"/>
      <c r="I1040" s="4097" t="s">
        <v>2858</v>
      </c>
      <c r="J1040" s="4098"/>
      <c r="K1040" s="4099"/>
      <c r="L1040" s="71"/>
    </row>
    <row r="1041" spans="1:12" ht="15" customHeight="1" x14ac:dyDescent="0.2">
      <c r="A1041" s="4127"/>
      <c r="B1041" s="4127"/>
      <c r="C1041" s="4107"/>
      <c r="D1041" s="4108"/>
      <c r="E1041" s="4108"/>
      <c r="F1041" s="4108"/>
      <c r="G1041" s="4108"/>
      <c r="H1041" s="4109"/>
      <c r="I1041" s="4100"/>
      <c r="J1041" s="4101"/>
      <c r="K1041" s="4102"/>
      <c r="L1041" s="71"/>
    </row>
    <row r="1042" spans="1:12" ht="15" customHeight="1" x14ac:dyDescent="0.2">
      <c r="A1042" s="4127"/>
      <c r="B1042" s="4127"/>
      <c r="C1042" s="4110"/>
      <c r="D1042" s="4111"/>
      <c r="E1042" s="4111"/>
      <c r="F1042" s="4111"/>
      <c r="G1042" s="4111"/>
      <c r="H1042" s="4112"/>
      <c r="I1042" s="4100"/>
      <c r="J1042" s="4101"/>
      <c r="K1042" s="4102"/>
      <c r="L1042" s="71"/>
    </row>
    <row r="1043" spans="1:12" ht="15" customHeight="1" x14ac:dyDescent="0.2">
      <c r="A1043" s="4127"/>
      <c r="B1043" s="4127"/>
      <c r="C1043" s="4087" t="s">
        <v>1209</v>
      </c>
      <c r="D1043" s="4087"/>
      <c r="E1043" s="4087"/>
      <c r="F1043" s="4087"/>
      <c r="G1043" s="4087"/>
      <c r="H1043" s="4087"/>
      <c r="I1043" s="4113" t="s">
        <v>1208</v>
      </c>
      <c r="J1043" s="4113"/>
      <c r="K1043" s="4113"/>
      <c r="L1043" s="71"/>
    </row>
    <row r="1044" spans="1:12" ht="15" customHeight="1" x14ac:dyDescent="0.2">
      <c r="A1044" s="4127"/>
      <c r="B1044" s="4127"/>
      <c r="C1044" s="4087"/>
      <c r="D1044" s="4087"/>
      <c r="E1044" s="4087"/>
      <c r="F1044" s="4087"/>
      <c r="G1044" s="4087"/>
      <c r="H1044" s="4087"/>
      <c r="I1044" s="4113"/>
      <c r="J1044" s="4113"/>
      <c r="K1044" s="4113"/>
      <c r="L1044" s="71"/>
    </row>
    <row r="1045" spans="1:12" ht="15" customHeight="1" x14ac:dyDescent="0.2">
      <c r="A1045" s="4127"/>
      <c r="B1045" s="4127"/>
      <c r="C1045" s="4087"/>
      <c r="D1045" s="4087"/>
      <c r="E1045" s="4087"/>
      <c r="F1045" s="4087"/>
      <c r="G1045" s="4087"/>
      <c r="H1045" s="4087"/>
      <c r="I1045" s="4113"/>
      <c r="J1045" s="4113"/>
      <c r="K1045" s="4113"/>
      <c r="L1045" s="71"/>
    </row>
    <row r="1046" spans="1:12" ht="15" customHeight="1" x14ac:dyDescent="0.2">
      <c r="A1046" s="904"/>
      <c r="B1046" s="904"/>
      <c r="C1046" s="904"/>
      <c r="D1046" s="904"/>
      <c r="E1046" s="904"/>
      <c r="F1046" s="904"/>
      <c r="G1046" s="904"/>
      <c r="H1046" s="904"/>
      <c r="I1046" s="904"/>
      <c r="J1046" s="905"/>
      <c r="K1046" s="906"/>
      <c r="L1046" s="71"/>
    </row>
    <row r="1047" spans="1:12" ht="15" customHeight="1" x14ac:dyDescent="0.2">
      <c r="A1047" s="904" t="s">
        <v>2319</v>
      </c>
      <c r="B1047" s="904"/>
      <c r="C1047" s="904"/>
      <c r="D1047" s="904"/>
      <c r="E1047" s="904"/>
      <c r="F1047" s="903" t="s">
        <v>5288</v>
      </c>
      <c r="G1047" s="904"/>
      <c r="H1047" s="904"/>
      <c r="I1047" s="904"/>
      <c r="J1047" s="904"/>
      <c r="K1047" s="905"/>
      <c r="L1047" s="71"/>
    </row>
    <row r="1048" spans="1:12" ht="15" customHeight="1" x14ac:dyDescent="0.2">
      <c r="A1048" s="904" t="s">
        <v>99</v>
      </c>
      <c r="B1048" s="904"/>
      <c r="C1048" s="904"/>
      <c r="D1048" s="904"/>
      <c r="E1048" s="904"/>
      <c r="F1048" s="902"/>
      <c r="G1048" s="902"/>
      <c r="H1048" s="4091" t="s">
        <v>2863</v>
      </c>
      <c r="I1048" s="4092"/>
      <c r="J1048" s="4092"/>
      <c r="K1048" s="4093"/>
      <c r="L1048" s="71"/>
    </row>
    <row r="1049" spans="1:12" ht="15" customHeight="1" x14ac:dyDescent="0.2">
      <c r="A1049" s="904" t="s">
        <v>2725</v>
      </c>
      <c r="B1049" s="904"/>
      <c r="C1049" s="904"/>
      <c r="D1049" s="904"/>
      <c r="E1049" s="904"/>
      <c r="F1049" s="902"/>
      <c r="G1049" s="902"/>
      <c r="H1049" s="907" t="s">
        <v>2860</v>
      </c>
      <c r="I1049" s="907" t="s">
        <v>2861</v>
      </c>
      <c r="J1049" s="907" t="s">
        <v>2862</v>
      </c>
      <c r="K1049" s="908" t="s">
        <v>1210</v>
      </c>
      <c r="L1049" s="71"/>
    </row>
    <row r="1050" spans="1:12" ht="15" customHeight="1" x14ac:dyDescent="0.2">
      <c r="A1050" s="904" t="s">
        <v>4318</v>
      </c>
      <c r="B1050" s="904"/>
      <c r="C1050" s="904"/>
      <c r="D1050" s="904"/>
      <c r="E1050" s="904"/>
      <c r="F1050" s="902"/>
      <c r="G1050" s="902"/>
      <c r="H1050" s="907">
        <v>2014</v>
      </c>
      <c r="I1050" s="907">
        <v>5</v>
      </c>
      <c r="J1050" s="907">
        <v>31</v>
      </c>
      <c r="K1050" s="907">
        <v>5</v>
      </c>
      <c r="L1050" s="71"/>
    </row>
    <row r="1051" spans="1:12" ht="15" customHeight="1" x14ac:dyDescent="0.2">
      <c r="A1051" s="904"/>
      <c r="B1051" s="904"/>
      <c r="C1051" s="904"/>
      <c r="D1051" s="904"/>
      <c r="E1051" s="904"/>
      <c r="F1051" s="904"/>
      <c r="G1051" s="909"/>
      <c r="H1051" s="909"/>
      <c r="I1051" s="904"/>
      <c r="J1051" s="904"/>
      <c r="K1051" s="904"/>
      <c r="L1051" s="71"/>
    </row>
    <row r="1052" spans="1:12" ht="15" customHeight="1" x14ac:dyDescent="0.2">
      <c r="A1052" s="4087" t="s">
        <v>2864</v>
      </c>
      <c r="B1052" s="4087" t="s">
        <v>2865</v>
      </c>
      <c r="C1052" s="4087" t="s">
        <v>1212</v>
      </c>
      <c r="D1052" s="4087" t="s">
        <v>2866</v>
      </c>
      <c r="E1052" s="4087"/>
      <c r="F1052" s="4088"/>
      <c r="G1052" s="4088"/>
      <c r="H1052" s="4089" t="s">
        <v>1211</v>
      </c>
      <c r="I1052" s="4094" t="s">
        <v>2872</v>
      </c>
      <c r="J1052" s="4089" t="s">
        <v>1207</v>
      </c>
      <c r="K1052" s="4094" t="s">
        <v>2873</v>
      </c>
      <c r="L1052" s="71"/>
    </row>
    <row r="1053" spans="1:12" ht="15" customHeight="1" x14ac:dyDescent="0.2">
      <c r="A1053" s="4087"/>
      <c r="B1053" s="4087"/>
      <c r="C1053" s="4087"/>
      <c r="D1053" s="910" t="s">
        <v>2867</v>
      </c>
      <c r="E1053" s="910" t="s">
        <v>2868</v>
      </c>
      <c r="F1053" s="910" t="s">
        <v>4319</v>
      </c>
      <c r="G1053" s="910" t="s">
        <v>4320</v>
      </c>
      <c r="H1053" s="4090"/>
      <c r="I1053" s="4095"/>
      <c r="J1053" s="4090"/>
      <c r="K1053" s="4095"/>
      <c r="L1053" s="71"/>
    </row>
    <row r="1054" spans="1:12" ht="15" customHeight="1" x14ac:dyDescent="0.2">
      <c r="A1054" s="912"/>
      <c r="B1054" s="913" t="s">
        <v>405</v>
      </c>
      <c r="C1054" s="914" t="s">
        <v>100</v>
      </c>
      <c r="D1054" s="912"/>
      <c r="E1054" s="912"/>
      <c r="F1054" s="912"/>
      <c r="G1054" s="912"/>
      <c r="H1054" s="912"/>
      <c r="I1054" s="912"/>
      <c r="J1054" s="912"/>
      <c r="K1054" s="912"/>
      <c r="L1054" s="71"/>
    </row>
    <row r="1055" spans="1:12" ht="15" customHeight="1" x14ac:dyDescent="0.2">
      <c r="A1055" s="912"/>
      <c r="B1055" s="912" t="s">
        <v>4421</v>
      </c>
      <c r="C1055" s="916" t="s">
        <v>5289</v>
      </c>
      <c r="D1055" s="917">
        <v>40512</v>
      </c>
      <c r="E1055" s="917">
        <v>40543</v>
      </c>
      <c r="F1055" s="4114">
        <v>251</v>
      </c>
      <c r="G1055" s="4114">
        <v>2</v>
      </c>
      <c r="H1055" s="912">
        <v>9</v>
      </c>
      <c r="I1055" s="912"/>
      <c r="J1055" s="912"/>
      <c r="K1055" s="912"/>
      <c r="L1055" s="71"/>
    </row>
    <row r="1056" spans="1:12" ht="15" customHeight="1" x14ac:dyDescent="0.2">
      <c r="A1056" s="912"/>
      <c r="B1056" s="912" t="s">
        <v>4421</v>
      </c>
      <c r="C1056" s="916" t="s">
        <v>5290</v>
      </c>
      <c r="D1056" s="917">
        <v>40512</v>
      </c>
      <c r="E1056" s="917">
        <v>40543</v>
      </c>
      <c r="F1056" s="4115"/>
      <c r="G1056" s="4115"/>
      <c r="H1056" s="907">
        <v>8</v>
      </c>
      <c r="I1056" s="907"/>
      <c r="J1056" s="907"/>
      <c r="K1056" s="912"/>
      <c r="L1056" s="71"/>
    </row>
    <row r="1057" spans="1:12" ht="15" customHeight="1" x14ac:dyDescent="0.2">
      <c r="A1057" s="912"/>
      <c r="B1057" s="912" t="s">
        <v>4421</v>
      </c>
      <c r="C1057" s="916" t="s">
        <v>5291</v>
      </c>
      <c r="D1057" s="917">
        <v>40512</v>
      </c>
      <c r="E1057" s="917">
        <v>40543</v>
      </c>
      <c r="F1057" s="4115"/>
      <c r="G1057" s="4115"/>
      <c r="H1057" s="907">
        <v>7</v>
      </c>
      <c r="I1057" s="907"/>
      <c r="J1057" s="907"/>
      <c r="K1057" s="912"/>
      <c r="L1057" s="71"/>
    </row>
    <row r="1058" spans="1:12" ht="15" customHeight="1" x14ac:dyDescent="0.2">
      <c r="A1058" s="912"/>
      <c r="B1058" s="912" t="s">
        <v>4421</v>
      </c>
      <c r="C1058" s="916" t="s">
        <v>5292</v>
      </c>
      <c r="D1058" s="917">
        <v>40512</v>
      </c>
      <c r="E1058" s="917">
        <v>40543</v>
      </c>
      <c r="F1058" s="4115"/>
      <c r="G1058" s="4115"/>
      <c r="H1058" s="907">
        <v>14</v>
      </c>
      <c r="I1058" s="907"/>
      <c r="J1058" s="907"/>
      <c r="K1058" s="912"/>
      <c r="L1058" s="71"/>
    </row>
    <row r="1059" spans="1:12" ht="22.5" x14ac:dyDescent="0.2">
      <c r="A1059" s="912"/>
      <c r="B1059" s="912" t="s">
        <v>4421</v>
      </c>
      <c r="C1059" s="916" t="s">
        <v>5293</v>
      </c>
      <c r="D1059" s="917">
        <v>40512</v>
      </c>
      <c r="E1059" s="917">
        <v>40543</v>
      </c>
      <c r="F1059" s="4115"/>
      <c r="G1059" s="4115"/>
      <c r="H1059" s="907">
        <v>6</v>
      </c>
      <c r="I1059" s="907"/>
      <c r="J1059" s="907"/>
      <c r="K1059" s="1634"/>
      <c r="L1059" s="71"/>
    </row>
    <row r="1060" spans="1:12" ht="15" customHeight="1" x14ac:dyDescent="0.2">
      <c r="A1060" s="912"/>
      <c r="B1060" s="912" t="s">
        <v>4421</v>
      </c>
      <c r="C1060" s="916" t="s">
        <v>5294</v>
      </c>
      <c r="D1060" s="917">
        <v>40512</v>
      </c>
      <c r="E1060" s="917">
        <v>40543</v>
      </c>
      <c r="F1060" s="4115"/>
      <c r="G1060" s="4115"/>
      <c r="H1060" s="907">
        <v>4</v>
      </c>
      <c r="I1060" s="907"/>
      <c r="J1060" s="907"/>
      <c r="K1060" s="912"/>
      <c r="L1060" s="71"/>
    </row>
    <row r="1061" spans="1:12" ht="22.5" x14ac:dyDescent="0.2">
      <c r="A1061" s="912"/>
      <c r="B1061" s="912" t="s">
        <v>4421</v>
      </c>
      <c r="C1061" s="916" t="s">
        <v>5295</v>
      </c>
      <c r="D1061" s="917">
        <v>40513</v>
      </c>
      <c r="E1061" s="917">
        <v>40543</v>
      </c>
      <c r="F1061" s="4115"/>
      <c r="G1061" s="4115"/>
      <c r="H1061" s="907">
        <v>4</v>
      </c>
      <c r="I1061" s="907"/>
      <c r="J1061" s="907"/>
      <c r="K1061" s="912"/>
      <c r="L1061" s="71"/>
    </row>
    <row r="1062" spans="1:12" ht="22.5" x14ac:dyDescent="0.2">
      <c r="A1062" s="912"/>
      <c r="B1062" s="912" t="s">
        <v>4421</v>
      </c>
      <c r="C1062" s="916" t="s">
        <v>5296</v>
      </c>
      <c r="D1062" s="917">
        <v>40534</v>
      </c>
      <c r="E1062" s="917">
        <v>40543</v>
      </c>
      <c r="F1062" s="4116"/>
      <c r="G1062" s="4116"/>
      <c r="H1062" s="907">
        <v>5</v>
      </c>
      <c r="I1062" s="907"/>
      <c r="J1062" s="907"/>
      <c r="K1062" s="912"/>
      <c r="L1062" s="71"/>
    </row>
    <row r="1063" spans="1:12" ht="24" x14ac:dyDescent="0.2">
      <c r="A1063" s="912"/>
      <c r="B1063" s="912" t="s">
        <v>4421</v>
      </c>
      <c r="C1063" s="832" t="s">
        <v>118</v>
      </c>
      <c r="D1063" s="930">
        <v>40400</v>
      </c>
      <c r="E1063" s="930">
        <v>40506</v>
      </c>
      <c r="F1063" s="4114">
        <v>251</v>
      </c>
      <c r="G1063" s="4114">
        <v>3</v>
      </c>
      <c r="H1063" s="7">
        <v>7</v>
      </c>
      <c r="I1063" s="907"/>
      <c r="J1063" s="907"/>
      <c r="K1063" s="912"/>
      <c r="L1063" s="71"/>
    </row>
    <row r="1064" spans="1:12" ht="25.5" x14ac:dyDescent="0.2">
      <c r="A1064" s="912"/>
      <c r="B1064" s="912" t="s">
        <v>4421</v>
      </c>
      <c r="C1064" s="409" t="s">
        <v>119</v>
      </c>
      <c r="D1064" s="22">
        <v>40511</v>
      </c>
      <c r="E1064" s="22">
        <v>40546</v>
      </c>
      <c r="F1064" s="4115"/>
      <c r="G1064" s="4115"/>
      <c r="H1064" s="7">
        <v>20</v>
      </c>
      <c r="I1064" s="907"/>
      <c r="J1064" s="907"/>
      <c r="K1064" s="912"/>
      <c r="L1064" s="71"/>
    </row>
    <row r="1065" spans="1:12" ht="15" customHeight="1" x14ac:dyDescent="0.2">
      <c r="A1065" s="912"/>
      <c r="B1065" s="912" t="s">
        <v>4421</v>
      </c>
      <c r="C1065" s="916" t="s">
        <v>5297</v>
      </c>
      <c r="D1065" s="917">
        <v>40513</v>
      </c>
      <c r="E1065" s="917">
        <v>40543</v>
      </c>
      <c r="F1065" s="4115"/>
      <c r="G1065" s="4115"/>
      <c r="H1065" s="907">
        <v>3</v>
      </c>
      <c r="I1065" s="907"/>
      <c r="J1065" s="907"/>
      <c r="K1065" s="912"/>
      <c r="L1065" s="71"/>
    </row>
    <row r="1066" spans="1:12" ht="25.5" x14ac:dyDescent="0.2">
      <c r="A1066" s="912"/>
      <c r="B1066" s="912" t="s">
        <v>4421</v>
      </c>
      <c r="C1066" s="940" t="s">
        <v>143</v>
      </c>
      <c r="D1066" s="941">
        <v>40542</v>
      </c>
      <c r="E1066" s="941">
        <v>40546</v>
      </c>
      <c r="F1066" s="4115"/>
      <c r="G1066" s="4115"/>
      <c r="H1066" s="907"/>
      <c r="I1066" s="907"/>
      <c r="J1066" s="907"/>
      <c r="K1066" s="912"/>
      <c r="L1066" s="71"/>
    </row>
    <row r="1067" spans="1:12" ht="22.5" x14ac:dyDescent="0.2">
      <c r="A1067" s="912"/>
      <c r="B1067" s="912" t="s">
        <v>4421</v>
      </c>
      <c r="C1067" s="916" t="s">
        <v>5298</v>
      </c>
      <c r="D1067" s="917">
        <v>40513</v>
      </c>
      <c r="E1067" s="917">
        <v>40543</v>
      </c>
      <c r="F1067" s="4115"/>
      <c r="G1067" s="4115"/>
      <c r="H1067" s="907">
        <v>3</v>
      </c>
      <c r="I1067" s="907"/>
      <c r="J1067" s="907"/>
      <c r="K1067" s="912"/>
      <c r="L1067" s="71"/>
    </row>
    <row r="1068" spans="1:12" ht="22.5" x14ac:dyDescent="0.2">
      <c r="A1068" s="912"/>
      <c r="B1068" s="912" t="s">
        <v>4421</v>
      </c>
      <c r="C1068" s="916" t="s">
        <v>5299</v>
      </c>
      <c r="D1068" s="917">
        <v>40513</v>
      </c>
      <c r="E1068" s="917">
        <v>40543</v>
      </c>
      <c r="F1068" s="4115"/>
      <c r="G1068" s="4115"/>
      <c r="H1068" s="907">
        <v>4</v>
      </c>
      <c r="I1068" s="918"/>
      <c r="J1068" s="918"/>
      <c r="K1068" s="912"/>
      <c r="L1068" s="71"/>
    </row>
    <row r="1069" spans="1:12" ht="22.5" x14ac:dyDescent="0.2">
      <c r="A1069" s="912"/>
      <c r="B1069" s="912" t="s">
        <v>4421</v>
      </c>
      <c r="C1069" s="916" t="s">
        <v>5300</v>
      </c>
      <c r="D1069" s="917">
        <v>40513</v>
      </c>
      <c r="E1069" s="917">
        <v>40543</v>
      </c>
      <c r="F1069" s="4115"/>
      <c r="G1069" s="4115"/>
      <c r="H1069" s="907">
        <v>3</v>
      </c>
      <c r="I1069" s="907"/>
      <c r="J1069" s="907"/>
      <c r="K1069" s="912"/>
      <c r="L1069" s="71"/>
    </row>
    <row r="1070" spans="1:12" x14ac:dyDescent="0.2">
      <c r="A1070" s="912"/>
      <c r="B1070" s="912" t="s">
        <v>4421</v>
      </c>
      <c r="C1070" s="916" t="s">
        <v>5301</v>
      </c>
      <c r="D1070" s="917">
        <v>40513</v>
      </c>
      <c r="E1070" s="917">
        <v>40543</v>
      </c>
      <c r="F1070" s="4115"/>
      <c r="G1070" s="4115"/>
      <c r="H1070" s="907">
        <v>6</v>
      </c>
      <c r="I1070" s="907"/>
      <c r="J1070" s="907"/>
      <c r="K1070" s="912"/>
      <c r="L1070" s="71"/>
    </row>
    <row r="1071" spans="1:12" ht="22.5" x14ac:dyDescent="0.2">
      <c r="A1071" s="912"/>
      <c r="B1071" s="912" t="s">
        <v>4421</v>
      </c>
      <c r="C1071" s="916" t="s">
        <v>5302</v>
      </c>
      <c r="D1071" s="917">
        <v>40513</v>
      </c>
      <c r="E1071" s="917">
        <v>40543</v>
      </c>
      <c r="F1071" s="4116"/>
      <c r="G1071" s="4116"/>
      <c r="H1071" s="907">
        <v>4</v>
      </c>
      <c r="I1071" s="907"/>
      <c r="J1071" s="907"/>
      <c r="K1071" s="912"/>
      <c r="L1071" s="71"/>
    </row>
    <row r="1072" spans="1:12" ht="15" customHeight="1" x14ac:dyDescent="0.2">
      <c r="A1072" s="904"/>
      <c r="B1072" s="904"/>
      <c r="C1072" s="919"/>
      <c r="D1072" s="920"/>
      <c r="E1072" s="920"/>
      <c r="F1072" s="904"/>
      <c r="G1072" s="904"/>
      <c r="H1072" s="909"/>
      <c r="I1072" s="909"/>
      <c r="J1072" s="909"/>
      <c r="K1072" s="904"/>
      <c r="L1072" s="71"/>
    </row>
    <row r="1073" spans="1:12" ht="15" customHeight="1" x14ac:dyDescent="0.2">
      <c r="A1073" s="903" t="s">
        <v>4810</v>
      </c>
      <c r="B1073" s="903"/>
      <c r="C1073" s="903"/>
      <c r="D1073" s="903" t="s">
        <v>4811</v>
      </c>
      <c r="E1073" s="903"/>
      <c r="F1073" s="903"/>
      <c r="G1073" s="903"/>
      <c r="H1073" s="903" t="s">
        <v>3606</v>
      </c>
      <c r="I1073" s="903"/>
      <c r="J1073" s="903"/>
      <c r="K1073" s="903"/>
      <c r="L1073" s="71"/>
    </row>
    <row r="1074" spans="1:12" ht="15" customHeight="1" x14ac:dyDescent="0.2">
      <c r="A1074" s="903" t="s">
        <v>4812</v>
      </c>
      <c r="B1074" s="903"/>
      <c r="C1074" s="903"/>
      <c r="D1074" s="903" t="s">
        <v>4812</v>
      </c>
      <c r="E1074" s="903"/>
      <c r="F1074" s="903"/>
      <c r="G1074" s="903"/>
      <c r="H1074" s="903" t="s">
        <v>3608</v>
      </c>
      <c r="I1074" s="903"/>
      <c r="J1074" s="903"/>
      <c r="K1074" s="903"/>
      <c r="L1074" s="71"/>
    </row>
    <row r="1075" spans="1:12" ht="15" customHeight="1" x14ac:dyDescent="0.2">
      <c r="A1075" s="903" t="s">
        <v>3609</v>
      </c>
      <c r="B1075" s="903"/>
      <c r="C1075" s="903"/>
      <c r="D1075" s="903" t="s">
        <v>3609</v>
      </c>
      <c r="E1075" s="903"/>
      <c r="F1075" s="903"/>
      <c r="G1075" s="903"/>
      <c r="H1075" s="903" t="s">
        <v>3609</v>
      </c>
      <c r="I1075" s="903"/>
      <c r="J1075" s="903"/>
      <c r="K1075" s="903"/>
      <c r="L1075" s="71"/>
    </row>
    <row r="1076" spans="1:12" ht="15" customHeight="1" x14ac:dyDescent="0.2">
      <c r="A1076" s="903" t="s">
        <v>4813</v>
      </c>
      <c r="B1076" s="903"/>
      <c r="C1076" s="903"/>
      <c r="D1076" s="903" t="s">
        <v>4813</v>
      </c>
      <c r="E1076" s="903"/>
      <c r="F1076" s="903"/>
      <c r="G1076" s="903"/>
      <c r="H1076" s="903" t="s">
        <v>4814</v>
      </c>
      <c r="I1076" s="903"/>
      <c r="J1076" s="903"/>
      <c r="K1076" s="903"/>
      <c r="L1076" s="71"/>
    </row>
    <row r="1077" spans="1:12" ht="15" customHeight="1" x14ac:dyDescent="0.2">
      <c r="A1077" s="904"/>
      <c r="B1077" s="904"/>
      <c r="C1077" s="919"/>
      <c r="D1077" s="920"/>
      <c r="E1077" s="920"/>
      <c r="F1077" s="904"/>
      <c r="G1077" s="904"/>
      <c r="H1077" s="909"/>
      <c r="I1077" s="909"/>
      <c r="J1077" s="909"/>
      <c r="K1077" s="904"/>
      <c r="L1077" s="71"/>
    </row>
    <row r="1078" spans="1:12" ht="15" customHeight="1" x14ac:dyDescent="0.2">
      <c r="A1078" s="904"/>
      <c r="B1078" s="904"/>
      <c r="C1078" s="922"/>
      <c r="D1078" s="920"/>
      <c r="E1078" s="920"/>
      <c r="F1078" s="904"/>
      <c r="G1078" s="904"/>
      <c r="H1078" s="904"/>
      <c r="I1078" s="909"/>
      <c r="J1078" s="909"/>
      <c r="K1078" s="904"/>
      <c r="L1078" s="71"/>
    </row>
    <row r="1079" spans="1:12" ht="15" customHeight="1" x14ac:dyDescent="0.2">
      <c r="A1079" s="921"/>
      <c r="B1079" s="921"/>
      <c r="C1079" s="921"/>
      <c r="D1079" s="921"/>
      <c r="E1079" s="921"/>
      <c r="F1079" s="921"/>
      <c r="G1079" s="921"/>
      <c r="H1079" s="921"/>
      <c r="I1079" s="921"/>
      <c r="J1079" s="921"/>
      <c r="K1079" s="921"/>
      <c r="L1079" s="71"/>
    </row>
    <row r="1080" spans="1:12" ht="15" customHeight="1" x14ac:dyDescent="0.2">
      <c r="A1080" s="921"/>
      <c r="B1080" s="921"/>
      <c r="C1080" s="921"/>
      <c r="D1080" s="921"/>
      <c r="E1080" s="921"/>
      <c r="F1080" s="921"/>
      <c r="G1080" s="921"/>
      <c r="H1080" s="921"/>
      <c r="I1080" s="921"/>
      <c r="J1080" s="921"/>
      <c r="K1080" s="921"/>
      <c r="L1080" s="71"/>
    </row>
    <row r="1081" spans="1:12" ht="15" customHeight="1" x14ac:dyDescent="0.2">
      <c r="A1081" s="4127"/>
      <c r="B1081" s="4127"/>
      <c r="C1081" s="4104" t="s">
        <v>2859</v>
      </c>
      <c r="D1081" s="4105"/>
      <c r="E1081" s="4105"/>
      <c r="F1081" s="4105"/>
      <c r="G1081" s="4105"/>
      <c r="H1081" s="4106"/>
      <c r="I1081" s="4097" t="s">
        <v>2858</v>
      </c>
      <c r="J1081" s="4098"/>
      <c r="K1081" s="4099"/>
      <c r="L1081" s="71"/>
    </row>
    <row r="1082" spans="1:12" ht="15" customHeight="1" x14ac:dyDescent="0.2">
      <c r="A1082" s="4127"/>
      <c r="B1082" s="4127"/>
      <c r="C1082" s="4107"/>
      <c r="D1082" s="4108"/>
      <c r="E1082" s="4108"/>
      <c r="F1082" s="4108"/>
      <c r="G1082" s="4108"/>
      <c r="H1082" s="4109"/>
      <c r="I1082" s="4100"/>
      <c r="J1082" s="4101"/>
      <c r="K1082" s="4102"/>
      <c r="L1082" s="71"/>
    </row>
    <row r="1083" spans="1:12" ht="15" customHeight="1" x14ac:dyDescent="0.2">
      <c r="A1083" s="4127"/>
      <c r="B1083" s="4127"/>
      <c r="C1083" s="4110"/>
      <c r="D1083" s="4111"/>
      <c r="E1083" s="4111"/>
      <c r="F1083" s="4111"/>
      <c r="G1083" s="4111"/>
      <c r="H1083" s="4112"/>
      <c r="I1083" s="4100"/>
      <c r="J1083" s="4101"/>
      <c r="K1083" s="4102"/>
      <c r="L1083" s="71"/>
    </row>
    <row r="1084" spans="1:12" ht="15" customHeight="1" x14ac:dyDescent="0.2">
      <c r="A1084" s="4127"/>
      <c r="B1084" s="4127"/>
      <c r="C1084" s="4087" t="s">
        <v>1209</v>
      </c>
      <c r="D1084" s="4087"/>
      <c r="E1084" s="4087"/>
      <c r="F1084" s="4087"/>
      <c r="G1084" s="4087"/>
      <c r="H1084" s="4087"/>
      <c r="I1084" s="4113" t="s">
        <v>1208</v>
      </c>
      <c r="J1084" s="4113"/>
      <c r="K1084" s="4113"/>
      <c r="L1084" s="71"/>
    </row>
    <row r="1085" spans="1:12" ht="15" customHeight="1" x14ac:dyDescent="0.2">
      <c r="A1085" s="4127"/>
      <c r="B1085" s="4127"/>
      <c r="C1085" s="4087"/>
      <c r="D1085" s="4087"/>
      <c r="E1085" s="4087"/>
      <c r="F1085" s="4087"/>
      <c r="G1085" s="4087"/>
      <c r="H1085" s="4087"/>
      <c r="I1085" s="4113"/>
      <c r="J1085" s="4113"/>
      <c r="K1085" s="4113"/>
      <c r="L1085" s="71"/>
    </row>
    <row r="1086" spans="1:12" ht="15" customHeight="1" x14ac:dyDescent="0.2">
      <c r="A1086" s="4127"/>
      <c r="B1086" s="4127"/>
      <c r="C1086" s="4087"/>
      <c r="D1086" s="4087"/>
      <c r="E1086" s="4087"/>
      <c r="F1086" s="4087"/>
      <c r="G1086" s="4087"/>
      <c r="H1086" s="4087"/>
      <c r="I1086" s="4113"/>
      <c r="J1086" s="4113"/>
      <c r="K1086" s="4113"/>
      <c r="L1086" s="71"/>
    </row>
    <row r="1087" spans="1:12" ht="15" customHeight="1" x14ac:dyDescent="0.2">
      <c r="A1087" s="904"/>
      <c r="B1087" s="904"/>
      <c r="C1087" s="904"/>
      <c r="D1087" s="904"/>
      <c r="E1087" s="904"/>
      <c r="F1087" s="904"/>
      <c r="G1087" s="904"/>
      <c r="H1087" s="904"/>
      <c r="I1087" s="904"/>
      <c r="J1087" s="905"/>
      <c r="K1087" s="906"/>
      <c r="L1087" s="71"/>
    </row>
    <row r="1088" spans="1:12" ht="15" customHeight="1" x14ac:dyDescent="0.2">
      <c r="A1088" s="904" t="s">
        <v>2319</v>
      </c>
      <c r="B1088" s="904"/>
      <c r="C1088" s="904"/>
      <c r="D1088" s="904"/>
      <c r="E1088" s="904"/>
      <c r="F1088" s="903" t="s">
        <v>5303</v>
      </c>
      <c r="G1088" s="904"/>
      <c r="H1088" s="904"/>
      <c r="I1088" s="904"/>
      <c r="J1088" s="904"/>
      <c r="K1088" s="905"/>
      <c r="L1088" s="71"/>
    </row>
    <row r="1089" spans="1:12" ht="15" customHeight="1" x14ac:dyDescent="0.2">
      <c r="A1089" s="904" t="s">
        <v>99</v>
      </c>
      <c r="B1089" s="904"/>
      <c r="C1089" s="904"/>
      <c r="D1089" s="904"/>
      <c r="E1089" s="904"/>
      <c r="F1089" s="902"/>
      <c r="G1089" s="902"/>
      <c r="H1089" s="4091" t="s">
        <v>2863</v>
      </c>
      <c r="I1089" s="4092"/>
      <c r="J1089" s="4092"/>
      <c r="K1089" s="4093"/>
      <c r="L1089" s="71"/>
    </row>
    <row r="1090" spans="1:12" ht="15" customHeight="1" x14ac:dyDescent="0.2">
      <c r="A1090" s="904" t="s">
        <v>2725</v>
      </c>
      <c r="B1090" s="904"/>
      <c r="C1090" s="904"/>
      <c r="D1090" s="904"/>
      <c r="E1090" s="904"/>
      <c r="F1090" s="902"/>
      <c r="G1090" s="902"/>
      <c r="H1090" s="907" t="s">
        <v>2860</v>
      </c>
      <c r="I1090" s="907" t="s">
        <v>2861</v>
      </c>
      <c r="J1090" s="907" t="s">
        <v>2862</v>
      </c>
      <c r="K1090" s="908" t="s">
        <v>1210</v>
      </c>
      <c r="L1090" s="71"/>
    </row>
    <row r="1091" spans="1:12" ht="15" customHeight="1" x14ac:dyDescent="0.2">
      <c r="A1091" s="904" t="s">
        <v>4318</v>
      </c>
      <c r="B1091" s="904"/>
      <c r="C1091" s="904"/>
      <c r="D1091" s="904"/>
      <c r="E1091" s="904"/>
      <c r="F1091" s="902"/>
      <c r="G1091" s="902"/>
      <c r="H1091" s="907">
        <v>2014</v>
      </c>
      <c r="I1091" s="907">
        <v>5</v>
      </c>
      <c r="J1091" s="907">
        <v>31</v>
      </c>
      <c r="K1091" s="907">
        <v>5</v>
      </c>
      <c r="L1091" s="71"/>
    </row>
    <row r="1092" spans="1:12" ht="15" customHeight="1" x14ac:dyDescent="0.2">
      <c r="A1092" s="904"/>
      <c r="B1092" s="904"/>
      <c r="C1092" s="904"/>
      <c r="D1092" s="904"/>
      <c r="E1092" s="904"/>
      <c r="F1092" s="904"/>
      <c r="G1092" s="909"/>
      <c r="H1092" s="909"/>
      <c r="I1092" s="904"/>
      <c r="J1092" s="904"/>
      <c r="K1092" s="904"/>
      <c r="L1092" s="71"/>
    </row>
    <row r="1093" spans="1:12" ht="23.25" customHeight="1" x14ac:dyDescent="0.2">
      <c r="A1093" s="4087" t="s">
        <v>2864</v>
      </c>
      <c r="B1093" s="4087" t="s">
        <v>2865</v>
      </c>
      <c r="C1093" s="4087" t="s">
        <v>1212</v>
      </c>
      <c r="D1093" s="4087" t="s">
        <v>2866</v>
      </c>
      <c r="E1093" s="4087"/>
      <c r="F1093" s="4088"/>
      <c r="G1093" s="4088"/>
      <c r="H1093" s="4089" t="s">
        <v>1211</v>
      </c>
      <c r="I1093" s="4094" t="s">
        <v>2872</v>
      </c>
      <c r="J1093" s="4089" t="s">
        <v>1207</v>
      </c>
      <c r="K1093" s="4094" t="s">
        <v>2873</v>
      </c>
      <c r="L1093" s="71"/>
    </row>
    <row r="1094" spans="1:12" ht="15" customHeight="1" x14ac:dyDescent="0.2">
      <c r="A1094" s="4087"/>
      <c r="B1094" s="4087"/>
      <c r="C1094" s="4087"/>
      <c r="D1094" s="910" t="s">
        <v>2867</v>
      </c>
      <c r="E1094" s="910" t="s">
        <v>2868</v>
      </c>
      <c r="F1094" s="910" t="s">
        <v>4319</v>
      </c>
      <c r="G1094" s="910" t="s">
        <v>4320</v>
      </c>
      <c r="H1094" s="4090"/>
      <c r="I1094" s="4095"/>
      <c r="J1094" s="4090"/>
      <c r="K1094" s="4095"/>
      <c r="L1094" s="71"/>
    </row>
    <row r="1095" spans="1:12" ht="15" customHeight="1" x14ac:dyDescent="0.2">
      <c r="A1095" s="912"/>
      <c r="B1095" s="913" t="s">
        <v>405</v>
      </c>
      <c r="C1095" s="914" t="s">
        <v>100</v>
      </c>
      <c r="D1095" s="912"/>
      <c r="E1095" s="912"/>
      <c r="F1095" s="912"/>
      <c r="G1095" s="912"/>
      <c r="H1095" s="912"/>
      <c r="I1095" s="912"/>
      <c r="J1095" s="912"/>
      <c r="K1095" s="912"/>
      <c r="L1095" s="71"/>
    </row>
    <row r="1096" spans="1:12" ht="24" x14ac:dyDescent="0.2">
      <c r="A1096" s="912"/>
      <c r="B1096" s="912" t="s">
        <v>4421</v>
      </c>
      <c r="C1096" s="832" t="s">
        <v>120</v>
      </c>
      <c r="D1096" s="930">
        <v>40539</v>
      </c>
      <c r="E1096" s="930">
        <v>40542</v>
      </c>
      <c r="F1096" s="4114">
        <v>251</v>
      </c>
      <c r="G1096" s="4114">
        <v>3</v>
      </c>
      <c r="H1096" s="7">
        <v>9</v>
      </c>
      <c r="I1096" s="912"/>
      <c r="J1096" s="912"/>
      <c r="K1096" s="912"/>
      <c r="L1096" s="71"/>
    </row>
    <row r="1097" spans="1:12" ht="15" customHeight="1" x14ac:dyDescent="0.2">
      <c r="A1097" s="912"/>
      <c r="B1097" s="912" t="s">
        <v>4421</v>
      </c>
      <c r="C1097" s="916" t="s">
        <v>5304</v>
      </c>
      <c r="D1097" s="917">
        <v>40513</v>
      </c>
      <c r="E1097" s="917">
        <v>40543</v>
      </c>
      <c r="F1097" s="4115"/>
      <c r="G1097" s="4115"/>
      <c r="H1097" s="912">
        <v>15</v>
      </c>
      <c r="I1097" s="912"/>
      <c r="J1097" s="912"/>
      <c r="K1097" s="912"/>
      <c r="L1097" s="71"/>
    </row>
    <row r="1098" spans="1:12" ht="15" customHeight="1" x14ac:dyDescent="0.2">
      <c r="A1098" s="912"/>
      <c r="B1098" s="912" t="s">
        <v>4421</v>
      </c>
      <c r="C1098" s="916" t="s">
        <v>5305</v>
      </c>
      <c r="D1098" s="917">
        <v>40513</v>
      </c>
      <c r="E1098" s="917">
        <v>40543</v>
      </c>
      <c r="F1098" s="4115"/>
      <c r="G1098" s="4115"/>
      <c r="H1098" s="907">
        <v>7</v>
      </c>
      <c r="I1098" s="907"/>
      <c r="J1098" s="907"/>
      <c r="K1098" s="912"/>
      <c r="L1098" s="71"/>
    </row>
    <row r="1099" spans="1:12" ht="22.5" x14ac:dyDescent="0.2">
      <c r="A1099" s="912"/>
      <c r="B1099" s="912" t="s">
        <v>4421</v>
      </c>
      <c r="C1099" s="916" t="s">
        <v>5306</v>
      </c>
      <c r="D1099" s="917">
        <v>40513</v>
      </c>
      <c r="E1099" s="917">
        <v>40543</v>
      </c>
      <c r="F1099" s="4115"/>
      <c r="G1099" s="4115"/>
      <c r="H1099" s="907">
        <v>12</v>
      </c>
      <c r="I1099" s="907"/>
      <c r="J1099" s="907"/>
      <c r="K1099" s="912"/>
      <c r="L1099" s="71"/>
    </row>
    <row r="1100" spans="1:12" ht="15" customHeight="1" x14ac:dyDescent="0.2">
      <c r="A1100" s="912"/>
      <c r="B1100" s="912" t="s">
        <v>4421</v>
      </c>
      <c r="C1100" s="916" t="s">
        <v>5307</v>
      </c>
      <c r="D1100" s="917">
        <v>40513</v>
      </c>
      <c r="E1100" s="917">
        <v>40543</v>
      </c>
      <c r="F1100" s="4116"/>
      <c r="G1100" s="4116"/>
      <c r="H1100" s="907">
        <v>7</v>
      </c>
      <c r="I1100" s="907"/>
      <c r="J1100" s="907"/>
      <c r="K1100" s="912"/>
      <c r="L1100" s="71"/>
    </row>
    <row r="1101" spans="1:12" ht="15" customHeight="1" x14ac:dyDescent="0.2">
      <c r="A1101" s="912"/>
      <c r="B1101" s="912"/>
      <c r="C1101" s="916"/>
      <c r="D1101" s="917"/>
      <c r="E1101" s="917"/>
      <c r="F1101" s="912"/>
      <c r="G1101" s="912"/>
      <c r="H1101" s="907"/>
      <c r="I1101" s="907"/>
      <c r="J1101" s="907"/>
      <c r="K1101" s="912"/>
      <c r="L1101" s="71"/>
    </row>
    <row r="1102" spans="1:12" ht="15" customHeight="1" x14ac:dyDescent="0.2">
      <c r="A1102" s="904"/>
      <c r="B1102" s="904"/>
      <c r="C1102" s="919"/>
      <c r="D1102" s="920"/>
      <c r="E1102" s="920"/>
      <c r="F1102" s="904"/>
      <c r="G1102" s="904"/>
      <c r="H1102" s="909"/>
      <c r="I1102" s="909"/>
      <c r="J1102" s="909"/>
      <c r="K1102" s="904"/>
      <c r="L1102" s="71"/>
    </row>
    <row r="1103" spans="1:12" ht="15" customHeight="1" x14ac:dyDescent="0.2">
      <c r="A1103" s="903" t="s">
        <v>4810</v>
      </c>
      <c r="B1103" s="903"/>
      <c r="C1103" s="903"/>
      <c r="D1103" s="903" t="s">
        <v>4811</v>
      </c>
      <c r="E1103" s="903"/>
      <c r="F1103" s="903"/>
      <c r="G1103" s="903"/>
      <c r="H1103" s="903" t="s">
        <v>3606</v>
      </c>
      <c r="I1103" s="903"/>
      <c r="J1103" s="903"/>
      <c r="K1103" s="903"/>
      <c r="L1103" s="71"/>
    </row>
    <row r="1104" spans="1:12" x14ac:dyDescent="0.2">
      <c r="A1104" s="903" t="s">
        <v>4812</v>
      </c>
      <c r="B1104" s="903"/>
      <c r="C1104" s="903"/>
      <c r="D1104" s="903" t="s">
        <v>4812</v>
      </c>
      <c r="E1104" s="903"/>
      <c r="F1104" s="903"/>
      <c r="G1104" s="903"/>
      <c r="H1104" s="903" t="s">
        <v>3608</v>
      </c>
      <c r="I1104" s="903"/>
      <c r="J1104" s="903"/>
      <c r="K1104" s="903"/>
      <c r="L1104" s="71"/>
    </row>
    <row r="1105" spans="1:13" x14ac:dyDescent="0.2">
      <c r="A1105" s="903" t="s">
        <v>3609</v>
      </c>
      <c r="B1105" s="903"/>
      <c r="C1105" s="903"/>
      <c r="D1105" s="903" t="s">
        <v>3609</v>
      </c>
      <c r="E1105" s="903"/>
      <c r="F1105" s="903"/>
      <c r="G1105" s="903"/>
      <c r="H1105" s="903" t="s">
        <v>3609</v>
      </c>
      <c r="I1105" s="903"/>
      <c r="J1105" s="903"/>
      <c r="K1105" s="903"/>
      <c r="L1105" s="71"/>
    </row>
    <row r="1106" spans="1:13" x14ac:dyDescent="0.2">
      <c r="A1106" s="903" t="s">
        <v>4813</v>
      </c>
      <c r="B1106" s="903"/>
      <c r="C1106" s="903"/>
      <c r="D1106" s="903" t="s">
        <v>4813</v>
      </c>
      <c r="E1106" s="903"/>
      <c r="F1106" s="903"/>
      <c r="G1106" s="903"/>
      <c r="H1106" s="903" t="s">
        <v>4814</v>
      </c>
      <c r="I1106" s="903"/>
      <c r="J1106" s="903"/>
      <c r="K1106" s="903"/>
      <c r="L1106" s="71"/>
    </row>
    <row r="1107" spans="1:13" ht="15" x14ac:dyDescent="0.2">
      <c r="B1107" s="212"/>
      <c r="C1107" s="550"/>
      <c r="D1107" s="52"/>
      <c r="E1107" s="52"/>
      <c r="F1107" s="737"/>
      <c r="G1107" s="738"/>
      <c r="K1107" s="71"/>
      <c r="L1107" s="71"/>
    </row>
    <row r="1108" spans="1:13" x14ac:dyDescent="0.2">
      <c r="B1108" s="212"/>
      <c r="C1108" s="550"/>
      <c r="D1108" s="52"/>
      <c r="E1108" s="52"/>
      <c r="K1108" s="71"/>
      <c r="L1108" s="71"/>
    </row>
    <row r="1109" spans="1:13" ht="14.25" customHeight="1" x14ac:dyDescent="0.2">
      <c r="A1109" s="36"/>
      <c r="B1109" s="36"/>
      <c r="C1109" s="36"/>
      <c r="D1109" s="36"/>
      <c r="E1109" s="36"/>
      <c r="F1109" s="36"/>
      <c r="J1109" s="17"/>
      <c r="K1109" s="71"/>
      <c r="L1109" s="71"/>
    </row>
    <row r="1110" spans="1:13" ht="14.25" customHeight="1" x14ac:dyDescent="0.2">
      <c r="A1110" s="36"/>
      <c r="B1110" s="36"/>
      <c r="C1110" s="36"/>
      <c r="D1110" s="36"/>
      <c r="E1110" s="36"/>
      <c r="F1110" s="36"/>
      <c r="J1110" s="17"/>
      <c r="K1110" s="71"/>
      <c r="L1110" s="71"/>
    </row>
    <row r="1111" spans="1:13" ht="14.25" customHeight="1" x14ac:dyDescent="0.2">
      <c r="A1111" s="36"/>
      <c r="B1111" s="36"/>
      <c r="C1111" s="36"/>
      <c r="D1111" s="36"/>
      <c r="E1111" s="36"/>
      <c r="F1111" s="36"/>
      <c r="J1111" s="17"/>
      <c r="K1111" s="71"/>
      <c r="L1111" s="71"/>
    </row>
    <row r="1112" spans="1:13" ht="14.25" customHeight="1" x14ac:dyDescent="0.2">
      <c r="A1112" s="36"/>
      <c r="B1112" s="36"/>
      <c r="C1112" s="36"/>
      <c r="D1112" s="36"/>
      <c r="E1112" s="36"/>
      <c r="F1112" s="36"/>
      <c r="J1112" s="17"/>
      <c r="K1112" s="71"/>
      <c r="L1112" s="71"/>
    </row>
    <row r="1114" spans="1:13" ht="12.75" customHeight="1" x14ac:dyDescent="0.2">
      <c r="A1114" s="3860"/>
      <c r="B1114" s="3860"/>
      <c r="C1114" s="3845" t="s">
        <v>2859</v>
      </c>
      <c r="D1114" s="3845"/>
      <c r="E1114" s="3845"/>
      <c r="F1114" s="3845"/>
      <c r="G1114" s="3845"/>
      <c r="H1114" s="3845"/>
      <c r="I1114" s="3845"/>
      <c r="J1114" s="3845"/>
      <c r="K1114" s="3845"/>
      <c r="L1114" s="3852" t="s">
        <v>2858</v>
      </c>
      <c r="M1114" s="3852"/>
    </row>
    <row r="1115" spans="1:13" ht="12.75" customHeight="1" x14ac:dyDescent="0.2">
      <c r="A1115" s="3860"/>
      <c r="B1115" s="3860"/>
      <c r="C1115" s="3845"/>
      <c r="D1115" s="3845"/>
      <c r="E1115" s="3845"/>
      <c r="F1115" s="3845"/>
      <c r="G1115" s="3845"/>
      <c r="H1115" s="3845"/>
      <c r="I1115" s="3845"/>
      <c r="J1115" s="3845"/>
      <c r="K1115" s="3845"/>
      <c r="L1115" s="3852"/>
      <c r="M1115" s="3852"/>
    </row>
    <row r="1116" spans="1:13" ht="12.75" customHeight="1" x14ac:dyDescent="0.2">
      <c r="A1116" s="3860"/>
      <c r="B1116" s="3860"/>
      <c r="C1116" s="3845"/>
      <c r="D1116" s="3845"/>
      <c r="E1116" s="3845"/>
      <c r="F1116" s="3845"/>
      <c r="G1116" s="3845"/>
      <c r="H1116" s="3845"/>
      <c r="I1116" s="3845"/>
      <c r="J1116" s="3845"/>
      <c r="K1116" s="3845"/>
      <c r="L1116" s="3852"/>
      <c r="M1116" s="3852"/>
    </row>
    <row r="1117" spans="1:13" ht="12.75" customHeight="1" x14ac:dyDescent="0.2">
      <c r="A1117" s="3860"/>
      <c r="B1117" s="3860"/>
      <c r="C1117" s="3930" t="s">
        <v>1209</v>
      </c>
      <c r="D1117" s="3930"/>
      <c r="E1117" s="3930"/>
      <c r="F1117" s="3930"/>
      <c r="G1117" s="3930"/>
      <c r="H1117" s="3930"/>
      <c r="I1117" s="3930"/>
      <c r="J1117" s="3930"/>
      <c r="K1117" s="3930"/>
      <c r="L1117" s="3852" t="s">
        <v>1208</v>
      </c>
      <c r="M1117" s="3852"/>
    </row>
    <row r="1118" spans="1:13" ht="12.75" customHeight="1" x14ac:dyDescent="0.2">
      <c r="A1118" s="3860"/>
      <c r="B1118" s="3860"/>
      <c r="C1118" s="3930"/>
      <c r="D1118" s="3930"/>
      <c r="E1118" s="3930"/>
      <c r="F1118" s="3930"/>
      <c r="G1118" s="3930"/>
      <c r="H1118" s="3930"/>
      <c r="I1118" s="3930"/>
      <c r="J1118" s="3930"/>
      <c r="K1118" s="3930"/>
      <c r="L1118" s="3852"/>
      <c r="M1118" s="3852"/>
    </row>
    <row r="1119" spans="1:13" ht="12.75" customHeight="1" x14ac:dyDescent="0.2">
      <c r="A1119" s="3860"/>
      <c r="B1119" s="3860"/>
      <c r="C1119" s="3930"/>
      <c r="D1119" s="3930"/>
      <c r="E1119" s="3930"/>
      <c r="F1119" s="3930"/>
      <c r="G1119" s="3930"/>
      <c r="H1119" s="3930"/>
      <c r="I1119" s="3930"/>
      <c r="J1119" s="3930"/>
      <c r="K1119" s="3930"/>
      <c r="L1119" s="3852"/>
      <c r="M1119" s="3852"/>
    </row>
    <row r="1121" spans="1:13" x14ac:dyDescent="0.2">
      <c r="A1121" t="s">
        <v>1231</v>
      </c>
      <c r="J1121" s="17" t="s">
        <v>1589</v>
      </c>
    </row>
    <row r="1122" spans="1:13" ht="12.75" customHeight="1" x14ac:dyDescent="0.2">
      <c r="A1122" s="17" t="s">
        <v>1090</v>
      </c>
    </row>
    <row r="1123" spans="1:13" x14ac:dyDescent="0.2">
      <c r="A1123" s="17" t="s">
        <v>1091</v>
      </c>
      <c r="J1123" s="4137" t="s">
        <v>2863</v>
      </c>
      <c r="K1123" s="4138"/>
      <c r="L1123" s="4138"/>
      <c r="M1123" s="4139"/>
    </row>
    <row r="1124" spans="1:13" ht="22.5" x14ac:dyDescent="0.2">
      <c r="A1124" t="s">
        <v>592</v>
      </c>
      <c r="J1124" s="2" t="s">
        <v>2860</v>
      </c>
      <c r="K1124" s="2" t="s">
        <v>2861</v>
      </c>
      <c r="L1124" s="2" t="s">
        <v>2862</v>
      </c>
      <c r="M1124" s="561" t="s">
        <v>135</v>
      </c>
    </row>
    <row r="1125" spans="1:13" x14ac:dyDescent="0.2">
      <c r="J1125" s="1">
        <v>2013</v>
      </c>
      <c r="K1125" s="1">
        <v>4</v>
      </c>
      <c r="L1125" s="1">
        <v>30</v>
      </c>
      <c r="M1125" s="1">
        <v>1</v>
      </c>
    </row>
    <row r="1126" spans="1:13" x14ac:dyDescent="0.2">
      <c r="I1126" s="4"/>
      <c r="J1126" s="4"/>
      <c r="K1126" s="4"/>
      <c r="L1126" s="4"/>
    </row>
    <row r="1127" spans="1:13" ht="27" customHeight="1" x14ac:dyDescent="0.2">
      <c r="A1127" s="3872" t="s">
        <v>2864</v>
      </c>
      <c r="B1127" s="3872" t="s">
        <v>2865</v>
      </c>
      <c r="C1127" s="3872" t="s">
        <v>1212</v>
      </c>
      <c r="D1127" s="3863" t="s">
        <v>2866</v>
      </c>
      <c r="E1127" s="3864"/>
      <c r="F1127" s="3848" t="s">
        <v>3430</v>
      </c>
      <c r="G1127" s="3849"/>
      <c r="H1127" s="3841" t="s">
        <v>3434</v>
      </c>
      <c r="I1127" s="3841"/>
      <c r="J1127" s="3872" t="s">
        <v>1211</v>
      </c>
      <c r="K1127" s="4103" t="s">
        <v>2872</v>
      </c>
      <c r="L1127" s="4140" t="s">
        <v>1207</v>
      </c>
      <c r="M1127" s="4103" t="s">
        <v>2873</v>
      </c>
    </row>
    <row r="1128" spans="1:13" x14ac:dyDescent="0.2">
      <c r="A1128" s="3873"/>
      <c r="B1128" s="3873"/>
      <c r="C1128" s="3873"/>
      <c r="D1128" s="6" t="s">
        <v>2867</v>
      </c>
      <c r="E1128" s="6" t="s">
        <v>2868</v>
      </c>
      <c r="F1128" s="6" t="s">
        <v>2870</v>
      </c>
      <c r="G1128" s="6" t="s">
        <v>2871</v>
      </c>
      <c r="H1128" s="325" t="s">
        <v>3216</v>
      </c>
      <c r="I1128" s="325" t="s">
        <v>3217</v>
      </c>
      <c r="J1128" s="3873"/>
      <c r="K1128" s="3876"/>
      <c r="L1128" s="4141"/>
      <c r="M1128" s="3876"/>
    </row>
    <row r="1129" spans="1:13" x14ac:dyDescent="0.2">
      <c r="A1129" s="1"/>
      <c r="D1129" s="8"/>
      <c r="E1129" s="8"/>
      <c r="F1129" s="3854">
        <v>251</v>
      </c>
      <c r="G1129" s="3854">
        <v>4</v>
      </c>
      <c r="H1129" s="1"/>
      <c r="I1129" s="7"/>
      <c r="J1129" s="1"/>
      <c r="K1129" s="2"/>
      <c r="L1129" s="2"/>
      <c r="M1129" s="7"/>
    </row>
    <row r="1130" spans="1:13" x14ac:dyDescent="0.2">
      <c r="A1130" s="20"/>
      <c r="B1130" s="42" t="s">
        <v>1201</v>
      </c>
      <c r="C1130" s="390" t="s">
        <v>1202</v>
      </c>
      <c r="D1130" s="7"/>
      <c r="E1130" s="7"/>
      <c r="F1130" s="3855"/>
      <c r="G1130" s="3855"/>
      <c r="H1130" s="7"/>
      <c r="I1130" s="7"/>
      <c r="M1130" s="11"/>
    </row>
    <row r="1131" spans="1:13" x14ac:dyDescent="0.2">
      <c r="A1131" s="1"/>
      <c r="B1131" s="7"/>
      <c r="C1131" s="46" t="s">
        <v>1590</v>
      </c>
      <c r="D1131" s="8">
        <v>40589</v>
      </c>
      <c r="E1131" s="8">
        <v>40589</v>
      </c>
      <c r="F1131" s="3855"/>
      <c r="G1131" s="3855"/>
      <c r="H1131" s="1"/>
      <c r="I1131" s="7"/>
      <c r="J1131" s="1">
        <v>2</v>
      </c>
      <c r="K1131" s="2" t="s">
        <v>593</v>
      </c>
      <c r="L1131" s="2" t="s">
        <v>601</v>
      </c>
      <c r="M1131" s="7"/>
    </row>
    <row r="1132" spans="1:13" x14ac:dyDescent="0.2">
      <c r="A1132" s="1"/>
      <c r="B1132" s="7"/>
      <c r="C1132" s="46" t="s">
        <v>1591</v>
      </c>
      <c r="D1132" s="8">
        <v>40505</v>
      </c>
      <c r="E1132" s="8">
        <v>40505</v>
      </c>
      <c r="F1132" s="3855"/>
      <c r="G1132" s="3855"/>
      <c r="H1132" s="1"/>
      <c r="I1132" s="7"/>
      <c r="J1132" s="1">
        <v>3</v>
      </c>
      <c r="K1132" s="2" t="s">
        <v>593</v>
      </c>
      <c r="L1132" s="2" t="s">
        <v>601</v>
      </c>
      <c r="M1132" s="7"/>
    </row>
    <row r="1133" spans="1:13" x14ac:dyDescent="0.2">
      <c r="A1133" s="1"/>
      <c r="B1133" s="42" t="s">
        <v>1143</v>
      </c>
      <c r="C1133" s="220" t="s">
        <v>1144</v>
      </c>
      <c r="D1133" s="22">
        <v>40588</v>
      </c>
      <c r="E1133" s="22">
        <v>40890</v>
      </c>
      <c r="F1133" s="3855"/>
      <c r="G1133" s="3855"/>
      <c r="H1133" s="7"/>
      <c r="I1133" s="7"/>
      <c r="J1133" s="1">
        <v>71</v>
      </c>
      <c r="K1133" s="2" t="s">
        <v>593</v>
      </c>
      <c r="L1133" s="2" t="s">
        <v>601</v>
      </c>
      <c r="M1133" s="7"/>
    </row>
    <row r="1134" spans="1:13" x14ac:dyDescent="0.2">
      <c r="A1134" s="1"/>
      <c r="B1134" s="42" t="s">
        <v>1145</v>
      </c>
      <c r="C1134" s="220" t="s">
        <v>2527</v>
      </c>
      <c r="D1134" s="7"/>
      <c r="E1134" s="7"/>
      <c r="F1134" s="3855"/>
      <c r="G1134" s="3855"/>
      <c r="H1134" s="7"/>
      <c r="I1134" s="7"/>
      <c r="J1134" s="7"/>
      <c r="K1134" s="7"/>
      <c r="L1134" s="7"/>
      <c r="M1134" s="7"/>
    </row>
    <row r="1135" spans="1:13" ht="51" x14ac:dyDescent="0.2">
      <c r="A1135" s="1"/>
      <c r="B1135" s="42" t="s">
        <v>1146</v>
      </c>
      <c r="C1135" s="221" t="s">
        <v>2419</v>
      </c>
      <c r="D1135" s="22">
        <v>40891</v>
      </c>
      <c r="E1135" s="22">
        <v>40897</v>
      </c>
      <c r="F1135" s="3855"/>
      <c r="G1135" s="3855"/>
      <c r="H1135" s="7"/>
      <c r="I1135" s="7"/>
      <c r="J1135" s="1">
        <v>27</v>
      </c>
      <c r="K1135" s="2" t="s">
        <v>593</v>
      </c>
      <c r="L1135" s="2" t="s">
        <v>601</v>
      </c>
      <c r="M1135" s="85" t="s">
        <v>1592</v>
      </c>
    </row>
    <row r="1136" spans="1:13" x14ac:dyDescent="0.2">
      <c r="A1136" s="1"/>
      <c r="B1136" s="42" t="s">
        <v>1966</v>
      </c>
      <c r="C1136" s="220" t="s">
        <v>1967</v>
      </c>
      <c r="D1136" s="22">
        <v>40549</v>
      </c>
      <c r="E1136" s="22">
        <v>40904</v>
      </c>
      <c r="F1136" s="3855"/>
      <c r="G1136" s="3856"/>
      <c r="H1136" s="7"/>
      <c r="I1136" s="7"/>
      <c r="J1136" s="1">
        <v>128</v>
      </c>
      <c r="K1136" s="2" t="s">
        <v>593</v>
      </c>
      <c r="L1136" s="2" t="s">
        <v>601</v>
      </c>
      <c r="M1136" s="85"/>
    </row>
    <row r="1137" spans="1:13" x14ac:dyDescent="0.2">
      <c r="A1137" s="1"/>
      <c r="B1137" s="42" t="s">
        <v>1152</v>
      </c>
      <c r="C1137" s="220" t="s">
        <v>1153</v>
      </c>
      <c r="D1137" s="7"/>
      <c r="E1137" s="7"/>
      <c r="F1137" s="3855"/>
      <c r="G1137" s="3854">
        <v>5</v>
      </c>
      <c r="H1137" s="7"/>
      <c r="I1137" s="7"/>
      <c r="J1137" s="1"/>
      <c r="K1137" s="7"/>
      <c r="L1137" s="7"/>
      <c r="M1137" s="7"/>
    </row>
    <row r="1138" spans="1:13" x14ac:dyDescent="0.2">
      <c r="A1138" s="1"/>
      <c r="B1138" s="42" t="s">
        <v>1154</v>
      </c>
      <c r="C1138" s="220" t="s">
        <v>1155</v>
      </c>
      <c r="D1138" s="7"/>
      <c r="E1138" s="7"/>
      <c r="F1138" s="3855"/>
      <c r="G1138" s="3855"/>
      <c r="H1138" s="7"/>
      <c r="I1138" s="7"/>
      <c r="J1138" s="1"/>
      <c r="K1138" s="7"/>
      <c r="L1138" s="7"/>
      <c r="M1138" s="7"/>
    </row>
    <row r="1139" spans="1:13" x14ac:dyDescent="0.2">
      <c r="A1139" s="1"/>
      <c r="B1139" s="7"/>
      <c r="C1139" s="221" t="s">
        <v>1593</v>
      </c>
      <c r="D1139" s="22">
        <v>40843</v>
      </c>
      <c r="E1139" s="22">
        <v>40856</v>
      </c>
      <c r="F1139" s="3855"/>
      <c r="G1139" s="3855"/>
      <c r="H1139" s="7"/>
      <c r="I1139" s="7"/>
      <c r="J1139" s="1">
        <v>23</v>
      </c>
      <c r="K1139" s="2" t="s">
        <v>593</v>
      </c>
      <c r="L1139" s="2" t="s">
        <v>601</v>
      </c>
      <c r="M1139" s="7"/>
    </row>
    <row r="1140" spans="1:13" x14ac:dyDescent="0.2">
      <c r="A1140" s="1"/>
      <c r="B1140" s="7"/>
      <c r="C1140" s="316" t="s">
        <v>1594</v>
      </c>
      <c r="D1140" s="22">
        <v>40616</v>
      </c>
      <c r="E1140" s="22">
        <v>40632</v>
      </c>
      <c r="F1140" s="3855"/>
      <c r="G1140" s="3855"/>
      <c r="H1140" s="7"/>
      <c r="I1140" s="7"/>
      <c r="J1140" s="1">
        <v>31</v>
      </c>
      <c r="K1140" s="1" t="s">
        <v>593</v>
      </c>
      <c r="L1140" s="1" t="s">
        <v>601</v>
      </c>
      <c r="M1140" s="7"/>
    </row>
    <row r="1141" spans="1:13" x14ac:dyDescent="0.2">
      <c r="A1141" s="1"/>
      <c r="B1141" s="42"/>
      <c r="C1141" s="316" t="s">
        <v>1595</v>
      </c>
      <c r="D1141" s="22">
        <v>40646</v>
      </c>
      <c r="E1141" s="22">
        <v>40647</v>
      </c>
      <c r="F1141" s="3855"/>
      <c r="G1141" s="3855"/>
      <c r="H1141" s="7"/>
      <c r="I1141" s="7"/>
      <c r="J1141" s="1">
        <v>5</v>
      </c>
      <c r="K1141" s="1" t="s">
        <v>593</v>
      </c>
      <c r="L1141" s="1" t="s">
        <v>601</v>
      </c>
      <c r="M1141" s="7"/>
    </row>
    <row r="1142" spans="1:13" ht="14.25" customHeight="1" x14ac:dyDescent="0.2">
      <c r="A1142" s="1"/>
      <c r="B1142" s="7"/>
      <c r="C1142" s="316" t="s">
        <v>1596</v>
      </c>
      <c r="D1142" s="22">
        <v>40807</v>
      </c>
      <c r="E1142" s="22">
        <v>40820</v>
      </c>
      <c r="F1142" s="3855"/>
      <c r="G1142" s="3855"/>
      <c r="H1142" s="7"/>
      <c r="I1142" s="7"/>
      <c r="J1142" s="1">
        <v>14</v>
      </c>
      <c r="K1142" s="1" t="s">
        <v>593</v>
      </c>
      <c r="L1142" s="1" t="s">
        <v>601</v>
      </c>
      <c r="M1142" s="7"/>
    </row>
    <row r="1143" spans="1:13" ht="14.25" customHeight="1" x14ac:dyDescent="0.2">
      <c r="A1143" s="1"/>
      <c r="B1143" s="42"/>
      <c r="C1143" s="221" t="s">
        <v>1597</v>
      </c>
      <c r="D1143" s="8">
        <v>40519</v>
      </c>
      <c r="E1143" s="8">
        <v>40682</v>
      </c>
      <c r="F1143" s="3855"/>
      <c r="G1143" s="3855"/>
      <c r="H1143" s="7"/>
      <c r="I1143" s="7"/>
      <c r="J1143" s="116">
        <v>25</v>
      </c>
      <c r="K1143" s="1" t="s">
        <v>593</v>
      </c>
      <c r="L1143" s="1" t="s">
        <v>601</v>
      </c>
      <c r="M1143" s="20"/>
    </row>
    <row r="1144" spans="1:13" x14ac:dyDescent="0.2">
      <c r="A1144" s="1"/>
      <c r="B1144" s="42"/>
      <c r="C1144" s="221" t="s">
        <v>1598</v>
      </c>
      <c r="D1144" s="8">
        <v>40868</v>
      </c>
      <c r="E1144" s="8">
        <v>40875</v>
      </c>
      <c r="F1144" s="3856"/>
      <c r="G1144" s="3856"/>
      <c r="H1144" s="7"/>
      <c r="I1144" s="7"/>
      <c r="J1144" s="1">
        <v>3</v>
      </c>
      <c r="K1144" s="1" t="s">
        <v>593</v>
      </c>
      <c r="L1144" s="1" t="s">
        <v>601</v>
      </c>
      <c r="M1144" s="7"/>
    </row>
    <row r="1146" spans="1:13" x14ac:dyDescent="0.2">
      <c r="A1146" s="17" t="s">
        <v>908</v>
      </c>
      <c r="B1146" s="329"/>
      <c r="E1146" s="36" t="s">
        <v>2722</v>
      </c>
      <c r="F1146" s="36"/>
      <c r="H1146" s="36"/>
      <c r="I1146" s="36"/>
      <c r="J1146" s="36"/>
      <c r="K1146" s="36"/>
      <c r="L1146" s="36"/>
      <c r="M1146" s="36"/>
    </row>
    <row r="1147" spans="1:13" x14ac:dyDescent="0.2">
      <c r="A1147" t="s">
        <v>2723</v>
      </c>
      <c r="B1147" s="329"/>
      <c r="D1147" s="3" t="s">
        <v>2860</v>
      </c>
      <c r="E1147" s="330" t="s">
        <v>2861</v>
      </c>
      <c r="F1147" s="331"/>
      <c r="G1147" s="301" t="s">
        <v>2862</v>
      </c>
      <c r="H1147" s="36"/>
      <c r="I1147" s="36"/>
      <c r="J1147" s="36"/>
      <c r="K1147" s="36"/>
      <c r="L1147" s="36"/>
      <c r="M1147" s="36"/>
    </row>
    <row r="1148" spans="1:13" x14ac:dyDescent="0.2">
      <c r="A1148" s="17" t="s">
        <v>2727</v>
      </c>
      <c r="B1148" s="329"/>
      <c r="D1148" s="301"/>
      <c r="E1148" s="330"/>
      <c r="F1148" s="331"/>
      <c r="G1148" s="301"/>
      <c r="H1148" s="36"/>
      <c r="I1148" s="36"/>
      <c r="J1148" s="36"/>
      <c r="K1148" s="36"/>
      <c r="L1148" s="36"/>
      <c r="M1148" s="36"/>
    </row>
    <row r="1149" spans="1:13" x14ac:dyDescent="0.2">
      <c r="A1149" s="36"/>
      <c r="B1149" s="36"/>
      <c r="C1149" s="36"/>
      <c r="D1149" s="36"/>
      <c r="E1149" s="36"/>
      <c r="F1149" s="36"/>
      <c r="G1149" s="36"/>
      <c r="H1149" s="36"/>
      <c r="I1149" s="36"/>
      <c r="J1149" s="36"/>
      <c r="K1149" s="36"/>
      <c r="L1149" s="36"/>
      <c r="M1149" s="36"/>
    </row>
    <row r="1152" spans="1:13" ht="12.75" customHeight="1" x14ac:dyDescent="0.2">
      <c r="A1152" s="3882"/>
      <c r="B1152" s="3883"/>
      <c r="C1152" s="3880" t="s">
        <v>2859</v>
      </c>
      <c r="D1152" s="3998"/>
      <c r="E1152" s="3998"/>
      <c r="F1152" s="3998"/>
      <c r="G1152" s="3998"/>
      <c r="H1152" s="3998"/>
      <c r="I1152" s="3998"/>
      <c r="J1152" s="3998"/>
      <c r="K1152" s="3999"/>
      <c r="L1152" s="3946" t="s">
        <v>2858</v>
      </c>
      <c r="M1152" s="3947"/>
    </row>
    <row r="1153" spans="1:13" x14ac:dyDescent="0.2">
      <c r="A1153" s="3884"/>
      <c r="B1153" s="3885"/>
      <c r="C1153" s="3914"/>
      <c r="D1153" s="3893"/>
      <c r="E1153" s="3893"/>
      <c r="F1153" s="3893"/>
      <c r="G1153" s="3893"/>
      <c r="H1153" s="3893"/>
      <c r="I1153" s="3893"/>
      <c r="J1153" s="3893"/>
      <c r="K1153" s="4000"/>
      <c r="L1153" s="3948"/>
      <c r="M1153" s="3949"/>
    </row>
    <row r="1154" spans="1:13" x14ac:dyDescent="0.2">
      <c r="A1154" s="3884"/>
      <c r="B1154" s="3885"/>
      <c r="C1154" s="3881"/>
      <c r="D1154" s="4117"/>
      <c r="E1154" s="4117"/>
      <c r="F1154" s="4117"/>
      <c r="G1154" s="4117"/>
      <c r="H1154" s="4117"/>
      <c r="I1154" s="4117"/>
      <c r="J1154" s="4117"/>
      <c r="K1154" s="3915"/>
      <c r="L1154" s="4149"/>
      <c r="M1154" s="4150"/>
    </row>
    <row r="1155" spans="1:13" ht="12.75" customHeight="1" x14ac:dyDescent="0.2">
      <c r="A1155" s="3884"/>
      <c r="B1155" s="3885"/>
      <c r="C1155" s="4118" t="s">
        <v>1209</v>
      </c>
      <c r="D1155" s="4119"/>
      <c r="E1155" s="4119"/>
      <c r="F1155" s="4119"/>
      <c r="G1155" s="4119"/>
      <c r="H1155" s="4119"/>
      <c r="I1155" s="4119"/>
      <c r="J1155" s="4119"/>
      <c r="K1155" s="4120"/>
      <c r="L1155" s="3946" t="s">
        <v>1208</v>
      </c>
      <c r="M1155" s="3947"/>
    </row>
    <row r="1156" spans="1:13" ht="12.75" customHeight="1" x14ac:dyDescent="0.2">
      <c r="A1156" s="3884"/>
      <c r="B1156" s="3885"/>
      <c r="C1156" s="4121"/>
      <c r="D1156" s="4122"/>
      <c r="E1156" s="4122"/>
      <c r="F1156" s="4122"/>
      <c r="G1156" s="4122"/>
      <c r="H1156" s="4122"/>
      <c r="I1156" s="4122"/>
      <c r="J1156" s="4122"/>
      <c r="K1156" s="4123"/>
      <c r="L1156" s="3948"/>
      <c r="M1156" s="3949"/>
    </row>
    <row r="1157" spans="1:13" ht="12.75" customHeight="1" x14ac:dyDescent="0.2">
      <c r="A1157" s="3886"/>
      <c r="B1157" s="3887"/>
      <c r="C1157" s="4124"/>
      <c r="D1157" s="4125"/>
      <c r="E1157" s="4125"/>
      <c r="F1157" s="4125"/>
      <c r="G1157" s="4125"/>
      <c r="H1157" s="4125"/>
      <c r="I1157" s="4125"/>
      <c r="J1157" s="4125"/>
      <c r="K1157" s="4126"/>
      <c r="L1157" s="4149"/>
      <c r="M1157" s="4150"/>
    </row>
    <row r="1159" spans="1:13" x14ac:dyDescent="0.2">
      <c r="A1159" t="s">
        <v>1231</v>
      </c>
      <c r="J1159" s="17"/>
    </row>
    <row r="1160" spans="1:13" x14ac:dyDescent="0.2">
      <c r="A1160" s="17" t="s">
        <v>1090</v>
      </c>
    </row>
    <row r="1161" spans="1:13" x14ac:dyDescent="0.2">
      <c r="A1161" s="17" t="s">
        <v>1091</v>
      </c>
      <c r="J1161" s="4137" t="s">
        <v>2863</v>
      </c>
      <c r="K1161" s="4138"/>
      <c r="L1161" s="4138"/>
      <c r="M1161" s="4139"/>
    </row>
    <row r="1162" spans="1:13" ht="22.5" x14ac:dyDescent="0.2">
      <c r="A1162" t="s">
        <v>592</v>
      </c>
      <c r="J1162" s="2" t="s">
        <v>2860</v>
      </c>
      <c r="K1162" s="2" t="s">
        <v>2861</v>
      </c>
      <c r="L1162" s="2" t="s">
        <v>2862</v>
      </c>
      <c r="M1162" s="561" t="s">
        <v>135</v>
      </c>
    </row>
    <row r="1163" spans="1:13" x14ac:dyDescent="0.2">
      <c r="J1163" s="1">
        <v>2013</v>
      </c>
      <c r="K1163" s="1">
        <v>4</v>
      </c>
      <c r="L1163" s="1">
        <v>30</v>
      </c>
      <c r="M1163" s="1">
        <v>1</v>
      </c>
    </row>
    <row r="1164" spans="1:13" x14ac:dyDescent="0.2">
      <c r="I1164" s="4"/>
      <c r="J1164" s="4"/>
      <c r="K1164" s="4"/>
      <c r="L1164" s="4"/>
    </row>
    <row r="1165" spans="1:13" ht="24.75" customHeight="1" x14ac:dyDescent="0.2">
      <c r="A1165" s="3872" t="s">
        <v>2864</v>
      </c>
      <c r="B1165" s="3872" t="s">
        <v>2865</v>
      </c>
      <c r="C1165" s="3872" t="s">
        <v>1212</v>
      </c>
      <c r="D1165" s="3863" t="s">
        <v>2866</v>
      </c>
      <c r="E1165" s="3864"/>
      <c r="F1165" s="3848" t="s">
        <v>3430</v>
      </c>
      <c r="G1165" s="3849"/>
      <c r="H1165" s="3841" t="s">
        <v>3434</v>
      </c>
      <c r="I1165" s="3841"/>
      <c r="J1165" s="3872" t="s">
        <v>1211</v>
      </c>
      <c r="K1165" s="4103" t="s">
        <v>2872</v>
      </c>
      <c r="L1165" s="4140" t="s">
        <v>1207</v>
      </c>
      <c r="M1165" s="4103" t="s">
        <v>2873</v>
      </c>
    </row>
    <row r="1166" spans="1:13" x14ac:dyDescent="0.2">
      <c r="A1166" s="3873"/>
      <c r="B1166" s="3873"/>
      <c r="C1166" s="3873"/>
      <c r="D1166" s="6" t="s">
        <v>2867</v>
      </c>
      <c r="E1166" s="6" t="s">
        <v>2868</v>
      </c>
      <c r="F1166" s="6" t="s">
        <v>2870</v>
      </c>
      <c r="G1166" s="6" t="s">
        <v>2871</v>
      </c>
      <c r="H1166" s="325" t="s">
        <v>3216</v>
      </c>
      <c r="I1166" s="325" t="s">
        <v>3217</v>
      </c>
      <c r="J1166" s="3873"/>
      <c r="K1166" s="3876"/>
      <c r="L1166" s="4141"/>
      <c r="M1166" s="3876"/>
    </row>
    <row r="1167" spans="1:13" x14ac:dyDescent="0.2">
      <c r="A1167" s="20"/>
      <c r="B1167" s="42" t="s">
        <v>1152</v>
      </c>
      <c r="C1167" s="390" t="s">
        <v>1153</v>
      </c>
      <c r="F1167" s="3854">
        <v>251</v>
      </c>
      <c r="G1167" s="3854">
        <v>5</v>
      </c>
      <c r="M1167" s="11"/>
    </row>
    <row r="1168" spans="1:13" x14ac:dyDescent="0.2">
      <c r="A1168" s="1"/>
      <c r="B1168" s="42" t="s">
        <v>1154</v>
      </c>
      <c r="C1168" s="46" t="s">
        <v>1599</v>
      </c>
      <c r="D1168" s="8"/>
      <c r="E1168" s="8"/>
      <c r="F1168" s="3855"/>
      <c r="G1168" s="3855"/>
      <c r="H1168" s="1"/>
      <c r="I1168" s="7"/>
      <c r="J1168" s="1"/>
      <c r="K1168" s="2"/>
      <c r="L1168" s="2"/>
      <c r="M1168" s="7"/>
    </row>
    <row r="1169" spans="1:13" x14ac:dyDescent="0.2">
      <c r="A1169" s="1"/>
      <c r="B1169" s="7"/>
      <c r="C1169" s="46" t="s">
        <v>1600</v>
      </c>
      <c r="D1169" s="8">
        <v>40710</v>
      </c>
      <c r="E1169" s="8">
        <v>40710</v>
      </c>
      <c r="F1169" s="3855"/>
      <c r="G1169" s="3855"/>
      <c r="H1169" s="1"/>
      <c r="I1169" s="7"/>
      <c r="J1169" s="1">
        <v>2</v>
      </c>
      <c r="K1169" s="2" t="s">
        <v>593</v>
      </c>
      <c r="L1169" s="2" t="s">
        <v>601</v>
      </c>
      <c r="M1169" s="7"/>
    </row>
    <row r="1170" spans="1:13" x14ac:dyDescent="0.2">
      <c r="A1170" s="1"/>
      <c r="B1170" s="42"/>
      <c r="C1170" s="221" t="s">
        <v>1601</v>
      </c>
      <c r="D1170" s="22">
        <v>40697</v>
      </c>
      <c r="E1170" s="22">
        <v>40707</v>
      </c>
      <c r="F1170" s="3855"/>
      <c r="G1170" s="3856"/>
      <c r="H1170" s="7"/>
      <c r="I1170" s="7"/>
      <c r="J1170" s="1">
        <v>9</v>
      </c>
      <c r="K1170" s="2" t="s">
        <v>593</v>
      </c>
      <c r="L1170" s="2" t="s">
        <v>601</v>
      </c>
      <c r="M1170" s="7"/>
    </row>
    <row r="1171" spans="1:13" x14ac:dyDescent="0.2">
      <c r="A1171" s="1"/>
      <c r="B1171" s="42"/>
      <c r="C1171" s="221" t="s">
        <v>1602</v>
      </c>
      <c r="D1171" s="22">
        <v>40850</v>
      </c>
      <c r="E1171" s="22">
        <v>40870</v>
      </c>
      <c r="F1171" s="3855"/>
      <c r="G1171" s="3854">
        <v>6</v>
      </c>
      <c r="H1171" s="7"/>
      <c r="I1171" s="7"/>
      <c r="J1171" s="1">
        <v>67</v>
      </c>
      <c r="K1171" s="2" t="s">
        <v>593</v>
      </c>
      <c r="L1171" s="2" t="s">
        <v>601</v>
      </c>
      <c r="M1171" s="7"/>
    </row>
    <row r="1172" spans="1:13" x14ac:dyDescent="0.2">
      <c r="A1172" s="1"/>
      <c r="B1172" s="42"/>
      <c r="C1172" s="221" t="s">
        <v>1603</v>
      </c>
      <c r="D1172" s="22">
        <v>40687</v>
      </c>
      <c r="E1172" s="22">
        <v>40687</v>
      </c>
      <c r="F1172" s="3855"/>
      <c r="G1172" s="3855"/>
      <c r="H1172" s="7"/>
      <c r="I1172" s="7"/>
      <c r="J1172" s="1">
        <v>1</v>
      </c>
      <c r="K1172" s="2" t="s">
        <v>593</v>
      </c>
      <c r="L1172" s="2" t="s">
        <v>601</v>
      </c>
      <c r="M1172" s="85"/>
    </row>
    <row r="1173" spans="1:13" x14ac:dyDescent="0.2">
      <c r="A1173" s="1"/>
      <c r="B1173" s="42"/>
      <c r="C1173" s="221" t="s">
        <v>1604</v>
      </c>
      <c r="D1173" s="22">
        <v>40863</v>
      </c>
      <c r="E1173" s="22">
        <v>40868</v>
      </c>
      <c r="F1173" s="3855"/>
      <c r="G1173" s="3855"/>
      <c r="H1173" s="7"/>
      <c r="I1173" s="7"/>
      <c r="J1173" s="12">
        <v>7</v>
      </c>
      <c r="K1173" s="2" t="s">
        <v>593</v>
      </c>
      <c r="L1173" s="2" t="s">
        <v>601</v>
      </c>
      <c r="M1173" s="7"/>
    </row>
    <row r="1174" spans="1:13" x14ac:dyDescent="0.2">
      <c r="A1174" s="1"/>
      <c r="B1174" s="42"/>
      <c r="C1174" s="221" t="s">
        <v>204</v>
      </c>
      <c r="D1174" s="22">
        <v>40627</v>
      </c>
      <c r="E1174" s="22">
        <v>40637</v>
      </c>
      <c r="F1174" s="3855"/>
      <c r="G1174" s="3855"/>
      <c r="H1174" s="7"/>
      <c r="I1174" s="7"/>
      <c r="J1174" s="12">
        <v>34</v>
      </c>
      <c r="K1174" s="2" t="s">
        <v>593</v>
      </c>
      <c r="L1174" s="2" t="s">
        <v>601</v>
      </c>
      <c r="M1174" s="7"/>
    </row>
    <row r="1175" spans="1:13" x14ac:dyDescent="0.2">
      <c r="A1175" s="1"/>
      <c r="B1175" s="7"/>
      <c r="C1175" s="221" t="s">
        <v>205</v>
      </c>
      <c r="D1175" s="22">
        <v>40610</v>
      </c>
      <c r="E1175" s="22">
        <v>40624</v>
      </c>
      <c r="F1175" s="3855"/>
      <c r="G1175" s="3855"/>
      <c r="H1175" s="7"/>
      <c r="I1175" s="7"/>
      <c r="J1175" s="12">
        <v>17</v>
      </c>
      <c r="K1175" s="2" t="s">
        <v>593</v>
      </c>
      <c r="L1175" s="2" t="s">
        <v>601</v>
      </c>
      <c r="M1175" s="7"/>
    </row>
    <row r="1176" spans="1:13" x14ac:dyDescent="0.2">
      <c r="A1176" s="1"/>
      <c r="B1176" s="7"/>
      <c r="C1176" s="221" t="s">
        <v>206</v>
      </c>
      <c r="D1176" s="22">
        <v>40807</v>
      </c>
      <c r="E1176" s="22">
        <v>40814</v>
      </c>
      <c r="F1176" s="3855"/>
      <c r="G1176" s="3855"/>
      <c r="H1176" s="7"/>
      <c r="I1176" s="7"/>
      <c r="J1176" s="12">
        <v>16</v>
      </c>
      <c r="K1176" s="2" t="s">
        <v>593</v>
      </c>
      <c r="L1176" s="2" t="s">
        <v>601</v>
      </c>
      <c r="M1176" s="7"/>
    </row>
    <row r="1177" spans="1:13" x14ac:dyDescent="0.2">
      <c r="A1177" s="1"/>
      <c r="B1177" s="42"/>
      <c r="C1177" s="221" t="s">
        <v>207</v>
      </c>
      <c r="D1177" s="22">
        <v>40820</v>
      </c>
      <c r="E1177" s="22">
        <v>40836</v>
      </c>
      <c r="F1177" s="3855"/>
      <c r="G1177" s="3855"/>
      <c r="H1177" s="7"/>
      <c r="I1177" s="7"/>
      <c r="J1177" s="12">
        <v>11</v>
      </c>
      <c r="K1177" s="2" t="s">
        <v>593</v>
      </c>
      <c r="L1177" s="2" t="s">
        <v>601</v>
      </c>
      <c r="M1177" s="7"/>
    </row>
    <row r="1178" spans="1:13" x14ac:dyDescent="0.2">
      <c r="A1178" s="1"/>
      <c r="B1178" s="7"/>
      <c r="C1178" s="221" t="s">
        <v>208</v>
      </c>
      <c r="D1178" s="22">
        <v>40826</v>
      </c>
      <c r="E1178" s="22">
        <v>40841</v>
      </c>
      <c r="F1178" s="3855"/>
      <c r="G1178" s="3855"/>
      <c r="H1178" s="7"/>
      <c r="I1178" s="7"/>
      <c r="J1178" s="12">
        <v>18</v>
      </c>
      <c r="K1178" s="2" t="s">
        <v>593</v>
      </c>
      <c r="L1178" s="2" t="s">
        <v>601</v>
      </c>
      <c r="M1178" s="7"/>
    </row>
    <row r="1179" spans="1:13" x14ac:dyDescent="0.2">
      <c r="A1179" s="1"/>
      <c r="B1179" s="42"/>
      <c r="C1179" s="221" t="s">
        <v>209</v>
      </c>
      <c r="D1179" s="8">
        <v>40708</v>
      </c>
      <c r="E1179" s="8">
        <v>40708</v>
      </c>
      <c r="F1179" s="3855"/>
      <c r="G1179" s="3855"/>
      <c r="H1179" s="7"/>
      <c r="I1179" s="7"/>
      <c r="J1179" s="258">
        <v>5</v>
      </c>
      <c r="K1179" s="2" t="s">
        <v>593</v>
      </c>
      <c r="L1179" s="2" t="s">
        <v>601</v>
      </c>
      <c r="M1179" s="20"/>
    </row>
    <row r="1180" spans="1:13" x14ac:dyDescent="0.2">
      <c r="A1180" s="1"/>
      <c r="B1180" s="42"/>
      <c r="C1180" s="221" t="s">
        <v>210</v>
      </c>
      <c r="D1180" s="8">
        <v>40518</v>
      </c>
      <c r="E1180" s="8">
        <v>40567</v>
      </c>
      <c r="F1180" s="3856"/>
      <c r="G1180" s="3856"/>
      <c r="H1180" s="7"/>
      <c r="I1180" s="7"/>
      <c r="J1180" s="12">
        <v>13</v>
      </c>
      <c r="K1180" s="2" t="s">
        <v>593</v>
      </c>
      <c r="L1180" s="2" t="s">
        <v>601</v>
      </c>
      <c r="M1180" s="7"/>
    </row>
    <row r="1182" spans="1:13" x14ac:dyDescent="0.2">
      <c r="A1182" s="17" t="s">
        <v>908</v>
      </c>
      <c r="B1182" s="329"/>
      <c r="E1182" s="36" t="s">
        <v>2722</v>
      </c>
      <c r="F1182" s="36"/>
      <c r="H1182" s="36"/>
      <c r="I1182" s="36"/>
      <c r="J1182" s="36"/>
      <c r="K1182" s="36"/>
      <c r="L1182" s="36"/>
      <c r="M1182" s="36"/>
    </row>
    <row r="1183" spans="1:13" x14ac:dyDescent="0.2">
      <c r="A1183" t="s">
        <v>2723</v>
      </c>
      <c r="B1183" s="329"/>
      <c r="D1183" s="3" t="s">
        <v>2860</v>
      </c>
      <c r="E1183" s="330" t="s">
        <v>2861</v>
      </c>
      <c r="F1183" s="331"/>
      <c r="G1183" s="301" t="s">
        <v>2862</v>
      </c>
      <c r="H1183" s="36"/>
      <c r="I1183" s="36"/>
      <c r="J1183" s="36"/>
      <c r="K1183" s="36"/>
      <c r="L1183" s="36"/>
      <c r="M1183" s="36"/>
    </row>
    <row r="1184" spans="1:13" x14ac:dyDescent="0.2">
      <c r="A1184" s="17" t="s">
        <v>2727</v>
      </c>
      <c r="B1184" s="329"/>
      <c r="D1184" s="301"/>
      <c r="E1184" s="330"/>
      <c r="F1184" s="331"/>
      <c r="G1184" s="301"/>
      <c r="H1184" s="36"/>
      <c r="I1184" s="36"/>
      <c r="J1184" s="36"/>
      <c r="K1184" s="36"/>
      <c r="L1184" s="36"/>
      <c r="M1184" s="36"/>
    </row>
    <row r="1185" spans="1:13" x14ac:dyDescent="0.2">
      <c r="A1185" s="36"/>
      <c r="B1185" s="36"/>
      <c r="C1185" s="36"/>
      <c r="D1185" s="36"/>
      <c r="E1185" s="36"/>
      <c r="F1185" s="36"/>
      <c r="G1185" s="36"/>
      <c r="H1185" s="36"/>
      <c r="I1185" s="36"/>
      <c r="J1185" s="36"/>
      <c r="K1185" s="36"/>
      <c r="L1185" s="36"/>
      <c r="M1185" s="36"/>
    </row>
    <row r="1188" spans="1:13" ht="12.75" customHeight="1" x14ac:dyDescent="0.2">
      <c r="A1188" s="3882"/>
      <c r="B1188" s="3883"/>
      <c r="C1188" s="3880" t="s">
        <v>2859</v>
      </c>
      <c r="D1188" s="3998"/>
      <c r="E1188" s="3998"/>
      <c r="F1188" s="3998"/>
      <c r="G1188" s="3998"/>
      <c r="H1188" s="3998"/>
      <c r="I1188" s="3998"/>
      <c r="J1188" s="3998"/>
      <c r="K1188" s="3999"/>
      <c r="L1188" s="3946" t="s">
        <v>2858</v>
      </c>
      <c r="M1188" s="3947"/>
    </row>
    <row r="1189" spans="1:13" x14ac:dyDescent="0.2">
      <c r="A1189" s="3884"/>
      <c r="B1189" s="3885"/>
      <c r="C1189" s="3914"/>
      <c r="D1189" s="3893"/>
      <c r="E1189" s="3893"/>
      <c r="F1189" s="3893"/>
      <c r="G1189" s="3893"/>
      <c r="H1189" s="3893"/>
      <c r="I1189" s="3893"/>
      <c r="J1189" s="3893"/>
      <c r="K1189" s="4000"/>
      <c r="L1189" s="3948"/>
      <c r="M1189" s="3949"/>
    </row>
    <row r="1190" spans="1:13" x14ac:dyDescent="0.2">
      <c r="A1190" s="3884"/>
      <c r="B1190" s="3885"/>
      <c r="C1190" s="3881"/>
      <c r="D1190" s="4117"/>
      <c r="E1190" s="4117"/>
      <c r="F1190" s="4117"/>
      <c r="G1190" s="4117"/>
      <c r="H1190" s="4117"/>
      <c r="I1190" s="4117"/>
      <c r="J1190" s="4117"/>
      <c r="K1190" s="3915"/>
      <c r="L1190" s="4149"/>
      <c r="M1190" s="4150"/>
    </row>
    <row r="1191" spans="1:13" ht="12.75" customHeight="1" x14ac:dyDescent="0.2">
      <c r="A1191" s="3884"/>
      <c r="B1191" s="3885"/>
      <c r="C1191" s="4118" t="s">
        <v>1209</v>
      </c>
      <c r="D1191" s="4119"/>
      <c r="E1191" s="4119"/>
      <c r="F1191" s="4119"/>
      <c r="G1191" s="4119"/>
      <c r="H1191" s="4119"/>
      <c r="I1191" s="4119"/>
      <c r="J1191" s="4119"/>
      <c r="K1191" s="4120"/>
      <c r="L1191" s="3946" t="s">
        <v>1208</v>
      </c>
      <c r="M1191" s="3947"/>
    </row>
    <row r="1192" spans="1:13" ht="12.75" customHeight="1" x14ac:dyDescent="0.2">
      <c r="A1192" s="3884"/>
      <c r="B1192" s="3885"/>
      <c r="C1192" s="4121"/>
      <c r="D1192" s="4122"/>
      <c r="E1192" s="4122"/>
      <c r="F1192" s="4122"/>
      <c r="G1192" s="4122"/>
      <c r="H1192" s="4122"/>
      <c r="I1192" s="4122"/>
      <c r="J1192" s="4122"/>
      <c r="K1192" s="4123"/>
      <c r="L1192" s="3948"/>
      <c r="M1192" s="3949"/>
    </row>
    <row r="1193" spans="1:13" ht="12.75" customHeight="1" x14ac:dyDescent="0.2">
      <c r="A1193" s="3886"/>
      <c r="B1193" s="3887"/>
      <c r="C1193" s="4124"/>
      <c r="D1193" s="4125"/>
      <c r="E1193" s="4125"/>
      <c r="F1193" s="4125"/>
      <c r="G1193" s="4125"/>
      <c r="H1193" s="4125"/>
      <c r="I1193" s="4125"/>
      <c r="J1193" s="4125"/>
      <c r="K1193" s="4126"/>
      <c r="L1193" s="4149"/>
      <c r="M1193" s="4150"/>
    </row>
    <row r="1195" spans="1:13" x14ac:dyDescent="0.2">
      <c r="A1195" t="s">
        <v>1231</v>
      </c>
      <c r="J1195" s="17"/>
    </row>
    <row r="1196" spans="1:13" x14ac:dyDescent="0.2">
      <c r="A1196" s="17" t="s">
        <v>1090</v>
      </c>
    </row>
    <row r="1197" spans="1:13" x14ac:dyDescent="0.2">
      <c r="A1197" s="17" t="s">
        <v>1091</v>
      </c>
      <c r="J1197" s="4137" t="s">
        <v>2863</v>
      </c>
      <c r="K1197" s="4138"/>
      <c r="L1197" s="4138"/>
      <c r="M1197" s="4139"/>
    </row>
    <row r="1198" spans="1:13" ht="22.5" x14ac:dyDescent="0.2">
      <c r="A1198" t="s">
        <v>592</v>
      </c>
      <c r="J1198" s="2" t="s">
        <v>2860</v>
      </c>
      <c r="K1198" s="2" t="s">
        <v>2861</v>
      </c>
      <c r="L1198" s="2" t="s">
        <v>2862</v>
      </c>
      <c r="M1198" s="561" t="s">
        <v>135</v>
      </c>
    </row>
    <row r="1199" spans="1:13" x14ac:dyDescent="0.2">
      <c r="J1199" s="1">
        <v>2013</v>
      </c>
      <c r="K1199" s="1">
        <v>4</v>
      </c>
      <c r="L1199" s="1">
        <v>30</v>
      </c>
      <c r="M1199" s="1">
        <v>1</v>
      </c>
    </row>
    <row r="1200" spans="1:13" x14ac:dyDescent="0.2">
      <c r="I1200" s="4"/>
      <c r="J1200" s="4"/>
      <c r="K1200" s="4"/>
      <c r="L1200" s="4"/>
    </row>
    <row r="1201" spans="1:13" ht="27" customHeight="1" x14ac:dyDescent="0.2">
      <c r="A1201" s="3872" t="s">
        <v>2864</v>
      </c>
      <c r="B1201" s="3872" t="s">
        <v>2865</v>
      </c>
      <c r="C1201" s="3872" t="s">
        <v>1212</v>
      </c>
      <c r="D1201" s="3863" t="s">
        <v>2866</v>
      </c>
      <c r="E1201" s="3864"/>
      <c r="F1201" s="3848" t="s">
        <v>3430</v>
      </c>
      <c r="G1201" s="4036"/>
      <c r="H1201" s="3841" t="s">
        <v>3434</v>
      </c>
      <c r="I1201" s="3841"/>
      <c r="J1201" s="3872" t="s">
        <v>1211</v>
      </c>
      <c r="K1201" s="4103" t="s">
        <v>2872</v>
      </c>
      <c r="L1201" s="4140" t="s">
        <v>1207</v>
      </c>
      <c r="M1201" s="4103" t="s">
        <v>2873</v>
      </c>
    </row>
    <row r="1202" spans="1:13" x14ac:dyDescent="0.2">
      <c r="A1202" s="3873"/>
      <c r="B1202" s="3873"/>
      <c r="C1202" s="3873"/>
      <c r="D1202" s="6" t="s">
        <v>2867</v>
      </c>
      <c r="E1202" s="6" t="s">
        <v>2868</v>
      </c>
      <c r="F1202" s="6" t="s">
        <v>2870</v>
      </c>
      <c r="G1202" s="6" t="s">
        <v>2871</v>
      </c>
      <c r="H1202" s="325" t="s">
        <v>3216</v>
      </c>
      <c r="I1202" s="325" t="s">
        <v>3217</v>
      </c>
      <c r="J1202" s="3873"/>
      <c r="K1202" s="3876"/>
      <c r="L1202" s="4141"/>
      <c r="M1202" s="3876"/>
    </row>
    <row r="1203" spans="1:13" ht="12.75" customHeight="1" x14ac:dyDescent="0.2">
      <c r="A1203" s="20"/>
      <c r="B1203" s="42" t="s">
        <v>1152</v>
      </c>
      <c r="C1203" s="390" t="s">
        <v>1153</v>
      </c>
      <c r="F1203" s="3888">
        <v>251</v>
      </c>
      <c r="G1203" s="3854">
        <v>6</v>
      </c>
      <c r="M1203" s="11"/>
    </row>
    <row r="1204" spans="1:13" ht="12.75" customHeight="1" x14ac:dyDescent="0.2">
      <c r="A1204" s="1"/>
      <c r="B1204" s="42" t="s">
        <v>1154</v>
      </c>
      <c r="C1204" s="46" t="s">
        <v>1599</v>
      </c>
      <c r="D1204" s="8"/>
      <c r="E1204" s="8"/>
      <c r="F1204" s="3888"/>
      <c r="G1204" s="3855"/>
      <c r="H1204" s="1"/>
      <c r="I1204" s="7"/>
      <c r="J1204" s="1"/>
      <c r="K1204" s="2"/>
      <c r="L1204" s="2"/>
      <c r="M1204" s="7"/>
    </row>
    <row r="1205" spans="1:13" ht="12.75" customHeight="1" x14ac:dyDescent="0.2">
      <c r="A1205" s="1"/>
      <c r="B1205" s="7"/>
      <c r="C1205" s="46" t="s">
        <v>211</v>
      </c>
      <c r="D1205" s="8">
        <v>40679</v>
      </c>
      <c r="E1205" s="8">
        <v>40693</v>
      </c>
      <c r="F1205" s="3888"/>
      <c r="G1205" s="3856"/>
      <c r="H1205" s="1"/>
      <c r="I1205" s="7"/>
      <c r="J1205" s="1">
        <v>44</v>
      </c>
      <c r="K1205" s="2" t="s">
        <v>593</v>
      </c>
      <c r="L1205" s="2" t="s">
        <v>601</v>
      </c>
      <c r="M1205" s="7"/>
    </row>
    <row r="1206" spans="1:13" ht="12.75" customHeight="1" x14ac:dyDescent="0.2">
      <c r="A1206" s="1"/>
      <c r="B1206" s="42"/>
      <c r="C1206" s="221" t="s">
        <v>212</v>
      </c>
      <c r="D1206" s="22">
        <v>40680</v>
      </c>
      <c r="E1206" s="22">
        <v>40689</v>
      </c>
      <c r="F1206" s="3888"/>
      <c r="G1206" s="3854">
        <v>7</v>
      </c>
      <c r="H1206" s="7"/>
      <c r="I1206" s="7"/>
      <c r="J1206" s="1">
        <v>36</v>
      </c>
      <c r="K1206" s="2" t="s">
        <v>593</v>
      </c>
      <c r="L1206" s="2" t="s">
        <v>601</v>
      </c>
      <c r="M1206" s="7"/>
    </row>
    <row r="1207" spans="1:13" ht="12.75" customHeight="1" x14ac:dyDescent="0.2">
      <c r="A1207" s="1"/>
      <c r="B1207" s="42" t="s">
        <v>213</v>
      </c>
      <c r="C1207" s="220" t="s">
        <v>214</v>
      </c>
      <c r="D1207" s="22"/>
      <c r="E1207" s="22"/>
      <c r="F1207" s="3888"/>
      <c r="G1207" s="3855"/>
      <c r="H1207" s="7"/>
      <c r="I1207" s="7"/>
      <c r="J1207" s="1"/>
      <c r="K1207" s="2"/>
      <c r="L1207" s="2"/>
      <c r="M1207" s="7"/>
    </row>
    <row r="1208" spans="1:13" ht="12.75" customHeight="1" x14ac:dyDescent="0.2">
      <c r="A1208" s="1"/>
      <c r="B1208" s="42"/>
      <c r="C1208" s="221" t="s">
        <v>215</v>
      </c>
      <c r="D1208" s="22">
        <v>40513</v>
      </c>
      <c r="E1208" s="22">
        <v>40947</v>
      </c>
      <c r="F1208" s="3888"/>
      <c r="G1208" s="3855"/>
      <c r="H1208" s="7"/>
      <c r="I1208" s="7"/>
      <c r="J1208" s="1">
        <v>139</v>
      </c>
      <c r="K1208" s="2" t="s">
        <v>593</v>
      </c>
      <c r="L1208" s="2" t="s">
        <v>596</v>
      </c>
      <c r="M1208" s="20" t="s">
        <v>1060</v>
      </c>
    </row>
    <row r="1209" spans="1:13" ht="12.75" customHeight="1" x14ac:dyDescent="0.2">
      <c r="A1209" s="1"/>
      <c r="B1209" s="42"/>
      <c r="C1209" s="221" t="s">
        <v>216</v>
      </c>
      <c r="D1209" s="22">
        <v>40732</v>
      </c>
      <c r="E1209" s="22">
        <v>40857</v>
      </c>
      <c r="F1209" s="3888"/>
      <c r="G1209" s="3856"/>
      <c r="H1209" s="7"/>
      <c r="I1209" s="7"/>
      <c r="J1209" s="1">
        <v>37</v>
      </c>
      <c r="K1209" s="2" t="s">
        <v>593</v>
      </c>
      <c r="L1209" s="2" t="s">
        <v>601</v>
      </c>
      <c r="M1209" s="7"/>
    </row>
    <row r="1210" spans="1:13" ht="12.75" customHeight="1" x14ac:dyDescent="0.2">
      <c r="A1210" s="1"/>
      <c r="B1210" s="42" t="s">
        <v>1163</v>
      </c>
      <c r="C1210" s="220" t="s">
        <v>1164</v>
      </c>
      <c r="D1210" s="22"/>
      <c r="E1210" s="22"/>
      <c r="F1210" s="3855">
        <v>252</v>
      </c>
      <c r="G1210" s="3866">
        <v>1</v>
      </c>
      <c r="H1210" s="7"/>
      <c r="I1210" s="7"/>
      <c r="J1210" s="1"/>
      <c r="K1210" s="2"/>
      <c r="L1210" s="2"/>
      <c r="M1210" s="7"/>
    </row>
    <row r="1211" spans="1:13" ht="39.75" customHeight="1" x14ac:dyDescent="0.2">
      <c r="A1211" s="1"/>
      <c r="B1211" s="42" t="s">
        <v>1163</v>
      </c>
      <c r="C1211" s="290" t="s">
        <v>217</v>
      </c>
      <c r="D1211" s="22">
        <v>40544</v>
      </c>
      <c r="E1211" s="22">
        <v>40612</v>
      </c>
      <c r="F1211" s="3855"/>
      <c r="G1211" s="3868"/>
      <c r="H1211" s="7"/>
      <c r="I1211" s="7"/>
      <c r="J1211" s="1" t="s">
        <v>218</v>
      </c>
      <c r="K1211" s="2" t="s">
        <v>593</v>
      </c>
      <c r="L1211" s="2" t="s">
        <v>594</v>
      </c>
      <c r="M1211" s="215" t="s">
        <v>3569</v>
      </c>
    </row>
    <row r="1212" spans="1:13" ht="38.25" customHeight="1" x14ac:dyDescent="0.2">
      <c r="A1212" s="1"/>
      <c r="B1212" s="42"/>
      <c r="C1212" s="221" t="s">
        <v>219</v>
      </c>
      <c r="D1212" s="22">
        <v>40616</v>
      </c>
      <c r="E1212" s="22">
        <v>40771</v>
      </c>
      <c r="F1212" s="3855"/>
      <c r="G1212" s="580">
        <v>2</v>
      </c>
      <c r="H1212" s="7"/>
      <c r="I1212" s="7"/>
      <c r="J1212" s="1" t="s">
        <v>220</v>
      </c>
      <c r="K1212" s="2" t="s">
        <v>593</v>
      </c>
      <c r="L1212" s="2" t="s">
        <v>594</v>
      </c>
      <c r="M1212" s="85" t="s">
        <v>221</v>
      </c>
    </row>
    <row r="1213" spans="1:13" ht="89.25" customHeight="1" x14ac:dyDescent="0.2">
      <c r="A1213" s="1"/>
      <c r="B1213" s="42"/>
      <c r="C1213" s="392" t="s">
        <v>222</v>
      </c>
      <c r="D1213" s="499">
        <v>40772</v>
      </c>
      <c r="E1213" s="499">
        <v>40893</v>
      </c>
      <c r="F1213" s="3856"/>
      <c r="G1213" s="580">
        <v>3</v>
      </c>
      <c r="H1213" s="7"/>
      <c r="I1213" s="7"/>
      <c r="J1213" s="64" t="s">
        <v>223</v>
      </c>
      <c r="K1213" s="128" t="s">
        <v>593</v>
      </c>
      <c r="L1213" s="128" t="s">
        <v>594</v>
      </c>
      <c r="M1213" s="85" t="s">
        <v>224</v>
      </c>
    </row>
    <row r="1214" spans="1:13" ht="15.75" customHeight="1" x14ac:dyDescent="0.2">
      <c r="A1214" s="1"/>
      <c r="B1214" s="42"/>
      <c r="C1214" s="221" t="s">
        <v>225</v>
      </c>
      <c r="D1214" s="22">
        <v>40896</v>
      </c>
      <c r="E1214" s="22">
        <v>40908</v>
      </c>
      <c r="F1214" s="3854">
        <v>252</v>
      </c>
      <c r="G1214" s="3854">
        <v>4</v>
      </c>
      <c r="H1214" s="7"/>
      <c r="I1214" s="7"/>
      <c r="J1214" s="12" t="s">
        <v>226</v>
      </c>
      <c r="K1214" s="2" t="s">
        <v>593</v>
      </c>
      <c r="L1214" s="2" t="s">
        <v>594</v>
      </c>
      <c r="M1214" s="11" t="s">
        <v>1213</v>
      </c>
    </row>
    <row r="1215" spans="1:13" x14ac:dyDescent="0.2">
      <c r="A1215" s="1"/>
      <c r="B1215" s="42" t="s">
        <v>227</v>
      </c>
      <c r="C1215" s="220" t="s">
        <v>228</v>
      </c>
      <c r="D1215" s="22"/>
      <c r="E1215" s="22"/>
      <c r="F1215" s="3855"/>
      <c r="G1215" s="3855"/>
      <c r="H1215" s="7"/>
      <c r="I1215" s="7"/>
      <c r="J1215" s="12"/>
      <c r="K1215" s="2"/>
      <c r="L1215" s="2"/>
      <c r="M1215" s="7"/>
    </row>
    <row r="1216" spans="1:13" x14ac:dyDescent="0.2">
      <c r="A1216" s="1"/>
      <c r="B1216" s="42" t="s">
        <v>229</v>
      </c>
      <c r="C1216" s="221" t="s">
        <v>230</v>
      </c>
      <c r="D1216" s="22">
        <v>40539</v>
      </c>
      <c r="E1216" s="22">
        <v>40880</v>
      </c>
      <c r="F1216" s="3855"/>
      <c r="G1216" s="3855"/>
      <c r="H1216" s="7"/>
      <c r="I1216" s="7"/>
      <c r="J1216" s="12">
        <v>8</v>
      </c>
      <c r="K1216" s="2" t="s">
        <v>593</v>
      </c>
      <c r="L1216" s="2" t="s">
        <v>596</v>
      </c>
      <c r="M1216" s="7"/>
    </row>
    <row r="1217" spans="1:13" x14ac:dyDescent="0.2">
      <c r="A1217" s="1"/>
      <c r="B1217" s="42" t="s">
        <v>231</v>
      </c>
      <c r="C1217" s="221" t="s">
        <v>232</v>
      </c>
      <c r="D1217" s="22">
        <v>40640</v>
      </c>
      <c r="E1217" s="22">
        <v>40638</v>
      </c>
      <c r="F1217" s="3855"/>
      <c r="G1217" s="3855"/>
      <c r="H1217" s="7"/>
      <c r="I1217" s="7"/>
      <c r="J1217" s="12">
        <v>43</v>
      </c>
      <c r="K1217" s="2" t="s">
        <v>593</v>
      </c>
      <c r="L1217" s="2" t="s">
        <v>596</v>
      </c>
      <c r="M1217" s="7"/>
    </row>
    <row r="1218" spans="1:13" x14ac:dyDescent="0.2">
      <c r="A1218" s="1"/>
      <c r="B1218" s="42" t="s">
        <v>233</v>
      </c>
      <c r="C1218" s="221" t="s">
        <v>234</v>
      </c>
      <c r="D1218" s="22">
        <v>40540</v>
      </c>
      <c r="E1218" s="22">
        <v>40904</v>
      </c>
      <c r="F1218" s="3855"/>
      <c r="G1218" s="3855"/>
      <c r="H1218" s="7"/>
      <c r="I1218" s="7"/>
      <c r="J1218" s="12">
        <v>23</v>
      </c>
      <c r="K1218" s="2" t="s">
        <v>593</v>
      </c>
      <c r="L1218" s="2" t="s">
        <v>596</v>
      </c>
      <c r="M1218" s="7"/>
    </row>
    <row r="1219" spans="1:13" x14ac:dyDescent="0.2">
      <c r="A1219" s="1"/>
      <c r="B1219" s="94" t="s">
        <v>235</v>
      </c>
      <c r="C1219" s="221" t="s">
        <v>236</v>
      </c>
      <c r="D1219" s="8">
        <v>40801</v>
      </c>
      <c r="E1219" s="8">
        <v>41004</v>
      </c>
      <c r="F1219" s="3856"/>
      <c r="G1219" s="3856"/>
      <c r="H1219" s="7"/>
      <c r="I1219" s="7"/>
      <c r="J1219" s="258">
        <v>6</v>
      </c>
      <c r="K1219" s="2" t="s">
        <v>593</v>
      </c>
      <c r="L1219" s="2" t="s">
        <v>596</v>
      </c>
      <c r="M1219" s="20"/>
    </row>
    <row r="1220" spans="1:13" x14ac:dyDescent="0.2">
      <c r="A1220" s="4"/>
      <c r="B1220" s="105"/>
      <c r="C1220" s="130"/>
      <c r="D1220" s="38"/>
      <c r="E1220" s="38"/>
      <c r="G1220" s="4"/>
      <c r="J1220" s="4"/>
      <c r="K1220" s="71"/>
      <c r="L1220" s="71"/>
    </row>
    <row r="1221" spans="1:13" x14ac:dyDescent="0.2">
      <c r="A1221" s="17" t="s">
        <v>908</v>
      </c>
      <c r="B1221" s="329"/>
      <c r="E1221" s="36" t="s">
        <v>2722</v>
      </c>
      <c r="F1221" s="36"/>
      <c r="J1221" t="s">
        <v>1213</v>
      </c>
    </row>
    <row r="1222" spans="1:13" x14ac:dyDescent="0.2">
      <c r="A1222" t="s">
        <v>2723</v>
      </c>
      <c r="B1222" s="329"/>
      <c r="D1222" s="3" t="s">
        <v>2860</v>
      </c>
      <c r="E1222" s="330" t="s">
        <v>2861</v>
      </c>
      <c r="F1222" s="331"/>
      <c r="G1222" s="301" t="s">
        <v>2862</v>
      </c>
      <c r="H1222" s="36"/>
      <c r="I1222" s="36"/>
      <c r="J1222" s="36"/>
      <c r="K1222" s="36"/>
      <c r="L1222" s="36"/>
      <c r="M1222" s="36"/>
    </row>
    <row r="1223" spans="1:13" x14ac:dyDescent="0.2">
      <c r="A1223" s="17" t="s">
        <v>2727</v>
      </c>
      <c r="B1223" s="329"/>
      <c r="D1223" s="301"/>
      <c r="E1223" s="330"/>
      <c r="F1223" s="331"/>
      <c r="G1223" s="301"/>
      <c r="H1223" s="36"/>
      <c r="I1223" s="36"/>
      <c r="J1223" s="36"/>
      <c r="K1223" s="36"/>
      <c r="L1223" s="36"/>
      <c r="M1223" s="36"/>
    </row>
    <row r="1224" spans="1:13" x14ac:dyDescent="0.2">
      <c r="A1224" s="36"/>
      <c r="B1224" s="36"/>
      <c r="C1224" s="36"/>
      <c r="D1224" s="36"/>
      <c r="E1224" s="36"/>
      <c r="F1224" s="36"/>
      <c r="G1224" s="36"/>
      <c r="H1224" s="36"/>
      <c r="I1224" s="36"/>
      <c r="J1224" s="36"/>
      <c r="K1224" s="36"/>
      <c r="L1224" s="36"/>
      <c r="M1224" s="36"/>
    </row>
    <row r="1225" spans="1:13" x14ac:dyDescent="0.2">
      <c r="A1225" s="36"/>
      <c r="B1225" s="36"/>
      <c r="C1225" s="36"/>
      <c r="D1225" s="36"/>
      <c r="E1225" s="36"/>
      <c r="F1225" s="36"/>
      <c r="G1225" s="36"/>
      <c r="H1225" s="36"/>
      <c r="I1225" s="36"/>
      <c r="J1225" s="36"/>
      <c r="K1225" s="36"/>
      <c r="L1225" s="36"/>
      <c r="M1225" s="36"/>
    </row>
    <row r="1228" spans="1:13" ht="12.75" customHeight="1" x14ac:dyDescent="0.2">
      <c r="A1228" s="3860"/>
      <c r="B1228" s="3860"/>
      <c r="C1228" s="3845" t="s">
        <v>2859</v>
      </c>
      <c r="D1228" s="3845"/>
      <c r="E1228" s="3845"/>
      <c r="F1228" s="3845"/>
      <c r="G1228" s="3845"/>
      <c r="H1228" s="3845"/>
      <c r="I1228" s="3845"/>
      <c r="J1228" s="3845"/>
      <c r="K1228" s="3845"/>
      <c r="L1228" s="3879" t="s">
        <v>2858</v>
      </c>
      <c r="M1228" s="3879"/>
    </row>
    <row r="1229" spans="1:13" x14ac:dyDescent="0.2">
      <c r="A1229" s="3860"/>
      <c r="B1229" s="3860"/>
      <c r="C1229" s="3845"/>
      <c r="D1229" s="3845"/>
      <c r="E1229" s="3845"/>
      <c r="F1229" s="3845"/>
      <c r="G1229" s="3845"/>
      <c r="H1229" s="3845"/>
      <c r="I1229" s="3845"/>
      <c r="J1229" s="3845"/>
      <c r="K1229" s="3845"/>
      <c r="L1229" s="3879"/>
      <c r="M1229" s="3879"/>
    </row>
    <row r="1230" spans="1:13" x14ac:dyDescent="0.2">
      <c r="A1230" s="3860"/>
      <c r="B1230" s="3860"/>
      <c r="C1230" s="3845"/>
      <c r="D1230" s="3845"/>
      <c r="E1230" s="3845"/>
      <c r="F1230" s="3845"/>
      <c r="G1230" s="3845"/>
      <c r="H1230" s="3845"/>
      <c r="I1230" s="3845"/>
      <c r="J1230" s="3845"/>
      <c r="K1230" s="3845"/>
      <c r="L1230" s="3879"/>
      <c r="M1230" s="3879"/>
    </row>
    <row r="1231" spans="1:13" ht="12.75" customHeight="1" x14ac:dyDescent="0.2">
      <c r="A1231" s="3860"/>
      <c r="B1231" s="3860"/>
      <c r="C1231" s="3930" t="s">
        <v>1209</v>
      </c>
      <c r="D1231" s="3930"/>
      <c r="E1231" s="3930"/>
      <c r="F1231" s="3930"/>
      <c r="G1231" s="3930"/>
      <c r="H1231" s="3930"/>
      <c r="I1231" s="3930"/>
      <c r="J1231" s="3930"/>
      <c r="K1231" s="3930"/>
      <c r="L1231" s="3879" t="s">
        <v>1208</v>
      </c>
      <c r="M1231" s="3879"/>
    </row>
    <row r="1232" spans="1:13" ht="12.75" customHeight="1" x14ac:dyDescent="0.2">
      <c r="A1232" s="3860"/>
      <c r="B1232" s="3860"/>
      <c r="C1232" s="3930"/>
      <c r="D1232" s="3930"/>
      <c r="E1232" s="3930"/>
      <c r="F1232" s="3930"/>
      <c r="G1232" s="3930"/>
      <c r="H1232" s="3930"/>
      <c r="I1232" s="3930"/>
      <c r="J1232" s="3930"/>
      <c r="K1232" s="3930"/>
      <c r="L1232" s="3879"/>
      <c r="M1232" s="3879"/>
    </row>
    <row r="1233" spans="1:13" ht="12.75" customHeight="1" x14ac:dyDescent="0.2">
      <c r="A1233" s="3860"/>
      <c r="B1233" s="3860"/>
      <c r="C1233" s="3930"/>
      <c r="D1233" s="3930"/>
      <c r="E1233" s="3930"/>
      <c r="F1233" s="3930"/>
      <c r="G1233" s="3930"/>
      <c r="H1233" s="3930"/>
      <c r="I1233" s="3930"/>
      <c r="J1233" s="3930"/>
      <c r="K1233" s="3930"/>
      <c r="L1233" s="3879"/>
      <c r="M1233" s="3879"/>
    </row>
    <row r="1235" spans="1:13" x14ac:dyDescent="0.2">
      <c r="A1235" t="s">
        <v>1231</v>
      </c>
      <c r="J1235" t="s">
        <v>1618</v>
      </c>
    </row>
    <row r="1236" spans="1:13" x14ac:dyDescent="0.2">
      <c r="A1236" s="17" t="s">
        <v>2217</v>
      </c>
      <c r="C1236" s="17"/>
    </row>
    <row r="1237" spans="1:13" x14ac:dyDescent="0.2">
      <c r="A1237" s="17" t="s">
        <v>2889</v>
      </c>
      <c r="D1237" t="s">
        <v>388</v>
      </c>
      <c r="J1237" s="4137" t="s">
        <v>2863</v>
      </c>
      <c r="K1237" s="4138"/>
      <c r="L1237" s="4138"/>
      <c r="M1237" s="4139"/>
    </row>
    <row r="1238" spans="1:13" ht="22.5" x14ac:dyDescent="0.2">
      <c r="A1238" t="s">
        <v>1233</v>
      </c>
      <c r="J1238" s="2" t="s">
        <v>2860</v>
      </c>
      <c r="K1238" s="2" t="s">
        <v>2861</v>
      </c>
      <c r="L1238" s="2" t="s">
        <v>2862</v>
      </c>
      <c r="M1238" s="561" t="s">
        <v>135</v>
      </c>
    </row>
    <row r="1239" spans="1:13" x14ac:dyDescent="0.2">
      <c r="J1239" s="1">
        <v>2012</v>
      </c>
      <c r="K1239" s="1">
        <v>11</v>
      </c>
      <c r="L1239" s="1">
        <v>13</v>
      </c>
      <c r="M1239" s="1">
        <v>4</v>
      </c>
    </row>
    <row r="1240" spans="1:13" x14ac:dyDescent="0.2">
      <c r="I1240" s="4"/>
      <c r="J1240" s="4"/>
      <c r="K1240" s="4"/>
      <c r="L1240" s="4"/>
    </row>
    <row r="1241" spans="1:13" ht="28.5" customHeight="1" x14ac:dyDescent="0.2">
      <c r="A1241" s="3872" t="s">
        <v>2864</v>
      </c>
      <c r="B1241" s="3872" t="s">
        <v>2865</v>
      </c>
      <c r="C1241" s="3872" t="s">
        <v>1212</v>
      </c>
      <c r="D1241" s="3863" t="s">
        <v>2866</v>
      </c>
      <c r="E1241" s="3864"/>
      <c r="F1241" s="3848" t="s">
        <v>3430</v>
      </c>
      <c r="G1241" s="3849"/>
      <c r="H1241" s="3841" t="s">
        <v>3434</v>
      </c>
      <c r="I1241" s="3841"/>
      <c r="J1241" s="3872" t="s">
        <v>1211</v>
      </c>
      <c r="K1241" s="4103" t="s">
        <v>2872</v>
      </c>
      <c r="L1241" s="4140" t="s">
        <v>1207</v>
      </c>
      <c r="M1241" s="4103" t="s">
        <v>2873</v>
      </c>
    </row>
    <row r="1242" spans="1:13" x14ac:dyDescent="0.2">
      <c r="A1242" s="3873"/>
      <c r="B1242" s="3873"/>
      <c r="C1242" s="3873"/>
      <c r="D1242" s="6" t="s">
        <v>2867</v>
      </c>
      <c r="E1242" s="6" t="s">
        <v>2868</v>
      </c>
      <c r="F1242" s="6" t="s">
        <v>2870</v>
      </c>
      <c r="G1242" s="6" t="s">
        <v>2871</v>
      </c>
      <c r="H1242" s="325" t="s">
        <v>3216</v>
      </c>
      <c r="I1242" s="325" t="s">
        <v>3217</v>
      </c>
      <c r="J1242" s="3873"/>
      <c r="K1242" s="3876"/>
      <c r="L1242" s="4141"/>
      <c r="M1242" s="3876"/>
    </row>
    <row r="1243" spans="1:13" x14ac:dyDescent="0.2">
      <c r="A1243" s="14"/>
      <c r="B1243" s="14" t="s">
        <v>1324</v>
      </c>
      <c r="C1243" s="315" t="s">
        <v>406</v>
      </c>
      <c r="D1243" s="6"/>
      <c r="E1243" s="6"/>
      <c r="F1243" s="3888">
        <v>252</v>
      </c>
      <c r="G1243" s="3854">
        <v>5</v>
      </c>
      <c r="H1243" s="6"/>
      <c r="I1243" s="6"/>
      <c r="J1243" s="14"/>
      <c r="K1243" s="15"/>
      <c r="L1243" s="16"/>
      <c r="M1243" s="15"/>
    </row>
    <row r="1244" spans="1:13" x14ac:dyDescent="0.2">
      <c r="A1244" s="1">
        <v>1</v>
      </c>
      <c r="B1244" s="7"/>
      <c r="C1244" s="316" t="s">
        <v>237</v>
      </c>
      <c r="D1244" s="8">
        <v>40588</v>
      </c>
      <c r="E1244" s="30">
        <v>40884</v>
      </c>
      <c r="F1244" s="3888"/>
      <c r="G1244" s="3855"/>
      <c r="H1244" s="7"/>
      <c r="I1244" s="7"/>
      <c r="J1244" s="7">
        <v>100</v>
      </c>
      <c r="K1244" s="7" t="s">
        <v>1223</v>
      </c>
      <c r="L1244" s="1" t="s">
        <v>1356</v>
      </c>
      <c r="M1244" s="7" t="s">
        <v>1226</v>
      </c>
    </row>
    <row r="1245" spans="1:13" x14ac:dyDescent="0.2">
      <c r="A1245" s="1"/>
      <c r="B1245" s="7" t="s">
        <v>1321</v>
      </c>
      <c r="C1245" s="220" t="s">
        <v>1327</v>
      </c>
      <c r="D1245" s="8"/>
      <c r="E1245" s="30"/>
      <c r="F1245" s="3888"/>
      <c r="G1245" s="3855"/>
      <c r="H1245" s="7"/>
      <c r="I1245" s="7"/>
      <c r="J1245" s="7"/>
      <c r="K1245" s="7"/>
      <c r="L1245" s="1"/>
      <c r="M1245" s="7"/>
    </row>
    <row r="1246" spans="1:13" x14ac:dyDescent="0.2">
      <c r="A1246" s="1">
        <v>2</v>
      </c>
      <c r="B1246" s="7" t="s">
        <v>238</v>
      </c>
      <c r="C1246" s="39" t="s">
        <v>239</v>
      </c>
      <c r="D1246" s="8">
        <v>40574</v>
      </c>
      <c r="E1246" s="31" t="s">
        <v>1227</v>
      </c>
      <c r="F1246" s="3888"/>
      <c r="G1246" s="3856"/>
      <c r="H1246" s="7"/>
      <c r="I1246" s="7"/>
      <c r="J1246" s="7">
        <v>14</v>
      </c>
      <c r="K1246" s="7" t="s">
        <v>1223</v>
      </c>
      <c r="L1246" s="1" t="s">
        <v>1356</v>
      </c>
      <c r="M1246" s="7"/>
    </row>
    <row r="1247" spans="1:13" x14ac:dyDescent="0.2">
      <c r="A1247" s="1">
        <v>3</v>
      </c>
      <c r="B1247" s="7" t="s">
        <v>391</v>
      </c>
      <c r="C1247" s="39" t="s">
        <v>1228</v>
      </c>
      <c r="D1247" s="8">
        <v>40605</v>
      </c>
      <c r="E1247" s="31" t="s">
        <v>240</v>
      </c>
      <c r="F1247" s="3888"/>
      <c r="G1247" s="3854">
        <v>6</v>
      </c>
      <c r="H1247" s="7"/>
      <c r="I1247" s="7"/>
      <c r="J1247" s="7">
        <v>132</v>
      </c>
      <c r="K1247" s="7" t="s">
        <v>1223</v>
      </c>
      <c r="L1247" s="1" t="s">
        <v>1356</v>
      </c>
      <c r="M1247" s="7"/>
    </row>
    <row r="1248" spans="1:13" x14ac:dyDescent="0.2">
      <c r="A1248" s="1">
        <v>4</v>
      </c>
      <c r="B1248" s="7" t="s">
        <v>440</v>
      </c>
      <c r="C1248" s="39" t="s">
        <v>1229</v>
      </c>
      <c r="D1248" s="8">
        <v>40605</v>
      </c>
      <c r="E1248" s="30">
        <v>40859</v>
      </c>
      <c r="F1248" s="3888"/>
      <c r="G1248" s="3855"/>
      <c r="H1248" s="7"/>
      <c r="I1248" s="7"/>
      <c r="J1248" s="7">
        <v>118</v>
      </c>
      <c r="K1248" s="7" t="s">
        <v>1223</v>
      </c>
      <c r="L1248" s="1" t="s">
        <v>1356</v>
      </c>
      <c r="M1248" s="7"/>
    </row>
    <row r="1249" spans="1:13" x14ac:dyDescent="0.2">
      <c r="A1249" s="1"/>
      <c r="B1249" s="7" t="s">
        <v>1726</v>
      </c>
      <c r="C1249" s="220" t="s">
        <v>1323</v>
      </c>
      <c r="D1249" s="8"/>
      <c r="E1249" s="30"/>
      <c r="F1249" s="3888"/>
      <c r="G1249" s="3855"/>
      <c r="H1249" s="7"/>
      <c r="I1249" s="7"/>
      <c r="J1249" s="7"/>
      <c r="K1249" s="7"/>
      <c r="L1249" s="1"/>
      <c r="M1249" s="7"/>
    </row>
    <row r="1250" spans="1:13" x14ac:dyDescent="0.2">
      <c r="A1250" s="1">
        <v>6</v>
      </c>
      <c r="B1250" s="7" t="s">
        <v>1741</v>
      </c>
      <c r="C1250" s="39" t="s">
        <v>1230</v>
      </c>
      <c r="D1250" s="8">
        <v>40544</v>
      </c>
      <c r="E1250" s="30">
        <v>40908</v>
      </c>
      <c r="F1250" s="3888"/>
      <c r="G1250" s="3855"/>
      <c r="H1250" s="7"/>
      <c r="I1250" s="7"/>
      <c r="J1250" s="7">
        <v>3</v>
      </c>
      <c r="K1250" s="7" t="s">
        <v>1223</v>
      </c>
      <c r="L1250" s="1" t="s">
        <v>1356</v>
      </c>
      <c r="M1250" s="7"/>
    </row>
    <row r="1251" spans="1:13" x14ac:dyDescent="0.2">
      <c r="A1251" s="1">
        <v>6</v>
      </c>
      <c r="B1251" s="7"/>
      <c r="C1251" s="39" t="s">
        <v>241</v>
      </c>
      <c r="D1251" s="8">
        <v>40574</v>
      </c>
      <c r="E1251" s="30">
        <v>40799</v>
      </c>
      <c r="F1251" s="3888"/>
      <c r="G1251" s="3855"/>
      <c r="H1251" s="7"/>
      <c r="I1251" s="7"/>
      <c r="J1251" s="7">
        <v>24</v>
      </c>
      <c r="K1251" s="7" t="s">
        <v>1223</v>
      </c>
      <c r="L1251" s="1" t="s">
        <v>1356</v>
      </c>
      <c r="M1251" s="7"/>
    </row>
    <row r="1252" spans="1:13" ht="179.25" customHeight="1" x14ac:dyDescent="0.2">
      <c r="A1252" s="12">
        <v>7</v>
      </c>
      <c r="B1252" s="12" t="s">
        <v>442</v>
      </c>
      <c r="C1252" s="625" t="s">
        <v>3592</v>
      </c>
      <c r="D1252" s="133">
        <v>40890</v>
      </c>
      <c r="E1252" s="133">
        <v>40893</v>
      </c>
      <c r="F1252" s="3888"/>
      <c r="G1252" s="3856"/>
      <c r="H1252" s="12"/>
      <c r="I1252" s="12"/>
      <c r="J1252" s="12">
        <v>46</v>
      </c>
      <c r="K1252" s="1688" t="s">
        <v>1223</v>
      </c>
      <c r="L1252" s="64" t="s">
        <v>1356</v>
      </c>
      <c r="M1252" s="65" t="s">
        <v>242</v>
      </c>
    </row>
    <row r="1254" spans="1:13" x14ac:dyDescent="0.2">
      <c r="A1254" s="17" t="s">
        <v>908</v>
      </c>
      <c r="B1254" s="329"/>
      <c r="E1254" s="36" t="s">
        <v>2722</v>
      </c>
      <c r="F1254" s="36"/>
      <c r="H1254" s="36"/>
      <c r="I1254" s="36"/>
      <c r="J1254" s="36"/>
      <c r="K1254" s="36"/>
      <c r="L1254" s="36"/>
      <c r="M1254" s="36"/>
    </row>
    <row r="1255" spans="1:13" x14ac:dyDescent="0.2">
      <c r="A1255" t="s">
        <v>2723</v>
      </c>
      <c r="B1255" s="329"/>
      <c r="D1255" s="3" t="s">
        <v>2860</v>
      </c>
      <c r="E1255" s="330" t="s">
        <v>2861</v>
      </c>
      <c r="F1255" s="331"/>
      <c r="G1255" s="301" t="s">
        <v>2862</v>
      </c>
      <c r="H1255" s="36"/>
      <c r="I1255" s="36"/>
      <c r="J1255" s="36"/>
      <c r="K1255" s="36"/>
      <c r="L1255" s="36"/>
      <c r="M1255" s="36"/>
    </row>
    <row r="1256" spans="1:13" x14ac:dyDescent="0.2">
      <c r="A1256" s="17" t="s">
        <v>2727</v>
      </c>
      <c r="B1256" s="329"/>
      <c r="D1256" s="301"/>
      <c r="E1256" s="330"/>
      <c r="F1256" s="331"/>
      <c r="G1256" s="301"/>
      <c r="H1256" s="36"/>
      <c r="I1256" s="36"/>
      <c r="J1256" s="36"/>
      <c r="K1256" s="36"/>
      <c r="L1256" s="36"/>
      <c r="M1256" s="36"/>
    </row>
    <row r="1257" spans="1:13" x14ac:dyDescent="0.2">
      <c r="A1257" s="36"/>
      <c r="B1257" s="36"/>
      <c r="C1257" s="36"/>
      <c r="D1257" s="36"/>
      <c r="E1257" s="36"/>
      <c r="F1257" s="36"/>
      <c r="G1257" s="36"/>
      <c r="H1257" s="36"/>
      <c r="I1257" s="36"/>
      <c r="J1257" s="36"/>
      <c r="K1257" s="36"/>
      <c r="L1257" s="36"/>
      <c r="M1257" s="36"/>
    </row>
    <row r="1260" spans="1:13" ht="12.75" customHeight="1" x14ac:dyDescent="0.2">
      <c r="A1260" s="4001"/>
      <c r="B1260" s="4001"/>
      <c r="C1260" s="3905" t="s">
        <v>2859</v>
      </c>
      <c r="D1260" s="3905"/>
      <c r="E1260" s="3905"/>
      <c r="F1260" s="3905"/>
      <c r="G1260" s="3905"/>
      <c r="H1260" s="3905"/>
      <c r="I1260" s="3905"/>
      <c r="J1260" s="3905"/>
      <c r="K1260" s="3905"/>
      <c r="L1260" s="3879" t="s">
        <v>2858</v>
      </c>
      <c r="M1260" s="3879"/>
    </row>
    <row r="1261" spans="1:13" ht="14.25" customHeight="1" x14ac:dyDescent="0.2">
      <c r="A1261" s="4001"/>
      <c r="B1261" s="4001"/>
      <c r="C1261" s="3905"/>
      <c r="D1261" s="3905"/>
      <c r="E1261" s="3905"/>
      <c r="F1261" s="3905"/>
      <c r="G1261" s="3905"/>
      <c r="H1261" s="3905"/>
      <c r="I1261" s="3905"/>
      <c r="J1261" s="3905"/>
      <c r="K1261" s="3905"/>
      <c r="L1261" s="3879"/>
      <c r="M1261" s="3879"/>
    </row>
    <row r="1262" spans="1:13" ht="12.75" customHeight="1" x14ac:dyDescent="0.2">
      <c r="A1262" s="4001"/>
      <c r="B1262" s="4001"/>
      <c r="C1262" s="3905"/>
      <c r="D1262" s="3905"/>
      <c r="E1262" s="3905"/>
      <c r="F1262" s="3905"/>
      <c r="G1262" s="3905"/>
      <c r="H1262" s="3905"/>
      <c r="I1262" s="3905"/>
      <c r="J1262" s="3905"/>
      <c r="K1262" s="3905"/>
      <c r="L1262" s="3879"/>
      <c r="M1262" s="3879"/>
    </row>
    <row r="1263" spans="1:13" ht="12.75" customHeight="1" x14ac:dyDescent="0.2">
      <c r="A1263" s="4001"/>
      <c r="B1263" s="4001"/>
      <c r="C1263" s="3865" t="s">
        <v>2720</v>
      </c>
      <c r="D1263" s="3865"/>
      <c r="E1263" s="3865"/>
      <c r="F1263" s="3865"/>
      <c r="G1263" s="3865"/>
      <c r="H1263" s="3865"/>
      <c r="I1263" s="3865"/>
      <c r="J1263" s="3865"/>
      <c r="K1263" s="3865"/>
      <c r="L1263" s="3879" t="s">
        <v>1208</v>
      </c>
      <c r="M1263" s="3879"/>
    </row>
    <row r="1264" spans="1:13" ht="12.75" customHeight="1" x14ac:dyDescent="0.2">
      <c r="A1264" s="4001"/>
      <c r="B1264" s="4001"/>
      <c r="C1264" s="3865"/>
      <c r="D1264" s="3865"/>
      <c r="E1264" s="3865"/>
      <c r="F1264" s="3865"/>
      <c r="G1264" s="3865"/>
      <c r="H1264" s="3865"/>
      <c r="I1264" s="3865"/>
      <c r="J1264" s="3865"/>
      <c r="K1264" s="3865"/>
      <c r="L1264" s="3879"/>
      <c r="M1264" s="3879"/>
    </row>
    <row r="1265" spans="1:13" ht="12.75" customHeight="1" x14ac:dyDescent="0.2">
      <c r="A1265" s="4001"/>
      <c r="B1265" s="4001"/>
      <c r="C1265" s="3865"/>
      <c r="D1265" s="3865"/>
      <c r="E1265" s="3865"/>
      <c r="F1265" s="3865"/>
      <c r="G1265" s="3865"/>
      <c r="H1265" s="3865"/>
      <c r="I1265" s="3865"/>
      <c r="J1265" s="3865"/>
      <c r="K1265" s="3865"/>
      <c r="L1265" s="3879"/>
      <c r="M1265" s="3879"/>
    </row>
    <row r="1266" spans="1:13" x14ac:dyDescent="0.2">
      <c r="A1266" s="142"/>
      <c r="B1266" s="142"/>
      <c r="C1266" s="142"/>
      <c r="D1266" s="142"/>
      <c r="E1266" s="142"/>
      <c r="F1266" s="142"/>
      <c r="G1266" s="142"/>
      <c r="H1266" s="142"/>
      <c r="I1266" s="142"/>
      <c r="J1266" s="142"/>
      <c r="K1266" s="142"/>
    </row>
    <row r="1267" spans="1:13" x14ac:dyDescent="0.2">
      <c r="A1267" s="142" t="s">
        <v>2734</v>
      </c>
      <c r="B1267" s="142"/>
      <c r="C1267" s="142"/>
      <c r="D1267" s="142"/>
      <c r="E1267" s="142"/>
      <c r="F1267" s="142"/>
      <c r="G1267" s="142"/>
      <c r="H1267" s="142"/>
      <c r="I1267" s="142"/>
      <c r="J1267" s="142" t="s">
        <v>2735</v>
      </c>
      <c r="K1267" s="142"/>
    </row>
    <row r="1268" spans="1:13" x14ac:dyDescent="0.2">
      <c r="A1268" s="142" t="s">
        <v>2731</v>
      </c>
      <c r="B1268" s="142"/>
      <c r="C1268" s="142"/>
      <c r="D1268" s="142"/>
      <c r="E1268" s="142"/>
      <c r="F1268" s="142"/>
      <c r="G1268" s="142"/>
      <c r="H1268" s="142"/>
      <c r="I1268" s="142"/>
      <c r="J1268" s="142"/>
      <c r="K1268" s="142"/>
    </row>
    <row r="1269" spans="1:13" x14ac:dyDescent="0.2">
      <c r="A1269" s="142" t="s">
        <v>910</v>
      </c>
      <c r="B1269" s="142"/>
      <c r="C1269" s="142"/>
      <c r="D1269" s="142"/>
      <c r="E1269" s="142"/>
      <c r="F1269" s="142"/>
      <c r="G1269" s="142"/>
      <c r="H1269" s="142"/>
      <c r="I1269" s="142"/>
      <c r="J1269" s="3913"/>
      <c r="K1269" s="3913"/>
    </row>
    <row r="1270" spans="1:13" x14ac:dyDescent="0.2">
      <c r="A1270" s="142" t="s">
        <v>2724</v>
      </c>
      <c r="B1270" s="142"/>
      <c r="C1270" s="142"/>
      <c r="D1270" s="142"/>
      <c r="E1270" s="142"/>
      <c r="F1270" s="142"/>
      <c r="G1270" s="142"/>
      <c r="H1270" s="142"/>
      <c r="I1270" s="142"/>
      <c r="J1270" s="225"/>
      <c r="K1270" s="337"/>
    </row>
    <row r="1271" spans="1:13" x14ac:dyDescent="0.2">
      <c r="A1271" s="142"/>
      <c r="B1271" s="142"/>
      <c r="C1271" s="142"/>
      <c r="D1271" s="142"/>
      <c r="E1271" s="142"/>
      <c r="F1271" s="142"/>
      <c r="G1271" s="142"/>
      <c r="H1271" s="142"/>
      <c r="I1271" s="142"/>
      <c r="J1271" s="225"/>
      <c r="K1271" s="225"/>
    </row>
    <row r="1272" spans="1:13" x14ac:dyDescent="0.2">
      <c r="A1272" s="142"/>
      <c r="B1272" s="142"/>
      <c r="C1272" s="142"/>
      <c r="D1272" s="142"/>
      <c r="E1272" s="142"/>
      <c r="F1272" s="142"/>
      <c r="G1272" s="142"/>
      <c r="H1272" s="142"/>
      <c r="I1272" s="225"/>
      <c r="J1272" s="225"/>
      <c r="K1272" s="142"/>
    </row>
    <row r="1273" spans="1:13" ht="24" customHeight="1" x14ac:dyDescent="0.2">
      <c r="A1273" s="3911" t="s">
        <v>2864</v>
      </c>
      <c r="B1273" s="3911" t="s">
        <v>2865</v>
      </c>
      <c r="C1273" s="3911" t="s">
        <v>1212</v>
      </c>
      <c r="D1273" s="3928" t="s">
        <v>2866</v>
      </c>
      <c r="E1273" s="3929"/>
      <c r="F1273" s="3848" t="s">
        <v>3430</v>
      </c>
      <c r="G1273" s="3849"/>
      <c r="H1273" s="3841" t="s">
        <v>3434</v>
      </c>
      <c r="I1273" s="3841"/>
      <c r="J1273" s="3872" t="s">
        <v>1211</v>
      </c>
      <c r="K1273" s="4103" t="s">
        <v>2872</v>
      </c>
      <c r="L1273" s="4140" t="s">
        <v>1207</v>
      </c>
      <c r="M1273" s="4103" t="s">
        <v>2873</v>
      </c>
    </row>
    <row r="1274" spans="1:13" x14ac:dyDescent="0.2">
      <c r="A1274" s="3912"/>
      <c r="B1274" s="3912"/>
      <c r="C1274" s="3912"/>
      <c r="D1274" s="147" t="s">
        <v>2867</v>
      </c>
      <c r="E1274" s="500" t="s">
        <v>2868</v>
      </c>
      <c r="F1274" s="6" t="s">
        <v>2870</v>
      </c>
      <c r="G1274" s="6" t="s">
        <v>2871</v>
      </c>
      <c r="H1274" s="325" t="s">
        <v>3216</v>
      </c>
      <c r="I1274" s="325" t="s">
        <v>3217</v>
      </c>
      <c r="J1274" s="3873"/>
      <c r="K1274" s="3876"/>
      <c r="L1274" s="4141"/>
      <c r="M1274" s="3876"/>
    </row>
    <row r="1275" spans="1:13" ht="38.25" x14ac:dyDescent="0.2">
      <c r="A1275" s="193">
        <v>1</v>
      </c>
      <c r="B1275" s="42" t="s">
        <v>2363</v>
      </c>
      <c r="C1275" s="220" t="s">
        <v>2506</v>
      </c>
      <c r="D1275" s="8">
        <v>40182</v>
      </c>
      <c r="E1275" s="8">
        <v>40540</v>
      </c>
      <c r="F1275" s="3854">
        <v>252</v>
      </c>
      <c r="G1275" s="3854">
        <v>7</v>
      </c>
      <c r="H1275" s="1"/>
      <c r="I1275" s="7"/>
      <c r="J1275" s="1">
        <v>188</v>
      </c>
      <c r="K1275" s="1"/>
      <c r="L1275" s="2" t="s">
        <v>313</v>
      </c>
      <c r="M1275" s="85" t="s">
        <v>2066</v>
      </c>
    </row>
    <row r="1276" spans="1:13" ht="38.25" x14ac:dyDescent="0.2">
      <c r="A1276" s="1">
        <v>2</v>
      </c>
      <c r="B1276" s="42" t="s">
        <v>2365</v>
      </c>
      <c r="C1276" s="220" t="s">
        <v>2067</v>
      </c>
      <c r="D1276" s="8">
        <v>40185</v>
      </c>
      <c r="E1276" s="8">
        <v>40511</v>
      </c>
      <c r="F1276" s="3855"/>
      <c r="G1276" s="3856"/>
      <c r="H1276" s="1"/>
      <c r="I1276" s="7"/>
      <c r="J1276" s="1">
        <v>15</v>
      </c>
      <c r="K1276" s="1"/>
      <c r="L1276" s="2" t="s">
        <v>589</v>
      </c>
      <c r="M1276" s="85" t="s">
        <v>2066</v>
      </c>
    </row>
    <row r="1277" spans="1:13" ht="38.25" x14ac:dyDescent="0.2">
      <c r="A1277" s="1">
        <v>3</v>
      </c>
      <c r="B1277" s="42" t="s">
        <v>2363</v>
      </c>
      <c r="C1277" s="220" t="s">
        <v>2506</v>
      </c>
      <c r="D1277" s="8">
        <v>40547</v>
      </c>
      <c r="E1277" s="8">
        <v>40893</v>
      </c>
      <c r="F1277" s="3888">
        <v>253</v>
      </c>
      <c r="G1277" s="580">
        <v>1</v>
      </c>
      <c r="H1277" s="1"/>
      <c r="I1277" s="7"/>
      <c r="J1277" s="1">
        <v>229</v>
      </c>
      <c r="K1277" s="1"/>
      <c r="L1277" s="2" t="s">
        <v>313</v>
      </c>
      <c r="M1277" s="85" t="s">
        <v>2066</v>
      </c>
    </row>
    <row r="1278" spans="1:13" ht="38.25" x14ac:dyDescent="0.2">
      <c r="A1278" s="1">
        <v>4</v>
      </c>
      <c r="B1278" s="42" t="s">
        <v>2365</v>
      </c>
      <c r="C1278" s="220" t="s">
        <v>2067</v>
      </c>
      <c r="D1278" s="8">
        <v>40547</v>
      </c>
      <c r="E1278" s="8">
        <v>40904</v>
      </c>
      <c r="F1278" s="3888"/>
      <c r="G1278" s="580">
        <v>2</v>
      </c>
      <c r="H1278" s="1"/>
      <c r="I1278" s="7"/>
      <c r="J1278" s="1">
        <v>193</v>
      </c>
      <c r="K1278" s="1"/>
      <c r="L1278" s="2" t="s">
        <v>589</v>
      </c>
      <c r="M1278" s="85" t="s">
        <v>2066</v>
      </c>
    </row>
    <row r="1279" spans="1:13" ht="12.75" customHeight="1" x14ac:dyDescent="0.2">
      <c r="A1279" s="1"/>
      <c r="B1279" s="42"/>
      <c r="C1279" s="221"/>
      <c r="D1279" s="8"/>
      <c r="E1279" s="8"/>
      <c r="F1279" s="3888"/>
      <c r="G1279" s="3854">
        <v>3</v>
      </c>
      <c r="H1279" s="7"/>
      <c r="I1279" s="7"/>
      <c r="J1279" s="1"/>
      <c r="K1279" s="2"/>
      <c r="L1279" s="2"/>
      <c r="M1279" s="7"/>
    </row>
    <row r="1280" spans="1:13" ht="12.75" customHeight="1" x14ac:dyDescent="0.2">
      <c r="A1280" s="1"/>
      <c r="B1280" s="42" t="s">
        <v>2408</v>
      </c>
      <c r="C1280" s="220" t="s">
        <v>1323</v>
      </c>
      <c r="D1280" s="8"/>
      <c r="E1280" s="8"/>
      <c r="F1280" s="3888"/>
      <c r="G1280" s="3855"/>
      <c r="H1280" s="7"/>
      <c r="I1280" s="7"/>
      <c r="J1280" s="1"/>
      <c r="K1280" s="1"/>
      <c r="L1280" s="2"/>
      <c r="M1280" s="7"/>
    </row>
    <row r="1281" spans="1:13" ht="12.75" customHeight="1" x14ac:dyDescent="0.2">
      <c r="A1281" s="1">
        <v>5</v>
      </c>
      <c r="B1281" s="42" t="s">
        <v>2409</v>
      </c>
      <c r="C1281" s="390" t="s">
        <v>2068</v>
      </c>
      <c r="D1281" s="8">
        <v>40179</v>
      </c>
      <c r="E1281" s="8">
        <v>40543</v>
      </c>
      <c r="F1281" s="3888"/>
      <c r="G1281" s="3855"/>
      <c r="H1281" s="1"/>
      <c r="I1281" s="7"/>
      <c r="J1281" s="1">
        <v>76</v>
      </c>
      <c r="K1281" s="2"/>
      <c r="L1281" s="2" t="s">
        <v>313</v>
      </c>
      <c r="M1281" s="85"/>
    </row>
    <row r="1282" spans="1:13" ht="12.75" customHeight="1" x14ac:dyDescent="0.2">
      <c r="A1282" s="1">
        <v>6</v>
      </c>
      <c r="B1282" s="42" t="s">
        <v>2409</v>
      </c>
      <c r="C1282" s="220" t="s">
        <v>2069</v>
      </c>
      <c r="D1282" s="8">
        <v>40544</v>
      </c>
      <c r="E1282" s="8">
        <v>40908</v>
      </c>
      <c r="F1282" s="3888"/>
      <c r="G1282" s="3855"/>
      <c r="H1282" s="7"/>
      <c r="I1282" s="7"/>
      <c r="J1282" s="1">
        <v>82</v>
      </c>
      <c r="K1282" s="2"/>
      <c r="L1282" s="2" t="s">
        <v>313</v>
      </c>
      <c r="M1282" s="7"/>
    </row>
    <row r="1283" spans="1:13" ht="12.75" customHeight="1" x14ac:dyDescent="0.2">
      <c r="A1283" s="1"/>
      <c r="B1283" s="42"/>
      <c r="C1283" s="383"/>
      <c r="D1283" s="646"/>
      <c r="E1283" s="646"/>
      <c r="F1283" s="3888"/>
      <c r="G1283" s="3856"/>
      <c r="H1283" s="7"/>
      <c r="I1283" s="7"/>
      <c r="J1283" s="1"/>
      <c r="K1283" s="2"/>
      <c r="L1283" s="2"/>
      <c r="M1283" s="7"/>
    </row>
    <row r="1284" spans="1:13" x14ac:dyDescent="0.2">
      <c r="A1284" s="142"/>
      <c r="B1284" s="225"/>
      <c r="C1284" s="142"/>
      <c r="D1284" s="142"/>
      <c r="E1284" s="142"/>
      <c r="F1284" s="142"/>
      <c r="G1284" s="142"/>
      <c r="H1284" s="142"/>
      <c r="I1284" s="142"/>
      <c r="J1284" s="142"/>
      <c r="K1284" s="142"/>
    </row>
    <row r="1285" spans="1:13" x14ac:dyDescent="0.2">
      <c r="A1285" s="17" t="s">
        <v>908</v>
      </c>
      <c r="B1285" s="329"/>
      <c r="E1285" s="36" t="s">
        <v>2722</v>
      </c>
      <c r="F1285" s="36"/>
      <c r="H1285" s="142"/>
      <c r="I1285" s="142"/>
      <c r="J1285" s="142"/>
      <c r="K1285" s="142"/>
    </row>
    <row r="1286" spans="1:13" x14ac:dyDescent="0.2">
      <c r="A1286" t="s">
        <v>2723</v>
      </c>
      <c r="B1286" s="329"/>
      <c r="D1286" s="3" t="s">
        <v>2860</v>
      </c>
      <c r="E1286" s="330" t="s">
        <v>2861</v>
      </c>
      <c r="F1286" s="331"/>
      <c r="G1286" s="301" t="s">
        <v>2862</v>
      </c>
      <c r="H1286" s="36"/>
      <c r="I1286" s="36"/>
      <c r="J1286" s="36"/>
      <c r="K1286" s="36"/>
      <c r="L1286" s="36"/>
      <c r="M1286" s="36"/>
    </row>
    <row r="1287" spans="1:13" x14ac:dyDescent="0.2">
      <c r="A1287" s="17" t="s">
        <v>2727</v>
      </c>
      <c r="B1287" s="329"/>
      <c r="D1287" s="301"/>
      <c r="E1287" s="330"/>
      <c r="F1287" s="331"/>
      <c r="G1287" s="301"/>
      <c r="H1287" s="36"/>
      <c r="I1287" s="36"/>
      <c r="J1287" s="36"/>
      <c r="K1287" s="36"/>
      <c r="L1287" s="36"/>
      <c r="M1287" s="36"/>
    </row>
    <row r="1288" spans="1:13" x14ac:dyDescent="0.2">
      <c r="A1288" s="36"/>
      <c r="B1288" s="36"/>
      <c r="C1288" s="36"/>
      <c r="D1288" s="36"/>
      <c r="E1288" s="36"/>
      <c r="F1288" s="36"/>
      <c r="G1288" s="217"/>
      <c r="H1288" s="36"/>
      <c r="I1288" s="36"/>
      <c r="J1288" s="36"/>
      <c r="K1288" s="36"/>
      <c r="L1288" s="36"/>
      <c r="M1288" s="36"/>
    </row>
    <row r="1289" spans="1:13" x14ac:dyDescent="0.2">
      <c r="A1289" s="36"/>
      <c r="B1289" s="36"/>
      <c r="C1289" s="36"/>
      <c r="D1289" s="36"/>
      <c r="E1289" s="36"/>
      <c r="F1289" s="36"/>
      <c r="G1289" s="217"/>
      <c r="H1289" s="36"/>
      <c r="I1289" s="36"/>
      <c r="J1289" s="36"/>
      <c r="K1289" s="36"/>
      <c r="L1289" s="36"/>
      <c r="M1289" s="36"/>
    </row>
    <row r="1291" spans="1:13" ht="12.75" customHeight="1" x14ac:dyDescent="0.2">
      <c r="A1291" s="3860"/>
      <c r="B1291" s="3860"/>
      <c r="C1291" s="3845" t="s">
        <v>2859</v>
      </c>
      <c r="D1291" s="3845"/>
      <c r="E1291" s="3845"/>
      <c r="F1291" s="3845"/>
      <c r="G1291" s="3845"/>
      <c r="H1291" s="3845"/>
      <c r="I1291" s="3845"/>
      <c r="J1291" s="3845"/>
      <c r="K1291" s="3845"/>
      <c r="L1291" s="3852" t="s">
        <v>2858</v>
      </c>
      <c r="M1291" s="3852"/>
    </row>
    <row r="1292" spans="1:13" x14ac:dyDescent="0.2">
      <c r="A1292" s="3860"/>
      <c r="B1292" s="3860"/>
      <c r="C1292" s="3845"/>
      <c r="D1292" s="3845"/>
      <c r="E1292" s="3845"/>
      <c r="F1292" s="3845"/>
      <c r="G1292" s="3845"/>
      <c r="H1292" s="3845"/>
      <c r="I1292" s="3845"/>
      <c r="J1292" s="3845"/>
      <c r="K1292" s="3845"/>
      <c r="L1292" s="3852"/>
      <c r="M1292" s="3852"/>
    </row>
    <row r="1293" spans="1:13" x14ac:dyDescent="0.2">
      <c r="A1293" s="3860"/>
      <c r="B1293" s="3860"/>
      <c r="C1293" s="3845"/>
      <c r="D1293" s="3845"/>
      <c r="E1293" s="3845"/>
      <c r="F1293" s="3845"/>
      <c r="G1293" s="3845"/>
      <c r="H1293" s="3845"/>
      <c r="I1293" s="3845"/>
      <c r="J1293" s="3845"/>
      <c r="K1293" s="3845"/>
      <c r="L1293" s="3852"/>
      <c r="M1293" s="3852"/>
    </row>
    <row r="1294" spans="1:13" ht="12.75" customHeight="1" x14ac:dyDescent="0.2">
      <c r="A1294" s="3860"/>
      <c r="B1294" s="3860"/>
      <c r="C1294" s="3930" t="s">
        <v>1209</v>
      </c>
      <c r="D1294" s="3930"/>
      <c r="E1294" s="3930"/>
      <c r="F1294" s="3930"/>
      <c r="G1294" s="3930"/>
      <c r="H1294" s="3930"/>
      <c r="I1294" s="3930"/>
      <c r="J1294" s="3930"/>
      <c r="K1294" s="3930"/>
      <c r="L1294" s="3852" t="s">
        <v>1208</v>
      </c>
      <c r="M1294" s="3852"/>
    </row>
    <row r="1295" spans="1:13" ht="12.75" customHeight="1" x14ac:dyDescent="0.2">
      <c r="A1295" s="3860"/>
      <c r="B1295" s="3860"/>
      <c r="C1295" s="3930"/>
      <c r="D1295" s="3930"/>
      <c r="E1295" s="3930"/>
      <c r="F1295" s="3930"/>
      <c r="G1295" s="3930"/>
      <c r="H1295" s="3930"/>
      <c r="I1295" s="3930"/>
      <c r="J1295" s="3930"/>
      <c r="K1295" s="3930"/>
      <c r="L1295" s="3852"/>
      <c r="M1295" s="3852"/>
    </row>
    <row r="1296" spans="1:13" ht="12.75" customHeight="1" x14ac:dyDescent="0.2">
      <c r="A1296" s="3860"/>
      <c r="B1296" s="3860"/>
      <c r="C1296" s="3930"/>
      <c r="D1296" s="3930"/>
      <c r="E1296" s="3930"/>
      <c r="F1296" s="3930"/>
      <c r="G1296" s="3930"/>
      <c r="H1296" s="3930"/>
      <c r="I1296" s="3930"/>
      <c r="J1296" s="3930"/>
      <c r="K1296" s="3930"/>
      <c r="L1296" s="3852"/>
      <c r="M1296" s="3852"/>
    </row>
    <row r="1298" spans="1:13" x14ac:dyDescent="0.2">
      <c r="A1298" t="s">
        <v>1231</v>
      </c>
      <c r="J1298" s="17" t="s">
        <v>2133</v>
      </c>
    </row>
    <row r="1299" spans="1:13" x14ac:dyDescent="0.2">
      <c r="A1299" s="17" t="s">
        <v>243</v>
      </c>
    </row>
    <row r="1300" spans="1:13" x14ac:dyDescent="0.2">
      <c r="A1300" s="17" t="s">
        <v>2890</v>
      </c>
      <c r="J1300" s="4137" t="s">
        <v>2863</v>
      </c>
      <c r="K1300" s="4138"/>
      <c r="L1300" s="4138"/>
      <c r="M1300" s="4139"/>
    </row>
    <row r="1301" spans="1:13" ht="22.5" x14ac:dyDescent="0.2">
      <c r="A1301" s="17" t="s">
        <v>1466</v>
      </c>
      <c r="J1301" s="2" t="s">
        <v>2860</v>
      </c>
      <c r="K1301" s="2" t="s">
        <v>2861</v>
      </c>
      <c r="L1301" s="2" t="s">
        <v>2862</v>
      </c>
      <c r="M1301" s="561" t="s">
        <v>837</v>
      </c>
    </row>
    <row r="1302" spans="1:13" x14ac:dyDescent="0.2">
      <c r="J1302" s="1">
        <v>2012</v>
      </c>
      <c r="K1302" s="1">
        <v>11</v>
      </c>
      <c r="L1302" s="1">
        <v>6</v>
      </c>
      <c r="M1302" s="1"/>
    </row>
    <row r="1303" spans="1:13" x14ac:dyDescent="0.2">
      <c r="I1303" s="4"/>
      <c r="J1303" s="4"/>
      <c r="K1303" s="4"/>
      <c r="L1303" s="4"/>
    </row>
    <row r="1304" spans="1:13" ht="28.5" customHeight="1" x14ac:dyDescent="0.2">
      <c r="A1304" s="3872" t="s">
        <v>2864</v>
      </c>
      <c r="B1304" s="3872" t="s">
        <v>2865</v>
      </c>
      <c r="C1304" s="3872" t="s">
        <v>1212</v>
      </c>
      <c r="D1304" s="3928" t="s">
        <v>2866</v>
      </c>
      <c r="E1304" s="3929"/>
      <c r="F1304" s="3848" t="s">
        <v>3430</v>
      </c>
      <c r="G1304" s="3849"/>
      <c r="H1304" s="3841" t="s">
        <v>3434</v>
      </c>
      <c r="I1304" s="3841"/>
      <c r="J1304" s="3872" t="s">
        <v>1211</v>
      </c>
      <c r="K1304" s="4103" t="s">
        <v>2872</v>
      </c>
      <c r="L1304" s="4140" t="s">
        <v>1207</v>
      </c>
      <c r="M1304" s="4103" t="s">
        <v>2873</v>
      </c>
    </row>
    <row r="1305" spans="1:13" x14ac:dyDescent="0.2">
      <c r="A1305" s="3873"/>
      <c r="B1305" s="3873"/>
      <c r="C1305" s="3873"/>
      <c r="D1305" s="6" t="s">
        <v>2867</v>
      </c>
      <c r="E1305" s="6" t="s">
        <v>2868</v>
      </c>
      <c r="F1305" s="6" t="s">
        <v>2870</v>
      </c>
      <c r="G1305" s="6" t="s">
        <v>2871</v>
      </c>
      <c r="H1305" s="325" t="s">
        <v>3216</v>
      </c>
      <c r="I1305" s="325" t="s">
        <v>3217</v>
      </c>
      <c r="J1305" s="3873"/>
      <c r="K1305" s="3876"/>
      <c r="L1305" s="4141"/>
      <c r="M1305" s="3876"/>
    </row>
    <row r="1306" spans="1:13" x14ac:dyDescent="0.2">
      <c r="A1306" s="1"/>
      <c r="B1306" s="42" t="s">
        <v>2453</v>
      </c>
      <c r="C1306" s="220" t="s">
        <v>2134</v>
      </c>
      <c r="D1306" s="8"/>
      <c r="E1306" s="8"/>
      <c r="F1306" s="7"/>
      <c r="G1306" s="1"/>
      <c r="H1306" s="7"/>
      <c r="I1306" s="7"/>
      <c r="J1306" s="7"/>
      <c r="K1306" s="1"/>
      <c r="L1306" s="1"/>
      <c r="M1306" s="11"/>
    </row>
    <row r="1307" spans="1:13" ht="15" x14ac:dyDescent="0.2">
      <c r="A1307" s="1"/>
      <c r="B1307" s="42" t="s">
        <v>2454</v>
      </c>
      <c r="C1307" s="395" t="s">
        <v>2459</v>
      </c>
      <c r="D1307" s="8"/>
      <c r="E1307" s="8"/>
      <c r="F1307" s="7"/>
      <c r="G1307" s="1"/>
      <c r="H1307" s="7"/>
      <c r="I1307" s="7"/>
      <c r="J1307" s="7"/>
      <c r="K1307" s="1"/>
      <c r="L1307" s="1"/>
      <c r="M1307" s="7"/>
    </row>
    <row r="1308" spans="1:13" ht="42.75" customHeight="1" x14ac:dyDescent="0.25">
      <c r="A1308" s="1"/>
      <c r="B1308" s="20"/>
      <c r="C1308" s="396" t="s">
        <v>244</v>
      </c>
      <c r="D1308" s="255">
        <v>40547</v>
      </c>
      <c r="E1308" s="255">
        <v>40704</v>
      </c>
      <c r="F1308" s="3854">
        <v>253</v>
      </c>
      <c r="G1308" s="798">
        <v>4</v>
      </c>
      <c r="H1308" s="45"/>
      <c r="I1308" s="45"/>
      <c r="J1308" s="501" t="s">
        <v>245</v>
      </c>
      <c r="K1308" s="131" t="s">
        <v>1223</v>
      </c>
      <c r="L1308" s="131" t="s">
        <v>589</v>
      </c>
      <c r="M1308" s="45"/>
    </row>
    <row r="1309" spans="1:13" ht="42.75" customHeight="1" x14ac:dyDescent="0.25">
      <c r="A1309" s="1"/>
      <c r="B1309" s="20"/>
      <c r="C1309" s="396" t="s">
        <v>244</v>
      </c>
      <c r="D1309" s="255">
        <v>40717</v>
      </c>
      <c r="E1309" s="255">
        <v>40907</v>
      </c>
      <c r="F1309" s="3855"/>
      <c r="G1309" s="798">
        <v>5</v>
      </c>
      <c r="H1309" s="45"/>
      <c r="I1309" s="45"/>
      <c r="J1309" s="501" t="s">
        <v>246</v>
      </c>
      <c r="K1309" s="131" t="s">
        <v>1223</v>
      </c>
      <c r="L1309" s="131" t="s">
        <v>589</v>
      </c>
      <c r="M1309" s="45"/>
    </row>
    <row r="1310" spans="1:13" ht="45.75" customHeight="1" x14ac:dyDescent="0.25">
      <c r="A1310" s="1"/>
      <c r="B1310" s="20"/>
      <c r="C1310" s="396" t="s">
        <v>244</v>
      </c>
      <c r="D1310" s="255">
        <v>40651</v>
      </c>
      <c r="E1310" s="255">
        <v>40954</v>
      </c>
      <c r="F1310" s="3855"/>
      <c r="G1310" s="3854">
        <v>6</v>
      </c>
      <c r="H1310" s="45"/>
      <c r="I1310" s="45"/>
      <c r="J1310" s="501" t="s">
        <v>247</v>
      </c>
      <c r="K1310" s="131" t="s">
        <v>1223</v>
      </c>
      <c r="L1310" s="131" t="s">
        <v>589</v>
      </c>
      <c r="M1310" s="45"/>
    </row>
    <row r="1311" spans="1:13" ht="15" customHeight="1" x14ac:dyDescent="0.25">
      <c r="A1311" s="1"/>
      <c r="B1311" s="7"/>
      <c r="C1311" s="396" t="s">
        <v>2137</v>
      </c>
      <c r="D1311" s="256">
        <v>40975</v>
      </c>
      <c r="E1311" s="256">
        <v>41025</v>
      </c>
      <c r="F1311" s="3855"/>
      <c r="G1311" s="3856"/>
      <c r="H1311" s="45"/>
      <c r="I1311" s="45"/>
      <c r="J1311" s="116">
        <v>125</v>
      </c>
      <c r="K1311" s="131" t="s">
        <v>1223</v>
      </c>
      <c r="L1311" s="131" t="s">
        <v>589</v>
      </c>
      <c r="M1311" s="45"/>
    </row>
    <row r="1312" spans="1:13" ht="15" x14ac:dyDescent="0.25">
      <c r="A1312" s="1"/>
      <c r="B1312" s="7"/>
      <c r="C1312" s="396" t="s">
        <v>2138</v>
      </c>
      <c r="D1312" s="255">
        <v>40669</v>
      </c>
      <c r="E1312" s="255">
        <v>40766</v>
      </c>
      <c r="F1312" s="3855"/>
      <c r="G1312" s="802">
        <v>7</v>
      </c>
      <c r="H1312" s="45"/>
      <c r="I1312" s="45"/>
      <c r="J1312" s="116" t="s">
        <v>248</v>
      </c>
      <c r="K1312" s="131" t="s">
        <v>1223</v>
      </c>
      <c r="L1312" s="131" t="s">
        <v>589</v>
      </c>
      <c r="M1312" s="45"/>
    </row>
    <row r="1313" spans="1:13" ht="15" x14ac:dyDescent="0.25">
      <c r="A1313" s="1"/>
      <c r="B1313" s="7"/>
      <c r="C1313" s="396" t="s">
        <v>2138</v>
      </c>
      <c r="D1313" s="255">
        <v>40843</v>
      </c>
      <c r="E1313" s="255">
        <v>40960</v>
      </c>
      <c r="F1313" s="3888">
        <v>254</v>
      </c>
      <c r="G1313" s="3854">
        <v>1</v>
      </c>
      <c r="H1313" s="45"/>
      <c r="I1313" s="45"/>
      <c r="J1313" s="116" t="s">
        <v>249</v>
      </c>
      <c r="K1313" s="131" t="s">
        <v>1223</v>
      </c>
      <c r="L1313" s="131" t="s">
        <v>589</v>
      </c>
      <c r="M1313" s="45"/>
    </row>
    <row r="1314" spans="1:13" ht="15" x14ac:dyDescent="0.25">
      <c r="A1314" s="1"/>
      <c r="B1314" s="7"/>
      <c r="C1314" s="396" t="s">
        <v>2138</v>
      </c>
      <c r="D1314" s="255">
        <v>40953</v>
      </c>
      <c r="E1314" s="255">
        <v>40953</v>
      </c>
      <c r="F1314" s="3888"/>
      <c r="G1314" s="3856"/>
      <c r="H1314" s="45"/>
      <c r="I1314" s="45"/>
      <c r="J1314" s="116" t="s">
        <v>250</v>
      </c>
      <c r="K1314" s="131" t="s">
        <v>1223</v>
      </c>
      <c r="L1314" s="131" t="s">
        <v>589</v>
      </c>
      <c r="M1314" s="45"/>
    </row>
    <row r="1315" spans="1:13" ht="15" x14ac:dyDescent="0.25">
      <c r="A1315" s="1"/>
      <c r="B1315" s="7"/>
      <c r="C1315" s="396" t="s">
        <v>2139</v>
      </c>
      <c r="D1315" s="256">
        <v>40660</v>
      </c>
      <c r="E1315" s="255">
        <v>40945</v>
      </c>
      <c r="F1315" s="3888"/>
      <c r="G1315" s="3888">
        <v>2</v>
      </c>
      <c r="H1315" s="45"/>
      <c r="I1315" s="45"/>
      <c r="J1315" s="116">
        <v>76</v>
      </c>
      <c r="K1315" s="131" t="s">
        <v>1223</v>
      </c>
      <c r="L1315" s="131" t="s">
        <v>589</v>
      </c>
      <c r="M1315" s="45"/>
    </row>
    <row r="1316" spans="1:13" ht="15" x14ac:dyDescent="0.25">
      <c r="A1316" s="1"/>
      <c r="B1316" s="7"/>
      <c r="C1316" s="396" t="s">
        <v>2140</v>
      </c>
      <c r="D1316" s="255">
        <v>40750</v>
      </c>
      <c r="E1316" s="255">
        <v>40938</v>
      </c>
      <c r="F1316" s="3888"/>
      <c r="G1316" s="3888"/>
      <c r="H1316" s="45"/>
      <c r="I1316" s="45"/>
      <c r="J1316" s="116">
        <v>5</v>
      </c>
      <c r="K1316" s="131" t="s">
        <v>1223</v>
      </c>
      <c r="L1316" s="131" t="s">
        <v>589</v>
      </c>
      <c r="M1316" s="45"/>
    </row>
    <row r="1317" spans="1:13" ht="15" x14ac:dyDescent="0.25">
      <c r="A1317" s="1"/>
      <c r="B1317" s="7"/>
      <c r="C1317" s="396" t="s">
        <v>1110</v>
      </c>
      <c r="D1317" s="255">
        <v>40754</v>
      </c>
      <c r="E1317" s="255">
        <v>40821</v>
      </c>
      <c r="F1317" s="3888"/>
      <c r="G1317" s="3888"/>
      <c r="H1317" s="45"/>
      <c r="I1317" s="45"/>
      <c r="J1317" s="116">
        <v>73</v>
      </c>
      <c r="K1317" s="131" t="s">
        <v>1223</v>
      </c>
      <c r="L1317" s="131" t="s">
        <v>589</v>
      </c>
      <c r="M1317" s="49" t="s">
        <v>1213</v>
      </c>
    </row>
    <row r="1318" spans="1:13" ht="28.5" customHeight="1" x14ac:dyDescent="0.25">
      <c r="A1318" s="1"/>
      <c r="B1318" s="7"/>
      <c r="C1318" s="396" t="s">
        <v>2141</v>
      </c>
      <c r="D1318" s="255">
        <v>40653</v>
      </c>
      <c r="E1318" s="255">
        <v>40756</v>
      </c>
      <c r="F1318" s="3888"/>
      <c r="G1318" s="798">
        <v>3</v>
      </c>
      <c r="H1318" s="45"/>
      <c r="I1318" s="45"/>
      <c r="J1318" s="131" t="s">
        <v>251</v>
      </c>
      <c r="K1318" s="131" t="s">
        <v>1223</v>
      </c>
      <c r="L1318" s="131" t="s">
        <v>589</v>
      </c>
      <c r="M1318" s="45"/>
    </row>
    <row r="1319" spans="1:13" ht="15" x14ac:dyDescent="0.25">
      <c r="A1319" s="1"/>
      <c r="B1319" s="7"/>
      <c r="C1319" s="396" t="s">
        <v>2141</v>
      </c>
      <c r="D1319" s="255">
        <v>40836</v>
      </c>
      <c r="E1319" s="255">
        <v>40908</v>
      </c>
      <c r="F1319" s="3888"/>
      <c r="G1319" s="798">
        <v>4</v>
      </c>
      <c r="H1319" s="45"/>
      <c r="I1319" s="45"/>
      <c r="J1319" s="131" t="s">
        <v>252</v>
      </c>
      <c r="K1319" s="131" t="s">
        <v>1223</v>
      </c>
      <c r="L1319" s="131" t="s">
        <v>589</v>
      </c>
      <c r="M1319" s="45"/>
    </row>
    <row r="1320" spans="1:13" ht="15" x14ac:dyDescent="0.25">
      <c r="A1320" s="4"/>
      <c r="C1320" s="502"/>
      <c r="D1320" s="38"/>
      <c r="E1320" s="38"/>
      <c r="G1320" s="4"/>
      <c r="J1320" s="4"/>
      <c r="K1320" s="4"/>
      <c r="L1320" s="4"/>
    </row>
    <row r="1321" spans="1:13" x14ac:dyDescent="0.2">
      <c r="A1321" s="17" t="s">
        <v>908</v>
      </c>
      <c r="B1321" s="329"/>
      <c r="E1321" s="36" t="s">
        <v>2722</v>
      </c>
      <c r="F1321" s="36"/>
      <c r="H1321" s="36"/>
      <c r="I1321" s="36"/>
      <c r="J1321" s="36"/>
      <c r="K1321" s="36"/>
      <c r="L1321" s="36"/>
      <c r="M1321" s="36"/>
    </row>
    <row r="1322" spans="1:13" x14ac:dyDescent="0.2">
      <c r="A1322" t="s">
        <v>2723</v>
      </c>
      <c r="B1322" s="329"/>
      <c r="D1322" s="3" t="s">
        <v>2860</v>
      </c>
      <c r="E1322" s="330" t="s">
        <v>2861</v>
      </c>
      <c r="F1322" s="331"/>
      <c r="G1322" s="301" t="s">
        <v>2862</v>
      </c>
      <c r="H1322" s="36"/>
      <c r="I1322" s="36"/>
      <c r="J1322" s="36"/>
      <c r="K1322" s="36"/>
      <c r="L1322" s="36"/>
      <c r="M1322" s="36"/>
    </row>
    <row r="1323" spans="1:13" x14ac:dyDescent="0.2">
      <c r="A1323" s="17" t="s">
        <v>2727</v>
      </c>
      <c r="B1323" s="329"/>
      <c r="D1323" s="301"/>
      <c r="E1323" s="330"/>
      <c r="F1323" s="331"/>
      <c r="G1323" s="301"/>
      <c r="H1323" s="36"/>
      <c r="I1323" s="36"/>
      <c r="J1323" s="36"/>
      <c r="K1323" s="36"/>
      <c r="L1323" s="36"/>
      <c r="M1323" s="36"/>
    </row>
    <row r="1324" spans="1:13" x14ac:dyDescent="0.2">
      <c r="A1324" s="36"/>
      <c r="B1324" s="36"/>
      <c r="C1324" s="36"/>
      <c r="D1324" s="36"/>
      <c r="E1324" s="36"/>
      <c r="F1324" s="36"/>
      <c r="G1324" s="217"/>
      <c r="H1324" s="36"/>
      <c r="I1324" s="36"/>
      <c r="J1324" s="36"/>
      <c r="K1324" s="36"/>
      <c r="L1324" s="36"/>
      <c r="M1324" s="36"/>
    </row>
    <row r="1325" spans="1:13" ht="15" x14ac:dyDescent="0.25">
      <c r="A1325" s="4"/>
      <c r="C1325" s="502"/>
      <c r="D1325" s="38"/>
      <c r="E1325" s="38"/>
      <c r="G1325" s="4"/>
      <c r="J1325" s="4"/>
      <c r="K1325" s="4"/>
      <c r="L1325" s="4"/>
    </row>
    <row r="1326" spans="1:13" ht="12.75" customHeight="1" x14ac:dyDescent="0.2">
      <c r="A1326" s="3860"/>
      <c r="B1326" s="3860"/>
      <c r="C1326" s="3845" t="s">
        <v>2859</v>
      </c>
      <c r="D1326" s="3845"/>
      <c r="E1326" s="3845"/>
      <c r="F1326" s="3845"/>
      <c r="G1326" s="3845"/>
      <c r="H1326" s="3845"/>
      <c r="I1326" s="3845"/>
      <c r="J1326" s="3845"/>
      <c r="K1326" s="3845"/>
      <c r="L1326" s="3852" t="s">
        <v>2858</v>
      </c>
      <c r="M1326" s="3852"/>
    </row>
    <row r="1327" spans="1:13" x14ac:dyDescent="0.2">
      <c r="A1327" s="3860"/>
      <c r="B1327" s="3860"/>
      <c r="C1327" s="3845"/>
      <c r="D1327" s="3845"/>
      <c r="E1327" s="3845"/>
      <c r="F1327" s="3845"/>
      <c r="G1327" s="3845"/>
      <c r="H1327" s="3845"/>
      <c r="I1327" s="3845"/>
      <c r="J1327" s="3845"/>
      <c r="K1327" s="3845"/>
      <c r="L1327" s="3852"/>
      <c r="M1327" s="3852"/>
    </row>
    <row r="1328" spans="1:13" x14ac:dyDescent="0.2">
      <c r="A1328" s="3860"/>
      <c r="B1328" s="3860"/>
      <c r="C1328" s="3845"/>
      <c r="D1328" s="3845"/>
      <c r="E1328" s="3845"/>
      <c r="F1328" s="3845"/>
      <c r="G1328" s="3845"/>
      <c r="H1328" s="3845"/>
      <c r="I1328" s="3845"/>
      <c r="J1328" s="3845"/>
      <c r="K1328" s="3845"/>
      <c r="L1328" s="3852"/>
      <c r="M1328" s="3852"/>
    </row>
    <row r="1329" spans="1:13" ht="12.75" customHeight="1" x14ac:dyDescent="0.2">
      <c r="A1329" s="3860"/>
      <c r="B1329" s="3860"/>
      <c r="C1329" s="3930" t="s">
        <v>1209</v>
      </c>
      <c r="D1329" s="3930"/>
      <c r="E1329" s="3930"/>
      <c r="F1329" s="3930"/>
      <c r="G1329" s="3930"/>
      <c r="H1329" s="3930"/>
      <c r="I1329" s="3930"/>
      <c r="J1329" s="3930"/>
      <c r="K1329" s="3930"/>
      <c r="L1329" s="3852" t="s">
        <v>1208</v>
      </c>
      <c r="M1329" s="3852"/>
    </row>
    <row r="1330" spans="1:13" ht="12.75" customHeight="1" x14ac:dyDescent="0.2">
      <c r="A1330" s="3860"/>
      <c r="B1330" s="3860"/>
      <c r="C1330" s="3930"/>
      <c r="D1330" s="3930"/>
      <c r="E1330" s="3930"/>
      <c r="F1330" s="3930"/>
      <c r="G1330" s="3930"/>
      <c r="H1330" s="3930"/>
      <c r="I1330" s="3930"/>
      <c r="J1330" s="3930"/>
      <c r="K1330" s="3930"/>
      <c r="L1330" s="3852"/>
      <c r="M1330" s="3852"/>
    </row>
    <row r="1331" spans="1:13" ht="12.75" customHeight="1" x14ac:dyDescent="0.2">
      <c r="A1331" s="3860"/>
      <c r="B1331" s="3860"/>
      <c r="C1331" s="3930"/>
      <c r="D1331" s="3930"/>
      <c r="E1331" s="3930"/>
      <c r="F1331" s="3930"/>
      <c r="G1331" s="3930"/>
      <c r="H1331" s="3930"/>
      <c r="I1331" s="3930"/>
      <c r="J1331" s="3930"/>
      <c r="K1331" s="3930"/>
      <c r="L1331" s="3852"/>
      <c r="M1331" s="3852"/>
    </row>
    <row r="1333" spans="1:13" x14ac:dyDescent="0.2">
      <c r="A1333" t="s">
        <v>1231</v>
      </c>
      <c r="J1333" s="17" t="s">
        <v>2133</v>
      </c>
    </row>
    <row r="1334" spans="1:13" x14ac:dyDescent="0.2">
      <c r="A1334" s="17" t="s">
        <v>243</v>
      </c>
    </row>
    <row r="1335" spans="1:13" x14ac:dyDescent="0.2">
      <c r="A1335" s="17" t="s">
        <v>2890</v>
      </c>
      <c r="J1335" s="4137" t="s">
        <v>2863</v>
      </c>
      <c r="K1335" s="4138"/>
      <c r="L1335" s="4138"/>
      <c r="M1335" s="4139"/>
    </row>
    <row r="1336" spans="1:13" ht="22.5" x14ac:dyDescent="0.2">
      <c r="A1336" s="17" t="s">
        <v>1467</v>
      </c>
      <c r="J1336" s="2" t="s">
        <v>2860</v>
      </c>
      <c r="K1336" s="2" t="s">
        <v>2861</v>
      </c>
      <c r="L1336" s="2" t="s">
        <v>2862</v>
      </c>
      <c r="M1336" s="561" t="s">
        <v>135</v>
      </c>
    </row>
    <row r="1337" spans="1:13" x14ac:dyDescent="0.2">
      <c r="J1337" s="1">
        <v>2012</v>
      </c>
      <c r="K1337" s="1">
        <v>11</v>
      </c>
      <c r="L1337" s="1">
        <v>6</v>
      </c>
      <c r="M1337" s="1"/>
    </row>
    <row r="1338" spans="1:13" x14ac:dyDescent="0.2">
      <c r="I1338" s="4"/>
      <c r="J1338" s="4"/>
      <c r="K1338" s="4"/>
      <c r="L1338" s="4"/>
    </row>
    <row r="1339" spans="1:13" ht="27" customHeight="1" x14ac:dyDescent="0.2">
      <c r="A1339" s="3872" t="s">
        <v>2864</v>
      </c>
      <c r="B1339" s="3872" t="s">
        <v>2865</v>
      </c>
      <c r="C1339" s="3872" t="s">
        <v>1212</v>
      </c>
      <c r="D1339" s="3863" t="s">
        <v>2866</v>
      </c>
      <c r="E1339" s="3864"/>
      <c r="F1339" s="3848" t="s">
        <v>3430</v>
      </c>
      <c r="G1339" s="3849"/>
      <c r="H1339" s="3841" t="s">
        <v>3434</v>
      </c>
      <c r="I1339" s="3841"/>
      <c r="J1339" s="3872" t="s">
        <v>1211</v>
      </c>
      <c r="K1339" s="4103" t="s">
        <v>2872</v>
      </c>
      <c r="L1339" s="4140" t="s">
        <v>1207</v>
      </c>
      <c r="M1339" s="4103" t="s">
        <v>2873</v>
      </c>
    </row>
    <row r="1340" spans="1:13" x14ac:dyDescent="0.2">
      <c r="A1340" s="3873"/>
      <c r="B1340" s="3873"/>
      <c r="C1340" s="3873"/>
      <c r="D1340" s="6" t="s">
        <v>2867</v>
      </c>
      <c r="E1340" s="6" t="s">
        <v>2868</v>
      </c>
      <c r="F1340" s="6" t="s">
        <v>2870</v>
      </c>
      <c r="G1340" s="6" t="s">
        <v>2871</v>
      </c>
      <c r="H1340" s="325" t="s">
        <v>3216</v>
      </c>
      <c r="I1340" s="325" t="s">
        <v>3217</v>
      </c>
      <c r="J1340" s="3873"/>
      <c r="K1340" s="3876"/>
      <c r="L1340" s="4141"/>
      <c r="M1340" s="3876"/>
    </row>
    <row r="1341" spans="1:13" x14ac:dyDescent="0.2">
      <c r="A1341" s="48"/>
      <c r="B1341" s="48" t="s">
        <v>2453</v>
      </c>
      <c r="C1341" s="315" t="s">
        <v>2527</v>
      </c>
      <c r="D1341" s="6"/>
      <c r="E1341" s="6"/>
      <c r="F1341" s="3854">
        <v>254</v>
      </c>
      <c r="G1341" s="3854">
        <v>4</v>
      </c>
      <c r="H1341" s="6"/>
      <c r="I1341" s="6"/>
      <c r="J1341" s="48"/>
      <c r="K1341" s="47"/>
      <c r="L1341" s="467"/>
      <c r="M1341" s="47"/>
    </row>
    <row r="1342" spans="1:13" ht="25.5" x14ac:dyDescent="0.2">
      <c r="A1342" s="116"/>
      <c r="B1342" s="218" t="s">
        <v>2450</v>
      </c>
      <c r="C1342" s="503" t="s">
        <v>2076</v>
      </c>
      <c r="D1342" s="255">
        <v>40544</v>
      </c>
      <c r="E1342" s="255">
        <v>40908</v>
      </c>
      <c r="F1342" s="3855"/>
      <c r="G1342" s="3856"/>
      <c r="H1342" s="45"/>
      <c r="I1342" s="45"/>
      <c r="J1342" s="131">
        <v>2487</v>
      </c>
      <c r="K1342" s="116" t="s">
        <v>1223</v>
      </c>
      <c r="L1342" s="116" t="s">
        <v>589</v>
      </c>
      <c r="M1342" s="45"/>
    </row>
    <row r="1343" spans="1:13" ht="25.5" x14ac:dyDescent="0.2">
      <c r="A1343" s="116"/>
      <c r="B1343" s="218"/>
      <c r="C1343" s="516" t="s">
        <v>3201</v>
      </c>
      <c r="D1343" s="3984" t="s">
        <v>2099</v>
      </c>
      <c r="E1343" s="3984" t="s">
        <v>2099</v>
      </c>
      <c r="F1343" s="3855"/>
      <c r="G1343" s="3854">
        <v>5</v>
      </c>
      <c r="H1343" s="3990"/>
      <c r="I1343" s="3990"/>
      <c r="J1343" s="3984" t="s">
        <v>253</v>
      </c>
      <c r="K1343" s="3984" t="s">
        <v>1223</v>
      </c>
      <c r="L1343" s="3984" t="s">
        <v>589</v>
      </c>
      <c r="M1343" s="3990"/>
    </row>
    <row r="1344" spans="1:13" ht="15" x14ac:dyDescent="0.2">
      <c r="A1344" s="116"/>
      <c r="B1344" s="218"/>
      <c r="C1344" s="504" t="s">
        <v>2153</v>
      </c>
      <c r="D1344" s="3981"/>
      <c r="E1344" s="3981"/>
      <c r="F1344" s="3855"/>
      <c r="G1344" s="3855"/>
      <c r="H1344" s="3982"/>
      <c r="I1344" s="3982"/>
      <c r="J1344" s="3981"/>
      <c r="K1344" s="3981"/>
      <c r="L1344" s="3981"/>
      <c r="M1344" s="3982"/>
    </row>
    <row r="1345" spans="1:13" ht="25.5" x14ac:dyDescent="0.2">
      <c r="A1345" s="116"/>
      <c r="B1345" s="218"/>
      <c r="C1345" s="516" t="s">
        <v>3439</v>
      </c>
      <c r="D1345" s="3981"/>
      <c r="E1345" s="3981"/>
      <c r="F1345" s="3855"/>
      <c r="G1345" s="3855"/>
      <c r="H1345" s="3982"/>
      <c r="I1345" s="3982"/>
      <c r="J1345" s="3981"/>
      <c r="K1345" s="3981"/>
      <c r="L1345" s="3981"/>
      <c r="M1345" s="3982"/>
    </row>
    <row r="1346" spans="1:13" ht="25.5" x14ac:dyDescent="0.2">
      <c r="A1346" s="116"/>
      <c r="B1346" s="218"/>
      <c r="C1346" s="516" t="s">
        <v>3483</v>
      </c>
      <c r="D1346" s="3981"/>
      <c r="E1346" s="3981"/>
      <c r="F1346" s="3855"/>
      <c r="G1346" s="3855"/>
      <c r="H1346" s="3982"/>
      <c r="I1346" s="3982"/>
      <c r="J1346" s="3981"/>
      <c r="K1346" s="3981"/>
      <c r="L1346" s="3981"/>
      <c r="M1346" s="3982"/>
    </row>
    <row r="1347" spans="1:13" ht="25.5" x14ac:dyDescent="0.2">
      <c r="A1347" s="116"/>
      <c r="B1347" s="218"/>
      <c r="C1347" s="516" t="s">
        <v>3441</v>
      </c>
      <c r="D1347" s="3981"/>
      <c r="E1347" s="3981"/>
      <c r="F1347" s="3855"/>
      <c r="G1347" s="3855"/>
      <c r="H1347" s="3982"/>
      <c r="I1347" s="3982"/>
      <c r="J1347" s="3981"/>
      <c r="K1347" s="3981"/>
      <c r="L1347" s="3981"/>
      <c r="M1347" s="3982"/>
    </row>
    <row r="1348" spans="1:13" ht="25.5" x14ac:dyDescent="0.2">
      <c r="A1348" s="116"/>
      <c r="B1348" s="218"/>
      <c r="C1348" s="398" t="s">
        <v>2154</v>
      </c>
      <c r="D1348" s="3981"/>
      <c r="E1348" s="3981"/>
      <c r="F1348" s="3855"/>
      <c r="G1348" s="3855"/>
      <c r="H1348" s="3982"/>
      <c r="I1348" s="3982"/>
      <c r="J1348" s="3981"/>
      <c r="K1348" s="3981"/>
      <c r="L1348" s="3981"/>
      <c r="M1348" s="3982"/>
    </row>
    <row r="1349" spans="1:13" ht="25.5" x14ac:dyDescent="0.2">
      <c r="A1349" s="116"/>
      <c r="B1349" s="218"/>
      <c r="C1349" s="398" t="s">
        <v>2155</v>
      </c>
      <c r="D1349" s="3981"/>
      <c r="E1349" s="3981"/>
      <c r="F1349" s="3855"/>
      <c r="G1349" s="3855"/>
      <c r="H1349" s="3982"/>
      <c r="I1349" s="3982"/>
      <c r="J1349" s="3981"/>
      <c r="K1349" s="3981"/>
      <c r="L1349" s="3981"/>
      <c r="M1349" s="3982"/>
    </row>
    <row r="1350" spans="1:13" ht="25.5" x14ac:dyDescent="0.2">
      <c r="A1350" s="116"/>
      <c r="B1350" s="218"/>
      <c r="C1350" s="398" t="s">
        <v>2156</v>
      </c>
      <c r="D1350" s="3985"/>
      <c r="E1350" s="3985"/>
      <c r="F1350" s="3856"/>
      <c r="G1350" s="3856"/>
      <c r="H1350" s="3983"/>
      <c r="I1350" s="3983"/>
      <c r="J1350" s="3985"/>
      <c r="K1350" s="3985"/>
      <c r="L1350" s="3985"/>
      <c r="M1350" s="3983"/>
    </row>
    <row r="1351" spans="1:13" ht="15" x14ac:dyDescent="0.2">
      <c r="A1351" s="4"/>
      <c r="B1351" s="505"/>
      <c r="C1351" s="506"/>
      <c r="D1351" s="507"/>
      <c r="E1351" s="507"/>
      <c r="F1351" s="507"/>
      <c r="G1351" s="508"/>
      <c r="H1351" s="507"/>
      <c r="I1351" s="507"/>
      <c r="J1351" s="507"/>
      <c r="K1351" s="507"/>
      <c r="L1351" s="507"/>
      <c r="M1351" s="507"/>
    </row>
    <row r="1352" spans="1:13" x14ac:dyDescent="0.2">
      <c r="A1352" s="17" t="s">
        <v>908</v>
      </c>
      <c r="B1352" s="329"/>
      <c r="E1352" s="36" t="s">
        <v>2722</v>
      </c>
      <c r="F1352" s="36"/>
      <c r="H1352" s="36"/>
      <c r="I1352" s="36"/>
      <c r="J1352" s="36"/>
      <c r="K1352" s="36"/>
      <c r="L1352" s="36"/>
      <c r="M1352" s="36"/>
    </row>
    <row r="1353" spans="1:13" x14ac:dyDescent="0.2">
      <c r="A1353" t="s">
        <v>2723</v>
      </c>
      <c r="B1353" s="329"/>
      <c r="D1353" s="3" t="s">
        <v>2860</v>
      </c>
      <c r="E1353" s="330" t="s">
        <v>2861</v>
      </c>
      <c r="F1353" s="331"/>
      <c r="G1353" s="301" t="s">
        <v>2862</v>
      </c>
      <c r="H1353" s="36"/>
      <c r="I1353" s="36"/>
      <c r="J1353" s="36"/>
      <c r="K1353" s="36"/>
      <c r="L1353" s="36"/>
      <c r="M1353" s="36"/>
    </row>
    <row r="1354" spans="1:13" x14ac:dyDescent="0.2">
      <c r="A1354" s="17" t="s">
        <v>2727</v>
      </c>
      <c r="B1354" s="329"/>
      <c r="D1354" s="301"/>
      <c r="E1354" s="330"/>
      <c r="F1354" s="331"/>
      <c r="G1354" s="301"/>
      <c r="H1354" s="36"/>
      <c r="I1354" s="36"/>
      <c r="J1354" s="36"/>
      <c r="K1354" s="36"/>
      <c r="L1354" s="36"/>
      <c r="M1354" s="36"/>
    </row>
    <row r="1355" spans="1:13" x14ac:dyDescent="0.2">
      <c r="A1355" s="36"/>
      <c r="B1355" s="36"/>
      <c r="C1355" s="36"/>
      <c r="D1355" s="36"/>
      <c r="E1355" s="36"/>
      <c r="F1355" s="36"/>
      <c r="G1355" s="217"/>
      <c r="H1355" s="36"/>
      <c r="I1355" s="36"/>
      <c r="J1355" s="36"/>
      <c r="K1355" s="36"/>
      <c r="L1355" s="36"/>
      <c r="M1355" s="36"/>
    </row>
    <row r="1356" spans="1:13" x14ac:dyDescent="0.2">
      <c r="A1356" s="36"/>
      <c r="B1356" s="36"/>
      <c r="C1356" s="36"/>
      <c r="D1356" s="36"/>
      <c r="E1356" s="36"/>
      <c r="F1356" s="36"/>
      <c r="G1356" s="217"/>
      <c r="H1356" s="36"/>
      <c r="I1356" s="36"/>
      <c r="J1356" s="36"/>
      <c r="K1356" s="36"/>
      <c r="L1356" s="36"/>
      <c r="M1356" s="36"/>
    </row>
    <row r="1357" spans="1:13" x14ac:dyDescent="0.2">
      <c r="A1357" s="36"/>
      <c r="B1357" s="36"/>
      <c r="C1357" s="36"/>
      <c r="D1357" s="36"/>
      <c r="E1357" s="36"/>
      <c r="F1357" s="36"/>
      <c r="G1357" s="217"/>
      <c r="H1357" s="36"/>
      <c r="I1357" s="36"/>
      <c r="J1357" s="36"/>
      <c r="K1357" s="36"/>
      <c r="L1357" s="36"/>
      <c r="M1357" s="36"/>
    </row>
    <row r="1358" spans="1:13" ht="12.75" customHeight="1" x14ac:dyDescent="0.2">
      <c r="A1358" s="3860"/>
      <c r="B1358" s="3860"/>
      <c r="C1358" s="3845" t="s">
        <v>2859</v>
      </c>
      <c r="D1358" s="3845"/>
      <c r="E1358" s="3845"/>
      <c r="F1358" s="3845"/>
      <c r="G1358" s="3845"/>
      <c r="H1358" s="3845"/>
      <c r="I1358" s="3845"/>
      <c r="J1358" s="3845"/>
      <c r="K1358" s="3845"/>
      <c r="L1358" s="3852" t="s">
        <v>2858</v>
      </c>
      <c r="M1358" s="3852"/>
    </row>
    <row r="1359" spans="1:13" x14ac:dyDescent="0.2">
      <c r="A1359" s="3860"/>
      <c r="B1359" s="3860"/>
      <c r="C1359" s="3845"/>
      <c r="D1359" s="3845"/>
      <c r="E1359" s="3845"/>
      <c r="F1359" s="3845"/>
      <c r="G1359" s="3845"/>
      <c r="H1359" s="3845"/>
      <c r="I1359" s="3845"/>
      <c r="J1359" s="3845"/>
      <c r="K1359" s="3845"/>
      <c r="L1359" s="3852"/>
      <c r="M1359" s="3852"/>
    </row>
    <row r="1360" spans="1:13" x14ac:dyDescent="0.2">
      <c r="A1360" s="3860"/>
      <c r="B1360" s="3860"/>
      <c r="C1360" s="3845"/>
      <c r="D1360" s="3845"/>
      <c r="E1360" s="3845"/>
      <c r="F1360" s="3845"/>
      <c r="G1360" s="3845"/>
      <c r="H1360" s="3845"/>
      <c r="I1360" s="3845"/>
      <c r="J1360" s="3845"/>
      <c r="K1360" s="3845"/>
      <c r="L1360" s="3852"/>
      <c r="M1360" s="3852"/>
    </row>
    <row r="1361" spans="1:13" ht="12.75" customHeight="1" x14ac:dyDescent="0.2">
      <c r="A1361" s="3860"/>
      <c r="B1361" s="3860"/>
      <c r="C1361" s="3930" t="s">
        <v>1209</v>
      </c>
      <c r="D1361" s="3930"/>
      <c r="E1361" s="3930"/>
      <c r="F1361" s="3930"/>
      <c r="G1361" s="3930"/>
      <c r="H1361" s="3930"/>
      <c r="I1361" s="3930"/>
      <c r="J1361" s="3930"/>
      <c r="K1361" s="3930"/>
      <c r="L1361" s="3852" t="s">
        <v>1208</v>
      </c>
      <c r="M1361" s="3852"/>
    </row>
    <row r="1362" spans="1:13" ht="12.75" customHeight="1" x14ac:dyDescent="0.2">
      <c r="A1362" s="3860"/>
      <c r="B1362" s="3860"/>
      <c r="C1362" s="3930"/>
      <c r="D1362" s="3930"/>
      <c r="E1362" s="3930"/>
      <c r="F1362" s="3930"/>
      <c r="G1362" s="3930"/>
      <c r="H1362" s="3930"/>
      <c r="I1362" s="3930"/>
      <c r="J1362" s="3930"/>
      <c r="K1362" s="3930"/>
      <c r="L1362" s="3852"/>
      <c r="M1362" s="3852"/>
    </row>
    <row r="1363" spans="1:13" ht="12.75" customHeight="1" x14ac:dyDescent="0.2">
      <c r="A1363" s="3860"/>
      <c r="B1363" s="3860"/>
      <c r="C1363" s="3930"/>
      <c r="D1363" s="3930"/>
      <c r="E1363" s="3930"/>
      <c r="F1363" s="3930"/>
      <c r="G1363" s="3930"/>
      <c r="H1363" s="3930"/>
      <c r="I1363" s="3930"/>
      <c r="J1363" s="3930"/>
      <c r="K1363" s="3930"/>
      <c r="L1363" s="3852"/>
      <c r="M1363" s="3852"/>
    </row>
    <row r="1365" spans="1:13" x14ac:dyDescent="0.2">
      <c r="A1365" t="s">
        <v>1231</v>
      </c>
      <c r="J1365" s="17" t="s">
        <v>2133</v>
      </c>
    </row>
    <row r="1366" spans="1:13" x14ac:dyDescent="0.2">
      <c r="A1366" s="17" t="s">
        <v>243</v>
      </c>
    </row>
    <row r="1367" spans="1:13" x14ac:dyDescent="0.2">
      <c r="A1367" s="17" t="s">
        <v>2890</v>
      </c>
      <c r="J1367" s="4137" t="s">
        <v>2863</v>
      </c>
      <c r="K1367" s="4138"/>
      <c r="L1367" s="4138"/>
      <c r="M1367" s="4139"/>
    </row>
    <row r="1368" spans="1:13" ht="22.5" x14ac:dyDescent="0.2">
      <c r="A1368" s="17" t="s">
        <v>1467</v>
      </c>
      <c r="J1368" s="2" t="s">
        <v>2860</v>
      </c>
      <c r="K1368" s="2" t="s">
        <v>2861</v>
      </c>
      <c r="L1368" s="2" t="s">
        <v>2862</v>
      </c>
      <c r="M1368" s="561" t="s">
        <v>837</v>
      </c>
    </row>
    <row r="1369" spans="1:13" x14ac:dyDescent="0.2">
      <c r="J1369" s="1">
        <v>2012</v>
      </c>
      <c r="K1369" s="1">
        <v>11</v>
      </c>
      <c r="L1369" s="1">
        <v>6</v>
      </c>
      <c r="M1369" s="1"/>
    </row>
    <row r="1370" spans="1:13" x14ac:dyDescent="0.2">
      <c r="I1370" s="4"/>
      <c r="J1370" s="4"/>
      <c r="K1370" s="4"/>
      <c r="L1370" s="4"/>
    </row>
    <row r="1371" spans="1:13" ht="26.25" customHeight="1" x14ac:dyDescent="0.2">
      <c r="A1371" s="3872" t="s">
        <v>2864</v>
      </c>
      <c r="B1371" s="3872" t="s">
        <v>2865</v>
      </c>
      <c r="C1371" s="3872" t="s">
        <v>1212</v>
      </c>
      <c r="D1371" s="3863" t="s">
        <v>2866</v>
      </c>
      <c r="E1371" s="3864"/>
      <c r="F1371" s="3848" t="s">
        <v>3430</v>
      </c>
      <c r="G1371" s="3849"/>
      <c r="H1371" s="3841" t="s">
        <v>3434</v>
      </c>
      <c r="I1371" s="3841"/>
      <c r="J1371" s="3872" t="s">
        <v>1211</v>
      </c>
      <c r="K1371" s="4103" t="s">
        <v>2872</v>
      </c>
      <c r="L1371" s="4140" t="s">
        <v>1207</v>
      </c>
      <c r="M1371" s="4103" t="s">
        <v>2873</v>
      </c>
    </row>
    <row r="1372" spans="1:13" x14ac:dyDescent="0.2">
      <c r="A1372" s="3873"/>
      <c r="B1372" s="3873"/>
      <c r="C1372" s="3873"/>
      <c r="D1372" s="6" t="s">
        <v>2867</v>
      </c>
      <c r="E1372" s="6" t="s">
        <v>2868</v>
      </c>
      <c r="F1372" s="6" t="s">
        <v>2870</v>
      </c>
      <c r="G1372" s="6" t="s">
        <v>2871</v>
      </c>
      <c r="H1372" s="325" t="s">
        <v>3216</v>
      </c>
      <c r="I1372" s="325" t="s">
        <v>3217</v>
      </c>
      <c r="J1372" s="3873"/>
      <c r="K1372" s="3876"/>
      <c r="L1372" s="4141"/>
      <c r="M1372" s="3876"/>
    </row>
    <row r="1373" spans="1:13" ht="25.5" x14ac:dyDescent="0.2">
      <c r="A1373" s="509"/>
      <c r="B1373" s="218" t="s">
        <v>2450</v>
      </c>
      <c r="C1373" s="503" t="s">
        <v>2076</v>
      </c>
      <c r="D1373" s="260"/>
      <c r="E1373" s="260"/>
      <c r="F1373" s="3854">
        <v>254</v>
      </c>
      <c r="G1373" s="580"/>
      <c r="H1373" s="260"/>
      <c r="I1373" s="260"/>
      <c r="J1373" s="510"/>
      <c r="K1373" s="511"/>
      <c r="L1373" s="512"/>
      <c r="M1373" s="511"/>
    </row>
    <row r="1374" spans="1:13" ht="25.5" x14ac:dyDescent="0.2">
      <c r="A1374" s="116"/>
      <c r="B1374" s="45"/>
      <c r="C1374" s="398" t="s">
        <v>3484</v>
      </c>
      <c r="D1374" s="3984" t="s">
        <v>2151</v>
      </c>
      <c r="E1374" s="3984" t="s">
        <v>2151</v>
      </c>
      <c r="F1374" s="3855"/>
      <c r="G1374" s="3854">
        <v>6</v>
      </c>
      <c r="H1374" s="3990"/>
      <c r="I1374" s="3990"/>
      <c r="J1374" s="3984" t="s">
        <v>254</v>
      </c>
      <c r="K1374" s="3984" t="s">
        <v>1223</v>
      </c>
      <c r="L1374" s="3984" t="s">
        <v>589</v>
      </c>
      <c r="M1374" s="3990"/>
    </row>
    <row r="1375" spans="1:13" x14ac:dyDescent="0.2">
      <c r="A1375" s="116"/>
      <c r="B1375" s="45"/>
      <c r="C1375" s="394" t="s">
        <v>2153</v>
      </c>
      <c r="D1375" s="3981"/>
      <c r="E1375" s="3981"/>
      <c r="F1375" s="3855"/>
      <c r="G1375" s="3855"/>
      <c r="H1375" s="3982"/>
      <c r="I1375" s="3982"/>
      <c r="J1375" s="3981"/>
      <c r="K1375" s="3981"/>
      <c r="L1375" s="3981"/>
      <c r="M1375" s="3982"/>
    </row>
    <row r="1376" spans="1:13" ht="25.5" x14ac:dyDescent="0.2">
      <c r="A1376" s="116"/>
      <c r="B1376" s="45"/>
      <c r="C1376" s="398" t="s">
        <v>3485</v>
      </c>
      <c r="D1376" s="3981"/>
      <c r="E1376" s="3981"/>
      <c r="F1376" s="3855"/>
      <c r="G1376" s="3855"/>
      <c r="H1376" s="3982"/>
      <c r="I1376" s="3982"/>
      <c r="J1376" s="3981"/>
      <c r="K1376" s="3981"/>
      <c r="L1376" s="3981"/>
      <c r="M1376" s="3982"/>
    </row>
    <row r="1377" spans="1:13" ht="25.5" x14ac:dyDescent="0.2">
      <c r="A1377" s="116"/>
      <c r="B1377" s="45"/>
      <c r="C1377" s="398" t="s">
        <v>3440</v>
      </c>
      <c r="D1377" s="3981"/>
      <c r="E1377" s="3981"/>
      <c r="F1377" s="3855"/>
      <c r="G1377" s="3855"/>
      <c r="H1377" s="3982"/>
      <c r="I1377" s="3982"/>
      <c r="J1377" s="3981"/>
      <c r="K1377" s="3981"/>
      <c r="L1377" s="3981"/>
      <c r="M1377" s="3982"/>
    </row>
    <row r="1378" spans="1:13" ht="25.5" x14ac:dyDescent="0.2">
      <c r="A1378" s="116"/>
      <c r="B1378" s="45"/>
      <c r="C1378" s="398" t="s">
        <v>3441</v>
      </c>
      <c r="D1378" s="3981"/>
      <c r="E1378" s="3981"/>
      <c r="F1378" s="3855"/>
      <c r="G1378" s="3855"/>
      <c r="H1378" s="3982"/>
      <c r="I1378" s="3982"/>
      <c r="J1378" s="3981"/>
      <c r="K1378" s="3981"/>
      <c r="L1378" s="3981"/>
      <c r="M1378" s="3982"/>
    </row>
    <row r="1379" spans="1:13" ht="25.5" x14ac:dyDescent="0.2">
      <c r="A1379" s="116"/>
      <c r="B1379" s="45"/>
      <c r="C1379" s="398" t="s">
        <v>2154</v>
      </c>
      <c r="D1379" s="3981"/>
      <c r="E1379" s="3981"/>
      <c r="F1379" s="3855"/>
      <c r="G1379" s="3855"/>
      <c r="H1379" s="3982"/>
      <c r="I1379" s="3982"/>
      <c r="J1379" s="3981"/>
      <c r="K1379" s="3981"/>
      <c r="L1379" s="3981"/>
      <c r="M1379" s="3982"/>
    </row>
    <row r="1380" spans="1:13" ht="25.5" x14ac:dyDescent="0.2">
      <c r="A1380" s="116"/>
      <c r="B1380" s="45"/>
      <c r="C1380" s="398" t="s">
        <v>2155</v>
      </c>
      <c r="D1380" s="3981"/>
      <c r="E1380" s="3981"/>
      <c r="F1380" s="3855"/>
      <c r="G1380" s="3855"/>
      <c r="H1380" s="3982"/>
      <c r="I1380" s="3982"/>
      <c r="J1380" s="3981"/>
      <c r="K1380" s="3981"/>
      <c r="L1380" s="3981"/>
      <c r="M1380" s="3982"/>
    </row>
    <row r="1381" spans="1:13" ht="25.5" x14ac:dyDescent="0.2">
      <c r="A1381" s="116"/>
      <c r="B1381" s="45"/>
      <c r="C1381" s="398" t="s">
        <v>2156</v>
      </c>
      <c r="D1381" s="3985"/>
      <c r="E1381" s="3985"/>
      <c r="F1381" s="3855"/>
      <c r="G1381" s="3855"/>
      <c r="H1381" s="3983"/>
      <c r="I1381" s="3983"/>
      <c r="J1381" s="3985"/>
      <c r="K1381" s="3985"/>
      <c r="L1381" s="3985"/>
      <c r="M1381" s="3983"/>
    </row>
    <row r="1382" spans="1:13" ht="25.5" x14ac:dyDescent="0.2">
      <c r="A1382" s="116"/>
      <c r="B1382" s="45"/>
      <c r="C1382" s="516" t="s">
        <v>3486</v>
      </c>
      <c r="D1382" s="3984" t="s">
        <v>2158</v>
      </c>
      <c r="E1382" s="3984" t="s">
        <v>2158</v>
      </c>
      <c r="F1382" s="3855"/>
      <c r="G1382" s="3855"/>
      <c r="H1382" s="3990"/>
      <c r="I1382" s="3990"/>
      <c r="J1382" s="3984" t="s">
        <v>255</v>
      </c>
      <c r="K1382" s="3984" t="s">
        <v>1223</v>
      </c>
      <c r="L1382" s="3984" t="s">
        <v>589</v>
      </c>
      <c r="M1382" s="3990"/>
    </row>
    <row r="1383" spans="1:13" x14ac:dyDescent="0.2">
      <c r="A1383" s="116"/>
      <c r="B1383" s="45"/>
      <c r="C1383" s="504" t="s">
        <v>2153</v>
      </c>
      <c r="D1383" s="3981"/>
      <c r="E1383" s="3981"/>
      <c r="F1383" s="3855"/>
      <c r="G1383" s="3855"/>
      <c r="H1383" s="3982"/>
      <c r="I1383" s="3982"/>
      <c r="J1383" s="3981"/>
      <c r="K1383" s="3981"/>
      <c r="L1383" s="3981"/>
      <c r="M1383" s="3982"/>
    </row>
    <row r="1384" spans="1:13" ht="25.5" x14ac:dyDescent="0.2">
      <c r="A1384" s="116"/>
      <c r="B1384" s="45"/>
      <c r="C1384" s="516" t="s">
        <v>3487</v>
      </c>
      <c r="D1384" s="3981"/>
      <c r="E1384" s="3981"/>
      <c r="F1384" s="3855"/>
      <c r="G1384" s="3855"/>
      <c r="H1384" s="3982"/>
      <c r="I1384" s="3982"/>
      <c r="J1384" s="3981"/>
      <c r="K1384" s="3981"/>
      <c r="L1384" s="3981"/>
      <c r="M1384" s="3982"/>
    </row>
    <row r="1385" spans="1:13" ht="25.5" x14ac:dyDescent="0.2">
      <c r="A1385" s="116"/>
      <c r="B1385" s="45"/>
      <c r="C1385" s="516" t="s">
        <v>3488</v>
      </c>
      <c r="D1385" s="3981"/>
      <c r="E1385" s="3981"/>
      <c r="F1385" s="3855"/>
      <c r="G1385" s="3855"/>
      <c r="H1385" s="3982"/>
      <c r="I1385" s="3982"/>
      <c r="J1385" s="3981"/>
      <c r="K1385" s="3981"/>
      <c r="L1385" s="3981"/>
      <c r="M1385" s="3982"/>
    </row>
    <row r="1386" spans="1:13" ht="25.5" x14ac:dyDescent="0.2">
      <c r="A1386" s="116"/>
      <c r="B1386" s="45"/>
      <c r="C1386" s="516" t="s">
        <v>3489</v>
      </c>
      <c r="D1386" s="3981"/>
      <c r="E1386" s="3981"/>
      <c r="F1386" s="3855"/>
      <c r="G1386" s="3855"/>
      <c r="H1386" s="3982"/>
      <c r="I1386" s="3982"/>
      <c r="J1386" s="3981"/>
      <c r="K1386" s="3981"/>
      <c r="L1386" s="3981"/>
      <c r="M1386" s="3982"/>
    </row>
    <row r="1387" spans="1:13" ht="25.5" x14ac:dyDescent="0.2">
      <c r="A1387" s="116"/>
      <c r="B1387" s="45"/>
      <c r="C1387" s="398" t="s">
        <v>2154</v>
      </c>
      <c r="D1387" s="3981"/>
      <c r="E1387" s="3981"/>
      <c r="F1387" s="3855"/>
      <c r="G1387" s="3855"/>
      <c r="H1387" s="3982"/>
      <c r="I1387" s="3982"/>
      <c r="J1387" s="3981"/>
      <c r="K1387" s="3981"/>
      <c r="L1387" s="3981"/>
      <c r="M1387" s="3982"/>
    </row>
    <row r="1388" spans="1:13" ht="25.5" x14ac:dyDescent="0.2">
      <c r="A1388" s="116"/>
      <c r="B1388" s="45"/>
      <c r="C1388" s="398" t="s">
        <v>2155</v>
      </c>
      <c r="D1388" s="3981"/>
      <c r="E1388" s="3981"/>
      <c r="F1388" s="3855"/>
      <c r="G1388" s="3855"/>
      <c r="H1388" s="3982"/>
      <c r="I1388" s="3982"/>
      <c r="J1388" s="3981"/>
      <c r="K1388" s="3981"/>
      <c r="L1388" s="3981"/>
      <c r="M1388" s="3982"/>
    </row>
    <row r="1389" spans="1:13" ht="25.5" x14ac:dyDescent="0.2">
      <c r="A1389" s="116"/>
      <c r="B1389" s="45"/>
      <c r="C1389" s="398" t="s">
        <v>2156</v>
      </c>
      <c r="D1389" s="3985"/>
      <c r="E1389" s="3985"/>
      <c r="F1389" s="3856"/>
      <c r="G1389" s="3856"/>
      <c r="H1389" s="3983"/>
      <c r="I1389" s="3983"/>
      <c r="J1389" s="3985"/>
      <c r="K1389" s="3985"/>
      <c r="L1389" s="3985"/>
      <c r="M1389" s="3983"/>
    </row>
    <row r="1390" spans="1:13" x14ac:dyDescent="0.2">
      <c r="A1390" s="4"/>
      <c r="C1390" s="37"/>
      <c r="D1390" s="219"/>
      <c r="E1390" s="219"/>
      <c r="F1390" s="219"/>
      <c r="G1390" s="513"/>
      <c r="H1390" s="219"/>
      <c r="I1390" s="219"/>
      <c r="J1390" s="219"/>
      <c r="K1390" s="219"/>
      <c r="L1390" s="219"/>
      <c r="M1390" s="219"/>
    </row>
    <row r="1391" spans="1:13" x14ac:dyDescent="0.2">
      <c r="A1391" s="17" t="s">
        <v>908</v>
      </c>
      <c r="B1391" s="329"/>
      <c r="E1391" s="36" t="s">
        <v>2722</v>
      </c>
      <c r="F1391" s="36"/>
      <c r="H1391" s="36"/>
      <c r="I1391" s="36"/>
      <c r="J1391" s="36"/>
      <c r="K1391" s="36"/>
      <c r="L1391" s="36"/>
      <c r="M1391" s="36"/>
    </row>
    <row r="1392" spans="1:13" x14ac:dyDescent="0.2">
      <c r="A1392" t="s">
        <v>2723</v>
      </c>
      <c r="B1392" s="329"/>
      <c r="D1392" s="3" t="s">
        <v>2860</v>
      </c>
      <c r="E1392" s="330" t="s">
        <v>2861</v>
      </c>
      <c r="F1392" s="331"/>
      <c r="G1392" s="301" t="s">
        <v>2862</v>
      </c>
      <c r="H1392" s="36"/>
      <c r="I1392" s="36"/>
      <c r="J1392" s="36"/>
      <c r="K1392" s="36"/>
      <c r="L1392" s="36"/>
      <c r="M1392" s="36"/>
    </row>
    <row r="1393" spans="1:13" x14ac:dyDescent="0.2">
      <c r="A1393" s="17" t="s">
        <v>2727</v>
      </c>
      <c r="B1393" s="329"/>
      <c r="D1393" s="301"/>
      <c r="E1393" s="330"/>
      <c r="F1393" s="331"/>
      <c r="G1393" s="301"/>
      <c r="H1393" s="36"/>
      <c r="I1393" s="36"/>
      <c r="J1393" s="36"/>
      <c r="K1393" s="36"/>
      <c r="L1393" s="36"/>
      <c r="M1393" s="36"/>
    </row>
    <row r="1394" spans="1:13" x14ac:dyDescent="0.2">
      <c r="A1394" s="36"/>
      <c r="B1394" s="36"/>
      <c r="C1394" s="36"/>
      <c r="D1394" s="36"/>
      <c r="E1394" s="36"/>
      <c r="F1394" s="36"/>
      <c r="G1394" s="217"/>
      <c r="H1394" s="36"/>
      <c r="I1394" s="36"/>
      <c r="J1394" s="36"/>
      <c r="K1394" s="36"/>
      <c r="L1394" s="36"/>
      <c r="M1394" s="36"/>
    </row>
    <row r="1395" spans="1:13" x14ac:dyDescent="0.2">
      <c r="A1395" s="36"/>
      <c r="B1395" s="36"/>
      <c r="C1395" s="36"/>
      <c r="D1395" s="36"/>
      <c r="E1395" s="36"/>
      <c r="F1395" s="36"/>
      <c r="G1395" s="217"/>
      <c r="H1395" s="36"/>
      <c r="I1395" s="36"/>
      <c r="J1395" s="36"/>
      <c r="K1395" s="36"/>
      <c r="L1395" s="36"/>
      <c r="M1395" s="36"/>
    </row>
    <row r="1396" spans="1:13" ht="12.75" customHeight="1" x14ac:dyDescent="0.2">
      <c r="A1396" s="3860"/>
      <c r="B1396" s="3860"/>
      <c r="C1396" s="3845" t="s">
        <v>2859</v>
      </c>
      <c r="D1396" s="3845"/>
      <c r="E1396" s="3845"/>
      <c r="F1396" s="3845"/>
      <c r="G1396" s="3845"/>
      <c r="H1396" s="3845"/>
      <c r="I1396" s="3845"/>
      <c r="J1396" s="3845"/>
      <c r="K1396" s="3845"/>
      <c r="L1396" s="3852" t="s">
        <v>2858</v>
      </c>
      <c r="M1396" s="3852"/>
    </row>
    <row r="1397" spans="1:13" x14ac:dyDescent="0.2">
      <c r="A1397" s="3860"/>
      <c r="B1397" s="3860"/>
      <c r="C1397" s="3845"/>
      <c r="D1397" s="3845"/>
      <c r="E1397" s="3845"/>
      <c r="F1397" s="3845"/>
      <c r="G1397" s="3845"/>
      <c r="H1397" s="3845"/>
      <c r="I1397" s="3845"/>
      <c r="J1397" s="3845"/>
      <c r="K1397" s="3845"/>
      <c r="L1397" s="3852"/>
      <c r="M1397" s="3852"/>
    </row>
    <row r="1398" spans="1:13" x14ac:dyDescent="0.2">
      <c r="A1398" s="3860"/>
      <c r="B1398" s="3860"/>
      <c r="C1398" s="3845"/>
      <c r="D1398" s="3845"/>
      <c r="E1398" s="3845"/>
      <c r="F1398" s="3845"/>
      <c r="G1398" s="3845"/>
      <c r="H1398" s="3845"/>
      <c r="I1398" s="3845"/>
      <c r="J1398" s="3845"/>
      <c r="K1398" s="3845"/>
      <c r="L1398" s="3852"/>
      <c r="M1398" s="3852"/>
    </row>
    <row r="1399" spans="1:13" ht="12.75" customHeight="1" x14ac:dyDescent="0.2">
      <c r="A1399" s="3860"/>
      <c r="B1399" s="3860"/>
      <c r="C1399" s="3930" t="s">
        <v>1209</v>
      </c>
      <c r="D1399" s="3930"/>
      <c r="E1399" s="3930"/>
      <c r="F1399" s="3930"/>
      <c r="G1399" s="3930"/>
      <c r="H1399" s="3930"/>
      <c r="I1399" s="3930"/>
      <c r="J1399" s="3930"/>
      <c r="K1399" s="3930"/>
      <c r="L1399" s="3852" t="s">
        <v>1208</v>
      </c>
      <c r="M1399" s="3852"/>
    </row>
    <row r="1400" spans="1:13" ht="12.75" customHeight="1" x14ac:dyDescent="0.2">
      <c r="A1400" s="3860"/>
      <c r="B1400" s="3860"/>
      <c r="C1400" s="3930"/>
      <c r="D1400" s="3930"/>
      <c r="E1400" s="3930"/>
      <c r="F1400" s="3930"/>
      <c r="G1400" s="3930"/>
      <c r="H1400" s="3930"/>
      <c r="I1400" s="3930"/>
      <c r="J1400" s="3930"/>
      <c r="K1400" s="3930"/>
      <c r="L1400" s="3852"/>
      <c r="M1400" s="3852"/>
    </row>
    <row r="1401" spans="1:13" ht="12.75" customHeight="1" x14ac:dyDescent="0.2">
      <c r="A1401" s="3860"/>
      <c r="B1401" s="3860"/>
      <c r="C1401" s="3930"/>
      <c r="D1401" s="3930"/>
      <c r="E1401" s="3930"/>
      <c r="F1401" s="3930"/>
      <c r="G1401" s="3930"/>
      <c r="H1401" s="3930"/>
      <c r="I1401" s="3930"/>
      <c r="J1401" s="3930"/>
      <c r="K1401" s="3930"/>
      <c r="L1401" s="3852"/>
      <c r="M1401" s="3852"/>
    </row>
    <row r="1403" spans="1:13" x14ac:dyDescent="0.2">
      <c r="A1403" t="s">
        <v>1231</v>
      </c>
      <c r="J1403" s="17" t="s">
        <v>2133</v>
      </c>
    </row>
    <row r="1404" spans="1:13" x14ac:dyDescent="0.2">
      <c r="A1404" s="17" t="s">
        <v>243</v>
      </c>
    </row>
    <row r="1405" spans="1:13" x14ac:dyDescent="0.2">
      <c r="A1405" s="17" t="s">
        <v>2890</v>
      </c>
      <c r="J1405" s="4137" t="s">
        <v>2863</v>
      </c>
      <c r="K1405" s="4138"/>
      <c r="L1405" s="4138"/>
      <c r="M1405" s="4139"/>
    </row>
    <row r="1406" spans="1:13" ht="22.5" x14ac:dyDescent="0.2">
      <c r="A1406" s="17" t="s">
        <v>1467</v>
      </c>
      <c r="J1406" s="2" t="s">
        <v>2860</v>
      </c>
      <c r="K1406" s="2" t="s">
        <v>2861</v>
      </c>
      <c r="L1406" s="2" t="s">
        <v>2862</v>
      </c>
      <c r="M1406" s="561" t="s">
        <v>837</v>
      </c>
    </row>
    <row r="1407" spans="1:13" x14ac:dyDescent="0.2">
      <c r="J1407" s="1">
        <v>2012</v>
      </c>
      <c r="K1407" s="1">
        <v>11</v>
      </c>
      <c r="L1407" s="1">
        <v>6</v>
      </c>
      <c r="M1407" s="1"/>
    </row>
    <row r="1408" spans="1:13" x14ac:dyDescent="0.2">
      <c r="J1408" s="4"/>
      <c r="K1408" s="4"/>
      <c r="L1408" s="4"/>
      <c r="M1408" s="4"/>
    </row>
    <row r="1409" spans="1:13" ht="24.75" customHeight="1" x14ac:dyDescent="0.2">
      <c r="A1409" s="3872" t="s">
        <v>2864</v>
      </c>
      <c r="B1409" s="3872" t="s">
        <v>2865</v>
      </c>
      <c r="C1409" s="3872" t="s">
        <v>1212</v>
      </c>
      <c r="D1409" s="3863" t="s">
        <v>2866</v>
      </c>
      <c r="E1409" s="3864"/>
      <c r="F1409" s="3848" t="s">
        <v>3430</v>
      </c>
      <c r="G1409" s="3849"/>
      <c r="H1409" s="3841" t="s">
        <v>3434</v>
      </c>
      <c r="I1409" s="3841"/>
      <c r="J1409" s="3872" t="s">
        <v>1211</v>
      </c>
      <c r="K1409" s="4103" t="s">
        <v>2872</v>
      </c>
      <c r="L1409" s="4140" t="s">
        <v>1207</v>
      </c>
      <c r="M1409" s="4103" t="s">
        <v>2873</v>
      </c>
    </row>
    <row r="1410" spans="1:13" x14ac:dyDescent="0.2">
      <c r="A1410" s="3873"/>
      <c r="B1410" s="3873"/>
      <c r="C1410" s="3873"/>
      <c r="D1410" s="6" t="s">
        <v>2867</v>
      </c>
      <c r="E1410" s="6" t="s">
        <v>2868</v>
      </c>
      <c r="F1410" s="6" t="s">
        <v>2870</v>
      </c>
      <c r="G1410" s="6" t="s">
        <v>2871</v>
      </c>
      <c r="H1410" s="325" t="s">
        <v>3216</v>
      </c>
      <c r="I1410" s="325" t="s">
        <v>3217</v>
      </c>
      <c r="J1410" s="3873"/>
      <c r="K1410" s="3876"/>
      <c r="L1410" s="4141"/>
      <c r="M1410" s="3876"/>
    </row>
    <row r="1411" spans="1:13" ht="25.5" x14ac:dyDescent="0.2">
      <c r="A1411" s="509"/>
      <c r="B1411" s="218" t="s">
        <v>2450</v>
      </c>
      <c r="C1411" s="503" t="s">
        <v>2076</v>
      </c>
      <c r="D1411" s="261"/>
      <c r="E1411" s="261"/>
      <c r="F1411" s="3888">
        <v>254</v>
      </c>
      <c r="G1411" s="3888">
        <v>7</v>
      </c>
      <c r="H1411" s="261"/>
      <c r="I1411" s="261"/>
      <c r="J1411" s="509"/>
      <c r="K1411" s="514"/>
      <c r="L1411" s="515"/>
      <c r="M1411" s="514"/>
    </row>
    <row r="1412" spans="1:13" ht="25.5" x14ac:dyDescent="0.2">
      <c r="A1412" s="116"/>
      <c r="B1412" s="45"/>
      <c r="C1412" s="516" t="s">
        <v>3205</v>
      </c>
      <c r="D1412" s="3984" t="s">
        <v>2160</v>
      </c>
      <c r="E1412" s="3984" t="s">
        <v>2160</v>
      </c>
      <c r="F1412" s="3888"/>
      <c r="G1412" s="3888"/>
      <c r="H1412" s="3990"/>
      <c r="I1412" s="3990"/>
      <c r="J1412" s="3984" t="s">
        <v>256</v>
      </c>
      <c r="K1412" s="3984" t="s">
        <v>1223</v>
      </c>
      <c r="L1412" s="3984" t="s">
        <v>589</v>
      </c>
      <c r="M1412" s="3990"/>
    </row>
    <row r="1413" spans="1:13" ht="12.75" customHeight="1" x14ac:dyDescent="0.2">
      <c r="A1413" s="116"/>
      <c r="B1413" s="45"/>
      <c r="C1413" s="504" t="s">
        <v>2153</v>
      </c>
      <c r="D1413" s="3981"/>
      <c r="E1413" s="3981"/>
      <c r="F1413" s="3888"/>
      <c r="G1413" s="3888"/>
      <c r="H1413" s="3982"/>
      <c r="I1413" s="3982"/>
      <c r="J1413" s="3981"/>
      <c r="K1413" s="3981"/>
      <c r="L1413" s="3981"/>
      <c r="M1413" s="3982"/>
    </row>
    <row r="1414" spans="1:13" ht="25.5" x14ac:dyDescent="0.2">
      <c r="A1414" s="116"/>
      <c r="B1414" s="45"/>
      <c r="C1414" s="516" t="s">
        <v>3487</v>
      </c>
      <c r="D1414" s="3981"/>
      <c r="E1414" s="3981"/>
      <c r="F1414" s="3888"/>
      <c r="G1414" s="3888"/>
      <c r="H1414" s="3982"/>
      <c r="I1414" s="3982"/>
      <c r="J1414" s="3981"/>
      <c r="K1414" s="3981"/>
      <c r="L1414" s="3981"/>
      <c r="M1414" s="3982"/>
    </row>
    <row r="1415" spans="1:13" ht="25.5" x14ac:dyDescent="0.2">
      <c r="A1415" s="116"/>
      <c r="B1415" s="45"/>
      <c r="C1415" s="516" t="s">
        <v>3488</v>
      </c>
      <c r="D1415" s="3981"/>
      <c r="E1415" s="3981"/>
      <c r="F1415" s="3888"/>
      <c r="G1415" s="3888"/>
      <c r="H1415" s="3982"/>
      <c r="I1415" s="3982"/>
      <c r="J1415" s="3981"/>
      <c r="K1415" s="3981"/>
      <c r="L1415" s="3981"/>
      <c r="M1415" s="3982"/>
    </row>
    <row r="1416" spans="1:13" ht="25.5" x14ac:dyDescent="0.2">
      <c r="A1416" s="116"/>
      <c r="B1416" s="45"/>
      <c r="C1416" s="516" t="s">
        <v>3490</v>
      </c>
      <c r="D1416" s="3981"/>
      <c r="E1416" s="3981"/>
      <c r="F1416" s="3888"/>
      <c r="G1416" s="3888"/>
      <c r="H1416" s="3982"/>
      <c r="I1416" s="3982"/>
      <c r="J1416" s="3981"/>
      <c r="K1416" s="3981"/>
      <c r="L1416" s="3981"/>
      <c r="M1416" s="3982"/>
    </row>
    <row r="1417" spans="1:13" ht="25.5" customHeight="1" x14ac:dyDescent="0.2">
      <c r="A1417" s="116"/>
      <c r="B1417" s="45"/>
      <c r="C1417" s="516" t="s">
        <v>3206</v>
      </c>
      <c r="D1417" s="3981"/>
      <c r="E1417" s="3981"/>
      <c r="F1417" s="3888"/>
      <c r="G1417" s="3888"/>
      <c r="H1417" s="3982"/>
      <c r="I1417" s="3982"/>
      <c r="J1417" s="3981"/>
      <c r="K1417" s="3981"/>
      <c r="L1417" s="3981"/>
      <c r="M1417" s="3982"/>
    </row>
    <row r="1418" spans="1:13" ht="25.5" x14ac:dyDescent="0.2">
      <c r="A1418" s="116"/>
      <c r="B1418" s="45"/>
      <c r="C1418" s="516" t="s">
        <v>3210</v>
      </c>
      <c r="D1418" s="3981"/>
      <c r="E1418" s="3981"/>
      <c r="F1418" s="3888"/>
      <c r="G1418" s="3888"/>
      <c r="H1418" s="3982"/>
      <c r="I1418" s="3982"/>
      <c r="J1418" s="3981"/>
      <c r="K1418" s="3981"/>
      <c r="L1418" s="3981"/>
      <c r="M1418" s="3982"/>
    </row>
    <row r="1419" spans="1:13" ht="25.5" x14ac:dyDescent="0.2">
      <c r="A1419" s="116"/>
      <c r="B1419" s="45"/>
      <c r="C1419" s="516" t="s">
        <v>3228</v>
      </c>
      <c r="D1419" s="3985"/>
      <c r="E1419" s="3985"/>
      <c r="F1419" s="3888"/>
      <c r="G1419" s="3888"/>
      <c r="H1419" s="3983"/>
      <c r="I1419" s="3983"/>
      <c r="J1419" s="3985"/>
      <c r="K1419" s="3985"/>
      <c r="L1419" s="3985"/>
      <c r="M1419" s="3983"/>
    </row>
    <row r="1420" spans="1:13" ht="25.5" x14ac:dyDescent="0.2">
      <c r="A1420" s="116"/>
      <c r="B1420" s="218"/>
      <c r="C1420" s="516" t="s">
        <v>257</v>
      </c>
      <c r="D1420" s="378" t="s">
        <v>2099</v>
      </c>
      <c r="E1420" s="378" t="s">
        <v>2149</v>
      </c>
      <c r="F1420" s="803">
        <v>254</v>
      </c>
      <c r="G1420" s="580">
        <v>8</v>
      </c>
      <c r="H1420" s="257"/>
      <c r="I1420" s="257" t="s">
        <v>1213</v>
      </c>
      <c r="J1420" s="259" t="s">
        <v>258</v>
      </c>
      <c r="K1420" s="258" t="s">
        <v>1223</v>
      </c>
      <c r="L1420" s="258" t="s">
        <v>589</v>
      </c>
      <c r="M1420" s="257"/>
    </row>
    <row r="1421" spans="1:13" ht="25.5" x14ac:dyDescent="0.2">
      <c r="A1421" s="116"/>
      <c r="B1421" s="45"/>
      <c r="C1421" s="516" t="s">
        <v>3491</v>
      </c>
      <c r="D1421" s="3984" t="s">
        <v>2162</v>
      </c>
      <c r="E1421" s="3984" t="s">
        <v>2162</v>
      </c>
      <c r="F1421" s="3855">
        <v>255</v>
      </c>
      <c r="G1421" s="3854">
        <v>1</v>
      </c>
      <c r="H1421" s="3990"/>
      <c r="I1421" s="3990"/>
      <c r="J1421" s="3984" t="s">
        <v>259</v>
      </c>
      <c r="K1421" s="3984" t="s">
        <v>1223</v>
      </c>
      <c r="L1421" s="3984" t="s">
        <v>589</v>
      </c>
      <c r="M1421" s="3990"/>
    </row>
    <row r="1422" spans="1:13" ht="12.75" customHeight="1" x14ac:dyDescent="0.2">
      <c r="A1422" s="116"/>
      <c r="B1422" s="45"/>
      <c r="C1422" s="504" t="s">
        <v>2153</v>
      </c>
      <c r="D1422" s="3981"/>
      <c r="E1422" s="3981"/>
      <c r="F1422" s="3855"/>
      <c r="G1422" s="3855"/>
      <c r="H1422" s="3982"/>
      <c r="I1422" s="3982"/>
      <c r="J1422" s="3981"/>
      <c r="K1422" s="3981"/>
      <c r="L1422" s="3981"/>
      <c r="M1422" s="3982"/>
    </row>
    <row r="1423" spans="1:13" ht="25.5" x14ac:dyDescent="0.2">
      <c r="A1423" s="116"/>
      <c r="B1423" s="45"/>
      <c r="C1423" s="516" t="s">
        <v>3487</v>
      </c>
      <c r="D1423" s="3981"/>
      <c r="E1423" s="3981"/>
      <c r="F1423" s="3855"/>
      <c r="G1423" s="3855"/>
      <c r="H1423" s="3982"/>
      <c r="I1423" s="3982"/>
      <c r="J1423" s="3981"/>
      <c r="K1423" s="3981"/>
      <c r="L1423" s="3981"/>
      <c r="M1423" s="3982"/>
    </row>
    <row r="1424" spans="1:13" ht="25.5" x14ac:dyDescent="0.2">
      <c r="A1424" s="116"/>
      <c r="B1424" s="45"/>
      <c r="C1424" s="516" t="s">
        <v>3488</v>
      </c>
      <c r="D1424" s="3981"/>
      <c r="E1424" s="3981"/>
      <c r="F1424" s="3855"/>
      <c r="G1424" s="3855"/>
      <c r="H1424" s="3982"/>
      <c r="I1424" s="3982"/>
      <c r="J1424" s="3981"/>
      <c r="K1424" s="3981"/>
      <c r="L1424" s="3981"/>
      <c r="M1424" s="3982"/>
    </row>
    <row r="1425" spans="1:13" ht="25.5" x14ac:dyDescent="0.2">
      <c r="A1425" s="116"/>
      <c r="B1425" s="45"/>
      <c r="C1425" s="516" t="s">
        <v>3490</v>
      </c>
      <c r="D1425" s="3981"/>
      <c r="E1425" s="3981"/>
      <c r="F1425" s="3855"/>
      <c r="G1425" s="3855"/>
      <c r="H1425" s="3982"/>
      <c r="I1425" s="3982"/>
      <c r="J1425" s="3981"/>
      <c r="K1425" s="3981"/>
      <c r="L1425" s="3981"/>
      <c r="M1425" s="3982"/>
    </row>
    <row r="1426" spans="1:13" ht="26.25" customHeight="1" x14ac:dyDescent="0.2">
      <c r="A1426" s="116"/>
      <c r="B1426" s="45"/>
      <c r="C1426" s="516" t="s">
        <v>2154</v>
      </c>
      <c r="D1426" s="3981"/>
      <c r="E1426" s="3981"/>
      <c r="F1426" s="3855"/>
      <c r="G1426" s="3855"/>
      <c r="H1426" s="3982"/>
      <c r="I1426" s="3982"/>
      <c r="J1426" s="3981"/>
      <c r="K1426" s="3981"/>
      <c r="L1426" s="3981"/>
      <c r="M1426" s="3982"/>
    </row>
    <row r="1427" spans="1:13" ht="25.5" x14ac:dyDescent="0.2">
      <c r="A1427" s="116"/>
      <c r="B1427" s="45"/>
      <c r="C1427" s="516" t="s">
        <v>3229</v>
      </c>
      <c r="D1427" s="3981"/>
      <c r="E1427" s="3981"/>
      <c r="F1427" s="3855"/>
      <c r="G1427" s="3855"/>
      <c r="H1427" s="3982"/>
      <c r="I1427" s="3982"/>
      <c r="J1427" s="3981"/>
      <c r="K1427" s="3981"/>
      <c r="L1427" s="3981"/>
      <c r="M1427" s="3982"/>
    </row>
    <row r="1428" spans="1:13" ht="25.5" x14ac:dyDescent="0.2">
      <c r="A1428" s="116"/>
      <c r="B1428" s="45"/>
      <c r="C1428" s="516" t="s">
        <v>3230</v>
      </c>
      <c r="D1428" s="3985"/>
      <c r="E1428" s="3985"/>
      <c r="F1428" s="3856"/>
      <c r="G1428" s="3856"/>
      <c r="H1428" s="3983"/>
      <c r="I1428" s="3983"/>
      <c r="J1428" s="3985"/>
      <c r="K1428" s="3985"/>
      <c r="L1428" s="3985"/>
      <c r="M1428" s="3983"/>
    </row>
    <row r="1429" spans="1:13" x14ac:dyDescent="0.2">
      <c r="A1429" s="4"/>
      <c r="C1429" s="37"/>
      <c r="D1429" s="219"/>
      <c r="E1429" s="219"/>
      <c r="F1429" s="219"/>
      <c r="G1429" s="513"/>
      <c r="H1429" s="219"/>
      <c r="I1429" s="219"/>
      <c r="J1429" s="219"/>
      <c r="K1429" s="219"/>
      <c r="L1429" s="219"/>
      <c r="M1429" s="219"/>
    </row>
    <row r="1430" spans="1:13" x14ac:dyDescent="0.2">
      <c r="A1430" s="17" t="s">
        <v>908</v>
      </c>
      <c r="B1430" s="329"/>
      <c r="E1430" s="36" t="s">
        <v>2722</v>
      </c>
      <c r="F1430" s="36"/>
      <c r="H1430" s="36"/>
      <c r="I1430" s="36"/>
      <c r="J1430" s="36"/>
      <c r="K1430" s="36"/>
      <c r="L1430" s="36"/>
      <c r="M1430" s="36"/>
    </row>
    <row r="1431" spans="1:13" x14ac:dyDescent="0.2">
      <c r="A1431" t="s">
        <v>2723</v>
      </c>
      <c r="B1431" s="329"/>
      <c r="D1431" s="3" t="s">
        <v>2860</v>
      </c>
      <c r="E1431" s="330" t="s">
        <v>2861</v>
      </c>
      <c r="F1431" s="331"/>
      <c r="G1431" s="301" t="s">
        <v>2862</v>
      </c>
      <c r="H1431" s="36"/>
      <c r="I1431" s="36"/>
      <c r="J1431" s="36"/>
      <c r="K1431" s="36"/>
      <c r="L1431" s="36"/>
      <c r="M1431" s="36"/>
    </row>
    <row r="1432" spans="1:13" x14ac:dyDescent="0.2">
      <c r="A1432" s="17" t="s">
        <v>2727</v>
      </c>
      <c r="B1432" s="329"/>
      <c r="D1432" s="301"/>
      <c r="E1432" s="330"/>
      <c r="F1432" s="331"/>
      <c r="G1432" s="301"/>
      <c r="H1432" s="36"/>
      <c r="I1432" s="36"/>
      <c r="J1432" s="36"/>
      <c r="K1432" s="36"/>
      <c r="L1432" s="36"/>
      <c r="M1432" s="36"/>
    </row>
    <row r="1433" spans="1:13" x14ac:dyDescent="0.2">
      <c r="A1433" s="36"/>
      <c r="B1433" s="36"/>
      <c r="C1433" s="36"/>
      <c r="D1433" s="36"/>
      <c r="E1433" s="36"/>
      <c r="F1433" s="36"/>
      <c r="G1433" s="217"/>
      <c r="H1433" s="36"/>
      <c r="I1433" s="36"/>
      <c r="J1433" s="36"/>
      <c r="K1433" s="36"/>
      <c r="L1433" s="36"/>
      <c r="M1433" s="36"/>
    </row>
    <row r="1434" spans="1:13" x14ac:dyDescent="0.2">
      <c r="A1434" s="4"/>
      <c r="C1434" s="37"/>
      <c r="D1434" s="219"/>
      <c r="E1434" s="219"/>
      <c r="F1434" s="219"/>
      <c r="G1434" s="513"/>
      <c r="H1434" s="219"/>
      <c r="I1434" s="219"/>
      <c r="J1434" s="219"/>
      <c r="K1434" s="219"/>
      <c r="L1434" s="219"/>
      <c r="M1434" s="219"/>
    </row>
    <row r="1435" spans="1:13" x14ac:dyDescent="0.2">
      <c r="A1435" s="4"/>
      <c r="C1435" s="37"/>
      <c r="D1435" s="219"/>
      <c r="E1435" s="219"/>
      <c r="F1435" s="219"/>
      <c r="G1435" s="513"/>
      <c r="H1435" s="219"/>
      <c r="I1435" s="219"/>
      <c r="J1435" s="219"/>
      <c r="K1435" s="219"/>
      <c r="L1435" s="219"/>
      <c r="M1435" s="219"/>
    </row>
    <row r="1436" spans="1:13" ht="12.75" customHeight="1" x14ac:dyDescent="0.2">
      <c r="A1436" s="3860"/>
      <c r="B1436" s="3860"/>
      <c r="C1436" s="3845" t="s">
        <v>2859</v>
      </c>
      <c r="D1436" s="3845"/>
      <c r="E1436" s="3845"/>
      <c r="F1436" s="3845"/>
      <c r="G1436" s="3845"/>
      <c r="H1436" s="3845"/>
      <c r="I1436" s="3845"/>
      <c r="J1436" s="3845"/>
      <c r="K1436" s="3845"/>
      <c r="L1436" s="3852" t="s">
        <v>2858</v>
      </c>
      <c r="M1436" s="3852"/>
    </row>
    <row r="1437" spans="1:13" x14ac:dyDescent="0.2">
      <c r="A1437" s="3860"/>
      <c r="B1437" s="3860"/>
      <c r="C1437" s="3845"/>
      <c r="D1437" s="3845"/>
      <c r="E1437" s="3845"/>
      <c r="F1437" s="3845"/>
      <c r="G1437" s="3845"/>
      <c r="H1437" s="3845"/>
      <c r="I1437" s="3845"/>
      <c r="J1437" s="3845"/>
      <c r="K1437" s="3845"/>
      <c r="L1437" s="3852"/>
      <c r="M1437" s="3852"/>
    </row>
    <row r="1438" spans="1:13" x14ac:dyDescent="0.2">
      <c r="A1438" s="3860"/>
      <c r="B1438" s="3860"/>
      <c r="C1438" s="3845"/>
      <c r="D1438" s="3845"/>
      <c r="E1438" s="3845"/>
      <c r="F1438" s="3845"/>
      <c r="G1438" s="3845"/>
      <c r="H1438" s="3845"/>
      <c r="I1438" s="3845"/>
      <c r="J1438" s="3845"/>
      <c r="K1438" s="3845"/>
      <c r="L1438" s="3852"/>
      <c r="M1438" s="3852"/>
    </row>
    <row r="1439" spans="1:13" ht="12.75" customHeight="1" x14ac:dyDescent="0.2">
      <c r="A1439" s="3860"/>
      <c r="B1439" s="3860"/>
      <c r="C1439" s="3930" t="s">
        <v>1209</v>
      </c>
      <c r="D1439" s="3930"/>
      <c r="E1439" s="3930"/>
      <c r="F1439" s="3930"/>
      <c r="G1439" s="3930"/>
      <c r="H1439" s="3930"/>
      <c r="I1439" s="3930"/>
      <c r="J1439" s="3930"/>
      <c r="K1439" s="3930"/>
      <c r="L1439" s="3852" t="s">
        <v>1208</v>
      </c>
      <c r="M1439" s="3852"/>
    </row>
    <row r="1440" spans="1:13" ht="12.75" customHeight="1" x14ac:dyDescent="0.2">
      <c r="A1440" s="3860"/>
      <c r="B1440" s="3860"/>
      <c r="C1440" s="3930"/>
      <c r="D1440" s="3930"/>
      <c r="E1440" s="3930"/>
      <c r="F1440" s="3930"/>
      <c r="G1440" s="3930"/>
      <c r="H1440" s="3930"/>
      <c r="I1440" s="3930"/>
      <c r="J1440" s="3930"/>
      <c r="K1440" s="3930"/>
      <c r="L1440" s="3852"/>
      <c r="M1440" s="3852"/>
    </row>
    <row r="1441" spans="1:13" ht="12.75" customHeight="1" x14ac:dyDescent="0.2">
      <c r="A1441" s="3860"/>
      <c r="B1441" s="3860"/>
      <c r="C1441" s="3930"/>
      <c r="D1441" s="3930"/>
      <c r="E1441" s="3930"/>
      <c r="F1441" s="3930"/>
      <c r="G1441" s="3930"/>
      <c r="H1441" s="3930"/>
      <c r="I1441" s="3930"/>
      <c r="J1441" s="3930"/>
      <c r="K1441" s="3930"/>
      <c r="L1441" s="3852"/>
      <c r="M1441" s="3852"/>
    </row>
    <row r="1443" spans="1:13" x14ac:dyDescent="0.2">
      <c r="A1443" t="s">
        <v>1231</v>
      </c>
      <c r="J1443" s="17" t="s">
        <v>2133</v>
      </c>
    </row>
    <row r="1444" spans="1:13" x14ac:dyDescent="0.2">
      <c r="A1444" s="17" t="s">
        <v>243</v>
      </c>
    </row>
    <row r="1445" spans="1:13" x14ac:dyDescent="0.2">
      <c r="A1445" s="17" t="s">
        <v>2890</v>
      </c>
      <c r="J1445" s="4137" t="s">
        <v>2863</v>
      </c>
      <c r="K1445" s="4138"/>
      <c r="L1445" s="4138"/>
      <c r="M1445" s="4139"/>
    </row>
    <row r="1446" spans="1:13" ht="22.5" x14ac:dyDescent="0.2">
      <c r="A1446" s="17" t="s">
        <v>1468</v>
      </c>
      <c r="J1446" s="2" t="s">
        <v>2860</v>
      </c>
      <c r="K1446" s="2" t="s">
        <v>2861</v>
      </c>
      <c r="L1446" s="2" t="s">
        <v>2862</v>
      </c>
      <c r="M1446" s="561" t="s">
        <v>135</v>
      </c>
    </row>
    <row r="1447" spans="1:13" x14ac:dyDescent="0.2">
      <c r="J1447" s="1">
        <v>2012</v>
      </c>
      <c r="K1447" s="1">
        <v>11</v>
      </c>
      <c r="L1447" s="1">
        <v>6</v>
      </c>
      <c r="M1447" s="1"/>
    </row>
    <row r="1448" spans="1:13" x14ac:dyDescent="0.2">
      <c r="A1448" s="4"/>
      <c r="C1448" s="37"/>
      <c r="D1448" s="219"/>
      <c r="E1448" s="219"/>
      <c r="F1448" s="219"/>
      <c r="G1448" s="513"/>
      <c r="H1448" s="219"/>
      <c r="I1448" s="219"/>
      <c r="J1448" s="219"/>
      <c r="K1448" s="219"/>
      <c r="L1448" s="219"/>
      <c r="M1448" s="219"/>
    </row>
    <row r="1449" spans="1:13" ht="25.5" customHeight="1" x14ac:dyDescent="0.2">
      <c r="A1449" s="3872" t="s">
        <v>2864</v>
      </c>
      <c r="B1449" s="3872" t="s">
        <v>2865</v>
      </c>
      <c r="C1449" s="3872" t="s">
        <v>1212</v>
      </c>
      <c r="D1449" s="3863" t="s">
        <v>2866</v>
      </c>
      <c r="E1449" s="3864"/>
      <c r="F1449" s="3848" t="s">
        <v>3430</v>
      </c>
      <c r="G1449" s="3849"/>
      <c r="H1449" s="3841" t="s">
        <v>3434</v>
      </c>
      <c r="I1449" s="3841"/>
      <c r="J1449" s="3872" t="s">
        <v>1211</v>
      </c>
      <c r="K1449" s="4103" t="s">
        <v>2872</v>
      </c>
      <c r="L1449" s="4140" t="s">
        <v>1207</v>
      </c>
      <c r="M1449" s="4103" t="s">
        <v>2873</v>
      </c>
    </row>
    <row r="1450" spans="1:13" x14ac:dyDescent="0.2">
      <c r="A1450" s="3873"/>
      <c r="B1450" s="3873"/>
      <c r="C1450" s="3873"/>
      <c r="D1450" s="6" t="s">
        <v>2867</v>
      </c>
      <c r="E1450" s="6" t="s">
        <v>2868</v>
      </c>
      <c r="F1450" s="6" t="s">
        <v>2870</v>
      </c>
      <c r="G1450" s="6" t="s">
        <v>2871</v>
      </c>
      <c r="H1450" s="325" t="s">
        <v>3216</v>
      </c>
      <c r="I1450" s="325" t="s">
        <v>3217</v>
      </c>
      <c r="J1450" s="3873"/>
      <c r="K1450" s="3876"/>
      <c r="L1450" s="4141"/>
      <c r="M1450" s="3876"/>
    </row>
    <row r="1451" spans="1:13" ht="25.5" x14ac:dyDescent="0.2">
      <c r="A1451" s="509"/>
      <c r="B1451" s="218" t="s">
        <v>2450</v>
      </c>
      <c r="C1451" s="503" t="s">
        <v>2076</v>
      </c>
      <c r="D1451" s="262"/>
      <c r="E1451" s="262"/>
      <c r="F1451" s="3854">
        <v>255</v>
      </c>
      <c r="G1451" s="3854">
        <v>2</v>
      </c>
      <c r="H1451" s="262"/>
      <c r="I1451" s="262"/>
      <c r="J1451" s="510"/>
      <c r="K1451" s="511"/>
      <c r="L1451" s="512"/>
      <c r="M1451" s="511"/>
    </row>
    <row r="1452" spans="1:13" ht="25.5" x14ac:dyDescent="0.2">
      <c r="A1452" s="376"/>
      <c r="B1452" s="264"/>
      <c r="C1452" s="517" t="s">
        <v>3486</v>
      </c>
      <c r="D1452" s="3984" t="s">
        <v>260</v>
      </c>
      <c r="E1452" s="3984" t="s">
        <v>260</v>
      </c>
      <c r="F1452" s="3855"/>
      <c r="G1452" s="3855"/>
      <c r="H1452" s="3990"/>
      <c r="I1452" s="3990"/>
      <c r="J1452" s="3984" t="s">
        <v>261</v>
      </c>
      <c r="K1452" s="3984" t="s">
        <v>1223</v>
      </c>
      <c r="L1452" s="3984" t="s">
        <v>589</v>
      </c>
      <c r="M1452" s="3990"/>
    </row>
    <row r="1453" spans="1:13" x14ac:dyDescent="0.2">
      <c r="A1453" s="116"/>
      <c r="B1453" s="45"/>
      <c r="C1453" s="394" t="s">
        <v>2153</v>
      </c>
      <c r="D1453" s="3981"/>
      <c r="E1453" s="3981"/>
      <c r="F1453" s="3855"/>
      <c r="G1453" s="3855"/>
      <c r="H1453" s="3982"/>
      <c r="I1453" s="3982"/>
      <c r="J1453" s="3981"/>
      <c r="K1453" s="3981"/>
      <c r="L1453" s="3981"/>
      <c r="M1453" s="3982"/>
    </row>
    <row r="1454" spans="1:13" ht="25.5" x14ac:dyDescent="0.2">
      <c r="A1454" s="116"/>
      <c r="B1454" s="45"/>
      <c r="C1454" s="398" t="s">
        <v>3487</v>
      </c>
      <c r="D1454" s="3981"/>
      <c r="E1454" s="3981"/>
      <c r="F1454" s="3855"/>
      <c r="G1454" s="3855"/>
      <c r="H1454" s="3982"/>
      <c r="I1454" s="3982"/>
      <c r="J1454" s="3981"/>
      <c r="K1454" s="3981"/>
      <c r="L1454" s="3981"/>
      <c r="M1454" s="3982"/>
    </row>
    <row r="1455" spans="1:13" ht="25.5" x14ac:dyDescent="0.2">
      <c r="A1455" s="116"/>
      <c r="B1455" s="45"/>
      <c r="C1455" s="398" t="s">
        <v>3492</v>
      </c>
      <c r="D1455" s="3981"/>
      <c r="E1455" s="3981"/>
      <c r="F1455" s="3855"/>
      <c r="G1455" s="3855"/>
      <c r="H1455" s="3982"/>
      <c r="I1455" s="3982"/>
      <c r="J1455" s="3981"/>
      <c r="K1455" s="3981"/>
      <c r="L1455" s="3981"/>
      <c r="M1455" s="3982"/>
    </row>
    <row r="1456" spans="1:13" ht="25.5" x14ac:dyDescent="0.2">
      <c r="A1456" s="116"/>
      <c r="B1456" s="45"/>
      <c r="C1456" s="398" t="s">
        <v>3489</v>
      </c>
      <c r="D1456" s="3981"/>
      <c r="E1456" s="3981"/>
      <c r="F1456" s="3855"/>
      <c r="G1456" s="3855"/>
      <c r="H1456" s="3982"/>
      <c r="I1456" s="3982"/>
      <c r="J1456" s="3981"/>
      <c r="K1456" s="3981"/>
      <c r="L1456" s="3981"/>
      <c r="M1456" s="3982"/>
    </row>
    <row r="1457" spans="1:13" ht="25.5" x14ac:dyDescent="0.2">
      <c r="A1457" s="116"/>
      <c r="B1457" s="45"/>
      <c r="C1457" s="398" t="s">
        <v>3231</v>
      </c>
      <c r="D1457" s="3981"/>
      <c r="E1457" s="3981"/>
      <c r="F1457" s="3855"/>
      <c r="G1457" s="3855"/>
      <c r="H1457" s="3982"/>
      <c r="I1457" s="3982"/>
      <c r="J1457" s="3981"/>
      <c r="K1457" s="3981"/>
      <c r="L1457" s="3981"/>
      <c r="M1457" s="3982"/>
    </row>
    <row r="1458" spans="1:13" ht="25.5" x14ac:dyDescent="0.2">
      <c r="A1458" s="116"/>
      <c r="B1458" s="45"/>
      <c r="C1458" s="398" t="s">
        <v>3232</v>
      </c>
      <c r="D1458" s="3981"/>
      <c r="E1458" s="3981"/>
      <c r="F1458" s="3855"/>
      <c r="G1458" s="3855"/>
      <c r="H1458" s="3982"/>
      <c r="I1458" s="3982"/>
      <c r="J1458" s="3981"/>
      <c r="K1458" s="3981"/>
      <c r="L1458" s="3981"/>
      <c r="M1458" s="3982"/>
    </row>
    <row r="1459" spans="1:13" ht="25.5" x14ac:dyDescent="0.2">
      <c r="A1459" s="116"/>
      <c r="B1459" s="45"/>
      <c r="C1459" s="398" t="s">
        <v>3230</v>
      </c>
      <c r="D1459" s="3985"/>
      <c r="E1459" s="3985"/>
      <c r="F1459" s="3855"/>
      <c r="G1459" s="3856"/>
      <c r="H1459" s="3983"/>
      <c r="I1459" s="3983"/>
      <c r="J1459" s="3985"/>
      <c r="K1459" s="3985"/>
      <c r="L1459" s="3985"/>
      <c r="M1459" s="3983"/>
    </row>
    <row r="1460" spans="1:13" ht="25.5" x14ac:dyDescent="0.2">
      <c r="A1460" s="116"/>
      <c r="B1460" s="45"/>
      <c r="C1460" s="516" t="s">
        <v>3486</v>
      </c>
      <c r="D1460" s="3984" t="s">
        <v>262</v>
      </c>
      <c r="E1460" s="3984" t="s">
        <v>262</v>
      </c>
      <c r="F1460" s="3855"/>
      <c r="G1460" s="3854">
        <v>3</v>
      </c>
      <c r="H1460" s="3990"/>
      <c r="I1460" s="3990"/>
      <c r="J1460" s="3984" t="s">
        <v>263</v>
      </c>
      <c r="K1460" s="3984" t="s">
        <v>1223</v>
      </c>
      <c r="L1460" s="3984" t="s">
        <v>589</v>
      </c>
      <c r="M1460" s="3990"/>
    </row>
    <row r="1461" spans="1:13" x14ac:dyDescent="0.2">
      <c r="A1461" s="116"/>
      <c r="B1461" s="45"/>
      <c r="C1461" s="504" t="s">
        <v>2153</v>
      </c>
      <c r="D1461" s="3981"/>
      <c r="E1461" s="3981"/>
      <c r="F1461" s="3855"/>
      <c r="G1461" s="3855"/>
      <c r="H1461" s="3982"/>
      <c r="I1461" s="3982"/>
      <c r="J1461" s="3981"/>
      <c r="K1461" s="3981"/>
      <c r="L1461" s="3981"/>
      <c r="M1461" s="3982"/>
    </row>
    <row r="1462" spans="1:13" ht="25.5" x14ac:dyDescent="0.2">
      <c r="A1462" s="116"/>
      <c r="B1462" s="45"/>
      <c r="C1462" s="516" t="s">
        <v>3487</v>
      </c>
      <c r="D1462" s="3981"/>
      <c r="E1462" s="3981"/>
      <c r="F1462" s="3855"/>
      <c r="G1462" s="3855"/>
      <c r="H1462" s="3982"/>
      <c r="I1462" s="3982"/>
      <c r="J1462" s="3981"/>
      <c r="K1462" s="3981"/>
      <c r="L1462" s="3981"/>
      <c r="M1462" s="3982"/>
    </row>
    <row r="1463" spans="1:13" ht="25.5" x14ac:dyDescent="0.2">
      <c r="A1463" s="116"/>
      <c r="B1463" s="45"/>
      <c r="C1463" s="516" t="s">
        <v>3488</v>
      </c>
      <c r="D1463" s="3981"/>
      <c r="E1463" s="3981"/>
      <c r="F1463" s="3855"/>
      <c r="G1463" s="3855"/>
      <c r="H1463" s="3982"/>
      <c r="I1463" s="3982"/>
      <c r="J1463" s="3981"/>
      <c r="K1463" s="3981"/>
      <c r="L1463" s="3981"/>
      <c r="M1463" s="3982"/>
    </row>
    <row r="1464" spans="1:13" ht="25.5" x14ac:dyDescent="0.2">
      <c r="A1464" s="116"/>
      <c r="B1464" s="45"/>
      <c r="C1464" s="516" t="s">
        <v>3490</v>
      </c>
      <c r="D1464" s="3981"/>
      <c r="E1464" s="3981"/>
      <c r="F1464" s="3855"/>
      <c r="G1464" s="3855"/>
      <c r="H1464" s="3982"/>
      <c r="I1464" s="3982"/>
      <c r="J1464" s="3981"/>
      <c r="K1464" s="3981"/>
      <c r="L1464" s="3981"/>
      <c r="M1464" s="3982"/>
    </row>
    <row r="1465" spans="1:13" ht="25.5" x14ac:dyDescent="0.2">
      <c r="A1465" s="116"/>
      <c r="B1465" s="45"/>
      <c r="C1465" s="516" t="s">
        <v>3233</v>
      </c>
      <c r="D1465" s="3981"/>
      <c r="E1465" s="3981"/>
      <c r="F1465" s="3855"/>
      <c r="G1465" s="3855"/>
      <c r="H1465" s="3982"/>
      <c r="I1465" s="3982"/>
      <c r="J1465" s="3981"/>
      <c r="K1465" s="3981"/>
      <c r="L1465" s="3981"/>
      <c r="M1465" s="3982"/>
    </row>
    <row r="1466" spans="1:13" ht="23.25" customHeight="1" x14ac:dyDescent="0.2">
      <c r="A1466" s="116"/>
      <c r="B1466" s="45"/>
      <c r="C1466" s="516" t="s">
        <v>2155</v>
      </c>
      <c r="D1466" s="3981"/>
      <c r="E1466" s="3981"/>
      <c r="F1466" s="3855"/>
      <c r="G1466" s="3855"/>
      <c r="H1466" s="3982"/>
      <c r="I1466" s="3982"/>
      <c r="J1466" s="3981"/>
      <c r="K1466" s="3981"/>
      <c r="L1466" s="3981"/>
      <c r="M1466" s="3982"/>
    </row>
    <row r="1467" spans="1:13" ht="25.5" x14ac:dyDescent="0.2">
      <c r="A1467" s="116"/>
      <c r="B1467" s="45"/>
      <c r="C1467" s="516" t="s">
        <v>3230</v>
      </c>
      <c r="D1467" s="3985"/>
      <c r="E1467" s="3985"/>
      <c r="F1467" s="3856"/>
      <c r="G1467" s="3856"/>
      <c r="H1467" s="3983"/>
      <c r="I1467" s="3983"/>
      <c r="J1467" s="3985"/>
      <c r="K1467" s="3985"/>
      <c r="L1467" s="3985"/>
      <c r="M1467" s="3983"/>
    </row>
    <row r="1468" spans="1:13" x14ac:dyDescent="0.2">
      <c r="A1468" s="4"/>
      <c r="C1468" s="37"/>
      <c r="D1468" s="219"/>
      <c r="E1468" s="219"/>
      <c r="F1468" s="219"/>
      <c r="G1468" s="513"/>
      <c r="H1468" s="219"/>
      <c r="I1468" s="219"/>
      <c r="J1468" s="219"/>
      <c r="K1468" s="219"/>
      <c r="L1468" s="219"/>
      <c r="M1468" s="219"/>
    </row>
    <row r="1469" spans="1:13" x14ac:dyDescent="0.2">
      <c r="A1469" s="17" t="s">
        <v>908</v>
      </c>
      <c r="B1469" s="329"/>
      <c r="E1469" s="36" t="s">
        <v>2722</v>
      </c>
      <c r="F1469" s="36"/>
      <c r="H1469" s="219"/>
      <c r="I1469" s="219"/>
      <c r="J1469" s="219"/>
      <c r="K1469" s="219"/>
      <c r="L1469" s="219"/>
      <c r="M1469" s="219"/>
    </row>
    <row r="1470" spans="1:13" x14ac:dyDescent="0.2">
      <c r="A1470" t="s">
        <v>2723</v>
      </c>
      <c r="B1470" s="329"/>
      <c r="D1470" s="3" t="s">
        <v>2860</v>
      </c>
      <c r="E1470" s="330" t="s">
        <v>2861</v>
      </c>
      <c r="F1470" s="331"/>
      <c r="G1470" s="301" t="s">
        <v>2862</v>
      </c>
      <c r="H1470" s="36"/>
      <c r="I1470" s="36"/>
      <c r="J1470" s="36"/>
      <c r="K1470" s="36"/>
      <c r="L1470" s="36"/>
      <c r="M1470" s="36"/>
    </row>
    <row r="1471" spans="1:13" x14ac:dyDescent="0.2">
      <c r="A1471" s="17" t="s">
        <v>2727</v>
      </c>
      <c r="B1471" s="329"/>
      <c r="D1471" s="301"/>
      <c r="E1471" s="330"/>
      <c r="F1471" s="331"/>
      <c r="G1471" s="301"/>
      <c r="H1471" s="36"/>
      <c r="I1471" s="36"/>
      <c r="J1471" s="36"/>
      <c r="K1471" s="36"/>
      <c r="L1471" s="36"/>
      <c r="M1471" s="36"/>
    </row>
    <row r="1472" spans="1:13" x14ac:dyDescent="0.2">
      <c r="A1472" s="36"/>
      <c r="B1472" s="36"/>
      <c r="C1472" s="36"/>
      <c r="D1472" s="36"/>
      <c r="E1472" s="36"/>
      <c r="F1472" s="36"/>
      <c r="G1472" s="217"/>
      <c r="H1472" s="36"/>
      <c r="I1472" s="36"/>
      <c r="J1472" s="36"/>
      <c r="K1472" s="36"/>
      <c r="L1472" s="36"/>
      <c r="M1472" s="36"/>
    </row>
    <row r="1473" spans="1:13" x14ac:dyDescent="0.2">
      <c r="A1473" s="36"/>
      <c r="B1473" s="36"/>
      <c r="C1473" s="36"/>
      <c r="D1473" s="36"/>
      <c r="E1473" s="36"/>
      <c r="F1473" s="36"/>
      <c r="G1473" s="217"/>
      <c r="H1473" s="36"/>
      <c r="I1473" s="36"/>
      <c r="J1473" s="36"/>
      <c r="K1473" s="36"/>
      <c r="L1473" s="36"/>
      <c r="M1473" s="36"/>
    </row>
    <row r="1474" spans="1:13" x14ac:dyDescent="0.2">
      <c r="A1474" s="4"/>
      <c r="C1474" s="37"/>
      <c r="D1474" s="219"/>
      <c r="E1474" s="219"/>
      <c r="F1474" s="219"/>
      <c r="G1474" s="513"/>
      <c r="H1474" s="219"/>
      <c r="I1474" s="219"/>
      <c r="J1474" s="219"/>
      <c r="K1474" s="219"/>
      <c r="L1474" s="219"/>
      <c r="M1474" s="219"/>
    </row>
    <row r="1475" spans="1:13" ht="12.75" customHeight="1" x14ac:dyDescent="0.2">
      <c r="A1475" s="3860"/>
      <c r="B1475" s="3860"/>
      <c r="C1475" s="3845" t="s">
        <v>2859</v>
      </c>
      <c r="D1475" s="3845"/>
      <c r="E1475" s="3845"/>
      <c r="F1475" s="3845"/>
      <c r="G1475" s="3845"/>
      <c r="H1475" s="3845"/>
      <c r="I1475" s="3845"/>
      <c r="J1475" s="3845"/>
      <c r="K1475" s="3845"/>
      <c r="L1475" s="3852" t="s">
        <v>2858</v>
      </c>
      <c r="M1475" s="3852"/>
    </row>
    <row r="1476" spans="1:13" x14ac:dyDescent="0.2">
      <c r="A1476" s="3860"/>
      <c r="B1476" s="3860"/>
      <c r="C1476" s="3845"/>
      <c r="D1476" s="3845"/>
      <c r="E1476" s="3845"/>
      <c r="F1476" s="3845"/>
      <c r="G1476" s="3845"/>
      <c r="H1476" s="3845"/>
      <c r="I1476" s="3845"/>
      <c r="J1476" s="3845"/>
      <c r="K1476" s="3845"/>
      <c r="L1476" s="3852"/>
      <c r="M1476" s="3852"/>
    </row>
    <row r="1477" spans="1:13" x14ac:dyDescent="0.2">
      <c r="A1477" s="3860"/>
      <c r="B1477" s="3860"/>
      <c r="C1477" s="3845"/>
      <c r="D1477" s="3845"/>
      <c r="E1477" s="3845"/>
      <c r="F1477" s="3845"/>
      <c r="G1477" s="3845"/>
      <c r="H1477" s="3845"/>
      <c r="I1477" s="3845"/>
      <c r="J1477" s="3845"/>
      <c r="K1477" s="3845"/>
      <c r="L1477" s="3852"/>
      <c r="M1477" s="3852"/>
    </row>
    <row r="1478" spans="1:13" ht="12.75" customHeight="1" x14ac:dyDescent="0.2">
      <c r="A1478" s="3860"/>
      <c r="B1478" s="3860"/>
      <c r="C1478" s="3930" t="s">
        <v>1209</v>
      </c>
      <c r="D1478" s="3930"/>
      <c r="E1478" s="3930"/>
      <c r="F1478" s="3930"/>
      <c r="G1478" s="3930"/>
      <c r="H1478" s="3930"/>
      <c r="I1478" s="3930"/>
      <c r="J1478" s="3930"/>
      <c r="K1478" s="3930"/>
      <c r="L1478" s="3852" t="s">
        <v>1208</v>
      </c>
      <c r="M1478" s="3852"/>
    </row>
    <row r="1479" spans="1:13" ht="12.75" customHeight="1" x14ac:dyDescent="0.2">
      <c r="A1479" s="3860"/>
      <c r="B1479" s="3860"/>
      <c r="C1479" s="3930"/>
      <c r="D1479" s="3930"/>
      <c r="E1479" s="3930"/>
      <c r="F1479" s="3930"/>
      <c r="G1479" s="3930"/>
      <c r="H1479" s="3930"/>
      <c r="I1479" s="3930"/>
      <c r="J1479" s="3930"/>
      <c r="K1479" s="3930"/>
      <c r="L1479" s="3852"/>
      <c r="M1479" s="3852"/>
    </row>
    <row r="1480" spans="1:13" ht="12.75" customHeight="1" x14ac:dyDescent="0.2">
      <c r="A1480" s="3860"/>
      <c r="B1480" s="3860"/>
      <c r="C1480" s="3930"/>
      <c r="D1480" s="3930"/>
      <c r="E1480" s="3930"/>
      <c r="F1480" s="3930"/>
      <c r="G1480" s="3930"/>
      <c r="H1480" s="3930"/>
      <c r="I1480" s="3930"/>
      <c r="J1480" s="3930"/>
      <c r="K1480" s="3930"/>
      <c r="L1480" s="3852"/>
      <c r="M1480" s="3852"/>
    </row>
    <row r="1482" spans="1:13" x14ac:dyDescent="0.2">
      <c r="A1482" t="s">
        <v>1231</v>
      </c>
      <c r="J1482" s="17" t="s">
        <v>2133</v>
      </c>
    </row>
    <row r="1483" spans="1:13" x14ac:dyDescent="0.2">
      <c r="A1483" s="17" t="s">
        <v>243</v>
      </c>
    </row>
    <row r="1484" spans="1:13" x14ac:dyDescent="0.2">
      <c r="A1484" s="17" t="s">
        <v>2890</v>
      </c>
      <c r="J1484" s="4137" t="s">
        <v>2863</v>
      </c>
      <c r="K1484" s="4138"/>
      <c r="L1484" s="4138"/>
      <c r="M1484" s="4139"/>
    </row>
    <row r="1485" spans="1:13" ht="22.5" x14ac:dyDescent="0.2">
      <c r="A1485" s="17" t="s">
        <v>1468</v>
      </c>
      <c r="J1485" s="2" t="s">
        <v>2860</v>
      </c>
      <c r="K1485" s="2" t="s">
        <v>2861</v>
      </c>
      <c r="L1485" s="2" t="s">
        <v>2862</v>
      </c>
      <c r="M1485" s="561" t="s">
        <v>837</v>
      </c>
    </row>
    <row r="1486" spans="1:13" x14ac:dyDescent="0.2">
      <c r="J1486" s="1">
        <v>2012</v>
      </c>
      <c r="K1486" s="1">
        <v>11</v>
      </c>
      <c r="L1486" s="1">
        <v>6</v>
      </c>
      <c r="M1486" s="1"/>
    </row>
    <row r="1487" spans="1:13" x14ac:dyDescent="0.2">
      <c r="A1487" s="4"/>
      <c r="C1487" s="37"/>
      <c r="D1487" s="219"/>
      <c r="E1487" s="219"/>
      <c r="F1487" s="219"/>
      <c r="G1487" s="513"/>
      <c r="H1487" s="219"/>
      <c r="I1487" s="219"/>
      <c r="J1487" s="219"/>
      <c r="K1487" s="219"/>
      <c r="L1487" s="219"/>
      <c r="M1487" s="219"/>
    </row>
    <row r="1488" spans="1:13" ht="26.25" customHeight="1" x14ac:dyDescent="0.2">
      <c r="A1488" s="3872" t="s">
        <v>2864</v>
      </c>
      <c r="B1488" s="3872" t="s">
        <v>2865</v>
      </c>
      <c r="C1488" s="3872" t="s">
        <v>1212</v>
      </c>
      <c r="D1488" s="3863" t="s">
        <v>2866</v>
      </c>
      <c r="E1488" s="3864"/>
      <c r="F1488" s="3848" t="s">
        <v>3430</v>
      </c>
      <c r="G1488" s="4036"/>
      <c r="H1488" s="3841" t="s">
        <v>3434</v>
      </c>
      <c r="I1488" s="3841"/>
      <c r="J1488" s="3872" t="s">
        <v>1211</v>
      </c>
      <c r="K1488" s="4103" t="s">
        <v>2872</v>
      </c>
      <c r="L1488" s="4140" t="s">
        <v>1207</v>
      </c>
      <c r="M1488" s="4103" t="s">
        <v>2873</v>
      </c>
    </row>
    <row r="1489" spans="1:13" x14ac:dyDescent="0.2">
      <c r="A1489" s="3873"/>
      <c r="B1489" s="3873"/>
      <c r="C1489" s="3873"/>
      <c r="D1489" s="6" t="s">
        <v>2867</v>
      </c>
      <c r="E1489" s="6" t="s">
        <v>2868</v>
      </c>
      <c r="F1489" s="6" t="s">
        <v>2870</v>
      </c>
      <c r="G1489" s="6" t="s">
        <v>2871</v>
      </c>
      <c r="H1489" s="325" t="s">
        <v>3216</v>
      </c>
      <c r="I1489" s="325" t="s">
        <v>3217</v>
      </c>
      <c r="J1489" s="3873"/>
      <c r="K1489" s="3876"/>
      <c r="L1489" s="4141"/>
      <c r="M1489" s="3876"/>
    </row>
    <row r="1490" spans="1:13" ht="25.5" x14ac:dyDescent="0.2">
      <c r="A1490" s="509"/>
      <c r="B1490" s="218" t="s">
        <v>2450</v>
      </c>
      <c r="C1490" s="503" t="s">
        <v>2076</v>
      </c>
      <c r="D1490" s="263"/>
      <c r="E1490" s="263"/>
      <c r="F1490" s="3969">
        <v>255</v>
      </c>
      <c r="G1490" s="3969">
        <v>4</v>
      </c>
      <c r="H1490" s="263"/>
      <c r="I1490" s="263"/>
      <c r="J1490" s="509"/>
      <c r="K1490" s="514"/>
      <c r="L1490" s="515"/>
      <c r="M1490" s="514"/>
    </row>
    <row r="1491" spans="1:13" ht="25.5" x14ac:dyDescent="0.2">
      <c r="A1491" s="376"/>
      <c r="B1491" s="264"/>
      <c r="C1491" s="517" t="s">
        <v>264</v>
      </c>
      <c r="D1491" s="378" t="s">
        <v>2099</v>
      </c>
      <c r="E1491" s="378" t="s">
        <v>2149</v>
      </c>
      <c r="F1491" s="3970"/>
      <c r="G1491" s="3971"/>
      <c r="H1491" s="264"/>
      <c r="I1491" s="264" t="s">
        <v>1213</v>
      </c>
      <c r="J1491" s="489" t="s">
        <v>265</v>
      </c>
      <c r="K1491" s="376" t="s">
        <v>1223</v>
      </c>
      <c r="L1491" s="376" t="s">
        <v>589</v>
      </c>
      <c r="M1491" s="264"/>
    </row>
    <row r="1492" spans="1:13" ht="25.5" x14ac:dyDescent="0.2">
      <c r="A1492" s="116"/>
      <c r="B1492" s="45"/>
      <c r="C1492" s="398" t="s">
        <v>3491</v>
      </c>
      <c r="D1492" s="3984" t="s">
        <v>2168</v>
      </c>
      <c r="E1492" s="3984" t="s">
        <v>2168</v>
      </c>
      <c r="F1492" s="3970"/>
      <c r="G1492" s="3969">
        <v>5</v>
      </c>
      <c r="H1492" s="3990"/>
      <c r="I1492" s="3990"/>
      <c r="J1492" s="3984" t="s">
        <v>266</v>
      </c>
      <c r="K1492" s="3984" t="s">
        <v>1223</v>
      </c>
      <c r="L1492" s="3984" t="s">
        <v>589</v>
      </c>
      <c r="M1492" s="3990"/>
    </row>
    <row r="1493" spans="1:13" x14ac:dyDescent="0.2">
      <c r="A1493" s="116"/>
      <c r="B1493" s="45"/>
      <c r="C1493" s="394" t="s">
        <v>2153</v>
      </c>
      <c r="D1493" s="3981"/>
      <c r="E1493" s="3981"/>
      <c r="F1493" s="3970"/>
      <c r="G1493" s="3970"/>
      <c r="H1493" s="3982"/>
      <c r="I1493" s="3982"/>
      <c r="J1493" s="3981"/>
      <c r="K1493" s="3981"/>
      <c r="L1493" s="3981"/>
      <c r="M1493" s="3982"/>
    </row>
    <row r="1494" spans="1:13" ht="25.5" x14ac:dyDescent="0.2">
      <c r="A1494" s="116"/>
      <c r="B1494" s="45"/>
      <c r="C1494" s="398" t="s">
        <v>3487</v>
      </c>
      <c r="D1494" s="3981"/>
      <c r="E1494" s="3981"/>
      <c r="F1494" s="3970"/>
      <c r="G1494" s="3970"/>
      <c r="H1494" s="3982"/>
      <c r="I1494" s="3982"/>
      <c r="J1494" s="3981"/>
      <c r="K1494" s="3981"/>
      <c r="L1494" s="3981"/>
      <c r="M1494" s="3982"/>
    </row>
    <row r="1495" spans="1:13" ht="25.5" x14ac:dyDescent="0.2">
      <c r="A1495" s="116"/>
      <c r="B1495" s="45"/>
      <c r="C1495" s="398" t="s">
        <v>3488</v>
      </c>
      <c r="D1495" s="3981"/>
      <c r="E1495" s="3981"/>
      <c r="F1495" s="3970"/>
      <c r="G1495" s="3970"/>
      <c r="H1495" s="3982"/>
      <c r="I1495" s="3982"/>
      <c r="J1495" s="3981"/>
      <c r="K1495" s="3981"/>
      <c r="L1495" s="3981"/>
      <c r="M1495" s="3982"/>
    </row>
    <row r="1496" spans="1:13" ht="25.5" x14ac:dyDescent="0.2">
      <c r="A1496" s="116"/>
      <c r="B1496" s="45"/>
      <c r="C1496" s="398" t="s">
        <v>3489</v>
      </c>
      <c r="D1496" s="3981"/>
      <c r="E1496" s="3981"/>
      <c r="F1496" s="3970"/>
      <c r="G1496" s="3970"/>
      <c r="H1496" s="3982"/>
      <c r="I1496" s="3982"/>
      <c r="J1496" s="3981"/>
      <c r="K1496" s="3981"/>
      <c r="L1496" s="3981"/>
      <c r="M1496" s="3982"/>
    </row>
    <row r="1497" spans="1:13" ht="25.5" x14ac:dyDescent="0.2">
      <c r="A1497" s="116"/>
      <c r="B1497" s="45"/>
      <c r="C1497" s="398" t="s">
        <v>3231</v>
      </c>
      <c r="D1497" s="3981"/>
      <c r="E1497" s="3981"/>
      <c r="F1497" s="3970"/>
      <c r="G1497" s="3970"/>
      <c r="H1497" s="3982"/>
      <c r="I1497" s="3982"/>
      <c r="J1497" s="3981"/>
      <c r="K1497" s="3981"/>
      <c r="L1497" s="3981"/>
      <c r="M1497" s="3982"/>
    </row>
    <row r="1498" spans="1:13" ht="25.5" x14ac:dyDescent="0.2">
      <c r="A1498" s="116"/>
      <c r="B1498" s="45"/>
      <c r="C1498" s="398" t="s">
        <v>3229</v>
      </c>
      <c r="D1498" s="3981"/>
      <c r="E1498" s="3981"/>
      <c r="F1498" s="3970"/>
      <c r="G1498" s="3970"/>
      <c r="H1498" s="3982"/>
      <c r="I1498" s="3982"/>
      <c r="J1498" s="3981"/>
      <c r="K1498" s="3981"/>
      <c r="L1498" s="3981"/>
      <c r="M1498" s="3982"/>
    </row>
    <row r="1499" spans="1:13" ht="25.5" x14ac:dyDescent="0.2">
      <c r="A1499" s="116"/>
      <c r="B1499" s="45"/>
      <c r="C1499" s="398" t="s">
        <v>3234</v>
      </c>
      <c r="D1499" s="3985"/>
      <c r="E1499" s="3985"/>
      <c r="F1499" s="3970"/>
      <c r="G1499" s="3971"/>
      <c r="H1499" s="3983"/>
      <c r="I1499" s="3983"/>
      <c r="J1499" s="3985"/>
      <c r="K1499" s="3985"/>
      <c r="L1499" s="3985"/>
      <c r="M1499" s="3983"/>
    </row>
    <row r="1500" spans="1:13" ht="12.75" customHeight="1" x14ac:dyDescent="0.2">
      <c r="A1500" s="116"/>
      <c r="B1500" s="45"/>
      <c r="C1500" s="398" t="s">
        <v>3493</v>
      </c>
      <c r="D1500" s="3984" t="s">
        <v>2172</v>
      </c>
      <c r="E1500" s="3984" t="s">
        <v>2172</v>
      </c>
      <c r="F1500" s="3970"/>
      <c r="G1500" s="3969">
        <v>6</v>
      </c>
      <c r="H1500" s="4024"/>
      <c r="I1500" s="4024"/>
      <c r="J1500" s="4013" t="s">
        <v>267</v>
      </c>
      <c r="K1500" s="4013" t="s">
        <v>1223</v>
      </c>
      <c r="L1500" s="4013" t="s">
        <v>589</v>
      </c>
      <c r="M1500" s="4178" t="s">
        <v>2175</v>
      </c>
    </row>
    <row r="1501" spans="1:13" x14ac:dyDescent="0.2">
      <c r="A1501" s="116"/>
      <c r="B1501" s="45"/>
      <c r="C1501" s="394" t="s">
        <v>2153</v>
      </c>
      <c r="D1501" s="3981"/>
      <c r="E1501" s="3981"/>
      <c r="F1501" s="3970"/>
      <c r="G1501" s="3970"/>
      <c r="H1501" s="4014"/>
      <c r="I1501" s="4014"/>
      <c r="J1501" s="4073"/>
      <c r="K1501" s="4073"/>
      <c r="L1501" s="4073"/>
      <c r="M1501" s="4179"/>
    </row>
    <row r="1502" spans="1:13" ht="25.5" x14ac:dyDescent="0.2">
      <c r="A1502" s="116"/>
      <c r="B1502" s="45"/>
      <c r="C1502" s="398" t="s">
        <v>3494</v>
      </c>
      <c r="D1502" s="3981"/>
      <c r="E1502" s="3981"/>
      <c r="F1502" s="3970"/>
      <c r="G1502" s="3970"/>
      <c r="H1502" s="4014"/>
      <c r="I1502" s="4014"/>
      <c r="J1502" s="4073"/>
      <c r="K1502" s="4073"/>
      <c r="L1502" s="4073"/>
      <c r="M1502" s="4179"/>
    </row>
    <row r="1503" spans="1:13" ht="25.5" x14ac:dyDescent="0.2">
      <c r="A1503" s="116"/>
      <c r="B1503" s="45"/>
      <c r="C1503" s="398" t="s">
        <v>3492</v>
      </c>
      <c r="D1503" s="3981"/>
      <c r="E1503" s="3981"/>
      <c r="F1503" s="3970"/>
      <c r="G1503" s="3970"/>
      <c r="H1503" s="4014"/>
      <c r="I1503" s="4014"/>
      <c r="J1503" s="4073"/>
      <c r="K1503" s="4073"/>
      <c r="L1503" s="4073"/>
      <c r="M1503" s="4179"/>
    </row>
    <row r="1504" spans="1:13" ht="25.5" x14ac:dyDescent="0.2">
      <c r="A1504" s="116"/>
      <c r="B1504" s="45"/>
      <c r="C1504" s="398" t="s">
        <v>3490</v>
      </c>
      <c r="D1504" s="3981"/>
      <c r="E1504" s="3981"/>
      <c r="F1504" s="3970"/>
      <c r="G1504" s="3970"/>
      <c r="H1504" s="4014"/>
      <c r="I1504" s="4014"/>
      <c r="J1504" s="4073"/>
      <c r="K1504" s="4073"/>
      <c r="L1504" s="4073"/>
      <c r="M1504" s="4179"/>
    </row>
    <row r="1505" spans="1:13" ht="25.5" x14ac:dyDescent="0.2">
      <c r="A1505" s="116"/>
      <c r="B1505" s="45"/>
      <c r="C1505" s="398" t="s">
        <v>3235</v>
      </c>
      <c r="D1505" s="3981"/>
      <c r="E1505" s="3981"/>
      <c r="F1505" s="3970"/>
      <c r="G1505" s="3970"/>
      <c r="H1505" s="4014"/>
      <c r="I1505" s="4014"/>
      <c r="J1505" s="4073"/>
      <c r="K1505" s="4073"/>
      <c r="L1505" s="4073"/>
      <c r="M1505" s="4179"/>
    </row>
    <row r="1506" spans="1:13" ht="25.5" x14ac:dyDescent="0.2">
      <c r="A1506" s="116"/>
      <c r="B1506" s="45"/>
      <c r="C1506" s="398" t="s">
        <v>3229</v>
      </c>
      <c r="D1506" s="3981"/>
      <c r="E1506" s="3981"/>
      <c r="F1506" s="3970"/>
      <c r="G1506" s="3970"/>
      <c r="H1506" s="4014"/>
      <c r="I1506" s="4014"/>
      <c r="J1506" s="4073"/>
      <c r="K1506" s="4073"/>
      <c r="L1506" s="4073"/>
      <c r="M1506" s="4179"/>
    </row>
    <row r="1507" spans="1:13" ht="25.5" x14ac:dyDescent="0.2">
      <c r="A1507" s="116"/>
      <c r="B1507" s="45"/>
      <c r="C1507" s="398" t="s">
        <v>3230</v>
      </c>
      <c r="D1507" s="3985"/>
      <c r="E1507" s="3985"/>
      <c r="F1507" s="3971"/>
      <c r="G1507" s="3971"/>
      <c r="H1507" s="4015"/>
      <c r="I1507" s="4015"/>
      <c r="J1507" s="4074"/>
      <c r="K1507" s="4074"/>
      <c r="L1507" s="4074"/>
      <c r="M1507" s="4180"/>
    </row>
    <row r="1509" spans="1:13" x14ac:dyDescent="0.2">
      <c r="A1509" s="17" t="s">
        <v>908</v>
      </c>
      <c r="B1509" s="329"/>
      <c r="E1509" s="36" t="s">
        <v>2722</v>
      </c>
      <c r="F1509" s="36"/>
    </row>
    <row r="1510" spans="1:13" x14ac:dyDescent="0.2">
      <c r="A1510" t="s">
        <v>2723</v>
      </c>
      <c r="B1510" s="329"/>
      <c r="D1510" s="3" t="s">
        <v>2860</v>
      </c>
      <c r="E1510" s="330" t="s">
        <v>2861</v>
      </c>
      <c r="F1510" s="331"/>
      <c r="G1510" s="301" t="s">
        <v>2862</v>
      </c>
      <c r="H1510" s="36"/>
      <c r="I1510" s="36"/>
      <c r="J1510" s="36"/>
      <c r="K1510" s="36"/>
      <c r="L1510" s="36"/>
      <c r="M1510" s="36"/>
    </row>
    <row r="1511" spans="1:13" x14ac:dyDescent="0.2">
      <c r="A1511" s="17" t="s">
        <v>2727</v>
      </c>
      <c r="B1511" s="329"/>
      <c r="D1511" s="301"/>
      <c r="E1511" s="330"/>
      <c r="F1511" s="331"/>
      <c r="G1511" s="301"/>
      <c r="H1511" s="36"/>
      <c r="I1511" s="36"/>
      <c r="J1511" s="36"/>
      <c r="K1511" s="36"/>
      <c r="L1511" s="36"/>
      <c r="M1511" s="36"/>
    </row>
    <row r="1512" spans="1:13" x14ac:dyDescent="0.2">
      <c r="A1512" s="36"/>
      <c r="B1512" s="36"/>
      <c r="C1512" s="36"/>
      <c r="D1512" s="36"/>
      <c r="E1512" s="36"/>
      <c r="F1512" s="36"/>
      <c r="G1512" s="217"/>
      <c r="H1512" s="36"/>
      <c r="I1512" s="36"/>
      <c r="J1512" s="36"/>
      <c r="K1512" s="36"/>
      <c r="L1512" s="36"/>
      <c r="M1512" s="36"/>
    </row>
    <row r="1513" spans="1:13" x14ac:dyDescent="0.2">
      <c r="A1513" s="36"/>
      <c r="B1513" s="36"/>
      <c r="C1513" s="36"/>
      <c r="D1513" s="36"/>
      <c r="E1513" s="36"/>
      <c r="F1513" s="36"/>
      <c r="G1513" s="217"/>
      <c r="H1513" s="36"/>
      <c r="I1513" s="36"/>
      <c r="J1513" s="36"/>
      <c r="K1513" s="36"/>
      <c r="L1513" s="36"/>
      <c r="M1513" s="36"/>
    </row>
    <row r="1514" spans="1:13" x14ac:dyDescent="0.2">
      <c r="G1514" s="518"/>
    </row>
    <row r="1515" spans="1:13" x14ac:dyDescent="0.2">
      <c r="G1515" s="518"/>
    </row>
    <row r="1516" spans="1:13" ht="12.75" customHeight="1" x14ac:dyDescent="0.2">
      <c r="A1516" s="3860"/>
      <c r="B1516" s="3860"/>
      <c r="C1516" s="3845" t="s">
        <v>2859</v>
      </c>
      <c r="D1516" s="3845"/>
      <c r="E1516" s="3845"/>
      <c r="F1516" s="3845"/>
      <c r="G1516" s="3845"/>
      <c r="H1516" s="3845"/>
      <c r="I1516" s="3845"/>
      <c r="J1516" s="3845"/>
      <c r="K1516" s="3845"/>
      <c r="L1516" s="3852" t="s">
        <v>2858</v>
      </c>
      <c r="M1516" s="3852"/>
    </row>
    <row r="1517" spans="1:13" x14ac:dyDescent="0.2">
      <c r="A1517" s="3860"/>
      <c r="B1517" s="3860"/>
      <c r="C1517" s="3845"/>
      <c r="D1517" s="3845"/>
      <c r="E1517" s="3845"/>
      <c r="F1517" s="3845"/>
      <c r="G1517" s="3845"/>
      <c r="H1517" s="3845"/>
      <c r="I1517" s="3845"/>
      <c r="J1517" s="3845"/>
      <c r="K1517" s="3845"/>
      <c r="L1517" s="3852"/>
      <c r="M1517" s="3852"/>
    </row>
    <row r="1518" spans="1:13" x14ac:dyDescent="0.2">
      <c r="A1518" s="3860"/>
      <c r="B1518" s="3860"/>
      <c r="C1518" s="3845"/>
      <c r="D1518" s="3845"/>
      <c r="E1518" s="3845"/>
      <c r="F1518" s="3845"/>
      <c r="G1518" s="3845"/>
      <c r="H1518" s="3845"/>
      <c r="I1518" s="3845"/>
      <c r="J1518" s="3845"/>
      <c r="K1518" s="3845"/>
      <c r="L1518" s="3852"/>
      <c r="M1518" s="3852"/>
    </row>
    <row r="1519" spans="1:13" ht="12.75" customHeight="1" x14ac:dyDescent="0.2">
      <c r="A1519" s="3860"/>
      <c r="B1519" s="3860"/>
      <c r="C1519" s="3930" t="s">
        <v>1209</v>
      </c>
      <c r="D1519" s="3930"/>
      <c r="E1519" s="3930"/>
      <c r="F1519" s="3930"/>
      <c r="G1519" s="3930"/>
      <c r="H1519" s="3930"/>
      <c r="I1519" s="3930"/>
      <c r="J1519" s="3930"/>
      <c r="K1519" s="3930"/>
      <c r="L1519" s="3852" t="s">
        <v>1208</v>
      </c>
      <c r="M1519" s="3852"/>
    </row>
    <row r="1520" spans="1:13" ht="12.75" customHeight="1" x14ac:dyDescent="0.2">
      <c r="A1520" s="3860"/>
      <c r="B1520" s="3860"/>
      <c r="C1520" s="3930"/>
      <c r="D1520" s="3930"/>
      <c r="E1520" s="3930"/>
      <c r="F1520" s="3930"/>
      <c r="G1520" s="3930"/>
      <c r="H1520" s="3930"/>
      <c r="I1520" s="3930"/>
      <c r="J1520" s="3930"/>
      <c r="K1520" s="3930"/>
      <c r="L1520" s="3852"/>
      <c r="M1520" s="3852"/>
    </row>
    <row r="1521" spans="1:13" ht="12.75" customHeight="1" x14ac:dyDescent="0.2">
      <c r="A1521" s="3860"/>
      <c r="B1521" s="3860"/>
      <c r="C1521" s="3930"/>
      <c r="D1521" s="3930"/>
      <c r="E1521" s="3930"/>
      <c r="F1521" s="3930"/>
      <c r="G1521" s="3930"/>
      <c r="H1521" s="3930"/>
      <c r="I1521" s="3930"/>
      <c r="J1521" s="3930"/>
      <c r="K1521" s="3930"/>
      <c r="L1521" s="3852"/>
      <c r="M1521" s="3852"/>
    </row>
    <row r="1523" spans="1:13" x14ac:dyDescent="0.2">
      <c r="A1523" t="s">
        <v>1231</v>
      </c>
      <c r="J1523" s="17" t="s">
        <v>2133</v>
      </c>
    </row>
    <row r="1524" spans="1:13" x14ac:dyDescent="0.2">
      <c r="A1524" s="17" t="s">
        <v>243</v>
      </c>
    </row>
    <row r="1525" spans="1:13" x14ac:dyDescent="0.2">
      <c r="A1525" s="17" t="s">
        <v>2890</v>
      </c>
      <c r="J1525" s="4137" t="s">
        <v>2863</v>
      </c>
      <c r="K1525" s="4138"/>
      <c r="L1525" s="4138"/>
      <c r="M1525" s="4139"/>
    </row>
    <row r="1526" spans="1:13" ht="22.5" x14ac:dyDescent="0.2">
      <c r="A1526" s="17" t="s">
        <v>1467</v>
      </c>
      <c r="J1526" s="2" t="s">
        <v>2860</v>
      </c>
      <c r="K1526" s="2" t="s">
        <v>2861</v>
      </c>
      <c r="L1526" s="2" t="s">
        <v>2862</v>
      </c>
      <c r="M1526" s="561" t="s">
        <v>837</v>
      </c>
    </row>
    <row r="1527" spans="1:13" x14ac:dyDescent="0.2">
      <c r="J1527" s="1">
        <v>2012</v>
      </c>
      <c r="K1527" s="1">
        <v>11</v>
      </c>
      <c r="L1527" s="1">
        <v>6</v>
      </c>
      <c r="M1527" s="1"/>
    </row>
    <row r="1528" spans="1:13" x14ac:dyDescent="0.2">
      <c r="A1528" s="4"/>
      <c r="C1528" s="37"/>
      <c r="D1528" s="219"/>
      <c r="E1528" s="219"/>
      <c r="F1528" s="219"/>
      <c r="G1528" s="513"/>
      <c r="H1528" s="219"/>
      <c r="I1528" s="219"/>
      <c r="J1528" s="219"/>
      <c r="K1528" s="219"/>
      <c r="L1528" s="219"/>
      <c r="M1528" s="219"/>
    </row>
    <row r="1529" spans="1:13" ht="27.75" customHeight="1" x14ac:dyDescent="0.2">
      <c r="A1529" s="3872" t="s">
        <v>2864</v>
      </c>
      <c r="B1529" s="3872" t="s">
        <v>2865</v>
      </c>
      <c r="C1529" s="3872" t="s">
        <v>1212</v>
      </c>
      <c r="D1529" s="3863" t="s">
        <v>2866</v>
      </c>
      <c r="E1529" s="3864"/>
      <c r="F1529" s="3848" t="s">
        <v>3430</v>
      </c>
      <c r="G1529" s="4036"/>
      <c r="H1529" s="3841" t="s">
        <v>3434</v>
      </c>
      <c r="I1529" s="3841"/>
      <c r="J1529" s="3872" t="s">
        <v>1211</v>
      </c>
      <c r="K1529" s="4103" t="s">
        <v>2872</v>
      </c>
      <c r="L1529" s="4140" t="s">
        <v>1207</v>
      </c>
      <c r="M1529" s="4103" t="s">
        <v>2873</v>
      </c>
    </row>
    <row r="1530" spans="1:13" x14ac:dyDescent="0.2">
      <c r="A1530" s="3873"/>
      <c r="B1530" s="3873"/>
      <c r="C1530" s="3873"/>
      <c r="D1530" s="6" t="s">
        <v>2867</v>
      </c>
      <c r="E1530" s="6" t="s">
        <v>2868</v>
      </c>
      <c r="F1530" s="6" t="s">
        <v>2870</v>
      </c>
      <c r="G1530" s="6" t="s">
        <v>2871</v>
      </c>
      <c r="H1530" s="325" t="s">
        <v>3216</v>
      </c>
      <c r="I1530" s="325" t="s">
        <v>3217</v>
      </c>
      <c r="J1530" s="3873"/>
      <c r="K1530" s="3876"/>
      <c r="L1530" s="4141"/>
      <c r="M1530" s="3876"/>
    </row>
    <row r="1531" spans="1:13" ht="25.5" x14ac:dyDescent="0.2">
      <c r="A1531" s="509"/>
      <c r="B1531" s="218" t="s">
        <v>2450</v>
      </c>
      <c r="C1531" s="503" t="s">
        <v>2076</v>
      </c>
      <c r="D1531" s="263"/>
      <c r="E1531" s="263"/>
      <c r="F1531" s="3854">
        <v>255</v>
      </c>
      <c r="G1531" s="3854">
        <v>7</v>
      </c>
      <c r="H1531" s="263"/>
      <c r="I1531" s="263"/>
      <c r="J1531" s="509"/>
      <c r="K1531" s="514"/>
      <c r="L1531" s="515"/>
      <c r="M1531" s="514"/>
    </row>
    <row r="1532" spans="1:13" ht="25.5" x14ac:dyDescent="0.2">
      <c r="A1532" s="116"/>
      <c r="B1532" s="45"/>
      <c r="C1532" s="398" t="s">
        <v>3486</v>
      </c>
      <c r="D1532" s="3984" t="s">
        <v>268</v>
      </c>
      <c r="E1532" s="3984" t="s">
        <v>268</v>
      </c>
      <c r="F1532" s="3855"/>
      <c r="G1532" s="3855"/>
      <c r="H1532" s="3990"/>
      <c r="I1532" s="3990"/>
      <c r="J1532" s="3984" t="s">
        <v>269</v>
      </c>
      <c r="K1532" s="3984" t="s">
        <v>1223</v>
      </c>
      <c r="L1532" s="3984" t="s">
        <v>589</v>
      </c>
      <c r="M1532" s="3990"/>
    </row>
    <row r="1533" spans="1:13" ht="12.75" customHeight="1" x14ac:dyDescent="0.2">
      <c r="A1533" s="116"/>
      <c r="B1533" s="45"/>
      <c r="C1533" s="394" t="s">
        <v>2153</v>
      </c>
      <c r="D1533" s="3981"/>
      <c r="E1533" s="3981"/>
      <c r="F1533" s="3855"/>
      <c r="G1533" s="3855"/>
      <c r="H1533" s="3982"/>
      <c r="I1533" s="3982"/>
      <c r="J1533" s="3981"/>
      <c r="K1533" s="3981"/>
      <c r="L1533" s="3981"/>
      <c r="M1533" s="3982"/>
    </row>
    <row r="1534" spans="1:13" ht="25.5" x14ac:dyDescent="0.2">
      <c r="A1534" s="116"/>
      <c r="B1534" s="45"/>
      <c r="C1534" s="398" t="s">
        <v>3495</v>
      </c>
      <c r="D1534" s="3981"/>
      <c r="E1534" s="3981"/>
      <c r="F1534" s="3855"/>
      <c r="G1534" s="3855"/>
      <c r="H1534" s="3982"/>
      <c r="I1534" s="3982"/>
      <c r="J1534" s="3981"/>
      <c r="K1534" s="3981"/>
      <c r="L1534" s="3981"/>
      <c r="M1534" s="3982"/>
    </row>
    <row r="1535" spans="1:13" ht="25.5" x14ac:dyDescent="0.2">
      <c r="A1535" s="116"/>
      <c r="B1535" s="45"/>
      <c r="C1535" s="398" t="s">
        <v>3492</v>
      </c>
      <c r="D1535" s="3981"/>
      <c r="E1535" s="3981"/>
      <c r="F1535" s="3855"/>
      <c r="G1535" s="3855"/>
      <c r="H1535" s="3982"/>
      <c r="I1535" s="3982"/>
      <c r="J1535" s="3981"/>
      <c r="K1535" s="3981"/>
      <c r="L1535" s="3981"/>
      <c r="M1535" s="3982"/>
    </row>
    <row r="1536" spans="1:13" ht="25.5" x14ac:dyDescent="0.2">
      <c r="A1536" s="116"/>
      <c r="B1536" s="45"/>
      <c r="C1536" s="398" t="s">
        <v>3490</v>
      </c>
      <c r="D1536" s="3981"/>
      <c r="E1536" s="3981"/>
      <c r="F1536" s="3855"/>
      <c r="G1536" s="3855"/>
      <c r="H1536" s="3982"/>
      <c r="I1536" s="3982"/>
      <c r="J1536" s="3981"/>
      <c r="K1536" s="3981"/>
      <c r="L1536" s="3981"/>
      <c r="M1536" s="3982"/>
    </row>
    <row r="1537" spans="1:13" ht="25.5" x14ac:dyDescent="0.2">
      <c r="A1537" s="116"/>
      <c r="B1537" s="45"/>
      <c r="C1537" s="398" t="s">
        <v>3231</v>
      </c>
      <c r="D1537" s="3981"/>
      <c r="E1537" s="3981"/>
      <c r="F1537" s="3855"/>
      <c r="G1537" s="3855"/>
      <c r="H1537" s="3982"/>
      <c r="I1537" s="3982"/>
      <c r="J1537" s="3981"/>
      <c r="K1537" s="3981"/>
      <c r="L1537" s="3981"/>
      <c r="M1537" s="3982"/>
    </row>
    <row r="1538" spans="1:13" ht="25.5" x14ac:dyDescent="0.2">
      <c r="A1538" s="116"/>
      <c r="B1538" s="45"/>
      <c r="C1538" s="398" t="s">
        <v>3236</v>
      </c>
      <c r="D1538" s="3981"/>
      <c r="E1538" s="3981"/>
      <c r="F1538" s="3855"/>
      <c r="G1538" s="3855"/>
      <c r="H1538" s="3982"/>
      <c r="I1538" s="3982"/>
      <c r="J1538" s="3981"/>
      <c r="K1538" s="3981"/>
      <c r="L1538" s="3981"/>
      <c r="M1538" s="3982"/>
    </row>
    <row r="1539" spans="1:13" ht="25.5" x14ac:dyDescent="0.2">
      <c r="A1539" s="116"/>
      <c r="B1539" s="45"/>
      <c r="C1539" s="398" t="s">
        <v>3230</v>
      </c>
      <c r="D1539" s="3985"/>
      <c r="E1539" s="3985"/>
      <c r="F1539" s="3855"/>
      <c r="G1539" s="3856"/>
      <c r="H1539" s="3983"/>
      <c r="I1539" s="3983"/>
      <c r="J1539" s="3985"/>
      <c r="K1539" s="3985"/>
      <c r="L1539" s="3985"/>
      <c r="M1539" s="3983"/>
    </row>
    <row r="1540" spans="1:13" ht="12.75" customHeight="1" x14ac:dyDescent="0.2">
      <c r="A1540" s="116"/>
      <c r="B1540" s="45"/>
      <c r="C1540" s="398" t="s">
        <v>3491</v>
      </c>
      <c r="D1540" s="3984" t="s">
        <v>270</v>
      </c>
      <c r="E1540" s="3984" t="s">
        <v>270</v>
      </c>
      <c r="F1540" s="3855"/>
      <c r="G1540" s="3854">
        <v>8</v>
      </c>
      <c r="H1540" s="4024"/>
      <c r="I1540" s="4024"/>
      <c r="J1540" s="4013" t="s">
        <v>271</v>
      </c>
      <c r="K1540" s="4013" t="s">
        <v>1223</v>
      </c>
      <c r="L1540" s="4013" t="s">
        <v>589</v>
      </c>
      <c r="M1540" s="4178" t="s">
        <v>2175</v>
      </c>
    </row>
    <row r="1541" spans="1:13" ht="12.75" customHeight="1" x14ac:dyDescent="0.2">
      <c r="A1541" s="116"/>
      <c r="B1541" s="45"/>
      <c r="C1541" s="394" t="s">
        <v>2153</v>
      </c>
      <c r="D1541" s="3981"/>
      <c r="E1541" s="3981"/>
      <c r="F1541" s="3855"/>
      <c r="G1541" s="3855"/>
      <c r="H1541" s="4014"/>
      <c r="I1541" s="4014"/>
      <c r="J1541" s="4073"/>
      <c r="K1541" s="4073"/>
      <c r="L1541" s="4073"/>
      <c r="M1541" s="4179"/>
    </row>
    <row r="1542" spans="1:13" ht="25.5" x14ac:dyDescent="0.2">
      <c r="A1542" s="116"/>
      <c r="B1542" s="45"/>
      <c r="C1542" s="398" t="s">
        <v>3487</v>
      </c>
      <c r="D1542" s="3981"/>
      <c r="E1542" s="3981"/>
      <c r="F1542" s="3855"/>
      <c r="G1542" s="3855"/>
      <c r="H1542" s="4014"/>
      <c r="I1542" s="4014"/>
      <c r="J1542" s="4073"/>
      <c r="K1542" s="4073"/>
      <c r="L1542" s="4073"/>
      <c r="M1542" s="4179"/>
    </row>
    <row r="1543" spans="1:13" ht="25.5" x14ac:dyDescent="0.2">
      <c r="A1543" s="116"/>
      <c r="B1543" s="45"/>
      <c r="C1543" s="398" t="s">
        <v>3492</v>
      </c>
      <c r="D1543" s="3981"/>
      <c r="E1543" s="3981"/>
      <c r="F1543" s="3855"/>
      <c r="G1543" s="3855"/>
      <c r="H1543" s="4014"/>
      <c r="I1543" s="4014"/>
      <c r="J1543" s="4073"/>
      <c r="K1543" s="4073"/>
      <c r="L1543" s="4073"/>
      <c r="M1543" s="4179"/>
    </row>
    <row r="1544" spans="1:13" ht="25.5" x14ac:dyDescent="0.2">
      <c r="A1544" s="116"/>
      <c r="B1544" s="45"/>
      <c r="C1544" s="398" t="s">
        <v>3489</v>
      </c>
      <c r="D1544" s="3981"/>
      <c r="E1544" s="3981"/>
      <c r="F1544" s="3855"/>
      <c r="G1544" s="3855"/>
      <c r="H1544" s="4014"/>
      <c r="I1544" s="4014"/>
      <c r="J1544" s="4073"/>
      <c r="K1544" s="4073"/>
      <c r="L1544" s="4073"/>
      <c r="M1544" s="4179"/>
    </row>
    <row r="1545" spans="1:13" ht="25.5" x14ac:dyDescent="0.2">
      <c r="A1545" s="116"/>
      <c r="B1545" s="45"/>
      <c r="C1545" s="398" t="s">
        <v>3231</v>
      </c>
      <c r="D1545" s="3981"/>
      <c r="E1545" s="3981"/>
      <c r="F1545" s="3855"/>
      <c r="G1545" s="3855"/>
      <c r="H1545" s="4014"/>
      <c r="I1545" s="4014"/>
      <c r="J1545" s="4073"/>
      <c r="K1545" s="4073"/>
      <c r="L1545" s="4073"/>
      <c r="M1545" s="4179"/>
    </row>
    <row r="1546" spans="1:13" ht="25.5" x14ac:dyDescent="0.2">
      <c r="A1546" s="116"/>
      <c r="B1546" s="45"/>
      <c r="C1546" s="398" t="s">
        <v>2155</v>
      </c>
      <c r="D1546" s="3981"/>
      <c r="E1546" s="3981"/>
      <c r="F1546" s="3855"/>
      <c r="G1546" s="3855"/>
      <c r="H1546" s="4014"/>
      <c r="I1546" s="4014"/>
      <c r="J1546" s="4073"/>
      <c r="K1546" s="4073"/>
      <c r="L1546" s="4073"/>
      <c r="M1546" s="4179"/>
    </row>
    <row r="1547" spans="1:13" ht="25.5" x14ac:dyDescent="0.2">
      <c r="A1547" s="116"/>
      <c r="B1547" s="45"/>
      <c r="C1547" s="398" t="s">
        <v>2156</v>
      </c>
      <c r="D1547" s="3985"/>
      <c r="E1547" s="3985"/>
      <c r="F1547" s="3856"/>
      <c r="G1547" s="3856"/>
      <c r="H1547" s="4015"/>
      <c r="I1547" s="4015"/>
      <c r="J1547" s="4074"/>
      <c r="K1547" s="4074"/>
      <c r="L1547" s="4074"/>
      <c r="M1547" s="4180"/>
    </row>
    <row r="1548" spans="1:13" x14ac:dyDescent="0.2">
      <c r="G1548" s="518"/>
    </row>
    <row r="1549" spans="1:13" x14ac:dyDescent="0.2">
      <c r="A1549" s="17" t="s">
        <v>908</v>
      </c>
      <c r="B1549" s="329"/>
      <c r="E1549" s="36" t="s">
        <v>2722</v>
      </c>
      <c r="F1549" s="36"/>
      <c r="H1549" s="36"/>
      <c r="I1549" s="36"/>
      <c r="J1549" s="36"/>
      <c r="K1549" s="36"/>
      <c r="L1549" s="36"/>
      <c r="M1549" s="36"/>
    </row>
    <row r="1550" spans="1:13" x14ac:dyDescent="0.2">
      <c r="A1550" t="s">
        <v>2723</v>
      </c>
      <c r="B1550" s="329"/>
      <c r="D1550" s="3" t="s">
        <v>2860</v>
      </c>
      <c r="E1550" s="330" t="s">
        <v>2861</v>
      </c>
      <c r="F1550" s="331"/>
      <c r="G1550" s="301" t="s">
        <v>2862</v>
      </c>
      <c r="H1550" s="36"/>
      <c r="I1550" s="36"/>
      <c r="J1550" s="36"/>
      <c r="K1550" s="36"/>
      <c r="L1550" s="36"/>
      <c r="M1550" s="36"/>
    </row>
    <row r="1551" spans="1:13" x14ac:dyDescent="0.2">
      <c r="A1551" s="17" t="s">
        <v>2727</v>
      </c>
      <c r="B1551" s="329"/>
      <c r="D1551" s="301"/>
      <c r="E1551" s="330"/>
      <c r="F1551" s="331"/>
      <c r="G1551" s="301"/>
      <c r="H1551" s="36"/>
      <c r="I1551" s="36"/>
      <c r="J1551" s="36"/>
      <c r="K1551" s="36"/>
      <c r="L1551" s="36"/>
      <c r="M1551" s="36"/>
    </row>
    <row r="1552" spans="1:13" x14ac:dyDescent="0.2">
      <c r="A1552" s="36"/>
      <c r="B1552" s="36"/>
      <c r="C1552" s="36"/>
      <c r="D1552" s="36"/>
      <c r="E1552" s="36"/>
      <c r="F1552" s="36"/>
      <c r="G1552" s="217"/>
      <c r="H1552" s="36"/>
      <c r="I1552" s="36"/>
      <c r="J1552" s="36"/>
      <c r="K1552" s="36"/>
      <c r="L1552" s="36"/>
      <c r="M1552" s="36"/>
    </row>
    <row r="1555" spans="1:13" ht="12.75" customHeight="1" x14ac:dyDescent="0.2">
      <c r="A1555" s="3860"/>
      <c r="B1555" s="3860"/>
      <c r="C1555" s="3845" t="s">
        <v>2859</v>
      </c>
      <c r="D1555" s="3845"/>
      <c r="E1555" s="3845"/>
      <c r="F1555" s="3845"/>
      <c r="G1555" s="3845"/>
      <c r="H1555" s="3845"/>
      <c r="I1555" s="3845"/>
      <c r="J1555" s="3845"/>
      <c r="K1555" s="3845"/>
      <c r="L1555" s="3852" t="s">
        <v>2858</v>
      </c>
      <c r="M1555" s="3852"/>
    </row>
    <row r="1556" spans="1:13" x14ac:dyDescent="0.2">
      <c r="A1556" s="3860"/>
      <c r="B1556" s="3860"/>
      <c r="C1556" s="3845"/>
      <c r="D1556" s="3845"/>
      <c r="E1556" s="3845"/>
      <c r="F1556" s="3845"/>
      <c r="G1556" s="3845"/>
      <c r="H1556" s="3845"/>
      <c r="I1556" s="3845"/>
      <c r="J1556" s="3845"/>
      <c r="K1556" s="3845"/>
      <c r="L1556" s="3852"/>
      <c r="M1556" s="3852"/>
    </row>
    <row r="1557" spans="1:13" x14ac:dyDescent="0.2">
      <c r="A1557" s="3860"/>
      <c r="B1557" s="3860"/>
      <c r="C1557" s="3845"/>
      <c r="D1557" s="3845"/>
      <c r="E1557" s="3845"/>
      <c r="F1557" s="3845"/>
      <c r="G1557" s="3845"/>
      <c r="H1557" s="3845"/>
      <c r="I1557" s="3845"/>
      <c r="J1557" s="3845"/>
      <c r="K1557" s="3845"/>
      <c r="L1557" s="3852"/>
      <c r="M1557" s="3852"/>
    </row>
    <row r="1558" spans="1:13" ht="12.75" customHeight="1" x14ac:dyDescent="0.2">
      <c r="A1558" s="3860"/>
      <c r="B1558" s="3860"/>
      <c r="C1558" s="3930" t="s">
        <v>1209</v>
      </c>
      <c r="D1558" s="3930"/>
      <c r="E1558" s="3930"/>
      <c r="F1558" s="3930"/>
      <c r="G1558" s="3930"/>
      <c r="H1558" s="3930"/>
      <c r="I1558" s="3930"/>
      <c r="J1558" s="3930"/>
      <c r="K1558" s="3930"/>
      <c r="L1558" s="3852" t="s">
        <v>1208</v>
      </c>
      <c r="M1558" s="3852"/>
    </row>
    <row r="1559" spans="1:13" ht="12.75" customHeight="1" x14ac:dyDescent="0.2">
      <c r="A1559" s="3860"/>
      <c r="B1559" s="3860"/>
      <c r="C1559" s="3930"/>
      <c r="D1559" s="3930"/>
      <c r="E1559" s="3930"/>
      <c r="F1559" s="3930"/>
      <c r="G1559" s="3930"/>
      <c r="H1559" s="3930"/>
      <c r="I1559" s="3930"/>
      <c r="J1559" s="3930"/>
      <c r="K1559" s="3930"/>
      <c r="L1559" s="3852"/>
      <c r="M1559" s="3852"/>
    </row>
    <row r="1560" spans="1:13" ht="12.75" customHeight="1" x14ac:dyDescent="0.2">
      <c r="A1560" s="3860"/>
      <c r="B1560" s="3860"/>
      <c r="C1560" s="3930"/>
      <c r="D1560" s="3930"/>
      <c r="E1560" s="3930"/>
      <c r="F1560" s="3930"/>
      <c r="G1560" s="3930"/>
      <c r="H1560" s="3930"/>
      <c r="I1560" s="3930"/>
      <c r="J1560" s="3930"/>
      <c r="K1560" s="3930"/>
      <c r="L1560" s="3852"/>
      <c r="M1560" s="3852"/>
    </row>
    <row r="1562" spans="1:13" x14ac:dyDescent="0.2">
      <c r="A1562" t="s">
        <v>1231</v>
      </c>
      <c r="J1562" s="17" t="s">
        <v>2133</v>
      </c>
    </row>
    <row r="1563" spans="1:13" x14ac:dyDescent="0.2">
      <c r="A1563" s="17" t="s">
        <v>243</v>
      </c>
    </row>
    <row r="1564" spans="1:13" x14ac:dyDescent="0.2">
      <c r="A1564" s="17" t="s">
        <v>2890</v>
      </c>
      <c r="J1564" s="4137" t="s">
        <v>2863</v>
      </c>
      <c r="K1564" s="4138"/>
      <c r="L1564" s="4138"/>
      <c r="M1564" s="4139"/>
    </row>
    <row r="1565" spans="1:13" ht="22.5" x14ac:dyDescent="0.2">
      <c r="A1565" s="17" t="s">
        <v>1467</v>
      </c>
      <c r="J1565" s="2" t="s">
        <v>2860</v>
      </c>
      <c r="K1565" s="2" t="s">
        <v>2861</v>
      </c>
      <c r="L1565" s="2" t="s">
        <v>2862</v>
      </c>
      <c r="M1565" s="561" t="s">
        <v>837</v>
      </c>
    </row>
    <row r="1566" spans="1:13" x14ac:dyDescent="0.2">
      <c r="J1566" s="1">
        <v>2012</v>
      </c>
      <c r="K1566" s="1">
        <v>11</v>
      </c>
      <c r="L1566" s="1">
        <v>6</v>
      </c>
      <c r="M1566" s="1"/>
    </row>
    <row r="1567" spans="1:13" x14ac:dyDescent="0.2">
      <c r="A1567" s="4"/>
      <c r="C1567" s="37"/>
      <c r="D1567" s="219"/>
      <c r="E1567" s="219"/>
      <c r="F1567" s="219"/>
      <c r="G1567" s="513"/>
      <c r="H1567" s="219"/>
      <c r="I1567" s="219"/>
      <c r="J1567" s="219"/>
      <c r="K1567" s="219"/>
      <c r="L1567" s="219"/>
      <c r="M1567" s="219"/>
    </row>
    <row r="1568" spans="1:13" ht="25.5" customHeight="1" x14ac:dyDescent="0.2">
      <c r="A1568" s="3872" t="s">
        <v>2864</v>
      </c>
      <c r="B1568" s="3872" t="s">
        <v>2865</v>
      </c>
      <c r="C1568" s="3872" t="s">
        <v>1212</v>
      </c>
      <c r="D1568" s="3863" t="s">
        <v>2866</v>
      </c>
      <c r="E1568" s="3864"/>
      <c r="F1568" s="3848" t="s">
        <v>3430</v>
      </c>
      <c r="G1568" s="3849"/>
      <c r="H1568" s="3841" t="s">
        <v>3434</v>
      </c>
      <c r="I1568" s="3841"/>
      <c r="J1568" s="3872" t="s">
        <v>1211</v>
      </c>
      <c r="K1568" s="4103" t="s">
        <v>2872</v>
      </c>
      <c r="L1568" s="4140" t="s">
        <v>1207</v>
      </c>
      <c r="M1568" s="4103" t="s">
        <v>2873</v>
      </c>
    </row>
    <row r="1569" spans="1:13" x14ac:dyDescent="0.2">
      <c r="A1569" s="3873"/>
      <c r="B1569" s="3873"/>
      <c r="C1569" s="3873"/>
      <c r="D1569" s="6" t="s">
        <v>2867</v>
      </c>
      <c r="E1569" s="6" t="s">
        <v>2868</v>
      </c>
      <c r="F1569" s="6" t="s">
        <v>2870</v>
      </c>
      <c r="G1569" s="6" t="s">
        <v>2871</v>
      </c>
      <c r="H1569" s="325" t="s">
        <v>3216</v>
      </c>
      <c r="I1569" s="325" t="s">
        <v>3217</v>
      </c>
      <c r="J1569" s="3873"/>
      <c r="K1569" s="3876"/>
      <c r="L1569" s="4141"/>
      <c r="M1569" s="3876"/>
    </row>
    <row r="1570" spans="1:13" ht="25.5" x14ac:dyDescent="0.2">
      <c r="A1570" s="509"/>
      <c r="B1570" s="218" t="s">
        <v>2450</v>
      </c>
      <c r="C1570" s="503" t="s">
        <v>2076</v>
      </c>
      <c r="D1570" s="263"/>
      <c r="E1570" s="263"/>
      <c r="F1570" s="3854">
        <v>256</v>
      </c>
      <c r="G1570" s="3854">
        <v>1</v>
      </c>
      <c r="H1570" s="263"/>
      <c r="I1570" s="263"/>
      <c r="J1570" s="509"/>
      <c r="K1570" s="514"/>
      <c r="L1570" s="515"/>
      <c r="M1570" s="514"/>
    </row>
    <row r="1571" spans="1:13" ht="25.5" x14ac:dyDescent="0.2">
      <c r="A1571" s="116"/>
      <c r="B1571" s="45"/>
      <c r="C1571" s="398" t="s">
        <v>3491</v>
      </c>
      <c r="D1571" s="3984" t="s">
        <v>272</v>
      </c>
      <c r="E1571" s="3984" t="s">
        <v>272</v>
      </c>
      <c r="F1571" s="3855"/>
      <c r="G1571" s="3855"/>
      <c r="H1571" s="3990"/>
      <c r="I1571" s="3990"/>
      <c r="J1571" s="3984" t="s">
        <v>273</v>
      </c>
      <c r="K1571" s="3984" t="s">
        <v>1223</v>
      </c>
      <c r="L1571" s="3984" t="s">
        <v>589</v>
      </c>
      <c r="M1571" s="3990"/>
    </row>
    <row r="1572" spans="1:13" x14ac:dyDescent="0.2">
      <c r="A1572" s="116"/>
      <c r="B1572" s="45"/>
      <c r="C1572" s="394" t="s">
        <v>2153</v>
      </c>
      <c r="D1572" s="3981"/>
      <c r="E1572" s="3981"/>
      <c r="F1572" s="3855"/>
      <c r="G1572" s="3855"/>
      <c r="H1572" s="3982"/>
      <c r="I1572" s="3982"/>
      <c r="J1572" s="3981"/>
      <c r="K1572" s="3981"/>
      <c r="L1572" s="3981"/>
      <c r="M1572" s="3982"/>
    </row>
    <row r="1573" spans="1:13" ht="25.5" x14ac:dyDescent="0.2">
      <c r="A1573" s="116"/>
      <c r="B1573" s="45"/>
      <c r="C1573" s="398" t="s">
        <v>3487</v>
      </c>
      <c r="D1573" s="3981"/>
      <c r="E1573" s="3981"/>
      <c r="F1573" s="3855"/>
      <c r="G1573" s="3855"/>
      <c r="H1573" s="3982"/>
      <c r="I1573" s="3982"/>
      <c r="J1573" s="3981"/>
      <c r="K1573" s="3981"/>
      <c r="L1573" s="3981"/>
      <c r="M1573" s="3982"/>
    </row>
    <row r="1574" spans="1:13" ht="25.5" x14ac:dyDescent="0.2">
      <c r="A1574" s="116"/>
      <c r="B1574" s="45"/>
      <c r="C1574" s="398" t="s">
        <v>3492</v>
      </c>
      <c r="D1574" s="3981"/>
      <c r="E1574" s="3981"/>
      <c r="F1574" s="3855"/>
      <c r="G1574" s="3855"/>
      <c r="H1574" s="3982"/>
      <c r="I1574" s="3982"/>
      <c r="J1574" s="3981"/>
      <c r="K1574" s="3981"/>
      <c r="L1574" s="3981"/>
      <c r="M1574" s="3982"/>
    </row>
    <row r="1575" spans="1:13" ht="25.5" x14ac:dyDescent="0.2">
      <c r="A1575" s="116"/>
      <c r="B1575" s="45"/>
      <c r="C1575" s="398" t="s">
        <v>3490</v>
      </c>
      <c r="D1575" s="3981"/>
      <c r="E1575" s="3981"/>
      <c r="F1575" s="3855"/>
      <c r="G1575" s="3855"/>
      <c r="H1575" s="3982"/>
      <c r="I1575" s="3982"/>
      <c r="J1575" s="3981"/>
      <c r="K1575" s="3981"/>
      <c r="L1575" s="3981"/>
      <c r="M1575" s="3982"/>
    </row>
    <row r="1576" spans="1:13" ht="25.5" x14ac:dyDescent="0.2">
      <c r="A1576" s="116"/>
      <c r="B1576" s="45"/>
      <c r="C1576" s="398" t="s">
        <v>3231</v>
      </c>
      <c r="D1576" s="3981"/>
      <c r="E1576" s="3981"/>
      <c r="F1576" s="3855"/>
      <c r="G1576" s="3855"/>
      <c r="H1576" s="3982"/>
      <c r="I1576" s="3982"/>
      <c r="J1576" s="3981"/>
      <c r="K1576" s="3981"/>
      <c r="L1576" s="3981"/>
      <c r="M1576" s="3982"/>
    </row>
    <row r="1577" spans="1:13" ht="25.5" x14ac:dyDescent="0.2">
      <c r="A1577" s="116"/>
      <c r="B1577" s="45"/>
      <c r="C1577" s="398" t="s">
        <v>3229</v>
      </c>
      <c r="D1577" s="3981"/>
      <c r="E1577" s="3981"/>
      <c r="F1577" s="3855"/>
      <c r="G1577" s="3855"/>
      <c r="H1577" s="3982"/>
      <c r="I1577" s="3982"/>
      <c r="J1577" s="3981"/>
      <c r="K1577" s="3981"/>
      <c r="L1577" s="3981"/>
      <c r="M1577" s="3982"/>
    </row>
    <row r="1578" spans="1:13" ht="25.5" x14ac:dyDescent="0.2">
      <c r="A1578" s="116"/>
      <c r="B1578" s="45"/>
      <c r="C1578" s="398" t="s">
        <v>3230</v>
      </c>
      <c r="D1578" s="3985"/>
      <c r="E1578" s="3985"/>
      <c r="F1578" s="3855"/>
      <c r="G1578" s="3856"/>
      <c r="H1578" s="3983"/>
      <c r="I1578" s="3983"/>
      <c r="J1578" s="3985"/>
      <c r="K1578" s="3985"/>
      <c r="L1578" s="3985"/>
      <c r="M1578" s="3983"/>
    </row>
    <row r="1579" spans="1:13" ht="25.5" x14ac:dyDescent="0.2">
      <c r="A1579" s="376"/>
      <c r="B1579" s="264"/>
      <c r="C1579" s="517" t="s">
        <v>274</v>
      </c>
      <c r="D1579" s="478" t="s">
        <v>2099</v>
      </c>
      <c r="E1579" s="478" t="s">
        <v>2149</v>
      </c>
      <c r="F1579" s="3856"/>
      <c r="G1579" s="580">
        <v>2</v>
      </c>
      <c r="H1579" s="264"/>
      <c r="I1579" s="264" t="s">
        <v>1213</v>
      </c>
      <c r="J1579" s="489" t="s">
        <v>275</v>
      </c>
      <c r="K1579" s="376" t="s">
        <v>1223</v>
      </c>
      <c r="L1579" s="376" t="s">
        <v>589</v>
      </c>
      <c r="M1579" s="264"/>
    </row>
    <row r="1580" spans="1:13" x14ac:dyDescent="0.2">
      <c r="G1580" s="518"/>
    </row>
    <row r="1581" spans="1:13" x14ac:dyDescent="0.2">
      <c r="A1581" s="17" t="s">
        <v>908</v>
      </c>
      <c r="B1581" s="329"/>
      <c r="E1581" s="36" t="s">
        <v>2722</v>
      </c>
      <c r="F1581" s="36"/>
      <c r="H1581" s="36"/>
      <c r="I1581" s="36"/>
      <c r="J1581" s="36"/>
      <c r="K1581" s="36"/>
      <c r="L1581" s="36"/>
      <c r="M1581" s="36"/>
    </row>
    <row r="1582" spans="1:13" x14ac:dyDescent="0.2">
      <c r="A1582" t="s">
        <v>2723</v>
      </c>
      <c r="B1582" s="329"/>
      <c r="D1582" s="3" t="s">
        <v>2860</v>
      </c>
      <c r="E1582" s="330" t="s">
        <v>2861</v>
      </c>
      <c r="F1582" s="331"/>
      <c r="G1582" s="301" t="s">
        <v>2862</v>
      </c>
      <c r="H1582" s="36"/>
      <c r="I1582" s="36"/>
      <c r="J1582" s="36"/>
      <c r="K1582" s="36"/>
      <c r="L1582" s="36"/>
      <c r="M1582" s="36"/>
    </row>
    <row r="1583" spans="1:13" x14ac:dyDescent="0.2">
      <c r="A1583" s="17" t="s">
        <v>2727</v>
      </c>
      <c r="B1583" s="329"/>
      <c r="D1583" s="301"/>
      <c r="E1583" s="330"/>
      <c r="F1583" s="331"/>
      <c r="G1583" s="301"/>
      <c r="H1583" s="36"/>
      <c r="I1583" s="36"/>
      <c r="J1583" s="36"/>
      <c r="K1583" s="36"/>
      <c r="L1583" s="36"/>
      <c r="M1583" s="36"/>
    </row>
    <row r="1584" spans="1:13" x14ac:dyDescent="0.2">
      <c r="A1584" s="36"/>
      <c r="B1584" s="36"/>
      <c r="C1584" s="36"/>
      <c r="D1584" s="36"/>
      <c r="E1584" s="36"/>
      <c r="F1584" s="36"/>
      <c r="G1584" s="217"/>
      <c r="H1584" s="36"/>
      <c r="I1584" s="36"/>
      <c r="J1584" s="36"/>
      <c r="K1584" s="36"/>
      <c r="L1584" s="36"/>
      <c r="M1584" s="36"/>
    </row>
    <row r="1587" spans="1:13" ht="12.75" customHeight="1" x14ac:dyDescent="0.2">
      <c r="A1587" s="3882"/>
      <c r="B1587" s="3883"/>
      <c r="C1587" s="3880" t="s">
        <v>2859</v>
      </c>
      <c r="D1587" s="3998"/>
      <c r="E1587" s="3998"/>
      <c r="F1587" s="3998"/>
      <c r="G1587" s="3998"/>
      <c r="H1587" s="3998"/>
      <c r="I1587" s="3998"/>
      <c r="J1587" s="3998"/>
      <c r="K1587" s="3999"/>
      <c r="L1587" s="3852" t="s">
        <v>2858</v>
      </c>
      <c r="M1587" s="3852"/>
    </row>
    <row r="1588" spans="1:13" x14ac:dyDescent="0.2">
      <c r="A1588" s="3884"/>
      <c r="B1588" s="3885"/>
      <c r="C1588" s="3914"/>
      <c r="D1588" s="3893"/>
      <c r="E1588" s="3893"/>
      <c r="F1588" s="3893"/>
      <c r="G1588" s="3893"/>
      <c r="H1588" s="3893"/>
      <c r="I1588" s="3893"/>
      <c r="J1588" s="3893"/>
      <c r="K1588" s="4000"/>
      <c r="L1588" s="3852"/>
      <c r="M1588" s="3852"/>
    </row>
    <row r="1589" spans="1:13" x14ac:dyDescent="0.2">
      <c r="A1589" s="3884"/>
      <c r="B1589" s="3885"/>
      <c r="C1589" s="3881"/>
      <c r="D1589" s="4117"/>
      <c r="E1589" s="4117"/>
      <c r="F1589" s="4117"/>
      <c r="G1589" s="4117"/>
      <c r="H1589" s="4117"/>
      <c r="I1589" s="4117"/>
      <c r="J1589" s="4117"/>
      <c r="K1589" s="3915"/>
      <c r="L1589" s="3852"/>
      <c r="M1589" s="3852"/>
    </row>
    <row r="1590" spans="1:13" ht="12.75" customHeight="1" x14ac:dyDescent="0.2">
      <c r="A1590" s="3884"/>
      <c r="B1590" s="3885"/>
      <c r="C1590" s="4118" t="s">
        <v>1209</v>
      </c>
      <c r="D1590" s="4119"/>
      <c r="E1590" s="4119"/>
      <c r="F1590" s="4119"/>
      <c r="G1590" s="4119"/>
      <c r="H1590" s="4119"/>
      <c r="I1590" s="4119"/>
      <c r="J1590" s="4119"/>
      <c r="K1590" s="4120"/>
      <c r="L1590" s="3852" t="s">
        <v>1208</v>
      </c>
      <c r="M1590" s="3852"/>
    </row>
    <row r="1591" spans="1:13" ht="12.75" customHeight="1" x14ac:dyDescent="0.2">
      <c r="A1591" s="3884"/>
      <c r="B1591" s="3885"/>
      <c r="C1591" s="4121"/>
      <c r="D1591" s="4122"/>
      <c r="E1591" s="4122"/>
      <c r="F1591" s="4122"/>
      <c r="G1591" s="4122"/>
      <c r="H1591" s="4122"/>
      <c r="I1591" s="4122"/>
      <c r="J1591" s="4122"/>
      <c r="K1591" s="4123"/>
      <c r="L1591" s="3852"/>
      <c r="M1591" s="3852"/>
    </row>
    <row r="1592" spans="1:13" ht="12.75" customHeight="1" x14ac:dyDescent="0.2">
      <c r="A1592" s="3886"/>
      <c r="B1592" s="3887"/>
      <c r="C1592" s="4124"/>
      <c r="D1592" s="4125"/>
      <c r="E1592" s="4125"/>
      <c r="F1592" s="4125"/>
      <c r="G1592" s="4125"/>
      <c r="H1592" s="4125"/>
      <c r="I1592" s="4125"/>
      <c r="J1592" s="4125"/>
      <c r="K1592" s="4126"/>
      <c r="L1592" s="3852"/>
      <c r="M1592" s="3852"/>
    </row>
    <row r="1594" spans="1:13" x14ac:dyDescent="0.2">
      <c r="A1594" s="17" t="s">
        <v>2734</v>
      </c>
      <c r="J1594" s="17" t="s">
        <v>2735</v>
      </c>
    </row>
    <row r="1595" spans="1:13" x14ac:dyDescent="0.2">
      <c r="A1595" s="17" t="s">
        <v>276</v>
      </c>
    </row>
    <row r="1596" spans="1:13" x14ac:dyDescent="0.2">
      <c r="A1596" s="17" t="s">
        <v>2891</v>
      </c>
      <c r="D1596" t="s">
        <v>277</v>
      </c>
      <c r="J1596" s="4137" t="s">
        <v>2863</v>
      </c>
      <c r="K1596" s="4138"/>
      <c r="L1596" s="4138"/>
      <c r="M1596" s="4139"/>
    </row>
    <row r="1597" spans="1:13" ht="22.5" x14ac:dyDescent="0.2">
      <c r="A1597" s="17" t="s">
        <v>278</v>
      </c>
      <c r="J1597" s="2" t="s">
        <v>2860</v>
      </c>
      <c r="K1597" s="2" t="s">
        <v>2861</v>
      </c>
      <c r="L1597" s="2" t="s">
        <v>2862</v>
      </c>
      <c r="M1597" s="561" t="s">
        <v>3568</v>
      </c>
    </row>
    <row r="1598" spans="1:13" x14ac:dyDescent="0.2">
      <c r="A1598" s="17"/>
      <c r="J1598" s="2">
        <v>2013</v>
      </c>
      <c r="K1598" s="2">
        <v>4</v>
      </c>
      <c r="L1598" s="2">
        <v>2</v>
      </c>
      <c r="M1598" s="3">
        <v>4</v>
      </c>
    </row>
    <row r="1599" spans="1:13" x14ac:dyDescent="0.2">
      <c r="I1599" s="4"/>
      <c r="J1599" s="4"/>
      <c r="K1599" s="4"/>
      <c r="L1599" s="4"/>
    </row>
    <row r="1600" spans="1:13" ht="26.25" customHeight="1" x14ac:dyDescent="0.2">
      <c r="A1600" s="3872" t="s">
        <v>2864</v>
      </c>
      <c r="B1600" s="3872" t="s">
        <v>2865</v>
      </c>
      <c r="C1600" s="3872" t="s">
        <v>1212</v>
      </c>
      <c r="D1600" s="3863" t="s">
        <v>2866</v>
      </c>
      <c r="E1600" s="3864"/>
      <c r="F1600" s="3848" t="s">
        <v>3430</v>
      </c>
      <c r="G1600" s="3849"/>
      <c r="H1600" s="3841" t="s">
        <v>3434</v>
      </c>
      <c r="I1600" s="3841"/>
      <c r="J1600" s="3872" t="s">
        <v>1211</v>
      </c>
      <c r="K1600" s="4103" t="s">
        <v>2872</v>
      </c>
      <c r="L1600" s="4140" t="s">
        <v>1207</v>
      </c>
      <c r="M1600" s="4103" t="s">
        <v>2873</v>
      </c>
    </row>
    <row r="1601" spans="1:13" x14ac:dyDescent="0.2">
      <c r="A1601" s="3873"/>
      <c r="B1601" s="3873"/>
      <c r="C1601" s="3873"/>
      <c r="D1601" s="6" t="s">
        <v>2867</v>
      </c>
      <c r="E1601" s="6" t="s">
        <v>2868</v>
      </c>
      <c r="F1601" s="6" t="s">
        <v>2870</v>
      </c>
      <c r="G1601" s="6" t="s">
        <v>2871</v>
      </c>
      <c r="H1601" s="325" t="s">
        <v>3216</v>
      </c>
      <c r="I1601" s="325" t="s">
        <v>3217</v>
      </c>
      <c r="J1601" s="3873"/>
      <c r="K1601" s="3876"/>
      <c r="L1601" s="4141"/>
      <c r="M1601" s="3876"/>
    </row>
    <row r="1602" spans="1:13" x14ac:dyDescent="0.2">
      <c r="A1602" s="234"/>
      <c r="B1602" s="519" t="s">
        <v>279</v>
      </c>
      <c r="C1602" s="315" t="s">
        <v>2503</v>
      </c>
      <c r="D1602" s="6"/>
      <c r="E1602" s="6"/>
      <c r="F1602" s="3888">
        <v>256</v>
      </c>
      <c r="G1602" s="3854">
        <v>3</v>
      </c>
      <c r="H1602" s="6"/>
      <c r="I1602" s="6"/>
      <c r="J1602" s="14"/>
      <c r="K1602" s="15"/>
      <c r="L1602" s="16"/>
      <c r="M1602" s="520"/>
    </row>
    <row r="1603" spans="1:13" x14ac:dyDescent="0.2">
      <c r="A1603" s="234">
        <v>1</v>
      </c>
      <c r="B1603" s="521" t="s">
        <v>280</v>
      </c>
      <c r="C1603" s="385" t="s">
        <v>281</v>
      </c>
      <c r="D1603" s="27">
        <v>40809</v>
      </c>
      <c r="E1603" s="27">
        <v>40906</v>
      </c>
      <c r="F1603" s="3888"/>
      <c r="G1603" s="3855"/>
      <c r="H1603" s="28"/>
      <c r="I1603" s="28"/>
      <c r="J1603" s="43">
        <v>52</v>
      </c>
      <c r="K1603" s="15"/>
      <c r="L1603" s="208" t="s">
        <v>594</v>
      </c>
      <c r="M1603" s="522" t="s">
        <v>1213</v>
      </c>
    </row>
    <row r="1604" spans="1:13" x14ac:dyDescent="0.2">
      <c r="A1604" s="44" t="s">
        <v>1213</v>
      </c>
      <c r="B1604" s="42" t="s">
        <v>2736</v>
      </c>
      <c r="C1604" s="432" t="s">
        <v>2737</v>
      </c>
      <c r="D1604" s="112"/>
      <c r="E1604" s="112"/>
      <c r="F1604" s="3888"/>
      <c r="G1604" s="3855"/>
      <c r="H1604" s="7"/>
      <c r="I1604" s="7"/>
      <c r="J1604" s="1" t="s">
        <v>1213</v>
      </c>
      <c r="K1604" s="2"/>
      <c r="L1604" s="2"/>
      <c r="M1604" s="113"/>
    </row>
    <row r="1605" spans="1:13" x14ac:dyDescent="0.2">
      <c r="A1605" s="28" t="s">
        <v>1213</v>
      </c>
      <c r="B1605" s="20" t="s">
        <v>2738</v>
      </c>
      <c r="C1605" s="432" t="s">
        <v>2743</v>
      </c>
      <c r="D1605" s="7"/>
      <c r="E1605" s="7"/>
      <c r="F1605" s="3888"/>
      <c r="G1605" s="3855"/>
      <c r="H1605" s="7"/>
      <c r="I1605" s="7"/>
      <c r="J1605" s="7"/>
      <c r="K1605" s="7"/>
      <c r="L1605" s="7"/>
      <c r="M1605" s="113"/>
    </row>
    <row r="1606" spans="1:13" x14ac:dyDescent="0.2">
      <c r="A1606" s="129">
        <v>2</v>
      </c>
      <c r="B1606" s="42"/>
      <c r="C1606" s="438" t="s">
        <v>2744</v>
      </c>
      <c r="D1606" s="112">
        <v>40544</v>
      </c>
      <c r="E1606" s="112">
        <v>40908</v>
      </c>
      <c r="F1606" s="3888"/>
      <c r="G1606" s="3855"/>
      <c r="H1606" s="7"/>
      <c r="I1606" s="7"/>
      <c r="J1606" s="1">
        <v>1</v>
      </c>
      <c r="K1606" s="2" t="s">
        <v>1223</v>
      </c>
      <c r="L1606" s="2" t="s">
        <v>596</v>
      </c>
      <c r="M1606" s="523"/>
    </row>
    <row r="1607" spans="1:13" x14ac:dyDescent="0.2">
      <c r="A1607" s="28" t="s">
        <v>1213</v>
      </c>
      <c r="B1607" s="96" t="s">
        <v>2746</v>
      </c>
      <c r="C1607" s="432" t="s">
        <v>2527</v>
      </c>
      <c r="D1607" s="112"/>
      <c r="E1607" s="112"/>
      <c r="F1607" s="3888"/>
      <c r="G1607" s="3855"/>
      <c r="H1607" s="7"/>
      <c r="I1607" s="7"/>
      <c r="J1607" s="2" t="s">
        <v>1213</v>
      </c>
      <c r="K1607" s="2"/>
      <c r="L1607" s="2"/>
      <c r="M1607" s="113" t="s">
        <v>1213</v>
      </c>
    </row>
    <row r="1608" spans="1:13" x14ac:dyDescent="0.2">
      <c r="A1608" s="129">
        <v>3</v>
      </c>
      <c r="B1608" s="46" t="s">
        <v>2756</v>
      </c>
      <c r="C1608" s="438" t="s">
        <v>2757</v>
      </c>
      <c r="D1608" s="112">
        <v>40544</v>
      </c>
      <c r="E1608" s="112">
        <v>40908</v>
      </c>
      <c r="F1608" s="3888"/>
      <c r="G1608" s="3855"/>
      <c r="H1608" s="7"/>
      <c r="I1608" s="7"/>
      <c r="J1608" s="1">
        <v>12</v>
      </c>
      <c r="K1608" s="2" t="s">
        <v>1223</v>
      </c>
      <c r="L1608" s="2" t="s">
        <v>596</v>
      </c>
      <c r="M1608" s="113"/>
    </row>
    <row r="1609" spans="1:13" x14ac:dyDescent="0.2">
      <c r="A1609" s="12"/>
      <c r="B1609" s="1"/>
      <c r="C1609" s="438"/>
      <c r="D1609" s="112"/>
      <c r="E1609" s="112"/>
      <c r="F1609" s="3888"/>
      <c r="G1609" s="3855"/>
      <c r="H1609" s="7"/>
      <c r="I1609" s="7"/>
      <c r="J1609" s="7"/>
      <c r="K1609" s="2"/>
      <c r="L1609" s="2"/>
      <c r="M1609" s="113"/>
    </row>
    <row r="1610" spans="1:13" x14ac:dyDescent="0.2">
      <c r="A1610" s="28" t="s">
        <v>1213</v>
      </c>
      <c r="B1610" s="46" t="s">
        <v>2758</v>
      </c>
      <c r="C1610" s="432" t="s">
        <v>2759</v>
      </c>
      <c r="D1610" s="112"/>
      <c r="E1610" s="112"/>
      <c r="F1610" s="3888"/>
      <c r="G1610" s="3855"/>
      <c r="H1610" s="7"/>
      <c r="I1610" s="7"/>
      <c r="J1610" s="1" t="s">
        <v>1213</v>
      </c>
      <c r="K1610" s="2"/>
      <c r="L1610" s="2"/>
      <c r="M1610" s="113"/>
    </row>
    <row r="1611" spans="1:13" ht="24" x14ac:dyDescent="0.2">
      <c r="A1611" s="129">
        <v>4</v>
      </c>
      <c r="B1611" s="46" t="s">
        <v>282</v>
      </c>
      <c r="C1611" s="432" t="s">
        <v>2760</v>
      </c>
      <c r="D1611" s="114" t="s">
        <v>283</v>
      </c>
      <c r="E1611" s="114">
        <v>40908</v>
      </c>
      <c r="F1611" s="3888"/>
      <c r="G1611" s="3855"/>
      <c r="H1611" s="7"/>
      <c r="I1611" s="2"/>
      <c r="J1611" s="1">
        <v>86</v>
      </c>
      <c r="K1611" s="2" t="s">
        <v>1223</v>
      </c>
      <c r="L1611" s="2" t="s">
        <v>594</v>
      </c>
      <c r="M1611" s="524" t="s">
        <v>284</v>
      </c>
    </row>
    <row r="1612" spans="1:13" x14ac:dyDescent="0.2">
      <c r="A1612" s="12"/>
      <c r="B1612" s="46"/>
      <c r="C1612" s="438" t="s">
        <v>2762</v>
      </c>
      <c r="D1612" s="112"/>
      <c r="E1612" s="112"/>
      <c r="F1612" s="3888"/>
      <c r="G1612" s="3855"/>
      <c r="H1612" s="7"/>
      <c r="I1612" s="2"/>
      <c r="J1612" s="1"/>
      <c r="K1612" s="2"/>
      <c r="L1612" s="2"/>
      <c r="M1612" s="113"/>
    </row>
    <row r="1613" spans="1:13" ht="24" x14ac:dyDescent="0.2">
      <c r="A1613" s="129">
        <v>5</v>
      </c>
      <c r="B1613" s="46" t="s">
        <v>2763</v>
      </c>
      <c r="C1613" s="432" t="s">
        <v>2764</v>
      </c>
      <c r="D1613" s="114">
        <v>40544</v>
      </c>
      <c r="E1613" s="112">
        <v>40908</v>
      </c>
      <c r="F1613" s="3888"/>
      <c r="G1613" s="3855"/>
      <c r="H1613" s="7"/>
      <c r="I1613" s="2"/>
      <c r="J1613" s="1">
        <v>156</v>
      </c>
      <c r="K1613" s="2" t="s">
        <v>1223</v>
      </c>
      <c r="L1613" s="2" t="s">
        <v>594</v>
      </c>
      <c r="M1613" s="524" t="s">
        <v>284</v>
      </c>
    </row>
    <row r="1614" spans="1:13" x14ac:dyDescent="0.2">
      <c r="A1614" s="12"/>
      <c r="B1614" s="1"/>
      <c r="C1614" s="438" t="s">
        <v>2762</v>
      </c>
      <c r="D1614" s="112"/>
      <c r="E1614" s="112"/>
      <c r="F1614" s="3888"/>
      <c r="G1614" s="3856"/>
      <c r="H1614" s="7"/>
      <c r="I1614" s="7"/>
      <c r="J1614" s="7"/>
      <c r="K1614" s="2"/>
      <c r="L1614" s="2"/>
      <c r="M1614" s="113"/>
    </row>
    <row r="1615" spans="1:13" x14ac:dyDescent="0.2">
      <c r="A1615" s="4"/>
      <c r="B1615" s="4"/>
      <c r="C1615" s="525"/>
      <c r="G1615" s="105"/>
    </row>
    <row r="1616" spans="1:13" x14ac:dyDescent="0.2">
      <c r="A1616" s="17" t="s">
        <v>908</v>
      </c>
      <c r="B1616" s="329"/>
      <c r="E1616" s="36" t="s">
        <v>2722</v>
      </c>
      <c r="F1616" s="36"/>
      <c r="H1616" s="115"/>
      <c r="I1616" s="115"/>
      <c r="J1616" s="115"/>
      <c r="K1616" s="115"/>
      <c r="L1616" s="115"/>
      <c r="M1616" s="115"/>
    </row>
    <row r="1617" spans="1:13" x14ac:dyDescent="0.2">
      <c r="A1617" t="s">
        <v>2723</v>
      </c>
      <c r="B1617" s="329"/>
      <c r="D1617" s="3" t="s">
        <v>2860</v>
      </c>
      <c r="E1617" s="330" t="s">
        <v>2861</v>
      </c>
      <c r="F1617" s="331"/>
      <c r="G1617" s="301" t="s">
        <v>2862</v>
      </c>
      <c r="H1617" s="115"/>
      <c r="I1617" s="115"/>
      <c r="J1617" s="115"/>
      <c r="K1617" s="115"/>
      <c r="L1617" s="115"/>
      <c r="M1617" s="115"/>
    </row>
    <row r="1618" spans="1:13" x14ac:dyDescent="0.2">
      <c r="A1618" s="17" t="s">
        <v>2727</v>
      </c>
      <c r="B1618" s="329"/>
      <c r="D1618" s="301"/>
      <c r="E1618" s="330"/>
      <c r="F1618" s="331"/>
      <c r="G1618" s="301"/>
      <c r="H1618" s="115"/>
      <c r="I1618" s="115"/>
      <c r="J1618" s="115"/>
      <c r="K1618" s="115"/>
      <c r="L1618" s="115"/>
      <c r="M1618" s="115"/>
    </row>
    <row r="1619" spans="1:13" ht="20.25" customHeight="1" x14ac:dyDescent="0.2">
      <c r="A1619" s="115"/>
      <c r="B1619" s="115"/>
      <c r="C1619" s="115"/>
      <c r="D1619" s="115"/>
      <c r="E1619" s="115"/>
      <c r="F1619" s="115"/>
      <c r="G1619" s="115"/>
      <c r="H1619" s="115"/>
      <c r="I1619" s="115"/>
      <c r="J1619" s="115"/>
      <c r="K1619" s="115"/>
      <c r="L1619" s="115"/>
      <c r="M1619" s="115"/>
    </row>
    <row r="1620" spans="1:13" ht="20.25" customHeight="1" x14ac:dyDescent="0.2"/>
    <row r="1621" spans="1:13" ht="12.75" customHeight="1" x14ac:dyDescent="0.2">
      <c r="A1621" s="4181"/>
      <c r="B1621" s="4182"/>
      <c r="C1621" s="3853" t="s">
        <v>2859</v>
      </c>
      <c r="D1621" s="3853"/>
      <c r="E1621" s="3853"/>
      <c r="F1621" s="3853"/>
      <c r="G1621" s="3853"/>
      <c r="H1621" s="3853"/>
      <c r="I1621" s="3853"/>
      <c r="J1621" s="3853"/>
      <c r="K1621" s="3853"/>
      <c r="L1621" s="3852" t="s">
        <v>2858</v>
      </c>
      <c r="M1621" s="3852"/>
    </row>
    <row r="1622" spans="1:13" ht="12.75" customHeight="1" x14ac:dyDescent="0.2">
      <c r="A1622" s="4183"/>
      <c r="B1622" s="4184"/>
      <c r="C1622" s="3853"/>
      <c r="D1622" s="3853"/>
      <c r="E1622" s="3853"/>
      <c r="F1622" s="3853"/>
      <c r="G1622" s="3853"/>
      <c r="H1622" s="3853"/>
      <c r="I1622" s="3853"/>
      <c r="J1622" s="3853"/>
      <c r="K1622" s="3853"/>
      <c r="L1622" s="3852"/>
      <c r="M1622" s="3852"/>
    </row>
    <row r="1623" spans="1:13" ht="15.75" customHeight="1" x14ac:dyDescent="0.2">
      <c r="A1623" s="4183"/>
      <c r="B1623" s="4184"/>
      <c r="C1623" s="3853"/>
      <c r="D1623" s="3853"/>
      <c r="E1623" s="3853"/>
      <c r="F1623" s="3853"/>
      <c r="G1623" s="3853"/>
      <c r="H1623" s="3853"/>
      <c r="I1623" s="3853"/>
      <c r="J1623" s="3853"/>
      <c r="K1623" s="3853"/>
      <c r="L1623" s="3852"/>
      <c r="M1623" s="3852"/>
    </row>
    <row r="1624" spans="1:13" ht="12.75" customHeight="1" x14ac:dyDescent="0.2">
      <c r="A1624" s="4183"/>
      <c r="B1624" s="4184"/>
      <c r="C1624" s="3853" t="s">
        <v>144</v>
      </c>
      <c r="D1624" s="3853"/>
      <c r="E1624" s="3853"/>
      <c r="F1624" s="3853"/>
      <c r="G1624" s="3853"/>
      <c r="H1624" s="3853"/>
      <c r="I1624" s="3853"/>
      <c r="J1624" s="3853"/>
      <c r="K1624" s="3853"/>
      <c r="L1624" s="3852" t="s">
        <v>1208</v>
      </c>
      <c r="M1624" s="3852"/>
    </row>
    <row r="1625" spans="1:13" ht="12.75" customHeight="1" x14ac:dyDescent="0.2">
      <c r="A1625" s="4183"/>
      <c r="B1625" s="4184"/>
      <c r="C1625" s="3853"/>
      <c r="D1625" s="3853"/>
      <c r="E1625" s="3853"/>
      <c r="F1625" s="3853"/>
      <c r="G1625" s="3853"/>
      <c r="H1625" s="3853"/>
      <c r="I1625" s="3853"/>
      <c r="J1625" s="3853"/>
      <c r="K1625" s="3853"/>
      <c r="L1625" s="3852"/>
      <c r="M1625" s="3852"/>
    </row>
    <row r="1626" spans="1:13" ht="12.75" customHeight="1" x14ac:dyDescent="0.2">
      <c r="A1626" s="4185"/>
      <c r="B1626" s="4186"/>
      <c r="C1626" s="3853"/>
      <c r="D1626" s="3853"/>
      <c r="E1626" s="3853"/>
      <c r="F1626" s="3853"/>
      <c r="G1626" s="3853"/>
      <c r="H1626" s="3853"/>
      <c r="I1626" s="3853"/>
      <c r="J1626" s="3853"/>
      <c r="K1626" s="3853"/>
      <c r="L1626" s="3852"/>
      <c r="M1626" s="3852"/>
    </row>
    <row r="1628" spans="1:13" x14ac:dyDescent="0.2">
      <c r="A1628" t="s">
        <v>1612</v>
      </c>
      <c r="J1628" t="s">
        <v>1613</v>
      </c>
    </row>
    <row r="1629" spans="1:13" x14ac:dyDescent="0.2">
      <c r="A1629" t="s">
        <v>1614</v>
      </c>
    </row>
    <row r="1630" spans="1:13" x14ac:dyDescent="0.2">
      <c r="A1630" s="17" t="s">
        <v>977</v>
      </c>
      <c r="D1630" s="17" t="s">
        <v>1615</v>
      </c>
      <c r="J1630" s="4137" t="s">
        <v>2863</v>
      </c>
      <c r="K1630" s="4138"/>
      <c r="L1630" s="4138"/>
      <c r="M1630" s="4139"/>
    </row>
    <row r="1631" spans="1:13" ht="22.5" x14ac:dyDescent="0.2">
      <c r="A1631" s="17" t="s">
        <v>1616</v>
      </c>
      <c r="J1631" s="2" t="s">
        <v>2860</v>
      </c>
      <c r="K1631" s="2" t="s">
        <v>2861</v>
      </c>
      <c r="L1631" s="2" t="s">
        <v>2862</v>
      </c>
      <c r="M1631" s="561" t="s">
        <v>135</v>
      </c>
    </row>
    <row r="1632" spans="1:13" x14ac:dyDescent="0.2">
      <c r="J1632" s="1">
        <v>2013</v>
      </c>
      <c r="K1632" s="1">
        <v>5</v>
      </c>
      <c r="L1632" s="1">
        <v>17</v>
      </c>
      <c r="M1632" s="1">
        <v>4</v>
      </c>
    </row>
    <row r="1633" spans="1:13" x14ac:dyDescent="0.2">
      <c r="I1633" s="4"/>
      <c r="J1633" s="4"/>
      <c r="K1633" s="4"/>
      <c r="L1633" s="4"/>
    </row>
    <row r="1634" spans="1:13" ht="25.5" customHeight="1" x14ac:dyDescent="0.2">
      <c r="A1634" s="3872" t="s">
        <v>2864</v>
      </c>
      <c r="B1634" s="3872" t="s">
        <v>2865</v>
      </c>
      <c r="C1634" s="3872" t="s">
        <v>1212</v>
      </c>
      <c r="D1634" s="3863" t="s">
        <v>2866</v>
      </c>
      <c r="E1634" s="3864"/>
      <c r="F1634" s="3848" t="s">
        <v>3430</v>
      </c>
      <c r="G1634" s="3849"/>
      <c r="H1634" s="3841" t="s">
        <v>3434</v>
      </c>
      <c r="I1634" s="3841"/>
      <c r="J1634" s="3872" t="s">
        <v>1211</v>
      </c>
      <c r="K1634" s="4103" t="s">
        <v>2872</v>
      </c>
      <c r="L1634" s="4140" t="s">
        <v>1207</v>
      </c>
      <c r="M1634" s="4103" t="s">
        <v>2873</v>
      </c>
    </row>
    <row r="1635" spans="1:13" x14ac:dyDescent="0.2">
      <c r="A1635" s="3873"/>
      <c r="B1635" s="3873"/>
      <c r="C1635" s="3873"/>
      <c r="D1635" s="6" t="s">
        <v>2867</v>
      </c>
      <c r="E1635" s="6" t="s">
        <v>2868</v>
      </c>
      <c r="F1635" s="6" t="s">
        <v>2870</v>
      </c>
      <c r="G1635" s="6" t="s">
        <v>2871</v>
      </c>
      <c r="H1635" s="325" t="s">
        <v>3216</v>
      </c>
      <c r="I1635" s="325" t="s">
        <v>3217</v>
      </c>
      <c r="J1635" s="3873"/>
      <c r="K1635" s="3876"/>
      <c r="L1635" s="4141"/>
      <c r="M1635" s="3876"/>
    </row>
    <row r="1636" spans="1:13" x14ac:dyDescent="0.2">
      <c r="A1636" s="7"/>
      <c r="B1636" s="42" t="s">
        <v>2375</v>
      </c>
      <c r="C1636" s="220" t="s">
        <v>310</v>
      </c>
      <c r="D1636" s="22" t="s">
        <v>1213</v>
      </c>
      <c r="E1636" s="7"/>
      <c r="F1636" s="7"/>
      <c r="G1636" s="7"/>
      <c r="H1636" s="7"/>
      <c r="I1636" s="7"/>
      <c r="J1636" s="7"/>
      <c r="K1636" s="7"/>
      <c r="L1636" s="7"/>
      <c r="M1636" s="7"/>
    </row>
    <row r="1637" spans="1:13" ht="15" customHeight="1" x14ac:dyDescent="0.2">
      <c r="A1637" s="7"/>
      <c r="B1637" s="42" t="s">
        <v>2376</v>
      </c>
      <c r="C1637" s="220" t="s">
        <v>311</v>
      </c>
      <c r="D1637" s="22"/>
      <c r="E1637" s="22"/>
      <c r="F1637" s="3871" t="s">
        <v>6486</v>
      </c>
      <c r="G1637" s="580">
        <v>1</v>
      </c>
      <c r="H1637" s="7"/>
      <c r="I1637" s="7"/>
      <c r="J1637" s="7"/>
      <c r="K1637" s="7"/>
      <c r="L1637" s="7"/>
      <c r="M1637" s="7"/>
    </row>
    <row r="1638" spans="1:13" ht="15" x14ac:dyDescent="0.2">
      <c r="A1638" s="7"/>
      <c r="B1638" s="42" t="s">
        <v>2376</v>
      </c>
      <c r="C1638" s="221" t="s">
        <v>312</v>
      </c>
      <c r="D1638" s="22">
        <v>40182</v>
      </c>
      <c r="E1638" s="22">
        <v>40209</v>
      </c>
      <c r="F1638" s="3888"/>
      <c r="G1638" s="580">
        <v>2</v>
      </c>
      <c r="H1638" s="7"/>
      <c r="I1638" s="7"/>
      <c r="J1638" s="7">
        <v>234</v>
      </c>
      <c r="K1638" s="7"/>
      <c r="L1638" s="20" t="s">
        <v>313</v>
      </c>
      <c r="M1638" s="7"/>
    </row>
    <row r="1639" spans="1:13" ht="15" x14ac:dyDescent="0.2">
      <c r="A1639" s="7"/>
      <c r="B1639" s="42" t="s">
        <v>2376</v>
      </c>
      <c r="C1639" s="221" t="s">
        <v>314</v>
      </c>
      <c r="D1639" s="22">
        <v>40210</v>
      </c>
      <c r="E1639" s="22">
        <v>40237</v>
      </c>
      <c r="F1639" s="3888"/>
      <c r="G1639" s="580">
        <v>3</v>
      </c>
      <c r="H1639" s="7"/>
      <c r="I1639" s="7"/>
      <c r="J1639" s="7">
        <v>199</v>
      </c>
      <c r="K1639" s="7"/>
      <c r="L1639" s="20" t="s">
        <v>313</v>
      </c>
      <c r="M1639" s="7"/>
    </row>
    <row r="1640" spans="1:13" ht="15" x14ac:dyDescent="0.2">
      <c r="A1640" s="7"/>
      <c r="B1640" s="42" t="s">
        <v>2376</v>
      </c>
      <c r="C1640" s="221" t="s">
        <v>315</v>
      </c>
      <c r="D1640" s="22">
        <v>40238</v>
      </c>
      <c r="E1640" s="22">
        <v>40261</v>
      </c>
      <c r="F1640" s="3888"/>
      <c r="G1640" s="580">
        <v>4</v>
      </c>
      <c r="H1640" s="7"/>
      <c r="I1640" s="7"/>
      <c r="J1640" s="7">
        <v>198</v>
      </c>
      <c r="K1640" s="7"/>
      <c r="L1640" s="20" t="s">
        <v>313</v>
      </c>
      <c r="M1640" s="7"/>
    </row>
    <row r="1641" spans="1:13" ht="25.5" x14ac:dyDescent="0.2">
      <c r="A1641" s="7"/>
      <c r="B1641" s="42" t="s">
        <v>2376</v>
      </c>
      <c r="C1641" s="221" t="s">
        <v>316</v>
      </c>
      <c r="D1641" s="24">
        <v>40262</v>
      </c>
      <c r="E1641" s="22">
        <v>40268</v>
      </c>
      <c r="F1641" s="3888"/>
      <c r="G1641" s="580">
        <v>5</v>
      </c>
      <c r="H1641" s="7"/>
      <c r="I1641" s="7"/>
      <c r="J1641" s="7">
        <v>72</v>
      </c>
      <c r="K1641" s="7"/>
      <c r="L1641" s="20" t="s">
        <v>313</v>
      </c>
      <c r="M1641" s="85" t="s">
        <v>3567</v>
      </c>
    </row>
    <row r="1642" spans="1:13" ht="15" x14ac:dyDescent="0.2">
      <c r="A1642" s="7"/>
      <c r="B1642" s="42" t="s">
        <v>2376</v>
      </c>
      <c r="C1642" s="221" t="s">
        <v>317</v>
      </c>
      <c r="D1642" s="22">
        <v>40273</v>
      </c>
      <c r="E1642" s="22">
        <v>40290</v>
      </c>
      <c r="F1642" s="3888"/>
      <c r="G1642" s="580">
        <v>6</v>
      </c>
      <c r="H1642" s="7"/>
      <c r="I1642" s="7"/>
      <c r="J1642" s="7">
        <v>199</v>
      </c>
      <c r="K1642" s="7"/>
      <c r="L1642" s="20" t="s">
        <v>313</v>
      </c>
      <c r="M1642" s="7"/>
    </row>
    <row r="1643" spans="1:13" ht="15" x14ac:dyDescent="0.2">
      <c r="A1643" s="7"/>
      <c r="B1643" s="42" t="s">
        <v>2376</v>
      </c>
      <c r="C1643" s="221" t="s">
        <v>318</v>
      </c>
      <c r="D1643" s="22">
        <v>40290</v>
      </c>
      <c r="E1643" s="22">
        <v>40298</v>
      </c>
      <c r="F1643" s="3888"/>
      <c r="G1643" s="580">
        <v>7</v>
      </c>
      <c r="H1643" s="7"/>
      <c r="I1643" s="7"/>
      <c r="J1643" s="7">
        <v>123</v>
      </c>
      <c r="K1643" s="7"/>
      <c r="L1643" s="20" t="s">
        <v>313</v>
      </c>
      <c r="M1643" s="7"/>
    </row>
    <row r="1644" spans="1:13" ht="25.5" x14ac:dyDescent="0.2">
      <c r="A1644" s="7"/>
      <c r="B1644" s="42" t="s">
        <v>2376</v>
      </c>
      <c r="C1644" s="221" t="s">
        <v>319</v>
      </c>
      <c r="D1644" s="22">
        <v>40301</v>
      </c>
      <c r="E1644" s="22">
        <v>40317</v>
      </c>
      <c r="F1644" s="3888"/>
      <c r="G1644" s="580">
        <v>8</v>
      </c>
      <c r="H1644" s="7"/>
      <c r="I1644" s="7"/>
      <c r="J1644" s="7">
        <v>196</v>
      </c>
      <c r="K1644" s="7"/>
      <c r="L1644" s="20" t="s">
        <v>313</v>
      </c>
      <c r="M1644" s="85" t="s">
        <v>3566</v>
      </c>
    </row>
    <row r="1645" spans="1:13" ht="25.5" x14ac:dyDescent="0.2">
      <c r="A1645" s="7"/>
      <c r="B1645" s="42" t="s">
        <v>2376</v>
      </c>
      <c r="C1645" s="221" t="s">
        <v>320</v>
      </c>
      <c r="D1645" s="22">
        <v>40317</v>
      </c>
      <c r="E1645" s="22">
        <v>40329</v>
      </c>
      <c r="F1645" s="3888"/>
      <c r="G1645" s="580">
        <v>9</v>
      </c>
      <c r="H1645" s="7"/>
      <c r="I1645" s="7"/>
      <c r="J1645" s="7">
        <v>159</v>
      </c>
      <c r="K1645" s="7"/>
      <c r="L1645" s="20" t="s">
        <v>313</v>
      </c>
      <c r="M1645" s="85" t="s">
        <v>3565</v>
      </c>
    </row>
    <row r="1646" spans="1:13" ht="15" customHeight="1" x14ac:dyDescent="0.2">
      <c r="A1646" s="7"/>
      <c r="B1646" s="42" t="s">
        <v>2376</v>
      </c>
      <c r="C1646" s="221" t="s">
        <v>321</v>
      </c>
      <c r="D1646" s="22">
        <v>40332</v>
      </c>
      <c r="E1646" s="22">
        <v>40347</v>
      </c>
      <c r="F1646" s="3871" t="s">
        <v>6487</v>
      </c>
      <c r="G1646" s="580">
        <v>1</v>
      </c>
      <c r="H1646" s="7"/>
      <c r="I1646" s="7"/>
      <c r="J1646" s="7">
        <v>202</v>
      </c>
      <c r="K1646" s="7"/>
      <c r="L1646" s="7" t="s">
        <v>313</v>
      </c>
      <c r="M1646" s="85" t="s">
        <v>3564</v>
      </c>
    </row>
    <row r="1647" spans="1:13" ht="25.5" x14ac:dyDescent="0.2">
      <c r="A1647" s="7"/>
      <c r="B1647" s="42" t="s">
        <v>2376</v>
      </c>
      <c r="C1647" s="221" t="s">
        <v>322</v>
      </c>
      <c r="D1647" s="22">
        <v>40348</v>
      </c>
      <c r="E1647" s="22">
        <v>40359</v>
      </c>
      <c r="F1647" s="3888"/>
      <c r="G1647" s="580">
        <v>2</v>
      </c>
      <c r="H1647" s="7"/>
      <c r="I1647" s="7"/>
      <c r="J1647" s="7">
        <v>185</v>
      </c>
      <c r="K1647" s="7"/>
      <c r="L1647" s="7" t="s">
        <v>313</v>
      </c>
      <c r="M1647" s="85" t="s">
        <v>3563</v>
      </c>
    </row>
    <row r="1648" spans="1:13" ht="25.5" x14ac:dyDescent="0.2">
      <c r="A1648" s="7"/>
      <c r="B1648" s="42" t="s">
        <v>2376</v>
      </c>
      <c r="C1648" s="221" t="s">
        <v>323</v>
      </c>
      <c r="D1648" s="22">
        <v>40360</v>
      </c>
      <c r="E1648" s="22">
        <v>40378</v>
      </c>
      <c r="F1648" s="3888"/>
      <c r="G1648" s="580">
        <v>3</v>
      </c>
      <c r="H1648" s="7"/>
      <c r="I1648" s="7"/>
      <c r="J1648" s="7">
        <v>202</v>
      </c>
      <c r="K1648" s="7"/>
      <c r="L1648" s="7" t="s">
        <v>313</v>
      </c>
      <c r="M1648" s="85" t="s">
        <v>3562</v>
      </c>
    </row>
    <row r="1649" spans="1:13" ht="25.5" x14ac:dyDescent="0.2">
      <c r="A1649" s="7"/>
      <c r="B1649" s="42" t="s">
        <v>2376</v>
      </c>
      <c r="C1649" s="221" t="s">
        <v>324</v>
      </c>
      <c r="D1649" s="22">
        <v>40380</v>
      </c>
      <c r="E1649" s="22">
        <v>40390</v>
      </c>
      <c r="F1649" s="3888"/>
      <c r="G1649" s="580">
        <v>4</v>
      </c>
      <c r="H1649" s="7"/>
      <c r="I1649" s="7"/>
      <c r="J1649" s="7">
        <v>215</v>
      </c>
      <c r="K1649" s="7"/>
      <c r="L1649" s="7" t="s">
        <v>313</v>
      </c>
      <c r="M1649" s="85" t="s">
        <v>3561</v>
      </c>
    </row>
    <row r="1650" spans="1:13" ht="15" x14ac:dyDescent="0.2">
      <c r="A1650" s="7"/>
      <c r="B1650" s="42" t="s">
        <v>2376</v>
      </c>
      <c r="C1650" s="221" t="s">
        <v>325</v>
      </c>
      <c r="D1650" s="22">
        <v>40392</v>
      </c>
      <c r="E1650" s="22">
        <v>40403</v>
      </c>
      <c r="F1650" s="3888"/>
      <c r="G1650" s="580">
        <v>5</v>
      </c>
      <c r="H1650" s="7"/>
      <c r="I1650" s="7"/>
      <c r="J1650" s="7">
        <v>206</v>
      </c>
      <c r="K1650" s="7"/>
      <c r="L1650" s="7" t="s">
        <v>313</v>
      </c>
      <c r="M1650" s="7"/>
    </row>
    <row r="1651" spans="1:13" ht="15" x14ac:dyDescent="0.2">
      <c r="A1651" s="7"/>
      <c r="B1651" s="42" t="s">
        <v>2376</v>
      </c>
      <c r="C1651" s="221" t="s">
        <v>326</v>
      </c>
      <c r="D1651" s="22">
        <v>40408</v>
      </c>
      <c r="E1651" s="22">
        <v>40421</v>
      </c>
      <c r="F1651" s="3888"/>
      <c r="G1651" s="580">
        <v>6</v>
      </c>
      <c r="H1651" s="7"/>
      <c r="I1651" s="7"/>
      <c r="J1651" s="7">
        <v>208</v>
      </c>
      <c r="K1651" s="7"/>
      <c r="L1651" s="7" t="s">
        <v>313</v>
      </c>
      <c r="M1651" s="7"/>
    </row>
    <row r="1652" spans="1:13" ht="25.5" x14ac:dyDescent="0.2">
      <c r="A1652" s="7"/>
      <c r="B1652" s="42" t="s">
        <v>2376</v>
      </c>
      <c r="C1652" s="221" t="s">
        <v>327</v>
      </c>
      <c r="D1652" s="22">
        <v>40421</v>
      </c>
      <c r="E1652" s="22">
        <v>40421</v>
      </c>
      <c r="F1652" s="3888"/>
      <c r="G1652" s="580">
        <v>7</v>
      </c>
      <c r="H1652" s="7"/>
      <c r="I1652" s="7"/>
      <c r="J1652" s="7">
        <v>43</v>
      </c>
      <c r="K1652" s="7"/>
      <c r="L1652" s="7" t="s">
        <v>313</v>
      </c>
      <c r="M1652" s="85" t="s">
        <v>3560</v>
      </c>
    </row>
    <row r="1653" spans="1:13" ht="15" x14ac:dyDescent="0.2">
      <c r="A1653" s="7"/>
      <c r="B1653" s="42" t="s">
        <v>2376</v>
      </c>
      <c r="C1653" s="221" t="s">
        <v>328</v>
      </c>
      <c r="D1653" s="22">
        <v>40422</v>
      </c>
      <c r="E1653" s="22">
        <v>40437</v>
      </c>
      <c r="F1653" s="3888"/>
      <c r="G1653" s="580">
        <v>8</v>
      </c>
      <c r="H1653" s="7"/>
      <c r="I1653" s="7"/>
      <c r="J1653" s="7">
        <v>208</v>
      </c>
      <c r="K1653" s="7"/>
      <c r="L1653" s="7" t="s">
        <v>313</v>
      </c>
      <c r="M1653" s="7"/>
    </row>
    <row r="1654" spans="1:13" ht="25.5" x14ac:dyDescent="0.2">
      <c r="A1654" s="7"/>
      <c r="B1654" s="42" t="s">
        <v>2376</v>
      </c>
      <c r="C1654" s="221" t="s">
        <v>329</v>
      </c>
      <c r="D1654" s="22">
        <v>40437</v>
      </c>
      <c r="E1654" s="22">
        <v>40450</v>
      </c>
      <c r="F1654" s="3888"/>
      <c r="G1654" s="580">
        <v>9</v>
      </c>
      <c r="H1654" s="7"/>
      <c r="I1654" s="7"/>
      <c r="J1654" s="7">
        <v>200</v>
      </c>
      <c r="K1654" s="7"/>
      <c r="L1654" s="7" t="s">
        <v>313</v>
      </c>
      <c r="M1654" s="85" t="s">
        <v>3559</v>
      </c>
    </row>
    <row r="1655" spans="1:13" ht="15" customHeight="1" x14ac:dyDescent="0.2">
      <c r="A1655" s="7"/>
      <c r="B1655" s="42" t="s">
        <v>2376</v>
      </c>
      <c r="C1655" s="221" t="s">
        <v>330</v>
      </c>
      <c r="D1655" s="22">
        <v>40450</v>
      </c>
      <c r="E1655" s="22">
        <v>40451</v>
      </c>
      <c r="F1655" s="3871" t="s">
        <v>6488</v>
      </c>
      <c r="G1655" s="580">
        <v>1</v>
      </c>
      <c r="H1655" s="7"/>
      <c r="I1655" s="7"/>
      <c r="J1655" s="7">
        <v>111</v>
      </c>
      <c r="K1655" s="20"/>
      <c r="L1655" s="20" t="s">
        <v>313</v>
      </c>
      <c r="M1655" s="7"/>
    </row>
    <row r="1656" spans="1:13" ht="25.5" x14ac:dyDescent="0.2">
      <c r="A1656" s="7"/>
      <c r="B1656" s="42" t="s">
        <v>2376</v>
      </c>
      <c r="C1656" s="221" t="s">
        <v>331</v>
      </c>
      <c r="D1656" s="22">
        <v>40452</v>
      </c>
      <c r="E1656" s="24">
        <v>40471</v>
      </c>
      <c r="F1656" s="3888"/>
      <c r="G1656" s="580">
        <v>2</v>
      </c>
      <c r="H1656" s="7"/>
      <c r="I1656" s="7"/>
      <c r="J1656" s="7">
        <v>213</v>
      </c>
      <c r="K1656" s="20"/>
      <c r="L1656" s="20" t="s">
        <v>313</v>
      </c>
      <c r="M1656" s="85" t="s">
        <v>3558</v>
      </c>
    </row>
    <row r="1657" spans="1:13" ht="25.5" x14ac:dyDescent="0.2">
      <c r="A1657" s="7"/>
      <c r="B1657" s="42" t="s">
        <v>2376</v>
      </c>
      <c r="C1657" s="221" t="s">
        <v>332</v>
      </c>
      <c r="D1657" s="22">
        <v>40472</v>
      </c>
      <c r="E1657" s="22">
        <v>40482</v>
      </c>
      <c r="F1657" s="3888"/>
      <c r="G1657" s="580">
        <v>3</v>
      </c>
      <c r="H1657" s="7"/>
      <c r="I1657" s="7"/>
      <c r="J1657" s="7">
        <v>203</v>
      </c>
      <c r="K1657" s="20"/>
      <c r="L1657" s="20" t="s">
        <v>313</v>
      </c>
      <c r="M1657" s="85" t="s">
        <v>3281</v>
      </c>
    </row>
    <row r="1658" spans="1:13" ht="25.5" x14ac:dyDescent="0.2">
      <c r="A1658" s="7"/>
      <c r="B1658" s="42" t="s">
        <v>2376</v>
      </c>
      <c r="C1658" s="221" t="s">
        <v>333</v>
      </c>
      <c r="D1658" s="22">
        <v>40482</v>
      </c>
      <c r="E1658" s="22">
        <v>40482</v>
      </c>
      <c r="F1658" s="3888"/>
      <c r="G1658" s="580">
        <v>4</v>
      </c>
      <c r="H1658" s="7"/>
      <c r="I1658" s="7"/>
      <c r="J1658" s="7">
        <v>58</v>
      </c>
      <c r="K1658" s="20"/>
      <c r="L1658" s="20" t="s">
        <v>313</v>
      </c>
      <c r="M1658" s="85" t="s">
        <v>3557</v>
      </c>
    </row>
    <row r="1659" spans="1:13" ht="25.5" x14ac:dyDescent="0.2">
      <c r="A1659" s="7"/>
      <c r="B1659" s="42" t="s">
        <v>2376</v>
      </c>
      <c r="C1659" s="221" t="s">
        <v>334</v>
      </c>
      <c r="D1659" s="22">
        <v>40484</v>
      </c>
      <c r="E1659" s="24">
        <v>40501</v>
      </c>
      <c r="F1659" s="3888"/>
      <c r="G1659" s="580">
        <v>5</v>
      </c>
      <c r="H1659" s="7"/>
      <c r="I1659" s="7"/>
      <c r="J1659" s="7">
        <v>199</v>
      </c>
      <c r="K1659" s="20"/>
      <c r="L1659" s="20" t="s">
        <v>313</v>
      </c>
      <c r="M1659" s="85" t="s">
        <v>3556</v>
      </c>
    </row>
    <row r="1660" spans="1:13" ht="25.5" x14ac:dyDescent="0.2">
      <c r="A1660" s="7"/>
      <c r="B1660" s="42" t="s">
        <v>2376</v>
      </c>
      <c r="C1660" s="46" t="s">
        <v>335</v>
      </c>
      <c r="D1660" s="22">
        <v>40501</v>
      </c>
      <c r="E1660" s="22">
        <v>40512</v>
      </c>
      <c r="F1660" s="3888"/>
      <c r="G1660" s="580">
        <v>6</v>
      </c>
      <c r="H1660" s="7"/>
      <c r="I1660" s="7"/>
      <c r="J1660" s="7">
        <v>232</v>
      </c>
      <c r="K1660" s="20"/>
      <c r="L1660" s="20" t="s">
        <v>313</v>
      </c>
      <c r="M1660" s="85" t="s">
        <v>3555</v>
      </c>
    </row>
    <row r="1661" spans="1:13" ht="15" x14ac:dyDescent="0.2">
      <c r="A1661" s="7"/>
      <c r="B1661" s="42" t="s">
        <v>2376</v>
      </c>
      <c r="C1661" s="46" t="s">
        <v>336</v>
      </c>
      <c r="D1661" s="22">
        <v>40513</v>
      </c>
      <c r="E1661" s="22">
        <v>40529</v>
      </c>
      <c r="F1661" s="3888"/>
      <c r="G1661" s="580">
        <v>7</v>
      </c>
      <c r="H1661" s="7"/>
      <c r="I1661" s="7"/>
      <c r="J1661" s="7">
        <v>197</v>
      </c>
      <c r="K1661" s="20"/>
      <c r="L1661" s="20" t="s">
        <v>313</v>
      </c>
      <c r="M1661" s="7"/>
    </row>
    <row r="1662" spans="1:13" ht="15" x14ac:dyDescent="0.2">
      <c r="A1662" s="7"/>
      <c r="B1662" s="42" t="s">
        <v>2376</v>
      </c>
      <c r="C1662" s="46" t="s">
        <v>337</v>
      </c>
      <c r="D1662" s="22">
        <v>40532</v>
      </c>
      <c r="E1662" s="24">
        <v>40543</v>
      </c>
      <c r="F1662" s="3888"/>
      <c r="G1662" s="580">
        <v>8</v>
      </c>
      <c r="H1662" s="7"/>
      <c r="I1662" s="7"/>
      <c r="J1662" s="7">
        <v>209</v>
      </c>
      <c r="K1662" s="20"/>
      <c r="L1662" s="20" t="s">
        <v>313</v>
      </c>
      <c r="M1662" s="20"/>
    </row>
    <row r="1663" spans="1:13" ht="39.75" customHeight="1" x14ac:dyDescent="0.2">
      <c r="A1663" s="7"/>
      <c r="B1663" s="42" t="s">
        <v>2376</v>
      </c>
      <c r="C1663" s="46" t="s">
        <v>338</v>
      </c>
      <c r="D1663" s="22">
        <v>40543</v>
      </c>
      <c r="E1663" s="22">
        <v>40543</v>
      </c>
      <c r="F1663" s="3888"/>
      <c r="G1663" s="580">
        <v>9</v>
      </c>
      <c r="H1663" s="7"/>
      <c r="I1663" s="7"/>
      <c r="J1663" s="7">
        <v>63</v>
      </c>
      <c r="K1663" s="20"/>
      <c r="L1663" s="20" t="s">
        <v>313</v>
      </c>
      <c r="M1663" s="85" t="s">
        <v>3282</v>
      </c>
    </row>
    <row r="1664" spans="1:13" ht="15" x14ac:dyDescent="0.2">
      <c r="B1664" s="105"/>
      <c r="C1664" s="130"/>
      <c r="D1664" s="52"/>
      <c r="E1664" s="52"/>
      <c r="F1664" s="738"/>
      <c r="G1664" s="738"/>
      <c r="K1664" s="17"/>
      <c r="L1664" s="17"/>
      <c r="M1664" s="550"/>
    </row>
    <row r="1665" spans="1:13" ht="15" x14ac:dyDescent="0.2">
      <c r="B1665" s="105"/>
      <c r="C1665" s="130"/>
      <c r="D1665" s="52"/>
      <c r="E1665" s="52"/>
      <c r="F1665" s="738"/>
      <c r="G1665" s="738"/>
      <c r="K1665" s="17"/>
      <c r="L1665" s="17"/>
      <c r="M1665" s="550"/>
    </row>
    <row r="1666" spans="1:13" ht="15" x14ac:dyDescent="0.2">
      <c r="B1666" s="105"/>
      <c r="C1666" s="130"/>
      <c r="D1666" s="52"/>
      <c r="E1666" s="52"/>
      <c r="F1666" s="738"/>
      <c r="G1666" s="738"/>
      <c r="K1666" s="17"/>
      <c r="L1666" s="17"/>
      <c r="M1666" s="550"/>
    </row>
    <row r="1667" spans="1:13" ht="15" x14ac:dyDescent="0.2">
      <c r="B1667" s="105"/>
      <c r="C1667" s="130"/>
      <c r="D1667" s="52"/>
      <c r="E1667" s="52"/>
      <c r="F1667" s="738"/>
      <c r="G1667" s="738"/>
      <c r="K1667" s="17"/>
      <c r="L1667" s="17"/>
      <c r="M1667" s="550"/>
    </row>
    <row r="1670" spans="1:13" x14ac:dyDescent="0.2">
      <c r="B1670" s="105"/>
      <c r="C1670" s="130"/>
      <c r="D1670" s="52"/>
      <c r="E1670" s="52"/>
      <c r="K1670" s="17"/>
      <c r="L1670" s="17"/>
      <c r="M1670" s="17"/>
    </row>
    <row r="1671" spans="1:13" ht="12.75" customHeight="1" x14ac:dyDescent="0.2">
      <c r="A1671" s="4181"/>
      <c r="B1671" s="4182"/>
      <c r="C1671" s="4078" t="s">
        <v>2859</v>
      </c>
      <c r="D1671" s="4079"/>
      <c r="E1671" s="4079"/>
      <c r="F1671" s="4079"/>
      <c r="G1671" s="4079"/>
      <c r="H1671" s="4079"/>
      <c r="I1671" s="4079"/>
      <c r="J1671" s="4079"/>
      <c r="K1671" s="4080"/>
      <c r="L1671" s="3946" t="s">
        <v>2858</v>
      </c>
      <c r="M1671" s="3947"/>
    </row>
    <row r="1672" spans="1:13" ht="12.75" customHeight="1" x14ac:dyDescent="0.2">
      <c r="A1672" s="4183"/>
      <c r="B1672" s="4184"/>
      <c r="C1672" s="4081"/>
      <c r="D1672" s="4082"/>
      <c r="E1672" s="4082"/>
      <c r="F1672" s="4082"/>
      <c r="G1672" s="4082"/>
      <c r="H1672" s="4082"/>
      <c r="I1672" s="4082"/>
      <c r="J1672" s="4082"/>
      <c r="K1672" s="4083"/>
      <c r="L1672" s="3948"/>
      <c r="M1672" s="3949"/>
    </row>
    <row r="1673" spans="1:13" ht="12.75" customHeight="1" x14ac:dyDescent="0.2">
      <c r="A1673" s="4183"/>
      <c r="B1673" s="4184"/>
      <c r="C1673" s="4084"/>
      <c r="D1673" s="4085"/>
      <c r="E1673" s="4085"/>
      <c r="F1673" s="4085"/>
      <c r="G1673" s="4085"/>
      <c r="H1673" s="4085"/>
      <c r="I1673" s="4085"/>
      <c r="J1673" s="4085"/>
      <c r="K1673" s="4086"/>
      <c r="L1673" s="4149"/>
      <c r="M1673" s="4150"/>
    </row>
    <row r="1674" spans="1:13" ht="12.75" customHeight="1" x14ac:dyDescent="0.2">
      <c r="A1674" s="4183"/>
      <c r="B1674" s="4184"/>
      <c r="C1674" s="4078" t="s">
        <v>144</v>
      </c>
      <c r="D1674" s="4079"/>
      <c r="E1674" s="4079"/>
      <c r="F1674" s="4079"/>
      <c r="G1674" s="4079"/>
      <c r="H1674" s="4079"/>
      <c r="I1674" s="4079"/>
      <c r="J1674" s="4079"/>
      <c r="K1674" s="4080"/>
      <c r="L1674" s="3946" t="s">
        <v>1611</v>
      </c>
      <c r="M1674" s="3947"/>
    </row>
    <row r="1675" spans="1:13" ht="12.75" customHeight="1" x14ac:dyDescent="0.2">
      <c r="A1675" s="4183"/>
      <c r="B1675" s="4184"/>
      <c r="C1675" s="4081"/>
      <c r="D1675" s="4082"/>
      <c r="E1675" s="4082"/>
      <c r="F1675" s="4082"/>
      <c r="G1675" s="4082"/>
      <c r="H1675" s="4082"/>
      <c r="I1675" s="4082"/>
      <c r="J1675" s="4082"/>
      <c r="K1675" s="4083"/>
      <c r="L1675" s="3948"/>
      <c r="M1675" s="3949"/>
    </row>
    <row r="1676" spans="1:13" ht="12.75" customHeight="1" x14ac:dyDescent="0.2">
      <c r="A1676" s="4185"/>
      <c r="B1676" s="4186"/>
      <c r="C1676" s="4084"/>
      <c r="D1676" s="4085"/>
      <c r="E1676" s="4085"/>
      <c r="F1676" s="4085"/>
      <c r="G1676" s="4085"/>
      <c r="H1676" s="4085"/>
      <c r="I1676" s="4085"/>
      <c r="J1676" s="4085"/>
      <c r="K1676" s="4086"/>
      <c r="L1676" s="4149"/>
      <c r="M1676" s="4150"/>
    </row>
    <row r="1678" spans="1:13" x14ac:dyDescent="0.2">
      <c r="A1678" t="s">
        <v>1612</v>
      </c>
      <c r="J1678" t="s">
        <v>1613</v>
      </c>
    </row>
    <row r="1679" spans="1:13" x14ac:dyDescent="0.2">
      <c r="A1679" t="s">
        <v>1614</v>
      </c>
    </row>
    <row r="1680" spans="1:13" x14ac:dyDescent="0.2">
      <c r="A1680" s="17" t="s">
        <v>977</v>
      </c>
      <c r="D1680" s="17" t="s">
        <v>1615</v>
      </c>
      <c r="J1680" s="4137" t="s">
        <v>2863</v>
      </c>
      <c r="K1680" s="4138"/>
      <c r="L1680" s="4138"/>
      <c r="M1680" s="4139"/>
    </row>
    <row r="1681" spans="1:13" ht="22.5" x14ac:dyDescent="0.2">
      <c r="A1681" s="17" t="s">
        <v>1616</v>
      </c>
      <c r="J1681" s="2" t="s">
        <v>2860</v>
      </c>
      <c r="K1681" s="2" t="s">
        <v>2861</v>
      </c>
      <c r="L1681" s="2" t="s">
        <v>2862</v>
      </c>
      <c r="M1681" s="561" t="s">
        <v>135</v>
      </c>
    </row>
    <row r="1682" spans="1:13" x14ac:dyDescent="0.2">
      <c r="J1682" s="1">
        <v>2013</v>
      </c>
      <c r="K1682" s="1">
        <v>5</v>
      </c>
      <c r="L1682" s="1">
        <v>17</v>
      </c>
      <c r="M1682" s="1">
        <v>4</v>
      </c>
    </row>
    <row r="1683" spans="1:13" x14ac:dyDescent="0.2">
      <c r="I1683" s="4"/>
      <c r="J1683" s="4"/>
      <c r="K1683" s="4"/>
      <c r="L1683" s="4"/>
    </row>
    <row r="1684" spans="1:13" ht="24" customHeight="1" x14ac:dyDescent="0.2">
      <c r="A1684" s="3872" t="s">
        <v>2864</v>
      </c>
      <c r="B1684" s="3872" t="s">
        <v>2865</v>
      </c>
      <c r="C1684" s="3872" t="s">
        <v>1212</v>
      </c>
      <c r="D1684" s="3863" t="s">
        <v>2866</v>
      </c>
      <c r="E1684" s="3864"/>
      <c r="F1684" s="3848" t="s">
        <v>3430</v>
      </c>
      <c r="G1684" s="3849"/>
      <c r="H1684" s="3841" t="s">
        <v>3434</v>
      </c>
      <c r="I1684" s="3841"/>
      <c r="J1684" s="3872" t="s">
        <v>1211</v>
      </c>
      <c r="K1684" s="4103" t="s">
        <v>2872</v>
      </c>
      <c r="L1684" s="4140" t="s">
        <v>1207</v>
      </c>
      <c r="M1684" s="4103" t="s">
        <v>2873</v>
      </c>
    </row>
    <row r="1685" spans="1:13" x14ac:dyDescent="0.2">
      <c r="A1685" s="3873"/>
      <c r="B1685" s="3873"/>
      <c r="C1685" s="3873"/>
      <c r="D1685" s="6" t="s">
        <v>2867</v>
      </c>
      <c r="E1685" s="6" t="s">
        <v>2868</v>
      </c>
      <c r="F1685" s="6" t="s">
        <v>2870</v>
      </c>
      <c r="G1685" s="6" t="s">
        <v>2871</v>
      </c>
      <c r="H1685" s="325" t="s">
        <v>3216</v>
      </c>
      <c r="I1685" s="325" t="s">
        <v>3217</v>
      </c>
      <c r="J1685" s="3873"/>
      <c r="K1685" s="3876"/>
      <c r="L1685" s="4141"/>
      <c r="M1685" s="3876"/>
    </row>
    <row r="1686" spans="1:13" x14ac:dyDescent="0.2">
      <c r="A1686" s="67"/>
      <c r="B1686" s="67"/>
      <c r="C1686" s="295"/>
      <c r="D1686" s="68"/>
      <c r="E1686" s="68"/>
      <c r="F1686" s="67"/>
      <c r="G1686" s="67"/>
      <c r="H1686" s="67"/>
      <c r="I1686" s="67"/>
      <c r="J1686" s="67"/>
      <c r="K1686" s="291"/>
      <c r="L1686" s="291"/>
      <c r="M1686" s="291"/>
    </row>
    <row r="1687" spans="1:13" ht="12.75" customHeight="1" x14ac:dyDescent="0.2">
      <c r="A1687" s="7"/>
      <c r="B1687" s="42" t="s">
        <v>2377</v>
      </c>
      <c r="C1687" s="251" t="s">
        <v>2380</v>
      </c>
      <c r="D1687" s="22"/>
      <c r="E1687" s="22"/>
      <c r="F1687" s="7"/>
      <c r="G1687" s="7"/>
      <c r="H1687" s="7"/>
      <c r="I1687" s="7"/>
      <c r="J1687" s="7"/>
      <c r="K1687" s="20"/>
      <c r="L1687" s="20"/>
      <c r="M1687" s="20"/>
    </row>
    <row r="1688" spans="1:13" ht="15.75" customHeight="1" x14ac:dyDescent="0.2">
      <c r="A1688" s="7"/>
      <c r="B1688" s="42" t="s">
        <v>2377</v>
      </c>
      <c r="C1688" s="408" t="s">
        <v>369</v>
      </c>
      <c r="D1688" s="24">
        <v>40182</v>
      </c>
      <c r="E1688" s="24">
        <v>40209</v>
      </c>
      <c r="F1688" s="3871" t="s">
        <v>6489</v>
      </c>
      <c r="G1688" s="580">
        <v>1</v>
      </c>
      <c r="H1688" s="20"/>
      <c r="I1688" s="20"/>
      <c r="J1688" s="20">
        <v>215</v>
      </c>
      <c r="K1688" s="2"/>
      <c r="L1688" s="20" t="s">
        <v>313</v>
      </c>
      <c r="M1688" s="238"/>
    </row>
    <row r="1689" spans="1:13" ht="15" x14ac:dyDescent="0.2">
      <c r="A1689" s="7"/>
      <c r="B1689" s="42" t="s">
        <v>2377</v>
      </c>
      <c r="C1689" s="408" t="s">
        <v>370</v>
      </c>
      <c r="D1689" s="24">
        <v>40211</v>
      </c>
      <c r="E1689" s="24">
        <v>40217</v>
      </c>
      <c r="F1689" s="3871"/>
      <c r="G1689" s="580">
        <v>2</v>
      </c>
      <c r="H1689" s="20"/>
      <c r="I1689" s="20"/>
      <c r="J1689" s="20">
        <v>179</v>
      </c>
      <c r="K1689" s="2"/>
      <c r="L1689" s="20" t="s">
        <v>313</v>
      </c>
      <c r="M1689" s="238"/>
    </row>
    <row r="1690" spans="1:13" ht="15" x14ac:dyDescent="0.2">
      <c r="A1690" s="7"/>
      <c r="B1690" s="42" t="s">
        <v>2377</v>
      </c>
      <c r="C1690" s="408" t="s">
        <v>371</v>
      </c>
      <c r="D1690" s="24">
        <v>40217</v>
      </c>
      <c r="E1690" s="24">
        <v>40219</v>
      </c>
      <c r="F1690" s="3871"/>
      <c r="G1690" s="580">
        <v>3</v>
      </c>
      <c r="H1690" s="20"/>
      <c r="I1690" s="20"/>
      <c r="J1690" s="20">
        <v>199</v>
      </c>
      <c r="K1690" s="20"/>
      <c r="L1690" s="20" t="s">
        <v>313</v>
      </c>
      <c r="M1690" s="238"/>
    </row>
    <row r="1691" spans="1:13" ht="15" x14ac:dyDescent="0.2">
      <c r="A1691" s="7"/>
      <c r="B1691" s="42" t="s">
        <v>2377</v>
      </c>
      <c r="C1691" s="408" t="s">
        <v>372</v>
      </c>
      <c r="D1691" s="24">
        <v>40220</v>
      </c>
      <c r="E1691" s="24">
        <v>40221</v>
      </c>
      <c r="F1691" s="3871"/>
      <c r="G1691" s="580">
        <v>4</v>
      </c>
      <c r="H1691" s="20"/>
      <c r="I1691" s="20"/>
      <c r="J1691" s="20">
        <v>206</v>
      </c>
      <c r="K1691" s="20"/>
      <c r="L1691" s="20"/>
      <c r="M1691" s="238"/>
    </row>
    <row r="1692" spans="1:13" ht="15" x14ac:dyDescent="0.2">
      <c r="A1692" s="7"/>
      <c r="B1692" s="42" t="s">
        <v>2377</v>
      </c>
      <c r="C1692" s="408" t="s">
        <v>373</v>
      </c>
      <c r="D1692" s="24">
        <v>40221</v>
      </c>
      <c r="E1692" s="24">
        <v>40221</v>
      </c>
      <c r="F1692" s="3871"/>
      <c r="G1692" s="580">
        <v>5</v>
      </c>
      <c r="H1692" s="20"/>
      <c r="I1692" s="20"/>
      <c r="J1692" s="20">
        <v>201</v>
      </c>
      <c r="K1692" s="20"/>
      <c r="L1692" s="20"/>
      <c r="M1692" s="238"/>
    </row>
    <row r="1693" spans="1:13" ht="15" x14ac:dyDescent="0.2">
      <c r="A1693" s="7"/>
      <c r="B1693" s="42" t="s">
        <v>2377</v>
      </c>
      <c r="C1693" s="408" t="s">
        <v>374</v>
      </c>
      <c r="D1693" s="24">
        <v>40221</v>
      </c>
      <c r="E1693" s="24">
        <v>40221</v>
      </c>
      <c r="F1693" s="3871"/>
      <c r="G1693" s="580">
        <v>6</v>
      </c>
      <c r="H1693" s="20"/>
      <c r="I1693" s="20"/>
      <c r="J1693" s="20">
        <v>183</v>
      </c>
      <c r="K1693" s="20"/>
      <c r="L1693" s="20"/>
      <c r="M1693" s="238"/>
    </row>
    <row r="1694" spans="1:13" ht="15" x14ac:dyDescent="0.2">
      <c r="A1694" s="7"/>
      <c r="B1694" s="42" t="s">
        <v>2377</v>
      </c>
      <c r="C1694" s="408" t="s">
        <v>662</v>
      </c>
      <c r="D1694" s="24">
        <v>40224</v>
      </c>
      <c r="E1694" s="24">
        <v>40232</v>
      </c>
      <c r="F1694" s="3871"/>
      <c r="G1694" s="580">
        <v>7</v>
      </c>
      <c r="H1694" s="20"/>
      <c r="I1694" s="20"/>
      <c r="J1694" s="20">
        <v>204</v>
      </c>
      <c r="K1694" s="20"/>
      <c r="L1694" s="20"/>
      <c r="M1694" s="238"/>
    </row>
    <row r="1695" spans="1:13" ht="15" customHeight="1" x14ac:dyDescent="0.2">
      <c r="A1695" s="7"/>
      <c r="B1695" s="42" t="s">
        <v>2377</v>
      </c>
      <c r="C1695" s="408" t="s">
        <v>663</v>
      </c>
      <c r="D1695" s="24">
        <v>40232</v>
      </c>
      <c r="E1695" s="24">
        <v>40232</v>
      </c>
      <c r="F1695" s="3866" t="s">
        <v>6490</v>
      </c>
      <c r="G1695" s="580">
        <v>1</v>
      </c>
      <c r="H1695" s="20"/>
      <c r="I1695" s="20"/>
      <c r="J1695" s="20">
        <v>215</v>
      </c>
      <c r="K1695" s="20"/>
      <c r="L1695" s="20"/>
      <c r="M1695" s="238"/>
    </row>
    <row r="1696" spans="1:13" ht="15" x14ac:dyDescent="0.2">
      <c r="A1696" s="7"/>
      <c r="B1696" s="42" t="s">
        <v>2377</v>
      </c>
      <c r="C1696" s="408" t="s">
        <v>664</v>
      </c>
      <c r="D1696" s="24">
        <v>40232</v>
      </c>
      <c r="E1696" s="24">
        <v>40232</v>
      </c>
      <c r="F1696" s="3855"/>
      <c r="G1696" s="580">
        <v>2</v>
      </c>
      <c r="H1696" s="20"/>
      <c r="I1696" s="20"/>
      <c r="J1696" s="20">
        <v>204</v>
      </c>
      <c r="K1696" s="20"/>
      <c r="L1696" s="20"/>
      <c r="M1696" s="238"/>
    </row>
    <row r="1697" spans="1:13" ht="15" x14ac:dyDescent="0.2">
      <c r="A1697" s="7"/>
      <c r="B1697" s="42" t="s">
        <v>2377</v>
      </c>
      <c r="C1697" s="408" t="s">
        <v>665</v>
      </c>
      <c r="D1697" s="24">
        <v>40232</v>
      </c>
      <c r="E1697" s="24">
        <v>40232</v>
      </c>
      <c r="F1697" s="3855"/>
      <c r="G1697" s="580">
        <v>3</v>
      </c>
      <c r="H1697" s="20"/>
      <c r="I1697" s="20"/>
      <c r="J1697" s="20">
        <v>203</v>
      </c>
      <c r="K1697" s="20"/>
      <c r="L1697" s="20"/>
      <c r="M1697" s="238"/>
    </row>
    <row r="1698" spans="1:13" ht="15" x14ac:dyDescent="0.2">
      <c r="A1698" s="7"/>
      <c r="B1698" s="42" t="s">
        <v>2377</v>
      </c>
      <c r="C1698" s="408" t="s">
        <v>666</v>
      </c>
      <c r="D1698" s="24">
        <v>40233</v>
      </c>
      <c r="E1698" s="24">
        <v>40237</v>
      </c>
      <c r="F1698" s="3855"/>
      <c r="G1698" s="580">
        <v>4</v>
      </c>
      <c r="H1698" s="20"/>
      <c r="I1698" s="20"/>
      <c r="J1698" s="20">
        <v>206</v>
      </c>
      <c r="K1698" s="20"/>
      <c r="L1698" s="20"/>
      <c r="M1698" s="238"/>
    </row>
    <row r="1699" spans="1:13" ht="15" x14ac:dyDescent="0.2">
      <c r="A1699" s="7"/>
      <c r="B1699" s="42" t="s">
        <v>2377</v>
      </c>
      <c r="C1699" s="408" t="s">
        <v>667</v>
      </c>
      <c r="D1699" s="24">
        <v>40237</v>
      </c>
      <c r="E1699" s="24">
        <v>40237</v>
      </c>
      <c r="F1699" s="3855"/>
      <c r="G1699" s="580">
        <v>5</v>
      </c>
      <c r="H1699" s="20"/>
      <c r="I1699" s="20"/>
      <c r="J1699" s="20">
        <v>71</v>
      </c>
      <c r="K1699" s="20"/>
      <c r="L1699" s="20"/>
      <c r="M1699" s="238"/>
    </row>
    <row r="1700" spans="1:13" ht="15" x14ac:dyDescent="0.2">
      <c r="A1700" s="7"/>
      <c r="B1700" s="42" t="s">
        <v>2377</v>
      </c>
      <c r="C1700" s="408" t="s">
        <v>668</v>
      </c>
      <c r="D1700" s="24">
        <v>40255</v>
      </c>
      <c r="E1700" s="24">
        <v>40255</v>
      </c>
      <c r="F1700" s="3855"/>
      <c r="G1700" s="580">
        <v>6</v>
      </c>
      <c r="H1700" s="20"/>
      <c r="I1700" s="20"/>
      <c r="J1700" s="20">
        <v>203</v>
      </c>
      <c r="K1700" s="20"/>
      <c r="L1700" s="20"/>
      <c r="M1700" s="238"/>
    </row>
    <row r="1701" spans="1:13" ht="15" x14ac:dyDescent="0.2">
      <c r="A1701" s="7"/>
      <c r="B1701" s="42" t="s">
        <v>2377</v>
      </c>
      <c r="C1701" s="408" t="s">
        <v>669</v>
      </c>
      <c r="D1701" s="24">
        <v>40255</v>
      </c>
      <c r="E1701" s="24">
        <v>40255</v>
      </c>
      <c r="F1701" s="3855"/>
      <c r="G1701" s="580">
        <v>7</v>
      </c>
      <c r="H1701" s="20"/>
      <c r="I1701" s="20"/>
      <c r="J1701" s="20">
        <v>162</v>
      </c>
      <c r="K1701" s="20"/>
      <c r="L1701" s="20"/>
      <c r="M1701" s="238"/>
    </row>
    <row r="1702" spans="1:13" ht="15" x14ac:dyDescent="0.2">
      <c r="A1702" s="7"/>
      <c r="B1702" s="42" t="s">
        <v>2377</v>
      </c>
      <c r="C1702" s="408" t="s">
        <v>670</v>
      </c>
      <c r="D1702" s="24">
        <v>40255</v>
      </c>
      <c r="E1702" s="24">
        <v>40255</v>
      </c>
      <c r="F1702" s="3856"/>
      <c r="G1702" s="580">
        <v>8</v>
      </c>
      <c r="H1702" s="20"/>
      <c r="I1702" s="20"/>
      <c r="J1702" s="20">
        <v>205</v>
      </c>
      <c r="K1702" s="20"/>
      <c r="L1702" s="20"/>
      <c r="M1702" s="238"/>
    </row>
    <row r="1703" spans="1:13" ht="15" customHeight="1" x14ac:dyDescent="0.2">
      <c r="A1703" s="7"/>
      <c r="B1703" s="42" t="s">
        <v>2377</v>
      </c>
      <c r="C1703" s="408" t="s">
        <v>671</v>
      </c>
      <c r="D1703" s="24">
        <v>40255</v>
      </c>
      <c r="E1703" s="24">
        <v>40255</v>
      </c>
      <c r="F1703" s="3866" t="s">
        <v>6491</v>
      </c>
      <c r="G1703" s="580">
        <v>1</v>
      </c>
      <c r="H1703" s="20"/>
      <c r="I1703" s="20"/>
      <c r="J1703" s="20">
        <v>214</v>
      </c>
      <c r="K1703" s="20"/>
      <c r="L1703" s="20"/>
      <c r="M1703" s="238"/>
    </row>
    <row r="1704" spans="1:13" ht="15" x14ac:dyDescent="0.2">
      <c r="A1704" s="7"/>
      <c r="B1704" s="42" t="s">
        <v>2377</v>
      </c>
      <c r="C1704" s="408" t="s">
        <v>672</v>
      </c>
      <c r="D1704" s="24">
        <v>40255</v>
      </c>
      <c r="E1704" s="24">
        <v>40233</v>
      </c>
      <c r="F1704" s="3855"/>
      <c r="G1704" s="580">
        <v>2</v>
      </c>
      <c r="H1704" s="20"/>
      <c r="I1704" s="20"/>
      <c r="J1704" s="20">
        <v>205</v>
      </c>
      <c r="K1704" s="20"/>
      <c r="L1704" s="20"/>
      <c r="M1704" s="238"/>
    </row>
    <row r="1705" spans="1:13" ht="15" x14ac:dyDescent="0.2">
      <c r="A1705" s="7"/>
      <c r="B1705" s="42" t="s">
        <v>2377</v>
      </c>
      <c r="C1705" s="408" t="s">
        <v>673</v>
      </c>
      <c r="D1705" s="24">
        <v>40262</v>
      </c>
      <c r="E1705" s="24">
        <v>40261</v>
      </c>
      <c r="F1705" s="3855"/>
      <c r="G1705" s="580">
        <v>3</v>
      </c>
      <c r="H1705" s="20"/>
      <c r="I1705" s="20"/>
      <c r="J1705" s="20">
        <v>191</v>
      </c>
      <c r="K1705" s="20"/>
      <c r="L1705" s="20"/>
      <c r="M1705" s="238"/>
    </row>
    <row r="1706" spans="1:13" ht="15" x14ac:dyDescent="0.2">
      <c r="A1706" s="7"/>
      <c r="B1706" s="42" t="s">
        <v>2377</v>
      </c>
      <c r="C1706" s="408" t="s">
        <v>674</v>
      </c>
      <c r="D1706" s="24">
        <v>40262</v>
      </c>
      <c r="E1706" s="24">
        <v>40262</v>
      </c>
      <c r="F1706" s="3855"/>
      <c r="G1706" s="580">
        <v>4</v>
      </c>
      <c r="H1706" s="20"/>
      <c r="I1706" s="20"/>
      <c r="J1706" s="20">
        <v>195</v>
      </c>
      <c r="K1706" s="20"/>
      <c r="L1706" s="20"/>
      <c r="M1706" s="238"/>
    </row>
    <row r="1707" spans="1:13" ht="15" x14ac:dyDescent="0.2">
      <c r="A1707" s="7"/>
      <c r="B1707" s="42" t="s">
        <v>2377</v>
      </c>
      <c r="C1707" s="408" t="s">
        <v>675</v>
      </c>
      <c r="D1707" s="24">
        <v>40262</v>
      </c>
      <c r="E1707" s="24">
        <v>40262</v>
      </c>
      <c r="F1707" s="3855"/>
      <c r="G1707" s="580">
        <v>5</v>
      </c>
      <c r="H1707" s="20"/>
      <c r="I1707" s="20"/>
      <c r="J1707" s="20">
        <v>159</v>
      </c>
      <c r="K1707" s="20"/>
      <c r="L1707" s="20"/>
      <c r="M1707" s="238"/>
    </row>
    <row r="1708" spans="1:13" ht="15" x14ac:dyDescent="0.2">
      <c r="A1708" s="7"/>
      <c r="B1708" s="42" t="s">
        <v>2377</v>
      </c>
      <c r="C1708" s="408" t="s">
        <v>676</v>
      </c>
      <c r="D1708" s="24">
        <v>40262</v>
      </c>
      <c r="E1708" s="24">
        <v>40263</v>
      </c>
      <c r="F1708" s="3855"/>
      <c r="G1708" s="580">
        <v>6</v>
      </c>
      <c r="H1708" s="20"/>
      <c r="I1708" s="20"/>
      <c r="J1708" s="20">
        <v>200</v>
      </c>
      <c r="K1708" s="20"/>
      <c r="L1708" s="20"/>
      <c r="M1708" s="238"/>
    </row>
    <row r="1709" spans="1:13" ht="15" x14ac:dyDescent="0.2">
      <c r="A1709" s="7"/>
      <c r="B1709" s="42" t="s">
        <v>2377</v>
      </c>
      <c r="C1709" s="408" t="s">
        <v>677</v>
      </c>
      <c r="D1709" s="24">
        <v>40263</v>
      </c>
      <c r="E1709" s="24">
        <v>40266</v>
      </c>
      <c r="F1709" s="3856"/>
      <c r="G1709" s="580">
        <v>7</v>
      </c>
      <c r="H1709" s="20"/>
      <c r="I1709" s="20"/>
      <c r="J1709" s="20">
        <v>202</v>
      </c>
      <c r="K1709" s="20"/>
      <c r="L1709" s="20"/>
      <c r="M1709" s="238"/>
    </row>
    <row r="1710" spans="1:13" ht="15" customHeight="1" x14ac:dyDescent="0.2">
      <c r="A1710" s="7"/>
      <c r="B1710" s="42" t="s">
        <v>2377</v>
      </c>
      <c r="C1710" s="408" t="s">
        <v>678</v>
      </c>
      <c r="D1710" s="24">
        <v>40266</v>
      </c>
      <c r="E1710" s="24">
        <v>40268</v>
      </c>
      <c r="F1710" s="3866" t="s">
        <v>6492</v>
      </c>
      <c r="G1710" s="580">
        <v>1</v>
      </c>
      <c r="H1710" s="20"/>
      <c r="I1710" s="20"/>
      <c r="J1710" s="20">
        <v>82</v>
      </c>
      <c r="K1710" s="20"/>
      <c r="L1710" s="20"/>
      <c r="M1710" s="238"/>
    </row>
    <row r="1711" spans="1:13" ht="15" x14ac:dyDescent="0.2">
      <c r="A1711" s="7"/>
      <c r="B1711" s="42" t="s">
        <v>2377</v>
      </c>
      <c r="C1711" s="408" t="s">
        <v>679</v>
      </c>
      <c r="D1711" s="24">
        <v>40275</v>
      </c>
      <c r="E1711" s="24">
        <v>40276</v>
      </c>
      <c r="F1711" s="3855"/>
      <c r="G1711" s="580">
        <v>2</v>
      </c>
      <c r="H1711" s="20"/>
      <c r="I1711" s="20"/>
      <c r="J1711" s="20">
        <v>202</v>
      </c>
      <c r="K1711" s="20"/>
      <c r="L1711" s="20"/>
      <c r="M1711" s="238"/>
    </row>
    <row r="1712" spans="1:13" ht="25.5" x14ac:dyDescent="0.2">
      <c r="A1712" s="7"/>
      <c r="B1712" s="42" t="s">
        <v>2377</v>
      </c>
      <c r="C1712" s="408" t="s">
        <v>680</v>
      </c>
      <c r="D1712" s="24">
        <v>40276</v>
      </c>
      <c r="E1712" s="24">
        <v>40288</v>
      </c>
      <c r="F1712" s="3855"/>
      <c r="G1712" s="580">
        <v>3</v>
      </c>
      <c r="H1712" s="20"/>
      <c r="I1712" s="20"/>
      <c r="J1712" s="20">
        <v>199</v>
      </c>
      <c r="K1712" s="20"/>
      <c r="L1712" s="20"/>
      <c r="M1712" s="469" t="s">
        <v>681</v>
      </c>
    </row>
    <row r="1713" spans="1:13" ht="15" x14ac:dyDescent="0.2">
      <c r="A1713" s="7"/>
      <c r="B1713" s="42" t="s">
        <v>2377</v>
      </c>
      <c r="C1713" s="408" t="s">
        <v>682</v>
      </c>
      <c r="D1713" s="24">
        <v>40288</v>
      </c>
      <c r="E1713" s="24">
        <v>40288</v>
      </c>
      <c r="F1713" s="3855"/>
      <c r="G1713" s="580">
        <v>4</v>
      </c>
      <c r="H1713" s="20"/>
      <c r="I1713" s="20"/>
      <c r="J1713" s="20">
        <v>198</v>
      </c>
      <c r="K1713" s="20"/>
      <c r="L1713" s="20"/>
      <c r="M1713" s="238"/>
    </row>
    <row r="1714" spans="1:13" ht="13.5" customHeight="1" x14ac:dyDescent="0.2">
      <c r="A1714" s="7"/>
      <c r="B1714" s="42" t="s">
        <v>2377</v>
      </c>
      <c r="C1714" s="408" t="s">
        <v>683</v>
      </c>
      <c r="D1714" s="24">
        <v>40288</v>
      </c>
      <c r="E1714" s="24">
        <v>40298</v>
      </c>
      <c r="F1714" s="3855"/>
      <c r="G1714" s="580">
        <v>5</v>
      </c>
      <c r="H1714" s="20"/>
      <c r="I1714" s="20"/>
      <c r="J1714" s="20">
        <v>149</v>
      </c>
      <c r="K1714" s="20"/>
      <c r="L1714" s="20"/>
      <c r="M1714" s="469" t="s">
        <v>3539</v>
      </c>
    </row>
    <row r="1715" spans="1:13" ht="12.75" customHeight="1" x14ac:dyDescent="0.2">
      <c r="A1715" s="7"/>
      <c r="B1715" s="42" t="s">
        <v>2377</v>
      </c>
      <c r="C1715" s="408" t="s">
        <v>684</v>
      </c>
      <c r="D1715" s="24">
        <v>40303</v>
      </c>
      <c r="E1715" s="24">
        <v>40305</v>
      </c>
      <c r="F1715" s="3855"/>
      <c r="G1715" s="580">
        <v>6</v>
      </c>
      <c r="H1715" s="20"/>
      <c r="I1715" s="20"/>
      <c r="J1715" s="20">
        <v>192</v>
      </c>
      <c r="K1715" s="20"/>
      <c r="L1715" s="20"/>
      <c r="M1715" s="238"/>
    </row>
    <row r="1716" spans="1:13" ht="15" x14ac:dyDescent="0.2">
      <c r="A1716" s="7"/>
      <c r="B1716" s="42" t="s">
        <v>2377</v>
      </c>
      <c r="C1716" s="438" t="s">
        <v>685</v>
      </c>
      <c r="D1716" s="24">
        <v>40305</v>
      </c>
      <c r="E1716" s="24">
        <v>40308</v>
      </c>
      <c r="F1716" s="3856"/>
      <c r="G1716" s="580">
        <v>7</v>
      </c>
      <c r="H1716" s="20"/>
      <c r="I1716" s="20"/>
      <c r="J1716" s="20">
        <v>214</v>
      </c>
      <c r="K1716" s="20"/>
      <c r="L1716" s="20"/>
      <c r="M1716" s="238"/>
    </row>
    <row r="1717" spans="1:13" ht="15" customHeight="1" x14ac:dyDescent="0.2">
      <c r="A1717" s="7"/>
      <c r="B1717" s="42" t="s">
        <v>2377</v>
      </c>
      <c r="C1717" s="438" t="s">
        <v>686</v>
      </c>
      <c r="D1717" s="24">
        <v>40308</v>
      </c>
      <c r="E1717" s="24">
        <v>40318</v>
      </c>
      <c r="F1717" s="3866" t="s">
        <v>6493</v>
      </c>
      <c r="G1717" s="580">
        <v>1</v>
      </c>
      <c r="H1717" s="20"/>
      <c r="I1717" s="20"/>
      <c r="J1717" s="20">
        <v>199</v>
      </c>
      <c r="K1717" s="20"/>
      <c r="L1717" s="20"/>
      <c r="M1717" s="238"/>
    </row>
    <row r="1718" spans="1:13" ht="15" x14ac:dyDescent="0.2">
      <c r="A1718" s="7"/>
      <c r="B1718" s="42" t="s">
        <v>2377</v>
      </c>
      <c r="C1718" s="438" t="s">
        <v>687</v>
      </c>
      <c r="D1718" s="24">
        <v>40318</v>
      </c>
      <c r="E1718" s="24">
        <v>40324</v>
      </c>
      <c r="F1718" s="3855"/>
      <c r="G1718" s="580">
        <v>2</v>
      </c>
      <c r="H1718" s="20"/>
      <c r="I1718" s="20"/>
      <c r="J1718" s="20">
        <v>182</v>
      </c>
      <c r="K1718" s="20"/>
      <c r="L1718" s="20"/>
      <c r="M1718" s="238"/>
    </row>
    <row r="1719" spans="1:13" ht="15" x14ac:dyDescent="0.2">
      <c r="A1719" s="7"/>
      <c r="B1719" s="42" t="s">
        <v>2377</v>
      </c>
      <c r="C1719" s="438" t="s">
        <v>688</v>
      </c>
      <c r="D1719" s="24">
        <v>40324</v>
      </c>
      <c r="E1719" s="24">
        <v>40324</v>
      </c>
      <c r="F1719" s="3856"/>
      <c r="G1719" s="580">
        <v>3</v>
      </c>
      <c r="H1719" s="20"/>
      <c r="I1719" s="20"/>
      <c r="J1719" s="20">
        <v>175</v>
      </c>
      <c r="K1719" s="20"/>
      <c r="L1719" s="20"/>
      <c r="M1719" s="238"/>
    </row>
    <row r="1720" spans="1:13" x14ac:dyDescent="0.2">
      <c r="B1720" s="105"/>
      <c r="C1720" s="470"/>
      <c r="D1720" s="87"/>
      <c r="E1720" s="87"/>
      <c r="F1720" s="17"/>
      <c r="H1720" s="17"/>
      <c r="I1720" s="17"/>
      <c r="J1720" s="17"/>
      <c r="K1720" s="17"/>
      <c r="L1720" s="17"/>
      <c r="M1720" s="471"/>
    </row>
    <row r="1721" spans="1:13" ht="12.75" customHeight="1" x14ac:dyDescent="0.2">
      <c r="A1721" s="4181"/>
      <c r="B1721" s="4182"/>
      <c r="C1721" s="3853" t="s">
        <v>2859</v>
      </c>
      <c r="D1721" s="3853"/>
      <c r="E1721" s="3853"/>
      <c r="F1721" s="3853"/>
      <c r="G1721" s="3853"/>
      <c r="H1721" s="3853"/>
      <c r="I1721" s="3853"/>
      <c r="J1721" s="3853"/>
      <c r="K1721" s="3853"/>
      <c r="L1721" s="3852" t="s">
        <v>2858</v>
      </c>
      <c r="M1721" s="3852"/>
    </row>
    <row r="1722" spans="1:13" ht="12.75" customHeight="1" x14ac:dyDescent="0.2">
      <c r="A1722" s="4183"/>
      <c r="B1722" s="4184"/>
      <c r="C1722" s="3853"/>
      <c r="D1722" s="3853"/>
      <c r="E1722" s="3853"/>
      <c r="F1722" s="3853"/>
      <c r="G1722" s="3853"/>
      <c r="H1722" s="3853"/>
      <c r="I1722" s="3853"/>
      <c r="J1722" s="3853"/>
      <c r="K1722" s="3853"/>
      <c r="L1722" s="3852"/>
      <c r="M1722" s="3852"/>
    </row>
    <row r="1723" spans="1:13" ht="12.75" customHeight="1" x14ac:dyDescent="0.2">
      <c r="A1723" s="4183"/>
      <c r="B1723" s="4184"/>
      <c r="C1723" s="3853"/>
      <c r="D1723" s="3853"/>
      <c r="E1723" s="3853"/>
      <c r="F1723" s="3853"/>
      <c r="G1723" s="3853"/>
      <c r="H1723" s="3853"/>
      <c r="I1723" s="3853"/>
      <c r="J1723" s="3853"/>
      <c r="K1723" s="3853"/>
      <c r="L1723" s="3852"/>
      <c r="M1723" s="3852"/>
    </row>
    <row r="1724" spans="1:13" ht="12.75" customHeight="1" x14ac:dyDescent="0.2">
      <c r="A1724" s="4183"/>
      <c r="B1724" s="4184"/>
      <c r="C1724" s="3853" t="s">
        <v>144</v>
      </c>
      <c r="D1724" s="3853"/>
      <c r="E1724" s="3853"/>
      <c r="F1724" s="3853"/>
      <c r="G1724" s="3853"/>
      <c r="H1724" s="3853"/>
      <c r="I1724" s="3853"/>
      <c r="J1724" s="3853"/>
      <c r="K1724" s="3853"/>
      <c r="L1724" s="3852" t="s">
        <v>1611</v>
      </c>
      <c r="M1724" s="3852"/>
    </row>
    <row r="1725" spans="1:13" ht="12.75" customHeight="1" x14ac:dyDescent="0.2">
      <c r="A1725" s="4183"/>
      <c r="B1725" s="4184"/>
      <c r="C1725" s="3853"/>
      <c r="D1725" s="3853"/>
      <c r="E1725" s="3853"/>
      <c r="F1725" s="3853"/>
      <c r="G1725" s="3853"/>
      <c r="H1725" s="3853"/>
      <c r="I1725" s="3853"/>
      <c r="J1725" s="3853"/>
      <c r="K1725" s="3853"/>
      <c r="L1725" s="3852"/>
      <c r="M1725" s="3852"/>
    </row>
    <row r="1726" spans="1:13" ht="12.75" customHeight="1" x14ac:dyDescent="0.2">
      <c r="A1726" s="4185"/>
      <c r="B1726" s="4186"/>
      <c r="C1726" s="3853"/>
      <c r="D1726" s="3853"/>
      <c r="E1726" s="3853"/>
      <c r="F1726" s="3853"/>
      <c r="G1726" s="3853"/>
      <c r="H1726" s="3853"/>
      <c r="I1726" s="3853"/>
      <c r="J1726" s="3853"/>
      <c r="K1726" s="3853"/>
      <c r="L1726" s="3852"/>
      <c r="M1726" s="3852"/>
    </row>
    <row r="1728" spans="1:13" x14ac:dyDescent="0.2">
      <c r="A1728" t="s">
        <v>1612</v>
      </c>
      <c r="J1728" t="s">
        <v>1613</v>
      </c>
    </row>
    <row r="1729" spans="1:13" x14ac:dyDescent="0.2">
      <c r="A1729" t="s">
        <v>1614</v>
      </c>
    </row>
    <row r="1730" spans="1:13" x14ac:dyDescent="0.2">
      <c r="A1730" s="17" t="s">
        <v>977</v>
      </c>
      <c r="D1730" s="17" t="s">
        <v>1615</v>
      </c>
      <c r="J1730" s="4137" t="s">
        <v>2863</v>
      </c>
      <c r="K1730" s="4138"/>
      <c r="L1730" s="4138"/>
      <c r="M1730" s="4139"/>
    </row>
    <row r="1731" spans="1:13" ht="22.5" x14ac:dyDescent="0.2">
      <c r="A1731" s="17" t="s">
        <v>1616</v>
      </c>
      <c r="J1731" s="2" t="s">
        <v>2860</v>
      </c>
      <c r="K1731" s="2" t="s">
        <v>2861</v>
      </c>
      <c r="L1731" s="2" t="s">
        <v>2862</v>
      </c>
      <c r="M1731" s="561" t="s">
        <v>135</v>
      </c>
    </row>
    <row r="1732" spans="1:13" x14ac:dyDescent="0.2">
      <c r="J1732" s="1">
        <v>2013</v>
      </c>
      <c r="K1732" s="1">
        <v>5</v>
      </c>
      <c r="L1732" s="1">
        <v>17</v>
      </c>
      <c r="M1732" s="1">
        <v>4</v>
      </c>
    </row>
    <row r="1733" spans="1:13" x14ac:dyDescent="0.2">
      <c r="I1733" s="4"/>
      <c r="J1733" s="4"/>
      <c r="K1733" s="4"/>
      <c r="L1733" s="4"/>
    </row>
    <row r="1734" spans="1:13" ht="24.75" customHeight="1" x14ac:dyDescent="0.2">
      <c r="A1734" s="3872" t="s">
        <v>2864</v>
      </c>
      <c r="B1734" s="3872" t="s">
        <v>2865</v>
      </c>
      <c r="C1734" s="3872" t="s">
        <v>1212</v>
      </c>
      <c r="D1734" s="3863" t="s">
        <v>2866</v>
      </c>
      <c r="E1734" s="3864"/>
      <c r="F1734" s="3848" t="s">
        <v>3430</v>
      </c>
      <c r="G1734" s="3849"/>
      <c r="H1734" s="3841" t="s">
        <v>3434</v>
      </c>
      <c r="I1734" s="3841"/>
      <c r="J1734" s="3872" t="s">
        <v>1211</v>
      </c>
      <c r="K1734" s="4103" t="s">
        <v>2872</v>
      </c>
      <c r="L1734" s="4140" t="s">
        <v>1207</v>
      </c>
      <c r="M1734" s="4103" t="s">
        <v>2873</v>
      </c>
    </row>
    <row r="1735" spans="1:13" x14ac:dyDescent="0.2">
      <c r="A1735" s="3873"/>
      <c r="B1735" s="3873"/>
      <c r="C1735" s="3873"/>
      <c r="D1735" s="6" t="s">
        <v>2867</v>
      </c>
      <c r="E1735" s="6" t="s">
        <v>2868</v>
      </c>
      <c r="F1735" s="6" t="s">
        <v>2870</v>
      </c>
      <c r="G1735" s="6" t="s">
        <v>2871</v>
      </c>
      <c r="H1735" s="325" t="s">
        <v>3216</v>
      </c>
      <c r="I1735" s="325" t="s">
        <v>3217</v>
      </c>
      <c r="J1735" s="3873"/>
      <c r="K1735" s="3876"/>
      <c r="L1735" s="4141"/>
      <c r="M1735" s="3876"/>
    </row>
    <row r="1736" spans="1:13" x14ac:dyDescent="0.2">
      <c r="A1736" s="67"/>
      <c r="B1736" s="468"/>
      <c r="C1736" s="472"/>
      <c r="D1736" s="102"/>
      <c r="E1736" s="102"/>
      <c r="F1736" s="291"/>
      <c r="G1736" s="67"/>
      <c r="H1736" s="291"/>
      <c r="I1736" s="291"/>
      <c r="J1736" s="291"/>
      <c r="K1736" s="291"/>
      <c r="L1736" s="291"/>
      <c r="M1736" s="473"/>
    </row>
    <row r="1737" spans="1:13" ht="12.75" customHeight="1" x14ac:dyDescent="0.2">
      <c r="A1737" s="7"/>
      <c r="B1737" s="42" t="s">
        <v>2377</v>
      </c>
      <c r="C1737" s="408" t="s">
        <v>689</v>
      </c>
      <c r="D1737" s="24">
        <v>40324</v>
      </c>
      <c r="E1737" s="24">
        <v>40329</v>
      </c>
      <c r="F1737" s="3871" t="s">
        <v>6493</v>
      </c>
      <c r="G1737" s="580">
        <v>4</v>
      </c>
      <c r="H1737" s="20"/>
      <c r="I1737" s="20"/>
      <c r="J1737" s="20">
        <v>146</v>
      </c>
      <c r="K1737" s="20"/>
      <c r="L1737" s="20"/>
      <c r="M1737" s="238"/>
    </row>
    <row r="1738" spans="1:13" ht="25.5" x14ac:dyDescent="0.2">
      <c r="A1738" s="7"/>
      <c r="B1738" s="42" t="s">
        <v>2377</v>
      </c>
      <c r="C1738" s="408" t="s">
        <v>690</v>
      </c>
      <c r="D1738" s="24">
        <v>40340</v>
      </c>
      <c r="E1738" s="24">
        <v>40345</v>
      </c>
      <c r="F1738" s="3888"/>
      <c r="G1738" s="580">
        <v>5</v>
      </c>
      <c r="H1738" s="20"/>
      <c r="I1738" s="20"/>
      <c r="J1738" s="20">
        <v>214</v>
      </c>
      <c r="K1738" s="20"/>
      <c r="L1738" s="20"/>
      <c r="M1738" s="469" t="s">
        <v>691</v>
      </c>
    </row>
    <row r="1739" spans="1:13" ht="15" x14ac:dyDescent="0.2">
      <c r="A1739" s="7"/>
      <c r="B1739" s="42" t="s">
        <v>2377</v>
      </c>
      <c r="C1739" s="408" t="s">
        <v>692</v>
      </c>
      <c r="D1739" s="24">
        <v>40345</v>
      </c>
      <c r="E1739" s="24">
        <v>40346</v>
      </c>
      <c r="F1739" s="3888"/>
      <c r="G1739" s="580">
        <v>6</v>
      </c>
      <c r="H1739" s="20"/>
      <c r="I1739" s="20"/>
      <c r="J1739" s="20">
        <v>197</v>
      </c>
      <c r="K1739" s="20"/>
      <c r="L1739" s="20"/>
      <c r="M1739" s="238"/>
    </row>
    <row r="1740" spans="1:13" ht="15" x14ac:dyDescent="0.2">
      <c r="A1740" s="7"/>
      <c r="B1740" s="42" t="s">
        <v>2377</v>
      </c>
      <c r="C1740" s="408" t="s">
        <v>693</v>
      </c>
      <c r="D1740" s="24">
        <v>40346</v>
      </c>
      <c r="E1740" s="24">
        <v>40348</v>
      </c>
      <c r="F1740" s="3888"/>
      <c r="G1740" s="580">
        <v>7</v>
      </c>
      <c r="H1740" s="20"/>
      <c r="I1740" s="20"/>
      <c r="J1740" s="20">
        <v>205</v>
      </c>
      <c r="K1740" s="20"/>
      <c r="L1740" s="20"/>
      <c r="M1740" s="238"/>
    </row>
    <row r="1741" spans="1:13" ht="15" customHeight="1" x14ac:dyDescent="0.2">
      <c r="A1741" s="7"/>
      <c r="B1741" s="42" t="s">
        <v>2377</v>
      </c>
      <c r="C1741" s="408" t="s">
        <v>694</v>
      </c>
      <c r="D1741" s="24">
        <v>40348</v>
      </c>
      <c r="E1741" s="24">
        <v>40353</v>
      </c>
      <c r="F1741" s="3866" t="s">
        <v>6494</v>
      </c>
      <c r="G1741" s="580">
        <v>1</v>
      </c>
      <c r="H1741" s="20"/>
      <c r="I1741" s="20"/>
      <c r="J1741" s="20">
        <v>203</v>
      </c>
      <c r="K1741" s="20"/>
      <c r="L1741" s="20"/>
      <c r="M1741" s="238"/>
    </row>
    <row r="1742" spans="1:13" ht="15" x14ac:dyDescent="0.2">
      <c r="A1742" s="7"/>
      <c r="B1742" s="42" t="s">
        <v>2377</v>
      </c>
      <c r="C1742" s="408" t="s">
        <v>695</v>
      </c>
      <c r="D1742" s="24">
        <v>40353</v>
      </c>
      <c r="E1742" s="24">
        <v>40353</v>
      </c>
      <c r="F1742" s="3855"/>
      <c r="G1742" s="580">
        <v>2</v>
      </c>
      <c r="H1742" s="20"/>
      <c r="I1742" s="20"/>
      <c r="J1742" s="20">
        <v>200</v>
      </c>
      <c r="K1742" s="20"/>
      <c r="L1742" s="20"/>
      <c r="M1742" s="238"/>
    </row>
    <row r="1743" spans="1:13" ht="15" x14ac:dyDescent="0.2">
      <c r="A1743" s="7"/>
      <c r="B1743" s="42" t="s">
        <v>2377</v>
      </c>
      <c r="C1743" s="408" t="s">
        <v>696</v>
      </c>
      <c r="D1743" s="24">
        <v>40353</v>
      </c>
      <c r="E1743" s="24">
        <v>40353</v>
      </c>
      <c r="F1743" s="3855"/>
      <c r="G1743" s="580">
        <v>3</v>
      </c>
      <c r="H1743" s="20"/>
      <c r="I1743" s="20"/>
      <c r="J1743" s="20">
        <v>214</v>
      </c>
      <c r="K1743" s="20"/>
      <c r="L1743" s="20"/>
      <c r="M1743" s="238"/>
    </row>
    <row r="1744" spans="1:13" ht="25.5" x14ac:dyDescent="0.2">
      <c r="A1744" s="7"/>
      <c r="B1744" s="42" t="s">
        <v>2377</v>
      </c>
      <c r="C1744" s="408" t="s">
        <v>697</v>
      </c>
      <c r="D1744" s="24">
        <v>40353</v>
      </c>
      <c r="E1744" s="24">
        <v>40357</v>
      </c>
      <c r="F1744" s="3855"/>
      <c r="G1744" s="580">
        <v>4</v>
      </c>
      <c r="H1744" s="20"/>
      <c r="I1744" s="20"/>
      <c r="J1744" s="20">
        <v>204</v>
      </c>
      <c r="K1744" s="20"/>
      <c r="L1744" s="20"/>
      <c r="M1744" s="469" t="s">
        <v>698</v>
      </c>
    </row>
    <row r="1745" spans="1:171" ht="15" x14ac:dyDescent="0.2">
      <c r="A1745" s="7"/>
      <c r="B1745" s="42" t="s">
        <v>2377</v>
      </c>
      <c r="C1745" s="408" t="s">
        <v>699</v>
      </c>
      <c r="D1745" s="24">
        <v>40357</v>
      </c>
      <c r="E1745" s="24">
        <v>40359</v>
      </c>
      <c r="F1745" s="3855"/>
      <c r="G1745" s="580">
        <v>5</v>
      </c>
      <c r="H1745" s="20"/>
      <c r="I1745" s="20"/>
      <c r="J1745" s="20">
        <v>125</v>
      </c>
      <c r="K1745" s="20"/>
      <c r="L1745" s="20"/>
      <c r="M1745" s="238"/>
    </row>
    <row r="1746" spans="1:171" ht="15" x14ac:dyDescent="0.2">
      <c r="A1746" s="7"/>
      <c r="B1746" s="42" t="s">
        <v>2377</v>
      </c>
      <c r="C1746" s="408" t="s">
        <v>700</v>
      </c>
      <c r="D1746" s="24">
        <v>40366</v>
      </c>
      <c r="E1746" s="24">
        <v>40367</v>
      </c>
      <c r="F1746" s="3855"/>
      <c r="G1746" s="580">
        <v>6</v>
      </c>
      <c r="H1746" s="20"/>
      <c r="I1746" s="20"/>
      <c r="J1746" s="20">
        <v>235</v>
      </c>
      <c r="K1746" s="20"/>
      <c r="L1746" s="20"/>
      <c r="M1746" s="238"/>
    </row>
    <row r="1747" spans="1:171" ht="15" x14ac:dyDescent="0.2">
      <c r="A1747" s="7"/>
      <c r="B1747" s="42" t="s">
        <v>2377</v>
      </c>
      <c r="C1747" s="408" t="s">
        <v>701</v>
      </c>
      <c r="D1747" s="24">
        <v>40367</v>
      </c>
      <c r="E1747" s="24">
        <v>40368</v>
      </c>
      <c r="F1747" s="3856"/>
      <c r="G1747" s="580">
        <v>7</v>
      </c>
      <c r="H1747" s="20"/>
      <c r="I1747" s="20"/>
      <c r="J1747" s="20">
        <v>213</v>
      </c>
      <c r="K1747" s="20"/>
      <c r="L1747" s="20"/>
      <c r="M1747" s="238"/>
    </row>
    <row r="1748" spans="1:171" ht="15" customHeight="1" x14ac:dyDescent="0.2">
      <c r="A1748" s="7"/>
      <c r="B1748" s="42" t="s">
        <v>2377</v>
      </c>
      <c r="C1748" s="408" t="s">
        <v>702</v>
      </c>
      <c r="D1748" s="24">
        <v>40368</v>
      </c>
      <c r="E1748" s="24">
        <v>40387</v>
      </c>
      <c r="F1748" s="3866" t="s">
        <v>6495</v>
      </c>
      <c r="G1748" s="580">
        <v>1</v>
      </c>
      <c r="H1748" s="20"/>
      <c r="I1748" s="20"/>
      <c r="J1748" s="20">
        <v>207</v>
      </c>
      <c r="K1748" s="20"/>
      <c r="L1748" s="20"/>
      <c r="M1748" s="238"/>
    </row>
    <row r="1749" spans="1:171" ht="15" x14ac:dyDescent="0.2">
      <c r="A1749" s="7"/>
      <c r="B1749" s="42" t="s">
        <v>2377</v>
      </c>
      <c r="C1749" s="408" t="s">
        <v>703</v>
      </c>
      <c r="D1749" s="24">
        <v>40387</v>
      </c>
      <c r="E1749" s="24">
        <v>40390</v>
      </c>
      <c r="F1749" s="3855"/>
      <c r="G1749" s="580">
        <v>2</v>
      </c>
      <c r="H1749" s="20"/>
      <c r="I1749" s="20"/>
      <c r="J1749" s="20">
        <v>180</v>
      </c>
      <c r="K1749" s="20"/>
      <c r="L1749" s="20"/>
      <c r="M1749" s="238"/>
    </row>
    <row r="1750" spans="1:171" ht="15" x14ac:dyDescent="0.2">
      <c r="A1750" s="7"/>
      <c r="B1750" s="42" t="s">
        <v>2377</v>
      </c>
      <c r="C1750" s="408" t="s">
        <v>704</v>
      </c>
      <c r="D1750" s="24">
        <v>40393</v>
      </c>
      <c r="E1750" s="24">
        <v>40400</v>
      </c>
      <c r="F1750" s="3855"/>
      <c r="G1750" s="580">
        <v>3</v>
      </c>
      <c r="H1750" s="20"/>
      <c r="I1750" s="20"/>
      <c r="J1750" s="20">
        <v>199</v>
      </c>
      <c r="K1750" s="20"/>
      <c r="L1750" s="20"/>
      <c r="M1750" s="238"/>
    </row>
    <row r="1751" spans="1:171" ht="15" x14ac:dyDescent="0.2">
      <c r="A1751" s="7"/>
      <c r="B1751" s="42" t="s">
        <v>2377</v>
      </c>
      <c r="C1751" s="408" t="s">
        <v>705</v>
      </c>
      <c r="D1751" s="24">
        <v>40400</v>
      </c>
      <c r="E1751" s="24">
        <v>40353</v>
      </c>
      <c r="F1751" s="3855"/>
      <c r="G1751" s="580">
        <v>4</v>
      </c>
      <c r="H1751" s="20"/>
      <c r="I1751" s="20"/>
      <c r="J1751" s="20">
        <v>211</v>
      </c>
      <c r="K1751" s="20"/>
      <c r="L1751" s="20"/>
      <c r="M1751" s="238"/>
    </row>
    <row r="1752" spans="1:171" ht="15" x14ac:dyDescent="0.2">
      <c r="A1752" s="7"/>
      <c r="B1752" s="42" t="s">
        <v>2377</v>
      </c>
      <c r="C1752" s="408" t="s">
        <v>706</v>
      </c>
      <c r="D1752" s="24">
        <v>40400</v>
      </c>
      <c r="E1752" s="24">
        <v>40402</v>
      </c>
      <c r="F1752" s="3855"/>
      <c r="G1752" s="580">
        <v>5</v>
      </c>
      <c r="H1752" s="20"/>
      <c r="I1752" s="20"/>
      <c r="J1752" s="20">
        <v>209</v>
      </c>
      <c r="K1752" s="20"/>
      <c r="L1752" s="20"/>
      <c r="M1752" s="238"/>
    </row>
    <row r="1753" spans="1:171" ht="15" x14ac:dyDescent="0.2">
      <c r="A1753" s="7"/>
      <c r="B1753" s="42" t="s">
        <v>2377</v>
      </c>
      <c r="C1753" s="408" t="s">
        <v>707</v>
      </c>
      <c r="D1753" s="24">
        <v>40402</v>
      </c>
      <c r="E1753" s="24">
        <v>40404</v>
      </c>
      <c r="F1753" s="3855"/>
      <c r="G1753" s="580">
        <v>6</v>
      </c>
      <c r="H1753" s="20"/>
      <c r="I1753" s="20"/>
      <c r="J1753" s="20">
        <v>225</v>
      </c>
      <c r="K1753" s="20"/>
      <c r="L1753" s="20"/>
      <c r="M1753" s="238"/>
    </row>
    <row r="1754" spans="1:171" ht="15" x14ac:dyDescent="0.2">
      <c r="A1754" s="7"/>
      <c r="B1754" s="42" t="s">
        <v>2377</v>
      </c>
      <c r="C1754" s="408" t="s">
        <v>708</v>
      </c>
      <c r="D1754" s="24">
        <v>40404</v>
      </c>
      <c r="E1754" s="24">
        <v>40413</v>
      </c>
      <c r="F1754" s="3856"/>
      <c r="G1754" s="580">
        <v>7</v>
      </c>
      <c r="H1754" s="20"/>
      <c r="I1754" s="20"/>
      <c r="J1754" s="20">
        <v>186</v>
      </c>
      <c r="K1754" s="20"/>
      <c r="L1754" s="20"/>
      <c r="M1754" s="238"/>
    </row>
    <row r="1755" spans="1:171" ht="15" customHeight="1" x14ac:dyDescent="0.2">
      <c r="A1755" s="7"/>
      <c r="B1755" s="42" t="s">
        <v>2377</v>
      </c>
      <c r="C1755" s="408" t="s">
        <v>709</v>
      </c>
      <c r="D1755" s="24">
        <v>40413</v>
      </c>
      <c r="E1755" s="24">
        <v>40414</v>
      </c>
      <c r="F1755" s="3871" t="s">
        <v>6496</v>
      </c>
      <c r="G1755" s="580">
        <v>1</v>
      </c>
      <c r="H1755" s="20"/>
      <c r="I1755" s="20"/>
      <c r="J1755" s="20">
        <v>216</v>
      </c>
      <c r="K1755" s="20"/>
      <c r="L1755" s="20"/>
      <c r="M1755" s="238"/>
    </row>
    <row r="1756" spans="1:171" ht="25.5" x14ac:dyDescent="0.2">
      <c r="A1756" s="7"/>
      <c r="B1756" s="42" t="s">
        <v>2377</v>
      </c>
      <c r="C1756" s="408" t="s">
        <v>710</v>
      </c>
      <c r="D1756" s="24">
        <v>40414</v>
      </c>
      <c r="E1756" s="24">
        <v>40416</v>
      </c>
      <c r="F1756" s="3888"/>
      <c r="G1756" s="580">
        <v>2</v>
      </c>
      <c r="H1756" s="20"/>
      <c r="I1756" s="20"/>
      <c r="J1756" s="20">
        <v>208</v>
      </c>
      <c r="K1756" s="20"/>
      <c r="L1756" s="20"/>
      <c r="M1756" s="469" t="s">
        <v>711</v>
      </c>
    </row>
    <row r="1757" spans="1:171" ht="15" x14ac:dyDescent="0.2">
      <c r="A1757" s="7"/>
      <c r="B1757" s="42" t="s">
        <v>2377</v>
      </c>
      <c r="C1757" s="408" t="s">
        <v>712</v>
      </c>
      <c r="D1757" s="24">
        <v>40416</v>
      </c>
      <c r="E1757" s="24">
        <v>40416</v>
      </c>
      <c r="F1757" s="3888"/>
      <c r="G1757" s="580">
        <v>3</v>
      </c>
      <c r="H1757" s="20"/>
      <c r="I1757" s="20"/>
      <c r="J1757" s="20">
        <v>204</v>
      </c>
      <c r="K1757" s="20"/>
      <c r="L1757" s="20"/>
      <c r="M1757" s="238"/>
      <c r="FO1757">
        <f>36+44+33+77+55</f>
        <v>245</v>
      </c>
    </row>
    <row r="1758" spans="1:171" ht="15" x14ac:dyDescent="0.2">
      <c r="A1758" s="7"/>
      <c r="B1758" s="42" t="s">
        <v>2377</v>
      </c>
      <c r="C1758" s="408" t="s">
        <v>713</v>
      </c>
      <c r="D1758" s="24">
        <v>40416</v>
      </c>
      <c r="E1758" s="24">
        <v>40416</v>
      </c>
      <c r="F1758" s="3888"/>
      <c r="G1758" s="580">
        <v>4</v>
      </c>
      <c r="H1758" s="20"/>
      <c r="I1758" s="20"/>
      <c r="J1758" s="20">
        <v>213</v>
      </c>
      <c r="K1758" s="20"/>
      <c r="L1758" s="20"/>
      <c r="M1758" s="238"/>
    </row>
    <row r="1759" spans="1:171" ht="15" x14ac:dyDescent="0.2">
      <c r="A1759" s="7"/>
      <c r="B1759" s="42" t="s">
        <v>2377</v>
      </c>
      <c r="C1759" s="438" t="s">
        <v>714</v>
      </c>
      <c r="D1759" s="24">
        <v>40416</v>
      </c>
      <c r="E1759" s="24">
        <v>40417</v>
      </c>
      <c r="F1759" s="3888"/>
      <c r="G1759" s="580">
        <v>5</v>
      </c>
      <c r="H1759" s="20"/>
      <c r="I1759" s="20"/>
      <c r="J1759" s="20">
        <v>212</v>
      </c>
      <c r="K1759" s="20"/>
      <c r="L1759" s="20"/>
      <c r="M1759" s="238"/>
    </row>
    <row r="1760" spans="1:171" ht="25.5" x14ac:dyDescent="0.2">
      <c r="A1760" s="7"/>
      <c r="B1760" s="42" t="s">
        <v>2377</v>
      </c>
      <c r="C1760" s="438" t="s">
        <v>715</v>
      </c>
      <c r="D1760" s="24">
        <v>40418</v>
      </c>
      <c r="E1760" s="24">
        <v>40420</v>
      </c>
      <c r="F1760" s="3888"/>
      <c r="G1760" s="580">
        <v>6</v>
      </c>
      <c r="H1760" s="20"/>
      <c r="I1760" s="20"/>
      <c r="J1760" s="20">
        <v>205</v>
      </c>
      <c r="K1760" s="20"/>
      <c r="L1760" s="20"/>
      <c r="M1760" s="469" t="s">
        <v>716</v>
      </c>
    </row>
    <row r="1761" spans="1:13" ht="25.5" x14ac:dyDescent="0.2">
      <c r="A1761" s="7"/>
      <c r="B1761" s="42" t="s">
        <v>2377</v>
      </c>
      <c r="C1761" s="438" t="s">
        <v>717</v>
      </c>
      <c r="D1761" s="24">
        <v>40420</v>
      </c>
      <c r="E1761" s="24">
        <v>40420</v>
      </c>
      <c r="F1761" s="3888"/>
      <c r="G1761" s="580">
        <v>7</v>
      </c>
      <c r="H1761" s="20"/>
      <c r="I1761" s="20"/>
      <c r="J1761" s="20">
        <v>210</v>
      </c>
      <c r="K1761" s="20"/>
      <c r="L1761" s="20"/>
      <c r="M1761" s="469" t="s">
        <v>718</v>
      </c>
    </row>
    <row r="1762" spans="1:13" x14ac:dyDescent="0.2">
      <c r="B1762" s="105"/>
      <c r="C1762" s="470"/>
      <c r="D1762" s="87"/>
      <c r="E1762" s="87"/>
      <c r="F1762" s="17"/>
      <c r="H1762" s="17"/>
      <c r="I1762" s="17"/>
      <c r="J1762" s="17"/>
      <c r="K1762" s="17"/>
      <c r="L1762" s="17"/>
      <c r="M1762" s="474"/>
    </row>
    <row r="1763" spans="1:13" ht="12.75" customHeight="1" x14ac:dyDescent="0.2">
      <c r="A1763" s="4181"/>
      <c r="B1763" s="4182"/>
      <c r="C1763" s="3853" t="s">
        <v>2859</v>
      </c>
      <c r="D1763" s="3853"/>
      <c r="E1763" s="3853"/>
      <c r="F1763" s="3853"/>
      <c r="G1763" s="3853"/>
      <c r="H1763" s="3853"/>
      <c r="I1763" s="3853"/>
      <c r="J1763" s="3853"/>
      <c r="K1763" s="3853"/>
      <c r="L1763" s="3852" t="s">
        <v>2858</v>
      </c>
      <c r="M1763" s="3852"/>
    </row>
    <row r="1764" spans="1:13" ht="12.75" customHeight="1" x14ac:dyDescent="0.2">
      <c r="A1764" s="4183"/>
      <c r="B1764" s="4184"/>
      <c r="C1764" s="3853"/>
      <c r="D1764" s="3853"/>
      <c r="E1764" s="3853"/>
      <c r="F1764" s="3853"/>
      <c r="G1764" s="3853"/>
      <c r="H1764" s="3853"/>
      <c r="I1764" s="3853"/>
      <c r="J1764" s="3853"/>
      <c r="K1764" s="3853"/>
      <c r="L1764" s="3852"/>
      <c r="M1764" s="3852"/>
    </row>
    <row r="1765" spans="1:13" ht="12.75" customHeight="1" x14ac:dyDescent="0.2">
      <c r="A1765" s="4183"/>
      <c r="B1765" s="4184"/>
      <c r="C1765" s="3853"/>
      <c r="D1765" s="3853"/>
      <c r="E1765" s="3853"/>
      <c r="F1765" s="3853"/>
      <c r="G1765" s="3853"/>
      <c r="H1765" s="3853"/>
      <c r="I1765" s="3853"/>
      <c r="J1765" s="3853"/>
      <c r="K1765" s="3853"/>
      <c r="L1765" s="3852"/>
      <c r="M1765" s="3852"/>
    </row>
    <row r="1766" spans="1:13" ht="12.75" customHeight="1" x14ac:dyDescent="0.2">
      <c r="A1766" s="4183"/>
      <c r="B1766" s="4184"/>
      <c r="C1766" s="3853" t="s">
        <v>144</v>
      </c>
      <c r="D1766" s="3853"/>
      <c r="E1766" s="3853"/>
      <c r="F1766" s="3853"/>
      <c r="G1766" s="3853"/>
      <c r="H1766" s="3853"/>
      <c r="I1766" s="3853"/>
      <c r="J1766" s="3853"/>
      <c r="K1766" s="3853"/>
      <c r="L1766" s="3852" t="s">
        <v>1611</v>
      </c>
      <c r="M1766" s="3852"/>
    </row>
    <row r="1767" spans="1:13" ht="12.75" customHeight="1" x14ac:dyDescent="0.2">
      <c r="A1767" s="4183"/>
      <c r="B1767" s="4184"/>
      <c r="C1767" s="3853"/>
      <c r="D1767" s="3853"/>
      <c r="E1767" s="3853"/>
      <c r="F1767" s="3853"/>
      <c r="G1767" s="3853"/>
      <c r="H1767" s="3853"/>
      <c r="I1767" s="3853"/>
      <c r="J1767" s="3853"/>
      <c r="K1767" s="3853"/>
      <c r="L1767" s="3852"/>
      <c r="M1767" s="3852"/>
    </row>
    <row r="1768" spans="1:13" ht="12.75" customHeight="1" x14ac:dyDescent="0.2">
      <c r="A1768" s="4185"/>
      <c r="B1768" s="4186"/>
      <c r="C1768" s="3853"/>
      <c r="D1768" s="3853"/>
      <c r="E1768" s="3853"/>
      <c r="F1768" s="3853"/>
      <c r="G1768" s="3853"/>
      <c r="H1768" s="3853"/>
      <c r="I1768" s="3853"/>
      <c r="J1768" s="3853"/>
      <c r="K1768" s="3853"/>
      <c r="L1768" s="3852"/>
      <c r="M1768" s="3852"/>
    </row>
    <row r="1770" spans="1:13" x14ac:dyDescent="0.2">
      <c r="A1770" t="s">
        <v>1612</v>
      </c>
      <c r="J1770" t="s">
        <v>1613</v>
      </c>
    </row>
    <row r="1771" spans="1:13" x14ac:dyDescent="0.2">
      <c r="A1771" t="s">
        <v>1614</v>
      </c>
    </row>
    <row r="1772" spans="1:13" x14ac:dyDescent="0.2">
      <c r="A1772" s="17" t="s">
        <v>977</v>
      </c>
      <c r="D1772" s="17" t="s">
        <v>1615</v>
      </c>
      <c r="J1772" s="4137" t="s">
        <v>2863</v>
      </c>
      <c r="K1772" s="4138"/>
      <c r="L1772" s="4138"/>
      <c r="M1772" s="4139"/>
    </row>
    <row r="1773" spans="1:13" ht="22.5" x14ac:dyDescent="0.2">
      <c r="A1773" s="17" t="s">
        <v>18</v>
      </c>
      <c r="J1773" s="2" t="s">
        <v>2860</v>
      </c>
      <c r="K1773" s="2" t="s">
        <v>2861</v>
      </c>
      <c r="L1773" s="2" t="s">
        <v>2862</v>
      </c>
      <c r="M1773" s="561" t="s">
        <v>135</v>
      </c>
    </row>
    <row r="1774" spans="1:13" x14ac:dyDescent="0.2">
      <c r="J1774" s="1">
        <v>2013</v>
      </c>
      <c r="K1774" s="1">
        <v>5</v>
      </c>
      <c r="L1774" s="1">
        <v>17</v>
      </c>
      <c r="M1774" s="1">
        <v>4</v>
      </c>
    </row>
    <row r="1775" spans="1:13" x14ac:dyDescent="0.2">
      <c r="I1775" s="4"/>
      <c r="J1775" s="4"/>
      <c r="K1775" s="4"/>
      <c r="L1775" s="4"/>
    </row>
    <row r="1776" spans="1:13" ht="27" customHeight="1" x14ac:dyDescent="0.2">
      <c r="A1776" s="3872" t="s">
        <v>2864</v>
      </c>
      <c r="B1776" s="3872" t="s">
        <v>2865</v>
      </c>
      <c r="C1776" s="3872" t="s">
        <v>1212</v>
      </c>
      <c r="D1776" s="3863" t="s">
        <v>2866</v>
      </c>
      <c r="E1776" s="3864"/>
      <c r="F1776" s="3848" t="s">
        <v>3432</v>
      </c>
      <c r="G1776" s="3849"/>
      <c r="H1776" s="3841" t="s">
        <v>3434</v>
      </c>
      <c r="I1776" s="3841"/>
      <c r="J1776" s="3872" t="s">
        <v>1211</v>
      </c>
      <c r="K1776" s="4103" t="s">
        <v>2872</v>
      </c>
      <c r="L1776" s="4140" t="s">
        <v>1207</v>
      </c>
      <c r="M1776" s="4103" t="s">
        <v>2873</v>
      </c>
    </row>
    <row r="1777" spans="1:13" x14ac:dyDescent="0.2">
      <c r="A1777" s="3873"/>
      <c r="B1777" s="3873"/>
      <c r="C1777" s="3873"/>
      <c r="D1777" s="6" t="s">
        <v>2867</v>
      </c>
      <c r="E1777" s="6" t="s">
        <v>2868</v>
      </c>
      <c r="F1777" s="6" t="s">
        <v>2870</v>
      </c>
      <c r="G1777" s="6" t="s">
        <v>2871</v>
      </c>
      <c r="H1777" s="325" t="s">
        <v>3216</v>
      </c>
      <c r="I1777" s="325" t="s">
        <v>3217</v>
      </c>
      <c r="J1777" s="3873"/>
      <c r="K1777" s="3876"/>
      <c r="L1777" s="4141"/>
      <c r="M1777" s="3876"/>
    </row>
    <row r="1778" spans="1:13" x14ac:dyDescent="0.2">
      <c r="A1778" s="67"/>
      <c r="B1778" s="468"/>
      <c r="C1778" s="472"/>
      <c r="D1778" s="102"/>
      <c r="E1778" s="102"/>
      <c r="F1778" s="291"/>
      <c r="G1778" s="67"/>
      <c r="H1778" s="291"/>
      <c r="I1778" s="291"/>
      <c r="J1778" s="291"/>
      <c r="K1778" s="291"/>
      <c r="L1778" s="291"/>
      <c r="M1778" s="475"/>
    </row>
    <row r="1779" spans="1:13" ht="12.75" customHeight="1" x14ac:dyDescent="0.2">
      <c r="A1779" s="7"/>
      <c r="B1779" s="42" t="s">
        <v>2377</v>
      </c>
      <c r="C1779" s="408" t="s">
        <v>719</v>
      </c>
      <c r="D1779" s="24">
        <v>40420</v>
      </c>
      <c r="E1779" s="24">
        <v>40420</v>
      </c>
      <c r="F1779" s="3866" t="s">
        <v>6497</v>
      </c>
      <c r="G1779" s="580">
        <v>1</v>
      </c>
      <c r="H1779" s="20"/>
      <c r="I1779" s="20"/>
      <c r="J1779" s="20">
        <v>201</v>
      </c>
      <c r="K1779" s="20"/>
      <c r="L1779" s="20"/>
      <c r="M1779" s="238"/>
    </row>
    <row r="1780" spans="1:13" ht="25.5" x14ac:dyDescent="0.2">
      <c r="A1780" s="7"/>
      <c r="B1780" s="42" t="s">
        <v>2377</v>
      </c>
      <c r="C1780" s="408" t="s">
        <v>720</v>
      </c>
      <c r="D1780" s="24">
        <v>40420</v>
      </c>
      <c r="E1780" s="24">
        <v>40420</v>
      </c>
      <c r="F1780" s="3855"/>
      <c r="G1780" s="580">
        <v>2</v>
      </c>
      <c r="H1780" s="20"/>
      <c r="I1780" s="20"/>
      <c r="J1780" s="20">
        <v>150</v>
      </c>
      <c r="K1780" s="20"/>
      <c r="L1780" s="20"/>
      <c r="M1780" s="469" t="s">
        <v>721</v>
      </c>
    </row>
    <row r="1781" spans="1:13" ht="15" x14ac:dyDescent="0.2">
      <c r="A1781" s="7"/>
      <c r="B1781" s="42" t="s">
        <v>2377</v>
      </c>
      <c r="C1781" s="408" t="s">
        <v>722</v>
      </c>
      <c r="D1781" s="24">
        <v>40420</v>
      </c>
      <c r="E1781" s="24">
        <v>40420</v>
      </c>
      <c r="F1781" s="3855"/>
      <c r="G1781" s="580">
        <v>3</v>
      </c>
      <c r="H1781" s="20"/>
      <c r="I1781" s="20"/>
      <c r="J1781" s="20">
        <v>223</v>
      </c>
      <c r="K1781" s="20"/>
      <c r="L1781" s="20"/>
      <c r="M1781" s="238"/>
    </row>
    <row r="1782" spans="1:13" ht="15" x14ac:dyDescent="0.2">
      <c r="A1782" s="7"/>
      <c r="B1782" s="42" t="s">
        <v>2377</v>
      </c>
      <c r="C1782" s="408" t="s">
        <v>723</v>
      </c>
      <c r="D1782" s="24">
        <v>40429</v>
      </c>
      <c r="E1782" s="24">
        <v>40434</v>
      </c>
      <c r="F1782" s="3855"/>
      <c r="G1782" s="580">
        <v>4</v>
      </c>
      <c r="H1782" s="20"/>
      <c r="I1782" s="20"/>
      <c r="J1782" s="20">
        <v>195</v>
      </c>
      <c r="K1782" s="20"/>
      <c r="L1782" s="20"/>
      <c r="M1782" s="238"/>
    </row>
    <row r="1783" spans="1:13" ht="15" x14ac:dyDescent="0.2">
      <c r="A1783" s="7"/>
      <c r="B1783" s="42" t="s">
        <v>2377</v>
      </c>
      <c r="C1783" s="408" t="s">
        <v>724</v>
      </c>
      <c r="D1783" s="24">
        <v>40434</v>
      </c>
      <c r="E1783" s="24">
        <v>40441</v>
      </c>
      <c r="F1783" s="3855"/>
      <c r="G1783" s="580">
        <v>5</v>
      </c>
      <c r="H1783" s="20"/>
      <c r="I1783" s="20"/>
      <c r="J1783" s="20">
        <v>203</v>
      </c>
      <c r="K1783" s="20"/>
      <c r="L1783" s="20"/>
      <c r="M1783" s="238"/>
    </row>
    <row r="1784" spans="1:13" ht="15" x14ac:dyDescent="0.2">
      <c r="A1784" s="7"/>
      <c r="B1784" s="42" t="s">
        <v>2377</v>
      </c>
      <c r="C1784" s="408" t="s">
        <v>725</v>
      </c>
      <c r="D1784" s="24">
        <v>40444</v>
      </c>
      <c r="E1784" s="24">
        <v>40448</v>
      </c>
      <c r="F1784" s="3855"/>
      <c r="G1784" s="580">
        <v>6</v>
      </c>
      <c r="H1784" s="20"/>
      <c r="I1784" s="20"/>
      <c r="J1784" s="20">
        <v>204</v>
      </c>
      <c r="K1784" s="20"/>
      <c r="L1784" s="20"/>
      <c r="M1784" s="238"/>
    </row>
    <row r="1785" spans="1:13" ht="15" x14ac:dyDescent="0.2">
      <c r="A1785" s="7"/>
      <c r="B1785" s="42" t="s">
        <v>2377</v>
      </c>
      <c r="C1785" s="408" t="s">
        <v>726</v>
      </c>
      <c r="D1785" s="24">
        <v>40813</v>
      </c>
      <c r="E1785" s="24">
        <v>40450</v>
      </c>
      <c r="F1785" s="3855"/>
      <c r="G1785" s="580">
        <v>7</v>
      </c>
      <c r="H1785" s="20"/>
      <c r="I1785" s="20"/>
      <c r="J1785" s="20">
        <v>206</v>
      </c>
      <c r="K1785" s="20"/>
      <c r="L1785" s="24"/>
      <c r="M1785" s="238"/>
    </row>
    <row r="1786" spans="1:13" ht="15" x14ac:dyDescent="0.2">
      <c r="A1786" s="7"/>
      <c r="B1786" s="42" t="s">
        <v>2377</v>
      </c>
      <c r="C1786" s="408" t="s">
        <v>727</v>
      </c>
      <c r="D1786" s="24">
        <v>40450</v>
      </c>
      <c r="E1786" s="24">
        <v>40450</v>
      </c>
      <c r="F1786" s="3856"/>
      <c r="G1786" s="580">
        <v>8</v>
      </c>
      <c r="H1786" s="20"/>
      <c r="I1786" s="20"/>
      <c r="J1786" s="20">
        <v>192</v>
      </c>
      <c r="K1786" s="20"/>
      <c r="L1786" s="20"/>
      <c r="M1786" s="238"/>
    </row>
    <row r="1787" spans="1:13" ht="15" customHeight="1" x14ac:dyDescent="0.2">
      <c r="A1787" s="7"/>
      <c r="B1787" s="42" t="s">
        <v>2377</v>
      </c>
      <c r="C1787" s="408" t="s">
        <v>728</v>
      </c>
      <c r="D1787" s="24">
        <v>40450</v>
      </c>
      <c r="E1787" s="24">
        <v>40450</v>
      </c>
      <c r="F1787" s="3866" t="s">
        <v>6498</v>
      </c>
      <c r="G1787" s="580">
        <v>1</v>
      </c>
      <c r="H1787" s="20"/>
      <c r="I1787" s="20"/>
      <c r="J1787" s="20">
        <v>179</v>
      </c>
      <c r="K1787" s="20"/>
      <c r="L1787" s="20"/>
      <c r="M1787" s="238"/>
    </row>
    <row r="1788" spans="1:13" ht="25.5" x14ac:dyDescent="0.2">
      <c r="A1788" s="7"/>
      <c r="B1788" s="42" t="s">
        <v>2377</v>
      </c>
      <c r="C1788" s="408" t="s">
        <v>729</v>
      </c>
      <c r="D1788" s="24">
        <v>40459</v>
      </c>
      <c r="E1788" s="24">
        <v>40462</v>
      </c>
      <c r="F1788" s="3855"/>
      <c r="G1788" s="580">
        <v>2</v>
      </c>
      <c r="H1788" s="20"/>
      <c r="I1788" s="20"/>
      <c r="J1788" s="20">
        <v>194</v>
      </c>
      <c r="K1788" s="20"/>
      <c r="L1788" s="20"/>
      <c r="M1788" s="469" t="s">
        <v>730</v>
      </c>
    </row>
    <row r="1789" spans="1:13" ht="15" x14ac:dyDescent="0.2">
      <c r="A1789" s="7"/>
      <c r="B1789" s="42" t="s">
        <v>2377</v>
      </c>
      <c r="C1789" s="408" t="s">
        <v>731</v>
      </c>
      <c r="D1789" s="24">
        <v>40462</v>
      </c>
      <c r="E1789" s="24">
        <v>40463</v>
      </c>
      <c r="F1789" s="3855"/>
      <c r="G1789" s="580">
        <v>3</v>
      </c>
      <c r="H1789" s="20"/>
      <c r="I1789" s="20"/>
      <c r="J1789" s="20">
        <v>201</v>
      </c>
      <c r="K1789" s="20"/>
      <c r="L1789" s="20"/>
      <c r="M1789" s="238"/>
    </row>
    <row r="1790" spans="1:13" ht="15" x14ac:dyDescent="0.2">
      <c r="A1790" s="7"/>
      <c r="B1790" s="42" t="s">
        <v>2377</v>
      </c>
      <c r="C1790" s="408" t="s">
        <v>732</v>
      </c>
      <c r="D1790" s="24">
        <v>40463</v>
      </c>
      <c r="E1790" s="24">
        <v>40463</v>
      </c>
      <c r="F1790" s="3855"/>
      <c r="G1790" s="580">
        <v>4</v>
      </c>
      <c r="H1790" s="20"/>
      <c r="I1790" s="20"/>
      <c r="J1790" s="20">
        <v>191</v>
      </c>
      <c r="K1790" s="20"/>
      <c r="L1790" s="20"/>
      <c r="M1790" s="238"/>
    </row>
    <row r="1791" spans="1:13" ht="25.5" x14ac:dyDescent="0.2">
      <c r="A1791" s="7"/>
      <c r="B1791" s="42" t="s">
        <v>2377</v>
      </c>
      <c r="C1791" s="408" t="s">
        <v>733</v>
      </c>
      <c r="D1791" s="24">
        <v>40463</v>
      </c>
      <c r="E1791" s="24">
        <v>40463</v>
      </c>
      <c r="F1791" s="3855"/>
      <c r="G1791" s="580">
        <v>6</v>
      </c>
      <c r="H1791" s="20"/>
      <c r="I1791" s="20"/>
      <c r="J1791" s="20">
        <v>211</v>
      </c>
      <c r="K1791" s="20"/>
      <c r="L1791" s="20"/>
      <c r="M1791" s="469" t="s">
        <v>734</v>
      </c>
    </row>
    <row r="1792" spans="1:13" ht="15" x14ac:dyDescent="0.2">
      <c r="A1792" s="7"/>
      <c r="B1792" s="42" t="s">
        <v>2377</v>
      </c>
      <c r="C1792" s="408" t="s">
        <v>735</v>
      </c>
      <c r="D1792" s="24">
        <v>40463</v>
      </c>
      <c r="E1792" s="24">
        <v>40465</v>
      </c>
      <c r="F1792" s="3855"/>
      <c r="G1792" s="580">
        <v>7</v>
      </c>
      <c r="H1792" s="20"/>
      <c r="I1792" s="20"/>
      <c r="J1792" s="20">
        <v>223</v>
      </c>
      <c r="K1792" s="20"/>
      <c r="L1792" s="20"/>
      <c r="M1792" s="238"/>
    </row>
    <row r="1793" spans="1:13" ht="15" x14ac:dyDescent="0.2">
      <c r="A1793" s="7"/>
      <c r="B1793" s="42" t="s">
        <v>2377</v>
      </c>
      <c r="C1793" s="408" t="s">
        <v>736</v>
      </c>
      <c r="D1793" s="24">
        <v>40466</v>
      </c>
      <c r="E1793" s="24">
        <v>40471</v>
      </c>
      <c r="F1793" s="3856"/>
      <c r="G1793" s="580">
        <v>8</v>
      </c>
      <c r="H1793" s="20"/>
      <c r="I1793" s="20"/>
      <c r="J1793" s="20">
        <v>210</v>
      </c>
      <c r="K1793" s="20"/>
      <c r="L1793" s="20"/>
      <c r="M1793" s="238"/>
    </row>
    <row r="1794" spans="1:13" ht="25.5" customHeight="1" x14ac:dyDescent="0.2">
      <c r="A1794" s="7"/>
      <c r="B1794" s="42" t="s">
        <v>2377</v>
      </c>
      <c r="C1794" s="476" t="s">
        <v>737</v>
      </c>
      <c r="D1794" s="24">
        <v>40471</v>
      </c>
      <c r="E1794" s="24">
        <v>40472</v>
      </c>
      <c r="F1794" s="3866" t="s">
        <v>6499</v>
      </c>
      <c r="G1794" s="580">
        <v>1</v>
      </c>
      <c r="H1794" s="20"/>
      <c r="I1794" s="20"/>
      <c r="J1794" s="20">
        <v>176</v>
      </c>
      <c r="K1794" s="20"/>
      <c r="L1794" s="20"/>
      <c r="M1794" s="469" t="s">
        <v>3537</v>
      </c>
    </row>
    <row r="1795" spans="1:13" ht="25.5" x14ac:dyDescent="0.2">
      <c r="A1795" s="7"/>
      <c r="B1795" s="42" t="s">
        <v>2377</v>
      </c>
      <c r="C1795" s="408" t="s">
        <v>738</v>
      </c>
      <c r="D1795" s="24">
        <v>40473</v>
      </c>
      <c r="E1795" s="24">
        <v>40476</v>
      </c>
      <c r="F1795" s="3855"/>
      <c r="G1795" s="580">
        <v>2</v>
      </c>
      <c r="H1795" s="20"/>
      <c r="I1795" s="20"/>
      <c r="J1795" s="20">
        <v>201</v>
      </c>
      <c r="K1795" s="20"/>
      <c r="L1795" s="20"/>
      <c r="M1795" s="469" t="s">
        <v>739</v>
      </c>
    </row>
    <row r="1796" spans="1:13" ht="15" x14ac:dyDescent="0.2">
      <c r="A1796" s="7"/>
      <c r="B1796" s="42" t="s">
        <v>2377</v>
      </c>
      <c r="C1796" s="408" t="s">
        <v>740</v>
      </c>
      <c r="D1796" s="24">
        <v>40476</v>
      </c>
      <c r="E1796" s="24">
        <v>40478</v>
      </c>
      <c r="F1796" s="3855"/>
      <c r="G1796" s="580">
        <v>3</v>
      </c>
      <c r="H1796" s="20"/>
      <c r="I1796" s="20"/>
      <c r="J1796" s="20">
        <v>218</v>
      </c>
      <c r="K1796" s="20"/>
      <c r="L1796" s="20"/>
      <c r="M1796" s="238"/>
    </row>
    <row r="1797" spans="1:13" ht="25.5" x14ac:dyDescent="0.2">
      <c r="A1797" s="7"/>
      <c r="B1797" s="42" t="s">
        <v>2377</v>
      </c>
      <c r="C1797" s="408" t="s">
        <v>741</v>
      </c>
      <c r="D1797" s="24">
        <v>40478</v>
      </c>
      <c r="E1797" s="24">
        <v>40478</v>
      </c>
      <c r="F1797" s="3855"/>
      <c r="G1797" s="580">
        <v>4</v>
      </c>
      <c r="H1797" s="20"/>
      <c r="I1797" s="20"/>
      <c r="J1797" s="20">
        <v>169</v>
      </c>
      <c r="K1797" s="20"/>
      <c r="L1797" s="20"/>
      <c r="M1797" s="469" t="s">
        <v>3538</v>
      </c>
    </row>
    <row r="1798" spans="1:13" ht="15" x14ac:dyDescent="0.2">
      <c r="A1798" s="7"/>
      <c r="B1798" s="42" t="s">
        <v>2377</v>
      </c>
      <c r="C1798" s="408" t="s">
        <v>742</v>
      </c>
      <c r="D1798" s="24">
        <v>40478</v>
      </c>
      <c r="E1798" s="24">
        <v>40478</v>
      </c>
      <c r="F1798" s="3855"/>
      <c r="G1798" s="580">
        <v>5</v>
      </c>
      <c r="H1798" s="20"/>
      <c r="I1798" s="20"/>
      <c r="J1798" s="20">
        <v>202</v>
      </c>
      <c r="K1798" s="20"/>
      <c r="L1798" s="20"/>
      <c r="M1798" s="238"/>
    </row>
    <row r="1799" spans="1:13" ht="25.5" x14ac:dyDescent="0.2">
      <c r="A1799" s="7"/>
      <c r="B1799" s="42" t="s">
        <v>2377</v>
      </c>
      <c r="C1799" s="408" t="s">
        <v>743</v>
      </c>
      <c r="D1799" s="24">
        <v>40478</v>
      </c>
      <c r="E1799" s="24">
        <v>40480</v>
      </c>
      <c r="F1799" s="3855"/>
      <c r="G1799" s="580">
        <v>6</v>
      </c>
      <c r="H1799" s="20"/>
      <c r="I1799" s="20"/>
      <c r="J1799" s="20">
        <v>210</v>
      </c>
      <c r="K1799" s="20"/>
      <c r="L1799" s="20"/>
      <c r="M1799" s="469" t="s">
        <v>744</v>
      </c>
    </row>
    <row r="1800" spans="1:13" ht="25.5" x14ac:dyDescent="0.2">
      <c r="A1800" s="7"/>
      <c r="B1800" s="42" t="s">
        <v>2377</v>
      </c>
      <c r="C1800" s="408" t="s">
        <v>745</v>
      </c>
      <c r="D1800" s="24">
        <v>40480</v>
      </c>
      <c r="E1800" s="24">
        <v>40481</v>
      </c>
      <c r="F1800" s="3855"/>
      <c r="G1800" s="580">
        <v>7</v>
      </c>
      <c r="H1800" s="20"/>
      <c r="I1800" s="20"/>
      <c r="J1800" s="20">
        <v>211</v>
      </c>
      <c r="K1800" s="20"/>
      <c r="L1800" s="20"/>
      <c r="M1800" s="469" t="s">
        <v>746</v>
      </c>
    </row>
    <row r="1801" spans="1:13" ht="15" x14ac:dyDescent="0.2">
      <c r="A1801" s="7"/>
      <c r="B1801" s="42" t="s">
        <v>2377</v>
      </c>
      <c r="C1801" s="408" t="s">
        <v>747</v>
      </c>
      <c r="D1801" s="24">
        <v>40481</v>
      </c>
      <c r="E1801" s="24">
        <v>40481</v>
      </c>
      <c r="F1801" s="3856"/>
      <c r="G1801" s="580">
        <v>8</v>
      </c>
      <c r="H1801" s="20"/>
      <c r="I1801" s="20"/>
      <c r="J1801" s="20">
        <v>202</v>
      </c>
      <c r="K1801" s="20"/>
      <c r="L1801" s="20"/>
      <c r="M1801" s="20"/>
    </row>
    <row r="1802" spans="1:13" ht="15" customHeight="1" x14ac:dyDescent="0.2">
      <c r="A1802" s="7"/>
      <c r="B1802" s="42" t="s">
        <v>2377</v>
      </c>
      <c r="C1802" s="408" t="s">
        <v>748</v>
      </c>
      <c r="D1802" s="24">
        <v>40481</v>
      </c>
      <c r="E1802" s="24">
        <v>40482</v>
      </c>
      <c r="F1802" s="3866" t="s">
        <v>6500</v>
      </c>
      <c r="G1802" s="580">
        <v>1</v>
      </c>
      <c r="H1802" s="20"/>
      <c r="I1802" s="20"/>
      <c r="J1802" s="20">
        <v>128</v>
      </c>
      <c r="K1802" s="20"/>
      <c r="L1802" s="20"/>
      <c r="M1802" s="238"/>
    </row>
    <row r="1803" spans="1:13" ht="15" x14ac:dyDescent="0.2">
      <c r="A1803" s="7"/>
      <c r="B1803" s="42" t="s">
        <v>2377</v>
      </c>
      <c r="C1803" s="408" t="s">
        <v>749</v>
      </c>
      <c r="D1803" s="24">
        <v>40482</v>
      </c>
      <c r="E1803" s="24">
        <v>40482</v>
      </c>
      <c r="F1803" s="3855"/>
      <c r="G1803" s="580">
        <v>2</v>
      </c>
      <c r="H1803" s="20"/>
      <c r="I1803" s="20"/>
      <c r="J1803" s="20">
        <v>182</v>
      </c>
      <c r="K1803" s="20"/>
      <c r="L1803" s="20"/>
      <c r="M1803" s="238"/>
    </row>
    <row r="1804" spans="1:13" ht="15" x14ac:dyDescent="0.2">
      <c r="A1804" s="7"/>
      <c r="B1804" s="42" t="s">
        <v>2377</v>
      </c>
      <c r="C1804" s="438" t="s">
        <v>750</v>
      </c>
      <c r="D1804" s="24">
        <v>40500</v>
      </c>
      <c r="E1804" s="24">
        <v>40504</v>
      </c>
      <c r="F1804" s="3855"/>
      <c r="G1804" s="580">
        <v>3</v>
      </c>
      <c r="H1804" s="20"/>
      <c r="I1804" s="20"/>
      <c r="J1804" s="20">
        <v>198</v>
      </c>
      <c r="K1804" s="20"/>
      <c r="L1804" s="20"/>
      <c r="M1804" s="238"/>
    </row>
    <row r="1805" spans="1:13" ht="15" x14ac:dyDescent="0.2">
      <c r="A1805" s="7"/>
      <c r="B1805" s="42" t="s">
        <v>2377</v>
      </c>
      <c r="C1805" s="438" t="s">
        <v>751</v>
      </c>
      <c r="D1805" s="24">
        <v>40504</v>
      </c>
      <c r="E1805" s="24">
        <v>40508</v>
      </c>
      <c r="F1805" s="3856"/>
      <c r="G1805" s="580">
        <v>4</v>
      </c>
      <c r="H1805" s="20"/>
      <c r="I1805" s="20"/>
      <c r="J1805" s="20">
        <v>185</v>
      </c>
      <c r="K1805" s="20"/>
      <c r="L1805" s="20"/>
      <c r="M1805" s="238"/>
    </row>
    <row r="1806" spans="1:13" x14ac:dyDescent="0.2">
      <c r="B1806" s="105"/>
      <c r="C1806" s="470"/>
      <c r="D1806" s="87"/>
      <c r="E1806" s="87"/>
      <c r="F1806" s="17"/>
      <c r="H1806" s="17"/>
      <c r="I1806" s="17"/>
      <c r="J1806" s="17"/>
      <c r="K1806" s="17"/>
      <c r="L1806" s="17"/>
      <c r="M1806" s="471"/>
    </row>
    <row r="1807" spans="1:13" ht="12.75" customHeight="1" x14ac:dyDescent="0.2">
      <c r="A1807" s="4181"/>
      <c r="B1807" s="4182"/>
      <c r="C1807" s="3853" t="s">
        <v>2859</v>
      </c>
      <c r="D1807" s="3853"/>
      <c r="E1807" s="3853"/>
      <c r="F1807" s="3853"/>
      <c r="G1807" s="3853"/>
      <c r="H1807" s="3853"/>
      <c r="I1807" s="3853"/>
      <c r="J1807" s="3853"/>
      <c r="K1807" s="3853"/>
      <c r="L1807" s="3852" t="s">
        <v>2858</v>
      </c>
      <c r="M1807" s="3852"/>
    </row>
    <row r="1808" spans="1:13" ht="12.75" customHeight="1" x14ac:dyDescent="0.2">
      <c r="A1808" s="4183"/>
      <c r="B1808" s="4184"/>
      <c r="C1808" s="3853"/>
      <c r="D1808" s="3853"/>
      <c r="E1808" s="3853"/>
      <c r="F1808" s="3853"/>
      <c r="G1808" s="3853"/>
      <c r="H1808" s="3853"/>
      <c r="I1808" s="3853"/>
      <c r="J1808" s="3853"/>
      <c r="K1808" s="3853"/>
      <c r="L1808" s="3852"/>
      <c r="M1808" s="3852"/>
    </row>
    <row r="1809" spans="1:13" ht="12.75" customHeight="1" x14ac:dyDescent="0.2">
      <c r="A1809" s="4183"/>
      <c r="B1809" s="4184"/>
      <c r="C1809" s="3853"/>
      <c r="D1809" s="3853"/>
      <c r="E1809" s="3853"/>
      <c r="F1809" s="3853"/>
      <c r="G1809" s="3853"/>
      <c r="H1809" s="3853"/>
      <c r="I1809" s="3853"/>
      <c r="J1809" s="3853"/>
      <c r="K1809" s="3853"/>
      <c r="L1809" s="3852"/>
      <c r="M1809" s="3852"/>
    </row>
    <row r="1810" spans="1:13" ht="12.75" customHeight="1" x14ac:dyDescent="0.2">
      <c r="A1810" s="4183"/>
      <c r="B1810" s="4184"/>
      <c r="C1810" s="3853" t="s">
        <v>144</v>
      </c>
      <c r="D1810" s="3853"/>
      <c r="E1810" s="3853"/>
      <c r="F1810" s="3853"/>
      <c r="G1810" s="3853"/>
      <c r="H1810" s="3853"/>
      <c r="I1810" s="3853"/>
      <c r="J1810" s="3853"/>
      <c r="K1810" s="3853"/>
      <c r="L1810" s="3852" t="s">
        <v>1611</v>
      </c>
      <c r="M1810" s="3852"/>
    </row>
    <row r="1811" spans="1:13" ht="12.75" customHeight="1" x14ac:dyDescent="0.2">
      <c r="A1811" s="4183"/>
      <c r="B1811" s="4184"/>
      <c r="C1811" s="3853"/>
      <c r="D1811" s="3853"/>
      <c r="E1811" s="3853"/>
      <c r="F1811" s="3853"/>
      <c r="G1811" s="3853"/>
      <c r="H1811" s="3853"/>
      <c r="I1811" s="3853"/>
      <c r="J1811" s="3853"/>
      <c r="K1811" s="3853"/>
      <c r="L1811" s="3852"/>
      <c r="M1811" s="3852"/>
    </row>
    <row r="1812" spans="1:13" ht="12.75" customHeight="1" x14ac:dyDescent="0.2">
      <c r="A1812" s="4185"/>
      <c r="B1812" s="4186"/>
      <c r="C1812" s="3853"/>
      <c r="D1812" s="3853"/>
      <c r="E1812" s="3853"/>
      <c r="F1812" s="3853"/>
      <c r="G1812" s="3853"/>
      <c r="H1812" s="3853"/>
      <c r="I1812" s="3853"/>
      <c r="J1812" s="3853"/>
      <c r="K1812" s="3853"/>
      <c r="L1812" s="3852"/>
      <c r="M1812" s="3852"/>
    </row>
    <row r="1814" spans="1:13" x14ac:dyDescent="0.2">
      <c r="A1814" t="s">
        <v>1612</v>
      </c>
      <c r="J1814" t="s">
        <v>1613</v>
      </c>
    </row>
    <row r="1815" spans="1:13" x14ac:dyDescent="0.2">
      <c r="A1815" t="s">
        <v>1614</v>
      </c>
    </row>
    <row r="1816" spans="1:13" x14ac:dyDescent="0.2">
      <c r="A1816" s="17" t="s">
        <v>977</v>
      </c>
      <c r="D1816" s="17" t="s">
        <v>1615</v>
      </c>
      <c r="J1816" s="4137" t="s">
        <v>2863</v>
      </c>
      <c r="K1816" s="4138"/>
      <c r="L1816" s="4138"/>
      <c r="M1816" s="4139"/>
    </row>
    <row r="1817" spans="1:13" ht="22.5" x14ac:dyDescent="0.2">
      <c r="A1817" s="17" t="s">
        <v>1616</v>
      </c>
      <c r="J1817" s="2" t="s">
        <v>2860</v>
      </c>
      <c r="K1817" s="2" t="s">
        <v>2861</v>
      </c>
      <c r="L1817" s="2" t="s">
        <v>2862</v>
      </c>
      <c r="M1817" s="561" t="s">
        <v>135</v>
      </c>
    </row>
    <row r="1818" spans="1:13" x14ac:dyDescent="0.2">
      <c r="J1818" s="1">
        <v>2013</v>
      </c>
      <c r="K1818" s="1">
        <v>5</v>
      </c>
      <c r="L1818" s="1">
        <v>17</v>
      </c>
      <c r="M1818" s="1">
        <v>4</v>
      </c>
    </row>
    <row r="1819" spans="1:13" x14ac:dyDescent="0.2">
      <c r="I1819" s="4"/>
      <c r="J1819" s="4"/>
      <c r="K1819" s="4"/>
      <c r="L1819" s="4"/>
    </row>
    <row r="1820" spans="1:13" ht="27" customHeight="1" x14ac:dyDescent="0.2">
      <c r="A1820" s="3872" t="s">
        <v>2864</v>
      </c>
      <c r="B1820" s="3872" t="s">
        <v>2865</v>
      </c>
      <c r="C1820" s="3872" t="s">
        <v>1212</v>
      </c>
      <c r="D1820" s="3863" t="s">
        <v>2866</v>
      </c>
      <c r="E1820" s="3864"/>
      <c r="F1820" s="3848" t="s">
        <v>3432</v>
      </c>
      <c r="G1820" s="3849"/>
      <c r="H1820" s="3841" t="s">
        <v>3434</v>
      </c>
      <c r="I1820" s="3841"/>
      <c r="J1820" s="3872" t="s">
        <v>1211</v>
      </c>
      <c r="K1820" s="4103" t="s">
        <v>2872</v>
      </c>
      <c r="L1820" s="4140" t="s">
        <v>1207</v>
      </c>
      <c r="M1820" s="4103" t="s">
        <v>2873</v>
      </c>
    </row>
    <row r="1821" spans="1:13" x14ac:dyDescent="0.2">
      <c r="A1821" s="3873"/>
      <c r="B1821" s="3873"/>
      <c r="C1821" s="3873"/>
      <c r="D1821" s="6" t="s">
        <v>2867</v>
      </c>
      <c r="E1821" s="6" t="s">
        <v>2868</v>
      </c>
      <c r="F1821" s="6" t="s">
        <v>2870</v>
      </c>
      <c r="G1821" s="6" t="s">
        <v>2871</v>
      </c>
      <c r="H1821" s="325" t="s">
        <v>3216</v>
      </c>
      <c r="I1821" s="325" t="s">
        <v>3217</v>
      </c>
      <c r="J1821" s="3873"/>
      <c r="K1821" s="3876"/>
      <c r="L1821" s="4141"/>
      <c r="M1821" s="3876"/>
    </row>
    <row r="1822" spans="1:13" x14ac:dyDescent="0.2">
      <c r="A1822" s="67"/>
      <c r="B1822" s="468"/>
      <c r="C1822" s="472"/>
      <c r="D1822" s="102"/>
      <c r="E1822" s="102"/>
      <c r="F1822" s="291"/>
      <c r="G1822" s="67"/>
      <c r="H1822" s="291"/>
      <c r="I1822" s="291"/>
      <c r="J1822" s="291"/>
      <c r="K1822" s="291"/>
      <c r="L1822" s="291"/>
      <c r="M1822" s="473"/>
    </row>
    <row r="1823" spans="1:13" ht="12.75" customHeight="1" x14ac:dyDescent="0.2">
      <c r="A1823" s="7"/>
      <c r="B1823" s="42" t="s">
        <v>2377</v>
      </c>
      <c r="C1823" s="408" t="s">
        <v>752</v>
      </c>
      <c r="D1823" s="24">
        <v>40508</v>
      </c>
      <c r="E1823" s="24">
        <v>40508</v>
      </c>
      <c r="F1823" s="3866" t="s">
        <v>6500</v>
      </c>
      <c r="G1823" s="580">
        <v>5</v>
      </c>
      <c r="H1823" s="20"/>
      <c r="I1823" s="20"/>
      <c r="J1823" s="20">
        <v>222</v>
      </c>
      <c r="K1823" s="20"/>
      <c r="L1823" s="20"/>
      <c r="M1823" s="238"/>
    </row>
    <row r="1824" spans="1:13" ht="15" x14ac:dyDescent="0.2">
      <c r="A1824" s="7"/>
      <c r="B1824" s="42" t="s">
        <v>2377</v>
      </c>
      <c r="C1824" s="408" t="s">
        <v>753</v>
      </c>
      <c r="D1824" s="24">
        <v>40508</v>
      </c>
      <c r="E1824" s="24">
        <v>40509</v>
      </c>
      <c r="F1824" s="3855"/>
      <c r="G1824" s="580">
        <v>6</v>
      </c>
      <c r="H1824" s="20"/>
      <c r="I1824" s="20"/>
      <c r="J1824" s="20">
        <v>206</v>
      </c>
      <c r="K1824" s="20"/>
      <c r="L1824" s="20"/>
      <c r="M1824" s="238"/>
    </row>
    <row r="1825" spans="1:13" ht="15" x14ac:dyDescent="0.2">
      <c r="A1825" s="7"/>
      <c r="B1825" s="42" t="s">
        <v>2377</v>
      </c>
      <c r="C1825" s="408" t="s">
        <v>754</v>
      </c>
      <c r="D1825" s="24">
        <v>40509</v>
      </c>
      <c r="E1825" s="24">
        <v>40509</v>
      </c>
      <c r="F1825" s="3856"/>
      <c r="G1825" s="580">
        <v>7</v>
      </c>
      <c r="H1825" s="20"/>
      <c r="I1825" s="20"/>
      <c r="J1825" s="20">
        <v>208</v>
      </c>
      <c r="K1825" s="20"/>
      <c r="L1825" s="20"/>
      <c r="M1825" s="238"/>
    </row>
    <row r="1826" spans="1:13" ht="15" customHeight="1" x14ac:dyDescent="0.2">
      <c r="A1826" s="7"/>
      <c r="B1826" s="42" t="s">
        <v>2377</v>
      </c>
      <c r="C1826" s="408" t="s">
        <v>755</v>
      </c>
      <c r="D1826" s="24">
        <v>40509</v>
      </c>
      <c r="E1826" s="24">
        <v>40512</v>
      </c>
      <c r="F1826" s="3866" t="s">
        <v>6501</v>
      </c>
      <c r="G1826" s="580">
        <v>1</v>
      </c>
      <c r="H1826" s="20"/>
      <c r="I1826" s="20"/>
      <c r="J1826" s="20">
        <v>196</v>
      </c>
      <c r="K1826" s="20"/>
      <c r="L1826" s="20"/>
      <c r="M1826" s="238"/>
    </row>
    <row r="1827" spans="1:13" ht="15" x14ac:dyDescent="0.2">
      <c r="A1827" s="7"/>
      <c r="B1827" s="42" t="s">
        <v>2377</v>
      </c>
      <c r="C1827" s="408" t="s">
        <v>756</v>
      </c>
      <c r="D1827" s="24">
        <v>40512</v>
      </c>
      <c r="E1827" s="24">
        <v>40512</v>
      </c>
      <c r="F1827" s="3867"/>
      <c r="G1827" s="580">
        <v>2</v>
      </c>
      <c r="H1827" s="20"/>
      <c r="I1827" s="20"/>
      <c r="J1827" s="20">
        <v>58</v>
      </c>
      <c r="K1827" s="20"/>
      <c r="L1827" s="20"/>
      <c r="M1827" s="238"/>
    </row>
    <row r="1828" spans="1:13" ht="25.5" x14ac:dyDescent="0.2">
      <c r="A1828" s="7"/>
      <c r="B1828" s="42" t="s">
        <v>2377</v>
      </c>
      <c r="C1828" s="408" t="s">
        <v>458</v>
      </c>
      <c r="D1828" s="24">
        <v>40514</v>
      </c>
      <c r="E1828" s="24">
        <v>40535</v>
      </c>
      <c r="F1828" s="3867"/>
      <c r="G1828" s="580">
        <v>3</v>
      </c>
      <c r="H1828" s="20"/>
      <c r="I1828" s="20"/>
      <c r="J1828" s="20">
        <v>204</v>
      </c>
      <c r="K1828" s="20"/>
      <c r="L1828" s="20"/>
      <c r="M1828" s="469" t="s">
        <v>459</v>
      </c>
    </row>
    <row r="1829" spans="1:13" ht="15" x14ac:dyDescent="0.2">
      <c r="A1829" s="7"/>
      <c r="B1829" s="42" t="s">
        <v>2377</v>
      </c>
      <c r="C1829" s="408" t="s">
        <v>460</v>
      </c>
      <c r="D1829" s="24">
        <v>40535</v>
      </c>
      <c r="E1829" s="24">
        <v>40535</v>
      </c>
      <c r="F1829" s="3867"/>
      <c r="G1829" s="580">
        <v>4</v>
      </c>
      <c r="H1829" s="20"/>
      <c r="I1829" s="20"/>
      <c r="J1829" s="20">
        <v>204</v>
      </c>
      <c r="K1829" s="20"/>
      <c r="L1829" s="20"/>
      <c r="M1829" s="238"/>
    </row>
    <row r="1830" spans="1:13" ht="38.25" x14ac:dyDescent="0.2">
      <c r="A1830" s="7"/>
      <c r="B1830" s="42" t="s">
        <v>2377</v>
      </c>
      <c r="C1830" s="408" t="s">
        <v>461</v>
      </c>
      <c r="D1830" s="24">
        <v>40535</v>
      </c>
      <c r="E1830" s="24">
        <v>40539</v>
      </c>
      <c r="F1830" s="3867"/>
      <c r="G1830" s="580">
        <v>5</v>
      </c>
      <c r="H1830" s="20"/>
      <c r="I1830" s="20"/>
      <c r="J1830" s="20">
        <v>189</v>
      </c>
      <c r="K1830" s="20"/>
      <c r="L1830" s="20"/>
      <c r="M1830" s="469" t="s">
        <v>462</v>
      </c>
    </row>
    <row r="1831" spans="1:13" ht="15" x14ac:dyDescent="0.2">
      <c r="A1831" s="7"/>
      <c r="B1831" s="42" t="s">
        <v>2377</v>
      </c>
      <c r="C1831" s="408" t="s">
        <v>463</v>
      </c>
      <c r="D1831" s="24">
        <v>40540</v>
      </c>
      <c r="E1831" s="24">
        <v>40540</v>
      </c>
      <c r="F1831" s="3867"/>
      <c r="G1831" s="580">
        <v>6</v>
      </c>
      <c r="H1831" s="20"/>
      <c r="I1831" s="20"/>
      <c r="J1831" s="20">
        <v>221</v>
      </c>
      <c r="K1831" s="20"/>
      <c r="L1831" s="20"/>
      <c r="M1831" s="238"/>
    </row>
    <row r="1832" spans="1:13" ht="25.5" x14ac:dyDescent="0.2">
      <c r="A1832" s="7"/>
      <c r="B1832" s="42" t="s">
        <v>2377</v>
      </c>
      <c r="C1832" s="408" t="s">
        <v>464</v>
      </c>
      <c r="D1832" s="24">
        <v>40540</v>
      </c>
      <c r="E1832" s="24">
        <v>40540</v>
      </c>
      <c r="F1832" s="3867"/>
      <c r="G1832" s="580">
        <v>7</v>
      </c>
      <c r="H1832" s="20"/>
      <c r="I1832" s="20"/>
      <c r="J1832" s="20">
        <v>204</v>
      </c>
      <c r="K1832" s="20"/>
      <c r="L1832" s="20"/>
      <c r="M1832" s="469" t="s">
        <v>465</v>
      </c>
    </row>
    <row r="1833" spans="1:13" ht="15" x14ac:dyDescent="0.2">
      <c r="A1833" s="7"/>
      <c r="B1833" s="42" t="s">
        <v>2377</v>
      </c>
      <c r="C1833" s="408" t="s">
        <v>466</v>
      </c>
      <c r="D1833" s="24">
        <v>40540</v>
      </c>
      <c r="E1833" s="24">
        <v>40540</v>
      </c>
      <c r="F1833" s="3867"/>
      <c r="G1833" s="580">
        <v>8</v>
      </c>
      <c r="H1833" s="20"/>
      <c r="I1833" s="20"/>
      <c r="J1833" s="20">
        <v>232</v>
      </c>
      <c r="K1833" s="20"/>
      <c r="L1833" s="20"/>
      <c r="M1833" s="238"/>
    </row>
    <row r="1834" spans="1:13" ht="15" customHeight="1" x14ac:dyDescent="0.2">
      <c r="A1834" s="293" t="s">
        <v>1213</v>
      </c>
      <c r="B1834" s="480" t="s">
        <v>2377</v>
      </c>
      <c r="C1834" s="477" t="s">
        <v>467</v>
      </c>
      <c r="D1834" s="1649">
        <v>40542</v>
      </c>
      <c r="E1834" s="1649">
        <v>40542</v>
      </c>
      <c r="F1834" s="3867"/>
      <c r="G1834" s="803">
        <v>9</v>
      </c>
      <c r="H1834" s="121"/>
      <c r="I1834" s="121"/>
      <c r="J1834" s="121">
        <v>147</v>
      </c>
      <c r="K1834" s="293"/>
      <c r="L1834" s="293" t="s">
        <v>313</v>
      </c>
      <c r="M1834" s="293"/>
    </row>
    <row r="1835" spans="1:13" ht="25.5" x14ac:dyDescent="0.2">
      <c r="A1835" s="7"/>
      <c r="B1835" s="42" t="s">
        <v>2377</v>
      </c>
      <c r="C1835" s="46" t="s">
        <v>468</v>
      </c>
      <c r="D1835" s="24">
        <v>40543</v>
      </c>
      <c r="E1835" s="24">
        <v>40543</v>
      </c>
      <c r="F1835" s="3868"/>
      <c r="G1835" s="580">
        <v>10</v>
      </c>
      <c r="H1835" s="7"/>
      <c r="I1835" s="7"/>
      <c r="J1835" s="7">
        <v>227</v>
      </c>
      <c r="K1835" s="20"/>
      <c r="L1835" s="20" t="s">
        <v>313</v>
      </c>
      <c r="M1835" s="85" t="s">
        <v>3536</v>
      </c>
    </row>
    <row r="1836" spans="1:13" ht="15" x14ac:dyDescent="0.2">
      <c r="B1836" s="105"/>
      <c r="C1836" s="130"/>
      <c r="D1836" s="52"/>
      <c r="E1836" s="52"/>
      <c r="F1836" s="1646"/>
      <c r="G1836" s="738"/>
      <c r="K1836" s="17"/>
      <c r="L1836" s="17"/>
      <c r="M1836" s="550"/>
    </row>
    <row r="1837" spans="1:13" ht="15" x14ac:dyDescent="0.2">
      <c r="B1837" s="105"/>
      <c r="C1837" s="130"/>
      <c r="D1837" s="52"/>
      <c r="E1837" s="52"/>
      <c r="F1837" s="1646"/>
      <c r="G1837" s="738"/>
      <c r="K1837" s="17"/>
      <c r="L1837" s="17"/>
      <c r="M1837" s="550"/>
    </row>
    <row r="1838" spans="1:13" x14ac:dyDescent="0.2">
      <c r="A1838" s="4181"/>
      <c r="B1838" s="4182"/>
      <c r="C1838" s="3853" t="s">
        <v>2859</v>
      </c>
      <c r="D1838" s="3853"/>
      <c r="E1838" s="3853"/>
      <c r="F1838" s="3853"/>
      <c r="G1838" s="3853"/>
      <c r="H1838" s="3853"/>
      <c r="I1838" s="3853"/>
      <c r="J1838" s="3853"/>
      <c r="K1838" s="3853"/>
      <c r="L1838" s="3852" t="s">
        <v>2858</v>
      </c>
      <c r="M1838" s="3852"/>
    </row>
    <row r="1839" spans="1:13" x14ac:dyDescent="0.2">
      <c r="A1839" s="4183"/>
      <c r="B1839" s="4184"/>
      <c r="C1839" s="3853"/>
      <c r="D1839" s="3853"/>
      <c r="E1839" s="3853"/>
      <c r="F1839" s="3853"/>
      <c r="G1839" s="3853"/>
      <c r="H1839" s="3853"/>
      <c r="I1839" s="3853"/>
      <c r="J1839" s="3853"/>
      <c r="K1839" s="3853"/>
      <c r="L1839" s="3852"/>
      <c r="M1839" s="3852"/>
    </row>
    <row r="1840" spans="1:13" ht="12.75" customHeight="1" x14ac:dyDescent="0.2">
      <c r="A1840" s="4183"/>
      <c r="B1840" s="4184"/>
      <c r="C1840" s="3853"/>
      <c r="D1840" s="3853"/>
      <c r="E1840" s="3853"/>
      <c r="F1840" s="3853"/>
      <c r="G1840" s="3853"/>
      <c r="H1840" s="3853"/>
      <c r="I1840" s="3853"/>
      <c r="J1840" s="3853"/>
      <c r="K1840" s="3853"/>
      <c r="L1840" s="3852"/>
      <c r="M1840" s="3852"/>
    </row>
    <row r="1841" spans="1:13" ht="12.75" customHeight="1" x14ac:dyDescent="0.2">
      <c r="A1841" s="4183"/>
      <c r="B1841" s="4184"/>
      <c r="C1841" s="3853" t="s">
        <v>144</v>
      </c>
      <c r="D1841" s="3853"/>
      <c r="E1841" s="3853"/>
      <c r="F1841" s="3853"/>
      <c r="G1841" s="3853"/>
      <c r="H1841" s="3853"/>
      <c r="I1841" s="3853"/>
      <c r="J1841" s="3853"/>
      <c r="K1841" s="3853"/>
      <c r="L1841" s="3852" t="s">
        <v>1611</v>
      </c>
      <c r="M1841" s="3852"/>
    </row>
    <row r="1842" spans="1:13" ht="12.75" customHeight="1" x14ac:dyDescent="0.2">
      <c r="A1842" s="4183"/>
      <c r="B1842" s="4184"/>
      <c r="C1842" s="3853"/>
      <c r="D1842" s="3853"/>
      <c r="E1842" s="3853"/>
      <c r="F1842" s="3853"/>
      <c r="G1842" s="3853"/>
      <c r="H1842" s="3853"/>
      <c r="I1842" s="3853"/>
      <c r="J1842" s="3853"/>
      <c r="K1842" s="3853"/>
      <c r="L1842" s="3852"/>
      <c r="M1842" s="3852"/>
    </row>
    <row r="1843" spans="1:13" ht="12.75" customHeight="1" x14ac:dyDescent="0.2">
      <c r="A1843" s="4185"/>
      <c r="B1843" s="4186"/>
      <c r="C1843" s="3853"/>
      <c r="D1843" s="3853"/>
      <c r="E1843" s="3853"/>
      <c r="F1843" s="3853"/>
      <c r="G1843" s="3853"/>
      <c r="H1843" s="3853"/>
      <c r="I1843" s="3853"/>
      <c r="J1843" s="3853"/>
      <c r="K1843" s="3853"/>
      <c r="L1843" s="3852"/>
      <c r="M1843" s="3852"/>
    </row>
    <row r="1844" spans="1:13" ht="12.75" customHeight="1" x14ac:dyDescent="0.2"/>
    <row r="1845" spans="1:13" ht="12.75" customHeight="1" x14ac:dyDescent="0.2">
      <c r="A1845" t="s">
        <v>1612</v>
      </c>
      <c r="J1845" t="s">
        <v>1613</v>
      </c>
    </row>
    <row r="1846" spans="1:13" x14ac:dyDescent="0.2">
      <c r="A1846" t="s">
        <v>1614</v>
      </c>
    </row>
    <row r="1847" spans="1:13" x14ac:dyDescent="0.2">
      <c r="A1847" s="17" t="s">
        <v>977</v>
      </c>
      <c r="D1847" s="17" t="s">
        <v>1615</v>
      </c>
      <c r="J1847" s="4137" t="s">
        <v>2863</v>
      </c>
      <c r="K1847" s="4138"/>
      <c r="L1847" s="4138"/>
      <c r="M1847" s="4139"/>
    </row>
    <row r="1848" spans="1:13" ht="22.5" x14ac:dyDescent="0.2">
      <c r="A1848" s="17" t="s">
        <v>1616</v>
      </c>
      <c r="J1848" s="2" t="s">
        <v>2860</v>
      </c>
      <c r="K1848" s="2" t="s">
        <v>2861</v>
      </c>
      <c r="L1848" s="2" t="s">
        <v>2862</v>
      </c>
      <c r="M1848" s="561" t="s">
        <v>135</v>
      </c>
    </row>
    <row r="1849" spans="1:13" x14ac:dyDescent="0.2">
      <c r="J1849" s="1">
        <v>2013</v>
      </c>
      <c r="K1849" s="1">
        <v>5</v>
      </c>
      <c r="L1849" s="1">
        <v>17</v>
      </c>
      <c r="M1849" s="1">
        <v>4</v>
      </c>
    </row>
    <row r="1850" spans="1:13" x14ac:dyDescent="0.2">
      <c r="I1850" s="4"/>
      <c r="J1850" s="4"/>
      <c r="K1850" s="4"/>
      <c r="L1850" s="4"/>
    </row>
    <row r="1851" spans="1:13" x14ac:dyDescent="0.2">
      <c r="A1851" s="3872" t="s">
        <v>2864</v>
      </c>
      <c r="B1851" s="3872" t="s">
        <v>2865</v>
      </c>
      <c r="C1851" s="3872" t="s">
        <v>1212</v>
      </c>
      <c r="D1851" s="3863" t="s">
        <v>2866</v>
      </c>
      <c r="E1851" s="3864"/>
      <c r="F1851" s="3848" t="s">
        <v>3432</v>
      </c>
      <c r="G1851" s="3849"/>
      <c r="H1851" s="3841" t="s">
        <v>3434</v>
      </c>
      <c r="I1851" s="3841"/>
      <c r="J1851" s="3872" t="s">
        <v>1211</v>
      </c>
      <c r="K1851" s="4103" t="s">
        <v>2872</v>
      </c>
      <c r="L1851" s="4140" t="s">
        <v>1207</v>
      </c>
      <c r="M1851" s="4103" t="s">
        <v>2873</v>
      </c>
    </row>
    <row r="1852" spans="1:13" x14ac:dyDescent="0.2">
      <c r="A1852" s="3874"/>
      <c r="B1852" s="3874"/>
      <c r="C1852" s="3874"/>
      <c r="D1852" s="1576" t="s">
        <v>2867</v>
      </c>
      <c r="E1852" s="1576" t="s">
        <v>2868</v>
      </c>
      <c r="F1852" s="1576" t="s">
        <v>2870</v>
      </c>
      <c r="G1852" s="1576" t="s">
        <v>2871</v>
      </c>
      <c r="H1852" s="1647" t="s">
        <v>3216</v>
      </c>
      <c r="I1852" s="1647" t="s">
        <v>3217</v>
      </c>
      <c r="J1852" s="3874"/>
      <c r="K1852" s="4142"/>
      <c r="L1852" s="4193"/>
      <c r="M1852" s="4142"/>
    </row>
    <row r="1853" spans="1:13" ht="15" x14ac:dyDescent="0.2">
      <c r="A1853" s="7"/>
      <c r="B1853" s="42"/>
      <c r="C1853" s="46"/>
      <c r="D1853" s="22"/>
      <c r="E1853" s="22"/>
      <c r="F1853" s="944"/>
      <c r="G1853" s="580"/>
      <c r="H1853" s="7"/>
      <c r="I1853" s="7"/>
      <c r="J1853" s="7"/>
      <c r="K1853" s="20"/>
      <c r="L1853" s="20"/>
      <c r="M1853" s="85"/>
    </row>
    <row r="1854" spans="1:13" x14ac:dyDescent="0.2">
      <c r="A1854" s="14"/>
      <c r="B1854" s="14" t="s">
        <v>2375</v>
      </c>
      <c r="C1854" s="96" t="s">
        <v>310</v>
      </c>
      <c r="D1854" s="6"/>
      <c r="E1854" s="6"/>
      <c r="F1854" s="6"/>
      <c r="G1854" s="6"/>
      <c r="H1854" s="6"/>
      <c r="I1854" s="6"/>
      <c r="J1854" s="14"/>
      <c r="K1854" s="15"/>
      <c r="L1854" s="16"/>
      <c r="M1854" s="15"/>
    </row>
    <row r="1855" spans="1:13" ht="25.5" x14ac:dyDescent="0.2">
      <c r="A1855" s="48"/>
      <c r="B1855" s="48" t="s">
        <v>6484</v>
      </c>
      <c r="C1855" s="1648" t="s">
        <v>311</v>
      </c>
      <c r="D1855" s="326"/>
      <c r="E1855" s="326"/>
      <c r="F1855" s="1643"/>
      <c r="G1855" s="326"/>
      <c r="H1855" s="326"/>
      <c r="I1855" s="326"/>
      <c r="J1855" s="48"/>
      <c r="K1855" s="47"/>
      <c r="L1855" s="467"/>
      <c r="M1855" s="47"/>
    </row>
    <row r="1856" spans="1:13" ht="25.5" x14ac:dyDescent="0.2">
      <c r="A1856" s="264"/>
      <c r="B1856" s="48" t="s">
        <v>6484</v>
      </c>
      <c r="C1856" s="295" t="s">
        <v>339</v>
      </c>
      <c r="D1856" s="68">
        <v>40546</v>
      </c>
      <c r="E1856" s="68">
        <v>40567</v>
      </c>
      <c r="F1856" s="3866" t="s">
        <v>6502</v>
      </c>
      <c r="G1856" s="580">
        <v>1</v>
      </c>
      <c r="H1856" s="67"/>
      <c r="I1856" s="67"/>
      <c r="J1856" s="67">
        <v>212</v>
      </c>
      <c r="K1856" s="291"/>
      <c r="L1856" s="291" t="s">
        <v>313</v>
      </c>
      <c r="M1856" s="291"/>
    </row>
    <row r="1857" spans="1:13" ht="25.5" x14ac:dyDescent="0.2">
      <c r="A1857" s="7"/>
      <c r="B1857" s="48" t="s">
        <v>6484</v>
      </c>
      <c r="C1857" s="221" t="s">
        <v>340</v>
      </c>
      <c r="D1857" s="22">
        <v>40568</v>
      </c>
      <c r="E1857" s="22">
        <v>40574</v>
      </c>
      <c r="F1857" s="3855"/>
      <c r="G1857" s="580">
        <v>2</v>
      </c>
      <c r="H1857" s="7"/>
      <c r="I1857" s="7"/>
      <c r="J1857" s="7">
        <v>203</v>
      </c>
      <c r="K1857" s="20"/>
      <c r="L1857" s="20" t="s">
        <v>313</v>
      </c>
      <c r="M1857" s="20"/>
    </row>
    <row r="1858" spans="1:13" ht="25.5" x14ac:dyDescent="0.2">
      <c r="A1858" s="7"/>
      <c r="B1858" s="48" t="s">
        <v>6484</v>
      </c>
      <c r="C1858" s="221" t="s">
        <v>341</v>
      </c>
      <c r="D1858" s="22">
        <v>40574</v>
      </c>
      <c r="E1858" s="22">
        <v>40574</v>
      </c>
      <c r="F1858" s="3855"/>
      <c r="G1858" s="580">
        <v>3</v>
      </c>
      <c r="H1858" s="7"/>
      <c r="I1858" s="7"/>
      <c r="J1858" s="7">
        <v>208</v>
      </c>
      <c r="K1858" s="20"/>
      <c r="L1858" s="20" t="s">
        <v>313</v>
      </c>
      <c r="M1858" s="85" t="s">
        <v>3554</v>
      </c>
    </row>
    <row r="1859" spans="1:13" ht="25.5" x14ac:dyDescent="0.2">
      <c r="A1859" s="7"/>
      <c r="B1859" s="48" t="s">
        <v>6484</v>
      </c>
      <c r="C1859" s="221" t="s">
        <v>342</v>
      </c>
      <c r="D1859" s="24">
        <v>40574</v>
      </c>
      <c r="E1859" s="22">
        <v>40574</v>
      </c>
      <c r="F1859" s="3855"/>
      <c r="G1859" s="580">
        <v>4</v>
      </c>
      <c r="H1859" s="7"/>
      <c r="I1859" s="7"/>
      <c r="J1859" s="7">
        <v>36</v>
      </c>
      <c r="K1859" s="20"/>
      <c r="L1859" s="20" t="s">
        <v>313</v>
      </c>
      <c r="M1859" s="7"/>
    </row>
    <row r="1860" spans="1:13" ht="25.5" x14ac:dyDescent="0.2">
      <c r="A1860" s="7"/>
      <c r="B1860" s="48" t="s">
        <v>6484</v>
      </c>
      <c r="C1860" s="221" t="s">
        <v>343</v>
      </c>
      <c r="D1860" s="22">
        <v>40575</v>
      </c>
      <c r="E1860" s="22">
        <v>40598</v>
      </c>
      <c r="F1860" s="3855"/>
      <c r="G1860" s="580">
        <v>5</v>
      </c>
      <c r="H1860" s="7"/>
      <c r="I1860" s="7"/>
      <c r="J1860" s="7">
        <v>203</v>
      </c>
      <c r="K1860" s="20"/>
      <c r="L1860" s="20" t="s">
        <v>313</v>
      </c>
      <c r="M1860" s="7"/>
    </row>
    <row r="1861" spans="1:13" ht="25.5" x14ac:dyDescent="0.2">
      <c r="A1861" s="7"/>
      <c r="B1861" s="48" t="s">
        <v>6484</v>
      </c>
      <c r="C1861" s="221" t="s">
        <v>344</v>
      </c>
      <c r="D1861" s="22">
        <v>40599</v>
      </c>
      <c r="E1861" s="22">
        <v>40602</v>
      </c>
      <c r="F1861" s="3855"/>
      <c r="G1861" s="580">
        <v>6</v>
      </c>
      <c r="H1861" s="7"/>
      <c r="I1861" s="7"/>
      <c r="J1861" s="7">
        <v>210</v>
      </c>
      <c r="K1861" s="20"/>
      <c r="L1861" s="20" t="s">
        <v>313</v>
      </c>
      <c r="M1861" s="7"/>
    </row>
    <row r="1862" spans="1:13" ht="25.5" x14ac:dyDescent="0.2">
      <c r="A1862" s="7"/>
      <c r="B1862" s="48" t="s">
        <v>6484</v>
      </c>
      <c r="C1862" s="221" t="s">
        <v>345</v>
      </c>
      <c r="D1862" s="22">
        <v>40602</v>
      </c>
      <c r="E1862" s="22">
        <v>40602</v>
      </c>
      <c r="F1862" s="3855"/>
      <c r="G1862" s="580">
        <v>7</v>
      </c>
      <c r="H1862" s="7"/>
      <c r="I1862" s="7"/>
      <c r="J1862" s="7">
        <v>34</v>
      </c>
      <c r="K1862" s="20"/>
      <c r="L1862" s="20" t="s">
        <v>313</v>
      </c>
      <c r="M1862" s="7"/>
    </row>
    <row r="1863" spans="1:13" ht="25.5" x14ac:dyDescent="0.2">
      <c r="A1863" s="7"/>
      <c r="B1863" s="48" t="s">
        <v>6484</v>
      </c>
      <c r="C1863" s="221" t="s">
        <v>346</v>
      </c>
      <c r="D1863" s="22">
        <v>40603</v>
      </c>
      <c r="E1863" s="22">
        <v>40619</v>
      </c>
      <c r="F1863" s="3856"/>
      <c r="G1863" s="580">
        <v>8</v>
      </c>
      <c r="H1863" s="7"/>
      <c r="I1863" s="7"/>
      <c r="J1863" s="7">
        <v>200</v>
      </c>
      <c r="K1863" s="20"/>
      <c r="L1863" s="20" t="s">
        <v>313</v>
      </c>
      <c r="M1863" s="7"/>
    </row>
    <row r="1864" spans="1:13" ht="25.5" x14ac:dyDescent="0.2">
      <c r="A1864" s="7"/>
      <c r="B1864" s="48" t="s">
        <v>6484</v>
      </c>
      <c r="C1864" s="221" t="s">
        <v>347</v>
      </c>
      <c r="D1864" s="22">
        <v>40620</v>
      </c>
      <c r="E1864" s="22">
        <v>40633</v>
      </c>
      <c r="F1864" s="3871" t="s">
        <v>6503</v>
      </c>
      <c r="G1864" s="580">
        <v>1</v>
      </c>
      <c r="H1864" s="7"/>
      <c r="I1864" s="7"/>
      <c r="J1864" s="7">
        <v>202</v>
      </c>
      <c r="K1864" s="20"/>
      <c r="L1864" s="20" t="s">
        <v>313</v>
      </c>
      <c r="M1864" s="85" t="s">
        <v>3553</v>
      </c>
    </row>
    <row r="1865" spans="1:13" ht="25.5" x14ac:dyDescent="0.2">
      <c r="A1865" s="7"/>
      <c r="B1865" s="48" t="s">
        <v>6484</v>
      </c>
      <c r="C1865" s="221" t="s">
        <v>348</v>
      </c>
      <c r="D1865" s="22">
        <v>40634</v>
      </c>
      <c r="E1865" s="22">
        <v>40660</v>
      </c>
      <c r="F1865" s="3888"/>
      <c r="G1865" s="580">
        <v>2</v>
      </c>
      <c r="H1865" s="7"/>
      <c r="I1865" s="7"/>
      <c r="J1865" s="7">
        <v>204</v>
      </c>
      <c r="K1865" s="20"/>
      <c r="L1865" s="20" t="s">
        <v>313</v>
      </c>
      <c r="M1865" s="85" t="s">
        <v>3552</v>
      </c>
    </row>
    <row r="1866" spans="1:13" ht="25.5" x14ac:dyDescent="0.2">
      <c r="A1866" s="7"/>
      <c r="B1866" s="48" t="s">
        <v>6484</v>
      </c>
      <c r="C1866" s="221" t="s">
        <v>349</v>
      </c>
      <c r="D1866" s="22">
        <v>40661</v>
      </c>
      <c r="E1866" s="22">
        <v>40663</v>
      </c>
      <c r="F1866" s="3888"/>
      <c r="G1866" s="580">
        <v>3</v>
      </c>
      <c r="H1866" s="7"/>
      <c r="I1866" s="7"/>
      <c r="J1866" s="7">
        <v>60</v>
      </c>
      <c r="K1866" s="20"/>
      <c r="L1866" s="20" t="s">
        <v>313</v>
      </c>
      <c r="M1866" s="85" t="s">
        <v>3551</v>
      </c>
    </row>
    <row r="1867" spans="1:13" ht="25.5" x14ac:dyDescent="0.2">
      <c r="A1867" s="7"/>
      <c r="B1867" s="48" t="s">
        <v>6484</v>
      </c>
      <c r="C1867" s="221" t="s">
        <v>350</v>
      </c>
      <c r="D1867" s="22">
        <v>40665</v>
      </c>
      <c r="E1867" s="22">
        <v>40682</v>
      </c>
      <c r="F1867" s="3888"/>
      <c r="G1867" s="580">
        <v>4</v>
      </c>
      <c r="H1867" s="7"/>
      <c r="I1867" s="7"/>
      <c r="J1867" s="7">
        <v>207</v>
      </c>
      <c r="K1867" s="20"/>
      <c r="L1867" s="20" t="s">
        <v>313</v>
      </c>
      <c r="M1867" s="85" t="s">
        <v>3550</v>
      </c>
    </row>
    <row r="1868" spans="1:13" ht="25.5" x14ac:dyDescent="0.2">
      <c r="A1868" s="7"/>
      <c r="B1868" s="48" t="s">
        <v>6484</v>
      </c>
      <c r="C1868" s="221" t="s">
        <v>351</v>
      </c>
      <c r="D1868" s="22">
        <v>40683</v>
      </c>
      <c r="E1868" s="22">
        <v>40694</v>
      </c>
      <c r="F1868" s="3888"/>
      <c r="G1868" s="580">
        <v>5</v>
      </c>
      <c r="H1868" s="7"/>
      <c r="I1868" s="7"/>
      <c r="J1868" s="7">
        <v>211</v>
      </c>
      <c r="K1868" s="20"/>
      <c r="L1868" s="20" t="s">
        <v>313</v>
      </c>
      <c r="M1868" s="7"/>
    </row>
    <row r="1869" spans="1:13" ht="25.5" x14ac:dyDescent="0.2">
      <c r="A1869" s="7"/>
      <c r="B1869" s="48" t="s">
        <v>6484</v>
      </c>
      <c r="C1869" s="221" t="s">
        <v>352</v>
      </c>
      <c r="D1869" s="22">
        <v>40695</v>
      </c>
      <c r="E1869" s="22">
        <v>40716</v>
      </c>
      <c r="F1869" s="3888"/>
      <c r="G1869" s="580">
        <v>6</v>
      </c>
      <c r="H1869" s="7"/>
      <c r="I1869" s="7"/>
      <c r="J1869" s="7">
        <v>204</v>
      </c>
      <c r="K1869" s="20"/>
      <c r="L1869" s="20" t="s">
        <v>313</v>
      </c>
      <c r="M1869" s="7"/>
    </row>
    <row r="1870" spans="1:13" ht="25.5" x14ac:dyDescent="0.2">
      <c r="A1870" s="7"/>
      <c r="B1870" s="48" t="s">
        <v>6484</v>
      </c>
      <c r="C1870" s="221" t="s">
        <v>353</v>
      </c>
      <c r="D1870" s="22">
        <v>40722</v>
      </c>
      <c r="E1870" s="22">
        <v>40724</v>
      </c>
      <c r="F1870" s="3888"/>
      <c r="G1870" s="580">
        <v>7</v>
      </c>
      <c r="H1870" s="7"/>
      <c r="I1870" s="7"/>
      <c r="J1870" s="7">
        <v>190</v>
      </c>
      <c r="K1870" s="20"/>
      <c r="L1870" s="20" t="s">
        <v>313</v>
      </c>
      <c r="M1870" s="85" t="s">
        <v>3549</v>
      </c>
    </row>
    <row r="1871" spans="1:13" ht="25.5" x14ac:dyDescent="0.2">
      <c r="A1871" s="7"/>
      <c r="B1871" s="48" t="s">
        <v>6484</v>
      </c>
      <c r="C1871" s="221" t="s">
        <v>354</v>
      </c>
      <c r="D1871" s="22">
        <v>40725</v>
      </c>
      <c r="E1871" s="22">
        <v>40746</v>
      </c>
      <c r="F1871" s="3888"/>
      <c r="G1871" s="580">
        <v>8</v>
      </c>
      <c r="H1871" s="7"/>
      <c r="I1871" s="7"/>
      <c r="J1871" s="7">
        <v>205</v>
      </c>
      <c r="K1871" s="20"/>
      <c r="L1871" s="20" t="s">
        <v>313</v>
      </c>
      <c r="M1871" s="85" t="s">
        <v>3548</v>
      </c>
    </row>
    <row r="1872" spans="1:13" ht="25.5" x14ac:dyDescent="0.2">
      <c r="A1872" s="7"/>
      <c r="B1872" s="48" t="s">
        <v>6484</v>
      </c>
      <c r="C1872" s="221" t="s">
        <v>355</v>
      </c>
      <c r="D1872" s="22">
        <v>40746</v>
      </c>
      <c r="E1872" s="22">
        <v>40755</v>
      </c>
      <c r="F1872" s="3866" t="s">
        <v>6504</v>
      </c>
      <c r="G1872" s="580">
        <v>1</v>
      </c>
      <c r="H1872" s="7"/>
      <c r="I1872" s="7"/>
      <c r="J1872" s="7">
        <v>254</v>
      </c>
      <c r="K1872" s="20"/>
      <c r="L1872" s="20" t="s">
        <v>313</v>
      </c>
      <c r="M1872" s="85" t="s">
        <v>3547</v>
      </c>
    </row>
    <row r="1873" spans="1:13" ht="25.5" x14ac:dyDescent="0.2">
      <c r="A1873" s="7"/>
      <c r="B1873" s="48" t="s">
        <v>6484</v>
      </c>
      <c r="C1873" s="221" t="s">
        <v>356</v>
      </c>
      <c r="D1873" s="22">
        <v>40756</v>
      </c>
      <c r="E1873" s="22">
        <v>40771</v>
      </c>
      <c r="F1873" s="3855"/>
      <c r="G1873" s="580">
        <v>2</v>
      </c>
      <c r="H1873" s="7"/>
      <c r="I1873" s="7"/>
      <c r="J1873" s="7">
        <v>201</v>
      </c>
      <c r="K1873" s="20"/>
      <c r="L1873" s="20" t="s">
        <v>313</v>
      </c>
      <c r="M1873" s="20"/>
    </row>
    <row r="1874" spans="1:13" ht="25.5" x14ac:dyDescent="0.2">
      <c r="A1874" s="7"/>
      <c r="B1874" s="48" t="s">
        <v>6484</v>
      </c>
      <c r="C1874" s="221" t="s">
        <v>357</v>
      </c>
      <c r="D1874" s="22">
        <v>40771</v>
      </c>
      <c r="E1874" s="22">
        <v>40786</v>
      </c>
      <c r="F1874" s="3855"/>
      <c r="G1874" s="580">
        <v>3</v>
      </c>
      <c r="H1874" s="7"/>
      <c r="I1874" s="7"/>
      <c r="J1874" s="7">
        <v>200</v>
      </c>
      <c r="K1874" s="20"/>
      <c r="L1874" s="20" t="s">
        <v>313</v>
      </c>
      <c r="M1874" s="85" t="s">
        <v>3546</v>
      </c>
    </row>
    <row r="1875" spans="1:13" ht="25.5" x14ac:dyDescent="0.2">
      <c r="A1875" s="7"/>
      <c r="B1875" s="48" t="s">
        <v>6484</v>
      </c>
      <c r="C1875" s="221" t="s">
        <v>358</v>
      </c>
      <c r="D1875" s="22">
        <v>40786</v>
      </c>
      <c r="E1875" s="22">
        <v>40786</v>
      </c>
      <c r="F1875" s="3855"/>
      <c r="G1875" s="580">
        <v>4</v>
      </c>
      <c r="H1875" s="7"/>
      <c r="I1875" s="7"/>
      <c r="J1875" s="7">
        <v>51</v>
      </c>
      <c r="K1875" s="20"/>
      <c r="L1875" s="20" t="s">
        <v>313</v>
      </c>
      <c r="M1875" s="20"/>
    </row>
    <row r="1876" spans="1:13" ht="25.5" x14ac:dyDescent="0.2">
      <c r="A1876" s="7"/>
      <c r="B1876" s="48" t="s">
        <v>6484</v>
      </c>
      <c r="C1876" s="221" t="s">
        <v>359</v>
      </c>
      <c r="D1876" s="22">
        <v>40787</v>
      </c>
      <c r="E1876" s="22">
        <v>40802</v>
      </c>
      <c r="F1876" s="3855"/>
      <c r="G1876" s="580">
        <v>5</v>
      </c>
      <c r="H1876" s="7"/>
      <c r="I1876" s="7"/>
      <c r="J1876" s="7">
        <v>215</v>
      </c>
      <c r="K1876" s="20"/>
      <c r="L1876" s="20" t="s">
        <v>313</v>
      </c>
      <c r="M1876" s="85" t="s">
        <v>3545</v>
      </c>
    </row>
    <row r="1877" spans="1:13" ht="25.5" x14ac:dyDescent="0.2">
      <c r="A1877" s="7"/>
      <c r="B1877" s="48" t="s">
        <v>6484</v>
      </c>
      <c r="C1877" s="221" t="s">
        <v>360</v>
      </c>
      <c r="D1877" s="22">
        <v>40805</v>
      </c>
      <c r="E1877" s="22">
        <v>40877</v>
      </c>
      <c r="F1877" s="3855"/>
      <c r="G1877" s="580">
        <v>6</v>
      </c>
      <c r="H1877" s="7"/>
      <c r="I1877" s="7"/>
      <c r="J1877" s="7">
        <v>157</v>
      </c>
      <c r="K1877" s="20"/>
      <c r="L1877" s="20" t="s">
        <v>313</v>
      </c>
      <c r="M1877" s="20"/>
    </row>
    <row r="1878" spans="1:13" ht="25.5" x14ac:dyDescent="0.2">
      <c r="A1878" s="7"/>
      <c r="B1878" s="48" t="s">
        <v>6484</v>
      </c>
      <c r="C1878" s="221" t="s">
        <v>361</v>
      </c>
      <c r="D1878" s="22">
        <v>40817</v>
      </c>
      <c r="E1878" s="22">
        <v>40841</v>
      </c>
      <c r="F1878" s="3856"/>
      <c r="G1878" s="580">
        <v>7</v>
      </c>
      <c r="H1878" s="7"/>
      <c r="I1878" s="7"/>
      <c r="J1878" s="7">
        <v>200</v>
      </c>
      <c r="K1878" s="20"/>
      <c r="L1878" s="20" t="s">
        <v>313</v>
      </c>
      <c r="M1878" s="20"/>
    </row>
    <row r="1879" spans="1:13" ht="38.25" x14ac:dyDescent="0.2">
      <c r="A1879" s="7"/>
      <c r="B1879" s="48" t="s">
        <v>6484</v>
      </c>
      <c r="C1879" s="221" t="s">
        <v>362</v>
      </c>
      <c r="D1879" s="22">
        <v>40841</v>
      </c>
      <c r="E1879" s="22">
        <v>40847</v>
      </c>
      <c r="F1879" s="3866" t="s">
        <v>6505</v>
      </c>
      <c r="G1879" s="580">
        <v>1</v>
      </c>
      <c r="H1879" s="7"/>
      <c r="I1879" s="7"/>
      <c r="J1879" s="7">
        <v>100</v>
      </c>
      <c r="K1879" s="20"/>
      <c r="L1879" s="20" t="s">
        <v>313</v>
      </c>
      <c r="M1879" s="85" t="s">
        <v>3544</v>
      </c>
    </row>
    <row r="1880" spans="1:13" ht="25.5" x14ac:dyDescent="0.2">
      <c r="A1880" s="7"/>
      <c r="B1880" s="48" t="s">
        <v>6484</v>
      </c>
      <c r="C1880" s="221" t="s">
        <v>363</v>
      </c>
      <c r="D1880" s="22">
        <v>40848</v>
      </c>
      <c r="E1880" s="22">
        <v>40870</v>
      </c>
      <c r="F1880" s="3855"/>
      <c r="G1880" s="580">
        <v>2</v>
      </c>
      <c r="H1880" s="7"/>
      <c r="I1880" s="7"/>
      <c r="J1880" s="7">
        <v>200</v>
      </c>
      <c r="K1880" s="20"/>
      <c r="L1880" s="20" t="s">
        <v>313</v>
      </c>
      <c r="M1880" s="20"/>
    </row>
    <row r="1881" spans="1:13" ht="25.5" x14ac:dyDescent="0.2">
      <c r="A1881" s="7"/>
      <c r="B1881" s="48" t="s">
        <v>6484</v>
      </c>
      <c r="C1881" s="221" t="s">
        <v>364</v>
      </c>
      <c r="D1881" s="22">
        <v>40871</v>
      </c>
      <c r="E1881" s="22">
        <v>40877</v>
      </c>
      <c r="F1881" s="3855"/>
      <c r="G1881" s="580">
        <v>3</v>
      </c>
      <c r="H1881" s="7"/>
      <c r="I1881" s="7"/>
      <c r="J1881" s="7">
        <v>145</v>
      </c>
      <c r="K1881" s="20"/>
      <c r="L1881" s="20" t="s">
        <v>313</v>
      </c>
      <c r="M1881" s="85" t="s">
        <v>3543</v>
      </c>
    </row>
    <row r="1882" spans="1:13" ht="38.25" x14ac:dyDescent="0.2">
      <c r="A1882" s="7"/>
      <c r="B1882" s="48" t="s">
        <v>6484</v>
      </c>
      <c r="C1882" s="221" t="s">
        <v>365</v>
      </c>
      <c r="D1882" s="22">
        <v>40878</v>
      </c>
      <c r="E1882" s="22">
        <v>40900</v>
      </c>
      <c r="F1882" s="3855"/>
      <c r="G1882" s="580">
        <v>4</v>
      </c>
      <c r="H1882" s="7"/>
      <c r="I1882" s="7"/>
      <c r="J1882" s="7">
        <v>203</v>
      </c>
      <c r="K1882" s="20"/>
      <c r="L1882" s="20" t="s">
        <v>313</v>
      </c>
      <c r="M1882" s="85" t="s">
        <v>3542</v>
      </c>
    </row>
    <row r="1883" spans="1:13" ht="25.5" x14ac:dyDescent="0.2">
      <c r="A1883" s="7"/>
      <c r="B1883" s="48" t="s">
        <v>6484</v>
      </c>
      <c r="C1883" s="221" t="s">
        <v>366</v>
      </c>
      <c r="D1883" s="22">
        <v>40900</v>
      </c>
      <c r="E1883" s="22">
        <v>40908</v>
      </c>
      <c r="F1883" s="3855"/>
      <c r="G1883" s="580">
        <v>5</v>
      </c>
      <c r="H1883" s="7"/>
      <c r="I1883" s="7"/>
      <c r="J1883" s="7">
        <v>207</v>
      </c>
      <c r="K1883" s="20"/>
      <c r="L1883" s="20" t="s">
        <v>313</v>
      </c>
      <c r="M1883" s="20"/>
    </row>
    <row r="1884" spans="1:13" ht="25.5" x14ac:dyDescent="0.2">
      <c r="A1884" s="7"/>
      <c r="B1884" s="48" t="s">
        <v>6484</v>
      </c>
      <c r="C1884" s="46" t="s">
        <v>367</v>
      </c>
      <c r="D1884" s="22">
        <v>40908</v>
      </c>
      <c r="E1884" s="22">
        <v>40908</v>
      </c>
      <c r="F1884" s="3855"/>
      <c r="G1884" s="580">
        <v>6</v>
      </c>
      <c r="H1884" s="7"/>
      <c r="I1884" s="7"/>
      <c r="J1884" s="7">
        <v>201</v>
      </c>
      <c r="K1884" s="20"/>
      <c r="L1884" s="20" t="s">
        <v>313</v>
      </c>
      <c r="M1884" s="85" t="s">
        <v>3541</v>
      </c>
    </row>
    <row r="1885" spans="1:13" ht="25.5" x14ac:dyDescent="0.2">
      <c r="A1885" s="7"/>
      <c r="B1885" s="48" t="s">
        <v>6484</v>
      </c>
      <c r="C1885" s="46" t="s">
        <v>368</v>
      </c>
      <c r="D1885" s="22">
        <v>40908</v>
      </c>
      <c r="E1885" s="22">
        <v>40908</v>
      </c>
      <c r="F1885" s="3856"/>
      <c r="G1885" s="580">
        <v>7</v>
      </c>
      <c r="H1885" s="7"/>
      <c r="I1885" s="7"/>
      <c r="J1885" s="7">
        <v>143</v>
      </c>
      <c r="K1885" s="20"/>
      <c r="L1885" s="20" t="s">
        <v>313</v>
      </c>
      <c r="M1885" s="85" t="s">
        <v>3540</v>
      </c>
    </row>
    <row r="1886" spans="1:13" ht="15" x14ac:dyDescent="0.2">
      <c r="B1886" s="212"/>
      <c r="C1886" s="130"/>
      <c r="D1886" s="52"/>
      <c r="E1886" s="52"/>
      <c r="F1886" s="738"/>
      <c r="G1886" s="738"/>
      <c r="K1886" s="17"/>
      <c r="L1886" s="17"/>
      <c r="M1886" s="550"/>
    </row>
    <row r="1887" spans="1:13" ht="15" x14ac:dyDescent="0.2">
      <c r="B1887" s="212"/>
      <c r="C1887" s="130"/>
      <c r="D1887" s="52"/>
      <c r="E1887" s="52"/>
      <c r="F1887" s="738"/>
      <c r="G1887" s="738"/>
      <c r="K1887" s="17"/>
      <c r="L1887" s="17"/>
      <c r="M1887" s="550"/>
    </row>
    <row r="1888" spans="1:13" ht="15" x14ac:dyDescent="0.2">
      <c r="B1888" s="105"/>
      <c r="C1888" s="130"/>
      <c r="D1888" s="52"/>
      <c r="E1888" s="52"/>
      <c r="F1888" s="1646"/>
      <c r="G1888" s="738"/>
      <c r="K1888" s="17"/>
      <c r="L1888" s="17"/>
      <c r="M1888" s="550"/>
    </row>
    <row r="1889" spans="1:13" x14ac:dyDescent="0.2">
      <c r="A1889" s="4181"/>
      <c r="B1889" s="4182"/>
      <c r="C1889" s="3853" t="s">
        <v>2859</v>
      </c>
      <c r="D1889" s="3853"/>
      <c r="E1889" s="3853"/>
      <c r="F1889" s="3853"/>
      <c r="G1889" s="3853"/>
      <c r="H1889" s="3853"/>
      <c r="I1889" s="3853"/>
      <c r="J1889" s="3853"/>
      <c r="K1889" s="3853"/>
      <c r="L1889" s="3852" t="s">
        <v>2858</v>
      </c>
      <c r="M1889" s="3852"/>
    </row>
    <row r="1890" spans="1:13" ht="12.75" customHeight="1" x14ac:dyDescent="0.2">
      <c r="A1890" s="4183"/>
      <c r="B1890" s="4184"/>
      <c r="C1890" s="3853"/>
      <c r="D1890" s="3853"/>
      <c r="E1890" s="3853"/>
      <c r="F1890" s="3853"/>
      <c r="G1890" s="3853"/>
      <c r="H1890" s="3853"/>
      <c r="I1890" s="3853"/>
      <c r="J1890" s="3853"/>
      <c r="K1890" s="3853"/>
      <c r="L1890" s="3852"/>
      <c r="M1890" s="3852"/>
    </row>
    <row r="1891" spans="1:13" ht="12.75" customHeight="1" x14ac:dyDescent="0.2">
      <c r="A1891" s="4183"/>
      <c r="B1891" s="4184"/>
      <c r="C1891" s="3853"/>
      <c r="D1891" s="3853"/>
      <c r="E1891" s="3853"/>
      <c r="F1891" s="3853"/>
      <c r="G1891" s="3853"/>
      <c r="H1891" s="3853"/>
      <c r="I1891" s="3853"/>
      <c r="J1891" s="3853"/>
      <c r="K1891" s="3853"/>
      <c r="L1891" s="3852"/>
      <c r="M1891" s="3852"/>
    </row>
    <row r="1892" spans="1:13" ht="12.75" customHeight="1" x14ac:dyDescent="0.2">
      <c r="A1892" s="4183"/>
      <c r="B1892" s="4184"/>
      <c r="C1892" s="3853" t="s">
        <v>144</v>
      </c>
      <c r="D1892" s="3853"/>
      <c r="E1892" s="3853"/>
      <c r="F1892" s="3853"/>
      <c r="G1892" s="3853"/>
      <c r="H1892" s="3853"/>
      <c r="I1892" s="3853"/>
      <c r="J1892" s="3853"/>
      <c r="K1892" s="3853"/>
      <c r="L1892" s="3852" t="s">
        <v>1611</v>
      </c>
      <c r="M1892" s="3852"/>
    </row>
    <row r="1893" spans="1:13" ht="12.75" customHeight="1" x14ac:dyDescent="0.2">
      <c r="A1893" s="4183"/>
      <c r="B1893" s="4184"/>
      <c r="C1893" s="3853"/>
      <c r="D1893" s="3853"/>
      <c r="E1893" s="3853"/>
      <c r="F1893" s="3853"/>
      <c r="G1893" s="3853"/>
      <c r="H1893" s="3853"/>
      <c r="I1893" s="3853"/>
      <c r="J1893" s="3853"/>
      <c r="K1893" s="3853"/>
      <c r="L1893" s="3852"/>
      <c r="M1893" s="3852"/>
    </row>
    <row r="1894" spans="1:13" ht="12.75" customHeight="1" x14ac:dyDescent="0.2">
      <c r="A1894" s="4185"/>
      <c r="B1894" s="4186"/>
      <c r="C1894" s="3853"/>
      <c r="D1894" s="3853"/>
      <c r="E1894" s="3853"/>
      <c r="F1894" s="3853"/>
      <c r="G1894" s="3853"/>
      <c r="H1894" s="3853"/>
      <c r="I1894" s="3853"/>
      <c r="J1894" s="3853"/>
      <c r="K1894" s="3853"/>
      <c r="L1894" s="3852"/>
      <c r="M1894" s="3852"/>
    </row>
    <row r="1895" spans="1:13" ht="12.75" customHeight="1" x14ac:dyDescent="0.2"/>
    <row r="1896" spans="1:13" x14ac:dyDescent="0.2">
      <c r="A1896" t="s">
        <v>1612</v>
      </c>
      <c r="J1896" t="s">
        <v>1613</v>
      </c>
    </row>
    <row r="1897" spans="1:13" x14ac:dyDescent="0.2">
      <c r="A1897" t="s">
        <v>1614</v>
      </c>
    </row>
    <row r="1898" spans="1:13" x14ac:dyDescent="0.2">
      <c r="A1898" s="17" t="s">
        <v>977</v>
      </c>
      <c r="D1898" s="17" t="s">
        <v>1615</v>
      </c>
      <c r="J1898" s="4137" t="s">
        <v>2863</v>
      </c>
      <c r="K1898" s="4138"/>
      <c r="L1898" s="4138"/>
      <c r="M1898" s="4139"/>
    </row>
    <row r="1899" spans="1:13" ht="22.5" x14ac:dyDescent="0.2">
      <c r="A1899" s="17" t="s">
        <v>1616</v>
      </c>
      <c r="J1899" s="2" t="s">
        <v>2860</v>
      </c>
      <c r="K1899" s="2" t="s">
        <v>2861</v>
      </c>
      <c r="L1899" s="2" t="s">
        <v>2862</v>
      </c>
      <c r="M1899" s="561" t="s">
        <v>135</v>
      </c>
    </row>
    <row r="1900" spans="1:13" x14ac:dyDescent="0.2">
      <c r="J1900" s="1">
        <v>2013</v>
      </c>
      <c r="K1900" s="1">
        <v>5</v>
      </c>
      <c r="L1900" s="1">
        <v>17</v>
      </c>
      <c r="M1900" s="1">
        <v>4</v>
      </c>
    </row>
    <row r="1901" spans="1:13" x14ac:dyDescent="0.2">
      <c r="I1901" s="4"/>
      <c r="J1901" s="4"/>
      <c r="K1901" s="4"/>
      <c r="L1901" s="4"/>
    </row>
    <row r="1902" spans="1:13" x14ac:dyDescent="0.2">
      <c r="A1902" s="3872" t="s">
        <v>2864</v>
      </c>
      <c r="B1902" s="3872" t="s">
        <v>2865</v>
      </c>
      <c r="C1902" s="3872" t="s">
        <v>1212</v>
      </c>
      <c r="D1902" s="3863" t="s">
        <v>2866</v>
      </c>
      <c r="E1902" s="3864"/>
      <c r="F1902" s="3848" t="s">
        <v>3432</v>
      </c>
      <c r="G1902" s="3849"/>
      <c r="H1902" s="3841" t="s">
        <v>3434</v>
      </c>
      <c r="I1902" s="3841"/>
      <c r="J1902" s="3872" t="s">
        <v>1211</v>
      </c>
      <c r="K1902" s="4103" t="s">
        <v>2872</v>
      </c>
      <c r="L1902" s="4140" t="s">
        <v>1207</v>
      </c>
      <c r="M1902" s="4103" t="s">
        <v>2873</v>
      </c>
    </row>
    <row r="1903" spans="1:13" ht="12.75" customHeight="1" x14ac:dyDescent="0.2">
      <c r="A1903" s="3874"/>
      <c r="B1903" s="3874"/>
      <c r="C1903" s="3874"/>
      <c r="D1903" s="1576" t="s">
        <v>2867</v>
      </c>
      <c r="E1903" s="1576" t="s">
        <v>2868</v>
      </c>
      <c r="F1903" s="1576" t="s">
        <v>2870</v>
      </c>
      <c r="G1903" s="1576" t="s">
        <v>2871</v>
      </c>
      <c r="H1903" s="1647" t="s">
        <v>3216</v>
      </c>
      <c r="I1903" s="1647" t="s">
        <v>3217</v>
      </c>
      <c r="J1903" s="3874"/>
      <c r="K1903" s="4142"/>
      <c r="L1903" s="4193"/>
      <c r="M1903" s="4142"/>
    </row>
    <row r="1904" spans="1:13" ht="15" x14ac:dyDescent="0.2">
      <c r="A1904" s="67"/>
      <c r="B1904" s="468"/>
      <c r="C1904" s="295"/>
      <c r="D1904" s="68"/>
      <c r="E1904" s="68"/>
      <c r="F1904" s="1645"/>
      <c r="G1904" s="732"/>
      <c r="H1904" s="67"/>
      <c r="I1904" s="67"/>
      <c r="J1904" s="67"/>
      <c r="K1904" s="291"/>
      <c r="L1904" s="291"/>
      <c r="M1904" s="791"/>
    </row>
    <row r="1905" spans="1:13" ht="15" x14ac:dyDescent="0.2">
      <c r="A1905" s="67"/>
      <c r="B1905" s="468"/>
      <c r="C1905" s="295"/>
      <c r="D1905" s="68"/>
      <c r="E1905" s="68"/>
      <c r="F1905" s="1645"/>
      <c r="G1905" s="732"/>
      <c r="H1905" s="67"/>
      <c r="I1905" s="67"/>
      <c r="J1905" s="67"/>
      <c r="K1905" s="291"/>
      <c r="L1905" s="291"/>
      <c r="M1905" s="791"/>
    </row>
    <row r="1906" spans="1:13" ht="15" x14ac:dyDescent="0.2">
      <c r="A1906" s="67"/>
      <c r="B1906" s="42" t="s">
        <v>2377</v>
      </c>
      <c r="C1906" s="251" t="s">
        <v>2380</v>
      </c>
      <c r="D1906" s="68"/>
      <c r="E1906" s="68"/>
      <c r="F1906" s="1645"/>
      <c r="G1906" s="732"/>
      <c r="H1906" s="67"/>
      <c r="I1906" s="67"/>
      <c r="J1906" s="67"/>
      <c r="K1906" s="291"/>
      <c r="L1906" s="291"/>
      <c r="M1906" s="791"/>
    </row>
    <row r="1907" spans="1:13" ht="15" x14ac:dyDescent="0.2">
      <c r="A1907" s="67"/>
      <c r="B1907" s="468"/>
      <c r="C1907" s="295"/>
      <c r="D1907" s="68"/>
      <c r="E1907" s="68"/>
      <c r="F1907" s="1645"/>
      <c r="G1907" s="732"/>
      <c r="H1907" s="67"/>
      <c r="I1907" s="67"/>
      <c r="J1907" s="67"/>
      <c r="K1907" s="291"/>
      <c r="L1907" s="291"/>
      <c r="M1907" s="791"/>
    </row>
    <row r="1908" spans="1:13" ht="12.75" customHeight="1" x14ac:dyDescent="0.2">
      <c r="A1908" s="7"/>
      <c r="B1908" s="42" t="s">
        <v>2377</v>
      </c>
      <c r="C1908" s="221" t="s">
        <v>469</v>
      </c>
      <c r="D1908" s="22">
        <v>40563</v>
      </c>
      <c r="E1908" s="22">
        <v>40563</v>
      </c>
      <c r="F1908" s="3867" t="s">
        <v>6506</v>
      </c>
      <c r="G1908" s="580">
        <v>3</v>
      </c>
      <c r="H1908" s="7"/>
      <c r="I1908" s="7"/>
      <c r="J1908" s="7">
        <v>209</v>
      </c>
      <c r="K1908" s="20"/>
      <c r="L1908" s="20" t="s">
        <v>313</v>
      </c>
      <c r="M1908" s="20"/>
    </row>
    <row r="1909" spans="1:13" ht="15" x14ac:dyDescent="0.2">
      <c r="A1909" s="7"/>
      <c r="B1909" s="42" t="s">
        <v>2377</v>
      </c>
      <c r="C1909" s="221" t="s">
        <v>470</v>
      </c>
      <c r="D1909" s="22">
        <v>40563</v>
      </c>
      <c r="E1909" s="22">
        <v>40563</v>
      </c>
      <c r="F1909" s="3867"/>
      <c r="G1909" s="580">
        <v>4</v>
      </c>
      <c r="H1909" s="7"/>
      <c r="I1909" s="7"/>
      <c r="J1909" s="7">
        <v>200</v>
      </c>
      <c r="K1909" s="20"/>
      <c r="L1909" s="20" t="s">
        <v>313</v>
      </c>
      <c r="M1909" s="20" t="s">
        <v>471</v>
      </c>
    </row>
    <row r="1910" spans="1:13" ht="25.5" x14ac:dyDescent="0.2">
      <c r="A1910" s="7"/>
      <c r="B1910" s="42" t="s">
        <v>2377</v>
      </c>
      <c r="C1910" s="221" t="s">
        <v>472</v>
      </c>
      <c r="D1910" s="22">
        <v>40563</v>
      </c>
      <c r="E1910" s="22">
        <v>40563</v>
      </c>
      <c r="F1910" s="3867"/>
      <c r="G1910" s="580">
        <v>5</v>
      </c>
      <c r="H1910" s="7"/>
      <c r="I1910" s="7"/>
      <c r="J1910" s="7">
        <v>201</v>
      </c>
      <c r="K1910" s="20"/>
      <c r="L1910" s="20" t="s">
        <v>313</v>
      </c>
      <c r="M1910" s="85" t="s">
        <v>3535</v>
      </c>
    </row>
    <row r="1911" spans="1:13" ht="25.5" x14ac:dyDescent="0.2">
      <c r="A1911" s="7"/>
      <c r="B1911" s="42" t="s">
        <v>2377</v>
      </c>
      <c r="C1911" s="221" t="s">
        <v>473</v>
      </c>
      <c r="D1911" s="24">
        <v>40563</v>
      </c>
      <c r="E1911" s="24">
        <v>40563</v>
      </c>
      <c r="F1911" s="3867"/>
      <c r="G1911" s="580">
        <v>6</v>
      </c>
      <c r="H1911" s="7"/>
      <c r="I1911" s="7"/>
      <c r="J1911" s="7">
        <v>196</v>
      </c>
      <c r="K1911" s="20"/>
      <c r="L1911" s="20" t="s">
        <v>313</v>
      </c>
      <c r="M1911" s="85" t="s">
        <v>3534</v>
      </c>
    </row>
    <row r="1912" spans="1:13" ht="25.5" x14ac:dyDescent="0.2">
      <c r="A1912" s="7"/>
      <c r="B1912" s="42" t="s">
        <v>2377</v>
      </c>
      <c r="C1912" s="221" t="s">
        <v>474</v>
      </c>
      <c r="D1912" s="22">
        <v>40563</v>
      </c>
      <c r="E1912" s="22">
        <v>40574</v>
      </c>
      <c r="F1912" s="3868"/>
      <c r="G1912" s="580">
        <v>7</v>
      </c>
      <c r="H1912" s="7"/>
      <c r="I1912" s="7"/>
      <c r="J1912" s="7">
        <v>196</v>
      </c>
      <c r="K1912" s="20"/>
      <c r="L1912" s="20" t="s">
        <v>313</v>
      </c>
      <c r="M1912" s="85" t="s">
        <v>3533</v>
      </c>
    </row>
    <row r="1913" spans="1:13" ht="15" customHeight="1" x14ac:dyDescent="0.2">
      <c r="A1913" s="7"/>
      <c r="B1913" s="42" t="s">
        <v>2377</v>
      </c>
      <c r="C1913" s="221" t="s">
        <v>475</v>
      </c>
      <c r="D1913" s="22">
        <v>40574</v>
      </c>
      <c r="E1913" s="24">
        <v>40574</v>
      </c>
      <c r="F1913" s="3866" t="s">
        <v>6507</v>
      </c>
      <c r="G1913" s="580">
        <v>1</v>
      </c>
      <c r="H1913" s="7"/>
      <c r="I1913" s="7"/>
      <c r="J1913" s="7">
        <v>149</v>
      </c>
      <c r="K1913" s="20"/>
      <c r="L1913" s="20" t="s">
        <v>313</v>
      </c>
      <c r="M1913" s="20"/>
    </row>
    <row r="1914" spans="1:13" ht="25.5" x14ac:dyDescent="0.2">
      <c r="A1914" s="7"/>
      <c r="B1914" s="42" t="s">
        <v>2377</v>
      </c>
      <c r="C1914" s="221" t="s">
        <v>476</v>
      </c>
      <c r="D1914" s="22">
        <v>40585</v>
      </c>
      <c r="E1914" s="22">
        <v>40585</v>
      </c>
      <c r="F1914" s="3855"/>
      <c r="G1914" s="580">
        <v>2</v>
      </c>
      <c r="H1914" s="7"/>
      <c r="I1914" s="7"/>
      <c r="J1914" s="7">
        <v>201</v>
      </c>
      <c r="K1914" s="20"/>
      <c r="L1914" s="20" t="s">
        <v>313</v>
      </c>
      <c r="M1914" s="85" t="s">
        <v>3532</v>
      </c>
    </row>
    <row r="1915" spans="1:13" ht="25.5" x14ac:dyDescent="0.2">
      <c r="A1915" s="7"/>
      <c r="B1915" s="42" t="s">
        <v>2377</v>
      </c>
      <c r="C1915" s="221" t="s">
        <v>477</v>
      </c>
      <c r="D1915" s="22">
        <v>40585</v>
      </c>
      <c r="E1915" s="22">
        <v>40589</v>
      </c>
      <c r="F1915" s="3855"/>
      <c r="G1915" s="580">
        <v>3</v>
      </c>
      <c r="H1915" s="7"/>
      <c r="I1915" s="7"/>
      <c r="J1915" s="7">
        <v>204</v>
      </c>
      <c r="K1915" s="20"/>
      <c r="L1915" s="20" t="s">
        <v>313</v>
      </c>
      <c r="M1915" s="85" t="s">
        <v>3531</v>
      </c>
    </row>
    <row r="1916" spans="1:13" ht="25.5" x14ac:dyDescent="0.2">
      <c r="A1916" s="7"/>
      <c r="B1916" s="42" t="s">
        <v>2377</v>
      </c>
      <c r="C1916" s="221" t="s">
        <v>478</v>
      </c>
      <c r="D1916" s="22">
        <v>40589</v>
      </c>
      <c r="E1916" s="22">
        <v>40591</v>
      </c>
      <c r="F1916" s="3855"/>
      <c r="G1916" s="580">
        <v>4</v>
      </c>
      <c r="H1916" s="7"/>
      <c r="I1916" s="7"/>
      <c r="J1916" s="7">
        <v>222</v>
      </c>
      <c r="K1916" s="20"/>
      <c r="L1916" s="20" t="s">
        <v>313</v>
      </c>
      <c r="M1916" s="85" t="s">
        <v>3530</v>
      </c>
    </row>
    <row r="1917" spans="1:13" ht="15" x14ac:dyDescent="0.2">
      <c r="A1917" s="7"/>
      <c r="B1917" s="42" t="s">
        <v>2377</v>
      </c>
      <c r="C1917" s="221" t="s">
        <v>479</v>
      </c>
      <c r="D1917" s="22">
        <v>40591</v>
      </c>
      <c r="E1917" s="22">
        <v>40591</v>
      </c>
      <c r="F1917" s="3855"/>
      <c r="G1917" s="580">
        <v>5</v>
      </c>
      <c r="H1917" s="7"/>
      <c r="I1917" s="7"/>
      <c r="J1917" s="7">
        <v>207</v>
      </c>
      <c r="K1917" s="20"/>
      <c r="L1917" s="20" t="s">
        <v>313</v>
      </c>
      <c r="M1917" s="20"/>
    </row>
    <row r="1918" spans="1:13" ht="15" x14ac:dyDescent="0.2">
      <c r="A1918" s="7"/>
      <c r="B1918" s="42" t="s">
        <v>2377</v>
      </c>
      <c r="C1918" s="221" t="s">
        <v>480</v>
      </c>
      <c r="D1918" s="22">
        <v>40591</v>
      </c>
      <c r="E1918" s="22">
        <v>40592</v>
      </c>
      <c r="F1918" s="3855"/>
      <c r="G1918" s="580">
        <v>6</v>
      </c>
      <c r="H1918" s="7"/>
      <c r="I1918" s="7"/>
      <c r="J1918" s="7">
        <v>199</v>
      </c>
      <c r="K1918" s="20"/>
      <c r="L1918" s="20" t="s">
        <v>313</v>
      </c>
      <c r="M1918" s="20"/>
    </row>
    <row r="1919" spans="1:13" ht="15" x14ac:dyDescent="0.2">
      <c r="A1919" s="7"/>
      <c r="B1919" s="42" t="s">
        <v>2377</v>
      </c>
      <c r="C1919" s="221" t="s">
        <v>481</v>
      </c>
      <c r="D1919" s="22">
        <v>40592</v>
      </c>
      <c r="E1919" s="22">
        <v>40592</v>
      </c>
      <c r="F1919" s="3856"/>
      <c r="G1919" s="580">
        <v>7</v>
      </c>
      <c r="H1919" s="7"/>
      <c r="I1919" s="7"/>
      <c r="J1919" s="7">
        <v>204</v>
      </c>
      <c r="K1919" s="20"/>
      <c r="L1919" s="20" t="s">
        <v>313</v>
      </c>
      <c r="M1919" s="20"/>
    </row>
    <row r="1920" spans="1:13" ht="15" customHeight="1" x14ac:dyDescent="0.2">
      <c r="A1920" s="7"/>
      <c r="B1920" s="42" t="s">
        <v>2377</v>
      </c>
      <c r="C1920" s="221" t="s">
        <v>482</v>
      </c>
      <c r="D1920" s="22">
        <v>40592</v>
      </c>
      <c r="E1920" s="22">
        <v>40592</v>
      </c>
      <c r="F1920" s="3866" t="s">
        <v>6508</v>
      </c>
      <c r="G1920" s="580">
        <v>1</v>
      </c>
      <c r="H1920" s="7"/>
      <c r="I1920" s="7"/>
      <c r="J1920" s="7">
        <v>202</v>
      </c>
      <c r="K1920" s="20"/>
      <c r="L1920" s="20" t="s">
        <v>313</v>
      </c>
      <c r="M1920" s="20"/>
    </row>
    <row r="1921" spans="1:13" ht="25.5" x14ac:dyDescent="0.2">
      <c r="A1921" s="7"/>
      <c r="B1921" s="42" t="s">
        <v>2377</v>
      </c>
      <c r="C1921" s="46" t="s">
        <v>483</v>
      </c>
      <c r="D1921" s="22">
        <v>40592</v>
      </c>
      <c r="E1921" s="22">
        <v>40598</v>
      </c>
      <c r="F1921" s="3855"/>
      <c r="G1921" s="580">
        <v>2</v>
      </c>
      <c r="H1921" s="7"/>
      <c r="I1921" s="7"/>
      <c r="J1921" s="7">
        <v>200</v>
      </c>
      <c r="K1921" s="20"/>
      <c r="L1921" s="20" t="s">
        <v>313</v>
      </c>
      <c r="M1921" s="85" t="s">
        <v>3529</v>
      </c>
    </row>
    <row r="1922" spans="1:13" ht="15" x14ac:dyDescent="0.2">
      <c r="A1922" s="7"/>
      <c r="B1922" s="42" t="s">
        <v>2377</v>
      </c>
      <c r="C1922" s="46" t="s">
        <v>484</v>
      </c>
      <c r="D1922" s="22">
        <v>40598</v>
      </c>
      <c r="E1922" s="22">
        <v>40598</v>
      </c>
      <c r="F1922" s="3855"/>
      <c r="G1922" s="580">
        <v>3</v>
      </c>
      <c r="H1922" s="7"/>
      <c r="I1922" s="7"/>
      <c r="J1922" s="7">
        <v>200</v>
      </c>
      <c r="K1922" s="20"/>
      <c r="L1922" s="20" t="s">
        <v>313</v>
      </c>
      <c r="M1922" s="20"/>
    </row>
    <row r="1923" spans="1:13" ht="15" x14ac:dyDescent="0.2">
      <c r="A1923" s="7"/>
      <c r="B1923" s="42" t="s">
        <v>2377</v>
      </c>
      <c r="C1923" s="46" t="s">
        <v>485</v>
      </c>
      <c r="D1923" s="22">
        <v>40598</v>
      </c>
      <c r="E1923" s="22">
        <v>40602</v>
      </c>
      <c r="F1923" s="3855"/>
      <c r="G1923" s="580">
        <v>4</v>
      </c>
      <c r="H1923" s="7"/>
      <c r="I1923" s="7"/>
      <c r="J1923" s="7">
        <v>207</v>
      </c>
      <c r="K1923" s="20"/>
      <c r="L1923" s="20" t="s">
        <v>313</v>
      </c>
      <c r="M1923" s="20"/>
    </row>
    <row r="1924" spans="1:13" ht="15" x14ac:dyDescent="0.2">
      <c r="A1924" s="7"/>
      <c r="B1924" s="42" t="s">
        <v>2377</v>
      </c>
      <c r="C1924" s="46" t="s">
        <v>486</v>
      </c>
      <c r="D1924" s="22">
        <v>40602</v>
      </c>
      <c r="E1924" s="22">
        <v>40602</v>
      </c>
      <c r="F1924" s="3856"/>
      <c r="G1924" s="580">
        <v>5</v>
      </c>
      <c r="H1924" s="7"/>
      <c r="I1924" s="7"/>
      <c r="J1924" s="7">
        <v>221</v>
      </c>
      <c r="K1924" s="20"/>
      <c r="L1924" s="20" t="s">
        <v>313</v>
      </c>
      <c r="M1924" s="20"/>
    </row>
    <row r="1925" spans="1:13" x14ac:dyDescent="0.2">
      <c r="B1925" s="105"/>
      <c r="C1925" s="130"/>
      <c r="D1925" s="52"/>
      <c r="E1925" s="52"/>
      <c r="K1925" s="17"/>
      <c r="L1925" s="17"/>
      <c r="M1925" s="17"/>
    </row>
    <row r="1926" spans="1:13" ht="12.75" customHeight="1" x14ac:dyDescent="0.2">
      <c r="A1926" s="4181"/>
      <c r="B1926" s="4182"/>
      <c r="C1926" s="3853" t="s">
        <v>2859</v>
      </c>
      <c r="D1926" s="3853"/>
      <c r="E1926" s="3853"/>
      <c r="F1926" s="3853"/>
      <c r="G1926" s="3853"/>
      <c r="H1926" s="3853"/>
      <c r="I1926" s="3853"/>
      <c r="J1926" s="3853"/>
      <c r="K1926" s="3853"/>
      <c r="L1926" s="3852" t="s">
        <v>2858</v>
      </c>
      <c r="M1926" s="3852"/>
    </row>
    <row r="1927" spans="1:13" ht="12.75" customHeight="1" x14ac:dyDescent="0.2">
      <c r="A1927" s="4183"/>
      <c r="B1927" s="4184"/>
      <c r="C1927" s="3853"/>
      <c r="D1927" s="3853"/>
      <c r="E1927" s="3853"/>
      <c r="F1927" s="3853"/>
      <c r="G1927" s="3853"/>
      <c r="H1927" s="3853"/>
      <c r="I1927" s="3853"/>
      <c r="J1927" s="3853"/>
      <c r="K1927" s="3853"/>
      <c r="L1927" s="3852"/>
      <c r="M1927" s="3852"/>
    </row>
    <row r="1928" spans="1:13" ht="12.75" customHeight="1" x14ac:dyDescent="0.2">
      <c r="A1928" s="4183"/>
      <c r="B1928" s="4184"/>
      <c r="C1928" s="3853"/>
      <c r="D1928" s="3853"/>
      <c r="E1928" s="3853"/>
      <c r="F1928" s="3853"/>
      <c r="G1928" s="3853"/>
      <c r="H1928" s="3853"/>
      <c r="I1928" s="3853"/>
      <c r="J1928" s="3853"/>
      <c r="K1928" s="3853"/>
      <c r="L1928" s="3852"/>
      <c r="M1928" s="3852"/>
    </row>
    <row r="1929" spans="1:13" ht="12.75" customHeight="1" x14ac:dyDescent="0.2">
      <c r="A1929" s="4183"/>
      <c r="B1929" s="4184"/>
      <c r="C1929" s="3853" t="s">
        <v>144</v>
      </c>
      <c r="D1929" s="3853"/>
      <c r="E1929" s="3853"/>
      <c r="F1929" s="3853"/>
      <c r="G1929" s="3853"/>
      <c r="H1929" s="3853"/>
      <c r="I1929" s="3853"/>
      <c r="J1929" s="3853"/>
      <c r="K1929" s="3853"/>
      <c r="L1929" s="3852" t="s">
        <v>1611</v>
      </c>
      <c r="M1929" s="3852"/>
    </row>
    <row r="1930" spans="1:13" ht="12.75" customHeight="1" x14ac:dyDescent="0.2">
      <c r="A1930" s="4183"/>
      <c r="B1930" s="4184"/>
      <c r="C1930" s="3853"/>
      <c r="D1930" s="3853"/>
      <c r="E1930" s="3853"/>
      <c r="F1930" s="3853"/>
      <c r="G1930" s="3853"/>
      <c r="H1930" s="3853"/>
      <c r="I1930" s="3853"/>
      <c r="J1930" s="3853"/>
      <c r="K1930" s="3853"/>
      <c r="L1930" s="3852"/>
      <c r="M1930" s="3852"/>
    </row>
    <row r="1931" spans="1:13" ht="12.75" customHeight="1" x14ac:dyDescent="0.2">
      <c r="A1931" s="4185"/>
      <c r="B1931" s="4186"/>
      <c r="C1931" s="3853"/>
      <c r="D1931" s="3853"/>
      <c r="E1931" s="3853"/>
      <c r="F1931" s="3853"/>
      <c r="G1931" s="3853"/>
      <c r="H1931" s="3853"/>
      <c r="I1931" s="3853"/>
      <c r="J1931" s="3853"/>
      <c r="K1931" s="3853"/>
      <c r="L1931" s="3852"/>
      <c r="M1931" s="3852"/>
    </row>
    <row r="1933" spans="1:13" x14ac:dyDescent="0.2">
      <c r="A1933" t="s">
        <v>1612</v>
      </c>
      <c r="J1933" t="s">
        <v>1613</v>
      </c>
    </row>
    <row r="1934" spans="1:13" x14ac:dyDescent="0.2">
      <c r="A1934" t="s">
        <v>1614</v>
      </c>
    </row>
    <row r="1935" spans="1:13" x14ac:dyDescent="0.2">
      <c r="A1935" s="17" t="s">
        <v>977</v>
      </c>
      <c r="D1935" s="17" t="s">
        <v>1615</v>
      </c>
      <c r="J1935" s="4137" t="s">
        <v>2863</v>
      </c>
      <c r="K1935" s="4138"/>
      <c r="L1935" s="4138"/>
      <c r="M1935" s="4139"/>
    </row>
    <row r="1936" spans="1:13" ht="22.5" x14ac:dyDescent="0.2">
      <c r="A1936" s="17" t="s">
        <v>1616</v>
      </c>
      <c r="J1936" s="2" t="s">
        <v>2860</v>
      </c>
      <c r="K1936" s="2" t="s">
        <v>2861</v>
      </c>
      <c r="L1936" s="2" t="s">
        <v>2862</v>
      </c>
      <c r="M1936" s="561" t="s">
        <v>135</v>
      </c>
    </row>
    <row r="1937" spans="1:13" x14ac:dyDescent="0.2">
      <c r="J1937" s="1">
        <v>2013</v>
      </c>
      <c r="K1937" s="1">
        <v>5</v>
      </c>
      <c r="L1937" s="1">
        <v>17</v>
      </c>
      <c r="M1937" s="1">
        <v>4</v>
      </c>
    </row>
    <row r="1938" spans="1:13" x14ac:dyDescent="0.2">
      <c r="I1938" s="4"/>
      <c r="J1938" s="4"/>
      <c r="K1938" s="4"/>
      <c r="L1938" s="4"/>
    </row>
    <row r="1939" spans="1:13" ht="24.75" customHeight="1" x14ac:dyDescent="0.2">
      <c r="A1939" s="3872" t="s">
        <v>2864</v>
      </c>
      <c r="B1939" s="3872" t="s">
        <v>2865</v>
      </c>
      <c r="C1939" s="3872" t="s">
        <v>1212</v>
      </c>
      <c r="D1939" s="3863" t="s">
        <v>2866</v>
      </c>
      <c r="E1939" s="3864"/>
      <c r="F1939" s="3848" t="s">
        <v>3430</v>
      </c>
      <c r="G1939" s="3849"/>
      <c r="H1939" s="3841" t="s">
        <v>3434</v>
      </c>
      <c r="I1939" s="3841"/>
      <c r="J1939" s="3872" t="s">
        <v>1211</v>
      </c>
      <c r="K1939" s="4103" t="s">
        <v>2872</v>
      </c>
      <c r="L1939" s="4140" t="s">
        <v>1207</v>
      </c>
      <c r="M1939" s="4103" t="s">
        <v>2873</v>
      </c>
    </row>
    <row r="1940" spans="1:13" x14ac:dyDescent="0.2">
      <c r="A1940" s="3873"/>
      <c r="B1940" s="3873"/>
      <c r="C1940" s="3873"/>
      <c r="D1940" s="6" t="s">
        <v>2867</v>
      </c>
      <c r="E1940" s="6" t="s">
        <v>2868</v>
      </c>
      <c r="F1940" s="6" t="s">
        <v>2870</v>
      </c>
      <c r="G1940" s="6" t="s">
        <v>2871</v>
      </c>
      <c r="H1940" s="325" t="s">
        <v>3216</v>
      </c>
      <c r="I1940" s="325" t="s">
        <v>3217</v>
      </c>
      <c r="J1940" s="3873"/>
      <c r="K1940" s="3876"/>
      <c r="L1940" s="4141"/>
      <c r="M1940" s="3876"/>
    </row>
    <row r="1941" spans="1:13" x14ac:dyDescent="0.2">
      <c r="A1941" s="67"/>
      <c r="B1941" s="468"/>
      <c r="C1941" s="295"/>
      <c r="D1941" s="68"/>
      <c r="E1941" s="68"/>
      <c r="F1941" s="67"/>
      <c r="G1941" s="67"/>
      <c r="H1941" s="67"/>
      <c r="I1941" s="67"/>
      <c r="J1941" s="67"/>
      <c r="K1941" s="291"/>
      <c r="L1941" s="291"/>
      <c r="M1941" s="291"/>
    </row>
    <row r="1942" spans="1:13" ht="30" x14ac:dyDescent="0.2">
      <c r="A1942" s="7"/>
      <c r="B1942" s="42" t="s">
        <v>2377</v>
      </c>
      <c r="C1942" s="221" t="s">
        <v>487</v>
      </c>
      <c r="D1942" s="22">
        <v>40602</v>
      </c>
      <c r="E1942" s="22">
        <v>40602</v>
      </c>
      <c r="F1942" s="581" t="s">
        <v>6508</v>
      </c>
      <c r="G1942" s="580">
        <v>6</v>
      </c>
      <c r="H1942" s="7"/>
      <c r="I1942" s="7"/>
      <c r="J1942" s="7">
        <v>226</v>
      </c>
      <c r="K1942" s="20"/>
      <c r="L1942" s="20" t="s">
        <v>313</v>
      </c>
      <c r="M1942" s="20"/>
    </row>
    <row r="1943" spans="1:13" ht="15" customHeight="1" x14ac:dyDescent="0.2">
      <c r="A1943" s="7"/>
      <c r="B1943" s="42" t="s">
        <v>2377</v>
      </c>
      <c r="C1943" s="221" t="s">
        <v>488</v>
      </c>
      <c r="D1943" s="22">
        <v>40602</v>
      </c>
      <c r="E1943" s="22">
        <v>40602</v>
      </c>
      <c r="F1943" s="3866" t="s">
        <v>6509</v>
      </c>
      <c r="G1943" s="580">
        <v>1</v>
      </c>
      <c r="H1943" s="7"/>
      <c r="I1943" s="7"/>
      <c r="J1943" s="7">
        <v>139</v>
      </c>
      <c r="K1943" s="20"/>
      <c r="L1943" s="20" t="s">
        <v>313</v>
      </c>
      <c r="M1943" s="20"/>
    </row>
    <row r="1944" spans="1:13" ht="25.5" x14ac:dyDescent="0.2">
      <c r="A1944" s="7"/>
      <c r="B1944" s="42" t="s">
        <v>2377</v>
      </c>
      <c r="C1944" s="221" t="s">
        <v>489</v>
      </c>
      <c r="D1944" s="22">
        <v>40624</v>
      </c>
      <c r="E1944" s="22">
        <v>40624</v>
      </c>
      <c r="F1944" s="3855"/>
      <c r="G1944" s="580">
        <v>2</v>
      </c>
      <c r="H1944" s="7"/>
      <c r="I1944" s="7"/>
      <c r="J1944" s="7">
        <v>199</v>
      </c>
      <c r="K1944" s="20"/>
      <c r="L1944" s="20" t="s">
        <v>313</v>
      </c>
      <c r="M1944" s="85" t="s">
        <v>3528</v>
      </c>
    </row>
    <row r="1945" spans="1:13" ht="15" x14ac:dyDescent="0.2">
      <c r="A1945" s="7"/>
      <c r="B1945" s="42" t="s">
        <v>2377</v>
      </c>
      <c r="C1945" s="221" t="s">
        <v>490</v>
      </c>
      <c r="D1945" s="22">
        <v>40624</v>
      </c>
      <c r="E1945" s="22">
        <v>40624</v>
      </c>
      <c r="F1945" s="3855"/>
      <c r="G1945" s="580">
        <v>3</v>
      </c>
      <c r="H1945" s="7"/>
      <c r="I1945" s="7"/>
      <c r="J1945" s="7">
        <v>202</v>
      </c>
      <c r="K1945" s="20"/>
      <c r="L1945" s="20" t="s">
        <v>313</v>
      </c>
      <c r="M1945" s="20"/>
    </row>
    <row r="1946" spans="1:13" ht="15" x14ac:dyDescent="0.2">
      <c r="A1946" s="7"/>
      <c r="B1946" s="42" t="s">
        <v>2377</v>
      </c>
      <c r="C1946" s="221" t="s">
        <v>491</v>
      </c>
      <c r="D1946" s="22">
        <v>40624</v>
      </c>
      <c r="E1946" s="22">
        <v>40626</v>
      </c>
      <c r="F1946" s="3855"/>
      <c r="G1946" s="580">
        <v>4</v>
      </c>
      <c r="H1946" s="7"/>
      <c r="I1946" s="7"/>
      <c r="J1946" s="7">
        <v>199</v>
      </c>
      <c r="K1946" s="20"/>
      <c r="L1946" s="20" t="s">
        <v>313</v>
      </c>
      <c r="M1946" s="20"/>
    </row>
    <row r="1947" spans="1:13" ht="15" x14ac:dyDescent="0.2">
      <c r="A1947" s="7"/>
      <c r="B1947" s="42" t="s">
        <v>2377</v>
      </c>
      <c r="C1947" s="221" t="s">
        <v>492</v>
      </c>
      <c r="D1947" s="22">
        <v>40626</v>
      </c>
      <c r="E1947" s="22">
        <v>40627</v>
      </c>
      <c r="F1947" s="3855"/>
      <c r="G1947" s="580">
        <v>5</v>
      </c>
      <c r="H1947" s="7"/>
      <c r="I1947" s="7"/>
      <c r="J1947" s="7">
        <v>228</v>
      </c>
      <c r="K1947" s="20"/>
      <c r="L1947" s="20" t="s">
        <v>313</v>
      </c>
      <c r="M1947" s="20"/>
    </row>
    <row r="1948" spans="1:13" ht="15" x14ac:dyDescent="0.2">
      <c r="A1948" s="7"/>
      <c r="B1948" s="42" t="s">
        <v>2377</v>
      </c>
      <c r="C1948" s="221" t="s">
        <v>493</v>
      </c>
      <c r="D1948" s="22">
        <v>40627</v>
      </c>
      <c r="E1948" s="22">
        <v>40627</v>
      </c>
      <c r="F1948" s="3855"/>
      <c r="G1948" s="580">
        <v>6</v>
      </c>
      <c r="H1948" s="7"/>
      <c r="I1948" s="7"/>
      <c r="J1948" s="7">
        <v>209</v>
      </c>
      <c r="K1948" s="20"/>
      <c r="L1948" s="20" t="s">
        <v>313</v>
      </c>
      <c r="M1948" s="20"/>
    </row>
    <row r="1949" spans="1:13" ht="15" x14ac:dyDescent="0.2">
      <c r="A1949" s="7"/>
      <c r="B1949" s="42" t="s">
        <v>2377</v>
      </c>
      <c r="C1949" s="221" t="s">
        <v>494</v>
      </c>
      <c r="D1949" s="22">
        <v>40627</v>
      </c>
      <c r="E1949" s="22">
        <v>40627</v>
      </c>
      <c r="F1949" s="3856"/>
      <c r="G1949" s="580">
        <v>7</v>
      </c>
      <c r="H1949" s="7"/>
      <c r="I1949" s="7"/>
      <c r="J1949" s="7">
        <v>217</v>
      </c>
      <c r="K1949" s="20"/>
      <c r="L1949" s="20" t="s">
        <v>313</v>
      </c>
      <c r="M1949" s="20"/>
    </row>
    <row r="1950" spans="1:13" ht="15" customHeight="1" x14ac:dyDescent="0.2">
      <c r="A1950" s="7"/>
      <c r="B1950" s="42" t="s">
        <v>2377</v>
      </c>
      <c r="C1950" s="221" t="s">
        <v>495</v>
      </c>
      <c r="D1950" s="22">
        <v>40627</v>
      </c>
      <c r="E1950" s="22">
        <v>40633</v>
      </c>
      <c r="F1950" s="3866" t="s">
        <v>6510</v>
      </c>
      <c r="G1950" s="580">
        <v>1</v>
      </c>
      <c r="H1950" s="7"/>
      <c r="I1950" s="7"/>
      <c r="J1950" s="7">
        <v>186</v>
      </c>
      <c r="K1950" s="20"/>
      <c r="L1950" s="20" t="s">
        <v>313</v>
      </c>
      <c r="M1950" s="20"/>
    </row>
    <row r="1951" spans="1:13" ht="15" x14ac:dyDescent="0.2">
      <c r="A1951" s="7"/>
      <c r="B1951" s="42" t="s">
        <v>2377</v>
      </c>
      <c r="C1951" s="221" t="s">
        <v>496</v>
      </c>
      <c r="D1951" s="22">
        <v>40634</v>
      </c>
      <c r="E1951" s="22">
        <v>40660</v>
      </c>
      <c r="F1951" s="3855"/>
      <c r="G1951" s="580">
        <v>2</v>
      </c>
      <c r="H1951" s="7"/>
      <c r="I1951" s="7"/>
      <c r="J1951" s="7">
        <v>218</v>
      </c>
      <c r="K1951" s="20"/>
      <c r="L1951" s="20" t="s">
        <v>313</v>
      </c>
      <c r="M1951" s="20"/>
    </row>
    <row r="1952" spans="1:13" ht="15" x14ac:dyDescent="0.2">
      <c r="A1952" s="7"/>
      <c r="B1952" s="42" t="s">
        <v>2377</v>
      </c>
      <c r="C1952" s="221" t="s">
        <v>497</v>
      </c>
      <c r="D1952" s="22">
        <v>40751</v>
      </c>
      <c r="E1952" s="22">
        <v>40660</v>
      </c>
      <c r="F1952" s="3855"/>
      <c r="G1952" s="580">
        <v>3</v>
      </c>
      <c r="H1952" s="7"/>
      <c r="I1952" s="7"/>
      <c r="J1952" s="7">
        <v>216</v>
      </c>
      <c r="K1952" s="20"/>
      <c r="L1952" s="20" t="s">
        <v>313</v>
      </c>
      <c r="M1952" s="20"/>
    </row>
    <row r="1953" spans="1:13" ht="25.5" x14ac:dyDescent="0.2">
      <c r="A1953" s="7"/>
      <c r="B1953" s="42" t="s">
        <v>2377</v>
      </c>
      <c r="C1953" s="221" t="s">
        <v>498</v>
      </c>
      <c r="D1953" s="22">
        <v>40660</v>
      </c>
      <c r="E1953" s="22">
        <v>40660</v>
      </c>
      <c r="F1953" s="3855"/>
      <c r="G1953" s="580">
        <v>4</v>
      </c>
      <c r="H1953" s="7"/>
      <c r="I1953" s="7"/>
      <c r="J1953" s="7">
        <v>209</v>
      </c>
      <c r="K1953" s="20"/>
      <c r="L1953" s="20" t="s">
        <v>313</v>
      </c>
      <c r="M1953" s="85" t="s">
        <v>3527</v>
      </c>
    </row>
    <row r="1954" spans="1:13" ht="15" x14ac:dyDescent="0.2">
      <c r="A1954" s="7"/>
      <c r="B1954" s="42" t="s">
        <v>2377</v>
      </c>
      <c r="C1954" s="221" t="s">
        <v>499</v>
      </c>
      <c r="D1954" s="22">
        <v>40751</v>
      </c>
      <c r="E1954" s="22">
        <v>40660</v>
      </c>
      <c r="F1954" s="3855"/>
      <c r="G1954" s="580">
        <v>5</v>
      </c>
      <c r="H1954" s="7"/>
      <c r="I1954" s="7"/>
      <c r="J1954" s="7">
        <v>203</v>
      </c>
      <c r="K1954" s="20"/>
      <c r="L1954" s="20" t="s">
        <v>313</v>
      </c>
      <c r="M1954" s="20"/>
    </row>
    <row r="1955" spans="1:13" ht="25.5" x14ac:dyDescent="0.2">
      <c r="A1955" s="7"/>
      <c r="B1955" s="42" t="s">
        <v>2377</v>
      </c>
      <c r="C1955" s="221" t="s">
        <v>500</v>
      </c>
      <c r="D1955" s="22">
        <v>40660</v>
      </c>
      <c r="E1955" s="22">
        <v>40660</v>
      </c>
      <c r="F1955" s="3855"/>
      <c r="G1955" s="580">
        <v>6</v>
      </c>
      <c r="H1955" s="7"/>
      <c r="I1955" s="7"/>
      <c r="J1955" s="7">
        <v>202</v>
      </c>
      <c r="K1955" s="20"/>
      <c r="L1955" s="20" t="s">
        <v>313</v>
      </c>
      <c r="M1955" s="85" t="s">
        <v>3526</v>
      </c>
    </row>
    <row r="1956" spans="1:13" ht="25.5" x14ac:dyDescent="0.2">
      <c r="A1956" s="7"/>
      <c r="B1956" s="42" t="s">
        <v>2377</v>
      </c>
      <c r="C1956" s="221" t="s">
        <v>501</v>
      </c>
      <c r="D1956" s="22">
        <v>40660</v>
      </c>
      <c r="E1956" s="22">
        <v>40662</v>
      </c>
      <c r="F1956" s="3856"/>
      <c r="G1956" s="580">
        <v>7</v>
      </c>
      <c r="H1956" s="7"/>
      <c r="I1956" s="7"/>
      <c r="J1956" s="7">
        <v>173</v>
      </c>
      <c r="K1956" s="20"/>
      <c r="L1956" s="20" t="s">
        <v>313</v>
      </c>
      <c r="M1956" s="85" t="s">
        <v>3525</v>
      </c>
    </row>
    <row r="1957" spans="1:13" ht="15" customHeight="1" x14ac:dyDescent="0.2">
      <c r="A1957" s="7"/>
      <c r="B1957" s="42" t="s">
        <v>2377</v>
      </c>
      <c r="C1957" s="221" t="s">
        <v>502</v>
      </c>
      <c r="D1957" s="24">
        <v>40662</v>
      </c>
      <c r="E1957" s="22">
        <v>40663</v>
      </c>
      <c r="F1957" s="3866" t="s">
        <v>6511</v>
      </c>
      <c r="G1957" s="580">
        <v>1</v>
      </c>
      <c r="H1957" s="7"/>
      <c r="I1957" s="7"/>
      <c r="J1957" s="7">
        <v>217</v>
      </c>
      <c r="K1957" s="20"/>
      <c r="L1957" s="20" t="s">
        <v>313</v>
      </c>
      <c r="M1957" s="20"/>
    </row>
    <row r="1958" spans="1:13" ht="15" x14ac:dyDescent="0.2">
      <c r="A1958" s="7"/>
      <c r="B1958" s="42" t="s">
        <v>2377</v>
      </c>
      <c r="C1958" s="221" t="s">
        <v>503</v>
      </c>
      <c r="D1958" s="22">
        <v>40663</v>
      </c>
      <c r="E1958" s="24">
        <v>40663</v>
      </c>
      <c r="F1958" s="3855"/>
      <c r="G1958" s="580">
        <v>2</v>
      </c>
      <c r="H1958" s="7"/>
      <c r="I1958" s="7"/>
      <c r="J1958" s="7">
        <v>178</v>
      </c>
      <c r="K1958" s="20"/>
      <c r="L1958" s="20" t="s">
        <v>313</v>
      </c>
      <c r="M1958" s="20"/>
    </row>
    <row r="1959" spans="1:13" ht="15" x14ac:dyDescent="0.2">
      <c r="A1959" s="7"/>
      <c r="B1959" s="42" t="s">
        <v>2377</v>
      </c>
      <c r="C1959" s="221" t="s">
        <v>504</v>
      </c>
      <c r="D1959" s="22">
        <v>40760</v>
      </c>
      <c r="E1959" s="22">
        <v>40668</v>
      </c>
      <c r="F1959" s="3855"/>
      <c r="G1959" s="580">
        <v>3</v>
      </c>
      <c r="H1959" s="7"/>
      <c r="I1959" s="7"/>
      <c r="J1959" s="7">
        <v>202</v>
      </c>
      <c r="K1959" s="20"/>
      <c r="L1959" s="20" t="s">
        <v>313</v>
      </c>
      <c r="M1959" s="20"/>
    </row>
    <row r="1960" spans="1:13" ht="15" x14ac:dyDescent="0.2">
      <c r="A1960" s="7"/>
      <c r="B1960" s="42" t="s">
        <v>2377</v>
      </c>
      <c r="C1960" s="221" t="s">
        <v>505</v>
      </c>
      <c r="D1960" s="22">
        <v>40668</v>
      </c>
      <c r="E1960" s="22">
        <v>40676</v>
      </c>
      <c r="F1960" s="3855"/>
      <c r="G1960" s="580">
        <v>4</v>
      </c>
      <c r="H1960" s="7"/>
      <c r="I1960" s="7"/>
      <c r="J1960" s="7">
        <v>199</v>
      </c>
      <c r="K1960" s="20"/>
      <c r="L1960" s="20" t="s">
        <v>313</v>
      </c>
      <c r="M1960" s="20"/>
    </row>
    <row r="1961" spans="1:13" ht="25.5" x14ac:dyDescent="0.2">
      <c r="A1961" s="7"/>
      <c r="B1961" s="42" t="s">
        <v>2377</v>
      </c>
      <c r="C1961" s="221" t="s">
        <v>506</v>
      </c>
      <c r="D1961" s="22">
        <v>40676</v>
      </c>
      <c r="E1961" s="22">
        <v>40679</v>
      </c>
      <c r="F1961" s="3855"/>
      <c r="G1961" s="580">
        <v>5</v>
      </c>
      <c r="H1961" s="7"/>
      <c r="I1961" s="7"/>
      <c r="J1961" s="7">
        <v>200</v>
      </c>
      <c r="K1961" s="20"/>
      <c r="L1961" s="20" t="s">
        <v>313</v>
      </c>
      <c r="M1961" s="85" t="s">
        <v>3524</v>
      </c>
    </row>
    <row r="1962" spans="1:13" ht="15" x14ac:dyDescent="0.2">
      <c r="A1962" s="7"/>
      <c r="B1962" s="42" t="s">
        <v>2377</v>
      </c>
      <c r="C1962" s="221" t="s">
        <v>507</v>
      </c>
      <c r="D1962" s="22">
        <v>40679</v>
      </c>
      <c r="E1962" s="22">
        <v>40690</v>
      </c>
      <c r="F1962" s="3855"/>
      <c r="G1962" s="580">
        <v>6</v>
      </c>
      <c r="H1962" s="7"/>
      <c r="I1962" s="7"/>
      <c r="J1962" s="7">
        <v>204</v>
      </c>
      <c r="K1962" s="20"/>
      <c r="L1962" s="20" t="s">
        <v>313</v>
      </c>
      <c r="M1962" s="20"/>
    </row>
    <row r="1963" spans="1:13" ht="15" x14ac:dyDescent="0.2">
      <c r="A1963" s="7"/>
      <c r="B1963" s="42" t="s">
        <v>2377</v>
      </c>
      <c r="C1963" s="46" t="s">
        <v>508</v>
      </c>
      <c r="D1963" s="22">
        <v>40690</v>
      </c>
      <c r="E1963" s="22">
        <v>40693</v>
      </c>
      <c r="F1963" s="3856"/>
      <c r="G1963" s="580">
        <v>7</v>
      </c>
      <c r="H1963" s="7"/>
      <c r="I1963" s="7"/>
      <c r="J1963" s="7">
        <v>188</v>
      </c>
      <c r="K1963" s="20"/>
      <c r="L1963" s="20" t="s">
        <v>313</v>
      </c>
      <c r="M1963" s="20"/>
    </row>
    <row r="1964" spans="1:13" ht="15" customHeight="1" x14ac:dyDescent="0.2">
      <c r="A1964" s="7"/>
      <c r="B1964" s="42" t="s">
        <v>2377</v>
      </c>
      <c r="C1964" s="46" t="s">
        <v>509</v>
      </c>
      <c r="D1964" s="22">
        <v>40693</v>
      </c>
      <c r="E1964" s="22">
        <v>40694</v>
      </c>
      <c r="F1964" s="3866" t="s">
        <v>6512</v>
      </c>
      <c r="G1964" s="580">
        <v>1</v>
      </c>
      <c r="H1964" s="7"/>
      <c r="I1964" s="7"/>
      <c r="J1964" s="7">
        <v>217</v>
      </c>
      <c r="K1964" s="20"/>
      <c r="L1964" s="20" t="s">
        <v>313</v>
      </c>
      <c r="M1964" s="20"/>
    </row>
    <row r="1965" spans="1:13" ht="25.5" x14ac:dyDescent="0.2">
      <c r="A1965" s="7"/>
      <c r="B1965" s="42" t="s">
        <v>2377</v>
      </c>
      <c r="C1965" s="46" t="s">
        <v>510</v>
      </c>
      <c r="D1965" s="22">
        <v>40694</v>
      </c>
      <c r="E1965" s="22">
        <v>40694</v>
      </c>
      <c r="F1965" s="3855"/>
      <c r="G1965" s="580">
        <v>2</v>
      </c>
      <c r="H1965" s="7"/>
      <c r="I1965" s="7"/>
      <c r="J1965" s="7">
        <v>176</v>
      </c>
      <c r="K1965" s="20"/>
      <c r="L1965" s="20" t="s">
        <v>313</v>
      </c>
      <c r="M1965" s="85" t="s">
        <v>3523</v>
      </c>
    </row>
    <row r="1966" spans="1:13" ht="15" x14ac:dyDescent="0.2">
      <c r="A1966" s="7"/>
      <c r="B1966" s="42" t="s">
        <v>2377</v>
      </c>
      <c r="C1966" s="46" t="s">
        <v>511</v>
      </c>
      <c r="D1966" s="22">
        <v>40694</v>
      </c>
      <c r="E1966" s="22">
        <v>40694</v>
      </c>
      <c r="F1966" s="3856"/>
      <c r="G1966" s="580">
        <v>3</v>
      </c>
      <c r="H1966" s="7"/>
      <c r="I1966" s="7"/>
      <c r="J1966" s="7">
        <v>111</v>
      </c>
      <c r="K1966" s="20"/>
      <c r="L1966" s="20" t="s">
        <v>313</v>
      </c>
      <c r="M1966" s="20"/>
    </row>
    <row r="1967" spans="1:13" x14ac:dyDescent="0.2">
      <c r="B1967" s="105"/>
      <c r="C1967" s="130"/>
      <c r="D1967" s="52"/>
      <c r="E1967" s="52"/>
      <c r="K1967" s="17"/>
      <c r="L1967" s="17"/>
      <c r="M1967" s="17"/>
    </row>
    <row r="1968" spans="1:13" ht="12.75" customHeight="1" x14ac:dyDescent="0.2">
      <c r="A1968" s="4181"/>
      <c r="B1968" s="4182"/>
      <c r="C1968" s="3853" t="s">
        <v>2859</v>
      </c>
      <c r="D1968" s="3853"/>
      <c r="E1968" s="3853"/>
      <c r="F1968" s="3853"/>
      <c r="G1968" s="3853"/>
      <c r="H1968" s="3853"/>
      <c r="I1968" s="3853"/>
      <c r="J1968" s="3853"/>
      <c r="K1968" s="3853"/>
      <c r="L1968" s="3852" t="s">
        <v>2858</v>
      </c>
      <c r="M1968" s="3852"/>
    </row>
    <row r="1969" spans="1:13" ht="12.75" customHeight="1" x14ac:dyDescent="0.2">
      <c r="A1969" s="4183"/>
      <c r="B1969" s="4184"/>
      <c r="C1969" s="3853"/>
      <c r="D1969" s="3853"/>
      <c r="E1969" s="3853"/>
      <c r="F1969" s="3853"/>
      <c r="G1969" s="3853"/>
      <c r="H1969" s="3853"/>
      <c r="I1969" s="3853"/>
      <c r="J1969" s="3853"/>
      <c r="K1969" s="3853"/>
      <c r="L1969" s="3852"/>
      <c r="M1969" s="3852"/>
    </row>
    <row r="1970" spans="1:13" ht="12.75" customHeight="1" x14ac:dyDescent="0.2">
      <c r="A1970" s="4183"/>
      <c r="B1970" s="4184"/>
      <c r="C1970" s="3853"/>
      <c r="D1970" s="3853"/>
      <c r="E1970" s="3853"/>
      <c r="F1970" s="3853"/>
      <c r="G1970" s="3853"/>
      <c r="H1970" s="3853"/>
      <c r="I1970" s="3853"/>
      <c r="J1970" s="3853"/>
      <c r="K1970" s="3853"/>
      <c r="L1970" s="3852"/>
      <c r="M1970" s="3852"/>
    </row>
    <row r="1971" spans="1:13" ht="12.75" customHeight="1" x14ac:dyDescent="0.2">
      <c r="A1971" s="4183"/>
      <c r="B1971" s="4184"/>
      <c r="C1971" s="3853" t="s">
        <v>144</v>
      </c>
      <c r="D1971" s="3853"/>
      <c r="E1971" s="3853"/>
      <c r="F1971" s="3853"/>
      <c r="G1971" s="3853"/>
      <c r="H1971" s="3853"/>
      <c r="I1971" s="3853"/>
      <c r="J1971" s="3853"/>
      <c r="K1971" s="3853"/>
      <c r="L1971" s="3852" t="s">
        <v>1611</v>
      </c>
      <c r="M1971" s="3852"/>
    </row>
    <row r="1972" spans="1:13" ht="12.75" customHeight="1" x14ac:dyDescent="0.2">
      <c r="A1972" s="4183"/>
      <c r="B1972" s="4184"/>
      <c r="C1972" s="3853"/>
      <c r="D1972" s="3853"/>
      <c r="E1972" s="3853"/>
      <c r="F1972" s="3853"/>
      <c r="G1972" s="3853"/>
      <c r="H1972" s="3853"/>
      <c r="I1972" s="3853"/>
      <c r="J1972" s="3853"/>
      <c r="K1972" s="3853"/>
      <c r="L1972" s="3852"/>
      <c r="M1972" s="3852"/>
    </row>
    <row r="1973" spans="1:13" ht="12.75" customHeight="1" x14ac:dyDescent="0.2">
      <c r="A1973" s="4185"/>
      <c r="B1973" s="4186"/>
      <c r="C1973" s="3853"/>
      <c r="D1973" s="3853"/>
      <c r="E1973" s="3853"/>
      <c r="F1973" s="3853"/>
      <c r="G1973" s="3853"/>
      <c r="H1973" s="3853"/>
      <c r="I1973" s="3853"/>
      <c r="J1973" s="3853"/>
      <c r="K1973" s="3853"/>
      <c r="L1973" s="3852"/>
      <c r="M1973" s="3852"/>
    </row>
    <row r="1975" spans="1:13" x14ac:dyDescent="0.2">
      <c r="A1975" t="s">
        <v>1612</v>
      </c>
      <c r="J1975" t="s">
        <v>1613</v>
      </c>
    </row>
    <row r="1976" spans="1:13" x14ac:dyDescent="0.2">
      <c r="A1976" t="s">
        <v>1614</v>
      </c>
    </row>
    <row r="1977" spans="1:13" x14ac:dyDescent="0.2">
      <c r="A1977" s="17" t="s">
        <v>977</v>
      </c>
      <c r="D1977" s="17" t="s">
        <v>1615</v>
      </c>
      <c r="J1977" s="4137" t="s">
        <v>2863</v>
      </c>
      <c r="K1977" s="4138"/>
      <c r="L1977" s="4138"/>
      <c r="M1977" s="4139"/>
    </row>
    <row r="1978" spans="1:13" ht="22.5" x14ac:dyDescent="0.2">
      <c r="A1978" s="17" t="s">
        <v>1616</v>
      </c>
      <c r="J1978" s="2" t="s">
        <v>2860</v>
      </c>
      <c r="K1978" s="2" t="s">
        <v>2861</v>
      </c>
      <c r="L1978" s="2" t="s">
        <v>2862</v>
      </c>
      <c r="M1978" s="561" t="s">
        <v>837</v>
      </c>
    </row>
    <row r="1979" spans="1:13" x14ac:dyDescent="0.2">
      <c r="J1979" s="1">
        <v>2013</v>
      </c>
      <c r="K1979" s="1">
        <v>5</v>
      </c>
      <c r="L1979" s="1">
        <v>17</v>
      </c>
      <c r="M1979" s="1">
        <v>4</v>
      </c>
    </row>
    <row r="1980" spans="1:13" x14ac:dyDescent="0.2">
      <c r="I1980" s="4"/>
      <c r="J1980" s="4"/>
      <c r="K1980" s="4"/>
      <c r="L1980" s="4"/>
    </row>
    <row r="1981" spans="1:13" ht="26.25" customHeight="1" x14ac:dyDescent="0.2">
      <c r="A1981" s="3872" t="s">
        <v>2864</v>
      </c>
      <c r="B1981" s="3872" t="s">
        <v>2865</v>
      </c>
      <c r="C1981" s="3872" t="s">
        <v>1212</v>
      </c>
      <c r="D1981" s="3863" t="s">
        <v>2866</v>
      </c>
      <c r="E1981" s="3864"/>
      <c r="F1981" s="3848" t="s">
        <v>3430</v>
      </c>
      <c r="G1981" s="3849"/>
      <c r="H1981" s="3841" t="s">
        <v>3434</v>
      </c>
      <c r="I1981" s="3841"/>
      <c r="J1981" s="3872" t="s">
        <v>1211</v>
      </c>
      <c r="K1981" s="4103" t="s">
        <v>2872</v>
      </c>
      <c r="L1981" s="4140" t="s">
        <v>1207</v>
      </c>
      <c r="M1981" s="4103" t="s">
        <v>2873</v>
      </c>
    </row>
    <row r="1982" spans="1:13" x14ac:dyDescent="0.2">
      <c r="A1982" s="3873"/>
      <c r="B1982" s="3873"/>
      <c r="C1982" s="3873"/>
      <c r="D1982" s="6" t="s">
        <v>2867</v>
      </c>
      <c r="E1982" s="6" t="s">
        <v>2868</v>
      </c>
      <c r="F1982" s="6" t="s">
        <v>2870</v>
      </c>
      <c r="G1982" s="6" t="s">
        <v>2871</v>
      </c>
      <c r="H1982" s="325" t="s">
        <v>3216</v>
      </c>
      <c r="I1982" s="325" t="s">
        <v>3217</v>
      </c>
      <c r="J1982" s="3873"/>
      <c r="K1982" s="3876"/>
      <c r="L1982" s="4141"/>
      <c r="M1982" s="3876"/>
    </row>
    <row r="1983" spans="1:13" x14ac:dyDescent="0.2">
      <c r="A1983" s="67"/>
      <c r="B1983" s="468"/>
      <c r="C1983" s="295"/>
      <c r="D1983" s="68"/>
      <c r="E1983" s="68"/>
      <c r="F1983" s="67"/>
      <c r="G1983" s="67"/>
      <c r="H1983" s="67"/>
      <c r="I1983" s="67"/>
      <c r="J1983" s="67"/>
      <c r="K1983" s="291"/>
      <c r="L1983" s="291"/>
      <c r="M1983" s="291"/>
    </row>
    <row r="1984" spans="1:13" ht="24.75" customHeight="1" x14ac:dyDescent="0.2">
      <c r="A1984" s="7"/>
      <c r="B1984" s="42" t="s">
        <v>2377</v>
      </c>
      <c r="C1984" s="221" t="s">
        <v>512</v>
      </c>
      <c r="D1984" s="22">
        <v>40708</v>
      </c>
      <c r="E1984" s="22">
        <v>40708</v>
      </c>
      <c r="F1984" s="3866" t="s">
        <v>6512</v>
      </c>
      <c r="G1984" s="580">
        <v>4</v>
      </c>
      <c r="H1984" s="7"/>
      <c r="I1984" s="7"/>
      <c r="J1984" s="7">
        <v>212</v>
      </c>
      <c r="K1984" s="20"/>
      <c r="L1984" s="20" t="s">
        <v>313</v>
      </c>
      <c r="M1984" s="85" t="s">
        <v>3522</v>
      </c>
    </row>
    <row r="1985" spans="1:13" ht="15" x14ac:dyDescent="0.2">
      <c r="A1985" s="7"/>
      <c r="B1985" s="42" t="s">
        <v>2377</v>
      </c>
      <c r="C1985" s="221" t="s">
        <v>513</v>
      </c>
      <c r="D1985" s="22">
        <v>40708</v>
      </c>
      <c r="E1985" s="22">
        <v>40708</v>
      </c>
      <c r="F1985" s="3855"/>
      <c r="G1985" s="580">
        <v>5</v>
      </c>
      <c r="H1985" s="7"/>
      <c r="I1985" s="7"/>
      <c r="J1985" s="7">
        <v>204</v>
      </c>
      <c r="K1985" s="20"/>
      <c r="L1985" s="20" t="s">
        <v>313</v>
      </c>
      <c r="M1985" s="20"/>
    </row>
    <row r="1986" spans="1:13" ht="15" x14ac:dyDescent="0.2">
      <c r="A1986" s="7"/>
      <c r="B1986" s="42" t="s">
        <v>2377</v>
      </c>
      <c r="C1986" s="221" t="s">
        <v>514</v>
      </c>
      <c r="D1986" s="22">
        <v>40708</v>
      </c>
      <c r="E1986" s="22">
        <v>40708</v>
      </c>
      <c r="F1986" s="3855"/>
      <c r="G1986" s="580">
        <v>6</v>
      </c>
      <c r="H1986" s="7"/>
      <c r="I1986" s="7"/>
      <c r="J1986" s="7">
        <v>202</v>
      </c>
      <c r="K1986" s="20"/>
      <c r="L1986" s="20" t="s">
        <v>313</v>
      </c>
      <c r="M1986" s="20"/>
    </row>
    <row r="1987" spans="1:13" ht="25.5" x14ac:dyDescent="0.2">
      <c r="A1987" s="7"/>
      <c r="B1987" s="42" t="s">
        <v>2377</v>
      </c>
      <c r="C1987" s="221" t="s">
        <v>515</v>
      </c>
      <c r="D1987" s="22">
        <v>40708</v>
      </c>
      <c r="E1987" s="22">
        <v>40711</v>
      </c>
      <c r="F1987" s="3855"/>
      <c r="G1987" s="580">
        <v>7</v>
      </c>
      <c r="H1987" s="7"/>
      <c r="I1987" s="7"/>
      <c r="J1987" s="7">
        <v>76</v>
      </c>
      <c r="K1987" s="20"/>
      <c r="L1987" s="20" t="s">
        <v>313</v>
      </c>
      <c r="M1987" s="85" t="s">
        <v>3521</v>
      </c>
    </row>
    <row r="1988" spans="1:13" ht="15" x14ac:dyDescent="0.2">
      <c r="A1988" s="7"/>
      <c r="B1988" s="42" t="s">
        <v>2377</v>
      </c>
      <c r="C1988" s="221" t="s">
        <v>516</v>
      </c>
      <c r="D1988" s="22">
        <v>40711</v>
      </c>
      <c r="E1988" s="22">
        <v>40711</v>
      </c>
      <c r="F1988" s="3856"/>
      <c r="G1988" s="580">
        <v>8</v>
      </c>
      <c r="H1988" s="7"/>
      <c r="I1988" s="7"/>
      <c r="J1988" s="7">
        <v>201</v>
      </c>
      <c r="K1988" s="20"/>
      <c r="L1988" s="20" t="s">
        <v>313</v>
      </c>
      <c r="M1988" s="20"/>
    </row>
    <row r="1989" spans="1:13" ht="15" customHeight="1" x14ac:dyDescent="0.2">
      <c r="A1989" s="7"/>
      <c r="B1989" s="42" t="s">
        <v>2377</v>
      </c>
      <c r="C1989" s="221" t="s">
        <v>517</v>
      </c>
      <c r="D1989" s="22">
        <v>40711</v>
      </c>
      <c r="E1989" s="22">
        <v>40711</v>
      </c>
      <c r="F1989" s="3866" t="s">
        <v>6513</v>
      </c>
      <c r="G1989" s="580">
        <v>1</v>
      </c>
      <c r="H1989" s="7"/>
      <c r="I1989" s="7"/>
      <c r="J1989" s="7">
        <v>203</v>
      </c>
      <c r="K1989" s="20"/>
      <c r="L1989" s="20" t="s">
        <v>313</v>
      </c>
      <c r="M1989" s="20"/>
    </row>
    <row r="1990" spans="1:13" ht="25.5" x14ac:dyDescent="0.2">
      <c r="A1990" s="7"/>
      <c r="B1990" s="42" t="s">
        <v>2377</v>
      </c>
      <c r="C1990" s="221" t="s">
        <v>518</v>
      </c>
      <c r="D1990" s="22">
        <v>40711</v>
      </c>
      <c r="E1990" s="22">
        <v>40723</v>
      </c>
      <c r="F1990" s="3855"/>
      <c r="G1990" s="580">
        <v>2</v>
      </c>
      <c r="H1990" s="7"/>
      <c r="I1990" s="7"/>
      <c r="J1990" s="7">
        <v>215</v>
      </c>
      <c r="K1990" s="20"/>
      <c r="L1990" s="20" t="s">
        <v>313</v>
      </c>
      <c r="M1990" s="85" t="s">
        <v>3520</v>
      </c>
    </row>
    <row r="1991" spans="1:13" ht="25.5" x14ac:dyDescent="0.2">
      <c r="A1991" s="7"/>
      <c r="B1991" s="42" t="s">
        <v>2377</v>
      </c>
      <c r="C1991" s="221" t="s">
        <v>519</v>
      </c>
      <c r="D1991" s="22">
        <v>40723</v>
      </c>
      <c r="E1991" s="24">
        <v>40724</v>
      </c>
      <c r="F1991" s="3855"/>
      <c r="G1991" s="580">
        <v>3</v>
      </c>
      <c r="H1991" s="7"/>
      <c r="I1991" s="7"/>
      <c r="J1991" s="7">
        <v>228</v>
      </c>
      <c r="K1991" s="20"/>
      <c r="L1991" s="20" t="s">
        <v>313</v>
      </c>
      <c r="M1991" s="85" t="s">
        <v>3519</v>
      </c>
    </row>
    <row r="1992" spans="1:13" ht="15" x14ac:dyDescent="0.2">
      <c r="A1992" s="7"/>
      <c r="B1992" s="42" t="s">
        <v>2377</v>
      </c>
      <c r="C1992" s="221" t="s">
        <v>520</v>
      </c>
      <c r="D1992" s="22">
        <v>40738</v>
      </c>
      <c r="E1992" s="22">
        <v>40738</v>
      </c>
      <c r="F1992" s="3855"/>
      <c r="G1992" s="580">
        <v>4</v>
      </c>
      <c r="H1992" s="7"/>
      <c r="I1992" s="7"/>
      <c r="J1992" s="7">
        <v>202</v>
      </c>
      <c r="K1992" s="20"/>
      <c r="L1992" s="20" t="s">
        <v>313</v>
      </c>
      <c r="M1992" s="20"/>
    </row>
    <row r="1993" spans="1:13" ht="15" x14ac:dyDescent="0.2">
      <c r="A1993" s="7"/>
      <c r="B1993" s="42" t="s">
        <v>2377</v>
      </c>
      <c r="C1993" s="221" t="s">
        <v>521</v>
      </c>
      <c r="D1993" s="22">
        <v>40738</v>
      </c>
      <c r="E1993" s="22">
        <v>40738</v>
      </c>
      <c r="F1993" s="3855"/>
      <c r="G1993" s="580">
        <v>5</v>
      </c>
      <c r="H1993" s="7"/>
      <c r="I1993" s="7"/>
      <c r="J1993" s="7">
        <v>224</v>
      </c>
      <c r="K1993" s="20"/>
      <c r="L1993" s="20" t="s">
        <v>313</v>
      </c>
      <c r="M1993" s="20"/>
    </row>
    <row r="1994" spans="1:13" ht="25.5" x14ac:dyDescent="0.2">
      <c r="A1994" s="7"/>
      <c r="B1994" s="42" t="s">
        <v>2377</v>
      </c>
      <c r="C1994" s="221" t="s">
        <v>522</v>
      </c>
      <c r="D1994" s="22">
        <v>40738</v>
      </c>
      <c r="E1994" s="22">
        <v>40738</v>
      </c>
      <c r="F1994" s="3855"/>
      <c r="G1994" s="580">
        <v>6</v>
      </c>
      <c r="H1994" s="7"/>
      <c r="I1994" s="7"/>
      <c r="J1994" s="7">
        <v>205</v>
      </c>
      <c r="K1994" s="20"/>
      <c r="L1994" s="20" t="s">
        <v>313</v>
      </c>
      <c r="M1994" s="85" t="s">
        <v>3518</v>
      </c>
    </row>
    <row r="1995" spans="1:13" ht="25.5" x14ac:dyDescent="0.2">
      <c r="A1995" s="7"/>
      <c r="B1995" s="42" t="s">
        <v>2377</v>
      </c>
      <c r="C1995" s="221" t="s">
        <v>523</v>
      </c>
      <c r="D1995" s="22">
        <v>40738</v>
      </c>
      <c r="E1995" s="22">
        <v>40739</v>
      </c>
      <c r="F1995" s="3856"/>
      <c r="G1995" s="580">
        <v>7</v>
      </c>
      <c r="H1995" s="7"/>
      <c r="I1995" s="7"/>
      <c r="J1995" s="7">
        <v>199</v>
      </c>
      <c r="K1995" s="20"/>
      <c r="L1995" s="20" t="s">
        <v>313</v>
      </c>
      <c r="M1995" s="85" t="s">
        <v>3517</v>
      </c>
    </row>
    <row r="1996" spans="1:13" ht="27.75" customHeight="1" x14ac:dyDescent="0.2">
      <c r="A1996" s="7"/>
      <c r="B1996" s="42" t="s">
        <v>2377</v>
      </c>
      <c r="C1996" s="221" t="s">
        <v>524</v>
      </c>
      <c r="D1996" s="22">
        <v>40739</v>
      </c>
      <c r="E1996" s="22">
        <v>40745</v>
      </c>
      <c r="F1996" s="3866" t="s">
        <v>6514</v>
      </c>
      <c r="G1996" s="580">
        <v>1</v>
      </c>
      <c r="H1996" s="7"/>
      <c r="I1996" s="7"/>
      <c r="J1996" s="7">
        <v>231</v>
      </c>
      <c r="K1996" s="20"/>
      <c r="L1996" s="20" t="s">
        <v>313</v>
      </c>
      <c r="M1996" s="85" t="s">
        <v>3516</v>
      </c>
    </row>
    <row r="1997" spans="1:13" ht="15" x14ac:dyDescent="0.2">
      <c r="A1997" s="7"/>
      <c r="B1997" s="42" t="s">
        <v>2377</v>
      </c>
      <c r="C1997" s="221" t="s">
        <v>525</v>
      </c>
      <c r="D1997" s="22">
        <v>40745</v>
      </c>
      <c r="E1997" s="22">
        <v>40745</v>
      </c>
      <c r="F1997" s="3855"/>
      <c r="G1997" s="580">
        <v>2</v>
      </c>
      <c r="H1997" s="7"/>
      <c r="I1997" s="7"/>
      <c r="J1997" s="7">
        <v>161</v>
      </c>
      <c r="K1997" s="20"/>
      <c r="L1997" s="20" t="s">
        <v>313</v>
      </c>
      <c r="M1997" s="20"/>
    </row>
    <row r="1998" spans="1:13" ht="15" x14ac:dyDescent="0.2">
      <c r="A1998" s="7"/>
      <c r="B1998" s="42" t="s">
        <v>2377</v>
      </c>
      <c r="C1998" s="221" t="s">
        <v>526</v>
      </c>
      <c r="D1998" s="22">
        <v>40745</v>
      </c>
      <c r="E1998" s="22">
        <v>40753</v>
      </c>
      <c r="F1998" s="3855"/>
      <c r="G1998" s="580">
        <v>3</v>
      </c>
      <c r="H1998" s="7"/>
      <c r="I1998" s="7"/>
      <c r="J1998" s="7">
        <v>205</v>
      </c>
      <c r="K1998" s="20"/>
      <c r="L1998" s="20" t="s">
        <v>313</v>
      </c>
      <c r="M1998" s="20"/>
    </row>
    <row r="1999" spans="1:13" ht="15" x14ac:dyDescent="0.2">
      <c r="A1999" s="7"/>
      <c r="B1999" s="42" t="s">
        <v>2377</v>
      </c>
      <c r="C1999" s="221" t="s">
        <v>527</v>
      </c>
      <c r="D1999" s="22">
        <v>40753</v>
      </c>
      <c r="E1999" s="22">
        <v>40753</v>
      </c>
      <c r="F1999" s="3855"/>
      <c r="G1999" s="580">
        <v>4</v>
      </c>
      <c r="H1999" s="7"/>
      <c r="I1999" s="7"/>
      <c r="J1999" s="7">
        <v>150</v>
      </c>
      <c r="K1999" s="20"/>
      <c r="L1999" s="20" t="s">
        <v>313</v>
      </c>
      <c r="M1999" s="20"/>
    </row>
    <row r="2000" spans="1:13" ht="25.5" x14ac:dyDescent="0.2">
      <c r="A2000" s="7"/>
      <c r="B2000" s="42" t="s">
        <v>2377</v>
      </c>
      <c r="C2000" s="221" t="s">
        <v>528</v>
      </c>
      <c r="D2000" s="22">
        <v>40753</v>
      </c>
      <c r="E2000" s="22">
        <v>40753</v>
      </c>
      <c r="F2000" s="3855"/>
      <c r="G2000" s="580">
        <v>5</v>
      </c>
      <c r="H2000" s="7"/>
      <c r="I2000" s="7"/>
      <c r="J2000" s="7">
        <v>203</v>
      </c>
      <c r="K2000" s="20"/>
      <c r="L2000" s="20" t="s">
        <v>313</v>
      </c>
      <c r="M2000" s="85" t="s">
        <v>3515</v>
      </c>
    </row>
    <row r="2001" spans="1:13" ht="15" x14ac:dyDescent="0.2">
      <c r="A2001" s="7"/>
      <c r="B2001" s="42" t="s">
        <v>2377</v>
      </c>
      <c r="C2001" s="221" t="s">
        <v>529</v>
      </c>
      <c r="D2001" s="22">
        <v>40753</v>
      </c>
      <c r="E2001" s="22">
        <v>40754</v>
      </c>
      <c r="F2001" s="3855"/>
      <c r="G2001" s="580">
        <v>6</v>
      </c>
      <c r="H2001" s="7"/>
      <c r="I2001" s="7"/>
      <c r="J2001" s="7">
        <v>118</v>
      </c>
      <c r="K2001" s="20"/>
      <c r="L2001" s="20" t="s">
        <v>313</v>
      </c>
      <c r="M2001" s="20"/>
    </row>
    <row r="2002" spans="1:13" ht="15" x14ac:dyDescent="0.2">
      <c r="A2002" s="7"/>
      <c r="B2002" s="42" t="s">
        <v>2377</v>
      </c>
      <c r="C2002" s="221" t="s">
        <v>530</v>
      </c>
      <c r="D2002" s="22">
        <v>40760</v>
      </c>
      <c r="E2002" s="22">
        <v>40760</v>
      </c>
      <c r="F2002" s="3855"/>
      <c r="G2002" s="580">
        <v>7</v>
      </c>
      <c r="H2002" s="7"/>
      <c r="I2002" s="7"/>
      <c r="J2002" s="7">
        <v>213</v>
      </c>
      <c r="K2002" s="20"/>
      <c r="L2002" s="20" t="s">
        <v>313</v>
      </c>
      <c r="M2002" s="20"/>
    </row>
    <row r="2003" spans="1:13" ht="15" x14ac:dyDescent="0.2">
      <c r="A2003" s="7"/>
      <c r="B2003" s="42" t="s">
        <v>2377</v>
      </c>
      <c r="C2003" s="221" t="s">
        <v>531</v>
      </c>
      <c r="D2003" s="22">
        <v>40760</v>
      </c>
      <c r="E2003" s="22">
        <v>40760</v>
      </c>
      <c r="F2003" s="3856"/>
      <c r="G2003" s="580">
        <v>8</v>
      </c>
      <c r="H2003" s="7"/>
      <c r="I2003" s="7"/>
      <c r="J2003" s="7">
        <v>209</v>
      </c>
      <c r="K2003" s="20"/>
      <c r="L2003" s="20" t="s">
        <v>313</v>
      </c>
      <c r="M2003" s="20"/>
    </row>
    <row r="2004" spans="1:13" ht="15" customHeight="1" x14ac:dyDescent="0.2">
      <c r="A2004" s="7"/>
      <c r="B2004" s="42" t="s">
        <v>2377</v>
      </c>
      <c r="C2004" s="221" t="s">
        <v>532</v>
      </c>
      <c r="D2004" s="22">
        <v>40760</v>
      </c>
      <c r="E2004" s="22">
        <v>40763</v>
      </c>
      <c r="F2004" s="3866" t="s">
        <v>6515</v>
      </c>
      <c r="G2004" s="580">
        <v>1</v>
      </c>
      <c r="H2004" s="7"/>
      <c r="I2004" s="7"/>
      <c r="J2004" s="7">
        <v>231</v>
      </c>
      <c r="K2004" s="20"/>
      <c r="L2004" s="20" t="s">
        <v>313</v>
      </c>
      <c r="M2004" s="20"/>
    </row>
    <row r="2005" spans="1:13" ht="25.5" x14ac:dyDescent="0.2">
      <c r="A2005" s="7"/>
      <c r="B2005" s="42" t="s">
        <v>2377</v>
      </c>
      <c r="C2005" s="221" t="s">
        <v>533</v>
      </c>
      <c r="D2005" s="22">
        <v>40763</v>
      </c>
      <c r="E2005" s="24">
        <v>40764</v>
      </c>
      <c r="F2005" s="3855"/>
      <c r="G2005" s="580">
        <v>2</v>
      </c>
      <c r="H2005" s="7"/>
      <c r="I2005" s="7"/>
      <c r="J2005" s="7">
        <v>211</v>
      </c>
      <c r="K2005" s="20"/>
      <c r="L2005" s="20" t="s">
        <v>313</v>
      </c>
      <c r="M2005" s="85" t="s">
        <v>3514</v>
      </c>
    </row>
    <row r="2006" spans="1:13" ht="25.5" x14ac:dyDescent="0.2">
      <c r="A2006" s="7"/>
      <c r="B2006" s="42" t="s">
        <v>2377</v>
      </c>
      <c r="C2006" s="221" t="s">
        <v>534</v>
      </c>
      <c r="D2006" s="22">
        <v>40764</v>
      </c>
      <c r="E2006" s="22">
        <v>40766</v>
      </c>
      <c r="F2006" s="3855"/>
      <c r="G2006" s="580">
        <v>3</v>
      </c>
      <c r="H2006" s="7"/>
      <c r="I2006" s="7"/>
      <c r="J2006" s="7">
        <v>205</v>
      </c>
      <c r="K2006" s="20"/>
      <c r="L2006" s="20" t="s">
        <v>313</v>
      </c>
      <c r="M2006" s="85" t="s">
        <v>3513</v>
      </c>
    </row>
    <row r="2007" spans="1:13" ht="15" x14ac:dyDescent="0.2">
      <c r="A2007" s="7"/>
      <c r="B2007" s="42" t="s">
        <v>2377</v>
      </c>
      <c r="C2007" s="221" t="s">
        <v>535</v>
      </c>
      <c r="D2007" s="22">
        <v>40766</v>
      </c>
      <c r="E2007" s="22">
        <v>40778</v>
      </c>
      <c r="F2007" s="3855"/>
      <c r="G2007" s="580">
        <v>4</v>
      </c>
      <c r="H2007" s="7"/>
      <c r="I2007" s="7"/>
      <c r="J2007" s="7">
        <v>211</v>
      </c>
      <c r="K2007" s="20"/>
      <c r="L2007" s="20" t="s">
        <v>313</v>
      </c>
      <c r="M2007" s="20"/>
    </row>
    <row r="2008" spans="1:13" ht="25.5" x14ac:dyDescent="0.2">
      <c r="A2008" s="7"/>
      <c r="B2008" s="42" t="s">
        <v>2377</v>
      </c>
      <c r="C2008" s="221" t="s">
        <v>536</v>
      </c>
      <c r="D2008" s="22">
        <v>40778</v>
      </c>
      <c r="E2008" s="22">
        <v>40779</v>
      </c>
      <c r="F2008" s="3855"/>
      <c r="G2008" s="580">
        <v>5</v>
      </c>
      <c r="H2008" s="7"/>
      <c r="I2008" s="7"/>
      <c r="J2008" s="7">
        <v>199</v>
      </c>
      <c r="K2008" s="20"/>
      <c r="L2008" s="20" t="s">
        <v>313</v>
      </c>
      <c r="M2008" s="85" t="s">
        <v>3512</v>
      </c>
    </row>
    <row r="2009" spans="1:13" ht="15" x14ac:dyDescent="0.2">
      <c r="A2009" s="7"/>
      <c r="B2009" s="42" t="s">
        <v>2377</v>
      </c>
      <c r="C2009" s="46" t="s">
        <v>537</v>
      </c>
      <c r="D2009" s="22">
        <v>40779</v>
      </c>
      <c r="E2009" s="22">
        <v>40780</v>
      </c>
      <c r="F2009" s="3855"/>
      <c r="G2009" s="580">
        <v>6</v>
      </c>
      <c r="H2009" s="7"/>
      <c r="I2009" s="7"/>
      <c r="J2009" s="7">
        <v>210</v>
      </c>
      <c r="K2009" s="20"/>
      <c r="L2009" s="20" t="s">
        <v>313</v>
      </c>
      <c r="M2009" s="20"/>
    </row>
    <row r="2010" spans="1:13" ht="15" x14ac:dyDescent="0.2">
      <c r="A2010" s="7"/>
      <c r="B2010" s="42" t="s">
        <v>2377</v>
      </c>
      <c r="C2010" s="46" t="s">
        <v>538</v>
      </c>
      <c r="D2010" s="22">
        <v>40780</v>
      </c>
      <c r="E2010" s="22">
        <v>40781</v>
      </c>
      <c r="F2010" s="3856"/>
      <c r="G2010" s="580">
        <v>7</v>
      </c>
      <c r="H2010" s="7"/>
      <c r="I2010" s="7"/>
      <c r="J2010" s="7">
        <v>208</v>
      </c>
      <c r="K2010" s="20"/>
      <c r="L2010" s="20" t="s">
        <v>313</v>
      </c>
      <c r="M2010" s="20"/>
    </row>
    <row r="2011" spans="1:13" x14ac:dyDescent="0.2">
      <c r="B2011" s="105"/>
      <c r="C2011" s="130"/>
      <c r="D2011" s="52"/>
      <c r="E2011" s="52"/>
      <c r="K2011" s="17"/>
      <c r="L2011" s="17"/>
      <c r="M2011" s="17"/>
    </row>
    <row r="2012" spans="1:13" x14ac:dyDescent="0.2">
      <c r="B2012" s="105"/>
      <c r="C2012" s="130"/>
      <c r="D2012" s="52"/>
      <c r="E2012" s="52"/>
      <c r="K2012" s="17"/>
      <c r="L2012" s="17"/>
      <c r="M2012" s="17"/>
    </row>
    <row r="2013" spans="1:13" ht="12.75" customHeight="1" x14ac:dyDescent="0.2">
      <c r="A2013" s="4181"/>
      <c r="B2013" s="4182"/>
      <c r="C2013" s="3853" t="s">
        <v>2859</v>
      </c>
      <c r="D2013" s="3853"/>
      <c r="E2013" s="3853"/>
      <c r="F2013" s="3853"/>
      <c r="G2013" s="3853"/>
      <c r="H2013" s="3853"/>
      <c r="I2013" s="3853"/>
      <c r="J2013" s="3853"/>
      <c r="K2013" s="3853"/>
      <c r="L2013" s="3852" t="s">
        <v>2858</v>
      </c>
      <c r="M2013" s="3852"/>
    </row>
    <row r="2014" spans="1:13" ht="12.75" customHeight="1" x14ac:dyDescent="0.2">
      <c r="A2014" s="4183"/>
      <c r="B2014" s="4184"/>
      <c r="C2014" s="3853"/>
      <c r="D2014" s="3853"/>
      <c r="E2014" s="3853"/>
      <c r="F2014" s="3853"/>
      <c r="G2014" s="3853"/>
      <c r="H2014" s="3853"/>
      <c r="I2014" s="3853"/>
      <c r="J2014" s="3853"/>
      <c r="K2014" s="3853"/>
      <c r="L2014" s="3852"/>
      <c r="M2014" s="3852"/>
    </row>
    <row r="2015" spans="1:13" ht="12.75" customHeight="1" x14ac:dyDescent="0.2">
      <c r="A2015" s="4183"/>
      <c r="B2015" s="4184"/>
      <c r="C2015" s="3853"/>
      <c r="D2015" s="3853"/>
      <c r="E2015" s="3853"/>
      <c r="F2015" s="3853"/>
      <c r="G2015" s="3853"/>
      <c r="H2015" s="3853"/>
      <c r="I2015" s="3853"/>
      <c r="J2015" s="3853"/>
      <c r="K2015" s="3853"/>
      <c r="L2015" s="3852"/>
      <c r="M2015" s="3852"/>
    </row>
    <row r="2016" spans="1:13" ht="12.75" customHeight="1" x14ac:dyDescent="0.2">
      <c r="A2016" s="4183"/>
      <c r="B2016" s="4184"/>
      <c r="C2016" s="3853" t="s">
        <v>144</v>
      </c>
      <c r="D2016" s="3853"/>
      <c r="E2016" s="3853"/>
      <c r="F2016" s="3853"/>
      <c r="G2016" s="3853"/>
      <c r="H2016" s="3853"/>
      <c r="I2016" s="3853"/>
      <c r="J2016" s="3853"/>
      <c r="K2016" s="3853"/>
      <c r="L2016" s="3852" t="s">
        <v>1611</v>
      </c>
      <c r="M2016" s="3852"/>
    </row>
    <row r="2017" spans="1:13" ht="12.75" customHeight="1" x14ac:dyDescent="0.2">
      <c r="A2017" s="4183"/>
      <c r="B2017" s="4184"/>
      <c r="C2017" s="3853"/>
      <c r="D2017" s="3853"/>
      <c r="E2017" s="3853"/>
      <c r="F2017" s="3853"/>
      <c r="G2017" s="3853"/>
      <c r="H2017" s="3853"/>
      <c r="I2017" s="3853"/>
      <c r="J2017" s="3853"/>
      <c r="K2017" s="3853"/>
      <c r="L2017" s="3852"/>
      <c r="M2017" s="3852"/>
    </row>
    <row r="2018" spans="1:13" ht="12.75" customHeight="1" x14ac:dyDescent="0.2">
      <c r="A2018" s="4185"/>
      <c r="B2018" s="4186"/>
      <c r="C2018" s="3853"/>
      <c r="D2018" s="3853"/>
      <c r="E2018" s="3853"/>
      <c r="F2018" s="3853"/>
      <c r="G2018" s="3853"/>
      <c r="H2018" s="3853"/>
      <c r="I2018" s="3853"/>
      <c r="J2018" s="3853"/>
      <c r="K2018" s="3853"/>
      <c r="L2018" s="3852"/>
      <c r="M2018" s="3852"/>
    </row>
    <row r="2020" spans="1:13" x14ac:dyDescent="0.2">
      <c r="A2020" t="s">
        <v>1612</v>
      </c>
      <c r="J2020" t="s">
        <v>1613</v>
      </c>
    </row>
    <row r="2021" spans="1:13" x14ac:dyDescent="0.2">
      <c r="A2021" t="s">
        <v>1614</v>
      </c>
    </row>
    <row r="2022" spans="1:13" x14ac:dyDescent="0.2">
      <c r="A2022" s="17" t="s">
        <v>977</v>
      </c>
      <c r="D2022" s="17" t="s">
        <v>1615</v>
      </c>
      <c r="J2022" s="4137" t="s">
        <v>2863</v>
      </c>
      <c r="K2022" s="4138"/>
      <c r="L2022" s="4138"/>
      <c r="M2022" s="4139"/>
    </row>
    <row r="2023" spans="1:13" ht="22.5" x14ac:dyDescent="0.2">
      <c r="A2023" s="17" t="s">
        <v>1616</v>
      </c>
      <c r="J2023" s="2" t="s">
        <v>2860</v>
      </c>
      <c r="K2023" s="2" t="s">
        <v>2861</v>
      </c>
      <c r="L2023" s="2" t="s">
        <v>2862</v>
      </c>
      <c r="M2023" s="561" t="s">
        <v>135</v>
      </c>
    </row>
    <row r="2024" spans="1:13" x14ac:dyDescent="0.2">
      <c r="J2024" s="1">
        <v>2013</v>
      </c>
      <c r="K2024" s="1">
        <v>5</v>
      </c>
      <c r="L2024" s="1">
        <v>17</v>
      </c>
      <c r="M2024" s="1">
        <v>4</v>
      </c>
    </row>
    <row r="2025" spans="1:13" x14ac:dyDescent="0.2">
      <c r="I2025" s="4"/>
      <c r="J2025" s="4"/>
      <c r="K2025" s="4"/>
      <c r="L2025" s="4"/>
    </row>
    <row r="2026" spans="1:13" ht="25.5" customHeight="1" x14ac:dyDescent="0.2">
      <c r="A2026" s="3872" t="s">
        <v>2864</v>
      </c>
      <c r="B2026" s="3872" t="s">
        <v>2865</v>
      </c>
      <c r="C2026" s="3872" t="s">
        <v>1212</v>
      </c>
      <c r="D2026" s="3863" t="s">
        <v>2866</v>
      </c>
      <c r="E2026" s="3864"/>
      <c r="F2026" s="3848" t="s">
        <v>3430</v>
      </c>
      <c r="G2026" s="3849"/>
      <c r="H2026" s="3841" t="s">
        <v>3434</v>
      </c>
      <c r="I2026" s="3841"/>
      <c r="J2026" s="3872" t="s">
        <v>1211</v>
      </c>
      <c r="K2026" s="4103" t="s">
        <v>2872</v>
      </c>
      <c r="L2026" s="4140" t="s">
        <v>1207</v>
      </c>
      <c r="M2026" s="4103" t="s">
        <v>2873</v>
      </c>
    </row>
    <row r="2027" spans="1:13" x14ac:dyDescent="0.2">
      <c r="A2027" s="3873"/>
      <c r="B2027" s="3873"/>
      <c r="C2027" s="3873"/>
      <c r="D2027" s="6" t="s">
        <v>2867</v>
      </c>
      <c r="E2027" s="6" t="s">
        <v>2868</v>
      </c>
      <c r="F2027" s="6" t="s">
        <v>2870</v>
      </c>
      <c r="G2027" s="6" t="s">
        <v>2871</v>
      </c>
      <c r="H2027" s="325" t="s">
        <v>3216</v>
      </c>
      <c r="I2027" s="325" t="s">
        <v>3217</v>
      </c>
      <c r="J2027" s="3873"/>
      <c r="K2027" s="3876"/>
      <c r="L2027" s="4141"/>
      <c r="M2027" s="3876"/>
    </row>
    <row r="2028" spans="1:13" x14ac:dyDescent="0.2">
      <c r="A2028" s="67"/>
      <c r="B2028" s="468"/>
      <c r="C2028" s="295"/>
      <c r="D2028" s="68"/>
      <c r="E2028" s="68"/>
      <c r="F2028" s="67"/>
      <c r="G2028" s="67"/>
      <c r="H2028" s="67"/>
      <c r="I2028" s="67"/>
      <c r="J2028" s="67"/>
      <c r="K2028" s="291"/>
      <c r="L2028" s="291"/>
      <c r="M2028" s="291"/>
    </row>
    <row r="2029" spans="1:13" ht="12.75" customHeight="1" x14ac:dyDescent="0.2">
      <c r="A2029" s="7"/>
      <c r="B2029" s="42" t="s">
        <v>2377</v>
      </c>
      <c r="C2029" s="221" t="s">
        <v>539</v>
      </c>
      <c r="D2029" s="22">
        <v>40781</v>
      </c>
      <c r="E2029" s="22">
        <v>40781</v>
      </c>
      <c r="F2029" s="3866" t="s">
        <v>6516</v>
      </c>
      <c r="G2029" s="580">
        <v>1</v>
      </c>
      <c r="H2029" s="7"/>
      <c r="I2029" s="7"/>
      <c r="J2029" s="7">
        <v>235</v>
      </c>
      <c r="K2029" s="20"/>
      <c r="L2029" s="20" t="s">
        <v>313</v>
      </c>
      <c r="M2029" s="20"/>
    </row>
    <row r="2030" spans="1:13" ht="25.5" x14ac:dyDescent="0.2">
      <c r="A2030" s="7"/>
      <c r="B2030" s="42" t="s">
        <v>2377</v>
      </c>
      <c r="C2030" s="221" t="s">
        <v>540</v>
      </c>
      <c r="D2030" s="22">
        <v>40784</v>
      </c>
      <c r="E2030" s="22">
        <v>40785</v>
      </c>
      <c r="F2030" s="3855"/>
      <c r="G2030" s="580">
        <v>2</v>
      </c>
      <c r="H2030" s="7"/>
      <c r="I2030" s="7"/>
      <c r="J2030" s="7">
        <v>201</v>
      </c>
      <c r="K2030" s="20"/>
      <c r="L2030" s="20" t="s">
        <v>313</v>
      </c>
      <c r="M2030" s="85" t="s">
        <v>3511</v>
      </c>
    </row>
    <row r="2031" spans="1:13" ht="15" x14ac:dyDescent="0.2">
      <c r="A2031" s="7"/>
      <c r="B2031" s="42" t="s">
        <v>2377</v>
      </c>
      <c r="C2031" s="221" t="s">
        <v>541</v>
      </c>
      <c r="D2031" s="22">
        <v>40785</v>
      </c>
      <c r="E2031" s="22">
        <v>40786</v>
      </c>
      <c r="F2031" s="3855"/>
      <c r="G2031" s="580">
        <v>3</v>
      </c>
      <c r="H2031" s="7"/>
      <c r="I2031" s="7"/>
      <c r="J2031" s="7">
        <v>199</v>
      </c>
      <c r="K2031" s="20"/>
      <c r="L2031" s="20" t="s">
        <v>313</v>
      </c>
      <c r="M2031" s="20"/>
    </row>
    <row r="2032" spans="1:13" ht="25.5" x14ac:dyDescent="0.2">
      <c r="A2032" s="7"/>
      <c r="B2032" s="42" t="s">
        <v>2377</v>
      </c>
      <c r="C2032" s="221" t="s">
        <v>542</v>
      </c>
      <c r="D2032" s="22">
        <v>40786</v>
      </c>
      <c r="E2032" s="22">
        <v>40786</v>
      </c>
      <c r="F2032" s="3855"/>
      <c r="G2032" s="580">
        <v>4</v>
      </c>
      <c r="H2032" s="7"/>
      <c r="I2032" s="7"/>
      <c r="J2032" s="7">
        <v>116</v>
      </c>
      <c r="K2032" s="20"/>
      <c r="L2032" s="20" t="s">
        <v>313</v>
      </c>
      <c r="M2032" s="85" t="s">
        <v>3510</v>
      </c>
    </row>
    <row r="2033" spans="1:13" ht="15" x14ac:dyDescent="0.2">
      <c r="A2033" s="7"/>
      <c r="B2033" s="42" t="s">
        <v>2377</v>
      </c>
      <c r="C2033" s="221" t="s">
        <v>543</v>
      </c>
      <c r="D2033" s="22">
        <v>40795</v>
      </c>
      <c r="E2033" s="22">
        <v>40795</v>
      </c>
      <c r="F2033" s="3855"/>
      <c r="G2033" s="580">
        <v>5</v>
      </c>
      <c r="H2033" s="7"/>
      <c r="I2033" s="7"/>
      <c r="J2033" s="7">
        <v>203</v>
      </c>
      <c r="K2033" s="20"/>
      <c r="L2033" s="20" t="s">
        <v>313</v>
      </c>
      <c r="M2033" s="20"/>
    </row>
    <row r="2034" spans="1:13" ht="15" x14ac:dyDescent="0.2">
      <c r="A2034" s="7"/>
      <c r="B2034" s="42" t="s">
        <v>2377</v>
      </c>
      <c r="C2034" s="221" t="s">
        <v>544</v>
      </c>
      <c r="D2034" s="22">
        <v>40795</v>
      </c>
      <c r="E2034" s="22">
        <v>40795</v>
      </c>
      <c r="F2034" s="3855"/>
      <c r="G2034" s="580">
        <v>6</v>
      </c>
      <c r="H2034" s="7"/>
      <c r="I2034" s="7"/>
      <c r="J2034" s="7">
        <v>209</v>
      </c>
      <c r="K2034" s="20"/>
      <c r="L2034" s="20" t="s">
        <v>313</v>
      </c>
      <c r="M2034" s="20"/>
    </row>
    <row r="2035" spans="1:13" ht="15" x14ac:dyDescent="0.2">
      <c r="A2035" s="7"/>
      <c r="B2035" s="42" t="s">
        <v>2377</v>
      </c>
      <c r="C2035" s="221" t="s">
        <v>545</v>
      </c>
      <c r="D2035" s="22">
        <v>40799</v>
      </c>
      <c r="E2035" s="22">
        <v>40800</v>
      </c>
      <c r="F2035" s="3856"/>
      <c r="G2035" s="580">
        <v>7</v>
      </c>
      <c r="H2035" s="7"/>
      <c r="I2035" s="7"/>
      <c r="J2035" s="7">
        <v>200</v>
      </c>
      <c r="K2035" s="20"/>
      <c r="L2035" s="20" t="s">
        <v>313</v>
      </c>
      <c r="M2035" s="20"/>
    </row>
    <row r="2036" spans="1:13" ht="15" customHeight="1" x14ac:dyDescent="0.2">
      <c r="A2036" s="7"/>
      <c r="B2036" s="42" t="s">
        <v>2377</v>
      </c>
      <c r="C2036" s="221" t="s">
        <v>546</v>
      </c>
      <c r="D2036" s="22">
        <v>40805</v>
      </c>
      <c r="E2036" s="22">
        <v>40807</v>
      </c>
      <c r="F2036" s="3866" t="s">
        <v>6517</v>
      </c>
      <c r="G2036" s="580">
        <v>1</v>
      </c>
      <c r="H2036" s="7"/>
      <c r="I2036" s="7"/>
      <c r="J2036" s="7">
        <v>218</v>
      </c>
      <c r="K2036" s="20"/>
      <c r="L2036" s="20" t="s">
        <v>313</v>
      </c>
      <c r="M2036" s="20"/>
    </row>
    <row r="2037" spans="1:13" ht="15" x14ac:dyDescent="0.2">
      <c r="A2037" s="7"/>
      <c r="B2037" s="42" t="s">
        <v>2377</v>
      </c>
      <c r="C2037" s="221" t="s">
        <v>547</v>
      </c>
      <c r="D2037" s="22">
        <v>40807</v>
      </c>
      <c r="E2037" s="22">
        <v>40807</v>
      </c>
      <c r="F2037" s="3855"/>
      <c r="G2037" s="580">
        <v>2</v>
      </c>
      <c r="H2037" s="7"/>
      <c r="I2037" s="7"/>
      <c r="J2037" s="7">
        <v>203</v>
      </c>
      <c r="K2037" s="20"/>
      <c r="L2037" s="20" t="s">
        <v>313</v>
      </c>
      <c r="M2037" s="20"/>
    </row>
    <row r="2038" spans="1:13" ht="15" x14ac:dyDescent="0.2">
      <c r="A2038" s="7"/>
      <c r="B2038" s="42" t="s">
        <v>2377</v>
      </c>
      <c r="C2038" s="221" t="s">
        <v>548</v>
      </c>
      <c r="D2038" s="22">
        <v>40813</v>
      </c>
      <c r="E2038" s="22">
        <v>40815</v>
      </c>
      <c r="F2038" s="3855"/>
      <c r="G2038" s="580">
        <v>3</v>
      </c>
      <c r="H2038" s="7"/>
      <c r="I2038" s="7"/>
      <c r="J2038" s="7">
        <v>200</v>
      </c>
      <c r="K2038" s="20"/>
      <c r="L2038" s="20" t="s">
        <v>313</v>
      </c>
      <c r="M2038" s="20"/>
    </row>
    <row r="2039" spans="1:13" ht="25.5" x14ac:dyDescent="0.2">
      <c r="A2039" s="7"/>
      <c r="B2039" s="42" t="s">
        <v>2377</v>
      </c>
      <c r="C2039" s="221" t="s">
        <v>549</v>
      </c>
      <c r="D2039" s="22">
        <v>40815</v>
      </c>
      <c r="E2039" s="22">
        <v>40816</v>
      </c>
      <c r="F2039" s="3855"/>
      <c r="G2039" s="580">
        <v>4</v>
      </c>
      <c r="H2039" s="7"/>
      <c r="I2039" s="7"/>
      <c r="J2039" s="7">
        <v>206</v>
      </c>
      <c r="K2039" s="20"/>
      <c r="L2039" s="20" t="s">
        <v>313</v>
      </c>
      <c r="M2039" s="85" t="s">
        <v>3509</v>
      </c>
    </row>
    <row r="2040" spans="1:13" ht="15" x14ac:dyDescent="0.2">
      <c r="A2040" s="7"/>
      <c r="B2040" s="42" t="s">
        <v>2377</v>
      </c>
      <c r="C2040" s="221" t="s">
        <v>550</v>
      </c>
      <c r="D2040" s="22">
        <v>40816</v>
      </c>
      <c r="E2040" s="22">
        <v>40816</v>
      </c>
      <c r="F2040" s="3855"/>
      <c r="G2040" s="580">
        <v>5</v>
      </c>
      <c r="H2040" s="7"/>
      <c r="I2040" s="7"/>
      <c r="J2040" s="7">
        <v>191</v>
      </c>
      <c r="K2040" s="20"/>
      <c r="L2040" s="20" t="s">
        <v>313</v>
      </c>
      <c r="M2040" s="20"/>
    </row>
    <row r="2041" spans="1:13" ht="15" x14ac:dyDescent="0.2">
      <c r="A2041" s="7"/>
      <c r="B2041" s="42" t="s">
        <v>2377</v>
      </c>
      <c r="C2041" s="221" t="s">
        <v>551</v>
      </c>
      <c r="D2041" s="22">
        <v>40816</v>
      </c>
      <c r="E2041" s="22">
        <v>40816</v>
      </c>
      <c r="F2041" s="3855"/>
      <c r="G2041" s="580">
        <v>6</v>
      </c>
      <c r="H2041" s="7"/>
      <c r="I2041" s="7"/>
      <c r="J2041" s="7">
        <v>197</v>
      </c>
      <c r="K2041" s="20"/>
      <c r="L2041" s="20" t="s">
        <v>313</v>
      </c>
      <c r="M2041" s="20"/>
    </row>
    <row r="2042" spans="1:13" ht="15" x14ac:dyDescent="0.2">
      <c r="A2042" s="7"/>
      <c r="B2042" s="42" t="s">
        <v>2377</v>
      </c>
      <c r="C2042" s="221" t="s">
        <v>552</v>
      </c>
      <c r="D2042" s="24">
        <v>40816</v>
      </c>
      <c r="E2042" s="22">
        <v>40816</v>
      </c>
      <c r="F2042" s="3856"/>
      <c r="G2042" s="580">
        <v>7</v>
      </c>
      <c r="H2042" s="7"/>
      <c r="I2042" s="7"/>
      <c r="J2042" s="7">
        <v>161</v>
      </c>
      <c r="K2042" s="20"/>
      <c r="L2042" s="20" t="s">
        <v>313</v>
      </c>
      <c r="M2042" s="20"/>
    </row>
    <row r="2043" spans="1:13" ht="15" customHeight="1" x14ac:dyDescent="0.2">
      <c r="A2043" s="7"/>
      <c r="B2043" s="42" t="s">
        <v>2377</v>
      </c>
      <c r="C2043" s="221" t="s">
        <v>553</v>
      </c>
      <c r="D2043" s="22">
        <v>40821</v>
      </c>
      <c r="E2043" s="22">
        <v>40836</v>
      </c>
      <c r="F2043" s="3866" t="s">
        <v>6518</v>
      </c>
      <c r="G2043" s="580">
        <v>1</v>
      </c>
      <c r="H2043" s="7"/>
      <c r="I2043" s="7"/>
      <c r="J2043" s="7">
        <v>187</v>
      </c>
      <c r="K2043" s="20"/>
      <c r="L2043" s="20" t="s">
        <v>313</v>
      </c>
      <c r="M2043" s="20"/>
    </row>
    <row r="2044" spans="1:13" ht="15" x14ac:dyDescent="0.2">
      <c r="A2044" s="7"/>
      <c r="B2044" s="42" t="s">
        <v>2377</v>
      </c>
      <c r="C2044" s="221" t="s">
        <v>554</v>
      </c>
      <c r="D2044" s="22">
        <v>40836</v>
      </c>
      <c r="E2044" s="22">
        <v>40837</v>
      </c>
      <c r="F2044" s="3855"/>
      <c r="G2044" s="580">
        <v>2</v>
      </c>
      <c r="H2044" s="7"/>
      <c r="I2044" s="7"/>
      <c r="J2044" s="7">
        <v>197</v>
      </c>
      <c r="K2044" s="20"/>
      <c r="L2044" s="20" t="s">
        <v>313</v>
      </c>
      <c r="M2044" s="20"/>
    </row>
    <row r="2045" spans="1:13" ht="25.5" x14ac:dyDescent="0.2">
      <c r="A2045" s="7"/>
      <c r="B2045" s="42" t="s">
        <v>2377</v>
      </c>
      <c r="C2045" s="221" t="s">
        <v>555</v>
      </c>
      <c r="D2045" s="22">
        <v>40837</v>
      </c>
      <c r="E2045" s="22">
        <v>40837</v>
      </c>
      <c r="F2045" s="3855"/>
      <c r="G2045" s="580">
        <v>3</v>
      </c>
      <c r="H2045" s="7"/>
      <c r="I2045" s="7"/>
      <c r="J2045" s="7">
        <v>204</v>
      </c>
      <c r="K2045" s="20"/>
      <c r="L2045" s="20" t="s">
        <v>313</v>
      </c>
      <c r="M2045" s="85" t="s">
        <v>3508</v>
      </c>
    </row>
    <row r="2046" spans="1:13" ht="15" x14ac:dyDescent="0.2">
      <c r="A2046" s="7"/>
      <c r="B2046" s="42" t="s">
        <v>2377</v>
      </c>
      <c r="C2046" s="221" t="s">
        <v>556</v>
      </c>
      <c r="D2046" s="22">
        <v>40837</v>
      </c>
      <c r="E2046" s="22">
        <v>40840</v>
      </c>
      <c r="F2046" s="3855"/>
      <c r="G2046" s="580">
        <v>4</v>
      </c>
      <c r="H2046" s="7"/>
      <c r="I2046" s="7"/>
      <c r="J2046" s="7">
        <v>216</v>
      </c>
      <c r="K2046" s="20"/>
      <c r="L2046" s="20" t="s">
        <v>313</v>
      </c>
      <c r="M2046" s="20"/>
    </row>
    <row r="2047" spans="1:13" ht="15" x14ac:dyDescent="0.2">
      <c r="A2047" s="7"/>
      <c r="B2047" s="42" t="s">
        <v>2377</v>
      </c>
      <c r="C2047" s="221" t="s">
        <v>557</v>
      </c>
      <c r="D2047" s="22">
        <v>40840</v>
      </c>
      <c r="E2047" s="22">
        <v>40841</v>
      </c>
      <c r="F2047" s="3855"/>
      <c r="G2047" s="580">
        <v>5</v>
      </c>
      <c r="H2047" s="7"/>
      <c r="I2047" s="7"/>
      <c r="J2047" s="7">
        <v>207</v>
      </c>
      <c r="K2047" s="20"/>
      <c r="L2047" s="20" t="s">
        <v>313</v>
      </c>
      <c r="M2047" s="20"/>
    </row>
    <row r="2048" spans="1:13" ht="15" x14ac:dyDescent="0.2">
      <c r="A2048" s="7"/>
      <c r="B2048" s="42" t="s">
        <v>2377</v>
      </c>
      <c r="C2048" s="46" t="s">
        <v>558</v>
      </c>
      <c r="D2048" s="22">
        <v>40847</v>
      </c>
      <c r="E2048" s="22">
        <v>40847</v>
      </c>
      <c r="F2048" s="3855"/>
      <c r="G2048" s="580">
        <v>6</v>
      </c>
      <c r="H2048" s="7"/>
      <c r="I2048" s="7"/>
      <c r="J2048" s="7">
        <v>207</v>
      </c>
      <c r="K2048" s="20"/>
      <c r="L2048" s="20" t="s">
        <v>313</v>
      </c>
      <c r="M2048" s="20"/>
    </row>
    <row r="2049" spans="1:13" ht="15" x14ac:dyDescent="0.2">
      <c r="A2049" s="7"/>
      <c r="B2049" s="42" t="s">
        <v>2377</v>
      </c>
      <c r="C2049" s="46" t="s">
        <v>559</v>
      </c>
      <c r="D2049" s="22">
        <v>40847</v>
      </c>
      <c r="E2049" s="22">
        <v>40847</v>
      </c>
      <c r="F2049" s="3856"/>
      <c r="G2049" s="580">
        <v>7</v>
      </c>
      <c r="H2049" s="7"/>
      <c r="I2049" s="7"/>
      <c r="J2049" s="7">
        <v>222</v>
      </c>
      <c r="K2049" s="20"/>
      <c r="L2049" s="20" t="s">
        <v>313</v>
      </c>
      <c r="M2049" s="20"/>
    </row>
    <row r="2050" spans="1:13" ht="15" customHeight="1" x14ac:dyDescent="0.2">
      <c r="A2050" s="7"/>
      <c r="B2050" s="42" t="s">
        <v>2377</v>
      </c>
      <c r="C2050" s="46" t="s">
        <v>560</v>
      </c>
      <c r="D2050" s="22">
        <v>40857</v>
      </c>
      <c r="E2050" s="22">
        <v>40858</v>
      </c>
      <c r="F2050" s="3866" t="s">
        <v>6519</v>
      </c>
      <c r="G2050" s="580">
        <v>1</v>
      </c>
      <c r="H2050" s="7"/>
      <c r="I2050" s="7"/>
      <c r="J2050" s="7">
        <v>219</v>
      </c>
      <c r="K2050" s="20"/>
      <c r="L2050" s="20" t="s">
        <v>313</v>
      </c>
      <c r="M2050" s="20"/>
    </row>
    <row r="2051" spans="1:13" ht="25.5" x14ac:dyDescent="0.2">
      <c r="A2051" s="7"/>
      <c r="B2051" s="42" t="s">
        <v>2377</v>
      </c>
      <c r="C2051" s="46" t="s">
        <v>561</v>
      </c>
      <c r="D2051" s="22">
        <v>40858</v>
      </c>
      <c r="E2051" s="22">
        <v>40858</v>
      </c>
      <c r="F2051" s="3855"/>
      <c r="G2051" s="580">
        <v>2</v>
      </c>
      <c r="H2051" s="7"/>
      <c r="I2051" s="7"/>
      <c r="J2051" s="7">
        <v>190</v>
      </c>
      <c r="K2051" s="20"/>
      <c r="L2051" s="20" t="s">
        <v>313</v>
      </c>
      <c r="M2051" s="85" t="s">
        <v>3507</v>
      </c>
    </row>
    <row r="2052" spans="1:13" ht="15" x14ac:dyDescent="0.2">
      <c r="A2052" s="7"/>
      <c r="B2052" s="42" t="s">
        <v>2377</v>
      </c>
      <c r="C2052" s="46" t="s">
        <v>562</v>
      </c>
      <c r="D2052" s="22">
        <v>40858</v>
      </c>
      <c r="E2052" s="22">
        <v>40858</v>
      </c>
      <c r="F2052" s="3855"/>
      <c r="G2052" s="580">
        <v>3</v>
      </c>
      <c r="H2052" s="7"/>
      <c r="I2052" s="7"/>
      <c r="J2052" s="7">
        <v>206</v>
      </c>
      <c r="K2052" s="20"/>
      <c r="L2052" s="20" t="s">
        <v>313</v>
      </c>
      <c r="M2052" s="20"/>
    </row>
    <row r="2053" spans="1:13" ht="25.5" x14ac:dyDescent="0.2">
      <c r="A2053" s="7"/>
      <c r="B2053" s="42" t="s">
        <v>2377</v>
      </c>
      <c r="C2053" s="46" t="s">
        <v>563</v>
      </c>
      <c r="D2053" s="22">
        <v>40858</v>
      </c>
      <c r="E2053" s="22">
        <v>40862</v>
      </c>
      <c r="F2053" s="3856"/>
      <c r="G2053" s="580">
        <v>4</v>
      </c>
      <c r="H2053" s="7"/>
      <c r="I2053" s="7"/>
      <c r="J2053" s="7">
        <v>202</v>
      </c>
      <c r="K2053" s="20"/>
      <c r="L2053" s="20" t="s">
        <v>313</v>
      </c>
      <c r="M2053" s="85" t="s">
        <v>3506</v>
      </c>
    </row>
    <row r="2054" spans="1:13" x14ac:dyDescent="0.2">
      <c r="B2054" s="105"/>
      <c r="C2054" s="130"/>
      <c r="D2054" s="52"/>
      <c r="E2054" s="52"/>
      <c r="K2054" s="17"/>
      <c r="L2054" s="17"/>
      <c r="M2054" s="17"/>
    </row>
    <row r="2055" spans="1:13" ht="12.75" customHeight="1" x14ac:dyDescent="0.2">
      <c r="A2055" s="4181"/>
      <c r="B2055" s="4182"/>
      <c r="C2055" s="3853" t="s">
        <v>2859</v>
      </c>
      <c r="D2055" s="3853"/>
      <c r="E2055" s="3853"/>
      <c r="F2055" s="3853"/>
      <c r="G2055" s="3853"/>
      <c r="H2055" s="3853"/>
      <c r="I2055" s="3853"/>
      <c r="J2055" s="3853"/>
      <c r="K2055" s="3853"/>
      <c r="L2055" s="3852" t="s">
        <v>2858</v>
      </c>
      <c r="M2055" s="3852"/>
    </row>
    <row r="2056" spans="1:13" ht="12.75" customHeight="1" x14ac:dyDescent="0.2">
      <c r="A2056" s="4183"/>
      <c r="B2056" s="4184"/>
      <c r="C2056" s="3853"/>
      <c r="D2056" s="3853"/>
      <c r="E2056" s="3853"/>
      <c r="F2056" s="3853"/>
      <c r="G2056" s="3853"/>
      <c r="H2056" s="3853"/>
      <c r="I2056" s="3853"/>
      <c r="J2056" s="3853"/>
      <c r="K2056" s="3853"/>
      <c r="L2056" s="3852"/>
      <c r="M2056" s="3852"/>
    </row>
    <row r="2057" spans="1:13" ht="12.75" customHeight="1" x14ac:dyDescent="0.2">
      <c r="A2057" s="4183"/>
      <c r="B2057" s="4184"/>
      <c r="C2057" s="3853"/>
      <c r="D2057" s="3853"/>
      <c r="E2057" s="3853"/>
      <c r="F2057" s="3853"/>
      <c r="G2057" s="3853"/>
      <c r="H2057" s="3853"/>
      <c r="I2057" s="3853"/>
      <c r="J2057" s="3853"/>
      <c r="K2057" s="3853"/>
      <c r="L2057" s="3852"/>
      <c r="M2057" s="3852"/>
    </row>
    <row r="2058" spans="1:13" ht="12.75" customHeight="1" x14ac:dyDescent="0.2">
      <c r="A2058" s="4183"/>
      <c r="B2058" s="4184"/>
      <c r="C2058" s="3853" t="s">
        <v>144</v>
      </c>
      <c r="D2058" s="3853"/>
      <c r="E2058" s="3853"/>
      <c r="F2058" s="3853"/>
      <c r="G2058" s="3853"/>
      <c r="H2058" s="3853"/>
      <c r="I2058" s="3853"/>
      <c r="J2058" s="3853"/>
      <c r="K2058" s="3853"/>
      <c r="L2058" s="3852" t="s">
        <v>1611</v>
      </c>
      <c r="M2058" s="3852"/>
    </row>
    <row r="2059" spans="1:13" ht="12.75" customHeight="1" x14ac:dyDescent="0.2">
      <c r="A2059" s="4183"/>
      <c r="B2059" s="4184"/>
      <c r="C2059" s="3853"/>
      <c r="D2059" s="3853"/>
      <c r="E2059" s="3853"/>
      <c r="F2059" s="3853"/>
      <c r="G2059" s="3853"/>
      <c r="H2059" s="3853"/>
      <c r="I2059" s="3853"/>
      <c r="J2059" s="3853"/>
      <c r="K2059" s="3853"/>
      <c r="L2059" s="3852"/>
      <c r="M2059" s="3852"/>
    </row>
    <row r="2060" spans="1:13" ht="12.75" customHeight="1" x14ac:dyDescent="0.2">
      <c r="A2060" s="4185"/>
      <c r="B2060" s="4186"/>
      <c r="C2060" s="3853"/>
      <c r="D2060" s="3853"/>
      <c r="E2060" s="3853"/>
      <c r="F2060" s="3853"/>
      <c r="G2060" s="3853"/>
      <c r="H2060" s="3853"/>
      <c r="I2060" s="3853"/>
      <c r="J2060" s="3853"/>
      <c r="K2060" s="3853"/>
      <c r="L2060" s="3852"/>
      <c r="M2060" s="3852"/>
    </row>
    <row r="2062" spans="1:13" x14ac:dyDescent="0.2">
      <c r="A2062" t="s">
        <v>1612</v>
      </c>
      <c r="J2062" t="s">
        <v>1613</v>
      </c>
    </row>
    <row r="2063" spans="1:13" x14ac:dyDescent="0.2">
      <c r="A2063" t="s">
        <v>1614</v>
      </c>
    </row>
    <row r="2064" spans="1:13" x14ac:dyDescent="0.2">
      <c r="A2064" s="17" t="s">
        <v>977</v>
      </c>
      <c r="D2064" s="17" t="s">
        <v>1615</v>
      </c>
      <c r="J2064" s="4137" t="s">
        <v>2863</v>
      </c>
      <c r="K2064" s="4138"/>
      <c r="L2064" s="4138"/>
      <c r="M2064" s="4139"/>
    </row>
    <row r="2065" spans="1:13" ht="22.5" x14ac:dyDescent="0.2">
      <c r="A2065" s="17" t="s">
        <v>1616</v>
      </c>
      <c r="J2065" s="2" t="s">
        <v>2860</v>
      </c>
      <c r="K2065" s="2" t="s">
        <v>2861</v>
      </c>
      <c r="L2065" s="2" t="s">
        <v>2862</v>
      </c>
      <c r="M2065" s="561" t="s">
        <v>135</v>
      </c>
    </row>
    <row r="2066" spans="1:13" x14ac:dyDescent="0.2">
      <c r="J2066" s="1">
        <v>2013</v>
      </c>
      <c r="K2066" s="1">
        <v>5</v>
      </c>
      <c r="L2066" s="1">
        <v>17</v>
      </c>
      <c r="M2066" s="1">
        <v>4</v>
      </c>
    </row>
    <row r="2067" spans="1:13" x14ac:dyDescent="0.2">
      <c r="I2067" s="4"/>
      <c r="J2067" s="4"/>
      <c r="K2067" s="4"/>
      <c r="L2067" s="4"/>
    </row>
    <row r="2068" spans="1:13" ht="25.5" customHeight="1" x14ac:dyDescent="0.2">
      <c r="A2068" s="3872" t="s">
        <v>2864</v>
      </c>
      <c r="B2068" s="3872" t="s">
        <v>2865</v>
      </c>
      <c r="C2068" s="3872" t="s">
        <v>1212</v>
      </c>
      <c r="D2068" s="3863" t="s">
        <v>2866</v>
      </c>
      <c r="E2068" s="3864"/>
      <c r="F2068" s="3848" t="s">
        <v>3430</v>
      </c>
      <c r="G2068" s="3849"/>
      <c r="H2068" s="3841" t="s">
        <v>3434</v>
      </c>
      <c r="I2068" s="3841"/>
      <c r="J2068" s="3872" t="s">
        <v>1211</v>
      </c>
      <c r="K2068" s="4103" t="s">
        <v>2872</v>
      </c>
      <c r="L2068" s="4140" t="s">
        <v>1207</v>
      </c>
      <c r="M2068" s="4103" t="s">
        <v>2873</v>
      </c>
    </row>
    <row r="2069" spans="1:13" x14ac:dyDescent="0.2">
      <c r="A2069" s="3873"/>
      <c r="B2069" s="3873"/>
      <c r="C2069" s="3873"/>
      <c r="D2069" s="6" t="s">
        <v>2867</v>
      </c>
      <c r="E2069" s="6" t="s">
        <v>2868</v>
      </c>
      <c r="F2069" s="6" t="s">
        <v>2870</v>
      </c>
      <c r="G2069" s="6" t="s">
        <v>2871</v>
      </c>
      <c r="H2069" s="325" t="s">
        <v>3216</v>
      </c>
      <c r="I2069" s="325" t="s">
        <v>3217</v>
      </c>
      <c r="J2069" s="3873"/>
      <c r="K2069" s="3876"/>
      <c r="L2069" s="4141"/>
      <c r="M2069" s="3876"/>
    </row>
    <row r="2070" spans="1:13" x14ac:dyDescent="0.2">
      <c r="A2070" s="14"/>
      <c r="B2070" s="14"/>
      <c r="C2070" s="235"/>
      <c r="D2070" s="6"/>
      <c r="E2070" s="6"/>
      <c r="F2070" s="6"/>
      <c r="G2070" s="6"/>
      <c r="H2070" s="6"/>
      <c r="I2070" s="6"/>
      <c r="J2070" s="14"/>
      <c r="K2070" s="15"/>
      <c r="L2070" s="16"/>
      <c r="M2070" s="15"/>
    </row>
    <row r="2071" spans="1:13" ht="27.75" customHeight="1" x14ac:dyDescent="0.2">
      <c r="A2071" s="7"/>
      <c r="B2071" s="42" t="s">
        <v>2377</v>
      </c>
      <c r="C2071" s="221" t="s">
        <v>564</v>
      </c>
      <c r="D2071" s="22">
        <v>40862</v>
      </c>
      <c r="E2071" s="22">
        <v>40862</v>
      </c>
      <c r="F2071" s="3866" t="s">
        <v>6519</v>
      </c>
      <c r="G2071" s="580">
        <v>5</v>
      </c>
      <c r="H2071" s="7"/>
      <c r="I2071" s="7"/>
      <c r="J2071" s="7">
        <v>204</v>
      </c>
      <c r="K2071" s="20"/>
      <c r="L2071" s="20" t="s">
        <v>313</v>
      </c>
      <c r="M2071" s="85" t="s">
        <v>3505</v>
      </c>
    </row>
    <row r="2072" spans="1:13" ht="18" customHeight="1" x14ac:dyDescent="0.2">
      <c r="A2072" s="7"/>
      <c r="B2072" s="42" t="s">
        <v>2377</v>
      </c>
      <c r="C2072" s="221" t="s">
        <v>565</v>
      </c>
      <c r="D2072" s="24">
        <v>40862</v>
      </c>
      <c r="E2072" s="24">
        <v>40865</v>
      </c>
      <c r="F2072" s="3855"/>
      <c r="G2072" s="580">
        <v>6</v>
      </c>
      <c r="H2072" s="7"/>
      <c r="I2072" s="7"/>
      <c r="J2072" s="7">
        <v>204</v>
      </c>
      <c r="K2072" s="20"/>
      <c r="L2072" s="20" t="s">
        <v>313</v>
      </c>
      <c r="M2072" s="20"/>
    </row>
    <row r="2073" spans="1:13" ht="25.5" x14ac:dyDescent="0.2">
      <c r="A2073" s="7"/>
      <c r="B2073" s="42" t="s">
        <v>2377</v>
      </c>
      <c r="C2073" s="221" t="s">
        <v>566</v>
      </c>
      <c r="D2073" s="22">
        <v>40869</v>
      </c>
      <c r="E2073" s="22">
        <v>40875</v>
      </c>
      <c r="F2073" s="3856"/>
      <c r="G2073" s="580">
        <v>7</v>
      </c>
      <c r="H2073" s="7"/>
      <c r="I2073" s="7"/>
      <c r="J2073" s="7">
        <v>228</v>
      </c>
      <c r="K2073" s="20"/>
      <c r="L2073" s="20" t="s">
        <v>313</v>
      </c>
      <c r="M2073" s="85" t="s">
        <v>3504</v>
      </c>
    </row>
    <row r="2074" spans="1:13" ht="15" customHeight="1" x14ac:dyDescent="0.2">
      <c r="A2074" s="7"/>
      <c r="B2074" s="42" t="s">
        <v>2377</v>
      </c>
      <c r="C2074" s="221" t="s">
        <v>567</v>
      </c>
      <c r="D2074" s="22">
        <v>40875</v>
      </c>
      <c r="E2074" s="22">
        <v>40877</v>
      </c>
      <c r="F2074" s="3866" t="s">
        <v>6520</v>
      </c>
      <c r="G2074" s="580">
        <v>1</v>
      </c>
      <c r="H2074" s="7"/>
      <c r="I2074" s="7"/>
      <c r="J2074" s="7">
        <v>215</v>
      </c>
      <c r="K2074" s="20"/>
      <c r="L2074" s="20" t="s">
        <v>313</v>
      </c>
      <c r="M2074" s="20"/>
    </row>
    <row r="2075" spans="1:13" ht="15" x14ac:dyDescent="0.2">
      <c r="A2075" s="7"/>
      <c r="B2075" s="42" t="s">
        <v>2377</v>
      </c>
      <c r="C2075" s="221" t="s">
        <v>568</v>
      </c>
      <c r="D2075" s="22">
        <v>40877</v>
      </c>
      <c r="E2075" s="22">
        <v>40877</v>
      </c>
      <c r="F2075" s="3855"/>
      <c r="G2075" s="580">
        <v>2</v>
      </c>
      <c r="H2075" s="7"/>
      <c r="I2075" s="7"/>
      <c r="J2075" s="7">
        <v>203</v>
      </c>
      <c r="K2075" s="20"/>
      <c r="L2075" s="20" t="s">
        <v>313</v>
      </c>
      <c r="M2075" s="20"/>
    </row>
    <row r="2076" spans="1:13" ht="15" x14ac:dyDescent="0.2">
      <c r="A2076" s="7"/>
      <c r="B2076" s="42" t="s">
        <v>2377</v>
      </c>
      <c r="C2076" s="221" t="s">
        <v>569</v>
      </c>
      <c r="D2076" s="22">
        <v>40877</v>
      </c>
      <c r="E2076" s="22">
        <v>40877</v>
      </c>
      <c r="F2076" s="3855"/>
      <c r="G2076" s="580">
        <v>3</v>
      </c>
      <c r="H2076" s="7"/>
      <c r="I2076" s="7"/>
      <c r="J2076" s="7">
        <v>197</v>
      </c>
      <c r="K2076" s="20"/>
      <c r="L2076" s="20" t="s">
        <v>313</v>
      </c>
      <c r="M2076" s="20"/>
    </row>
    <row r="2077" spans="1:13" ht="15" x14ac:dyDescent="0.2">
      <c r="A2077" s="7"/>
      <c r="B2077" s="42" t="s">
        <v>2377</v>
      </c>
      <c r="C2077" s="221" t="s">
        <v>570</v>
      </c>
      <c r="D2077" s="22">
        <v>40877</v>
      </c>
      <c r="E2077" s="22">
        <v>40877</v>
      </c>
      <c r="F2077" s="3855"/>
      <c r="G2077" s="580">
        <v>4</v>
      </c>
      <c r="H2077" s="7"/>
      <c r="I2077" s="7"/>
      <c r="J2077" s="7">
        <v>158</v>
      </c>
      <c r="K2077" s="20"/>
      <c r="L2077" s="20" t="s">
        <v>313</v>
      </c>
      <c r="M2077" s="20"/>
    </row>
    <row r="2078" spans="1:13" ht="15" x14ac:dyDescent="0.2">
      <c r="A2078" s="7"/>
      <c r="B2078" s="42" t="s">
        <v>2377</v>
      </c>
      <c r="C2078" s="221" t="s">
        <v>571</v>
      </c>
      <c r="D2078" s="22">
        <v>40890</v>
      </c>
      <c r="E2078" s="22">
        <v>40890</v>
      </c>
      <c r="F2078" s="3855"/>
      <c r="G2078" s="580">
        <v>5</v>
      </c>
      <c r="H2078" s="7"/>
      <c r="I2078" s="7"/>
      <c r="J2078" s="7">
        <v>201</v>
      </c>
      <c r="K2078" s="20"/>
      <c r="L2078" s="20" t="s">
        <v>313</v>
      </c>
      <c r="M2078" s="20"/>
    </row>
    <row r="2079" spans="1:13" ht="25.5" x14ac:dyDescent="0.2">
      <c r="A2079" s="7"/>
      <c r="B2079" s="42" t="s">
        <v>2377</v>
      </c>
      <c r="C2079" s="221" t="s">
        <v>572</v>
      </c>
      <c r="D2079" s="22">
        <v>40890</v>
      </c>
      <c r="E2079" s="22">
        <v>40890</v>
      </c>
      <c r="F2079" s="3855"/>
      <c r="G2079" s="580">
        <v>6</v>
      </c>
      <c r="H2079" s="7"/>
      <c r="I2079" s="7"/>
      <c r="J2079" s="7">
        <v>201</v>
      </c>
      <c r="K2079" s="20"/>
      <c r="L2079" s="20" t="s">
        <v>313</v>
      </c>
      <c r="M2079" s="85" t="s">
        <v>573</v>
      </c>
    </row>
    <row r="2080" spans="1:13" ht="15" x14ac:dyDescent="0.2">
      <c r="A2080" s="7"/>
      <c r="B2080" s="42" t="s">
        <v>2377</v>
      </c>
      <c r="C2080" s="221" t="s">
        <v>574</v>
      </c>
      <c r="D2080" s="22">
        <v>40890</v>
      </c>
      <c r="E2080" s="22">
        <v>40892</v>
      </c>
      <c r="F2080" s="3856"/>
      <c r="G2080" s="580">
        <v>7</v>
      </c>
      <c r="H2080" s="7"/>
      <c r="I2080" s="7"/>
      <c r="J2080" s="7">
        <v>235</v>
      </c>
      <c r="K2080" s="20"/>
      <c r="L2080" s="20" t="s">
        <v>313</v>
      </c>
      <c r="M2080" s="20"/>
    </row>
    <row r="2081" spans="1:13" ht="25.5" customHeight="1" x14ac:dyDescent="0.2">
      <c r="A2081" s="7"/>
      <c r="B2081" s="42" t="s">
        <v>2377</v>
      </c>
      <c r="C2081" s="2150" t="s">
        <v>575</v>
      </c>
      <c r="D2081" s="22">
        <v>40892</v>
      </c>
      <c r="E2081" s="22">
        <v>40904</v>
      </c>
      <c r="F2081" s="3866" t="s">
        <v>6521</v>
      </c>
      <c r="G2081" s="580">
        <v>1</v>
      </c>
      <c r="H2081" s="7"/>
      <c r="I2081" s="7"/>
      <c r="J2081" s="7">
        <v>201</v>
      </c>
      <c r="K2081" s="20"/>
      <c r="L2081" s="20" t="s">
        <v>313</v>
      </c>
      <c r="M2081" s="85" t="s">
        <v>576</v>
      </c>
    </row>
    <row r="2082" spans="1:13" ht="15" x14ac:dyDescent="0.2">
      <c r="A2082" s="7"/>
      <c r="B2082" s="42" t="s">
        <v>2377</v>
      </c>
      <c r="C2082" s="46" t="s">
        <v>577</v>
      </c>
      <c r="D2082" s="22">
        <v>40904</v>
      </c>
      <c r="E2082" s="22">
        <v>40906</v>
      </c>
      <c r="F2082" s="3855"/>
      <c r="G2082" s="580">
        <v>2</v>
      </c>
      <c r="H2082" s="7"/>
      <c r="I2082" s="7"/>
      <c r="J2082" s="7">
        <v>212</v>
      </c>
      <c r="K2082" s="20"/>
      <c r="L2082" s="20" t="s">
        <v>313</v>
      </c>
      <c r="M2082" s="20"/>
    </row>
    <row r="2083" spans="1:13" ht="25.5" x14ac:dyDescent="0.2">
      <c r="A2083" s="7"/>
      <c r="B2083" s="42" t="s">
        <v>2377</v>
      </c>
      <c r="C2083" s="46" t="s">
        <v>578</v>
      </c>
      <c r="D2083" s="22">
        <v>40906</v>
      </c>
      <c r="E2083" s="22">
        <v>40906</v>
      </c>
      <c r="F2083" s="3855"/>
      <c r="G2083" s="580">
        <v>3</v>
      </c>
      <c r="H2083" s="7"/>
      <c r="I2083" s="7"/>
      <c r="J2083" s="7">
        <v>194</v>
      </c>
      <c r="K2083" s="20"/>
      <c r="L2083" s="20" t="s">
        <v>313</v>
      </c>
      <c r="M2083" s="85" t="s">
        <v>579</v>
      </c>
    </row>
    <row r="2084" spans="1:13" ht="15" x14ac:dyDescent="0.2">
      <c r="A2084" s="7"/>
      <c r="B2084" s="42" t="s">
        <v>2377</v>
      </c>
      <c r="C2084" s="46" t="s">
        <v>580</v>
      </c>
      <c r="D2084" s="22">
        <v>40906</v>
      </c>
      <c r="E2084" s="22">
        <v>40907</v>
      </c>
      <c r="F2084" s="3855"/>
      <c r="G2084" s="580">
        <v>4</v>
      </c>
      <c r="H2084" s="7"/>
      <c r="I2084" s="7"/>
      <c r="J2084" s="7">
        <v>208</v>
      </c>
      <c r="K2084" s="20"/>
      <c r="L2084" s="20" t="s">
        <v>313</v>
      </c>
      <c r="M2084" s="20"/>
    </row>
    <row r="2085" spans="1:13" ht="25.5" x14ac:dyDescent="0.2">
      <c r="A2085" s="7"/>
      <c r="B2085" s="42" t="s">
        <v>2377</v>
      </c>
      <c r="C2085" s="46" t="s">
        <v>581</v>
      </c>
      <c r="D2085" s="22">
        <v>40907</v>
      </c>
      <c r="E2085" s="22">
        <v>40908</v>
      </c>
      <c r="F2085" s="3855"/>
      <c r="G2085" s="580">
        <v>5</v>
      </c>
      <c r="H2085" s="7"/>
      <c r="I2085" s="7"/>
      <c r="J2085" s="7">
        <v>201</v>
      </c>
      <c r="K2085" s="20"/>
      <c r="L2085" s="20" t="s">
        <v>313</v>
      </c>
      <c r="M2085" s="85" t="s">
        <v>582</v>
      </c>
    </row>
    <row r="2086" spans="1:13" ht="15" x14ac:dyDescent="0.2">
      <c r="A2086" s="7"/>
      <c r="B2086" s="42" t="s">
        <v>2377</v>
      </c>
      <c r="C2086" s="46" t="s">
        <v>583</v>
      </c>
      <c r="D2086" s="22">
        <v>40908</v>
      </c>
      <c r="E2086" s="22">
        <v>40908</v>
      </c>
      <c r="F2086" s="3855"/>
      <c r="G2086" s="580">
        <v>6</v>
      </c>
      <c r="H2086" s="7"/>
      <c r="I2086" s="7"/>
      <c r="J2086" s="7">
        <v>207</v>
      </c>
      <c r="K2086" s="20"/>
      <c r="L2086" s="20" t="s">
        <v>313</v>
      </c>
      <c r="M2086" s="20"/>
    </row>
    <row r="2087" spans="1:13" ht="15" x14ac:dyDescent="0.2">
      <c r="A2087" s="7"/>
      <c r="B2087" s="42" t="s">
        <v>2377</v>
      </c>
      <c r="C2087" s="46" t="s">
        <v>584</v>
      </c>
      <c r="D2087" s="22">
        <v>40908</v>
      </c>
      <c r="E2087" s="22">
        <v>40908</v>
      </c>
      <c r="F2087" s="3856"/>
      <c r="G2087" s="580">
        <v>7</v>
      </c>
      <c r="H2087" s="7"/>
      <c r="I2087" s="7"/>
      <c r="J2087" s="7">
        <v>125</v>
      </c>
      <c r="K2087" s="20"/>
      <c r="L2087" s="20" t="s">
        <v>313</v>
      </c>
      <c r="M2087" s="20"/>
    </row>
    <row r="2088" spans="1:13" x14ac:dyDescent="0.2">
      <c r="B2088" s="105"/>
      <c r="C2088" s="130"/>
      <c r="D2088" s="52"/>
      <c r="E2088" s="52"/>
      <c r="K2088" s="17"/>
      <c r="L2088" s="17"/>
      <c r="M2088" s="17"/>
    </row>
    <row r="2089" spans="1:13" x14ac:dyDescent="0.2">
      <c r="A2089" s="17" t="s">
        <v>908</v>
      </c>
      <c r="E2089" s="36" t="s">
        <v>2722</v>
      </c>
      <c r="F2089" s="36"/>
      <c r="K2089" s="17"/>
      <c r="L2089" s="17"/>
      <c r="M2089" s="17"/>
    </row>
    <row r="2090" spans="1:13" x14ac:dyDescent="0.2">
      <c r="A2090" t="s">
        <v>2723</v>
      </c>
      <c r="D2090" s="3" t="s">
        <v>2860</v>
      </c>
      <c r="E2090" s="330" t="s">
        <v>2861</v>
      </c>
      <c r="F2090" s="331"/>
      <c r="G2090" s="301" t="s">
        <v>2862</v>
      </c>
    </row>
    <row r="2091" spans="1:13" x14ac:dyDescent="0.2">
      <c r="A2091" s="17" t="s">
        <v>2727</v>
      </c>
      <c r="D2091" s="301"/>
      <c r="E2091" s="330"/>
      <c r="F2091" s="331"/>
      <c r="G2091" s="301"/>
    </row>
    <row r="2092" spans="1:13" x14ac:dyDescent="0.2">
      <c r="A2092" s="329"/>
      <c r="B2092" s="329"/>
      <c r="D2092" s="36"/>
    </row>
    <row r="2093" spans="1:13" x14ac:dyDescent="0.2">
      <c r="A2093" s="329"/>
      <c r="B2093" s="329"/>
    </row>
    <row r="2094" spans="1:13" x14ac:dyDescent="0.2">
      <c r="B2094" s="105"/>
      <c r="C2094" s="130"/>
      <c r="D2094" s="52"/>
      <c r="E2094" s="52"/>
      <c r="K2094" s="17"/>
      <c r="L2094" s="17"/>
      <c r="M2094" s="17"/>
    </row>
    <row r="2095" spans="1:13" ht="12.75" customHeight="1" x14ac:dyDescent="0.2">
      <c r="A2095" s="3882"/>
      <c r="B2095" s="3883"/>
      <c r="C2095" s="3880" t="s">
        <v>2859</v>
      </c>
      <c r="D2095" s="4194"/>
      <c r="E2095" s="4194"/>
      <c r="F2095" s="4194"/>
      <c r="G2095" s="4194"/>
      <c r="H2095" s="4194"/>
      <c r="I2095" s="4194"/>
      <c r="J2095" s="4194"/>
      <c r="K2095" s="4187"/>
      <c r="L2095" s="3946" t="s">
        <v>2858</v>
      </c>
      <c r="M2095" s="4187"/>
    </row>
    <row r="2096" spans="1:13" x14ac:dyDescent="0.2">
      <c r="A2096" s="3884"/>
      <c r="B2096" s="3885"/>
      <c r="C2096" s="4020"/>
      <c r="D2096" s="4195"/>
      <c r="E2096" s="4195"/>
      <c r="F2096" s="4195"/>
      <c r="G2096" s="4195"/>
      <c r="H2096" s="4195"/>
      <c r="I2096" s="4195"/>
      <c r="J2096" s="4195"/>
      <c r="K2096" s="4188"/>
      <c r="L2096" s="4020"/>
      <c r="M2096" s="4188"/>
    </row>
    <row r="2097" spans="1:13" x14ac:dyDescent="0.2">
      <c r="A2097" s="3884"/>
      <c r="B2097" s="3885"/>
      <c r="C2097" s="3994"/>
      <c r="D2097" s="4196"/>
      <c r="E2097" s="4196"/>
      <c r="F2097" s="4196"/>
      <c r="G2097" s="4196"/>
      <c r="H2097" s="4196"/>
      <c r="I2097" s="4196"/>
      <c r="J2097" s="4196"/>
      <c r="K2097" s="4189"/>
      <c r="L2097" s="3994"/>
      <c r="M2097" s="4189"/>
    </row>
    <row r="2098" spans="1:13" ht="12.75" customHeight="1" x14ac:dyDescent="0.2">
      <c r="A2098" s="3884"/>
      <c r="B2098" s="3885"/>
      <c r="C2098" s="4118" t="s">
        <v>1209</v>
      </c>
      <c r="D2098" s="4194"/>
      <c r="E2098" s="4194"/>
      <c r="F2098" s="4194"/>
      <c r="G2098" s="4194"/>
      <c r="H2098" s="4194"/>
      <c r="I2098" s="4194"/>
      <c r="J2098" s="4194"/>
      <c r="K2098" s="4187"/>
      <c r="L2098" s="3946" t="s">
        <v>1208</v>
      </c>
      <c r="M2098" s="4187"/>
    </row>
    <row r="2099" spans="1:13" ht="12.75" customHeight="1" x14ac:dyDescent="0.2">
      <c r="A2099" s="3884"/>
      <c r="B2099" s="3885"/>
      <c r="C2099" s="4020"/>
      <c r="D2099" s="4195"/>
      <c r="E2099" s="4195"/>
      <c r="F2099" s="4195"/>
      <c r="G2099" s="4195"/>
      <c r="H2099" s="4195"/>
      <c r="I2099" s="4195"/>
      <c r="J2099" s="4195"/>
      <c r="K2099" s="4188"/>
      <c r="L2099" s="4020"/>
      <c r="M2099" s="4188"/>
    </row>
    <row r="2100" spans="1:13" ht="12.75" customHeight="1" x14ac:dyDescent="0.2">
      <c r="A2100" s="3886"/>
      <c r="B2100" s="3887"/>
      <c r="C2100" s="3994"/>
      <c r="D2100" s="4196"/>
      <c r="E2100" s="4196"/>
      <c r="F2100" s="4196"/>
      <c r="G2100" s="4196"/>
      <c r="H2100" s="4196"/>
      <c r="I2100" s="4196"/>
      <c r="J2100" s="4196"/>
      <c r="K2100" s="4189"/>
      <c r="L2100" s="3994"/>
      <c r="M2100" s="4189"/>
    </row>
    <row r="2101" spans="1:13" x14ac:dyDescent="0.2">
      <c r="A2101" s="71"/>
      <c r="H2101" s="4"/>
    </row>
    <row r="2102" spans="1:13" x14ac:dyDescent="0.2">
      <c r="A2102" s="130" t="s">
        <v>2319</v>
      </c>
      <c r="H2102" s="4"/>
      <c r="J2102" t="s">
        <v>1613</v>
      </c>
    </row>
    <row r="2103" spans="1:13" x14ac:dyDescent="0.2">
      <c r="A2103" s="130" t="s">
        <v>285</v>
      </c>
      <c r="H2103" s="4"/>
    </row>
    <row r="2104" spans="1:13" x14ac:dyDescent="0.2">
      <c r="A2104" s="17" t="s">
        <v>977</v>
      </c>
      <c r="H2104" s="4"/>
      <c r="J2104" s="4137" t="s">
        <v>2863</v>
      </c>
      <c r="K2104" s="4138"/>
      <c r="L2104" s="4138"/>
      <c r="M2104" s="4139"/>
    </row>
    <row r="2105" spans="1:13" ht="22.5" x14ac:dyDescent="0.2">
      <c r="A2105" s="130" t="s">
        <v>286</v>
      </c>
      <c r="H2105" s="4"/>
      <c r="J2105" s="2" t="s">
        <v>2860</v>
      </c>
      <c r="K2105" s="2" t="s">
        <v>2861</v>
      </c>
      <c r="L2105" s="2" t="s">
        <v>2862</v>
      </c>
      <c r="M2105" s="561" t="s">
        <v>135</v>
      </c>
    </row>
    <row r="2106" spans="1:13" x14ac:dyDescent="0.2">
      <c r="A2106" s="71"/>
      <c r="H2106" s="4"/>
      <c r="J2106" s="1">
        <v>2013</v>
      </c>
      <c r="K2106" s="1">
        <v>4</v>
      </c>
      <c r="L2106" s="1">
        <v>17</v>
      </c>
      <c r="M2106" s="1"/>
    </row>
    <row r="2107" spans="1:13" x14ac:dyDescent="0.2">
      <c r="A2107" s="71"/>
      <c r="H2107" s="4"/>
      <c r="I2107" s="4"/>
      <c r="J2107" s="4"/>
      <c r="K2107" s="4"/>
      <c r="L2107" s="4"/>
    </row>
    <row r="2108" spans="1:13" ht="28.5" customHeight="1" x14ac:dyDescent="0.2">
      <c r="A2108" s="3872" t="s">
        <v>2864</v>
      </c>
      <c r="B2108" s="3872" t="s">
        <v>2865</v>
      </c>
      <c r="C2108" s="3872" t="s">
        <v>1212</v>
      </c>
      <c r="D2108" s="3863" t="s">
        <v>2866</v>
      </c>
      <c r="E2108" s="3864"/>
      <c r="F2108" s="3848" t="s">
        <v>3430</v>
      </c>
      <c r="G2108" s="3849"/>
      <c r="H2108" s="3841" t="s">
        <v>3434</v>
      </c>
      <c r="I2108" s="3841"/>
      <c r="J2108" s="3872" t="s">
        <v>1211</v>
      </c>
      <c r="K2108" s="4103" t="s">
        <v>2872</v>
      </c>
      <c r="L2108" s="4140" t="s">
        <v>1207</v>
      </c>
      <c r="M2108" s="4103" t="s">
        <v>2873</v>
      </c>
    </row>
    <row r="2109" spans="1:13" x14ac:dyDescent="0.2">
      <c r="A2109" s="3873"/>
      <c r="B2109" s="3873"/>
      <c r="C2109" s="3873"/>
      <c r="D2109" s="6" t="s">
        <v>2867</v>
      </c>
      <c r="E2109" s="6" t="s">
        <v>2868</v>
      </c>
      <c r="F2109" s="6" t="s">
        <v>2870</v>
      </c>
      <c r="G2109" s="6" t="s">
        <v>2871</v>
      </c>
      <c r="H2109" s="325" t="s">
        <v>3216</v>
      </c>
      <c r="I2109" s="325" t="s">
        <v>3217</v>
      </c>
      <c r="J2109" s="3873"/>
      <c r="K2109" s="3876"/>
      <c r="L2109" s="4141"/>
      <c r="M2109" s="3876"/>
    </row>
    <row r="2110" spans="1:13" ht="12.75" customHeight="1" x14ac:dyDescent="0.2">
      <c r="A2110" s="14"/>
      <c r="B2110" s="20" t="s">
        <v>585</v>
      </c>
      <c r="C2110" s="220" t="s">
        <v>586</v>
      </c>
      <c r="D2110" s="22"/>
      <c r="E2110" s="22"/>
      <c r="F2110" s="3854">
        <v>256</v>
      </c>
      <c r="G2110" s="3888">
        <v>4</v>
      </c>
      <c r="H2110" s="6"/>
      <c r="I2110" s="6"/>
      <c r="J2110" s="14"/>
      <c r="K2110" s="15"/>
      <c r="L2110" s="16"/>
      <c r="M2110" s="15"/>
    </row>
    <row r="2111" spans="1:13" ht="12.75" customHeight="1" x14ac:dyDescent="0.2">
      <c r="A2111" s="14"/>
      <c r="B2111" s="20" t="s">
        <v>587</v>
      </c>
      <c r="C2111" s="220" t="s">
        <v>588</v>
      </c>
      <c r="D2111" s="22">
        <v>39448</v>
      </c>
      <c r="E2111" s="22">
        <v>39813</v>
      </c>
      <c r="F2111" s="3855"/>
      <c r="G2111" s="3888"/>
      <c r="H2111" s="6"/>
      <c r="I2111" s="6"/>
      <c r="J2111" s="14">
        <v>140</v>
      </c>
      <c r="K2111" s="15"/>
      <c r="L2111" s="16"/>
      <c r="M2111" s="15"/>
    </row>
    <row r="2112" spans="1:13" ht="12.75" customHeight="1" x14ac:dyDescent="0.2">
      <c r="A2112" s="14"/>
      <c r="B2112" s="20"/>
      <c r="C2112" s="220"/>
      <c r="D2112" s="22">
        <v>39814</v>
      </c>
      <c r="E2112" s="22">
        <v>40178</v>
      </c>
      <c r="F2112" s="3855"/>
      <c r="G2112" s="3888"/>
      <c r="H2112" s="6"/>
      <c r="I2112" s="6"/>
      <c r="J2112" s="14">
        <v>114</v>
      </c>
      <c r="K2112" s="15"/>
      <c r="L2112" s="16"/>
      <c r="M2112" s="15"/>
    </row>
    <row r="2113" spans="1:13" ht="15" x14ac:dyDescent="0.2">
      <c r="A2113" s="14"/>
      <c r="B2113" s="20"/>
      <c r="C2113" s="220"/>
      <c r="D2113" s="22">
        <v>40179</v>
      </c>
      <c r="E2113" s="22">
        <v>40543</v>
      </c>
      <c r="F2113" s="3855"/>
      <c r="G2113" s="580">
        <v>5</v>
      </c>
      <c r="H2113" s="6"/>
      <c r="I2113" s="6"/>
      <c r="J2113" s="14">
        <v>170</v>
      </c>
      <c r="K2113" s="15"/>
      <c r="L2113" s="16"/>
      <c r="M2113" s="15"/>
    </row>
    <row r="2114" spans="1:13" ht="15" x14ac:dyDescent="0.2">
      <c r="A2114" s="14"/>
      <c r="B2114" s="20"/>
      <c r="C2114" s="220"/>
      <c r="D2114" s="22">
        <v>40544</v>
      </c>
      <c r="E2114" s="22">
        <v>40544</v>
      </c>
      <c r="F2114" s="3888">
        <v>257</v>
      </c>
      <c r="G2114" s="732">
        <v>1</v>
      </c>
      <c r="H2114" s="6"/>
      <c r="I2114" s="6"/>
      <c r="J2114" s="14">
        <v>187</v>
      </c>
      <c r="K2114" s="15"/>
      <c r="L2114" s="16"/>
      <c r="M2114" s="15"/>
    </row>
    <row r="2115" spans="1:13" ht="12.75" customHeight="1" x14ac:dyDescent="0.2">
      <c r="A2115" s="14"/>
      <c r="B2115" s="14"/>
      <c r="C2115" s="235"/>
      <c r="D2115" s="6"/>
      <c r="E2115" s="6"/>
      <c r="F2115" s="3888"/>
      <c r="G2115" s="3854">
        <v>2</v>
      </c>
      <c r="H2115" s="6"/>
      <c r="I2115" s="6"/>
      <c r="J2115" s="14"/>
      <c r="K2115" s="15"/>
      <c r="L2115" s="16"/>
      <c r="M2115" s="15"/>
    </row>
    <row r="2116" spans="1:13" ht="12.75" customHeight="1" x14ac:dyDescent="0.2">
      <c r="A2116" s="43"/>
      <c r="B2116" s="14" t="s">
        <v>84</v>
      </c>
      <c r="C2116" s="315" t="s">
        <v>590</v>
      </c>
      <c r="D2116" s="6"/>
      <c r="E2116" s="6"/>
      <c r="F2116" s="3888"/>
      <c r="G2116" s="3855"/>
      <c r="H2116" s="6"/>
      <c r="I2116" s="6"/>
      <c r="J2116" s="14"/>
      <c r="K2116" s="15"/>
      <c r="L2116" s="16"/>
      <c r="M2116" s="15"/>
    </row>
    <row r="2117" spans="1:13" ht="25.5" x14ac:dyDescent="0.2">
      <c r="A2117" s="2">
        <v>1</v>
      </c>
      <c r="B2117" s="7">
        <v>1</v>
      </c>
      <c r="C2117" s="440" t="s">
        <v>3283</v>
      </c>
      <c r="D2117" s="22">
        <v>39818</v>
      </c>
      <c r="E2117" s="22">
        <v>40123</v>
      </c>
      <c r="F2117" s="3888"/>
      <c r="G2117" s="3855"/>
      <c r="H2117" s="1"/>
      <c r="I2117" s="7"/>
      <c r="J2117" s="31">
        <v>30</v>
      </c>
      <c r="K2117" s="20" t="s">
        <v>593</v>
      </c>
      <c r="L2117" s="20" t="s">
        <v>287</v>
      </c>
      <c r="M2117" s="4021">
        <v>1</v>
      </c>
    </row>
    <row r="2118" spans="1:13" ht="25.5" x14ac:dyDescent="0.2">
      <c r="A2118" s="2">
        <v>2</v>
      </c>
      <c r="B2118" s="7">
        <v>2</v>
      </c>
      <c r="C2118" s="440" t="s">
        <v>3284</v>
      </c>
      <c r="D2118" s="22">
        <v>39818</v>
      </c>
      <c r="E2118" s="22">
        <v>40151</v>
      </c>
      <c r="F2118" s="3888"/>
      <c r="G2118" s="3855"/>
      <c r="H2118" s="1"/>
      <c r="I2118" s="7"/>
      <c r="J2118" s="31">
        <v>34</v>
      </c>
      <c r="K2118" s="20" t="s">
        <v>593</v>
      </c>
      <c r="L2118" s="20" t="s">
        <v>287</v>
      </c>
      <c r="M2118" s="4022"/>
    </row>
    <row r="2119" spans="1:13" ht="25.5" x14ac:dyDescent="0.2">
      <c r="A2119" s="2">
        <v>3</v>
      </c>
      <c r="B2119" s="7">
        <v>3</v>
      </c>
      <c r="C2119" s="440" t="s">
        <v>3285</v>
      </c>
      <c r="D2119" s="22">
        <v>39826</v>
      </c>
      <c r="E2119" s="22">
        <v>40163</v>
      </c>
      <c r="F2119" s="3888"/>
      <c r="G2119" s="3856"/>
      <c r="H2119" s="1"/>
      <c r="I2119" s="7"/>
      <c r="J2119" s="31">
        <v>66</v>
      </c>
      <c r="K2119" s="20" t="s">
        <v>593</v>
      </c>
      <c r="L2119" s="20" t="s">
        <v>287</v>
      </c>
      <c r="M2119" s="4023"/>
    </row>
    <row r="2120" spans="1:13" ht="15" x14ac:dyDescent="0.2">
      <c r="A2120" s="2"/>
      <c r="B2120" s="7">
        <v>4</v>
      </c>
      <c r="C2120" s="440" t="s">
        <v>288</v>
      </c>
      <c r="D2120" s="22">
        <v>39826</v>
      </c>
      <c r="E2120" s="22">
        <v>40161</v>
      </c>
      <c r="F2120" s="3888"/>
      <c r="G2120" s="580">
        <v>3</v>
      </c>
      <c r="H2120" s="25" t="s">
        <v>289</v>
      </c>
      <c r="I2120" s="7"/>
      <c r="J2120" s="31" t="s">
        <v>290</v>
      </c>
      <c r="K2120" s="20" t="s">
        <v>593</v>
      </c>
      <c r="L2120" s="20" t="s">
        <v>287</v>
      </c>
      <c r="M2120" s="258">
        <v>2</v>
      </c>
    </row>
    <row r="2121" spans="1:13" ht="15" x14ac:dyDescent="0.2">
      <c r="A2121" s="2">
        <v>4</v>
      </c>
      <c r="B2121" s="7">
        <v>5</v>
      </c>
      <c r="C2121" s="440" t="s">
        <v>288</v>
      </c>
      <c r="D2121" s="22">
        <v>39826</v>
      </c>
      <c r="E2121" s="22">
        <v>40161</v>
      </c>
      <c r="F2121" s="3888"/>
      <c r="G2121" s="580">
        <v>4</v>
      </c>
      <c r="H2121" s="25" t="s">
        <v>291</v>
      </c>
      <c r="I2121" s="7"/>
      <c r="J2121" s="31" t="s">
        <v>292</v>
      </c>
      <c r="K2121" s="20" t="s">
        <v>593</v>
      </c>
      <c r="L2121" s="20" t="s">
        <v>287</v>
      </c>
      <c r="M2121" s="258">
        <v>3</v>
      </c>
    </row>
    <row r="2122" spans="1:13" ht="15" x14ac:dyDescent="0.2">
      <c r="A2122" s="2"/>
      <c r="B2122" s="7">
        <v>6</v>
      </c>
      <c r="C2122" s="440" t="s">
        <v>288</v>
      </c>
      <c r="D2122" s="22">
        <v>39826</v>
      </c>
      <c r="E2122" s="22">
        <v>40161</v>
      </c>
      <c r="F2122" s="3888"/>
      <c r="G2122" s="580">
        <v>5</v>
      </c>
      <c r="H2122" s="25" t="s">
        <v>293</v>
      </c>
      <c r="I2122" s="7"/>
      <c r="J2122" s="31" t="s">
        <v>294</v>
      </c>
      <c r="K2122" s="20" t="s">
        <v>593</v>
      </c>
      <c r="L2122" s="20" t="s">
        <v>287</v>
      </c>
      <c r="M2122" s="258">
        <v>4</v>
      </c>
    </row>
    <row r="2123" spans="1:13" ht="12.75" customHeight="1" x14ac:dyDescent="0.2">
      <c r="A2123" s="2">
        <v>5</v>
      </c>
      <c r="B2123" s="7">
        <v>8</v>
      </c>
      <c r="C2123" s="440" t="s">
        <v>2544</v>
      </c>
      <c r="D2123" s="22">
        <v>39722</v>
      </c>
      <c r="E2123" s="22">
        <v>39787</v>
      </c>
      <c r="F2123" s="3888"/>
      <c r="G2123" s="3854">
        <v>6</v>
      </c>
      <c r="H2123" s="25"/>
      <c r="I2123" s="7"/>
      <c r="J2123" s="31">
        <v>10</v>
      </c>
      <c r="K2123" s="20" t="s">
        <v>593</v>
      </c>
      <c r="L2123" s="20" t="s">
        <v>287</v>
      </c>
      <c r="M2123" s="4031">
        <v>5</v>
      </c>
    </row>
    <row r="2124" spans="1:13" ht="12.75" customHeight="1" x14ac:dyDescent="0.2">
      <c r="A2124" s="2">
        <v>6</v>
      </c>
      <c r="B2124" s="7">
        <v>9</v>
      </c>
      <c r="C2124" s="440" t="s">
        <v>2544</v>
      </c>
      <c r="D2124" s="22">
        <v>39818</v>
      </c>
      <c r="E2124" s="22">
        <v>40123</v>
      </c>
      <c r="F2124" s="3888"/>
      <c r="G2124" s="3855"/>
      <c r="H2124" s="1"/>
      <c r="I2124" s="7"/>
      <c r="J2124" s="31">
        <v>45</v>
      </c>
      <c r="K2124" s="20" t="s">
        <v>593</v>
      </c>
      <c r="L2124" s="20" t="s">
        <v>287</v>
      </c>
      <c r="M2124" s="4035"/>
    </row>
    <row r="2125" spans="1:13" ht="12.75" customHeight="1" x14ac:dyDescent="0.2">
      <c r="A2125" s="43">
        <v>7</v>
      </c>
      <c r="B2125" s="111">
        <v>10</v>
      </c>
      <c r="C2125" s="382" t="s">
        <v>295</v>
      </c>
      <c r="D2125" s="211">
        <v>39337</v>
      </c>
      <c r="E2125" s="211">
        <v>39421</v>
      </c>
      <c r="F2125" s="3888"/>
      <c r="G2125" s="3855"/>
      <c r="H2125" s="527"/>
      <c r="I2125" s="6"/>
      <c r="J2125" s="19">
        <v>8</v>
      </c>
      <c r="K2125" s="46" t="s">
        <v>593</v>
      </c>
      <c r="L2125" s="440" t="s">
        <v>287</v>
      </c>
      <c r="M2125" s="4035"/>
    </row>
    <row r="2126" spans="1:13" ht="12.75" customHeight="1" x14ac:dyDescent="0.2">
      <c r="A2126" s="43">
        <v>8</v>
      </c>
      <c r="B2126" s="111">
        <v>11</v>
      </c>
      <c r="C2126" s="382" t="s">
        <v>296</v>
      </c>
      <c r="D2126" s="211">
        <v>39450</v>
      </c>
      <c r="E2126" s="211">
        <v>39791</v>
      </c>
      <c r="F2126" s="3888"/>
      <c r="G2126" s="3856"/>
      <c r="H2126" s="527"/>
      <c r="I2126" s="6"/>
      <c r="J2126" s="19">
        <v>60</v>
      </c>
      <c r="K2126" s="46" t="s">
        <v>593</v>
      </c>
      <c r="L2126" s="440" t="s">
        <v>287</v>
      </c>
      <c r="M2126" s="3941"/>
    </row>
    <row r="2127" spans="1:13" ht="15" x14ac:dyDescent="0.2">
      <c r="A2127" s="43"/>
      <c r="B2127" s="7">
        <v>12</v>
      </c>
      <c r="C2127" s="440" t="s">
        <v>2545</v>
      </c>
      <c r="D2127" s="22">
        <v>39828</v>
      </c>
      <c r="E2127" s="22">
        <v>40164</v>
      </c>
      <c r="F2127" s="3888"/>
      <c r="G2127" s="580">
        <v>7</v>
      </c>
      <c r="H2127" s="25" t="s">
        <v>2246</v>
      </c>
      <c r="I2127" s="7"/>
      <c r="J2127" s="31" t="s">
        <v>290</v>
      </c>
      <c r="K2127" s="20" t="s">
        <v>593</v>
      </c>
      <c r="L2127" s="20" t="s">
        <v>287</v>
      </c>
      <c r="M2127" s="12">
        <v>6</v>
      </c>
    </row>
    <row r="2128" spans="1:13" ht="15" x14ac:dyDescent="0.2">
      <c r="A2128" s="2">
        <v>9</v>
      </c>
      <c r="B2128" s="7">
        <v>13</v>
      </c>
      <c r="C2128" s="440" t="s">
        <v>2545</v>
      </c>
      <c r="D2128" s="22">
        <v>39828</v>
      </c>
      <c r="E2128" s="22">
        <v>40164</v>
      </c>
      <c r="F2128" s="3888"/>
      <c r="G2128" s="580">
        <v>8</v>
      </c>
      <c r="H2128" s="25" t="s">
        <v>2526</v>
      </c>
      <c r="I2128" s="7"/>
      <c r="J2128" s="31" t="s">
        <v>297</v>
      </c>
      <c r="K2128" s="20" t="s">
        <v>593</v>
      </c>
      <c r="L2128" s="20" t="s">
        <v>287</v>
      </c>
      <c r="M2128" s="12">
        <v>7</v>
      </c>
    </row>
    <row r="2129" spans="1:13" x14ac:dyDescent="0.2">
      <c r="A2129" s="71"/>
      <c r="C2129" s="70"/>
      <c r="D2129" s="52"/>
      <c r="E2129" s="52"/>
      <c r="G2129" s="71"/>
      <c r="H2129" s="80"/>
      <c r="K2129" s="17"/>
      <c r="L2129" s="17"/>
      <c r="M2129" s="5"/>
    </row>
    <row r="2130" spans="1:13" x14ac:dyDescent="0.2">
      <c r="A2130" s="17" t="s">
        <v>908</v>
      </c>
      <c r="E2130" s="36" t="s">
        <v>2722</v>
      </c>
      <c r="F2130" s="36"/>
      <c r="K2130" s="17"/>
      <c r="L2130" s="17"/>
      <c r="M2130" s="17"/>
    </row>
    <row r="2131" spans="1:13" x14ac:dyDescent="0.2">
      <c r="A2131" t="s">
        <v>2723</v>
      </c>
      <c r="D2131" s="3" t="s">
        <v>2860</v>
      </c>
      <c r="E2131" s="330" t="s">
        <v>2861</v>
      </c>
      <c r="F2131" s="331"/>
      <c r="G2131" s="301" t="s">
        <v>2862</v>
      </c>
    </row>
    <row r="2132" spans="1:13" x14ac:dyDescent="0.2">
      <c r="A2132" s="17" t="s">
        <v>2727</v>
      </c>
      <c r="D2132" s="301"/>
      <c r="E2132" s="330"/>
      <c r="F2132" s="331"/>
      <c r="G2132" s="301"/>
    </row>
    <row r="2133" spans="1:13" x14ac:dyDescent="0.2">
      <c r="A2133" s="329"/>
      <c r="B2133" s="329"/>
      <c r="D2133" s="36"/>
    </row>
    <row r="2134" spans="1:13" x14ac:dyDescent="0.2">
      <c r="A2134" s="329"/>
      <c r="B2134" s="329"/>
    </row>
    <row r="2135" spans="1:13" x14ac:dyDescent="0.2">
      <c r="A2135" s="71"/>
      <c r="C2135" s="70"/>
      <c r="D2135" s="52"/>
      <c r="E2135" s="52"/>
      <c r="G2135" s="71"/>
      <c r="H2135" s="80"/>
      <c r="K2135" s="17"/>
      <c r="L2135" s="17"/>
      <c r="M2135" s="5"/>
    </row>
    <row r="2136" spans="1:13" ht="12.75" customHeight="1" x14ac:dyDescent="0.2">
      <c r="A2136" s="3882"/>
      <c r="B2136" s="3883"/>
      <c r="C2136" s="3880" t="s">
        <v>2859</v>
      </c>
      <c r="D2136" s="3998"/>
      <c r="E2136" s="3998"/>
      <c r="F2136" s="3998"/>
      <c r="G2136" s="3998"/>
      <c r="H2136" s="3998"/>
      <c r="I2136" s="3998"/>
      <c r="J2136" s="3998"/>
      <c r="K2136" s="3999"/>
      <c r="L2136" s="3946" t="s">
        <v>2858</v>
      </c>
      <c r="M2136" s="3947"/>
    </row>
    <row r="2137" spans="1:13" x14ac:dyDescent="0.2">
      <c r="A2137" s="3884"/>
      <c r="B2137" s="3885"/>
      <c r="C2137" s="3914"/>
      <c r="D2137" s="3893"/>
      <c r="E2137" s="3893"/>
      <c r="F2137" s="3893"/>
      <c r="G2137" s="3893"/>
      <c r="H2137" s="3893"/>
      <c r="I2137" s="3893"/>
      <c r="J2137" s="3893"/>
      <c r="K2137" s="4000"/>
      <c r="L2137" s="3948"/>
      <c r="M2137" s="3949"/>
    </row>
    <row r="2138" spans="1:13" x14ac:dyDescent="0.2">
      <c r="A2138" s="3884"/>
      <c r="B2138" s="3885"/>
      <c r="C2138" s="3881"/>
      <c r="D2138" s="4117"/>
      <c r="E2138" s="4117"/>
      <c r="F2138" s="4117"/>
      <c r="G2138" s="4117"/>
      <c r="H2138" s="4117"/>
      <c r="I2138" s="4117"/>
      <c r="J2138" s="4117"/>
      <c r="K2138" s="3915"/>
      <c r="L2138" s="4149"/>
      <c r="M2138" s="4150"/>
    </row>
    <row r="2139" spans="1:13" ht="12.75" customHeight="1" x14ac:dyDescent="0.2">
      <c r="A2139" s="3884"/>
      <c r="B2139" s="3885"/>
      <c r="C2139" s="4118" t="s">
        <v>1209</v>
      </c>
      <c r="D2139" s="4119"/>
      <c r="E2139" s="4119"/>
      <c r="F2139" s="4119"/>
      <c r="G2139" s="4119"/>
      <c r="H2139" s="4119"/>
      <c r="I2139" s="4119"/>
      <c r="J2139" s="4119"/>
      <c r="K2139" s="4120"/>
      <c r="L2139" s="3946" t="s">
        <v>1208</v>
      </c>
      <c r="M2139" s="3947"/>
    </row>
    <row r="2140" spans="1:13" ht="12.75" customHeight="1" x14ac:dyDescent="0.2">
      <c r="A2140" s="3884"/>
      <c r="B2140" s="3885"/>
      <c r="C2140" s="4121"/>
      <c r="D2140" s="4122"/>
      <c r="E2140" s="4122"/>
      <c r="F2140" s="4122"/>
      <c r="G2140" s="4122"/>
      <c r="H2140" s="4122"/>
      <c r="I2140" s="4122"/>
      <c r="J2140" s="4122"/>
      <c r="K2140" s="4123"/>
      <c r="L2140" s="3948"/>
      <c r="M2140" s="3949"/>
    </row>
    <row r="2141" spans="1:13" ht="12.75" customHeight="1" x14ac:dyDescent="0.2">
      <c r="A2141" s="3886"/>
      <c r="B2141" s="3887"/>
      <c r="C2141" s="4124"/>
      <c r="D2141" s="4125"/>
      <c r="E2141" s="4125"/>
      <c r="F2141" s="4125"/>
      <c r="G2141" s="4125"/>
      <c r="H2141" s="4125"/>
      <c r="I2141" s="4125"/>
      <c r="J2141" s="4125"/>
      <c r="K2141" s="4126"/>
      <c r="L2141" s="4149"/>
      <c r="M2141" s="4150"/>
    </row>
    <row r="2142" spans="1:13" x14ac:dyDescent="0.2">
      <c r="A2142" s="71"/>
      <c r="H2142" s="4"/>
    </row>
    <row r="2143" spans="1:13" x14ac:dyDescent="0.2">
      <c r="A2143" s="470" t="s">
        <v>2319</v>
      </c>
      <c r="H2143" s="4"/>
      <c r="J2143" t="s">
        <v>1613</v>
      </c>
    </row>
    <row r="2144" spans="1:13" x14ac:dyDescent="0.2">
      <c r="A2144" s="470" t="s">
        <v>285</v>
      </c>
      <c r="H2144" s="4"/>
    </row>
    <row r="2145" spans="1:13" x14ac:dyDescent="0.2">
      <c r="A2145" s="17" t="s">
        <v>977</v>
      </c>
      <c r="H2145" s="4"/>
      <c r="J2145" s="4137" t="s">
        <v>2863</v>
      </c>
      <c r="K2145" s="4138"/>
      <c r="L2145" s="4138"/>
      <c r="M2145" s="4139"/>
    </row>
    <row r="2146" spans="1:13" ht="22.5" x14ac:dyDescent="0.2">
      <c r="A2146" s="470" t="s">
        <v>286</v>
      </c>
      <c r="H2146" s="4"/>
      <c r="J2146" s="2" t="s">
        <v>2860</v>
      </c>
      <c r="K2146" s="2" t="s">
        <v>2861</v>
      </c>
      <c r="L2146" s="2" t="s">
        <v>2862</v>
      </c>
      <c r="M2146" s="561" t="s">
        <v>837</v>
      </c>
    </row>
    <row r="2147" spans="1:13" x14ac:dyDescent="0.2">
      <c r="A2147" s="470"/>
      <c r="H2147" s="4"/>
      <c r="J2147" s="1">
        <v>2013</v>
      </c>
      <c r="K2147" s="1">
        <v>4</v>
      </c>
      <c r="L2147" s="1">
        <v>17</v>
      </c>
      <c r="M2147" s="1"/>
    </row>
    <row r="2148" spans="1:13" x14ac:dyDescent="0.2">
      <c r="A2148" s="71"/>
      <c r="H2148" s="4"/>
      <c r="I2148" s="4"/>
      <c r="J2148" s="4"/>
      <c r="K2148" s="4"/>
      <c r="L2148" s="4"/>
    </row>
    <row r="2149" spans="1:13" ht="24.75" customHeight="1" x14ac:dyDescent="0.2">
      <c r="A2149" s="3872" t="s">
        <v>2864</v>
      </c>
      <c r="B2149" s="3872" t="s">
        <v>2865</v>
      </c>
      <c r="C2149" s="3872" t="s">
        <v>1212</v>
      </c>
      <c r="D2149" s="3863" t="s">
        <v>2866</v>
      </c>
      <c r="E2149" s="3864"/>
      <c r="F2149" s="3848" t="s">
        <v>3430</v>
      </c>
      <c r="G2149" s="4197"/>
      <c r="H2149" s="3841" t="s">
        <v>3434</v>
      </c>
      <c r="I2149" s="3841"/>
      <c r="J2149" s="3872" t="s">
        <v>1211</v>
      </c>
      <c r="K2149" s="4103" t="s">
        <v>2872</v>
      </c>
      <c r="L2149" s="4140" t="s">
        <v>1207</v>
      </c>
      <c r="M2149" s="4103" t="s">
        <v>2873</v>
      </c>
    </row>
    <row r="2150" spans="1:13" x14ac:dyDescent="0.2">
      <c r="A2150" s="3873"/>
      <c r="B2150" s="3873"/>
      <c r="C2150" s="3873"/>
      <c r="D2150" s="6" t="s">
        <v>2867</v>
      </c>
      <c r="E2150" s="6" t="s">
        <v>2868</v>
      </c>
      <c r="F2150" s="6" t="s">
        <v>2870</v>
      </c>
      <c r="G2150" s="6" t="s">
        <v>2871</v>
      </c>
      <c r="H2150" s="325" t="s">
        <v>3216</v>
      </c>
      <c r="I2150" s="325" t="s">
        <v>3217</v>
      </c>
      <c r="J2150" s="3873"/>
      <c r="K2150" s="3876"/>
      <c r="L2150" s="4141"/>
      <c r="M2150" s="3876"/>
    </row>
    <row r="2151" spans="1:13" x14ac:dyDescent="0.2">
      <c r="A2151" s="69"/>
      <c r="B2151" s="67"/>
      <c r="C2151" s="441"/>
      <c r="D2151" s="68"/>
      <c r="E2151" s="68"/>
      <c r="F2151" s="3854">
        <v>258</v>
      </c>
      <c r="G2151" s="3854">
        <v>1</v>
      </c>
      <c r="H2151" s="528"/>
      <c r="I2151" s="67"/>
      <c r="J2151" s="67"/>
      <c r="K2151" s="291"/>
      <c r="L2151" s="291"/>
      <c r="M2151" s="526"/>
    </row>
    <row r="2152" spans="1:13" ht="12.75" customHeight="1" x14ac:dyDescent="0.2">
      <c r="A2152" s="2">
        <v>10</v>
      </c>
      <c r="B2152" s="7">
        <v>14</v>
      </c>
      <c r="C2152" s="440" t="s">
        <v>2546</v>
      </c>
      <c r="D2152" s="22">
        <v>39788</v>
      </c>
      <c r="E2152" s="22">
        <v>39792</v>
      </c>
      <c r="F2152" s="3855"/>
      <c r="G2152" s="3855"/>
      <c r="H2152" s="25"/>
      <c r="I2152" s="7"/>
      <c r="J2152" s="7">
        <v>12</v>
      </c>
      <c r="K2152" s="20" t="s">
        <v>593</v>
      </c>
      <c r="L2152" s="20" t="s">
        <v>287</v>
      </c>
      <c r="M2152" s="4031"/>
    </row>
    <row r="2153" spans="1:13" ht="12.75" customHeight="1" x14ac:dyDescent="0.2">
      <c r="A2153" s="2">
        <v>11</v>
      </c>
      <c r="B2153" s="7">
        <v>15</v>
      </c>
      <c r="C2153" s="440" t="s">
        <v>2546</v>
      </c>
      <c r="D2153" s="24">
        <v>39822</v>
      </c>
      <c r="E2153" s="22">
        <v>40156</v>
      </c>
      <c r="F2153" s="3855"/>
      <c r="G2153" s="3855"/>
      <c r="H2153" s="2"/>
      <c r="I2153" s="7"/>
      <c r="J2153" s="7">
        <v>69</v>
      </c>
      <c r="K2153" s="20" t="s">
        <v>593</v>
      </c>
      <c r="L2153" s="20" t="s">
        <v>287</v>
      </c>
      <c r="M2153" s="4035"/>
    </row>
    <row r="2154" spans="1:13" ht="12.75" customHeight="1" x14ac:dyDescent="0.2">
      <c r="A2154" s="2">
        <v>12</v>
      </c>
      <c r="B2154" s="7">
        <v>16</v>
      </c>
      <c r="C2154" s="440" t="s">
        <v>2549</v>
      </c>
      <c r="D2154" s="22">
        <v>39850</v>
      </c>
      <c r="E2154" s="22">
        <v>39850</v>
      </c>
      <c r="F2154" s="3855"/>
      <c r="G2154" s="3855"/>
      <c r="H2154" s="1"/>
      <c r="I2154" s="7"/>
      <c r="J2154" s="7">
        <v>5</v>
      </c>
      <c r="K2154" s="20" t="s">
        <v>593</v>
      </c>
      <c r="L2154" s="20" t="s">
        <v>287</v>
      </c>
      <c r="M2154" s="4035"/>
    </row>
    <row r="2155" spans="1:13" ht="12.75" customHeight="1" x14ac:dyDescent="0.2">
      <c r="A2155" s="2">
        <v>13</v>
      </c>
      <c r="B2155" s="7">
        <v>17</v>
      </c>
      <c r="C2155" s="440" t="s">
        <v>2551</v>
      </c>
      <c r="D2155" s="22">
        <v>39815</v>
      </c>
      <c r="E2155" s="22">
        <v>40154</v>
      </c>
      <c r="F2155" s="3855"/>
      <c r="G2155" s="3855"/>
      <c r="H2155" s="1"/>
      <c r="I2155" s="7"/>
      <c r="J2155" s="7">
        <v>62</v>
      </c>
      <c r="K2155" s="20" t="s">
        <v>593</v>
      </c>
      <c r="L2155" s="20" t="s">
        <v>287</v>
      </c>
      <c r="M2155" s="4035"/>
    </row>
    <row r="2156" spans="1:13" ht="25.5" x14ac:dyDescent="0.2">
      <c r="A2156" s="2">
        <v>14</v>
      </c>
      <c r="B2156" s="7">
        <v>18</v>
      </c>
      <c r="C2156" s="382" t="s">
        <v>298</v>
      </c>
      <c r="D2156" s="529">
        <v>39937</v>
      </c>
      <c r="E2156" s="22">
        <v>40054</v>
      </c>
      <c r="F2156" s="3855"/>
      <c r="G2156" s="3856"/>
      <c r="H2156" s="1"/>
      <c r="I2156" s="7"/>
      <c r="J2156" s="7">
        <v>91</v>
      </c>
      <c r="K2156" s="20" t="s">
        <v>593</v>
      </c>
      <c r="L2156" s="20" t="s">
        <v>287</v>
      </c>
      <c r="M2156" s="3941"/>
    </row>
    <row r="2157" spans="1:13" ht="12.75" customHeight="1" x14ac:dyDescent="0.2">
      <c r="A2157" s="2">
        <v>15</v>
      </c>
      <c r="B2157" s="7">
        <v>19</v>
      </c>
      <c r="C2157" s="440" t="s">
        <v>2557</v>
      </c>
      <c r="D2157" s="22">
        <v>39818</v>
      </c>
      <c r="E2157" s="22">
        <v>40150</v>
      </c>
      <c r="F2157" s="3855"/>
      <c r="G2157" s="3854">
        <v>2</v>
      </c>
      <c r="H2157" s="1"/>
      <c r="I2157" s="7"/>
      <c r="J2157" s="7">
        <v>176</v>
      </c>
      <c r="K2157" s="20" t="s">
        <v>593</v>
      </c>
      <c r="L2157" s="20" t="s">
        <v>287</v>
      </c>
      <c r="M2157" s="4031"/>
    </row>
    <row r="2158" spans="1:13" ht="25.5" x14ac:dyDescent="0.2">
      <c r="A2158" s="2">
        <v>16</v>
      </c>
      <c r="B2158" s="7">
        <v>20</v>
      </c>
      <c r="C2158" s="440" t="s">
        <v>2558</v>
      </c>
      <c r="D2158" s="22">
        <v>39815</v>
      </c>
      <c r="E2158" s="22">
        <v>40060</v>
      </c>
      <c r="F2158" s="3855"/>
      <c r="G2158" s="3855"/>
      <c r="H2158" s="1"/>
      <c r="I2158" s="7"/>
      <c r="J2158" s="20">
        <v>27</v>
      </c>
      <c r="K2158" s="20" t="s">
        <v>593</v>
      </c>
      <c r="L2158" s="20" t="s">
        <v>287</v>
      </c>
      <c r="M2158" s="4035"/>
    </row>
    <row r="2159" spans="1:13" ht="25.5" x14ac:dyDescent="0.2">
      <c r="A2159" s="2">
        <v>17</v>
      </c>
      <c r="B2159" s="7">
        <v>21</v>
      </c>
      <c r="C2159" s="382" t="s">
        <v>3286</v>
      </c>
      <c r="D2159" s="22">
        <v>39965</v>
      </c>
      <c r="E2159" s="22">
        <v>39965</v>
      </c>
      <c r="F2159" s="3855"/>
      <c r="G2159" s="3855"/>
      <c r="H2159" s="1"/>
      <c r="I2159" s="7"/>
      <c r="J2159" s="20">
        <v>6</v>
      </c>
      <c r="K2159" s="20" t="s">
        <v>593</v>
      </c>
      <c r="L2159" s="20" t="s">
        <v>287</v>
      </c>
      <c r="M2159" s="4035"/>
    </row>
    <row r="2160" spans="1:13" x14ac:dyDescent="0.2">
      <c r="A2160" s="43">
        <v>18</v>
      </c>
      <c r="B2160" s="19">
        <v>22</v>
      </c>
      <c r="C2160" s="382" t="s">
        <v>299</v>
      </c>
      <c r="D2160" s="207">
        <v>39703</v>
      </c>
      <c r="E2160" s="207">
        <v>39703</v>
      </c>
      <c r="F2160" s="3855"/>
      <c r="G2160" s="3856"/>
      <c r="H2160" s="527"/>
      <c r="I2160" s="6"/>
      <c r="J2160" s="29">
        <v>3</v>
      </c>
      <c r="K2160" s="438" t="s">
        <v>593</v>
      </c>
      <c r="L2160" s="54" t="s">
        <v>287</v>
      </c>
      <c r="M2160" s="3941"/>
    </row>
    <row r="2161" spans="1:13" ht="15" x14ac:dyDescent="0.2">
      <c r="A2161" s="43"/>
      <c r="B2161" s="7">
        <v>23</v>
      </c>
      <c r="C2161" s="440" t="s">
        <v>300</v>
      </c>
      <c r="D2161" s="22">
        <v>39822</v>
      </c>
      <c r="E2161" s="22">
        <v>40162</v>
      </c>
      <c r="F2161" s="3855"/>
      <c r="G2161" s="580">
        <v>3</v>
      </c>
      <c r="H2161" s="25" t="s">
        <v>2246</v>
      </c>
      <c r="I2161" s="7"/>
      <c r="J2161" s="7">
        <v>208</v>
      </c>
      <c r="K2161" s="20" t="s">
        <v>593</v>
      </c>
      <c r="L2161" s="20" t="s">
        <v>287</v>
      </c>
      <c r="M2161" s="12"/>
    </row>
    <row r="2162" spans="1:13" ht="15" x14ac:dyDescent="0.2">
      <c r="A2162" s="2">
        <v>19</v>
      </c>
      <c r="B2162" s="7">
        <v>24</v>
      </c>
      <c r="C2162" s="440" t="s">
        <v>300</v>
      </c>
      <c r="D2162" s="22">
        <v>39822</v>
      </c>
      <c r="E2162" s="22">
        <v>40162</v>
      </c>
      <c r="F2162" s="3855"/>
      <c r="G2162" s="580">
        <v>4</v>
      </c>
      <c r="H2162" s="25" t="s">
        <v>2526</v>
      </c>
      <c r="I2162" s="7"/>
      <c r="J2162" s="7" t="s">
        <v>457</v>
      </c>
      <c r="K2162" s="20" t="s">
        <v>593</v>
      </c>
      <c r="L2162" s="20" t="s">
        <v>287</v>
      </c>
      <c r="M2162" s="12"/>
    </row>
    <row r="2163" spans="1:13" x14ac:dyDescent="0.2">
      <c r="A2163" s="2">
        <v>20</v>
      </c>
      <c r="B2163" s="7">
        <v>25</v>
      </c>
      <c r="C2163" s="440" t="s">
        <v>2582</v>
      </c>
      <c r="D2163" s="22">
        <v>39828</v>
      </c>
      <c r="E2163" s="22">
        <v>40177</v>
      </c>
      <c r="F2163" s="3855"/>
      <c r="G2163" s="3854">
        <v>5</v>
      </c>
      <c r="H2163" s="1"/>
      <c r="I2163" s="7"/>
      <c r="J2163" s="7">
        <v>136</v>
      </c>
      <c r="K2163" s="20" t="s">
        <v>593</v>
      </c>
      <c r="L2163" s="20" t="s">
        <v>287</v>
      </c>
      <c r="M2163" s="4031"/>
    </row>
    <row r="2164" spans="1:13" ht="12.75" customHeight="1" x14ac:dyDescent="0.2">
      <c r="A2164" s="2">
        <v>21</v>
      </c>
      <c r="B2164" s="7">
        <v>26</v>
      </c>
      <c r="C2164" s="440" t="s">
        <v>301</v>
      </c>
      <c r="D2164" s="22">
        <v>39850</v>
      </c>
      <c r="E2164" s="22">
        <v>39995</v>
      </c>
      <c r="F2164" s="3855"/>
      <c r="G2164" s="3855"/>
      <c r="H2164" s="1"/>
      <c r="I2164" s="7"/>
      <c r="J2164" s="7">
        <v>6</v>
      </c>
      <c r="K2164" s="20" t="s">
        <v>593</v>
      </c>
      <c r="L2164" s="20" t="s">
        <v>287</v>
      </c>
      <c r="M2164" s="4035"/>
    </row>
    <row r="2165" spans="1:13" x14ac:dyDescent="0.2">
      <c r="A2165" s="2">
        <v>22</v>
      </c>
      <c r="B2165" s="7">
        <v>27</v>
      </c>
      <c r="C2165" s="440" t="s">
        <v>623</v>
      </c>
      <c r="D2165" s="22">
        <v>39822</v>
      </c>
      <c r="E2165" s="22">
        <v>40152</v>
      </c>
      <c r="F2165" s="3855"/>
      <c r="G2165" s="3856"/>
      <c r="H2165" s="1"/>
      <c r="I2165" s="7"/>
      <c r="J2165" s="7">
        <v>47</v>
      </c>
      <c r="K2165" s="20" t="s">
        <v>593</v>
      </c>
      <c r="L2165" s="20" t="s">
        <v>287</v>
      </c>
      <c r="M2165" s="3941"/>
    </row>
    <row r="2166" spans="1:13" ht="25.5" x14ac:dyDescent="0.2">
      <c r="A2166" s="2">
        <v>23</v>
      </c>
      <c r="B2166" s="7">
        <v>28</v>
      </c>
      <c r="C2166" s="440" t="s">
        <v>302</v>
      </c>
      <c r="D2166" s="22">
        <v>40086</v>
      </c>
      <c r="E2166" s="22">
        <v>40169</v>
      </c>
      <c r="F2166" s="3855"/>
      <c r="G2166" s="3854">
        <v>6</v>
      </c>
      <c r="H2166" s="1"/>
      <c r="I2166" s="7"/>
      <c r="J2166" s="7">
        <v>16</v>
      </c>
      <c r="K2166" s="20" t="s">
        <v>593</v>
      </c>
      <c r="L2166" s="20" t="s">
        <v>287</v>
      </c>
      <c r="M2166" s="4031"/>
    </row>
    <row r="2167" spans="1:13" ht="12.75" customHeight="1" x14ac:dyDescent="0.2">
      <c r="A2167" s="2">
        <v>24</v>
      </c>
      <c r="B2167" s="7">
        <v>29</v>
      </c>
      <c r="C2167" s="440" t="s">
        <v>303</v>
      </c>
      <c r="D2167" s="22">
        <v>39995</v>
      </c>
      <c r="E2167" s="22">
        <v>39995</v>
      </c>
      <c r="F2167" s="3855"/>
      <c r="G2167" s="3855"/>
      <c r="H2167" s="1"/>
      <c r="I2167" s="7"/>
      <c r="J2167" s="7">
        <v>8</v>
      </c>
      <c r="K2167" s="20" t="s">
        <v>593</v>
      </c>
      <c r="L2167" s="20" t="s">
        <v>287</v>
      </c>
      <c r="M2167" s="4035"/>
    </row>
    <row r="2168" spans="1:13" ht="25.5" x14ac:dyDescent="0.2">
      <c r="A2168" s="2">
        <v>25</v>
      </c>
      <c r="B2168" s="7">
        <v>30</v>
      </c>
      <c r="C2168" s="382" t="s">
        <v>626</v>
      </c>
      <c r="D2168" s="22">
        <v>39826</v>
      </c>
      <c r="E2168" s="22">
        <v>40168</v>
      </c>
      <c r="F2168" s="3855"/>
      <c r="G2168" s="3855"/>
      <c r="H2168" s="1"/>
      <c r="I2168" s="7"/>
      <c r="J2168" s="7">
        <v>12</v>
      </c>
      <c r="K2168" s="20" t="s">
        <v>593</v>
      </c>
      <c r="L2168" s="20" t="s">
        <v>287</v>
      </c>
      <c r="M2168" s="4035"/>
    </row>
    <row r="2169" spans="1:13" ht="25.5" x14ac:dyDescent="0.2">
      <c r="A2169" s="2">
        <v>26</v>
      </c>
      <c r="B2169" s="7">
        <v>31</v>
      </c>
      <c r="C2169" s="440" t="s">
        <v>627</v>
      </c>
      <c r="D2169" s="22">
        <v>39826</v>
      </c>
      <c r="E2169" s="22">
        <v>40168</v>
      </c>
      <c r="F2169" s="3855"/>
      <c r="G2169" s="3855"/>
      <c r="H2169" s="1"/>
      <c r="I2169" s="7"/>
      <c r="J2169" s="7">
        <v>38</v>
      </c>
      <c r="K2169" s="20" t="s">
        <v>593</v>
      </c>
      <c r="L2169" s="20" t="s">
        <v>287</v>
      </c>
      <c r="M2169" s="4035"/>
    </row>
    <row r="2170" spans="1:13" ht="12.75" customHeight="1" x14ac:dyDescent="0.2">
      <c r="A2170" s="2">
        <v>27</v>
      </c>
      <c r="B2170" s="7">
        <v>32</v>
      </c>
      <c r="C2170" s="440" t="s">
        <v>628</v>
      </c>
      <c r="D2170" s="22">
        <v>39864</v>
      </c>
      <c r="E2170" s="22">
        <v>40107</v>
      </c>
      <c r="F2170" s="3855"/>
      <c r="G2170" s="3855"/>
      <c r="H2170" s="1"/>
      <c r="I2170" s="7"/>
      <c r="J2170" s="7">
        <v>28</v>
      </c>
      <c r="K2170" s="20" t="s">
        <v>593</v>
      </c>
      <c r="L2170" s="20" t="s">
        <v>287</v>
      </c>
      <c r="M2170" s="4035"/>
    </row>
    <row r="2171" spans="1:13" ht="25.5" x14ac:dyDescent="0.2">
      <c r="A2171" s="2">
        <v>28</v>
      </c>
      <c r="B2171" s="7">
        <v>33</v>
      </c>
      <c r="C2171" s="440" t="s">
        <v>3287</v>
      </c>
      <c r="D2171" s="22">
        <v>39952</v>
      </c>
      <c r="E2171" s="22">
        <v>40107</v>
      </c>
      <c r="F2171" s="3855"/>
      <c r="G2171" s="3855"/>
      <c r="H2171" s="1"/>
      <c r="I2171" s="7"/>
      <c r="J2171" s="7">
        <v>12</v>
      </c>
      <c r="K2171" s="20" t="s">
        <v>593</v>
      </c>
      <c r="L2171" s="20" t="s">
        <v>287</v>
      </c>
      <c r="M2171" s="4035"/>
    </row>
    <row r="2172" spans="1:13" x14ac:dyDescent="0.2">
      <c r="A2172" s="2">
        <v>29</v>
      </c>
      <c r="B2172" s="7">
        <v>34</v>
      </c>
      <c r="C2172" s="440" t="s">
        <v>304</v>
      </c>
      <c r="D2172" s="22">
        <v>39864</v>
      </c>
      <c r="E2172" s="22">
        <v>40016</v>
      </c>
      <c r="F2172" s="3856"/>
      <c r="G2172" s="3856"/>
      <c r="H2172" s="1"/>
      <c r="I2172" s="7"/>
      <c r="J2172" s="7">
        <v>16</v>
      </c>
      <c r="K2172" s="20" t="s">
        <v>593</v>
      </c>
      <c r="L2172" s="20" t="s">
        <v>287</v>
      </c>
      <c r="M2172" s="3941"/>
    </row>
    <row r="2173" spans="1:13" x14ac:dyDescent="0.2">
      <c r="A2173" s="71"/>
      <c r="C2173" s="70"/>
      <c r="D2173" s="52"/>
      <c r="E2173" s="52"/>
      <c r="G2173" s="71"/>
      <c r="H2173" s="4"/>
      <c r="K2173" s="17"/>
      <c r="L2173" s="17"/>
      <c r="M2173" s="335"/>
    </row>
    <row r="2174" spans="1:13" x14ac:dyDescent="0.2">
      <c r="A2174" s="17" t="s">
        <v>908</v>
      </c>
      <c r="E2174" s="36" t="s">
        <v>2722</v>
      </c>
      <c r="F2174" s="36"/>
      <c r="J2174" s="17"/>
      <c r="K2174" s="17"/>
      <c r="L2174" s="17"/>
      <c r="M2174" s="335"/>
    </row>
    <row r="2175" spans="1:13" x14ac:dyDescent="0.2">
      <c r="A2175" t="s">
        <v>2723</v>
      </c>
      <c r="D2175" s="3" t="s">
        <v>2860</v>
      </c>
      <c r="E2175" s="330" t="s">
        <v>2861</v>
      </c>
      <c r="F2175" s="331"/>
      <c r="G2175" s="301" t="s">
        <v>2862</v>
      </c>
      <c r="M2175" s="335"/>
    </row>
    <row r="2176" spans="1:13" x14ac:dyDescent="0.2">
      <c r="A2176" s="17" t="s">
        <v>2727</v>
      </c>
      <c r="D2176" s="301"/>
      <c r="E2176" s="330"/>
      <c r="F2176" s="331"/>
      <c r="G2176" s="301"/>
      <c r="M2176" s="335"/>
    </row>
    <row r="2177" spans="1:13" x14ac:dyDescent="0.2">
      <c r="A2177" s="329"/>
      <c r="B2177" s="329"/>
      <c r="D2177" s="36"/>
      <c r="M2177" s="335"/>
    </row>
    <row r="2178" spans="1:13" x14ac:dyDescent="0.2">
      <c r="A2178" s="329"/>
      <c r="B2178" s="329"/>
      <c r="G2178" s="71"/>
      <c r="H2178" s="4"/>
      <c r="K2178" s="17"/>
      <c r="L2178" s="17"/>
      <c r="M2178" s="335"/>
    </row>
    <row r="2179" spans="1:13" x14ac:dyDescent="0.2">
      <c r="A2179" s="71"/>
      <c r="C2179" s="70"/>
      <c r="D2179" s="52"/>
      <c r="E2179" s="52"/>
      <c r="G2179" s="71"/>
      <c r="H2179" s="4"/>
      <c r="K2179" s="17"/>
      <c r="L2179" s="17"/>
      <c r="M2179" s="335"/>
    </row>
    <row r="2180" spans="1:13" ht="12.75" customHeight="1" x14ac:dyDescent="0.2">
      <c r="A2180" s="3882"/>
      <c r="B2180" s="3883"/>
      <c r="C2180" s="3880" t="s">
        <v>2859</v>
      </c>
      <c r="D2180" s="3998"/>
      <c r="E2180" s="3998"/>
      <c r="F2180" s="3998"/>
      <c r="G2180" s="3998"/>
      <c r="H2180" s="3998"/>
      <c r="I2180" s="3998"/>
      <c r="J2180" s="3998"/>
      <c r="K2180" s="3999"/>
      <c r="L2180" s="3946" t="s">
        <v>2858</v>
      </c>
      <c r="M2180" s="3947"/>
    </row>
    <row r="2181" spans="1:13" x14ac:dyDescent="0.2">
      <c r="A2181" s="3884"/>
      <c r="B2181" s="3885"/>
      <c r="C2181" s="3914"/>
      <c r="D2181" s="3893"/>
      <c r="E2181" s="3893"/>
      <c r="F2181" s="3893"/>
      <c r="G2181" s="3893"/>
      <c r="H2181" s="3893"/>
      <c r="I2181" s="3893"/>
      <c r="J2181" s="3893"/>
      <c r="K2181" s="4000"/>
      <c r="L2181" s="3948"/>
      <c r="M2181" s="3949"/>
    </row>
    <row r="2182" spans="1:13" x14ac:dyDescent="0.2">
      <c r="A2182" s="3884"/>
      <c r="B2182" s="3885"/>
      <c r="C2182" s="3881"/>
      <c r="D2182" s="4117"/>
      <c r="E2182" s="4117"/>
      <c r="F2182" s="4117"/>
      <c r="G2182" s="4117"/>
      <c r="H2182" s="4117"/>
      <c r="I2182" s="4117"/>
      <c r="J2182" s="4117"/>
      <c r="K2182" s="3915"/>
      <c r="L2182" s="4149"/>
      <c r="M2182" s="4150"/>
    </row>
    <row r="2183" spans="1:13" ht="12.75" customHeight="1" x14ac:dyDescent="0.2">
      <c r="A2183" s="3884"/>
      <c r="B2183" s="3885"/>
      <c r="C2183" s="4118" t="s">
        <v>1209</v>
      </c>
      <c r="D2183" s="4119"/>
      <c r="E2183" s="4119"/>
      <c r="F2183" s="4119"/>
      <c r="G2183" s="4119"/>
      <c r="H2183" s="4119"/>
      <c r="I2183" s="4119"/>
      <c r="J2183" s="4119"/>
      <c r="K2183" s="4120"/>
      <c r="L2183" s="3946" t="s">
        <v>1208</v>
      </c>
      <c r="M2183" s="3947"/>
    </row>
    <row r="2184" spans="1:13" ht="12.75" customHeight="1" x14ac:dyDescent="0.2">
      <c r="A2184" s="3884"/>
      <c r="B2184" s="3885"/>
      <c r="C2184" s="4121"/>
      <c r="D2184" s="4122"/>
      <c r="E2184" s="4122"/>
      <c r="F2184" s="4122"/>
      <c r="G2184" s="4122"/>
      <c r="H2184" s="4122"/>
      <c r="I2184" s="4122"/>
      <c r="J2184" s="4122"/>
      <c r="K2184" s="4123"/>
      <c r="L2184" s="3948"/>
      <c r="M2184" s="3949"/>
    </row>
    <row r="2185" spans="1:13" ht="12.75" customHeight="1" x14ac:dyDescent="0.2">
      <c r="A2185" s="3886"/>
      <c r="B2185" s="3887"/>
      <c r="C2185" s="4124"/>
      <c r="D2185" s="4125"/>
      <c r="E2185" s="4125"/>
      <c r="F2185" s="4125"/>
      <c r="G2185" s="4125"/>
      <c r="H2185" s="4125"/>
      <c r="I2185" s="4125"/>
      <c r="J2185" s="4125"/>
      <c r="K2185" s="4126"/>
      <c r="L2185" s="4149"/>
      <c r="M2185" s="4150"/>
    </row>
    <row r="2186" spans="1:13" x14ac:dyDescent="0.2">
      <c r="A2186" s="71"/>
      <c r="C2186" s="70"/>
      <c r="D2186" s="52"/>
      <c r="E2186" s="52"/>
      <c r="G2186" s="71"/>
      <c r="H2186" s="4"/>
      <c r="K2186" s="17"/>
      <c r="L2186" s="17"/>
      <c r="M2186" s="335"/>
    </row>
    <row r="2187" spans="1:13" x14ac:dyDescent="0.2">
      <c r="A2187" s="470" t="s">
        <v>2319</v>
      </c>
      <c r="H2187" s="4"/>
      <c r="J2187" t="s">
        <v>1613</v>
      </c>
    </row>
    <row r="2188" spans="1:13" x14ac:dyDescent="0.2">
      <c r="A2188" s="470" t="s">
        <v>285</v>
      </c>
      <c r="H2188" s="4"/>
    </row>
    <row r="2189" spans="1:13" x14ac:dyDescent="0.2">
      <c r="A2189" s="17" t="s">
        <v>977</v>
      </c>
      <c r="H2189" s="4"/>
      <c r="J2189" s="4137" t="s">
        <v>2863</v>
      </c>
      <c r="K2189" s="4138"/>
      <c r="L2189" s="4138"/>
      <c r="M2189" s="4139"/>
    </row>
    <row r="2190" spans="1:13" ht="22.5" x14ac:dyDescent="0.2">
      <c r="A2190" s="470" t="s">
        <v>286</v>
      </c>
      <c r="H2190" s="4"/>
      <c r="J2190" s="2" t="s">
        <v>2860</v>
      </c>
      <c r="K2190" s="2" t="s">
        <v>2861</v>
      </c>
      <c r="L2190" s="2" t="s">
        <v>2862</v>
      </c>
      <c r="M2190" s="561" t="s">
        <v>837</v>
      </c>
    </row>
    <row r="2191" spans="1:13" x14ac:dyDescent="0.2">
      <c r="A2191" s="470"/>
      <c r="H2191" s="4"/>
      <c r="J2191" s="1">
        <v>2013</v>
      </c>
      <c r="K2191" s="1">
        <v>4</v>
      </c>
      <c r="L2191" s="1">
        <v>17</v>
      </c>
      <c r="M2191" s="1"/>
    </row>
    <row r="2192" spans="1:13" x14ac:dyDescent="0.2">
      <c r="A2192" s="71"/>
      <c r="H2192" s="4"/>
      <c r="I2192" s="4"/>
      <c r="J2192" s="4"/>
      <c r="K2192" s="4"/>
      <c r="L2192" s="4"/>
    </row>
    <row r="2193" spans="1:13" ht="27" customHeight="1" x14ac:dyDescent="0.2">
      <c r="A2193" s="3872" t="s">
        <v>2864</v>
      </c>
      <c r="B2193" s="3872" t="s">
        <v>2865</v>
      </c>
      <c r="C2193" s="3872" t="s">
        <v>1212</v>
      </c>
      <c r="D2193" s="3863" t="s">
        <v>2866</v>
      </c>
      <c r="E2193" s="3864"/>
      <c r="F2193" s="3848" t="s">
        <v>3430</v>
      </c>
      <c r="G2193" s="3849"/>
      <c r="H2193" s="3841" t="s">
        <v>3434</v>
      </c>
      <c r="I2193" s="3841"/>
      <c r="J2193" s="3872" t="s">
        <v>1211</v>
      </c>
      <c r="K2193" s="4103" t="s">
        <v>2872</v>
      </c>
      <c r="L2193" s="4140" t="s">
        <v>1207</v>
      </c>
      <c r="M2193" s="4103" t="s">
        <v>2873</v>
      </c>
    </row>
    <row r="2194" spans="1:13" x14ac:dyDescent="0.2">
      <c r="A2194" s="3873"/>
      <c r="B2194" s="3873"/>
      <c r="C2194" s="3873"/>
      <c r="D2194" s="6" t="s">
        <v>2867</v>
      </c>
      <c r="E2194" s="6" t="s">
        <v>2868</v>
      </c>
      <c r="F2194" s="6" t="s">
        <v>2870</v>
      </c>
      <c r="G2194" s="6" t="s">
        <v>2871</v>
      </c>
      <c r="H2194" s="325" t="s">
        <v>3216</v>
      </c>
      <c r="I2194" s="325" t="s">
        <v>3217</v>
      </c>
      <c r="J2194" s="3873"/>
      <c r="K2194" s="3876"/>
      <c r="L2194" s="4141"/>
      <c r="M2194" s="3876"/>
    </row>
    <row r="2195" spans="1:13" x14ac:dyDescent="0.2">
      <c r="A2195" s="69"/>
      <c r="B2195" s="67"/>
      <c r="C2195" s="441"/>
      <c r="D2195" s="68"/>
      <c r="E2195" s="68"/>
      <c r="F2195" s="3854">
        <v>258</v>
      </c>
      <c r="G2195" s="3854">
        <v>6</v>
      </c>
      <c r="H2195" s="66"/>
      <c r="I2195" s="67"/>
      <c r="J2195" s="67"/>
      <c r="K2195" s="291"/>
      <c r="L2195" s="291"/>
      <c r="M2195" s="530"/>
    </row>
    <row r="2196" spans="1:13" ht="25.5" x14ac:dyDescent="0.2">
      <c r="A2196" s="2">
        <v>30</v>
      </c>
      <c r="B2196" s="7">
        <v>35</v>
      </c>
      <c r="C2196" s="440" t="s">
        <v>3288</v>
      </c>
      <c r="D2196" s="22">
        <v>40071</v>
      </c>
      <c r="E2196" s="22">
        <v>40071</v>
      </c>
      <c r="F2196" s="3855"/>
      <c r="G2196" s="3855"/>
      <c r="H2196" s="1"/>
      <c r="I2196" s="7"/>
      <c r="J2196" s="7">
        <v>12</v>
      </c>
      <c r="K2196" s="20" t="s">
        <v>593</v>
      </c>
      <c r="L2196" s="20" t="s">
        <v>287</v>
      </c>
      <c r="M2196" s="4035"/>
    </row>
    <row r="2197" spans="1:13" ht="25.5" x14ac:dyDescent="0.2">
      <c r="A2197" s="2">
        <v>31</v>
      </c>
      <c r="B2197" s="7">
        <v>36</v>
      </c>
      <c r="C2197" s="440" t="s">
        <v>633</v>
      </c>
      <c r="D2197" s="22">
        <v>39896</v>
      </c>
      <c r="E2197" s="22">
        <v>40050</v>
      </c>
      <c r="F2197" s="3855"/>
      <c r="G2197" s="3855"/>
      <c r="H2197" s="1"/>
      <c r="I2197" s="7"/>
      <c r="J2197" s="7">
        <v>18</v>
      </c>
      <c r="K2197" s="20" t="s">
        <v>593</v>
      </c>
      <c r="L2197" s="20" t="s">
        <v>287</v>
      </c>
      <c r="M2197" s="4035"/>
    </row>
    <row r="2198" spans="1:13" ht="25.5" x14ac:dyDescent="0.2">
      <c r="A2198" s="2">
        <v>32</v>
      </c>
      <c r="B2198" s="7">
        <v>37</v>
      </c>
      <c r="C2198" s="382" t="s">
        <v>305</v>
      </c>
      <c r="D2198" s="22">
        <v>40156</v>
      </c>
      <c r="E2198" s="24">
        <v>40156</v>
      </c>
      <c r="F2198" s="3855"/>
      <c r="G2198" s="3856"/>
      <c r="H2198" s="1"/>
      <c r="I2198" s="7"/>
      <c r="J2198" s="7">
        <v>6</v>
      </c>
      <c r="K2198" s="20" t="s">
        <v>593</v>
      </c>
      <c r="L2198" s="20" t="s">
        <v>287</v>
      </c>
      <c r="M2198" s="3941"/>
    </row>
    <row r="2199" spans="1:13" s="2262" customFormat="1" ht="15" x14ac:dyDescent="0.2">
      <c r="A2199" s="2268"/>
      <c r="B2199" s="2257">
        <v>38</v>
      </c>
      <c r="C2199" s="2259" t="s">
        <v>634</v>
      </c>
      <c r="D2199" s="2260">
        <v>39818</v>
      </c>
      <c r="E2199" s="2260">
        <v>40164</v>
      </c>
      <c r="F2199" s="3856"/>
      <c r="G2199" s="2269">
        <v>7</v>
      </c>
      <c r="H2199" s="2264" t="s">
        <v>2246</v>
      </c>
      <c r="I2199" s="2257"/>
      <c r="J2199" s="2257" t="s">
        <v>2456</v>
      </c>
      <c r="K2199" s="2266" t="s">
        <v>593</v>
      </c>
      <c r="L2199" s="2266" t="s">
        <v>287</v>
      </c>
      <c r="M2199" s="2270"/>
    </row>
    <row r="2200" spans="1:13" s="2262" customFormat="1" ht="15" x14ac:dyDescent="0.2">
      <c r="A2200" s="2268">
        <v>33</v>
      </c>
      <c r="B2200" s="2257">
        <v>39</v>
      </c>
      <c r="C2200" s="2259" t="s">
        <v>634</v>
      </c>
      <c r="D2200" s="2260">
        <v>39818</v>
      </c>
      <c r="E2200" s="2260">
        <v>40164</v>
      </c>
      <c r="F2200" s="3854">
        <v>259</v>
      </c>
      <c r="G2200" s="2269">
        <v>1</v>
      </c>
      <c r="H2200" s="2264" t="s">
        <v>2526</v>
      </c>
      <c r="I2200" s="2257"/>
      <c r="J2200" s="2257" t="s">
        <v>306</v>
      </c>
      <c r="K2200" s="2266" t="s">
        <v>593</v>
      </c>
      <c r="L2200" s="2266" t="s">
        <v>287</v>
      </c>
      <c r="M2200" s="2270"/>
    </row>
    <row r="2201" spans="1:13" ht="12.75" customHeight="1" x14ac:dyDescent="0.2">
      <c r="A2201" s="2">
        <f>+A2200+1</f>
        <v>34</v>
      </c>
      <c r="B2201" s="7">
        <v>40</v>
      </c>
      <c r="C2201" s="440" t="s">
        <v>307</v>
      </c>
      <c r="D2201" s="22">
        <v>38980</v>
      </c>
      <c r="E2201" s="22">
        <v>39965</v>
      </c>
      <c r="F2201" s="3855"/>
      <c r="G2201" s="3854">
        <v>2</v>
      </c>
      <c r="H2201" s="25"/>
      <c r="I2201" s="7"/>
      <c r="J2201" s="7">
        <v>92</v>
      </c>
      <c r="K2201" s="20" t="s">
        <v>593</v>
      </c>
      <c r="L2201" s="20" t="s">
        <v>287</v>
      </c>
      <c r="M2201" s="4031"/>
    </row>
    <row r="2202" spans="1:13" x14ac:dyDescent="0.2">
      <c r="A2202" s="2">
        <f t="shared" ref="A2202:A2214" si="0">+A2201+1</f>
        <v>35</v>
      </c>
      <c r="B2202" s="7">
        <v>41</v>
      </c>
      <c r="C2202" s="440" t="s">
        <v>636</v>
      </c>
      <c r="D2202" s="22">
        <v>39995</v>
      </c>
      <c r="E2202" s="22">
        <v>39995</v>
      </c>
      <c r="F2202" s="3855"/>
      <c r="G2202" s="3855"/>
      <c r="H2202" s="1"/>
      <c r="I2202" s="7"/>
      <c r="J2202" s="7">
        <v>5</v>
      </c>
      <c r="K2202" s="20" t="s">
        <v>593</v>
      </c>
      <c r="L2202" s="20" t="s">
        <v>287</v>
      </c>
      <c r="M2202" s="4035"/>
    </row>
    <row r="2203" spans="1:13" x14ac:dyDescent="0.2">
      <c r="A2203" s="2">
        <f t="shared" si="0"/>
        <v>36</v>
      </c>
      <c r="B2203" s="7">
        <v>42</v>
      </c>
      <c r="C2203" s="440" t="s">
        <v>639</v>
      </c>
      <c r="D2203" s="22">
        <v>39815</v>
      </c>
      <c r="E2203" s="22">
        <v>40151</v>
      </c>
      <c r="F2203" s="3855"/>
      <c r="G2203" s="3856"/>
      <c r="H2203" s="1"/>
      <c r="I2203" s="7"/>
      <c r="J2203" s="7">
        <v>97</v>
      </c>
      <c r="K2203" s="20" t="s">
        <v>593</v>
      </c>
      <c r="L2203" s="20" t="s">
        <v>287</v>
      </c>
      <c r="M2203" s="3941"/>
    </row>
    <row r="2204" spans="1:13" x14ac:dyDescent="0.2">
      <c r="A2204" s="2">
        <f t="shared" si="0"/>
        <v>37</v>
      </c>
      <c r="B2204" s="7">
        <v>43</v>
      </c>
      <c r="C2204" s="440" t="s">
        <v>640</v>
      </c>
      <c r="D2204" s="22">
        <v>39826</v>
      </c>
      <c r="E2204" s="22">
        <v>40163</v>
      </c>
      <c r="F2204" s="3855"/>
      <c r="G2204" s="3854">
        <v>3</v>
      </c>
      <c r="H2204" s="1"/>
      <c r="I2204" s="7"/>
      <c r="J2204" s="7">
        <v>60</v>
      </c>
      <c r="K2204" s="20" t="s">
        <v>593</v>
      </c>
      <c r="L2204" s="20" t="s">
        <v>287</v>
      </c>
      <c r="M2204" s="4031"/>
    </row>
    <row r="2205" spans="1:13" ht="25.5" x14ac:dyDescent="0.2">
      <c r="A2205" s="2">
        <f t="shared" si="0"/>
        <v>38</v>
      </c>
      <c r="B2205" s="7">
        <v>44</v>
      </c>
      <c r="C2205" s="440" t="s">
        <v>3237</v>
      </c>
      <c r="D2205" s="22">
        <v>39916</v>
      </c>
      <c r="E2205" s="22">
        <v>40150</v>
      </c>
      <c r="F2205" s="3855"/>
      <c r="G2205" s="3856"/>
      <c r="H2205" s="1"/>
      <c r="I2205" s="7"/>
      <c r="J2205" s="7">
        <v>142</v>
      </c>
      <c r="K2205" s="20" t="s">
        <v>593</v>
      </c>
      <c r="L2205" s="20" t="s">
        <v>287</v>
      </c>
      <c r="M2205" s="3941"/>
    </row>
    <row r="2206" spans="1:13" ht="25.5" x14ac:dyDescent="0.2">
      <c r="A2206" s="2">
        <f t="shared" si="0"/>
        <v>39</v>
      </c>
      <c r="B2206" s="7">
        <v>45</v>
      </c>
      <c r="C2206" s="440" t="s">
        <v>3238</v>
      </c>
      <c r="D2206" s="22">
        <v>39818</v>
      </c>
      <c r="E2206" s="22">
        <v>40149</v>
      </c>
      <c r="F2206" s="3855"/>
      <c r="G2206" s="3854">
        <v>4</v>
      </c>
      <c r="H2206" s="1"/>
      <c r="I2206" s="7"/>
      <c r="J2206" s="7">
        <v>46</v>
      </c>
      <c r="K2206" s="20" t="s">
        <v>593</v>
      </c>
      <c r="L2206" s="20" t="s">
        <v>287</v>
      </c>
      <c r="M2206" s="4031"/>
    </row>
    <row r="2207" spans="1:13" ht="25.5" x14ac:dyDescent="0.2">
      <c r="A2207" s="2">
        <f t="shared" si="0"/>
        <v>40</v>
      </c>
      <c r="B2207" s="7">
        <v>46</v>
      </c>
      <c r="C2207" s="440" t="s">
        <v>308</v>
      </c>
      <c r="D2207" s="22">
        <v>40070</v>
      </c>
      <c r="E2207" s="22">
        <v>40156</v>
      </c>
      <c r="F2207" s="3855"/>
      <c r="G2207" s="3855"/>
      <c r="H2207" s="1"/>
      <c r="I2207" s="7"/>
      <c r="J2207" s="7">
        <v>81</v>
      </c>
      <c r="K2207" s="20" t="s">
        <v>593</v>
      </c>
      <c r="L2207" s="20" t="s">
        <v>287</v>
      </c>
      <c r="M2207" s="4035"/>
    </row>
    <row r="2208" spans="1:13" ht="25.5" x14ac:dyDescent="0.2">
      <c r="A2208" s="2">
        <f t="shared" si="0"/>
        <v>41</v>
      </c>
      <c r="B2208" s="7">
        <v>47</v>
      </c>
      <c r="C2208" s="440" t="s">
        <v>2613</v>
      </c>
      <c r="D2208" s="22">
        <v>39995</v>
      </c>
      <c r="E2208" s="22">
        <v>40122</v>
      </c>
      <c r="F2208" s="3855"/>
      <c r="G2208" s="3855"/>
      <c r="H2208" s="1"/>
      <c r="I2208" s="7"/>
      <c r="J2208" s="7">
        <v>15</v>
      </c>
      <c r="K2208" s="20" t="s">
        <v>593</v>
      </c>
      <c r="L2208" s="20" t="s">
        <v>287</v>
      </c>
      <c r="M2208" s="4035"/>
    </row>
    <row r="2209" spans="1:13" x14ac:dyDescent="0.2">
      <c r="A2209" s="2">
        <f t="shared" si="0"/>
        <v>42</v>
      </c>
      <c r="B2209" s="7">
        <v>48</v>
      </c>
      <c r="C2209" s="382" t="s">
        <v>1417</v>
      </c>
      <c r="D2209" s="22">
        <v>39818</v>
      </c>
      <c r="E2209" s="22">
        <v>40064</v>
      </c>
      <c r="F2209" s="3855"/>
      <c r="G2209" s="3855"/>
      <c r="H2209" s="1"/>
      <c r="I2209" s="7"/>
      <c r="J2209" s="7">
        <v>7</v>
      </c>
      <c r="K2209" s="20" t="s">
        <v>593</v>
      </c>
      <c r="L2209" s="20" t="s">
        <v>287</v>
      </c>
      <c r="M2209" s="4035"/>
    </row>
    <row r="2210" spans="1:13" ht="25.5" x14ac:dyDescent="0.2">
      <c r="A2210" s="2">
        <f t="shared" si="0"/>
        <v>43</v>
      </c>
      <c r="B2210" s="7">
        <v>49</v>
      </c>
      <c r="C2210" s="440" t="s">
        <v>2616</v>
      </c>
      <c r="D2210" s="22">
        <v>39864</v>
      </c>
      <c r="E2210" s="22">
        <v>40163</v>
      </c>
      <c r="F2210" s="3855"/>
      <c r="G2210" s="3856"/>
      <c r="H2210" s="1"/>
      <c r="I2210" s="7"/>
      <c r="J2210" s="7">
        <v>41</v>
      </c>
      <c r="K2210" s="20" t="s">
        <v>593</v>
      </c>
      <c r="L2210" s="20" t="s">
        <v>287</v>
      </c>
      <c r="M2210" s="3941"/>
    </row>
    <row r="2211" spans="1:13" ht="25.5" x14ac:dyDescent="0.2">
      <c r="A2211" s="2">
        <f t="shared" si="0"/>
        <v>44</v>
      </c>
      <c r="B2211" s="7">
        <v>50</v>
      </c>
      <c r="C2211" s="440" t="s">
        <v>2617</v>
      </c>
      <c r="D2211" s="22">
        <v>39832</v>
      </c>
      <c r="E2211" s="22">
        <v>40134</v>
      </c>
      <c r="F2211" s="3855"/>
      <c r="G2211" s="580">
        <v>5</v>
      </c>
      <c r="H2211" s="1"/>
      <c r="I2211" s="7"/>
      <c r="J2211" s="7">
        <v>218</v>
      </c>
      <c r="K2211" s="20" t="s">
        <v>593</v>
      </c>
      <c r="L2211" s="20" t="s">
        <v>287</v>
      </c>
      <c r="M2211" s="12"/>
    </row>
    <row r="2212" spans="1:13" ht="12.75" customHeight="1" x14ac:dyDescent="0.2">
      <c r="A2212" s="2">
        <f t="shared" si="0"/>
        <v>45</v>
      </c>
      <c r="B2212" s="7">
        <v>51</v>
      </c>
      <c r="C2212" s="440" t="s">
        <v>1418</v>
      </c>
      <c r="D2212" s="22">
        <v>39826</v>
      </c>
      <c r="E2212" s="22">
        <v>39995</v>
      </c>
      <c r="F2212" s="3855"/>
      <c r="G2212" s="3854">
        <v>6</v>
      </c>
      <c r="H2212" s="1"/>
      <c r="I2212" s="7"/>
      <c r="J2212" s="7">
        <v>8</v>
      </c>
      <c r="K2212" s="20" t="s">
        <v>593</v>
      </c>
      <c r="L2212" s="20" t="s">
        <v>287</v>
      </c>
      <c r="M2212" s="4031"/>
    </row>
    <row r="2213" spans="1:13" ht="25.5" customHeight="1" x14ac:dyDescent="0.2">
      <c r="A2213" s="2">
        <f t="shared" si="0"/>
        <v>46</v>
      </c>
      <c r="B2213" s="7">
        <v>52</v>
      </c>
      <c r="C2213" s="440" t="s">
        <v>3239</v>
      </c>
      <c r="D2213" s="22">
        <v>39820</v>
      </c>
      <c r="E2213" s="22">
        <v>40157</v>
      </c>
      <c r="F2213" s="3855"/>
      <c r="G2213" s="3855"/>
      <c r="H2213" s="1"/>
      <c r="I2213" s="7"/>
      <c r="J2213" s="7">
        <v>172</v>
      </c>
      <c r="K2213" s="20" t="s">
        <v>593</v>
      </c>
      <c r="L2213" s="20" t="s">
        <v>287</v>
      </c>
      <c r="M2213" s="4035"/>
    </row>
    <row r="2214" spans="1:13" ht="12.75" customHeight="1" x14ac:dyDescent="0.2">
      <c r="A2214" s="2">
        <f t="shared" si="0"/>
        <v>47</v>
      </c>
      <c r="B2214" s="7">
        <v>53</v>
      </c>
      <c r="C2214" s="440" t="s">
        <v>1419</v>
      </c>
      <c r="D2214" s="22">
        <v>39965</v>
      </c>
      <c r="E2214" s="22">
        <v>39965</v>
      </c>
      <c r="F2214" s="3856"/>
      <c r="G2214" s="3856"/>
      <c r="H2214" s="1"/>
      <c r="I2214" s="7"/>
      <c r="J2214" s="7">
        <v>5</v>
      </c>
      <c r="K2214" s="20" t="s">
        <v>593</v>
      </c>
      <c r="L2214" s="20" t="s">
        <v>287</v>
      </c>
      <c r="M2214" s="3941"/>
    </row>
    <row r="2215" spans="1:13" x14ac:dyDescent="0.2">
      <c r="B2215" s="17"/>
      <c r="C2215" s="531"/>
      <c r="D2215" s="52"/>
      <c r="E2215" s="52"/>
      <c r="K2215" s="17"/>
      <c r="L2215" s="17"/>
      <c r="M2215" s="17"/>
    </row>
    <row r="2216" spans="1:13" x14ac:dyDescent="0.2">
      <c r="B2216" s="17"/>
      <c r="C2216" s="531"/>
      <c r="D2216" s="52"/>
      <c r="E2216" s="52"/>
      <c r="K2216" s="17"/>
      <c r="L2216" s="17"/>
      <c r="M2216" s="17"/>
    </row>
    <row r="2217" spans="1:13" ht="12.75" customHeight="1" x14ac:dyDescent="0.2">
      <c r="A2217" s="3882"/>
      <c r="B2217" s="3883"/>
      <c r="C2217" s="3880" t="s">
        <v>2859</v>
      </c>
      <c r="D2217" s="3998"/>
      <c r="E2217" s="3998"/>
      <c r="F2217" s="3998"/>
      <c r="G2217" s="3998"/>
      <c r="H2217" s="3998"/>
      <c r="I2217" s="3998"/>
      <c r="J2217" s="3998"/>
      <c r="K2217" s="3999"/>
      <c r="L2217" s="3946" t="s">
        <v>2858</v>
      </c>
      <c r="M2217" s="3947"/>
    </row>
    <row r="2218" spans="1:13" x14ac:dyDescent="0.2">
      <c r="A2218" s="3884"/>
      <c r="B2218" s="3885"/>
      <c r="C2218" s="3914"/>
      <c r="D2218" s="3893"/>
      <c r="E2218" s="3893"/>
      <c r="F2218" s="3893"/>
      <c r="G2218" s="3893"/>
      <c r="H2218" s="3893"/>
      <c r="I2218" s="3893"/>
      <c r="J2218" s="3893"/>
      <c r="K2218" s="4000"/>
      <c r="L2218" s="3948"/>
      <c r="M2218" s="3949"/>
    </row>
    <row r="2219" spans="1:13" x14ac:dyDescent="0.2">
      <c r="A2219" s="3884"/>
      <c r="B2219" s="3885"/>
      <c r="C2219" s="3914"/>
      <c r="D2219" s="3893"/>
      <c r="E2219" s="3893"/>
      <c r="F2219" s="3893"/>
      <c r="G2219" s="3893"/>
      <c r="H2219" s="3893"/>
      <c r="I2219" s="3893"/>
      <c r="J2219" s="3893"/>
      <c r="K2219" s="4000"/>
      <c r="L2219" s="3948"/>
      <c r="M2219" s="3949"/>
    </row>
    <row r="2220" spans="1:13" ht="12.75" customHeight="1" x14ac:dyDescent="0.2">
      <c r="A2220" s="3884"/>
      <c r="B2220" s="3885"/>
      <c r="C2220" s="4118" t="s">
        <v>1209</v>
      </c>
      <c r="D2220" s="4119"/>
      <c r="E2220" s="4119"/>
      <c r="F2220" s="4119"/>
      <c r="G2220" s="4119"/>
      <c r="H2220" s="4119"/>
      <c r="I2220" s="4119"/>
      <c r="J2220" s="4119"/>
      <c r="K2220" s="4120"/>
      <c r="L2220" s="3946" t="s">
        <v>1208</v>
      </c>
      <c r="M2220" s="3947"/>
    </row>
    <row r="2221" spans="1:13" ht="12.75" customHeight="1" x14ac:dyDescent="0.2">
      <c r="A2221" s="3884"/>
      <c r="B2221" s="3885"/>
      <c r="C2221" s="4121"/>
      <c r="D2221" s="4122"/>
      <c r="E2221" s="4122"/>
      <c r="F2221" s="4122"/>
      <c r="G2221" s="4122"/>
      <c r="H2221" s="4122"/>
      <c r="I2221" s="4122"/>
      <c r="J2221" s="4122"/>
      <c r="K2221" s="4123"/>
      <c r="L2221" s="3948"/>
      <c r="M2221" s="3949"/>
    </row>
    <row r="2222" spans="1:13" ht="12.75" customHeight="1" x14ac:dyDescent="0.2">
      <c r="A2222" s="3886"/>
      <c r="B2222" s="3887"/>
      <c r="C2222" s="4124"/>
      <c r="D2222" s="4125"/>
      <c r="E2222" s="4125"/>
      <c r="F2222" s="4125"/>
      <c r="G2222" s="4125"/>
      <c r="H2222" s="4125"/>
      <c r="I2222" s="4125"/>
      <c r="J2222" s="4125"/>
      <c r="K2222" s="4126"/>
      <c r="L2222" s="4149"/>
      <c r="M2222" s="4150"/>
    </row>
    <row r="2223" spans="1:13" x14ac:dyDescent="0.2">
      <c r="H2223" s="4"/>
    </row>
    <row r="2224" spans="1:13" x14ac:dyDescent="0.2">
      <c r="A2224" s="17" t="s">
        <v>2502</v>
      </c>
      <c r="H2224" s="4"/>
      <c r="J2224" t="s">
        <v>1613</v>
      </c>
    </row>
    <row r="2225" spans="1:13" x14ac:dyDescent="0.2">
      <c r="A2225" s="17" t="s">
        <v>1420</v>
      </c>
      <c r="H2225" s="4"/>
    </row>
    <row r="2226" spans="1:13" x14ac:dyDescent="0.2">
      <c r="A2226" s="17" t="s">
        <v>977</v>
      </c>
      <c r="H2226" s="4"/>
      <c r="J2226" s="4137" t="s">
        <v>2863</v>
      </c>
      <c r="K2226" s="4138"/>
      <c r="L2226" s="4138"/>
      <c r="M2226" s="4139"/>
    </row>
    <row r="2227" spans="1:13" ht="22.5" x14ac:dyDescent="0.2">
      <c r="A2227" s="17" t="s">
        <v>1421</v>
      </c>
      <c r="H2227" s="4"/>
      <c r="J2227" s="2" t="s">
        <v>2860</v>
      </c>
      <c r="K2227" s="2" t="s">
        <v>2861</v>
      </c>
      <c r="L2227" s="2" t="s">
        <v>2862</v>
      </c>
      <c r="M2227" s="561" t="s">
        <v>135</v>
      </c>
    </row>
    <row r="2228" spans="1:13" x14ac:dyDescent="0.2">
      <c r="H2228" s="4"/>
      <c r="J2228" s="1"/>
      <c r="K2228" s="1"/>
      <c r="L2228" s="1"/>
      <c r="M2228" s="1"/>
    </row>
    <row r="2229" spans="1:13" x14ac:dyDescent="0.2">
      <c r="H2229" s="4"/>
      <c r="I2229" s="4"/>
      <c r="J2229" s="4"/>
      <c r="K2229" s="4"/>
      <c r="L2229" s="4"/>
    </row>
    <row r="2230" spans="1:13" ht="24.75" customHeight="1" x14ac:dyDescent="0.2">
      <c r="A2230" s="3872" t="s">
        <v>2864</v>
      </c>
      <c r="B2230" s="3872" t="s">
        <v>2865</v>
      </c>
      <c r="C2230" s="3872" t="s">
        <v>1212</v>
      </c>
      <c r="D2230" s="3863" t="s">
        <v>2866</v>
      </c>
      <c r="E2230" s="3864"/>
      <c r="F2230" s="3848" t="s">
        <v>3430</v>
      </c>
      <c r="G2230" s="3849"/>
      <c r="H2230" s="3841" t="s">
        <v>3434</v>
      </c>
      <c r="I2230" s="3841"/>
      <c r="J2230" s="3872" t="s">
        <v>1211</v>
      </c>
      <c r="K2230" s="4103" t="s">
        <v>2872</v>
      </c>
      <c r="L2230" s="4140" t="s">
        <v>1207</v>
      </c>
      <c r="M2230" s="4103" t="s">
        <v>2873</v>
      </c>
    </row>
    <row r="2231" spans="1:13" x14ac:dyDescent="0.2">
      <c r="A2231" s="3873"/>
      <c r="B2231" s="3873"/>
      <c r="C2231" s="3873"/>
      <c r="D2231" s="6" t="s">
        <v>2867</v>
      </c>
      <c r="E2231" s="6" t="s">
        <v>2868</v>
      </c>
      <c r="F2231" s="6" t="s">
        <v>2870</v>
      </c>
      <c r="G2231" s="6" t="s">
        <v>2871</v>
      </c>
      <c r="H2231" s="325" t="s">
        <v>3216</v>
      </c>
      <c r="I2231" s="325" t="s">
        <v>3217</v>
      </c>
      <c r="J2231" s="3873"/>
      <c r="K2231" s="3876"/>
      <c r="L2231" s="4141"/>
      <c r="M2231" s="3876"/>
    </row>
    <row r="2232" spans="1:13" x14ac:dyDescent="0.2">
      <c r="A2232" s="14"/>
      <c r="B2232" s="14" t="s">
        <v>84</v>
      </c>
      <c r="C2232" s="315" t="s">
        <v>590</v>
      </c>
      <c r="D2232" s="6"/>
      <c r="E2232" s="6"/>
      <c r="F2232" s="3854">
        <v>259</v>
      </c>
      <c r="G2232" s="3854">
        <v>7</v>
      </c>
      <c r="H2232" s="6"/>
      <c r="I2232" s="6"/>
      <c r="J2232" s="14"/>
      <c r="K2232" s="15"/>
      <c r="L2232" s="16"/>
      <c r="M2232" s="15"/>
    </row>
    <row r="2233" spans="1:13" ht="25.5" x14ac:dyDescent="0.2">
      <c r="A2233" s="43">
        <v>1</v>
      </c>
      <c r="B2233" s="14"/>
      <c r="C2233" s="385" t="s">
        <v>1422</v>
      </c>
      <c r="D2233" s="27">
        <v>40513</v>
      </c>
      <c r="E2233" s="27">
        <v>40513</v>
      </c>
      <c r="F2233" s="3855"/>
      <c r="G2233" s="3855"/>
      <c r="H2233" s="6"/>
      <c r="I2233" s="6"/>
      <c r="J2233" s="29">
        <v>2</v>
      </c>
      <c r="K2233" s="438" t="s">
        <v>593</v>
      </c>
      <c r="L2233" s="54" t="s">
        <v>287</v>
      </c>
      <c r="M2233" s="4103">
        <v>21</v>
      </c>
    </row>
    <row r="2234" spans="1:13" ht="25.5" x14ac:dyDescent="0.2">
      <c r="A2234" s="43">
        <f t="shared" ref="A2234:A2239" si="1">+A2233+1</f>
        <v>2</v>
      </c>
      <c r="B2234" s="14"/>
      <c r="C2234" s="385" t="s">
        <v>1423</v>
      </c>
      <c r="D2234" s="27">
        <v>40210</v>
      </c>
      <c r="E2234" s="27">
        <v>40452</v>
      </c>
      <c r="F2234" s="3855"/>
      <c r="G2234" s="3855"/>
      <c r="H2234" s="6"/>
      <c r="I2234" s="6"/>
      <c r="J2234" s="29">
        <v>7</v>
      </c>
      <c r="K2234" s="438" t="s">
        <v>593</v>
      </c>
      <c r="L2234" s="54" t="s">
        <v>287</v>
      </c>
      <c r="M2234" s="4142"/>
    </row>
    <row r="2235" spans="1:13" ht="25.5" x14ac:dyDescent="0.2">
      <c r="A2235" s="43">
        <f t="shared" si="1"/>
        <v>3</v>
      </c>
      <c r="B2235" s="14"/>
      <c r="C2235" s="385" t="s">
        <v>1424</v>
      </c>
      <c r="D2235" s="18">
        <v>40191</v>
      </c>
      <c r="E2235" s="18">
        <v>40522</v>
      </c>
      <c r="F2235" s="3855"/>
      <c r="G2235" s="3855"/>
      <c r="H2235" s="6"/>
      <c r="I2235" s="6"/>
      <c r="J2235" s="19">
        <v>25</v>
      </c>
      <c r="K2235" s="46" t="s">
        <v>593</v>
      </c>
      <c r="L2235" s="440" t="s">
        <v>287</v>
      </c>
      <c r="M2235" s="4142"/>
    </row>
    <row r="2236" spans="1:13" ht="38.25" x14ac:dyDescent="0.2">
      <c r="A2236" s="43">
        <f t="shared" si="1"/>
        <v>4</v>
      </c>
      <c r="B2236" s="14"/>
      <c r="C2236" s="385" t="s">
        <v>3289</v>
      </c>
      <c r="D2236" s="18">
        <v>40197</v>
      </c>
      <c r="E2236" s="18">
        <v>40522</v>
      </c>
      <c r="F2236" s="3855"/>
      <c r="G2236" s="3855"/>
      <c r="H2236" s="6"/>
      <c r="I2236" s="6"/>
      <c r="J2236" s="29">
        <v>70</v>
      </c>
      <c r="K2236" s="438" t="s">
        <v>593</v>
      </c>
      <c r="L2236" s="54" t="s">
        <v>287</v>
      </c>
      <c r="M2236" s="4142"/>
    </row>
    <row r="2237" spans="1:13" ht="25.5" x14ac:dyDescent="0.2">
      <c r="A2237" s="43">
        <f t="shared" si="1"/>
        <v>5</v>
      </c>
      <c r="B2237" s="14"/>
      <c r="C2237" s="382" t="s">
        <v>1425</v>
      </c>
      <c r="D2237" s="18">
        <v>40190</v>
      </c>
      <c r="E2237" s="18">
        <v>40484</v>
      </c>
      <c r="F2237" s="3855"/>
      <c r="G2237" s="3855"/>
      <c r="H2237" s="6"/>
      <c r="I2237" s="6"/>
      <c r="J2237" s="29">
        <v>27</v>
      </c>
      <c r="K2237" s="438" t="s">
        <v>593</v>
      </c>
      <c r="L2237" s="54" t="s">
        <v>287</v>
      </c>
      <c r="M2237" s="4142"/>
    </row>
    <row r="2238" spans="1:13" ht="25.5" x14ac:dyDescent="0.2">
      <c r="A2238" s="43">
        <f t="shared" si="1"/>
        <v>6</v>
      </c>
      <c r="B2238" s="14"/>
      <c r="C2238" s="382" t="s">
        <v>1426</v>
      </c>
      <c r="D2238" s="18">
        <v>40200</v>
      </c>
      <c r="E2238" s="18">
        <v>40445</v>
      </c>
      <c r="F2238" s="3855"/>
      <c r="G2238" s="3855"/>
      <c r="H2238" s="6"/>
      <c r="I2238" s="6"/>
      <c r="J2238" s="19">
        <v>24</v>
      </c>
      <c r="K2238" s="46" t="s">
        <v>593</v>
      </c>
      <c r="L2238" s="440" t="s">
        <v>287</v>
      </c>
      <c r="M2238" s="4142"/>
    </row>
    <row r="2239" spans="1:13" ht="25.5" x14ac:dyDescent="0.2">
      <c r="A2239" s="43">
        <f t="shared" si="1"/>
        <v>7</v>
      </c>
      <c r="B2239" s="14"/>
      <c r="C2239" s="385" t="s">
        <v>1427</v>
      </c>
      <c r="D2239" s="27">
        <v>40212</v>
      </c>
      <c r="E2239" s="27">
        <v>40519</v>
      </c>
      <c r="F2239" s="3856"/>
      <c r="G2239" s="3856"/>
      <c r="H2239" s="6"/>
      <c r="I2239" s="6"/>
      <c r="J2239" s="29">
        <v>20</v>
      </c>
      <c r="K2239" s="438" t="s">
        <v>593</v>
      </c>
      <c r="L2239" s="54" t="s">
        <v>287</v>
      </c>
      <c r="M2239" s="3876"/>
    </row>
    <row r="2240" spans="1:13" ht="25.5" x14ac:dyDescent="0.2">
      <c r="A2240" s="43">
        <v>8</v>
      </c>
      <c r="B2240" s="14"/>
      <c r="C2240" s="385" t="s">
        <v>1428</v>
      </c>
      <c r="D2240" s="27">
        <v>40183</v>
      </c>
      <c r="E2240" s="27">
        <v>40522</v>
      </c>
      <c r="F2240" s="3854">
        <v>260</v>
      </c>
      <c r="G2240" s="580">
        <v>1</v>
      </c>
      <c r="H2240" s="527" t="s">
        <v>2187</v>
      </c>
      <c r="I2240" s="6"/>
      <c r="J2240" s="29" t="s">
        <v>85</v>
      </c>
      <c r="K2240" s="438" t="s">
        <v>593</v>
      </c>
      <c r="L2240" s="54" t="s">
        <v>287</v>
      </c>
      <c r="M2240" s="15">
        <v>22</v>
      </c>
    </row>
    <row r="2241" spans="1:13" ht="25.5" x14ac:dyDescent="0.2">
      <c r="A2241" s="43">
        <v>9</v>
      </c>
      <c r="B2241" s="14"/>
      <c r="C2241" s="385" t="s">
        <v>1428</v>
      </c>
      <c r="D2241" s="27">
        <v>40183</v>
      </c>
      <c r="E2241" s="27">
        <v>40522</v>
      </c>
      <c r="F2241" s="3855"/>
      <c r="G2241" s="580">
        <v>2</v>
      </c>
      <c r="H2241" s="527" t="s">
        <v>2189</v>
      </c>
      <c r="I2241" s="6"/>
      <c r="J2241" s="29" t="s">
        <v>1429</v>
      </c>
      <c r="K2241" s="438" t="s">
        <v>593</v>
      </c>
      <c r="L2241" s="54" t="s">
        <v>287</v>
      </c>
      <c r="M2241" s="15">
        <v>23</v>
      </c>
    </row>
    <row r="2242" spans="1:13" ht="25.5" x14ac:dyDescent="0.2">
      <c r="A2242" s="43">
        <v>10</v>
      </c>
      <c r="B2242" s="14"/>
      <c r="C2242" s="385" t="s">
        <v>1428</v>
      </c>
      <c r="D2242" s="27">
        <v>40183</v>
      </c>
      <c r="E2242" s="27">
        <v>40522</v>
      </c>
      <c r="F2242" s="3855"/>
      <c r="G2242" s="580">
        <v>3</v>
      </c>
      <c r="H2242" s="527" t="s">
        <v>2541</v>
      </c>
      <c r="I2242" s="6"/>
      <c r="J2242" s="29" t="s">
        <v>1430</v>
      </c>
      <c r="K2242" s="438" t="s">
        <v>593</v>
      </c>
      <c r="L2242" s="54" t="s">
        <v>287</v>
      </c>
      <c r="M2242" s="15">
        <v>24</v>
      </c>
    </row>
    <row r="2243" spans="1:13" ht="25.5" x14ac:dyDescent="0.2">
      <c r="A2243" s="43">
        <v>11</v>
      </c>
      <c r="B2243" s="14"/>
      <c r="C2243" s="385" t="s">
        <v>1431</v>
      </c>
      <c r="D2243" s="27">
        <v>40197</v>
      </c>
      <c r="E2243" s="27">
        <v>40346</v>
      </c>
      <c r="F2243" s="3855"/>
      <c r="G2243" s="3854">
        <v>4</v>
      </c>
      <c r="H2243" s="6"/>
      <c r="I2243" s="6"/>
      <c r="J2243" s="29">
        <v>13</v>
      </c>
      <c r="K2243" s="438" t="s">
        <v>593</v>
      </c>
      <c r="L2243" s="54" t="s">
        <v>287</v>
      </c>
      <c r="M2243" s="4103">
        <v>25</v>
      </c>
    </row>
    <row r="2244" spans="1:13" ht="25.5" x14ac:dyDescent="0.2">
      <c r="A2244" s="43">
        <v>12</v>
      </c>
      <c r="B2244" s="14"/>
      <c r="C2244" s="385" t="s">
        <v>1432</v>
      </c>
      <c r="D2244" s="27">
        <v>40196</v>
      </c>
      <c r="E2244" s="27">
        <v>40518</v>
      </c>
      <c r="F2244" s="3855"/>
      <c r="G2244" s="3856"/>
      <c r="H2244" s="527" t="s">
        <v>2701</v>
      </c>
      <c r="I2244" s="6"/>
      <c r="J2244" s="29">
        <v>235</v>
      </c>
      <c r="K2244" s="438" t="s">
        <v>593</v>
      </c>
      <c r="L2244" s="54" t="s">
        <v>287</v>
      </c>
      <c r="M2244" s="3876"/>
    </row>
    <row r="2245" spans="1:13" ht="25.5" x14ac:dyDescent="0.2">
      <c r="A2245" s="43">
        <v>13</v>
      </c>
      <c r="B2245" s="43"/>
      <c r="C2245" s="54" t="s">
        <v>1433</v>
      </c>
      <c r="D2245" s="27">
        <v>40452</v>
      </c>
      <c r="E2245" s="27">
        <v>40452</v>
      </c>
      <c r="F2245" s="3855"/>
      <c r="G2245" s="3854">
        <v>5</v>
      </c>
      <c r="H2245" s="26"/>
      <c r="I2245" s="26"/>
      <c r="J2245" s="29">
        <v>3</v>
      </c>
      <c r="K2245" s="522" t="s">
        <v>593</v>
      </c>
      <c r="L2245" s="54" t="s">
        <v>287</v>
      </c>
      <c r="M2245" s="4198">
        <v>26</v>
      </c>
    </row>
    <row r="2246" spans="1:13" ht="25.5" x14ac:dyDescent="0.2">
      <c r="A2246" s="43">
        <v>14</v>
      </c>
      <c r="B2246" s="43"/>
      <c r="C2246" s="54" t="s">
        <v>1434</v>
      </c>
      <c r="D2246" s="27">
        <v>40184</v>
      </c>
      <c r="E2246" s="27">
        <v>40514</v>
      </c>
      <c r="F2246" s="3855"/>
      <c r="G2246" s="3855"/>
      <c r="H2246" s="26"/>
      <c r="I2246" s="26"/>
      <c r="J2246" s="29">
        <v>164</v>
      </c>
      <c r="K2246" s="522" t="s">
        <v>593</v>
      </c>
      <c r="L2246" s="54" t="s">
        <v>287</v>
      </c>
      <c r="M2246" s="4199"/>
    </row>
    <row r="2247" spans="1:13" ht="25.5" x14ac:dyDescent="0.2">
      <c r="A2247" s="43">
        <v>15</v>
      </c>
      <c r="B2247" s="43"/>
      <c r="C2247" s="54" t="s">
        <v>1435</v>
      </c>
      <c r="D2247" s="18">
        <v>40186</v>
      </c>
      <c r="E2247" s="18">
        <v>40424</v>
      </c>
      <c r="F2247" s="3856"/>
      <c r="G2247" s="3856"/>
      <c r="H2247" s="26"/>
      <c r="I2247" s="26"/>
      <c r="J2247" s="19">
        <v>19</v>
      </c>
      <c r="K2247" s="534" t="s">
        <v>593</v>
      </c>
      <c r="L2247" s="440" t="s">
        <v>287</v>
      </c>
      <c r="M2247" s="4200"/>
    </row>
    <row r="2248" spans="1:13" x14ac:dyDescent="0.2">
      <c r="A2248" s="74"/>
      <c r="B2248" s="74"/>
      <c r="C2248" s="75"/>
      <c r="D2248" s="535"/>
      <c r="E2248" s="535"/>
      <c r="F2248" s="536"/>
      <c r="G2248" s="73"/>
      <c r="H2248" s="536"/>
      <c r="I2248" s="536"/>
      <c r="J2248" s="537"/>
      <c r="K2248" s="538"/>
      <c r="L2248" s="70"/>
      <c r="M2248" s="539"/>
    </row>
    <row r="2249" spans="1:13" x14ac:dyDescent="0.2">
      <c r="A2249" s="74"/>
      <c r="B2249" s="74"/>
      <c r="C2249" s="75"/>
      <c r="D2249" s="535"/>
      <c r="E2249" s="535"/>
      <c r="F2249" s="536"/>
      <c r="G2249" s="73"/>
      <c r="H2249" s="536"/>
      <c r="I2249" s="536"/>
      <c r="J2249" s="537"/>
      <c r="K2249" s="538"/>
      <c r="L2249" s="70"/>
      <c r="M2249" s="539"/>
    </row>
    <row r="2250" spans="1:13" ht="12.75" customHeight="1" x14ac:dyDescent="0.2">
      <c r="A2250" s="3882"/>
      <c r="B2250" s="3883"/>
      <c r="C2250" s="3880" t="s">
        <v>2859</v>
      </c>
      <c r="D2250" s="3998"/>
      <c r="E2250" s="3998"/>
      <c r="F2250" s="3998"/>
      <c r="G2250" s="3998"/>
      <c r="H2250" s="3998"/>
      <c r="I2250" s="3998"/>
      <c r="J2250" s="3998"/>
      <c r="K2250" s="3999"/>
      <c r="L2250" s="3946" t="s">
        <v>2858</v>
      </c>
      <c r="M2250" s="3947"/>
    </row>
    <row r="2251" spans="1:13" x14ac:dyDescent="0.2">
      <c r="A2251" s="3884"/>
      <c r="B2251" s="3885"/>
      <c r="C2251" s="3914"/>
      <c r="D2251" s="3893"/>
      <c r="E2251" s="3893"/>
      <c r="F2251" s="3893"/>
      <c r="G2251" s="3893"/>
      <c r="H2251" s="3893"/>
      <c r="I2251" s="3893"/>
      <c r="J2251" s="3893"/>
      <c r="K2251" s="4000"/>
      <c r="L2251" s="3948"/>
      <c r="M2251" s="3949"/>
    </row>
    <row r="2252" spans="1:13" x14ac:dyDescent="0.2">
      <c r="A2252" s="3884"/>
      <c r="B2252" s="3885"/>
      <c r="C2252" s="3881"/>
      <c r="D2252" s="4117"/>
      <c r="E2252" s="4117"/>
      <c r="F2252" s="4117"/>
      <c r="G2252" s="4117"/>
      <c r="H2252" s="4117"/>
      <c r="I2252" s="4117"/>
      <c r="J2252" s="4117"/>
      <c r="K2252" s="3915"/>
      <c r="L2252" s="4149"/>
      <c r="M2252" s="4150"/>
    </row>
    <row r="2253" spans="1:13" ht="12.75" customHeight="1" x14ac:dyDescent="0.2">
      <c r="A2253" s="3884"/>
      <c r="B2253" s="3885"/>
      <c r="C2253" s="4118" t="s">
        <v>1209</v>
      </c>
      <c r="D2253" s="4119"/>
      <c r="E2253" s="4119"/>
      <c r="F2253" s="4119"/>
      <c r="G2253" s="4119"/>
      <c r="H2253" s="4119"/>
      <c r="I2253" s="4119"/>
      <c r="J2253" s="4119"/>
      <c r="K2253" s="4120"/>
      <c r="L2253" s="3946" t="s">
        <v>1208</v>
      </c>
      <c r="M2253" s="3947"/>
    </row>
    <row r="2254" spans="1:13" ht="12.75" customHeight="1" x14ac:dyDescent="0.2">
      <c r="A2254" s="3884"/>
      <c r="B2254" s="3885"/>
      <c r="C2254" s="4121"/>
      <c r="D2254" s="4122"/>
      <c r="E2254" s="4122"/>
      <c r="F2254" s="4122"/>
      <c r="G2254" s="4122"/>
      <c r="H2254" s="4122"/>
      <c r="I2254" s="4122"/>
      <c r="J2254" s="4122"/>
      <c r="K2254" s="4123"/>
      <c r="L2254" s="3948"/>
      <c r="M2254" s="3949"/>
    </row>
    <row r="2255" spans="1:13" ht="12.75" customHeight="1" x14ac:dyDescent="0.2">
      <c r="A2255" s="3886"/>
      <c r="B2255" s="3887"/>
      <c r="C2255" s="4124"/>
      <c r="D2255" s="4125"/>
      <c r="E2255" s="4125"/>
      <c r="F2255" s="4125"/>
      <c r="G2255" s="4125"/>
      <c r="H2255" s="4125"/>
      <c r="I2255" s="4125"/>
      <c r="J2255" s="4125"/>
      <c r="K2255" s="4126"/>
      <c r="L2255" s="4149"/>
      <c r="M2255" s="4150"/>
    </row>
    <row r="2256" spans="1:13" x14ac:dyDescent="0.2">
      <c r="H2256" s="4"/>
    </row>
    <row r="2257" spans="1:13" x14ac:dyDescent="0.2">
      <c r="A2257" s="17" t="s">
        <v>2502</v>
      </c>
      <c r="H2257" s="4"/>
      <c r="J2257" t="s">
        <v>1613</v>
      </c>
    </row>
    <row r="2258" spans="1:13" x14ac:dyDescent="0.2">
      <c r="A2258" s="17" t="s">
        <v>1420</v>
      </c>
      <c r="H2258" s="4"/>
    </row>
    <row r="2259" spans="1:13" x14ac:dyDescent="0.2">
      <c r="A2259" s="17" t="s">
        <v>977</v>
      </c>
      <c r="H2259" s="4"/>
      <c r="J2259" s="4137" t="s">
        <v>2863</v>
      </c>
      <c r="K2259" s="4138"/>
      <c r="L2259" s="4138"/>
      <c r="M2259" s="4139"/>
    </row>
    <row r="2260" spans="1:13" ht="22.5" x14ac:dyDescent="0.2">
      <c r="A2260" s="17" t="s">
        <v>1421</v>
      </c>
      <c r="H2260" s="4"/>
      <c r="J2260" s="2" t="s">
        <v>2860</v>
      </c>
      <c r="K2260" s="2" t="s">
        <v>2861</v>
      </c>
      <c r="L2260" s="2" t="s">
        <v>2862</v>
      </c>
      <c r="M2260" s="561" t="s">
        <v>135</v>
      </c>
    </row>
    <row r="2261" spans="1:13" x14ac:dyDescent="0.2">
      <c r="H2261" s="4"/>
      <c r="J2261" s="1"/>
      <c r="K2261" s="1"/>
      <c r="L2261" s="1"/>
      <c r="M2261" s="1"/>
    </row>
    <row r="2262" spans="1:13" x14ac:dyDescent="0.2">
      <c r="H2262" s="4"/>
      <c r="I2262" s="4"/>
      <c r="J2262" s="4"/>
      <c r="K2262" s="4"/>
      <c r="L2262" s="4"/>
    </row>
    <row r="2263" spans="1:13" ht="26.25" customHeight="1" x14ac:dyDescent="0.2">
      <c r="A2263" s="3872" t="s">
        <v>2864</v>
      </c>
      <c r="B2263" s="3872" t="s">
        <v>2865</v>
      </c>
      <c r="C2263" s="3872" t="s">
        <v>1212</v>
      </c>
      <c r="D2263" s="3863" t="s">
        <v>2866</v>
      </c>
      <c r="E2263" s="3864"/>
      <c r="F2263" s="3848" t="s">
        <v>3430</v>
      </c>
      <c r="G2263" s="3849"/>
      <c r="H2263" s="3841" t="s">
        <v>3434</v>
      </c>
      <c r="I2263" s="3841"/>
      <c r="J2263" s="3872" t="s">
        <v>1211</v>
      </c>
      <c r="K2263" s="4103" t="s">
        <v>2872</v>
      </c>
      <c r="L2263" s="4140" t="s">
        <v>1207</v>
      </c>
      <c r="M2263" s="4103" t="s">
        <v>2873</v>
      </c>
    </row>
    <row r="2264" spans="1:13" x14ac:dyDescent="0.2">
      <c r="A2264" s="3873"/>
      <c r="B2264" s="3873"/>
      <c r="C2264" s="3873"/>
      <c r="D2264" s="6" t="s">
        <v>2867</v>
      </c>
      <c r="E2264" s="6" t="s">
        <v>2868</v>
      </c>
      <c r="F2264" s="6" t="s">
        <v>2870</v>
      </c>
      <c r="G2264" s="6" t="s">
        <v>2871</v>
      </c>
      <c r="H2264" s="325" t="s">
        <v>3216</v>
      </c>
      <c r="I2264" s="325" t="s">
        <v>3217</v>
      </c>
      <c r="J2264" s="3873"/>
      <c r="K2264" s="3876"/>
      <c r="L2264" s="4141"/>
      <c r="M2264" s="3876"/>
    </row>
    <row r="2265" spans="1:13" x14ac:dyDescent="0.2">
      <c r="A2265" s="193"/>
      <c r="B2265" s="193"/>
      <c r="C2265" s="540"/>
      <c r="D2265" s="541"/>
      <c r="E2265" s="541"/>
      <c r="F2265" s="3854">
        <v>260</v>
      </c>
      <c r="G2265" s="3854">
        <v>6</v>
      </c>
      <c r="H2265" s="542"/>
      <c r="I2265" s="542"/>
      <c r="J2265" s="543"/>
      <c r="K2265" s="544"/>
      <c r="L2265" s="441"/>
      <c r="M2265" s="545"/>
    </row>
    <row r="2266" spans="1:13" x14ac:dyDescent="0.2">
      <c r="A2266" s="43">
        <v>16</v>
      </c>
      <c r="B2266" s="43"/>
      <c r="C2266" s="382" t="s">
        <v>300</v>
      </c>
      <c r="D2266" s="18">
        <v>40190</v>
      </c>
      <c r="E2266" s="18">
        <v>40522</v>
      </c>
      <c r="F2266" s="3855"/>
      <c r="G2266" s="3856"/>
      <c r="H2266" s="527" t="s">
        <v>2187</v>
      </c>
      <c r="I2266" s="26"/>
      <c r="J2266" s="19" t="s">
        <v>2252</v>
      </c>
      <c r="K2266" s="534" t="s">
        <v>593</v>
      </c>
      <c r="L2266" s="440" t="s">
        <v>287</v>
      </c>
      <c r="M2266" s="533">
        <v>27</v>
      </c>
    </row>
    <row r="2267" spans="1:13" ht="15" x14ac:dyDescent="0.2">
      <c r="A2267" s="43">
        <v>17</v>
      </c>
      <c r="B2267" s="43"/>
      <c r="C2267" s="382" t="s">
        <v>299</v>
      </c>
      <c r="D2267" s="18">
        <v>40190</v>
      </c>
      <c r="E2267" s="18">
        <v>40522</v>
      </c>
      <c r="F2267" s="3856"/>
      <c r="G2267" s="580">
        <v>7</v>
      </c>
      <c r="H2267" s="527" t="s">
        <v>2189</v>
      </c>
      <c r="I2267" s="26"/>
      <c r="J2267" s="19" t="s">
        <v>2253</v>
      </c>
      <c r="K2267" s="534" t="s">
        <v>593</v>
      </c>
      <c r="L2267" s="440" t="s">
        <v>287</v>
      </c>
      <c r="M2267" s="533">
        <v>28</v>
      </c>
    </row>
    <row r="2268" spans="1:13" x14ac:dyDescent="0.2">
      <c r="A2268" s="43">
        <v>18</v>
      </c>
      <c r="B2268" s="43"/>
      <c r="C2268" s="382" t="s">
        <v>300</v>
      </c>
      <c r="D2268" s="18">
        <v>40190</v>
      </c>
      <c r="E2268" s="18">
        <v>40522</v>
      </c>
      <c r="F2268" s="3854">
        <v>261</v>
      </c>
      <c r="G2268" s="3854">
        <v>1</v>
      </c>
      <c r="H2268" s="527" t="s">
        <v>2541</v>
      </c>
      <c r="I2268" s="26"/>
      <c r="J2268" s="19" t="s">
        <v>2254</v>
      </c>
      <c r="K2268" s="534" t="s">
        <v>593</v>
      </c>
      <c r="L2268" s="440" t="s">
        <v>287</v>
      </c>
      <c r="M2268" s="4198">
        <v>29</v>
      </c>
    </row>
    <row r="2269" spans="1:13" ht="25.5" x14ac:dyDescent="0.2">
      <c r="A2269" s="43">
        <v>19</v>
      </c>
      <c r="B2269" s="7"/>
      <c r="C2269" s="440" t="s">
        <v>3240</v>
      </c>
      <c r="D2269" s="22">
        <v>40366</v>
      </c>
      <c r="E2269" s="22">
        <v>40366</v>
      </c>
      <c r="F2269" s="3855"/>
      <c r="G2269" s="3855"/>
      <c r="H2269" s="1"/>
      <c r="I2269" s="7"/>
      <c r="J2269" s="7">
        <v>4</v>
      </c>
      <c r="K2269" s="20" t="s">
        <v>593</v>
      </c>
      <c r="L2269" s="20" t="s">
        <v>287</v>
      </c>
      <c r="M2269" s="4199"/>
    </row>
    <row r="2270" spans="1:13" ht="25.5" x14ac:dyDescent="0.2">
      <c r="A2270" s="43">
        <f t="shared" ref="A2270:A2283" si="2">+A2269+1</f>
        <v>20</v>
      </c>
      <c r="B2270" s="7"/>
      <c r="C2270" s="382" t="s">
        <v>3241</v>
      </c>
      <c r="D2270" s="22">
        <v>40182</v>
      </c>
      <c r="E2270" s="22">
        <v>40424</v>
      </c>
      <c r="F2270" s="3855"/>
      <c r="G2270" s="3855"/>
      <c r="H2270" s="1"/>
      <c r="I2270" s="7"/>
      <c r="J2270" s="7">
        <v>35</v>
      </c>
      <c r="K2270" s="20" t="s">
        <v>593</v>
      </c>
      <c r="L2270" s="20" t="s">
        <v>287</v>
      </c>
      <c r="M2270" s="4199"/>
    </row>
    <row r="2271" spans="1:13" ht="25.5" x14ac:dyDescent="0.2">
      <c r="A2271" s="43">
        <f t="shared" si="2"/>
        <v>21</v>
      </c>
      <c r="B2271" s="7"/>
      <c r="C2271" s="382" t="s">
        <v>2255</v>
      </c>
      <c r="D2271" s="22">
        <v>40210</v>
      </c>
      <c r="E2271" s="22">
        <v>40427</v>
      </c>
      <c r="F2271" s="3855"/>
      <c r="G2271" s="3856"/>
      <c r="H2271" s="1"/>
      <c r="I2271" s="7"/>
      <c r="J2271" s="7">
        <v>55</v>
      </c>
      <c r="K2271" s="20" t="s">
        <v>593</v>
      </c>
      <c r="L2271" s="20" t="s">
        <v>287</v>
      </c>
      <c r="M2271" s="4200"/>
    </row>
    <row r="2272" spans="1:13" x14ac:dyDescent="0.2">
      <c r="A2272" s="43">
        <f t="shared" si="2"/>
        <v>22</v>
      </c>
      <c r="B2272" s="7"/>
      <c r="C2272" s="382" t="s">
        <v>3242</v>
      </c>
      <c r="D2272" s="22">
        <v>40211</v>
      </c>
      <c r="E2272" s="22">
        <v>40535</v>
      </c>
      <c r="F2272" s="3855"/>
      <c r="G2272" s="3854">
        <v>2</v>
      </c>
      <c r="H2272" s="1"/>
      <c r="I2272" s="7"/>
      <c r="J2272" s="7">
        <v>147</v>
      </c>
      <c r="K2272" s="20" t="s">
        <v>593</v>
      </c>
      <c r="L2272" s="20" t="s">
        <v>287</v>
      </c>
      <c r="M2272" s="4031">
        <v>30</v>
      </c>
    </row>
    <row r="2273" spans="1:13" x14ac:dyDescent="0.2">
      <c r="A2273" s="43">
        <f t="shared" si="2"/>
        <v>23</v>
      </c>
      <c r="B2273" s="7"/>
      <c r="C2273" s="382" t="s">
        <v>3243</v>
      </c>
      <c r="D2273" s="22">
        <v>40452</v>
      </c>
      <c r="E2273" s="22">
        <v>40452</v>
      </c>
      <c r="F2273" s="3855"/>
      <c r="G2273" s="3855"/>
      <c r="H2273" s="1"/>
      <c r="I2273" s="7"/>
      <c r="J2273" s="7">
        <v>2</v>
      </c>
      <c r="K2273" s="20" t="s">
        <v>593</v>
      </c>
      <c r="L2273" s="20" t="s">
        <v>287</v>
      </c>
      <c r="M2273" s="4035"/>
    </row>
    <row r="2274" spans="1:13" x14ac:dyDescent="0.2">
      <c r="A2274" s="43">
        <f t="shared" si="2"/>
        <v>24</v>
      </c>
      <c r="B2274" s="7"/>
      <c r="C2274" s="382" t="s">
        <v>623</v>
      </c>
      <c r="D2274" s="22">
        <v>40191</v>
      </c>
      <c r="E2274" s="22">
        <v>40522</v>
      </c>
      <c r="F2274" s="3855"/>
      <c r="G2274" s="3856"/>
      <c r="H2274" s="1"/>
      <c r="I2274" s="7"/>
      <c r="J2274" s="7">
        <v>39</v>
      </c>
      <c r="K2274" s="20" t="s">
        <v>593</v>
      </c>
      <c r="L2274" s="20" t="s">
        <v>287</v>
      </c>
      <c r="M2274" s="3941"/>
    </row>
    <row r="2275" spans="1:13" ht="12.75" customHeight="1" x14ac:dyDescent="0.2">
      <c r="A2275" s="43">
        <f t="shared" si="2"/>
        <v>25</v>
      </c>
      <c r="B2275" s="7"/>
      <c r="C2275" s="440" t="s">
        <v>3244</v>
      </c>
      <c r="D2275" s="22">
        <v>40210</v>
      </c>
      <c r="E2275" s="22">
        <v>40513</v>
      </c>
      <c r="F2275" s="3855"/>
      <c r="G2275" s="3854">
        <v>3</v>
      </c>
      <c r="H2275" s="1"/>
      <c r="I2275" s="7"/>
      <c r="J2275" s="7">
        <v>6</v>
      </c>
      <c r="K2275" s="20" t="s">
        <v>593</v>
      </c>
      <c r="L2275" s="20" t="s">
        <v>287</v>
      </c>
      <c r="M2275" s="4031">
        <v>31</v>
      </c>
    </row>
    <row r="2276" spans="1:13" x14ac:dyDescent="0.2">
      <c r="A2276" s="43">
        <f t="shared" si="2"/>
        <v>26</v>
      </c>
      <c r="B2276" s="7"/>
      <c r="C2276" s="440" t="s">
        <v>3245</v>
      </c>
      <c r="D2276" s="22">
        <v>40182</v>
      </c>
      <c r="E2276" s="22">
        <v>40182</v>
      </c>
      <c r="F2276" s="3855"/>
      <c r="G2276" s="3855"/>
      <c r="H2276" s="1"/>
      <c r="I2276" s="7"/>
      <c r="J2276" s="7">
        <v>3</v>
      </c>
      <c r="K2276" s="20" t="s">
        <v>593</v>
      </c>
      <c r="L2276" s="20" t="s">
        <v>287</v>
      </c>
      <c r="M2276" s="4035"/>
    </row>
    <row r="2277" spans="1:13" ht="25.5" customHeight="1" x14ac:dyDescent="0.2">
      <c r="A2277" s="43">
        <f t="shared" si="2"/>
        <v>27</v>
      </c>
      <c r="B2277" s="7"/>
      <c r="C2277" s="440" t="s">
        <v>3246</v>
      </c>
      <c r="D2277" s="22">
        <v>40380</v>
      </c>
      <c r="E2277" s="22">
        <v>40504</v>
      </c>
      <c r="F2277" s="3855"/>
      <c r="G2277" s="3855"/>
      <c r="H2277" s="1"/>
      <c r="I2277" s="7"/>
      <c r="J2277" s="7">
        <v>7</v>
      </c>
      <c r="K2277" s="20" t="s">
        <v>593</v>
      </c>
      <c r="L2277" s="20" t="s">
        <v>287</v>
      </c>
      <c r="M2277" s="4035"/>
    </row>
    <row r="2278" spans="1:13" ht="25.5" x14ac:dyDescent="0.2">
      <c r="A2278" s="43">
        <f t="shared" si="2"/>
        <v>28</v>
      </c>
      <c r="B2278" s="7"/>
      <c r="C2278" s="440" t="s">
        <v>3247</v>
      </c>
      <c r="D2278" s="22">
        <v>40380</v>
      </c>
      <c r="E2278" s="22">
        <v>40504</v>
      </c>
      <c r="F2278" s="3855"/>
      <c r="G2278" s="3855"/>
      <c r="H2278" s="1"/>
      <c r="I2278" s="7"/>
      <c r="J2278" s="7">
        <v>8</v>
      </c>
      <c r="K2278" s="20" t="s">
        <v>593</v>
      </c>
      <c r="L2278" s="20" t="s">
        <v>287</v>
      </c>
      <c r="M2278" s="4035"/>
    </row>
    <row r="2279" spans="1:13" ht="12.75" customHeight="1" x14ac:dyDescent="0.2">
      <c r="A2279" s="43">
        <f t="shared" si="2"/>
        <v>29</v>
      </c>
      <c r="B2279" s="7"/>
      <c r="C2279" s="440" t="s">
        <v>3248</v>
      </c>
      <c r="D2279" s="22">
        <v>40221</v>
      </c>
      <c r="E2279" s="22">
        <v>40542</v>
      </c>
      <c r="F2279" s="3855"/>
      <c r="G2279" s="3855"/>
      <c r="H2279" s="1"/>
      <c r="I2279" s="7"/>
      <c r="J2279" s="7">
        <v>17</v>
      </c>
      <c r="K2279" s="20" t="s">
        <v>593</v>
      </c>
      <c r="L2279" s="20" t="s">
        <v>287</v>
      </c>
      <c r="M2279" s="4035"/>
    </row>
    <row r="2280" spans="1:13" ht="25.5" x14ac:dyDescent="0.2">
      <c r="A2280" s="43">
        <f t="shared" si="2"/>
        <v>30</v>
      </c>
      <c r="B2280" s="7"/>
      <c r="C2280" s="440" t="s">
        <v>3249</v>
      </c>
      <c r="D2280" s="22">
        <v>40221</v>
      </c>
      <c r="E2280" s="22">
        <v>40504</v>
      </c>
      <c r="F2280" s="3855"/>
      <c r="G2280" s="3855"/>
      <c r="H2280" s="1"/>
      <c r="I2280" s="7"/>
      <c r="J2280" s="7">
        <v>11</v>
      </c>
      <c r="K2280" s="20" t="s">
        <v>593</v>
      </c>
      <c r="L2280" s="20" t="s">
        <v>287</v>
      </c>
      <c r="M2280" s="4035"/>
    </row>
    <row r="2281" spans="1:13" ht="12.75" customHeight="1" x14ac:dyDescent="0.2">
      <c r="A2281" s="43">
        <f t="shared" si="2"/>
        <v>31</v>
      </c>
      <c r="B2281" s="7"/>
      <c r="C2281" s="440" t="s">
        <v>3250</v>
      </c>
      <c r="D2281" s="22">
        <v>40452</v>
      </c>
      <c r="E2281" s="22">
        <v>40452</v>
      </c>
      <c r="F2281" s="3855"/>
      <c r="G2281" s="3855"/>
      <c r="H2281" s="1"/>
      <c r="I2281" s="7"/>
      <c r="J2281" s="7">
        <v>4</v>
      </c>
      <c r="K2281" s="20" t="s">
        <v>593</v>
      </c>
      <c r="L2281" s="20" t="s">
        <v>287</v>
      </c>
      <c r="M2281" s="4035"/>
    </row>
    <row r="2282" spans="1:13" ht="25.5" x14ac:dyDescent="0.2">
      <c r="A2282" s="43">
        <f t="shared" si="2"/>
        <v>32</v>
      </c>
      <c r="B2282" s="7"/>
      <c r="C2282" s="440" t="s">
        <v>3251</v>
      </c>
      <c r="D2282" s="22">
        <v>40210</v>
      </c>
      <c r="E2282" s="22">
        <v>40210</v>
      </c>
      <c r="F2282" s="3855"/>
      <c r="G2282" s="3855"/>
      <c r="H2282" s="1"/>
      <c r="I2282" s="7"/>
      <c r="J2282" s="7">
        <v>5</v>
      </c>
      <c r="K2282" s="20" t="s">
        <v>593</v>
      </c>
      <c r="L2282" s="20" t="s">
        <v>287</v>
      </c>
      <c r="M2282" s="4035"/>
    </row>
    <row r="2283" spans="1:13" ht="25.5" customHeight="1" x14ac:dyDescent="0.2">
      <c r="A2283" s="43">
        <f t="shared" si="2"/>
        <v>33</v>
      </c>
      <c r="B2283" s="7"/>
      <c r="C2283" s="440" t="s">
        <v>3252</v>
      </c>
      <c r="D2283" s="22">
        <v>40452</v>
      </c>
      <c r="E2283" s="22">
        <v>40452</v>
      </c>
      <c r="F2283" s="3855"/>
      <c r="G2283" s="3855"/>
      <c r="H2283" s="1"/>
      <c r="I2283" s="7"/>
      <c r="J2283" s="7">
        <v>3</v>
      </c>
      <c r="K2283" s="20" t="s">
        <v>593</v>
      </c>
      <c r="L2283" s="20" t="s">
        <v>287</v>
      </c>
      <c r="M2283" s="4035"/>
    </row>
    <row r="2284" spans="1:13" s="2262" customFormat="1" x14ac:dyDescent="0.2">
      <c r="A2284" s="2263">
        <v>34</v>
      </c>
      <c r="B2284" s="2257"/>
      <c r="C2284" s="2259" t="s">
        <v>634</v>
      </c>
      <c r="D2284" s="2260">
        <v>40193</v>
      </c>
      <c r="E2284" s="2260">
        <v>40525</v>
      </c>
      <c r="F2284" s="3856"/>
      <c r="G2284" s="3856"/>
      <c r="H2284" s="2264" t="s">
        <v>2246</v>
      </c>
      <c r="I2284" s="2257"/>
      <c r="J2284" s="2265" t="s">
        <v>989</v>
      </c>
      <c r="K2284" s="2266" t="s">
        <v>593</v>
      </c>
      <c r="L2284" s="2266" t="s">
        <v>287</v>
      </c>
      <c r="M2284" s="3941"/>
    </row>
    <row r="2285" spans="1:13" x14ac:dyDescent="0.2">
      <c r="A2285" s="74"/>
      <c r="C2285" s="70"/>
      <c r="D2285" s="52"/>
      <c r="E2285" s="52"/>
      <c r="G2285" s="71"/>
      <c r="H2285" s="80"/>
      <c r="J2285" s="546"/>
      <c r="K2285" s="17"/>
      <c r="L2285" s="17"/>
      <c r="M2285" s="5"/>
    </row>
    <row r="2286" spans="1:13" x14ac:dyDescent="0.2">
      <c r="A2286" s="74"/>
      <c r="C2286" s="70"/>
      <c r="D2286" s="52"/>
      <c r="E2286" s="52"/>
      <c r="G2286" s="71"/>
      <c r="H2286" s="80"/>
      <c r="J2286" s="546"/>
      <c r="K2286" s="17"/>
      <c r="L2286" s="17"/>
      <c r="M2286" s="5"/>
    </row>
    <row r="2287" spans="1:13" ht="12.75" customHeight="1" x14ac:dyDescent="0.2">
      <c r="A2287" s="3882"/>
      <c r="B2287" s="3883"/>
      <c r="C2287" s="3880" t="s">
        <v>2859</v>
      </c>
      <c r="D2287" s="3998"/>
      <c r="E2287" s="3998"/>
      <c r="F2287" s="3998"/>
      <c r="G2287" s="3998"/>
      <c r="H2287" s="3998"/>
      <c r="I2287" s="3998"/>
      <c r="J2287" s="3998"/>
      <c r="K2287" s="3999"/>
      <c r="L2287" s="3946" t="s">
        <v>2858</v>
      </c>
      <c r="M2287" s="3947"/>
    </row>
    <row r="2288" spans="1:13" x14ac:dyDescent="0.2">
      <c r="A2288" s="3884"/>
      <c r="B2288" s="3885"/>
      <c r="C2288" s="3914"/>
      <c r="D2288" s="3893"/>
      <c r="E2288" s="3893"/>
      <c r="F2288" s="3893"/>
      <c r="G2288" s="3893"/>
      <c r="H2288" s="3893"/>
      <c r="I2288" s="3893"/>
      <c r="J2288" s="3893"/>
      <c r="K2288" s="4000"/>
      <c r="L2288" s="3948"/>
      <c r="M2288" s="3949"/>
    </row>
    <row r="2289" spans="1:13" x14ac:dyDescent="0.2">
      <c r="A2289" s="3884"/>
      <c r="B2289" s="3885"/>
      <c r="C2289" s="3881"/>
      <c r="D2289" s="4117"/>
      <c r="E2289" s="4117"/>
      <c r="F2289" s="4117"/>
      <c r="G2289" s="4117"/>
      <c r="H2289" s="4117"/>
      <c r="I2289" s="4117"/>
      <c r="J2289" s="4117"/>
      <c r="K2289" s="3915"/>
      <c r="L2289" s="4149"/>
      <c r="M2289" s="4150"/>
    </row>
    <row r="2290" spans="1:13" ht="12.75" customHeight="1" x14ac:dyDescent="0.2">
      <c r="A2290" s="3884"/>
      <c r="B2290" s="3885"/>
      <c r="C2290" s="4118" t="s">
        <v>1209</v>
      </c>
      <c r="D2290" s="4119"/>
      <c r="E2290" s="4119"/>
      <c r="F2290" s="4119"/>
      <c r="G2290" s="4119"/>
      <c r="H2290" s="4119"/>
      <c r="I2290" s="4119"/>
      <c r="J2290" s="4119"/>
      <c r="K2290" s="4120"/>
      <c r="L2290" s="3946" t="s">
        <v>1208</v>
      </c>
      <c r="M2290" s="3947"/>
    </row>
    <row r="2291" spans="1:13" ht="12.75" customHeight="1" x14ac:dyDescent="0.2">
      <c r="A2291" s="3884"/>
      <c r="B2291" s="3885"/>
      <c r="C2291" s="4121"/>
      <c r="D2291" s="4122"/>
      <c r="E2291" s="4122"/>
      <c r="F2291" s="4122"/>
      <c r="G2291" s="4122"/>
      <c r="H2291" s="4122"/>
      <c r="I2291" s="4122"/>
      <c r="J2291" s="4122"/>
      <c r="K2291" s="4123"/>
      <c r="L2291" s="3948"/>
      <c r="M2291" s="3949"/>
    </row>
    <row r="2292" spans="1:13" ht="12.75" customHeight="1" x14ac:dyDescent="0.2">
      <c r="A2292" s="3886"/>
      <c r="B2292" s="3887"/>
      <c r="C2292" s="4124"/>
      <c r="D2292" s="4125"/>
      <c r="E2292" s="4125"/>
      <c r="F2292" s="4125"/>
      <c r="G2292" s="4125"/>
      <c r="H2292" s="4125"/>
      <c r="I2292" s="4125"/>
      <c r="J2292" s="4125"/>
      <c r="K2292" s="4126"/>
      <c r="L2292" s="4149"/>
      <c r="M2292" s="4150"/>
    </row>
    <row r="2293" spans="1:13" x14ac:dyDescent="0.2">
      <c r="H2293" s="4"/>
    </row>
    <row r="2294" spans="1:13" x14ac:dyDescent="0.2">
      <c r="A2294" s="17" t="s">
        <v>2502</v>
      </c>
      <c r="H2294" s="4"/>
      <c r="J2294" t="s">
        <v>1613</v>
      </c>
    </row>
    <row r="2295" spans="1:13" x14ac:dyDescent="0.2">
      <c r="A2295" s="17" t="s">
        <v>1420</v>
      </c>
      <c r="H2295" s="4"/>
    </row>
    <row r="2296" spans="1:13" x14ac:dyDescent="0.2">
      <c r="A2296" s="17" t="s">
        <v>977</v>
      </c>
      <c r="H2296" s="4"/>
      <c r="J2296" s="4137" t="s">
        <v>2863</v>
      </c>
      <c r="K2296" s="4138"/>
      <c r="L2296" s="4138"/>
      <c r="M2296" s="4139"/>
    </row>
    <row r="2297" spans="1:13" ht="22.5" x14ac:dyDescent="0.2">
      <c r="A2297" s="17" t="s">
        <v>1421</v>
      </c>
      <c r="H2297" s="4"/>
      <c r="J2297" s="2" t="s">
        <v>2860</v>
      </c>
      <c r="K2297" s="2" t="s">
        <v>2861</v>
      </c>
      <c r="L2297" s="2" t="s">
        <v>2862</v>
      </c>
      <c r="M2297" s="561" t="s">
        <v>135</v>
      </c>
    </row>
    <row r="2298" spans="1:13" x14ac:dyDescent="0.2">
      <c r="H2298" s="4"/>
      <c r="J2298" s="1"/>
      <c r="K2298" s="1"/>
      <c r="L2298" s="1"/>
      <c r="M2298" s="1"/>
    </row>
    <row r="2299" spans="1:13" x14ac:dyDescent="0.2">
      <c r="H2299" s="4"/>
      <c r="I2299" s="4"/>
      <c r="J2299" s="4"/>
      <c r="K2299" s="4"/>
      <c r="L2299" s="4"/>
    </row>
    <row r="2300" spans="1:13" ht="24.75" customHeight="1" x14ac:dyDescent="0.2">
      <c r="A2300" s="3872" t="s">
        <v>2864</v>
      </c>
      <c r="B2300" s="3872" t="s">
        <v>2865</v>
      </c>
      <c r="C2300" s="3872" t="s">
        <v>1212</v>
      </c>
      <c r="D2300" s="3863" t="s">
        <v>2866</v>
      </c>
      <c r="E2300" s="3864"/>
      <c r="F2300" s="3848" t="s">
        <v>3430</v>
      </c>
      <c r="G2300" s="3849"/>
      <c r="H2300" s="3841" t="s">
        <v>3434</v>
      </c>
      <c r="I2300" s="3841"/>
      <c r="J2300" s="3872" t="s">
        <v>1211</v>
      </c>
      <c r="K2300" s="4103" t="s">
        <v>2872</v>
      </c>
      <c r="L2300" s="4140" t="s">
        <v>1207</v>
      </c>
      <c r="M2300" s="4103" t="s">
        <v>2873</v>
      </c>
    </row>
    <row r="2301" spans="1:13" x14ac:dyDescent="0.2">
      <c r="A2301" s="3873"/>
      <c r="B2301" s="3873"/>
      <c r="C2301" s="3873"/>
      <c r="D2301" s="6" t="s">
        <v>2867</v>
      </c>
      <c r="E2301" s="6" t="s">
        <v>2868</v>
      </c>
      <c r="F2301" s="6" t="s">
        <v>2870</v>
      </c>
      <c r="G2301" s="6" t="s">
        <v>2871</v>
      </c>
      <c r="H2301" s="325" t="s">
        <v>3216</v>
      </c>
      <c r="I2301" s="325" t="s">
        <v>3217</v>
      </c>
      <c r="J2301" s="3873"/>
      <c r="K2301" s="3876"/>
      <c r="L2301" s="4141"/>
      <c r="M2301" s="3876"/>
    </row>
    <row r="2302" spans="1:13" x14ac:dyDescent="0.2">
      <c r="A2302" s="193"/>
      <c r="B2302" s="67"/>
      <c r="C2302" s="547"/>
      <c r="D2302" s="68"/>
      <c r="E2302" s="68"/>
      <c r="F2302" s="3854">
        <v>261</v>
      </c>
      <c r="G2302" s="3854">
        <v>4</v>
      </c>
      <c r="H2302" s="528"/>
      <c r="I2302" s="67"/>
      <c r="J2302" s="548"/>
      <c r="K2302" s="291"/>
      <c r="L2302" s="291"/>
      <c r="M2302" s="526"/>
    </row>
    <row r="2303" spans="1:13" s="2262" customFormat="1" x14ac:dyDescent="0.2">
      <c r="A2303" s="2263">
        <v>35</v>
      </c>
      <c r="B2303" s="2257"/>
      <c r="C2303" s="2267" t="s">
        <v>634</v>
      </c>
      <c r="D2303" s="2260">
        <v>40193</v>
      </c>
      <c r="E2303" s="2260">
        <v>40525</v>
      </c>
      <c r="F2303" s="3855"/>
      <c r="G2303" s="3855"/>
      <c r="H2303" s="2264" t="s">
        <v>2526</v>
      </c>
      <c r="I2303" s="2257"/>
      <c r="J2303" s="2266" t="s">
        <v>990</v>
      </c>
      <c r="K2303" s="2266" t="s">
        <v>593</v>
      </c>
      <c r="L2303" s="2266" t="s">
        <v>287</v>
      </c>
      <c r="M2303" s="4031"/>
    </row>
    <row r="2304" spans="1:13" x14ac:dyDescent="0.2">
      <c r="A2304" s="43">
        <v>36</v>
      </c>
      <c r="B2304" s="7"/>
      <c r="C2304" s="440" t="s">
        <v>3253</v>
      </c>
      <c r="D2304" s="22">
        <v>40452</v>
      </c>
      <c r="E2304" s="22">
        <v>40452</v>
      </c>
      <c r="F2304" s="3855"/>
      <c r="G2304" s="3856"/>
      <c r="H2304" s="1"/>
      <c r="I2304" s="7"/>
      <c r="J2304" s="7">
        <v>3</v>
      </c>
      <c r="K2304" s="20" t="s">
        <v>593</v>
      </c>
      <c r="L2304" s="20" t="s">
        <v>287</v>
      </c>
      <c r="M2304" s="3941"/>
    </row>
    <row r="2305" spans="1:13" ht="25.5" x14ac:dyDescent="0.2">
      <c r="A2305" s="43">
        <f t="shared" ref="A2305:A2313" si="3">+A2304+1</f>
        <v>37</v>
      </c>
      <c r="B2305" s="7"/>
      <c r="C2305" s="382" t="s">
        <v>3290</v>
      </c>
      <c r="D2305" s="22">
        <v>40214</v>
      </c>
      <c r="E2305" s="22">
        <v>40526</v>
      </c>
      <c r="F2305" s="3855"/>
      <c r="G2305" s="580">
        <v>5</v>
      </c>
      <c r="H2305" s="25" t="s">
        <v>2701</v>
      </c>
      <c r="I2305" s="7"/>
      <c r="J2305" s="7">
        <v>229</v>
      </c>
      <c r="K2305" s="20" t="s">
        <v>593</v>
      </c>
      <c r="L2305" s="20" t="s">
        <v>287</v>
      </c>
      <c r="M2305" s="12"/>
    </row>
    <row r="2306" spans="1:13" x14ac:dyDescent="0.2">
      <c r="A2306" s="43">
        <f t="shared" si="3"/>
        <v>38</v>
      </c>
      <c r="B2306" s="7"/>
      <c r="C2306" s="2621" t="s">
        <v>636</v>
      </c>
      <c r="D2306" s="22">
        <v>40210</v>
      </c>
      <c r="E2306" s="22">
        <v>40513</v>
      </c>
      <c r="F2306" s="3855"/>
      <c r="G2306" s="3854">
        <v>6</v>
      </c>
      <c r="H2306" s="25"/>
      <c r="I2306" s="7"/>
      <c r="J2306" s="7">
        <v>11</v>
      </c>
      <c r="K2306" s="20" t="s">
        <v>593</v>
      </c>
      <c r="L2306" s="20"/>
      <c r="M2306" s="4031"/>
    </row>
    <row r="2307" spans="1:13" x14ac:dyDescent="0.2">
      <c r="A2307" s="43">
        <f t="shared" si="3"/>
        <v>39</v>
      </c>
      <c r="B2307" s="7"/>
      <c r="C2307" s="382" t="s">
        <v>640</v>
      </c>
      <c r="D2307" s="22">
        <v>40196</v>
      </c>
      <c r="E2307" s="22">
        <v>40513</v>
      </c>
      <c r="F2307" s="3855"/>
      <c r="G2307" s="3855"/>
      <c r="H2307" s="1"/>
      <c r="I2307" s="7"/>
      <c r="J2307" s="7">
        <v>41</v>
      </c>
      <c r="K2307" s="20" t="s">
        <v>593</v>
      </c>
      <c r="L2307" s="20" t="s">
        <v>287</v>
      </c>
      <c r="M2307" s="4035"/>
    </row>
    <row r="2308" spans="1:13" ht="25.5" x14ac:dyDescent="0.2">
      <c r="A2308" s="43">
        <f t="shared" si="3"/>
        <v>40</v>
      </c>
      <c r="B2308" s="7"/>
      <c r="C2308" s="382" t="s">
        <v>3254</v>
      </c>
      <c r="D2308" s="22">
        <v>40318</v>
      </c>
      <c r="E2308" s="22">
        <v>40522</v>
      </c>
      <c r="F2308" s="3855"/>
      <c r="G2308" s="3856"/>
      <c r="H2308" s="25"/>
      <c r="I2308" s="7"/>
      <c r="J2308" s="7">
        <v>142</v>
      </c>
      <c r="K2308" s="20" t="s">
        <v>593</v>
      </c>
      <c r="L2308" s="20" t="s">
        <v>287</v>
      </c>
      <c r="M2308" s="3941"/>
    </row>
    <row r="2309" spans="1:13" ht="25.5" x14ac:dyDescent="0.2">
      <c r="A2309" s="43">
        <f t="shared" si="3"/>
        <v>41</v>
      </c>
      <c r="B2309" s="7"/>
      <c r="C2309" s="382" t="s">
        <v>3255</v>
      </c>
      <c r="D2309" s="22">
        <v>40183</v>
      </c>
      <c r="E2309" s="22">
        <v>40539</v>
      </c>
      <c r="F2309" s="3856"/>
      <c r="G2309" s="580">
        <v>7</v>
      </c>
      <c r="H2309" s="25"/>
      <c r="I2309" s="7"/>
      <c r="J2309" s="7">
        <v>235</v>
      </c>
      <c r="K2309" s="20" t="s">
        <v>593</v>
      </c>
      <c r="L2309" s="20" t="s">
        <v>287</v>
      </c>
      <c r="M2309" s="12"/>
    </row>
    <row r="2310" spans="1:13" ht="25.5" x14ac:dyDescent="0.2">
      <c r="A2310" s="43">
        <f t="shared" si="3"/>
        <v>42</v>
      </c>
      <c r="B2310" s="7"/>
      <c r="C2310" s="382" t="s">
        <v>3291</v>
      </c>
      <c r="D2310" s="22">
        <v>40185</v>
      </c>
      <c r="E2310" s="22">
        <v>40522</v>
      </c>
      <c r="F2310" s="3854">
        <v>262</v>
      </c>
      <c r="G2310" s="3854">
        <v>1</v>
      </c>
      <c r="H2310" s="1"/>
      <c r="I2310" s="7"/>
      <c r="J2310" s="7">
        <v>44</v>
      </c>
      <c r="K2310" s="20" t="s">
        <v>593</v>
      </c>
      <c r="L2310" s="20" t="s">
        <v>287</v>
      </c>
      <c r="M2310" s="4031"/>
    </row>
    <row r="2311" spans="1:13" ht="25.5" x14ac:dyDescent="0.2">
      <c r="A2311" s="43">
        <f t="shared" si="3"/>
        <v>43</v>
      </c>
      <c r="B2311" s="7"/>
      <c r="C2311" s="382" t="s">
        <v>3292</v>
      </c>
      <c r="D2311" s="22">
        <v>40196</v>
      </c>
      <c r="E2311" s="22">
        <v>40452</v>
      </c>
      <c r="F2311" s="3855"/>
      <c r="G2311" s="3855"/>
      <c r="H2311" s="25"/>
      <c r="I2311" s="7"/>
      <c r="J2311" s="7">
        <v>12</v>
      </c>
      <c r="K2311" s="20" t="s">
        <v>593</v>
      </c>
      <c r="L2311" s="20" t="s">
        <v>287</v>
      </c>
      <c r="M2311" s="4035"/>
    </row>
    <row r="2312" spans="1:13" ht="25.5" x14ac:dyDescent="0.2">
      <c r="A2312" s="43">
        <f t="shared" si="3"/>
        <v>44</v>
      </c>
      <c r="B2312" s="7"/>
      <c r="C2312" s="382" t="s">
        <v>3293</v>
      </c>
      <c r="D2312" s="22">
        <v>40196</v>
      </c>
      <c r="E2312" s="22">
        <v>40529</v>
      </c>
      <c r="F2312" s="3855"/>
      <c r="G2312" s="3856"/>
      <c r="H2312" s="1"/>
      <c r="I2312" s="7"/>
      <c r="J2312" s="7">
        <v>23</v>
      </c>
      <c r="K2312" s="20" t="s">
        <v>593</v>
      </c>
      <c r="L2312" s="20" t="s">
        <v>287</v>
      </c>
      <c r="M2312" s="3941"/>
    </row>
    <row r="2313" spans="1:13" ht="25.5" x14ac:dyDescent="0.2">
      <c r="A2313" s="43">
        <f t="shared" si="3"/>
        <v>45</v>
      </c>
      <c r="B2313" s="7"/>
      <c r="C2313" s="382" t="s">
        <v>2617</v>
      </c>
      <c r="D2313" s="22">
        <v>40193</v>
      </c>
      <c r="E2313" s="22">
        <v>40527</v>
      </c>
      <c r="F2313" s="3855"/>
      <c r="G2313" s="580">
        <v>2</v>
      </c>
      <c r="H2313" s="25"/>
      <c r="I2313" s="7"/>
      <c r="J2313" s="7">
        <v>287</v>
      </c>
      <c r="K2313" s="20" t="s">
        <v>593</v>
      </c>
      <c r="L2313" s="20" t="s">
        <v>287</v>
      </c>
      <c r="M2313" s="12"/>
    </row>
    <row r="2314" spans="1:13" ht="15" x14ac:dyDescent="0.2">
      <c r="A2314" s="43">
        <v>46</v>
      </c>
      <c r="B2314" s="7"/>
      <c r="C2314" s="382" t="s">
        <v>3256</v>
      </c>
      <c r="D2314" s="22">
        <v>40207</v>
      </c>
      <c r="E2314" s="22">
        <v>40522</v>
      </c>
      <c r="F2314" s="3855"/>
      <c r="G2314" s="580">
        <v>3</v>
      </c>
      <c r="H2314" s="25" t="s">
        <v>2246</v>
      </c>
      <c r="I2314" s="7"/>
      <c r="J2314" s="7" t="s">
        <v>85</v>
      </c>
      <c r="K2314" s="20" t="s">
        <v>593</v>
      </c>
      <c r="L2314" s="20" t="s">
        <v>287</v>
      </c>
      <c r="M2314" s="12"/>
    </row>
    <row r="2315" spans="1:13" x14ac:dyDescent="0.2">
      <c r="A2315" s="43">
        <v>47</v>
      </c>
      <c r="B2315" s="7"/>
      <c r="C2315" s="382" t="s">
        <v>3256</v>
      </c>
      <c r="D2315" s="22">
        <v>40207</v>
      </c>
      <c r="E2315" s="22">
        <v>40522</v>
      </c>
      <c r="F2315" s="3855"/>
      <c r="G2315" s="3854">
        <v>4</v>
      </c>
      <c r="H2315" s="25" t="s">
        <v>2526</v>
      </c>
      <c r="I2315" s="7"/>
      <c r="J2315" s="7" t="s">
        <v>1453</v>
      </c>
      <c r="K2315" s="20" t="s">
        <v>593</v>
      </c>
      <c r="L2315" s="20" t="s">
        <v>287</v>
      </c>
      <c r="M2315" s="4031"/>
    </row>
    <row r="2316" spans="1:13" ht="25.5" x14ac:dyDescent="0.2">
      <c r="A2316" s="43">
        <f>+A2315+1</f>
        <v>48</v>
      </c>
      <c r="B2316" s="7"/>
      <c r="C2316" s="382" t="s">
        <v>3294</v>
      </c>
      <c r="D2316" s="22">
        <v>40210</v>
      </c>
      <c r="E2316" s="22">
        <v>40452</v>
      </c>
      <c r="F2316" s="3856"/>
      <c r="G2316" s="3856"/>
      <c r="H2316" s="1"/>
      <c r="I2316" s="7"/>
      <c r="J2316" s="7">
        <v>8</v>
      </c>
      <c r="K2316" s="20" t="s">
        <v>593</v>
      </c>
      <c r="L2316" s="20" t="s">
        <v>287</v>
      </c>
      <c r="M2316" s="3941"/>
    </row>
    <row r="2317" spans="1:13" x14ac:dyDescent="0.2">
      <c r="A2317" s="74"/>
      <c r="C2317" s="70"/>
      <c r="D2317" s="52"/>
      <c r="E2317" s="52"/>
      <c r="G2317" s="71"/>
      <c r="H2317" s="4"/>
      <c r="K2317" s="17"/>
      <c r="L2317" s="17"/>
      <c r="M2317" s="5"/>
    </row>
    <row r="2318" spans="1:13" x14ac:dyDescent="0.2">
      <c r="A2318" s="74"/>
      <c r="C2318" s="70"/>
      <c r="D2318" s="52"/>
      <c r="E2318" s="52"/>
      <c r="G2318" s="71"/>
      <c r="H2318" s="4"/>
      <c r="K2318" s="17"/>
      <c r="L2318" s="17"/>
      <c r="M2318" s="5"/>
    </row>
    <row r="2319" spans="1:13" ht="12.75" customHeight="1" x14ac:dyDescent="0.2">
      <c r="A2319" s="3882"/>
      <c r="B2319" s="3883"/>
      <c r="C2319" s="3880" t="s">
        <v>2859</v>
      </c>
      <c r="D2319" s="3998"/>
      <c r="E2319" s="3998"/>
      <c r="F2319" s="3998"/>
      <c r="G2319" s="3998"/>
      <c r="H2319" s="3998"/>
      <c r="I2319" s="3998"/>
      <c r="J2319" s="3998"/>
      <c r="K2319" s="3999"/>
      <c r="L2319" s="3946" t="s">
        <v>2858</v>
      </c>
      <c r="M2319" s="3947"/>
    </row>
    <row r="2320" spans="1:13" x14ac:dyDescent="0.2">
      <c r="A2320" s="3884"/>
      <c r="B2320" s="3885"/>
      <c r="C2320" s="3914"/>
      <c r="D2320" s="3893"/>
      <c r="E2320" s="3893"/>
      <c r="F2320" s="3893"/>
      <c r="G2320" s="3893"/>
      <c r="H2320" s="3893"/>
      <c r="I2320" s="3893"/>
      <c r="J2320" s="3893"/>
      <c r="K2320" s="4000"/>
      <c r="L2320" s="3948"/>
      <c r="M2320" s="3949"/>
    </row>
    <row r="2321" spans="1:13" x14ac:dyDescent="0.2">
      <c r="A2321" s="3884"/>
      <c r="B2321" s="3885"/>
      <c r="C2321" s="3914"/>
      <c r="D2321" s="3893"/>
      <c r="E2321" s="3893"/>
      <c r="F2321" s="3893"/>
      <c r="G2321" s="3893"/>
      <c r="H2321" s="3893"/>
      <c r="I2321" s="3893"/>
      <c r="J2321" s="3893"/>
      <c r="K2321" s="4000"/>
      <c r="L2321" s="3948"/>
      <c r="M2321" s="3949"/>
    </row>
    <row r="2322" spans="1:13" ht="12.75" customHeight="1" x14ac:dyDescent="0.2">
      <c r="A2322" s="3884"/>
      <c r="B2322" s="3885"/>
      <c r="C2322" s="4118" t="s">
        <v>1209</v>
      </c>
      <c r="D2322" s="4119"/>
      <c r="E2322" s="4119"/>
      <c r="F2322" s="4119"/>
      <c r="G2322" s="4119"/>
      <c r="H2322" s="4119"/>
      <c r="I2322" s="4119"/>
      <c r="J2322" s="4119"/>
      <c r="K2322" s="4120"/>
      <c r="L2322" s="3946" t="s">
        <v>1208</v>
      </c>
      <c r="M2322" s="3947"/>
    </row>
    <row r="2323" spans="1:13" ht="12.75" customHeight="1" x14ac:dyDescent="0.2">
      <c r="A2323" s="3884"/>
      <c r="B2323" s="3885"/>
      <c r="C2323" s="4121"/>
      <c r="D2323" s="4122"/>
      <c r="E2323" s="4122"/>
      <c r="F2323" s="4122"/>
      <c r="G2323" s="4122"/>
      <c r="H2323" s="4122"/>
      <c r="I2323" s="4122"/>
      <c r="J2323" s="4122"/>
      <c r="K2323" s="4123"/>
      <c r="L2323" s="3948"/>
      <c r="M2323" s="3949"/>
    </row>
    <row r="2324" spans="1:13" ht="12.75" customHeight="1" x14ac:dyDescent="0.2">
      <c r="A2324" s="3886"/>
      <c r="B2324" s="3887"/>
      <c r="C2324" s="4124"/>
      <c r="D2324" s="4125"/>
      <c r="E2324" s="4125"/>
      <c r="F2324" s="4125"/>
      <c r="G2324" s="4125"/>
      <c r="H2324" s="4125"/>
      <c r="I2324" s="4125"/>
      <c r="J2324" s="4125"/>
      <c r="K2324" s="4126"/>
      <c r="L2324" s="4149"/>
      <c r="M2324" s="4150"/>
    </row>
    <row r="2325" spans="1:13" x14ac:dyDescent="0.2">
      <c r="D2325" s="302"/>
      <c r="E2325" s="302"/>
      <c r="H2325" s="4"/>
    </row>
    <row r="2326" spans="1:13" x14ac:dyDescent="0.2">
      <c r="A2326" s="17" t="s">
        <v>2502</v>
      </c>
      <c r="D2326" s="302"/>
      <c r="E2326" s="302"/>
      <c r="H2326" s="4"/>
      <c r="J2326" t="s">
        <v>1613</v>
      </c>
    </row>
    <row r="2327" spans="1:13" x14ac:dyDescent="0.2">
      <c r="A2327" s="17" t="s">
        <v>1420</v>
      </c>
      <c r="D2327" s="302"/>
      <c r="E2327" s="302"/>
      <c r="H2327" s="4"/>
    </row>
    <row r="2328" spans="1:13" x14ac:dyDescent="0.2">
      <c r="A2328" s="17" t="s">
        <v>977</v>
      </c>
      <c r="D2328" s="302"/>
      <c r="E2328" s="302"/>
      <c r="H2328" s="4"/>
      <c r="J2328" s="4137" t="s">
        <v>2863</v>
      </c>
      <c r="K2328" s="4138"/>
      <c r="L2328" s="4138"/>
      <c r="M2328" s="4139"/>
    </row>
    <row r="2329" spans="1:13" ht="22.5" x14ac:dyDescent="0.2">
      <c r="A2329" s="17" t="s">
        <v>1454</v>
      </c>
      <c r="D2329" s="302"/>
      <c r="E2329" s="302"/>
      <c r="H2329" s="4"/>
      <c r="J2329" s="2" t="s">
        <v>2860</v>
      </c>
      <c r="K2329" s="2" t="s">
        <v>2861</v>
      </c>
      <c r="L2329" s="2" t="s">
        <v>2862</v>
      </c>
      <c r="M2329" s="561" t="s">
        <v>135</v>
      </c>
    </row>
    <row r="2330" spans="1:13" x14ac:dyDescent="0.2">
      <c r="D2330" s="302"/>
      <c r="E2330" s="302"/>
      <c r="H2330" s="4"/>
      <c r="J2330" s="1"/>
      <c r="K2330" s="1"/>
      <c r="L2330" s="1"/>
      <c r="M2330" s="1"/>
    </row>
    <row r="2331" spans="1:13" x14ac:dyDescent="0.2">
      <c r="D2331" s="302"/>
      <c r="E2331" s="302"/>
      <c r="H2331" s="4"/>
      <c r="I2331" s="4"/>
      <c r="J2331" s="4"/>
      <c r="K2331" s="4"/>
      <c r="L2331" s="4"/>
    </row>
    <row r="2332" spans="1:13" x14ac:dyDescent="0.2">
      <c r="D2332" s="302"/>
      <c r="E2332" s="302"/>
      <c r="H2332" s="4"/>
      <c r="I2332" s="4"/>
      <c r="J2332" s="4"/>
      <c r="K2332" s="4"/>
      <c r="L2332" s="4"/>
    </row>
    <row r="2333" spans="1:13" ht="25.5" customHeight="1" x14ac:dyDescent="0.2">
      <c r="A2333" s="3872" t="s">
        <v>2864</v>
      </c>
      <c r="B2333" s="3872" t="s">
        <v>2865</v>
      </c>
      <c r="C2333" s="3872" t="s">
        <v>1212</v>
      </c>
      <c r="D2333" s="3863" t="s">
        <v>2866</v>
      </c>
      <c r="E2333" s="3864"/>
      <c r="F2333" s="3848" t="s">
        <v>3430</v>
      </c>
      <c r="G2333" s="3849"/>
      <c r="H2333" s="3841" t="s">
        <v>3434</v>
      </c>
      <c r="I2333" s="3841"/>
      <c r="J2333" s="3872" t="s">
        <v>1211</v>
      </c>
      <c r="K2333" s="4103" t="s">
        <v>2872</v>
      </c>
      <c r="L2333" s="4140" t="s">
        <v>1207</v>
      </c>
      <c r="M2333" s="4103" t="s">
        <v>2873</v>
      </c>
    </row>
    <row r="2334" spans="1:13" x14ac:dyDescent="0.2">
      <c r="A2334" s="3873"/>
      <c r="B2334" s="3873"/>
      <c r="C2334" s="3873"/>
      <c r="D2334" s="6" t="s">
        <v>2867</v>
      </c>
      <c r="E2334" s="6" t="s">
        <v>2868</v>
      </c>
      <c r="F2334" s="6" t="s">
        <v>2870</v>
      </c>
      <c r="G2334" s="6" t="s">
        <v>2871</v>
      </c>
      <c r="H2334" s="325" t="s">
        <v>3216</v>
      </c>
      <c r="I2334" s="325" t="s">
        <v>3217</v>
      </c>
      <c r="J2334" s="3873"/>
      <c r="K2334" s="3876"/>
      <c r="L2334" s="4141"/>
      <c r="M2334" s="3876"/>
    </row>
    <row r="2335" spans="1:13" x14ac:dyDescent="0.2">
      <c r="A2335" s="14"/>
      <c r="B2335" s="14" t="s">
        <v>84</v>
      </c>
      <c r="C2335" s="315" t="s">
        <v>590</v>
      </c>
      <c r="D2335" s="549"/>
      <c r="E2335" s="549"/>
      <c r="F2335" s="3854">
        <v>262</v>
      </c>
      <c r="G2335" s="3854">
        <v>5</v>
      </c>
      <c r="H2335" s="6"/>
      <c r="I2335" s="6"/>
      <c r="J2335" s="14"/>
      <c r="K2335" s="15"/>
      <c r="L2335" s="16"/>
      <c r="M2335" s="15"/>
    </row>
    <row r="2336" spans="1:13" x14ac:dyDescent="0.2">
      <c r="A2336" s="43">
        <v>1</v>
      </c>
      <c r="B2336" s="14"/>
      <c r="C2336" s="385" t="s">
        <v>3257</v>
      </c>
      <c r="D2336" s="207">
        <v>40575</v>
      </c>
      <c r="E2336" s="207">
        <v>40795</v>
      </c>
      <c r="F2336" s="3855"/>
      <c r="G2336" s="3855"/>
      <c r="H2336" s="6"/>
      <c r="I2336" s="6"/>
      <c r="J2336" s="19">
        <v>6</v>
      </c>
      <c r="K2336" s="438" t="s">
        <v>593</v>
      </c>
      <c r="L2336" s="54" t="s">
        <v>287</v>
      </c>
      <c r="M2336" s="4103">
        <v>40</v>
      </c>
    </row>
    <row r="2337" spans="1:13" ht="25.5" x14ac:dyDescent="0.2">
      <c r="A2337" s="43">
        <f>+A2336+1</f>
        <v>2</v>
      </c>
      <c r="B2337" s="14"/>
      <c r="C2337" s="385" t="s">
        <v>3258</v>
      </c>
      <c r="D2337" s="211">
        <v>40560</v>
      </c>
      <c r="E2337" s="211">
        <v>40883</v>
      </c>
      <c r="F2337" s="3855"/>
      <c r="G2337" s="3855"/>
      <c r="H2337" s="6"/>
      <c r="I2337" s="6"/>
      <c r="J2337" s="19">
        <v>101</v>
      </c>
      <c r="K2337" s="46" t="s">
        <v>593</v>
      </c>
      <c r="L2337" s="440" t="s">
        <v>287</v>
      </c>
      <c r="M2337" s="4142"/>
    </row>
    <row r="2338" spans="1:13" ht="25.5" x14ac:dyDescent="0.2">
      <c r="A2338" s="43">
        <v>2</v>
      </c>
      <c r="B2338" s="14"/>
      <c r="C2338" s="409" t="s">
        <v>3259</v>
      </c>
      <c r="D2338" s="211">
        <v>40584</v>
      </c>
      <c r="E2338" s="211">
        <v>40886</v>
      </c>
      <c r="F2338" s="3855"/>
      <c r="G2338" s="3855"/>
      <c r="H2338" s="6"/>
      <c r="I2338" s="6"/>
      <c r="J2338" s="19">
        <v>27</v>
      </c>
      <c r="K2338" s="46" t="s">
        <v>593</v>
      </c>
      <c r="L2338" s="440" t="s">
        <v>287</v>
      </c>
      <c r="M2338" s="4142"/>
    </row>
    <row r="2339" spans="1:13" ht="25.5" customHeight="1" x14ac:dyDescent="0.2">
      <c r="A2339" s="43">
        <f>+A2338+1</f>
        <v>3</v>
      </c>
      <c r="B2339" s="14"/>
      <c r="C2339" s="382" t="s">
        <v>3260</v>
      </c>
      <c r="D2339" s="211">
        <v>40583</v>
      </c>
      <c r="E2339" s="211">
        <v>40889</v>
      </c>
      <c r="F2339" s="3855"/>
      <c r="G2339" s="3855"/>
      <c r="H2339" s="6"/>
      <c r="I2339" s="6"/>
      <c r="J2339" s="19">
        <v>34</v>
      </c>
      <c r="K2339" s="46" t="s">
        <v>593</v>
      </c>
      <c r="L2339" s="440" t="s">
        <v>287</v>
      </c>
      <c r="M2339" s="4142"/>
    </row>
    <row r="2340" spans="1:13" ht="38.25" x14ac:dyDescent="0.2">
      <c r="A2340" s="43">
        <v>3</v>
      </c>
      <c r="B2340" s="14"/>
      <c r="C2340" s="382" t="s">
        <v>3261</v>
      </c>
      <c r="D2340" s="211">
        <v>40644</v>
      </c>
      <c r="E2340" s="211">
        <v>40889</v>
      </c>
      <c r="F2340" s="3855"/>
      <c r="G2340" s="3855"/>
      <c r="H2340" s="6"/>
      <c r="I2340" s="6"/>
      <c r="J2340" s="19">
        <v>53</v>
      </c>
      <c r="K2340" s="46" t="s">
        <v>593</v>
      </c>
      <c r="L2340" s="440" t="s">
        <v>287</v>
      </c>
      <c r="M2340" s="4142"/>
    </row>
    <row r="2341" spans="1:13" ht="25.5" x14ac:dyDescent="0.2">
      <c r="A2341" s="43">
        <f>+A2340+1</f>
        <v>4</v>
      </c>
      <c r="B2341" s="14"/>
      <c r="C2341" s="382" t="s">
        <v>3262</v>
      </c>
      <c r="D2341" s="211">
        <v>40560</v>
      </c>
      <c r="E2341" s="211">
        <v>40795</v>
      </c>
      <c r="F2341" s="3855"/>
      <c r="G2341" s="3855"/>
      <c r="H2341" s="6"/>
      <c r="I2341" s="6"/>
      <c r="J2341" s="19">
        <v>11</v>
      </c>
      <c r="K2341" s="46" t="s">
        <v>593</v>
      </c>
      <c r="L2341" s="440" t="s">
        <v>287</v>
      </c>
      <c r="M2341" s="4142"/>
    </row>
    <row r="2342" spans="1:13" ht="12.75" customHeight="1" x14ac:dyDescent="0.2">
      <c r="A2342" s="43">
        <v>5</v>
      </c>
      <c r="B2342" s="14"/>
      <c r="C2342" s="382" t="s">
        <v>2542</v>
      </c>
      <c r="D2342" s="211">
        <v>40560</v>
      </c>
      <c r="E2342" s="211">
        <v>40893</v>
      </c>
      <c r="F2342" s="3855"/>
      <c r="G2342" s="3856"/>
      <c r="H2342" s="6"/>
      <c r="I2342" s="6"/>
      <c r="J2342" s="19">
        <v>16</v>
      </c>
      <c r="K2342" s="46" t="s">
        <v>593</v>
      </c>
      <c r="L2342" s="440" t="s">
        <v>287</v>
      </c>
      <c r="M2342" s="3876"/>
    </row>
    <row r="2343" spans="1:13" ht="25.5" x14ac:dyDescent="0.2">
      <c r="A2343" s="43">
        <v>6</v>
      </c>
      <c r="B2343" s="14"/>
      <c r="C2343" s="409" t="s">
        <v>1428</v>
      </c>
      <c r="D2343" s="207">
        <v>40557</v>
      </c>
      <c r="E2343" s="207">
        <v>40890</v>
      </c>
      <c r="F2343" s="3855"/>
      <c r="G2343" s="580">
        <v>6</v>
      </c>
      <c r="H2343" s="527" t="s">
        <v>2187</v>
      </c>
      <c r="I2343" s="6"/>
      <c r="J2343" s="29" t="s">
        <v>1455</v>
      </c>
      <c r="K2343" s="438" t="s">
        <v>593</v>
      </c>
      <c r="L2343" s="54" t="s">
        <v>287</v>
      </c>
      <c r="M2343" s="15">
        <v>41</v>
      </c>
    </row>
    <row r="2344" spans="1:13" ht="25.5" x14ac:dyDescent="0.2">
      <c r="A2344" s="43">
        <v>7</v>
      </c>
      <c r="B2344" s="14"/>
      <c r="C2344" s="409" t="s">
        <v>1428</v>
      </c>
      <c r="D2344" s="207">
        <v>40557</v>
      </c>
      <c r="E2344" s="207">
        <v>40890</v>
      </c>
      <c r="F2344" s="3856"/>
      <c r="G2344" s="580">
        <v>7</v>
      </c>
      <c r="H2344" s="527" t="s">
        <v>2189</v>
      </c>
      <c r="I2344" s="6"/>
      <c r="J2344" s="29" t="s">
        <v>1456</v>
      </c>
      <c r="K2344" s="438" t="s">
        <v>593</v>
      </c>
      <c r="L2344" s="54" t="s">
        <v>287</v>
      </c>
      <c r="M2344" s="15">
        <v>42</v>
      </c>
    </row>
    <row r="2345" spans="1:13" x14ac:dyDescent="0.2">
      <c r="A2345" s="74"/>
      <c r="B2345" s="212"/>
      <c r="C2345" s="550"/>
      <c r="D2345" s="551"/>
      <c r="E2345" s="551"/>
      <c r="F2345" s="224"/>
      <c r="G2345" s="77"/>
      <c r="H2345" s="552"/>
      <c r="I2345" s="224"/>
      <c r="J2345" s="78"/>
      <c r="K2345" s="470"/>
      <c r="L2345" s="75"/>
      <c r="M2345" s="79"/>
    </row>
    <row r="2346" spans="1:13" x14ac:dyDescent="0.2">
      <c r="A2346" s="329"/>
      <c r="B2346" s="329"/>
      <c r="C2346" s="70"/>
      <c r="D2346" s="71"/>
      <c r="E2346" s="536"/>
      <c r="F2346" s="536"/>
      <c r="G2346" s="537"/>
      <c r="H2346" s="538"/>
      <c r="I2346" s="70"/>
      <c r="J2346" s="78"/>
      <c r="K2346" s="470"/>
      <c r="L2346" s="75"/>
      <c r="M2346" s="79"/>
    </row>
    <row r="2347" spans="1:13" ht="12.75" customHeight="1" x14ac:dyDescent="0.2">
      <c r="A2347" s="3882"/>
      <c r="B2347" s="3883"/>
      <c r="C2347" s="3880" t="s">
        <v>2859</v>
      </c>
      <c r="D2347" s="3998"/>
      <c r="E2347" s="3998"/>
      <c r="F2347" s="3998"/>
      <c r="G2347" s="3998"/>
      <c r="H2347" s="3998"/>
      <c r="I2347" s="3998"/>
      <c r="J2347" s="3998"/>
      <c r="K2347" s="3999"/>
      <c r="L2347" s="3946" t="s">
        <v>2858</v>
      </c>
      <c r="M2347" s="3947"/>
    </row>
    <row r="2348" spans="1:13" x14ac:dyDescent="0.2">
      <c r="A2348" s="3884"/>
      <c r="B2348" s="3885"/>
      <c r="C2348" s="3914"/>
      <c r="D2348" s="3893"/>
      <c r="E2348" s="3893"/>
      <c r="F2348" s="3893"/>
      <c r="G2348" s="3893"/>
      <c r="H2348" s="3893"/>
      <c r="I2348" s="3893"/>
      <c r="J2348" s="3893"/>
      <c r="K2348" s="4000"/>
      <c r="L2348" s="3948"/>
      <c r="M2348" s="3949"/>
    </row>
    <row r="2349" spans="1:13" x14ac:dyDescent="0.2">
      <c r="A2349" s="3884"/>
      <c r="B2349" s="3885"/>
      <c r="C2349" s="3914"/>
      <c r="D2349" s="3893"/>
      <c r="E2349" s="3893"/>
      <c r="F2349" s="3893"/>
      <c r="G2349" s="3893"/>
      <c r="H2349" s="3893"/>
      <c r="I2349" s="3893"/>
      <c r="J2349" s="3893"/>
      <c r="K2349" s="4000"/>
      <c r="L2349" s="3948"/>
      <c r="M2349" s="3949"/>
    </row>
    <row r="2350" spans="1:13" ht="12.75" customHeight="1" x14ac:dyDescent="0.2">
      <c r="A2350" s="3884"/>
      <c r="B2350" s="3885"/>
      <c r="C2350" s="4118" t="s">
        <v>1209</v>
      </c>
      <c r="D2350" s="4119"/>
      <c r="E2350" s="4119"/>
      <c r="F2350" s="4119"/>
      <c r="G2350" s="4119"/>
      <c r="H2350" s="4119"/>
      <c r="I2350" s="4119"/>
      <c r="J2350" s="4119"/>
      <c r="K2350" s="4120"/>
      <c r="L2350" s="3946" t="s">
        <v>1208</v>
      </c>
      <c r="M2350" s="3947"/>
    </row>
    <row r="2351" spans="1:13" ht="12.75" customHeight="1" x14ac:dyDescent="0.2">
      <c r="A2351" s="3884"/>
      <c r="B2351" s="3885"/>
      <c r="C2351" s="4121"/>
      <c r="D2351" s="4122"/>
      <c r="E2351" s="4122"/>
      <c r="F2351" s="4122"/>
      <c r="G2351" s="4122"/>
      <c r="H2351" s="4122"/>
      <c r="I2351" s="4122"/>
      <c r="J2351" s="4122"/>
      <c r="K2351" s="4123"/>
      <c r="L2351" s="3948"/>
      <c r="M2351" s="3949"/>
    </row>
    <row r="2352" spans="1:13" ht="12.75" customHeight="1" x14ac:dyDescent="0.2">
      <c r="A2352" s="3886"/>
      <c r="B2352" s="3887"/>
      <c r="C2352" s="4124"/>
      <c r="D2352" s="4125"/>
      <c r="E2352" s="4125"/>
      <c r="F2352" s="4125"/>
      <c r="G2352" s="4125"/>
      <c r="H2352" s="4125"/>
      <c r="I2352" s="4125"/>
      <c r="J2352" s="4125"/>
      <c r="K2352" s="4126"/>
      <c r="L2352" s="4149"/>
      <c r="M2352" s="4150"/>
    </row>
    <row r="2353" spans="1:13" x14ac:dyDescent="0.2">
      <c r="D2353" s="302"/>
      <c r="E2353" s="302"/>
      <c r="H2353" s="4"/>
    </row>
    <row r="2354" spans="1:13" x14ac:dyDescent="0.2">
      <c r="A2354" s="17" t="s">
        <v>2502</v>
      </c>
      <c r="D2354" s="302"/>
      <c r="E2354" s="302"/>
      <c r="H2354" s="4"/>
      <c r="J2354" t="s">
        <v>1613</v>
      </c>
    </row>
    <row r="2355" spans="1:13" x14ac:dyDescent="0.2">
      <c r="A2355" s="17" t="s">
        <v>1420</v>
      </c>
      <c r="D2355" s="302"/>
      <c r="E2355" s="302"/>
      <c r="H2355" s="4"/>
    </row>
    <row r="2356" spans="1:13" x14ac:dyDescent="0.2">
      <c r="A2356" s="17" t="s">
        <v>977</v>
      </c>
      <c r="D2356" s="302"/>
      <c r="E2356" s="302"/>
      <c r="H2356" s="4"/>
      <c r="J2356" s="4137" t="s">
        <v>2863</v>
      </c>
      <c r="K2356" s="4138"/>
      <c r="L2356" s="4138"/>
      <c r="M2356" s="4139"/>
    </row>
    <row r="2357" spans="1:13" ht="22.5" x14ac:dyDescent="0.2">
      <c r="A2357" s="17" t="s">
        <v>1454</v>
      </c>
      <c r="D2357" s="302"/>
      <c r="E2357" s="302"/>
      <c r="H2357" s="4"/>
      <c r="J2357" s="2" t="s">
        <v>2860</v>
      </c>
      <c r="K2357" s="2" t="s">
        <v>2861</v>
      </c>
      <c r="L2357" s="2" t="s">
        <v>2862</v>
      </c>
      <c r="M2357" s="561" t="s">
        <v>135</v>
      </c>
    </row>
    <row r="2358" spans="1:13" x14ac:dyDescent="0.2">
      <c r="D2358" s="302"/>
      <c r="E2358" s="302"/>
      <c r="H2358" s="4"/>
      <c r="J2358" s="1"/>
      <c r="K2358" s="1"/>
      <c r="L2358" s="1"/>
      <c r="M2358" s="1"/>
    </row>
    <row r="2359" spans="1:13" x14ac:dyDescent="0.2">
      <c r="D2359" s="302"/>
      <c r="E2359" s="302"/>
      <c r="H2359" s="4"/>
      <c r="I2359" s="4"/>
      <c r="J2359" s="4"/>
      <c r="K2359" s="4"/>
      <c r="L2359" s="4"/>
    </row>
    <row r="2360" spans="1:13" ht="26.25" customHeight="1" x14ac:dyDescent="0.2">
      <c r="A2360" s="3872" t="s">
        <v>2864</v>
      </c>
      <c r="B2360" s="3872" t="s">
        <v>2865</v>
      </c>
      <c r="C2360" s="3872" t="s">
        <v>1212</v>
      </c>
      <c r="D2360" s="3863" t="s">
        <v>2866</v>
      </c>
      <c r="E2360" s="3864"/>
      <c r="F2360" s="3848" t="s">
        <v>3430</v>
      </c>
      <c r="G2360" s="3849"/>
      <c r="H2360" s="3841" t="s">
        <v>3434</v>
      </c>
      <c r="I2360" s="3841"/>
      <c r="J2360" s="3872" t="s">
        <v>1211</v>
      </c>
      <c r="K2360" s="4103" t="s">
        <v>2872</v>
      </c>
      <c r="L2360" s="4140" t="s">
        <v>1207</v>
      </c>
      <c r="M2360" s="4103" t="s">
        <v>2873</v>
      </c>
    </row>
    <row r="2361" spans="1:13" x14ac:dyDescent="0.2">
      <c r="A2361" s="3873"/>
      <c r="B2361" s="3873"/>
      <c r="C2361" s="3873"/>
      <c r="D2361" s="6" t="s">
        <v>2867</v>
      </c>
      <c r="E2361" s="6" t="s">
        <v>2868</v>
      </c>
      <c r="F2361" s="6" t="s">
        <v>2870</v>
      </c>
      <c r="G2361" s="6" t="s">
        <v>2871</v>
      </c>
      <c r="H2361" s="325" t="s">
        <v>3216</v>
      </c>
      <c r="I2361" s="325" t="s">
        <v>3217</v>
      </c>
      <c r="J2361" s="3873"/>
      <c r="K2361" s="3876"/>
      <c r="L2361" s="4141"/>
      <c r="M2361" s="3876"/>
    </row>
    <row r="2362" spans="1:13" ht="25.5" x14ac:dyDescent="0.2">
      <c r="A2362" s="43">
        <v>8</v>
      </c>
      <c r="B2362" s="14"/>
      <c r="C2362" s="409" t="s">
        <v>1428</v>
      </c>
      <c r="D2362" s="207">
        <v>40557</v>
      </c>
      <c r="E2362" s="207">
        <v>40890</v>
      </c>
      <c r="F2362" s="3854">
        <v>263</v>
      </c>
      <c r="G2362" s="580">
        <v>1</v>
      </c>
      <c r="H2362" s="527" t="s">
        <v>2541</v>
      </c>
      <c r="I2362" s="6"/>
      <c r="J2362" s="29" t="s">
        <v>1457</v>
      </c>
      <c r="K2362" s="438" t="s">
        <v>593</v>
      </c>
      <c r="L2362" s="54" t="s">
        <v>287</v>
      </c>
      <c r="M2362" s="15"/>
    </row>
    <row r="2363" spans="1:13" ht="27.75" customHeight="1" x14ac:dyDescent="0.2">
      <c r="A2363" s="43">
        <v>9</v>
      </c>
      <c r="B2363" s="14"/>
      <c r="C2363" s="382" t="s">
        <v>3263</v>
      </c>
      <c r="D2363" s="211">
        <v>40848</v>
      </c>
      <c r="E2363" s="211">
        <v>40848</v>
      </c>
      <c r="F2363" s="3855"/>
      <c r="G2363" s="3854">
        <v>2</v>
      </c>
      <c r="H2363" s="527"/>
      <c r="I2363" s="6"/>
      <c r="J2363" s="19">
        <v>5</v>
      </c>
      <c r="K2363" s="46" t="s">
        <v>593</v>
      </c>
      <c r="L2363" s="440" t="s">
        <v>287</v>
      </c>
      <c r="M2363" s="4103"/>
    </row>
    <row r="2364" spans="1:13" ht="25.5" x14ac:dyDescent="0.2">
      <c r="A2364" s="43">
        <v>10</v>
      </c>
      <c r="B2364" s="14"/>
      <c r="C2364" s="382" t="s">
        <v>3264</v>
      </c>
      <c r="D2364" s="211">
        <v>40849</v>
      </c>
      <c r="E2364" s="211">
        <v>40849</v>
      </c>
      <c r="F2364" s="3855"/>
      <c r="G2364" s="3855"/>
      <c r="H2364" s="527"/>
      <c r="I2364" s="6"/>
      <c r="J2364" s="19">
        <v>5</v>
      </c>
      <c r="K2364" s="46" t="s">
        <v>593</v>
      </c>
      <c r="L2364" s="440" t="s">
        <v>287</v>
      </c>
      <c r="M2364" s="4142"/>
    </row>
    <row r="2365" spans="1:13" ht="27.75" customHeight="1" x14ac:dyDescent="0.2">
      <c r="A2365" s="43">
        <v>11</v>
      </c>
      <c r="B2365" s="14"/>
      <c r="C2365" s="382" t="s">
        <v>3265</v>
      </c>
      <c r="D2365" s="211">
        <v>40848</v>
      </c>
      <c r="E2365" s="211">
        <v>40848</v>
      </c>
      <c r="F2365" s="3855"/>
      <c r="G2365" s="3855"/>
      <c r="H2365" s="527"/>
      <c r="I2365" s="6"/>
      <c r="J2365" s="19">
        <v>6</v>
      </c>
      <c r="K2365" s="46" t="s">
        <v>593</v>
      </c>
      <c r="L2365" s="440" t="s">
        <v>287</v>
      </c>
      <c r="M2365" s="4142"/>
    </row>
    <row r="2366" spans="1:13" x14ac:dyDescent="0.2">
      <c r="A2366" s="43">
        <v>12</v>
      </c>
      <c r="B2366" s="14"/>
      <c r="C2366" s="382" t="s">
        <v>2545</v>
      </c>
      <c r="D2366" s="211">
        <v>40554</v>
      </c>
      <c r="E2366" s="211">
        <v>40892</v>
      </c>
      <c r="F2366" s="3855"/>
      <c r="G2366" s="3855"/>
      <c r="H2366" s="527"/>
      <c r="I2366" s="6"/>
      <c r="J2366" s="19">
        <v>183</v>
      </c>
      <c r="K2366" s="46" t="s">
        <v>593</v>
      </c>
      <c r="L2366" s="440" t="s">
        <v>287</v>
      </c>
      <c r="M2366" s="4142"/>
    </row>
    <row r="2367" spans="1:13" ht="12.75" customHeight="1" x14ac:dyDescent="0.2">
      <c r="A2367" s="43">
        <v>13</v>
      </c>
      <c r="B2367" s="14"/>
      <c r="C2367" s="382" t="s">
        <v>3266</v>
      </c>
      <c r="D2367" s="211">
        <v>40549</v>
      </c>
      <c r="E2367" s="211">
        <v>40848</v>
      </c>
      <c r="F2367" s="3855"/>
      <c r="G2367" s="3855"/>
      <c r="H2367" s="527"/>
      <c r="I2367" s="6"/>
      <c r="J2367" s="19">
        <v>26</v>
      </c>
      <c r="K2367" s="46" t="s">
        <v>593</v>
      </c>
      <c r="L2367" s="440" t="s">
        <v>287</v>
      </c>
      <c r="M2367" s="4142"/>
    </row>
    <row r="2368" spans="1:13" ht="12.75" customHeight="1" x14ac:dyDescent="0.2">
      <c r="A2368" s="43">
        <v>14</v>
      </c>
      <c r="B2368" s="14"/>
      <c r="C2368" s="382" t="s">
        <v>3267</v>
      </c>
      <c r="D2368" s="207">
        <v>40756</v>
      </c>
      <c r="E2368" s="207">
        <v>40756</v>
      </c>
      <c r="F2368" s="3855"/>
      <c r="G2368" s="3855"/>
      <c r="H2368" s="527"/>
      <c r="I2368" s="6"/>
      <c r="J2368" s="29">
        <v>2</v>
      </c>
      <c r="K2368" s="438" t="s">
        <v>593</v>
      </c>
      <c r="L2368" s="54" t="s">
        <v>287</v>
      </c>
      <c r="M2368" s="4142"/>
    </row>
    <row r="2369" spans="1:13" ht="25.5" x14ac:dyDescent="0.2">
      <c r="A2369" s="43">
        <v>15</v>
      </c>
      <c r="B2369" s="14"/>
      <c r="C2369" s="382" t="s">
        <v>3295</v>
      </c>
      <c r="D2369" s="211">
        <v>40848</v>
      </c>
      <c r="E2369" s="211">
        <v>40848</v>
      </c>
      <c r="F2369" s="3855"/>
      <c r="G2369" s="3856"/>
      <c r="H2369" s="527"/>
      <c r="I2369" s="6"/>
      <c r="J2369" s="19">
        <v>5</v>
      </c>
      <c r="K2369" s="46" t="s">
        <v>593</v>
      </c>
      <c r="L2369" s="440" t="s">
        <v>287</v>
      </c>
      <c r="M2369" s="3876"/>
    </row>
    <row r="2370" spans="1:13" ht="25.5" x14ac:dyDescent="0.2">
      <c r="A2370" s="43">
        <v>16</v>
      </c>
      <c r="B2370" s="14"/>
      <c r="C2370" s="409" t="s">
        <v>3296</v>
      </c>
      <c r="D2370" s="207">
        <v>40560</v>
      </c>
      <c r="E2370" s="207">
        <v>40893</v>
      </c>
      <c r="F2370" s="3855"/>
      <c r="G2370" s="3854">
        <v>3</v>
      </c>
      <c r="H2370" s="527"/>
      <c r="I2370" s="6"/>
      <c r="J2370" s="29">
        <v>56</v>
      </c>
      <c r="K2370" s="438" t="s">
        <v>593</v>
      </c>
      <c r="L2370" s="54" t="s">
        <v>287</v>
      </c>
      <c r="M2370" s="4103"/>
    </row>
    <row r="2371" spans="1:13" ht="25.5" x14ac:dyDescent="0.2">
      <c r="A2371" s="43">
        <v>17</v>
      </c>
      <c r="B2371" s="14"/>
      <c r="C2371" s="382" t="s">
        <v>3297</v>
      </c>
      <c r="D2371" s="211">
        <v>40575</v>
      </c>
      <c r="E2371" s="211">
        <v>40575</v>
      </c>
      <c r="F2371" s="3855"/>
      <c r="G2371" s="3855"/>
      <c r="H2371" s="527"/>
      <c r="I2371" s="6"/>
      <c r="J2371" s="19">
        <v>3</v>
      </c>
      <c r="K2371" s="46" t="s">
        <v>593</v>
      </c>
      <c r="L2371" s="440" t="s">
        <v>287</v>
      </c>
      <c r="M2371" s="4142"/>
    </row>
    <row r="2372" spans="1:13" ht="25.5" x14ac:dyDescent="0.2">
      <c r="A2372" s="43">
        <f>+A2371+1</f>
        <v>18</v>
      </c>
      <c r="B2372" s="14"/>
      <c r="C2372" s="382" t="s">
        <v>3298</v>
      </c>
      <c r="D2372" s="211">
        <v>40724</v>
      </c>
      <c r="E2372" s="211">
        <v>40724</v>
      </c>
      <c r="F2372" s="3855"/>
      <c r="G2372" s="3855"/>
      <c r="H2372" s="527"/>
      <c r="I2372" s="6"/>
      <c r="J2372" s="19">
        <v>9</v>
      </c>
      <c r="K2372" s="46" t="s">
        <v>593</v>
      </c>
      <c r="L2372" s="440" t="s">
        <v>287</v>
      </c>
      <c r="M2372" s="4142"/>
    </row>
    <row r="2373" spans="1:13" x14ac:dyDescent="0.2">
      <c r="A2373" s="43">
        <v>19</v>
      </c>
      <c r="B2373" s="14"/>
      <c r="C2373" s="382" t="s">
        <v>3268</v>
      </c>
      <c r="D2373" s="207">
        <v>40548</v>
      </c>
      <c r="E2373" s="207">
        <v>40886</v>
      </c>
      <c r="F2373" s="3855"/>
      <c r="G2373" s="3856"/>
      <c r="H2373" s="527"/>
      <c r="I2373" s="6"/>
      <c r="J2373" s="29">
        <v>146</v>
      </c>
      <c r="K2373" s="438" t="s">
        <v>593</v>
      </c>
      <c r="L2373" s="54" t="s">
        <v>287</v>
      </c>
      <c r="M2373" s="3876"/>
    </row>
    <row r="2374" spans="1:13" ht="15" x14ac:dyDescent="0.2">
      <c r="A2374" s="43">
        <v>20</v>
      </c>
      <c r="B2374" s="14"/>
      <c r="C2374" s="382" t="s">
        <v>300</v>
      </c>
      <c r="D2374" s="207">
        <v>40554</v>
      </c>
      <c r="E2374" s="207">
        <v>40890</v>
      </c>
      <c r="F2374" s="3855"/>
      <c r="G2374" s="580">
        <v>4</v>
      </c>
      <c r="H2374" s="527" t="s">
        <v>2246</v>
      </c>
      <c r="I2374" s="6"/>
      <c r="J2374" s="29" t="s">
        <v>2252</v>
      </c>
      <c r="K2374" s="438" t="s">
        <v>593</v>
      </c>
      <c r="L2374" s="54" t="s">
        <v>287</v>
      </c>
      <c r="M2374" s="15"/>
    </row>
    <row r="2375" spans="1:13" ht="15" x14ac:dyDescent="0.2">
      <c r="A2375" s="43">
        <v>21</v>
      </c>
      <c r="B2375" s="14"/>
      <c r="C2375" s="382" t="s">
        <v>300</v>
      </c>
      <c r="D2375" s="207">
        <v>40554</v>
      </c>
      <c r="E2375" s="207">
        <v>40890</v>
      </c>
      <c r="F2375" s="3856"/>
      <c r="G2375" s="580">
        <v>5</v>
      </c>
      <c r="H2375" s="527" t="s">
        <v>2526</v>
      </c>
      <c r="I2375" s="6"/>
      <c r="J2375" s="29" t="s">
        <v>1458</v>
      </c>
      <c r="K2375" s="438" t="s">
        <v>593</v>
      </c>
      <c r="L2375" s="54" t="s">
        <v>287</v>
      </c>
      <c r="M2375" s="15"/>
    </row>
    <row r="2376" spans="1:13" x14ac:dyDescent="0.2">
      <c r="A2376" s="74"/>
      <c r="B2376" s="212"/>
      <c r="C2376" s="70"/>
      <c r="D2376" s="551"/>
      <c r="E2376" s="551"/>
      <c r="F2376" s="224"/>
      <c r="G2376" s="77"/>
      <c r="H2376" s="552"/>
      <c r="I2376" s="224"/>
      <c r="J2376" s="78"/>
      <c r="K2376" s="470"/>
      <c r="L2376" s="75"/>
      <c r="M2376" s="79"/>
    </row>
    <row r="2377" spans="1:13" x14ac:dyDescent="0.2">
      <c r="A2377" s="74"/>
      <c r="B2377" s="212"/>
      <c r="C2377" s="70"/>
      <c r="D2377" s="551"/>
      <c r="E2377" s="551"/>
      <c r="F2377" s="224"/>
      <c r="G2377" s="77"/>
      <c r="H2377" s="552"/>
      <c r="I2377" s="224"/>
      <c r="J2377" s="78"/>
      <c r="K2377" s="470"/>
      <c r="L2377" s="75"/>
      <c r="M2377" s="79"/>
    </row>
    <row r="2378" spans="1:13" ht="12.75" customHeight="1" x14ac:dyDescent="0.2">
      <c r="A2378" s="3882"/>
      <c r="B2378" s="3883"/>
      <c r="C2378" s="3880" t="s">
        <v>2859</v>
      </c>
      <c r="D2378" s="3998"/>
      <c r="E2378" s="3998"/>
      <c r="F2378" s="3998"/>
      <c r="G2378" s="3998"/>
      <c r="H2378" s="3998"/>
      <c r="I2378" s="3998"/>
      <c r="J2378" s="3998"/>
      <c r="K2378" s="3999"/>
      <c r="L2378" s="3946" t="s">
        <v>2858</v>
      </c>
      <c r="M2378" s="3947"/>
    </row>
    <row r="2379" spans="1:13" x14ac:dyDescent="0.2">
      <c r="A2379" s="3884"/>
      <c r="B2379" s="3885"/>
      <c r="C2379" s="3914"/>
      <c r="D2379" s="3893"/>
      <c r="E2379" s="3893"/>
      <c r="F2379" s="3893"/>
      <c r="G2379" s="3893"/>
      <c r="H2379" s="3893"/>
      <c r="I2379" s="3893"/>
      <c r="J2379" s="3893"/>
      <c r="K2379" s="4000"/>
      <c r="L2379" s="3948"/>
      <c r="M2379" s="3949"/>
    </row>
    <row r="2380" spans="1:13" x14ac:dyDescent="0.2">
      <c r="A2380" s="3884"/>
      <c r="B2380" s="3885"/>
      <c r="C2380" s="3914"/>
      <c r="D2380" s="3893"/>
      <c r="E2380" s="3893"/>
      <c r="F2380" s="3893"/>
      <c r="G2380" s="3893"/>
      <c r="H2380" s="3893"/>
      <c r="I2380" s="3893"/>
      <c r="J2380" s="3893"/>
      <c r="K2380" s="4000"/>
      <c r="L2380" s="3948"/>
      <c r="M2380" s="3949"/>
    </row>
    <row r="2381" spans="1:13" ht="12.75" customHeight="1" x14ac:dyDescent="0.2">
      <c r="A2381" s="3884"/>
      <c r="B2381" s="3885"/>
      <c r="C2381" s="4118" t="s">
        <v>1209</v>
      </c>
      <c r="D2381" s="4119"/>
      <c r="E2381" s="4119"/>
      <c r="F2381" s="4119"/>
      <c r="G2381" s="4119"/>
      <c r="H2381" s="4119"/>
      <c r="I2381" s="4119"/>
      <c r="J2381" s="4119"/>
      <c r="K2381" s="4120"/>
      <c r="L2381" s="3946" t="s">
        <v>1208</v>
      </c>
      <c r="M2381" s="3947"/>
    </row>
    <row r="2382" spans="1:13" ht="12.75" customHeight="1" x14ac:dyDescent="0.2">
      <c r="A2382" s="3884"/>
      <c r="B2382" s="3885"/>
      <c r="C2382" s="4121"/>
      <c r="D2382" s="4122"/>
      <c r="E2382" s="4122"/>
      <c r="F2382" s="4122"/>
      <c r="G2382" s="4122"/>
      <c r="H2382" s="4122"/>
      <c r="I2382" s="4122"/>
      <c r="J2382" s="4122"/>
      <c r="K2382" s="4123"/>
      <c r="L2382" s="3948"/>
      <c r="M2382" s="3949"/>
    </row>
    <row r="2383" spans="1:13" ht="12.75" customHeight="1" x14ac:dyDescent="0.2">
      <c r="A2383" s="3886"/>
      <c r="B2383" s="3887"/>
      <c r="C2383" s="4124"/>
      <c r="D2383" s="4125"/>
      <c r="E2383" s="4125"/>
      <c r="F2383" s="4125"/>
      <c r="G2383" s="4125"/>
      <c r="H2383" s="4125"/>
      <c r="I2383" s="4125"/>
      <c r="J2383" s="4125"/>
      <c r="K2383" s="4126"/>
      <c r="L2383" s="4149"/>
      <c r="M2383" s="4150"/>
    </row>
    <row r="2384" spans="1:13" x14ac:dyDescent="0.2">
      <c r="D2384" s="302"/>
      <c r="E2384" s="302"/>
      <c r="H2384" s="4"/>
    </row>
    <row r="2385" spans="1:13" x14ac:dyDescent="0.2">
      <c r="A2385" s="17" t="s">
        <v>2502</v>
      </c>
      <c r="D2385" s="302"/>
      <c r="E2385" s="302"/>
      <c r="H2385" s="4"/>
      <c r="J2385" t="s">
        <v>1613</v>
      </c>
    </row>
    <row r="2386" spans="1:13" x14ac:dyDescent="0.2">
      <c r="A2386" s="17" t="s">
        <v>1420</v>
      </c>
      <c r="D2386" s="302"/>
      <c r="E2386" s="302"/>
      <c r="H2386" s="4"/>
    </row>
    <row r="2387" spans="1:13" x14ac:dyDescent="0.2">
      <c r="A2387" s="17" t="s">
        <v>977</v>
      </c>
      <c r="D2387" s="302"/>
      <c r="E2387" s="302"/>
      <c r="H2387" s="4"/>
      <c r="J2387" s="4137" t="s">
        <v>2863</v>
      </c>
      <c r="K2387" s="4138"/>
      <c r="L2387" s="4138"/>
      <c r="M2387" s="4139"/>
    </row>
    <row r="2388" spans="1:13" ht="22.5" x14ac:dyDescent="0.2">
      <c r="A2388" s="17" t="s">
        <v>1454</v>
      </c>
      <c r="D2388" s="302"/>
      <c r="E2388" s="302"/>
      <c r="H2388" s="4"/>
      <c r="J2388" s="2" t="s">
        <v>2860</v>
      </c>
      <c r="K2388" s="2" t="s">
        <v>2861</v>
      </c>
      <c r="L2388" s="2" t="s">
        <v>2862</v>
      </c>
      <c r="M2388" s="561" t="s">
        <v>135</v>
      </c>
    </row>
    <row r="2389" spans="1:13" x14ac:dyDescent="0.2">
      <c r="D2389" s="302"/>
      <c r="E2389" s="302"/>
      <c r="H2389" s="4"/>
      <c r="J2389" s="1"/>
      <c r="K2389" s="1"/>
      <c r="L2389" s="1"/>
      <c r="M2389" s="1"/>
    </row>
    <row r="2390" spans="1:13" x14ac:dyDescent="0.2">
      <c r="D2390" s="302"/>
      <c r="E2390" s="302"/>
      <c r="H2390" s="4"/>
      <c r="I2390" s="4"/>
      <c r="J2390" s="4"/>
      <c r="K2390" s="4"/>
      <c r="L2390" s="4"/>
    </row>
    <row r="2391" spans="1:13" ht="27" customHeight="1" x14ac:dyDescent="0.2">
      <c r="A2391" s="3872" t="s">
        <v>2864</v>
      </c>
      <c r="B2391" s="3872" t="s">
        <v>2865</v>
      </c>
      <c r="C2391" s="3872" t="s">
        <v>1212</v>
      </c>
      <c r="D2391" s="3863" t="s">
        <v>2866</v>
      </c>
      <c r="E2391" s="3864"/>
      <c r="F2391" s="3848" t="s">
        <v>3430</v>
      </c>
      <c r="G2391" s="3849"/>
      <c r="H2391" s="3841" t="s">
        <v>3434</v>
      </c>
      <c r="I2391" s="3841"/>
      <c r="J2391" s="3872" t="s">
        <v>1211</v>
      </c>
      <c r="K2391" s="4103" t="s">
        <v>2872</v>
      </c>
      <c r="L2391" s="4140" t="s">
        <v>1207</v>
      </c>
      <c r="M2391" s="4103" t="s">
        <v>2873</v>
      </c>
    </row>
    <row r="2392" spans="1:13" x14ac:dyDescent="0.2">
      <c r="A2392" s="3873"/>
      <c r="B2392" s="3873"/>
      <c r="C2392" s="3873"/>
      <c r="D2392" s="6" t="s">
        <v>2867</v>
      </c>
      <c r="E2392" s="6" t="s">
        <v>2868</v>
      </c>
      <c r="F2392" s="6" t="s">
        <v>2870</v>
      </c>
      <c r="G2392" s="6" t="s">
        <v>2871</v>
      </c>
      <c r="H2392" s="325" t="s">
        <v>3216</v>
      </c>
      <c r="I2392" s="325" t="s">
        <v>3217</v>
      </c>
      <c r="J2392" s="3873"/>
      <c r="K2392" s="3876"/>
      <c r="L2392" s="4141"/>
      <c r="M2392" s="3876"/>
    </row>
    <row r="2393" spans="1:13" x14ac:dyDescent="0.2">
      <c r="A2393" s="193"/>
      <c r="B2393" s="48"/>
      <c r="C2393" s="547"/>
      <c r="D2393" s="553"/>
      <c r="E2393" s="553"/>
      <c r="F2393" s="3854">
        <v>263</v>
      </c>
      <c r="G2393" s="3854">
        <v>6</v>
      </c>
      <c r="H2393" s="554"/>
      <c r="I2393" s="326"/>
      <c r="J2393" s="555"/>
      <c r="K2393" s="556"/>
      <c r="L2393" s="557"/>
      <c r="M2393" s="532"/>
    </row>
    <row r="2394" spans="1:13" x14ac:dyDescent="0.2">
      <c r="A2394" s="43">
        <v>22</v>
      </c>
      <c r="B2394" s="14"/>
      <c r="C2394" s="409" t="s">
        <v>2582</v>
      </c>
      <c r="D2394" s="207">
        <v>40548</v>
      </c>
      <c r="E2394" s="207">
        <v>40897</v>
      </c>
      <c r="F2394" s="3855"/>
      <c r="G2394" s="3855"/>
      <c r="H2394" s="527"/>
      <c r="I2394" s="6"/>
      <c r="J2394" s="29">
        <v>138</v>
      </c>
      <c r="K2394" s="438" t="s">
        <v>593</v>
      </c>
      <c r="L2394" s="54" t="s">
        <v>287</v>
      </c>
      <c r="M2394" s="4103">
        <v>48</v>
      </c>
    </row>
    <row r="2395" spans="1:13" x14ac:dyDescent="0.2">
      <c r="A2395" s="43">
        <f>+A2394+1</f>
        <v>23</v>
      </c>
      <c r="B2395" s="14"/>
      <c r="C2395" s="382" t="s">
        <v>3243</v>
      </c>
      <c r="D2395" s="207">
        <v>40575</v>
      </c>
      <c r="E2395" s="207">
        <v>40756</v>
      </c>
      <c r="F2395" s="3855"/>
      <c r="G2395" s="3855"/>
      <c r="H2395" s="527"/>
      <c r="I2395" s="6"/>
      <c r="J2395" s="29">
        <v>7</v>
      </c>
      <c r="K2395" s="438" t="s">
        <v>593</v>
      </c>
      <c r="L2395" s="54" t="s">
        <v>287</v>
      </c>
      <c r="M2395" s="4142"/>
    </row>
    <row r="2396" spans="1:13" ht="12.75" customHeight="1" x14ac:dyDescent="0.2">
      <c r="A2396" s="43">
        <v>24</v>
      </c>
      <c r="B2396" s="14"/>
      <c r="C2396" s="382" t="s">
        <v>3269</v>
      </c>
      <c r="D2396" s="207">
        <v>40848</v>
      </c>
      <c r="E2396" s="207">
        <v>40848</v>
      </c>
      <c r="F2396" s="3855"/>
      <c r="G2396" s="3855"/>
      <c r="H2396" s="527"/>
      <c r="I2396" s="6"/>
      <c r="J2396" s="29">
        <v>5</v>
      </c>
      <c r="K2396" s="438" t="s">
        <v>593</v>
      </c>
      <c r="L2396" s="54" t="s">
        <v>287</v>
      </c>
      <c r="M2396" s="4142"/>
    </row>
    <row r="2397" spans="1:13" ht="12.75" customHeight="1" x14ac:dyDescent="0.2">
      <c r="A2397" s="43">
        <f>+A2396+1</f>
        <v>25</v>
      </c>
      <c r="B2397" s="14"/>
      <c r="C2397" s="382" t="s">
        <v>3270</v>
      </c>
      <c r="D2397" s="207">
        <v>40848</v>
      </c>
      <c r="E2397" s="207">
        <v>40848</v>
      </c>
      <c r="F2397" s="3855"/>
      <c r="G2397" s="3855"/>
      <c r="H2397" s="527"/>
      <c r="I2397" s="6"/>
      <c r="J2397" s="29">
        <v>5</v>
      </c>
      <c r="K2397" s="438" t="s">
        <v>593</v>
      </c>
      <c r="L2397" s="54" t="s">
        <v>287</v>
      </c>
      <c r="M2397" s="4142"/>
    </row>
    <row r="2398" spans="1:13" ht="25.5" x14ac:dyDescent="0.2">
      <c r="A2398" s="43">
        <v>26</v>
      </c>
      <c r="B2398" s="14"/>
      <c r="C2398" s="382" t="s">
        <v>3271</v>
      </c>
      <c r="D2398" s="211">
        <v>41364</v>
      </c>
      <c r="E2398" s="211">
        <v>40795</v>
      </c>
      <c r="F2398" s="3855"/>
      <c r="G2398" s="3855"/>
      <c r="H2398" s="527"/>
      <c r="I2398" s="6"/>
      <c r="J2398" s="19">
        <v>6</v>
      </c>
      <c r="K2398" s="46" t="s">
        <v>593</v>
      </c>
      <c r="L2398" s="440" t="s">
        <v>287</v>
      </c>
      <c r="M2398" s="4142"/>
    </row>
    <row r="2399" spans="1:13" ht="12.75" customHeight="1" x14ac:dyDescent="0.2">
      <c r="A2399" s="43">
        <v>27</v>
      </c>
      <c r="B2399" s="14"/>
      <c r="C2399" s="382" t="s">
        <v>3272</v>
      </c>
      <c r="D2399" s="211">
        <v>40795</v>
      </c>
      <c r="E2399" s="211">
        <v>40798</v>
      </c>
      <c r="F2399" s="3855"/>
      <c r="G2399" s="3855"/>
      <c r="H2399" s="527"/>
      <c r="I2399" s="6"/>
      <c r="J2399" s="19">
        <v>8</v>
      </c>
      <c r="K2399" s="46" t="s">
        <v>593</v>
      </c>
      <c r="L2399" s="440" t="s">
        <v>287</v>
      </c>
      <c r="M2399" s="4142"/>
    </row>
    <row r="2400" spans="1:13" x14ac:dyDescent="0.2">
      <c r="A2400" s="43">
        <v>28</v>
      </c>
      <c r="B2400" s="14"/>
      <c r="C2400" s="382" t="s">
        <v>3245</v>
      </c>
      <c r="D2400" s="211">
        <v>40752</v>
      </c>
      <c r="E2400" s="211">
        <v>40752</v>
      </c>
      <c r="F2400" s="3855"/>
      <c r="G2400" s="3855"/>
      <c r="H2400" s="527"/>
      <c r="I2400" s="6"/>
      <c r="J2400" s="19">
        <v>2</v>
      </c>
      <c r="K2400" s="46" t="s">
        <v>593</v>
      </c>
      <c r="L2400" s="440" t="s">
        <v>287</v>
      </c>
      <c r="M2400" s="4142"/>
    </row>
    <row r="2401" spans="1:13" ht="25.5" x14ac:dyDescent="0.2">
      <c r="A2401" s="43">
        <v>29</v>
      </c>
      <c r="B2401" s="14"/>
      <c r="C2401" s="382" t="s">
        <v>3273</v>
      </c>
      <c r="D2401" s="211">
        <v>40563</v>
      </c>
      <c r="E2401" s="211">
        <v>40563</v>
      </c>
      <c r="F2401" s="3855"/>
      <c r="G2401" s="3855"/>
      <c r="H2401" s="527"/>
      <c r="I2401" s="6"/>
      <c r="J2401" s="19">
        <v>4</v>
      </c>
      <c r="K2401" s="46" t="s">
        <v>593</v>
      </c>
      <c r="L2401" s="440" t="s">
        <v>287</v>
      </c>
      <c r="M2401" s="4142"/>
    </row>
    <row r="2402" spans="1:13" ht="25.5" customHeight="1" x14ac:dyDescent="0.2">
      <c r="A2402" s="43">
        <v>30</v>
      </c>
      <c r="B2402" s="14"/>
      <c r="C2402" s="382" t="s">
        <v>3274</v>
      </c>
      <c r="D2402" s="211">
        <v>40795</v>
      </c>
      <c r="E2402" s="211">
        <v>40795</v>
      </c>
      <c r="F2402" s="3855"/>
      <c r="G2402" s="3855"/>
      <c r="H2402" s="527"/>
      <c r="I2402" s="6"/>
      <c r="J2402" s="19">
        <v>2</v>
      </c>
      <c r="K2402" s="46" t="s">
        <v>593</v>
      </c>
      <c r="L2402" s="440" t="s">
        <v>287</v>
      </c>
      <c r="M2402" s="4142"/>
    </row>
    <row r="2403" spans="1:13" ht="25.5" x14ac:dyDescent="0.2">
      <c r="A2403" s="43">
        <v>31</v>
      </c>
      <c r="B2403" s="14"/>
      <c r="C2403" s="382" t="s">
        <v>3299</v>
      </c>
      <c r="D2403" s="211">
        <v>40756</v>
      </c>
      <c r="E2403" s="211">
        <v>40795</v>
      </c>
      <c r="F2403" s="3855"/>
      <c r="G2403" s="3855"/>
      <c r="H2403" s="527"/>
      <c r="I2403" s="6"/>
      <c r="J2403" s="19">
        <v>6</v>
      </c>
      <c r="K2403" s="46" t="s">
        <v>593</v>
      </c>
      <c r="L2403" s="440" t="s">
        <v>287</v>
      </c>
      <c r="M2403" s="4142"/>
    </row>
    <row r="2404" spans="1:13" ht="25.5" x14ac:dyDescent="0.2">
      <c r="A2404" s="43">
        <v>32</v>
      </c>
      <c r="B2404" s="14"/>
      <c r="C2404" s="382" t="s">
        <v>3300</v>
      </c>
      <c r="D2404" s="211">
        <v>40563</v>
      </c>
      <c r="E2404" s="211">
        <v>40756</v>
      </c>
      <c r="F2404" s="3855"/>
      <c r="G2404" s="3855"/>
      <c r="H2404" s="527"/>
      <c r="I2404" s="6"/>
      <c r="J2404" s="19">
        <v>7</v>
      </c>
      <c r="K2404" s="46" t="s">
        <v>593</v>
      </c>
      <c r="L2404" s="440" t="s">
        <v>287</v>
      </c>
      <c r="M2404" s="4142"/>
    </row>
    <row r="2405" spans="1:13" ht="25.5" x14ac:dyDescent="0.2">
      <c r="A2405" s="43">
        <v>33</v>
      </c>
      <c r="B2405" s="14"/>
      <c r="C2405" s="382" t="s">
        <v>3301</v>
      </c>
      <c r="D2405" s="211">
        <v>40848</v>
      </c>
      <c r="E2405" s="211">
        <v>40848</v>
      </c>
      <c r="F2405" s="3855"/>
      <c r="G2405" s="3855"/>
      <c r="H2405" s="527"/>
      <c r="I2405" s="6"/>
      <c r="J2405" s="19">
        <v>6</v>
      </c>
      <c r="K2405" s="46" t="s">
        <v>593</v>
      </c>
      <c r="L2405" s="440" t="s">
        <v>287</v>
      </c>
      <c r="M2405" s="4142"/>
    </row>
    <row r="2406" spans="1:13" ht="25.5" x14ac:dyDescent="0.2">
      <c r="A2406" s="43">
        <v>34</v>
      </c>
      <c r="B2406" s="14"/>
      <c r="C2406" s="382" t="s">
        <v>3302</v>
      </c>
      <c r="D2406" s="211">
        <v>40756</v>
      </c>
      <c r="E2406" s="211">
        <v>40795</v>
      </c>
      <c r="F2406" s="3855"/>
      <c r="G2406" s="3855"/>
      <c r="H2406" s="527"/>
      <c r="I2406" s="6"/>
      <c r="J2406" s="19">
        <v>4</v>
      </c>
      <c r="K2406" s="46" t="s">
        <v>593</v>
      </c>
      <c r="L2406" s="440" t="s">
        <v>287</v>
      </c>
      <c r="M2406" s="4142"/>
    </row>
    <row r="2407" spans="1:13" x14ac:dyDescent="0.2">
      <c r="A2407" s="43">
        <f>+A2406+1</f>
        <v>35</v>
      </c>
      <c r="B2407" s="14"/>
      <c r="C2407" s="382" t="s">
        <v>3275</v>
      </c>
      <c r="D2407" s="211">
        <v>40575</v>
      </c>
      <c r="E2407" s="211">
        <v>40798</v>
      </c>
      <c r="F2407" s="3855"/>
      <c r="G2407" s="3855"/>
      <c r="H2407" s="527"/>
      <c r="I2407" s="6"/>
      <c r="J2407" s="19">
        <v>5</v>
      </c>
      <c r="K2407" s="2248" t="s">
        <v>593</v>
      </c>
      <c r="L2407" s="440" t="s">
        <v>287</v>
      </c>
      <c r="M2407" s="4142"/>
    </row>
    <row r="2408" spans="1:13" x14ac:dyDescent="0.2">
      <c r="A2408" s="43">
        <v>36</v>
      </c>
      <c r="B2408" s="14"/>
      <c r="C2408" s="382" t="s">
        <v>3276</v>
      </c>
      <c r="D2408" s="211">
        <v>40848</v>
      </c>
      <c r="E2408" s="211">
        <v>40848</v>
      </c>
      <c r="F2408" s="3855"/>
      <c r="G2408" s="3855"/>
      <c r="H2408" s="527"/>
      <c r="I2408" s="6"/>
      <c r="J2408" s="19">
        <v>3</v>
      </c>
      <c r="K2408" s="46" t="s">
        <v>593</v>
      </c>
      <c r="L2408" s="440" t="s">
        <v>287</v>
      </c>
      <c r="M2408" s="4142"/>
    </row>
    <row r="2409" spans="1:13" ht="25.5" x14ac:dyDescent="0.2">
      <c r="A2409" s="43">
        <v>37</v>
      </c>
      <c r="B2409" s="14"/>
      <c r="C2409" s="382" t="s">
        <v>3303</v>
      </c>
      <c r="D2409" s="211">
        <v>40795</v>
      </c>
      <c r="E2409" s="211">
        <v>40795</v>
      </c>
      <c r="F2409" s="3856"/>
      <c r="G2409" s="3856"/>
      <c r="H2409" s="527"/>
      <c r="I2409" s="6"/>
      <c r="J2409" s="19">
        <v>4</v>
      </c>
      <c r="K2409" s="46" t="s">
        <v>593</v>
      </c>
      <c r="L2409" s="440" t="s">
        <v>287</v>
      </c>
      <c r="M2409" s="3876"/>
    </row>
    <row r="2410" spans="1:13" s="2262" customFormat="1" ht="15" x14ac:dyDescent="0.2">
      <c r="A2410" s="2263">
        <v>38</v>
      </c>
      <c r="B2410" s="2271"/>
      <c r="C2410" s="2272" t="s">
        <v>634</v>
      </c>
      <c r="D2410" s="2273">
        <v>40546</v>
      </c>
      <c r="E2410" s="2273">
        <v>40893</v>
      </c>
      <c r="F2410" s="2269">
        <v>264</v>
      </c>
      <c r="G2410" s="2269">
        <v>1</v>
      </c>
      <c r="H2410" s="2274" t="s">
        <v>2246</v>
      </c>
      <c r="I2410" s="2275"/>
      <c r="J2410" s="2276" t="s">
        <v>1459</v>
      </c>
      <c r="K2410" s="2277" t="s">
        <v>593</v>
      </c>
      <c r="L2410" s="2278" t="s">
        <v>287</v>
      </c>
      <c r="M2410" s="2250">
        <v>49</v>
      </c>
    </row>
    <row r="2411" spans="1:13" x14ac:dyDescent="0.2">
      <c r="A2411" s="74"/>
      <c r="B2411" s="212"/>
      <c r="C2411" s="550"/>
      <c r="D2411" s="551"/>
      <c r="E2411" s="551"/>
      <c r="F2411" s="224"/>
      <c r="G2411" s="77"/>
      <c r="H2411" s="552"/>
      <c r="I2411" s="224"/>
      <c r="J2411" s="78"/>
      <c r="K2411" s="470"/>
      <c r="L2411" s="75"/>
      <c r="M2411" s="79"/>
    </row>
    <row r="2412" spans="1:13" x14ac:dyDescent="0.2">
      <c r="A2412" s="74"/>
      <c r="B2412" s="212"/>
      <c r="C2412" s="550"/>
      <c r="D2412" s="551"/>
      <c r="E2412" s="551"/>
      <c r="F2412" s="224"/>
      <c r="G2412" s="77"/>
      <c r="H2412" s="552"/>
      <c r="I2412" s="224"/>
      <c r="J2412" s="78"/>
      <c r="K2412" s="470"/>
      <c r="L2412" s="75"/>
      <c r="M2412" s="79"/>
    </row>
    <row r="2413" spans="1:13" x14ac:dyDescent="0.2">
      <c r="A2413" s="3882"/>
      <c r="B2413" s="3883"/>
      <c r="C2413" s="3853" t="s">
        <v>2859</v>
      </c>
      <c r="D2413" s="3853"/>
      <c r="E2413" s="3853"/>
      <c r="F2413" s="3853"/>
      <c r="G2413" s="3853"/>
      <c r="H2413" s="3853"/>
      <c r="I2413" s="3853"/>
      <c r="J2413" s="3853"/>
      <c r="K2413" s="3853"/>
      <c r="L2413" s="3946" t="s">
        <v>2858</v>
      </c>
      <c r="M2413" s="3947"/>
    </row>
    <row r="2414" spans="1:13" x14ac:dyDescent="0.2">
      <c r="A2414" s="3884"/>
      <c r="B2414" s="3885"/>
      <c r="C2414" s="3853"/>
      <c r="D2414" s="3853"/>
      <c r="E2414" s="3853"/>
      <c r="F2414" s="3853"/>
      <c r="G2414" s="3853"/>
      <c r="H2414" s="3853"/>
      <c r="I2414" s="3853"/>
      <c r="J2414" s="3853"/>
      <c r="K2414" s="3853"/>
      <c r="L2414" s="3948"/>
      <c r="M2414" s="3949"/>
    </row>
    <row r="2415" spans="1:13" x14ac:dyDescent="0.2">
      <c r="A2415" s="3884"/>
      <c r="B2415" s="3885"/>
      <c r="C2415" s="3853"/>
      <c r="D2415" s="3853"/>
      <c r="E2415" s="3853"/>
      <c r="F2415" s="3853"/>
      <c r="G2415" s="3853"/>
      <c r="H2415" s="3853"/>
      <c r="I2415" s="3853"/>
      <c r="J2415" s="3853"/>
      <c r="K2415" s="3853"/>
      <c r="L2415" s="4149"/>
      <c r="M2415" s="4150"/>
    </row>
    <row r="2416" spans="1:13" ht="12.75" customHeight="1" x14ac:dyDescent="0.2">
      <c r="A2416" s="3884"/>
      <c r="B2416" s="3885"/>
      <c r="C2416" s="4118" t="s">
        <v>1209</v>
      </c>
      <c r="D2416" s="4119"/>
      <c r="E2416" s="4119"/>
      <c r="F2416" s="4119"/>
      <c r="G2416" s="4119"/>
      <c r="H2416" s="4119"/>
      <c r="I2416" s="4119"/>
      <c r="J2416" s="4119"/>
      <c r="K2416" s="4120"/>
      <c r="L2416" s="4201" t="s">
        <v>1208</v>
      </c>
      <c r="M2416" s="4202"/>
    </row>
    <row r="2417" spans="1:13" ht="12.75" customHeight="1" x14ac:dyDescent="0.2">
      <c r="A2417" s="3884"/>
      <c r="B2417" s="3885"/>
      <c r="C2417" s="4121"/>
      <c r="D2417" s="4122"/>
      <c r="E2417" s="4122"/>
      <c r="F2417" s="4122"/>
      <c r="G2417" s="4122"/>
      <c r="H2417" s="4122"/>
      <c r="I2417" s="4122"/>
      <c r="J2417" s="4122"/>
      <c r="K2417" s="4123"/>
      <c r="L2417" s="4203"/>
      <c r="M2417" s="4204"/>
    </row>
    <row r="2418" spans="1:13" ht="12.75" customHeight="1" x14ac:dyDescent="0.2">
      <c r="A2418" s="3886"/>
      <c r="B2418" s="3887"/>
      <c r="C2418" s="4124"/>
      <c r="D2418" s="4125"/>
      <c r="E2418" s="4125"/>
      <c r="F2418" s="4125"/>
      <c r="G2418" s="4125"/>
      <c r="H2418" s="4125"/>
      <c r="I2418" s="4125"/>
      <c r="J2418" s="4125"/>
      <c r="K2418" s="4126"/>
      <c r="L2418" s="4205"/>
      <c r="M2418" s="4206"/>
    </row>
    <row r="2419" spans="1:13" x14ac:dyDescent="0.2">
      <c r="D2419" s="302"/>
      <c r="E2419" s="302"/>
      <c r="H2419" s="4"/>
    </row>
    <row r="2420" spans="1:13" x14ac:dyDescent="0.2">
      <c r="A2420" s="17" t="s">
        <v>2502</v>
      </c>
      <c r="D2420" s="302"/>
      <c r="E2420" s="302"/>
      <c r="H2420" s="4"/>
      <c r="J2420" t="s">
        <v>1613</v>
      </c>
    </row>
    <row r="2421" spans="1:13" x14ac:dyDescent="0.2">
      <c r="A2421" s="17" t="s">
        <v>1420</v>
      </c>
      <c r="D2421" s="302"/>
      <c r="E2421" s="302"/>
      <c r="H2421" s="4"/>
    </row>
    <row r="2422" spans="1:13" x14ac:dyDescent="0.2">
      <c r="A2422" s="17" t="s">
        <v>977</v>
      </c>
      <c r="D2422" s="302"/>
      <c r="E2422" s="302"/>
      <c r="H2422" s="4"/>
      <c r="J2422" s="4137" t="s">
        <v>2863</v>
      </c>
      <c r="K2422" s="4138"/>
      <c r="L2422" s="4138"/>
      <c r="M2422" s="4139"/>
    </row>
    <row r="2423" spans="1:13" ht="22.5" x14ac:dyDescent="0.2">
      <c r="A2423" s="17" t="s">
        <v>1454</v>
      </c>
      <c r="D2423" s="302"/>
      <c r="E2423" s="302"/>
      <c r="H2423" s="4"/>
      <c r="J2423" s="2" t="s">
        <v>2860</v>
      </c>
      <c r="K2423" s="2" t="s">
        <v>2861</v>
      </c>
      <c r="L2423" s="2" t="s">
        <v>2862</v>
      </c>
      <c r="M2423" s="561" t="s">
        <v>135</v>
      </c>
    </row>
    <row r="2424" spans="1:13" x14ac:dyDescent="0.2">
      <c r="D2424" s="302"/>
      <c r="E2424" s="302"/>
      <c r="H2424" s="4"/>
      <c r="J2424" s="1"/>
      <c r="K2424" s="1"/>
      <c r="L2424" s="1"/>
      <c r="M2424" s="1"/>
    </row>
    <row r="2425" spans="1:13" x14ac:dyDescent="0.2">
      <c r="D2425" s="302"/>
      <c r="E2425" s="302"/>
      <c r="H2425" s="4"/>
      <c r="I2425" s="4"/>
      <c r="J2425" s="4"/>
      <c r="K2425" s="4"/>
      <c r="L2425" s="4"/>
    </row>
    <row r="2426" spans="1:13" ht="27" customHeight="1" x14ac:dyDescent="0.2">
      <c r="A2426" s="3872" t="s">
        <v>2864</v>
      </c>
      <c r="B2426" s="3872" t="s">
        <v>2865</v>
      </c>
      <c r="C2426" s="3872" t="s">
        <v>1212</v>
      </c>
      <c r="D2426" s="3863" t="s">
        <v>2866</v>
      </c>
      <c r="E2426" s="3864"/>
      <c r="F2426" s="3848" t="s">
        <v>3430</v>
      </c>
      <c r="G2426" s="3849"/>
      <c r="H2426" s="3841" t="s">
        <v>3434</v>
      </c>
      <c r="I2426" s="3841"/>
      <c r="J2426" s="3872" t="s">
        <v>1211</v>
      </c>
      <c r="K2426" s="4103" t="s">
        <v>2872</v>
      </c>
      <c r="L2426" s="4140" t="s">
        <v>1207</v>
      </c>
      <c r="M2426" s="4103" t="s">
        <v>2873</v>
      </c>
    </row>
    <row r="2427" spans="1:13" x14ac:dyDescent="0.2">
      <c r="A2427" s="3873"/>
      <c r="B2427" s="3873"/>
      <c r="C2427" s="3873"/>
      <c r="D2427" s="6" t="s">
        <v>2867</v>
      </c>
      <c r="E2427" s="6" t="s">
        <v>2868</v>
      </c>
      <c r="F2427" s="6" t="s">
        <v>2870</v>
      </c>
      <c r="G2427" s="6" t="s">
        <v>2871</v>
      </c>
      <c r="H2427" s="325" t="s">
        <v>3216</v>
      </c>
      <c r="I2427" s="325" t="s">
        <v>3217</v>
      </c>
      <c r="J2427" s="3873"/>
      <c r="K2427" s="3876"/>
      <c r="L2427" s="4141"/>
      <c r="M2427" s="3876"/>
    </row>
    <row r="2428" spans="1:13" x14ac:dyDescent="0.2">
      <c r="A2428" s="193"/>
      <c r="B2428" s="48"/>
      <c r="C2428" s="558"/>
      <c r="D2428" s="553"/>
      <c r="E2428" s="553"/>
      <c r="F2428" s="3854">
        <v>264</v>
      </c>
      <c r="G2428" s="3854">
        <v>2</v>
      </c>
      <c r="H2428" s="554"/>
      <c r="I2428" s="326"/>
      <c r="J2428" s="555"/>
      <c r="K2428" s="556"/>
      <c r="L2428" s="557"/>
      <c r="M2428" s="532"/>
    </row>
    <row r="2429" spans="1:13" s="2262" customFormat="1" x14ac:dyDescent="0.2">
      <c r="A2429" s="2263">
        <v>39</v>
      </c>
      <c r="B2429" s="2271"/>
      <c r="C2429" s="2272" t="s">
        <v>634</v>
      </c>
      <c r="D2429" s="2273">
        <v>40546</v>
      </c>
      <c r="E2429" s="2273">
        <v>40893</v>
      </c>
      <c r="F2429" s="3855"/>
      <c r="G2429" s="3855"/>
      <c r="H2429" s="2274" t="s">
        <v>2526</v>
      </c>
      <c r="I2429" s="2275"/>
      <c r="J2429" s="2276" t="s">
        <v>1460</v>
      </c>
      <c r="K2429" s="2277" t="s">
        <v>593</v>
      </c>
      <c r="L2429" s="2278" t="s">
        <v>287</v>
      </c>
      <c r="M2429" s="4103">
        <v>50</v>
      </c>
    </row>
    <row r="2430" spans="1:13" x14ac:dyDescent="0.2">
      <c r="A2430" s="43">
        <v>40</v>
      </c>
      <c r="B2430" s="14"/>
      <c r="C2430" s="409" t="s">
        <v>639</v>
      </c>
      <c r="D2430" s="211">
        <v>40557</v>
      </c>
      <c r="E2430" s="211">
        <v>40889</v>
      </c>
      <c r="F2430" s="3855"/>
      <c r="G2430" s="3856"/>
      <c r="H2430" s="6"/>
      <c r="I2430" s="6"/>
      <c r="J2430" s="19">
        <v>158</v>
      </c>
      <c r="K2430" s="46" t="s">
        <v>593</v>
      </c>
      <c r="L2430" s="440" t="s">
        <v>287</v>
      </c>
      <c r="M2430" s="3876"/>
    </row>
    <row r="2431" spans="1:13" ht="25.5" x14ac:dyDescent="0.2">
      <c r="A2431" s="43">
        <v>41</v>
      </c>
      <c r="B2431" s="14"/>
      <c r="C2431" s="382" t="s">
        <v>3304</v>
      </c>
      <c r="D2431" s="211">
        <v>40575</v>
      </c>
      <c r="E2431" s="211">
        <v>40575</v>
      </c>
      <c r="F2431" s="3855"/>
      <c r="G2431" s="3854">
        <v>3</v>
      </c>
      <c r="H2431" s="6"/>
      <c r="I2431" s="6"/>
      <c r="J2431" s="19">
        <v>3</v>
      </c>
      <c r="K2431" s="46" t="s">
        <v>593</v>
      </c>
      <c r="L2431" s="440" t="s">
        <v>287</v>
      </c>
      <c r="M2431" s="4103">
        <v>51</v>
      </c>
    </row>
    <row r="2432" spans="1:13" ht="25.5" x14ac:dyDescent="0.2">
      <c r="A2432" s="43">
        <f>+A2431+1</f>
        <v>42</v>
      </c>
      <c r="B2432" s="14"/>
      <c r="C2432" s="382" t="s">
        <v>3305</v>
      </c>
      <c r="D2432" s="211">
        <v>40756</v>
      </c>
      <c r="E2432" s="211">
        <v>40756</v>
      </c>
      <c r="F2432" s="3855"/>
      <c r="G2432" s="3855"/>
      <c r="H2432" s="6"/>
      <c r="I2432" s="6"/>
      <c r="J2432" s="19">
        <v>2</v>
      </c>
      <c r="K2432" s="46" t="s">
        <v>593</v>
      </c>
      <c r="L2432" s="440" t="s">
        <v>287</v>
      </c>
      <c r="M2432" s="4142"/>
    </row>
    <row r="2433" spans="1:13" ht="25.5" x14ac:dyDescent="0.2">
      <c r="A2433" s="43">
        <v>43</v>
      </c>
      <c r="B2433" s="14"/>
      <c r="C2433" s="382" t="s">
        <v>3306</v>
      </c>
      <c r="D2433" s="211">
        <v>40575</v>
      </c>
      <c r="E2433" s="211">
        <v>40575</v>
      </c>
      <c r="F2433" s="3855"/>
      <c r="G2433" s="3855"/>
      <c r="H2433" s="6"/>
      <c r="I2433" s="6"/>
      <c r="J2433" s="19">
        <v>11</v>
      </c>
      <c r="K2433" s="46" t="s">
        <v>593</v>
      </c>
      <c r="L2433" s="440" t="s">
        <v>287</v>
      </c>
      <c r="M2433" s="4142"/>
    </row>
    <row r="2434" spans="1:13" ht="25.5" x14ac:dyDescent="0.2">
      <c r="A2434" s="43">
        <v>44</v>
      </c>
      <c r="B2434" s="14"/>
      <c r="C2434" s="382" t="s">
        <v>3277</v>
      </c>
      <c r="D2434" s="211">
        <v>41214</v>
      </c>
      <c r="E2434" s="211">
        <v>40848</v>
      </c>
      <c r="F2434" s="3855"/>
      <c r="G2434" s="3855"/>
      <c r="H2434" s="6"/>
      <c r="I2434" s="6"/>
      <c r="J2434" s="19">
        <v>3</v>
      </c>
      <c r="K2434" s="46" t="s">
        <v>593</v>
      </c>
      <c r="L2434" s="440" t="s">
        <v>287</v>
      </c>
      <c r="M2434" s="4142"/>
    </row>
    <row r="2435" spans="1:13" ht="25.5" x14ac:dyDescent="0.2">
      <c r="A2435" s="43">
        <v>45</v>
      </c>
      <c r="B2435" s="14"/>
      <c r="C2435" s="382" t="s">
        <v>3307</v>
      </c>
      <c r="D2435" s="211">
        <v>40848</v>
      </c>
      <c r="E2435" s="211">
        <v>40848</v>
      </c>
      <c r="F2435" s="3855"/>
      <c r="G2435" s="3855"/>
      <c r="H2435" s="6"/>
      <c r="I2435" s="6"/>
      <c r="J2435" s="19">
        <v>5</v>
      </c>
      <c r="K2435" s="46" t="s">
        <v>593</v>
      </c>
      <c r="L2435" s="440" t="s">
        <v>287</v>
      </c>
      <c r="M2435" s="4142"/>
    </row>
    <row r="2436" spans="1:13" x14ac:dyDescent="0.2">
      <c r="A2436" s="43">
        <v>46</v>
      </c>
      <c r="B2436" s="14"/>
      <c r="C2436" s="382" t="s">
        <v>640</v>
      </c>
      <c r="D2436" s="211">
        <v>40562</v>
      </c>
      <c r="E2436" s="211">
        <v>40795</v>
      </c>
      <c r="F2436" s="3855"/>
      <c r="G2436" s="3855"/>
      <c r="H2436" s="6"/>
      <c r="I2436" s="6"/>
      <c r="J2436" s="19">
        <v>11</v>
      </c>
      <c r="K2436" s="46" t="s">
        <v>593</v>
      </c>
      <c r="L2436" s="440" t="s">
        <v>287</v>
      </c>
      <c r="M2436" s="4142"/>
    </row>
    <row r="2437" spans="1:13" ht="25.5" x14ac:dyDescent="0.2">
      <c r="A2437" s="43">
        <v>47</v>
      </c>
      <c r="B2437" s="7"/>
      <c r="C2437" s="409" t="s">
        <v>3308</v>
      </c>
      <c r="D2437" s="35">
        <v>40549</v>
      </c>
      <c r="E2437" s="35">
        <v>40878</v>
      </c>
      <c r="F2437" s="3855"/>
      <c r="G2437" s="3856"/>
      <c r="H2437" s="1"/>
      <c r="I2437" s="7"/>
      <c r="J2437" s="7">
        <v>105</v>
      </c>
      <c r="K2437" s="20" t="s">
        <v>593</v>
      </c>
      <c r="L2437" s="20" t="s">
        <v>287</v>
      </c>
      <c r="M2437" s="3876"/>
    </row>
    <row r="2438" spans="1:13" ht="25.5" x14ac:dyDescent="0.2">
      <c r="A2438" s="43">
        <v>48</v>
      </c>
      <c r="B2438" s="7"/>
      <c r="C2438" s="382" t="s">
        <v>3255</v>
      </c>
      <c r="D2438" s="35">
        <v>40553</v>
      </c>
      <c r="E2438" s="35">
        <v>40904</v>
      </c>
      <c r="F2438" s="3855"/>
      <c r="G2438" s="580">
        <v>4</v>
      </c>
      <c r="H2438" s="25"/>
      <c r="I2438" s="7"/>
      <c r="J2438" s="7">
        <v>211</v>
      </c>
      <c r="K2438" s="20" t="s">
        <v>593</v>
      </c>
      <c r="L2438" s="20" t="s">
        <v>287</v>
      </c>
      <c r="M2438" s="12">
        <v>52</v>
      </c>
    </row>
    <row r="2439" spans="1:13" ht="25.5" x14ac:dyDescent="0.2">
      <c r="A2439" s="43">
        <v>49</v>
      </c>
      <c r="B2439" s="7"/>
      <c r="C2439" s="382" t="s">
        <v>3278</v>
      </c>
      <c r="D2439" s="35">
        <v>40557</v>
      </c>
      <c r="E2439" s="35">
        <v>40660</v>
      </c>
      <c r="F2439" s="3855"/>
      <c r="G2439" s="3854">
        <v>5</v>
      </c>
      <c r="H2439" s="25"/>
      <c r="I2439" s="7"/>
      <c r="J2439" s="7">
        <v>72</v>
      </c>
      <c r="K2439" s="20" t="s">
        <v>593</v>
      </c>
      <c r="L2439" s="20" t="s">
        <v>287</v>
      </c>
      <c r="M2439" s="4031">
        <v>53</v>
      </c>
    </row>
    <row r="2440" spans="1:13" ht="25.5" x14ac:dyDescent="0.2">
      <c r="A2440" s="43">
        <v>50</v>
      </c>
      <c r="B2440" s="7"/>
      <c r="C2440" s="382" t="s">
        <v>3309</v>
      </c>
      <c r="D2440" s="35">
        <v>40575</v>
      </c>
      <c r="E2440" s="35">
        <v>40813</v>
      </c>
      <c r="F2440" s="3855"/>
      <c r="G2440" s="3855"/>
      <c r="H2440" s="1"/>
      <c r="I2440" s="7"/>
      <c r="J2440" s="7">
        <v>15</v>
      </c>
      <c r="K2440" s="20" t="s">
        <v>593</v>
      </c>
      <c r="L2440" s="20" t="s">
        <v>287</v>
      </c>
      <c r="M2440" s="4035"/>
    </row>
    <row r="2441" spans="1:13" ht="25.5" x14ac:dyDescent="0.2">
      <c r="A2441" s="43">
        <v>51</v>
      </c>
      <c r="B2441" s="7"/>
      <c r="C2441" s="382" t="s">
        <v>3310</v>
      </c>
      <c r="D2441" s="35">
        <v>40798</v>
      </c>
      <c r="E2441" s="35">
        <v>40798</v>
      </c>
      <c r="F2441" s="3855"/>
      <c r="G2441" s="3855"/>
      <c r="H2441" s="1"/>
      <c r="I2441" s="7"/>
      <c r="J2441" s="7">
        <v>4</v>
      </c>
      <c r="K2441" s="20" t="s">
        <v>593</v>
      </c>
      <c r="L2441" s="20" t="s">
        <v>287</v>
      </c>
      <c r="M2441" s="4035"/>
    </row>
    <row r="2442" spans="1:13" ht="25.5" x14ac:dyDescent="0.2">
      <c r="A2442" s="43">
        <f>+A2441+1</f>
        <v>52</v>
      </c>
      <c r="B2442" s="7"/>
      <c r="C2442" s="382" t="s">
        <v>3311</v>
      </c>
      <c r="D2442" s="35">
        <v>40752</v>
      </c>
      <c r="E2442" s="35">
        <v>40752</v>
      </c>
      <c r="F2442" s="3855"/>
      <c r="G2442" s="3855"/>
      <c r="H2442" s="1"/>
      <c r="I2442" s="7"/>
      <c r="J2442" s="7">
        <v>3</v>
      </c>
      <c r="K2442" s="20" t="s">
        <v>593</v>
      </c>
      <c r="L2442" s="20" t="s">
        <v>287</v>
      </c>
      <c r="M2442" s="4035"/>
    </row>
    <row r="2443" spans="1:13" ht="25.5" x14ac:dyDescent="0.2">
      <c r="A2443" s="43">
        <v>53</v>
      </c>
      <c r="B2443" s="7"/>
      <c r="C2443" s="382" t="s">
        <v>3313</v>
      </c>
      <c r="D2443" s="35">
        <v>40583</v>
      </c>
      <c r="E2443" s="35">
        <v>40794</v>
      </c>
      <c r="F2443" s="3855"/>
      <c r="G2443" s="3855"/>
      <c r="H2443" s="1"/>
      <c r="I2443" s="7"/>
      <c r="J2443" s="7">
        <v>9</v>
      </c>
      <c r="K2443" s="20" t="s">
        <v>593</v>
      </c>
      <c r="L2443" s="20" t="s">
        <v>287</v>
      </c>
      <c r="M2443" s="4035"/>
    </row>
    <row r="2444" spans="1:13" ht="25.5" x14ac:dyDescent="0.2">
      <c r="A2444" s="43">
        <f>+A2443+1</f>
        <v>54</v>
      </c>
      <c r="B2444" s="7"/>
      <c r="C2444" s="382" t="s">
        <v>3312</v>
      </c>
      <c r="D2444" s="35">
        <v>40561</v>
      </c>
      <c r="E2444" s="35">
        <v>40889</v>
      </c>
      <c r="F2444" s="3855"/>
      <c r="G2444" s="3856"/>
      <c r="H2444" s="1"/>
      <c r="I2444" s="7"/>
      <c r="J2444" s="7">
        <v>21</v>
      </c>
      <c r="K2444" s="20" t="s">
        <v>593</v>
      </c>
      <c r="L2444" s="20" t="s">
        <v>287</v>
      </c>
      <c r="M2444" s="3941"/>
    </row>
    <row r="2445" spans="1:13" ht="25.5" x14ac:dyDescent="0.2">
      <c r="A2445" s="43">
        <v>55</v>
      </c>
      <c r="B2445" s="7"/>
      <c r="C2445" s="382" t="s">
        <v>1461</v>
      </c>
      <c r="D2445" s="35">
        <v>40554</v>
      </c>
      <c r="E2445" s="194" t="s">
        <v>1462</v>
      </c>
      <c r="F2445" s="3855"/>
      <c r="G2445" s="580">
        <v>6</v>
      </c>
      <c r="H2445" s="25"/>
      <c r="I2445" s="7"/>
      <c r="J2445" s="7">
        <v>274</v>
      </c>
      <c r="K2445" s="20" t="s">
        <v>593</v>
      </c>
      <c r="L2445" s="20" t="s">
        <v>287</v>
      </c>
      <c r="M2445" s="12">
        <v>54</v>
      </c>
    </row>
    <row r="2446" spans="1:13" ht="15" x14ac:dyDescent="0.2">
      <c r="A2446" s="43">
        <v>56</v>
      </c>
      <c r="B2446" s="7"/>
      <c r="C2446" s="382" t="s">
        <v>3256</v>
      </c>
      <c r="D2446" s="35">
        <v>40547</v>
      </c>
      <c r="E2446" s="35">
        <v>40904</v>
      </c>
      <c r="F2446" s="3856"/>
      <c r="G2446" s="580">
        <v>7</v>
      </c>
      <c r="H2446" s="25" t="s">
        <v>2187</v>
      </c>
      <c r="I2446" s="7"/>
      <c r="J2446" s="7" t="s">
        <v>1463</v>
      </c>
      <c r="K2446" s="20" t="s">
        <v>593</v>
      </c>
      <c r="L2446" s="20" t="s">
        <v>287</v>
      </c>
      <c r="M2446" s="12">
        <v>55</v>
      </c>
    </row>
    <row r="2447" spans="1:13" ht="15" x14ac:dyDescent="0.2">
      <c r="A2447" s="43">
        <v>57</v>
      </c>
      <c r="B2447" s="7"/>
      <c r="C2447" s="382" t="s">
        <v>3256</v>
      </c>
      <c r="D2447" s="35">
        <v>40547</v>
      </c>
      <c r="E2447" s="35">
        <v>40904</v>
      </c>
      <c r="F2447" s="3854">
        <v>265</v>
      </c>
      <c r="G2447" s="580">
        <v>1</v>
      </c>
      <c r="H2447" s="25" t="s">
        <v>2189</v>
      </c>
      <c r="I2447" s="7"/>
      <c r="J2447" s="7" t="s">
        <v>1464</v>
      </c>
      <c r="K2447" s="20" t="s">
        <v>593</v>
      </c>
      <c r="L2447" s="20" t="s">
        <v>287</v>
      </c>
      <c r="M2447" s="12">
        <v>56</v>
      </c>
    </row>
    <row r="2448" spans="1:13" ht="15" x14ac:dyDescent="0.2">
      <c r="A2448" s="43"/>
      <c r="B2448" s="7"/>
      <c r="C2448" s="382" t="s">
        <v>3256</v>
      </c>
      <c r="D2448" s="35">
        <v>40547</v>
      </c>
      <c r="E2448" s="35">
        <v>40904</v>
      </c>
      <c r="F2448" s="3856"/>
      <c r="G2448" s="580">
        <v>2</v>
      </c>
      <c r="H2448" s="25" t="s">
        <v>2541</v>
      </c>
      <c r="I2448" s="7"/>
      <c r="J2448" s="7" t="s">
        <v>1465</v>
      </c>
      <c r="K2448" s="20" t="s">
        <v>593</v>
      </c>
      <c r="L2448" s="20" t="s">
        <v>287</v>
      </c>
      <c r="M2448" s="12">
        <v>57</v>
      </c>
    </row>
    <row r="2449" spans="1:13" x14ac:dyDescent="0.2">
      <c r="D2449" s="302"/>
      <c r="E2449" s="302"/>
      <c r="H2449" s="4"/>
    </row>
    <row r="2450" spans="1:13" x14ac:dyDescent="0.2">
      <c r="A2450" s="17" t="s">
        <v>908</v>
      </c>
      <c r="B2450" s="329"/>
      <c r="E2450" s="36" t="s">
        <v>2722</v>
      </c>
      <c r="F2450" s="36"/>
      <c r="H2450" s="73"/>
      <c r="I2450" s="36"/>
      <c r="J2450" s="36"/>
      <c r="K2450" s="36"/>
      <c r="L2450" s="36"/>
      <c r="M2450" s="36"/>
    </row>
    <row r="2451" spans="1:13" x14ac:dyDescent="0.2">
      <c r="A2451" t="s">
        <v>2723</v>
      </c>
      <c r="B2451" s="329"/>
      <c r="D2451" s="3" t="s">
        <v>2860</v>
      </c>
      <c r="E2451" s="330" t="s">
        <v>2861</v>
      </c>
      <c r="F2451" s="331"/>
      <c r="G2451" s="301" t="s">
        <v>2862</v>
      </c>
      <c r="H2451" s="73"/>
      <c r="I2451" s="36"/>
      <c r="J2451" s="36"/>
      <c r="K2451" s="36"/>
      <c r="L2451" s="36"/>
      <c r="M2451" s="36"/>
    </row>
    <row r="2452" spans="1:13" x14ac:dyDescent="0.2">
      <c r="A2452" s="17" t="s">
        <v>2727</v>
      </c>
      <c r="B2452" s="329"/>
      <c r="D2452" s="301"/>
      <c r="E2452" s="330"/>
      <c r="F2452" s="331"/>
      <c r="G2452" s="301"/>
      <c r="H2452" s="73"/>
      <c r="I2452" s="36"/>
      <c r="J2452" s="36"/>
      <c r="K2452" s="36"/>
      <c r="L2452" s="36"/>
      <c r="M2452" s="36"/>
    </row>
    <row r="2453" spans="1:13" x14ac:dyDescent="0.2">
      <c r="A2453" s="36"/>
      <c r="B2453" s="36"/>
      <c r="C2453" s="36"/>
      <c r="D2453" s="559"/>
      <c r="E2453" s="559"/>
      <c r="F2453" s="36"/>
      <c r="G2453" s="36"/>
      <c r="H2453" s="73"/>
      <c r="I2453" s="36"/>
      <c r="J2453" s="36"/>
      <c r="K2453" s="36"/>
      <c r="L2453" s="36"/>
      <c r="M2453" s="36"/>
    </row>
    <row r="2455" spans="1:13" ht="12.75" customHeight="1" x14ac:dyDescent="0.2">
      <c r="A2455" s="4181"/>
      <c r="B2455" s="4182"/>
      <c r="C2455" s="3853" t="s">
        <v>2859</v>
      </c>
      <c r="D2455" s="3853"/>
      <c r="E2455" s="3853"/>
      <c r="F2455" s="3853"/>
      <c r="G2455" s="3853"/>
      <c r="H2455" s="3853"/>
      <c r="I2455" s="3853"/>
      <c r="J2455" s="3853"/>
      <c r="K2455" s="3853"/>
      <c r="L2455" s="3852" t="s">
        <v>1611</v>
      </c>
      <c r="M2455" s="3852"/>
    </row>
    <row r="2456" spans="1:13" ht="12.75" customHeight="1" x14ac:dyDescent="0.2">
      <c r="A2456" s="4183"/>
      <c r="B2456" s="4184"/>
      <c r="C2456" s="3853"/>
      <c r="D2456" s="3853"/>
      <c r="E2456" s="3853"/>
      <c r="F2456" s="3853"/>
      <c r="G2456" s="3853"/>
      <c r="H2456" s="3853"/>
      <c r="I2456" s="3853"/>
      <c r="J2456" s="3853"/>
      <c r="K2456" s="3853"/>
      <c r="L2456" s="3852"/>
      <c r="M2456" s="3852"/>
    </row>
    <row r="2457" spans="1:13" ht="12.75" customHeight="1" x14ac:dyDescent="0.2">
      <c r="A2457" s="4183"/>
      <c r="B2457" s="4184"/>
      <c r="C2457" s="3853"/>
      <c r="D2457" s="3853"/>
      <c r="E2457" s="3853"/>
      <c r="F2457" s="3853"/>
      <c r="G2457" s="3853"/>
      <c r="H2457" s="3853"/>
      <c r="I2457" s="3853"/>
      <c r="J2457" s="3853"/>
      <c r="K2457" s="3853"/>
      <c r="L2457" s="3852"/>
      <c r="M2457" s="3852"/>
    </row>
    <row r="2458" spans="1:13" ht="12.75" customHeight="1" x14ac:dyDescent="0.2">
      <c r="A2458" s="4183"/>
      <c r="B2458" s="4184"/>
      <c r="C2458" s="3853" t="s">
        <v>1610</v>
      </c>
      <c r="D2458" s="3853"/>
      <c r="E2458" s="3853"/>
      <c r="F2458" s="3853"/>
      <c r="G2458" s="3853"/>
      <c r="H2458" s="3853"/>
      <c r="I2458" s="3853"/>
      <c r="J2458" s="3853"/>
      <c r="K2458" s="3853"/>
      <c r="L2458" s="3852" t="s">
        <v>2858</v>
      </c>
      <c r="M2458" s="3852"/>
    </row>
    <row r="2459" spans="1:13" ht="12.75" customHeight="1" x14ac:dyDescent="0.2">
      <c r="A2459" s="4183"/>
      <c r="B2459" s="4184"/>
      <c r="C2459" s="3853"/>
      <c r="D2459" s="3853"/>
      <c r="E2459" s="3853"/>
      <c r="F2459" s="3853"/>
      <c r="G2459" s="3853"/>
      <c r="H2459" s="3853"/>
      <c r="I2459" s="3853"/>
      <c r="J2459" s="3853"/>
      <c r="K2459" s="3853"/>
      <c r="L2459" s="3852"/>
      <c r="M2459" s="3852"/>
    </row>
    <row r="2460" spans="1:13" ht="12.75" customHeight="1" x14ac:dyDescent="0.2">
      <c r="A2460" s="4185"/>
      <c r="B2460" s="4186"/>
      <c r="C2460" s="3853"/>
      <c r="D2460" s="3853"/>
      <c r="E2460" s="3853"/>
      <c r="F2460" s="3853"/>
      <c r="G2460" s="3853"/>
      <c r="H2460" s="3853"/>
      <c r="I2460" s="3853"/>
      <c r="J2460" s="3853"/>
      <c r="K2460" s="3853"/>
      <c r="L2460" s="3852"/>
      <c r="M2460" s="3852"/>
    </row>
    <row r="2461" spans="1:13" ht="12.75" customHeight="1" x14ac:dyDescent="0.2"/>
    <row r="2462" spans="1:13" ht="12.75" customHeight="1" x14ac:dyDescent="0.2">
      <c r="A2462" t="s">
        <v>1612</v>
      </c>
      <c r="J2462" t="s">
        <v>1613</v>
      </c>
    </row>
    <row r="2463" spans="1:13" x14ac:dyDescent="0.2">
      <c r="A2463" t="s">
        <v>1614</v>
      </c>
    </row>
    <row r="2464" spans="1:13" x14ac:dyDescent="0.2">
      <c r="A2464" s="17" t="s">
        <v>977</v>
      </c>
      <c r="D2464" s="17" t="s">
        <v>1615</v>
      </c>
      <c r="J2464" s="4137" t="s">
        <v>2863</v>
      </c>
      <c r="K2464" s="4138"/>
      <c r="L2464" s="4138"/>
      <c r="M2464" s="4139"/>
    </row>
    <row r="2465" spans="1:13" ht="22.5" x14ac:dyDescent="0.2">
      <c r="A2465" s="17" t="s">
        <v>1616</v>
      </c>
      <c r="J2465" s="2" t="s">
        <v>2860</v>
      </c>
      <c r="K2465" s="2" t="s">
        <v>2861</v>
      </c>
      <c r="L2465" s="2" t="s">
        <v>2862</v>
      </c>
      <c r="M2465" s="561" t="s">
        <v>135</v>
      </c>
    </row>
    <row r="2466" spans="1:13" x14ac:dyDescent="0.2">
      <c r="J2466" s="1">
        <v>2013</v>
      </c>
      <c r="K2466" s="1">
        <v>5</v>
      </c>
      <c r="L2466" s="1">
        <v>17</v>
      </c>
      <c r="M2466" s="1">
        <v>4</v>
      </c>
    </row>
    <row r="2467" spans="1:13" x14ac:dyDescent="0.2">
      <c r="I2467" s="4"/>
      <c r="J2467" s="4"/>
      <c r="K2467" s="4"/>
      <c r="L2467" s="4"/>
    </row>
    <row r="2468" spans="1:13" ht="26.25" customHeight="1" x14ac:dyDescent="0.2">
      <c r="A2468" s="3872" t="s">
        <v>2864</v>
      </c>
      <c r="B2468" s="3872" t="s">
        <v>2865</v>
      </c>
      <c r="C2468" s="3872" t="s">
        <v>1212</v>
      </c>
      <c r="D2468" s="3863" t="s">
        <v>2866</v>
      </c>
      <c r="E2468" s="3864"/>
      <c r="F2468" s="3848" t="s">
        <v>3430</v>
      </c>
      <c r="G2468" s="4036"/>
      <c r="H2468" s="3841" t="s">
        <v>3434</v>
      </c>
      <c r="I2468" s="3841"/>
      <c r="J2468" s="3872" t="s">
        <v>1211</v>
      </c>
      <c r="K2468" s="4103" t="s">
        <v>2872</v>
      </c>
      <c r="L2468" s="4140" t="s">
        <v>1207</v>
      </c>
      <c r="M2468" s="4103" t="s">
        <v>2873</v>
      </c>
    </row>
    <row r="2469" spans="1:13" x14ac:dyDescent="0.2">
      <c r="A2469" s="3873"/>
      <c r="B2469" s="3873"/>
      <c r="C2469" s="3873"/>
      <c r="D2469" s="6" t="s">
        <v>2867</v>
      </c>
      <c r="E2469" s="6" t="s">
        <v>2868</v>
      </c>
      <c r="F2469" s="6" t="s">
        <v>2870</v>
      </c>
      <c r="G2469" s="6" t="s">
        <v>2871</v>
      </c>
      <c r="H2469" s="325" t="s">
        <v>3216</v>
      </c>
      <c r="I2469" s="325" t="s">
        <v>3217</v>
      </c>
      <c r="J2469" s="3873"/>
      <c r="K2469" s="3876"/>
      <c r="L2469" s="4141"/>
      <c r="M2469" s="3876"/>
    </row>
    <row r="2470" spans="1:13" ht="12.75" customHeight="1" x14ac:dyDescent="0.2">
      <c r="A2470" s="67"/>
      <c r="B2470" s="291"/>
      <c r="C2470" s="647"/>
      <c r="D2470" s="68"/>
      <c r="E2470" s="68"/>
      <c r="F2470" s="3854">
        <v>265</v>
      </c>
      <c r="G2470" s="3854">
        <v>3</v>
      </c>
      <c r="H2470" s="67"/>
      <c r="I2470" s="67"/>
      <c r="J2470" s="67"/>
      <c r="K2470" s="291"/>
      <c r="L2470" s="291"/>
      <c r="M2470" s="291"/>
    </row>
    <row r="2471" spans="1:13" x14ac:dyDescent="0.2">
      <c r="A2471" s="7"/>
      <c r="B2471" s="20" t="s">
        <v>1387</v>
      </c>
      <c r="C2471" s="220" t="s">
        <v>1388</v>
      </c>
      <c r="D2471" s="22"/>
      <c r="E2471" s="22"/>
      <c r="F2471" s="3855"/>
      <c r="G2471" s="3855"/>
      <c r="H2471" s="7"/>
      <c r="I2471" s="7"/>
      <c r="J2471" s="7"/>
      <c r="K2471" s="20"/>
      <c r="L2471" s="20"/>
      <c r="M2471" s="20"/>
    </row>
    <row r="2472" spans="1:13" x14ac:dyDescent="0.2">
      <c r="A2472" s="7"/>
      <c r="B2472" s="20" t="s">
        <v>1389</v>
      </c>
      <c r="C2472" s="220" t="s">
        <v>1390</v>
      </c>
      <c r="D2472" s="22"/>
      <c r="E2472" s="22"/>
      <c r="F2472" s="3855"/>
      <c r="G2472" s="3855"/>
      <c r="H2472" s="7"/>
      <c r="I2472" s="7"/>
      <c r="J2472" s="7"/>
      <c r="K2472" s="20"/>
      <c r="L2472" s="20"/>
      <c r="M2472" s="20"/>
    </row>
    <row r="2473" spans="1:13" ht="25.5" x14ac:dyDescent="0.2">
      <c r="A2473" s="7"/>
      <c r="B2473" s="7"/>
      <c r="C2473" s="382" t="s">
        <v>3314</v>
      </c>
      <c r="D2473" s="22">
        <v>39124</v>
      </c>
      <c r="E2473" s="24">
        <v>39447</v>
      </c>
      <c r="F2473" s="3855"/>
      <c r="G2473" s="3855"/>
      <c r="H2473" s="7"/>
      <c r="I2473" s="7"/>
      <c r="J2473" s="7">
        <v>17</v>
      </c>
      <c r="K2473" s="20"/>
      <c r="L2473" s="20" t="s">
        <v>589</v>
      </c>
      <c r="M2473" s="20"/>
    </row>
    <row r="2474" spans="1:13" ht="25.5" customHeight="1" x14ac:dyDescent="0.2">
      <c r="A2474" s="7"/>
      <c r="B2474" s="7"/>
      <c r="C2474" s="221"/>
      <c r="D2474" s="22">
        <v>39448</v>
      </c>
      <c r="E2474" s="22">
        <v>39813</v>
      </c>
      <c r="F2474" s="3855"/>
      <c r="G2474" s="3855"/>
      <c r="H2474" s="7"/>
      <c r="I2474" s="7"/>
      <c r="J2474" s="7">
        <v>34</v>
      </c>
      <c r="K2474" s="20"/>
      <c r="L2474" s="20" t="s">
        <v>589</v>
      </c>
      <c r="M2474" s="20"/>
    </row>
    <row r="2475" spans="1:13" x14ac:dyDescent="0.2">
      <c r="A2475" s="7"/>
      <c r="B2475" s="7"/>
      <c r="C2475" s="221"/>
      <c r="D2475" s="22">
        <v>39814</v>
      </c>
      <c r="E2475" s="22">
        <v>40178</v>
      </c>
      <c r="F2475" s="3855"/>
      <c r="G2475" s="3855"/>
      <c r="H2475" s="7"/>
      <c r="I2475" s="7"/>
      <c r="J2475" s="7">
        <v>49</v>
      </c>
      <c r="K2475" s="20"/>
      <c r="L2475" s="20" t="s">
        <v>589</v>
      </c>
      <c r="M2475" s="20"/>
    </row>
    <row r="2476" spans="1:13" x14ac:dyDescent="0.2">
      <c r="A2476" s="7"/>
      <c r="B2476" s="7"/>
      <c r="C2476" s="221"/>
      <c r="D2476" s="22">
        <v>40198</v>
      </c>
      <c r="E2476" s="22">
        <v>40543</v>
      </c>
      <c r="F2476" s="3855"/>
      <c r="G2476" s="3855"/>
      <c r="H2476" s="7"/>
      <c r="I2476" s="7"/>
      <c r="J2476" s="7">
        <v>116</v>
      </c>
      <c r="K2476" s="20"/>
      <c r="L2476" s="20" t="s">
        <v>589</v>
      </c>
      <c r="M2476" s="20"/>
    </row>
    <row r="2477" spans="1:13" ht="25.5" customHeight="1" x14ac:dyDescent="0.2">
      <c r="A2477" s="7"/>
      <c r="B2477" s="7"/>
      <c r="C2477" s="221"/>
      <c r="D2477" s="22">
        <v>40544</v>
      </c>
      <c r="E2477" s="22">
        <v>40908</v>
      </c>
      <c r="F2477" s="3855"/>
      <c r="G2477" s="3856"/>
      <c r="H2477" s="7"/>
      <c r="I2477" s="7"/>
      <c r="J2477" s="7">
        <v>150</v>
      </c>
      <c r="K2477" s="20"/>
      <c r="L2477" s="20" t="s">
        <v>589</v>
      </c>
      <c r="M2477" s="20"/>
    </row>
    <row r="2478" spans="1:13" ht="25.5" customHeight="1" x14ac:dyDescent="0.2">
      <c r="A2478" s="7"/>
      <c r="B2478" s="20" t="s">
        <v>1391</v>
      </c>
      <c r="C2478" s="220" t="s">
        <v>1392</v>
      </c>
      <c r="D2478" s="22"/>
      <c r="E2478" s="22"/>
      <c r="F2478" s="3855"/>
      <c r="G2478" s="3854">
        <v>4</v>
      </c>
      <c r="H2478" s="7"/>
      <c r="I2478" s="7"/>
      <c r="J2478" s="7"/>
      <c r="K2478" s="20"/>
      <c r="L2478" s="20"/>
      <c r="M2478" s="20"/>
    </row>
    <row r="2479" spans="1:13" x14ac:dyDescent="0.2">
      <c r="A2479" s="7"/>
      <c r="B2479" s="7"/>
      <c r="C2479" s="221" t="s">
        <v>1393</v>
      </c>
      <c r="D2479" s="22">
        <v>39083</v>
      </c>
      <c r="E2479" s="22">
        <v>39447</v>
      </c>
      <c r="F2479" s="3855"/>
      <c r="G2479" s="3855"/>
      <c r="H2479" s="7"/>
      <c r="I2479" s="7"/>
      <c r="J2479" s="7">
        <v>51</v>
      </c>
      <c r="K2479" s="20"/>
      <c r="L2479" s="20" t="s">
        <v>589</v>
      </c>
      <c r="M2479" s="20"/>
    </row>
    <row r="2480" spans="1:13" ht="25.5" customHeight="1" x14ac:dyDescent="0.2">
      <c r="A2480" s="7"/>
      <c r="B2480" s="7"/>
      <c r="C2480" s="221"/>
      <c r="D2480" s="22">
        <v>39448</v>
      </c>
      <c r="E2480" s="22">
        <v>39813</v>
      </c>
      <c r="F2480" s="3855"/>
      <c r="G2480" s="3855"/>
      <c r="H2480" s="7"/>
      <c r="I2480" s="7"/>
      <c r="J2480" s="7">
        <v>81</v>
      </c>
      <c r="K2480" s="20"/>
      <c r="L2480" s="20" t="s">
        <v>589</v>
      </c>
      <c r="M2480" s="20"/>
    </row>
    <row r="2481" spans="1:13" x14ac:dyDescent="0.2">
      <c r="A2481" s="7"/>
      <c r="B2481" s="7"/>
      <c r="C2481" s="221"/>
      <c r="D2481" s="22">
        <v>39814</v>
      </c>
      <c r="E2481" s="24">
        <v>40178</v>
      </c>
      <c r="F2481" s="3855"/>
      <c r="G2481" s="3855"/>
      <c r="H2481" s="7"/>
      <c r="I2481" s="7"/>
      <c r="J2481" s="7">
        <v>96</v>
      </c>
      <c r="K2481" s="20"/>
      <c r="L2481" s="20" t="s">
        <v>589</v>
      </c>
      <c r="M2481" s="20"/>
    </row>
    <row r="2482" spans="1:13" ht="25.5" customHeight="1" x14ac:dyDescent="0.2">
      <c r="A2482" s="7"/>
      <c r="B2482" s="7"/>
      <c r="C2482" s="221"/>
      <c r="D2482" s="24">
        <v>40179</v>
      </c>
      <c r="E2482" s="22">
        <v>40543</v>
      </c>
      <c r="F2482" s="3855"/>
      <c r="G2482" s="3855"/>
      <c r="H2482" s="7"/>
      <c r="I2482" s="7"/>
      <c r="J2482" s="7">
        <v>82</v>
      </c>
      <c r="K2482" s="20"/>
      <c r="L2482" s="20" t="s">
        <v>589</v>
      </c>
      <c r="M2482" s="20"/>
    </row>
    <row r="2483" spans="1:13" x14ac:dyDescent="0.2">
      <c r="A2483" s="7"/>
      <c r="B2483" s="7"/>
      <c r="C2483" s="221"/>
      <c r="D2483" s="22">
        <v>40544</v>
      </c>
      <c r="E2483" s="22">
        <v>40908</v>
      </c>
      <c r="F2483" s="3855"/>
      <c r="G2483" s="3856"/>
      <c r="H2483" s="7"/>
      <c r="I2483" s="7"/>
      <c r="J2483" s="7">
        <v>82</v>
      </c>
      <c r="K2483" s="20"/>
      <c r="L2483" s="20" t="s">
        <v>589</v>
      </c>
      <c r="M2483" s="20"/>
    </row>
    <row r="2484" spans="1:13" x14ac:dyDescent="0.2">
      <c r="A2484" s="7"/>
      <c r="B2484" s="7"/>
      <c r="C2484" s="221"/>
      <c r="D2484" s="22"/>
      <c r="E2484" s="22"/>
      <c r="F2484" s="3855"/>
      <c r="G2484" s="3854">
        <v>5</v>
      </c>
      <c r="H2484" s="7"/>
      <c r="I2484" s="7"/>
      <c r="J2484" s="7"/>
      <c r="K2484" s="20"/>
      <c r="L2484" s="20"/>
      <c r="M2484" s="20"/>
    </row>
    <row r="2485" spans="1:13" x14ac:dyDescent="0.2">
      <c r="A2485" s="7"/>
      <c r="B2485" s="20" t="s">
        <v>1394</v>
      </c>
      <c r="C2485" s="220" t="s">
        <v>1395</v>
      </c>
      <c r="D2485" s="22"/>
      <c r="E2485" s="22"/>
      <c r="F2485" s="3855"/>
      <c r="G2485" s="3855"/>
      <c r="H2485" s="7"/>
      <c r="I2485" s="7"/>
      <c r="J2485" s="7"/>
      <c r="K2485" s="20"/>
      <c r="L2485" s="20"/>
      <c r="M2485" s="20"/>
    </row>
    <row r="2486" spans="1:13" ht="25.5" customHeight="1" x14ac:dyDescent="0.2">
      <c r="A2486" s="7"/>
      <c r="B2486" s="20" t="s">
        <v>1396</v>
      </c>
      <c r="C2486" s="221" t="s">
        <v>1397</v>
      </c>
      <c r="D2486" s="22"/>
      <c r="E2486" s="22"/>
      <c r="F2486" s="3855"/>
      <c r="G2486" s="3855"/>
      <c r="H2486" s="7"/>
      <c r="I2486" s="7"/>
      <c r="J2486" s="7"/>
      <c r="K2486" s="20"/>
      <c r="L2486" s="20"/>
      <c r="M2486" s="20"/>
    </row>
    <row r="2487" spans="1:13" x14ac:dyDescent="0.2">
      <c r="A2487" s="7"/>
      <c r="B2487" s="20"/>
      <c r="C2487" s="221"/>
      <c r="D2487" s="22">
        <v>39730</v>
      </c>
      <c r="E2487" s="24">
        <v>39797</v>
      </c>
      <c r="F2487" s="3855"/>
      <c r="G2487" s="3855"/>
      <c r="H2487" s="7"/>
      <c r="I2487" s="7"/>
      <c r="J2487" s="7">
        <v>28</v>
      </c>
      <c r="K2487" s="20"/>
      <c r="L2487" s="20" t="s">
        <v>589</v>
      </c>
      <c r="M2487" s="20"/>
    </row>
    <row r="2488" spans="1:13" ht="25.5" customHeight="1" x14ac:dyDescent="0.2">
      <c r="A2488" s="7"/>
      <c r="B2488" s="20"/>
      <c r="C2488" s="221"/>
      <c r="D2488" s="22">
        <v>39839</v>
      </c>
      <c r="E2488" s="22">
        <v>40177</v>
      </c>
      <c r="F2488" s="3855"/>
      <c r="G2488" s="3855"/>
      <c r="H2488" s="7"/>
      <c r="I2488" s="7"/>
      <c r="J2488" s="7">
        <v>94</v>
      </c>
      <c r="K2488" s="20"/>
      <c r="L2488" s="20" t="s">
        <v>589</v>
      </c>
      <c r="M2488" s="20"/>
    </row>
    <row r="2489" spans="1:13" x14ac:dyDescent="0.2">
      <c r="A2489" s="121"/>
      <c r="B2489" s="293"/>
      <c r="C2489" s="477"/>
      <c r="D2489" s="294">
        <v>40183</v>
      </c>
      <c r="E2489" s="294">
        <v>40451</v>
      </c>
      <c r="F2489" s="3855"/>
      <c r="G2489" s="3855">
        <v>6</v>
      </c>
      <c r="H2489" s="121"/>
      <c r="I2489" s="121"/>
      <c r="J2489" s="121">
        <v>150</v>
      </c>
      <c r="K2489" s="293"/>
      <c r="L2489" s="293" t="s">
        <v>589</v>
      </c>
      <c r="M2489" s="293"/>
    </row>
    <row r="2490" spans="1:13" ht="25.5" customHeight="1" x14ac:dyDescent="0.2">
      <c r="A2490" s="7"/>
      <c r="B2490" s="20"/>
      <c r="C2490" s="46"/>
      <c r="D2490" s="24">
        <v>40463</v>
      </c>
      <c r="E2490" s="24">
        <v>40542</v>
      </c>
      <c r="F2490" s="3856"/>
      <c r="G2490" s="3856"/>
      <c r="H2490" s="7"/>
      <c r="I2490" s="7"/>
      <c r="J2490" s="7">
        <v>141</v>
      </c>
      <c r="K2490" s="20"/>
      <c r="L2490" s="20" t="s">
        <v>589</v>
      </c>
      <c r="M2490" s="20"/>
    </row>
    <row r="2491" spans="1:13" x14ac:dyDescent="0.2">
      <c r="A2491" s="7"/>
      <c r="B2491" s="20"/>
      <c r="C2491" s="46"/>
      <c r="D2491" s="22">
        <v>40548</v>
      </c>
      <c r="E2491" s="22">
        <v>40906</v>
      </c>
      <c r="F2491" s="3854">
        <v>266</v>
      </c>
      <c r="G2491" s="3854">
        <v>1</v>
      </c>
      <c r="H2491" s="7"/>
      <c r="I2491" s="7"/>
      <c r="J2491" s="7">
        <v>136</v>
      </c>
      <c r="K2491" s="20"/>
      <c r="L2491" s="20" t="s">
        <v>589</v>
      </c>
      <c r="M2491" s="20"/>
    </row>
    <row r="2492" spans="1:13" x14ac:dyDescent="0.2">
      <c r="A2492" s="7"/>
      <c r="B2492" s="20"/>
      <c r="C2492" s="46"/>
      <c r="D2492" s="22">
        <v>40569</v>
      </c>
      <c r="E2492" s="22">
        <v>40863</v>
      </c>
      <c r="F2492" s="3856"/>
      <c r="G2492" s="3856"/>
      <c r="H2492" s="7"/>
      <c r="I2492" s="7"/>
      <c r="J2492" s="7">
        <v>76</v>
      </c>
      <c r="K2492" s="20"/>
      <c r="L2492" s="20" t="s">
        <v>589</v>
      </c>
      <c r="M2492" s="20"/>
    </row>
    <row r="2494" spans="1:13" ht="12.75" customHeight="1" x14ac:dyDescent="0.2">
      <c r="A2494" s="3882"/>
      <c r="B2494" s="3883"/>
      <c r="C2494" s="3880" t="s">
        <v>2859</v>
      </c>
      <c r="D2494" s="3998"/>
      <c r="E2494" s="3998"/>
      <c r="F2494" s="3998"/>
      <c r="G2494" s="3998"/>
      <c r="H2494" s="3998"/>
      <c r="I2494" s="3998"/>
      <c r="J2494" s="3998"/>
      <c r="K2494" s="3999"/>
      <c r="L2494" s="3946" t="s">
        <v>2858</v>
      </c>
      <c r="M2494" s="3947"/>
    </row>
    <row r="2495" spans="1:13" x14ac:dyDescent="0.2">
      <c r="A2495" s="3884"/>
      <c r="B2495" s="3885"/>
      <c r="C2495" s="3914"/>
      <c r="D2495" s="3893"/>
      <c r="E2495" s="3893"/>
      <c r="F2495" s="3893"/>
      <c r="G2495" s="3893"/>
      <c r="H2495" s="3893"/>
      <c r="I2495" s="3893"/>
      <c r="J2495" s="3893"/>
      <c r="K2495" s="4000"/>
      <c r="L2495" s="3948"/>
      <c r="M2495" s="3949"/>
    </row>
    <row r="2496" spans="1:13" x14ac:dyDescent="0.2">
      <c r="A2496" s="3884"/>
      <c r="B2496" s="3885"/>
      <c r="C2496" s="3914"/>
      <c r="D2496" s="3893"/>
      <c r="E2496" s="3893"/>
      <c r="F2496" s="3893"/>
      <c r="G2496" s="3893"/>
      <c r="H2496" s="3893"/>
      <c r="I2496" s="3893"/>
      <c r="J2496" s="3893"/>
      <c r="K2496" s="4000"/>
      <c r="L2496" s="3948"/>
      <c r="M2496" s="3949"/>
    </row>
    <row r="2497" spans="1:13" ht="12.75" customHeight="1" x14ac:dyDescent="0.2">
      <c r="A2497" s="3884"/>
      <c r="B2497" s="3885"/>
      <c r="C2497" s="4118" t="s">
        <v>1209</v>
      </c>
      <c r="D2497" s="4119"/>
      <c r="E2497" s="4119"/>
      <c r="F2497" s="4119"/>
      <c r="G2497" s="4119"/>
      <c r="H2497" s="4119"/>
      <c r="I2497" s="4119"/>
      <c r="J2497" s="4119"/>
      <c r="K2497" s="4120"/>
      <c r="L2497" s="3946" t="s">
        <v>1208</v>
      </c>
      <c r="M2497" s="3947"/>
    </row>
    <row r="2498" spans="1:13" ht="12.75" customHeight="1" x14ac:dyDescent="0.2">
      <c r="A2498" s="3884"/>
      <c r="B2498" s="3885"/>
      <c r="C2498" s="4121"/>
      <c r="D2498" s="4122"/>
      <c r="E2498" s="4122"/>
      <c r="F2498" s="4122"/>
      <c r="G2498" s="4122"/>
      <c r="H2498" s="4122"/>
      <c r="I2498" s="4122"/>
      <c r="J2498" s="4122"/>
      <c r="K2498" s="4123"/>
      <c r="L2498" s="3948"/>
      <c r="M2498" s="3949"/>
    </row>
    <row r="2499" spans="1:13" ht="12.75" customHeight="1" x14ac:dyDescent="0.2">
      <c r="A2499" s="3886"/>
      <c r="B2499" s="3887"/>
      <c r="C2499" s="4124"/>
      <c r="D2499" s="4125"/>
      <c r="E2499" s="4125"/>
      <c r="F2499" s="4125"/>
      <c r="G2499" s="4125"/>
      <c r="H2499" s="4125"/>
      <c r="I2499" s="4125"/>
      <c r="J2499" s="4125"/>
      <c r="K2499" s="4126"/>
      <c r="L2499" s="4149"/>
      <c r="M2499" s="4150"/>
    </row>
    <row r="2500" spans="1:13" ht="12.75" customHeight="1" x14ac:dyDescent="0.2">
      <c r="C2500" s="335"/>
      <c r="D2500" s="566"/>
      <c r="E2500" s="566"/>
      <c r="G2500" s="335"/>
      <c r="H2500" s="4"/>
      <c r="J2500" s="335"/>
    </row>
    <row r="2501" spans="1:13" ht="12.75" customHeight="1" x14ac:dyDescent="0.2">
      <c r="A2501" s="17" t="s">
        <v>2502</v>
      </c>
      <c r="C2501" s="335"/>
      <c r="D2501" s="566"/>
      <c r="E2501" s="566"/>
      <c r="G2501" s="335"/>
      <c r="H2501" s="4"/>
      <c r="J2501" s="335" t="s">
        <v>1613</v>
      </c>
    </row>
    <row r="2502" spans="1:13" ht="12.75" customHeight="1" x14ac:dyDescent="0.2">
      <c r="A2502" s="17" t="s">
        <v>1420</v>
      </c>
      <c r="C2502" s="335"/>
      <c r="D2502" s="566"/>
      <c r="E2502" s="566"/>
      <c r="G2502" s="335"/>
      <c r="H2502" s="4"/>
      <c r="J2502" s="335"/>
    </row>
    <row r="2503" spans="1:13" x14ac:dyDescent="0.2">
      <c r="A2503" s="17" t="s">
        <v>145</v>
      </c>
      <c r="C2503" s="335"/>
      <c r="D2503" s="566"/>
      <c r="E2503" s="566"/>
      <c r="G2503" s="335"/>
      <c r="H2503" s="4"/>
      <c r="J2503" s="4137" t="s">
        <v>2863</v>
      </c>
      <c r="K2503" s="4138"/>
      <c r="L2503" s="4138"/>
      <c r="M2503" s="4139"/>
    </row>
    <row r="2504" spans="1:13" ht="22.5" x14ac:dyDescent="0.2">
      <c r="A2504" s="17" t="s">
        <v>1454</v>
      </c>
      <c r="C2504" s="335"/>
      <c r="D2504" s="566"/>
      <c r="E2504" s="566"/>
      <c r="G2504" s="335"/>
      <c r="H2504" s="4"/>
      <c r="J2504" s="28" t="s">
        <v>2860</v>
      </c>
      <c r="K2504" s="2" t="s">
        <v>2861</v>
      </c>
      <c r="L2504" s="2" t="s">
        <v>2862</v>
      </c>
      <c r="M2504" s="561" t="s">
        <v>135</v>
      </c>
    </row>
    <row r="2505" spans="1:13" x14ac:dyDescent="0.2">
      <c r="C2505" s="335"/>
      <c r="D2505" s="566"/>
      <c r="E2505" s="566"/>
      <c r="G2505" s="335"/>
      <c r="H2505" s="4"/>
      <c r="J2505" s="12">
        <v>2011</v>
      </c>
      <c r="K2505" s="1">
        <v>4</v>
      </c>
      <c r="L2505" s="1">
        <v>16</v>
      </c>
      <c r="M2505" s="1">
        <v>4</v>
      </c>
    </row>
    <row r="2506" spans="1:13" x14ac:dyDescent="0.2">
      <c r="C2506" s="335"/>
      <c r="D2506" s="566"/>
      <c r="E2506" s="566"/>
      <c r="G2506" s="335"/>
      <c r="H2506" s="4"/>
      <c r="I2506" s="4"/>
      <c r="J2506" s="5"/>
      <c r="K2506" s="4"/>
      <c r="L2506" s="4"/>
    </row>
    <row r="2507" spans="1:13" ht="27" customHeight="1" x14ac:dyDescent="0.2">
      <c r="A2507" s="3872" t="s">
        <v>2864</v>
      </c>
      <c r="B2507" s="3872" t="s">
        <v>2865</v>
      </c>
      <c r="C2507" s="3872" t="s">
        <v>1212</v>
      </c>
      <c r="D2507" s="3863" t="s">
        <v>2866</v>
      </c>
      <c r="E2507" s="3864"/>
      <c r="F2507" s="3848" t="s">
        <v>3432</v>
      </c>
      <c r="G2507" s="3849"/>
      <c r="H2507" s="3841" t="s">
        <v>3434</v>
      </c>
      <c r="I2507" s="3841"/>
      <c r="J2507" s="3872" t="s">
        <v>1211</v>
      </c>
      <c r="K2507" s="4103" t="s">
        <v>2872</v>
      </c>
      <c r="L2507" s="4140" t="s">
        <v>1207</v>
      </c>
      <c r="M2507" s="4103" t="s">
        <v>2873</v>
      </c>
    </row>
    <row r="2508" spans="1:13" x14ac:dyDescent="0.2">
      <c r="A2508" s="3873"/>
      <c r="B2508" s="3873"/>
      <c r="C2508" s="3873"/>
      <c r="D2508" s="6" t="s">
        <v>2867</v>
      </c>
      <c r="E2508" s="6" t="s">
        <v>2868</v>
      </c>
      <c r="F2508" s="6" t="s">
        <v>2870</v>
      </c>
      <c r="G2508" s="6" t="s">
        <v>2871</v>
      </c>
      <c r="H2508" s="325" t="s">
        <v>3216</v>
      </c>
      <c r="I2508" s="325" t="s">
        <v>3217</v>
      </c>
      <c r="J2508" s="3873"/>
      <c r="K2508" s="3876"/>
      <c r="L2508" s="4141"/>
      <c r="M2508" s="3876"/>
    </row>
    <row r="2509" spans="1:13" x14ac:dyDescent="0.2">
      <c r="A2509" s="14"/>
      <c r="B2509" s="14" t="s">
        <v>2180</v>
      </c>
      <c r="C2509" s="315" t="s">
        <v>2503</v>
      </c>
      <c r="D2509" s="549"/>
      <c r="E2509" s="549"/>
      <c r="F2509" s="3854">
        <v>266</v>
      </c>
      <c r="G2509" s="3854">
        <v>2</v>
      </c>
      <c r="H2509" s="6"/>
      <c r="I2509" s="6"/>
      <c r="J2509" s="14"/>
      <c r="K2509" s="15"/>
      <c r="L2509" s="16"/>
      <c r="M2509" s="15"/>
    </row>
    <row r="2510" spans="1:13" ht="12.75" customHeight="1" x14ac:dyDescent="0.2">
      <c r="A2510" s="43">
        <v>1</v>
      </c>
      <c r="B2510" s="14" t="s">
        <v>2181</v>
      </c>
      <c r="C2510" s="385" t="s">
        <v>146</v>
      </c>
      <c r="D2510" s="207">
        <v>40858</v>
      </c>
      <c r="E2510" s="207">
        <v>40858</v>
      </c>
      <c r="F2510" s="3855"/>
      <c r="G2510" s="3855"/>
      <c r="H2510" s="6"/>
      <c r="I2510" s="6"/>
      <c r="J2510" s="29">
        <v>3</v>
      </c>
      <c r="K2510" s="438" t="s">
        <v>593</v>
      </c>
      <c r="L2510" s="54" t="s">
        <v>287</v>
      </c>
      <c r="M2510" s="4103" t="s">
        <v>147</v>
      </c>
    </row>
    <row r="2511" spans="1:13" x14ac:dyDescent="0.2">
      <c r="A2511" s="43">
        <v>2</v>
      </c>
      <c r="B2511" s="14" t="s">
        <v>2182</v>
      </c>
      <c r="C2511" s="385" t="s">
        <v>148</v>
      </c>
      <c r="D2511" s="207">
        <v>40624</v>
      </c>
      <c r="E2511" s="207">
        <v>40697</v>
      </c>
      <c r="F2511" s="3855"/>
      <c r="G2511" s="3855"/>
      <c r="H2511" s="6"/>
      <c r="I2511" s="6"/>
      <c r="J2511" s="29">
        <v>9</v>
      </c>
      <c r="K2511" s="438" t="s">
        <v>593</v>
      </c>
      <c r="L2511" s="54" t="s">
        <v>287</v>
      </c>
      <c r="M2511" s="4142"/>
    </row>
    <row r="2512" spans="1:13" x14ac:dyDescent="0.2">
      <c r="A2512" s="43"/>
      <c r="B2512" s="14" t="s">
        <v>2184</v>
      </c>
      <c r="C2512" s="367" t="s">
        <v>2507</v>
      </c>
      <c r="D2512" s="207"/>
      <c r="E2512" s="207"/>
      <c r="F2512" s="3855"/>
      <c r="G2512" s="3855"/>
      <c r="H2512" s="6"/>
      <c r="I2512" s="6"/>
      <c r="J2512" s="29"/>
      <c r="K2512" s="46"/>
      <c r="L2512" s="440"/>
      <c r="M2512" s="4142"/>
    </row>
    <row r="2513" spans="1:13" x14ac:dyDescent="0.2">
      <c r="A2513" s="43">
        <v>3</v>
      </c>
      <c r="B2513" s="14"/>
      <c r="C2513" s="385" t="s">
        <v>149</v>
      </c>
      <c r="D2513" s="207">
        <v>40569</v>
      </c>
      <c r="E2513" s="207">
        <v>40805</v>
      </c>
      <c r="F2513" s="3855"/>
      <c r="G2513" s="3855"/>
      <c r="H2513" s="6"/>
      <c r="I2513" s="6"/>
      <c r="J2513" s="29">
        <v>10</v>
      </c>
      <c r="K2513" s="438" t="s">
        <v>593</v>
      </c>
      <c r="L2513" s="54" t="s">
        <v>287</v>
      </c>
      <c r="M2513" s="4142"/>
    </row>
    <row r="2514" spans="1:13" x14ac:dyDescent="0.2">
      <c r="A2514" s="43">
        <v>4</v>
      </c>
      <c r="B2514" s="14"/>
      <c r="C2514" s="385" t="s">
        <v>150</v>
      </c>
      <c r="D2514" s="207">
        <v>40598</v>
      </c>
      <c r="E2514" s="207">
        <v>40598</v>
      </c>
      <c r="F2514" s="3855"/>
      <c r="G2514" s="3855"/>
      <c r="H2514" s="6"/>
      <c r="I2514" s="6"/>
      <c r="J2514" s="29">
        <v>27</v>
      </c>
      <c r="K2514" s="438" t="s">
        <v>593</v>
      </c>
      <c r="L2514" s="54" t="s">
        <v>287</v>
      </c>
      <c r="M2514" s="4142"/>
    </row>
    <row r="2515" spans="1:13" x14ac:dyDescent="0.2">
      <c r="A2515" s="43">
        <v>5</v>
      </c>
      <c r="B2515" s="14"/>
      <c r="C2515" s="385" t="s">
        <v>151</v>
      </c>
      <c r="D2515" s="207">
        <v>40556</v>
      </c>
      <c r="E2515" s="207">
        <v>40835</v>
      </c>
      <c r="F2515" s="3855"/>
      <c r="G2515" s="3855"/>
      <c r="H2515" s="6"/>
      <c r="I2515" s="6"/>
      <c r="J2515" s="29">
        <v>10</v>
      </c>
      <c r="K2515" s="438" t="s">
        <v>593</v>
      </c>
      <c r="L2515" s="54" t="s">
        <v>287</v>
      </c>
      <c r="M2515" s="4142"/>
    </row>
    <row r="2516" spans="1:13" ht="25.5" x14ac:dyDescent="0.2">
      <c r="A2516" s="43">
        <v>6</v>
      </c>
      <c r="B2516" s="14"/>
      <c r="C2516" s="385" t="s">
        <v>3315</v>
      </c>
      <c r="D2516" s="207">
        <v>40564</v>
      </c>
      <c r="E2516" s="207">
        <v>40858</v>
      </c>
      <c r="F2516" s="3855"/>
      <c r="G2516" s="3855"/>
      <c r="H2516" s="6"/>
      <c r="I2516" s="6"/>
      <c r="J2516" s="29">
        <v>46</v>
      </c>
      <c r="K2516" s="438" t="s">
        <v>593</v>
      </c>
      <c r="L2516" s="54" t="s">
        <v>287</v>
      </c>
      <c r="M2516" s="4142"/>
    </row>
    <row r="2517" spans="1:13" x14ac:dyDescent="0.2">
      <c r="A2517" s="43">
        <v>7</v>
      </c>
      <c r="B2517" s="14"/>
      <c r="C2517" s="385" t="s">
        <v>152</v>
      </c>
      <c r="D2517" s="207">
        <v>40556</v>
      </c>
      <c r="E2517" s="207">
        <v>40856</v>
      </c>
      <c r="F2517" s="3855"/>
      <c r="G2517" s="3856"/>
      <c r="H2517" s="527"/>
      <c r="I2517" s="6"/>
      <c r="J2517" s="29">
        <v>140</v>
      </c>
      <c r="K2517" s="438" t="s">
        <v>593</v>
      </c>
      <c r="L2517" s="54" t="s">
        <v>287</v>
      </c>
      <c r="M2517" s="3876"/>
    </row>
    <row r="2518" spans="1:13" x14ac:dyDescent="0.2">
      <c r="A2518" s="43">
        <v>8</v>
      </c>
      <c r="B2518" s="14"/>
      <c r="C2518" s="385" t="s">
        <v>153</v>
      </c>
      <c r="D2518" s="207">
        <v>40550</v>
      </c>
      <c r="E2518" s="207">
        <v>40795</v>
      </c>
      <c r="F2518" s="3855"/>
      <c r="G2518" s="3854">
        <v>3</v>
      </c>
      <c r="H2518" s="527"/>
      <c r="I2518" s="6"/>
      <c r="J2518" s="29">
        <v>132</v>
      </c>
      <c r="K2518" s="438" t="s">
        <v>593</v>
      </c>
      <c r="L2518" s="54" t="s">
        <v>287</v>
      </c>
      <c r="M2518" s="4103" t="s">
        <v>154</v>
      </c>
    </row>
    <row r="2519" spans="1:13" ht="25.5" customHeight="1" x14ac:dyDescent="0.2">
      <c r="A2519" s="43">
        <v>9</v>
      </c>
      <c r="B2519" s="14"/>
      <c r="C2519" s="385" t="s">
        <v>155</v>
      </c>
      <c r="D2519" s="207">
        <v>40771</v>
      </c>
      <c r="E2519" s="207">
        <v>40771</v>
      </c>
      <c r="F2519" s="3855"/>
      <c r="G2519" s="3855"/>
      <c r="H2519" s="527"/>
      <c r="I2519" s="6"/>
      <c r="J2519" s="29">
        <v>5</v>
      </c>
      <c r="K2519" s="438" t="s">
        <v>593</v>
      </c>
      <c r="L2519" s="54" t="s">
        <v>287</v>
      </c>
      <c r="M2519" s="4142"/>
    </row>
    <row r="2520" spans="1:13" x14ac:dyDescent="0.2">
      <c r="A2520" s="43">
        <v>10</v>
      </c>
      <c r="B2520" s="14"/>
      <c r="C2520" s="385" t="s">
        <v>156</v>
      </c>
      <c r="D2520" s="207">
        <v>39839</v>
      </c>
      <c r="E2520" s="207">
        <v>40115</v>
      </c>
      <c r="F2520" s="3855"/>
      <c r="G2520" s="3855"/>
      <c r="H2520" s="527"/>
      <c r="I2520" s="6"/>
      <c r="J2520" s="29">
        <v>32</v>
      </c>
      <c r="K2520" s="438" t="s">
        <v>593</v>
      </c>
      <c r="L2520" s="54" t="s">
        <v>287</v>
      </c>
      <c r="M2520" s="4142"/>
    </row>
    <row r="2521" spans="1:13" ht="25.5" customHeight="1" x14ac:dyDescent="0.2">
      <c r="A2521" s="43">
        <f t="shared" ref="A2521:A2528" si="4">+A2520+1</f>
        <v>11</v>
      </c>
      <c r="B2521" s="14"/>
      <c r="C2521" s="385" t="s">
        <v>157</v>
      </c>
      <c r="D2521" s="207">
        <v>39961</v>
      </c>
      <c r="E2521" s="207">
        <v>40420</v>
      </c>
      <c r="F2521" s="3855"/>
      <c r="G2521" s="3855"/>
      <c r="H2521" s="527"/>
      <c r="I2521" s="6"/>
      <c r="J2521" s="29">
        <v>96</v>
      </c>
      <c r="K2521" s="438" t="s">
        <v>593</v>
      </c>
      <c r="L2521" s="54" t="s">
        <v>287</v>
      </c>
      <c r="M2521" s="4142"/>
    </row>
    <row r="2522" spans="1:13" x14ac:dyDescent="0.2">
      <c r="A2522" s="43">
        <f t="shared" si="4"/>
        <v>12</v>
      </c>
      <c r="B2522" s="14"/>
      <c r="C2522" s="385" t="s">
        <v>157</v>
      </c>
      <c r="D2522" s="207">
        <v>40612</v>
      </c>
      <c r="E2522" s="207">
        <v>40760</v>
      </c>
      <c r="F2522" s="3855"/>
      <c r="G2522" s="3855"/>
      <c r="H2522" s="527"/>
      <c r="I2522" s="6"/>
      <c r="J2522" s="29">
        <v>15</v>
      </c>
      <c r="K2522" s="438" t="s">
        <v>593</v>
      </c>
      <c r="L2522" s="54" t="s">
        <v>287</v>
      </c>
      <c r="M2522" s="4142"/>
    </row>
    <row r="2523" spans="1:13" ht="25.5" customHeight="1" x14ac:dyDescent="0.2">
      <c r="A2523" s="43">
        <f t="shared" si="4"/>
        <v>13</v>
      </c>
      <c r="B2523" s="14"/>
      <c r="C2523" s="385" t="s">
        <v>158</v>
      </c>
      <c r="D2523" s="207">
        <v>40718</v>
      </c>
      <c r="E2523" s="207">
        <v>40819</v>
      </c>
      <c r="F2523" s="3855"/>
      <c r="G2523" s="3856"/>
      <c r="H2523" s="527"/>
      <c r="I2523" s="6"/>
      <c r="J2523" s="29">
        <v>13</v>
      </c>
      <c r="K2523" s="438" t="s">
        <v>593</v>
      </c>
      <c r="L2523" s="54" t="s">
        <v>287</v>
      </c>
      <c r="M2523" s="3876"/>
    </row>
    <row r="2524" spans="1:13" ht="25.5" customHeight="1" x14ac:dyDescent="0.2">
      <c r="A2524" s="43">
        <f t="shared" si="4"/>
        <v>14</v>
      </c>
      <c r="B2524" s="14"/>
      <c r="C2524" s="54" t="s">
        <v>159</v>
      </c>
      <c r="D2524" s="207">
        <v>40627</v>
      </c>
      <c r="E2524" s="207">
        <v>40695</v>
      </c>
      <c r="F2524" s="3855"/>
      <c r="G2524" s="3854">
        <v>4</v>
      </c>
      <c r="H2524" s="527"/>
      <c r="I2524" s="6"/>
      <c r="J2524" s="29">
        <v>21</v>
      </c>
      <c r="K2524" s="438" t="s">
        <v>593</v>
      </c>
      <c r="L2524" s="54" t="s">
        <v>287</v>
      </c>
      <c r="M2524" s="4103" t="s">
        <v>160</v>
      </c>
    </row>
    <row r="2525" spans="1:13" ht="25.5" customHeight="1" x14ac:dyDescent="0.2">
      <c r="A2525" s="43">
        <f t="shared" si="4"/>
        <v>15</v>
      </c>
      <c r="B2525" s="14"/>
      <c r="C2525" s="54" t="s">
        <v>161</v>
      </c>
      <c r="D2525" s="207">
        <v>40604</v>
      </c>
      <c r="E2525" s="207">
        <v>40792</v>
      </c>
      <c r="F2525" s="3855"/>
      <c r="G2525" s="3855"/>
      <c r="H2525" s="527"/>
      <c r="I2525" s="6"/>
      <c r="J2525" s="29">
        <v>119</v>
      </c>
      <c r="K2525" s="438" t="s">
        <v>593</v>
      </c>
      <c r="L2525" s="54" t="s">
        <v>287</v>
      </c>
      <c r="M2525" s="4142"/>
    </row>
    <row r="2526" spans="1:13" x14ac:dyDescent="0.2">
      <c r="A2526" s="43">
        <f t="shared" si="4"/>
        <v>16</v>
      </c>
      <c r="B2526" s="14"/>
      <c r="C2526" s="54" t="s">
        <v>162</v>
      </c>
      <c r="D2526" s="207">
        <v>40641</v>
      </c>
      <c r="E2526" s="207">
        <v>40837</v>
      </c>
      <c r="F2526" s="3855"/>
      <c r="G2526" s="3855"/>
      <c r="H2526" s="527"/>
      <c r="I2526" s="6"/>
      <c r="J2526" s="29">
        <v>34</v>
      </c>
      <c r="K2526" s="438" t="s">
        <v>593</v>
      </c>
      <c r="L2526" s="54" t="s">
        <v>287</v>
      </c>
      <c r="M2526" s="4142"/>
    </row>
    <row r="2527" spans="1:13" x14ac:dyDescent="0.2">
      <c r="A2527" s="43">
        <f t="shared" si="4"/>
        <v>17</v>
      </c>
      <c r="B2527" s="14"/>
      <c r="C2527" s="54" t="s">
        <v>163</v>
      </c>
      <c r="D2527" s="207">
        <v>40534</v>
      </c>
      <c r="E2527" s="207">
        <v>40534</v>
      </c>
      <c r="F2527" s="3855"/>
      <c r="G2527" s="3855"/>
      <c r="H2527" s="527"/>
      <c r="I2527" s="6"/>
      <c r="J2527" s="29">
        <v>7</v>
      </c>
      <c r="K2527" s="438" t="s">
        <v>593</v>
      </c>
      <c r="L2527" s="54" t="s">
        <v>287</v>
      </c>
      <c r="M2527" s="4142"/>
    </row>
    <row r="2528" spans="1:13" x14ac:dyDescent="0.2">
      <c r="A2528" s="43">
        <f t="shared" si="4"/>
        <v>18</v>
      </c>
      <c r="B2528" s="14"/>
      <c r="C2528" s="54" t="s">
        <v>164</v>
      </c>
      <c r="D2528" s="207">
        <v>40904</v>
      </c>
      <c r="E2528" s="207">
        <v>40904</v>
      </c>
      <c r="F2528" s="3856"/>
      <c r="G2528" s="3856"/>
      <c r="H2528" s="527"/>
      <c r="I2528" s="6"/>
      <c r="J2528" s="29">
        <v>6</v>
      </c>
      <c r="K2528" s="438" t="s">
        <v>593</v>
      </c>
      <c r="L2528" s="54" t="s">
        <v>287</v>
      </c>
      <c r="M2528" s="3876"/>
    </row>
    <row r="2529" spans="1:13" x14ac:dyDescent="0.2">
      <c r="A2529" s="74"/>
      <c r="B2529" s="212"/>
      <c r="C2529" s="75"/>
      <c r="D2529" s="551"/>
      <c r="E2529" s="551"/>
      <c r="F2529" s="224"/>
      <c r="G2529" s="77"/>
      <c r="H2529" s="552"/>
      <c r="I2529" s="224"/>
      <c r="J2529" s="78"/>
      <c r="K2529" s="470"/>
      <c r="L2529" s="75"/>
      <c r="M2529" s="79"/>
    </row>
    <row r="2530" spans="1:13" x14ac:dyDescent="0.2">
      <c r="A2530" s="17" t="s">
        <v>908</v>
      </c>
      <c r="B2530" s="329"/>
      <c r="E2530" s="36" t="s">
        <v>2722</v>
      </c>
      <c r="F2530" s="36"/>
      <c r="H2530" s="73"/>
      <c r="I2530" s="36"/>
      <c r="J2530" s="567"/>
      <c r="K2530" s="36"/>
      <c r="L2530" s="36"/>
      <c r="M2530" s="36"/>
    </row>
    <row r="2531" spans="1:13" x14ac:dyDescent="0.2">
      <c r="A2531" t="s">
        <v>2723</v>
      </c>
      <c r="B2531" s="329"/>
      <c r="D2531" s="3" t="s">
        <v>2860</v>
      </c>
      <c r="E2531" s="330" t="s">
        <v>2861</v>
      </c>
      <c r="F2531" s="331"/>
      <c r="G2531" s="301" t="s">
        <v>2862</v>
      </c>
      <c r="H2531" s="73"/>
      <c r="I2531" s="36"/>
      <c r="J2531" s="567"/>
      <c r="K2531" s="36"/>
      <c r="L2531" s="36"/>
      <c r="M2531" s="36"/>
    </row>
    <row r="2532" spans="1:13" x14ac:dyDescent="0.2">
      <c r="A2532" s="17" t="s">
        <v>2727</v>
      </c>
      <c r="B2532" s="329"/>
      <c r="D2532" s="301"/>
      <c r="E2532" s="330"/>
      <c r="F2532" s="331"/>
      <c r="G2532" s="301"/>
      <c r="H2532" s="73"/>
      <c r="I2532" s="36"/>
      <c r="J2532" s="567"/>
      <c r="K2532" s="36"/>
      <c r="L2532" s="36"/>
      <c r="M2532" s="36"/>
    </row>
    <row r="2533" spans="1:13" x14ac:dyDescent="0.2">
      <c r="A2533" s="36"/>
      <c r="B2533" s="36"/>
      <c r="C2533" s="567"/>
      <c r="D2533" s="36"/>
      <c r="E2533" s="36"/>
      <c r="F2533" s="567"/>
      <c r="G2533" s="567"/>
      <c r="H2533" s="73"/>
      <c r="I2533" s="36"/>
      <c r="J2533" s="567"/>
      <c r="K2533" s="36"/>
      <c r="L2533" s="36"/>
      <c r="M2533" s="36"/>
    </row>
    <row r="2534" spans="1:13" x14ac:dyDescent="0.2">
      <c r="A2534" s="74"/>
      <c r="B2534" s="212"/>
      <c r="C2534" s="75"/>
      <c r="D2534" s="551"/>
      <c r="E2534" s="551"/>
      <c r="F2534" s="224"/>
      <c r="G2534" s="77"/>
      <c r="H2534" s="552"/>
      <c r="I2534" s="224"/>
      <c r="J2534" s="78"/>
      <c r="K2534" s="470"/>
      <c r="L2534" s="75"/>
      <c r="M2534" s="79"/>
    </row>
    <row r="2535" spans="1:13" x14ac:dyDescent="0.2">
      <c r="A2535" s="3882"/>
      <c r="B2535" s="3883"/>
      <c r="C2535" s="3880" t="s">
        <v>2859</v>
      </c>
      <c r="D2535" s="3998"/>
      <c r="E2535" s="3998"/>
      <c r="F2535" s="3998"/>
      <c r="G2535" s="3998"/>
      <c r="H2535" s="3998"/>
      <c r="I2535" s="3998"/>
      <c r="J2535" s="3998"/>
      <c r="K2535" s="3999"/>
      <c r="L2535" s="3946" t="s">
        <v>2858</v>
      </c>
      <c r="M2535" s="3947"/>
    </row>
    <row r="2536" spans="1:13" x14ac:dyDescent="0.2">
      <c r="A2536" s="3884"/>
      <c r="B2536" s="3885"/>
      <c r="C2536" s="3914"/>
      <c r="D2536" s="3893"/>
      <c r="E2536" s="3893"/>
      <c r="F2536" s="3893"/>
      <c r="G2536" s="3893"/>
      <c r="H2536" s="3893"/>
      <c r="I2536" s="3893"/>
      <c r="J2536" s="3893"/>
      <c r="K2536" s="4000"/>
      <c r="L2536" s="3948"/>
      <c r="M2536" s="3949"/>
    </row>
    <row r="2537" spans="1:13" x14ac:dyDescent="0.2">
      <c r="A2537" s="3884"/>
      <c r="B2537" s="3885"/>
      <c r="C2537" s="3881"/>
      <c r="D2537" s="4117"/>
      <c r="E2537" s="4117"/>
      <c r="F2537" s="4117"/>
      <c r="G2537" s="4117"/>
      <c r="H2537" s="4117"/>
      <c r="I2537" s="4117"/>
      <c r="J2537" s="4117"/>
      <c r="K2537" s="3915"/>
      <c r="L2537" s="4149"/>
      <c r="M2537" s="4150"/>
    </row>
    <row r="2538" spans="1:13" ht="12.75" customHeight="1" x14ac:dyDescent="0.2">
      <c r="A2538" s="3884"/>
      <c r="B2538" s="3885"/>
      <c r="C2538" s="4118" t="s">
        <v>1209</v>
      </c>
      <c r="D2538" s="4119"/>
      <c r="E2538" s="4119"/>
      <c r="F2538" s="4119"/>
      <c r="G2538" s="4119"/>
      <c r="H2538" s="4119"/>
      <c r="I2538" s="4119"/>
      <c r="J2538" s="4119"/>
      <c r="K2538" s="4120"/>
      <c r="L2538" s="3946" t="s">
        <v>1208</v>
      </c>
      <c r="M2538" s="3947"/>
    </row>
    <row r="2539" spans="1:13" ht="12.75" customHeight="1" x14ac:dyDescent="0.2">
      <c r="A2539" s="3884"/>
      <c r="B2539" s="3885"/>
      <c r="C2539" s="4121"/>
      <c r="D2539" s="4122"/>
      <c r="E2539" s="4122"/>
      <c r="F2539" s="4122"/>
      <c r="G2539" s="4122"/>
      <c r="H2539" s="4122"/>
      <c r="I2539" s="4122"/>
      <c r="J2539" s="4122"/>
      <c r="K2539" s="4123"/>
      <c r="L2539" s="3948"/>
      <c r="M2539" s="3949"/>
    </row>
    <row r="2540" spans="1:13" ht="12.75" customHeight="1" x14ac:dyDescent="0.2">
      <c r="A2540" s="3886"/>
      <c r="B2540" s="3887"/>
      <c r="C2540" s="4124"/>
      <c r="D2540" s="4125"/>
      <c r="E2540" s="4125"/>
      <c r="F2540" s="4125"/>
      <c r="G2540" s="4125"/>
      <c r="H2540" s="4125"/>
      <c r="I2540" s="4125"/>
      <c r="J2540" s="4125"/>
      <c r="K2540" s="4126"/>
      <c r="L2540" s="4149"/>
      <c r="M2540" s="4150"/>
    </row>
    <row r="2541" spans="1:13" x14ac:dyDescent="0.2">
      <c r="C2541" s="335"/>
      <c r="D2541" s="566"/>
      <c r="E2541" s="566"/>
      <c r="G2541" s="335"/>
      <c r="H2541" s="4"/>
      <c r="J2541" s="335"/>
    </row>
    <row r="2542" spans="1:13" x14ac:dyDescent="0.2">
      <c r="A2542" s="17" t="s">
        <v>2502</v>
      </c>
      <c r="C2542" s="335"/>
      <c r="D2542" s="566"/>
      <c r="E2542" s="566"/>
      <c r="G2542" s="335"/>
      <c r="H2542" s="4"/>
      <c r="J2542" s="335" t="s">
        <v>1613</v>
      </c>
    </row>
    <row r="2543" spans="1:13" x14ac:dyDescent="0.2">
      <c r="A2543" s="17" t="s">
        <v>1420</v>
      </c>
      <c r="C2543" s="335"/>
      <c r="D2543" s="566"/>
      <c r="E2543" s="566"/>
      <c r="G2543" s="335"/>
      <c r="H2543" s="4"/>
      <c r="J2543" s="335"/>
    </row>
    <row r="2544" spans="1:13" x14ac:dyDescent="0.2">
      <c r="A2544" s="17" t="s">
        <v>145</v>
      </c>
      <c r="C2544" s="335"/>
      <c r="D2544" s="566"/>
      <c r="E2544" s="566"/>
      <c r="G2544" s="335"/>
      <c r="H2544" s="4"/>
      <c r="J2544" s="4137" t="s">
        <v>2863</v>
      </c>
      <c r="K2544" s="4138"/>
      <c r="L2544" s="4138"/>
      <c r="M2544" s="4139"/>
    </row>
    <row r="2545" spans="1:13" ht="22.5" x14ac:dyDescent="0.2">
      <c r="A2545" s="17" t="s">
        <v>1454</v>
      </c>
      <c r="C2545" s="335"/>
      <c r="D2545" s="566"/>
      <c r="E2545" s="566"/>
      <c r="G2545" s="335"/>
      <c r="H2545" s="4"/>
      <c r="J2545" s="28" t="s">
        <v>2860</v>
      </c>
      <c r="K2545" s="2" t="s">
        <v>2861</v>
      </c>
      <c r="L2545" s="2" t="s">
        <v>2862</v>
      </c>
      <c r="M2545" s="561" t="s">
        <v>135</v>
      </c>
    </row>
    <row r="2546" spans="1:13" ht="12.75" customHeight="1" x14ac:dyDescent="0.2">
      <c r="C2546" s="335"/>
      <c r="D2546" s="566"/>
      <c r="E2546" s="566"/>
      <c r="G2546" s="335"/>
      <c r="H2546" s="4"/>
      <c r="J2546" s="12">
        <v>2011</v>
      </c>
      <c r="K2546" s="1">
        <v>4</v>
      </c>
      <c r="L2546" s="1">
        <v>16</v>
      </c>
      <c r="M2546" s="1">
        <v>4</v>
      </c>
    </row>
    <row r="2547" spans="1:13" x14ac:dyDescent="0.2">
      <c r="C2547" s="335"/>
      <c r="D2547" s="566"/>
      <c r="E2547" s="566"/>
      <c r="G2547" s="335"/>
      <c r="H2547" s="4"/>
      <c r="I2547" s="4"/>
      <c r="J2547" s="5"/>
      <c r="K2547" s="4"/>
      <c r="L2547" s="4"/>
    </row>
    <row r="2548" spans="1:13" ht="24.75" customHeight="1" x14ac:dyDescent="0.2">
      <c r="A2548" s="3872" t="s">
        <v>2864</v>
      </c>
      <c r="B2548" s="3872" t="s">
        <v>2865</v>
      </c>
      <c r="C2548" s="3872" t="s">
        <v>1212</v>
      </c>
      <c r="D2548" s="3863" t="s">
        <v>2866</v>
      </c>
      <c r="E2548" s="3864"/>
      <c r="F2548" s="3848" t="s">
        <v>3430</v>
      </c>
      <c r="G2548" s="3849"/>
      <c r="H2548" s="3841" t="s">
        <v>3434</v>
      </c>
      <c r="I2548" s="3841"/>
      <c r="J2548" s="3872" t="s">
        <v>1211</v>
      </c>
      <c r="K2548" s="4103" t="s">
        <v>2872</v>
      </c>
      <c r="L2548" s="4140" t="s">
        <v>1207</v>
      </c>
      <c r="M2548" s="4103" t="s">
        <v>2873</v>
      </c>
    </row>
    <row r="2549" spans="1:13" x14ac:dyDescent="0.2">
      <c r="A2549" s="3873"/>
      <c r="B2549" s="3873"/>
      <c r="C2549" s="3873"/>
      <c r="D2549" s="6" t="s">
        <v>2867</v>
      </c>
      <c r="E2549" s="6" t="s">
        <v>2868</v>
      </c>
      <c r="F2549" s="6" t="s">
        <v>2870</v>
      </c>
      <c r="G2549" s="6" t="s">
        <v>2871</v>
      </c>
      <c r="H2549" s="325" t="s">
        <v>3216</v>
      </c>
      <c r="I2549" s="325" t="s">
        <v>3217</v>
      </c>
      <c r="J2549" s="3873"/>
      <c r="K2549" s="3876"/>
      <c r="L2549" s="4141"/>
      <c r="M2549" s="3876"/>
    </row>
    <row r="2550" spans="1:13" x14ac:dyDescent="0.2">
      <c r="A2550" s="193"/>
      <c r="B2550" s="48"/>
      <c r="C2550" s="540"/>
      <c r="D2550" s="553"/>
      <c r="E2550" s="553"/>
      <c r="F2550" s="3854">
        <v>266</v>
      </c>
      <c r="G2550" s="3854">
        <v>5</v>
      </c>
      <c r="H2550" s="527"/>
      <c r="I2550" s="326"/>
      <c r="J2550" s="555"/>
      <c r="K2550" s="556"/>
      <c r="L2550" s="557"/>
      <c r="M2550" s="47"/>
    </row>
    <row r="2551" spans="1:13" x14ac:dyDescent="0.2">
      <c r="A2551" s="43">
        <f>+A2528+1</f>
        <v>19</v>
      </c>
      <c r="B2551" s="14"/>
      <c r="C2551" s="385" t="s">
        <v>165</v>
      </c>
      <c r="D2551" s="207">
        <v>40548</v>
      </c>
      <c r="E2551" s="207">
        <v>41498</v>
      </c>
      <c r="F2551" s="3855"/>
      <c r="G2551" s="3856"/>
      <c r="H2551" s="527"/>
      <c r="I2551" s="6"/>
      <c r="J2551" s="29" t="s">
        <v>2135</v>
      </c>
      <c r="K2551" s="438" t="s">
        <v>593</v>
      </c>
      <c r="L2551" s="54"/>
      <c r="M2551" s="47" t="s">
        <v>166</v>
      </c>
    </row>
    <row r="2552" spans="1:13" ht="15" x14ac:dyDescent="0.2">
      <c r="A2552" s="43">
        <f t="shared" ref="A2552:A2564" si="5">+A2551+1</f>
        <v>20</v>
      </c>
      <c r="B2552" s="14"/>
      <c r="C2552" s="385" t="s">
        <v>165</v>
      </c>
      <c r="D2552" s="207">
        <v>40767</v>
      </c>
      <c r="E2552" s="207">
        <v>40883</v>
      </c>
      <c r="F2552" s="3856"/>
      <c r="G2552" s="580">
        <v>6</v>
      </c>
      <c r="I2552" s="6"/>
      <c r="J2552" s="29" t="s">
        <v>167</v>
      </c>
      <c r="K2552" s="438" t="s">
        <v>593</v>
      </c>
      <c r="L2552" s="54" t="s">
        <v>287</v>
      </c>
      <c r="M2552" s="15" t="s">
        <v>168</v>
      </c>
    </row>
    <row r="2553" spans="1:13" x14ac:dyDescent="0.2">
      <c r="A2553" s="43">
        <f t="shared" si="5"/>
        <v>21</v>
      </c>
      <c r="B2553" s="14"/>
      <c r="C2553" s="385" t="s">
        <v>169</v>
      </c>
      <c r="D2553" s="207">
        <v>40896</v>
      </c>
      <c r="E2553" s="207">
        <v>40896</v>
      </c>
      <c r="F2553" s="3854">
        <v>267</v>
      </c>
      <c r="G2553" s="3854">
        <v>1</v>
      </c>
      <c r="H2553" s="527"/>
      <c r="I2553" s="6"/>
      <c r="J2553" s="29">
        <v>9</v>
      </c>
      <c r="K2553" s="438" t="s">
        <v>593</v>
      </c>
      <c r="L2553" s="54" t="s">
        <v>287</v>
      </c>
      <c r="M2553" s="4103" t="s">
        <v>170</v>
      </c>
    </row>
    <row r="2554" spans="1:13" x14ac:dyDescent="0.2">
      <c r="A2554" s="43">
        <f t="shared" si="5"/>
        <v>22</v>
      </c>
      <c r="B2554" s="14"/>
      <c r="C2554" s="385" t="s">
        <v>171</v>
      </c>
      <c r="D2554" s="207">
        <v>40557</v>
      </c>
      <c r="E2554" s="207">
        <v>40807</v>
      </c>
      <c r="F2554" s="3855"/>
      <c r="G2554" s="3855"/>
      <c r="H2554" s="527"/>
      <c r="I2554" s="6"/>
      <c r="J2554" s="29">
        <v>18</v>
      </c>
      <c r="K2554" s="438" t="s">
        <v>593</v>
      </c>
      <c r="L2554" s="54" t="s">
        <v>287</v>
      </c>
      <c r="M2554" s="4142"/>
    </row>
    <row r="2555" spans="1:13" x14ac:dyDescent="0.2">
      <c r="A2555" s="43">
        <f t="shared" si="5"/>
        <v>23</v>
      </c>
      <c r="B2555" s="14"/>
      <c r="C2555" s="385" t="s">
        <v>172</v>
      </c>
      <c r="D2555" s="207">
        <v>40598</v>
      </c>
      <c r="E2555" s="207">
        <v>40829</v>
      </c>
      <c r="F2555" s="3855"/>
      <c r="G2555" s="3855"/>
      <c r="H2555" s="527"/>
      <c r="I2555" s="6"/>
      <c r="J2555" s="29">
        <v>13</v>
      </c>
      <c r="K2555" s="438" t="s">
        <v>593</v>
      </c>
      <c r="L2555" s="54" t="s">
        <v>287</v>
      </c>
      <c r="M2555" s="4142"/>
    </row>
    <row r="2556" spans="1:13" x14ac:dyDescent="0.2">
      <c r="A2556" s="43">
        <f t="shared" si="5"/>
        <v>24</v>
      </c>
      <c r="B2556" s="14"/>
      <c r="C2556" s="385" t="s">
        <v>173</v>
      </c>
      <c r="D2556" s="207">
        <v>40616</v>
      </c>
      <c r="E2556" s="207">
        <v>40882</v>
      </c>
      <c r="F2556" s="3855"/>
      <c r="G2556" s="3855"/>
      <c r="H2556" s="527"/>
      <c r="I2556" s="6"/>
      <c r="J2556" s="29">
        <v>133</v>
      </c>
      <c r="K2556" s="438" t="s">
        <v>593</v>
      </c>
      <c r="L2556" s="54" t="s">
        <v>287</v>
      </c>
      <c r="M2556" s="4142"/>
    </row>
    <row r="2557" spans="1:13" x14ac:dyDescent="0.2">
      <c r="A2557" s="43">
        <f t="shared" si="5"/>
        <v>25</v>
      </c>
      <c r="B2557" s="14"/>
      <c r="C2557" s="385" t="s">
        <v>174</v>
      </c>
      <c r="D2557" s="207">
        <v>40534</v>
      </c>
      <c r="E2557" s="207">
        <v>40883</v>
      </c>
      <c r="F2557" s="3855"/>
      <c r="G2557" s="3855"/>
      <c r="H2557" s="527"/>
      <c r="I2557" s="6"/>
      <c r="J2557" s="29">
        <v>37</v>
      </c>
      <c r="K2557" s="438" t="s">
        <v>593</v>
      </c>
      <c r="L2557" s="54" t="s">
        <v>287</v>
      </c>
      <c r="M2557" s="4142"/>
    </row>
    <row r="2558" spans="1:13" x14ac:dyDescent="0.2">
      <c r="A2558" s="43">
        <f t="shared" si="5"/>
        <v>26</v>
      </c>
      <c r="B2558" s="14"/>
      <c r="C2558" s="385" t="s">
        <v>175</v>
      </c>
      <c r="D2558" s="207">
        <v>40631</v>
      </c>
      <c r="E2558" s="207">
        <v>40631</v>
      </c>
      <c r="F2558" s="3855"/>
      <c r="G2558" s="3855"/>
      <c r="H2558" s="527"/>
      <c r="I2558" s="6"/>
      <c r="J2558" s="29">
        <v>5</v>
      </c>
      <c r="K2558" s="438" t="s">
        <v>593</v>
      </c>
      <c r="L2558" s="54" t="s">
        <v>287</v>
      </c>
      <c r="M2558" s="4142"/>
    </row>
    <row r="2559" spans="1:13" x14ac:dyDescent="0.2">
      <c r="A2559" s="43">
        <f t="shared" si="5"/>
        <v>27</v>
      </c>
      <c r="B2559" s="14"/>
      <c r="C2559" s="385" t="s">
        <v>176</v>
      </c>
      <c r="D2559" s="207">
        <v>40578</v>
      </c>
      <c r="E2559" s="207">
        <v>40841</v>
      </c>
      <c r="F2559" s="3855"/>
      <c r="G2559" s="3855"/>
      <c r="H2559" s="527"/>
      <c r="I2559" s="6"/>
      <c r="J2559" s="29">
        <v>21</v>
      </c>
      <c r="K2559" s="438" t="s">
        <v>593</v>
      </c>
      <c r="L2559" s="54" t="s">
        <v>287</v>
      </c>
      <c r="M2559" s="4142"/>
    </row>
    <row r="2560" spans="1:13" x14ac:dyDescent="0.2">
      <c r="A2560" s="43">
        <f t="shared" si="5"/>
        <v>28</v>
      </c>
      <c r="B2560" s="14"/>
      <c r="C2560" s="385" t="s">
        <v>177</v>
      </c>
      <c r="D2560" s="207">
        <v>40759</v>
      </c>
      <c r="E2560" s="207">
        <v>40795</v>
      </c>
      <c r="F2560" s="3855"/>
      <c r="G2560" s="3855"/>
      <c r="H2560" s="527"/>
      <c r="I2560" s="6"/>
      <c r="J2560" s="29">
        <v>18</v>
      </c>
      <c r="K2560" s="438" t="s">
        <v>593</v>
      </c>
      <c r="L2560" s="54" t="s">
        <v>287</v>
      </c>
      <c r="M2560" s="4142"/>
    </row>
    <row r="2561" spans="1:13" x14ac:dyDescent="0.2">
      <c r="A2561" s="43">
        <f t="shared" si="5"/>
        <v>29</v>
      </c>
      <c r="B2561" s="14"/>
      <c r="C2561" s="385" t="s">
        <v>178</v>
      </c>
      <c r="D2561" s="207">
        <v>40625</v>
      </c>
      <c r="E2561" s="207">
        <v>40625</v>
      </c>
      <c r="F2561" s="3855"/>
      <c r="G2561" s="3855"/>
      <c r="H2561" s="527"/>
      <c r="I2561" s="6"/>
      <c r="J2561" s="29">
        <v>5</v>
      </c>
      <c r="K2561" s="438" t="s">
        <v>593</v>
      </c>
      <c r="L2561" s="54" t="s">
        <v>287</v>
      </c>
      <c r="M2561" s="4142"/>
    </row>
    <row r="2562" spans="1:13" x14ac:dyDescent="0.2">
      <c r="A2562" s="43">
        <f t="shared" si="5"/>
        <v>30</v>
      </c>
      <c r="B2562" s="14"/>
      <c r="C2562" s="385" t="s">
        <v>179</v>
      </c>
      <c r="D2562" s="207">
        <v>40651</v>
      </c>
      <c r="E2562" s="207">
        <v>40906</v>
      </c>
      <c r="F2562" s="3855"/>
      <c r="G2562" s="3855"/>
      <c r="H2562" s="527"/>
      <c r="I2562" s="6"/>
      <c r="J2562" s="29">
        <v>6</v>
      </c>
      <c r="K2562" s="438" t="s">
        <v>593</v>
      </c>
      <c r="L2562" s="54" t="s">
        <v>287</v>
      </c>
      <c r="M2562" s="4142"/>
    </row>
    <row r="2563" spans="1:13" x14ac:dyDescent="0.2">
      <c r="A2563" s="43">
        <f t="shared" si="5"/>
        <v>31</v>
      </c>
      <c r="B2563" s="14"/>
      <c r="C2563" s="385" t="s">
        <v>180</v>
      </c>
      <c r="D2563" s="207">
        <v>40681</v>
      </c>
      <c r="E2563" s="207">
        <v>40681</v>
      </c>
      <c r="F2563" s="3855"/>
      <c r="G2563" s="3856"/>
      <c r="H2563" s="527"/>
      <c r="I2563" s="6"/>
      <c r="J2563" s="29">
        <v>6</v>
      </c>
      <c r="K2563" s="438" t="s">
        <v>593</v>
      </c>
      <c r="L2563" s="54" t="s">
        <v>287</v>
      </c>
      <c r="M2563" s="3876"/>
    </row>
    <row r="2564" spans="1:13" x14ac:dyDescent="0.2">
      <c r="A2564" s="43">
        <f t="shared" si="5"/>
        <v>32</v>
      </c>
      <c r="B2564" s="14"/>
      <c r="C2564" s="385" t="s">
        <v>181</v>
      </c>
      <c r="D2564" s="207">
        <v>40494</v>
      </c>
      <c r="E2564" s="207">
        <v>40813</v>
      </c>
      <c r="F2564" s="3855"/>
      <c r="G2564" s="3854">
        <v>2</v>
      </c>
      <c r="H2564" s="527"/>
      <c r="I2564" s="6"/>
      <c r="J2564" s="29">
        <v>102</v>
      </c>
      <c r="K2564" s="438" t="s">
        <v>593</v>
      </c>
      <c r="L2564" s="54" t="s">
        <v>287</v>
      </c>
      <c r="M2564" s="4103">
        <v>7</v>
      </c>
    </row>
    <row r="2565" spans="1:13" ht="25.5" x14ac:dyDescent="0.2">
      <c r="A2565" s="43">
        <f>+A2563+1</f>
        <v>32</v>
      </c>
      <c r="B2565" s="14"/>
      <c r="C2565" s="385" t="s">
        <v>3316</v>
      </c>
      <c r="D2565" s="207">
        <v>40542</v>
      </c>
      <c r="E2565" s="207">
        <v>40855</v>
      </c>
      <c r="F2565" s="3855"/>
      <c r="G2565" s="3856"/>
      <c r="H2565" s="527"/>
      <c r="I2565" s="6"/>
      <c r="J2565" s="29" t="s">
        <v>1455</v>
      </c>
      <c r="K2565" s="438" t="s">
        <v>593</v>
      </c>
      <c r="L2565" s="54" t="s">
        <v>287</v>
      </c>
      <c r="M2565" s="3876"/>
    </row>
    <row r="2566" spans="1:13" ht="25.5" x14ac:dyDescent="0.2">
      <c r="A2566" s="43">
        <f>+A2564+1</f>
        <v>33</v>
      </c>
      <c r="B2566" s="14"/>
      <c r="C2566" s="385" t="s">
        <v>3316</v>
      </c>
      <c r="D2566" s="207">
        <v>40542</v>
      </c>
      <c r="E2566" s="207">
        <v>40855</v>
      </c>
      <c r="F2566" s="3855"/>
      <c r="G2566" s="580">
        <v>3</v>
      </c>
      <c r="H2566" s="527"/>
      <c r="I2566" s="6"/>
      <c r="J2566" s="29" t="s">
        <v>182</v>
      </c>
      <c r="K2566" s="438" t="s">
        <v>593</v>
      </c>
      <c r="L2566" s="54" t="s">
        <v>287</v>
      </c>
      <c r="M2566" s="15">
        <v>8</v>
      </c>
    </row>
    <row r="2567" spans="1:13" ht="25.5" customHeight="1" x14ac:dyDescent="0.2">
      <c r="A2567" s="43">
        <f>+A2566+1</f>
        <v>34</v>
      </c>
      <c r="B2567" s="14"/>
      <c r="C2567" s="385" t="s">
        <v>3317</v>
      </c>
      <c r="D2567" s="207">
        <v>40698</v>
      </c>
      <c r="E2567" s="207">
        <v>40906</v>
      </c>
      <c r="F2567" s="3855"/>
      <c r="G2567" s="580">
        <v>4</v>
      </c>
      <c r="H2567" s="527"/>
      <c r="I2567" s="6"/>
      <c r="J2567" s="29">
        <v>171</v>
      </c>
      <c r="K2567" s="438" t="s">
        <v>593</v>
      </c>
      <c r="L2567" s="54" t="s">
        <v>287</v>
      </c>
      <c r="M2567" s="15">
        <v>9</v>
      </c>
    </row>
    <row r="2568" spans="1:13" ht="15" x14ac:dyDescent="0.2">
      <c r="A2568" s="43">
        <f>+A2565+1</f>
        <v>33</v>
      </c>
      <c r="B2568" s="14"/>
      <c r="C2568" s="385" t="s">
        <v>13</v>
      </c>
      <c r="D2568" s="207">
        <v>40547</v>
      </c>
      <c r="E2568" s="207">
        <v>40893</v>
      </c>
      <c r="F2568" s="3855"/>
      <c r="G2568" s="580">
        <v>5</v>
      </c>
      <c r="H2568" s="527"/>
      <c r="I2568" s="6"/>
      <c r="J2568" s="29" t="s">
        <v>85</v>
      </c>
      <c r="K2568" s="438" t="s">
        <v>593</v>
      </c>
      <c r="L2568" s="54" t="s">
        <v>287</v>
      </c>
      <c r="M2568" s="15">
        <v>10</v>
      </c>
    </row>
    <row r="2569" spans="1:13" ht="15" x14ac:dyDescent="0.2">
      <c r="A2569" s="43">
        <f>+A2566+1</f>
        <v>34</v>
      </c>
      <c r="B2569" s="14"/>
      <c r="C2569" s="385" t="s">
        <v>13</v>
      </c>
      <c r="D2569" s="207">
        <v>40547</v>
      </c>
      <c r="E2569" s="207">
        <v>40893</v>
      </c>
      <c r="F2569" s="3855"/>
      <c r="G2569" s="580">
        <v>6</v>
      </c>
      <c r="H2569" s="527"/>
      <c r="I2569" s="6"/>
      <c r="J2569" s="29" t="s">
        <v>1182</v>
      </c>
      <c r="K2569" s="438" t="s">
        <v>593</v>
      </c>
      <c r="L2569" s="54" t="s">
        <v>287</v>
      </c>
      <c r="M2569" s="15">
        <v>11</v>
      </c>
    </row>
    <row r="2570" spans="1:13" x14ac:dyDescent="0.2">
      <c r="A2570" s="43">
        <f>+A2567+1</f>
        <v>35</v>
      </c>
      <c r="B2570" s="14"/>
      <c r="C2570" s="385" t="s">
        <v>13</v>
      </c>
      <c r="D2570" s="207">
        <v>40547</v>
      </c>
      <c r="E2570" s="207">
        <v>40893</v>
      </c>
      <c r="F2570" s="3855"/>
      <c r="G2570" s="3854">
        <v>7</v>
      </c>
      <c r="H2570" s="527"/>
      <c r="I2570" s="6"/>
      <c r="J2570" s="29" t="s">
        <v>14</v>
      </c>
      <c r="K2570" s="438" t="s">
        <v>593</v>
      </c>
      <c r="L2570" s="54" t="s">
        <v>287</v>
      </c>
      <c r="M2570" s="4103">
        <v>12</v>
      </c>
    </row>
    <row r="2571" spans="1:13" x14ac:dyDescent="0.2">
      <c r="A2571" s="43"/>
      <c r="B2571" s="14" t="s">
        <v>2192</v>
      </c>
      <c r="C2571" s="315" t="s">
        <v>2527</v>
      </c>
      <c r="D2571" s="207"/>
      <c r="E2571" s="207"/>
      <c r="F2571" s="3855"/>
      <c r="G2571" s="3855"/>
      <c r="H2571" s="527"/>
      <c r="I2571" s="6"/>
      <c r="J2571" s="29"/>
      <c r="K2571" s="46"/>
      <c r="L2571" s="440"/>
      <c r="M2571" s="4142"/>
    </row>
    <row r="2572" spans="1:13" ht="12.75" customHeight="1" x14ac:dyDescent="0.2">
      <c r="A2572" s="43">
        <v>35</v>
      </c>
      <c r="B2572" s="14" t="s">
        <v>15</v>
      </c>
      <c r="C2572" s="385" t="s">
        <v>2528</v>
      </c>
      <c r="D2572" s="207">
        <v>40764</v>
      </c>
      <c r="E2572" s="207">
        <v>40896</v>
      </c>
      <c r="F2572" s="3855"/>
      <c r="G2572" s="3855"/>
      <c r="H2572" s="527"/>
      <c r="I2572" s="6"/>
      <c r="J2572" s="29">
        <v>13</v>
      </c>
      <c r="K2572" s="438" t="s">
        <v>593</v>
      </c>
      <c r="L2572" s="54" t="s">
        <v>287</v>
      </c>
      <c r="M2572" s="4142"/>
    </row>
    <row r="2573" spans="1:13" x14ac:dyDescent="0.2">
      <c r="A2573" s="43">
        <v>36</v>
      </c>
      <c r="B2573" s="14" t="s">
        <v>2194</v>
      </c>
      <c r="C2573" s="423" t="s">
        <v>16</v>
      </c>
      <c r="D2573" s="207">
        <v>40785</v>
      </c>
      <c r="E2573" s="207">
        <v>40907</v>
      </c>
      <c r="F2573" s="3855"/>
      <c r="G2573" s="3855"/>
      <c r="H2573" s="527"/>
      <c r="I2573" s="6"/>
      <c r="J2573" s="29">
        <v>3</v>
      </c>
      <c r="K2573" s="438" t="s">
        <v>593</v>
      </c>
      <c r="L2573" s="54" t="s">
        <v>287</v>
      </c>
      <c r="M2573" s="4142"/>
    </row>
    <row r="2574" spans="1:13" x14ac:dyDescent="0.2">
      <c r="A2574" s="43">
        <v>37</v>
      </c>
      <c r="B2574" s="14" t="s">
        <v>17</v>
      </c>
      <c r="C2574" s="423" t="s">
        <v>1218</v>
      </c>
      <c r="D2574" s="207">
        <v>40894</v>
      </c>
      <c r="E2574" s="207">
        <v>40894</v>
      </c>
      <c r="F2574" s="3856"/>
      <c r="G2574" s="3856"/>
      <c r="H2574" s="6"/>
      <c r="I2574" s="6"/>
      <c r="J2574" s="29">
        <v>28</v>
      </c>
      <c r="K2574" s="438" t="s">
        <v>593</v>
      </c>
      <c r="L2574" s="54" t="s">
        <v>287</v>
      </c>
      <c r="M2574" s="3876"/>
    </row>
    <row r="2575" spans="1:13" x14ac:dyDescent="0.2">
      <c r="A2575" s="17"/>
      <c r="C2575" s="335"/>
      <c r="D2575" s="566"/>
      <c r="E2575" s="566"/>
      <c r="G2575" s="335"/>
      <c r="H2575" s="4"/>
      <c r="J2575" s="335"/>
    </row>
    <row r="2576" spans="1:13" x14ac:dyDescent="0.2">
      <c r="A2576" s="17" t="s">
        <v>908</v>
      </c>
      <c r="B2576" s="329"/>
      <c r="E2576" s="36" t="s">
        <v>2722</v>
      </c>
      <c r="F2576" s="36"/>
      <c r="H2576" s="4"/>
      <c r="J2576" s="335"/>
    </row>
    <row r="2577" spans="1:13" ht="12.75" customHeight="1" x14ac:dyDescent="0.2">
      <c r="A2577" t="s">
        <v>2723</v>
      </c>
      <c r="B2577" s="329"/>
      <c r="D2577" s="3" t="s">
        <v>2860</v>
      </c>
      <c r="E2577" s="330" t="s">
        <v>2861</v>
      </c>
      <c r="F2577" s="331"/>
      <c r="G2577" s="301" t="s">
        <v>2862</v>
      </c>
      <c r="H2577" s="4"/>
      <c r="J2577" s="335"/>
    </row>
    <row r="2578" spans="1:13" x14ac:dyDescent="0.2">
      <c r="A2578" s="17" t="s">
        <v>2727</v>
      </c>
      <c r="B2578" s="329"/>
      <c r="D2578" s="301"/>
      <c r="E2578" s="330"/>
      <c r="F2578" s="331"/>
      <c r="G2578" s="301"/>
      <c r="H2578" s="4"/>
      <c r="J2578" s="335"/>
    </row>
    <row r="2579" spans="1:13" x14ac:dyDescent="0.2">
      <c r="A2579" s="36"/>
      <c r="B2579" s="36"/>
      <c r="C2579" s="567"/>
      <c r="D2579" s="36"/>
      <c r="E2579" s="36"/>
      <c r="F2579" s="567"/>
      <c r="G2579" s="567"/>
      <c r="H2579" s="73"/>
      <c r="I2579" s="36"/>
      <c r="J2579" s="567"/>
      <c r="K2579" s="36"/>
      <c r="L2579" s="36"/>
      <c r="M2579" s="36"/>
    </row>
    <row r="2580" spans="1:13" x14ac:dyDescent="0.2">
      <c r="A2580" s="36"/>
      <c r="B2580" s="36"/>
      <c r="C2580" s="567"/>
      <c r="D2580" s="36"/>
      <c r="E2580" s="36"/>
      <c r="F2580" s="567"/>
      <c r="G2580" s="567"/>
      <c r="H2580" s="73"/>
      <c r="I2580" s="36"/>
      <c r="J2580" s="567"/>
      <c r="K2580" s="36"/>
      <c r="L2580" s="36"/>
      <c r="M2580" s="36"/>
    </row>
    <row r="2581" spans="1:13" ht="12.75" customHeight="1" x14ac:dyDescent="0.2">
      <c r="A2581" s="36"/>
      <c r="B2581" s="36"/>
      <c r="C2581" s="567"/>
      <c r="D2581" s="36"/>
      <c r="E2581" s="36"/>
      <c r="F2581" s="567"/>
      <c r="G2581" s="567"/>
      <c r="H2581" s="73"/>
      <c r="I2581" s="36"/>
      <c r="J2581" s="567"/>
      <c r="K2581" s="36"/>
      <c r="L2581" s="36"/>
      <c r="M2581" s="36"/>
    </row>
    <row r="2582" spans="1:13" ht="12.75" customHeight="1" x14ac:dyDescent="0.2">
      <c r="A2582" s="36"/>
      <c r="B2582" s="36"/>
      <c r="C2582" s="567"/>
      <c r="D2582" s="36"/>
      <c r="E2582" s="36"/>
      <c r="F2582" s="567"/>
      <c r="G2582" s="567"/>
      <c r="H2582" s="73"/>
      <c r="I2582" s="36"/>
      <c r="J2582" s="567"/>
      <c r="K2582" s="36"/>
      <c r="L2582" s="36"/>
      <c r="M2582" s="36"/>
    </row>
    <row r="2583" spans="1:13" ht="12.75" customHeight="1" x14ac:dyDescent="0.2"/>
    <row r="2584" spans="1:13" ht="12.75" customHeight="1" x14ac:dyDescent="0.2">
      <c r="A2584" s="4216"/>
      <c r="B2584" s="4216"/>
      <c r="C2584" s="4210" t="s">
        <v>2859</v>
      </c>
      <c r="D2584" s="4210"/>
      <c r="E2584" s="4210"/>
      <c r="F2584" s="4210"/>
      <c r="G2584" s="4210"/>
      <c r="H2584" s="4210"/>
      <c r="I2584" s="4210"/>
      <c r="J2584" s="4210"/>
      <c r="K2584" s="4210"/>
      <c r="L2584" s="4215" t="s">
        <v>2858</v>
      </c>
      <c r="M2584" s="4215"/>
    </row>
    <row r="2585" spans="1:13" x14ac:dyDescent="0.2">
      <c r="A2585" s="4216"/>
      <c r="B2585" s="4216"/>
      <c r="C2585" s="4210"/>
      <c r="D2585" s="4210"/>
      <c r="E2585" s="4210"/>
      <c r="F2585" s="4210"/>
      <c r="G2585" s="4210"/>
      <c r="H2585" s="4210"/>
      <c r="I2585" s="4210"/>
      <c r="J2585" s="4210"/>
      <c r="K2585" s="4210"/>
      <c r="L2585" s="4215"/>
      <c r="M2585" s="4215"/>
    </row>
    <row r="2586" spans="1:13" x14ac:dyDescent="0.2">
      <c r="A2586" s="4216"/>
      <c r="B2586" s="4216"/>
      <c r="C2586" s="4210"/>
      <c r="D2586" s="4210"/>
      <c r="E2586" s="4210"/>
      <c r="F2586" s="4210"/>
      <c r="G2586" s="4210"/>
      <c r="H2586" s="4210"/>
      <c r="I2586" s="4210"/>
      <c r="J2586" s="4210"/>
      <c r="K2586" s="4210"/>
      <c r="L2586" s="4215"/>
      <c r="M2586" s="4215"/>
    </row>
    <row r="2587" spans="1:13" x14ac:dyDescent="0.2">
      <c r="A2587" s="4216"/>
      <c r="B2587" s="4216"/>
      <c r="C2587" s="4190" t="s">
        <v>1209</v>
      </c>
      <c r="D2587" s="4190"/>
      <c r="E2587" s="4190"/>
      <c r="F2587" s="4190"/>
      <c r="G2587" s="4190"/>
      <c r="H2587" s="4190"/>
      <c r="I2587" s="4190"/>
      <c r="J2587" s="4190"/>
      <c r="K2587" s="4190"/>
      <c r="L2587" s="4215" t="s">
        <v>1208</v>
      </c>
      <c r="M2587" s="4215"/>
    </row>
    <row r="2588" spans="1:13" x14ac:dyDescent="0.2">
      <c r="A2588" s="4216"/>
      <c r="B2588" s="4216"/>
      <c r="C2588" s="4190"/>
      <c r="D2588" s="4190"/>
      <c r="E2588" s="4190"/>
      <c r="F2588" s="4190"/>
      <c r="G2588" s="4190"/>
      <c r="H2588" s="4190"/>
      <c r="I2588" s="4190"/>
      <c r="J2588" s="4190"/>
      <c r="K2588" s="4190"/>
      <c r="L2588" s="4215"/>
      <c r="M2588" s="4215"/>
    </row>
    <row r="2589" spans="1:13" x14ac:dyDescent="0.2">
      <c r="A2589" s="4216"/>
      <c r="B2589" s="4216"/>
      <c r="C2589" s="4190"/>
      <c r="D2589" s="4190"/>
      <c r="E2589" s="4190"/>
      <c r="F2589" s="4190"/>
      <c r="G2589" s="4190"/>
      <c r="H2589" s="4190"/>
      <c r="I2589" s="4190"/>
      <c r="J2589" s="4190"/>
      <c r="K2589" s="4190"/>
      <c r="L2589" s="4215"/>
      <c r="M2589" s="4215"/>
    </row>
    <row r="2590" spans="1:13" ht="12.75" customHeight="1" x14ac:dyDescent="0.2">
      <c r="A2590" s="571"/>
      <c r="B2590" s="571"/>
      <c r="C2590" s="571"/>
      <c r="D2590" s="572"/>
      <c r="E2590" s="571"/>
      <c r="F2590" s="571"/>
      <c r="G2590" s="571"/>
      <c r="H2590" s="571"/>
      <c r="I2590" s="571"/>
      <c r="J2590" s="571"/>
      <c r="K2590" s="571"/>
      <c r="L2590" s="571"/>
      <c r="M2590" s="571"/>
    </row>
    <row r="2591" spans="1:13" ht="14.25" x14ac:dyDescent="0.2">
      <c r="A2591" s="573" t="s">
        <v>2319</v>
      </c>
      <c r="B2591" s="573"/>
      <c r="C2591" s="573"/>
      <c r="D2591" s="572"/>
      <c r="E2591" s="571"/>
      <c r="F2591" s="571"/>
      <c r="G2591" s="571"/>
      <c r="H2591" s="571"/>
      <c r="I2591" s="571"/>
      <c r="J2591" s="573" t="s">
        <v>2424</v>
      </c>
      <c r="K2591" s="573"/>
      <c r="L2591" s="573"/>
      <c r="M2591" s="573"/>
    </row>
    <row r="2592" spans="1:13" ht="14.25" x14ac:dyDescent="0.2">
      <c r="A2592" s="573" t="s">
        <v>1614</v>
      </c>
      <c r="B2592" s="573"/>
      <c r="C2592" s="573"/>
      <c r="D2592" s="572"/>
      <c r="E2592" s="571"/>
      <c r="F2592" s="571"/>
      <c r="G2592" s="571"/>
      <c r="H2592" s="571"/>
      <c r="I2592" s="571"/>
      <c r="J2592" s="573"/>
      <c r="K2592" s="573"/>
      <c r="L2592" s="573"/>
      <c r="M2592" s="573"/>
    </row>
    <row r="2593" spans="1:13" ht="25.5" customHeight="1" x14ac:dyDescent="0.25">
      <c r="A2593" s="573" t="s">
        <v>2892</v>
      </c>
      <c r="B2593" s="573"/>
      <c r="C2593" s="573"/>
      <c r="D2593" s="572"/>
      <c r="E2593" s="571"/>
      <c r="F2593" s="571"/>
      <c r="G2593" s="571"/>
      <c r="H2593" s="571"/>
      <c r="I2593" s="571"/>
      <c r="J2593" s="3895" t="s">
        <v>2863</v>
      </c>
      <c r="K2593" s="4217"/>
      <c r="L2593" s="4217"/>
      <c r="M2593" s="3896"/>
    </row>
    <row r="2594" spans="1:13" ht="25.5" x14ac:dyDescent="0.2">
      <c r="A2594" s="573" t="s">
        <v>18</v>
      </c>
      <c r="B2594" s="573"/>
      <c r="C2594" s="573"/>
      <c r="D2594" s="572"/>
      <c r="E2594" s="571"/>
      <c r="F2594" s="571"/>
      <c r="G2594" s="571"/>
      <c r="H2594" s="571"/>
      <c r="I2594" s="571"/>
      <c r="J2594" s="2" t="s">
        <v>2860</v>
      </c>
      <c r="K2594" s="2" t="s">
        <v>2861</v>
      </c>
      <c r="L2594" s="2" t="s">
        <v>2862</v>
      </c>
      <c r="M2594" s="816" t="s">
        <v>135</v>
      </c>
    </row>
    <row r="2595" spans="1:13" x14ac:dyDescent="0.2">
      <c r="A2595" s="571"/>
      <c r="B2595" s="571"/>
      <c r="C2595" s="571"/>
      <c r="D2595" s="572"/>
      <c r="E2595" s="571"/>
      <c r="F2595" s="571"/>
      <c r="G2595" s="571"/>
      <c r="H2595" s="571"/>
      <c r="I2595" s="571"/>
      <c r="J2595" s="2">
        <v>2013</v>
      </c>
      <c r="K2595" s="2">
        <v>5</v>
      </c>
      <c r="L2595" s="2"/>
      <c r="M2595" s="2"/>
    </row>
    <row r="2596" spans="1:13" x14ac:dyDescent="0.2">
      <c r="A2596" s="571"/>
      <c r="B2596" s="571"/>
      <c r="C2596" s="571"/>
      <c r="D2596" s="572"/>
      <c r="E2596" s="571"/>
      <c r="F2596" s="571"/>
      <c r="G2596" s="571"/>
      <c r="H2596" s="571"/>
      <c r="I2596" s="575"/>
      <c r="J2596" s="575"/>
      <c r="K2596" s="575"/>
      <c r="L2596" s="575"/>
      <c r="M2596" s="571"/>
    </row>
    <row r="2597" spans="1:13" ht="25.5" customHeight="1" x14ac:dyDescent="0.2">
      <c r="A2597" s="4211" t="s">
        <v>2864</v>
      </c>
      <c r="B2597" s="4211" t="s">
        <v>2865</v>
      </c>
      <c r="C2597" s="4211" t="s">
        <v>1212</v>
      </c>
      <c r="D2597" s="4213" t="s">
        <v>2866</v>
      </c>
      <c r="E2597" s="4214"/>
      <c r="F2597" s="3848" t="s">
        <v>3430</v>
      </c>
      <c r="G2597" s="4036"/>
      <c r="H2597" s="3841" t="s">
        <v>3434</v>
      </c>
      <c r="I2597" s="3841"/>
      <c r="J2597" s="4211" t="s">
        <v>1211</v>
      </c>
      <c r="K2597" s="4191" t="s">
        <v>2872</v>
      </c>
      <c r="L2597" s="569" t="s">
        <v>1207</v>
      </c>
      <c r="M2597" s="4191" t="s">
        <v>2873</v>
      </c>
    </row>
    <row r="2598" spans="1:13" x14ac:dyDescent="0.2">
      <c r="A2598" s="4212"/>
      <c r="B2598" s="4212"/>
      <c r="C2598" s="4212"/>
      <c r="D2598" s="576" t="s">
        <v>2867</v>
      </c>
      <c r="E2598" s="570" t="s">
        <v>2868</v>
      </c>
      <c r="F2598" s="570" t="s">
        <v>2870</v>
      </c>
      <c r="G2598" s="570" t="s">
        <v>2871</v>
      </c>
      <c r="H2598" s="325" t="s">
        <v>3216</v>
      </c>
      <c r="I2598" s="325" t="s">
        <v>3217</v>
      </c>
      <c r="J2598" s="4212"/>
      <c r="K2598" s="4192"/>
      <c r="L2598" s="569"/>
      <c r="M2598" s="4192"/>
    </row>
    <row r="2599" spans="1:13" ht="12.75" customHeight="1" x14ac:dyDescent="0.2">
      <c r="A2599" s="577"/>
      <c r="B2599" s="577" t="s">
        <v>2847</v>
      </c>
      <c r="C2599" s="578" t="s">
        <v>2503</v>
      </c>
      <c r="D2599" s="579"/>
      <c r="E2599" s="580"/>
      <c r="F2599" s="3854">
        <v>268</v>
      </c>
      <c r="G2599" s="3854">
        <v>1</v>
      </c>
      <c r="H2599" s="580"/>
      <c r="I2599" s="580"/>
      <c r="J2599" s="581"/>
      <c r="K2599" s="580"/>
      <c r="L2599" s="581"/>
      <c r="M2599" s="570"/>
    </row>
    <row r="2600" spans="1:13" ht="14.25" x14ac:dyDescent="0.2">
      <c r="A2600" s="574">
        <v>1</v>
      </c>
      <c r="B2600" s="574" t="s">
        <v>2314</v>
      </c>
      <c r="C2600" s="582" t="s">
        <v>19</v>
      </c>
      <c r="D2600" s="583">
        <v>40701</v>
      </c>
      <c r="E2600" s="584">
        <v>40723</v>
      </c>
      <c r="F2600" s="3855"/>
      <c r="G2600" s="3855"/>
      <c r="H2600" s="585"/>
      <c r="I2600" s="585"/>
      <c r="J2600" s="586">
        <v>7</v>
      </c>
      <c r="K2600" s="585" t="s">
        <v>621</v>
      </c>
      <c r="L2600" s="574" t="s">
        <v>601</v>
      </c>
      <c r="M2600" s="587"/>
    </row>
    <row r="2601" spans="1:13" ht="25.5" customHeight="1" x14ac:dyDescent="0.2">
      <c r="A2601" s="574"/>
      <c r="B2601" s="585" t="s">
        <v>2848</v>
      </c>
      <c r="C2601" s="582" t="s">
        <v>2527</v>
      </c>
      <c r="D2601" s="583"/>
      <c r="E2601" s="584"/>
      <c r="F2601" s="3855"/>
      <c r="G2601" s="3855"/>
      <c r="H2601" s="585"/>
      <c r="I2601" s="585"/>
      <c r="J2601" s="586"/>
      <c r="K2601" s="585"/>
      <c r="L2601" s="574"/>
      <c r="M2601" s="587"/>
    </row>
    <row r="2602" spans="1:13" ht="14.25" customHeight="1" x14ac:dyDescent="0.2">
      <c r="A2602" s="574">
        <v>2</v>
      </c>
      <c r="B2602" s="585" t="s">
        <v>2428</v>
      </c>
      <c r="C2602" s="588" t="s">
        <v>2429</v>
      </c>
      <c r="D2602" s="583">
        <v>40544</v>
      </c>
      <c r="E2602" s="584">
        <v>40908</v>
      </c>
      <c r="F2602" s="3855"/>
      <c r="G2602" s="3855"/>
      <c r="H2602" s="585"/>
      <c r="I2602" s="585"/>
      <c r="J2602" s="586">
        <v>104</v>
      </c>
      <c r="K2602" s="585" t="s">
        <v>621</v>
      </c>
      <c r="L2602" s="574" t="s">
        <v>601</v>
      </c>
      <c r="M2602" s="587"/>
    </row>
    <row r="2603" spans="1:13" ht="14.25" x14ac:dyDescent="0.2">
      <c r="A2603" s="574">
        <v>3</v>
      </c>
      <c r="B2603" s="585" t="s">
        <v>2316</v>
      </c>
      <c r="C2603" s="588" t="s">
        <v>2430</v>
      </c>
      <c r="D2603" s="583">
        <v>40664</v>
      </c>
      <c r="E2603" s="584">
        <v>40694</v>
      </c>
      <c r="F2603" s="3855"/>
      <c r="G2603" s="3855"/>
      <c r="H2603" s="585"/>
      <c r="I2603" s="585"/>
      <c r="J2603" s="586">
        <v>18</v>
      </c>
      <c r="K2603" s="585" t="s">
        <v>621</v>
      </c>
      <c r="L2603" s="574" t="s">
        <v>601</v>
      </c>
      <c r="M2603" s="587"/>
    </row>
    <row r="2604" spans="1:13" ht="14.25" x14ac:dyDescent="0.2">
      <c r="A2604" s="574">
        <v>4</v>
      </c>
      <c r="B2604" s="585" t="s">
        <v>2315</v>
      </c>
      <c r="C2604" s="582" t="s">
        <v>97</v>
      </c>
      <c r="D2604" s="589" t="s">
        <v>2427</v>
      </c>
      <c r="E2604" s="590" t="s">
        <v>2427</v>
      </c>
      <c r="F2604" s="3855"/>
      <c r="G2604" s="3855"/>
      <c r="H2604" s="585"/>
      <c r="I2604" s="585"/>
      <c r="J2604" s="586">
        <v>5</v>
      </c>
      <c r="K2604" s="585" t="s">
        <v>621</v>
      </c>
      <c r="L2604" s="574" t="s">
        <v>601</v>
      </c>
      <c r="M2604" s="587"/>
    </row>
    <row r="2605" spans="1:13" ht="14.25" x14ac:dyDescent="0.2">
      <c r="A2605" s="574">
        <v>5</v>
      </c>
      <c r="B2605" s="585" t="s">
        <v>20</v>
      </c>
      <c r="C2605" s="582" t="s">
        <v>2093</v>
      </c>
      <c r="D2605" s="583">
        <v>40544</v>
      </c>
      <c r="E2605" s="584">
        <v>40908</v>
      </c>
      <c r="F2605" s="3855"/>
      <c r="G2605" s="3855"/>
      <c r="H2605" s="585"/>
      <c r="I2605" s="585"/>
      <c r="J2605" s="586">
        <v>2</v>
      </c>
      <c r="K2605" s="585" t="s">
        <v>621</v>
      </c>
      <c r="L2605" s="574" t="s">
        <v>601</v>
      </c>
      <c r="M2605" s="587"/>
    </row>
    <row r="2606" spans="1:13" x14ac:dyDescent="0.2">
      <c r="A2606" s="568"/>
      <c r="B2606" s="587"/>
      <c r="C2606" s="591"/>
      <c r="D2606" s="592"/>
      <c r="E2606" s="593"/>
      <c r="F2606" s="3856"/>
      <c r="G2606" s="3856"/>
      <c r="H2606" s="587"/>
      <c r="I2606" s="587"/>
      <c r="J2606" s="594"/>
      <c r="K2606" s="587"/>
      <c r="L2606" s="568"/>
      <c r="M2606" s="587"/>
    </row>
    <row r="2607" spans="1:13" x14ac:dyDescent="0.2">
      <c r="A2607" s="571"/>
      <c r="B2607" s="571"/>
      <c r="C2607" s="571"/>
      <c r="D2607" s="572"/>
      <c r="E2607" s="571"/>
      <c r="F2607" s="571"/>
      <c r="G2607" s="571"/>
      <c r="H2607" s="571"/>
      <c r="I2607" s="571"/>
      <c r="J2607" s="571"/>
      <c r="K2607" s="571"/>
      <c r="L2607" s="571"/>
      <c r="M2607" s="571"/>
    </row>
    <row r="2608" spans="1:13" x14ac:dyDescent="0.2">
      <c r="A2608" s="17" t="s">
        <v>908</v>
      </c>
      <c r="B2608" s="329"/>
      <c r="E2608" s="36" t="s">
        <v>2722</v>
      </c>
      <c r="F2608" s="36"/>
      <c r="H2608" s="571"/>
      <c r="I2608" s="571"/>
      <c r="J2608" s="571"/>
      <c r="K2608" s="571"/>
      <c r="L2608" s="571"/>
      <c r="M2608" s="571"/>
    </row>
    <row r="2609" spans="1:13" x14ac:dyDescent="0.2">
      <c r="A2609" t="s">
        <v>2723</v>
      </c>
      <c r="B2609" s="329"/>
      <c r="D2609" s="3" t="s">
        <v>2860</v>
      </c>
      <c r="E2609" s="330" t="s">
        <v>2861</v>
      </c>
      <c r="F2609" s="331"/>
      <c r="G2609" s="301" t="s">
        <v>2862</v>
      </c>
      <c r="H2609" s="571"/>
      <c r="I2609" s="571"/>
      <c r="J2609" s="571"/>
      <c r="K2609" s="571"/>
      <c r="L2609" s="571"/>
      <c r="M2609" s="571"/>
    </row>
    <row r="2610" spans="1:13" x14ac:dyDescent="0.2">
      <c r="A2610" s="17" t="s">
        <v>2727</v>
      </c>
      <c r="B2610" s="329"/>
      <c r="D2610" s="301"/>
      <c r="E2610" s="330"/>
      <c r="F2610" s="331"/>
      <c r="G2610" s="301"/>
      <c r="H2610" s="571"/>
      <c r="I2610" s="571"/>
      <c r="J2610" s="571"/>
      <c r="K2610" s="571"/>
      <c r="L2610" s="571"/>
      <c r="M2610" s="571"/>
    </row>
    <row r="2611" spans="1:13" x14ac:dyDescent="0.2">
      <c r="A2611" s="571"/>
      <c r="B2611" s="571"/>
      <c r="C2611" s="571"/>
      <c r="D2611" s="572"/>
      <c r="E2611" s="571"/>
      <c r="F2611" s="571"/>
      <c r="G2611" s="571"/>
      <c r="H2611" s="571"/>
      <c r="I2611" s="571"/>
      <c r="J2611" s="571"/>
      <c r="K2611" s="571"/>
      <c r="L2611" s="571"/>
      <c r="M2611" s="571"/>
    </row>
    <row r="2613" spans="1:13" ht="12.75" customHeight="1" x14ac:dyDescent="0.2">
      <c r="A2613" s="3860"/>
      <c r="B2613" s="3860"/>
      <c r="C2613" s="3845" t="s">
        <v>2859</v>
      </c>
      <c r="D2613" s="3845"/>
      <c r="E2613" s="3845"/>
      <c r="F2613" s="3845"/>
      <c r="G2613" s="3845"/>
      <c r="H2613" s="3845"/>
      <c r="I2613" s="3845"/>
      <c r="J2613" s="3845"/>
      <c r="K2613" s="3845"/>
      <c r="L2613" s="3852" t="s">
        <v>2858</v>
      </c>
      <c r="M2613" s="3852"/>
    </row>
    <row r="2614" spans="1:13" x14ac:dyDescent="0.2">
      <c r="A2614" s="3860"/>
      <c r="B2614" s="3860"/>
      <c r="C2614" s="3845"/>
      <c r="D2614" s="3845"/>
      <c r="E2614" s="3845"/>
      <c r="F2614" s="3845"/>
      <c r="G2614" s="3845"/>
      <c r="H2614" s="3845"/>
      <c r="I2614" s="3845"/>
      <c r="J2614" s="3845"/>
      <c r="K2614" s="3845"/>
      <c r="L2614" s="3852"/>
      <c r="M2614" s="3852"/>
    </row>
    <row r="2615" spans="1:13" x14ac:dyDescent="0.2">
      <c r="A2615" s="3860"/>
      <c r="B2615" s="3860"/>
      <c r="C2615" s="3845"/>
      <c r="D2615" s="3845"/>
      <c r="E2615" s="3845"/>
      <c r="F2615" s="3845"/>
      <c r="G2615" s="3845"/>
      <c r="H2615" s="3845"/>
      <c r="I2615" s="3845"/>
      <c r="J2615" s="3845"/>
      <c r="K2615" s="3845"/>
      <c r="L2615" s="3852"/>
      <c r="M2615" s="3852"/>
    </row>
    <row r="2616" spans="1:13" ht="12.75" customHeight="1" x14ac:dyDescent="0.2">
      <c r="A2616" s="3860"/>
      <c r="B2616" s="3860"/>
      <c r="C2616" s="3930" t="s">
        <v>1209</v>
      </c>
      <c r="D2616" s="3930"/>
      <c r="E2616" s="3930"/>
      <c r="F2616" s="3930"/>
      <c r="G2616" s="3930"/>
      <c r="H2616" s="3930"/>
      <c r="I2616" s="3930"/>
      <c r="J2616" s="3930"/>
      <c r="K2616" s="3930"/>
      <c r="L2616" s="3852" t="s">
        <v>1208</v>
      </c>
      <c r="M2616" s="3852"/>
    </row>
    <row r="2617" spans="1:13" ht="12.75" customHeight="1" x14ac:dyDescent="0.2">
      <c r="A2617" s="3860"/>
      <c r="B2617" s="3860"/>
      <c r="C2617" s="3930"/>
      <c r="D2617" s="3930"/>
      <c r="E2617" s="3930"/>
      <c r="F2617" s="3930"/>
      <c r="G2617" s="3930"/>
      <c r="H2617" s="3930"/>
      <c r="I2617" s="3930"/>
      <c r="J2617" s="3930"/>
      <c r="K2617" s="3930"/>
      <c r="L2617" s="3852"/>
      <c r="M2617" s="3852"/>
    </row>
    <row r="2618" spans="1:13" ht="12.75" customHeight="1" x14ac:dyDescent="0.2">
      <c r="A2618" s="3860"/>
      <c r="B2618" s="3860"/>
      <c r="C2618" s="3930"/>
      <c r="D2618" s="3930"/>
      <c r="E2618" s="3930"/>
      <c r="F2618" s="3930"/>
      <c r="G2618" s="3930"/>
      <c r="H2618" s="3930"/>
      <c r="I2618" s="3930"/>
      <c r="J2618" s="3930"/>
      <c r="K2618" s="3930"/>
      <c r="L2618" s="3852"/>
      <c r="M2618" s="3852"/>
    </row>
    <row r="2619" spans="1:13" x14ac:dyDescent="0.2">
      <c r="D2619" s="595"/>
    </row>
    <row r="2620" spans="1:13" x14ac:dyDescent="0.2">
      <c r="A2620" t="s">
        <v>2319</v>
      </c>
      <c r="D2620" s="595"/>
      <c r="J2620" t="s">
        <v>21</v>
      </c>
    </row>
    <row r="2621" spans="1:13" x14ac:dyDescent="0.2">
      <c r="A2621" s="17" t="s">
        <v>22</v>
      </c>
      <c r="D2621" s="595"/>
    </row>
    <row r="2622" spans="1:13" ht="12.75" customHeight="1" x14ac:dyDescent="0.2">
      <c r="A2622" s="17" t="s">
        <v>2893</v>
      </c>
      <c r="D2622" s="595"/>
      <c r="J2622" s="4137" t="s">
        <v>2863</v>
      </c>
      <c r="K2622" s="4138"/>
      <c r="L2622" s="4138"/>
      <c r="M2622" s="4139"/>
    </row>
    <row r="2623" spans="1:13" ht="22.5" x14ac:dyDescent="0.2">
      <c r="A2623" t="s">
        <v>23</v>
      </c>
      <c r="D2623" s="595"/>
      <c r="J2623" s="2" t="s">
        <v>2860</v>
      </c>
      <c r="K2623" s="2" t="s">
        <v>2861</v>
      </c>
      <c r="L2623" s="2" t="s">
        <v>2862</v>
      </c>
      <c r="M2623" s="561" t="s">
        <v>135</v>
      </c>
    </row>
    <row r="2624" spans="1:13" x14ac:dyDescent="0.2">
      <c r="D2624" s="595"/>
      <c r="J2624" s="1">
        <v>2013</v>
      </c>
      <c r="K2624" s="1">
        <v>7</v>
      </c>
      <c r="L2624" s="1">
        <v>2</v>
      </c>
      <c r="M2624" s="1">
        <v>4</v>
      </c>
    </row>
    <row r="2625" spans="1:13" x14ac:dyDescent="0.2">
      <c r="D2625" s="595"/>
      <c r="I2625" s="4"/>
      <c r="J2625" s="4"/>
      <c r="K2625" s="4"/>
      <c r="L2625" s="4"/>
    </row>
    <row r="2626" spans="1:13" ht="27" customHeight="1" x14ac:dyDescent="0.2">
      <c r="A2626" s="3872" t="s">
        <v>2864</v>
      </c>
      <c r="B2626" s="3872" t="s">
        <v>2865</v>
      </c>
      <c r="C2626" s="3872" t="s">
        <v>1212</v>
      </c>
      <c r="D2626" s="3863" t="s">
        <v>2866</v>
      </c>
      <c r="E2626" s="3864"/>
      <c r="F2626" s="3848" t="s">
        <v>3430</v>
      </c>
      <c r="G2626" s="3849"/>
      <c r="H2626" s="3841" t="s">
        <v>3434</v>
      </c>
      <c r="I2626" s="3841"/>
      <c r="J2626" s="3872" t="s">
        <v>1211</v>
      </c>
      <c r="K2626" s="4103" t="s">
        <v>2872</v>
      </c>
      <c r="L2626" s="4140" t="s">
        <v>1207</v>
      </c>
      <c r="M2626" s="4103" t="s">
        <v>2873</v>
      </c>
    </row>
    <row r="2627" spans="1:13" ht="12.75" customHeight="1" x14ac:dyDescent="0.2">
      <c r="A2627" s="3873"/>
      <c r="B2627" s="3873"/>
      <c r="C2627" s="3873"/>
      <c r="D2627" s="205" t="s">
        <v>2867</v>
      </c>
      <c r="E2627" s="6" t="s">
        <v>2868</v>
      </c>
      <c r="F2627" s="6" t="s">
        <v>2870</v>
      </c>
      <c r="G2627" s="6" t="s">
        <v>2871</v>
      </c>
      <c r="H2627" s="325" t="s">
        <v>3216</v>
      </c>
      <c r="I2627" s="325" t="s">
        <v>3217</v>
      </c>
      <c r="J2627" s="3873"/>
      <c r="K2627" s="3876"/>
      <c r="L2627" s="4141"/>
      <c r="M2627" s="3876"/>
    </row>
    <row r="2628" spans="1:13" ht="12.75" customHeight="1" x14ac:dyDescent="0.2">
      <c r="A2628" s="14"/>
      <c r="B2628" s="14" t="s">
        <v>2849</v>
      </c>
      <c r="C2628" s="315" t="s">
        <v>2503</v>
      </c>
      <c r="D2628" s="205"/>
      <c r="E2628" s="6"/>
      <c r="F2628" s="3854">
        <v>268</v>
      </c>
      <c r="G2628" s="3854">
        <v>2</v>
      </c>
      <c r="H2628" s="6"/>
      <c r="I2628" s="6"/>
      <c r="J2628" s="14"/>
      <c r="K2628" s="15"/>
      <c r="L2628" s="16"/>
      <c r="M2628" s="15"/>
    </row>
    <row r="2629" spans="1:13" ht="12.75" customHeight="1" x14ac:dyDescent="0.2">
      <c r="A2629" s="43">
        <v>1</v>
      </c>
      <c r="B2629" s="14" t="s">
        <v>407</v>
      </c>
      <c r="C2629" s="315" t="s">
        <v>24</v>
      </c>
      <c r="D2629" s="206">
        <v>40626</v>
      </c>
      <c r="E2629" s="207">
        <v>40751</v>
      </c>
      <c r="F2629" s="3855"/>
      <c r="G2629" s="3855"/>
      <c r="H2629" s="26">
        <v>1</v>
      </c>
      <c r="I2629" s="6"/>
      <c r="J2629" s="43">
        <v>10</v>
      </c>
      <c r="K2629" s="533" t="s">
        <v>621</v>
      </c>
      <c r="L2629" s="208" t="s">
        <v>601</v>
      </c>
      <c r="M2629" s="533" t="s">
        <v>25</v>
      </c>
    </row>
    <row r="2630" spans="1:13" x14ac:dyDescent="0.2">
      <c r="A2630" s="43">
        <v>2</v>
      </c>
      <c r="B2630" s="14" t="s">
        <v>26</v>
      </c>
      <c r="C2630" s="315" t="s">
        <v>27</v>
      </c>
      <c r="D2630" s="206">
        <v>40616</v>
      </c>
      <c r="E2630" s="207">
        <v>40905</v>
      </c>
      <c r="F2630" s="3855"/>
      <c r="G2630" s="3855"/>
      <c r="H2630" s="26">
        <v>1</v>
      </c>
      <c r="I2630" s="6"/>
      <c r="J2630" s="43">
        <v>48</v>
      </c>
      <c r="K2630" s="533" t="s">
        <v>621</v>
      </c>
      <c r="L2630" s="208" t="s">
        <v>601</v>
      </c>
      <c r="M2630" s="596">
        <v>41548</v>
      </c>
    </row>
    <row r="2631" spans="1:13" ht="12.75" customHeight="1" x14ac:dyDescent="0.2">
      <c r="A2631" s="43">
        <v>3</v>
      </c>
      <c r="B2631" s="14" t="s">
        <v>430</v>
      </c>
      <c r="C2631" s="315" t="s">
        <v>2105</v>
      </c>
      <c r="D2631" s="206">
        <v>40569</v>
      </c>
      <c r="E2631" s="207">
        <v>40896</v>
      </c>
      <c r="F2631" s="3855"/>
      <c r="G2631" s="3856"/>
      <c r="H2631" s="26">
        <v>1</v>
      </c>
      <c r="I2631" s="6"/>
      <c r="J2631" s="43">
        <v>77</v>
      </c>
      <c r="K2631" s="533" t="s">
        <v>621</v>
      </c>
      <c r="L2631" s="597" t="s">
        <v>601</v>
      </c>
      <c r="M2631" s="598" t="s">
        <v>1979</v>
      </c>
    </row>
    <row r="2632" spans="1:13" ht="15" x14ac:dyDescent="0.2">
      <c r="A2632" s="43"/>
      <c r="B2632" s="14" t="s">
        <v>2850</v>
      </c>
      <c r="C2632" s="315" t="s">
        <v>431</v>
      </c>
      <c r="D2632" s="206"/>
      <c r="E2632" s="200"/>
      <c r="F2632" s="3855"/>
      <c r="G2632" s="580"/>
      <c r="H2632" s="6"/>
      <c r="I2632" s="6"/>
      <c r="J2632" s="43"/>
      <c r="K2632" s="15"/>
      <c r="L2632" s="139"/>
      <c r="M2632" s="15"/>
    </row>
    <row r="2633" spans="1:13" ht="75.75" customHeight="1" x14ac:dyDescent="0.2">
      <c r="A2633" s="43">
        <v>4</v>
      </c>
      <c r="B2633" s="14" t="s">
        <v>2345</v>
      </c>
      <c r="C2633" s="315" t="s">
        <v>2106</v>
      </c>
      <c r="D2633" s="206">
        <v>40549</v>
      </c>
      <c r="E2633" s="207">
        <v>40582</v>
      </c>
      <c r="F2633" s="3855"/>
      <c r="G2633" s="580">
        <v>3</v>
      </c>
      <c r="H2633" s="5"/>
      <c r="I2633" s="6"/>
      <c r="J2633" s="43" t="s">
        <v>245</v>
      </c>
      <c r="K2633" s="533" t="s">
        <v>621</v>
      </c>
      <c r="L2633" s="597" t="s">
        <v>601</v>
      </c>
      <c r="M2633" s="599" t="s">
        <v>1980</v>
      </c>
    </row>
    <row r="2634" spans="1:13" ht="244.5" customHeight="1" x14ac:dyDescent="0.2">
      <c r="A2634" s="43">
        <v>5</v>
      </c>
      <c r="B2634" s="14" t="s">
        <v>2345</v>
      </c>
      <c r="C2634" s="315" t="s">
        <v>2106</v>
      </c>
      <c r="D2634" s="206">
        <v>40589</v>
      </c>
      <c r="E2634" s="207">
        <v>40904</v>
      </c>
      <c r="F2634" s="3856"/>
      <c r="G2634" s="580">
        <v>4</v>
      </c>
      <c r="H2634" s="5"/>
      <c r="I2634" s="6"/>
      <c r="J2634" s="43" t="s">
        <v>1981</v>
      </c>
      <c r="K2634" s="533" t="s">
        <v>621</v>
      </c>
      <c r="L2634" s="597" t="s">
        <v>601</v>
      </c>
      <c r="M2634" s="55" t="s">
        <v>1982</v>
      </c>
    </row>
    <row r="2635" spans="1:13" ht="12.75" customHeight="1" x14ac:dyDescent="0.2">
      <c r="A2635" s="43"/>
      <c r="B2635" s="14" t="s">
        <v>1983</v>
      </c>
      <c r="C2635" s="315" t="s">
        <v>1317</v>
      </c>
      <c r="D2635" s="206"/>
      <c r="E2635" s="207"/>
      <c r="F2635" s="1644"/>
      <c r="G2635" s="1644"/>
      <c r="H2635" s="209"/>
      <c r="I2635" s="6"/>
      <c r="J2635" s="43"/>
      <c r="K2635" s="533"/>
      <c r="L2635" s="597"/>
      <c r="M2635" s="15"/>
    </row>
    <row r="2636" spans="1:13" ht="12.75" customHeight="1" x14ac:dyDescent="0.2">
      <c r="A2636" s="43">
        <v>6</v>
      </c>
      <c r="B2636" s="14" t="s">
        <v>1984</v>
      </c>
      <c r="C2636" s="600" t="s">
        <v>1985</v>
      </c>
      <c r="D2636" s="206"/>
      <c r="E2636" s="207"/>
      <c r="F2636" s="748"/>
      <c r="G2636" s="748"/>
      <c r="H2636" s="209"/>
      <c r="I2636" s="6"/>
      <c r="J2636" s="43"/>
      <c r="K2636" s="533"/>
      <c r="L2636" s="597" t="s">
        <v>1213</v>
      </c>
      <c r="M2636" s="601" t="s">
        <v>1213</v>
      </c>
    </row>
    <row r="2637" spans="1:13" ht="12.75" customHeight="1" x14ac:dyDescent="0.2">
      <c r="A2637" s="43"/>
      <c r="B2637" s="43"/>
      <c r="C2637" s="1450" t="s">
        <v>1986</v>
      </c>
      <c r="D2637" s="206">
        <v>39643</v>
      </c>
      <c r="E2637" s="207">
        <v>40050</v>
      </c>
      <c r="F2637" s="3854">
        <v>426</v>
      </c>
      <c r="G2637" s="735">
        <v>1</v>
      </c>
      <c r="H2637" s="209"/>
      <c r="I2637" s="6"/>
      <c r="J2637" s="43">
        <v>44</v>
      </c>
      <c r="K2637" s="533" t="s">
        <v>621</v>
      </c>
      <c r="L2637" s="597" t="s">
        <v>596</v>
      </c>
      <c r="M2637" s="15"/>
    </row>
    <row r="2638" spans="1:13" ht="12.75" customHeight="1" x14ac:dyDescent="0.2">
      <c r="A2638" s="43"/>
      <c r="B2638" s="43"/>
      <c r="C2638" s="1450" t="s">
        <v>1987</v>
      </c>
      <c r="D2638" s="206">
        <v>39904</v>
      </c>
      <c r="E2638" s="207">
        <v>40385</v>
      </c>
      <c r="F2638" s="3855"/>
      <c r="G2638" s="735">
        <v>2</v>
      </c>
      <c r="H2638" s="209"/>
      <c r="I2638" s="6"/>
      <c r="J2638" s="43">
        <v>44</v>
      </c>
      <c r="K2638" s="533" t="s">
        <v>621</v>
      </c>
      <c r="L2638" s="597" t="s">
        <v>596</v>
      </c>
      <c r="M2638" s="15"/>
    </row>
    <row r="2639" spans="1:13" ht="12.75" customHeight="1" x14ac:dyDescent="0.2">
      <c r="A2639" s="43"/>
      <c r="B2639" s="43"/>
      <c r="C2639" s="1450" t="s">
        <v>1988</v>
      </c>
      <c r="D2639" s="206">
        <v>40045</v>
      </c>
      <c r="E2639" s="207">
        <v>40431</v>
      </c>
      <c r="F2639" s="3855"/>
      <c r="G2639" s="735">
        <v>3</v>
      </c>
      <c r="H2639" s="209"/>
      <c r="I2639" s="6"/>
      <c r="J2639" s="43">
        <v>46</v>
      </c>
      <c r="K2639" s="533" t="s">
        <v>621</v>
      </c>
      <c r="L2639" s="597" t="s">
        <v>596</v>
      </c>
      <c r="M2639" s="15"/>
    </row>
    <row r="2640" spans="1:13" ht="12.75" customHeight="1" x14ac:dyDescent="0.2">
      <c r="A2640" s="43"/>
      <c r="B2640" s="43"/>
      <c r="C2640" s="1450" t="s">
        <v>1989</v>
      </c>
      <c r="D2640" s="206">
        <v>29011</v>
      </c>
      <c r="E2640" s="207">
        <v>41240</v>
      </c>
      <c r="F2640" s="3855"/>
      <c r="G2640" s="735">
        <v>4</v>
      </c>
      <c r="H2640" s="209"/>
      <c r="I2640" s="6"/>
      <c r="J2640" s="43">
        <v>141</v>
      </c>
      <c r="K2640" s="533" t="s">
        <v>621</v>
      </c>
      <c r="L2640" s="597" t="s">
        <v>596</v>
      </c>
      <c r="M2640" s="15"/>
    </row>
    <row r="2641" spans="1:13" ht="12.75" customHeight="1" x14ac:dyDescent="0.2">
      <c r="A2641" s="43"/>
      <c r="B2641" s="43"/>
      <c r="C2641" s="385" t="s">
        <v>1990</v>
      </c>
      <c r="D2641" s="602" t="s">
        <v>1213</v>
      </c>
      <c r="E2641" s="603" t="s">
        <v>1213</v>
      </c>
      <c r="F2641" s="3855"/>
      <c r="G2641" s="735"/>
      <c r="H2641" s="209"/>
      <c r="I2641" s="6"/>
      <c r="J2641" s="43">
        <v>19</v>
      </c>
      <c r="K2641" s="533"/>
      <c r="L2641" s="597"/>
      <c r="M2641" s="15"/>
    </row>
    <row r="2642" spans="1:13" ht="25.5" customHeight="1" x14ac:dyDescent="0.2">
      <c r="A2642" s="43"/>
      <c r="B2642" s="43"/>
      <c r="C2642" s="1450" t="s">
        <v>1991</v>
      </c>
      <c r="D2642" s="206">
        <v>40031</v>
      </c>
      <c r="E2642" s="207">
        <v>40437</v>
      </c>
      <c r="F2642" s="3855"/>
      <c r="G2642" s="735">
        <v>5</v>
      </c>
      <c r="H2642" s="209"/>
      <c r="I2642" s="6"/>
      <c r="J2642" s="43">
        <v>46</v>
      </c>
      <c r="K2642" s="533" t="s">
        <v>621</v>
      </c>
      <c r="L2642" s="597" t="s">
        <v>596</v>
      </c>
      <c r="M2642" s="15"/>
    </row>
    <row r="2643" spans="1:13" ht="25.5" customHeight="1" x14ac:dyDescent="0.2">
      <c r="A2643" s="43"/>
      <c r="B2643" s="43"/>
      <c r="C2643" s="1450" t="s">
        <v>1992</v>
      </c>
      <c r="D2643" s="206">
        <v>39850</v>
      </c>
      <c r="E2643" s="207">
        <v>40294</v>
      </c>
      <c r="F2643" s="3855"/>
      <c r="G2643" s="735">
        <v>6</v>
      </c>
      <c r="H2643" s="209"/>
      <c r="I2643" s="6"/>
      <c r="J2643" s="43">
        <v>46</v>
      </c>
      <c r="K2643" s="533" t="s">
        <v>621</v>
      </c>
      <c r="L2643" s="597" t="s">
        <v>596</v>
      </c>
      <c r="M2643" s="15"/>
    </row>
    <row r="2644" spans="1:13" ht="12.75" customHeight="1" x14ac:dyDescent="0.2">
      <c r="A2644" s="43"/>
      <c r="B2644" s="43"/>
      <c r="C2644" s="1450" t="s">
        <v>1993</v>
      </c>
      <c r="D2644" s="206">
        <v>39486</v>
      </c>
      <c r="E2644" s="207">
        <v>39966</v>
      </c>
      <c r="F2644" s="3855"/>
      <c r="G2644" s="735">
        <v>7</v>
      </c>
      <c r="H2644" s="209"/>
      <c r="I2644" s="6"/>
      <c r="J2644" s="43">
        <v>47</v>
      </c>
      <c r="K2644" s="533" t="s">
        <v>621</v>
      </c>
      <c r="L2644" s="597" t="s">
        <v>596</v>
      </c>
      <c r="M2644" s="15"/>
    </row>
    <row r="2645" spans="1:13" ht="25.5" customHeight="1" x14ac:dyDescent="0.2">
      <c r="A2645" s="43"/>
      <c r="B2645" s="43"/>
      <c r="C2645" s="1450" t="s">
        <v>1994</v>
      </c>
      <c r="D2645" s="206">
        <v>39679</v>
      </c>
      <c r="E2645" s="207">
        <v>40103</v>
      </c>
      <c r="F2645" s="3855"/>
      <c r="G2645" s="735">
        <v>8</v>
      </c>
      <c r="H2645" s="209"/>
      <c r="I2645" s="6"/>
      <c r="J2645" s="43">
        <v>49</v>
      </c>
      <c r="K2645" s="533" t="s">
        <v>621</v>
      </c>
      <c r="L2645" s="597" t="s">
        <v>596</v>
      </c>
      <c r="M2645" s="15"/>
    </row>
    <row r="2646" spans="1:13" ht="12.75" customHeight="1" x14ac:dyDescent="0.2">
      <c r="A2646" s="43"/>
      <c r="B2646" s="43"/>
      <c r="C2646" s="1450" t="s">
        <v>1995</v>
      </c>
      <c r="D2646" s="206">
        <v>31429</v>
      </c>
      <c r="E2646" s="207">
        <v>40583</v>
      </c>
      <c r="F2646" s="3855"/>
      <c r="G2646" s="735">
        <v>9</v>
      </c>
      <c r="H2646" s="209"/>
      <c r="I2646" s="6"/>
      <c r="J2646" s="43">
        <v>109</v>
      </c>
      <c r="K2646" s="533" t="s">
        <v>621</v>
      </c>
      <c r="L2646" s="597" t="s">
        <v>596</v>
      </c>
      <c r="M2646" s="15"/>
    </row>
    <row r="2647" spans="1:13" ht="12.75" customHeight="1" x14ac:dyDescent="0.2">
      <c r="A2647" s="43"/>
      <c r="B2647" s="43"/>
      <c r="C2647" s="385" t="s">
        <v>1996</v>
      </c>
      <c r="D2647" s="206">
        <v>37428</v>
      </c>
      <c r="E2647" s="207">
        <v>40422</v>
      </c>
      <c r="F2647" s="3855"/>
      <c r="G2647" s="735"/>
      <c r="H2647" s="209"/>
      <c r="I2647" s="6"/>
      <c r="J2647" s="43">
        <v>14</v>
      </c>
      <c r="K2647" s="533" t="s">
        <v>621</v>
      </c>
      <c r="L2647" s="597" t="s">
        <v>596</v>
      </c>
      <c r="M2647" s="15"/>
    </row>
    <row r="2648" spans="1:13" ht="12.75" customHeight="1" x14ac:dyDescent="0.2">
      <c r="A2648" s="43"/>
      <c r="B2648" s="43"/>
      <c r="C2648" s="1450" t="s">
        <v>1997</v>
      </c>
      <c r="D2648" s="206">
        <v>32813</v>
      </c>
      <c r="E2648" s="207">
        <v>40560</v>
      </c>
      <c r="F2648" s="3855"/>
      <c r="G2648" s="735">
        <v>10</v>
      </c>
      <c r="H2648" s="209"/>
      <c r="I2648" s="6"/>
      <c r="J2648" s="43">
        <v>148</v>
      </c>
      <c r="K2648" s="533" t="s">
        <v>621</v>
      </c>
      <c r="L2648" s="597" t="s">
        <v>596</v>
      </c>
      <c r="M2648" s="15"/>
    </row>
    <row r="2649" spans="1:13" ht="12.75" customHeight="1" x14ac:dyDescent="0.2">
      <c r="A2649" s="43"/>
      <c r="B2649" s="43"/>
      <c r="C2649" s="385" t="s">
        <v>1998</v>
      </c>
      <c r="D2649" s="206">
        <v>35121</v>
      </c>
      <c r="E2649" s="207">
        <v>39892</v>
      </c>
      <c r="F2649" s="3855"/>
      <c r="G2649" s="735"/>
      <c r="H2649" s="209"/>
      <c r="I2649" s="6"/>
      <c r="J2649" s="43">
        <v>11</v>
      </c>
      <c r="K2649" s="533" t="s">
        <v>621</v>
      </c>
      <c r="L2649" s="597" t="s">
        <v>596</v>
      </c>
      <c r="M2649" s="15"/>
    </row>
    <row r="2650" spans="1:13" ht="12.75" customHeight="1" x14ac:dyDescent="0.2">
      <c r="A2650" s="43"/>
      <c r="B2650" s="43"/>
      <c r="C2650" s="1452" t="s">
        <v>1999</v>
      </c>
      <c r="D2650" s="206">
        <v>39456</v>
      </c>
      <c r="E2650" s="207">
        <v>39875</v>
      </c>
      <c r="F2650" s="3856"/>
      <c r="G2650" s="735">
        <v>11</v>
      </c>
      <c r="H2650" s="209"/>
      <c r="I2650" s="6"/>
      <c r="J2650" s="43">
        <v>43</v>
      </c>
      <c r="K2650" s="533" t="s">
        <v>621</v>
      </c>
      <c r="L2650" s="597" t="s">
        <v>596</v>
      </c>
      <c r="M2650" s="15"/>
    </row>
    <row r="2651" spans="1:13" x14ac:dyDescent="0.2">
      <c r="A2651" s="36"/>
      <c r="B2651" s="36"/>
      <c r="C2651" s="36"/>
      <c r="D2651" s="604"/>
      <c r="E2651" s="36"/>
      <c r="F2651" s="36"/>
      <c r="G2651" s="36"/>
      <c r="H2651" s="36"/>
      <c r="I2651" s="36"/>
      <c r="J2651" s="36"/>
      <c r="K2651" s="36"/>
      <c r="L2651" s="36"/>
      <c r="M2651" s="36"/>
    </row>
    <row r="2652" spans="1:13" x14ac:dyDescent="0.2">
      <c r="A2652" s="17" t="s">
        <v>908</v>
      </c>
      <c r="B2652" s="329"/>
      <c r="E2652" s="36" t="s">
        <v>2722</v>
      </c>
      <c r="F2652" s="36"/>
      <c r="H2652" s="36"/>
      <c r="I2652" s="36"/>
      <c r="J2652" s="36"/>
      <c r="K2652" s="36"/>
      <c r="L2652" s="36"/>
      <c r="M2652" s="36"/>
    </row>
    <row r="2653" spans="1:13" x14ac:dyDescent="0.2">
      <c r="A2653" t="s">
        <v>2723</v>
      </c>
      <c r="B2653" s="329"/>
      <c r="D2653" s="3" t="s">
        <v>2860</v>
      </c>
      <c r="E2653" s="330" t="s">
        <v>2861</v>
      </c>
      <c r="F2653" s="331"/>
      <c r="G2653" s="301" t="s">
        <v>2862</v>
      </c>
      <c r="H2653" s="36"/>
      <c r="I2653" s="36"/>
      <c r="J2653" s="36"/>
      <c r="K2653" s="36"/>
      <c r="L2653" s="36"/>
      <c r="M2653" s="36"/>
    </row>
    <row r="2654" spans="1:13" x14ac:dyDescent="0.2">
      <c r="A2654" s="17" t="s">
        <v>2727</v>
      </c>
      <c r="B2654" s="329"/>
      <c r="D2654" s="301"/>
      <c r="E2654" s="330"/>
      <c r="F2654" s="331"/>
      <c r="G2654" s="301"/>
      <c r="H2654" s="36"/>
      <c r="I2654" s="36"/>
      <c r="J2654" s="36"/>
      <c r="K2654" s="36"/>
      <c r="L2654" s="36"/>
      <c r="M2654" s="36"/>
    </row>
    <row r="2655" spans="1:13" x14ac:dyDescent="0.2">
      <c r="A2655" s="36"/>
      <c r="B2655" s="36"/>
      <c r="C2655" s="36"/>
      <c r="D2655" s="36"/>
      <c r="E2655" s="36"/>
      <c r="F2655" s="36"/>
      <c r="G2655" s="36"/>
      <c r="H2655" s="36"/>
      <c r="I2655" s="36"/>
      <c r="J2655" s="36"/>
      <c r="K2655" s="36"/>
      <c r="L2655" s="36"/>
      <c r="M2655" s="36"/>
    </row>
    <row r="2656" spans="1:13" x14ac:dyDescent="0.2">
      <c r="D2656" s="595"/>
    </row>
    <row r="2657" spans="1:13" x14ac:dyDescent="0.2">
      <c r="A2657" s="74"/>
      <c r="B2657" s="74"/>
      <c r="C2657" s="75"/>
      <c r="D2657" s="605"/>
      <c r="E2657" s="551"/>
      <c r="F2657" s="224"/>
      <c r="G2657" s="536"/>
      <c r="H2657" s="606"/>
      <c r="I2657" s="224"/>
      <c r="J2657" s="74"/>
      <c r="K2657" s="539"/>
      <c r="L2657" s="607"/>
      <c r="M2657" s="79"/>
    </row>
    <row r="2658" spans="1:13" x14ac:dyDescent="0.2">
      <c r="A2658" s="74"/>
      <c r="B2658" s="74"/>
      <c r="C2658" s="75"/>
      <c r="D2658" s="605"/>
      <c r="E2658" s="551"/>
      <c r="F2658" s="224"/>
      <c r="G2658" s="536"/>
      <c r="H2658" s="606"/>
      <c r="I2658" s="224"/>
      <c r="J2658" s="74"/>
      <c r="K2658" s="539"/>
      <c r="L2658" s="607"/>
      <c r="M2658" s="79"/>
    </row>
    <row r="2659" spans="1:13" x14ac:dyDescent="0.2">
      <c r="A2659" s="74"/>
      <c r="B2659" s="74"/>
      <c r="C2659" s="75"/>
      <c r="D2659" s="605"/>
      <c r="E2659" s="551"/>
      <c r="F2659" s="224"/>
      <c r="G2659" s="536"/>
      <c r="H2659" s="606"/>
      <c r="I2659" s="224"/>
      <c r="J2659" s="74"/>
      <c r="K2659" s="539"/>
      <c r="L2659" s="607"/>
      <c r="M2659" s="79"/>
    </row>
    <row r="2660" spans="1:13" ht="12.75" customHeight="1" x14ac:dyDescent="0.2">
      <c r="A2660" s="3860"/>
      <c r="B2660" s="3860"/>
      <c r="C2660" s="3845" t="s">
        <v>2859</v>
      </c>
      <c r="D2660" s="3845"/>
      <c r="E2660" s="3845"/>
      <c r="F2660" s="3845"/>
      <c r="G2660" s="3845"/>
      <c r="H2660" s="3845"/>
      <c r="I2660" s="3845"/>
      <c r="J2660" s="3845"/>
      <c r="K2660" s="3845"/>
      <c r="L2660" s="3852" t="s">
        <v>2858</v>
      </c>
      <c r="M2660" s="3852"/>
    </row>
    <row r="2661" spans="1:13" x14ac:dyDescent="0.2">
      <c r="A2661" s="3860"/>
      <c r="B2661" s="3860"/>
      <c r="C2661" s="3845"/>
      <c r="D2661" s="3845"/>
      <c r="E2661" s="3845"/>
      <c r="F2661" s="3845"/>
      <c r="G2661" s="3845"/>
      <c r="H2661" s="3845"/>
      <c r="I2661" s="3845"/>
      <c r="J2661" s="3845"/>
      <c r="K2661" s="3845"/>
      <c r="L2661" s="3852"/>
      <c r="M2661" s="3852"/>
    </row>
    <row r="2662" spans="1:13" x14ac:dyDescent="0.2">
      <c r="A2662" s="3860"/>
      <c r="B2662" s="3860"/>
      <c r="C2662" s="3845"/>
      <c r="D2662" s="3845"/>
      <c r="E2662" s="3845"/>
      <c r="F2662" s="3845"/>
      <c r="G2662" s="3845"/>
      <c r="H2662" s="3845"/>
      <c r="I2662" s="3845"/>
      <c r="J2662" s="3845"/>
      <c r="K2662" s="3845"/>
      <c r="L2662" s="3852"/>
      <c r="M2662" s="3852"/>
    </row>
    <row r="2663" spans="1:13" ht="12.75" customHeight="1" x14ac:dyDescent="0.2">
      <c r="A2663" s="3860"/>
      <c r="B2663" s="3860"/>
      <c r="C2663" s="3930" t="s">
        <v>1209</v>
      </c>
      <c r="D2663" s="3930"/>
      <c r="E2663" s="3930"/>
      <c r="F2663" s="3930"/>
      <c r="G2663" s="3930"/>
      <c r="H2663" s="3930"/>
      <c r="I2663" s="3930"/>
      <c r="J2663" s="3930"/>
      <c r="K2663" s="3930"/>
      <c r="L2663" s="3852" t="s">
        <v>1208</v>
      </c>
      <c r="M2663" s="3852"/>
    </row>
    <row r="2664" spans="1:13" ht="12.75" customHeight="1" x14ac:dyDescent="0.2">
      <c r="A2664" s="3860"/>
      <c r="B2664" s="3860"/>
      <c r="C2664" s="3930"/>
      <c r="D2664" s="3930"/>
      <c r="E2664" s="3930"/>
      <c r="F2664" s="3930"/>
      <c r="G2664" s="3930"/>
      <c r="H2664" s="3930"/>
      <c r="I2664" s="3930"/>
      <c r="J2664" s="3930"/>
      <c r="K2664" s="3930"/>
      <c r="L2664" s="3852"/>
      <c r="M2664" s="3852"/>
    </row>
    <row r="2665" spans="1:13" ht="12.75" customHeight="1" x14ac:dyDescent="0.2">
      <c r="A2665" s="3860"/>
      <c r="B2665" s="3860"/>
      <c r="C2665" s="3930"/>
      <c r="D2665" s="3930"/>
      <c r="E2665" s="3930"/>
      <c r="F2665" s="3930"/>
      <c r="G2665" s="3930"/>
      <c r="H2665" s="3930"/>
      <c r="I2665" s="3930"/>
      <c r="J2665" s="3930"/>
      <c r="K2665" s="3930"/>
      <c r="L2665" s="3852"/>
      <c r="M2665" s="3852"/>
    </row>
    <row r="2666" spans="1:13" x14ac:dyDescent="0.2">
      <c r="D2666" s="595"/>
    </row>
    <row r="2667" spans="1:13" x14ac:dyDescent="0.2">
      <c r="A2667" t="s">
        <v>2319</v>
      </c>
      <c r="D2667" s="595"/>
      <c r="J2667" t="s">
        <v>2000</v>
      </c>
    </row>
    <row r="2668" spans="1:13" x14ac:dyDescent="0.2">
      <c r="A2668" s="17" t="s">
        <v>22</v>
      </c>
      <c r="D2668" s="595"/>
    </row>
    <row r="2669" spans="1:13" x14ac:dyDescent="0.2">
      <c r="A2669" s="17" t="s">
        <v>2893</v>
      </c>
      <c r="D2669" s="595"/>
      <c r="J2669" s="4137" t="s">
        <v>2863</v>
      </c>
      <c r="K2669" s="4138"/>
      <c r="L2669" s="4138"/>
      <c r="M2669" s="4139"/>
    </row>
    <row r="2670" spans="1:13" ht="22.5" x14ac:dyDescent="0.2">
      <c r="A2670" t="s">
        <v>23</v>
      </c>
      <c r="D2670" s="595"/>
      <c r="J2670" s="2" t="s">
        <v>2860</v>
      </c>
      <c r="K2670" s="2" t="s">
        <v>2861</v>
      </c>
      <c r="L2670" s="2" t="s">
        <v>2862</v>
      </c>
      <c r="M2670" s="561" t="s">
        <v>135</v>
      </c>
    </row>
    <row r="2671" spans="1:13" x14ac:dyDescent="0.2">
      <c r="D2671" s="595"/>
      <c r="J2671" s="1">
        <v>2013</v>
      </c>
      <c r="K2671" s="1">
        <v>7</v>
      </c>
      <c r="L2671" s="1">
        <v>2</v>
      </c>
      <c r="M2671" s="1">
        <v>4</v>
      </c>
    </row>
    <row r="2672" spans="1:13" ht="12.75" customHeight="1" x14ac:dyDescent="0.2">
      <c r="D2672" s="595"/>
      <c r="J2672" s="4"/>
      <c r="K2672" s="4"/>
      <c r="L2672" s="4"/>
      <c r="M2672" s="4"/>
    </row>
    <row r="2673" spans="1:13" ht="24.75" customHeight="1" x14ac:dyDescent="0.2">
      <c r="A2673" s="3872" t="s">
        <v>2864</v>
      </c>
      <c r="B2673" s="3872" t="s">
        <v>2865</v>
      </c>
      <c r="C2673" s="3872" t="s">
        <v>1212</v>
      </c>
      <c r="D2673" s="3863" t="s">
        <v>2866</v>
      </c>
      <c r="E2673" s="3864"/>
      <c r="F2673" s="3848" t="s">
        <v>3430</v>
      </c>
      <c r="G2673" s="3849"/>
      <c r="H2673" s="3841" t="s">
        <v>3434</v>
      </c>
      <c r="I2673" s="3841"/>
      <c r="J2673" s="3872" t="s">
        <v>1211</v>
      </c>
      <c r="K2673" s="4103" t="s">
        <v>2872</v>
      </c>
      <c r="L2673" s="4140" t="s">
        <v>1207</v>
      </c>
      <c r="M2673" s="4103" t="s">
        <v>2873</v>
      </c>
    </row>
    <row r="2674" spans="1:13" x14ac:dyDescent="0.2">
      <c r="A2674" s="3873"/>
      <c r="B2674" s="3873"/>
      <c r="C2674" s="3873"/>
      <c r="D2674" s="205" t="s">
        <v>2867</v>
      </c>
      <c r="E2674" s="6" t="s">
        <v>2868</v>
      </c>
      <c r="F2674" s="6" t="s">
        <v>2870</v>
      </c>
      <c r="G2674" s="6" t="s">
        <v>2871</v>
      </c>
      <c r="H2674" s="325" t="s">
        <v>3216</v>
      </c>
      <c r="I2674" s="325" t="s">
        <v>3217</v>
      </c>
      <c r="J2674" s="3873"/>
      <c r="K2674" s="3876"/>
      <c r="L2674" s="4141"/>
      <c r="M2674" s="3876"/>
    </row>
    <row r="2675" spans="1:13" ht="12.75" customHeight="1" x14ac:dyDescent="0.2">
      <c r="A2675" s="43" t="s">
        <v>1213</v>
      </c>
      <c r="B2675" s="14" t="s">
        <v>1984</v>
      </c>
      <c r="C2675" s="315" t="s">
        <v>1985</v>
      </c>
      <c r="D2675" s="206"/>
      <c r="E2675" s="207"/>
      <c r="F2675" s="944"/>
      <c r="G2675" s="944"/>
      <c r="H2675" s="209"/>
      <c r="I2675" s="6"/>
      <c r="J2675" s="43"/>
      <c r="K2675" s="533"/>
      <c r="L2675" s="597"/>
      <c r="M2675" s="15"/>
    </row>
    <row r="2676" spans="1:13" ht="12.75" customHeight="1" x14ac:dyDescent="0.2">
      <c r="A2676" s="193"/>
      <c r="B2676" s="193"/>
      <c r="C2676" s="1451" t="s">
        <v>2001</v>
      </c>
      <c r="D2676" s="608">
        <v>29099</v>
      </c>
      <c r="E2676" s="553">
        <v>40038</v>
      </c>
      <c r="F2676" s="3854">
        <v>426</v>
      </c>
      <c r="G2676" s="3854">
        <v>12</v>
      </c>
      <c r="H2676" s="609"/>
      <c r="I2676" s="326"/>
      <c r="J2676" s="193">
        <v>170</v>
      </c>
      <c r="K2676" s="545" t="s">
        <v>621</v>
      </c>
      <c r="L2676" s="610" t="s">
        <v>596</v>
      </c>
      <c r="M2676" s="47"/>
    </row>
    <row r="2677" spans="1:13" ht="12.75" customHeight="1" x14ac:dyDescent="0.2">
      <c r="A2677" s="193"/>
      <c r="B2677" s="193"/>
      <c r="C2677" s="540" t="s">
        <v>2002</v>
      </c>
      <c r="D2677" s="608">
        <v>37427</v>
      </c>
      <c r="E2677" s="553">
        <v>39920</v>
      </c>
      <c r="F2677" s="3856"/>
      <c r="G2677" s="3856"/>
      <c r="H2677" s="609"/>
      <c r="I2677" s="326"/>
      <c r="J2677" s="193">
        <v>28</v>
      </c>
      <c r="K2677" s="545"/>
      <c r="L2677" s="610"/>
      <c r="M2677" s="47"/>
    </row>
    <row r="2678" spans="1:13" ht="12.75" customHeight="1" x14ac:dyDescent="0.2">
      <c r="A2678" s="43"/>
      <c r="B2678" s="43"/>
      <c r="C2678" s="1450" t="s">
        <v>2003</v>
      </c>
      <c r="D2678" s="206">
        <v>34307</v>
      </c>
      <c r="E2678" s="207">
        <v>40161</v>
      </c>
      <c r="F2678" s="3854">
        <v>427</v>
      </c>
      <c r="G2678" s="3854">
        <v>1</v>
      </c>
      <c r="H2678" s="209"/>
      <c r="I2678" s="6"/>
      <c r="J2678" s="43">
        <v>198</v>
      </c>
      <c r="K2678" s="533" t="s">
        <v>621</v>
      </c>
      <c r="L2678" s="597" t="s">
        <v>596</v>
      </c>
      <c r="M2678" s="15"/>
    </row>
    <row r="2679" spans="1:13" ht="12.75" customHeight="1" x14ac:dyDescent="0.2">
      <c r="A2679" s="43"/>
      <c r="B2679" s="43"/>
      <c r="C2679" s="385" t="s">
        <v>2004</v>
      </c>
      <c r="D2679" s="206">
        <v>37490</v>
      </c>
      <c r="E2679" s="207">
        <v>38098</v>
      </c>
      <c r="F2679" s="3855"/>
      <c r="G2679" s="3856"/>
      <c r="H2679" s="209"/>
      <c r="I2679" s="6"/>
      <c r="J2679" s="43">
        <v>7</v>
      </c>
      <c r="K2679" s="533"/>
      <c r="L2679" s="597"/>
      <c r="M2679" s="15"/>
    </row>
    <row r="2680" spans="1:13" ht="25.5" x14ac:dyDescent="0.2">
      <c r="A2680" s="43"/>
      <c r="B2680" s="43"/>
      <c r="C2680" s="1450" t="s">
        <v>2005</v>
      </c>
      <c r="D2680" s="206">
        <v>40059</v>
      </c>
      <c r="E2680" s="207">
        <v>40479</v>
      </c>
      <c r="F2680" s="3855"/>
      <c r="G2680" s="580">
        <v>2</v>
      </c>
      <c r="H2680" s="209"/>
      <c r="I2680" s="6"/>
      <c r="J2680" s="43">
        <v>41</v>
      </c>
      <c r="K2680" s="533" t="s">
        <v>621</v>
      </c>
      <c r="L2680" s="597" t="s">
        <v>596</v>
      </c>
      <c r="M2680" s="15"/>
    </row>
    <row r="2681" spans="1:13" ht="12.75" customHeight="1" x14ac:dyDescent="0.2">
      <c r="A2681" s="43"/>
      <c r="B2681" s="43"/>
      <c r="C2681" s="1450" t="s">
        <v>2006</v>
      </c>
      <c r="D2681" s="206">
        <v>27470</v>
      </c>
      <c r="E2681" s="207">
        <v>39981</v>
      </c>
      <c r="F2681" s="3855"/>
      <c r="G2681" s="580">
        <v>3</v>
      </c>
      <c r="H2681" s="209"/>
      <c r="I2681" s="6"/>
      <c r="J2681" s="43">
        <v>152</v>
      </c>
      <c r="K2681" s="533" t="s">
        <v>621</v>
      </c>
      <c r="L2681" s="597" t="s">
        <v>596</v>
      </c>
      <c r="M2681" s="15"/>
    </row>
    <row r="2682" spans="1:13" ht="25.5" x14ac:dyDescent="0.2">
      <c r="A2682" s="43"/>
      <c r="B2682" s="43"/>
      <c r="C2682" s="1450" t="s">
        <v>2007</v>
      </c>
      <c r="D2682" s="206">
        <v>34002</v>
      </c>
      <c r="E2682" s="207">
        <v>40507</v>
      </c>
      <c r="F2682" s="3855"/>
      <c r="G2682" s="3854">
        <v>4</v>
      </c>
      <c r="H2682" s="209"/>
      <c r="I2682" s="6"/>
      <c r="J2682" s="43">
        <v>185</v>
      </c>
      <c r="K2682" s="533" t="s">
        <v>621</v>
      </c>
      <c r="L2682" s="597" t="s">
        <v>596</v>
      </c>
      <c r="M2682" s="15"/>
    </row>
    <row r="2683" spans="1:13" ht="12.75" customHeight="1" x14ac:dyDescent="0.2">
      <c r="A2683" s="43"/>
      <c r="B2683" s="43"/>
      <c r="C2683" s="385" t="s">
        <v>2008</v>
      </c>
      <c r="D2683" s="206">
        <v>37474</v>
      </c>
      <c r="E2683" s="207">
        <v>39683</v>
      </c>
      <c r="F2683" s="3855"/>
      <c r="G2683" s="3856"/>
      <c r="H2683" s="209"/>
      <c r="I2683" s="6"/>
      <c r="J2683" s="43">
        <v>19</v>
      </c>
      <c r="K2683" s="533" t="s">
        <v>621</v>
      </c>
      <c r="L2683" s="597" t="s">
        <v>596</v>
      </c>
      <c r="M2683" s="15"/>
    </row>
    <row r="2684" spans="1:13" ht="25.5" x14ac:dyDescent="0.2">
      <c r="A2684" s="43"/>
      <c r="B2684" s="43"/>
      <c r="C2684" s="1450" t="s">
        <v>2009</v>
      </c>
      <c r="D2684" s="206">
        <v>29587</v>
      </c>
      <c r="E2684" s="207">
        <v>40039</v>
      </c>
      <c r="F2684" s="3855"/>
      <c r="G2684" s="3854">
        <v>5</v>
      </c>
      <c r="H2684" s="209"/>
      <c r="I2684" s="6"/>
      <c r="J2684" s="43">
        <v>123</v>
      </c>
      <c r="K2684" s="533" t="s">
        <v>621</v>
      </c>
      <c r="L2684" s="597" t="s">
        <v>596</v>
      </c>
      <c r="M2684" s="15"/>
    </row>
    <row r="2685" spans="1:13" ht="25.5" x14ac:dyDescent="0.2">
      <c r="A2685" s="43"/>
      <c r="B2685" s="43"/>
      <c r="C2685" s="385" t="s">
        <v>2010</v>
      </c>
      <c r="D2685" s="206">
        <v>39246</v>
      </c>
      <c r="E2685" s="207">
        <v>37973</v>
      </c>
      <c r="F2685" s="3855"/>
      <c r="G2685" s="3856"/>
      <c r="H2685" s="209"/>
      <c r="I2685" s="6"/>
      <c r="J2685" s="43">
        <v>7</v>
      </c>
      <c r="K2685" s="533" t="s">
        <v>621</v>
      </c>
      <c r="L2685" s="597" t="s">
        <v>596</v>
      </c>
      <c r="M2685" s="15"/>
    </row>
    <row r="2686" spans="1:13" ht="25.5" x14ac:dyDescent="0.2">
      <c r="A2686" s="43"/>
      <c r="B2686" s="43"/>
      <c r="C2686" s="1450" t="s">
        <v>2011</v>
      </c>
      <c r="D2686" s="206">
        <v>40037</v>
      </c>
      <c r="E2686" s="207">
        <v>40436</v>
      </c>
      <c r="F2686" s="3855"/>
      <c r="G2686" s="580">
        <v>6</v>
      </c>
      <c r="H2686" s="209"/>
      <c r="I2686" s="6"/>
      <c r="J2686" s="43">
        <v>81</v>
      </c>
      <c r="K2686" s="533" t="s">
        <v>621</v>
      </c>
      <c r="L2686" s="597" t="s">
        <v>596</v>
      </c>
      <c r="M2686" s="15"/>
    </row>
    <row r="2687" spans="1:13" ht="12.75" customHeight="1" x14ac:dyDescent="0.2">
      <c r="A2687" s="43"/>
      <c r="B2687" s="43"/>
      <c r="C2687" s="1450" t="s">
        <v>2012</v>
      </c>
      <c r="D2687" s="206">
        <v>29103</v>
      </c>
      <c r="E2687" s="207">
        <v>40038</v>
      </c>
      <c r="F2687" s="3855"/>
      <c r="G2687" s="3854">
        <v>7</v>
      </c>
      <c r="H2687" s="209"/>
      <c r="I2687" s="6"/>
      <c r="J2687" s="43">
        <v>132</v>
      </c>
      <c r="K2687" s="533" t="s">
        <v>621</v>
      </c>
      <c r="L2687" s="597" t="s">
        <v>596</v>
      </c>
      <c r="M2687" s="15"/>
    </row>
    <row r="2688" spans="1:13" ht="25.5" x14ac:dyDescent="0.2">
      <c r="A2688" s="43"/>
      <c r="B2688" s="43"/>
      <c r="C2688" s="385" t="s">
        <v>2013</v>
      </c>
      <c r="D2688" s="206">
        <v>35208</v>
      </c>
      <c r="E2688" s="207">
        <v>39862</v>
      </c>
      <c r="F2688" s="3855"/>
      <c r="G2688" s="3856"/>
      <c r="H2688" s="209"/>
      <c r="I2688" s="6"/>
      <c r="J2688" s="43">
        <v>10</v>
      </c>
      <c r="K2688" s="533" t="s">
        <v>621</v>
      </c>
      <c r="L2688" s="597" t="s">
        <v>596</v>
      </c>
      <c r="M2688" s="15"/>
    </row>
    <row r="2689" spans="1:13" ht="25.5" x14ac:dyDescent="0.2">
      <c r="A2689" s="43"/>
      <c r="B2689" s="43"/>
      <c r="C2689" s="1450" t="s">
        <v>2014</v>
      </c>
      <c r="D2689" s="206">
        <v>31708</v>
      </c>
      <c r="E2689" s="207">
        <v>40142</v>
      </c>
      <c r="F2689" s="3855"/>
      <c r="G2689" s="3854">
        <v>8</v>
      </c>
      <c r="H2689" s="209"/>
      <c r="I2689" s="6"/>
      <c r="J2689" s="43">
        <v>91</v>
      </c>
      <c r="K2689" s="533" t="s">
        <v>621</v>
      </c>
      <c r="L2689" s="597" t="s">
        <v>596</v>
      </c>
      <c r="M2689" s="15"/>
    </row>
    <row r="2690" spans="1:13" ht="25.5" x14ac:dyDescent="0.2">
      <c r="A2690" s="43"/>
      <c r="B2690" s="43"/>
      <c r="C2690" s="385" t="s">
        <v>2015</v>
      </c>
      <c r="D2690" s="206">
        <v>37861</v>
      </c>
      <c r="E2690" s="207">
        <v>39933</v>
      </c>
      <c r="F2690" s="3856"/>
      <c r="G2690" s="3856"/>
      <c r="H2690" s="209"/>
      <c r="I2690" s="6"/>
      <c r="J2690" s="43">
        <v>8</v>
      </c>
      <c r="K2690" s="533" t="s">
        <v>621</v>
      </c>
      <c r="L2690" s="597" t="s">
        <v>596</v>
      </c>
      <c r="M2690" s="15"/>
    </row>
    <row r="2691" spans="1:13" ht="12.75" customHeight="1" x14ac:dyDescent="0.2">
      <c r="A2691" s="43"/>
      <c r="B2691" s="43"/>
      <c r="C2691" s="1450" t="s">
        <v>2016</v>
      </c>
      <c r="D2691" s="206">
        <v>25934</v>
      </c>
      <c r="E2691" s="207">
        <v>40604</v>
      </c>
      <c r="F2691" s="3854">
        <v>428</v>
      </c>
      <c r="G2691" s="3854">
        <v>1</v>
      </c>
      <c r="H2691" s="209"/>
      <c r="I2691" s="6"/>
      <c r="J2691" s="43">
        <v>203</v>
      </c>
      <c r="K2691" s="533" t="s">
        <v>621</v>
      </c>
      <c r="L2691" s="597" t="s">
        <v>596</v>
      </c>
      <c r="M2691" s="15"/>
    </row>
    <row r="2692" spans="1:13" ht="25.5" x14ac:dyDescent="0.2">
      <c r="A2692" s="43"/>
      <c r="B2692" s="43"/>
      <c r="C2692" s="385" t="s">
        <v>2017</v>
      </c>
      <c r="D2692" s="206">
        <v>37439</v>
      </c>
      <c r="E2692" s="207">
        <v>40373</v>
      </c>
      <c r="F2692" s="3855"/>
      <c r="G2692" s="3856"/>
      <c r="H2692" s="209"/>
      <c r="I2692" s="6"/>
      <c r="J2692" s="43">
        <v>7</v>
      </c>
      <c r="K2692" s="533" t="s">
        <v>621</v>
      </c>
      <c r="L2692" s="597" t="s">
        <v>596</v>
      </c>
      <c r="M2692" s="15"/>
    </row>
    <row r="2693" spans="1:13" ht="12.75" customHeight="1" x14ac:dyDescent="0.2">
      <c r="A2693" s="43"/>
      <c r="B2693" s="43"/>
      <c r="C2693" s="1450" t="s">
        <v>2018</v>
      </c>
      <c r="D2693" s="206">
        <v>39689</v>
      </c>
      <c r="E2693" s="207">
        <v>40066</v>
      </c>
      <c r="F2693" s="3855"/>
      <c r="G2693" s="580">
        <v>2</v>
      </c>
      <c r="H2693" s="209"/>
      <c r="I2693" s="6"/>
      <c r="J2693" s="43">
        <v>39</v>
      </c>
      <c r="K2693" s="533" t="s">
        <v>621</v>
      </c>
      <c r="L2693" s="597" t="s">
        <v>596</v>
      </c>
      <c r="M2693" s="15"/>
    </row>
    <row r="2694" spans="1:13" ht="12.75" customHeight="1" x14ac:dyDescent="0.25">
      <c r="A2694" s="7"/>
      <c r="B2694" s="7"/>
      <c r="C2694" s="20" t="s">
        <v>6522</v>
      </c>
      <c r="D2694" s="22">
        <v>37658</v>
      </c>
      <c r="E2694" s="22">
        <v>38023</v>
      </c>
      <c r="F2694" s="3855"/>
      <c r="G2694" s="733">
        <v>3</v>
      </c>
      <c r="H2694" s="7"/>
      <c r="I2694" s="7"/>
      <c r="J2694" s="1">
        <v>29</v>
      </c>
      <c r="K2694" s="533" t="s">
        <v>621</v>
      </c>
      <c r="L2694" s="597" t="s">
        <v>596</v>
      </c>
      <c r="M2694" s="7"/>
    </row>
    <row r="2695" spans="1:13" ht="15" x14ac:dyDescent="0.25">
      <c r="A2695" s="7"/>
      <c r="B2695" s="7"/>
      <c r="C2695" s="20" t="s">
        <v>6523</v>
      </c>
      <c r="D2695" s="22">
        <v>39372</v>
      </c>
      <c r="E2695" s="22">
        <v>39372</v>
      </c>
      <c r="F2695" s="3856"/>
      <c r="G2695" s="733">
        <v>4</v>
      </c>
      <c r="H2695" s="7"/>
      <c r="I2695" s="7"/>
      <c r="J2695" s="1">
        <v>33</v>
      </c>
      <c r="K2695" s="7"/>
      <c r="L2695" s="7"/>
      <c r="M2695" s="7"/>
    </row>
    <row r="2696" spans="1:13" x14ac:dyDescent="0.2">
      <c r="A2696" s="4"/>
      <c r="B2696" s="86"/>
      <c r="C2696" s="525"/>
      <c r="D2696" s="613"/>
      <c r="E2696" s="614"/>
      <c r="G2696" s="71"/>
      <c r="H2696" s="71"/>
      <c r="J2696" s="71"/>
      <c r="K2696" s="71"/>
      <c r="L2696" s="71"/>
    </row>
    <row r="2697" spans="1:13" x14ac:dyDescent="0.2">
      <c r="A2697" s="17" t="s">
        <v>908</v>
      </c>
      <c r="B2697" s="329"/>
      <c r="E2697" s="36" t="s">
        <v>2722</v>
      </c>
      <c r="F2697" s="36"/>
      <c r="H2697" s="36"/>
      <c r="I2697" s="36"/>
      <c r="J2697" s="36"/>
      <c r="K2697" s="36"/>
      <c r="L2697" s="36"/>
      <c r="M2697" s="36"/>
    </row>
    <row r="2698" spans="1:13" x14ac:dyDescent="0.2">
      <c r="A2698" t="s">
        <v>2723</v>
      </c>
      <c r="B2698" s="329"/>
      <c r="D2698" s="3" t="s">
        <v>2860</v>
      </c>
      <c r="E2698" s="330" t="s">
        <v>2861</v>
      </c>
      <c r="F2698" s="331"/>
      <c r="G2698" s="301" t="s">
        <v>2862</v>
      </c>
      <c r="H2698" s="36"/>
      <c r="I2698" s="36"/>
      <c r="J2698" s="36"/>
      <c r="K2698" s="36"/>
      <c r="L2698" s="36"/>
      <c r="M2698" s="36"/>
    </row>
    <row r="2699" spans="1:13" x14ac:dyDescent="0.2">
      <c r="A2699" s="17" t="s">
        <v>2727</v>
      </c>
      <c r="B2699" s="329"/>
      <c r="D2699" s="301"/>
      <c r="E2699" s="330"/>
      <c r="F2699" s="331"/>
      <c r="G2699" s="301"/>
      <c r="H2699" s="36"/>
      <c r="I2699" s="36"/>
      <c r="J2699" s="36"/>
      <c r="K2699" s="36"/>
      <c r="L2699" s="36"/>
      <c r="M2699" s="36"/>
    </row>
    <row r="2700" spans="1:13" x14ac:dyDescent="0.2">
      <c r="A2700" s="36"/>
      <c r="B2700" s="36"/>
      <c r="C2700" s="36"/>
      <c r="D2700" s="36"/>
      <c r="E2700" s="36"/>
      <c r="F2700" s="36"/>
      <c r="G2700" s="36"/>
      <c r="H2700" s="36"/>
      <c r="I2700" s="36"/>
      <c r="J2700" s="36"/>
      <c r="K2700" s="36"/>
      <c r="L2700" s="36"/>
      <c r="M2700" s="36"/>
    </row>
    <row r="2701" spans="1:13" x14ac:dyDescent="0.2">
      <c r="D2701" s="595"/>
    </row>
    <row r="2702" spans="1:13" x14ac:dyDescent="0.2">
      <c r="A2702" s="4"/>
      <c r="B2702" s="86"/>
      <c r="C2702" s="525"/>
      <c r="D2702" s="613"/>
      <c r="E2702" s="614"/>
      <c r="G2702" s="71"/>
      <c r="H2702" s="71"/>
      <c r="J2702" s="71"/>
      <c r="K2702" s="71"/>
      <c r="L2702" s="71"/>
    </row>
    <row r="2703" spans="1:13" ht="12.75" customHeight="1" x14ac:dyDescent="0.2">
      <c r="A2703" s="3860"/>
      <c r="B2703" s="3860"/>
      <c r="C2703" s="3845" t="s">
        <v>2859</v>
      </c>
      <c r="D2703" s="3845"/>
      <c r="E2703" s="3845"/>
      <c r="F2703" s="3845"/>
      <c r="G2703" s="3845"/>
      <c r="H2703" s="3845"/>
      <c r="I2703" s="3845"/>
      <c r="J2703" s="3845"/>
      <c r="K2703" s="3845"/>
      <c r="L2703" s="3852" t="s">
        <v>2858</v>
      </c>
      <c r="M2703" s="3852"/>
    </row>
    <row r="2704" spans="1:13" x14ac:dyDescent="0.2">
      <c r="A2704" s="3860"/>
      <c r="B2704" s="3860"/>
      <c r="C2704" s="3845"/>
      <c r="D2704" s="3845"/>
      <c r="E2704" s="3845"/>
      <c r="F2704" s="3845"/>
      <c r="G2704" s="3845"/>
      <c r="H2704" s="3845"/>
      <c r="I2704" s="3845"/>
      <c r="J2704" s="3845"/>
      <c r="K2704" s="3845"/>
      <c r="L2704" s="3852"/>
      <c r="M2704" s="3852"/>
    </row>
    <row r="2705" spans="1:13" x14ac:dyDescent="0.2">
      <c r="A2705" s="3860"/>
      <c r="B2705" s="3860"/>
      <c r="C2705" s="3845"/>
      <c r="D2705" s="3845"/>
      <c r="E2705" s="3845"/>
      <c r="F2705" s="3845"/>
      <c r="G2705" s="3845"/>
      <c r="H2705" s="3845"/>
      <c r="I2705" s="3845"/>
      <c r="J2705" s="3845"/>
      <c r="K2705" s="3845"/>
      <c r="L2705" s="3852"/>
      <c r="M2705" s="3852"/>
    </row>
    <row r="2706" spans="1:13" ht="12.75" customHeight="1" x14ac:dyDescent="0.2">
      <c r="A2706" s="3860"/>
      <c r="B2706" s="3860"/>
      <c r="C2706" s="3930" t="s">
        <v>1209</v>
      </c>
      <c r="D2706" s="3930"/>
      <c r="E2706" s="3930"/>
      <c r="F2706" s="3930"/>
      <c r="G2706" s="3930"/>
      <c r="H2706" s="3930"/>
      <c r="I2706" s="3930"/>
      <c r="J2706" s="3930"/>
      <c r="K2706" s="3930"/>
      <c r="L2706" s="3852" t="s">
        <v>1208</v>
      </c>
      <c r="M2706" s="3852"/>
    </row>
    <row r="2707" spans="1:13" ht="12.75" customHeight="1" x14ac:dyDescent="0.2">
      <c r="A2707" s="3860"/>
      <c r="B2707" s="3860"/>
      <c r="C2707" s="3930"/>
      <c r="D2707" s="3930"/>
      <c r="E2707" s="3930"/>
      <c r="F2707" s="3930"/>
      <c r="G2707" s="3930"/>
      <c r="H2707" s="3930"/>
      <c r="I2707" s="3930"/>
      <c r="J2707" s="3930"/>
      <c r="K2707" s="3930"/>
      <c r="L2707" s="3852"/>
      <c r="M2707" s="3852"/>
    </row>
    <row r="2708" spans="1:13" ht="12.75" customHeight="1" x14ac:dyDescent="0.2">
      <c r="A2708" s="3860"/>
      <c r="B2708" s="3860"/>
      <c r="C2708" s="3930"/>
      <c r="D2708" s="3930"/>
      <c r="E2708" s="3930"/>
      <c r="F2708" s="3930"/>
      <c r="G2708" s="3930"/>
      <c r="H2708" s="3930"/>
      <c r="I2708" s="3930"/>
      <c r="J2708" s="3930"/>
      <c r="K2708" s="3930"/>
      <c r="L2708" s="3852"/>
      <c r="M2708" s="3852"/>
    </row>
    <row r="2709" spans="1:13" x14ac:dyDescent="0.2">
      <c r="D2709" s="595"/>
    </row>
    <row r="2710" spans="1:13" x14ac:dyDescent="0.2">
      <c r="A2710" t="s">
        <v>2319</v>
      </c>
      <c r="D2710" s="595"/>
      <c r="J2710" t="s">
        <v>2023</v>
      </c>
    </row>
    <row r="2711" spans="1:13" x14ac:dyDescent="0.2">
      <c r="A2711" s="17" t="s">
        <v>22</v>
      </c>
      <c r="D2711" s="595"/>
    </row>
    <row r="2712" spans="1:13" x14ac:dyDescent="0.2">
      <c r="A2712" s="17" t="s">
        <v>2893</v>
      </c>
      <c r="D2712" s="595"/>
      <c r="J2712" s="4137" t="s">
        <v>2863</v>
      </c>
      <c r="K2712" s="4138"/>
      <c r="L2712" s="4138"/>
      <c r="M2712" s="4139"/>
    </row>
    <row r="2713" spans="1:13" ht="22.5" x14ac:dyDescent="0.2">
      <c r="A2713" t="s">
        <v>23</v>
      </c>
      <c r="D2713" s="595"/>
      <c r="J2713" s="2" t="s">
        <v>2860</v>
      </c>
      <c r="K2713" s="2" t="s">
        <v>2861</v>
      </c>
      <c r="L2713" s="2" t="s">
        <v>2862</v>
      </c>
      <c r="M2713" s="561" t="s">
        <v>135</v>
      </c>
    </row>
    <row r="2714" spans="1:13" x14ac:dyDescent="0.2">
      <c r="D2714" s="595"/>
      <c r="J2714" s="1">
        <v>2013</v>
      </c>
      <c r="K2714" s="1">
        <v>7</v>
      </c>
      <c r="L2714" s="1">
        <v>2</v>
      </c>
      <c r="M2714" s="1">
        <v>4</v>
      </c>
    </row>
    <row r="2715" spans="1:13" x14ac:dyDescent="0.2">
      <c r="D2715" s="595"/>
      <c r="I2715" s="4"/>
      <c r="J2715" s="4"/>
      <c r="K2715" s="4"/>
      <c r="L2715" s="4"/>
    </row>
    <row r="2716" spans="1:13" ht="25.5" customHeight="1" x14ac:dyDescent="0.2">
      <c r="A2716" s="3872" t="s">
        <v>2864</v>
      </c>
      <c r="B2716" s="3872" t="s">
        <v>2865</v>
      </c>
      <c r="C2716" s="3872" t="s">
        <v>1212</v>
      </c>
      <c r="D2716" s="3863" t="s">
        <v>2866</v>
      </c>
      <c r="E2716" s="3864"/>
      <c r="F2716" s="3848" t="s">
        <v>3430</v>
      </c>
      <c r="G2716" s="3849"/>
      <c r="H2716" s="3841" t="s">
        <v>3434</v>
      </c>
      <c r="I2716" s="3841"/>
      <c r="J2716" s="3872" t="s">
        <v>1211</v>
      </c>
      <c r="K2716" s="4103" t="s">
        <v>2872</v>
      </c>
      <c r="L2716" s="4140" t="s">
        <v>1207</v>
      </c>
      <c r="M2716" s="4103" t="s">
        <v>2873</v>
      </c>
    </row>
    <row r="2717" spans="1:13" x14ac:dyDescent="0.2">
      <c r="A2717" s="3873"/>
      <c r="B2717" s="3873"/>
      <c r="C2717" s="3873"/>
      <c r="D2717" s="205" t="s">
        <v>2867</v>
      </c>
      <c r="E2717" s="6" t="s">
        <v>2868</v>
      </c>
      <c r="F2717" s="6" t="s">
        <v>2870</v>
      </c>
      <c r="G2717" s="6" t="s">
        <v>2871</v>
      </c>
      <c r="H2717" s="325" t="s">
        <v>3216</v>
      </c>
      <c r="I2717" s="325" t="s">
        <v>3217</v>
      </c>
      <c r="J2717" s="3873"/>
      <c r="K2717" s="3876"/>
      <c r="L2717" s="4141"/>
      <c r="M2717" s="3876"/>
    </row>
    <row r="2718" spans="1:13" x14ac:dyDescent="0.2">
      <c r="A2718" s="48"/>
      <c r="B2718" s="48"/>
      <c r="C2718" s="48"/>
      <c r="D2718" s="205"/>
      <c r="E2718" s="6"/>
      <c r="F2718" s="1576"/>
      <c r="G2718" s="1576"/>
      <c r="H2718" s="325"/>
      <c r="I2718" s="325"/>
      <c r="J2718" s="48"/>
      <c r="K2718" s="47"/>
      <c r="L2718" s="467"/>
      <c r="M2718" s="47"/>
    </row>
    <row r="2719" spans="1:13" ht="15" x14ac:dyDescent="0.2">
      <c r="A2719" s="1"/>
      <c r="B2719" s="21" t="s">
        <v>2446</v>
      </c>
      <c r="C2719" s="387" t="s">
        <v>2527</v>
      </c>
      <c r="D2719" s="210"/>
      <c r="E2719" s="211"/>
      <c r="F2719" s="735"/>
      <c r="G2719" s="735"/>
      <c r="H2719" s="2"/>
      <c r="I2719" s="7"/>
      <c r="J2719" s="2"/>
      <c r="K2719" s="2"/>
      <c r="L2719" s="2"/>
      <c r="M2719" s="20"/>
    </row>
    <row r="2720" spans="1:13" x14ac:dyDescent="0.2">
      <c r="A2720" s="128">
        <v>7</v>
      </c>
      <c r="B2720" s="135" t="s">
        <v>2019</v>
      </c>
      <c r="C2720" s="397" t="s">
        <v>2020</v>
      </c>
      <c r="D2720" s="207">
        <v>40645</v>
      </c>
      <c r="E2720" s="207">
        <v>40892</v>
      </c>
      <c r="F2720" s="3969">
        <v>268</v>
      </c>
      <c r="G2720" s="3888">
        <v>5</v>
      </c>
      <c r="H2720" s="2"/>
      <c r="I2720" s="7"/>
      <c r="J2720" s="2">
        <v>12</v>
      </c>
      <c r="K2720" s="2" t="s">
        <v>621</v>
      </c>
      <c r="L2720" s="2" t="s">
        <v>596</v>
      </c>
      <c r="M2720" s="611"/>
    </row>
    <row r="2721" spans="1:13" x14ac:dyDescent="0.2">
      <c r="A2721" s="1">
        <v>8</v>
      </c>
      <c r="B2721" s="21" t="s">
        <v>2108</v>
      </c>
      <c r="C2721" s="419" t="s">
        <v>2021</v>
      </c>
      <c r="D2721" s="612">
        <v>40179</v>
      </c>
      <c r="E2721" s="35">
        <v>40543</v>
      </c>
      <c r="F2721" s="3970"/>
      <c r="G2721" s="3888"/>
      <c r="H2721" s="2"/>
      <c r="I2721" s="7"/>
      <c r="J2721" s="2">
        <v>116</v>
      </c>
      <c r="K2721" s="2" t="s">
        <v>621</v>
      </c>
      <c r="L2721" s="2" t="s">
        <v>601</v>
      </c>
      <c r="M2721" s="20"/>
    </row>
    <row r="2722" spans="1:13" x14ac:dyDescent="0.2">
      <c r="A2722" s="1">
        <v>9</v>
      </c>
      <c r="B2722" s="21" t="s">
        <v>2108</v>
      </c>
      <c r="C2722" s="419" t="s">
        <v>2022</v>
      </c>
      <c r="D2722" s="612">
        <v>40544</v>
      </c>
      <c r="E2722" s="35">
        <v>40908</v>
      </c>
      <c r="F2722" s="3970"/>
      <c r="G2722" s="3888"/>
      <c r="H2722" s="2"/>
      <c r="I2722" s="7"/>
      <c r="J2722" s="2">
        <v>127</v>
      </c>
      <c r="K2722" s="2" t="s">
        <v>621</v>
      </c>
      <c r="L2722" s="2" t="s">
        <v>601</v>
      </c>
      <c r="M2722" s="20"/>
    </row>
    <row r="2723" spans="1:13" x14ac:dyDescent="0.2">
      <c r="A2723" s="1">
        <v>10</v>
      </c>
      <c r="B2723" s="21" t="s">
        <v>2112</v>
      </c>
      <c r="C2723" s="503" t="s">
        <v>2113</v>
      </c>
      <c r="D2723" s="612">
        <v>40544</v>
      </c>
      <c r="E2723" s="35">
        <v>40908</v>
      </c>
      <c r="F2723" s="3971"/>
      <c r="G2723" s="3888"/>
      <c r="H2723" s="2"/>
      <c r="I2723" s="7"/>
      <c r="J2723" s="2">
        <v>12</v>
      </c>
      <c r="K2723" s="2" t="s">
        <v>621</v>
      </c>
      <c r="L2723" s="2" t="s">
        <v>596</v>
      </c>
      <c r="M2723" s="611"/>
    </row>
    <row r="2724" spans="1:13" x14ac:dyDescent="0.2">
      <c r="A2724" s="48"/>
      <c r="B2724" s="48"/>
      <c r="C2724" s="48"/>
      <c r="D2724" s="205"/>
      <c r="E2724" s="6"/>
      <c r="F2724" s="1576"/>
      <c r="G2724" s="1576"/>
      <c r="H2724" s="325"/>
      <c r="I2724" s="325"/>
      <c r="J2724" s="48"/>
      <c r="K2724" s="47"/>
      <c r="L2724" s="467"/>
      <c r="M2724" s="47"/>
    </row>
    <row r="2725" spans="1:13" x14ac:dyDescent="0.2">
      <c r="A2725" s="1">
        <v>11</v>
      </c>
      <c r="B2725" s="21" t="s">
        <v>2114</v>
      </c>
      <c r="C2725" s="433" t="s">
        <v>433</v>
      </c>
      <c r="D2725" s="612"/>
      <c r="E2725" s="35"/>
      <c r="F2725" s="3854">
        <v>268</v>
      </c>
      <c r="G2725" s="3854">
        <v>6</v>
      </c>
      <c r="H2725" s="2"/>
      <c r="I2725" s="7"/>
      <c r="J2725" s="21"/>
      <c r="K2725" s="2"/>
      <c r="L2725" s="2"/>
      <c r="M2725" s="7"/>
    </row>
    <row r="2726" spans="1:13" x14ac:dyDescent="0.2">
      <c r="A2726" s="1"/>
      <c r="B2726" s="1"/>
      <c r="C2726" s="20" t="s">
        <v>2115</v>
      </c>
      <c r="D2726" s="612">
        <v>40544</v>
      </c>
      <c r="E2726" s="35">
        <v>40575</v>
      </c>
      <c r="F2726" s="3855"/>
      <c r="G2726" s="3855"/>
      <c r="H2726" s="2" t="s">
        <v>1213</v>
      </c>
      <c r="I2726" s="7"/>
      <c r="J2726" s="1">
        <v>35</v>
      </c>
      <c r="K2726" s="2" t="s">
        <v>621</v>
      </c>
      <c r="L2726" s="2" t="s">
        <v>596</v>
      </c>
      <c r="M2726" s="7"/>
    </row>
    <row r="2727" spans="1:13" x14ac:dyDescent="0.2">
      <c r="A2727" s="1"/>
      <c r="B2727" s="1"/>
      <c r="C2727" s="20" t="s">
        <v>2116</v>
      </c>
      <c r="D2727" s="615">
        <v>40575</v>
      </c>
      <c r="E2727" s="22">
        <v>40602</v>
      </c>
      <c r="F2727" s="3855"/>
      <c r="G2727" s="3855"/>
      <c r="H2727" s="2"/>
      <c r="I2727" s="7"/>
      <c r="J2727" s="1">
        <v>48</v>
      </c>
      <c r="K2727" s="2" t="s">
        <v>621</v>
      </c>
      <c r="L2727" s="2" t="s">
        <v>596</v>
      </c>
      <c r="M2727" s="20" t="s">
        <v>2117</v>
      </c>
    </row>
    <row r="2728" spans="1:13" x14ac:dyDescent="0.2">
      <c r="A2728" s="1"/>
      <c r="B2728" s="1"/>
      <c r="C2728" s="20" t="s">
        <v>2118</v>
      </c>
      <c r="D2728" s="615">
        <v>40603</v>
      </c>
      <c r="E2728" s="22">
        <v>40633</v>
      </c>
      <c r="F2728" s="3855"/>
      <c r="G2728" s="3855"/>
      <c r="H2728" s="2"/>
      <c r="I2728" s="7"/>
      <c r="J2728" s="1">
        <v>32</v>
      </c>
      <c r="K2728" s="2" t="s">
        <v>621</v>
      </c>
      <c r="L2728" s="2" t="s">
        <v>596</v>
      </c>
      <c r="M2728" s="20"/>
    </row>
    <row r="2729" spans="1:13" x14ac:dyDescent="0.2">
      <c r="A2729" s="1"/>
      <c r="B2729" s="1"/>
      <c r="C2729" s="221" t="s">
        <v>2024</v>
      </c>
      <c r="D2729" s="233">
        <v>40544</v>
      </c>
      <c r="E2729" s="24">
        <v>40633</v>
      </c>
      <c r="F2729" s="3855"/>
      <c r="G2729" s="3855"/>
      <c r="H2729" s="2"/>
      <c r="I2729" s="20"/>
      <c r="J2729" s="2">
        <v>20</v>
      </c>
      <c r="K2729" s="2" t="s">
        <v>621</v>
      </c>
      <c r="L2729" s="2" t="s">
        <v>596</v>
      </c>
      <c r="M2729" s="20" t="s">
        <v>2117</v>
      </c>
    </row>
    <row r="2730" spans="1:13" x14ac:dyDescent="0.2">
      <c r="A2730" s="1"/>
      <c r="B2730" s="1"/>
      <c r="C2730" s="20" t="s">
        <v>2119</v>
      </c>
      <c r="D2730" s="233">
        <v>40634</v>
      </c>
      <c r="E2730" s="211" t="s">
        <v>2025</v>
      </c>
      <c r="F2730" s="3855"/>
      <c r="G2730" s="3856"/>
      <c r="H2730" s="2"/>
      <c r="I2730" s="20"/>
      <c r="J2730" s="2">
        <v>39</v>
      </c>
      <c r="K2730" s="2" t="s">
        <v>621</v>
      </c>
      <c r="L2730" s="2" t="s">
        <v>596</v>
      </c>
      <c r="M2730" s="7">
        <f>SUM(J2726:J2730)</f>
        <v>174</v>
      </c>
    </row>
    <row r="2731" spans="1:13" x14ac:dyDescent="0.2">
      <c r="A2731" s="1"/>
      <c r="B2731" s="1"/>
      <c r="C2731" s="20" t="s">
        <v>2121</v>
      </c>
      <c r="D2731" s="615">
        <v>40664</v>
      </c>
      <c r="E2731" s="22">
        <v>40694</v>
      </c>
      <c r="F2731" s="3855"/>
      <c r="G2731" s="3854">
        <v>7</v>
      </c>
      <c r="H2731" s="2"/>
      <c r="I2731" s="7"/>
      <c r="J2731" s="1">
        <v>45</v>
      </c>
      <c r="K2731" s="2" t="s">
        <v>621</v>
      </c>
      <c r="L2731" s="2" t="s">
        <v>596</v>
      </c>
      <c r="M2731" s="20" t="s">
        <v>1213</v>
      </c>
    </row>
    <row r="2732" spans="1:13" x14ac:dyDescent="0.2">
      <c r="A2732" s="1"/>
      <c r="B2732" s="1"/>
      <c r="C2732" s="20" t="s">
        <v>2122</v>
      </c>
      <c r="D2732" s="615">
        <v>40695</v>
      </c>
      <c r="E2732" s="22">
        <v>40724</v>
      </c>
      <c r="F2732" s="3855"/>
      <c r="G2732" s="3855"/>
      <c r="H2732" s="2"/>
      <c r="I2732" s="7"/>
      <c r="J2732" s="1">
        <v>53</v>
      </c>
      <c r="K2732" s="2" t="s">
        <v>621</v>
      </c>
      <c r="L2732" s="2" t="s">
        <v>596</v>
      </c>
      <c r="M2732" s="20" t="s">
        <v>1213</v>
      </c>
    </row>
    <row r="2733" spans="1:13" x14ac:dyDescent="0.2">
      <c r="A2733" s="1"/>
      <c r="B2733" s="1"/>
      <c r="C2733" s="221" t="s">
        <v>2124</v>
      </c>
      <c r="D2733" s="615">
        <v>40330</v>
      </c>
      <c r="E2733" s="22">
        <v>40724</v>
      </c>
      <c r="F2733" s="3855"/>
      <c r="G2733" s="3855"/>
      <c r="H2733" s="2"/>
      <c r="I2733" s="7"/>
      <c r="J2733" s="1">
        <v>15</v>
      </c>
      <c r="K2733" s="2" t="s">
        <v>621</v>
      </c>
      <c r="L2733" s="2" t="s">
        <v>596</v>
      </c>
      <c r="M2733" s="7"/>
    </row>
    <row r="2734" spans="1:13" x14ac:dyDescent="0.2">
      <c r="A2734" s="1"/>
      <c r="B2734" s="1"/>
      <c r="C2734" s="20" t="s">
        <v>2125</v>
      </c>
      <c r="D2734" s="615">
        <v>40725</v>
      </c>
      <c r="E2734" s="22">
        <v>40755</v>
      </c>
      <c r="F2734" s="3855"/>
      <c r="G2734" s="3855"/>
      <c r="H2734" s="2"/>
      <c r="I2734" s="7"/>
      <c r="J2734" s="1">
        <v>41</v>
      </c>
      <c r="K2734" s="2" t="s">
        <v>621</v>
      </c>
      <c r="L2734" s="2" t="s">
        <v>596</v>
      </c>
      <c r="M2734" s="7"/>
    </row>
    <row r="2735" spans="1:13" x14ac:dyDescent="0.2">
      <c r="A2735" s="1"/>
      <c r="B2735" s="1"/>
      <c r="C2735" s="20" t="s">
        <v>2126</v>
      </c>
      <c r="D2735" s="615">
        <v>40756</v>
      </c>
      <c r="E2735" s="22">
        <v>40786</v>
      </c>
      <c r="F2735" s="3855"/>
      <c r="G2735" s="3856"/>
      <c r="H2735" s="2"/>
      <c r="I2735" s="7"/>
      <c r="J2735" s="1">
        <v>34</v>
      </c>
      <c r="K2735" s="2" t="s">
        <v>621</v>
      </c>
      <c r="L2735" s="2" t="s">
        <v>596</v>
      </c>
      <c r="M2735" s="7">
        <f>SUM(J2731:J2735)</f>
        <v>188</v>
      </c>
    </row>
    <row r="2736" spans="1:13" x14ac:dyDescent="0.2">
      <c r="A2736" s="1"/>
      <c r="B2736" s="1"/>
      <c r="C2736" s="20" t="s">
        <v>2127</v>
      </c>
      <c r="D2736" s="615">
        <v>40787</v>
      </c>
      <c r="E2736" s="22">
        <v>40816</v>
      </c>
      <c r="F2736" s="3855"/>
      <c r="G2736" s="3854">
        <v>8</v>
      </c>
      <c r="H2736" s="2"/>
      <c r="I2736" s="7"/>
      <c r="J2736" s="1">
        <v>49</v>
      </c>
      <c r="K2736" s="2" t="s">
        <v>621</v>
      </c>
      <c r="L2736" s="2" t="s">
        <v>596</v>
      </c>
      <c r="M2736" s="7"/>
    </row>
    <row r="2737" spans="1:13" x14ac:dyDescent="0.2">
      <c r="A2737" s="1"/>
      <c r="B2737" s="1"/>
      <c r="C2737" s="20" t="s">
        <v>2128</v>
      </c>
      <c r="D2737" s="615">
        <v>40817</v>
      </c>
      <c r="E2737" s="22">
        <v>40847</v>
      </c>
      <c r="F2737" s="3855"/>
      <c r="G2737" s="3855"/>
      <c r="H2737" s="2"/>
      <c r="I2737" s="7"/>
      <c r="J2737" s="1">
        <v>54</v>
      </c>
      <c r="K2737" s="2" t="s">
        <v>621</v>
      </c>
      <c r="L2737" s="2" t="s">
        <v>596</v>
      </c>
      <c r="M2737" s="7"/>
    </row>
    <row r="2738" spans="1:13" x14ac:dyDescent="0.2">
      <c r="A2738" s="1"/>
      <c r="B2738" s="1"/>
      <c r="C2738" s="20" t="s">
        <v>2129</v>
      </c>
      <c r="D2738" s="615">
        <v>40848</v>
      </c>
      <c r="E2738" s="22">
        <v>40877</v>
      </c>
      <c r="F2738" s="3855"/>
      <c r="G2738" s="3855"/>
      <c r="H2738" s="2"/>
      <c r="I2738" s="7"/>
      <c r="J2738" s="1">
        <v>44</v>
      </c>
      <c r="K2738" s="1" t="s">
        <v>621</v>
      </c>
      <c r="L2738" s="1" t="s">
        <v>596</v>
      </c>
      <c r="M2738" s="7"/>
    </row>
    <row r="2739" spans="1:13" x14ac:dyDescent="0.2">
      <c r="A2739" s="1"/>
      <c r="B2739" s="1"/>
      <c r="C2739" s="7" t="s">
        <v>2130</v>
      </c>
      <c r="D2739" s="615">
        <v>40878</v>
      </c>
      <c r="E2739" s="22">
        <v>40908</v>
      </c>
      <c r="F2739" s="3855"/>
      <c r="G2739" s="3855"/>
      <c r="H2739" s="2"/>
      <c r="I2739" s="7"/>
      <c r="J2739" s="1">
        <v>43</v>
      </c>
      <c r="K2739" s="1" t="s">
        <v>621</v>
      </c>
      <c r="L2739" s="1" t="s">
        <v>596</v>
      </c>
      <c r="M2739" s="7"/>
    </row>
    <row r="2740" spans="1:13" x14ac:dyDescent="0.2">
      <c r="A2740" s="1"/>
      <c r="B2740" s="1"/>
      <c r="C2740" s="7" t="s">
        <v>2131</v>
      </c>
      <c r="D2740" s="615">
        <v>40513</v>
      </c>
      <c r="E2740" s="22">
        <v>40908</v>
      </c>
      <c r="F2740" s="3856"/>
      <c r="G2740" s="3856"/>
      <c r="H2740" s="2"/>
      <c r="I2740" s="7"/>
      <c r="J2740" s="1">
        <v>13</v>
      </c>
      <c r="K2740" s="1" t="s">
        <v>621</v>
      </c>
      <c r="L2740" s="1" t="s">
        <v>596</v>
      </c>
      <c r="M2740" s="20">
        <f>SUM(J2736:J2740)</f>
        <v>203</v>
      </c>
    </row>
    <row r="2741" spans="1:13" x14ac:dyDescent="0.2">
      <c r="A2741" s="1"/>
      <c r="B2741" s="21" t="s">
        <v>2026</v>
      </c>
      <c r="C2741" s="42" t="s">
        <v>1323</v>
      </c>
      <c r="D2741" s="612"/>
      <c r="E2741" s="35"/>
      <c r="F2741" s="3854">
        <v>269</v>
      </c>
      <c r="G2741" s="3854">
        <v>1</v>
      </c>
      <c r="H2741" s="2"/>
      <c r="I2741" s="7"/>
      <c r="J2741" s="7"/>
      <c r="K2741" s="7"/>
      <c r="L2741" s="7"/>
      <c r="M2741" s="7"/>
    </row>
    <row r="2742" spans="1:13" x14ac:dyDescent="0.2">
      <c r="A2742" s="1">
        <v>12</v>
      </c>
      <c r="B2742" s="21" t="s">
        <v>2027</v>
      </c>
      <c r="C2742" s="220" t="s">
        <v>2028</v>
      </c>
      <c r="D2742" s="612">
        <v>40544</v>
      </c>
      <c r="E2742" s="35">
        <v>40908</v>
      </c>
      <c r="F2742" s="3855"/>
      <c r="G2742" s="3855"/>
      <c r="H2742" s="2"/>
      <c r="I2742" s="7"/>
      <c r="J2742" s="1">
        <v>2</v>
      </c>
      <c r="K2742" s="1" t="s">
        <v>621</v>
      </c>
      <c r="L2742" s="1" t="s">
        <v>2029</v>
      </c>
      <c r="M2742" s="611"/>
    </row>
    <row r="2743" spans="1:13" ht="22.5" x14ac:dyDescent="0.2">
      <c r="A2743" s="1">
        <v>13</v>
      </c>
      <c r="B2743" s="135" t="s">
        <v>2030</v>
      </c>
      <c r="C2743" s="616" t="s">
        <v>2031</v>
      </c>
      <c r="D2743" s="612">
        <v>39973</v>
      </c>
      <c r="E2743" s="35">
        <v>40897</v>
      </c>
      <c r="F2743" s="3856"/>
      <c r="G2743" s="3856"/>
      <c r="H2743" s="2"/>
      <c r="I2743" s="7"/>
      <c r="J2743" s="1">
        <v>213</v>
      </c>
      <c r="K2743" s="1" t="s">
        <v>621</v>
      </c>
      <c r="L2743" s="1" t="s">
        <v>2029</v>
      </c>
      <c r="M2743" s="7"/>
    </row>
    <row r="2744" spans="1:13" x14ac:dyDescent="0.2">
      <c r="D2744" s="595"/>
    </row>
    <row r="2745" spans="1:13" x14ac:dyDescent="0.2">
      <c r="A2745" s="17" t="s">
        <v>908</v>
      </c>
      <c r="B2745" s="329"/>
      <c r="E2745" s="36" t="s">
        <v>2722</v>
      </c>
      <c r="F2745" s="36"/>
      <c r="H2745" s="36"/>
      <c r="I2745" s="36"/>
      <c r="J2745" s="36"/>
      <c r="K2745" s="36"/>
      <c r="L2745" s="36"/>
      <c r="M2745" s="36"/>
    </row>
    <row r="2746" spans="1:13" x14ac:dyDescent="0.2">
      <c r="A2746" t="s">
        <v>2723</v>
      </c>
      <c r="B2746" s="329"/>
      <c r="D2746" s="3" t="s">
        <v>2860</v>
      </c>
      <c r="E2746" s="330" t="s">
        <v>2861</v>
      </c>
      <c r="F2746" s="331"/>
      <c r="G2746" s="301" t="s">
        <v>2862</v>
      </c>
      <c r="H2746" s="36"/>
      <c r="I2746" s="36"/>
      <c r="J2746" s="36"/>
      <c r="K2746" s="36"/>
      <c r="L2746" s="36"/>
      <c r="M2746" s="36"/>
    </row>
    <row r="2747" spans="1:13" x14ac:dyDescent="0.2">
      <c r="A2747" s="17" t="s">
        <v>2727</v>
      </c>
      <c r="B2747" s="329"/>
      <c r="D2747" s="301"/>
      <c r="E2747" s="330"/>
      <c r="F2747" s="331"/>
      <c r="G2747" s="301"/>
      <c r="H2747" s="36"/>
      <c r="I2747" s="36"/>
      <c r="J2747" s="36"/>
      <c r="K2747" s="36"/>
      <c r="L2747" s="36"/>
      <c r="M2747" s="36"/>
    </row>
    <row r="2748" spans="1:13" x14ac:dyDescent="0.2">
      <c r="A2748" s="36"/>
      <c r="B2748" s="36"/>
      <c r="C2748" s="36"/>
      <c r="D2748" s="36"/>
      <c r="E2748" s="36"/>
      <c r="F2748" s="36"/>
      <c r="G2748" s="36"/>
      <c r="H2748" s="36"/>
      <c r="I2748" s="36"/>
      <c r="J2748" s="36"/>
      <c r="K2748" s="36"/>
      <c r="L2748" s="36"/>
      <c r="M2748" s="36"/>
    </row>
    <row r="2751" spans="1:13" ht="12.75" customHeight="1" x14ac:dyDescent="0.2">
      <c r="A2751" s="3860"/>
      <c r="B2751" s="3860"/>
      <c r="C2751" s="3845" t="s">
        <v>2859</v>
      </c>
      <c r="D2751" s="3845"/>
      <c r="E2751" s="3845"/>
      <c r="F2751" s="3845"/>
      <c r="G2751" s="3845"/>
      <c r="H2751" s="3845"/>
      <c r="I2751" s="3845"/>
      <c r="J2751" s="3845"/>
      <c r="K2751" s="3845"/>
      <c r="L2751" s="3852" t="s">
        <v>2858</v>
      </c>
      <c r="M2751" s="3852"/>
    </row>
    <row r="2752" spans="1:13" x14ac:dyDescent="0.2">
      <c r="A2752" s="3860"/>
      <c r="B2752" s="3860"/>
      <c r="C2752" s="3845"/>
      <c r="D2752" s="3845"/>
      <c r="E2752" s="3845"/>
      <c r="F2752" s="3845"/>
      <c r="G2752" s="3845"/>
      <c r="H2752" s="3845"/>
      <c r="I2752" s="3845"/>
      <c r="J2752" s="3845"/>
      <c r="K2752" s="3845"/>
      <c r="L2752" s="3852"/>
      <c r="M2752" s="3852"/>
    </row>
    <row r="2753" spans="1:13" x14ac:dyDescent="0.2">
      <c r="A2753" s="3860"/>
      <c r="B2753" s="3860"/>
      <c r="C2753" s="3845"/>
      <c r="D2753" s="3845"/>
      <c r="E2753" s="3845"/>
      <c r="F2753" s="3845"/>
      <c r="G2753" s="3845"/>
      <c r="H2753" s="3845"/>
      <c r="I2753" s="3845"/>
      <c r="J2753" s="3845"/>
      <c r="K2753" s="3845"/>
      <c r="L2753" s="3852"/>
      <c r="M2753" s="3852"/>
    </row>
    <row r="2754" spans="1:13" ht="12.75" customHeight="1" x14ac:dyDescent="0.2">
      <c r="A2754" s="3860"/>
      <c r="B2754" s="3860"/>
      <c r="C2754" s="3930" t="s">
        <v>1209</v>
      </c>
      <c r="D2754" s="3930"/>
      <c r="E2754" s="3930"/>
      <c r="F2754" s="3930"/>
      <c r="G2754" s="3930"/>
      <c r="H2754" s="3930"/>
      <c r="I2754" s="3930"/>
      <c r="J2754" s="3930"/>
      <c r="K2754" s="3930"/>
      <c r="L2754" s="3852" t="s">
        <v>1208</v>
      </c>
      <c r="M2754" s="3852"/>
    </row>
    <row r="2755" spans="1:13" ht="12.75" customHeight="1" x14ac:dyDescent="0.2">
      <c r="A2755" s="3860"/>
      <c r="B2755" s="3860"/>
      <c r="C2755" s="3930"/>
      <c r="D2755" s="3930"/>
      <c r="E2755" s="3930"/>
      <c r="F2755" s="3930"/>
      <c r="G2755" s="3930"/>
      <c r="H2755" s="3930"/>
      <c r="I2755" s="3930"/>
      <c r="J2755" s="3930"/>
      <c r="K2755" s="3930"/>
      <c r="L2755" s="3852"/>
      <c r="M2755" s="3852"/>
    </row>
    <row r="2756" spans="1:13" ht="12.75" customHeight="1" x14ac:dyDescent="0.2">
      <c r="A2756" s="3860"/>
      <c r="B2756" s="3860"/>
      <c r="C2756" s="3930"/>
      <c r="D2756" s="3930"/>
      <c r="E2756" s="3930"/>
      <c r="F2756" s="3930"/>
      <c r="G2756" s="3930"/>
      <c r="H2756" s="3930"/>
      <c r="I2756" s="3930"/>
      <c r="J2756" s="3930"/>
      <c r="K2756" s="3930"/>
      <c r="L2756" s="3852"/>
      <c r="M2756" s="3852"/>
    </row>
    <row r="2758" spans="1:13" x14ac:dyDescent="0.2">
      <c r="A2758" t="s">
        <v>1231</v>
      </c>
      <c r="J2758" s="17" t="s">
        <v>1890</v>
      </c>
      <c r="L2758" s="37"/>
    </row>
    <row r="2759" spans="1:13" x14ac:dyDescent="0.2">
      <c r="A2759" s="17" t="s">
        <v>1891</v>
      </c>
    </row>
    <row r="2760" spans="1:13" ht="15" x14ac:dyDescent="0.25">
      <c r="A2760" s="17" t="s">
        <v>2894</v>
      </c>
      <c r="D2760" s="650"/>
      <c r="J2760" s="4137" t="s">
        <v>2863</v>
      </c>
      <c r="K2760" s="4138"/>
      <c r="L2760" s="4138"/>
      <c r="M2760" s="4139"/>
    </row>
    <row r="2761" spans="1:13" ht="22.5" x14ac:dyDescent="0.2">
      <c r="A2761" s="17" t="s">
        <v>18</v>
      </c>
      <c r="J2761" s="2" t="s">
        <v>2860</v>
      </c>
      <c r="K2761" s="2" t="s">
        <v>2861</v>
      </c>
      <c r="L2761" s="2" t="s">
        <v>2862</v>
      </c>
      <c r="M2761" s="561" t="s">
        <v>135</v>
      </c>
    </row>
    <row r="2762" spans="1:13" x14ac:dyDescent="0.2">
      <c r="J2762" s="1">
        <v>2013</v>
      </c>
      <c r="K2762" s="1">
        <v>7</v>
      </c>
      <c r="L2762" s="1">
        <v>10</v>
      </c>
      <c r="M2762" s="2">
        <v>4</v>
      </c>
    </row>
    <row r="2763" spans="1:13" x14ac:dyDescent="0.2">
      <c r="I2763" s="4"/>
      <c r="J2763" s="4"/>
      <c r="K2763" s="4"/>
      <c r="L2763" s="4"/>
    </row>
    <row r="2764" spans="1:13" ht="25.5" customHeight="1" x14ac:dyDescent="0.2">
      <c r="A2764" s="3872" t="s">
        <v>2864</v>
      </c>
      <c r="B2764" s="3872" t="s">
        <v>2865</v>
      </c>
      <c r="C2764" s="3872" t="s">
        <v>1212</v>
      </c>
      <c r="D2764" s="3863" t="s">
        <v>2866</v>
      </c>
      <c r="E2764" s="3864"/>
      <c r="F2764" s="3848" t="s">
        <v>3430</v>
      </c>
      <c r="G2764" s="3849"/>
      <c r="H2764" s="3841" t="s">
        <v>3434</v>
      </c>
      <c r="I2764" s="3841"/>
      <c r="J2764" s="3872" t="s">
        <v>1211</v>
      </c>
      <c r="K2764" s="4103" t="s">
        <v>2872</v>
      </c>
      <c r="L2764" s="4140" t="s">
        <v>1207</v>
      </c>
      <c r="M2764" s="4103" t="s">
        <v>2873</v>
      </c>
    </row>
    <row r="2765" spans="1:13" x14ac:dyDescent="0.2">
      <c r="A2765" s="3873"/>
      <c r="B2765" s="3873"/>
      <c r="C2765" s="3873"/>
      <c r="D2765" s="6" t="s">
        <v>2867</v>
      </c>
      <c r="E2765" s="6" t="s">
        <v>2868</v>
      </c>
      <c r="F2765" s="6" t="s">
        <v>2870</v>
      </c>
      <c r="G2765" s="6" t="s">
        <v>2871</v>
      </c>
      <c r="H2765" s="325" t="s">
        <v>3216</v>
      </c>
      <c r="I2765" s="325" t="s">
        <v>3217</v>
      </c>
      <c r="J2765" s="3873"/>
      <c r="K2765" s="3876"/>
      <c r="L2765" s="4141"/>
      <c r="M2765" s="3876"/>
    </row>
    <row r="2766" spans="1:13" ht="12.75" customHeight="1" x14ac:dyDescent="0.2">
      <c r="A2766" s="1"/>
      <c r="B2766" s="42" t="s">
        <v>2841</v>
      </c>
      <c r="C2766" s="220" t="s">
        <v>2503</v>
      </c>
      <c r="D2766" s="8"/>
      <c r="E2766" s="8"/>
      <c r="F2766" s="3854">
        <v>269</v>
      </c>
      <c r="G2766" s="3854">
        <v>2</v>
      </c>
      <c r="H2766" s="7"/>
      <c r="I2766" s="7"/>
      <c r="J2766" s="7"/>
      <c r="K2766" s="1"/>
      <c r="L2766" s="1"/>
      <c r="M2766" s="11"/>
    </row>
    <row r="2767" spans="1:13" ht="12.75" customHeight="1" x14ac:dyDescent="0.2">
      <c r="A2767" s="1">
        <v>1</v>
      </c>
      <c r="B2767" s="7" t="s">
        <v>1278</v>
      </c>
      <c r="C2767" s="316" t="s">
        <v>1892</v>
      </c>
      <c r="D2767" s="8">
        <v>40562</v>
      </c>
      <c r="E2767" s="8">
        <v>40884</v>
      </c>
      <c r="F2767" s="3855"/>
      <c r="G2767" s="3855"/>
      <c r="H2767" s="7"/>
      <c r="I2767" s="7"/>
      <c r="J2767" s="1">
        <v>58</v>
      </c>
      <c r="K2767" s="1" t="s">
        <v>1223</v>
      </c>
      <c r="L2767" s="12" t="s">
        <v>589</v>
      </c>
      <c r="M2767" s="7" t="s">
        <v>1893</v>
      </c>
    </row>
    <row r="2768" spans="1:13" ht="25.5" x14ac:dyDescent="0.2">
      <c r="A2768" s="1">
        <v>2</v>
      </c>
      <c r="B2768" s="63" t="s">
        <v>1651</v>
      </c>
      <c r="C2768" s="442" t="s">
        <v>1894</v>
      </c>
      <c r="D2768" s="107">
        <v>40212</v>
      </c>
      <c r="E2768" s="107">
        <v>40674</v>
      </c>
      <c r="F2768" s="3855"/>
      <c r="G2768" s="3855"/>
      <c r="H2768" s="7"/>
      <c r="I2768" s="7"/>
      <c r="J2768" s="64">
        <v>31</v>
      </c>
      <c r="K2768" s="64" t="s">
        <v>1223</v>
      </c>
      <c r="L2768" s="64" t="s">
        <v>589</v>
      </c>
      <c r="M2768" s="651" t="s">
        <v>1895</v>
      </c>
    </row>
    <row r="2769" spans="1:13" ht="12.75" customHeight="1" x14ac:dyDescent="0.2">
      <c r="A2769" s="1">
        <v>3</v>
      </c>
      <c r="B2769" s="20" t="s">
        <v>1896</v>
      </c>
      <c r="C2769" s="221" t="s">
        <v>1897</v>
      </c>
      <c r="D2769" s="122">
        <v>40577</v>
      </c>
      <c r="E2769" s="8">
        <v>40717</v>
      </c>
      <c r="F2769" s="3855"/>
      <c r="G2769" s="3855"/>
      <c r="H2769" s="7"/>
      <c r="I2769" s="7"/>
      <c r="J2769" s="1">
        <v>23</v>
      </c>
      <c r="K2769" s="1" t="s">
        <v>1223</v>
      </c>
      <c r="L2769" s="12" t="s">
        <v>589</v>
      </c>
      <c r="M2769" s="20" t="s">
        <v>1898</v>
      </c>
    </row>
    <row r="2770" spans="1:13" ht="12.75" customHeight="1" x14ac:dyDescent="0.2">
      <c r="A2770" s="1">
        <v>4</v>
      </c>
      <c r="B2770" s="124" t="s">
        <v>1037</v>
      </c>
      <c r="C2770" s="392" t="s">
        <v>1899</v>
      </c>
      <c r="D2770" s="8">
        <v>40298</v>
      </c>
      <c r="E2770" s="8">
        <v>40663</v>
      </c>
      <c r="F2770" s="3855"/>
      <c r="G2770" s="3855"/>
      <c r="H2770" s="7"/>
      <c r="I2770" s="7"/>
      <c r="J2770" s="1">
        <v>3</v>
      </c>
      <c r="K2770" s="128" t="s">
        <v>1223</v>
      </c>
      <c r="L2770" s="28" t="s">
        <v>589</v>
      </c>
      <c r="M2770" s="20" t="s">
        <v>1900</v>
      </c>
    </row>
    <row r="2771" spans="1:13" ht="12.75" customHeight="1" x14ac:dyDescent="0.2">
      <c r="A2771" s="1"/>
      <c r="B2771" s="42" t="s">
        <v>1319</v>
      </c>
      <c r="C2771" s="220" t="s">
        <v>1317</v>
      </c>
      <c r="D2771" s="8"/>
      <c r="E2771" s="8"/>
      <c r="F2771" s="3855"/>
      <c r="G2771" s="3855"/>
      <c r="H2771" s="7"/>
      <c r="I2771" s="7"/>
      <c r="J2771" s="1"/>
      <c r="K2771" s="1"/>
      <c r="L2771" s="1"/>
      <c r="M2771" s="11"/>
    </row>
    <row r="2772" spans="1:13" ht="25.5" x14ac:dyDescent="0.2">
      <c r="A2772" s="1">
        <v>5</v>
      </c>
      <c r="B2772" s="20" t="s">
        <v>1318</v>
      </c>
      <c r="C2772" s="382" t="s">
        <v>3496</v>
      </c>
      <c r="D2772" s="8">
        <v>35398</v>
      </c>
      <c r="E2772" s="8">
        <v>40632</v>
      </c>
      <c r="F2772" s="3855"/>
      <c r="G2772" s="3856"/>
      <c r="H2772" s="7"/>
      <c r="I2772" s="7"/>
      <c r="J2772" s="1">
        <v>55</v>
      </c>
      <c r="K2772" s="2" t="s">
        <v>1223</v>
      </c>
      <c r="L2772" s="28" t="s">
        <v>589</v>
      </c>
      <c r="M2772" s="20" t="s">
        <v>1901</v>
      </c>
    </row>
    <row r="2773" spans="1:13" ht="12.75" customHeight="1" x14ac:dyDescent="0.2">
      <c r="A2773" s="2" t="s">
        <v>1213</v>
      </c>
      <c r="B2773" s="42" t="s">
        <v>2842</v>
      </c>
      <c r="C2773" s="220" t="s">
        <v>2527</v>
      </c>
      <c r="D2773" s="8"/>
      <c r="E2773" s="8"/>
      <c r="F2773" s="3855"/>
      <c r="G2773" s="3854">
        <v>3</v>
      </c>
      <c r="H2773" s="7"/>
      <c r="I2773" s="7"/>
      <c r="J2773" s="1"/>
      <c r="K2773" s="1"/>
      <c r="L2773" s="1"/>
      <c r="M2773" s="7"/>
    </row>
    <row r="2774" spans="1:13" ht="25.5" x14ac:dyDescent="0.2">
      <c r="A2774" s="28">
        <v>6</v>
      </c>
      <c r="B2774" s="132" t="s">
        <v>438</v>
      </c>
      <c r="C2774" s="385" t="s">
        <v>1902</v>
      </c>
      <c r="D2774" s="652">
        <v>40550</v>
      </c>
      <c r="E2774" s="652">
        <v>40550</v>
      </c>
      <c r="F2774" s="3855"/>
      <c r="G2774" s="3855"/>
      <c r="H2774" s="9"/>
      <c r="I2774" s="9"/>
      <c r="J2774" s="653">
        <v>86</v>
      </c>
      <c r="K2774" s="12" t="s">
        <v>1223</v>
      </c>
      <c r="L2774" s="28" t="s">
        <v>589</v>
      </c>
      <c r="M2774" s="208"/>
    </row>
    <row r="2775" spans="1:13" ht="25.5" x14ac:dyDescent="0.2">
      <c r="A2775" s="28">
        <v>7</v>
      </c>
      <c r="B2775" s="132" t="s">
        <v>438</v>
      </c>
      <c r="C2775" s="385" t="s">
        <v>1903</v>
      </c>
      <c r="D2775" s="652">
        <v>40602</v>
      </c>
      <c r="E2775" s="652">
        <v>40602</v>
      </c>
      <c r="F2775" s="3855"/>
      <c r="G2775" s="3856"/>
      <c r="H2775" s="9"/>
      <c r="I2775" s="9"/>
      <c r="J2775" s="653">
        <v>89</v>
      </c>
      <c r="K2775" s="12" t="s">
        <v>1223</v>
      </c>
      <c r="L2775" s="28" t="s">
        <v>589</v>
      </c>
      <c r="M2775" s="208"/>
    </row>
    <row r="2776" spans="1:13" ht="25.5" x14ac:dyDescent="0.2">
      <c r="A2776" s="28">
        <v>8</v>
      </c>
      <c r="B2776" s="132" t="s">
        <v>438</v>
      </c>
      <c r="C2776" s="807" t="s">
        <v>1904</v>
      </c>
      <c r="D2776" s="133">
        <v>40630</v>
      </c>
      <c r="E2776" s="133">
        <v>40630</v>
      </c>
      <c r="F2776" s="3855"/>
      <c r="G2776" s="3854">
        <v>4</v>
      </c>
      <c r="H2776" s="9"/>
      <c r="I2776" s="9"/>
      <c r="J2776" s="653">
        <v>81</v>
      </c>
      <c r="K2776" s="12" t="s">
        <v>1223</v>
      </c>
      <c r="L2776" s="28" t="s">
        <v>589</v>
      </c>
      <c r="M2776" s="208"/>
    </row>
    <row r="2777" spans="1:13" ht="25.5" x14ac:dyDescent="0.2">
      <c r="A2777" s="28">
        <v>9</v>
      </c>
      <c r="B2777" s="132" t="s">
        <v>438</v>
      </c>
      <c r="C2777" s="807" t="s">
        <v>1905</v>
      </c>
      <c r="D2777" s="133">
        <v>40658</v>
      </c>
      <c r="E2777" s="133">
        <v>40658</v>
      </c>
      <c r="F2777" s="3855"/>
      <c r="G2777" s="3856"/>
      <c r="H2777" s="9"/>
      <c r="I2777" s="9"/>
      <c r="J2777" s="653">
        <v>82</v>
      </c>
      <c r="K2777" s="12" t="s">
        <v>1223</v>
      </c>
      <c r="L2777" s="28" t="s">
        <v>589</v>
      </c>
      <c r="M2777" s="208"/>
    </row>
    <row r="2778" spans="1:13" ht="25.5" x14ac:dyDescent="0.2">
      <c r="A2778" s="28">
        <v>10</v>
      </c>
      <c r="B2778" s="132" t="s">
        <v>438</v>
      </c>
      <c r="C2778" s="807" t="s">
        <v>1906</v>
      </c>
      <c r="D2778" s="133">
        <v>40688</v>
      </c>
      <c r="E2778" s="133">
        <v>40688</v>
      </c>
      <c r="F2778" s="3855"/>
      <c r="G2778" s="3854">
        <v>5</v>
      </c>
      <c r="H2778" s="9"/>
      <c r="I2778" s="9"/>
      <c r="J2778" s="653">
        <v>89</v>
      </c>
      <c r="K2778" s="12" t="s">
        <v>1223</v>
      </c>
      <c r="L2778" s="28" t="s">
        <v>589</v>
      </c>
      <c r="M2778" s="208"/>
    </row>
    <row r="2779" spans="1:13" ht="25.5" x14ac:dyDescent="0.2">
      <c r="A2779" s="28">
        <v>11</v>
      </c>
      <c r="B2779" s="132" t="s">
        <v>438</v>
      </c>
      <c r="C2779" s="807" t="s">
        <v>1907</v>
      </c>
      <c r="D2779" s="133">
        <v>40729</v>
      </c>
      <c r="E2779" s="133">
        <v>40729</v>
      </c>
      <c r="F2779" s="3855"/>
      <c r="G2779" s="3856"/>
      <c r="H2779" s="9"/>
      <c r="I2779" s="9"/>
      <c r="J2779" s="653">
        <v>81</v>
      </c>
      <c r="K2779" s="12" t="s">
        <v>1223</v>
      </c>
      <c r="L2779" s="28" t="s">
        <v>589</v>
      </c>
      <c r="M2779" s="208"/>
    </row>
    <row r="2780" spans="1:13" ht="25.5" x14ac:dyDescent="0.2">
      <c r="A2780" s="28">
        <v>12</v>
      </c>
      <c r="B2780" s="132" t="s">
        <v>438</v>
      </c>
      <c r="C2780" s="807" t="s">
        <v>1908</v>
      </c>
      <c r="D2780" s="133">
        <v>40752</v>
      </c>
      <c r="E2780" s="199">
        <v>40752</v>
      </c>
      <c r="F2780" s="3855"/>
      <c r="G2780" s="3854">
        <v>6</v>
      </c>
      <c r="H2780" s="9"/>
      <c r="I2780" s="9"/>
      <c r="J2780" s="653">
        <v>82</v>
      </c>
      <c r="K2780" s="12" t="s">
        <v>1223</v>
      </c>
      <c r="L2780" s="28" t="s">
        <v>589</v>
      </c>
      <c r="M2780" s="208"/>
    </row>
    <row r="2781" spans="1:13" ht="25.5" x14ac:dyDescent="0.2">
      <c r="A2781" s="28">
        <v>13</v>
      </c>
      <c r="B2781" s="132" t="s">
        <v>438</v>
      </c>
      <c r="C2781" s="807" t="s">
        <v>1909</v>
      </c>
      <c r="D2781" s="199">
        <v>40873</v>
      </c>
      <c r="E2781" s="133">
        <v>40873</v>
      </c>
      <c r="F2781" s="3856"/>
      <c r="G2781" s="3856"/>
      <c r="H2781" s="9"/>
      <c r="I2781" s="9"/>
      <c r="J2781" s="653">
        <v>71</v>
      </c>
      <c r="K2781" s="12" t="s">
        <v>1223</v>
      </c>
      <c r="L2781" s="28" t="s">
        <v>589</v>
      </c>
      <c r="M2781" s="208"/>
    </row>
    <row r="2783" spans="1:13" x14ac:dyDescent="0.2">
      <c r="A2783" s="17" t="s">
        <v>908</v>
      </c>
      <c r="B2783" s="329"/>
      <c r="E2783" s="36" t="s">
        <v>2722</v>
      </c>
      <c r="F2783" s="36"/>
      <c r="H2783" s="36"/>
      <c r="I2783" s="36"/>
      <c r="J2783" s="36"/>
      <c r="K2783" s="36"/>
      <c r="L2783" s="36"/>
      <c r="M2783" s="36"/>
    </row>
    <row r="2784" spans="1:13" x14ac:dyDescent="0.2">
      <c r="A2784" t="s">
        <v>2723</v>
      </c>
      <c r="B2784" s="329"/>
      <c r="D2784" s="3" t="s">
        <v>2860</v>
      </c>
      <c r="E2784" s="330" t="s">
        <v>2861</v>
      </c>
      <c r="F2784" s="331"/>
      <c r="G2784" s="301" t="s">
        <v>2862</v>
      </c>
      <c r="H2784" s="36"/>
      <c r="I2784" s="36"/>
      <c r="J2784" s="36"/>
      <c r="K2784" s="36"/>
      <c r="L2784" s="36"/>
      <c r="M2784" s="36"/>
    </row>
    <row r="2785" spans="1:13" x14ac:dyDescent="0.2">
      <c r="A2785" s="17" t="s">
        <v>2727</v>
      </c>
      <c r="B2785" s="329"/>
      <c r="D2785" s="301"/>
      <c r="E2785" s="330"/>
      <c r="F2785" s="331"/>
      <c r="G2785" s="301"/>
      <c r="H2785" s="36"/>
      <c r="I2785" s="36"/>
      <c r="J2785" s="36"/>
      <c r="K2785" s="36"/>
      <c r="L2785" s="36"/>
      <c r="M2785" s="36"/>
    </row>
    <row r="2786" spans="1:13" x14ac:dyDescent="0.2">
      <c r="A2786" s="36"/>
      <c r="B2786" s="36"/>
      <c r="C2786" s="36"/>
      <c r="D2786" s="36"/>
      <c r="E2786" s="36"/>
      <c r="F2786" s="36"/>
      <c r="G2786" s="36"/>
      <c r="H2786" s="36"/>
      <c r="I2786" s="36"/>
      <c r="J2786" s="36"/>
      <c r="K2786" s="36"/>
      <c r="L2786" s="36"/>
      <c r="M2786" s="36"/>
    </row>
    <row r="2787" spans="1:13" x14ac:dyDescent="0.2">
      <c r="A2787" s="36"/>
      <c r="B2787" s="36"/>
      <c r="C2787" s="36"/>
      <c r="D2787" s="36"/>
      <c r="E2787" s="36"/>
      <c r="F2787" s="36"/>
      <c r="G2787" s="36"/>
      <c r="H2787" s="36"/>
      <c r="I2787" s="36"/>
      <c r="J2787" s="36"/>
      <c r="K2787" s="36"/>
      <c r="L2787" s="36"/>
      <c r="M2787" s="36"/>
    </row>
    <row r="2789" spans="1:13" ht="12.75" customHeight="1" x14ac:dyDescent="0.2">
      <c r="A2789" s="3860"/>
      <c r="B2789" s="3860"/>
      <c r="C2789" s="3845" t="s">
        <v>2859</v>
      </c>
      <c r="D2789" s="3845"/>
      <c r="E2789" s="3845"/>
      <c r="F2789" s="3845"/>
      <c r="G2789" s="3845"/>
      <c r="H2789" s="3845"/>
      <c r="I2789" s="3845"/>
      <c r="J2789" s="3845"/>
      <c r="K2789" s="3845"/>
      <c r="L2789" s="3852" t="s">
        <v>2858</v>
      </c>
      <c r="M2789" s="3852"/>
    </row>
    <row r="2790" spans="1:13" x14ac:dyDescent="0.2">
      <c r="A2790" s="3860"/>
      <c r="B2790" s="3860"/>
      <c r="C2790" s="3845"/>
      <c r="D2790" s="3845"/>
      <c r="E2790" s="3845"/>
      <c r="F2790" s="3845"/>
      <c r="G2790" s="3845"/>
      <c r="H2790" s="3845"/>
      <c r="I2790" s="3845"/>
      <c r="J2790" s="3845"/>
      <c r="K2790" s="3845"/>
      <c r="L2790" s="3852"/>
      <c r="M2790" s="3852"/>
    </row>
    <row r="2791" spans="1:13" x14ac:dyDescent="0.2">
      <c r="A2791" s="3860"/>
      <c r="B2791" s="3860"/>
      <c r="C2791" s="3845"/>
      <c r="D2791" s="3845"/>
      <c r="E2791" s="3845"/>
      <c r="F2791" s="3845"/>
      <c r="G2791" s="3845"/>
      <c r="H2791" s="3845"/>
      <c r="I2791" s="3845"/>
      <c r="J2791" s="3845"/>
      <c r="K2791" s="3845"/>
      <c r="L2791" s="3852"/>
      <c r="M2791" s="3852"/>
    </row>
    <row r="2792" spans="1:13" ht="12.75" customHeight="1" x14ac:dyDescent="0.2">
      <c r="A2792" s="3860"/>
      <c r="B2792" s="3860"/>
      <c r="C2792" s="3930" t="s">
        <v>1209</v>
      </c>
      <c r="D2792" s="3930"/>
      <c r="E2792" s="3930"/>
      <c r="F2792" s="3930"/>
      <c r="G2792" s="3930"/>
      <c r="H2792" s="3930"/>
      <c r="I2792" s="3930"/>
      <c r="J2792" s="3930"/>
      <c r="K2792" s="3930"/>
      <c r="L2792" s="3852" t="s">
        <v>1208</v>
      </c>
      <c r="M2792" s="3852"/>
    </row>
    <row r="2793" spans="1:13" ht="12.75" customHeight="1" x14ac:dyDescent="0.2">
      <c r="A2793" s="3860"/>
      <c r="B2793" s="3860"/>
      <c r="C2793" s="3930"/>
      <c r="D2793" s="3930"/>
      <c r="E2793" s="3930"/>
      <c r="F2793" s="3930"/>
      <c r="G2793" s="3930"/>
      <c r="H2793" s="3930"/>
      <c r="I2793" s="3930"/>
      <c r="J2793" s="3930"/>
      <c r="K2793" s="3930"/>
      <c r="L2793" s="3852"/>
      <c r="M2793" s="3852"/>
    </row>
    <row r="2794" spans="1:13" ht="12.75" customHeight="1" x14ac:dyDescent="0.2">
      <c r="A2794" s="3860"/>
      <c r="B2794" s="3860"/>
      <c r="C2794" s="3930"/>
      <c r="D2794" s="3930"/>
      <c r="E2794" s="3930"/>
      <c r="F2794" s="3930"/>
      <c r="G2794" s="3930"/>
      <c r="H2794" s="3930"/>
      <c r="I2794" s="3930"/>
      <c r="J2794" s="3930"/>
      <c r="K2794" s="3930"/>
      <c r="L2794" s="3852"/>
      <c r="M2794" s="3852"/>
    </row>
    <row r="2796" spans="1:13" x14ac:dyDescent="0.2">
      <c r="A2796" t="s">
        <v>1231</v>
      </c>
      <c r="J2796" s="17" t="s">
        <v>1910</v>
      </c>
    </row>
    <row r="2797" spans="1:13" x14ac:dyDescent="0.2">
      <c r="A2797" s="17" t="s">
        <v>1911</v>
      </c>
    </row>
    <row r="2798" spans="1:13" x14ac:dyDescent="0.2">
      <c r="A2798" s="17" t="s">
        <v>2894</v>
      </c>
      <c r="J2798" s="4137" t="s">
        <v>2863</v>
      </c>
      <c r="K2798" s="4138"/>
      <c r="L2798" s="4138"/>
      <c r="M2798" s="4139"/>
    </row>
    <row r="2799" spans="1:13" ht="22.5" x14ac:dyDescent="0.2">
      <c r="A2799" s="17" t="s">
        <v>18</v>
      </c>
      <c r="J2799" s="2" t="s">
        <v>2860</v>
      </c>
      <c r="K2799" s="2" t="s">
        <v>2861</v>
      </c>
      <c r="L2799" s="2" t="s">
        <v>2862</v>
      </c>
      <c r="M2799" s="561" t="s">
        <v>135</v>
      </c>
    </row>
    <row r="2800" spans="1:13" x14ac:dyDescent="0.2">
      <c r="J2800" s="1">
        <v>2013</v>
      </c>
      <c r="K2800" s="1">
        <v>7</v>
      </c>
      <c r="L2800" s="1">
        <v>10</v>
      </c>
      <c r="M2800" s="2">
        <v>4</v>
      </c>
    </row>
    <row r="2802" spans="1:13" ht="27" customHeight="1" x14ac:dyDescent="0.2">
      <c r="A2802" s="3872" t="s">
        <v>2864</v>
      </c>
      <c r="B2802" s="3872" t="s">
        <v>2865</v>
      </c>
      <c r="C2802" s="3872" t="s">
        <v>1212</v>
      </c>
      <c r="D2802" s="3863" t="s">
        <v>2866</v>
      </c>
      <c r="E2802" s="3864"/>
      <c r="F2802" s="3848" t="s">
        <v>3432</v>
      </c>
      <c r="G2802" s="3849"/>
      <c r="H2802" s="3841" t="s">
        <v>3434</v>
      </c>
      <c r="I2802" s="3841"/>
      <c r="J2802" s="3872" t="s">
        <v>1211</v>
      </c>
      <c r="K2802" s="4103" t="s">
        <v>2872</v>
      </c>
      <c r="L2802" s="4140" t="s">
        <v>1207</v>
      </c>
      <c r="M2802" s="4103" t="s">
        <v>2873</v>
      </c>
    </row>
    <row r="2803" spans="1:13" x14ac:dyDescent="0.2">
      <c r="A2803" s="3873"/>
      <c r="B2803" s="3873"/>
      <c r="C2803" s="3873"/>
      <c r="D2803" s="6" t="s">
        <v>2867</v>
      </c>
      <c r="E2803" s="6" t="s">
        <v>2868</v>
      </c>
      <c r="F2803" s="6" t="s">
        <v>2870</v>
      </c>
      <c r="G2803" s="6" t="s">
        <v>2871</v>
      </c>
      <c r="H2803" s="325" t="s">
        <v>3216</v>
      </c>
      <c r="I2803" s="325" t="s">
        <v>3217</v>
      </c>
      <c r="J2803" s="3873"/>
      <c r="K2803" s="3876"/>
      <c r="L2803" s="4141"/>
      <c r="M2803" s="3876"/>
    </row>
    <row r="2804" spans="1:13" ht="25.5" x14ac:dyDescent="0.2">
      <c r="A2804" s="28">
        <v>14</v>
      </c>
      <c r="B2804" s="132" t="s">
        <v>438</v>
      </c>
      <c r="C2804" s="807" t="s">
        <v>1912</v>
      </c>
      <c r="D2804" s="133">
        <v>40876</v>
      </c>
      <c r="E2804" s="133">
        <v>40876</v>
      </c>
      <c r="F2804" s="3854">
        <v>269</v>
      </c>
      <c r="G2804" s="580">
        <v>6</v>
      </c>
      <c r="H2804" s="9"/>
      <c r="I2804" s="9"/>
      <c r="J2804" s="653">
        <v>72</v>
      </c>
      <c r="K2804" s="12" t="s">
        <v>1223</v>
      </c>
      <c r="L2804" s="28" t="s">
        <v>589</v>
      </c>
      <c r="M2804" s="208"/>
    </row>
    <row r="2805" spans="1:13" ht="25.5" x14ac:dyDescent="0.2">
      <c r="A2805" s="28">
        <v>15</v>
      </c>
      <c r="B2805" s="132" t="s">
        <v>438</v>
      </c>
      <c r="C2805" s="807" t="s">
        <v>1913</v>
      </c>
      <c r="D2805" s="133">
        <v>40875</v>
      </c>
      <c r="E2805" s="133">
        <v>40875</v>
      </c>
      <c r="F2805" s="3855"/>
      <c r="G2805" s="3854">
        <v>7</v>
      </c>
      <c r="H2805" s="9"/>
      <c r="I2805" s="9"/>
      <c r="J2805" s="653">
        <v>79</v>
      </c>
      <c r="K2805" s="12" t="s">
        <v>1223</v>
      </c>
      <c r="L2805" s="28" t="s">
        <v>589</v>
      </c>
      <c r="M2805" s="208"/>
    </row>
    <row r="2806" spans="1:13" ht="25.5" x14ac:dyDescent="0.2">
      <c r="A2806" s="28">
        <v>16</v>
      </c>
      <c r="B2806" s="132" t="s">
        <v>438</v>
      </c>
      <c r="C2806" s="807" t="s">
        <v>1914</v>
      </c>
      <c r="D2806" s="133">
        <v>40896</v>
      </c>
      <c r="E2806" s="133">
        <v>40896</v>
      </c>
      <c r="F2806" s="3855"/>
      <c r="G2806" s="3855"/>
      <c r="H2806" s="9"/>
      <c r="I2806" s="9"/>
      <c r="J2806" s="653">
        <v>77</v>
      </c>
      <c r="K2806" s="12" t="s">
        <v>1223</v>
      </c>
      <c r="L2806" s="28" t="s">
        <v>589</v>
      </c>
      <c r="M2806" s="208"/>
    </row>
    <row r="2807" spans="1:13" ht="25.5" x14ac:dyDescent="0.2">
      <c r="A2807" s="28">
        <v>17</v>
      </c>
      <c r="B2807" s="132" t="s">
        <v>438</v>
      </c>
      <c r="C2807" s="807" t="s">
        <v>1915</v>
      </c>
      <c r="D2807" s="133">
        <v>40559</v>
      </c>
      <c r="E2807" s="133">
        <v>40559</v>
      </c>
      <c r="F2807" s="3856"/>
      <c r="G2807" s="3856"/>
      <c r="H2807" s="9"/>
      <c r="I2807" s="9"/>
      <c r="J2807" s="653">
        <v>76</v>
      </c>
      <c r="K2807" s="12" t="s">
        <v>1223</v>
      </c>
      <c r="L2807" s="28" t="s">
        <v>589</v>
      </c>
      <c r="M2807" s="208"/>
    </row>
    <row r="2808" spans="1:13" ht="12.75" customHeight="1" x14ac:dyDescent="0.2">
      <c r="A2808" s="28">
        <v>18</v>
      </c>
      <c r="B2808" s="132" t="s">
        <v>437</v>
      </c>
      <c r="C2808" s="807" t="s">
        <v>1916</v>
      </c>
      <c r="D2808" s="199">
        <v>40563</v>
      </c>
      <c r="E2808" s="133">
        <v>40779</v>
      </c>
      <c r="F2808" s="3854">
        <v>270</v>
      </c>
      <c r="G2808" s="3854">
        <v>1</v>
      </c>
      <c r="H2808" s="9"/>
      <c r="I2808" s="9"/>
      <c r="J2808" s="12">
        <v>91</v>
      </c>
      <c r="K2808" s="12" t="s">
        <v>1223</v>
      </c>
      <c r="L2808" s="28" t="s">
        <v>589</v>
      </c>
      <c r="M2808" s="208"/>
    </row>
    <row r="2809" spans="1:13" ht="12.75" customHeight="1" x14ac:dyDescent="0.2">
      <c r="A2809" s="28">
        <v>19</v>
      </c>
      <c r="B2809" s="132" t="s">
        <v>409</v>
      </c>
      <c r="C2809" s="807" t="s">
        <v>1917</v>
      </c>
      <c r="D2809" s="199">
        <v>40584</v>
      </c>
      <c r="E2809" s="133">
        <v>40921</v>
      </c>
      <c r="F2809" s="3855"/>
      <c r="G2809" s="3856"/>
      <c r="H2809" s="9"/>
      <c r="I2809" s="9"/>
      <c r="J2809" s="12">
        <v>102</v>
      </c>
      <c r="K2809" s="28" t="s">
        <v>1223</v>
      </c>
      <c r="L2809" s="28" t="s">
        <v>589</v>
      </c>
      <c r="M2809" s="208"/>
    </row>
    <row r="2810" spans="1:13" ht="12.75" customHeight="1" x14ac:dyDescent="0.2">
      <c r="A2810" s="2"/>
      <c r="B2810" s="42" t="s">
        <v>2556</v>
      </c>
      <c r="C2810" s="220" t="s">
        <v>2555</v>
      </c>
      <c r="D2810" s="122"/>
      <c r="E2810" s="8"/>
      <c r="F2810" s="3855"/>
      <c r="G2810" s="3854">
        <v>2</v>
      </c>
      <c r="H2810" s="7"/>
      <c r="I2810" s="7"/>
      <c r="J2810" s="7"/>
      <c r="K2810" s="1"/>
      <c r="L2810" s="1"/>
      <c r="M2810" s="20"/>
    </row>
    <row r="2811" spans="1:13" ht="25.5" x14ac:dyDescent="0.2">
      <c r="A2811" s="2">
        <v>20</v>
      </c>
      <c r="B2811" s="42" t="s">
        <v>1918</v>
      </c>
      <c r="C2811" s="385" t="s">
        <v>2256</v>
      </c>
      <c r="D2811" s="134">
        <v>40695</v>
      </c>
      <c r="E2811" s="192">
        <v>40724</v>
      </c>
      <c r="F2811" s="3855"/>
      <c r="G2811" s="3856"/>
      <c r="H2811" s="7"/>
      <c r="I2811" s="7"/>
      <c r="J2811" s="1">
        <v>186</v>
      </c>
      <c r="K2811" s="654" t="s">
        <v>2257</v>
      </c>
      <c r="L2811" s="28" t="s">
        <v>589</v>
      </c>
      <c r="M2811" s="20"/>
    </row>
    <row r="2812" spans="1:13" ht="51" x14ac:dyDescent="0.2">
      <c r="A2812" s="2">
        <v>21</v>
      </c>
      <c r="B2812" s="42" t="s">
        <v>1918</v>
      </c>
      <c r="C2812" s="385" t="s">
        <v>2258</v>
      </c>
      <c r="D2812" s="134">
        <v>40695</v>
      </c>
      <c r="E2812" s="192">
        <v>40724</v>
      </c>
      <c r="F2812" s="3855"/>
      <c r="G2812" s="3854">
        <v>3</v>
      </c>
      <c r="H2812" s="7"/>
      <c r="I2812" s="7"/>
      <c r="J2812" s="1">
        <v>189</v>
      </c>
      <c r="K2812" s="654" t="s">
        <v>2257</v>
      </c>
      <c r="L2812" s="28" t="s">
        <v>589</v>
      </c>
      <c r="M2812" s="85" t="s">
        <v>2259</v>
      </c>
    </row>
    <row r="2813" spans="1:13" ht="51.75" customHeight="1" x14ac:dyDescent="0.2">
      <c r="A2813" s="2">
        <v>22</v>
      </c>
      <c r="B2813" s="42" t="s">
        <v>1918</v>
      </c>
      <c r="C2813" s="385" t="s">
        <v>2260</v>
      </c>
      <c r="D2813" s="8">
        <v>40695</v>
      </c>
      <c r="E2813" s="122">
        <v>40724</v>
      </c>
      <c r="F2813" s="3855"/>
      <c r="G2813" s="3856"/>
      <c r="H2813" s="7"/>
      <c r="I2813" s="7"/>
      <c r="J2813" s="1">
        <v>68</v>
      </c>
      <c r="K2813" s="654" t="s">
        <v>2257</v>
      </c>
      <c r="L2813" s="28" t="s">
        <v>589</v>
      </c>
      <c r="M2813" s="85" t="s">
        <v>2259</v>
      </c>
    </row>
    <row r="2814" spans="1:13" ht="25.5" customHeight="1" x14ac:dyDescent="0.2">
      <c r="A2814" s="2">
        <v>23</v>
      </c>
      <c r="B2814" s="42" t="s">
        <v>2553</v>
      </c>
      <c r="C2814" s="807" t="s">
        <v>2261</v>
      </c>
      <c r="D2814" s="255">
        <v>40596</v>
      </c>
      <c r="E2814" s="256">
        <v>40780</v>
      </c>
      <c r="F2814" s="3856"/>
      <c r="G2814" s="580">
        <v>4</v>
      </c>
      <c r="H2814" s="45"/>
      <c r="I2814" s="45"/>
      <c r="J2814" s="116">
        <v>58</v>
      </c>
      <c r="K2814" s="655" t="s">
        <v>1223</v>
      </c>
      <c r="L2814" s="259" t="s">
        <v>589</v>
      </c>
      <c r="M2814" s="85" t="s">
        <v>2262</v>
      </c>
    </row>
    <row r="2816" spans="1:13" x14ac:dyDescent="0.2">
      <c r="A2816" s="17" t="s">
        <v>908</v>
      </c>
      <c r="B2816" s="329"/>
      <c r="E2816" s="36" t="s">
        <v>2722</v>
      </c>
      <c r="F2816" s="36"/>
      <c r="H2816" s="36"/>
      <c r="I2816" s="36"/>
      <c r="J2816" s="36"/>
      <c r="K2816" s="36"/>
      <c r="L2816" s="36"/>
      <c r="M2816" s="36"/>
    </row>
    <row r="2817" spans="1:13" x14ac:dyDescent="0.2">
      <c r="A2817" t="s">
        <v>2723</v>
      </c>
      <c r="B2817" s="329"/>
      <c r="D2817" s="3" t="s">
        <v>2860</v>
      </c>
      <c r="E2817" s="330" t="s">
        <v>2861</v>
      </c>
      <c r="F2817" s="331"/>
      <c r="G2817" s="301" t="s">
        <v>2862</v>
      </c>
      <c r="H2817" s="36"/>
      <c r="I2817" s="36"/>
      <c r="J2817" s="36"/>
      <c r="K2817" s="36"/>
      <c r="L2817" s="36"/>
      <c r="M2817" s="36"/>
    </row>
    <row r="2818" spans="1:13" x14ac:dyDescent="0.2">
      <c r="A2818" s="17" t="s">
        <v>2727</v>
      </c>
      <c r="B2818" s="329"/>
      <c r="D2818" s="301"/>
      <c r="E2818" s="330"/>
      <c r="F2818" s="331"/>
      <c r="G2818" s="301"/>
      <c r="H2818" s="36"/>
      <c r="I2818" s="36"/>
      <c r="J2818" s="36"/>
      <c r="K2818" s="36"/>
      <c r="L2818" s="36"/>
      <c r="M2818" s="36"/>
    </row>
    <row r="2819" spans="1:13" x14ac:dyDescent="0.2">
      <c r="A2819" s="36"/>
      <c r="B2819" s="36"/>
      <c r="C2819" s="36"/>
      <c r="D2819" s="36"/>
      <c r="E2819" s="36"/>
      <c r="F2819" s="36"/>
      <c r="G2819" s="36"/>
      <c r="H2819" s="36"/>
      <c r="I2819" s="36"/>
      <c r="J2819" s="36"/>
      <c r="K2819" s="36"/>
      <c r="L2819" s="36"/>
      <c r="M2819" s="36"/>
    </row>
    <row r="2821" spans="1:13" ht="12.75" customHeight="1" x14ac:dyDescent="0.2">
      <c r="A2821" s="3860"/>
      <c r="B2821" s="3860"/>
      <c r="C2821" s="3845" t="s">
        <v>2859</v>
      </c>
      <c r="D2821" s="3845"/>
      <c r="E2821" s="3845"/>
      <c r="F2821" s="3845"/>
      <c r="G2821" s="3845"/>
      <c r="H2821" s="3845"/>
      <c r="I2821" s="3845"/>
      <c r="J2821" s="3845"/>
      <c r="K2821" s="3845"/>
      <c r="L2821" s="3852" t="s">
        <v>2858</v>
      </c>
      <c r="M2821" s="3852"/>
    </row>
    <row r="2822" spans="1:13" x14ac:dyDescent="0.2">
      <c r="A2822" s="3860"/>
      <c r="B2822" s="3860"/>
      <c r="C2822" s="3845"/>
      <c r="D2822" s="3845"/>
      <c r="E2822" s="3845"/>
      <c r="F2822" s="3845"/>
      <c r="G2822" s="3845"/>
      <c r="H2822" s="3845"/>
      <c r="I2822" s="3845"/>
      <c r="J2822" s="3845"/>
      <c r="K2822" s="3845"/>
      <c r="L2822" s="3852"/>
      <c r="M2822" s="3852"/>
    </row>
    <row r="2823" spans="1:13" x14ac:dyDescent="0.2">
      <c r="A2823" s="3860"/>
      <c r="B2823" s="3860"/>
      <c r="C2823" s="3845"/>
      <c r="D2823" s="3845"/>
      <c r="E2823" s="3845"/>
      <c r="F2823" s="3845"/>
      <c r="G2823" s="3845"/>
      <c r="H2823" s="3845"/>
      <c r="I2823" s="3845"/>
      <c r="J2823" s="3845"/>
      <c r="K2823" s="3845"/>
      <c r="L2823" s="3852"/>
      <c r="M2823" s="3852"/>
    </row>
    <row r="2824" spans="1:13" ht="12.75" customHeight="1" x14ac:dyDescent="0.2">
      <c r="A2824" s="3860"/>
      <c r="B2824" s="3860"/>
      <c r="C2824" s="3930" t="s">
        <v>1209</v>
      </c>
      <c r="D2824" s="3930"/>
      <c r="E2824" s="3930"/>
      <c r="F2824" s="3930"/>
      <c r="G2824" s="3930"/>
      <c r="H2824" s="3930"/>
      <c r="I2824" s="3930"/>
      <c r="J2824" s="3930"/>
      <c r="K2824" s="3930"/>
      <c r="L2824" s="3852" t="s">
        <v>1208</v>
      </c>
      <c r="M2824" s="3852"/>
    </row>
    <row r="2825" spans="1:13" ht="12.75" customHeight="1" x14ac:dyDescent="0.2">
      <c r="A2825" s="3860"/>
      <c r="B2825" s="3860"/>
      <c r="C2825" s="3930"/>
      <c r="D2825" s="3930"/>
      <c r="E2825" s="3930"/>
      <c r="F2825" s="3930"/>
      <c r="G2825" s="3930"/>
      <c r="H2825" s="3930"/>
      <c r="I2825" s="3930"/>
      <c r="J2825" s="3930"/>
      <c r="K2825" s="3930"/>
      <c r="L2825" s="3852"/>
      <c r="M2825" s="3852"/>
    </row>
    <row r="2826" spans="1:13" ht="12.75" customHeight="1" x14ac:dyDescent="0.2">
      <c r="A2826" s="3860"/>
      <c r="B2826" s="3860"/>
      <c r="C2826" s="3930"/>
      <c r="D2826" s="3930"/>
      <c r="E2826" s="3930"/>
      <c r="F2826" s="3930"/>
      <c r="G2826" s="3930"/>
      <c r="H2826" s="3930"/>
      <c r="I2826" s="3930"/>
      <c r="J2826" s="3930"/>
      <c r="K2826" s="3930"/>
      <c r="L2826" s="3852"/>
      <c r="M2826" s="3852"/>
    </row>
    <row r="2828" spans="1:13" x14ac:dyDescent="0.2">
      <c r="A2828" t="s">
        <v>1231</v>
      </c>
      <c r="J2828" s="17" t="s">
        <v>2263</v>
      </c>
    </row>
    <row r="2829" spans="1:13" x14ac:dyDescent="0.2">
      <c r="A2829" s="17" t="s">
        <v>1911</v>
      </c>
    </row>
    <row r="2830" spans="1:13" x14ac:dyDescent="0.2">
      <c r="A2830" s="17" t="s">
        <v>2894</v>
      </c>
      <c r="J2830" s="4137" t="s">
        <v>2863</v>
      </c>
      <c r="K2830" s="4138"/>
      <c r="L2830" s="4138"/>
      <c r="M2830" s="4139"/>
    </row>
    <row r="2831" spans="1:13" ht="22.5" x14ac:dyDescent="0.2">
      <c r="A2831" s="17" t="s">
        <v>18</v>
      </c>
      <c r="J2831" s="2" t="s">
        <v>2860</v>
      </c>
      <c r="K2831" s="2" t="s">
        <v>2861</v>
      </c>
      <c r="L2831" s="2" t="s">
        <v>2862</v>
      </c>
      <c r="M2831" s="561" t="s">
        <v>135</v>
      </c>
    </row>
    <row r="2832" spans="1:13" x14ac:dyDescent="0.2">
      <c r="J2832" s="1">
        <v>2013</v>
      </c>
      <c r="K2832" s="1">
        <v>7</v>
      </c>
      <c r="L2832" s="1">
        <v>10</v>
      </c>
      <c r="M2832" s="2">
        <v>4</v>
      </c>
    </row>
    <row r="2834" spans="1:13" ht="24" customHeight="1" x14ac:dyDescent="0.2">
      <c r="A2834" s="3872" t="s">
        <v>2864</v>
      </c>
      <c r="B2834" s="3872" t="s">
        <v>2865</v>
      </c>
      <c r="C2834" s="3872" t="s">
        <v>1212</v>
      </c>
      <c r="D2834" s="3863" t="s">
        <v>2866</v>
      </c>
      <c r="E2834" s="3864"/>
      <c r="F2834" s="3848" t="s">
        <v>3430</v>
      </c>
      <c r="G2834" s="3849"/>
      <c r="H2834" s="3841" t="s">
        <v>3434</v>
      </c>
      <c r="I2834" s="3841"/>
      <c r="J2834" s="3872" t="s">
        <v>1211</v>
      </c>
      <c r="K2834" s="4103" t="s">
        <v>2872</v>
      </c>
      <c r="L2834" s="4140" t="s">
        <v>1207</v>
      </c>
      <c r="M2834" s="4103" t="s">
        <v>2873</v>
      </c>
    </row>
    <row r="2835" spans="1:13" x14ac:dyDescent="0.2">
      <c r="A2835" s="3873"/>
      <c r="B2835" s="3873"/>
      <c r="C2835" s="3873"/>
      <c r="D2835" s="6" t="s">
        <v>2867</v>
      </c>
      <c r="E2835" s="6" t="s">
        <v>2868</v>
      </c>
      <c r="F2835" s="6" t="s">
        <v>2870</v>
      </c>
      <c r="G2835" s="6" t="s">
        <v>2871</v>
      </c>
      <c r="H2835" s="325" t="s">
        <v>3216</v>
      </c>
      <c r="I2835" s="325" t="s">
        <v>3217</v>
      </c>
      <c r="J2835" s="3873"/>
      <c r="K2835" s="3876"/>
      <c r="L2835" s="4141"/>
      <c r="M2835" s="3876"/>
    </row>
    <row r="2837" spans="1:13" ht="25.5" x14ac:dyDescent="0.2">
      <c r="A2837" s="131">
        <v>24</v>
      </c>
      <c r="B2837" s="94" t="s">
        <v>2553</v>
      </c>
      <c r="C2837" s="807" t="s">
        <v>2264</v>
      </c>
      <c r="D2837" s="648">
        <v>40392</v>
      </c>
      <c r="E2837" s="380">
        <v>40599</v>
      </c>
      <c r="F2837" s="3854">
        <v>270</v>
      </c>
      <c r="G2837" s="580">
        <v>4</v>
      </c>
      <c r="H2837" s="45"/>
      <c r="I2837" s="45"/>
      <c r="J2837" s="258">
        <v>110</v>
      </c>
      <c r="K2837" s="259" t="s">
        <v>1223</v>
      </c>
      <c r="L2837" s="259" t="s">
        <v>589</v>
      </c>
      <c r="M2837" s="85" t="s">
        <v>2265</v>
      </c>
    </row>
    <row r="2838" spans="1:13" x14ac:dyDescent="0.2">
      <c r="A2838" s="2" t="s">
        <v>1213</v>
      </c>
      <c r="B2838" s="42" t="s">
        <v>1653</v>
      </c>
      <c r="C2838" s="220" t="s">
        <v>1323</v>
      </c>
      <c r="D2838" s="8"/>
      <c r="E2838" s="8"/>
      <c r="F2838" s="3855"/>
      <c r="G2838" s="3854">
        <v>5</v>
      </c>
      <c r="H2838" s="7"/>
      <c r="I2838" s="7"/>
      <c r="J2838" s="7"/>
      <c r="K2838" s="1"/>
      <c r="L2838" s="1"/>
      <c r="M2838" s="7"/>
    </row>
    <row r="2839" spans="1:13" x14ac:dyDescent="0.2">
      <c r="A2839" s="2">
        <v>25</v>
      </c>
      <c r="B2839" s="42" t="s">
        <v>1654</v>
      </c>
      <c r="C2839" s="221" t="s">
        <v>2266</v>
      </c>
      <c r="D2839" s="227" t="s">
        <v>2652</v>
      </c>
      <c r="E2839" s="227" t="s">
        <v>2652</v>
      </c>
      <c r="F2839" s="3855"/>
      <c r="G2839" s="3855"/>
      <c r="H2839" s="7"/>
      <c r="I2839" s="7"/>
      <c r="J2839" s="1">
        <v>48</v>
      </c>
      <c r="K2839" s="128" t="s">
        <v>1223</v>
      </c>
      <c r="L2839" s="128" t="s">
        <v>601</v>
      </c>
      <c r="M2839" s="7"/>
    </row>
    <row r="2840" spans="1:13" ht="12.75" customHeight="1" x14ac:dyDescent="0.2">
      <c r="A2840" s="2"/>
      <c r="B2840" s="42" t="s">
        <v>435</v>
      </c>
      <c r="C2840" s="220" t="s">
        <v>1329</v>
      </c>
      <c r="D2840" s="8"/>
      <c r="E2840" s="8"/>
      <c r="F2840" s="3855"/>
      <c r="G2840" s="3855"/>
      <c r="H2840" s="7"/>
      <c r="I2840" s="7"/>
      <c r="J2840" s="1"/>
      <c r="K2840" s="128"/>
      <c r="L2840" s="128"/>
      <c r="M2840" s="7"/>
    </row>
    <row r="2841" spans="1:13" ht="34.5" customHeight="1" x14ac:dyDescent="0.2">
      <c r="A2841" s="28">
        <v>26</v>
      </c>
      <c r="B2841" s="132" t="s">
        <v>2267</v>
      </c>
      <c r="C2841" s="408" t="s">
        <v>2268</v>
      </c>
      <c r="D2841" s="133">
        <v>40544</v>
      </c>
      <c r="E2841" s="133">
        <v>40908</v>
      </c>
      <c r="F2841" s="3855"/>
      <c r="G2841" s="3855"/>
      <c r="H2841" s="9"/>
      <c r="I2841" s="9"/>
      <c r="J2841" s="12">
        <v>18</v>
      </c>
      <c r="K2841" s="28" t="s">
        <v>1223</v>
      </c>
      <c r="L2841" s="28" t="s">
        <v>601</v>
      </c>
      <c r="M2841" s="656" t="s">
        <v>2269</v>
      </c>
    </row>
    <row r="2842" spans="1:13" ht="36" customHeight="1" x14ac:dyDescent="0.2">
      <c r="A2842" s="28">
        <v>27</v>
      </c>
      <c r="B2842" s="132" t="s">
        <v>2270</v>
      </c>
      <c r="C2842" s="408" t="s">
        <v>2271</v>
      </c>
      <c r="D2842" s="133">
        <v>40544</v>
      </c>
      <c r="E2842" s="133">
        <v>40908</v>
      </c>
      <c r="F2842" s="3855"/>
      <c r="G2842" s="3855"/>
      <c r="H2842" s="9"/>
      <c r="I2842" s="9"/>
      <c r="J2842" s="12">
        <v>18</v>
      </c>
      <c r="K2842" s="28" t="s">
        <v>1223</v>
      </c>
      <c r="L2842" s="28" t="s">
        <v>601</v>
      </c>
      <c r="M2842" s="656" t="s">
        <v>2269</v>
      </c>
    </row>
    <row r="2843" spans="1:13" ht="36.75" customHeight="1" x14ac:dyDescent="0.2">
      <c r="A2843" s="28">
        <v>28</v>
      </c>
      <c r="B2843" s="132" t="s">
        <v>2272</v>
      </c>
      <c r="C2843" s="408" t="s">
        <v>2273</v>
      </c>
      <c r="D2843" s="133">
        <v>0</v>
      </c>
      <c r="E2843" s="133">
        <v>40908</v>
      </c>
      <c r="F2843" s="3856"/>
      <c r="G2843" s="3856"/>
      <c r="H2843" s="9"/>
      <c r="I2843" s="9"/>
      <c r="J2843" s="12">
        <v>18</v>
      </c>
      <c r="K2843" s="28" t="s">
        <v>1223</v>
      </c>
      <c r="L2843" s="28" t="s">
        <v>601</v>
      </c>
      <c r="M2843" s="656" t="s">
        <v>2269</v>
      </c>
    </row>
    <row r="2844" spans="1:13" ht="12.75" customHeight="1" x14ac:dyDescent="0.2"/>
    <row r="2845" spans="1:13" ht="12.75" customHeight="1" x14ac:dyDescent="0.2">
      <c r="A2845" s="17" t="s">
        <v>908</v>
      </c>
      <c r="B2845" s="329"/>
      <c r="E2845" s="36" t="s">
        <v>2722</v>
      </c>
      <c r="F2845" s="36"/>
      <c r="H2845" s="36"/>
      <c r="I2845" s="36"/>
      <c r="J2845" s="36"/>
      <c r="K2845" s="36"/>
      <c r="L2845" s="36"/>
      <c r="M2845" s="36"/>
    </row>
    <row r="2846" spans="1:13" x14ac:dyDescent="0.2">
      <c r="A2846" t="s">
        <v>2723</v>
      </c>
      <c r="B2846" s="329"/>
      <c r="D2846" s="3" t="s">
        <v>2860</v>
      </c>
      <c r="E2846" s="330" t="s">
        <v>2861</v>
      </c>
      <c r="F2846" s="331"/>
      <c r="G2846" s="301" t="s">
        <v>2862</v>
      </c>
      <c r="H2846" s="36"/>
      <c r="I2846" s="36"/>
      <c r="J2846" s="36"/>
      <c r="K2846" s="36"/>
      <c r="L2846" s="36"/>
      <c r="M2846" s="36"/>
    </row>
    <row r="2847" spans="1:13" x14ac:dyDescent="0.2">
      <c r="A2847" s="17" t="s">
        <v>2727</v>
      </c>
      <c r="B2847" s="329"/>
      <c r="D2847" s="301"/>
      <c r="E2847" s="330"/>
      <c r="F2847" s="331"/>
      <c r="G2847" s="301"/>
      <c r="H2847" s="36"/>
      <c r="I2847" s="36"/>
      <c r="J2847" s="36"/>
      <c r="K2847" s="36"/>
      <c r="L2847" s="36"/>
      <c r="M2847" s="36"/>
    </row>
    <row r="2848" spans="1:13" x14ac:dyDescent="0.2">
      <c r="A2848" s="36"/>
      <c r="B2848" s="36"/>
      <c r="C2848" s="36"/>
      <c r="D2848" s="36"/>
      <c r="E2848" s="36"/>
      <c r="F2848" s="36"/>
      <c r="G2848" s="36"/>
      <c r="H2848" s="36"/>
      <c r="I2848" s="36"/>
      <c r="J2848" s="36"/>
      <c r="K2848" s="36"/>
      <c r="L2848" s="36"/>
      <c r="M2848" s="36"/>
    </row>
    <row r="2850" spans="1:13" x14ac:dyDescent="0.2">
      <c r="A2850" s="161"/>
      <c r="B2850" s="161"/>
      <c r="C2850" s="161"/>
      <c r="D2850" s="657"/>
      <c r="E2850" s="161"/>
      <c r="F2850" s="161"/>
      <c r="G2850" s="161"/>
      <c r="H2850" s="161"/>
      <c r="I2850" s="161"/>
      <c r="J2850" s="161"/>
      <c r="K2850" s="161"/>
      <c r="L2850" s="161"/>
      <c r="M2850" s="161"/>
    </row>
    <row r="2851" spans="1:13" ht="12.75" customHeight="1" x14ac:dyDescent="0.2">
      <c r="A2851" s="4219"/>
      <c r="B2851" s="4220"/>
      <c r="C2851" s="4245" t="s">
        <v>2859</v>
      </c>
      <c r="D2851" s="4245"/>
      <c r="E2851" s="4245"/>
      <c r="F2851" s="4245"/>
      <c r="G2851" s="4245"/>
      <c r="H2851" s="4245"/>
      <c r="I2851" s="4245"/>
      <c r="J2851" s="4245"/>
      <c r="K2851" s="4245"/>
      <c r="L2851" s="4169" t="s">
        <v>2858</v>
      </c>
      <c r="M2851" s="4169"/>
    </row>
    <row r="2852" spans="1:13" x14ac:dyDescent="0.2">
      <c r="A2852" s="4221"/>
      <c r="B2852" s="4222"/>
      <c r="C2852" s="4245"/>
      <c r="D2852" s="4245"/>
      <c r="E2852" s="4245"/>
      <c r="F2852" s="4245"/>
      <c r="G2852" s="4245"/>
      <c r="H2852" s="4245"/>
      <c r="I2852" s="4245"/>
      <c r="J2852" s="4245"/>
      <c r="K2852" s="4245"/>
      <c r="L2852" s="4169"/>
      <c r="M2852" s="4169"/>
    </row>
    <row r="2853" spans="1:13" ht="15" customHeight="1" x14ac:dyDescent="0.2">
      <c r="A2853" s="4221"/>
      <c r="B2853" s="4222"/>
      <c r="C2853" s="4245"/>
      <c r="D2853" s="4245"/>
      <c r="E2853" s="4245"/>
      <c r="F2853" s="4245"/>
      <c r="G2853" s="4245"/>
      <c r="H2853" s="4245"/>
      <c r="I2853" s="4245"/>
      <c r="J2853" s="4245"/>
      <c r="K2853" s="4245"/>
      <c r="L2853" s="4169"/>
      <c r="M2853" s="4169"/>
    </row>
    <row r="2854" spans="1:13" ht="12.75" customHeight="1" x14ac:dyDescent="0.2">
      <c r="A2854" s="4221"/>
      <c r="B2854" s="4222"/>
      <c r="C2854" s="4327" t="s">
        <v>1209</v>
      </c>
      <c r="D2854" s="4327"/>
      <c r="E2854" s="4327"/>
      <c r="F2854" s="4327"/>
      <c r="G2854" s="4327"/>
      <c r="H2854" s="4327"/>
      <c r="I2854" s="4327"/>
      <c r="J2854" s="4327"/>
      <c r="K2854" s="4327"/>
      <c r="L2854" s="4169" t="s">
        <v>1208</v>
      </c>
      <c r="M2854" s="4169"/>
    </row>
    <row r="2855" spans="1:13" ht="12.75" customHeight="1" x14ac:dyDescent="0.2">
      <c r="A2855" s="4221"/>
      <c r="B2855" s="4222"/>
      <c r="C2855" s="4327"/>
      <c r="D2855" s="4327"/>
      <c r="E2855" s="4327"/>
      <c r="F2855" s="4327"/>
      <c r="G2855" s="4327"/>
      <c r="H2855" s="4327"/>
      <c r="I2855" s="4327"/>
      <c r="J2855" s="4327"/>
      <c r="K2855" s="4327"/>
      <c r="L2855" s="4169"/>
      <c r="M2855" s="4169"/>
    </row>
    <row r="2856" spans="1:13" ht="12.75" customHeight="1" x14ac:dyDescent="0.2">
      <c r="A2856" s="4223"/>
      <c r="B2856" s="4224"/>
      <c r="C2856" s="4327"/>
      <c r="D2856" s="4327"/>
      <c r="E2856" s="4327"/>
      <c r="F2856" s="4327"/>
      <c r="G2856" s="4327"/>
      <c r="H2856" s="4327"/>
      <c r="I2856" s="4327"/>
      <c r="J2856" s="4327"/>
      <c r="K2856" s="4327"/>
      <c r="L2856" s="4169"/>
      <c r="M2856" s="4169"/>
    </row>
    <row r="2858" spans="1:13" x14ac:dyDescent="0.2">
      <c r="A2858" s="659" t="s">
        <v>2734</v>
      </c>
      <c r="B2858" s="659"/>
      <c r="C2858" s="659"/>
      <c r="D2858" s="659"/>
      <c r="E2858" s="659"/>
      <c r="F2858" s="659"/>
      <c r="G2858" s="659"/>
      <c r="H2858" s="659"/>
      <c r="I2858" s="659"/>
      <c r="J2858" s="659" t="s">
        <v>2735</v>
      </c>
      <c r="K2858" s="659"/>
      <c r="L2858" s="659"/>
      <c r="M2858" s="659"/>
    </row>
    <row r="2859" spans="1:13" x14ac:dyDescent="0.2">
      <c r="A2859" s="659" t="s">
        <v>2274</v>
      </c>
      <c r="B2859" s="659"/>
      <c r="C2859" s="659"/>
      <c r="D2859" s="659"/>
      <c r="E2859" s="659"/>
      <c r="F2859" s="659"/>
      <c r="G2859" s="659"/>
      <c r="H2859" s="659"/>
      <c r="I2859" s="659"/>
      <c r="J2859" s="659"/>
      <c r="K2859" s="659"/>
      <c r="L2859" s="659"/>
      <c r="M2859" s="659"/>
    </row>
    <row r="2860" spans="1:13" x14ac:dyDescent="0.2">
      <c r="A2860" s="659" t="s">
        <v>2275</v>
      </c>
      <c r="B2860" s="659"/>
      <c r="C2860" s="659"/>
      <c r="D2860" s="659"/>
      <c r="E2860" s="659"/>
      <c r="F2860" s="659"/>
      <c r="G2860" s="659"/>
      <c r="H2860" s="659"/>
      <c r="I2860" s="659"/>
      <c r="J2860" s="4246" t="s">
        <v>2863</v>
      </c>
      <c r="K2860" s="4247"/>
      <c r="L2860" s="4247"/>
      <c r="M2860" s="4248"/>
    </row>
    <row r="2861" spans="1:13" ht="22.5" x14ac:dyDescent="0.2">
      <c r="A2861" s="659" t="s">
        <v>2276</v>
      </c>
      <c r="B2861" s="659"/>
      <c r="C2861" s="659"/>
      <c r="D2861" s="659"/>
      <c r="E2861" s="659"/>
      <c r="F2861" s="659"/>
      <c r="G2861" s="659"/>
      <c r="H2861" s="659"/>
      <c r="I2861" s="659"/>
      <c r="J2861" s="660" t="s">
        <v>2860</v>
      </c>
      <c r="K2861" s="660" t="s">
        <v>2861</v>
      </c>
      <c r="L2861" s="660" t="s">
        <v>2862</v>
      </c>
      <c r="M2861" s="661" t="s">
        <v>135</v>
      </c>
    </row>
    <row r="2862" spans="1:13" x14ac:dyDescent="0.2">
      <c r="A2862" s="659"/>
      <c r="B2862" s="659"/>
      <c r="C2862" s="659"/>
      <c r="D2862" s="659"/>
      <c r="E2862" s="659"/>
      <c r="F2862" s="659"/>
      <c r="G2862" s="659"/>
      <c r="H2862" s="659"/>
      <c r="I2862" s="659"/>
      <c r="J2862" s="660">
        <v>2013</v>
      </c>
      <c r="K2862" s="660">
        <v>6</v>
      </c>
      <c r="L2862" s="660">
        <v>5</v>
      </c>
      <c r="M2862" s="660">
        <v>4</v>
      </c>
    </row>
    <row r="2863" spans="1:13" x14ac:dyDescent="0.2">
      <c r="A2863" s="659"/>
      <c r="B2863" s="659"/>
      <c r="C2863" s="659"/>
      <c r="D2863" s="659"/>
      <c r="E2863" s="659"/>
      <c r="F2863" s="659"/>
      <c r="G2863" s="659"/>
      <c r="H2863" s="659"/>
      <c r="I2863" s="662"/>
      <c r="J2863" s="662"/>
      <c r="K2863" s="662"/>
      <c r="L2863" s="662"/>
      <c r="M2863" s="659"/>
    </row>
    <row r="2864" spans="1:13" ht="30.75" customHeight="1" x14ac:dyDescent="0.2">
      <c r="A2864" s="4251" t="s">
        <v>2864</v>
      </c>
      <c r="B2864" s="4251" t="s">
        <v>2865</v>
      </c>
      <c r="C2864" s="4251" t="s">
        <v>1212</v>
      </c>
      <c r="D2864" s="4253" t="s">
        <v>2866</v>
      </c>
      <c r="E2864" s="4254"/>
      <c r="F2864" s="4318" t="s">
        <v>3430</v>
      </c>
      <c r="G2864" s="4319"/>
      <c r="H2864" s="3841" t="s">
        <v>3434</v>
      </c>
      <c r="I2864" s="3841"/>
      <c r="J2864" s="4251" t="s">
        <v>1211</v>
      </c>
      <c r="K2864" s="4152" t="s">
        <v>2872</v>
      </c>
      <c r="L2864" s="4255" t="s">
        <v>1207</v>
      </c>
      <c r="M2864" s="4152" t="s">
        <v>2873</v>
      </c>
    </row>
    <row r="2865" spans="1:13" x14ac:dyDescent="0.2">
      <c r="A2865" s="4252"/>
      <c r="B2865" s="4252"/>
      <c r="C2865" s="4252"/>
      <c r="D2865" s="663" t="s">
        <v>2867</v>
      </c>
      <c r="E2865" s="663" t="s">
        <v>2868</v>
      </c>
      <c r="F2865" s="663" t="s">
        <v>2870</v>
      </c>
      <c r="G2865" s="663" t="s">
        <v>2871</v>
      </c>
      <c r="H2865" s="325" t="s">
        <v>3216</v>
      </c>
      <c r="I2865" s="325" t="s">
        <v>3217</v>
      </c>
      <c r="J2865" s="4252"/>
      <c r="K2865" s="4153"/>
      <c r="L2865" s="4256"/>
      <c r="M2865" s="4153"/>
    </row>
    <row r="2866" spans="1:13" x14ac:dyDescent="0.2">
      <c r="A2866" s="658" t="s">
        <v>1213</v>
      </c>
      <c r="B2866" s="664" t="s">
        <v>2392</v>
      </c>
      <c r="C2866" s="665" t="s">
        <v>2503</v>
      </c>
      <c r="D2866" s="666"/>
      <c r="E2866" s="666"/>
      <c r="F2866" s="3854">
        <v>270</v>
      </c>
      <c r="G2866" s="3854">
        <v>6</v>
      </c>
      <c r="H2866" s="667"/>
      <c r="I2866" s="667"/>
      <c r="J2866" s="660" t="s">
        <v>1213</v>
      </c>
      <c r="K2866" s="660"/>
      <c r="L2866" s="660"/>
      <c r="M2866" s="668"/>
    </row>
    <row r="2867" spans="1:13" ht="25.5" x14ac:dyDescent="0.2">
      <c r="A2867" s="658">
        <v>1</v>
      </c>
      <c r="B2867" s="669" t="s">
        <v>2393</v>
      </c>
      <c r="C2867" s="808" t="s">
        <v>2597</v>
      </c>
      <c r="D2867" s="670">
        <v>40562</v>
      </c>
      <c r="E2867" s="670">
        <v>40868</v>
      </c>
      <c r="F2867" s="3855"/>
      <c r="G2867" s="3855"/>
      <c r="H2867" s="671"/>
      <c r="I2867" s="671"/>
      <c r="J2867" s="658">
        <v>67</v>
      </c>
      <c r="K2867" s="658" t="s">
        <v>1223</v>
      </c>
      <c r="L2867" s="658" t="s">
        <v>313</v>
      </c>
      <c r="M2867" s="668" t="s">
        <v>2277</v>
      </c>
    </row>
    <row r="2868" spans="1:13" ht="39.75" customHeight="1" x14ac:dyDescent="0.2">
      <c r="A2868" s="658">
        <v>2</v>
      </c>
      <c r="B2868" s="669" t="s">
        <v>2395</v>
      </c>
      <c r="C2868" s="677" t="s">
        <v>2620</v>
      </c>
      <c r="D2868" s="670">
        <v>39758</v>
      </c>
      <c r="E2868" s="670">
        <v>40722</v>
      </c>
      <c r="F2868" s="3855"/>
      <c r="G2868" s="3855"/>
      <c r="H2868" s="667"/>
      <c r="I2868" s="667"/>
      <c r="J2868" s="658">
        <v>11</v>
      </c>
      <c r="K2868" s="658" t="s">
        <v>1223</v>
      </c>
      <c r="L2868" s="658" t="s">
        <v>589</v>
      </c>
      <c r="M2868" s="668" t="s">
        <v>2278</v>
      </c>
    </row>
    <row r="2869" spans="1:13" x14ac:dyDescent="0.2">
      <c r="A2869" s="658"/>
      <c r="B2869" s="669"/>
      <c r="C2869" s="665"/>
      <c r="D2869" s="670"/>
      <c r="E2869" s="670"/>
      <c r="F2869" s="3855"/>
      <c r="G2869" s="3855"/>
      <c r="H2869" s="667"/>
      <c r="I2869" s="667"/>
      <c r="J2869" s="658"/>
      <c r="K2869" s="658"/>
      <c r="L2869" s="658"/>
      <c r="M2869" s="668"/>
    </row>
    <row r="2870" spans="1:13" x14ac:dyDescent="0.2">
      <c r="A2870" s="658" t="s">
        <v>1213</v>
      </c>
      <c r="B2870" s="672" t="s">
        <v>2398</v>
      </c>
      <c r="C2870" s="665" t="s">
        <v>2837</v>
      </c>
      <c r="D2870" s="673"/>
      <c r="E2870" s="673"/>
      <c r="F2870" s="3855"/>
      <c r="G2870" s="3855"/>
      <c r="H2870" s="667"/>
      <c r="I2870" s="667"/>
      <c r="J2870" s="660" t="s">
        <v>1213</v>
      </c>
      <c r="K2870" s="660"/>
      <c r="L2870" s="660"/>
      <c r="M2870" s="668" t="s">
        <v>1213</v>
      </c>
    </row>
    <row r="2871" spans="1:13" x14ac:dyDescent="0.2">
      <c r="A2871" s="658">
        <v>3</v>
      </c>
      <c r="B2871" s="672" t="s">
        <v>2279</v>
      </c>
      <c r="C2871" s="677" t="s">
        <v>1147</v>
      </c>
      <c r="D2871" s="674">
        <v>40506</v>
      </c>
      <c r="E2871" s="673">
        <v>40914</v>
      </c>
      <c r="F2871" s="3855"/>
      <c r="G2871" s="3855"/>
      <c r="H2871" s="667"/>
      <c r="I2871" s="667"/>
      <c r="J2871" s="660">
        <v>90</v>
      </c>
      <c r="K2871" s="658" t="s">
        <v>1223</v>
      </c>
      <c r="L2871" s="658" t="s">
        <v>589</v>
      </c>
      <c r="M2871" s="668"/>
    </row>
    <row r="2872" spans="1:13" x14ac:dyDescent="0.2">
      <c r="A2872" s="658">
        <v>4</v>
      </c>
      <c r="B2872" s="672" t="s">
        <v>2280</v>
      </c>
      <c r="C2872" s="677" t="s">
        <v>859</v>
      </c>
      <c r="D2872" s="674">
        <v>40893</v>
      </c>
      <c r="E2872" s="673">
        <v>40905</v>
      </c>
      <c r="F2872" s="3855"/>
      <c r="G2872" s="3855"/>
      <c r="H2872" s="667"/>
      <c r="I2872" s="667"/>
      <c r="J2872" s="660">
        <v>20</v>
      </c>
      <c r="K2872" s="658" t="s">
        <v>1223</v>
      </c>
      <c r="L2872" s="658" t="s">
        <v>589</v>
      </c>
      <c r="M2872" s="668"/>
    </row>
    <row r="2873" spans="1:13" x14ac:dyDescent="0.2">
      <c r="A2873" s="658"/>
      <c r="B2873" s="672"/>
      <c r="C2873" s="665"/>
      <c r="D2873" s="674"/>
      <c r="E2873" s="673"/>
      <c r="F2873" s="3855"/>
      <c r="G2873" s="3855"/>
      <c r="H2873" s="667"/>
      <c r="I2873" s="667"/>
      <c r="J2873" s="660"/>
      <c r="K2873" s="658"/>
      <c r="L2873" s="658"/>
      <c r="M2873" s="668"/>
    </row>
    <row r="2874" spans="1:13" ht="59.25" customHeight="1" x14ac:dyDescent="0.2">
      <c r="A2874" s="658">
        <v>5</v>
      </c>
      <c r="B2874" s="675" t="s">
        <v>2401</v>
      </c>
      <c r="C2874" s="665" t="s">
        <v>1967</v>
      </c>
      <c r="D2874" s="676">
        <v>40548</v>
      </c>
      <c r="E2874" s="676">
        <v>40858</v>
      </c>
      <c r="F2874" s="3855"/>
      <c r="G2874" s="3855"/>
      <c r="H2874" s="667"/>
      <c r="I2874" s="667"/>
      <c r="J2874" s="658">
        <v>50</v>
      </c>
      <c r="K2874" s="658" t="s">
        <v>1223</v>
      </c>
      <c r="L2874" s="658" t="s">
        <v>589</v>
      </c>
      <c r="M2874" s="668" t="s">
        <v>2281</v>
      </c>
    </row>
    <row r="2875" spans="1:13" x14ac:dyDescent="0.2">
      <c r="A2875" s="658"/>
      <c r="B2875" s="660"/>
      <c r="C2875" s="677"/>
      <c r="D2875" s="673"/>
      <c r="E2875" s="673"/>
      <c r="F2875" s="3855"/>
      <c r="G2875" s="3855"/>
      <c r="H2875" s="667"/>
      <c r="I2875" s="667"/>
      <c r="J2875" s="660"/>
      <c r="K2875" s="660"/>
      <c r="L2875" s="660"/>
      <c r="M2875" s="668"/>
    </row>
    <row r="2876" spans="1:13" x14ac:dyDescent="0.2">
      <c r="A2876" s="660">
        <v>6</v>
      </c>
      <c r="B2876" s="672" t="s">
        <v>2282</v>
      </c>
      <c r="C2876" s="678" t="s">
        <v>2283</v>
      </c>
      <c r="D2876" s="667"/>
      <c r="E2876" s="667"/>
      <c r="F2876" s="3856"/>
      <c r="G2876" s="3856"/>
      <c r="H2876" s="667"/>
      <c r="I2876" s="667"/>
      <c r="J2876" s="667"/>
      <c r="K2876" s="667"/>
      <c r="L2876" s="667"/>
      <c r="M2876" s="667"/>
    </row>
    <row r="2877" spans="1:13" x14ac:dyDescent="0.2">
      <c r="A2877" s="659"/>
      <c r="B2877" s="662"/>
      <c r="C2877" s="659"/>
      <c r="D2877" s="659"/>
      <c r="E2877" s="659"/>
      <c r="F2877" s="659"/>
      <c r="G2877" s="659"/>
      <c r="H2877" s="659"/>
      <c r="I2877" s="659"/>
      <c r="J2877" s="659"/>
      <c r="K2877" s="659"/>
      <c r="L2877" s="659"/>
      <c r="M2877" s="659"/>
    </row>
    <row r="2878" spans="1:13" x14ac:dyDescent="0.2">
      <c r="A2878" s="17" t="s">
        <v>908</v>
      </c>
      <c r="B2878" s="329"/>
      <c r="E2878" s="36" t="s">
        <v>2722</v>
      </c>
      <c r="F2878" s="36"/>
      <c r="H2878" s="659"/>
      <c r="I2878" s="659"/>
      <c r="J2878" s="659"/>
      <c r="K2878" s="659"/>
      <c r="L2878" s="659"/>
      <c r="M2878" s="659"/>
    </row>
    <row r="2879" spans="1:13" x14ac:dyDescent="0.2">
      <c r="A2879" t="s">
        <v>2723</v>
      </c>
      <c r="B2879" s="329"/>
      <c r="D2879" s="3" t="s">
        <v>2860</v>
      </c>
      <c r="E2879" s="330" t="s">
        <v>2861</v>
      </c>
      <c r="F2879" s="331"/>
      <c r="G2879" s="301" t="s">
        <v>2862</v>
      </c>
      <c r="H2879" s="679"/>
      <c r="I2879" s="679"/>
      <c r="J2879" s="679"/>
      <c r="K2879" s="679"/>
      <c r="L2879" s="143"/>
      <c r="M2879" s="143"/>
    </row>
    <row r="2880" spans="1:13" x14ac:dyDescent="0.2">
      <c r="A2880" s="17" t="s">
        <v>2727</v>
      </c>
      <c r="B2880" s="329"/>
      <c r="D2880" s="301"/>
      <c r="E2880" s="330"/>
      <c r="F2880" s="331"/>
      <c r="G2880" s="301"/>
      <c r="H2880" s="679"/>
      <c r="I2880" s="679"/>
      <c r="J2880" s="679"/>
      <c r="K2880" s="679"/>
      <c r="L2880" s="143"/>
      <c r="M2880" s="143"/>
    </row>
    <row r="2881" spans="1:13" x14ac:dyDescent="0.2">
      <c r="A2881" s="679"/>
      <c r="B2881" s="679"/>
      <c r="C2881" s="679"/>
      <c r="D2881" s="679"/>
      <c r="E2881" s="679"/>
      <c r="F2881" s="679"/>
      <c r="G2881" s="679"/>
      <c r="H2881" s="679"/>
      <c r="I2881" s="679"/>
      <c r="J2881" s="679"/>
      <c r="K2881" s="679"/>
      <c r="L2881" s="143"/>
      <c r="M2881" s="143"/>
    </row>
    <row r="2882" spans="1:13" x14ac:dyDescent="0.2">
      <c r="A2882" s="679"/>
      <c r="B2882" s="679"/>
      <c r="C2882" s="679"/>
      <c r="D2882" s="679"/>
      <c r="E2882" s="679"/>
      <c r="F2882" s="679"/>
      <c r="G2882" s="680"/>
      <c r="H2882" s="679"/>
      <c r="I2882" s="679"/>
      <c r="J2882" s="679"/>
      <c r="K2882" s="679"/>
      <c r="L2882" s="680"/>
      <c r="M2882" s="143"/>
    </row>
    <row r="2883" spans="1:13" x14ac:dyDescent="0.2">
      <c r="A2883" s="679"/>
      <c r="B2883" s="679"/>
      <c r="C2883" s="679"/>
      <c r="D2883" s="679"/>
      <c r="E2883" s="679"/>
      <c r="F2883" s="679"/>
      <c r="G2883" s="680"/>
      <c r="H2883" s="679"/>
      <c r="I2883" s="679"/>
      <c r="J2883" s="679"/>
      <c r="K2883" s="679"/>
      <c r="L2883" s="680"/>
      <c r="M2883" s="143"/>
    </row>
    <row r="2884" spans="1:13" x14ac:dyDescent="0.2">
      <c r="A2884" s="679"/>
      <c r="B2884" s="679"/>
      <c r="C2884" s="679"/>
      <c r="D2884" s="679"/>
      <c r="E2884" s="679"/>
      <c r="F2884" s="679"/>
      <c r="G2884" s="680"/>
      <c r="H2884" s="679"/>
      <c r="I2884" s="679"/>
      <c r="J2884" s="679"/>
      <c r="K2884" s="679"/>
      <c r="L2884" s="680"/>
      <c r="M2884" s="143"/>
    </row>
    <row r="2885" spans="1:13" ht="15" customHeight="1" x14ac:dyDescent="0.2">
      <c r="A2885" s="4225"/>
      <c r="B2885" s="4226"/>
      <c r="C2885" s="4160" t="s">
        <v>2859</v>
      </c>
      <c r="D2885" s="4161"/>
      <c r="E2885" s="4161"/>
      <c r="F2885" s="4161"/>
      <c r="G2885" s="4161"/>
      <c r="H2885" s="4161"/>
      <c r="I2885" s="4161"/>
      <c r="J2885" s="4161"/>
      <c r="K2885" s="4162"/>
      <c r="L2885" s="4160" t="s">
        <v>2858</v>
      </c>
      <c r="M2885" s="4162"/>
    </row>
    <row r="2886" spans="1:13" x14ac:dyDescent="0.2">
      <c r="A2886" s="4227"/>
      <c r="B2886" s="4228"/>
      <c r="C2886" s="4163"/>
      <c r="D2886" s="4164"/>
      <c r="E2886" s="4164"/>
      <c r="F2886" s="4164"/>
      <c r="G2886" s="4164"/>
      <c r="H2886" s="4164"/>
      <c r="I2886" s="4164"/>
      <c r="J2886" s="4164"/>
      <c r="K2886" s="4165"/>
      <c r="L2886" s="4163"/>
      <c r="M2886" s="4165"/>
    </row>
    <row r="2887" spans="1:13" ht="18" customHeight="1" x14ac:dyDescent="0.2">
      <c r="A2887" s="4227"/>
      <c r="B2887" s="4228"/>
      <c r="C2887" s="4166"/>
      <c r="D2887" s="4167"/>
      <c r="E2887" s="4167"/>
      <c r="F2887" s="4167"/>
      <c r="G2887" s="4167"/>
      <c r="H2887" s="4167"/>
      <c r="I2887" s="4167"/>
      <c r="J2887" s="4167"/>
      <c r="K2887" s="4168"/>
      <c r="L2887" s="4166"/>
      <c r="M2887" s="4168"/>
    </row>
    <row r="2888" spans="1:13" x14ac:dyDescent="0.2">
      <c r="A2888" s="4227"/>
      <c r="B2888" s="4228"/>
      <c r="C2888" s="4233" t="s">
        <v>1209</v>
      </c>
      <c r="D2888" s="4234"/>
      <c r="E2888" s="4234"/>
      <c r="F2888" s="4234"/>
      <c r="G2888" s="4234"/>
      <c r="H2888" s="4234"/>
      <c r="I2888" s="4234"/>
      <c r="J2888" s="4234"/>
      <c r="K2888" s="4235"/>
      <c r="L2888" s="4233" t="s">
        <v>1208</v>
      </c>
      <c r="M2888" s="4235"/>
    </row>
    <row r="2889" spans="1:13" x14ac:dyDescent="0.2">
      <c r="A2889" s="4227"/>
      <c r="B2889" s="4228"/>
      <c r="C2889" s="4236"/>
      <c r="D2889" s="4237"/>
      <c r="E2889" s="4237"/>
      <c r="F2889" s="4237"/>
      <c r="G2889" s="4237"/>
      <c r="H2889" s="4237"/>
      <c r="I2889" s="4237"/>
      <c r="J2889" s="4237"/>
      <c r="K2889" s="4238"/>
      <c r="L2889" s="4236"/>
      <c r="M2889" s="4238"/>
    </row>
    <row r="2890" spans="1:13" ht="12.75" customHeight="1" x14ac:dyDescent="0.2">
      <c r="A2890" s="4229"/>
      <c r="B2890" s="4230"/>
      <c r="C2890" s="4239"/>
      <c r="D2890" s="4240"/>
      <c r="E2890" s="4240"/>
      <c r="F2890" s="4240"/>
      <c r="G2890" s="4240"/>
      <c r="H2890" s="4240"/>
      <c r="I2890" s="4240"/>
      <c r="J2890" s="4240"/>
      <c r="K2890" s="4241"/>
      <c r="L2890" s="4239"/>
      <c r="M2890" s="4241"/>
    </row>
    <row r="2891" spans="1:13" x14ac:dyDescent="0.2">
      <c r="A2891" s="683"/>
      <c r="B2891" s="683"/>
      <c r="C2891" s="683"/>
      <c r="D2891" s="683"/>
      <c r="E2891" s="683"/>
      <c r="F2891" s="683"/>
      <c r="G2891" s="683"/>
      <c r="H2891" s="683"/>
      <c r="I2891" s="683"/>
      <c r="J2891" s="683"/>
      <c r="K2891" s="683"/>
      <c r="L2891" s="683"/>
      <c r="M2891" s="683"/>
    </row>
    <row r="2892" spans="1:13" x14ac:dyDescent="0.2">
      <c r="A2892" s="684" t="s">
        <v>89</v>
      </c>
      <c r="B2892" s="684"/>
      <c r="C2892" s="684"/>
      <c r="D2892" s="684"/>
      <c r="E2892" s="684"/>
      <c r="F2892" s="684"/>
      <c r="G2892" s="684"/>
      <c r="H2892" s="684"/>
      <c r="I2892" s="684"/>
      <c r="J2892" s="684"/>
      <c r="K2892" s="684"/>
      <c r="L2892" s="684" t="s">
        <v>2284</v>
      </c>
      <c r="M2892" s="684"/>
    </row>
    <row r="2893" spans="1:13" x14ac:dyDescent="0.2">
      <c r="A2893" s="684" t="s">
        <v>2032</v>
      </c>
      <c r="B2893" s="684"/>
      <c r="C2893" s="684"/>
      <c r="D2893" s="684"/>
      <c r="E2893" s="684"/>
      <c r="F2893" s="684"/>
      <c r="G2893" s="684"/>
      <c r="H2893" s="684"/>
      <c r="I2893" s="684"/>
      <c r="J2893" s="684"/>
      <c r="K2893" s="684"/>
      <c r="L2893" s="684"/>
      <c r="M2893" s="684"/>
    </row>
    <row r="2894" spans="1:13" x14ac:dyDescent="0.2">
      <c r="A2894" s="684" t="s">
        <v>2285</v>
      </c>
      <c r="B2894" s="684"/>
      <c r="C2894" s="684"/>
      <c r="D2894" s="684"/>
      <c r="E2894" s="684" t="s">
        <v>1054</v>
      </c>
      <c r="F2894" s="684"/>
      <c r="G2894" s="4154" t="s">
        <v>2863</v>
      </c>
      <c r="H2894" s="4155"/>
      <c r="I2894" s="4155"/>
      <c r="J2894" s="4156"/>
      <c r="K2894" s="684"/>
      <c r="L2894" s="685"/>
      <c r="M2894" s="685"/>
    </row>
    <row r="2895" spans="1:13" ht="24" customHeight="1" x14ac:dyDescent="0.2">
      <c r="A2895" s="684" t="s">
        <v>2286</v>
      </c>
      <c r="B2895" s="684"/>
      <c r="C2895" s="684"/>
      <c r="D2895" s="684"/>
      <c r="E2895" s="684"/>
      <c r="F2895" s="684"/>
      <c r="G2895" s="681" t="s">
        <v>2860</v>
      </c>
      <c r="H2895" s="681" t="s">
        <v>2861</v>
      </c>
      <c r="I2895" s="681" t="s">
        <v>2862</v>
      </c>
      <c r="J2895" s="686" t="s">
        <v>135</v>
      </c>
      <c r="K2895" s="684"/>
      <c r="L2895" s="685"/>
      <c r="M2895" s="685"/>
    </row>
    <row r="2896" spans="1:13" x14ac:dyDescent="0.2">
      <c r="A2896" s="684"/>
      <c r="B2896" s="684"/>
      <c r="C2896" s="684"/>
      <c r="D2896" s="684"/>
      <c r="E2896" s="684"/>
      <c r="F2896" s="684"/>
      <c r="G2896" s="681">
        <v>2013</v>
      </c>
      <c r="H2896" s="681" t="s">
        <v>2164</v>
      </c>
      <c r="I2896" s="681">
        <v>6</v>
      </c>
      <c r="J2896" s="681">
        <v>4</v>
      </c>
      <c r="K2896" s="684"/>
      <c r="L2896" s="685"/>
      <c r="M2896" s="685"/>
    </row>
    <row r="2897" spans="1:13" x14ac:dyDescent="0.2">
      <c r="A2897" s="684"/>
      <c r="B2897" s="684"/>
      <c r="C2897" s="684"/>
      <c r="D2897" s="684"/>
      <c r="E2897" s="684"/>
      <c r="F2897" s="684"/>
      <c r="G2897" s="684"/>
      <c r="H2897" s="684"/>
      <c r="I2897" s="684"/>
      <c r="J2897" s="684"/>
      <c r="K2897" s="687"/>
      <c r="L2897" s="687"/>
      <c r="M2897" s="687"/>
    </row>
    <row r="2898" spans="1:13" ht="27.75" customHeight="1" x14ac:dyDescent="0.2">
      <c r="A2898" s="4231" t="s">
        <v>2864</v>
      </c>
      <c r="B2898" s="4231" t="s">
        <v>2865</v>
      </c>
      <c r="C2898" s="4231" t="s">
        <v>1212</v>
      </c>
      <c r="D2898" s="4325" t="s">
        <v>2866</v>
      </c>
      <c r="E2898" s="4326"/>
      <c r="F2898" s="4243" t="s">
        <v>3430</v>
      </c>
      <c r="G2898" s="4244"/>
      <c r="H2898" s="3841" t="s">
        <v>3434</v>
      </c>
      <c r="I2898" s="3841"/>
      <c r="J2898" s="4231" t="s">
        <v>1211</v>
      </c>
      <c r="K2898" s="4249" t="s">
        <v>2872</v>
      </c>
      <c r="L2898" s="4231" t="s">
        <v>1207</v>
      </c>
      <c r="M2898" s="4249" t="s">
        <v>2873</v>
      </c>
    </row>
    <row r="2899" spans="1:13" x14ac:dyDescent="0.2">
      <c r="A2899" s="4232"/>
      <c r="B2899" s="4232"/>
      <c r="C2899" s="4232"/>
      <c r="D2899" s="689" t="s">
        <v>2867</v>
      </c>
      <c r="E2899" s="689" t="s">
        <v>2868</v>
      </c>
      <c r="F2899" s="689" t="s">
        <v>2870</v>
      </c>
      <c r="G2899" s="689" t="s">
        <v>2871</v>
      </c>
      <c r="H2899" s="325" t="s">
        <v>3216</v>
      </c>
      <c r="I2899" s="325" t="s">
        <v>3217</v>
      </c>
      <c r="J2899" s="4232"/>
      <c r="K2899" s="4250"/>
      <c r="L2899" s="4232"/>
      <c r="M2899" s="4250"/>
    </row>
    <row r="2900" spans="1:13" x14ac:dyDescent="0.2">
      <c r="A2900" s="688"/>
      <c r="B2900" s="688"/>
      <c r="C2900" s="682"/>
      <c r="D2900" s="689"/>
      <c r="E2900" s="689"/>
      <c r="F2900" s="4157">
        <v>270</v>
      </c>
      <c r="G2900" s="4157">
        <v>7</v>
      </c>
      <c r="H2900" s="689"/>
      <c r="I2900" s="689"/>
      <c r="J2900" s="688"/>
      <c r="K2900" s="689"/>
      <c r="L2900" s="688"/>
      <c r="M2900" s="689"/>
    </row>
    <row r="2901" spans="1:13" x14ac:dyDescent="0.2">
      <c r="A2901" s="690" t="s">
        <v>1213</v>
      </c>
      <c r="B2901" s="691" t="s">
        <v>1055</v>
      </c>
      <c r="C2901" s="692" t="s">
        <v>1056</v>
      </c>
      <c r="D2901" s="693"/>
      <c r="E2901" s="693"/>
      <c r="F2901" s="4158"/>
      <c r="G2901" s="4158"/>
      <c r="H2901" s="690"/>
      <c r="I2901" s="690"/>
      <c r="J2901" s="690"/>
      <c r="K2901" s="690" t="s">
        <v>1213</v>
      </c>
      <c r="L2901" s="690" t="s">
        <v>1213</v>
      </c>
      <c r="M2901" s="690"/>
    </row>
    <row r="2902" spans="1:13" ht="16.5" customHeight="1" x14ac:dyDescent="0.2">
      <c r="A2902" s="690"/>
      <c r="B2902" s="690" t="s">
        <v>1057</v>
      </c>
      <c r="C2902" s="694" t="s">
        <v>2287</v>
      </c>
      <c r="D2902" s="285">
        <v>40544</v>
      </c>
      <c r="E2902" s="285">
        <v>40878</v>
      </c>
      <c r="F2902" s="4158"/>
      <c r="G2902" s="4158"/>
      <c r="H2902" s="690"/>
      <c r="I2902" s="690"/>
      <c r="J2902" s="681">
        <v>20</v>
      </c>
      <c r="K2902" s="690" t="s">
        <v>1223</v>
      </c>
      <c r="L2902" s="690" t="s">
        <v>589</v>
      </c>
      <c r="M2902" s="708">
        <v>1</v>
      </c>
    </row>
    <row r="2903" spans="1:13" ht="16.5" customHeight="1" x14ac:dyDescent="0.2">
      <c r="A2903" s="690"/>
      <c r="B2903" s="691" t="s">
        <v>2288</v>
      </c>
      <c r="C2903" s="692" t="s">
        <v>2289</v>
      </c>
      <c r="D2903" s="285">
        <v>40566</v>
      </c>
      <c r="E2903" s="285">
        <v>40908</v>
      </c>
      <c r="F2903" s="4159"/>
      <c r="G2903" s="4159"/>
      <c r="H2903" s="690"/>
      <c r="I2903" s="690"/>
      <c r="J2903" s="681">
        <v>270</v>
      </c>
      <c r="K2903" s="690"/>
      <c r="L2903" s="690"/>
      <c r="M2903" s="707"/>
    </row>
    <row r="2904" spans="1:13" ht="15" x14ac:dyDescent="0.25">
      <c r="A2904" s="690"/>
      <c r="B2904" s="695" t="s">
        <v>1063</v>
      </c>
      <c r="C2904" s="692" t="s">
        <v>2527</v>
      </c>
      <c r="D2904" s="285"/>
      <c r="E2904" s="285"/>
      <c r="F2904" s="4157">
        <v>271</v>
      </c>
      <c r="G2904" s="4157">
        <v>1</v>
      </c>
      <c r="H2904" s="690"/>
      <c r="I2904" s="690"/>
      <c r="J2904" s="681"/>
      <c r="K2904" s="690" t="s">
        <v>1223</v>
      </c>
      <c r="L2904" s="690"/>
      <c r="M2904" s="823"/>
    </row>
    <row r="2905" spans="1:13" ht="15" customHeight="1" x14ac:dyDescent="0.2">
      <c r="A2905" s="690"/>
      <c r="B2905" s="691" t="s">
        <v>1868</v>
      </c>
      <c r="C2905" s="692" t="s">
        <v>2071</v>
      </c>
      <c r="D2905" s="285"/>
      <c r="E2905" s="285"/>
      <c r="F2905" s="4158"/>
      <c r="G2905" s="4158"/>
      <c r="H2905" s="690"/>
      <c r="I2905" s="690"/>
      <c r="J2905" s="4292">
        <v>59</v>
      </c>
      <c r="K2905" s="690" t="s">
        <v>1223</v>
      </c>
      <c r="L2905" s="690" t="s">
        <v>589</v>
      </c>
      <c r="M2905" s="690"/>
    </row>
    <row r="2906" spans="1:13" ht="27" customHeight="1" x14ac:dyDescent="0.2">
      <c r="A2906" s="690"/>
      <c r="B2906" s="690"/>
      <c r="C2906" s="694" t="s">
        <v>1064</v>
      </c>
      <c r="D2906" s="285">
        <v>40603</v>
      </c>
      <c r="E2906" s="285">
        <v>40908</v>
      </c>
      <c r="F2906" s="4158"/>
      <c r="G2906" s="4158"/>
      <c r="H2906" s="690"/>
      <c r="I2906" s="690"/>
      <c r="J2906" s="4293"/>
      <c r="K2906" s="690" t="s">
        <v>1223</v>
      </c>
      <c r="L2906" s="690" t="s">
        <v>589</v>
      </c>
      <c r="M2906" s="690"/>
    </row>
    <row r="2907" spans="1:13" ht="26.25" customHeight="1" x14ac:dyDescent="0.2">
      <c r="A2907" s="690"/>
      <c r="B2907" s="693"/>
      <c r="C2907" s="694" t="s">
        <v>1065</v>
      </c>
      <c r="D2907" s="285">
        <v>40883</v>
      </c>
      <c r="E2907" s="285">
        <v>40880</v>
      </c>
      <c r="F2907" s="4158"/>
      <c r="G2907" s="4158"/>
      <c r="H2907" s="690"/>
      <c r="I2907" s="690"/>
      <c r="J2907" s="4293"/>
      <c r="K2907" s="690" t="s">
        <v>1223</v>
      </c>
      <c r="L2907" s="690" t="s">
        <v>589</v>
      </c>
      <c r="M2907" s="690"/>
    </row>
    <row r="2908" spans="1:13" ht="16.5" customHeight="1" x14ac:dyDescent="0.2">
      <c r="A2908" s="690"/>
      <c r="B2908" s="690"/>
      <c r="C2908" s="694" t="s">
        <v>1066</v>
      </c>
      <c r="D2908" s="285">
        <v>40544</v>
      </c>
      <c r="E2908" s="285">
        <v>40908</v>
      </c>
      <c r="F2908" s="4158"/>
      <c r="G2908" s="4158"/>
      <c r="H2908" s="690"/>
      <c r="I2908" s="690"/>
      <c r="J2908" s="4294"/>
      <c r="K2908" s="690" t="s">
        <v>1223</v>
      </c>
      <c r="L2908" s="690" t="s">
        <v>589</v>
      </c>
      <c r="M2908" s="690"/>
    </row>
    <row r="2909" spans="1:13" ht="15.75" customHeight="1" x14ac:dyDescent="0.2">
      <c r="A2909" s="690"/>
      <c r="B2909" s="691" t="s">
        <v>2290</v>
      </c>
      <c r="C2909" s="692" t="s">
        <v>1965</v>
      </c>
      <c r="D2909" s="285">
        <v>40544</v>
      </c>
      <c r="E2909" s="285">
        <v>40908</v>
      </c>
      <c r="F2909" s="4158"/>
      <c r="G2909" s="4158"/>
      <c r="H2909" s="690"/>
      <c r="I2909" s="690"/>
      <c r="J2909" s="697">
        <v>2</v>
      </c>
      <c r="K2909" s="690"/>
      <c r="L2909" s="690"/>
      <c r="M2909" s="690"/>
    </row>
    <row r="2910" spans="1:13" ht="17.25" customHeight="1" x14ac:dyDescent="0.2">
      <c r="A2910" s="690"/>
      <c r="B2910" s="691" t="s">
        <v>1870</v>
      </c>
      <c r="C2910" s="692" t="s">
        <v>1067</v>
      </c>
      <c r="D2910" s="285"/>
      <c r="E2910" s="285"/>
      <c r="F2910" s="4158"/>
      <c r="G2910" s="4158"/>
      <c r="H2910" s="690"/>
      <c r="I2910" s="690"/>
      <c r="J2910" s="681"/>
      <c r="K2910" s="690" t="s">
        <v>1223</v>
      </c>
      <c r="L2910" s="690"/>
      <c r="M2910" s="690"/>
    </row>
    <row r="2911" spans="1:13" ht="28.5" customHeight="1" x14ac:dyDescent="0.2">
      <c r="A2911" s="690"/>
      <c r="B2911" s="690" t="s">
        <v>1213</v>
      </c>
      <c r="C2911" s="694" t="s">
        <v>1068</v>
      </c>
      <c r="D2911" s="285">
        <v>40544</v>
      </c>
      <c r="E2911" s="285">
        <v>40878</v>
      </c>
      <c r="F2911" s="4158"/>
      <c r="G2911" s="4158"/>
      <c r="H2911" s="690"/>
      <c r="I2911" s="690"/>
      <c r="J2911" s="698">
        <v>12</v>
      </c>
      <c r="K2911" s="690" t="s">
        <v>1223</v>
      </c>
      <c r="L2911" s="690" t="s">
        <v>589</v>
      </c>
      <c r="M2911" s="690"/>
    </row>
    <row r="2912" spans="1:13" ht="15.75" customHeight="1" x14ac:dyDescent="0.2">
      <c r="A2912" s="690" t="s">
        <v>1213</v>
      </c>
      <c r="B2912" s="691" t="s">
        <v>1070</v>
      </c>
      <c r="C2912" s="692" t="s">
        <v>1071</v>
      </c>
      <c r="D2912" s="285"/>
      <c r="E2912" s="285"/>
      <c r="F2912" s="4158"/>
      <c r="G2912" s="4158"/>
      <c r="H2912" s="690"/>
      <c r="I2912" s="690"/>
      <c r="J2912" s="4292">
        <v>154</v>
      </c>
      <c r="K2912" s="690"/>
      <c r="L2912" s="690"/>
      <c r="M2912" s="690"/>
    </row>
    <row r="2913" spans="1:13" ht="27" customHeight="1" x14ac:dyDescent="0.2">
      <c r="A2913" s="690"/>
      <c r="B2913" s="690"/>
      <c r="C2913" s="694" t="s">
        <v>41</v>
      </c>
      <c r="D2913" s="285">
        <v>40544</v>
      </c>
      <c r="E2913" s="285">
        <v>40878</v>
      </c>
      <c r="F2913" s="4158"/>
      <c r="G2913" s="4158"/>
      <c r="H2913" s="690"/>
      <c r="I2913" s="690"/>
      <c r="J2913" s="4293"/>
      <c r="K2913" s="690" t="s">
        <v>1223</v>
      </c>
      <c r="L2913" s="690" t="s">
        <v>589</v>
      </c>
      <c r="M2913" s="690"/>
    </row>
    <row r="2914" spans="1:13" ht="25.5" customHeight="1" x14ac:dyDescent="0.2">
      <c r="A2914" s="690"/>
      <c r="B2914" s="690"/>
      <c r="C2914" s="694" t="s">
        <v>42</v>
      </c>
      <c r="D2914" s="285">
        <v>40544</v>
      </c>
      <c r="E2914" s="285">
        <v>40878</v>
      </c>
      <c r="F2914" s="4158"/>
      <c r="G2914" s="4158"/>
      <c r="H2914" s="690"/>
      <c r="I2914" s="690"/>
      <c r="J2914" s="4293"/>
      <c r="K2914" s="690" t="s">
        <v>1223</v>
      </c>
      <c r="L2914" s="690" t="s">
        <v>589</v>
      </c>
      <c r="M2914" s="690"/>
    </row>
    <row r="2915" spans="1:13" ht="27.75" customHeight="1" x14ac:dyDescent="0.2">
      <c r="A2915" s="690"/>
      <c r="B2915" s="690"/>
      <c r="C2915" s="694" t="s">
        <v>43</v>
      </c>
      <c r="D2915" s="285">
        <v>40544</v>
      </c>
      <c r="E2915" s="285">
        <v>40878</v>
      </c>
      <c r="F2915" s="4158"/>
      <c r="G2915" s="4158"/>
      <c r="H2915" s="690"/>
      <c r="I2915" s="690"/>
      <c r="J2915" s="4293"/>
      <c r="K2915" s="690" t="s">
        <v>1223</v>
      </c>
      <c r="L2915" s="690" t="s">
        <v>589</v>
      </c>
      <c r="M2915" s="690"/>
    </row>
    <row r="2916" spans="1:13" ht="29.25" customHeight="1" x14ac:dyDescent="0.2">
      <c r="A2916" s="690"/>
      <c r="B2916" s="690"/>
      <c r="C2916" s="694" t="s">
        <v>44</v>
      </c>
      <c r="D2916" s="285">
        <v>40544</v>
      </c>
      <c r="E2916" s="285">
        <v>40878</v>
      </c>
      <c r="F2916" s="4158"/>
      <c r="G2916" s="4158"/>
      <c r="H2916" s="690"/>
      <c r="I2916" s="690"/>
      <c r="J2916" s="4293"/>
      <c r="K2916" s="690" t="s">
        <v>1223</v>
      </c>
      <c r="L2916" s="690" t="s">
        <v>589</v>
      </c>
      <c r="M2916" s="690"/>
    </row>
    <row r="2917" spans="1:13" ht="18.75" customHeight="1" x14ac:dyDescent="0.2">
      <c r="A2917" s="690"/>
      <c r="B2917" s="690"/>
      <c r="C2917" s="694" t="s">
        <v>45</v>
      </c>
      <c r="D2917" s="285">
        <v>40544</v>
      </c>
      <c r="E2917" s="285">
        <v>40878</v>
      </c>
      <c r="F2917" s="4158"/>
      <c r="G2917" s="4158"/>
      <c r="H2917" s="690"/>
      <c r="I2917" s="690"/>
      <c r="J2917" s="4293"/>
      <c r="K2917" s="690" t="s">
        <v>1223</v>
      </c>
      <c r="L2917" s="690" t="s">
        <v>589</v>
      </c>
      <c r="M2917" s="690"/>
    </row>
    <row r="2918" spans="1:13" ht="24" customHeight="1" x14ac:dyDescent="0.2">
      <c r="A2918" s="690"/>
      <c r="B2918" s="690"/>
      <c r="C2918" s="694" t="s">
        <v>46</v>
      </c>
      <c r="D2918" s="285">
        <v>40544</v>
      </c>
      <c r="E2918" s="285">
        <v>40878</v>
      </c>
      <c r="F2918" s="4158"/>
      <c r="G2918" s="4158"/>
      <c r="H2918" s="690"/>
      <c r="I2918" s="690"/>
      <c r="J2918" s="4293"/>
      <c r="K2918" s="690" t="s">
        <v>1223</v>
      </c>
      <c r="L2918" s="690" t="s">
        <v>589</v>
      </c>
      <c r="M2918" s="690"/>
    </row>
    <row r="2919" spans="1:13" ht="25.5" customHeight="1" x14ac:dyDescent="0.2">
      <c r="A2919" s="690"/>
      <c r="B2919" s="690"/>
      <c r="C2919" s="694" t="s">
        <v>3318</v>
      </c>
      <c r="D2919" s="285">
        <v>40544</v>
      </c>
      <c r="E2919" s="285">
        <v>40878</v>
      </c>
      <c r="F2919" s="4159"/>
      <c r="G2919" s="4159"/>
      <c r="H2919" s="690"/>
      <c r="I2919" s="690"/>
      <c r="J2919" s="4294"/>
      <c r="K2919" s="690" t="s">
        <v>1223</v>
      </c>
      <c r="L2919" s="690" t="s">
        <v>589</v>
      </c>
      <c r="M2919" s="690"/>
    </row>
    <row r="2920" spans="1:13" x14ac:dyDescent="0.2">
      <c r="A2920" s="683"/>
      <c r="B2920" s="683"/>
      <c r="C2920" s="683"/>
      <c r="D2920" s="683"/>
      <c r="E2920" s="683"/>
      <c r="F2920" s="683"/>
      <c r="G2920" s="683"/>
      <c r="H2920" s="683"/>
      <c r="I2920" s="683"/>
      <c r="J2920" s="683"/>
      <c r="K2920" s="683"/>
      <c r="L2920" s="683"/>
      <c r="M2920" s="683"/>
    </row>
    <row r="2921" spans="1:13" x14ac:dyDescent="0.2">
      <c r="A2921" s="17" t="s">
        <v>908</v>
      </c>
      <c r="B2921" s="329"/>
      <c r="E2921" s="36" t="s">
        <v>2722</v>
      </c>
      <c r="F2921" s="36"/>
      <c r="H2921" s="164"/>
      <c r="J2921" s="164"/>
      <c r="K2921" s="164"/>
      <c r="L2921" s="164"/>
      <c r="M2921" s="164"/>
    </row>
    <row r="2922" spans="1:13" x14ac:dyDescent="0.2">
      <c r="A2922" t="s">
        <v>2723</v>
      </c>
      <c r="B2922" s="329"/>
      <c r="D2922" s="3" t="s">
        <v>2860</v>
      </c>
      <c r="E2922" s="330" t="s">
        <v>2861</v>
      </c>
      <c r="F2922" s="331"/>
      <c r="G2922" s="301" t="s">
        <v>2862</v>
      </c>
      <c r="H2922" s="164"/>
      <c r="J2922" s="164"/>
      <c r="K2922" s="164"/>
      <c r="L2922" s="164"/>
      <c r="M2922" s="164"/>
    </row>
    <row r="2923" spans="1:13" x14ac:dyDescent="0.2">
      <c r="A2923" s="17" t="s">
        <v>2727</v>
      </c>
      <c r="B2923" s="329"/>
      <c r="D2923" s="301"/>
      <c r="E2923" s="330"/>
      <c r="F2923" s="331"/>
      <c r="G2923" s="301"/>
      <c r="H2923" s="164"/>
      <c r="J2923" s="164"/>
      <c r="K2923" s="164"/>
      <c r="L2923" s="164"/>
      <c r="M2923" s="164"/>
    </row>
    <row r="2924" spans="1:13" x14ac:dyDescent="0.2">
      <c r="A2924" s="164"/>
      <c r="B2924" s="164"/>
      <c r="C2924" s="164"/>
      <c r="D2924" s="281"/>
      <c r="E2924" s="281"/>
      <c r="F2924" s="281"/>
      <c r="G2924" s="281"/>
      <c r="H2924" s="164"/>
      <c r="J2924" s="164"/>
      <c r="K2924" s="164"/>
      <c r="L2924" s="164"/>
      <c r="M2924" s="164"/>
    </row>
    <row r="2925" spans="1:13" x14ac:dyDescent="0.2">
      <c r="A2925" s="164"/>
      <c r="B2925" s="164"/>
      <c r="C2925" s="164"/>
      <c r="D2925" s="281"/>
      <c r="E2925" s="281"/>
      <c r="F2925" s="281"/>
      <c r="G2925" s="281"/>
      <c r="H2925" s="164"/>
      <c r="J2925" s="164"/>
      <c r="K2925" s="164"/>
      <c r="L2925" s="164"/>
      <c r="M2925" s="164"/>
    </row>
    <row r="2926" spans="1:13" x14ac:dyDescent="0.2">
      <c r="A2926" s="164"/>
      <c r="B2926" s="164"/>
      <c r="C2926" s="164"/>
      <c r="D2926" s="281"/>
      <c r="E2926" s="281"/>
      <c r="F2926" s="281"/>
      <c r="G2926" s="281"/>
      <c r="H2926" s="164"/>
      <c r="J2926" s="164"/>
      <c r="K2926" s="164"/>
      <c r="L2926" s="164"/>
      <c r="M2926" s="164"/>
    </row>
    <row r="2927" spans="1:13" x14ac:dyDescent="0.2">
      <c r="A2927" s="164"/>
      <c r="B2927" s="164"/>
      <c r="C2927" s="164"/>
      <c r="D2927" s="281"/>
      <c r="E2927" s="281"/>
      <c r="F2927" s="281"/>
      <c r="G2927" s="281"/>
      <c r="H2927" s="164"/>
      <c r="J2927" s="164"/>
      <c r="K2927" s="164"/>
      <c r="L2927" s="164"/>
      <c r="M2927" s="164"/>
    </row>
    <row r="2928" spans="1:13" x14ac:dyDescent="0.2">
      <c r="A2928" s="164"/>
      <c r="B2928" s="164"/>
      <c r="C2928" s="164"/>
      <c r="D2928" s="164"/>
      <c r="E2928" s="164"/>
      <c r="F2928" s="281"/>
      <c r="G2928" s="281"/>
      <c r="H2928" s="281"/>
      <c r="I2928" s="281"/>
      <c r="J2928" s="164"/>
      <c r="K2928" s="164"/>
      <c r="L2928" s="164"/>
      <c r="M2928" s="164"/>
    </row>
    <row r="2929" spans="1:13" ht="15" customHeight="1" x14ac:dyDescent="0.2">
      <c r="A2929" s="4225"/>
      <c r="B2929" s="4226"/>
      <c r="C2929" s="4324" t="s">
        <v>2859</v>
      </c>
      <c r="D2929" s="4324"/>
      <c r="E2929" s="4324"/>
      <c r="F2929" s="4324"/>
      <c r="G2929" s="4324"/>
      <c r="H2929" s="4324"/>
      <c r="I2929" s="4324"/>
      <c r="J2929" s="4324"/>
      <c r="K2929" s="4324"/>
      <c r="L2929" s="4324" t="s">
        <v>2858</v>
      </c>
      <c r="M2929" s="4324"/>
    </row>
    <row r="2930" spans="1:13" x14ac:dyDescent="0.2">
      <c r="A2930" s="4227"/>
      <c r="B2930" s="4228"/>
      <c r="C2930" s="4324"/>
      <c r="D2930" s="4324"/>
      <c r="E2930" s="4324"/>
      <c r="F2930" s="4324"/>
      <c r="G2930" s="4324"/>
      <c r="H2930" s="4324"/>
      <c r="I2930" s="4324"/>
      <c r="J2930" s="4324"/>
      <c r="K2930" s="4324"/>
      <c r="L2930" s="4324"/>
      <c r="M2930" s="4324"/>
    </row>
    <row r="2931" spans="1:13" x14ac:dyDescent="0.2">
      <c r="A2931" s="4227"/>
      <c r="B2931" s="4228"/>
      <c r="C2931" s="4324"/>
      <c r="D2931" s="4324"/>
      <c r="E2931" s="4324"/>
      <c r="F2931" s="4324"/>
      <c r="G2931" s="4324"/>
      <c r="H2931" s="4324"/>
      <c r="I2931" s="4324"/>
      <c r="J2931" s="4324"/>
      <c r="K2931" s="4324"/>
      <c r="L2931" s="4324"/>
      <c r="M2931" s="4324"/>
    </row>
    <row r="2932" spans="1:13" x14ac:dyDescent="0.2">
      <c r="A2932" s="4227"/>
      <c r="B2932" s="4228"/>
      <c r="C2932" s="4323" t="s">
        <v>1209</v>
      </c>
      <c r="D2932" s="4323"/>
      <c r="E2932" s="4323"/>
      <c r="F2932" s="4323"/>
      <c r="G2932" s="4323"/>
      <c r="H2932" s="4323"/>
      <c r="I2932" s="4323"/>
      <c r="J2932" s="4323"/>
      <c r="K2932" s="4323"/>
      <c r="L2932" s="4323" t="s">
        <v>1208</v>
      </c>
      <c r="M2932" s="4323"/>
    </row>
    <row r="2933" spans="1:13" x14ac:dyDescent="0.2">
      <c r="A2933" s="4227"/>
      <c r="B2933" s="4228"/>
      <c r="C2933" s="4323"/>
      <c r="D2933" s="4323"/>
      <c r="E2933" s="4323"/>
      <c r="F2933" s="4323"/>
      <c r="G2933" s="4323"/>
      <c r="H2933" s="4323"/>
      <c r="I2933" s="4323"/>
      <c r="J2933" s="4323"/>
      <c r="K2933" s="4323"/>
      <c r="L2933" s="4323"/>
      <c r="M2933" s="4323"/>
    </row>
    <row r="2934" spans="1:13" x14ac:dyDescent="0.2">
      <c r="A2934" s="4229"/>
      <c r="B2934" s="4230"/>
      <c r="C2934" s="4323"/>
      <c r="D2934" s="4323"/>
      <c r="E2934" s="4323"/>
      <c r="F2934" s="4323"/>
      <c r="G2934" s="4323"/>
      <c r="H2934" s="4323"/>
      <c r="I2934" s="4323"/>
      <c r="J2934" s="4323"/>
      <c r="K2934" s="4323"/>
      <c r="L2934" s="4323"/>
      <c r="M2934" s="4323"/>
    </row>
    <row r="2935" spans="1:13" x14ac:dyDescent="0.2">
      <c r="A2935" s="683"/>
      <c r="B2935" s="683"/>
      <c r="C2935" s="683"/>
      <c r="D2935" s="683"/>
      <c r="E2935" s="683"/>
      <c r="F2935" s="683"/>
      <c r="G2935" s="683"/>
      <c r="H2935" s="683"/>
      <c r="I2935" s="683"/>
      <c r="J2935" s="683"/>
      <c r="K2935" s="683"/>
      <c r="L2935" s="683"/>
      <c r="M2935" s="683"/>
    </row>
    <row r="2936" spans="1:13" x14ac:dyDescent="0.2">
      <c r="A2936" s="684" t="s">
        <v>89</v>
      </c>
      <c r="B2936" s="684"/>
      <c r="C2936" s="684"/>
      <c r="D2936" s="684"/>
      <c r="E2936" s="684"/>
      <c r="F2936" s="684"/>
      <c r="G2936" s="684"/>
      <c r="H2936" s="684"/>
      <c r="I2936" s="684"/>
      <c r="J2936" s="684"/>
      <c r="K2936" s="684"/>
      <c r="L2936" s="684" t="s">
        <v>2291</v>
      </c>
      <c r="M2936" s="684" t="s">
        <v>2117</v>
      </c>
    </row>
    <row r="2937" spans="1:13" x14ac:dyDescent="0.2">
      <c r="A2937" s="684" t="s">
        <v>2032</v>
      </c>
      <c r="B2937" s="684"/>
      <c r="C2937" s="684"/>
      <c r="D2937" s="684"/>
      <c r="E2937" s="684"/>
      <c r="F2937" s="684"/>
      <c r="G2937" s="684"/>
      <c r="H2937" s="4154" t="s">
        <v>2863</v>
      </c>
      <c r="I2937" s="4155"/>
      <c r="J2937" s="4155"/>
      <c r="K2937" s="4156"/>
      <c r="L2937" s="684"/>
      <c r="M2937" s="684"/>
    </row>
    <row r="2938" spans="1:13" ht="27.75" customHeight="1" x14ac:dyDescent="0.2">
      <c r="A2938" s="684" t="s">
        <v>2292</v>
      </c>
      <c r="B2938" s="684"/>
      <c r="C2938" s="684"/>
      <c r="D2938" s="684"/>
      <c r="E2938" s="684" t="s">
        <v>1054</v>
      </c>
      <c r="F2938" s="684"/>
      <c r="G2938" s="684"/>
      <c r="H2938" s="681" t="s">
        <v>2860</v>
      </c>
      <c r="I2938" s="681" t="s">
        <v>2861</v>
      </c>
      <c r="J2938" s="681" t="s">
        <v>2862</v>
      </c>
      <c r="K2938" s="686" t="s">
        <v>135</v>
      </c>
      <c r="L2938" s="685"/>
      <c r="M2938" s="685"/>
    </row>
    <row r="2939" spans="1:13" ht="18" customHeight="1" x14ac:dyDescent="0.2">
      <c r="A2939" s="684" t="s">
        <v>2286</v>
      </c>
      <c r="B2939" s="684"/>
      <c r="C2939" s="684"/>
      <c r="D2939" s="684"/>
      <c r="E2939" s="684"/>
      <c r="F2939" s="684"/>
      <c r="G2939" s="684"/>
      <c r="H2939" s="698">
        <v>2013</v>
      </c>
      <c r="I2939" s="698" t="s">
        <v>2164</v>
      </c>
      <c r="J2939" s="698">
        <v>6</v>
      </c>
      <c r="K2939" s="698">
        <v>4</v>
      </c>
      <c r="L2939" s="685"/>
      <c r="M2939" s="685"/>
    </row>
    <row r="2940" spans="1:13" x14ac:dyDescent="0.2">
      <c r="A2940" s="684"/>
      <c r="B2940" s="684"/>
      <c r="C2940" s="684"/>
      <c r="D2940" s="684"/>
      <c r="E2940" s="684"/>
      <c r="F2940" s="684"/>
      <c r="G2940" s="684"/>
      <c r="H2940" s="684"/>
      <c r="I2940" s="684"/>
      <c r="J2940" s="684"/>
      <c r="K2940" s="684"/>
      <c r="L2940" s="685"/>
      <c r="M2940" s="685"/>
    </row>
    <row r="2941" spans="1:13" ht="24.75" customHeight="1" x14ac:dyDescent="0.2">
      <c r="A2941" s="3942" t="s">
        <v>2864</v>
      </c>
      <c r="B2941" s="3942" t="s">
        <v>2865</v>
      </c>
      <c r="C2941" s="3942" t="s">
        <v>1212</v>
      </c>
      <c r="D2941" s="3967" t="s">
        <v>2866</v>
      </c>
      <c r="E2941" s="3968"/>
      <c r="F2941" s="4243" t="s">
        <v>3430</v>
      </c>
      <c r="G2941" s="4244"/>
      <c r="H2941" s="3841" t="s">
        <v>3434</v>
      </c>
      <c r="I2941" s="3841"/>
      <c r="J2941" s="3942" t="s">
        <v>1211</v>
      </c>
      <c r="K2941" s="4279" t="s">
        <v>2872</v>
      </c>
      <c r="L2941" s="3942" t="s">
        <v>1207</v>
      </c>
      <c r="M2941" s="4279" t="s">
        <v>2873</v>
      </c>
    </row>
    <row r="2942" spans="1:13" ht="15.75" customHeight="1" x14ac:dyDescent="0.2">
      <c r="A2942" s="3943"/>
      <c r="B2942" s="3943"/>
      <c r="C2942" s="3943"/>
      <c r="D2942" s="275" t="s">
        <v>2867</v>
      </c>
      <c r="E2942" s="275" t="s">
        <v>2868</v>
      </c>
      <c r="F2942" s="275" t="s">
        <v>2870</v>
      </c>
      <c r="G2942" s="275" t="s">
        <v>2871</v>
      </c>
      <c r="H2942" s="325" t="s">
        <v>3216</v>
      </c>
      <c r="I2942" s="325" t="s">
        <v>3217</v>
      </c>
      <c r="J2942" s="3943"/>
      <c r="K2942" s="4280"/>
      <c r="L2942" s="3943"/>
      <c r="M2942" s="4280"/>
    </row>
    <row r="2943" spans="1:13" x14ac:dyDescent="0.2">
      <c r="A2943" s="164"/>
      <c r="B2943" s="164"/>
      <c r="C2943" s="164"/>
      <c r="D2943" s="281"/>
      <c r="E2943" s="281"/>
      <c r="F2943" s="281"/>
      <c r="G2943" s="281"/>
      <c r="H2943" s="164"/>
      <c r="I2943" s="164"/>
      <c r="J2943" s="164"/>
      <c r="K2943" s="164"/>
      <c r="L2943" s="164"/>
      <c r="M2943" s="164"/>
    </row>
    <row r="2944" spans="1:13" ht="17.25" customHeight="1" x14ac:dyDescent="0.2">
      <c r="A2944" s="690" t="s">
        <v>1213</v>
      </c>
      <c r="B2944" s="691" t="s">
        <v>48</v>
      </c>
      <c r="C2944" s="692" t="s">
        <v>49</v>
      </c>
      <c r="D2944" s="693"/>
      <c r="E2944" s="693"/>
      <c r="F2944" s="4157">
        <v>271</v>
      </c>
      <c r="G2944" s="4157">
        <v>2</v>
      </c>
      <c r="H2944" s="690"/>
      <c r="I2944" s="690"/>
      <c r="J2944" s="4292">
        <v>68</v>
      </c>
      <c r="K2944" s="690" t="s">
        <v>1223</v>
      </c>
      <c r="L2944" s="690" t="s">
        <v>589</v>
      </c>
      <c r="M2944" s="690"/>
    </row>
    <row r="2945" spans="1:13" ht="16.5" customHeight="1" x14ac:dyDescent="0.2">
      <c r="A2945" s="690"/>
      <c r="B2945" s="691"/>
      <c r="C2945" s="694" t="s">
        <v>50</v>
      </c>
      <c r="D2945" s="285">
        <v>40544</v>
      </c>
      <c r="E2945" s="285">
        <v>40878</v>
      </c>
      <c r="F2945" s="4158"/>
      <c r="G2945" s="4158"/>
      <c r="H2945" s="690"/>
      <c r="I2945" s="690"/>
      <c r="J2945" s="4293"/>
      <c r="K2945" s="690" t="s">
        <v>1223</v>
      </c>
      <c r="L2945" s="690" t="s">
        <v>589</v>
      </c>
      <c r="M2945" s="690"/>
    </row>
    <row r="2946" spans="1:13" ht="24" customHeight="1" x14ac:dyDescent="0.2">
      <c r="A2946" s="690"/>
      <c r="B2946" s="691"/>
      <c r="C2946" s="694" t="s">
        <v>51</v>
      </c>
      <c r="D2946" s="285">
        <v>40544</v>
      </c>
      <c r="E2946" s="285">
        <v>40878</v>
      </c>
      <c r="F2946" s="4158"/>
      <c r="G2946" s="4158"/>
      <c r="H2946" s="690"/>
      <c r="I2946" s="690"/>
      <c r="J2946" s="4293"/>
      <c r="K2946" s="690" t="s">
        <v>1223</v>
      </c>
      <c r="L2946" s="690" t="s">
        <v>589</v>
      </c>
      <c r="M2946" s="690"/>
    </row>
    <row r="2947" spans="1:13" ht="18.75" customHeight="1" x14ac:dyDescent="0.2">
      <c r="A2947" s="690"/>
      <c r="B2947" s="691"/>
      <c r="C2947" s="694" t="s">
        <v>52</v>
      </c>
      <c r="D2947" s="285">
        <v>40544</v>
      </c>
      <c r="E2947" s="285">
        <v>40878</v>
      </c>
      <c r="F2947" s="4158"/>
      <c r="G2947" s="4158"/>
      <c r="H2947" s="690"/>
      <c r="I2947" s="690"/>
      <c r="J2947" s="4293"/>
      <c r="K2947" s="690" t="s">
        <v>1223</v>
      </c>
      <c r="L2947" s="690" t="s">
        <v>589</v>
      </c>
      <c r="M2947" s="690"/>
    </row>
    <row r="2948" spans="1:13" ht="15.75" customHeight="1" x14ac:dyDescent="0.2">
      <c r="A2948" s="690"/>
      <c r="B2948" s="691"/>
      <c r="C2948" s="694" t="s">
        <v>53</v>
      </c>
      <c r="D2948" s="285">
        <v>40544</v>
      </c>
      <c r="E2948" s="285">
        <v>40878</v>
      </c>
      <c r="F2948" s="4158"/>
      <c r="G2948" s="4158"/>
      <c r="H2948" s="690"/>
      <c r="I2948" s="690"/>
      <c r="J2948" s="4294"/>
      <c r="K2948" s="690" t="s">
        <v>1223</v>
      </c>
      <c r="L2948" s="690" t="s">
        <v>589</v>
      </c>
      <c r="M2948" s="690"/>
    </row>
    <row r="2949" spans="1:13" ht="15.75" customHeight="1" x14ac:dyDescent="0.2">
      <c r="A2949" s="690"/>
      <c r="B2949" s="691" t="s">
        <v>54</v>
      </c>
      <c r="C2949" s="692" t="s">
        <v>55</v>
      </c>
      <c r="D2949" s="285"/>
      <c r="E2949" s="285"/>
      <c r="F2949" s="4158"/>
      <c r="G2949" s="4158"/>
      <c r="H2949" s="690"/>
      <c r="I2949" s="690"/>
      <c r="J2949" s="4292">
        <v>4</v>
      </c>
      <c r="K2949" s="690"/>
      <c r="L2949" s="690"/>
      <c r="M2949" s="690"/>
    </row>
    <row r="2950" spans="1:13" ht="24.75" customHeight="1" x14ac:dyDescent="0.2">
      <c r="A2950" s="690"/>
      <c r="B2950" s="691"/>
      <c r="C2950" s="694" t="s">
        <v>3319</v>
      </c>
      <c r="D2950" s="285">
        <v>40544</v>
      </c>
      <c r="E2950" s="285">
        <v>40878</v>
      </c>
      <c r="F2950" s="4158"/>
      <c r="G2950" s="4158"/>
      <c r="H2950" s="690"/>
      <c r="I2950" s="690"/>
      <c r="J2950" s="4293"/>
      <c r="K2950" s="690" t="s">
        <v>1223</v>
      </c>
      <c r="L2950" s="690" t="s">
        <v>589</v>
      </c>
      <c r="M2950" s="690"/>
    </row>
    <row r="2951" spans="1:13" ht="15.75" customHeight="1" x14ac:dyDescent="0.2">
      <c r="A2951" s="690"/>
      <c r="B2951" s="691"/>
      <c r="C2951" s="694" t="s">
        <v>2293</v>
      </c>
      <c r="D2951" s="285">
        <v>40544</v>
      </c>
      <c r="E2951" s="285">
        <v>40878</v>
      </c>
      <c r="F2951" s="4158"/>
      <c r="G2951" s="4158"/>
      <c r="H2951" s="690"/>
      <c r="I2951" s="690"/>
      <c r="J2951" s="4293"/>
      <c r="K2951" s="690" t="s">
        <v>1223</v>
      </c>
      <c r="L2951" s="690" t="s">
        <v>589</v>
      </c>
      <c r="M2951" s="690"/>
    </row>
    <row r="2952" spans="1:13" ht="18.75" customHeight="1" x14ac:dyDescent="0.2">
      <c r="A2952" s="690"/>
      <c r="B2952" s="691"/>
      <c r="C2952" s="694" t="s">
        <v>58</v>
      </c>
      <c r="D2952" s="285">
        <v>40544</v>
      </c>
      <c r="E2952" s="285">
        <v>40878</v>
      </c>
      <c r="F2952" s="4158"/>
      <c r="G2952" s="4158"/>
      <c r="H2952" s="690"/>
      <c r="I2952" s="690"/>
      <c r="J2952" s="4293"/>
      <c r="K2952" s="690" t="s">
        <v>1223</v>
      </c>
      <c r="L2952" s="690" t="s">
        <v>589</v>
      </c>
      <c r="M2952" s="690"/>
    </row>
    <row r="2953" spans="1:13" ht="24.75" customHeight="1" x14ac:dyDescent="0.2">
      <c r="A2953" s="690"/>
      <c r="B2953" s="691"/>
      <c r="C2953" s="694" t="s">
        <v>2294</v>
      </c>
      <c r="D2953" s="285">
        <v>40544</v>
      </c>
      <c r="E2953" s="285">
        <v>40878</v>
      </c>
      <c r="F2953" s="4158"/>
      <c r="G2953" s="4158"/>
      <c r="H2953" s="690"/>
      <c r="I2953" s="690"/>
      <c r="J2953" s="4294"/>
      <c r="K2953" s="690" t="s">
        <v>1223</v>
      </c>
      <c r="L2953" s="690" t="s">
        <v>589</v>
      </c>
      <c r="M2953" s="690"/>
    </row>
    <row r="2954" spans="1:13" ht="18" customHeight="1" x14ac:dyDescent="0.2">
      <c r="A2954" s="690"/>
      <c r="B2954" s="691" t="s">
        <v>61</v>
      </c>
      <c r="C2954" s="701" t="s">
        <v>62</v>
      </c>
      <c r="D2954" s="693"/>
      <c r="E2954" s="693"/>
      <c r="F2954" s="4158"/>
      <c r="G2954" s="4158"/>
      <c r="H2954" s="690"/>
      <c r="I2954" s="690"/>
      <c r="J2954" s="702"/>
      <c r="K2954" s="690"/>
      <c r="L2954" s="690"/>
      <c r="M2954" s="690"/>
    </row>
    <row r="2955" spans="1:13" ht="15" customHeight="1" x14ac:dyDescent="0.2">
      <c r="A2955" s="690"/>
      <c r="B2955" s="691"/>
      <c r="C2955" s="703" t="s">
        <v>2295</v>
      </c>
      <c r="D2955" s="704">
        <v>40544</v>
      </c>
      <c r="E2955" s="704">
        <v>40878</v>
      </c>
      <c r="F2955" s="4158"/>
      <c r="G2955" s="4158"/>
      <c r="H2955" s="690"/>
      <c r="I2955" s="690"/>
      <c r="J2955" s="698">
        <v>2</v>
      </c>
      <c r="K2955" s="690" t="s">
        <v>1223</v>
      </c>
      <c r="L2955" s="690" t="s">
        <v>589</v>
      </c>
      <c r="M2955" s="690"/>
    </row>
    <row r="2956" spans="1:13" ht="27" customHeight="1" x14ac:dyDescent="0.2">
      <c r="A2956" s="690"/>
      <c r="B2956" s="691"/>
      <c r="C2956" s="703" t="s">
        <v>2296</v>
      </c>
      <c r="D2956" s="704">
        <v>40544</v>
      </c>
      <c r="E2956" s="704">
        <v>40878</v>
      </c>
      <c r="F2956" s="4159"/>
      <c r="G2956" s="4159"/>
      <c r="H2956" s="690"/>
      <c r="I2956" s="690"/>
      <c r="J2956" s="696">
        <v>1</v>
      </c>
      <c r="K2956" s="690" t="s">
        <v>1223</v>
      </c>
      <c r="L2956" s="690" t="s">
        <v>589</v>
      </c>
      <c r="M2956" s="690"/>
    </row>
    <row r="2957" spans="1:13" x14ac:dyDescent="0.2">
      <c r="A2957" s="164"/>
      <c r="B2957" s="164"/>
      <c r="C2957" s="280"/>
      <c r="H2957" s="164"/>
      <c r="M2957" s="164"/>
    </row>
    <row r="2958" spans="1:13" x14ac:dyDescent="0.2">
      <c r="A2958" s="17" t="s">
        <v>908</v>
      </c>
      <c r="B2958" s="329"/>
      <c r="E2958" s="36" t="s">
        <v>2722</v>
      </c>
      <c r="F2958" s="36"/>
      <c r="I2958" s="164"/>
      <c r="J2958" s="164"/>
      <c r="K2958" s="164"/>
    </row>
    <row r="2959" spans="1:13" x14ac:dyDescent="0.2">
      <c r="A2959" t="s">
        <v>2723</v>
      </c>
      <c r="B2959" s="329"/>
      <c r="D2959" s="3" t="s">
        <v>2860</v>
      </c>
      <c r="E2959" s="330" t="s">
        <v>2861</v>
      </c>
      <c r="F2959" s="331"/>
      <c r="G2959" s="301" t="s">
        <v>2862</v>
      </c>
      <c r="I2959" s="164"/>
      <c r="J2959" s="164"/>
      <c r="K2959" s="164"/>
    </row>
    <row r="2960" spans="1:13" x14ac:dyDescent="0.2">
      <c r="A2960" s="17" t="s">
        <v>2727</v>
      </c>
      <c r="B2960" s="329"/>
      <c r="D2960" s="301"/>
      <c r="E2960" s="330"/>
      <c r="F2960" s="331"/>
      <c r="G2960" s="301"/>
      <c r="I2960" s="164"/>
      <c r="J2960" s="164"/>
      <c r="K2960" s="164"/>
    </row>
    <row r="2961" spans="1:13" x14ac:dyDescent="0.2">
      <c r="A2961" s="164"/>
      <c r="B2961" s="164"/>
      <c r="C2961" s="164"/>
      <c r="D2961" s="281"/>
      <c r="E2961" s="281"/>
      <c r="F2961" s="281"/>
      <c r="G2961" s="281"/>
      <c r="I2961" s="164"/>
      <c r="J2961" s="164"/>
      <c r="K2961" s="164"/>
    </row>
    <row r="2962" spans="1:13" x14ac:dyDescent="0.2">
      <c r="A2962" s="683"/>
      <c r="B2962" s="683"/>
      <c r="C2962" s="683"/>
      <c r="D2962" s="683"/>
      <c r="E2962" s="683"/>
      <c r="F2962" s="683"/>
      <c r="G2962" s="683"/>
      <c r="H2962" s="683"/>
      <c r="I2962" s="683"/>
      <c r="J2962" s="683"/>
      <c r="K2962" s="683"/>
      <c r="L2962" s="683"/>
      <c r="M2962" s="683"/>
    </row>
    <row r="2963" spans="1:13" ht="15" customHeight="1" x14ac:dyDescent="0.2">
      <c r="A2963" s="4302"/>
      <c r="B2963" s="4303"/>
      <c r="C2963" s="4066" t="s">
        <v>2859</v>
      </c>
      <c r="D2963" s="4289"/>
      <c r="E2963" s="4289"/>
      <c r="F2963" s="4289"/>
      <c r="G2963" s="4289"/>
      <c r="H2963" s="4289"/>
      <c r="I2963" s="4289"/>
      <c r="J2963" s="4289"/>
      <c r="K2963" s="4285"/>
      <c r="L2963" s="4066" t="s">
        <v>2858</v>
      </c>
      <c r="M2963" s="4285"/>
    </row>
    <row r="2964" spans="1:13" ht="17.25" customHeight="1" x14ac:dyDescent="0.2">
      <c r="A2964" s="4304"/>
      <c r="B2964" s="4305"/>
      <c r="C2964" s="4286"/>
      <c r="D2964" s="4290"/>
      <c r="E2964" s="4290"/>
      <c r="F2964" s="4290"/>
      <c r="G2964" s="4290"/>
      <c r="H2964" s="4290"/>
      <c r="I2964" s="4290"/>
      <c r="J2964" s="4290"/>
      <c r="K2964" s="4287"/>
      <c r="L2964" s="4286"/>
      <c r="M2964" s="4287"/>
    </row>
    <row r="2965" spans="1:13" ht="15.75" customHeight="1" x14ac:dyDescent="0.2">
      <c r="A2965" s="4304"/>
      <c r="B2965" s="4305"/>
      <c r="C2965" s="4067"/>
      <c r="D2965" s="4291"/>
      <c r="E2965" s="4291"/>
      <c r="F2965" s="4291"/>
      <c r="G2965" s="4291"/>
      <c r="H2965" s="4291"/>
      <c r="I2965" s="4291"/>
      <c r="J2965" s="4291"/>
      <c r="K2965" s="4288"/>
      <c r="L2965" s="4067"/>
      <c r="M2965" s="4288"/>
    </row>
    <row r="2966" spans="1:13" ht="17.25" customHeight="1" x14ac:dyDescent="0.2">
      <c r="A2966" s="4304"/>
      <c r="B2966" s="4305"/>
      <c r="C2966" s="4309" t="s">
        <v>1209</v>
      </c>
      <c r="D2966" s="4310"/>
      <c r="E2966" s="4310"/>
      <c r="F2966" s="4310"/>
      <c r="G2966" s="4310"/>
      <c r="H2966" s="4310"/>
      <c r="I2966" s="4310"/>
      <c r="J2966" s="4310"/>
      <c r="K2966" s="4311"/>
      <c r="L2966" s="4308" t="s">
        <v>1208</v>
      </c>
      <c r="M2966" s="4308"/>
    </row>
    <row r="2967" spans="1:13" ht="14.25" customHeight="1" x14ac:dyDescent="0.2">
      <c r="A2967" s="4304"/>
      <c r="B2967" s="4305"/>
      <c r="C2967" s="4312"/>
      <c r="D2967" s="4313"/>
      <c r="E2967" s="4313"/>
      <c r="F2967" s="4313"/>
      <c r="G2967" s="4313"/>
      <c r="H2967" s="4313"/>
      <c r="I2967" s="4313"/>
      <c r="J2967" s="4313"/>
      <c r="K2967" s="4314"/>
      <c r="L2967" s="4308"/>
      <c r="M2967" s="4308"/>
    </row>
    <row r="2968" spans="1:13" x14ac:dyDescent="0.2">
      <c r="A2968" s="4306"/>
      <c r="B2968" s="4307"/>
      <c r="C2968" s="4315"/>
      <c r="D2968" s="4316"/>
      <c r="E2968" s="4316"/>
      <c r="F2968" s="4316"/>
      <c r="G2968" s="4316"/>
      <c r="H2968" s="4316"/>
      <c r="I2968" s="4316"/>
      <c r="J2968" s="4316"/>
      <c r="K2968" s="4317"/>
      <c r="L2968" s="4308"/>
      <c r="M2968" s="4308"/>
    </row>
    <row r="2969" spans="1:13" x14ac:dyDescent="0.2">
      <c r="A2969" s="683"/>
      <c r="B2969" s="683"/>
      <c r="C2969" s="683"/>
      <c r="D2969" s="683"/>
      <c r="E2969" s="683"/>
      <c r="F2969" s="683"/>
      <c r="G2969" s="683"/>
      <c r="H2969" s="683"/>
      <c r="I2969" s="683"/>
      <c r="J2969" s="683"/>
      <c r="K2969" s="683"/>
      <c r="L2969" s="683"/>
      <c r="M2969" s="683"/>
    </row>
    <row r="2970" spans="1:13" x14ac:dyDescent="0.2">
      <c r="A2970" s="164" t="s">
        <v>89</v>
      </c>
      <c r="B2970" s="164"/>
      <c r="C2970" s="164"/>
      <c r="D2970" s="164"/>
      <c r="E2970" s="164"/>
      <c r="F2970" s="164"/>
      <c r="G2970" s="164"/>
      <c r="H2970" s="164"/>
      <c r="I2970" s="164"/>
      <c r="J2970" s="164"/>
      <c r="K2970" s="164"/>
      <c r="L2970" s="164" t="s">
        <v>2297</v>
      </c>
    </row>
    <row r="2971" spans="1:13" x14ac:dyDescent="0.2">
      <c r="A2971" s="164" t="s">
        <v>2032</v>
      </c>
      <c r="B2971" s="164"/>
      <c r="C2971" s="164"/>
      <c r="D2971" s="164"/>
      <c r="E2971" s="164"/>
      <c r="F2971" s="164"/>
      <c r="G2971" s="164"/>
      <c r="H2971" s="164"/>
      <c r="I2971" s="164"/>
      <c r="J2971" s="164"/>
      <c r="K2971" s="164"/>
      <c r="L2971" s="164"/>
      <c r="M2971" s="164"/>
    </row>
    <row r="2972" spans="1:13" x14ac:dyDescent="0.2">
      <c r="A2972" s="164" t="s">
        <v>2292</v>
      </c>
      <c r="B2972" s="164"/>
      <c r="C2972" s="164"/>
      <c r="D2972" s="164"/>
      <c r="E2972" s="164"/>
      <c r="F2972" s="164"/>
      <c r="G2972" s="4295" t="s">
        <v>2863</v>
      </c>
      <c r="H2972" s="4296"/>
      <c r="I2972" s="4296"/>
      <c r="J2972" s="4297"/>
      <c r="K2972" s="164"/>
      <c r="L2972" s="685"/>
      <c r="M2972" s="685"/>
    </row>
    <row r="2973" spans="1:13" ht="26.25" customHeight="1" x14ac:dyDescent="0.2">
      <c r="A2973" s="280" t="s">
        <v>2286</v>
      </c>
      <c r="B2973" s="280"/>
      <c r="C2973" s="280"/>
      <c r="D2973" s="280"/>
      <c r="E2973" s="280"/>
      <c r="F2973" s="280"/>
      <c r="G2973" s="166" t="s">
        <v>2860</v>
      </c>
      <c r="H2973" s="166" t="s">
        <v>2861</v>
      </c>
      <c r="I2973" s="166" t="s">
        <v>2862</v>
      </c>
      <c r="J2973" s="705" t="s">
        <v>135</v>
      </c>
      <c r="K2973" s="164"/>
      <c r="L2973" s="685"/>
      <c r="M2973" s="685"/>
    </row>
    <row r="2974" spans="1:13" x14ac:dyDescent="0.2">
      <c r="A2974" s="164"/>
      <c r="B2974" s="164"/>
      <c r="C2974" s="164"/>
      <c r="D2974" s="164"/>
      <c r="E2974" s="164"/>
      <c r="F2974" s="164"/>
      <c r="G2974" s="166">
        <v>2013</v>
      </c>
      <c r="H2974" s="166" t="s">
        <v>2164</v>
      </c>
      <c r="I2974" s="166">
        <v>6</v>
      </c>
      <c r="J2974" s="166">
        <v>4</v>
      </c>
      <c r="K2974" s="164"/>
      <c r="L2974" s="685"/>
      <c r="M2974" s="685"/>
    </row>
    <row r="2975" spans="1:13" x14ac:dyDescent="0.2">
      <c r="A2975" s="164"/>
      <c r="B2975" s="164"/>
      <c r="C2975" s="164"/>
      <c r="D2975" s="164"/>
      <c r="E2975" s="164"/>
      <c r="F2975" s="164"/>
      <c r="G2975" s="164"/>
      <c r="H2975" s="164"/>
      <c r="I2975" s="164"/>
      <c r="J2975" s="164"/>
      <c r="K2975" s="164"/>
      <c r="L2975" s="278"/>
      <c r="M2975" s="278"/>
    </row>
    <row r="2976" spans="1:13" ht="26.25" customHeight="1" x14ac:dyDescent="0.2">
      <c r="A2976" s="3942" t="s">
        <v>2864</v>
      </c>
      <c r="B2976" s="3942" t="s">
        <v>2865</v>
      </c>
      <c r="C2976" s="3942" t="s">
        <v>1212</v>
      </c>
      <c r="D2976" s="3967" t="s">
        <v>2866</v>
      </c>
      <c r="E2976" s="3968"/>
      <c r="F2976" s="4243" t="s">
        <v>3430</v>
      </c>
      <c r="G2976" s="4244"/>
      <c r="H2976" s="3841" t="s">
        <v>3434</v>
      </c>
      <c r="I2976" s="3841"/>
      <c r="J2976" s="3942" t="s">
        <v>1211</v>
      </c>
      <c r="K2976" s="4279" t="s">
        <v>2872</v>
      </c>
      <c r="L2976" s="3942" t="s">
        <v>1207</v>
      </c>
      <c r="M2976" s="4279" t="s">
        <v>2873</v>
      </c>
    </row>
    <row r="2977" spans="1:13" x14ac:dyDescent="0.2">
      <c r="A2977" s="3943"/>
      <c r="B2977" s="3943"/>
      <c r="C2977" s="3943"/>
      <c r="D2977" s="275" t="s">
        <v>2867</v>
      </c>
      <c r="E2977" s="275" t="s">
        <v>2868</v>
      </c>
      <c r="F2977" s="275" t="s">
        <v>2870</v>
      </c>
      <c r="G2977" s="275" t="s">
        <v>2871</v>
      </c>
      <c r="H2977" s="325" t="s">
        <v>3216</v>
      </c>
      <c r="I2977" s="325" t="s">
        <v>3217</v>
      </c>
      <c r="J2977" s="3943"/>
      <c r="K2977" s="4280"/>
      <c r="L2977" s="3943"/>
      <c r="M2977" s="4280"/>
    </row>
    <row r="2978" spans="1:13" x14ac:dyDescent="0.2">
      <c r="A2978" s="699"/>
      <c r="B2978" s="699"/>
      <c r="C2978" s="700"/>
      <c r="D2978" s="275"/>
      <c r="E2978" s="275"/>
      <c r="F2978" s="4301">
        <v>271</v>
      </c>
      <c r="G2978" s="4157">
        <v>2</v>
      </c>
      <c r="H2978" s="275"/>
      <c r="I2978" s="275"/>
      <c r="J2978" s="699"/>
      <c r="K2978" s="275"/>
      <c r="L2978" s="699"/>
      <c r="M2978" s="275"/>
    </row>
    <row r="2979" spans="1:13" ht="13.5" customHeight="1" x14ac:dyDescent="0.2">
      <c r="A2979" s="179"/>
      <c r="B2979" s="170" t="s">
        <v>65</v>
      </c>
      <c r="C2979" s="401" t="s">
        <v>66</v>
      </c>
      <c r="D2979" s="177">
        <v>40544</v>
      </c>
      <c r="E2979" s="177">
        <v>40908</v>
      </c>
      <c r="F2979" s="4301"/>
      <c r="G2979" s="4158"/>
      <c r="H2979" s="179"/>
      <c r="I2979" s="179"/>
      <c r="J2979" s="169">
        <v>9</v>
      </c>
      <c r="K2979" s="179" t="s">
        <v>1223</v>
      </c>
      <c r="L2979" s="179" t="s">
        <v>589</v>
      </c>
      <c r="M2979" s="179"/>
    </row>
    <row r="2980" spans="1:13" ht="12.75" customHeight="1" x14ac:dyDescent="0.2">
      <c r="A2980" s="179"/>
      <c r="B2980" s="170"/>
      <c r="C2980" s="401"/>
      <c r="D2980" s="177"/>
      <c r="E2980" s="177"/>
      <c r="F2980" s="4301"/>
      <c r="G2980" s="4158"/>
      <c r="H2980" s="179"/>
      <c r="I2980" s="179"/>
      <c r="J2980" s="169"/>
      <c r="K2980" s="179"/>
      <c r="L2980" s="179"/>
      <c r="M2980" s="179"/>
    </row>
    <row r="2981" spans="1:13" ht="15.75" customHeight="1" x14ac:dyDescent="0.2">
      <c r="A2981" s="179" t="s">
        <v>1213</v>
      </c>
      <c r="B2981" s="170" t="s">
        <v>67</v>
      </c>
      <c r="C2981" s="401" t="s">
        <v>68</v>
      </c>
      <c r="D2981" s="177"/>
      <c r="E2981" s="177"/>
      <c r="F2981" s="4301"/>
      <c r="G2981" s="4158"/>
      <c r="H2981" s="179"/>
      <c r="I2981" s="179"/>
      <c r="J2981" s="4298">
        <v>59</v>
      </c>
      <c r="K2981" s="179"/>
      <c r="L2981" s="179"/>
      <c r="M2981" s="179"/>
    </row>
    <row r="2982" spans="1:13" ht="26.25" customHeight="1" x14ac:dyDescent="0.2">
      <c r="A2982" s="179"/>
      <c r="B2982" s="179"/>
      <c r="C2982" s="706" t="s">
        <v>2298</v>
      </c>
      <c r="D2982" s="177">
        <v>40544</v>
      </c>
      <c r="E2982" s="177">
        <v>40908</v>
      </c>
      <c r="F2982" s="4301"/>
      <c r="G2982" s="4158"/>
      <c r="H2982" s="179"/>
      <c r="I2982" s="179"/>
      <c r="J2982" s="4299"/>
      <c r="K2982" s="179" t="s">
        <v>1223</v>
      </c>
      <c r="L2982" s="179" t="s">
        <v>589</v>
      </c>
      <c r="M2982" s="179"/>
    </row>
    <row r="2983" spans="1:13" ht="16.5" customHeight="1" x14ac:dyDescent="0.2">
      <c r="A2983" s="179"/>
      <c r="B2983" s="179"/>
      <c r="C2983" s="404" t="s">
        <v>70</v>
      </c>
      <c r="D2983" s="177">
        <v>40544</v>
      </c>
      <c r="E2983" s="177">
        <v>40908</v>
      </c>
      <c r="F2983" s="4301"/>
      <c r="G2983" s="4158"/>
      <c r="H2983" s="179"/>
      <c r="I2983" s="179"/>
      <c r="J2983" s="4299"/>
      <c r="K2983" s="179" t="s">
        <v>1223</v>
      </c>
      <c r="L2983" s="179" t="s">
        <v>589</v>
      </c>
      <c r="M2983" s="179"/>
    </row>
    <row r="2984" spans="1:13" ht="14.25" customHeight="1" x14ac:dyDescent="0.2">
      <c r="A2984" s="179"/>
      <c r="B2984" s="283"/>
      <c r="C2984" s="405" t="s">
        <v>71</v>
      </c>
      <c r="D2984" s="177">
        <v>40544</v>
      </c>
      <c r="E2984" s="177">
        <v>40908</v>
      </c>
      <c r="F2984" s="4301"/>
      <c r="G2984" s="4159"/>
      <c r="H2984" s="179"/>
      <c r="I2984" s="179"/>
      <c r="J2984" s="4300"/>
      <c r="K2984" s="179" t="s">
        <v>1223</v>
      </c>
      <c r="L2984" s="179" t="s">
        <v>589</v>
      </c>
      <c r="M2984" s="179"/>
    </row>
    <row r="2985" spans="1:13" ht="15" x14ac:dyDescent="0.2">
      <c r="A2985" s="179" t="s">
        <v>1213</v>
      </c>
      <c r="B2985" s="284" t="s">
        <v>72</v>
      </c>
      <c r="C2985" s="401" t="s">
        <v>2494</v>
      </c>
      <c r="D2985" s="177"/>
      <c r="E2985" s="177"/>
      <c r="F2985" s="4301"/>
      <c r="G2985" s="804"/>
      <c r="H2985" s="179"/>
      <c r="I2985" s="179"/>
      <c r="J2985" s="169"/>
      <c r="K2985" s="179"/>
      <c r="L2985" s="179"/>
      <c r="M2985" s="179"/>
    </row>
    <row r="2986" spans="1:13" ht="17.25" customHeight="1" x14ac:dyDescent="0.2">
      <c r="A2986" s="179"/>
      <c r="B2986" s="284" t="s">
        <v>73</v>
      </c>
      <c r="C2986" s="401" t="s">
        <v>74</v>
      </c>
      <c r="D2986" s="177">
        <v>40546</v>
      </c>
      <c r="E2986" s="177">
        <v>40902</v>
      </c>
      <c r="F2986" s="4301"/>
      <c r="G2986" s="4157">
        <v>3</v>
      </c>
      <c r="H2986" s="179"/>
      <c r="I2986" s="179"/>
      <c r="J2986" s="169">
        <v>230</v>
      </c>
      <c r="K2986" s="179" t="s">
        <v>1223</v>
      </c>
      <c r="L2986" s="179" t="s">
        <v>589</v>
      </c>
      <c r="M2986" s="179"/>
    </row>
    <row r="2987" spans="1:13" ht="17.25" customHeight="1" x14ac:dyDescent="0.2">
      <c r="A2987" s="179"/>
      <c r="B2987" s="284" t="s">
        <v>75</v>
      </c>
      <c r="C2987" s="401" t="s">
        <v>76</v>
      </c>
      <c r="D2987" s="177">
        <v>40546</v>
      </c>
      <c r="E2987" s="177">
        <v>40873</v>
      </c>
      <c r="F2987" s="4301"/>
      <c r="G2987" s="4158"/>
      <c r="H2987" s="179"/>
      <c r="I2987" s="179"/>
      <c r="J2987" s="169">
        <v>31</v>
      </c>
      <c r="K2987" s="179" t="s">
        <v>1223</v>
      </c>
      <c r="L2987" s="179" t="s">
        <v>589</v>
      </c>
      <c r="M2987" s="179"/>
    </row>
    <row r="2988" spans="1:13" ht="15" customHeight="1" x14ac:dyDescent="0.2">
      <c r="A2988" s="179"/>
      <c r="B2988" s="284" t="s">
        <v>2804</v>
      </c>
      <c r="C2988" s="401" t="s">
        <v>77</v>
      </c>
      <c r="D2988" s="177">
        <v>40569</v>
      </c>
      <c r="E2988" s="177">
        <v>40746</v>
      </c>
      <c r="F2988" s="4301"/>
      <c r="G2988" s="4158"/>
      <c r="H2988" s="179"/>
      <c r="I2988" s="179"/>
      <c r="J2988" s="169">
        <v>6</v>
      </c>
      <c r="K2988" s="179" t="s">
        <v>1223</v>
      </c>
      <c r="L2988" s="179" t="s">
        <v>589</v>
      </c>
      <c r="M2988" s="179"/>
    </row>
    <row r="2989" spans="1:13" ht="15" customHeight="1" x14ac:dyDescent="0.2">
      <c r="A2989" s="179"/>
      <c r="B2989" s="284" t="s">
        <v>2299</v>
      </c>
      <c r="C2989" s="401" t="s">
        <v>2300</v>
      </c>
      <c r="D2989" s="177">
        <v>40544</v>
      </c>
      <c r="E2989" s="177">
        <v>40908</v>
      </c>
      <c r="F2989" s="4301"/>
      <c r="G2989" s="4159"/>
      <c r="H2989" s="179"/>
      <c r="I2989" s="179"/>
      <c r="J2989" s="169">
        <v>3</v>
      </c>
      <c r="K2989" s="179"/>
      <c r="L2989" s="179"/>
      <c r="M2989" s="179"/>
    </row>
    <row r="2990" spans="1:13" ht="15" customHeight="1" x14ac:dyDescent="0.2">
      <c r="A2990" s="164"/>
      <c r="B2990" s="280"/>
      <c r="C2990" s="721"/>
      <c r="D2990" s="722"/>
      <c r="E2990" s="722"/>
      <c r="F2990" s="281"/>
      <c r="G2990" s="288"/>
      <c r="H2990" s="164"/>
      <c r="I2990" s="164"/>
      <c r="J2990" s="720"/>
      <c r="K2990" s="164"/>
      <c r="L2990" s="164"/>
      <c r="M2990" s="164"/>
    </row>
    <row r="2991" spans="1:13" x14ac:dyDescent="0.2">
      <c r="A2991" s="17" t="s">
        <v>908</v>
      </c>
      <c r="B2991" s="329"/>
      <c r="E2991" s="36" t="s">
        <v>2722</v>
      </c>
      <c r="F2991" s="36"/>
      <c r="H2991" s="281"/>
      <c r="I2991" s="288"/>
      <c r="J2991" s="164"/>
      <c r="K2991" s="164"/>
      <c r="L2991" s="164"/>
      <c r="M2991" s="164"/>
    </row>
    <row r="2992" spans="1:13" x14ac:dyDescent="0.2">
      <c r="A2992" t="s">
        <v>2723</v>
      </c>
      <c r="B2992" s="329"/>
      <c r="D2992" s="3" t="s">
        <v>2860</v>
      </c>
      <c r="E2992" s="330" t="s">
        <v>2861</v>
      </c>
      <c r="F2992" s="331"/>
      <c r="G2992" s="301" t="s">
        <v>2862</v>
      </c>
      <c r="H2992" s="164"/>
      <c r="J2992" s="164"/>
      <c r="K2992" s="164"/>
      <c r="L2992" s="164"/>
      <c r="M2992" s="164"/>
    </row>
    <row r="2993" spans="1:13" x14ac:dyDescent="0.2">
      <c r="A2993" s="17" t="s">
        <v>2727</v>
      </c>
      <c r="B2993" s="329"/>
      <c r="D2993" s="301"/>
      <c r="E2993" s="330"/>
      <c r="F2993" s="331"/>
      <c r="G2993" s="301"/>
      <c r="H2993" s="164"/>
      <c r="J2993" s="164"/>
      <c r="K2993" s="164"/>
      <c r="L2993" s="164"/>
      <c r="M2993" s="164"/>
    </row>
    <row r="2994" spans="1:13" x14ac:dyDescent="0.2">
      <c r="A2994" s="164"/>
      <c r="B2994" s="164"/>
      <c r="C2994" s="164"/>
      <c r="D2994" s="281"/>
      <c r="E2994" s="281"/>
      <c r="F2994" s="281"/>
      <c r="G2994" s="281"/>
      <c r="H2994" s="164"/>
      <c r="J2994" s="164"/>
      <c r="K2994" s="164"/>
      <c r="L2994" s="164"/>
      <c r="M2994" s="164"/>
    </row>
    <row r="2995" spans="1:13" x14ac:dyDescent="0.2">
      <c r="A2995" s="164"/>
      <c r="B2995" s="164"/>
      <c r="C2995" s="164"/>
      <c r="D2995" s="281"/>
      <c r="E2995" s="281"/>
      <c r="F2995" s="281"/>
      <c r="G2995" s="281"/>
      <c r="H2995" s="164"/>
      <c r="J2995" s="164"/>
      <c r="K2995" s="164"/>
      <c r="L2995" s="164"/>
      <c r="M2995" s="164"/>
    </row>
    <row r="2996" spans="1:13" x14ac:dyDescent="0.2">
      <c r="A2996" s="164"/>
      <c r="B2996" s="164"/>
      <c r="C2996" s="164"/>
      <c r="D2996" s="281"/>
      <c r="E2996" s="281"/>
      <c r="F2996" s="281"/>
      <c r="G2996" s="281"/>
      <c r="H2996" s="164"/>
      <c r="J2996" s="164"/>
      <c r="K2996" s="164"/>
      <c r="L2996" s="164"/>
      <c r="M2996" s="164"/>
    </row>
    <row r="2997" spans="1:13" ht="12.75" customHeight="1" x14ac:dyDescent="0.2">
      <c r="A2997" s="3899"/>
      <c r="B2997" s="3900"/>
      <c r="C2997" s="3905" t="s">
        <v>2859</v>
      </c>
      <c r="D2997" s="3905"/>
      <c r="E2997" s="3905"/>
      <c r="F2997" s="3905"/>
      <c r="G2997" s="3905"/>
      <c r="H2997" s="3905"/>
      <c r="I2997" s="3905"/>
      <c r="J2997" s="3905"/>
      <c r="K2997" s="3905"/>
      <c r="L2997" s="3879" t="s">
        <v>2858</v>
      </c>
      <c r="M2997" s="3879"/>
    </row>
    <row r="2998" spans="1:13" x14ac:dyDescent="0.2">
      <c r="A2998" s="3901"/>
      <c r="B2998" s="3902"/>
      <c r="C2998" s="3905"/>
      <c r="D2998" s="3905"/>
      <c r="E2998" s="3905"/>
      <c r="F2998" s="3905"/>
      <c r="G2998" s="3905"/>
      <c r="H2998" s="3905"/>
      <c r="I2998" s="3905"/>
      <c r="J2998" s="3905"/>
      <c r="K2998" s="3905"/>
      <c r="L2998" s="3879"/>
      <c r="M2998" s="3879"/>
    </row>
    <row r="2999" spans="1:13" ht="12.75" customHeight="1" x14ac:dyDescent="0.2">
      <c r="A2999" s="3901"/>
      <c r="B2999" s="3902"/>
      <c r="C2999" s="3905"/>
      <c r="D2999" s="3905"/>
      <c r="E2999" s="3905"/>
      <c r="F2999" s="3905"/>
      <c r="G2999" s="3905"/>
      <c r="H2999" s="3905"/>
      <c r="I2999" s="3905"/>
      <c r="J2999" s="3905"/>
      <c r="K2999" s="3905"/>
      <c r="L2999" s="3879"/>
      <c r="M2999" s="3879"/>
    </row>
    <row r="3000" spans="1:13" ht="12.75" customHeight="1" x14ac:dyDescent="0.2">
      <c r="A3000" s="3901"/>
      <c r="B3000" s="3902"/>
      <c r="C3000" s="4242" t="s">
        <v>144</v>
      </c>
      <c r="D3000" s="4242"/>
      <c r="E3000" s="4242"/>
      <c r="F3000" s="4242"/>
      <c r="G3000" s="4242"/>
      <c r="H3000" s="4242"/>
      <c r="I3000" s="4242"/>
      <c r="J3000" s="4242"/>
      <c r="K3000" s="4242"/>
      <c r="L3000" s="3879" t="s">
        <v>1208</v>
      </c>
      <c r="M3000" s="3879"/>
    </row>
    <row r="3001" spans="1:13" ht="12.75" customHeight="1" x14ac:dyDescent="0.2">
      <c r="A3001" s="3901"/>
      <c r="B3001" s="3902"/>
      <c r="C3001" s="4242"/>
      <c r="D3001" s="4242"/>
      <c r="E3001" s="4242"/>
      <c r="F3001" s="4242"/>
      <c r="G3001" s="4242"/>
      <c r="H3001" s="4242"/>
      <c r="I3001" s="4242"/>
      <c r="J3001" s="4242"/>
      <c r="K3001" s="4242"/>
      <c r="L3001" s="3879"/>
      <c r="M3001" s="3879"/>
    </row>
    <row r="3002" spans="1:13" ht="12.75" customHeight="1" x14ac:dyDescent="0.2">
      <c r="A3002" s="3903"/>
      <c r="B3002" s="3904"/>
      <c r="C3002" s="4242"/>
      <c r="D3002" s="4242"/>
      <c r="E3002" s="4242"/>
      <c r="F3002" s="4242"/>
      <c r="G3002" s="4242"/>
      <c r="H3002" s="4242"/>
      <c r="I3002" s="4242"/>
      <c r="J3002" s="4242"/>
      <c r="K3002" s="4242"/>
      <c r="L3002" s="3879"/>
      <c r="M3002" s="3879"/>
    </row>
    <row r="3003" spans="1:13" x14ac:dyDescent="0.2">
      <c r="A3003" s="142"/>
      <c r="B3003" s="142"/>
      <c r="C3003" s="142"/>
      <c r="D3003" s="142"/>
      <c r="E3003" s="142"/>
      <c r="F3003" s="142"/>
      <c r="G3003" s="142"/>
      <c r="H3003" s="142"/>
      <c r="I3003" s="142"/>
      <c r="J3003" s="142"/>
      <c r="K3003" s="142"/>
    </row>
    <row r="3004" spans="1:13" x14ac:dyDescent="0.2">
      <c r="A3004" s="142" t="s">
        <v>2734</v>
      </c>
      <c r="B3004" s="142"/>
      <c r="C3004" s="142"/>
      <c r="D3004" s="142"/>
      <c r="E3004" s="142"/>
      <c r="F3004" s="142"/>
      <c r="G3004" s="142"/>
      <c r="H3004" s="142"/>
      <c r="I3004" s="142"/>
      <c r="J3004" s="142" t="s">
        <v>2735</v>
      </c>
      <c r="K3004" s="142"/>
    </row>
    <row r="3005" spans="1:13" x14ac:dyDescent="0.2">
      <c r="A3005" s="142" t="s">
        <v>2911</v>
      </c>
      <c r="B3005" s="142"/>
      <c r="C3005" s="142"/>
      <c r="D3005" s="142"/>
      <c r="E3005" s="142"/>
      <c r="F3005" s="142"/>
      <c r="G3005" s="142"/>
      <c r="H3005" s="142"/>
      <c r="I3005" s="142"/>
      <c r="J3005" s="142"/>
      <c r="K3005" s="142"/>
    </row>
    <row r="3006" spans="1:13" x14ac:dyDescent="0.2">
      <c r="A3006" s="142" t="s">
        <v>2912</v>
      </c>
      <c r="B3006" s="142"/>
      <c r="C3006" s="142"/>
      <c r="D3006" s="142"/>
      <c r="E3006" s="142"/>
      <c r="F3006" s="142"/>
      <c r="G3006" s="142"/>
      <c r="H3006" s="142"/>
      <c r="I3006" s="4295" t="s">
        <v>2863</v>
      </c>
      <c r="J3006" s="4296"/>
      <c r="K3006" s="4296"/>
      <c r="L3006" s="4297"/>
    </row>
    <row r="3007" spans="1:13" ht="24" customHeight="1" x14ac:dyDescent="0.2">
      <c r="A3007" s="142" t="s">
        <v>2724</v>
      </c>
      <c r="B3007" s="142"/>
      <c r="C3007" s="142"/>
      <c r="D3007" s="142"/>
      <c r="E3007" s="142"/>
      <c r="F3007" s="142"/>
      <c r="G3007" s="142"/>
      <c r="H3007" s="142"/>
      <c r="I3007" s="166" t="s">
        <v>2860</v>
      </c>
      <c r="J3007" s="166" t="s">
        <v>2861</v>
      </c>
      <c r="K3007" s="166" t="s">
        <v>2862</v>
      </c>
      <c r="L3007" s="705" t="s">
        <v>135</v>
      </c>
    </row>
    <row r="3008" spans="1:13" x14ac:dyDescent="0.2">
      <c r="A3008" s="142"/>
      <c r="B3008" s="142"/>
      <c r="C3008" s="142"/>
      <c r="D3008" s="142"/>
      <c r="E3008" s="142"/>
      <c r="F3008" s="142"/>
      <c r="G3008" s="142"/>
      <c r="H3008" s="142"/>
      <c r="I3008" s="166">
        <v>2013</v>
      </c>
      <c r="J3008" s="166" t="s">
        <v>2164</v>
      </c>
      <c r="K3008" s="166">
        <v>11</v>
      </c>
      <c r="L3008" s="166">
        <v>4</v>
      </c>
    </row>
    <row r="3009" spans="1:13" ht="12.75" customHeight="1" x14ac:dyDescent="0.2">
      <c r="A3009" s="142"/>
      <c r="B3009" s="142"/>
      <c r="C3009" s="142"/>
      <c r="D3009" s="142"/>
      <c r="E3009" s="142"/>
      <c r="F3009" s="142"/>
      <c r="G3009" s="142"/>
      <c r="H3009" s="142"/>
      <c r="I3009" s="225"/>
      <c r="J3009" s="225"/>
      <c r="K3009" s="142"/>
    </row>
    <row r="3010" spans="1:13" ht="29.25" customHeight="1" x14ac:dyDescent="0.2">
      <c r="A3010" s="3911" t="s">
        <v>2864</v>
      </c>
      <c r="B3010" s="3911" t="s">
        <v>2865</v>
      </c>
      <c r="C3010" s="3911" t="s">
        <v>1212</v>
      </c>
      <c r="D3010" s="3928" t="s">
        <v>2866</v>
      </c>
      <c r="E3010" s="3929"/>
      <c r="F3010" s="3848" t="s">
        <v>3430</v>
      </c>
      <c r="G3010" s="3849"/>
      <c r="H3010" s="3841" t="s">
        <v>3434</v>
      </c>
      <c r="I3010" s="3841"/>
      <c r="J3010" s="3872" t="s">
        <v>1211</v>
      </c>
      <c r="K3010" s="4103" t="s">
        <v>2872</v>
      </c>
      <c r="L3010" s="4140" t="s">
        <v>1207</v>
      </c>
      <c r="M3010" s="4103" t="s">
        <v>2873</v>
      </c>
    </row>
    <row r="3011" spans="1:13" x14ac:dyDescent="0.2">
      <c r="A3011" s="3912"/>
      <c r="B3011" s="3912"/>
      <c r="C3011" s="3912"/>
      <c r="D3011" s="147" t="s">
        <v>2867</v>
      </c>
      <c r="E3011" s="500" t="s">
        <v>2868</v>
      </c>
      <c r="F3011" s="6" t="s">
        <v>2870</v>
      </c>
      <c r="G3011" s="6" t="s">
        <v>2871</v>
      </c>
      <c r="H3011" s="325" t="s">
        <v>3216</v>
      </c>
      <c r="I3011" s="325" t="s">
        <v>3217</v>
      </c>
      <c r="J3011" s="3873"/>
      <c r="K3011" s="3876"/>
      <c r="L3011" s="4141"/>
      <c r="M3011" s="3876"/>
    </row>
    <row r="3012" spans="1:13" x14ac:dyDescent="0.2">
      <c r="A3012" s="193"/>
      <c r="B3012" s="42"/>
      <c r="C3012" s="220"/>
      <c r="D3012" s="8"/>
      <c r="E3012" s="8"/>
      <c r="F3012" s="3854">
        <v>271</v>
      </c>
      <c r="G3012" s="3854">
        <v>4</v>
      </c>
      <c r="H3012" s="1"/>
      <c r="I3012" s="7"/>
      <c r="J3012" s="1"/>
      <c r="K3012" s="1"/>
      <c r="L3012" s="2"/>
      <c r="M3012" s="85"/>
    </row>
    <row r="3013" spans="1:13" x14ac:dyDescent="0.2">
      <c r="A3013" s="1">
        <v>1</v>
      </c>
      <c r="B3013" s="42" t="s">
        <v>2913</v>
      </c>
      <c r="C3013" s="220" t="s">
        <v>2093</v>
      </c>
      <c r="D3013" s="22">
        <v>40544</v>
      </c>
      <c r="E3013" s="22">
        <v>40908</v>
      </c>
      <c r="F3013" s="3855"/>
      <c r="G3013" s="3855"/>
      <c r="H3013" s="1"/>
      <c r="I3013" s="7"/>
      <c r="J3013" s="1">
        <v>2</v>
      </c>
      <c r="K3013" s="2" t="s">
        <v>1223</v>
      </c>
      <c r="L3013" s="2" t="s">
        <v>589</v>
      </c>
      <c r="M3013" s="85"/>
    </row>
    <row r="3014" spans="1:13" x14ac:dyDescent="0.2">
      <c r="A3014" s="1"/>
      <c r="B3014" s="42"/>
      <c r="C3014" s="220"/>
      <c r="D3014" s="8"/>
      <c r="E3014" s="8"/>
      <c r="F3014" s="3855"/>
      <c r="G3014" s="3855"/>
      <c r="H3014" s="1"/>
      <c r="I3014" s="7"/>
      <c r="J3014" s="1"/>
      <c r="K3014" s="1"/>
      <c r="L3014" s="2"/>
      <c r="M3014" s="85"/>
    </row>
    <row r="3015" spans="1:13" x14ac:dyDescent="0.2">
      <c r="A3015" s="1"/>
      <c r="B3015" s="42"/>
      <c r="C3015" s="220"/>
      <c r="D3015" s="8"/>
      <c r="E3015" s="8"/>
      <c r="F3015" s="3856"/>
      <c r="G3015" s="3856"/>
      <c r="H3015" s="1"/>
      <c r="I3015" s="7"/>
      <c r="J3015" s="1"/>
      <c r="K3015" s="1"/>
      <c r="L3015" s="2"/>
      <c r="M3015" s="85"/>
    </row>
    <row r="3016" spans="1:13" x14ac:dyDescent="0.2">
      <c r="A3016" s="142"/>
      <c r="B3016" s="225"/>
      <c r="C3016" s="142"/>
      <c r="D3016" s="142"/>
      <c r="E3016" s="142"/>
      <c r="F3016" s="142"/>
      <c r="G3016" s="142"/>
      <c r="H3016" s="142"/>
      <c r="I3016" s="142"/>
      <c r="J3016" s="142"/>
      <c r="K3016" s="142"/>
    </row>
    <row r="3017" spans="1:13" x14ac:dyDescent="0.2">
      <c r="A3017" s="17" t="s">
        <v>908</v>
      </c>
      <c r="B3017" s="329"/>
      <c r="E3017" s="36" t="s">
        <v>2722</v>
      </c>
      <c r="F3017" s="36"/>
      <c r="H3017" s="36"/>
      <c r="I3017" s="36"/>
      <c r="J3017" s="36"/>
      <c r="K3017" s="36"/>
      <c r="L3017" s="36"/>
      <c r="M3017" s="36"/>
    </row>
    <row r="3018" spans="1:13" x14ac:dyDescent="0.2">
      <c r="A3018" t="s">
        <v>2723</v>
      </c>
      <c r="B3018" s="329"/>
      <c r="D3018" s="3" t="s">
        <v>2860</v>
      </c>
      <c r="E3018" s="330" t="s">
        <v>2861</v>
      </c>
      <c r="F3018" s="331"/>
      <c r="G3018" s="301" t="s">
        <v>2862</v>
      </c>
      <c r="H3018" s="36"/>
      <c r="I3018" s="36"/>
      <c r="J3018" s="36"/>
      <c r="K3018" s="36"/>
      <c r="L3018" s="36"/>
      <c r="M3018" s="36"/>
    </row>
    <row r="3019" spans="1:13" x14ac:dyDescent="0.2">
      <c r="A3019" s="17" t="s">
        <v>2727</v>
      </c>
      <c r="B3019" s="329"/>
      <c r="D3019" s="301"/>
      <c r="E3019" s="330"/>
      <c r="F3019" s="331"/>
      <c r="G3019" s="301"/>
      <c r="H3019" s="36"/>
      <c r="I3019" s="36"/>
      <c r="J3019" s="36"/>
      <c r="K3019" s="36"/>
      <c r="L3019" s="36"/>
      <c r="M3019" s="36"/>
    </row>
    <row r="3020" spans="1:13" x14ac:dyDescent="0.2">
      <c r="A3020" s="36"/>
      <c r="B3020" s="36"/>
      <c r="C3020" s="36"/>
      <c r="D3020" s="36"/>
      <c r="E3020" s="36"/>
      <c r="F3020" s="36"/>
      <c r="G3020" s="217"/>
      <c r="H3020" s="36"/>
      <c r="I3020" s="36"/>
      <c r="J3020" s="36"/>
      <c r="K3020" s="36"/>
      <c r="L3020" s="36"/>
      <c r="M3020" s="36"/>
    </row>
    <row r="3021" spans="1:13" x14ac:dyDescent="0.2">
      <c r="A3021" s="164"/>
      <c r="B3021" s="164"/>
      <c r="C3021" s="164"/>
      <c r="D3021" s="281"/>
      <c r="E3021" s="281"/>
      <c r="F3021" s="281"/>
      <c r="G3021" s="281"/>
      <c r="H3021" s="164"/>
      <c r="J3021" s="164"/>
      <c r="K3021" s="164"/>
      <c r="L3021" s="164"/>
      <c r="M3021" s="164"/>
    </row>
    <row r="3022" spans="1:13" x14ac:dyDescent="0.2">
      <c r="A3022" s="164"/>
      <c r="B3022" s="164"/>
      <c r="C3022" s="164"/>
      <c r="D3022" s="281"/>
      <c r="E3022" s="281"/>
      <c r="F3022" s="281"/>
      <c r="G3022" s="281"/>
      <c r="H3022" s="164"/>
      <c r="J3022" s="164"/>
      <c r="K3022" s="164"/>
      <c r="L3022" s="164"/>
      <c r="M3022" s="164"/>
    </row>
    <row r="3023" spans="1:13" x14ac:dyDescent="0.2">
      <c r="A3023" s="164"/>
      <c r="B3023" s="164"/>
      <c r="C3023" s="164"/>
      <c r="D3023" s="281"/>
      <c r="E3023" s="281"/>
      <c r="F3023" s="281"/>
      <c r="G3023" s="281"/>
      <c r="H3023" s="164"/>
      <c r="J3023" s="164"/>
      <c r="K3023" s="164"/>
      <c r="L3023" s="164"/>
      <c r="M3023" s="278"/>
    </row>
    <row r="3024" spans="1:13" x14ac:dyDescent="0.2">
      <c r="A3024" s="164"/>
      <c r="B3024" s="164"/>
      <c r="C3024" s="164"/>
      <c r="D3024" s="281"/>
      <c r="E3024" s="281"/>
      <c r="F3024" s="281"/>
      <c r="G3024" s="281"/>
      <c r="H3024" s="164"/>
      <c r="J3024" s="164"/>
      <c r="K3024" s="164"/>
      <c r="L3024" s="164"/>
      <c r="M3024" s="164"/>
    </row>
    <row r="3026" spans="1:13" ht="18" customHeight="1" x14ac:dyDescent="0.2">
      <c r="A3026" s="3882"/>
      <c r="B3026" s="3883"/>
      <c r="C3026" s="3853" t="s">
        <v>2859</v>
      </c>
      <c r="D3026" s="3853"/>
      <c r="E3026" s="3853"/>
      <c r="F3026" s="3853"/>
      <c r="G3026" s="3853"/>
      <c r="H3026" s="3853"/>
      <c r="I3026" s="3853"/>
      <c r="J3026" s="3853"/>
      <c r="K3026" s="3853"/>
      <c r="L3026" s="3852" t="s">
        <v>1611</v>
      </c>
      <c r="M3026" s="3852"/>
    </row>
    <row r="3027" spans="1:13" ht="16.5" customHeight="1" x14ac:dyDescent="0.2">
      <c r="A3027" s="3884"/>
      <c r="B3027" s="3885"/>
      <c r="C3027" s="3853"/>
      <c r="D3027" s="3853"/>
      <c r="E3027" s="3853"/>
      <c r="F3027" s="3853"/>
      <c r="G3027" s="3853"/>
      <c r="H3027" s="3853"/>
      <c r="I3027" s="3853"/>
      <c r="J3027" s="3853"/>
      <c r="K3027" s="3853"/>
      <c r="L3027" s="3852"/>
      <c r="M3027" s="3852"/>
    </row>
    <row r="3028" spans="1:13" ht="15.75" customHeight="1" x14ac:dyDescent="0.2">
      <c r="A3028" s="3884"/>
      <c r="B3028" s="3885"/>
      <c r="C3028" s="3853"/>
      <c r="D3028" s="3853"/>
      <c r="E3028" s="3853"/>
      <c r="F3028" s="3853"/>
      <c r="G3028" s="3853"/>
      <c r="H3028" s="3853"/>
      <c r="I3028" s="3853"/>
      <c r="J3028" s="3853"/>
      <c r="K3028" s="3853"/>
      <c r="L3028" s="3852"/>
      <c r="M3028" s="3852"/>
    </row>
    <row r="3029" spans="1:13" ht="17.25" customHeight="1" x14ac:dyDescent="0.2">
      <c r="A3029" s="3884"/>
      <c r="B3029" s="3885"/>
      <c r="C3029" s="4218" t="s">
        <v>144</v>
      </c>
      <c r="D3029" s="4218"/>
      <c r="E3029" s="4218"/>
      <c r="F3029" s="4218"/>
      <c r="G3029" s="4218"/>
      <c r="H3029" s="4218"/>
      <c r="I3029" s="4218"/>
      <c r="J3029" s="4218"/>
      <c r="K3029" s="4218"/>
      <c r="L3029" s="3852" t="s">
        <v>2858</v>
      </c>
      <c r="M3029" s="3852"/>
    </row>
    <row r="3030" spans="1:13" ht="17.25" customHeight="1" x14ac:dyDescent="0.2">
      <c r="A3030" s="3884"/>
      <c r="B3030" s="3885"/>
      <c r="C3030" s="4218"/>
      <c r="D3030" s="4218"/>
      <c r="E3030" s="4218"/>
      <c r="F3030" s="4218"/>
      <c r="G3030" s="4218"/>
      <c r="H3030" s="4218"/>
      <c r="I3030" s="4218"/>
      <c r="J3030" s="4218"/>
      <c r="K3030" s="4218"/>
      <c r="L3030" s="3852"/>
      <c r="M3030" s="3852"/>
    </row>
    <row r="3031" spans="1:13" ht="15" customHeight="1" x14ac:dyDescent="0.2">
      <c r="A3031" s="3886"/>
      <c r="B3031" s="3887"/>
      <c r="C3031" s="4218"/>
      <c r="D3031" s="4218"/>
      <c r="E3031" s="4218"/>
      <c r="F3031" s="4218"/>
      <c r="G3031" s="4218"/>
      <c r="H3031" s="4218"/>
      <c r="I3031" s="4218"/>
      <c r="J3031" s="4218"/>
      <c r="K3031" s="4218"/>
      <c r="L3031" s="3852"/>
      <c r="M3031" s="3852"/>
    </row>
    <row r="3033" spans="1:13" x14ac:dyDescent="0.2">
      <c r="A3033" t="s">
        <v>2319</v>
      </c>
      <c r="J3033" t="s">
        <v>2033</v>
      </c>
      <c r="K3033" s="4"/>
    </row>
    <row r="3034" spans="1:13" ht="12.75" customHeight="1" x14ac:dyDescent="0.2">
      <c r="A3034" t="s">
        <v>2034</v>
      </c>
    </row>
    <row r="3035" spans="1:13" x14ac:dyDescent="0.2">
      <c r="A3035" s="17" t="s">
        <v>2895</v>
      </c>
      <c r="G3035" t="s">
        <v>2035</v>
      </c>
      <c r="J3035" s="4137" t="s">
        <v>2863</v>
      </c>
      <c r="K3035" s="4138"/>
      <c r="L3035" s="4138"/>
      <c r="M3035" s="4139"/>
    </row>
    <row r="3036" spans="1:13" ht="22.5" x14ac:dyDescent="0.2">
      <c r="A3036" s="17" t="s">
        <v>2036</v>
      </c>
      <c r="J3036" s="2" t="s">
        <v>2860</v>
      </c>
      <c r="K3036" s="2" t="s">
        <v>2861</v>
      </c>
      <c r="L3036" s="2" t="s">
        <v>2862</v>
      </c>
      <c r="M3036" s="561" t="s">
        <v>135</v>
      </c>
    </row>
    <row r="3037" spans="1:13" x14ac:dyDescent="0.2">
      <c r="J3037" s="1">
        <v>2013</v>
      </c>
      <c r="K3037" s="1">
        <v>4</v>
      </c>
      <c r="L3037" s="1">
        <v>12</v>
      </c>
      <c r="M3037" s="1">
        <v>4</v>
      </c>
    </row>
    <row r="3038" spans="1:13" x14ac:dyDescent="0.2">
      <c r="I3038" s="4"/>
      <c r="J3038" s="4"/>
      <c r="K3038" s="4"/>
      <c r="L3038" s="4"/>
    </row>
    <row r="3039" spans="1:13" ht="26.25" customHeight="1" x14ac:dyDescent="0.2">
      <c r="A3039" s="3872" t="s">
        <v>2864</v>
      </c>
      <c r="B3039" s="3872" t="s">
        <v>2865</v>
      </c>
      <c r="C3039" s="3872" t="s">
        <v>1212</v>
      </c>
      <c r="D3039" s="3928" t="s">
        <v>2866</v>
      </c>
      <c r="E3039" s="3929"/>
      <c r="F3039" s="3848" t="s">
        <v>3430</v>
      </c>
      <c r="G3039" s="3849"/>
      <c r="H3039" s="3965" t="s">
        <v>3434</v>
      </c>
      <c r="I3039" s="4129"/>
      <c r="J3039" s="3872" t="s">
        <v>1211</v>
      </c>
      <c r="K3039" s="4103" t="s">
        <v>2872</v>
      </c>
      <c r="L3039" s="4140" t="s">
        <v>1207</v>
      </c>
      <c r="M3039" s="4103" t="s">
        <v>2873</v>
      </c>
    </row>
    <row r="3040" spans="1:13" x14ac:dyDescent="0.2">
      <c r="A3040" s="3873"/>
      <c r="B3040" s="3873"/>
      <c r="C3040" s="3873"/>
      <c r="D3040" s="6" t="s">
        <v>2867</v>
      </c>
      <c r="E3040" s="6" t="s">
        <v>2868</v>
      </c>
      <c r="F3040" s="6" t="s">
        <v>2870</v>
      </c>
      <c r="G3040" s="6" t="s">
        <v>2871</v>
      </c>
      <c r="H3040" s="821" t="s">
        <v>3216</v>
      </c>
      <c r="I3040" s="821" t="s">
        <v>3217</v>
      </c>
      <c r="J3040" s="3873"/>
      <c r="K3040" s="3876"/>
      <c r="L3040" s="4141"/>
      <c r="M3040" s="3876"/>
    </row>
    <row r="3041" spans="1:13" x14ac:dyDescent="0.2">
      <c r="A3041" s="14"/>
      <c r="B3041" s="14" t="s">
        <v>2085</v>
      </c>
      <c r="C3041" s="315" t="s">
        <v>2503</v>
      </c>
      <c r="D3041" s="6"/>
      <c r="E3041" s="6"/>
      <c r="F3041" s="3854">
        <v>271</v>
      </c>
      <c r="G3041" s="3854">
        <v>5</v>
      </c>
      <c r="H3041" s="6"/>
      <c r="I3041" s="6"/>
      <c r="J3041" s="14"/>
      <c r="K3041" s="15"/>
      <c r="L3041" s="16"/>
      <c r="M3041" s="564"/>
    </row>
    <row r="3042" spans="1:13" x14ac:dyDescent="0.2">
      <c r="A3042" s="1">
        <v>1</v>
      </c>
      <c r="B3042" s="9" t="s">
        <v>2084</v>
      </c>
      <c r="C3042" s="617" t="s">
        <v>2037</v>
      </c>
      <c r="D3042" s="618">
        <v>40620</v>
      </c>
      <c r="E3042" s="618">
        <v>40905</v>
      </c>
      <c r="F3042" s="3855"/>
      <c r="G3042" s="3855"/>
      <c r="H3042" s="7"/>
      <c r="I3042" s="7"/>
      <c r="J3042" s="12">
        <v>4</v>
      </c>
      <c r="K3042" s="12" t="s">
        <v>593</v>
      </c>
      <c r="L3042" s="12" t="s">
        <v>287</v>
      </c>
      <c r="M3042" s="619"/>
    </row>
    <row r="3043" spans="1:13" ht="120" customHeight="1" x14ac:dyDescent="0.2">
      <c r="A3043" s="12">
        <v>2</v>
      </c>
      <c r="B3043" s="63" t="s">
        <v>2087</v>
      </c>
      <c r="C3043" s="442" t="s">
        <v>2038</v>
      </c>
      <c r="D3043" s="499">
        <v>40564</v>
      </c>
      <c r="E3043" s="499">
        <v>40891</v>
      </c>
      <c r="F3043" s="3855"/>
      <c r="G3043" s="3855"/>
      <c r="H3043" s="63"/>
      <c r="I3043" s="63"/>
      <c r="J3043" s="64">
        <v>42</v>
      </c>
      <c r="K3043" s="64" t="s">
        <v>593</v>
      </c>
      <c r="L3043" s="64" t="s">
        <v>287</v>
      </c>
      <c r="M3043" s="620" t="s">
        <v>2039</v>
      </c>
    </row>
    <row r="3044" spans="1:13" x14ac:dyDescent="0.2">
      <c r="A3044" s="1"/>
      <c r="B3044" s="7" t="s">
        <v>2089</v>
      </c>
      <c r="C3044" s="220" t="s">
        <v>2527</v>
      </c>
      <c r="D3044" s="22"/>
      <c r="E3044" s="22"/>
      <c r="F3044" s="3855"/>
      <c r="G3044" s="3855"/>
      <c r="H3044" s="1"/>
      <c r="I3044" s="1"/>
      <c r="J3044" s="1"/>
      <c r="K3044" s="1"/>
      <c r="L3044" s="317"/>
      <c r="M3044" s="7"/>
    </row>
    <row r="3045" spans="1:13" x14ac:dyDescent="0.2">
      <c r="A3045" s="1">
        <v>3</v>
      </c>
      <c r="B3045" s="7" t="s">
        <v>2090</v>
      </c>
      <c r="C3045" s="46" t="s">
        <v>2040</v>
      </c>
      <c r="D3045" s="22">
        <v>40628</v>
      </c>
      <c r="E3045" s="22">
        <v>40907</v>
      </c>
      <c r="F3045" s="3855"/>
      <c r="G3045" s="3855"/>
      <c r="H3045" s="1"/>
      <c r="I3045" s="1"/>
      <c r="J3045" s="1">
        <v>4</v>
      </c>
      <c r="K3045" s="1" t="s">
        <v>593</v>
      </c>
      <c r="L3045" s="317" t="s">
        <v>287</v>
      </c>
      <c r="M3045" s="7"/>
    </row>
    <row r="3046" spans="1:13" x14ac:dyDescent="0.2">
      <c r="A3046" s="1"/>
      <c r="B3046" s="7"/>
      <c r="C3046" s="39"/>
      <c r="D3046" s="22"/>
      <c r="E3046" s="22"/>
      <c r="F3046" s="3855"/>
      <c r="G3046" s="3855"/>
      <c r="H3046" s="7"/>
      <c r="I3046" s="7"/>
      <c r="J3046" s="1"/>
      <c r="K3046" s="1"/>
      <c r="L3046" s="1"/>
      <c r="M3046" s="67"/>
    </row>
    <row r="3047" spans="1:13" x14ac:dyDescent="0.2">
      <c r="A3047" s="1">
        <v>4</v>
      </c>
      <c r="B3047" s="7" t="s">
        <v>2092</v>
      </c>
      <c r="C3047" s="220" t="s">
        <v>2041</v>
      </c>
      <c r="D3047" s="22">
        <v>40544</v>
      </c>
      <c r="E3047" s="22">
        <v>40908</v>
      </c>
      <c r="F3047" s="3855"/>
      <c r="G3047" s="3855"/>
      <c r="H3047" s="1"/>
      <c r="I3047" s="1"/>
      <c r="J3047" s="1">
        <v>2</v>
      </c>
      <c r="K3047" s="1" t="s">
        <v>593</v>
      </c>
      <c r="L3047" s="1" t="s">
        <v>287</v>
      </c>
      <c r="M3047" s="7"/>
    </row>
    <row r="3048" spans="1:13" x14ac:dyDescent="0.2">
      <c r="A3048" s="1"/>
      <c r="B3048" s="7"/>
      <c r="C3048" s="323"/>
      <c r="D3048" s="22"/>
      <c r="E3048" s="22"/>
      <c r="F3048" s="3855"/>
      <c r="G3048" s="3855"/>
      <c r="H3048" s="1"/>
      <c r="I3048" s="1"/>
      <c r="J3048" s="1"/>
      <c r="K3048" s="1"/>
      <c r="L3048" s="1"/>
      <c r="M3048" s="7"/>
    </row>
    <row r="3049" spans="1:13" x14ac:dyDescent="0.2">
      <c r="A3049" s="1"/>
      <c r="B3049" s="20" t="s">
        <v>2094</v>
      </c>
      <c r="C3049" s="220" t="s">
        <v>2042</v>
      </c>
      <c r="D3049" s="22"/>
      <c r="E3049" s="22"/>
      <c r="F3049" s="3855"/>
      <c r="G3049" s="3855"/>
      <c r="H3049" s="1"/>
      <c r="I3049" s="1"/>
      <c r="J3049" s="1"/>
      <c r="K3049" s="1"/>
      <c r="L3049" s="1"/>
      <c r="M3049" s="7"/>
    </row>
    <row r="3050" spans="1:13" x14ac:dyDescent="0.2">
      <c r="A3050" s="1">
        <v>5</v>
      </c>
      <c r="B3050" s="7" t="s">
        <v>2043</v>
      </c>
      <c r="C3050" s="39" t="s">
        <v>2044</v>
      </c>
      <c r="D3050" s="22">
        <v>40589</v>
      </c>
      <c r="E3050" s="22">
        <v>40871</v>
      </c>
      <c r="F3050" s="3855"/>
      <c r="G3050" s="3855"/>
      <c r="H3050" s="1"/>
      <c r="I3050" s="1"/>
      <c r="J3050" s="1">
        <v>9</v>
      </c>
      <c r="K3050" s="1" t="s">
        <v>593</v>
      </c>
      <c r="L3050" s="1" t="s">
        <v>287</v>
      </c>
      <c r="M3050" s="7"/>
    </row>
    <row r="3051" spans="1:13" ht="65.25" customHeight="1" x14ac:dyDescent="0.2">
      <c r="A3051" s="1">
        <v>6</v>
      </c>
      <c r="B3051" s="63" t="s">
        <v>2103</v>
      </c>
      <c r="C3051" s="442" t="s">
        <v>2045</v>
      </c>
      <c r="D3051" s="499">
        <v>40564</v>
      </c>
      <c r="E3051" s="499">
        <v>40710</v>
      </c>
      <c r="F3051" s="3855"/>
      <c r="G3051" s="3855"/>
      <c r="H3051" s="64"/>
      <c r="I3051" s="64"/>
      <c r="J3051" s="64">
        <v>64</v>
      </c>
      <c r="K3051" s="64" t="s">
        <v>593</v>
      </c>
      <c r="L3051" s="64" t="s">
        <v>287</v>
      </c>
      <c r="M3051" s="11" t="s">
        <v>2046</v>
      </c>
    </row>
    <row r="3052" spans="1:13" x14ac:dyDescent="0.2">
      <c r="A3052" s="7"/>
      <c r="B3052" s="7"/>
      <c r="C3052" s="1"/>
      <c r="D3052" s="7"/>
      <c r="E3052" s="7"/>
      <c r="F3052" s="3856"/>
      <c r="G3052" s="3856"/>
      <c r="H3052" s="7"/>
      <c r="I3052" s="7"/>
      <c r="J3052" s="7"/>
      <c r="K3052" s="7"/>
      <c r="L3052" s="7"/>
      <c r="M3052" s="7"/>
    </row>
    <row r="3054" spans="1:13" x14ac:dyDescent="0.2">
      <c r="A3054" s="17" t="s">
        <v>908</v>
      </c>
      <c r="B3054" s="329"/>
      <c r="E3054" s="36" t="s">
        <v>2722</v>
      </c>
      <c r="F3054" s="36"/>
      <c r="H3054" s="36"/>
      <c r="I3054" s="36"/>
      <c r="J3054" s="36"/>
      <c r="K3054" s="36"/>
      <c r="L3054" s="36"/>
      <c r="M3054" s="36"/>
    </row>
    <row r="3055" spans="1:13" x14ac:dyDescent="0.2">
      <c r="A3055" t="s">
        <v>2723</v>
      </c>
      <c r="B3055" s="329"/>
      <c r="D3055" s="3" t="s">
        <v>2860</v>
      </c>
      <c r="E3055" s="330" t="s">
        <v>2861</v>
      </c>
      <c r="F3055" s="331"/>
      <c r="G3055" s="301" t="s">
        <v>2862</v>
      </c>
      <c r="H3055" s="36"/>
      <c r="I3055" s="36"/>
      <c r="J3055" s="36"/>
      <c r="K3055" s="36"/>
      <c r="L3055" s="36"/>
      <c r="M3055" s="36"/>
    </row>
    <row r="3056" spans="1:13" ht="12.75" customHeight="1" x14ac:dyDescent="0.2">
      <c r="A3056" s="17" t="s">
        <v>2727</v>
      </c>
      <c r="B3056" s="329"/>
      <c r="D3056" s="301"/>
      <c r="E3056" s="330"/>
      <c r="F3056" s="331"/>
      <c r="G3056" s="301"/>
      <c r="H3056" s="36"/>
      <c r="I3056" s="36"/>
      <c r="J3056" s="36"/>
      <c r="K3056" s="36"/>
      <c r="L3056" s="36"/>
      <c r="M3056" s="36"/>
    </row>
    <row r="3057" spans="1:13" x14ac:dyDescent="0.2">
      <c r="A3057" s="36"/>
      <c r="B3057" s="36"/>
      <c r="C3057" s="36"/>
      <c r="D3057" s="36"/>
      <c r="E3057" s="36"/>
      <c r="F3057" s="36"/>
      <c r="G3057" s="36"/>
      <c r="H3057" s="36"/>
      <c r="I3057" s="36"/>
      <c r="J3057" s="36"/>
      <c r="K3057" s="36"/>
      <c r="L3057" s="36"/>
      <c r="M3057" s="36"/>
    </row>
    <row r="3058" spans="1:13" x14ac:dyDescent="0.2">
      <c r="A3058" s="36"/>
      <c r="B3058" s="36"/>
      <c r="C3058" s="36"/>
      <c r="D3058" s="36"/>
      <c r="E3058" s="36"/>
      <c r="F3058" s="36"/>
      <c r="G3058" s="36"/>
      <c r="H3058" s="36"/>
      <c r="I3058" s="36"/>
      <c r="J3058" s="36"/>
      <c r="K3058" s="36"/>
      <c r="L3058" s="36"/>
      <c r="M3058" s="36"/>
    </row>
    <row r="3060" spans="1:13" x14ac:dyDescent="0.2">
      <c r="A3060" s="3860"/>
      <c r="B3060" s="3860"/>
      <c r="C3060" s="3845" t="s">
        <v>2859</v>
      </c>
      <c r="D3060" s="3845"/>
      <c r="E3060" s="3845"/>
      <c r="F3060" s="3845"/>
      <c r="G3060" s="3845"/>
      <c r="H3060" s="3845"/>
      <c r="I3060" s="3845"/>
      <c r="J3060" s="3845"/>
      <c r="K3060" s="3845"/>
      <c r="L3060" s="3852" t="s">
        <v>2858</v>
      </c>
      <c r="M3060" s="3852"/>
    </row>
    <row r="3061" spans="1:13" x14ac:dyDescent="0.2">
      <c r="A3061" s="3860"/>
      <c r="B3061" s="3860"/>
      <c r="C3061" s="3845"/>
      <c r="D3061" s="3845"/>
      <c r="E3061" s="3845"/>
      <c r="F3061" s="3845"/>
      <c r="G3061" s="3845"/>
      <c r="H3061" s="3845"/>
      <c r="I3061" s="3845"/>
      <c r="J3061" s="3845"/>
      <c r="K3061" s="3845"/>
      <c r="L3061" s="3852"/>
      <c r="M3061" s="3852"/>
    </row>
    <row r="3062" spans="1:13" x14ac:dyDescent="0.2">
      <c r="A3062" s="3860"/>
      <c r="B3062" s="3860"/>
      <c r="C3062" s="3845"/>
      <c r="D3062" s="3845"/>
      <c r="E3062" s="3845"/>
      <c r="F3062" s="3845"/>
      <c r="G3062" s="3845"/>
      <c r="H3062" s="3845"/>
      <c r="I3062" s="3845"/>
      <c r="J3062" s="3845"/>
      <c r="K3062" s="3845"/>
      <c r="L3062" s="3852"/>
      <c r="M3062" s="3852"/>
    </row>
    <row r="3063" spans="1:13" x14ac:dyDescent="0.2">
      <c r="A3063" s="3860"/>
      <c r="B3063" s="3860"/>
      <c r="C3063" s="3930" t="s">
        <v>1209</v>
      </c>
      <c r="D3063" s="3930"/>
      <c r="E3063" s="3930"/>
      <c r="F3063" s="3930"/>
      <c r="G3063" s="3930"/>
      <c r="H3063" s="3930"/>
      <c r="I3063" s="3930"/>
      <c r="J3063" s="3930"/>
      <c r="K3063" s="3930"/>
      <c r="L3063" s="3852" t="s">
        <v>1208</v>
      </c>
      <c r="M3063" s="3852"/>
    </row>
    <row r="3064" spans="1:13" x14ac:dyDescent="0.2">
      <c r="A3064" s="3860"/>
      <c r="B3064" s="3860"/>
      <c r="C3064" s="3930"/>
      <c r="D3064" s="3930"/>
      <c r="E3064" s="3930"/>
      <c r="F3064" s="3930"/>
      <c r="G3064" s="3930"/>
      <c r="H3064" s="3930"/>
      <c r="I3064" s="3930"/>
      <c r="J3064" s="3930"/>
      <c r="K3064" s="3930"/>
      <c r="L3064" s="3852"/>
      <c r="M3064" s="3852"/>
    </row>
    <row r="3065" spans="1:13" x14ac:dyDescent="0.2">
      <c r="A3065" s="3860"/>
      <c r="B3065" s="3860"/>
      <c r="C3065" s="3930"/>
      <c r="D3065" s="3930"/>
      <c r="E3065" s="3930"/>
      <c r="F3065" s="3930"/>
      <c r="G3065" s="3930"/>
      <c r="H3065" s="3930"/>
      <c r="I3065" s="3930"/>
      <c r="J3065" s="3930"/>
      <c r="K3065" s="3930"/>
      <c r="L3065" s="3852"/>
      <c r="M3065" s="3852"/>
    </row>
    <row r="3067" spans="1:13" x14ac:dyDescent="0.2">
      <c r="A3067" t="s">
        <v>1231</v>
      </c>
      <c r="J3067" s="17" t="s">
        <v>2903</v>
      </c>
    </row>
    <row r="3068" spans="1:13" x14ac:dyDescent="0.2">
      <c r="A3068" s="17" t="s">
        <v>2048</v>
      </c>
      <c r="D3068" s="17" t="s">
        <v>2904</v>
      </c>
    </row>
    <row r="3069" spans="1:13" x14ac:dyDescent="0.2">
      <c r="A3069" s="17" t="s">
        <v>2905</v>
      </c>
      <c r="D3069" s="17" t="s">
        <v>2906</v>
      </c>
      <c r="J3069" s="4137" t="s">
        <v>2863</v>
      </c>
      <c r="K3069" s="4138"/>
      <c r="L3069" s="4138"/>
      <c r="M3069" s="4139"/>
    </row>
    <row r="3070" spans="1:13" ht="22.5" x14ac:dyDescent="0.2">
      <c r="A3070" s="17" t="s">
        <v>820</v>
      </c>
      <c r="J3070" s="2" t="s">
        <v>2860</v>
      </c>
      <c r="K3070" s="2" t="s">
        <v>2861</v>
      </c>
      <c r="L3070" s="2" t="s">
        <v>2862</v>
      </c>
      <c r="M3070" s="561" t="s">
        <v>837</v>
      </c>
    </row>
    <row r="3071" spans="1:13" x14ac:dyDescent="0.2">
      <c r="J3071" s="1">
        <v>2013</v>
      </c>
      <c r="K3071" s="1">
        <v>7</v>
      </c>
      <c r="L3071" s="1">
        <v>8</v>
      </c>
      <c r="M3071" s="1">
        <v>4</v>
      </c>
    </row>
    <row r="3072" spans="1:13" x14ac:dyDescent="0.2">
      <c r="I3072" s="4"/>
      <c r="J3072" s="4"/>
      <c r="K3072" s="4"/>
      <c r="L3072" s="4"/>
    </row>
    <row r="3073" spans="1:13" ht="24.75" customHeight="1" x14ac:dyDescent="0.2">
      <c r="A3073" s="3872" t="s">
        <v>2864</v>
      </c>
      <c r="B3073" s="3872" t="s">
        <v>2865</v>
      </c>
      <c r="C3073" s="3880" t="s">
        <v>1212</v>
      </c>
      <c r="D3073" s="3863" t="s">
        <v>2866</v>
      </c>
      <c r="E3073" s="3864"/>
      <c r="F3073" s="3848" t="s">
        <v>3430</v>
      </c>
      <c r="G3073" s="3849"/>
      <c r="H3073" s="3965" t="s">
        <v>3434</v>
      </c>
      <c r="I3073" s="4129"/>
      <c r="J3073" s="3872" t="s">
        <v>1211</v>
      </c>
      <c r="K3073" s="4103" t="s">
        <v>2872</v>
      </c>
      <c r="L3073" s="4140" t="s">
        <v>1207</v>
      </c>
      <c r="M3073" s="4103" t="s">
        <v>2873</v>
      </c>
    </row>
    <row r="3074" spans="1:13" x14ac:dyDescent="0.2">
      <c r="A3074" s="3873"/>
      <c r="B3074" s="3873"/>
      <c r="C3074" s="3881"/>
      <c r="D3074" s="6" t="s">
        <v>2867</v>
      </c>
      <c r="E3074" s="6" t="s">
        <v>2868</v>
      </c>
      <c r="F3074" s="6" t="s">
        <v>2870</v>
      </c>
      <c r="G3074" s="6" t="s">
        <v>2871</v>
      </c>
      <c r="H3074" s="821" t="s">
        <v>3216</v>
      </c>
      <c r="I3074" s="821" t="s">
        <v>3217</v>
      </c>
      <c r="J3074" s="3873"/>
      <c r="K3074" s="3876"/>
      <c r="L3074" s="4141"/>
      <c r="M3074" s="3876"/>
    </row>
    <row r="3075" spans="1:13" x14ac:dyDescent="0.2">
      <c r="A3075" s="193" t="s">
        <v>1213</v>
      </c>
      <c r="B3075" s="42" t="s">
        <v>1213</v>
      </c>
      <c r="C3075" s="220" t="s">
        <v>1317</v>
      </c>
      <c r="D3075" s="122"/>
      <c r="E3075" s="8"/>
      <c r="F3075" s="7"/>
      <c r="G3075" s="2"/>
      <c r="H3075" s="1"/>
      <c r="I3075" s="7"/>
      <c r="J3075" s="1"/>
      <c r="K3075" s="1"/>
      <c r="L3075" s="2" t="s">
        <v>1213</v>
      </c>
      <c r="M3075" s="409" t="s">
        <v>1213</v>
      </c>
    </row>
    <row r="3076" spans="1:13" ht="27" customHeight="1" x14ac:dyDescent="0.2">
      <c r="A3076" s="2" t="s">
        <v>1213</v>
      </c>
      <c r="B3076" s="28" t="s">
        <v>2907</v>
      </c>
      <c r="C3076" s="387" t="s">
        <v>2908</v>
      </c>
      <c r="D3076" s="8"/>
      <c r="E3076" s="8"/>
      <c r="F3076" s="3888">
        <v>271</v>
      </c>
      <c r="G3076" s="3888">
        <v>6</v>
      </c>
      <c r="H3076" s="1"/>
      <c r="I3076" s="7"/>
      <c r="J3076" s="1"/>
      <c r="K3076" s="1"/>
      <c r="L3076" s="2" t="s">
        <v>1213</v>
      </c>
      <c r="M3076" s="85" t="s">
        <v>1213</v>
      </c>
    </row>
    <row r="3077" spans="1:13" ht="54.75" customHeight="1" x14ac:dyDescent="0.2">
      <c r="A3077" s="12">
        <v>1</v>
      </c>
      <c r="B3077" s="28" t="s">
        <v>1213</v>
      </c>
      <c r="C3077" s="382" t="s">
        <v>2909</v>
      </c>
      <c r="D3077" s="133">
        <v>39632</v>
      </c>
      <c r="E3077" s="133">
        <v>40444</v>
      </c>
      <c r="F3077" s="3888"/>
      <c r="G3077" s="3888"/>
      <c r="H3077" s="1"/>
      <c r="I3077" s="7"/>
      <c r="J3077" s="1">
        <v>14</v>
      </c>
      <c r="K3077" s="2" t="s">
        <v>1223</v>
      </c>
      <c r="L3077" s="2" t="s">
        <v>589</v>
      </c>
      <c r="M3077" s="85" t="s">
        <v>1213</v>
      </c>
    </row>
    <row r="3078" spans="1:13" ht="66.75" customHeight="1" x14ac:dyDescent="0.2">
      <c r="A3078" s="12">
        <v>2</v>
      </c>
      <c r="B3078" s="28" t="s">
        <v>1213</v>
      </c>
      <c r="C3078" s="382" t="s">
        <v>2910</v>
      </c>
      <c r="D3078" s="133">
        <v>39618</v>
      </c>
      <c r="E3078" s="133">
        <v>40500</v>
      </c>
      <c r="F3078" s="3888"/>
      <c r="G3078" s="3888"/>
      <c r="H3078" s="1"/>
      <c r="I3078" s="7"/>
      <c r="J3078" s="1">
        <v>13</v>
      </c>
      <c r="K3078" s="2" t="s">
        <v>1223</v>
      </c>
      <c r="L3078" s="2" t="s">
        <v>589</v>
      </c>
      <c r="M3078" s="85"/>
    </row>
    <row r="3079" spans="1:13" x14ac:dyDescent="0.2">
      <c r="A3079" s="4"/>
      <c r="B3079" s="105"/>
      <c r="C3079" s="492"/>
      <c r="D3079" s="38"/>
      <c r="E3079" s="38"/>
      <c r="G3079" s="4"/>
      <c r="J3079" s="4"/>
      <c r="K3079" s="4"/>
      <c r="L3079" s="71"/>
    </row>
    <row r="3080" spans="1:13" x14ac:dyDescent="0.2">
      <c r="A3080" s="17" t="s">
        <v>908</v>
      </c>
      <c r="B3080" s="329"/>
      <c r="E3080" s="36" t="s">
        <v>2722</v>
      </c>
      <c r="F3080" s="36"/>
      <c r="J3080" s="4"/>
      <c r="K3080" s="4"/>
      <c r="L3080" s="71"/>
    </row>
    <row r="3081" spans="1:13" x14ac:dyDescent="0.2">
      <c r="A3081" t="s">
        <v>2723</v>
      </c>
      <c r="B3081" s="329"/>
      <c r="D3081" s="3" t="s">
        <v>2860</v>
      </c>
      <c r="E3081" s="330" t="s">
        <v>2861</v>
      </c>
      <c r="F3081" s="331"/>
      <c r="G3081" s="301" t="s">
        <v>2862</v>
      </c>
    </row>
    <row r="3082" spans="1:13" x14ac:dyDescent="0.2">
      <c r="A3082" s="17" t="s">
        <v>2727</v>
      </c>
      <c r="B3082" s="329"/>
      <c r="D3082" s="301"/>
      <c r="E3082" s="330"/>
      <c r="F3082" s="331"/>
      <c r="G3082" s="301"/>
      <c r="H3082" s="36"/>
      <c r="I3082" s="36"/>
      <c r="J3082" s="36"/>
      <c r="K3082" s="36"/>
      <c r="L3082" s="36"/>
      <c r="M3082" s="36"/>
    </row>
    <row r="3083" spans="1:13" x14ac:dyDescent="0.2">
      <c r="A3083" s="36"/>
      <c r="B3083" s="36"/>
      <c r="C3083" s="36"/>
      <c r="D3083" s="36"/>
      <c r="E3083" s="36"/>
      <c r="F3083" s="36"/>
      <c r="G3083" s="36"/>
      <c r="H3083" s="36"/>
      <c r="I3083" s="36"/>
      <c r="J3083" s="36"/>
      <c r="K3083" s="36"/>
      <c r="L3083" s="36"/>
      <c r="M3083" s="36"/>
    </row>
    <row r="3084" spans="1:13" x14ac:dyDescent="0.2">
      <c r="A3084" s="36"/>
      <c r="B3084" s="36"/>
      <c r="C3084" s="36"/>
      <c r="D3084" s="36"/>
      <c r="E3084" s="36"/>
      <c r="F3084" s="36"/>
      <c r="G3084" s="36"/>
      <c r="H3084" s="36"/>
      <c r="I3084" s="36"/>
      <c r="J3084" s="36"/>
      <c r="K3084" s="36"/>
      <c r="L3084" s="36"/>
      <c r="M3084" s="36"/>
    </row>
    <row r="3085" spans="1:13" x14ac:dyDescent="0.2">
      <c r="A3085" s="36"/>
      <c r="B3085" s="36"/>
      <c r="C3085" s="36"/>
      <c r="D3085" s="36"/>
      <c r="E3085" s="36"/>
      <c r="F3085" s="36"/>
      <c r="G3085" s="36"/>
      <c r="H3085" s="36"/>
      <c r="I3085" s="36"/>
      <c r="J3085" s="36"/>
      <c r="K3085" s="36"/>
      <c r="L3085" s="36"/>
      <c r="M3085" s="36"/>
    </row>
    <row r="3086" spans="1:13" x14ac:dyDescent="0.2">
      <c r="A3086" s="36"/>
      <c r="B3086" s="36"/>
      <c r="C3086" s="36"/>
      <c r="D3086" s="36"/>
      <c r="E3086" s="36"/>
      <c r="F3086" s="36"/>
      <c r="G3086" s="36"/>
      <c r="H3086" s="36"/>
      <c r="I3086" s="36"/>
      <c r="J3086" s="36"/>
      <c r="K3086" s="36"/>
      <c r="L3086" s="36"/>
      <c r="M3086" s="36"/>
    </row>
    <row r="3087" spans="1:13" x14ac:dyDescent="0.2">
      <c r="A3087" s="36"/>
      <c r="B3087" s="36"/>
      <c r="C3087" s="36"/>
      <c r="D3087" s="36"/>
      <c r="E3087" s="36"/>
      <c r="F3087" s="36"/>
      <c r="G3087" s="36"/>
      <c r="H3087" s="36"/>
      <c r="I3087" s="36"/>
      <c r="J3087" s="36"/>
      <c r="K3087" s="36"/>
      <c r="L3087" s="36"/>
      <c r="M3087" s="36"/>
    </row>
    <row r="3088" spans="1:13" ht="12.75" customHeight="1" x14ac:dyDescent="0.2">
      <c r="A3088" s="3882"/>
      <c r="B3088" s="3883"/>
      <c r="C3088" s="3853" t="s">
        <v>2859</v>
      </c>
      <c r="D3088" s="3853"/>
      <c r="E3088" s="3853"/>
      <c r="F3088" s="3853"/>
      <c r="G3088" s="3853"/>
      <c r="H3088" s="3853"/>
      <c r="I3088" s="3853"/>
      <c r="J3088" s="3853"/>
      <c r="K3088" s="3853"/>
      <c r="L3088" s="3852" t="s">
        <v>2858</v>
      </c>
      <c r="M3088" s="3852"/>
    </row>
    <row r="3089" spans="1:13" ht="23.25" customHeight="1" x14ac:dyDescent="0.2">
      <c r="A3089" s="3884"/>
      <c r="B3089" s="3885"/>
      <c r="C3089" s="3853"/>
      <c r="D3089" s="3853"/>
      <c r="E3089" s="3853"/>
      <c r="F3089" s="3853"/>
      <c r="G3089" s="3853"/>
      <c r="H3089" s="3853"/>
      <c r="I3089" s="3853"/>
      <c r="J3089" s="3853"/>
      <c r="K3089" s="3853"/>
      <c r="L3089" s="3852"/>
      <c r="M3089" s="3852"/>
    </row>
    <row r="3090" spans="1:13" ht="12.75" customHeight="1" x14ac:dyDescent="0.2">
      <c r="A3090" s="3884"/>
      <c r="B3090" s="3885"/>
      <c r="C3090" s="3930" t="s">
        <v>1209</v>
      </c>
      <c r="D3090" s="3930"/>
      <c r="E3090" s="3930"/>
      <c r="F3090" s="3930"/>
      <c r="G3090" s="3930"/>
      <c r="H3090" s="3930"/>
      <c r="I3090" s="3930"/>
      <c r="J3090" s="3930"/>
      <c r="K3090" s="3930"/>
      <c r="L3090" s="3852" t="s">
        <v>1611</v>
      </c>
      <c r="M3090" s="3852"/>
    </row>
    <row r="3091" spans="1:13" ht="25.5" customHeight="1" x14ac:dyDescent="0.2">
      <c r="A3091" s="3886"/>
      <c r="B3091" s="3887"/>
      <c r="C3091" s="3930"/>
      <c r="D3091" s="3930"/>
      <c r="E3091" s="3930"/>
      <c r="F3091" s="3930"/>
      <c r="G3091" s="3930"/>
      <c r="H3091" s="3930"/>
      <c r="I3091" s="3930"/>
      <c r="J3091" s="3930"/>
      <c r="K3091" s="3930"/>
      <c r="L3091" s="3852"/>
      <c r="M3091" s="3852"/>
    </row>
    <row r="3093" spans="1:13" x14ac:dyDescent="0.2">
      <c r="A3093" s="17" t="s">
        <v>2319</v>
      </c>
      <c r="J3093" s="17" t="s">
        <v>2047</v>
      </c>
      <c r="K3093" s="17"/>
    </row>
    <row r="3094" spans="1:13" x14ac:dyDescent="0.2">
      <c r="A3094" s="17" t="s">
        <v>2048</v>
      </c>
      <c r="F3094" s="17" t="s">
        <v>2049</v>
      </c>
      <c r="G3094" s="17"/>
    </row>
    <row r="3095" spans="1:13" x14ac:dyDescent="0.2">
      <c r="A3095" s="17" t="s">
        <v>2896</v>
      </c>
      <c r="F3095" s="17" t="s">
        <v>2050</v>
      </c>
      <c r="J3095" s="4137" t="s">
        <v>2863</v>
      </c>
      <c r="K3095" s="4138"/>
      <c r="L3095" s="4138"/>
      <c r="M3095" s="4139"/>
    </row>
    <row r="3096" spans="1:13" ht="22.5" x14ac:dyDescent="0.2">
      <c r="A3096" t="s">
        <v>2051</v>
      </c>
      <c r="B3096" t="s">
        <v>2052</v>
      </c>
      <c r="J3096" s="2" t="s">
        <v>2860</v>
      </c>
      <c r="K3096" s="2" t="s">
        <v>2861</v>
      </c>
      <c r="L3096" s="2" t="s">
        <v>2862</v>
      </c>
      <c r="M3096" s="561" t="s">
        <v>135</v>
      </c>
    </row>
    <row r="3097" spans="1:13" x14ac:dyDescent="0.2">
      <c r="J3097" s="1">
        <v>2013</v>
      </c>
      <c r="K3097" s="1">
        <v>6</v>
      </c>
      <c r="L3097" s="1">
        <v>25</v>
      </c>
      <c r="M3097" s="1">
        <v>4</v>
      </c>
    </row>
    <row r="3098" spans="1:13" ht="12.75" customHeight="1" x14ac:dyDescent="0.2">
      <c r="I3098" s="4"/>
      <c r="J3098" s="4"/>
      <c r="K3098" s="4"/>
      <c r="L3098" s="4"/>
    </row>
    <row r="3099" spans="1:13" ht="27.75" customHeight="1" x14ac:dyDescent="0.2">
      <c r="A3099" s="3872" t="s">
        <v>2864</v>
      </c>
      <c r="B3099" s="3872" t="s">
        <v>2865</v>
      </c>
      <c r="C3099" s="3872" t="s">
        <v>1212</v>
      </c>
      <c r="D3099" s="3863" t="s">
        <v>2866</v>
      </c>
      <c r="E3099" s="3864"/>
      <c r="F3099" s="3848" t="s">
        <v>3430</v>
      </c>
      <c r="G3099" s="4036"/>
      <c r="H3099" s="3965" t="s">
        <v>3434</v>
      </c>
      <c r="I3099" s="4129"/>
      <c r="J3099" s="3872" t="s">
        <v>1211</v>
      </c>
      <c r="K3099" s="4103" t="s">
        <v>2872</v>
      </c>
      <c r="L3099" s="4140" t="s">
        <v>1207</v>
      </c>
      <c r="M3099" s="4103" t="s">
        <v>2873</v>
      </c>
    </row>
    <row r="3100" spans="1:13" x14ac:dyDescent="0.2">
      <c r="A3100" s="3873"/>
      <c r="B3100" s="3873"/>
      <c r="C3100" s="3873"/>
      <c r="D3100" s="6" t="s">
        <v>2867</v>
      </c>
      <c r="E3100" s="6" t="s">
        <v>2868</v>
      </c>
      <c r="F3100" s="6" t="s">
        <v>2870</v>
      </c>
      <c r="G3100" s="6" t="s">
        <v>2871</v>
      </c>
      <c r="H3100" s="821" t="s">
        <v>3216</v>
      </c>
      <c r="I3100" s="821" t="s">
        <v>3217</v>
      </c>
      <c r="J3100" s="3873"/>
      <c r="K3100" s="3876"/>
      <c r="L3100" s="4141"/>
      <c r="M3100" s="3876"/>
    </row>
    <row r="3101" spans="1:13" x14ac:dyDescent="0.2">
      <c r="A3101" s="20" t="s">
        <v>1213</v>
      </c>
      <c r="B3101" s="42" t="s">
        <v>2053</v>
      </c>
      <c r="C3101" s="220" t="s">
        <v>2503</v>
      </c>
      <c r="D3101" s="20"/>
      <c r="E3101" s="20"/>
      <c r="F3101" s="3888">
        <v>271</v>
      </c>
      <c r="G3101" s="3888">
        <v>7</v>
      </c>
      <c r="H3101" s="7"/>
      <c r="I3101" s="7"/>
      <c r="J3101" s="7"/>
      <c r="K3101" s="7"/>
      <c r="L3101" s="7"/>
      <c r="M3101" s="7"/>
    </row>
    <row r="3102" spans="1:13" ht="27" customHeight="1" x14ac:dyDescent="0.2">
      <c r="A3102" s="124">
        <v>1</v>
      </c>
      <c r="B3102" s="95" t="s">
        <v>2054</v>
      </c>
      <c r="C3102" s="453" t="s">
        <v>2055</v>
      </c>
      <c r="D3102" s="199">
        <v>40606</v>
      </c>
      <c r="E3102" s="199">
        <v>40890</v>
      </c>
      <c r="F3102" s="3888"/>
      <c r="G3102" s="3888"/>
      <c r="H3102" s="9"/>
      <c r="I3102" s="9"/>
      <c r="J3102" s="9">
        <v>12</v>
      </c>
      <c r="K3102" s="9" t="s">
        <v>1223</v>
      </c>
      <c r="L3102" s="12" t="s">
        <v>2056</v>
      </c>
      <c r="M3102" s="44" t="s">
        <v>2057</v>
      </c>
    </row>
    <row r="3103" spans="1:13" ht="14.25" customHeight="1" x14ac:dyDescent="0.2">
      <c r="A3103" s="124">
        <v>2</v>
      </c>
      <c r="B3103" s="42" t="s">
        <v>2058</v>
      </c>
      <c r="C3103" s="221" t="s">
        <v>2706</v>
      </c>
      <c r="D3103" s="122">
        <v>40591</v>
      </c>
      <c r="E3103" s="122">
        <v>40905</v>
      </c>
      <c r="F3103" s="3888"/>
      <c r="G3103" s="3888"/>
      <c r="H3103" s="7"/>
      <c r="I3103" s="7"/>
      <c r="J3103" s="7">
        <v>24</v>
      </c>
      <c r="K3103" s="7" t="s">
        <v>1223</v>
      </c>
      <c r="L3103" s="1" t="s">
        <v>589</v>
      </c>
      <c r="M3103" s="7" t="s">
        <v>2059</v>
      </c>
    </row>
    <row r="3104" spans="1:13" x14ac:dyDescent="0.2">
      <c r="A3104" s="124"/>
      <c r="B3104" s="42"/>
      <c r="C3104" s="2"/>
      <c r="D3104" s="20"/>
      <c r="E3104" s="20"/>
      <c r="F3104" s="3888"/>
      <c r="G3104" s="3888"/>
      <c r="H3104" s="7"/>
      <c r="I3104" s="7"/>
      <c r="J3104" s="7"/>
      <c r="K3104" s="7"/>
      <c r="L3104" s="7"/>
      <c r="M3104" s="7"/>
    </row>
    <row r="3105" spans="1:13" x14ac:dyDescent="0.2">
      <c r="A3105" s="124" t="s">
        <v>1213</v>
      </c>
      <c r="B3105" s="42" t="s">
        <v>2708</v>
      </c>
      <c r="C3105" s="220" t="s">
        <v>431</v>
      </c>
      <c r="D3105" s="20"/>
      <c r="E3105" s="20"/>
      <c r="F3105" s="3888"/>
      <c r="G3105" s="3888"/>
      <c r="H3105" s="7"/>
      <c r="I3105" s="7"/>
      <c r="J3105" s="7"/>
      <c r="K3105" s="7"/>
      <c r="L3105" s="7"/>
      <c r="M3105" s="7"/>
    </row>
    <row r="3106" spans="1:13" ht="25.5" customHeight="1" x14ac:dyDescent="0.2">
      <c r="A3106" s="124">
        <v>3</v>
      </c>
      <c r="B3106" s="42" t="s">
        <v>2709</v>
      </c>
      <c r="C3106" s="221" t="s">
        <v>2060</v>
      </c>
      <c r="D3106" s="122">
        <v>40568</v>
      </c>
      <c r="E3106" s="122">
        <v>40902</v>
      </c>
      <c r="F3106" s="3888"/>
      <c r="G3106" s="3888"/>
      <c r="H3106" s="7"/>
      <c r="I3106" s="7"/>
      <c r="J3106" s="7">
        <v>51</v>
      </c>
      <c r="K3106" s="7" t="s">
        <v>1223</v>
      </c>
      <c r="L3106" s="7" t="s">
        <v>589</v>
      </c>
      <c r="M3106" s="301"/>
    </row>
    <row r="3107" spans="1:13" x14ac:dyDescent="0.2">
      <c r="A3107" s="124"/>
      <c r="B3107" s="20"/>
      <c r="C3107" s="2"/>
      <c r="D3107" s="20"/>
      <c r="E3107" s="20"/>
      <c r="F3107" s="3888"/>
      <c r="G3107" s="3888"/>
      <c r="H3107" s="7"/>
      <c r="I3107" s="7"/>
      <c r="J3107" s="7"/>
      <c r="K3107" s="7"/>
      <c r="L3107" s="7"/>
      <c r="M3107" s="7"/>
    </row>
    <row r="3108" spans="1:13" x14ac:dyDescent="0.2">
      <c r="A3108" s="124" t="s">
        <v>1213</v>
      </c>
      <c r="B3108" s="42" t="s">
        <v>2713</v>
      </c>
      <c r="C3108" s="220" t="s">
        <v>2527</v>
      </c>
      <c r="D3108" s="20"/>
      <c r="E3108" s="20"/>
      <c r="F3108" s="3888"/>
      <c r="G3108" s="3888"/>
      <c r="H3108" s="7"/>
      <c r="I3108" s="7"/>
      <c r="J3108" s="7"/>
      <c r="K3108" s="7"/>
      <c r="L3108" s="7"/>
      <c r="M3108" s="7"/>
    </row>
    <row r="3109" spans="1:13" x14ac:dyDescent="0.2">
      <c r="A3109" s="124">
        <v>4</v>
      </c>
      <c r="B3109" s="95" t="s">
        <v>2061</v>
      </c>
      <c r="C3109" s="453" t="s">
        <v>1218</v>
      </c>
      <c r="D3109" s="809">
        <v>40816</v>
      </c>
      <c r="E3109" s="809">
        <v>40893</v>
      </c>
      <c r="F3109" s="3888"/>
      <c r="G3109" s="3888"/>
      <c r="H3109" s="7"/>
      <c r="I3109" s="7"/>
      <c r="J3109" s="7">
        <v>5</v>
      </c>
      <c r="K3109" s="7" t="s">
        <v>1223</v>
      </c>
      <c r="L3109" s="7" t="s">
        <v>589</v>
      </c>
      <c r="M3109" s="7"/>
    </row>
    <row r="3110" spans="1:13" ht="25.5" x14ac:dyDescent="0.2">
      <c r="A3110" s="124">
        <v>5</v>
      </c>
      <c r="B3110" s="95" t="s">
        <v>2062</v>
      </c>
      <c r="C3110" s="453" t="s">
        <v>2063</v>
      </c>
      <c r="D3110" s="122"/>
      <c r="E3110" s="122"/>
      <c r="F3110" s="3888"/>
      <c r="G3110" s="3888"/>
      <c r="H3110" s="7"/>
      <c r="I3110" s="7"/>
      <c r="J3110" s="7">
        <v>6</v>
      </c>
      <c r="K3110" s="7" t="s">
        <v>1223</v>
      </c>
      <c r="L3110" s="7" t="s">
        <v>589</v>
      </c>
      <c r="M3110" s="7"/>
    </row>
    <row r="3111" spans="1:13" ht="25.5" x14ac:dyDescent="0.2">
      <c r="A3111" s="124">
        <v>7</v>
      </c>
      <c r="B3111" s="95" t="s">
        <v>2714</v>
      </c>
      <c r="C3111" s="453" t="s">
        <v>2064</v>
      </c>
      <c r="D3111" s="809">
        <v>40574</v>
      </c>
      <c r="E3111" s="809">
        <v>40908</v>
      </c>
      <c r="F3111" s="3888"/>
      <c r="G3111" s="3888"/>
      <c r="H3111" s="7"/>
      <c r="I3111" s="7"/>
      <c r="J3111" s="9">
        <v>33</v>
      </c>
      <c r="K3111" s="9" t="s">
        <v>1223</v>
      </c>
      <c r="L3111" s="9" t="s">
        <v>589</v>
      </c>
      <c r="M3111" s="7"/>
    </row>
    <row r="3112" spans="1:13" x14ac:dyDescent="0.2">
      <c r="A3112" s="124">
        <v>6</v>
      </c>
      <c r="B3112" s="42" t="s">
        <v>2716</v>
      </c>
      <c r="C3112" s="429" t="s">
        <v>2065</v>
      </c>
      <c r="D3112" s="122">
        <v>40544</v>
      </c>
      <c r="E3112" s="122">
        <v>40908</v>
      </c>
      <c r="F3112" s="3888"/>
      <c r="G3112" s="3888"/>
      <c r="H3112" s="7"/>
      <c r="I3112" s="7"/>
      <c r="J3112" s="7">
        <v>6</v>
      </c>
      <c r="K3112" s="7" t="s">
        <v>1223</v>
      </c>
      <c r="L3112" s="7" t="s">
        <v>589</v>
      </c>
      <c r="M3112" s="7"/>
    </row>
    <row r="3113" spans="1:13" x14ac:dyDescent="0.2">
      <c r="A3113" s="7"/>
      <c r="B3113" s="7"/>
      <c r="C3113" s="1"/>
      <c r="D3113" s="7"/>
      <c r="E3113" s="7"/>
      <c r="F3113" s="3888"/>
      <c r="G3113" s="3888"/>
      <c r="H3113" s="7"/>
      <c r="I3113" s="7"/>
      <c r="J3113" s="7"/>
      <c r="K3113" s="7"/>
      <c r="L3113" s="7"/>
      <c r="M3113" s="7"/>
    </row>
    <row r="3114" spans="1:13" x14ac:dyDescent="0.2">
      <c r="C3114" s="4"/>
    </row>
    <row r="3115" spans="1:13" x14ac:dyDescent="0.2">
      <c r="A3115" s="17" t="s">
        <v>908</v>
      </c>
      <c r="B3115" s="329"/>
      <c r="E3115" s="36" t="s">
        <v>2722</v>
      </c>
      <c r="F3115" s="36"/>
      <c r="H3115" s="36"/>
      <c r="I3115" s="36"/>
      <c r="J3115" s="36"/>
      <c r="K3115" s="36"/>
      <c r="L3115" s="36"/>
      <c r="M3115" s="36"/>
    </row>
    <row r="3116" spans="1:13" ht="12.75" customHeight="1" x14ac:dyDescent="0.2">
      <c r="A3116" t="s">
        <v>2723</v>
      </c>
      <c r="B3116" s="329"/>
      <c r="D3116" s="3" t="s">
        <v>2860</v>
      </c>
      <c r="E3116" s="330" t="s">
        <v>2861</v>
      </c>
      <c r="F3116" s="331"/>
      <c r="G3116" s="301" t="s">
        <v>2862</v>
      </c>
      <c r="H3116" s="36"/>
      <c r="I3116" s="36"/>
      <c r="J3116" s="36"/>
      <c r="K3116" s="36"/>
      <c r="L3116" s="36"/>
      <c r="M3116" s="36"/>
    </row>
    <row r="3117" spans="1:13" x14ac:dyDescent="0.2">
      <c r="A3117" s="17" t="s">
        <v>2727</v>
      </c>
      <c r="B3117" s="329"/>
      <c r="D3117" s="301"/>
      <c r="E3117" s="330"/>
      <c r="F3117" s="331"/>
      <c r="G3117" s="301"/>
      <c r="H3117" s="36"/>
      <c r="I3117" s="36"/>
      <c r="J3117" s="36"/>
      <c r="K3117" s="36"/>
      <c r="L3117" s="36"/>
      <c r="M3117" s="36"/>
    </row>
    <row r="3118" spans="1:13" ht="12.75" customHeight="1" x14ac:dyDescent="0.2">
      <c r="A3118" s="36"/>
      <c r="B3118" s="36"/>
      <c r="C3118" s="36"/>
      <c r="D3118" s="36"/>
      <c r="E3118" s="36"/>
      <c r="F3118" s="36"/>
      <c r="G3118" s="36"/>
      <c r="H3118" s="36"/>
      <c r="I3118" s="36"/>
      <c r="J3118" s="36"/>
      <c r="K3118" s="36"/>
      <c r="L3118" s="36"/>
      <c r="M3118" s="36"/>
    </row>
    <row r="3119" spans="1:13" ht="12.75" customHeight="1" x14ac:dyDescent="0.2">
      <c r="A3119" s="36"/>
      <c r="B3119" s="36"/>
      <c r="C3119" s="36"/>
      <c r="D3119" s="36"/>
      <c r="E3119" s="36"/>
      <c r="F3119" s="36"/>
      <c r="G3119" s="36"/>
      <c r="H3119" s="36"/>
      <c r="I3119" s="36"/>
      <c r="J3119" s="36"/>
      <c r="K3119" s="36"/>
      <c r="L3119" s="36"/>
      <c r="M3119" s="36"/>
    </row>
    <row r="3120" spans="1:13" ht="12.75" customHeight="1" x14ac:dyDescent="0.2">
      <c r="A3120" s="36"/>
      <c r="B3120" s="36"/>
      <c r="C3120" s="36"/>
      <c r="D3120" s="36"/>
      <c r="E3120" s="36"/>
      <c r="F3120" s="36"/>
      <c r="G3120" s="36"/>
      <c r="H3120" s="36"/>
      <c r="I3120" s="36"/>
      <c r="J3120" s="36"/>
      <c r="K3120" s="36"/>
      <c r="L3120" s="36"/>
      <c r="M3120" s="36"/>
    </row>
    <row r="3121" spans="1:13" ht="12.75" customHeight="1" x14ac:dyDescent="0.2">
      <c r="A3121" s="3860" t="s">
        <v>2233</v>
      </c>
      <c r="B3121" s="3860"/>
      <c r="C3121" s="3845" t="s">
        <v>2859</v>
      </c>
      <c r="D3121" s="3845"/>
      <c r="E3121" s="3845"/>
      <c r="F3121" s="3845"/>
      <c r="G3121" s="3845"/>
      <c r="H3121" s="3845"/>
      <c r="I3121" s="3845"/>
      <c r="J3121" s="3845"/>
      <c r="K3121" s="3845"/>
      <c r="L3121" s="3852" t="s">
        <v>2858</v>
      </c>
      <c r="M3121" s="3852"/>
    </row>
    <row r="3122" spans="1:13" ht="12.75" customHeight="1" x14ac:dyDescent="0.2">
      <c r="A3122" s="3860"/>
      <c r="B3122" s="3860"/>
      <c r="C3122" s="3845"/>
      <c r="D3122" s="3845"/>
      <c r="E3122" s="3845"/>
      <c r="F3122" s="3845"/>
      <c r="G3122" s="3845"/>
      <c r="H3122" s="3845"/>
      <c r="I3122" s="3845"/>
      <c r="J3122" s="3845"/>
      <c r="K3122" s="3845"/>
      <c r="L3122" s="3852"/>
      <c r="M3122" s="3852"/>
    </row>
    <row r="3123" spans="1:13" ht="12.75" customHeight="1" x14ac:dyDescent="0.2">
      <c r="A3123" s="3860"/>
      <c r="B3123" s="3860"/>
      <c r="C3123" s="3845"/>
      <c r="D3123" s="3845"/>
      <c r="E3123" s="3845"/>
      <c r="F3123" s="3845"/>
      <c r="G3123" s="3845"/>
      <c r="H3123" s="3845"/>
      <c r="I3123" s="3845"/>
      <c r="J3123" s="3845"/>
      <c r="K3123" s="3845"/>
      <c r="L3123" s="3852"/>
      <c r="M3123" s="3852"/>
    </row>
    <row r="3124" spans="1:13" ht="12.75" customHeight="1" x14ac:dyDescent="0.2">
      <c r="A3124" s="3860"/>
      <c r="B3124" s="3860"/>
      <c r="C3124" s="3930" t="s">
        <v>1209</v>
      </c>
      <c r="D3124" s="3930"/>
      <c r="E3124" s="3930"/>
      <c r="F3124" s="3930"/>
      <c r="G3124" s="3930"/>
      <c r="H3124" s="3930"/>
      <c r="I3124" s="3930"/>
      <c r="J3124" s="3930"/>
      <c r="K3124" s="3930"/>
      <c r="L3124" s="3852" t="s">
        <v>1208</v>
      </c>
      <c r="M3124" s="3852"/>
    </row>
    <row r="3125" spans="1:13" ht="12.75" customHeight="1" x14ac:dyDescent="0.2">
      <c r="A3125" s="3860"/>
      <c r="B3125" s="3860"/>
      <c r="C3125" s="3930"/>
      <c r="D3125" s="3930"/>
      <c r="E3125" s="3930"/>
      <c r="F3125" s="3930"/>
      <c r="G3125" s="3930"/>
      <c r="H3125" s="3930"/>
      <c r="I3125" s="3930"/>
      <c r="J3125" s="3930"/>
      <c r="K3125" s="3930"/>
      <c r="L3125" s="3852"/>
      <c r="M3125" s="3852"/>
    </row>
    <row r="3126" spans="1:13" ht="12.75" customHeight="1" x14ac:dyDescent="0.2">
      <c r="A3126" s="3860"/>
      <c r="B3126" s="3860"/>
      <c r="C3126" s="3930"/>
      <c r="D3126" s="3930"/>
      <c r="E3126" s="3930"/>
      <c r="F3126" s="3930"/>
      <c r="G3126" s="3930"/>
      <c r="H3126" s="3930"/>
      <c r="I3126" s="3930"/>
      <c r="J3126" s="3930"/>
      <c r="K3126" s="3930"/>
      <c r="L3126" s="3852"/>
      <c r="M3126" s="3852"/>
    </row>
    <row r="3127" spans="1:13" ht="12.75" customHeight="1" x14ac:dyDescent="0.2"/>
    <row r="3128" spans="1:13" ht="12.75" customHeight="1" x14ac:dyDescent="0.2">
      <c r="A3128" t="s">
        <v>2234</v>
      </c>
      <c r="J3128" t="s">
        <v>2235</v>
      </c>
    </row>
    <row r="3129" spans="1:13" ht="12.75" customHeight="1" x14ac:dyDescent="0.2">
      <c r="A3129" t="s">
        <v>2236</v>
      </c>
    </row>
    <row r="3130" spans="1:13" ht="12.75" customHeight="1" x14ac:dyDescent="0.2">
      <c r="A3130" t="s">
        <v>28</v>
      </c>
      <c r="J3130" s="4137" t="s">
        <v>2863</v>
      </c>
      <c r="K3130" s="4138"/>
      <c r="L3130" s="4138"/>
      <c r="M3130" s="4139"/>
    </row>
    <row r="3131" spans="1:13" ht="22.5" customHeight="1" x14ac:dyDescent="0.2">
      <c r="A3131" t="s">
        <v>29</v>
      </c>
      <c r="B3131" s="239"/>
      <c r="J3131" s="2" t="s">
        <v>2860</v>
      </c>
      <c r="K3131" s="2" t="s">
        <v>2861</v>
      </c>
      <c r="L3131" s="2" t="s">
        <v>2862</v>
      </c>
      <c r="M3131" s="561" t="s">
        <v>135</v>
      </c>
    </row>
    <row r="3132" spans="1:13" ht="12.75" customHeight="1" x14ac:dyDescent="0.2">
      <c r="J3132" s="709">
        <v>2013</v>
      </c>
      <c r="K3132" s="709">
        <v>6</v>
      </c>
      <c r="L3132" s="709">
        <v>18</v>
      </c>
      <c r="M3132" s="709">
        <v>4</v>
      </c>
    </row>
    <row r="3133" spans="1:13" ht="12.75" customHeight="1" x14ac:dyDescent="0.2">
      <c r="I3133" s="4"/>
      <c r="J3133" s="4"/>
      <c r="K3133" s="4"/>
      <c r="L3133" s="4"/>
    </row>
    <row r="3134" spans="1:13" ht="25.5" customHeight="1" x14ac:dyDescent="0.2">
      <c r="A3134" s="3845" t="s">
        <v>2864</v>
      </c>
      <c r="B3134" s="3845" t="s">
        <v>2865</v>
      </c>
      <c r="C3134" s="3845" t="s">
        <v>1212</v>
      </c>
      <c r="D3134" s="3845" t="s">
        <v>2866</v>
      </c>
      <c r="E3134" s="3845"/>
      <c r="F3134" s="3848" t="s">
        <v>3430</v>
      </c>
      <c r="G3134" s="3849"/>
      <c r="H3134" s="3965" t="s">
        <v>3434</v>
      </c>
      <c r="I3134" s="4129"/>
      <c r="J3134" s="3845" t="s">
        <v>1211</v>
      </c>
      <c r="K3134" s="3858" t="s">
        <v>2872</v>
      </c>
      <c r="L3134" s="3996" t="s">
        <v>1207</v>
      </c>
      <c r="M3134" s="3858" t="s">
        <v>2873</v>
      </c>
    </row>
    <row r="3135" spans="1:13" ht="12.75" customHeight="1" x14ac:dyDescent="0.2">
      <c r="A3135" s="3845"/>
      <c r="B3135" s="3845"/>
      <c r="C3135" s="3845"/>
      <c r="D3135" s="6" t="s">
        <v>2867</v>
      </c>
      <c r="E3135" s="6" t="s">
        <v>2868</v>
      </c>
      <c r="F3135" s="6" t="s">
        <v>2870</v>
      </c>
      <c r="G3135" s="6" t="s">
        <v>2871</v>
      </c>
      <c r="H3135" s="821" t="s">
        <v>3216</v>
      </c>
      <c r="I3135" s="821" t="s">
        <v>3217</v>
      </c>
      <c r="J3135" s="3845"/>
      <c r="K3135" s="3858"/>
      <c r="L3135" s="3996"/>
      <c r="M3135" s="3858"/>
    </row>
    <row r="3136" spans="1:13" ht="12.75" customHeight="1" x14ac:dyDescent="0.2">
      <c r="A3136" s="21"/>
      <c r="B3136" s="141" t="s">
        <v>398</v>
      </c>
      <c r="C3136" s="141" t="s">
        <v>2503</v>
      </c>
      <c r="D3136" s="121"/>
      <c r="F3136" s="3888">
        <v>271</v>
      </c>
      <c r="G3136" s="3888">
        <v>8</v>
      </c>
      <c r="L3136" s="7"/>
      <c r="M3136" s="7"/>
    </row>
    <row r="3137" spans="1:13" ht="66" customHeight="1" x14ac:dyDescent="0.2">
      <c r="A3137" s="235">
        <v>1</v>
      </c>
      <c r="B3137" s="315" t="s">
        <v>1299</v>
      </c>
      <c r="C3137" s="807" t="s">
        <v>2237</v>
      </c>
      <c r="D3137" s="710">
        <v>40555</v>
      </c>
      <c r="E3137" s="710">
        <v>40883</v>
      </c>
      <c r="F3137" s="3888"/>
      <c r="G3137" s="3888"/>
      <c r="H3137" s="237"/>
      <c r="I3137" s="237"/>
      <c r="J3137" s="246">
        <v>20</v>
      </c>
      <c r="K3137" s="237"/>
      <c r="L3137" s="54" t="s">
        <v>1356</v>
      </c>
      <c r="M3137" s="13" t="s">
        <v>30</v>
      </c>
    </row>
    <row r="3138" spans="1:13" ht="51.75" customHeight="1" x14ac:dyDescent="0.2">
      <c r="A3138" s="234">
        <v>2</v>
      </c>
      <c r="B3138" s="236" t="s">
        <v>2339</v>
      </c>
      <c r="C3138" s="385" t="s">
        <v>1349</v>
      </c>
      <c r="D3138" s="241">
        <v>40637</v>
      </c>
      <c r="E3138" s="242">
        <v>40883</v>
      </c>
      <c r="F3138" s="3888"/>
      <c r="G3138" s="3888"/>
      <c r="H3138" s="243"/>
      <c r="I3138" s="243"/>
      <c r="J3138" s="243">
        <v>22</v>
      </c>
      <c r="K3138" s="243"/>
      <c r="L3138" s="54" t="s">
        <v>1356</v>
      </c>
      <c r="M3138" s="711" t="s">
        <v>31</v>
      </c>
    </row>
    <row r="3139" spans="1:13" ht="50.25" customHeight="1" x14ac:dyDescent="0.2">
      <c r="A3139" s="14">
        <v>3</v>
      </c>
      <c r="B3139" s="235" t="s">
        <v>2340</v>
      </c>
      <c r="C3139" s="807" t="s">
        <v>1352</v>
      </c>
      <c r="D3139" s="244">
        <v>40611</v>
      </c>
      <c r="E3139" s="245">
        <v>40842</v>
      </c>
      <c r="F3139" s="3888"/>
      <c r="G3139" s="3888"/>
      <c r="H3139" s="237"/>
      <c r="I3139" s="237"/>
      <c r="J3139" s="246">
        <v>22</v>
      </c>
      <c r="K3139" s="237"/>
      <c r="L3139" s="54" t="s">
        <v>1356</v>
      </c>
      <c r="M3139" s="560" t="s">
        <v>3502</v>
      </c>
    </row>
    <row r="3140" spans="1:13" ht="53.25" customHeight="1" x14ac:dyDescent="0.2">
      <c r="A3140" s="48">
        <v>4</v>
      </c>
      <c r="B3140" s="48" t="s">
        <v>400</v>
      </c>
      <c r="C3140" s="385" t="s">
        <v>1351</v>
      </c>
      <c r="D3140" s="247">
        <v>40562</v>
      </c>
      <c r="E3140" s="247">
        <v>40814</v>
      </c>
      <c r="F3140" s="3888"/>
      <c r="G3140" s="3888"/>
      <c r="H3140" s="248"/>
      <c r="I3140" s="248"/>
      <c r="J3140" s="712">
        <v>28</v>
      </c>
      <c r="K3140" s="248"/>
      <c r="L3140" s="557" t="s">
        <v>1356</v>
      </c>
      <c r="M3140" s="13" t="s">
        <v>32</v>
      </c>
    </row>
    <row r="3141" spans="1:13" ht="43.5" customHeight="1" x14ac:dyDescent="0.2">
      <c r="A3141" s="48">
        <v>5</v>
      </c>
      <c r="B3141" s="48" t="s">
        <v>33</v>
      </c>
      <c r="C3141" s="385" t="s">
        <v>34</v>
      </c>
      <c r="D3141" s="713">
        <v>40637</v>
      </c>
      <c r="E3141" s="714">
        <v>40882</v>
      </c>
      <c r="F3141" s="3888"/>
      <c r="G3141" s="3888"/>
      <c r="H3141" s="715"/>
      <c r="I3141" s="111"/>
      <c r="J3141" s="716">
        <v>33</v>
      </c>
      <c r="K3141" s="111"/>
      <c r="L3141" s="715" t="s">
        <v>1356</v>
      </c>
      <c r="M3141" s="13" t="s">
        <v>35</v>
      </c>
    </row>
    <row r="3142" spans="1:13" ht="25.5" customHeight="1" x14ac:dyDescent="0.2">
      <c r="A3142" s="21">
        <v>6</v>
      </c>
      <c r="B3142" s="42" t="s">
        <v>36</v>
      </c>
      <c r="C3142" s="221" t="s">
        <v>37</v>
      </c>
      <c r="D3142" s="22">
        <v>40763</v>
      </c>
      <c r="E3142" s="22">
        <v>40802</v>
      </c>
      <c r="F3142" s="3888"/>
      <c r="G3142" s="3888"/>
      <c r="H3142" s="7"/>
      <c r="I3142" s="7"/>
      <c r="J3142" s="1">
        <v>26</v>
      </c>
      <c r="K3142" s="7"/>
      <c r="L3142" s="20" t="s">
        <v>313</v>
      </c>
      <c r="M3142" s="560" t="s">
        <v>3503</v>
      </c>
    </row>
    <row r="3143" spans="1:13" ht="12.75" customHeight="1" x14ac:dyDescent="0.2">
      <c r="A3143" s="21"/>
      <c r="B3143" s="42"/>
      <c r="C3143" s="323"/>
      <c r="D3143" s="22"/>
      <c r="E3143" s="22"/>
      <c r="F3143" s="3888"/>
      <c r="G3143" s="580"/>
      <c r="H3143" s="7"/>
      <c r="I3143" s="7"/>
      <c r="J3143" s="1"/>
      <c r="K3143" s="7"/>
      <c r="L3143" s="20"/>
      <c r="M3143" s="42"/>
    </row>
    <row r="3144" spans="1:13" ht="42.75" customHeight="1" x14ac:dyDescent="0.2">
      <c r="A3144" s="14">
        <v>7</v>
      </c>
      <c r="B3144" s="13" t="s">
        <v>2341</v>
      </c>
      <c r="C3144" s="315" t="s">
        <v>38</v>
      </c>
      <c r="D3144" s="250">
        <v>40547</v>
      </c>
      <c r="E3144" s="250">
        <v>40907</v>
      </c>
      <c r="F3144" s="3888"/>
      <c r="G3144" s="580">
        <v>9</v>
      </c>
      <c r="H3144" s="246"/>
      <c r="I3144" s="246"/>
      <c r="J3144" s="43">
        <v>303</v>
      </c>
      <c r="K3144" s="246"/>
      <c r="L3144" s="54" t="s">
        <v>849</v>
      </c>
      <c r="M3144" s="717" t="s">
        <v>2247</v>
      </c>
    </row>
    <row r="3145" spans="1:13" ht="41.25" customHeight="1" x14ac:dyDescent="0.2">
      <c r="A3145" s="14">
        <v>8</v>
      </c>
      <c r="B3145" s="13" t="s">
        <v>2341</v>
      </c>
      <c r="C3145" s="315" t="s">
        <v>39</v>
      </c>
      <c r="D3145" s="250">
        <v>40546</v>
      </c>
      <c r="E3145" s="250">
        <v>40903</v>
      </c>
      <c r="F3145" s="3888">
        <v>272</v>
      </c>
      <c r="G3145" s="3888">
        <v>1</v>
      </c>
      <c r="H3145" s="246"/>
      <c r="I3145" s="246"/>
      <c r="J3145" s="43">
        <v>195</v>
      </c>
      <c r="K3145" s="246"/>
      <c r="L3145" s="54" t="s">
        <v>849</v>
      </c>
      <c r="M3145" s="13" t="s">
        <v>2247</v>
      </c>
    </row>
    <row r="3146" spans="1:13" ht="12.75" customHeight="1" x14ac:dyDescent="0.2">
      <c r="A3146" s="14"/>
      <c r="B3146" s="13"/>
      <c r="C3146" s="315"/>
      <c r="D3146" s="250"/>
      <c r="E3146" s="250"/>
      <c r="F3146" s="3888"/>
      <c r="G3146" s="3888"/>
      <c r="H3146" s="246"/>
      <c r="I3146" s="246"/>
      <c r="J3146" s="43"/>
      <c r="K3146" s="246"/>
      <c r="L3146" s="54"/>
      <c r="M3146" s="53"/>
    </row>
    <row r="3147" spans="1:13" ht="12.75" customHeight="1" x14ac:dyDescent="0.2">
      <c r="A3147" s="21"/>
      <c r="B3147" s="42" t="s">
        <v>1735</v>
      </c>
      <c r="C3147" s="42" t="s">
        <v>1354</v>
      </c>
      <c r="D3147" s="22"/>
      <c r="E3147" s="22"/>
      <c r="F3147" s="3888"/>
      <c r="G3147" s="3888"/>
      <c r="H3147" s="7"/>
      <c r="I3147" s="7"/>
      <c r="J3147" s="2"/>
      <c r="K3147" s="7"/>
      <c r="L3147" s="20"/>
      <c r="M3147" s="48"/>
    </row>
    <row r="3148" spans="1:13" ht="12.75" customHeight="1" x14ac:dyDescent="0.2">
      <c r="A3148" s="14">
        <v>9</v>
      </c>
      <c r="B3148" s="14" t="s">
        <v>1736</v>
      </c>
      <c r="C3148" s="385" t="s">
        <v>40</v>
      </c>
      <c r="D3148" s="250">
        <v>40567</v>
      </c>
      <c r="E3148" s="250">
        <v>40842</v>
      </c>
      <c r="F3148" s="3888"/>
      <c r="G3148" s="3888"/>
      <c r="H3148" s="246"/>
      <c r="I3148" s="246"/>
      <c r="J3148" s="246">
        <v>53</v>
      </c>
      <c r="K3148" s="246"/>
      <c r="L3148" s="54" t="s">
        <v>589</v>
      </c>
      <c r="M3148" s="13"/>
    </row>
    <row r="3149" spans="1:13" ht="12.75" customHeight="1" x14ac:dyDescent="0.2"/>
    <row r="3150" spans="1:13" ht="12.75" customHeight="1" x14ac:dyDescent="0.2">
      <c r="A3150" s="17" t="s">
        <v>908</v>
      </c>
      <c r="B3150" s="329"/>
      <c r="E3150" s="36" t="s">
        <v>2722</v>
      </c>
      <c r="F3150" s="36"/>
      <c r="H3150" s="36"/>
      <c r="I3150" s="36"/>
      <c r="J3150" s="36"/>
      <c r="K3150" s="36"/>
      <c r="L3150" s="36"/>
      <c r="M3150" s="36"/>
    </row>
    <row r="3151" spans="1:13" ht="12.75" customHeight="1" x14ac:dyDescent="0.2">
      <c r="A3151" t="s">
        <v>2723</v>
      </c>
      <c r="B3151" s="329"/>
      <c r="D3151" s="3" t="s">
        <v>2860</v>
      </c>
      <c r="E3151" s="330" t="s">
        <v>2861</v>
      </c>
      <c r="F3151" s="331"/>
      <c r="G3151" s="301" t="s">
        <v>2862</v>
      </c>
      <c r="H3151" s="36"/>
      <c r="I3151" s="36"/>
      <c r="J3151" s="36"/>
      <c r="K3151" s="36"/>
      <c r="L3151" s="36"/>
      <c r="M3151" s="36"/>
    </row>
    <row r="3152" spans="1:13" ht="12.75" customHeight="1" x14ac:dyDescent="0.2">
      <c r="A3152" s="17" t="s">
        <v>2727</v>
      </c>
      <c r="B3152" s="329"/>
      <c r="D3152" s="301"/>
      <c r="E3152" s="330"/>
      <c r="F3152" s="331"/>
      <c r="G3152" s="301"/>
      <c r="H3152" s="36"/>
      <c r="I3152" s="36"/>
      <c r="J3152" s="36"/>
      <c r="K3152" s="36"/>
      <c r="L3152" s="36"/>
      <c r="M3152" s="36"/>
    </row>
    <row r="3153" spans="1:13" ht="12.75" customHeight="1" x14ac:dyDescent="0.2">
      <c r="A3153" s="36"/>
      <c r="B3153" s="36"/>
      <c r="C3153" s="36"/>
      <c r="D3153" s="36"/>
      <c r="E3153" s="36"/>
      <c r="F3153" s="36"/>
      <c r="G3153" s="36"/>
      <c r="H3153" s="36"/>
      <c r="I3153" s="36"/>
      <c r="J3153" s="36"/>
      <c r="K3153" s="36"/>
      <c r="L3153" s="36"/>
      <c r="M3153" s="36"/>
    </row>
    <row r="3154" spans="1:13" ht="12.75" customHeight="1" x14ac:dyDescent="0.2">
      <c r="A3154" s="36"/>
      <c r="B3154" s="36"/>
      <c r="C3154" s="36"/>
      <c r="D3154" s="36"/>
      <c r="E3154" s="36"/>
      <c r="F3154" s="36"/>
      <c r="G3154" s="36"/>
      <c r="H3154" s="36"/>
      <c r="I3154" s="36"/>
      <c r="J3154" s="36"/>
      <c r="K3154" s="36"/>
      <c r="L3154" s="36"/>
      <c r="M3154" s="36"/>
    </row>
    <row r="3156" spans="1:13" ht="12.75" customHeight="1" x14ac:dyDescent="0.2">
      <c r="A3156" s="3882"/>
      <c r="B3156" s="3883"/>
      <c r="C3156" s="4151" t="s">
        <v>2859</v>
      </c>
      <c r="D3156" s="4151"/>
      <c r="E3156" s="4151"/>
      <c r="F3156" s="4151"/>
      <c r="G3156" s="4151"/>
      <c r="H3156" s="4151"/>
      <c r="I3156" s="4151"/>
      <c r="J3156" s="4151"/>
      <c r="K3156" s="4151"/>
      <c r="L3156" s="3852" t="s">
        <v>2858</v>
      </c>
      <c r="M3156" s="3852"/>
    </row>
    <row r="3157" spans="1:13" ht="23.25" customHeight="1" x14ac:dyDescent="0.2">
      <c r="A3157" s="3884"/>
      <c r="B3157" s="3885"/>
      <c r="C3157" s="4151"/>
      <c r="D3157" s="4151"/>
      <c r="E3157" s="4151"/>
      <c r="F3157" s="4151"/>
      <c r="G3157" s="4151"/>
      <c r="H3157" s="4151"/>
      <c r="I3157" s="4151"/>
      <c r="J3157" s="4151"/>
      <c r="K3157" s="4151"/>
      <c r="L3157" s="3852"/>
      <c r="M3157" s="3852"/>
    </row>
    <row r="3158" spans="1:13" ht="12.75" customHeight="1" x14ac:dyDescent="0.2">
      <c r="A3158" s="3884"/>
      <c r="B3158" s="3885"/>
      <c r="C3158" s="4151" t="s">
        <v>144</v>
      </c>
      <c r="D3158" s="4151"/>
      <c r="E3158" s="4151"/>
      <c r="F3158" s="4151"/>
      <c r="G3158" s="4151"/>
      <c r="H3158" s="4151"/>
      <c r="I3158" s="4151"/>
      <c r="J3158" s="4151"/>
      <c r="K3158" s="4151"/>
      <c r="L3158" s="3852" t="s">
        <v>1611</v>
      </c>
      <c r="M3158" s="3852"/>
    </row>
    <row r="3159" spans="1:13" ht="28.5" customHeight="1" x14ac:dyDescent="0.2">
      <c r="A3159" s="3886"/>
      <c r="B3159" s="3887"/>
      <c r="C3159" s="4151"/>
      <c r="D3159" s="4151"/>
      <c r="E3159" s="4151"/>
      <c r="F3159" s="4151"/>
      <c r="G3159" s="4151"/>
      <c r="H3159" s="4151"/>
      <c r="I3159" s="4151"/>
      <c r="J3159" s="4151"/>
      <c r="K3159" s="4151"/>
      <c r="L3159" s="3852"/>
      <c r="M3159" s="3852"/>
    </row>
    <row r="3161" spans="1:13" x14ac:dyDescent="0.2">
      <c r="A3161" s="479" t="s">
        <v>757</v>
      </c>
      <c r="B3161" s="479"/>
      <c r="C3161" s="479"/>
      <c r="D3161" s="479"/>
      <c r="E3161" s="479"/>
      <c r="F3161" s="479"/>
      <c r="G3161" s="479"/>
      <c r="H3161" s="479"/>
      <c r="I3161" s="479"/>
      <c r="J3161" s="479"/>
      <c r="K3161" s="479" t="s">
        <v>758</v>
      </c>
      <c r="L3161" s="479"/>
      <c r="M3161" s="479"/>
    </row>
    <row r="3162" spans="1:13" x14ac:dyDescent="0.2">
      <c r="A3162" s="479" t="s">
        <v>2897</v>
      </c>
      <c r="B3162" s="479"/>
      <c r="C3162" s="479"/>
      <c r="D3162" s="479"/>
      <c r="E3162" s="479"/>
      <c r="F3162" s="479" t="s">
        <v>1213</v>
      </c>
      <c r="G3162" s="479" t="s">
        <v>1213</v>
      </c>
      <c r="H3162" s="479"/>
      <c r="I3162" s="479"/>
      <c r="J3162" s="479"/>
      <c r="K3162" s="479"/>
      <c r="L3162" s="479"/>
      <c r="M3162" s="479"/>
    </row>
    <row r="3163" spans="1:13" x14ac:dyDescent="0.2">
      <c r="A3163" s="479" t="s">
        <v>759</v>
      </c>
      <c r="B3163" s="479"/>
      <c r="C3163" s="479"/>
      <c r="D3163" s="479"/>
      <c r="E3163" s="479"/>
      <c r="F3163" s="479" t="s">
        <v>1213</v>
      </c>
      <c r="G3163" s="479" t="s">
        <v>1213</v>
      </c>
      <c r="H3163" s="479"/>
      <c r="I3163" s="479"/>
      <c r="J3163" s="4137" t="s">
        <v>2863</v>
      </c>
      <c r="K3163" s="4138"/>
      <c r="L3163" s="4138"/>
      <c r="M3163" s="4139"/>
    </row>
    <row r="3164" spans="1:13" ht="24" x14ac:dyDescent="0.2">
      <c r="A3164" s="479" t="s">
        <v>760</v>
      </c>
      <c r="B3164" s="621"/>
      <c r="C3164" s="479"/>
      <c r="D3164" s="479"/>
      <c r="E3164" s="479"/>
      <c r="F3164" s="479"/>
      <c r="G3164" s="479"/>
      <c r="H3164" s="479"/>
      <c r="I3164" s="479"/>
      <c r="J3164" s="374" t="s">
        <v>2860</v>
      </c>
      <c r="K3164" s="374" t="s">
        <v>2861</v>
      </c>
      <c r="L3164" s="374" t="s">
        <v>2862</v>
      </c>
      <c r="M3164" s="822" t="s">
        <v>135</v>
      </c>
    </row>
    <row r="3165" spans="1:13" ht="12.75" customHeight="1" x14ac:dyDescent="0.2">
      <c r="A3165" s="479"/>
      <c r="B3165" s="479"/>
      <c r="C3165" s="479"/>
      <c r="D3165" s="479"/>
      <c r="E3165" s="479"/>
      <c r="F3165" s="479"/>
      <c r="G3165" s="479"/>
      <c r="H3165" s="479"/>
      <c r="I3165" s="479"/>
      <c r="J3165" s="374">
        <v>2013</v>
      </c>
      <c r="K3165" s="374">
        <v>4</v>
      </c>
      <c r="L3165" s="374">
        <v>9</v>
      </c>
      <c r="M3165" s="374">
        <v>4</v>
      </c>
    </row>
    <row r="3166" spans="1:13" x14ac:dyDescent="0.2">
      <c r="I3166" s="4"/>
      <c r="J3166" s="4"/>
      <c r="K3166" s="4"/>
      <c r="L3166" s="4"/>
    </row>
    <row r="3167" spans="1:13" ht="25.5" customHeight="1" x14ac:dyDescent="0.2">
      <c r="A3167" s="3872" t="s">
        <v>2864</v>
      </c>
      <c r="B3167" s="3872" t="s">
        <v>2865</v>
      </c>
      <c r="C3167" s="3872" t="s">
        <v>1212</v>
      </c>
      <c r="D3167" s="3863" t="s">
        <v>2866</v>
      </c>
      <c r="E3167" s="3864"/>
      <c r="F3167" s="3848" t="s">
        <v>3430</v>
      </c>
      <c r="G3167" s="3849"/>
      <c r="H3167" s="3965" t="s">
        <v>3434</v>
      </c>
      <c r="I3167" s="4129"/>
      <c r="J3167" s="3872" t="s">
        <v>1211</v>
      </c>
      <c r="K3167" s="4103" t="s">
        <v>2872</v>
      </c>
      <c r="L3167" s="4140" t="s">
        <v>1207</v>
      </c>
      <c r="M3167" s="4103" t="s">
        <v>2873</v>
      </c>
    </row>
    <row r="3168" spans="1:13" x14ac:dyDescent="0.2">
      <c r="A3168" s="3873"/>
      <c r="B3168" s="3873"/>
      <c r="C3168" s="3873"/>
      <c r="D3168" s="6" t="s">
        <v>2867</v>
      </c>
      <c r="E3168" s="6" t="s">
        <v>2868</v>
      </c>
      <c r="F3168" s="6" t="s">
        <v>2870</v>
      </c>
      <c r="G3168" s="6" t="s">
        <v>2871</v>
      </c>
      <c r="H3168" s="821" t="s">
        <v>3216</v>
      </c>
      <c r="I3168" s="821" t="s">
        <v>3217</v>
      </c>
      <c r="J3168" s="3873"/>
      <c r="K3168" s="3876"/>
      <c r="L3168" s="4141"/>
      <c r="M3168" s="3876"/>
    </row>
    <row r="3169" spans="1:13" ht="15" x14ac:dyDescent="0.2">
      <c r="A3169" s="2"/>
      <c r="B3169" s="42" t="s">
        <v>1308</v>
      </c>
      <c r="C3169" s="220" t="s">
        <v>2503</v>
      </c>
      <c r="D3169" s="7"/>
      <c r="E3169" s="7"/>
      <c r="F3169" s="3888">
        <v>272</v>
      </c>
      <c r="G3169" s="580"/>
      <c r="H3169" s="7"/>
      <c r="I3169" s="7"/>
      <c r="J3169" s="7"/>
      <c r="K3169" s="7"/>
      <c r="L3169" s="7"/>
      <c r="M3169" s="7"/>
    </row>
    <row r="3170" spans="1:13" ht="15" x14ac:dyDescent="0.2">
      <c r="A3170" s="2">
        <v>1</v>
      </c>
      <c r="B3170" s="42" t="s">
        <v>761</v>
      </c>
      <c r="C3170" s="46" t="s">
        <v>2620</v>
      </c>
      <c r="D3170" s="22">
        <v>40366</v>
      </c>
      <c r="E3170" s="22">
        <v>40366</v>
      </c>
      <c r="F3170" s="3888"/>
      <c r="G3170" s="803">
        <v>2</v>
      </c>
      <c r="H3170" s="1"/>
      <c r="I3170" s="7"/>
      <c r="J3170" s="1">
        <v>4</v>
      </c>
      <c r="K3170" s="1" t="s">
        <v>1223</v>
      </c>
      <c r="L3170" s="2" t="s">
        <v>589</v>
      </c>
      <c r="M3170" s="7" t="s">
        <v>762</v>
      </c>
    </row>
    <row r="3171" spans="1:13" ht="15" x14ac:dyDescent="0.2">
      <c r="A3171" s="2">
        <v>2</v>
      </c>
      <c r="B3171" s="42" t="s">
        <v>1309</v>
      </c>
      <c r="C3171" s="46" t="s">
        <v>763</v>
      </c>
      <c r="D3171" s="22">
        <v>40575</v>
      </c>
      <c r="E3171" s="22">
        <v>40827</v>
      </c>
      <c r="F3171" s="3888"/>
      <c r="G3171" s="732"/>
      <c r="H3171" s="1"/>
      <c r="I3171" s="7"/>
      <c r="J3171" s="1">
        <v>66</v>
      </c>
      <c r="K3171" s="2" t="s">
        <v>593</v>
      </c>
      <c r="L3171" s="2" t="s">
        <v>589</v>
      </c>
      <c r="M3171" s="7" t="s">
        <v>764</v>
      </c>
    </row>
    <row r="3172" spans="1:13" ht="15" x14ac:dyDescent="0.2">
      <c r="A3172" s="2">
        <v>3</v>
      </c>
      <c r="B3172" s="42" t="s">
        <v>1120</v>
      </c>
      <c r="C3172" s="46" t="s">
        <v>765</v>
      </c>
      <c r="D3172" s="22">
        <v>40450</v>
      </c>
      <c r="E3172" s="22">
        <v>41243</v>
      </c>
      <c r="F3172" s="3888"/>
      <c r="G3172" s="580">
        <v>3</v>
      </c>
      <c r="H3172" s="1">
        <v>1</v>
      </c>
      <c r="I3172" s="7"/>
      <c r="J3172" s="1">
        <v>181</v>
      </c>
      <c r="K3172" s="2" t="s">
        <v>593</v>
      </c>
      <c r="L3172" s="2" t="s">
        <v>589</v>
      </c>
      <c r="M3172" s="7"/>
    </row>
    <row r="3173" spans="1:13" ht="15" x14ac:dyDescent="0.2">
      <c r="A3173" s="2"/>
      <c r="B3173" s="42" t="s">
        <v>1117</v>
      </c>
      <c r="C3173" s="220" t="s">
        <v>2527</v>
      </c>
      <c r="D3173" s="22"/>
      <c r="E3173" s="22"/>
      <c r="F3173" s="3888"/>
      <c r="G3173" s="580"/>
      <c r="H3173" s="1"/>
      <c r="I3173" s="7"/>
      <c r="J3173" s="1"/>
      <c r="K3173" s="1"/>
      <c r="L3173" s="1"/>
      <c r="M3173" s="7"/>
    </row>
    <row r="3174" spans="1:13" x14ac:dyDescent="0.2">
      <c r="A3174" s="2">
        <v>4</v>
      </c>
      <c r="B3174" s="42" t="s">
        <v>766</v>
      </c>
      <c r="C3174" s="221" t="s">
        <v>767</v>
      </c>
      <c r="D3174" s="22">
        <v>40720</v>
      </c>
      <c r="E3174" s="22">
        <v>40890</v>
      </c>
      <c r="F3174" s="3888"/>
      <c r="G3174" s="3888">
        <v>2</v>
      </c>
      <c r="H3174" s="1"/>
      <c r="I3174" s="7"/>
      <c r="J3174" s="1">
        <v>5</v>
      </c>
      <c r="K3174" s="2" t="s">
        <v>593</v>
      </c>
      <c r="L3174" s="2" t="s">
        <v>589</v>
      </c>
      <c r="M3174" s="20" t="s">
        <v>768</v>
      </c>
    </row>
    <row r="3175" spans="1:13" x14ac:dyDescent="0.2">
      <c r="A3175" s="2">
        <v>5</v>
      </c>
      <c r="B3175" s="42" t="s">
        <v>1312</v>
      </c>
      <c r="C3175" s="221" t="s">
        <v>2209</v>
      </c>
      <c r="D3175" s="22">
        <v>40818</v>
      </c>
      <c r="E3175" s="22">
        <v>40910</v>
      </c>
      <c r="F3175" s="3888"/>
      <c r="G3175" s="3888"/>
      <c r="H3175" s="1"/>
      <c r="I3175" s="7"/>
      <c r="J3175" s="1">
        <v>11</v>
      </c>
      <c r="K3175" s="1" t="s">
        <v>593</v>
      </c>
      <c r="L3175" s="2" t="s">
        <v>589</v>
      </c>
      <c r="M3175" s="7"/>
    </row>
    <row r="3176" spans="1:13" x14ac:dyDescent="0.2">
      <c r="A3176" s="2">
        <v>6</v>
      </c>
      <c r="B3176" s="42" t="s">
        <v>769</v>
      </c>
      <c r="C3176" s="221" t="s">
        <v>770</v>
      </c>
      <c r="D3176" s="22">
        <v>40720</v>
      </c>
      <c r="E3176" s="22">
        <v>40908</v>
      </c>
      <c r="F3176" s="3888"/>
      <c r="G3176" s="3888"/>
      <c r="H3176" s="1"/>
      <c r="I3176" s="7"/>
      <c r="J3176" s="1">
        <v>15</v>
      </c>
      <c r="K3176" s="1" t="s">
        <v>593</v>
      </c>
      <c r="L3176" s="2" t="s">
        <v>589</v>
      </c>
      <c r="M3176" s="20" t="s">
        <v>768</v>
      </c>
    </row>
    <row r="3177" spans="1:13" ht="51" x14ac:dyDescent="0.2">
      <c r="A3177" s="2">
        <v>7</v>
      </c>
      <c r="B3177" s="95" t="s">
        <v>1310</v>
      </c>
      <c r="C3177" s="392" t="s">
        <v>2772</v>
      </c>
      <c r="D3177" s="22">
        <v>40645</v>
      </c>
      <c r="E3177" s="22">
        <v>40890</v>
      </c>
      <c r="F3177" s="3888"/>
      <c r="G3177" s="3888"/>
      <c r="H3177" s="124"/>
      <c r="I3177" s="124"/>
      <c r="J3177" s="128">
        <v>64</v>
      </c>
      <c r="K3177" s="128" t="s">
        <v>593</v>
      </c>
      <c r="L3177" s="128" t="s">
        <v>589</v>
      </c>
      <c r="M3177" s="85" t="s">
        <v>771</v>
      </c>
    </row>
    <row r="3178" spans="1:13" ht="15" x14ac:dyDescent="0.2">
      <c r="A3178" s="2"/>
      <c r="B3178" s="42" t="s">
        <v>1122</v>
      </c>
      <c r="C3178" s="220" t="s">
        <v>1123</v>
      </c>
      <c r="D3178" s="22"/>
      <c r="E3178" s="22"/>
      <c r="F3178" s="3888"/>
      <c r="G3178" s="580"/>
      <c r="H3178" s="1"/>
      <c r="I3178" s="7"/>
      <c r="J3178" s="1"/>
      <c r="K3178" s="1"/>
      <c r="L3178" s="1"/>
      <c r="M3178" s="7"/>
    </row>
    <row r="3179" spans="1:13" ht="25.5" x14ac:dyDescent="0.2">
      <c r="A3179" s="2">
        <v>8</v>
      </c>
      <c r="B3179" s="95" t="s">
        <v>1124</v>
      </c>
      <c r="C3179" s="440" t="s">
        <v>772</v>
      </c>
      <c r="D3179" s="22">
        <v>40615</v>
      </c>
      <c r="E3179" s="22">
        <v>40756</v>
      </c>
      <c r="F3179" s="3888"/>
      <c r="G3179" s="580">
        <v>4</v>
      </c>
      <c r="H3179" s="1" t="s">
        <v>1314</v>
      </c>
      <c r="I3179" s="7"/>
      <c r="J3179" s="1">
        <v>300</v>
      </c>
      <c r="K3179" s="1" t="s">
        <v>593</v>
      </c>
      <c r="L3179" s="1" t="s">
        <v>313</v>
      </c>
      <c r="M3179" s="7"/>
    </row>
    <row r="3180" spans="1:13" ht="54" customHeight="1" x14ac:dyDescent="0.2">
      <c r="A3180" s="128">
        <v>9</v>
      </c>
      <c r="B3180" s="42"/>
      <c r="C3180" s="444" t="s">
        <v>772</v>
      </c>
      <c r="D3180" s="22">
        <v>40757</v>
      </c>
      <c r="E3180" s="22">
        <v>40907</v>
      </c>
      <c r="F3180" s="3888"/>
      <c r="G3180" s="580">
        <v>5</v>
      </c>
      <c r="H3180" s="1" t="s">
        <v>1315</v>
      </c>
      <c r="I3180" s="7"/>
      <c r="J3180" s="1">
        <v>298</v>
      </c>
      <c r="K3180" s="1" t="s">
        <v>593</v>
      </c>
      <c r="L3180" s="1" t="s">
        <v>313</v>
      </c>
      <c r="M3180" s="11" t="s">
        <v>773</v>
      </c>
    </row>
    <row r="3181" spans="1:13" ht="25.5" x14ac:dyDescent="0.2">
      <c r="A3181" s="128">
        <v>10</v>
      </c>
      <c r="B3181" s="42"/>
      <c r="C3181" s="444" t="s">
        <v>772</v>
      </c>
      <c r="D3181" s="22">
        <v>40907</v>
      </c>
      <c r="E3181" s="22">
        <v>40999</v>
      </c>
      <c r="F3181" s="3888"/>
      <c r="G3181" s="580">
        <v>6</v>
      </c>
      <c r="H3181" s="1" t="s">
        <v>1316</v>
      </c>
      <c r="I3181" s="7"/>
      <c r="J3181" s="1">
        <v>200</v>
      </c>
      <c r="K3181" s="1" t="s">
        <v>593</v>
      </c>
      <c r="L3181" s="1" t="s">
        <v>313</v>
      </c>
      <c r="M3181" s="7"/>
    </row>
    <row r="3182" spans="1:13" ht="15" x14ac:dyDescent="0.2">
      <c r="A3182" s="2">
        <v>11</v>
      </c>
      <c r="B3182" s="42" t="s">
        <v>1127</v>
      </c>
      <c r="C3182" s="46" t="s">
        <v>1137</v>
      </c>
      <c r="D3182" s="22">
        <v>40486</v>
      </c>
      <c r="E3182" s="22">
        <v>40767</v>
      </c>
      <c r="F3182" s="3888">
        <v>273</v>
      </c>
      <c r="G3182" s="580">
        <v>1</v>
      </c>
      <c r="H3182" s="1" t="s">
        <v>1280</v>
      </c>
      <c r="I3182" s="7"/>
      <c r="J3182" s="1">
        <v>300</v>
      </c>
      <c r="K3182" s="1" t="s">
        <v>593</v>
      </c>
      <c r="L3182" s="1" t="s">
        <v>589</v>
      </c>
      <c r="M3182" s="7"/>
    </row>
    <row r="3183" spans="1:13" ht="76.5" customHeight="1" x14ac:dyDescent="0.2">
      <c r="A3183" s="28">
        <v>12</v>
      </c>
      <c r="B3183" s="132"/>
      <c r="C3183" s="439" t="s">
        <v>1137</v>
      </c>
      <c r="D3183" s="499">
        <v>40765</v>
      </c>
      <c r="E3183" s="499">
        <v>41067</v>
      </c>
      <c r="F3183" s="3888"/>
      <c r="G3183" s="580">
        <v>2</v>
      </c>
      <c r="H3183" s="64" t="s">
        <v>1281</v>
      </c>
      <c r="I3183" s="7"/>
      <c r="J3183" s="64">
        <v>245</v>
      </c>
      <c r="K3183" s="64" t="s">
        <v>593</v>
      </c>
      <c r="L3183" s="64" t="s">
        <v>589</v>
      </c>
      <c r="M3183" s="85" t="s">
        <v>774</v>
      </c>
    </row>
    <row r="3184" spans="1:13" x14ac:dyDescent="0.2">
      <c r="A3184" s="77"/>
      <c r="B3184" s="272"/>
      <c r="C3184" s="622"/>
      <c r="D3184" s="623"/>
      <c r="E3184" s="623"/>
      <c r="G3184" s="4"/>
      <c r="H3184" s="624"/>
      <c r="J3184" s="624"/>
      <c r="K3184" s="624"/>
      <c r="L3184" s="624"/>
      <c r="M3184" s="550"/>
    </row>
    <row r="3185" spans="1:13" x14ac:dyDescent="0.2">
      <c r="A3185" s="17" t="s">
        <v>908</v>
      </c>
      <c r="B3185" s="329"/>
      <c r="E3185" s="36" t="s">
        <v>2722</v>
      </c>
      <c r="F3185" s="36"/>
      <c r="H3185" s="624"/>
      <c r="J3185" s="624"/>
      <c r="K3185" s="624"/>
      <c r="L3185" s="624"/>
      <c r="M3185" s="550"/>
    </row>
    <row r="3186" spans="1:13" ht="12.75" customHeight="1" x14ac:dyDescent="0.2">
      <c r="A3186" t="s">
        <v>2723</v>
      </c>
      <c r="B3186" s="329"/>
      <c r="D3186" s="3" t="s">
        <v>2860</v>
      </c>
      <c r="E3186" s="330" t="s">
        <v>2861</v>
      </c>
      <c r="F3186" s="331"/>
      <c r="G3186" s="301" t="s">
        <v>2862</v>
      </c>
      <c r="H3186" s="36"/>
      <c r="I3186" s="36"/>
      <c r="J3186" s="36"/>
      <c r="K3186" s="36"/>
      <c r="L3186" s="36"/>
      <c r="M3186" s="36"/>
    </row>
    <row r="3187" spans="1:13" ht="12.75" customHeight="1" x14ac:dyDescent="0.2">
      <c r="A3187" s="17" t="s">
        <v>2727</v>
      </c>
      <c r="B3187" s="329"/>
      <c r="D3187" s="301"/>
      <c r="E3187" s="330"/>
      <c r="F3187" s="331"/>
      <c r="G3187" s="301"/>
      <c r="H3187" s="36"/>
      <c r="I3187" s="36"/>
      <c r="J3187" s="36"/>
      <c r="K3187" s="36"/>
      <c r="L3187" s="36"/>
      <c r="M3187" s="36"/>
    </row>
    <row r="3188" spans="1:13" ht="12.75" customHeight="1" x14ac:dyDescent="0.2">
      <c r="A3188" s="36"/>
      <c r="B3188" s="36"/>
      <c r="C3188" s="36"/>
      <c r="D3188" s="36"/>
      <c r="E3188" s="36"/>
      <c r="F3188" s="36"/>
      <c r="G3188" s="36"/>
      <c r="H3188" s="36"/>
      <c r="I3188" s="36"/>
      <c r="J3188" s="36"/>
      <c r="K3188" s="36"/>
      <c r="L3188" s="36"/>
      <c r="M3188" s="36"/>
    </row>
    <row r="3189" spans="1:13" x14ac:dyDescent="0.2">
      <c r="A3189" s="36"/>
      <c r="B3189" s="36"/>
      <c r="C3189" s="36"/>
      <c r="D3189" s="36"/>
      <c r="E3189" s="36"/>
      <c r="F3189" s="36"/>
      <c r="G3189" s="36"/>
      <c r="H3189" s="36"/>
      <c r="I3189" s="36"/>
      <c r="J3189" s="36"/>
      <c r="K3189" s="36"/>
      <c r="L3189" s="36"/>
      <c r="M3189" s="36"/>
    </row>
    <row r="3190" spans="1:13" x14ac:dyDescent="0.2">
      <c r="A3190" s="77"/>
      <c r="B3190" s="272"/>
      <c r="C3190" s="622"/>
      <c r="D3190" s="623"/>
      <c r="E3190" s="623"/>
      <c r="G3190" s="4"/>
      <c r="H3190" s="624"/>
      <c r="J3190" s="624"/>
      <c r="K3190" s="624"/>
      <c r="L3190" s="624"/>
      <c r="M3190" s="550"/>
    </row>
    <row r="3191" spans="1:13" x14ac:dyDescent="0.2">
      <c r="A3191" s="77"/>
      <c r="B3191" s="272"/>
      <c r="C3191" s="622"/>
      <c r="D3191" s="623"/>
      <c r="E3191" s="623"/>
      <c r="G3191" s="4"/>
      <c r="H3191" s="624"/>
      <c r="J3191" s="624"/>
      <c r="K3191" s="624"/>
      <c r="L3191" s="624"/>
      <c r="M3191" s="550"/>
    </row>
    <row r="3192" spans="1:13" ht="17.25" customHeight="1" x14ac:dyDescent="0.2">
      <c r="A3192" s="3882"/>
      <c r="B3192" s="3883"/>
      <c r="C3192" s="4128" t="s">
        <v>2859</v>
      </c>
      <c r="D3192" s="4128"/>
      <c r="E3192" s="4128"/>
      <c r="F3192" s="4128"/>
      <c r="G3192" s="4128"/>
      <c r="H3192" s="4128"/>
      <c r="I3192" s="4128"/>
      <c r="J3192" s="4128"/>
      <c r="K3192" s="4128"/>
      <c r="L3192" s="3852" t="s">
        <v>2858</v>
      </c>
      <c r="M3192" s="3852"/>
    </row>
    <row r="3193" spans="1:13" ht="18.75" customHeight="1" x14ac:dyDescent="0.2">
      <c r="A3193" s="3884"/>
      <c r="B3193" s="3885"/>
      <c r="C3193" s="4128"/>
      <c r="D3193" s="4128"/>
      <c r="E3193" s="4128"/>
      <c r="F3193" s="4128"/>
      <c r="G3193" s="4128"/>
      <c r="H3193" s="4128"/>
      <c r="I3193" s="4128"/>
      <c r="J3193" s="4128"/>
      <c r="K3193" s="4128"/>
      <c r="L3193" s="3852"/>
      <c r="M3193" s="3852"/>
    </row>
    <row r="3194" spans="1:13" ht="18.75" customHeight="1" x14ac:dyDescent="0.2">
      <c r="A3194" s="3884"/>
      <c r="B3194" s="3885"/>
      <c r="C3194" s="4128" t="s">
        <v>144</v>
      </c>
      <c r="D3194" s="4128"/>
      <c r="E3194" s="4128"/>
      <c r="F3194" s="4128"/>
      <c r="G3194" s="4128"/>
      <c r="H3194" s="4128"/>
      <c r="I3194" s="4128"/>
      <c r="J3194" s="4128"/>
      <c r="K3194" s="4128"/>
      <c r="L3194" s="3852" t="s">
        <v>1611</v>
      </c>
      <c r="M3194" s="3852"/>
    </row>
    <row r="3195" spans="1:13" ht="19.5" customHeight="1" x14ac:dyDescent="0.2">
      <c r="A3195" s="3886"/>
      <c r="B3195" s="3887"/>
      <c r="C3195" s="4128"/>
      <c r="D3195" s="4128"/>
      <c r="E3195" s="4128"/>
      <c r="F3195" s="4128"/>
      <c r="G3195" s="4128"/>
      <c r="H3195" s="4128"/>
      <c r="I3195" s="4128"/>
      <c r="J3195" s="4128"/>
      <c r="K3195" s="4128"/>
      <c r="L3195" s="3852"/>
      <c r="M3195" s="3852"/>
    </row>
    <row r="3196" spans="1:13" ht="12.75" customHeight="1" x14ac:dyDescent="0.2"/>
    <row r="3197" spans="1:13" x14ac:dyDescent="0.2">
      <c r="A3197" s="479" t="s">
        <v>757</v>
      </c>
      <c r="B3197" s="479"/>
      <c r="C3197" s="479"/>
      <c r="D3197" s="479"/>
      <c r="E3197" s="479"/>
      <c r="F3197" s="479"/>
      <c r="G3197" s="479"/>
      <c r="H3197" s="479"/>
      <c r="I3197" s="479"/>
      <c r="J3197" s="479"/>
      <c r="K3197" s="479" t="s">
        <v>775</v>
      </c>
      <c r="L3197" s="479"/>
      <c r="M3197" s="479"/>
    </row>
    <row r="3198" spans="1:13" x14ac:dyDescent="0.2">
      <c r="A3198" s="479" t="s">
        <v>2897</v>
      </c>
      <c r="B3198" s="479"/>
      <c r="C3198" s="479"/>
      <c r="D3198" s="479"/>
      <c r="E3198" s="479"/>
      <c r="F3198" s="479" t="s">
        <v>1213</v>
      </c>
      <c r="G3198" s="479" t="s">
        <v>1213</v>
      </c>
      <c r="H3198" s="479"/>
      <c r="I3198" s="479"/>
      <c r="J3198" s="479"/>
      <c r="K3198" s="479"/>
      <c r="L3198" s="479"/>
      <c r="M3198" s="479"/>
    </row>
    <row r="3199" spans="1:13" x14ac:dyDescent="0.2">
      <c r="A3199" s="479" t="s">
        <v>759</v>
      </c>
      <c r="B3199" s="479"/>
      <c r="C3199" s="479"/>
      <c r="D3199" s="479"/>
      <c r="E3199" s="479"/>
      <c r="F3199" s="479" t="s">
        <v>1213</v>
      </c>
      <c r="G3199" s="479" t="s">
        <v>1213</v>
      </c>
      <c r="H3199" s="479"/>
      <c r="I3199" s="479"/>
      <c r="J3199" s="4137" t="s">
        <v>2863</v>
      </c>
      <c r="K3199" s="4138"/>
      <c r="L3199" s="4138"/>
      <c r="M3199" s="4139"/>
    </row>
    <row r="3200" spans="1:13" ht="24" x14ac:dyDescent="0.2">
      <c r="A3200" s="479" t="s">
        <v>760</v>
      </c>
      <c r="B3200" s="621"/>
      <c r="C3200" s="479"/>
      <c r="D3200" s="479"/>
      <c r="E3200" s="479"/>
      <c r="F3200" s="479"/>
      <c r="G3200" s="479"/>
      <c r="H3200" s="479"/>
      <c r="I3200" s="479"/>
      <c r="J3200" s="374" t="s">
        <v>2860</v>
      </c>
      <c r="K3200" s="374" t="s">
        <v>2861</v>
      </c>
      <c r="L3200" s="374" t="s">
        <v>2862</v>
      </c>
      <c r="M3200" s="822" t="s">
        <v>135</v>
      </c>
    </row>
    <row r="3201" spans="1:13" x14ac:dyDescent="0.2">
      <c r="A3201" s="479"/>
      <c r="B3201" s="479"/>
      <c r="C3201" s="479"/>
      <c r="D3201" s="479"/>
      <c r="E3201" s="479"/>
      <c r="F3201" s="479"/>
      <c r="G3201" s="479"/>
      <c r="H3201" s="479"/>
      <c r="I3201" s="479"/>
      <c r="J3201" s="374">
        <v>2013</v>
      </c>
      <c r="K3201" s="374">
        <v>4</v>
      </c>
      <c r="L3201" s="374">
        <v>9</v>
      </c>
      <c r="M3201" s="374">
        <v>4</v>
      </c>
    </row>
    <row r="3202" spans="1:13" x14ac:dyDescent="0.2">
      <c r="I3202" s="4"/>
      <c r="J3202" s="4"/>
      <c r="K3202" s="4"/>
      <c r="L3202" s="4"/>
    </row>
    <row r="3203" spans="1:13" ht="24" customHeight="1" x14ac:dyDescent="0.2">
      <c r="A3203" s="3872" t="s">
        <v>2864</v>
      </c>
      <c r="B3203" s="3872" t="s">
        <v>2865</v>
      </c>
      <c r="C3203" s="3872" t="s">
        <v>1212</v>
      </c>
      <c r="D3203" s="3863" t="s">
        <v>2866</v>
      </c>
      <c r="E3203" s="3864"/>
      <c r="F3203" s="3848" t="s">
        <v>3430</v>
      </c>
      <c r="G3203" s="3849"/>
      <c r="H3203" s="3965" t="s">
        <v>3434</v>
      </c>
      <c r="I3203" s="4129"/>
      <c r="J3203" s="3872" t="s">
        <v>1211</v>
      </c>
      <c r="K3203" s="4103" t="s">
        <v>2872</v>
      </c>
      <c r="L3203" s="4140" t="s">
        <v>1207</v>
      </c>
      <c r="M3203" s="4103" t="s">
        <v>2873</v>
      </c>
    </row>
    <row r="3204" spans="1:13" x14ac:dyDescent="0.2">
      <c r="A3204" s="3873"/>
      <c r="B3204" s="3873"/>
      <c r="C3204" s="3873"/>
      <c r="D3204" s="6" t="s">
        <v>2867</v>
      </c>
      <c r="E3204" s="6" t="s">
        <v>2868</v>
      </c>
      <c r="F3204" s="6" t="s">
        <v>2870</v>
      </c>
      <c r="G3204" s="6" t="s">
        <v>2871</v>
      </c>
      <c r="H3204" s="821" t="s">
        <v>3216</v>
      </c>
      <c r="I3204" s="821" t="s">
        <v>3217</v>
      </c>
      <c r="J3204" s="3873"/>
      <c r="K3204" s="3876"/>
      <c r="L3204" s="4141"/>
      <c r="M3204" s="3876"/>
    </row>
    <row r="3205" spans="1:13" x14ac:dyDescent="0.2">
      <c r="A3205" s="77"/>
      <c r="B3205" s="272"/>
      <c r="C3205" s="622"/>
      <c r="D3205" s="623"/>
      <c r="E3205" s="623"/>
      <c r="G3205" s="4"/>
      <c r="H3205" s="624"/>
      <c r="J3205" s="624"/>
      <c r="K3205" s="624"/>
      <c r="L3205" s="624"/>
      <c r="M3205" s="550"/>
    </row>
    <row r="3206" spans="1:13" ht="38.25" x14ac:dyDescent="0.2">
      <c r="A3206" s="28">
        <v>13</v>
      </c>
      <c r="B3206" s="132" t="s">
        <v>776</v>
      </c>
      <c r="C3206" s="625" t="s">
        <v>777</v>
      </c>
      <c r="D3206" s="499">
        <v>40530</v>
      </c>
      <c r="E3206" s="499">
        <v>40621</v>
      </c>
      <c r="F3206" s="3888">
        <v>273</v>
      </c>
      <c r="G3206" s="580">
        <v>3</v>
      </c>
      <c r="H3206" s="127" t="s">
        <v>1314</v>
      </c>
      <c r="I3206" s="7"/>
      <c r="J3206" s="64">
        <v>195</v>
      </c>
      <c r="K3206" s="64" t="s">
        <v>593</v>
      </c>
      <c r="L3206" s="1" t="s">
        <v>313</v>
      </c>
      <c r="M3206" s="85" t="s">
        <v>778</v>
      </c>
    </row>
    <row r="3207" spans="1:13" ht="15" customHeight="1" x14ac:dyDescent="0.2">
      <c r="A3207" s="28">
        <v>14</v>
      </c>
      <c r="B3207" s="132" t="s">
        <v>776</v>
      </c>
      <c r="C3207" s="625" t="s">
        <v>777</v>
      </c>
      <c r="D3207" s="499">
        <v>40622</v>
      </c>
      <c r="E3207" s="499">
        <v>40758</v>
      </c>
      <c r="F3207" s="3888"/>
      <c r="G3207" s="580">
        <v>4</v>
      </c>
      <c r="H3207" s="128" t="s">
        <v>1315</v>
      </c>
      <c r="I3207" s="7"/>
      <c r="J3207" s="64">
        <v>300</v>
      </c>
      <c r="K3207" s="64" t="s">
        <v>593</v>
      </c>
      <c r="L3207" s="1" t="s">
        <v>313</v>
      </c>
      <c r="M3207" s="85"/>
    </row>
    <row r="3208" spans="1:13" ht="15" customHeight="1" x14ac:dyDescent="0.2">
      <c r="A3208" s="28">
        <v>15</v>
      </c>
      <c r="B3208" s="132" t="s">
        <v>776</v>
      </c>
      <c r="C3208" s="625" t="s">
        <v>777</v>
      </c>
      <c r="D3208" s="499">
        <v>40789</v>
      </c>
      <c r="E3208" s="499">
        <v>40597</v>
      </c>
      <c r="F3208" s="3888"/>
      <c r="G3208" s="580">
        <v>5</v>
      </c>
      <c r="H3208" s="128" t="s">
        <v>1316</v>
      </c>
      <c r="I3208" s="7"/>
      <c r="J3208" s="64">
        <v>300</v>
      </c>
      <c r="K3208" s="64" t="s">
        <v>593</v>
      </c>
      <c r="L3208" s="1" t="s">
        <v>313</v>
      </c>
      <c r="M3208" s="85"/>
    </row>
    <row r="3209" spans="1:13" x14ac:dyDescent="0.2">
      <c r="A3209" s="2">
        <v>16</v>
      </c>
      <c r="B3209" s="42" t="s">
        <v>1129</v>
      </c>
      <c r="C3209" s="220" t="s">
        <v>2093</v>
      </c>
      <c r="D3209" s="22"/>
      <c r="E3209" s="22"/>
      <c r="F3209" s="3888">
        <v>272</v>
      </c>
      <c r="G3209" s="3888">
        <v>2</v>
      </c>
      <c r="H3209" s="7"/>
      <c r="I3209" s="7"/>
      <c r="J3209" s="1">
        <v>5</v>
      </c>
      <c r="K3209" s="1" t="s">
        <v>593</v>
      </c>
      <c r="L3209" s="1" t="s">
        <v>287</v>
      </c>
      <c r="M3209" s="7"/>
    </row>
    <row r="3210" spans="1:13" x14ac:dyDescent="0.2">
      <c r="A3210" s="2"/>
      <c r="B3210" s="42" t="s">
        <v>1130</v>
      </c>
      <c r="C3210" s="220" t="s">
        <v>1329</v>
      </c>
      <c r="D3210" s="7"/>
      <c r="E3210" s="7"/>
      <c r="F3210" s="3888"/>
      <c r="G3210" s="3888"/>
      <c r="H3210" s="7"/>
      <c r="I3210" s="7"/>
      <c r="J3210" s="1"/>
      <c r="K3210" s="1"/>
      <c r="L3210" s="1"/>
      <c r="M3210" s="7"/>
    </row>
    <row r="3211" spans="1:13" ht="64.5" customHeight="1" x14ac:dyDescent="0.2">
      <c r="A3211" s="28">
        <v>17</v>
      </c>
      <c r="B3211" s="132" t="s">
        <v>1134</v>
      </c>
      <c r="C3211" s="439" t="s">
        <v>779</v>
      </c>
      <c r="D3211" s="499">
        <v>40574</v>
      </c>
      <c r="E3211" s="499">
        <v>40847</v>
      </c>
      <c r="F3211" s="3888"/>
      <c r="G3211" s="3888"/>
      <c r="H3211" s="7"/>
      <c r="I3211" s="7"/>
      <c r="J3211" s="64">
        <v>5</v>
      </c>
      <c r="K3211" s="64" t="s">
        <v>593</v>
      </c>
      <c r="L3211" s="64" t="s">
        <v>589</v>
      </c>
      <c r="M3211" s="85" t="s">
        <v>780</v>
      </c>
    </row>
    <row r="3212" spans="1:13" x14ac:dyDescent="0.2">
      <c r="A3212" s="2">
        <v>18</v>
      </c>
      <c r="B3212" s="42" t="s">
        <v>1132</v>
      </c>
      <c r="C3212" s="39" t="s">
        <v>2775</v>
      </c>
      <c r="D3212" s="22">
        <v>40571</v>
      </c>
      <c r="E3212" s="22">
        <v>40834</v>
      </c>
      <c r="F3212" s="3888"/>
      <c r="G3212" s="3888"/>
      <c r="H3212" s="7"/>
      <c r="I3212" s="7"/>
      <c r="J3212" s="1">
        <v>50</v>
      </c>
      <c r="K3212" s="1" t="s">
        <v>593</v>
      </c>
      <c r="L3212" s="1" t="s">
        <v>589</v>
      </c>
      <c r="M3212" s="7"/>
    </row>
    <row r="3213" spans="1:13" x14ac:dyDescent="0.2">
      <c r="A3213" s="71"/>
      <c r="B3213" s="105"/>
      <c r="C3213" s="37"/>
      <c r="D3213" s="52"/>
      <c r="E3213" s="52"/>
      <c r="G3213" s="4"/>
      <c r="J3213" s="4"/>
      <c r="K3213" s="4"/>
      <c r="L3213" s="4"/>
    </row>
    <row r="3214" spans="1:13" x14ac:dyDescent="0.2">
      <c r="A3214" s="17" t="s">
        <v>908</v>
      </c>
      <c r="B3214" s="329"/>
      <c r="E3214" s="36" t="s">
        <v>2722</v>
      </c>
      <c r="F3214" s="36"/>
    </row>
    <row r="3215" spans="1:13" x14ac:dyDescent="0.2">
      <c r="A3215" t="s">
        <v>2723</v>
      </c>
      <c r="B3215" s="329"/>
      <c r="D3215" s="3" t="s">
        <v>2860</v>
      </c>
      <c r="E3215" s="330" t="s">
        <v>2861</v>
      </c>
      <c r="F3215" s="331"/>
      <c r="G3215" s="301" t="s">
        <v>2862</v>
      </c>
      <c r="H3215" s="36"/>
      <c r="I3215" s="36"/>
      <c r="J3215" s="36"/>
      <c r="K3215" s="36"/>
      <c r="L3215" s="36"/>
      <c r="M3215" s="36"/>
    </row>
    <row r="3216" spans="1:13" x14ac:dyDescent="0.2">
      <c r="A3216" s="17" t="s">
        <v>2727</v>
      </c>
      <c r="B3216" s="329"/>
      <c r="D3216" s="301"/>
      <c r="E3216" s="330"/>
      <c r="F3216" s="331"/>
      <c r="G3216" s="301"/>
      <c r="H3216" s="36"/>
      <c r="I3216" s="36"/>
      <c r="J3216" s="36"/>
      <c r="K3216" s="36"/>
      <c r="L3216" s="36"/>
      <c r="M3216" s="36"/>
    </row>
    <row r="3217" spans="1:13" x14ac:dyDescent="0.2">
      <c r="A3217" s="36"/>
      <c r="B3217" s="36"/>
      <c r="C3217" s="36"/>
      <c r="D3217" s="36"/>
      <c r="E3217" s="36"/>
      <c r="F3217" s="36"/>
      <c r="G3217" s="36"/>
      <c r="H3217" s="36"/>
      <c r="I3217" s="36"/>
      <c r="J3217" s="36"/>
      <c r="K3217" s="36"/>
      <c r="L3217" s="36"/>
      <c r="M3217" s="36"/>
    </row>
    <row r="3218" spans="1:13" x14ac:dyDescent="0.2">
      <c r="A3218" s="36"/>
      <c r="B3218" s="36"/>
      <c r="C3218" s="36"/>
      <c r="D3218" s="36"/>
      <c r="E3218" s="36"/>
      <c r="F3218" s="36"/>
      <c r="G3218" s="36"/>
      <c r="H3218" s="36"/>
      <c r="I3218" s="36"/>
      <c r="J3218" s="36"/>
      <c r="K3218" s="36"/>
      <c r="L3218" s="36"/>
      <c r="M3218" s="36"/>
    </row>
    <row r="3221" spans="1:13" ht="12.75" customHeight="1" x14ac:dyDescent="0.2">
      <c r="A3221" s="3882"/>
      <c r="B3221" s="3883"/>
      <c r="C3221" s="3880" t="s">
        <v>2859</v>
      </c>
      <c r="D3221" s="3998"/>
      <c r="E3221" s="3998"/>
      <c r="F3221" s="3998"/>
      <c r="G3221" s="3998"/>
      <c r="H3221" s="3998"/>
      <c r="I3221" s="3998"/>
      <c r="J3221" s="3998"/>
      <c r="K3221" s="3999"/>
      <c r="L3221" s="3946" t="s">
        <v>2858</v>
      </c>
      <c r="M3221" s="3947"/>
    </row>
    <row r="3222" spans="1:13" ht="12.75" customHeight="1" x14ac:dyDescent="0.2">
      <c r="A3222" s="3884"/>
      <c r="B3222" s="3885"/>
      <c r="C3222" s="3914"/>
      <c r="D3222" s="3893"/>
      <c r="E3222" s="3893"/>
      <c r="F3222" s="3893"/>
      <c r="G3222" s="3893"/>
      <c r="H3222" s="3893"/>
      <c r="I3222" s="3893"/>
      <c r="J3222" s="3893"/>
      <c r="K3222" s="4000"/>
      <c r="L3222" s="3948"/>
      <c r="M3222" s="3949"/>
    </row>
    <row r="3223" spans="1:13" x14ac:dyDescent="0.2">
      <c r="A3223" s="3884"/>
      <c r="B3223" s="3885"/>
      <c r="C3223" s="3881"/>
      <c r="D3223" s="4117"/>
      <c r="E3223" s="4117"/>
      <c r="F3223" s="4117"/>
      <c r="G3223" s="4117"/>
      <c r="H3223" s="4117"/>
      <c r="I3223" s="4117"/>
      <c r="J3223" s="4117"/>
      <c r="K3223" s="3915"/>
      <c r="L3223" s="4149"/>
      <c r="M3223" s="4150"/>
    </row>
    <row r="3224" spans="1:13" ht="12.75" customHeight="1" x14ac:dyDescent="0.2">
      <c r="A3224" s="3884"/>
      <c r="B3224" s="3885"/>
      <c r="C3224" s="4078" t="s">
        <v>144</v>
      </c>
      <c r="D3224" s="4079"/>
      <c r="E3224" s="4079"/>
      <c r="F3224" s="4079"/>
      <c r="G3224" s="4079"/>
      <c r="H3224" s="4079"/>
      <c r="I3224" s="4079"/>
      <c r="J3224" s="4079"/>
      <c r="K3224" s="4080"/>
      <c r="L3224" s="3946" t="s">
        <v>1208</v>
      </c>
      <c r="M3224" s="3947"/>
    </row>
    <row r="3225" spans="1:13" ht="12.75" customHeight="1" x14ac:dyDescent="0.2">
      <c r="A3225" s="3884"/>
      <c r="B3225" s="3885"/>
      <c r="C3225" s="4081"/>
      <c r="D3225" s="4082"/>
      <c r="E3225" s="4082"/>
      <c r="F3225" s="4082"/>
      <c r="G3225" s="4082"/>
      <c r="H3225" s="4082"/>
      <c r="I3225" s="4082"/>
      <c r="J3225" s="4082"/>
      <c r="K3225" s="4083"/>
      <c r="L3225" s="3948"/>
      <c r="M3225" s="3949"/>
    </row>
    <row r="3226" spans="1:13" ht="12.75" customHeight="1" x14ac:dyDescent="0.2">
      <c r="A3226" s="3886"/>
      <c r="B3226" s="3887"/>
      <c r="C3226" s="4084"/>
      <c r="D3226" s="4085"/>
      <c r="E3226" s="4085"/>
      <c r="F3226" s="4085"/>
      <c r="G3226" s="4085"/>
      <c r="H3226" s="4085"/>
      <c r="I3226" s="4085"/>
      <c r="J3226" s="4085"/>
      <c r="K3226" s="4086"/>
      <c r="L3226" s="4149"/>
      <c r="M3226" s="4150"/>
    </row>
    <row r="3228" spans="1:13" x14ac:dyDescent="0.2">
      <c r="A3228" t="s">
        <v>1612</v>
      </c>
      <c r="J3228" t="s">
        <v>2195</v>
      </c>
    </row>
    <row r="3229" spans="1:13" x14ac:dyDescent="0.2">
      <c r="A3229" t="s">
        <v>781</v>
      </c>
    </row>
    <row r="3230" spans="1:13" x14ac:dyDescent="0.2">
      <c r="A3230" s="17" t="s">
        <v>782</v>
      </c>
      <c r="J3230" s="4137" t="s">
        <v>2863</v>
      </c>
      <c r="K3230" s="4138"/>
      <c r="L3230" s="4138"/>
      <c r="M3230" s="4139"/>
    </row>
    <row r="3231" spans="1:13" x14ac:dyDescent="0.2">
      <c r="A3231" s="17" t="s">
        <v>783</v>
      </c>
      <c r="J3231" s="2" t="s">
        <v>2860</v>
      </c>
      <c r="K3231" s="2" t="s">
        <v>2861</v>
      </c>
      <c r="L3231" s="2" t="s">
        <v>2862</v>
      </c>
      <c r="M3231" s="3" t="s">
        <v>1210</v>
      </c>
    </row>
    <row r="3232" spans="1:13" x14ac:dyDescent="0.2">
      <c r="J3232" s="1">
        <v>2013</v>
      </c>
      <c r="K3232" s="1">
        <v>4</v>
      </c>
      <c r="L3232" s="1">
        <v>17</v>
      </c>
      <c r="M3232" s="1"/>
    </row>
    <row r="3233" spans="1:13" ht="12.75" customHeight="1" x14ac:dyDescent="0.2">
      <c r="I3233" s="4"/>
      <c r="J3233" s="4"/>
      <c r="K3233" s="4"/>
      <c r="L3233" s="4"/>
    </row>
    <row r="3234" spans="1:13" ht="27" customHeight="1" x14ac:dyDescent="0.2">
      <c r="A3234" s="3872" t="s">
        <v>2864</v>
      </c>
      <c r="B3234" s="3872" t="s">
        <v>2865</v>
      </c>
      <c r="C3234" s="3872" t="s">
        <v>1212</v>
      </c>
      <c r="D3234" s="3863" t="s">
        <v>2866</v>
      </c>
      <c r="E3234" s="3864"/>
      <c r="F3234" s="3848" t="s">
        <v>3430</v>
      </c>
      <c r="G3234" s="3849"/>
      <c r="H3234" s="3965" t="s">
        <v>3434</v>
      </c>
      <c r="I3234" s="4129"/>
      <c r="J3234" s="3872" t="s">
        <v>1211</v>
      </c>
      <c r="K3234" s="4103" t="s">
        <v>2872</v>
      </c>
      <c r="L3234" s="4140" t="s">
        <v>1207</v>
      </c>
      <c r="M3234" s="4103" t="s">
        <v>2873</v>
      </c>
    </row>
    <row r="3235" spans="1:13" x14ac:dyDescent="0.2">
      <c r="A3235" s="3873"/>
      <c r="B3235" s="3873"/>
      <c r="C3235" s="3873"/>
      <c r="D3235" s="6" t="s">
        <v>2867</v>
      </c>
      <c r="E3235" s="6" t="s">
        <v>2868</v>
      </c>
      <c r="F3235" s="6" t="s">
        <v>2870</v>
      </c>
      <c r="G3235" s="6" t="s">
        <v>2871</v>
      </c>
      <c r="H3235" s="821" t="s">
        <v>3216</v>
      </c>
      <c r="I3235" s="821" t="s">
        <v>3217</v>
      </c>
      <c r="J3235" s="3873"/>
      <c r="K3235" s="3876"/>
      <c r="L3235" s="4141"/>
      <c r="M3235" s="3876"/>
    </row>
    <row r="3236" spans="1:13" x14ac:dyDescent="0.2">
      <c r="A3236" s="7"/>
      <c r="B3236" s="42" t="s">
        <v>456</v>
      </c>
      <c r="C3236" s="220" t="s">
        <v>2503</v>
      </c>
      <c r="D3236" s="7"/>
      <c r="E3236" s="7"/>
      <c r="F3236" s="3888">
        <v>273</v>
      </c>
      <c r="G3236" s="3888">
        <v>6</v>
      </c>
      <c r="H3236" s="7"/>
      <c r="I3236" s="7"/>
      <c r="J3236" s="7"/>
      <c r="K3236" s="7"/>
      <c r="L3236" s="7"/>
      <c r="M3236" s="7"/>
    </row>
    <row r="3237" spans="1:13" x14ac:dyDescent="0.2">
      <c r="A3237" s="7"/>
      <c r="B3237" s="42" t="s">
        <v>2197</v>
      </c>
      <c r="C3237" s="221" t="s">
        <v>2198</v>
      </c>
      <c r="D3237" s="30">
        <v>40557</v>
      </c>
      <c r="E3237" s="30">
        <v>40704</v>
      </c>
      <c r="F3237" s="3888"/>
      <c r="G3237" s="3888"/>
      <c r="H3237" s="1"/>
      <c r="I3237" s="1"/>
      <c r="J3237" s="1">
        <v>31</v>
      </c>
      <c r="K3237" s="2" t="s">
        <v>593</v>
      </c>
      <c r="L3237" s="2" t="s">
        <v>589</v>
      </c>
      <c r="M3237" s="7" t="s">
        <v>784</v>
      </c>
    </row>
    <row r="3238" spans="1:13" x14ac:dyDescent="0.2">
      <c r="A3238" s="7"/>
      <c r="B3238" s="42" t="s">
        <v>2199</v>
      </c>
      <c r="C3238" s="221" t="s">
        <v>2200</v>
      </c>
      <c r="D3238" s="30">
        <v>40651</v>
      </c>
      <c r="E3238" s="30"/>
      <c r="F3238" s="3888"/>
      <c r="G3238" s="3888"/>
      <c r="H3238" s="1"/>
      <c r="I3238" s="1"/>
      <c r="J3238" s="1">
        <v>4</v>
      </c>
      <c r="K3238" s="2" t="s">
        <v>593</v>
      </c>
      <c r="L3238" s="2" t="s">
        <v>589</v>
      </c>
      <c r="M3238" s="7" t="s">
        <v>1357</v>
      </c>
    </row>
    <row r="3239" spans="1:13" x14ac:dyDescent="0.2">
      <c r="A3239" s="7"/>
      <c r="B3239" s="42" t="s">
        <v>2560</v>
      </c>
      <c r="C3239" s="221" t="s">
        <v>2201</v>
      </c>
      <c r="D3239" s="30">
        <v>40571</v>
      </c>
      <c r="E3239" s="30">
        <v>40847</v>
      </c>
      <c r="F3239" s="3888"/>
      <c r="G3239" s="3888"/>
      <c r="H3239" s="1"/>
      <c r="I3239" s="1"/>
      <c r="J3239" s="1">
        <v>48</v>
      </c>
      <c r="K3239" s="2" t="s">
        <v>593</v>
      </c>
      <c r="L3239" s="2" t="s">
        <v>589</v>
      </c>
      <c r="M3239" s="7" t="s">
        <v>785</v>
      </c>
    </row>
    <row r="3240" spans="1:13" x14ac:dyDescent="0.2">
      <c r="A3240" s="7"/>
      <c r="B3240" s="42" t="s">
        <v>2562</v>
      </c>
      <c r="C3240" s="220" t="s">
        <v>2527</v>
      </c>
      <c r="D3240" s="30"/>
      <c r="E3240" s="30"/>
      <c r="F3240" s="3888"/>
      <c r="G3240" s="3888"/>
      <c r="H3240" s="1"/>
      <c r="I3240" s="1"/>
      <c r="J3240" s="1"/>
      <c r="K3240" s="2"/>
      <c r="L3240" s="2"/>
      <c r="M3240" s="7"/>
    </row>
    <row r="3241" spans="1:13" x14ac:dyDescent="0.2">
      <c r="A3241" s="7"/>
      <c r="B3241" s="42" t="s">
        <v>2208</v>
      </c>
      <c r="C3241" s="221" t="s">
        <v>2209</v>
      </c>
      <c r="D3241" s="31" t="s">
        <v>786</v>
      </c>
      <c r="E3241" s="626">
        <v>40878</v>
      </c>
      <c r="F3241" s="3888"/>
      <c r="G3241" s="3888"/>
      <c r="H3241" s="7"/>
      <c r="I3241" s="7"/>
      <c r="J3241" s="1">
        <v>1</v>
      </c>
      <c r="K3241" s="2" t="s">
        <v>593</v>
      </c>
      <c r="L3241" s="2" t="s">
        <v>589</v>
      </c>
      <c r="M3241" s="7"/>
    </row>
    <row r="3242" spans="1:13" x14ac:dyDescent="0.2">
      <c r="A3242" s="7"/>
      <c r="B3242" s="42" t="s">
        <v>787</v>
      </c>
      <c r="C3242" s="221" t="s">
        <v>788</v>
      </c>
      <c r="D3242" s="626">
        <v>40878</v>
      </c>
      <c r="E3242" s="626"/>
      <c r="F3242" s="3888"/>
      <c r="G3242" s="3888"/>
      <c r="H3242" s="7"/>
      <c r="I3242" s="7"/>
      <c r="J3242" s="1">
        <v>2</v>
      </c>
      <c r="K3242" s="2" t="s">
        <v>593</v>
      </c>
      <c r="L3242" s="2" t="s">
        <v>589</v>
      </c>
      <c r="M3242" s="7"/>
    </row>
    <row r="3243" spans="1:13" ht="25.5" x14ac:dyDescent="0.2">
      <c r="A3243" s="7"/>
      <c r="B3243" s="42" t="s">
        <v>2563</v>
      </c>
      <c r="C3243" s="387" t="s">
        <v>3320</v>
      </c>
      <c r="D3243" s="31"/>
      <c r="E3243" s="31"/>
      <c r="F3243" s="3888"/>
      <c r="G3243" s="3888"/>
      <c r="H3243" s="7"/>
      <c r="I3243" s="7"/>
      <c r="J3243" s="1"/>
      <c r="K3243" s="1"/>
      <c r="L3243" s="1"/>
      <c r="M3243" s="7"/>
    </row>
    <row r="3244" spans="1:13" x14ac:dyDescent="0.2">
      <c r="A3244" s="7"/>
      <c r="B3244" s="42"/>
      <c r="C3244" s="221" t="s">
        <v>789</v>
      </c>
      <c r="D3244" s="30" t="s">
        <v>786</v>
      </c>
      <c r="E3244" s="626">
        <v>40878</v>
      </c>
      <c r="F3244" s="3888"/>
      <c r="G3244" s="3888"/>
      <c r="H3244" s="7"/>
      <c r="I3244" s="7"/>
      <c r="J3244" s="1">
        <v>11</v>
      </c>
      <c r="K3244" s="2" t="s">
        <v>593</v>
      </c>
      <c r="L3244" s="2" t="s">
        <v>589</v>
      </c>
      <c r="M3244" s="7"/>
    </row>
    <row r="3245" spans="1:13" ht="25.5" x14ac:dyDescent="0.2">
      <c r="A3245" s="7"/>
      <c r="B3245" s="42"/>
      <c r="C3245" s="382" t="s">
        <v>3321</v>
      </c>
      <c r="D3245" s="627">
        <v>40664</v>
      </c>
      <c r="E3245" s="30">
        <v>40817</v>
      </c>
      <c r="F3245" s="3888"/>
      <c r="G3245" s="3888"/>
      <c r="H3245" s="7"/>
      <c r="I3245" s="7"/>
      <c r="J3245" s="1">
        <v>8</v>
      </c>
      <c r="K3245" s="2" t="s">
        <v>593</v>
      </c>
      <c r="L3245" s="2" t="s">
        <v>589</v>
      </c>
      <c r="M3245" s="7"/>
    </row>
    <row r="3246" spans="1:13" x14ac:dyDescent="0.2">
      <c r="A3246" s="7"/>
      <c r="B3246" s="42"/>
      <c r="C3246" s="221" t="s">
        <v>790</v>
      </c>
      <c r="D3246" s="627" t="s">
        <v>786</v>
      </c>
      <c r="E3246" s="30" t="s">
        <v>791</v>
      </c>
      <c r="F3246" s="3888"/>
      <c r="G3246" s="3888"/>
      <c r="H3246" s="7"/>
      <c r="I3246" s="7"/>
      <c r="J3246" s="1">
        <v>13</v>
      </c>
      <c r="K3246" s="2" t="s">
        <v>593</v>
      </c>
      <c r="L3246" s="2" t="s">
        <v>589</v>
      </c>
      <c r="M3246" s="7"/>
    </row>
    <row r="3247" spans="1:13" x14ac:dyDescent="0.2">
      <c r="A3247" s="7"/>
      <c r="B3247" s="42" t="s">
        <v>792</v>
      </c>
      <c r="C3247" s="220" t="s">
        <v>793</v>
      </c>
      <c r="D3247" s="194"/>
      <c r="E3247" s="626"/>
      <c r="F3247" s="3888"/>
      <c r="G3247" s="3888"/>
      <c r="H3247" s="7"/>
      <c r="I3247" s="7"/>
      <c r="J3247" s="1"/>
      <c r="K3247" s="2"/>
      <c r="L3247" s="2"/>
      <c r="M3247" s="7"/>
    </row>
    <row r="3248" spans="1:13" x14ac:dyDescent="0.2">
      <c r="A3248" s="7"/>
      <c r="B3248" s="42"/>
      <c r="C3248" s="221" t="s">
        <v>794</v>
      </c>
      <c r="D3248" s="30" t="s">
        <v>786</v>
      </c>
      <c r="E3248" s="626">
        <v>40878</v>
      </c>
      <c r="F3248" s="3888"/>
      <c r="G3248" s="3888"/>
      <c r="H3248" s="7"/>
      <c r="I3248" s="7"/>
      <c r="J3248" s="1">
        <v>26</v>
      </c>
      <c r="K3248" s="2" t="s">
        <v>593</v>
      </c>
      <c r="L3248" s="2" t="s">
        <v>589</v>
      </c>
      <c r="M3248" s="7"/>
    </row>
    <row r="3249" spans="1:13" x14ac:dyDescent="0.2">
      <c r="A3249" s="7"/>
      <c r="B3249" s="42"/>
      <c r="C3249" s="221" t="s">
        <v>795</v>
      </c>
      <c r="D3249" s="30" t="s">
        <v>786</v>
      </c>
      <c r="E3249" s="626">
        <v>40878</v>
      </c>
      <c r="F3249" s="3888"/>
      <c r="G3249" s="3888"/>
      <c r="H3249" s="7"/>
      <c r="I3249" s="7"/>
      <c r="J3249" s="1">
        <v>24</v>
      </c>
      <c r="K3249" s="2" t="s">
        <v>593</v>
      </c>
      <c r="L3249" s="2" t="s">
        <v>589</v>
      </c>
      <c r="M3249" s="7"/>
    </row>
    <row r="3250" spans="1:13" x14ac:dyDescent="0.2">
      <c r="A3250" s="7"/>
      <c r="B3250" s="42" t="s">
        <v>455</v>
      </c>
      <c r="C3250" s="220" t="s">
        <v>1329</v>
      </c>
      <c r="D3250" s="31"/>
      <c r="E3250" s="31"/>
      <c r="F3250" s="3888"/>
      <c r="G3250" s="3888"/>
      <c r="H3250" s="7"/>
      <c r="I3250" s="7"/>
      <c r="J3250" s="1"/>
      <c r="K3250" s="1"/>
      <c r="L3250" s="1"/>
      <c r="M3250" s="7"/>
    </row>
    <row r="3251" spans="1:13" ht="25.5" x14ac:dyDescent="0.2">
      <c r="A3251" s="7"/>
      <c r="B3251" s="42" t="s">
        <v>455</v>
      </c>
      <c r="C3251" s="382" t="s">
        <v>3497</v>
      </c>
      <c r="D3251" s="30" t="s">
        <v>786</v>
      </c>
      <c r="E3251" s="626">
        <v>40848</v>
      </c>
      <c r="F3251" s="3888"/>
      <c r="G3251" s="3888"/>
      <c r="H3251" s="7"/>
      <c r="I3251" s="7"/>
      <c r="J3251" s="1">
        <v>23</v>
      </c>
      <c r="K3251" s="2" t="s">
        <v>1223</v>
      </c>
      <c r="L3251" s="2" t="s">
        <v>589</v>
      </c>
      <c r="M3251" s="7"/>
    </row>
    <row r="3252" spans="1:13" x14ac:dyDescent="0.2">
      <c r="A3252" s="7"/>
      <c r="B3252" s="42"/>
      <c r="C3252" s="221"/>
      <c r="D3252" s="30"/>
      <c r="E3252" s="626"/>
      <c r="F3252" s="3888"/>
      <c r="G3252" s="3888"/>
      <c r="H3252" s="7"/>
      <c r="I3252" s="7"/>
      <c r="J3252" s="1"/>
      <c r="K3252" s="2"/>
      <c r="L3252" s="2"/>
      <c r="M3252" s="7"/>
    </row>
    <row r="3253" spans="1:13" ht="12.75" customHeight="1" x14ac:dyDescent="0.2"/>
    <row r="3254" spans="1:13" x14ac:dyDescent="0.2">
      <c r="A3254" s="17" t="s">
        <v>908</v>
      </c>
      <c r="B3254" s="329"/>
      <c r="E3254" s="36" t="s">
        <v>2722</v>
      </c>
      <c r="F3254" s="36"/>
      <c r="H3254" s="628"/>
      <c r="I3254" s="628"/>
      <c r="J3254" s="628"/>
      <c r="K3254" s="628"/>
      <c r="L3254" s="628"/>
      <c r="M3254" s="628"/>
    </row>
    <row r="3255" spans="1:13" x14ac:dyDescent="0.2">
      <c r="A3255" t="s">
        <v>2723</v>
      </c>
      <c r="B3255" s="329"/>
      <c r="D3255" s="3" t="s">
        <v>2860</v>
      </c>
      <c r="E3255" s="330" t="s">
        <v>2861</v>
      </c>
      <c r="F3255" s="331"/>
      <c r="G3255" s="301" t="s">
        <v>2862</v>
      </c>
      <c r="H3255" s="628"/>
      <c r="I3255" s="628"/>
      <c r="J3255" s="628"/>
      <c r="K3255" s="628"/>
      <c r="L3255" s="628"/>
      <c r="M3255" s="628"/>
    </row>
    <row r="3256" spans="1:13" ht="12.75" customHeight="1" x14ac:dyDescent="0.2">
      <c r="A3256" s="17" t="s">
        <v>2727</v>
      </c>
      <c r="B3256" s="329"/>
      <c r="D3256" s="301"/>
      <c r="E3256" s="330"/>
      <c r="F3256" s="331"/>
      <c r="G3256" s="301"/>
      <c r="H3256" s="628"/>
      <c r="I3256" s="628"/>
      <c r="J3256" s="628"/>
      <c r="K3256" s="628"/>
      <c r="L3256" s="628"/>
      <c r="M3256" s="628"/>
    </row>
    <row r="3257" spans="1:13" ht="12.75" customHeight="1" x14ac:dyDescent="0.2">
      <c r="A3257" s="628"/>
      <c r="B3257" s="628"/>
      <c r="C3257" s="628"/>
      <c r="D3257" s="628"/>
      <c r="E3257" s="628"/>
      <c r="F3257" s="628"/>
      <c r="G3257" s="628"/>
      <c r="H3257" s="628"/>
      <c r="I3257" s="628"/>
      <c r="J3257" s="628"/>
      <c r="K3257" s="628"/>
      <c r="L3257" s="628"/>
      <c r="M3257" s="628"/>
    </row>
    <row r="3258" spans="1:13" ht="12.75" customHeight="1" x14ac:dyDescent="0.2"/>
    <row r="3260" spans="1:13" ht="12.75" customHeight="1" x14ac:dyDescent="0.2">
      <c r="A3260" s="4181" t="s">
        <v>796</v>
      </c>
      <c r="B3260" s="4182"/>
      <c r="C3260" s="3845" t="s">
        <v>2859</v>
      </c>
      <c r="D3260" s="3845"/>
      <c r="E3260" s="3845"/>
      <c r="F3260" s="3845"/>
      <c r="G3260" s="3845"/>
      <c r="H3260" s="3845"/>
      <c r="I3260" s="3845"/>
      <c r="J3260" s="3845"/>
      <c r="K3260" s="3845"/>
      <c r="L3260" s="3852" t="s">
        <v>2858</v>
      </c>
      <c r="M3260" s="3852"/>
    </row>
    <row r="3261" spans="1:13" ht="21" customHeight="1" x14ac:dyDescent="0.2">
      <c r="A3261" s="4183"/>
      <c r="B3261" s="4184"/>
      <c r="C3261" s="3845"/>
      <c r="D3261" s="3845"/>
      <c r="E3261" s="3845"/>
      <c r="F3261" s="3845"/>
      <c r="G3261" s="3845"/>
      <c r="H3261" s="3845"/>
      <c r="I3261" s="3845"/>
      <c r="J3261" s="3845"/>
      <c r="K3261" s="3845"/>
      <c r="L3261" s="3852"/>
      <c r="M3261" s="3852"/>
    </row>
    <row r="3262" spans="1:13" ht="12.75" customHeight="1" x14ac:dyDescent="0.2">
      <c r="A3262" s="4183"/>
      <c r="B3262" s="4184"/>
      <c r="C3262" s="3845" t="s">
        <v>1610</v>
      </c>
      <c r="D3262" s="3845"/>
      <c r="E3262" s="3845"/>
      <c r="F3262" s="3845"/>
      <c r="G3262" s="3845"/>
      <c r="H3262" s="3845"/>
      <c r="I3262" s="3845"/>
      <c r="J3262" s="3845"/>
      <c r="K3262" s="3845"/>
      <c r="L3262" s="3852" t="s">
        <v>1611</v>
      </c>
      <c r="M3262" s="3852"/>
    </row>
    <row r="3263" spans="1:13" ht="21.75" customHeight="1" x14ac:dyDescent="0.2">
      <c r="A3263" s="4185"/>
      <c r="B3263" s="4186"/>
      <c r="C3263" s="3845"/>
      <c r="D3263" s="3845"/>
      <c r="E3263" s="3845"/>
      <c r="F3263" s="3845"/>
      <c r="G3263" s="3845"/>
      <c r="H3263" s="3845"/>
      <c r="I3263" s="3845"/>
      <c r="J3263" s="3845"/>
      <c r="K3263" s="3845"/>
      <c r="L3263" s="3852"/>
      <c r="M3263" s="3852"/>
    </row>
    <row r="3264" spans="1:13" x14ac:dyDescent="0.2">
      <c r="M3264" s="335"/>
    </row>
    <row r="3265" spans="1:13" x14ac:dyDescent="0.2">
      <c r="A3265" s="17" t="s">
        <v>817</v>
      </c>
      <c r="C3265" s="84"/>
      <c r="J3265" s="17" t="s">
        <v>797</v>
      </c>
      <c r="M3265" s="335"/>
    </row>
    <row r="3266" spans="1:13" ht="12.75" customHeight="1" x14ac:dyDescent="0.2">
      <c r="A3266" s="17" t="s">
        <v>798</v>
      </c>
      <c r="D3266" s="84" t="s">
        <v>799</v>
      </c>
      <c r="E3266" s="84"/>
    </row>
    <row r="3267" spans="1:13" x14ac:dyDescent="0.2">
      <c r="A3267" s="17" t="s">
        <v>2898</v>
      </c>
      <c r="D3267" s="84" t="s">
        <v>800</v>
      </c>
      <c r="J3267" s="4137" t="s">
        <v>2863</v>
      </c>
      <c r="K3267" s="4138"/>
      <c r="L3267" s="4138"/>
      <c r="M3267" s="4139"/>
    </row>
    <row r="3268" spans="1:13" ht="22.5" x14ac:dyDescent="0.2">
      <c r="A3268" t="s">
        <v>2051</v>
      </c>
      <c r="B3268" s="84" t="s">
        <v>801</v>
      </c>
      <c r="J3268" s="2" t="s">
        <v>2860</v>
      </c>
      <c r="K3268" s="2" t="s">
        <v>2861</v>
      </c>
      <c r="L3268" s="2" t="s">
        <v>2862</v>
      </c>
      <c r="M3268" s="561" t="s">
        <v>135</v>
      </c>
    </row>
    <row r="3269" spans="1:13" x14ac:dyDescent="0.2">
      <c r="J3269" s="1">
        <v>2012</v>
      </c>
      <c r="K3269" s="1">
        <v>3</v>
      </c>
      <c r="L3269" s="1">
        <v>21</v>
      </c>
      <c r="M3269" s="1">
        <v>4</v>
      </c>
    </row>
    <row r="3270" spans="1:13" x14ac:dyDescent="0.2">
      <c r="I3270" s="4"/>
      <c r="J3270" s="4"/>
      <c r="K3270" s="4"/>
      <c r="L3270" s="4"/>
    </row>
    <row r="3271" spans="1:13" ht="24" customHeight="1" x14ac:dyDescent="0.2">
      <c r="A3271" s="3872" t="s">
        <v>2864</v>
      </c>
      <c r="B3271" s="3872" t="s">
        <v>2865</v>
      </c>
      <c r="C3271" s="3872" t="s">
        <v>1212</v>
      </c>
      <c r="D3271" s="3863" t="s">
        <v>2866</v>
      </c>
      <c r="E3271" s="3864"/>
      <c r="F3271" s="3848" t="s">
        <v>3430</v>
      </c>
      <c r="G3271" s="3849"/>
      <c r="H3271" s="3965" t="s">
        <v>3434</v>
      </c>
      <c r="I3271" s="4129"/>
      <c r="J3271" s="3872" t="s">
        <v>1211</v>
      </c>
      <c r="K3271" s="4103" t="s">
        <v>2872</v>
      </c>
      <c r="L3271" s="4140" t="s">
        <v>1207</v>
      </c>
      <c r="M3271" s="4103" t="s">
        <v>2873</v>
      </c>
    </row>
    <row r="3272" spans="1:13" x14ac:dyDescent="0.2">
      <c r="A3272" s="3873"/>
      <c r="B3272" s="3873"/>
      <c r="C3272" s="3873"/>
      <c r="D3272" s="6" t="s">
        <v>2867</v>
      </c>
      <c r="E3272" s="6" t="s">
        <v>2868</v>
      </c>
      <c r="F3272" s="6" t="s">
        <v>2870</v>
      </c>
      <c r="G3272" s="6" t="s">
        <v>2871</v>
      </c>
      <c r="H3272" s="821" t="s">
        <v>3216</v>
      </c>
      <c r="I3272" s="821" t="s">
        <v>3217</v>
      </c>
      <c r="J3272" s="3873"/>
      <c r="K3272" s="3876"/>
      <c r="L3272" s="4141"/>
      <c r="M3272" s="3876"/>
    </row>
    <row r="3273" spans="1:13" x14ac:dyDescent="0.2">
      <c r="A3273" s="7"/>
      <c r="B3273" s="42" t="s">
        <v>2367</v>
      </c>
      <c r="C3273" s="220" t="s">
        <v>2503</v>
      </c>
      <c r="D3273" s="7"/>
      <c r="E3273" s="7"/>
      <c r="F3273" s="3888">
        <v>273</v>
      </c>
      <c r="G3273" s="3888">
        <v>7</v>
      </c>
      <c r="H3273" s="7"/>
      <c r="I3273" s="7"/>
      <c r="J3273" s="7"/>
      <c r="K3273" s="7"/>
      <c r="L3273" s="7"/>
      <c r="M3273" s="7"/>
    </row>
    <row r="3274" spans="1:13" x14ac:dyDescent="0.2">
      <c r="A3274" s="1">
        <v>1</v>
      </c>
      <c r="B3274" s="42" t="s">
        <v>2368</v>
      </c>
      <c r="C3274" s="316" t="s">
        <v>2649</v>
      </c>
      <c r="D3274" s="227">
        <v>40575</v>
      </c>
      <c r="E3274" s="8">
        <v>40879</v>
      </c>
      <c r="F3274" s="3888"/>
      <c r="G3274" s="3888"/>
      <c r="H3274" s="7"/>
      <c r="I3274" s="7"/>
      <c r="J3274" s="7">
        <v>49</v>
      </c>
      <c r="K3274" s="1" t="s">
        <v>802</v>
      </c>
      <c r="L3274" s="1" t="s">
        <v>589</v>
      </c>
      <c r="M3274" s="20" t="s">
        <v>803</v>
      </c>
    </row>
    <row r="3275" spans="1:13" x14ac:dyDescent="0.2">
      <c r="A3275" s="1">
        <v>2</v>
      </c>
      <c r="B3275" s="42" t="s">
        <v>2369</v>
      </c>
      <c r="C3275" s="316" t="s">
        <v>2770</v>
      </c>
      <c r="D3275" s="227">
        <v>40564</v>
      </c>
      <c r="E3275" s="8">
        <v>40897</v>
      </c>
      <c r="F3275" s="3888"/>
      <c r="G3275" s="3888"/>
      <c r="H3275" s="7"/>
      <c r="I3275" s="7"/>
      <c r="J3275" s="7">
        <v>105</v>
      </c>
      <c r="K3275" s="1" t="s">
        <v>802</v>
      </c>
      <c r="L3275" s="1" t="s">
        <v>589</v>
      </c>
      <c r="M3275" s="20" t="s">
        <v>804</v>
      </c>
    </row>
    <row r="3276" spans="1:13" x14ac:dyDescent="0.2">
      <c r="A3276" s="1"/>
      <c r="B3276" s="42" t="s">
        <v>2370</v>
      </c>
      <c r="C3276" s="390" t="s">
        <v>2527</v>
      </c>
      <c r="D3276" s="8"/>
      <c r="E3276" s="8"/>
      <c r="F3276" s="3888"/>
      <c r="G3276" s="3888"/>
      <c r="H3276" s="7"/>
      <c r="I3276" s="7"/>
      <c r="J3276" s="7"/>
      <c r="K3276" s="7"/>
      <c r="L3276" s="7"/>
      <c r="M3276" s="7"/>
    </row>
    <row r="3277" spans="1:13" x14ac:dyDescent="0.2">
      <c r="A3277" s="1">
        <v>3</v>
      </c>
      <c r="B3277" s="42" t="s">
        <v>2371</v>
      </c>
      <c r="C3277" s="316" t="s">
        <v>1147</v>
      </c>
      <c r="D3277" s="227" t="s">
        <v>805</v>
      </c>
      <c r="E3277" s="25" t="s">
        <v>806</v>
      </c>
      <c r="F3277" s="3888"/>
      <c r="G3277" s="3888"/>
      <c r="H3277" s="7"/>
      <c r="I3277" s="7"/>
      <c r="J3277" s="7">
        <v>13</v>
      </c>
      <c r="K3277" s="1" t="s">
        <v>1223</v>
      </c>
      <c r="L3277" s="1" t="s">
        <v>589</v>
      </c>
      <c r="M3277" s="7"/>
    </row>
    <row r="3278" spans="1:13" x14ac:dyDescent="0.2">
      <c r="A3278" s="1">
        <v>4</v>
      </c>
      <c r="B3278" s="42" t="s">
        <v>807</v>
      </c>
      <c r="C3278" s="316" t="s">
        <v>808</v>
      </c>
      <c r="D3278" s="227" t="s">
        <v>805</v>
      </c>
      <c r="E3278" s="25" t="s">
        <v>806</v>
      </c>
      <c r="F3278" s="3888"/>
      <c r="G3278" s="3888"/>
      <c r="H3278" s="7"/>
      <c r="I3278" s="7"/>
      <c r="J3278" s="7">
        <v>6</v>
      </c>
      <c r="K3278" s="2" t="s">
        <v>1223</v>
      </c>
      <c r="L3278" s="2" t="s">
        <v>589</v>
      </c>
      <c r="M3278" s="7"/>
    </row>
    <row r="3279" spans="1:13" x14ac:dyDescent="0.2">
      <c r="A3279" s="1">
        <v>5</v>
      </c>
      <c r="B3279" s="42" t="s">
        <v>809</v>
      </c>
      <c r="C3279" s="220" t="s">
        <v>2093</v>
      </c>
      <c r="D3279" s="25" t="s">
        <v>810</v>
      </c>
      <c r="E3279" s="25" t="s">
        <v>811</v>
      </c>
      <c r="F3279" s="3888"/>
      <c r="G3279" s="3888"/>
      <c r="H3279" s="7"/>
      <c r="I3279" s="7"/>
      <c r="J3279" s="7">
        <v>4</v>
      </c>
      <c r="K3279" s="2" t="s">
        <v>1223</v>
      </c>
      <c r="L3279" s="2" t="s">
        <v>589</v>
      </c>
      <c r="M3279" s="7"/>
    </row>
    <row r="3280" spans="1:13" x14ac:dyDescent="0.2">
      <c r="A3280" s="1"/>
      <c r="B3280" s="42" t="s">
        <v>2372</v>
      </c>
      <c r="C3280" s="220" t="s">
        <v>1329</v>
      </c>
      <c r="D3280" s="8"/>
      <c r="E3280" s="8"/>
      <c r="F3280" s="3888"/>
      <c r="G3280" s="3888"/>
      <c r="H3280" s="7"/>
      <c r="I3280" s="7"/>
      <c r="J3280" s="7"/>
      <c r="K3280" s="1"/>
      <c r="L3280" s="1"/>
      <c r="M3280" s="7"/>
    </row>
    <row r="3281" spans="1:13" ht="25.5" x14ac:dyDescent="0.2">
      <c r="A3281" s="1">
        <v>6</v>
      </c>
      <c r="B3281" s="42" t="s">
        <v>812</v>
      </c>
      <c r="C3281" s="382" t="s">
        <v>3322</v>
      </c>
      <c r="D3281" s="25" t="s">
        <v>813</v>
      </c>
      <c r="E3281" s="25" t="s">
        <v>814</v>
      </c>
      <c r="F3281" s="3888"/>
      <c r="G3281" s="3888"/>
      <c r="H3281" s="7"/>
      <c r="I3281" s="7"/>
      <c r="J3281" s="49">
        <v>52</v>
      </c>
      <c r="K3281" s="2" t="s">
        <v>1223</v>
      </c>
      <c r="L3281" s="2" t="s">
        <v>589</v>
      </c>
      <c r="M3281" s="7"/>
    </row>
    <row r="3282" spans="1:13" x14ac:dyDescent="0.2">
      <c r="A3282" s="1">
        <v>7</v>
      </c>
      <c r="B3282" s="42" t="s">
        <v>2373</v>
      </c>
      <c r="C3282" s="220" t="s">
        <v>2374</v>
      </c>
      <c r="D3282" s="25" t="s">
        <v>815</v>
      </c>
      <c r="E3282" s="25" t="s">
        <v>816</v>
      </c>
      <c r="F3282" s="3888"/>
      <c r="G3282" s="3888"/>
      <c r="H3282" s="7"/>
      <c r="I3282" s="7"/>
      <c r="J3282" s="7">
        <v>4</v>
      </c>
      <c r="K3282" s="2" t="s">
        <v>1223</v>
      </c>
      <c r="L3282" s="2" t="s">
        <v>589</v>
      </c>
      <c r="M3282" s="7"/>
    </row>
    <row r="3283" spans="1:13" ht="12.75" customHeight="1" x14ac:dyDescent="0.2">
      <c r="A3283" s="7"/>
      <c r="B3283" s="7"/>
      <c r="C3283" s="1"/>
      <c r="D3283" s="7"/>
      <c r="E3283" s="7"/>
      <c r="F3283" s="3888"/>
      <c r="G3283" s="3888"/>
      <c r="H3283" s="7"/>
      <c r="I3283" s="7"/>
      <c r="J3283" s="7"/>
      <c r="K3283" s="7"/>
      <c r="L3283" s="7"/>
      <c r="M3283" s="7"/>
    </row>
    <row r="3284" spans="1:13" x14ac:dyDescent="0.2">
      <c r="A3284" s="7"/>
      <c r="B3284" s="7"/>
      <c r="C3284" s="1"/>
      <c r="D3284" s="7"/>
      <c r="E3284" s="7"/>
      <c r="F3284" s="3888"/>
      <c r="G3284" s="3888"/>
      <c r="H3284" s="7"/>
      <c r="I3284" s="7"/>
      <c r="J3284" s="7"/>
      <c r="K3284" s="7"/>
      <c r="L3284" s="7"/>
      <c r="M3284" s="7"/>
    </row>
    <row r="3285" spans="1:13" x14ac:dyDescent="0.2">
      <c r="A3285" s="36"/>
      <c r="B3285" s="36"/>
      <c r="C3285" s="36"/>
      <c r="D3285" s="36"/>
      <c r="E3285" s="36"/>
      <c r="F3285" s="36"/>
      <c r="G3285" s="36"/>
      <c r="H3285" s="36"/>
      <c r="I3285" s="36"/>
      <c r="J3285" s="36"/>
      <c r="K3285" s="36"/>
      <c r="L3285" s="36"/>
      <c r="M3285" s="36"/>
    </row>
    <row r="3286" spans="1:13" ht="12.75" customHeight="1" x14ac:dyDescent="0.2">
      <c r="A3286" s="17" t="s">
        <v>908</v>
      </c>
      <c r="B3286" s="329"/>
      <c r="E3286" s="36" t="s">
        <v>2722</v>
      </c>
      <c r="F3286" s="36"/>
      <c r="H3286" s="36"/>
      <c r="I3286" s="36"/>
      <c r="J3286" s="36"/>
      <c r="K3286" s="36"/>
      <c r="L3286" s="36"/>
      <c r="M3286" s="36"/>
    </row>
    <row r="3287" spans="1:13" ht="12.75" customHeight="1" x14ac:dyDescent="0.2">
      <c r="A3287" t="s">
        <v>2723</v>
      </c>
      <c r="B3287" s="329"/>
      <c r="D3287" s="3" t="s">
        <v>2860</v>
      </c>
      <c r="E3287" s="330" t="s">
        <v>2861</v>
      </c>
      <c r="F3287" s="331"/>
      <c r="G3287" s="301" t="s">
        <v>2862</v>
      </c>
      <c r="H3287" s="36"/>
      <c r="I3287" s="36"/>
      <c r="J3287" s="36"/>
      <c r="K3287" s="36"/>
      <c r="L3287" s="36"/>
      <c r="M3287" s="36"/>
    </row>
    <row r="3288" spans="1:13" ht="12.75" customHeight="1" x14ac:dyDescent="0.2">
      <c r="A3288" s="17" t="s">
        <v>2727</v>
      </c>
      <c r="B3288" s="329"/>
      <c r="D3288" s="301"/>
      <c r="E3288" s="330"/>
      <c r="F3288" s="331"/>
      <c r="G3288" s="301"/>
      <c r="H3288" s="36"/>
      <c r="I3288" s="36"/>
      <c r="J3288" s="36"/>
      <c r="K3288" s="36"/>
      <c r="L3288" s="36"/>
      <c r="M3288" s="36"/>
    </row>
    <row r="3291" spans="1:13" ht="12.75" customHeight="1" x14ac:dyDescent="0.2">
      <c r="A3291" s="3882"/>
      <c r="B3291" s="3883"/>
      <c r="C3291" s="3880" t="s">
        <v>2859</v>
      </c>
      <c r="D3291" s="3998"/>
      <c r="E3291" s="3998"/>
      <c r="F3291" s="3998"/>
      <c r="G3291" s="3998"/>
      <c r="H3291" s="3998"/>
      <c r="I3291" s="3998"/>
      <c r="J3291" s="3998"/>
      <c r="K3291" s="3999"/>
      <c r="L3291" s="3946" t="s">
        <v>2858</v>
      </c>
      <c r="M3291" s="3947"/>
    </row>
    <row r="3292" spans="1:13" x14ac:dyDescent="0.2">
      <c r="A3292" s="3884"/>
      <c r="B3292" s="3885"/>
      <c r="C3292" s="3914"/>
      <c r="D3292" s="3893"/>
      <c r="E3292" s="3893"/>
      <c r="F3292" s="3893"/>
      <c r="G3292" s="3893"/>
      <c r="H3292" s="3893"/>
      <c r="I3292" s="3893"/>
      <c r="J3292" s="3893"/>
      <c r="K3292" s="4000"/>
      <c r="L3292" s="3948"/>
      <c r="M3292" s="3949"/>
    </row>
    <row r="3293" spans="1:13" x14ac:dyDescent="0.2">
      <c r="A3293" s="3884"/>
      <c r="B3293" s="3885"/>
      <c r="C3293" s="3881"/>
      <c r="D3293" s="4117"/>
      <c r="E3293" s="4117"/>
      <c r="F3293" s="4117"/>
      <c r="G3293" s="4117"/>
      <c r="H3293" s="4117"/>
      <c r="I3293" s="4117"/>
      <c r="J3293" s="4117"/>
      <c r="K3293" s="3915"/>
      <c r="L3293" s="4149"/>
      <c r="M3293" s="4150"/>
    </row>
    <row r="3294" spans="1:13" ht="12.75" customHeight="1" x14ac:dyDescent="0.2">
      <c r="A3294" s="3884"/>
      <c r="B3294" s="3885"/>
      <c r="C3294" s="4118" t="s">
        <v>1209</v>
      </c>
      <c r="D3294" s="4119"/>
      <c r="E3294" s="4119"/>
      <c r="F3294" s="4119"/>
      <c r="G3294" s="4119"/>
      <c r="H3294" s="4119"/>
      <c r="I3294" s="4119"/>
      <c r="J3294" s="4119"/>
      <c r="K3294" s="4120"/>
      <c r="L3294" s="3946" t="s">
        <v>1208</v>
      </c>
      <c r="M3294" s="3947"/>
    </row>
    <row r="3295" spans="1:13" ht="12.75" customHeight="1" x14ac:dyDescent="0.2">
      <c r="A3295" s="3884"/>
      <c r="B3295" s="3885"/>
      <c r="C3295" s="4121"/>
      <c r="D3295" s="4122"/>
      <c r="E3295" s="4122"/>
      <c r="F3295" s="4122"/>
      <c r="G3295" s="4122"/>
      <c r="H3295" s="4122"/>
      <c r="I3295" s="4122"/>
      <c r="J3295" s="4122"/>
      <c r="K3295" s="4123"/>
      <c r="L3295" s="3948"/>
      <c r="M3295" s="3949"/>
    </row>
    <row r="3296" spans="1:13" ht="12.75" customHeight="1" x14ac:dyDescent="0.2">
      <c r="A3296" s="3886"/>
      <c r="B3296" s="3887"/>
      <c r="C3296" s="4124"/>
      <c r="D3296" s="4125"/>
      <c r="E3296" s="4125"/>
      <c r="F3296" s="4125"/>
      <c r="G3296" s="4125"/>
      <c r="H3296" s="4125"/>
      <c r="I3296" s="4125"/>
      <c r="J3296" s="4125"/>
      <c r="K3296" s="4126"/>
      <c r="L3296" s="4149"/>
      <c r="M3296" s="4150"/>
    </row>
    <row r="3298" spans="1:13" x14ac:dyDescent="0.2">
      <c r="A3298" t="s">
        <v>1231</v>
      </c>
      <c r="J3298" s="17" t="s">
        <v>818</v>
      </c>
    </row>
    <row r="3299" spans="1:13" x14ac:dyDescent="0.2">
      <c r="A3299" s="17" t="s">
        <v>819</v>
      </c>
    </row>
    <row r="3300" spans="1:13" x14ac:dyDescent="0.2">
      <c r="A3300" s="17" t="s">
        <v>2899</v>
      </c>
      <c r="J3300" s="4137" t="s">
        <v>2863</v>
      </c>
      <c r="K3300" s="4138"/>
      <c r="L3300" s="4138"/>
      <c r="M3300" s="4139"/>
    </row>
    <row r="3301" spans="1:13" ht="22.5" x14ac:dyDescent="0.2">
      <c r="A3301" s="17" t="s">
        <v>820</v>
      </c>
      <c r="J3301" s="2" t="s">
        <v>2860</v>
      </c>
      <c r="K3301" s="2" t="s">
        <v>2861</v>
      </c>
      <c r="L3301" s="2" t="s">
        <v>2862</v>
      </c>
      <c r="M3301" s="561" t="s">
        <v>135</v>
      </c>
    </row>
    <row r="3302" spans="1:13" x14ac:dyDescent="0.2">
      <c r="J3302" s="1">
        <v>2013</v>
      </c>
      <c r="K3302" s="1">
        <v>3</v>
      </c>
      <c r="L3302" s="1">
        <v>18</v>
      </c>
      <c r="M3302" s="1">
        <v>4</v>
      </c>
    </row>
    <row r="3303" spans="1:13" x14ac:dyDescent="0.2">
      <c r="I3303" s="4"/>
      <c r="J3303" s="4"/>
      <c r="K3303" s="4"/>
      <c r="L3303" s="4"/>
    </row>
    <row r="3304" spans="1:13" ht="27.75" customHeight="1" x14ac:dyDescent="0.2">
      <c r="A3304" s="3872" t="s">
        <v>2864</v>
      </c>
      <c r="B3304" s="3872" t="s">
        <v>2865</v>
      </c>
      <c r="C3304" s="3872" t="s">
        <v>1212</v>
      </c>
      <c r="D3304" s="3863" t="s">
        <v>2866</v>
      </c>
      <c r="E3304" s="3864"/>
      <c r="F3304" s="3848" t="s">
        <v>3430</v>
      </c>
      <c r="G3304" s="3849"/>
      <c r="H3304" s="3965" t="s">
        <v>3434</v>
      </c>
      <c r="I3304" s="4129"/>
      <c r="J3304" s="3872" t="s">
        <v>1211</v>
      </c>
      <c r="K3304" s="4103" t="s">
        <v>2872</v>
      </c>
      <c r="L3304" s="4140" t="s">
        <v>1207</v>
      </c>
      <c r="M3304" s="4103" t="s">
        <v>2873</v>
      </c>
    </row>
    <row r="3305" spans="1:13" x14ac:dyDescent="0.2">
      <c r="A3305" s="3873"/>
      <c r="B3305" s="3873"/>
      <c r="C3305" s="3873"/>
      <c r="D3305" s="6" t="s">
        <v>2867</v>
      </c>
      <c r="E3305" s="6" t="s">
        <v>2868</v>
      </c>
      <c r="F3305" s="6" t="s">
        <v>2870</v>
      </c>
      <c r="G3305" s="6" t="s">
        <v>2871</v>
      </c>
      <c r="H3305" s="821" t="s">
        <v>3216</v>
      </c>
      <c r="I3305" s="821" t="s">
        <v>3217</v>
      </c>
      <c r="J3305" s="3873"/>
      <c r="K3305" s="3876"/>
      <c r="L3305" s="4141"/>
      <c r="M3305" s="3876"/>
    </row>
    <row r="3306" spans="1:13" x14ac:dyDescent="0.2">
      <c r="A3306" s="1">
        <v>1</v>
      </c>
      <c r="B3306" s="7" t="s">
        <v>2843</v>
      </c>
      <c r="C3306" s="220" t="s">
        <v>2503</v>
      </c>
      <c r="D3306" s="7"/>
      <c r="E3306" s="7"/>
      <c r="F3306" s="3888">
        <v>274</v>
      </c>
      <c r="G3306" s="3888">
        <v>1</v>
      </c>
      <c r="H3306" s="7"/>
      <c r="I3306" s="7"/>
      <c r="J3306" s="7"/>
      <c r="K3306" s="1"/>
      <c r="L3306" s="1"/>
      <c r="M3306" s="11"/>
    </row>
    <row r="3307" spans="1:13" x14ac:dyDescent="0.2">
      <c r="A3307" s="1"/>
      <c r="B3307" s="290" t="s">
        <v>404</v>
      </c>
      <c r="C3307" s="221" t="s">
        <v>821</v>
      </c>
      <c r="D3307" s="8">
        <v>40610</v>
      </c>
      <c r="E3307" s="8">
        <v>40849</v>
      </c>
      <c r="F3307" s="3888"/>
      <c r="G3307" s="3888"/>
      <c r="H3307" s="7"/>
      <c r="I3307" s="7"/>
      <c r="J3307" s="7">
        <v>16</v>
      </c>
      <c r="K3307" s="1" t="s">
        <v>1223</v>
      </c>
      <c r="L3307" s="1" t="s">
        <v>589</v>
      </c>
      <c r="M3307" s="11"/>
    </row>
    <row r="3308" spans="1:13" x14ac:dyDescent="0.2">
      <c r="A3308" s="1">
        <v>2</v>
      </c>
      <c r="B3308" s="290" t="s">
        <v>2844</v>
      </c>
      <c r="C3308" s="220" t="s">
        <v>2527</v>
      </c>
      <c r="D3308" s="8"/>
      <c r="E3308" s="8"/>
      <c r="F3308" s="3888"/>
      <c r="G3308" s="3888"/>
      <c r="H3308" s="7"/>
      <c r="I3308" s="7"/>
      <c r="J3308" s="7"/>
      <c r="K3308" s="1" t="s">
        <v>1213</v>
      </c>
      <c r="L3308" s="1"/>
      <c r="M3308" s="11"/>
    </row>
    <row r="3309" spans="1:13" x14ac:dyDescent="0.2">
      <c r="A3309" s="1" t="s">
        <v>1213</v>
      </c>
      <c r="B3309" s="7" t="s">
        <v>403</v>
      </c>
      <c r="C3309" s="316" t="s">
        <v>2772</v>
      </c>
      <c r="D3309" s="8">
        <v>40828</v>
      </c>
      <c r="E3309" s="8">
        <v>40894</v>
      </c>
      <c r="F3309" s="3888"/>
      <c r="G3309" s="3888"/>
      <c r="H3309" s="7"/>
      <c r="I3309" s="7"/>
      <c r="J3309" s="7">
        <v>3</v>
      </c>
      <c r="K3309" s="1" t="s">
        <v>1223</v>
      </c>
      <c r="L3309" s="1" t="s">
        <v>589</v>
      </c>
      <c r="M3309" s="7"/>
    </row>
    <row r="3310" spans="1:13" x14ac:dyDescent="0.2">
      <c r="A3310" s="1">
        <v>3</v>
      </c>
      <c r="B3310" s="7" t="s">
        <v>2776</v>
      </c>
      <c r="C3310" s="220" t="s">
        <v>1325</v>
      </c>
      <c r="D3310" s="8">
        <v>40909</v>
      </c>
      <c r="E3310" s="8">
        <v>41274</v>
      </c>
      <c r="F3310" s="3888"/>
      <c r="G3310" s="3888"/>
      <c r="H3310" s="7"/>
      <c r="I3310" s="7"/>
      <c r="J3310" s="7">
        <v>8</v>
      </c>
      <c r="K3310" s="1" t="s">
        <v>1223</v>
      </c>
      <c r="L3310" s="1" t="s">
        <v>589</v>
      </c>
      <c r="M3310" s="7"/>
    </row>
    <row r="3311" spans="1:13" x14ac:dyDescent="0.2">
      <c r="A3311" s="1"/>
      <c r="B3311" s="7" t="s">
        <v>822</v>
      </c>
      <c r="C3311" s="220" t="s">
        <v>1329</v>
      </c>
      <c r="D3311" s="8"/>
      <c r="E3311" s="8"/>
      <c r="F3311" s="3888"/>
      <c r="G3311" s="3888"/>
      <c r="H3311" s="7"/>
      <c r="I3311" s="7"/>
      <c r="J3311" s="7"/>
      <c r="K3311" s="1" t="s">
        <v>1213</v>
      </c>
      <c r="L3311" s="1"/>
      <c r="M3311" s="7"/>
    </row>
    <row r="3312" spans="1:13" x14ac:dyDescent="0.2">
      <c r="A3312" s="1">
        <v>4</v>
      </c>
      <c r="B3312" s="7" t="s">
        <v>2774</v>
      </c>
      <c r="C3312" s="316" t="s">
        <v>2374</v>
      </c>
      <c r="D3312" s="8">
        <v>40625</v>
      </c>
      <c r="E3312" s="8">
        <v>40716</v>
      </c>
      <c r="F3312" s="3888"/>
      <c r="G3312" s="3888"/>
      <c r="H3312" s="7"/>
      <c r="I3312" s="7"/>
      <c r="J3312" s="7">
        <v>6</v>
      </c>
      <c r="K3312" s="1" t="s">
        <v>1223</v>
      </c>
      <c r="L3312" s="1" t="s">
        <v>589</v>
      </c>
      <c r="M3312" s="7"/>
    </row>
    <row r="3313" spans="1:13" x14ac:dyDescent="0.2">
      <c r="A3313" s="1"/>
      <c r="B3313" s="7"/>
      <c r="C3313" s="388"/>
      <c r="D3313" s="8"/>
      <c r="E3313" s="8"/>
      <c r="F3313" s="3888"/>
      <c r="G3313" s="3888"/>
      <c r="H3313" s="7"/>
      <c r="I3313" s="7"/>
      <c r="J3313" s="7"/>
      <c r="K3313" s="1"/>
      <c r="L3313" s="1"/>
      <c r="M3313" s="7"/>
    </row>
    <row r="3315" spans="1:13" x14ac:dyDescent="0.2">
      <c r="A3315" s="17" t="s">
        <v>908</v>
      </c>
      <c r="B3315" s="329"/>
      <c r="E3315" s="36" t="s">
        <v>2722</v>
      </c>
      <c r="F3315" s="36"/>
      <c r="H3315" s="36"/>
      <c r="I3315" s="36"/>
      <c r="J3315" s="36"/>
      <c r="K3315" s="36"/>
      <c r="L3315" s="36"/>
      <c r="M3315" s="36"/>
    </row>
    <row r="3316" spans="1:13" x14ac:dyDescent="0.2">
      <c r="A3316" t="s">
        <v>2723</v>
      </c>
      <c r="B3316" s="329"/>
      <c r="D3316" s="3" t="s">
        <v>2860</v>
      </c>
      <c r="E3316" s="330" t="s">
        <v>2861</v>
      </c>
      <c r="F3316" s="331"/>
      <c r="G3316" s="301" t="s">
        <v>2862</v>
      </c>
      <c r="H3316" s="36"/>
      <c r="I3316" s="36"/>
      <c r="J3316" s="36"/>
      <c r="K3316" s="36"/>
      <c r="L3316" s="36"/>
      <c r="M3316" s="36"/>
    </row>
    <row r="3317" spans="1:13" x14ac:dyDescent="0.2">
      <c r="A3317" s="17" t="s">
        <v>2727</v>
      </c>
      <c r="B3317" s="329"/>
      <c r="D3317" s="301"/>
      <c r="E3317" s="330"/>
      <c r="F3317" s="331"/>
      <c r="G3317" s="301"/>
      <c r="H3317" s="36"/>
      <c r="I3317" s="36"/>
      <c r="J3317" s="36"/>
      <c r="K3317" s="36"/>
      <c r="L3317" s="36"/>
      <c r="M3317" s="36"/>
    </row>
    <row r="3318" spans="1:13" ht="12.75" customHeight="1" x14ac:dyDescent="0.2">
      <c r="A3318" s="36"/>
      <c r="B3318" s="36"/>
      <c r="C3318" s="36"/>
      <c r="D3318" s="36"/>
      <c r="E3318" s="36"/>
      <c r="F3318" s="36"/>
      <c r="G3318" s="36"/>
      <c r="H3318" s="36"/>
      <c r="I3318" s="36"/>
      <c r="J3318" s="36"/>
      <c r="K3318" s="36"/>
      <c r="L3318" s="36"/>
      <c r="M3318" s="36"/>
    </row>
    <row r="3319" spans="1:13" ht="12.75" customHeight="1" x14ac:dyDescent="0.2"/>
    <row r="3320" spans="1:13" ht="12.75" customHeight="1" x14ac:dyDescent="0.2"/>
    <row r="3321" spans="1:13" ht="12.75" customHeight="1" x14ac:dyDescent="0.2">
      <c r="A3321" s="3899"/>
      <c r="B3321" s="3900"/>
      <c r="C3321" s="3918" t="s">
        <v>2859</v>
      </c>
      <c r="D3321" s="4130"/>
      <c r="E3321" s="4130"/>
      <c r="F3321" s="4130"/>
      <c r="G3321" s="4130"/>
      <c r="H3321" s="4130"/>
      <c r="I3321" s="4130"/>
      <c r="J3321" s="4130"/>
      <c r="K3321" s="4131"/>
      <c r="L3321" s="4264" t="s">
        <v>2858</v>
      </c>
      <c r="M3321" s="4265"/>
    </row>
    <row r="3322" spans="1:13" ht="12.75" customHeight="1" x14ac:dyDescent="0.2">
      <c r="A3322" s="3901"/>
      <c r="B3322" s="3902"/>
      <c r="C3322" s="4132"/>
      <c r="D3322" s="4133"/>
      <c r="E3322" s="4133"/>
      <c r="F3322" s="4133"/>
      <c r="G3322" s="4133"/>
      <c r="H3322" s="4133"/>
      <c r="I3322" s="4133"/>
      <c r="J3322" s="4133"/>
      <c r="K3322" s="4134"/>
      <c r="L3322" s="4266"/>
      <c r="M3322" s="4267"/>
    </row>
    <row r="3323" spans="1:13" ht="12.75" customHeight="1" x14ac:dyDescent="0.2">
      <c r="A3323" s="3901"/>
      <c r="B3323" s="3902"/>
      <c r="C3323" s="3919"/>
      <c r="D3323" s="4135"/>
      <c r="E3323" s="4135"/>
      <c r="F3323" s="4135"/>
      <c r="G3323" s="4135"/>
      <c r="H3323" s="4135"/>
      <c r="I3323" s="4135"/>
      <c r="J3323" s="4135"/>
      <c r="K3323" s="4136"/>
      <c r="L3323" s="4268"/>
      <c r="M3323" s="4269"/>
    </row>
    <row r="3324" spans="1:13" ht="12.75" customHeight="1" x14ac:dyDescent="0.2">
      <c r="A3324" s="3901"/>
      <c r="B3324" s="3902"/>
      <c r="C3324" s="4270" t="s">
        <v>1209</v>
      </c>
      <c r="D3324" s="4271"/>
      <c r="E3324" s="4271"/>
      <c r="F3324" s="4271"/>
      <c r="G3324" s="4271"/>
      <c r="H3324" s="4271"/>
      <c r="I3324" s="4271"/>
      <c r="J3324" s="4271"/>
      <c r="K3324" s="4272"/>
      <c r="L3324" s="4264" t="s">
        <v>1208</v>
      </c>
      <c r="M3324" s="4265"/>
    </row>
    <row r="3325" spans="1:13" ht="12.75" customHeight="1" x14ac:dyDescent="0.2">
      <c r="A3325" s="3901"/>
      <c r="B3325" s="3902"/>
      <c r="C3325" s="4273"/>
      <c r="D3325" s="4274"/>
      <c r="E3325" s="4274"/>
      <c r="F3325" s="4274"/>
      <c r="G3325" s="4274"/>
      <c r="H3325" s="4274"/>
      <c r="I3325" s="4274"/>
      <c r="J3325" s="4274"/>
      <c r="K3325" s="4275"/>
      <c r="L3325" s="4266"/>
      <c r="M3325" s="4267"/>
    </row>
    <row r="3326" spans="1:13" ht="12.75" customHeight="1" x14ac:dyDescent="0.2">
      <c r="A3326" s="3903"/>
      <c r="B3326" s="3904"/>
      <c r="C3326" s="4276"/>
      <c r="D3326" s="4277"/>
      <c r="E3326" s="4277"/>
      <c r="F3326" s="4277"/>
      <c r="G3326" s="4277"/>
      <c r="H3326" s="4277"/>
      <c r="I3326" s="4277"/>
      <c r="J3326" s="4277"/>
      <c r="K3326" s="4278"/>
      <c r="L3326" s="4268"/>
      <c r="M3326" s="4269"/>
    </row>
    <row r="3328" spans="1:13" x14ac:dyDescent="0.2">
      <c r="A3328" s="142" t="s">
        <v>1231</v>
      </c>
      <c r="B3328" s="142"/>
      <c r="C3328" s="142"/>
      <c r="D3328" s="142"/>
      <c r="E3328" s="142"/>
      <c r="F3328" s="142"/>
      <c r="G3328" s="142"/>
      <c r="H3328" s="142"/>
      <c r="I3328" s="142"/>
      <c r="J3328" s="142" t="s">
        <v>823</v>
      </c>
      <c r="K3328" s="142"/>
      <c r="L3328" s="142"/>
      <c r="M3328" s="142"/>
    </row>
    <row r="3329" spans="1:13" x14ac:dyDescent="0.2">
      <c r="A3329" s="142" t="s">
        <v>2900</v>
      </c>
      <c r="B3329" s="142"/>
      <c r="C3329" s="142"/>
      <c r="D3329" s="142"/>
      <c r="E3329" s="142"/>
      <c r="F3329" s="142"/>
      <c r="G3329" s="142"/>
      <c r="H3329" s="142"/>
      <c r="I3329" s="142"/>
      <c r="J3329" s="142"/>
      <c r="K3329" s="142"/>
      <c r="L3329" s="142"/>
      <c r="M3329" s="142"/>
    </row>
    <row r="3330" spans="1:13" x14ac:dyDescent="0.2">
      <c r="A3330" s="142" t="s">
        <v>824</v>
      </c>
      <c r="B3330" s="142"/>
      <c r="C3330" s="142"/>
      <c r="D3330" s="142"/>
      <c r="E3330" s="142"/>
      <c r="F3330" s="142"/>
      <c r="G3330" s="142"/>
      <c r="H3330" s="142"/>
      <c r="I3330" s="142"/>
      <c r="J3330" s="4259" t="s">
        <v>2863</v>
      </c>
      <c r="K3330" s="4260"/>
      <c r="L3330" s="4260"/>
      <c r="M3330" s="4261"/>
    </row>
    <row r="3331" spans="1:13" ht="24" customHeight="1" x14ac:dyDescent="0.2">
      <c r="A3331" s="142" t="s">
        <v>820</v>
      </c>
      <c r="B3331" s="142"/>
      <c r="C3331" s="142"/>
      <c r="D3331" s="142"/>
      <c r="E3331" s="142"/>
      <c r="F3331" s="142"/>
      <c r="G3331" s="142"/>
      <c r="H3331" s="142"/>
      <c r="I3331" s="142"/>
      <c r="J3331" s="144" t="s">
        <v>2860</v>
      </c>
      <c r="K3331" s="144" t="s">
        <v>2861</v>
      </c>
      <c r="L3331" s="144" t="s">
        <v>2862</v>
      </c>
      <c r="M3331" s="637" t="s">
        <v>135</v>
      </c>
    </row>
    <row r="3332" spans="1:13" x14ac:dyDescent="0.2">
      <c r="A3332" s="142"/>
      <c r="B3332" s="142"/>
      <c r="C3332" s="142"/>
      <c r="D3332" s="142"/>
      <c r="E3332" s="142"/>
      <c r="F3332" s="142"/>
      <c r="G3332" s="142"/>
      <c r="H3332" s="142"/>
      <c r="I3332" s="142"/>
      <c r="J3332" s="144">
        <v>2013</v>
      </c>
      <c r="K3332" s="144">
        <v>4</v>
      </c>
      <c r="L3332" s="144">
        <v>15</v>
      </c>
      <c r="M3332" s="144">
        <v>4</v>
      </c>
    </row>
    <row r="3333" spans="1:13" x14ac:dyDescent="0.2">
      <c r="A3333" s="142"/>
      <c r="B3333" s="142"/>
      <c r="C3333" s="142"/>
      <c r="D3333" s="142"/>
      <c r="E3333" s="142"/>
      <c r="F3333" s="142"/>
      <c r="G3333" s="142"/>
      <c r="H3333" s="142"/>
      <c r="I3333" s="225"/>
      <c r="J3333" s="225"/>
      <c r="K3333" s="225"/>
      <c r="L3333" s="225"/>
      <c r="M3333" s="142"/>
    </row>
    <row r="3334" spans="1:13" ht="28.5" customHeight="1" x14ac:dyDescent="0.2">
      <c r="A3334" s="3911" t="s">
        <v>2864</v>
      </c>
      <c r="B3334" s="3911" t="s">
        <v>2865</v>
      </c>
      <c r="C3334" s="3911" t="s">
        <v>1212</v>
      </c>
      <c r="D3334" s="3928" t="s">
        <v>2866</v>
      </c>
      <c r="E3334" s="3929"/>
      <c r="F3334" s="3909" t="s">
        <v>3430</v>
      </c>
      <c r="G3334" s="3910"/>
      <c r="H3334" s="3965" t="s">
        <v>3434</v>
      </c>
      <c r="I3334" s="4129"/>
      <c r="J3334" s="3911" t="s">
        <v>1211</v>
      </c>
      <c r="K3334" s="4257" t="s">
        <v>2872</v>
      </c>
      <c r="L3334" s="4262" t="s">
        <v>1207</v>
      </c>
      <c r="M3334" s="4257" t="s">
        <v>2873</v>
      </c>
    </row>
    <row r="3335" spans="1:13" x14ac:dyDescent="0.2">
      <c r="A3335" s="3912"/>
      <c r="B3335" s="3912"/>
      <c r="C3335" s="3912"/>
      <c r="D3335" s="147" t="s">
        <v>2867</v>
      </c>
      <c r="E3335" s="147" t="s">
        <v>2868</v>
      </c>
      <c r="F3335" s="147" t="s">
        <v>2870</v>
      </c>
      <c r="G3335" s="147" t="s">
        <v>2871</v>
      </c>
      <c r="H3335" s="821" t="s">
        <v>3216</v>
      </c>
      <c r="I3335" s="821" t="s">
        <v>3217</v>
      </c>
      <c r="J3335" s="3912"/>
      <c r="K3335" s="4258"/>
      <c r="L3335" s="4263"/>
      <c r="M3335" s="4258"/>
    </row>
    <row r="3336" spans="1:13" x14ac:dyDescent="0.2">
      <c r="A3336" s="144" t="s">
        <v>1213</v>
      </c>
      <c r="B3336" s="159" t="s">
        <v>825</v>
      </c>
      <c r="C3336" s="629" t="s">
        <v>2503</v>
      </c>
      <c r="D3336" s="159"/>
      <c r="E3336" s="159"/>
      <c r="F3336" s="3888">
        <v>274</v>
      </c>
      <c r="G3336" s="3888">
        <v>1</v>
      </c>
      <c r="H3336" s="159"/>
      <c r="I3336" s="159"/>
      <c r="J3336" s="159"/>
      <c r="K3336" s="144"/>
      <c r="L3336" s="144"/>
      <c r="M3336" s="630"/>
    </row>
    <row r="3337" spans="1:13" x14ac:dyDescent="0.2">
      <c r="A3337" s="144">
        <v>1</v>
      </c>
      <c r="B3337" s="312" t="s">
        <v>826</v>
      </c>
      <c r="C3337" s="360" t="s">
        <v>821</v>
      </c>
      <c r="D3337" s="631">
        <v>40596</v>
      </c>
      <c r="E3337" s="631">
        <v>40896</v>
      </c>
      <c r="F3337" s="3888"/>
      <c r="G3337" s="3888"/>
      <c r="H3337" s="159"/>
      <c r="I3337" s="159"/>
      <c r="J3337" s="159">
        <v>71</v>
      </c>
      <c r="K3337" s="144" t="s">
        <v>1223</v>
      </c>
      <c r="L3337" s="144" t="s">
        <v>589</v>
      </c>
      <c r="M3337" s="630" t="s">
        <v>3500</v>
      </c>
    </row>
    <row r="3338" spans="1:13" x14ac:dyDescent="0.2">
      <c r="A3338" s="144" t="s">
        <v>1213</v>
      </c>
      <c r="B3338" s="312" t="s">
        <v>827</v>
      </c>
      <c r="C3338" s="629" t="s">
        <v>2527</v>
      </c>
      <c r="D3338" s="631"/>
      <c r="E3338" s="631"/>
      <c r="F3338" s="3888"/>
      <c r="G3338" s="3888"/>
      <c r="H3338" s="159"/>
      <c r="I3338" s="159"/>
      <c r="J3338" s="159"/>
      <c r="K3338" s="144" t="s">
        <v>1213</v>
      </c>
      <c r="L3338" s="144"/>
      <c r="M3338" s="630"/>
    </row>
    <row r="3339" spans="1:13" x14ac:dyDescent="0.2">
      <c r="A3339" s="144">
        <v>2</v>
      </c>
      <c r="B3339" s="159" t="s">
        <v>828</v>
      </c>
      <c r="C3339" s="360" t="s">
        <v>829</v>
      </c>
      <c r="D3339" s="631">
        <v>40544</v>
      </c>
      <c r="E3339" s="631">
        <v>40878</v>
      </c>
      <c r="F3339" s="3888"/>
      <c r="G3339" s="3888"/>
      <c r="H3339" s="159"/>
      <c r="I3339" s="159"/>
      <c r="J3339" s="159">
        <v>6</v>
      </c>
      <c r="K3339" s="144" t="s">
        <v>1223</v>
      </c>
      <c r="L3339" s="144" t="s">
        <v>589</v>
      </c>
      <c r="M3339" s="159"/>
    </row>
    <row r="3340" spans="1:13" x14ac:dyDescent="0.2">
      <c r="A3340" s="144">
        <v>3</v>
      </c>
      <c r="B3340" s="159" t="s">
        <v>830</v>
      </c>
      <c r="C3340" s="360" t="s">
        <v>2772</v>
      </c>
      <c r="D3340" s="631">
        <v>40544</v>
      </c>
      <c r="E3340" s="631">
        <v>40878</v>
      </c>
      <c r="F3340" s="3888"/>
      <c r="G3340" s="3888"/>
      <c r="H3340" s="159"/>
      <c r="I3340" s="159"/>
      <c r="J3340" s="159">
        <v>66</v>
      </c>
      <c r="K3340" s="144" t="s">
        <v>1223</v>
      </c>
      <c r="L3340" s="144" t="s">
        <v>589</v>
      </c>
      <c r="M3340" s="159"/>
    </row>
    <row r="3341" spans="1:13" x14ac:dyDescent="0.2">
      <c r="A3341" s="144"/>
      <c r="B3341" s="159" t="s">
        <v>831</v>
      </c>
      <c r="C3341" s="629" t="s">
        <v>1329</v>
      </c>
      <c r="D3341" s="631"/>
      <c r="E3341" s="631"/>
      <c r="F3341" s="3888"/>
      <c r="G3341" s="3888"/>
      <c r="H3341" s="159"/>
      <c r="I3341" s="159"/>
      <c r="J3341" s="159"/>
      <c r="K3341" s="144" t="s">
        <v>1213</v>
      </c>
      <c r="L3341" s="144"/>
      <c r="M3341" s="159"/>
    </row>
    <row r="3342" spans="1:13" x14ac:dyDescent="0.2">
      <c r="A3342" s="144">
        <v>4</v>
      </c>
      <c r="B3342" s="159" t="s">
        <v>832</v>
      </c>
      <c r="C3342" s="360" t="s">
        <v>2374</v>
      </c>
      <c r="D3342" s="631">
        <v>40751</v>
      </c>
      <c r="E3342" s="631">
        <v>40840</v>
      </c>
      <c r="F3342" s="3888"/>
      <c r="G3342" s="3888"/>
      <c r="H3342" s="159"/>
      <c r="I3342" s="159"/>
      <c r="J3342" s="159">
        <v>9</v>
      </c>
      <c r="K3342" s="144" t="s">
        <v>1223</v>
      </c>
      <c r="L3342" s="144" t="s">
        <v>589</v>
      </c>
      <c r="M3342" s="159"/>
    </row>
    <row r="3343" spans="1:13" x14ac:dyDescent="0.2">
      <c r="A3343" s="144"/>
      <c r="B3343" s="159"/>
      <c r="C3343" s="632"/>
      <c r="D3343" s="633"/>
      <c r="E3343" s="633"/>
      <c r="F3343" s="3888"/>
      <c r="G3343" s="3888"/>
      <c r="H3343" s="159"/>
      <c r="I3343" s="159"/>
      <c r="J3343" s="159"/>
      <c r="K3343" s="144"/>
      <c r="L3343" s="144"/>
      <c r="M3343" s="159"/>
    </row>
    <row r="3344" spans="1:13" x14ac:dyDescent="0.2">
      <c r="A3344" s="144"/>
      <c r="B3344" s="159"/>
      <c r="C3344" s="360"/>
      <c r="D3344" s="633"/>
      <c r="E3344" s="633"/>
      <c r="F3344" s="3888"/>
      <c r="G3344" s="3888"/>
      <c r="H3344" s="159"/>
      <c r="I3344" s="159"/>
      <c r="J3344" s="159"/>
      <c r="K3344" s="144"/>
      <c r="L3344" s="144"/>
      <c r="M3344" s="159"/>
    </row>
    <row r="3345" spans="1:13" x14ac:dyDescent="0.2">
      <c r="A3345" s="225"/>
      <c r="B3345" s="142"/>
      <c r="C3345" s="634"/>
      <c r="D3345" s="635"/>
      <c r="E3345" s="635"/>
      <c r="F3345" s="142"/>
      <c r="G3345" s="225"/>
      <c r="H3345" s="142"/>
      <c r="I3345" s="142"/>
      <c r="J3345" s="142"/>
      <c r="K3345" s="225"/>
      <c r="L3345" s="225"/>
      <c r="M3345" s="142"/>
    </row>
    <row r="3346" spans="1:13" x14ac:dyDescent="0.2">
      <c r="A3346" s="142" t="s">
        <v>833</v>
      </c>
      <c r="B3346" s="142"/>
      <c r="C3346" s="634"/>
      <c r="D3346" s="635"/>
      <c r="E3346" s="635"/>
      <c r="F3346" s="142"/>
      <c r="G3346" s="225"/>
      <c r="H3346" s="142"/>
      <c r="I3346" s="142"/>
      <c r="J3346" s="142"/>
      <c r="K3346" s="225"/>
      <c r="L3346" s="225"/>
      <c r="M3346" s="142"/>
    </row>
    <row r="3347" spans="1:13" x14ac:dyDescent="0.2">
      <c r="H3347" s="142"/>
      <c r="I3347" s="142"/>
      <c r="J3347" s="142"/>
      <c r="K3347" s="225"/>
      <c r="L3347" s="225"/>
      <c r="M3347" s="142"/>
    </row>
    <row r="3348" spans="1:13" x14ac:dyDescent="0.2">
      <c r="A3348" s="17" t="s">
        <v>908</v>
      </c>
      <c r="B3348" s="329"/>
      <c r="E3348" s="36" t="s">
        <v>2722</v>
      </c>
      <c r="F3348" s="36"/>
      <c r="H3348" s="142"/>
      <c r="I3348" s="142"/>
      <c r="J3348" s="142"/>
      <c r="K3348" s="225"/>
      <c r="L3348" s="225"/>
      <c r="M3348" s="142"/>
    </row>
    <row r="3349" spans="1:13" x14ac:dyDescent="0.2">
      <c r="A3349" t="s">
        <v>2723</v>
      </c>
      <c r="B3349" s="329"/>
      <c r="D3349" s="3" t="s">
        <v>2860</v>
      </c>
      <c r="E3349" s="330" t="s">
        <v>2861</v>
      </c>
      <c r="F3349" s="331"/>
      <c r="G3349" s="301" t="s">
        <v>2862</v>
      </c>
    </row>
    <row r="3350" spans="1:13" x14ac:dyDescent="0.2">
      <c r="A3350" s="17" t="s">
        <v>2727</v>
      </c>
      <c r="B3350" s="329"/>
      <c r="D3350" s="301"/>
      <c r="E3350" s="330"/>
      <c r="F3350" s="331"/>
      <c r="G3350" s="301"/>
      <c r="H3350" s="161"/>
      <c r="I3350" s="161"/>
      <c r="J3350" s="161"/>
      <c r="K3350" s="161"/>
      <c r="L3350" s="161"/>
      <c r="M3350" s="161"/>
    </row>
    <row r="3351" spans="1:13" x14ac:dyDescent="0.2">
      <c r="A3351" s="161"/>
      <c r="B3351" s="636"/>
      <c r="C3351" s="161"/>
      <c r="D3351" s="161"/>
      <c r="E3351" s="636"/>
      <c r="F3351" s="161"/>
      <c r="G3351" s="161"/>
      <c r="H3351" s="161"/>
      <c r="I3351" s="161"/>
      <c r="J3351" s="161"/>
      <c r="K3351" s="161"/>
      <c r="L3351" s="161"/>
      <c r="M3351" s="161"/>
    </row>
    <row r="3352" spans="1:13" x14ac:dyDescent="0.2">
      <c r="A3352" s="161"/>
      <c r="B3352" s="161"/>
      <c r="C3352" s="161"/>
      <c r="D3352" s="161"/>
      <c r="E3352" s="161"/>
      <c r="F3352" s="161"/>
      <c r="G3352" s="161"/>
      <c r="H3352" s="161"/>
      <c r="I3352" s="161"/>
      <c r="J3352" s="161"/>
      <c r="K3352" s="161"/>
      <c r="L3352" s="161"/>
      <c r="M3352" s="161"/>
    </row>
    <row r="3353" spans="1:13" ht="12.75" customHeight="1" x14ac:dyDescent="0.2">
      <c r="A3353" s="161"/>
      <c r="B3353" s="161"/>
      <c r="C3353" s="161"/>
      <c r="D3353" s="161"/>
      <c r="E3353" s="161"/>
      <c r="F3353" s="161"/>
      <c r="G3353" s="161"/>
      <c r="H3353" s="161"/>
      <c r="I3353" s="161"/>
      <c r="J3353" s="161"/>
      <c r="K3353" s="161"/>
      <c r="L3353" s="161"/>
      <c r="M3353" s="161"/>
    </row>
    <row r="3356" spans="1:13" ht="12.75" customHeight="1" x14ac:dyDescent="0.2">
      <c r="A3356" s="4181"/>
      <c r="B3356" s="4182"/>
      <c r="C3356" s="3853" t="s">
        <v>2859</v>
      </c>
      <c r="D3356" s="3853"/>
      <c r="E3356" s="3853"/>
      <c r="F3356" s="3853"/>
      <c r="G3356" s="3853"/>
      <c r="H3356" s="3853"/>
      <c r="I3356" s="3853"/>
      <c r="J3356" s="3853"/>
      <c r="K3356" s="3853"/>
      <c r="L3356" s="3852" t="s">
        <v>2858</v>
      </c>
      <c r="M3356" s="3852"/>
    </row>
    <row r="3357" spans="1:13" ht="12.75" customHeight="1" x14ac:dyDescent="0.2">
      <c r="A3357" s="4183"/>
      <c r="B3357" s="4184"/>
      <c r="C3357" s="3853"/>
      <c r="D3357" s="3853"/>
      <c r="E3357" s="3853"/>
      <c r="F3357" s="3853"/>
      <c r="G3357" s="3853"/>
      <c r="H3357" s="3853"/>
      <c r="I3357" s="3853"/>
      <c r="J3357" s="3853"/>
      <c r="K3357" s="3853"/>
      <c r="L3357" s="3852"/>
      <c r="M3357" s="3852"/>
    </row>
    <row r="3358" spans="1:13" ht="12.75" customHeight="1" x14ac:dyDescent="0.2">
      <c r="A3358" s="4183"/>
      <c r="B3358" s="4184"/>
      <c r="C3358" s="3853"/>
      <c r="D3358" s="3853"/>
      <c r="E3358" s="3853"/>
      <c r="F3358" s="3853"/>
      <c r="G3358" s="3853"/>
      <c r="H3358" s="3853"/>
      <c r="I3358" s="3853"/>
      <c r="J3358" s="3853"/>
      <c r="K3358" s="3853"/>
      <c r="L3358" s="3852"/>
      <c r="M3358" s="3852"/>
    </row>
    <row r="3359" spans="1:13" ht="12.75" customHeight="1" x14ac:dyDescent="0.2">
      <c r="A3359" s="4183"/>
      <c r="B3359" s="4184"/>
      <c r="C3359" s="3853" t="s">
        <v>1610</v>
      </c>
      <c r="D3359" s="3853"/>
      <c r="E3359" s="3853"/>
      <c r="F3359" s="3853"/>
      <c r="G3359" s="3853"/>
      <c r="H3359" s="3853"/>
      <c r="I3359" s="3853"/>
      <c r="J3359" s="3853"/>
      <c r="K3359" s="3853"/>
      <c r="L3359" s="3852" t="s">
        <v>1611</v>
      </c>
      <c r="M3359" s="3852"/>
    </row>
    <row r="3360" spans="1:13" ht="12.75" customHeight="1" x14ac:dyDescent="0.2">
      <c r="A3360" s="4183"/>
      <c r="B3360" s="4184"/>
      <c r="C3360" s="3853"/>
      <c r="D3360" s="3853"/>
      <c r="E3360" s="3853"/>
      <c r="F3360" s="3853"/>
      <c r="G3360" s="3853"/>
      <c r="H3360" s="3853"/>
      <c r="I3360" s="3853"/>
      <c r="J3360" s="3853"/>
      <c r="K3360" s="3853"/>
      <c r="L3360" s="3852"/>
      <c r="M3360" s="3852"/>
    </row>
    <row r="3361" spans="1:13" ht="12.75" customHeight="1" x14ac:dyDescent="0.2">
      <c r="A3361" s="4185"/>
      <c r="B3361" s="4186"/>
      <c r="C3361" s="3853"/>
      <c r="D3361" s="3853"/>
      <c r="E3361" s="3853"/>
      <c r="F3361" s="3853"/>
      <c r="G3361" s="3853"/>
      <c r="H3361" s="3853"/>
      <c r="I3361" s="3853"/>
      <c r="J3361" s="3853"/>
      <c r="K3361" s="3853"/>
      <c r="L3361" s="3852"/>
      <c r="M3361" s="3852"/>
    </row>
    <row r="3363" spans="1:13" x14ac:dyDescent="0.2">
      <c r="A3363" t="s">
        <v>834</v>
      </c>
      <c r="C3363" s="142"/>
      <c r="D3363" s="142"/>
      <c r="E3363" s="142"/>
      <c r="F3363" s="142"/>
      <c r="G3363" s="142"/>
      <c r="H3363" s="142"/>
      <c r="I3363" s="142"/>
      <c r="J3363" s="142" t="s">
        <v>823</v>
      </c>
      <c r="K3363" s="142"/>
      <c r="L3363" s="142"/>
      <c r="M3363" s="142"/>
    </row>
    <row r="3364" spans="1:13" x14ac:dyDescent="0.2">
      <c r="A3364" t="s">
        <v>835</v>
      </c>
      <c r="C3364" s="142"/>
      <c r="D3364" s="142"/>
      <c r="E3364" s="142"/>
      <c r="F3364" s="142"/>
      <c r="G3364" s="142"/>
      <c r="H3364" s="142"/>
      <c r="I3364" s="142"/>
      <c r="J3364" s="142"/>
      <c r="K3364" s="142"/>
      <c r="L3364" s="142"/>
      <c r="M3364" s="142"/>
    </row>
    <row r="3365" spans="1:13" x14ac:dyDescent="0.2">
      <c r="A3365" s="17" t="s">
        <v>2901</v>
      </c>
      <c r="C3365" s="142"/>
      <c r="D3365" s="142"/>
      <c r="E3365" s="142"/>
      <c r="F3365" s="142"/>
      <c r="G3365" s="142"/>
      <c r="H3365" s="142"/>
      <c r="I3365" s="142"/>
      <c r="J3365" s="4259" t="s">
        <v>2863</v>
      </c>
      <c r="K3365" s="4260"/>
      <c r="L3365" s="4260"/>
      <c r="M3365" s="4261"/>
    </row>
    <row r="3366" spans="1:13" ht="22.5" x14ac:dyDescent="0.2">
      <c r="A3366" t="s">
        <v>836</v>
      </c>
      <c r="C3366" s="142"/>
      <c r="D3366" s="142"/>
      <c r="E3366" s="142"/>
      <c r="F3366" s="142"/>
      <c r="G3366" s="142"/>
      <c r="H3366" s="142"/>
      <c r="I3366" s="142"/>
      <c r="J3366" s="144" t="s">
        <v>2860</v>
      </c>
      <c r="K3366" s="144" t="s">
        <v>2861</v>
      </c>
      <c r="L3366" s="144" t="s">
        <v>2862</v>
      </c>
      <c r="M3366" s="637" t="s">
        <v>837</v>
      </c>
    </row>
    <row r="3367" spans="1:13" x14ac:dyDescent="0.2">
      <c r="A3367" s="142"/>
      <c r="B3367" s="142"/>
      <c r="C3367" s="142"/>
      <c r="D3367" s="142"/>
      <c r="E3367" s="142"/>
      <c r="F3367" s="142"/>
      <c r="G3367" s="142"/>
      <c r="H3367" s="142"/>
      <c r="I3367" s="142"/>
      <c r="J3367" s="144">
        <v>2013</v>
      </c>
      <c r="K3367" s="144">
        <v>4</v>
      </c>
      <c r="L3367" s="144">
        <v>16</v>
      </c>
      <c r="M3367" s="144">
        <v>4</v>
      </c>
    </row>
    <row r="3368" spans="1:13" ht="12.75" customHeight="1" x14ac:dyDescent="0.2">
      <c r="A3368" s="142"/>
      <c r="B3368" s="142"/>
      <c r="C3368" s="142"/>
      <c r="D3368" s="142"/>
      <c r="E3368" s="142"/>
      <c r="F3368" s="142"/>
      <c r="G3368" s="142"/>
      <c r="H3368" s="142"/>
      <c r="I3368" s="225"/>
      <c r="J3368" s="225"/>
      <c r="K3368" s="225"/>
      <c r="L3368" s="225"/>
      <c r="M3368" s="142"/>
    </row>
    <row r="3369" spans="1:13" ht="23.25" customHeight="1" x14ac:dyDescent="0.2">
      <c r="A3369" s="3911" t="s">
        <v>2864</v>
      </c>
      <c r="B3369" s="3911" t="s">
        <v>2865</v>
      </c>
      <c r="C3369" s="3911" t="s">
        <v>1212</v>
      </c>
      <c r="D3369" s="3928" t="s">
        <v>2866</v>
      </c>
      <c r="E3369" s="3929"/>
      <c r="F3369" s="3909" t="s">
        <v>3430</v>
      </c>
      <c r="G3369" s="3910"/>
      <c r="H3369" s="3965" t="s">
        <v>3434</v>
      </c>
      <c r="I3369" s="4129"/>
      <c r="J3369" s="3911" t="s">
        <v>1211</v>
      </c>
      <c r="K3369" s="4257" t="s">
        <v>2872</v>
      </c>
      <c r="L3369" s="4262" t="s">
        <v>1207</v>
      </c>
      <c r="M3369" s="4257" t="s">
        <v>2873</v>
      </c>
    </row>
    <row r="3370" spans="1:13" x14ac:dyDescent="0.2">
      <c r="A3370" s="3912"/>
      <c r="B3370" s="3912"/>
      <c r="C3370" s="3912"/>
      <c r="D3370" s="147" t="s">
        <v>2867</v>
      </c>
      <c r="E3370" s="147" t="s">
        <v>2868</v>
      </c>
      <c r="F3370" s="147" t="s">
        <v>2870</v>
      </c>
      <c r="G3370" s="147" t="s">
        <v>2871</v>
      </c>
      <c r="H3370" s="821" t="s">
        <v>3216</v>
      </c>
      <c r="I3370" s="821" t="s">
        <v>3217</v>
      </c>
      <c r="J3370" s="3912"/>
      <c r="K3370" s="4258"/>
      <c r="L3370" s="4263"/>
      <c r="M3370" s="4258"/>
    </row>
    <row r="3371" spans="1:13" x14ac:dyDescent="0.2">
      <c r="A3371" s="144" t="s">
        <v>1213</v>
      </c>
      <c r="B3371" s="159" t="s">
        <v>838</v>
      </c>
      <c r="C3371" s="629" t="s">
        <v>2503</v>
      </c>
      <c r="D3371" s="159"/>
      <c r="E3371" s="159"/>
      <c r="F3371" s="3888">
        <v>274</v>
      </c>
      <c r="G3371" s="3888">
        <v>1</v>
      </c>
      <c r="H3371" s="159"/>
      <c r="I3371" s="159"/>
      <c r="J3371" s="159"/>
      <c r="K3371" s="144"/>
      <c r="L3371" s="144"/>
      <c r="M3371" s="630"/>
    </row>
    <row r="3372" spans="1:13" x14ac:dyDescent="0.2">
      <c r="A3372" s="144">
        <v>1</v>
      </c>
      <c r="B3372" s="312" t="s">
        <v>839</v>
      </c>
      <c r="C3372" s="360" t="s">
        <v>821</v>
      </c>
      <c r="D3372" s="633">
        <v>40596</v>
      </c>
      <c r="E3372" s="633">
        <v>40896</v>
      </c>
      <c r="F3372" s="3888"/>
      <c r="G3372" s="3888"/>
      <c r="H3372" s="159"/>
      <c r="I3372" s="159"/>
      <c r="J3372" s="159">
        <v>54</v>
      </c>
      <c r="K3372" s="144" t="s">
        <v>1223</v>
      </c>
      <c r="L3372" s="144" t="s">
        <v>589</v>
      </c>
      <c r="M3372" s="630" t="s">
        <v>840</v>
      </c>
    </row>
    <row r="3373" spans="1:13" x14ac:dyDescent="0.2">
      <c r="A3373" s="144" t="s">
        <v>1213</v>
      </c>
      <c r="B3373" s="312" t="s">
        <v>841</v>
      </c>
      <c r="C3373" s="629" t="s">
        <v>2527</v>
      </c>
      <c r="D3373" s="633"/>
      <c r="E3373" s="633"/>
      <c r="F3373" s="3888"/>
      <c r="G3373" s="3888"/>
      <c r="H3373" s="159"/>
      <c r="I3373" s="159"/>
      <c r="J3373" s="159"/>
      <c r="K3373" s="144" t="s">
        <v>1213</v>
      </c>
      <c r="L3373" s="144"/>
      <c r="M3373" s="630"/>
    </row>
    <row r="3374" spans="1:13" x14ac:dyDescent="0.2">
      <c r="A3374" s="144">
        <v>3</v>
      </c>
      <c r="B3374" s="159" t="s">
        <v>842</v>
      </c>
      <c r="C3374" s="360" t="s">
        <v>829</v>
      </c>
      <c r="D3374" s="633">
        <v>40544</v>
      </c>
      <c r="E3374" s="633">
        <v>40878</v>
      </c>
      <c r="F3374" s="3888"/>
      <c r="G3374" s="3888"/>
      <c r="H3374" s="159"/>
      <c r="I3374" s="159"/>
      <c r="J3374" s="159">
        <v>7</v>
      </c>
      <c r="K3374" s="144" t="s">
        <v>1223</v>
      </c>
      <c r="L3374" s="144" t="s">
        <v>589</v>
      </c>
      <c r="M3374" s="159"/>
    </row>
    <row r="3375" spans="1:13" x14ac:dyDescent="0.2">
      <c r="A3375" s="144">
        <v>2</v>
      </c>
      <c r="B3375" s="159" t="s">
        <v>843</v>
      </c>
      <c r="C3375" s="360" t="s">
        <v>2772</v>
      </c>
      <c r="D3375" s="633">
        <v>40544</v>
      </c>
      <c r="E3375" s="633">
        <v>40878</v>
      </c>
      <c r="F3375" s="3888"/>
      <c r="G3375" s="3888"/>
      <c r="H3375" s="159"/>
      <c r="I3375" s="159"/>
      <c r="J3375" s="159">
        <v>44</v>
      </c>
      <c r="K3375" s="144" t="s">
        <v>1223</v>
      </c>
      <c r="L3375" s="144" t="s">
        <v>589</v>
      </c>
      <c r="M3375" s="159"/>
    </row>
    <row r="3376" spans="1:13" x14ac:dyDescent="0.2">
      <c r="A3376" s="144"/>
      <c r="B3376" s="159" t="s">
        <v>844</v>
      </c>
      <c r="C3376" s="629" t="s">
        <v>1329</v>
      </c>
      <c r="D3376" s="633"/>
      <c r="E3376" s="633"/>
      <c r="F3376" s="3888"/>
      <c r="G3376" s="3888"/>
      <c r="H3376" s="159"/>
      <c r="I3376" s="159"/>
      <c r="J3376" s="159"/>
      <c r="K3376" s="144" t="s">
        <v>1213</v>
      </c>
      <c r="L3376" s="144"/>
      <c r="M3376" s="159"/>
    </row>
    <row r="3377" spans="1:13" x14ac:dyDescent="0.2">
      <c r="A3377" s="144">
        <v>4</v>
      </c>
      <c r="B3377" s="159" t="s">
        <v>2774</v>
      </c>
      <c r="C3377" s="360" t="s">
        <v>2374</v>
      </c>
      <c r="D3377" s="633">
        <v>40883</v>
      </c>
      <c r="E3377" s="633">
        <v>40886</v>
      </c>
      <c r="F3377" s="3888"/>
      <c r="G3377" s="3888"/>
      <c r="H3377" s="159"/>
      <c r="I3377" s="159"/>
      <c r="J3377" s="159">
        <v>4</v>
      </c>
      <c r="K3377" s="144" t="s">
        <v>1223</v>
      </c>
      <c r="L3377" s="144" t="s">
        <v>589</v>
      </c>
      <c r="M3377" s="159"/>
    </row>
    <row r="3378" spans="1:13" x14ac:dyDescent="0.2">
      <c r="A3378" s="144"/>
      <c r="B3378" s="159"/>
      <c r="C3378" s="632"/>
      <c r="D3378" s="633"/>
      <c r="E3378" s="633"/>
      <c r="F3378" s="3888"/>
      <c r="G3378" s="3888"/>
      <c r="H3378" s="159"/>
      <c r="I3378" s="159"/>
      <c r="J3378" s="159"/>
      <c r="K3378" s="144"/>
      <c r="L3378" s="144"/>
      <c r="M3378" s="159"/>
    </row>
    <row r="3379" spans="1:13" x14ac:dyDescent="0.2">
      <c r="A3379" s="144"/>
      <c r="B3379" s="159"/>
      <c r="C3379" s="360"/>
      <c r="D3379" s="633"/>
      <c r="E3379" s="633"/>
      <c r="F3379" s="3888"/>
      <c r="G3379" s="3888"/>
      <c r="H3379" s="159"/>
      <c r="I3379" s="159"/>
      <c r="J3379" s="159"/>
      <c r="K3379" s="144"/>
      <c r="L3379" s="144"/>
      <c r="M3379" s="159"/>
    </row>
    <row r="3380" spans="1:13" x14ac:dyDescent="0.2">
      <c r="A3380" s="225"/>
      <c r="B3380" s="142"/>
      <c r="C3380" s="634"/>
      <c r="D3380" s="635"/>
      <c r="E3380" s="635"/>
      <c r="F3380" s="142"/>
      <c r="G3380" s="225"/>
      <c r="H3380" s="142"/>
      <c r="I3380" s="142"/>
      <c r="J3380" s="142"/>
      <c r="K3380" s="225"/>
      <c r="L3380" s="225"/>
      <c r="M3380" s="142"/>
    </row>
    <row r="3381" spans="1:13" x14ac:dyDescent="0.2">
      <c r="A3381" s="142" t="s">
        <v>845</v>
      </c>
      <c r="B3381" s="142"/>
      <c r="C3381" s="634"/>
      <c r="D3381" s="635"/>
      <c r="E3381" s="635"/>
      <c r="F3381" s="142"/>
      <c r="G3381" s="225"/>
      <c r="H3381" s="142"/>
      <c r="I3381" s="142"/>
      <c r="J3381" s="142"/>
      <c r="K3381" s="225"/>
      <c r="L3381" s="225"/>
      <c r="M3381" s="142"/>
    </row>
    <row r="3382" spans="1:13" x14ac:dyDescent="0.2">
      <c r="I3382" s="142"/>
      <c r="J3382" s="142"/>
      <c r="K3382" s="225"/>
      <c r="L3382" s="225"/>
      <c r="M3382" s="142"/>
    </row>
    <row r="3383" spans="1:13" x14ac:dyDescent="0.2">
      <c r="A3383" s="17" t="s">
        <v>908</v>
      </c>
      <c r="B3383" s="329"/>
      <c r="E3383" s="36" t="s">
        <v>2722</v>
      </c>
      <c r="F3383" s="36"/>
      <c r="H3383" s="142"/>
      <c r="I3383" s="142"/>
      <c r="J3383" s="142"/>
      <c r="K3383" s="225"/>
      <c r="L3383" s="225"/>
      <c r="M3383" s="142"/>
    </row>
    <row r="3384" spans="1:13" x14ac:dyDescent="0.2">
      <c r="A3384" t="s">
        <v>2723</v>
      </c>
      <c r="B3384" s="329"/>
      <c r="D3384" s="3" t="s">
        <v>2860</v>
      </c>
      <c r="E3384" s="330" t="s">
        <v>2861</v>
      </c>
      <c r="F3384" s="331"/>
      <c r="G3384" s="301" t="s">
        <v>2862</v>
      </c>
    </row>
    <row r="3385" spans="1:13" x14ac:dyDescent="0.2">
      <c r="A3385" s="17" t="s">
        <v>2727</v>
      </c>
      <c r="B3385" s="329"/>
      <c r="D3385" s="301"/>
      <c r="E3385" s="330"/>
      <c r="F3385" s="331"/>
      <c r="G3385" s="301"/>
      <c r="H3385" s="161"/>
      <c r="I3385" s="161"/>
      <c r="J3385" s="161"/>
      <c r="K3385" s="161"/>
      <c r="L3385" s="161"/>
      <c r="M3385" s="161"/>
    </row>
    <row r="3386" spans="1:13" x14ac:dyDescent="0.2">
      <c r="A3386" s="161"/>
      <c r="B3386" s="636"/>
      <c r="C3386" s="161"/>
      <c r="D3386" s="161"/>
      <c r="E3386" s="636"/>
      <c r="F3386" s="161"/>
      <c r="G3386" s="161"/>
      <c r="H3386" s="161"/>
      <c r="I3386" s="161"/>
      <c r="J3386" s="161"/>
      <c r="K3386" s="161"/>
      <c r="L3386" s="161"/>
      <c r="M3386" s="161"/>
    </row>
    <row r="3387" spans="1:13" x14ac:dyDescent="0.2">
      <c r="A3387" s="161"/>
      <c r="B3387" s="161"/>
      <c r="C3387" s="161"/>
      <c r="D3387" s="161"/>
      <c r="E3387" s="161"/>
      <c r="F3387" s="161"/>
      <c r="G3387" s="161"/>
      <c r="H3387" s="161"/>
      <c r="I3387" s="161"/>
      <c r="J3387" s="161"/>
      <c r="K3387" s="161"/>
      <c r="L3387" s="161"/>
      <c r="M3387" s="161"/>
    </row>
    <row r="3388" spans="1:13" x14ac:dyDescent="0.2">
      <c r="A3388" s="161"/>
      <c r="B3388" s="161"/>
      <c r="C3388" s="161"/>
      <c r="D3388" s="161"/>
      <c r="E3388" s="161"/>
      <c r="F3388" s="161"/>
      <c r="G3388" s="161"/>
      <c r="H3388" s="161"/>
      <c r="I3388" s="161"/>
      <c r="J3388" s="161"/>
      <c r="K3388" s="161"/>
      <c r="L3388" s="161"/>
      <c r="M3388" s="161"/>
    </row>
    <row r="3391" spans="1:13" ht="12.75" customHeight="1" x14ac:dyDescent="0.2">
      <c r="A3391" s="3860"/>
      <c r="B3391" s="3860"/>
      <c r="C3391" s="3845" t="s">
        <v>2859</v>
      </c>
      <c r="D3391" s="3845"/>
      <c r="E3391" s="3845"/>
      <c r="F3391" s="3845"/>
      <c r="G3391" s="3845"/>
      <c r="H3391" s="3845"/>
      <c r="I3391" s="3845"/>
      <c r="J3391" s="3845"/>
      <c r="K3391" s="3845"/>
      <c r="L3391" s="3852" t="s">
        <v>2858</v>
      </c>
      <c r="M3391" s="3852"/>
    </row>
    <row r="3392" spans="1:13" x14ac:dyDescent="0.2">
      <c r="A3392" s="3860"/>
      <c r="B3392" s="3860"/>
      <c r="C3392" s="3845"/>
      <c r="D3392" s="3845"/>
      <c r="E3392" s="3845"/>
      <c r="F3392" s="3845"/>
      <c r="G3392" s="3845"/>
      <c r="H3392" s="3845"/>
      <c r="I3392" s="3845"/>
      <c r="J3392" s="3845"/>
      <c r="K3392" s="3845"/>
      <c r="L3392" s="3852"/>
      <c r="M3392" s="3852"/>
    </row>
    <row r="3393" spans="1:13" x14ac:dyDescent="0.2">
      <c r="A3393" s="3860"/>
      <c r="B3393" s="3860"/>
      <c r="C3393" s="3845"/>
      <c r="D3393" s="3845"/>
      <c r="E3393" s="3845"/>
      <c r="F3393" s="3845"/>
      <c r="G3393" s="3845"/>
      <c r="H3393" s="3845"/>
      <c r="I3393" s="3845"/>
      <c r="J3393" s="3845"/>
      <c r="K3393" s="3845"/>
      <c r="L3393" s="3852"/>
      <c r="M3393" s="3852"/>
    </row>
    <row r="3394" spans="1:13" ht="12.75" customHeight="1" x14ac:dyDescent="0.2">
      <c r="A3394" s="3860"/>
      <c r="B3394" s="3860"/>
      <c r="C3394" s="3930" t="s">
        <v>1209</v>
      </c>
      <c r="D3394" s="3930"/>
      <c r="E3394" s="3930"/>
      <c r="F3394" s="3930"/>
      <c r="G3394" s="3930"/>
      <c r="H3394" s="3930"/>
      <c r="I3394" s="3930"/>
      <c r="J3394" s="3930"/>
      <c r="K3394" s="3930"/>
      <c r="L3394" s="3852" t="s">
        <v>1208</v>
      </c>
      <c r="M3394" s="3852"/>
    </row>
    <row r="3395" spans="1:13" ht="12.75" customHeight="1" x14ac:dyDescent="0.2">
      <c r="A3395" s="3860"/>
      <c r="B3395" s="3860"/>
      <c r="C3395" s="3930"/>
      <c r="D3395" s="3930"/>
      <c r="E3395" s="3930"/>
      <c r="F3395" s="3930"/>
      <c r="G3395" s="3930"/>
      <c r="H3395" s="3930"/>
      <c r="I3395" s="3930"/>
      <c r="J3395" s="3930"/>
      <c r="K3395" s="3930"/>
      <c r="L3395" s="3852"/>
      <c r="M3395" s="3852"/>
    </row>
    <row r="3396" spans="1:13" ht="12.75" customHeight="1" x14ac:dyDescent="0.2">
      <c r="A3396" s="3860"/>
      <c r="B3396" s="3860"/>
      <c r="C3396" s="3930"/>
      <c r="D3396" s="3930"/>
      <c r="E3396" s="3930"/>
      <c r="F3396" s="3930"/>
      <c r="G3396" s="3930"/>
      <c r="H3396" s="3930"/>
      <c r="I3396" s="3930"/>
      <c r="J3396" s="3930"/>
      <c r="K3396" s="3930"/>
      <c r="L3396" s="3852"/>
      <c r="M3396" s="3852"/>
    </row>
    <row r="3398" spans="1:13" ht="12.75" customHeight="1" x14ac:dyDescent="0.2">
      <c r="A3398" t="s">
        <v>1231</v>
      </c>
      <c r="J3398" s="17" t="s">
        <v>1658</v>
      </c>
    </row>
    <row r="3399" spans="1:13" x14ac:dyDescent="0.2">
      <c r="A3399" s="17" t="s">
        <v>846</v>
      </c>
      <c r="E3399" s="17" t="s">
        <v>2484</v>
      </c>
      <c r="F3399" s="17" t="s">
        <v>1213</v>
      </c>
    </row>
    <row r="3400" spans="1:13" x14ac:dyDescent="0.2">
      <c r="A3400" s="17" t="s">
        <v>847</v>
      </c>
      <c r="J3400" s="4137" t="s">
        <v>2863</v>
      </c>
      <c r="K3400" s="4138"/>
      <c r="L3400" s="4138"/>
      <c r="M3400" s="4139"/>
    </row>
    <row r="3401" spans="1:13" ht="22.5" x14ac:dyDescent="0.2">
      <c r="A3401" s="17" t="s">
        <v>848</v>
      </c>
      <c r="J3401" s="2" t="s">
        <v>2860</v>
      </c>
      <c r="K3401" s="2" t="s">
        <v>2861</v>
      </c>
      <c r="L3401" s="2" t="s">
        <v>2862</v>
      </c>
      <c r="M3401" s="561" t="s">
        <v>3501</v>
      </c>
    </row>
    <row r="3402" spans="1:13" ht="12.75" customHeight="1" x14ac:dyDescent="0.2">
      <c r="J3402" s="1">
        <v>2013</v>
      </c>
      <c r="K3402" s="1">
        <v>3</v>
      </c>
      <c r="L3402" s="1">
        <v>19</v>
      </c>
      <c r="M3402" s="1">
        <v>4</v>
      </c>
    </row>
    <row r="3403" spans="1:13" ht="12.75" customHeight="1" x14ac:dyDescent="0.2">
      <c r="I3403" s="4"/>
      <c r="J3403" s="4"/>
      <c r="K3403" s="4"/>
      <c r="L3403" s="4"/>
    </row>
    <row r="3404" spans="1:13" ht="27" customHeight="1" x14ac:dyDescent="0.2">
      <c r="A3404" s="3872" t="s">
        <v>2864</v>
      </c>
      <c r="B3404" s="3872" t="s">
        <v>2865</v>
      </c>
      <c r="C3404" s="3872" t="s">
        <v>1212</v>
      </c>
      <c r="D3404" s="3863" t="s">
        <v>2866</v>
      </c>
      <c r="E3404" s="3864"/>
      <c r="F3404" s="3848" t="s">
        <v>3430</v>
      </c>
      <c r="G3404" s="3849"/>
      <c r="H3404" s="3965" t="s">
        <v>3434</v>
      </c>
      <c r="I3404" s="4129"/>
      <c r="J3404" s="3872" t="s">
        <v>1211</v>
      </c>
      <c r="K3404" s="4103" t="s">
        <v>2872</v>
      </c>
      <c r="L3404" s="4140" t="s">
        <v>1207</v>
      </c>
      <c r="M3404" s="4103" t="s">
        <v>2873</v>
      </c>
    </row>
    <row r="3405" spans="1:13" ht="12.75" customHeight="1" x14ac:dyDescent="0.2">
      <c r="A3405" s="3873"/>
      <c r="B3405" s="3873"/>
      <c r="C3405" s="3873"/>
      <c r="D3405" s="6" t="s">
        <v>2867</v>
      </c>
      <c r="E3405" s="6" t="s">
        <v>2868</v>
      </c>
      <c r="F3405" s="6" t="s">
        <v>2870</v>
      </c>
      <c r="G3405" s="6" t="s">
        <v>2871</v>
      </c>
      <c r="H3405" s="821" t="s">
        <v>3216</v>
      </c>
      <c r="I3405" s="821" t="s">
        <v>3217</v>
      </c>
      <c r="J3405" s="3873"/>
      <c r="K3405" s="3876"/>
      <c r="L3405" s="4141"/>
      <c r="M3405" s="3876"/>
    </row>
    <row r="3406" spans="1:13" x14ac:dyDescent="0.2">
      <c r="A3406" s="14"/>
      <c r="B3406" s="13" t="s">
        <v>1332</v>
      </c>
      <c r="C3406" s="315" t="s">
        <v>1307</v>
      </c>
      <c r="D3406" s="6"/>
      <c r="E3406" s="6"/>
      <c r="F3406" s="3888">
        <v>274</v>
      </c>
      <c r="G3406" s="3888">
        <v>2</v>
      </c>
      <c r="H3406" s="6"/>
      <c r="I3406" s="6"/>
      <c r="J3406" s="14"/>
      <c r="K3406" s="15"/>
      <c r="L3406" s="16"/>
      <c r="M3406" s="15"/>
    </row>
    <row r="3407" spans="1:13" x14ac:dyDescent="0.2">
      <c r="A3407" s="7"/>
      <c r="B3407" s="42" t="s">
        <v>1882</v>
      </c>
      <c r="C3407" s="316" t="s">
        <v>1660</v>
      </c>
      <c r="D3407" s="8">
        <v>40689</v>
      </c>
      <c r="E3407" s="8">
        <v>40856</v>
      </c>
      <c r="F3407" s="3888"/>
      <c r="G3407" s="3888"/>
      <c r="H3407" s="7"/>
      <c r="I3407" s="7"/>
      <c r="J3407" s="7">
        <v>3</v>
      </c>
      <c r="K3407" s="1" t="s">
        <v>802</v>
      </c>
      <c r="L3407" s="1" t="s">
        <v>849</v>
      </c>
      <c r="M3407" s="7"/>
    </row>
    <row r="3408" spans="1:13" x14ac:dyDescent="0.2">
      <c r="A3408" s="20" t="s">
        <v>1213</v>
      </c>
      <c r="B3408" s="42" t="s">
        <v>1881</v>
      </c>
      <c r="C3408" s="316" t="s">
        <v>1659</v>
      </c>
      <c r="D3408" s="8">
        <v>40562</v>
      </c>
      <c r="E3408" s="8">
        <v>40879</v>
      </c>
      <c r="F3408" s="3888"/>
      <c r="G3408" s="3888"/>
      <c r="H3408" s="7"/>
      <c r="I3408" s="7"/>
      <c r="J3408" s="7">
        <v>28</v>
      </c>
      <c r="K3408" s="1" t="s">
        <v>802</v>
      </c>
      <c r="L3408" s="1" t="s">
        <v>849</v>
      </c>
      <c r="M3408" s="7"/>
    </row>
    <row r="3409" spans="1:13" x14ac:dyDescent="0.2">
      <c r="A3409" s="7"/>
      <c r="B3409" s="42" t="s">
        <v>1286</v>
      </c>
      <c r="C3409" s="220" t="s">
        <v>850</v>
      </c>
      <c r="D3409" s="122">
        <v>40544</v>
      </c>
      <c r="E3409" s="8">
        <v>40878</v>
      </c>
      <c r="F3409" s="3888"/>
      <c r="G3409" s="3888"/>
      <c r="H3409" s="7"/>
      <c r="I3409" s="7"/>
      <c r="J3409" s="7">
        <v>167</v>
      </c>
      <c r="K3409" s="2" t="s">
        <v>802</v>
      </c>
      <c r="L3409" s="2" t="s">
        <v>849</v>
      </c>
      <c r="M3409" s="7" t="s">
        <v>2117</v>
      </c>
    </row>
    <row r="3410" spans="1:13" x14ac:dyDescent="0.2">
      <c r="A3410" s="7"/>
      <c r="B3410" s="42" t="s">
        <v>1661</v>
      </c>
      <c r="C3410" s="220" t="s">
        <v>1662</v>
      </c>
      <c r="D3410" s="8"/>
      <c r="E3410" s="8"/>
      <c r="F3410" s="3888"/>
      <c r="G3410" s="3888">
        <v>3</v>
      </c>
      <c r="H3410" s="7"/>
      <c r="I3410" s="7"/>
      <c r="J3410" s="7"/>
      <c r="K3410" s="1"/>
      <c r="L3410" s="1"/>
      <c r="M3410" s="7"/>
    </row>
    <row r="3411" spans="1:13" x14ac:dyDescent="0.2">
      <c r="A3411" s="7"/>
      <c r="B3411" s="20" t="s">
        <v>851</v>
      </c>
      <c r="C3411" s="221" t="s">
        <v>852</v>
      </c>
      <c r="D3411" s="8">
        <v>40544</v>
      </c>
      <c r="E3411" s="8">
        <v>40844</v>
      </c>
      <c r="F3411" s="3888"/>
      <c r="G3411" s="3888"/>
      <c r="H3411" s="7"/>
      <c r="I3411" s="7"/>
      <c r="J3411" s="7">
        <v>17</v>
      </c>
      <c r="K3411" s="2" t="s">
        <v>802</v>
      </c>
      <c r="L3411" s="2" t="s">
        <v>849</v>
      </c>
      <c r="M3411" s="7"/>
    </row>
    <row r="3412" spans="1:13" x14ac:dyDescent="0.2">
      <c r="A3412" s="7"/>
      <c r="B3412" s="20" t="s">
        <v>853</v>
      </c>
      <c r="C3412" s="221" t="s">
        <v>854</v>
      </c>
      <c r="D3412" s="8">
        <v>40544</v>
      </c>
      <c r="E3412" s="8">
        <v>40844</v>
      </c>
      <c r="F3412" s="3888"/>
      <c r="G3412" s="3888"/>
      <c r="H3412" s="7"/>
      <c r="I3412" s="7"/>
      <c r="J3412" s="7">
        <v>14</v>
      </c>
      <c r="K3412" s="2" t="s">
        <v>802</v>
      </c>
      <c r="L3412" s="2" t="s">
        <v>849</v>
      </c>
      <c r="M3412" s="7"/>
    </row>
    <row r="3413" spans="1:13" ht="12.75" customHeight="1" x14ac:dyDescent="0.2">
      <c r="A3413" s="7"/>
      <c r="B3413" s="20" t="s">
        <v>855</v>
      </c>
      <c r="C3413" s="221" t="s">
        <v>856</v>
      </c>
      <c r="D3413" s="8">
        <v>40544</v>
      </c>
      <c r="E3413" s="8">
        <v>40844</v>
      </c>
      <c r="F3413" s="3888"/>
      <c r="G3413" s="3888"/>
      <c r="H3413" s="7"/>
      <c r="I3413" s="7"/>
      <c r="J3413" s="7">
        <v>14</v>
      </c>
      <c r="K3413" s="2" t="s">
        <v>802</v>
      </c>
      <c r="L3413" s="2" t="s">
        <v>849</v>
      </c>
      <c r="M3413" s="7"/>
    </row>
    <row r="3414" spans="1:13" x14ac:dyDescent="0.2">
      <c r="A3414" s="7"/>
      <c r="B3414" s="20" t="s">
        <v>1663</v>
      </c>
      <c r="C3414" s="221" t="s">
        <v>1664</v>
      </c>
      <c r="D3414" s="8">
        <v>40544</v>
      </c>
      <c r="E3414" s="8">
        <v>40663</v>
      </c>
      <c r="F3414" s="3888"/>
      <c r="G3414" s="3888"/>
      <c r="H3414" s="7"/>
      <c r="I3414" s="7"/>
      <c r="J3414" s="7">
        <v>24</v>
      </c>
      <c r="K3414" s="2" t="s">
        <v>1223</v>
      </c>
      <c r="L3414" s="2" t="s">
        <v>589</v>
      </c>
      <c r="M3414" s="7"/>
    </row>
    <row r="3415" spans="1:13" x14ac:dyDescent="0.2">
      <c r="A3415" s="7"/>
      <c r="B3415" s="20" t="s">
        <v>1665</v>
      </c>
      <c r="C3415" s="221" t="s">
        <v>1666</v>
      </c>
      <c r="D3415" s="8">
        <v>40544</v>
      </c>
      <c r="E3415" s="8">
        <v>40663</v>
      </c>
      <c r="F3415" s="3888"/>
      <c r="G3415" s="3888"/>
      <c r="H3415" s="7"/>
      <c r="I3415" s="7"/>
      <c r="J3415" s="7">
        <v>24</v>
      </c>
      <c r="K3415" s="2" t="s">
        <v>1223</v>
      </c>
      <c r="L3415" s="2" t="s">
        <v>589</v>
      </c>
      <c r="M3415" s="7" t="s">
        <v>1213</v>
      </c>
    </row>
    <row r="3416" spans="1:13" x14ac:dyDescent="0.2">
      <c r="A3416" s="7"/>
      <c r="B3416" s="42" t="s">
        <v>2852</v>
      </c>
      <c r="C3416" s="315" t="s">
        <v>1327</v>
      </c>
      <c r="D3416" s="8"/>
      <c r="E3416" s="8"/>
      <c r="F3416" s="3888"/>
      <c r="G3416" s="3888"/>
      <c r="H3416" s="7"/>
      <c r="I3416" s="7"/>
      <c r="J3416" s="7"/>
      <c r="K3416" s="1"/>
      <c r="L3416" s="1"/>
      <c r="M3416" s="7"/>
    </row>
    <row r="3417" spans="1:13" x14ac:dyDescent="0.2">
      <c r="A3417" s="7"/>
      <c r="B3417" s="20" t="s">
        <v>857</v>
      </c>
      <c r="C3417" s="385" t="s">
        <v>1147</v>
      </c>
      <c r="D3417" s="8">
        <v>40544</v>
      </c>
      <c r="E3417" s="8">
        <v>40878</v>
      </c>
      <c r="F3417" s="3888"/>
      <c r="G3417" s="3888"/>
      <c r="H3417" s="7"/>
      <c r="I3417" s="7"/>
      <c r="J3417" s="7">
        <v>11</v>
      </c>
      <c r="K3417" s="2" t="s">
        <v>802</v>
      </c>
      <c r="L3417" s="2" t="s">
        <v>589</v>
      </c>
      <c r="M3417" s="7"/>
    </row>
    <row r="3418" spans="1:13" x14ac:dyDescent="0.2">
      <c r="A3418" s="7"/>
      <c r="B3418" s="20" t="s">
        <v>858</v>
      </c>
      <c r="C3418" s="385" t="s">
        <v>859</v>
      </c>
      <c r="D3418" s="8">
        <v>40544</v>
      </c>
      <c r="E3418" s="8">
        <v>40878</v>
      </c>
      <c r="F3418" s="3888"/>
      <c r="G3418" s="3888"/>
      <c r="H3418" s="7"/>
      <c r="I3418" s="7"/>
      <c r="J3418" s="7">
        <v>18</v>
      </c>
      <c r="K3418" s="2" t="s">
        <v>802</v>
      </c>
      <c r="L3418" s="2" t="s">
        <v>589</v>
      </c>
      <c r="M3418" s="7"/>
    </row>
    <row r="3419" spans="1:13" x14ac:dyDescent="0.2">
      <c r="A3419" s="7"/>
      <c r="B3419" s="20" t="s">
        <v>1301</v>
      </c>
      <c r="C3419" s="638" t="s">
        <v>1667</v>
      </c>
      <c r="D3419" s="8"/>
      <c r="E3419" s="8"/>
      <c r="F3419" s="3888"/>
      <c r="G3419" s="3888"/>
      <c r="H3419" s="7"/>
      <c r="I3419" s="7"/>
      <c r="J3419" s="7"/>
      <c r="K3419" s="1"/>
      <c r="L3419" s="1"/>
      <c r="M3419" s="7"/>
    </row>
    <row r="3420" spans="1:13" x14ac:dyDescent="0.2">
      <c r="A3420" s="7"/>
      <c r="B3420" s="20" t="s">
        <v>1301</v>
      </c>
      <c r="C3420" s="385" t="s">
        <v>1671</v>
      </c>
      <c r="D3420" s="8">
        <v>40545</v>
      </c>
      <c r="E3420" s="8">
        <v>40879</v>
      </c>
      <c r="F3420" s="3888"/>
      <c r="G3420" s="3888"/>
      <c r="H3420" s="7"/>
      <c r="I3420" s="7"/>
      <c r="J3420" s="7">
        <v>7</v>
      </c>
      <c r="K3420" s="2" t="s">
        <v>802</v>
      </c>
      <c r="L3420" s="2" t="s">
        <v>589</v>
      </c>
      <c r="M3420" s="7"/>
    </row>
    <row r="3421" spans="1:13" x14ac:dyDescent="0.2">
      <c r="A3421" s="7"/>
      <c r="B3421" s="20" t="s">
        <v>1301</v>
      </c>
      <c r="C3421" s="385" t="s">
        <v>1670</v>
      </c>
      <c r="D3421" s="8">
        <v>40544</v>
      </c>
      <c r="E3421" s="8">
        <v>40878</v>
      </c>
      <c r="F3421" s="3888"/>
      <c r="G3421" s="3888"/>
      <c r="H3421" s="7"/>
      <c r="I3421" s="7"/>
      <c r="J3421" s="7">
        <v>20</v>
      </c>
      <c r="K3421" s="2" t="s">
        <v>802</v>
      </c>
      <c r="L3421" s="2" t="s">
        <v>589</v>
      </c>
      <c r="M3421" s="7"/>
    </row>
    <row r="3422" spans="1:13" x14ac:dyDescent="0.2">
      <c r="A3422" s="7"/>
      <c r="B3422" s="20" t="s">
        <v>1301</v>
      </c>
      <c r="C3422" s="385" t="s">
        <v>1669</v>
      </c>
      <c r="D3422" s="8">
        <v>40544</v>
      </c>
      <c r="E3422" s="8">
        <v>40878</v>
      </c>
      <c r="F3422" s="3888"/>
      <c r="G3422" s="3888"/>
      <c r="H3422" s="7"/>
      <c r="I3422" s="7"/>
      <c r="J3422" s="7">
        <v>5</v>
      </c>
      <c r="K3422" s="2" t="s">
        <v>802</v>
      </c>
      <c r="L3422" s="2" t="s">
        <v>589</v>
      </c>
      <c r="M3422" s="7"/>
    </row>
    <row r="3423" spans="1:13" x14ac:dyDescent="0.2">
      <c r="A3423" s="7"/>
      <c r="B3423" s="20" t="s">
        <v>1301</v>
      </c>
      <c r="C3423" s="385" t="s">
        <v>1668</v>
      </c>
      <c r="D3423" s="8">
        <v>40544</v>
      </c>
      <c r="E3423" s="8">
        <v>41244</v>
      </c>
      <c r="F3423" s="3888"/>
      <c r="G3423" s="3888"/>
      <c r="H3423" s="7"/>
      <c r="I3423" s="7"/>
      <c r="J3423" s="7">
        <v>23</v>
      </c>
      <c r="K3423" s="2" t="s">
        <v>802</v>
      </c>
      <c r="L3423" s="2" t="s">
        <v>589</v>
      </c>
      <c r="M3423" s="7"/>
    </row>
    <row r="3424" spans="1:13" x14ac:dyDescent="0.2">
      <c r="A3424" s="7"/>
      <c r="B3424" s="20" t="s">
        <v>1301</v>
      </c>
      <c r="C3424" s="385" t="s">
        <v>860</v>
      </c>
      <c r="D3424" s="8">
        <v>40545</v>
      </c>
      <c r="E3424" s="8">
        <v>40879</v>
      </c>
      <c r="F3424" s="3888"/>
      <c r="G3424" s="3888"/>
      <c r="H3424" s="7"/>
      <c r="I3424" s="7"/>
      <c r="J3424" s="7">
        <v>2</v>
      </c>
      <c r="K3424" s="2" t="s">
        <v>802</v>
      </c>
      <c r="L3424" s="2" t="s">
        <v>589</v>
      </c>
      <c r="M3424" s="7"/>
    </row>
    <row r="3425" spans="1:13" x14ac:dyDescent="0.2">
      <c r="A3425" s="7"/>
      <c r="B3425" s="20" t="s">
        <v>1301</v>
      </c>
      <c r="C3425" s="385" t="s">
        <v>861</v>
      </c>
      <c r="D3425" s="8">
        <v>40756</v>
      </c>
      <c r="E3425" s="8">
        <v>40878</v>
      </c>
      <c r="F3425" s="3888"/>
      <c r="G3425" s="3888"/>
      <c r="H3425" s="7"/>
      <c r="I3425" s="7"/>
      <c r="J3425" s="7">
        <v>15</v>
      </c>
      <c r="K3425" s="2" t="s">
        <v>802</v>
      </c>
      <c r="L3425" s="2" t="s">
        <v>589</v>
      </c>
      <c r="M3425" s="7" t="s">
        <v>1213</v>
      </c>
    </row>
    <row r="3426" spans="1:13" x14ac:dyDescent="0.2">
      <c r="B3426" s="17"/>
      <c r="C3426" s="75"/>
      <c r="D3426" s="38"/>
      <c r="E3426" s="38"/>
      <c r="G3426" s="4"/>
      <c r="K3426" s="71"/>
      <c r="L3426" s="71"/>
    </row>
    <row r="3427" spans="1:13" x14ac:dyDescent="0.2">
      <c r="A3427" s="17" t="s">
        <v>908</v>
      </c>
      <c r="B3427" s="329"/>
      <c r="E3427" s="36" t="s">
        <v>2722</v>
      </c>
      <c r="F3427" s="36"/>
      <c r="H3427" s="36"/>
      <c r="I3427" s="36"/>
      <c r="J3427" s="36"/>
      <c r="K3427" s="36"/>
      <c r="L3427" s="36"/>
      <c r="M3427" s="36"/>
    </row>
    <row r="3428" spans="1:13" x14ac:dyDescent="0.2">
      <c r="A3428" t="s">
        <v>2723</v>
      </c>
      <c r="B3428" s="329"/>
      <c r="D3428" s="3" t="s">
        <v>2860</v>
      </c>
      <c r="E3428" s="330" t="s">
        <v>2861</v>
      </c>
      <c r="F3428" s="331"/>
      <c r="G3428" s="301" t="s">
        <v>2862</v>
      </c>
      <c r="H3428" s="36"/>
      <c r="I3428" s="36"/>
      <c r="J3428" s="36"/>
      <c r="K3428" s="36"/>
      <c r="L3428" s="36"/>
      <c r="M3428" s="36"/>
    </row>
    <row r="3429" spans="1:13" x14ac:dyDescent="0.2">
      <c r="A3429" s="17" t="s">
        <v>2727</v>
      </c>
      <c r="B3429" s="329"/>
      <c r="D3429" s="301"/>
      <c r="E3429" s="330"/>
      <c r="F3429" s="331"/>
      <c r="G3429" s="301"/>
      <c r="H3429" s="36"/>
      <c r="I3429" s="36"/>
      <c r="J3429" s="36"/>
      <c r="K3429" s="36"/>
      <c r="L3429" s="36"/>
      <c r="M3429" s="36"/>
    </row>
    <row r="3430" spans="1:13" x14ac:dyDescent="0.2">
      <c r="A3430" s="36"/>
      <c r="B3430" s="36"/>
      <c r="C3430" s="36"/>
      <c r="D3430" s="36"/>
      <c r="E3430" s="36"/>
      <c r="F3430" s="36"/>
      <c r="G3430" s="36"/>
      <c r="H3430" s="36"/>
      <c r="I3430" s="36"/>
      <c r="J3430" s="36"/>
      <c r="K3430" s="36"/>
      <c r="L3430" s="36"/>
      <c r="M3430" s="36"/>
    </row>
    <row r="3431" spans="1:13" x14ac:dyDescent="0.2">
      <c r="B3431" s="17"/>
      <c r="C3431" s="75"/>
      <c r="D3431" s="38"/>
      <c r="E3431" s="38"/>
      <c r="G3431" s="4"/>
      <c r="K3431" s="71"/>
      <c r="L3431" s="71"/>
    </row>
    <row r="3432" spans="1:13" x14ac:dyDescent="0.2">
      <c r="B3432" s="17"/>
      <c r="C3432" s="75"/>
      <c r="D3432" s="38"/>
      <c r="E3432" s="38"/>
      <c r="G3432" s="4"/>
      <c r="K3432" s="71"/>
      <c r="L3432" s="71"/>
    </row>
    <row r="3433" spans="1:13" x14ac:dyDescent="0.2">
      <c r="B3433" s="17"/>
      <c r="C3433" s="75"/>
      <c r="D3433" s="38"/>
      <c r="E3433" s="38"/>
      <c r="G3433" s="4"/>
      <c r="K3433" s="71"/>
      <c r="L3433" s="71"/>
    </row>
    <row r="3434" spans="1:13" x14ac:dyDescent="0.2">
      <c r="B3434" s="17"/>
      <c r="C3434" s="75"/>
      <c r="D3434" s="38"/>
      <c r="E3434" s="38"/>
      <c r="G3434" s="4"/>
      <c r="K3434" s="71"/>
      <c r="L3434" s="71"/>
    </row>
    <row r="3435" spans="1:13" x14ac:dyDescent="0.2">
      <c r="B3435" s="17"/>
      <c r="C3435" s="75"/>
      <c r="D3435" s="38"/>
      <c r="E3435" s="38"/>
      <c r="G3435" s="4"/>
      <c r="K3435" s="71"/>
      <c r="L3435" s="71"/>
    </row>
    <row r="3436" spans="1:13" ht="12.75" customHeight="1" x14ac:dyDescent="0.2">
      <c r="A3436" s="3860"/>
      <c r="B3436" s="3860"/>
      <c r="C3436" s="3845" t="s">
        <v>2859</v>
      </c>
      <c r="D3436" s="3845"/>
      <c r="E3436" s="3845"/>
      <c r="F3436" s="3845"/>
      <c r="G3436" s="3845"/>
      <c r="H3436" s="3845"/>
      <c r="I3436" s="3845"/>
      <c r="J3436" s="3845"/>
      <c r="K3436" s="3845"/>
      <c r="L3436" s="3852" t="s">
        <v>2858</v>
      </c>
      <c r="M3436" s="3852"/>
    </row>
    <row r="3437" spans="1:13" x14ac:dyDescent="0.2">
      <c r="A3437" s="3860"/>
      <c r="B3437" s="3860"/>
      <c r="C3437" s="3845"/>
      <c r="D3437" s="3845"/>
      <c r="E3437" s="3845"/>
      <c r="F3437" s="3845"/>
      <c r="G3437" s="3845"/>
      <c r="H3437" s="3845"/>
      <c r="I3437" s="3845"/>
      <c r="J3437" s="3845"/>
      <c r="K3437" s="3845"/>
      <c r="L3437" s="3852"/>
      <c r="M3437" s="3852"/>
    </row>
    <row r="3438" spans="1:13" x14ac:dyDescent="0.2">
      <c r="A3438" s="3860"/>
      <c r="B3438" s="3860"/>
      <c r="C3438" s="3845"/>
      <c r="D3438" s="3845"/>
      <c r="E3438" s="3845"/>
      <c r="F3438" s="3845"/>
      <c r="G3438" s="3845"/>
      <c r="H3438" s="3845"/>
      <c r="I3438" s="3845"/>
      <c r="J3438" s="3845"/>
      <c r="K3438" s="3845"/>
      <c r="L3438" s="3852"/>
      <c r="M3438" s="3852"/>
    </row>
    <row r="3439" spans="1:13" ht="12.75" customHeight="1" x14ac:dyDescent="0.2">
      <c r="A3439" s="3860"/>
      <c r="B3439" s="3860"/>
      <c r="C3439" s="3930" t="s">
        <v>1209</v>
      </c>
      <c r="D3439" s="3930"/>
      <c r="E3439" s="3930"/>
      <c r="F3439" s="3930"/>
      <c r="G3439" s="3930"/>
      <c r="H3439" s="3930"/>
      <c r="I3439" s="3930"/>
      <c r="J3439" s="3930"/>
      <c r="K3439" s="3930"/>
      <c r="L3439" s="3852" t="s">
        <v>1208</v>
      </c>
      <c r="M3439" s="3852"/>
    </row>
    <row r="3440" spans="1:13" ht="12.75" customHeight="1" x14ac:dyDescent="0.2">
      <c r="A3440" s="3860"/>
      <c r="B3440" s="3860"/>
      <c r="C3440" s="3930"/>
      <c r="D3440" s="3930"/>
      <c r="E3440" s="3930"/>
      <c r="F3440" s="3930"/>
      <c r="G3440" s="3930"/>
      <c r="H3440" s="3930"/>
      <c r="I3440" s="3930"/>
      <c r="J3440" s="3930"/>
      <c r="K3440" s="3930"/>
      <c r="L3440" s="3852"/>
      <c r="M3440" s="3852"/>
    </row>
    <row r="3441" spans="1:13" ht="12.75" customHeight="1" x14ac:dyDescent="0.2">
      <c r="A3441" s="3860"/>
      <c r="B3441" s="3860"/>
      <c r="C3441" s="3930"/>
      <c r="D3441" s="3930"/>
      <c r="E3441" s="3930"/>
      <c r="F3441" s="3930"/>
      <c r="G3441" s="3930"/>
      <c r="H3441" s="3930"/>
      <c r="I3441" s="3930"/>
      <c r="J3441" s="3930"/>
      <c r="K3441" s="3930"/>
      <c r="L3441" s="3852"/>
      <c r="M3441" s="3852"/>
    </row>
    <row r="3442" spans="1:13" ht="12.75" customHeight="1" x14ac:dyDescent="0.2"/>
    <row r="3443" spans="1:13" ht="12.75" customHeight="1" x14ac:dyDescent="0.2">
      <c r="A3443" t="s">
        <v>1231</v>
      </c>
      <c r="J3443" s="17" t="s">
        <v>1270</v>
      </c>
    </row>
    <row r="3444" spans="1:13" x14ac:dyDescent="0.2">
      <c r="A3444" s="17" t="s">
        <v>846</v>
      </c>
      <c r="E3444" s="17" t="s">
        <v>2484</v>
      </c>
      <c r="F3444" s="17" t="s">
        <v>1213</v>
      </c>
    </row>
    <row r="3445" spans="1:13" x14ac:dyDescent="0.2">
      <c r="A3445" s="17" t="s">
        <v>847</v>
      </c>
      <c r="J3445" s="4137" t="s">
        <v>2863</v>
      </c>
      <c r="K3445" s="4138"/>
      <c r="L3445" s="4138"/>
      <c r="M3445" s="4139"/>
    </row>
    <row r="3446" spans="1:13" ht="22.5" x14ac:dyDescent="0.2">
      <c r="A3446" s="17" t="s">
        <v>848</v>
      </c>
      <c r="J3446" s="2" t="s">
        <v>2860</v>
      </c>
      <c r="K3446" s="2" t="s">
        <v>2861</v>
      </c>
      <c r="L3446" s="2" t="s">
        <v>2862</v>
      </c>
      <c r="M3446" s="561" t="s">
        <v>837</v>
      </c>
    </row>
    <row r="3447" spans="1:13" x14ac:dyDescent="0.2">
      <c r="J3447" s="1">
        <v>2013</v>
      </c>
      <c r="K3447" s="1">
        <v>3</v>
      </c>
      <c r="L3447" s="1">
        <v>19</v>
      </c>
      <c r="M3447" s="1">
        <v>4</v>
      </c>
    </row>
    <row r="3448" spans="1:13" x14ac:dyDescent="0.2">
      <c r="B3448" s="17"/>
      <c r="C3448" s="75"/>
      <c r="D3448" s="38"/>
      <c r="E3448" s="38"/>
      <c r="G3448" s="4"/>
      <c r="K3448" s="71"/>
      <c r="L3448" s="71"/>
    </row>
    <row r="3449" spans="1:13" ht="24" customHeight="1" x14ac:dyDescent="0.2">
      <c r="A3449" s="3872" t="s">
        <v>2864</v>
      </c>
      <c r="B3449" s="3872" t="s">
        <v>2865</v>
      </c>
      <c r="C3449" s="3872" t="s">
        <v>1212</v>
      </c>
      <c r="D3449" s="3863" t="s">
        <v>2866</v>
      </c>
      <c r="E3449" s="3864"/>
      <c r="F3449" s="3848" t="s">
        <v>3430</v>
      </c>
      <c r="G3449" s="3849"/>
      <c r="H3449" s="3965" t="s">
        <v>3434</v>
      </c>
      <c r="I3449" s="4129"/>
      <c r="J3449" s="3872" t="s">
        <v>1211</v>
      </c>
      <c r="K3449" s="4103" t="s">
        <v>2872</v>
      </c>
      <c r="L3449" s="4140" t="s">
        <v>1207</v>
      </c>
      <c r="M3449" s="4103" t="s">
        <v>2873</v>
      </c>
    </row>
    <row r="3450" spans="1:13" x14ac:dyDescent="0.2">
      <c r="A3450" s="3873"/>
      <c r="B3450" s="3873"/>
      <c r="C3450" s="3873"/>
      <c r="D3450" s="6" t="s">
        <v>2867</v>
      </c>
      <c r="E3450" s="6" t="s">
        <v>2868</v>
      </c>
      <c r="F3450" s="6" t="s">
        <v>2870</v>
      </c>
      <c r="G3450" s="6" t="s">
        <v>2871</v>
      </c>
      <c r="H3450" s="821" t="s">
        <v>3216</v>
      </c>
      <c r="I3450" s="821" t="s">
        <v>3217</v>
      </c>
      <c r="J3450" s="3873"/>
      <c r="K3450" s="3876"/>
      <c r="L3450" s="4141"/>
      <c r="M3450" s="3876"/>
    </row>
    <row r="3451" spans="1:13" ht="12.75" customHeight="1" x14ac:dyDescent="0.2">
      <c r="A3451" s="45"/>
      <c r="B3451" s="94" t="s">
        <v>1682</v>
      </c>
      <c r="C3451" s="90" t="s">
        <v>1325</v>
      </c>
      <c r="D3451" s="255">
        <v>40544</v>
      </c>
      <c r="E3451" s="255">
        <v>40878</v>
      </c>
      <c r="F3451" s="3888">
        <v>274</v>
      </c>
      <c r="G3451" s="3888">
        <v>4</v>
      </c>
      <c r="H3451" s="45"/>
      <c r="I3451" s="45"/>
      <c r="J3451" s="45">
        <v>24</v>
      </c>
      <c r="K3451" s="131" t="s">
        <v>802</v>
      </c>
      <c r="L3451" s="131" t="s">
        <v>849</v>
      </c>
      <c r="M3451" s="45"/>
    </row>
    <row r="3452" spans="1:13" x14ac:dyDescent="0.2">
      <c r="A3452" s="7"/>
      <c r="B3452" s="42" t="s">
        <v>1749</v>
      </c>
      <c r="C3452" s="315" t="s">
        <v>1329</v>
      </c>
      <c r="D3452" s="8"/>
      <c r="E3452" s="8"/>
      <c r="F3452" s="3888"/>
      <c r="G3452" s="3888"/>
      <c r="H3452" s="7"/>
      <c r="I3452" s="7"/>
      <c r="J3452" s="7"/>
      <c r="K3452" s="1"/>
      <c r="L3452" s="1"/>
      <c r="M3452" s="7"/>
    </row>
    <row r="3453" spans="1:13" x14ac:dyDescent="0.2">
      <c r="A3453" s="7"/>
      <c r="B3453" s="20" t="s">
        <v>862</v>
      </c>
      <c r="C3453" s="385" t="s">
        <v>1674</v>
      </c>
      <c r="D3453" s="8">
        <v>40544</v>
      </c>
      <c r="E3453" s="8">
        <v>40878</v>
      </c>
      <c r="F3453" s="3888"/>
      <c r="G3453" s="3888"/>
      <c r="H3453" s="7"/>
      <c r="I3453" s="7"/>
      <c r="J3453" s="7">
        <v>10</v>
      </c>
      <c r="K3453" s="2" t="s">
        <v>1223</v>
      </c>
      <c r="L3453" s="2" t="s">
        <v>589</v>
      </c>
      <c r="M3453" s="7"/>
    </row>
    <row r="3454" spans="1:13" ht="24" x14ac:dyDescent="0.2">
      <c r="A3454" s="7"/>
      <c r="B3454" s="20" t="s">
        <v>1675</v>
      </c>
      <c r="C3454" s="524" t="s">
        <v>3498</v>
      </c>
      <c r="D3454" s="8">
        <v>40545</v>
      </c>
      <c r="E3454" s="8">
        <v>40879</v>
      </c>
      <c r="F3454" s="3888"/>
      <c r="G3454" s="3888"/>
      <c r="H3454" s="7"/>
      <c r="I3454" s="7"/>
      <c r="J3454" s="7">
        <v>12</v>
      </c>
      <c r="K3454" s="2" t="s">
        <v>1223</v>
      </c>
      <c r="L3454" s="2" t="s">
        <v>589</v>
      </c>
      <c r="M3454" s="7"/>
    </row>
    <row r="3455" spans="1:13" x14ac:dyDescent="0.2">
      <c r="A3455" s="7"/>
      <c r="B3455" s="20" t="s">
        <v>1677</v>
      </c>
      <c r="C3455" s="385" t="s">
        <v>1678</v>
      </c>
      <c r="D3455" s="8">
        <v>40544</v>
      </c>
      <c r="E3455" s="8">
        <v>40878</v>
      </c>
      <c r="F3455" s="3888"/>
      <c r="G3455" s="3888"/>
      <c r="H3455" s="7"/>
      <c r="I3455" s="7"/>
      <c r="J3455" s="7">
        <v>12</v>
      </c>
      <c r="K3455" s="2" t="s">
        <v>1223</v>
      </c>
      <c r="L3455" s="2" t="s">
        <v>589</v>
      </c>
      <c r="M3455" s="7"/>
    </row>
    <row r="3456" spans="1:13" x14ac:dyDescent="0.2">
      <c r="A3456" s="7"/>
      <c r="B3456" s="20" t="s">
        <v>1679</v>
      </c>
      <c r="C3456" s="385" t="s">
        <v>1680</v>
      </c>
      <c r="D3456" s="8">
        <v>40544</v>
      </c>
      <c r="E3456" s="8">
        <v>40878</v>
      </c>
      <c r="F3456" s="3888"/>
      <c r="G3456" s="3888"/>
      <c r="H3456" s="7"/>
      <c r="I3456" s="7"/>
      <c r="J3456" s="7">
        <v>12</v>
      </c>
      <c r="K3456" s="2" t="s">
        <v>1223</v>
      </c>
      <c r="L3456" s="2" t="s">
        <v>589</v>
      </c>
      <c r="M3456" s="7"/>
    </row>
    <row r="3457" spans="1:13" x14ac:dyDescent="0.2">
      <c r="A3457" s="7"/>
      <c r="B3457" s="20" t="s">
        <v>1750</v>
      </c>
      <c r="C3457" s="46" t="s">
        <v>1681</v>
      </c>
      <c r="D3457" s="8">
        <v>40544</v>
      </c>
      <c r="E3457" s="8">
        <v>40878</v>
      </c>
      <c r="F3457" s="3888"/>
      <c r="G3457" s="3888"/>
      <c r="H3457" s="7"/>
      <c r="I3457" s="7"/>
      <c r="J3457" s="7">
        <v>38</v>
      </c>
      <c r="K3457" s="1" t="s">
        <v>802</v>
      </c>
      <c r="L3457" s="1" t="s">
        <v>849</v>
      </c>
      <c r="M3457" s="7"/>
    </row>
    <row r="3458" spans="1:13" ht="12.75" customHeight="1" x14ac:dyDescent="0.2">
      <c r="A3458" s="7"/>
      <c r="B3458" s="42" t="s">
        <v>1746</v>
      </c>
      <c r="C3458" s="315" t="s">
        <v>2853</v>
      </c>
      <c r="D3458" s="8"/>
      <c r="E3458" s="8"/>
      <c r="F3458" s="3888"/>
      <c r="G3458" s="3888"/>
      <c r="H3458" s="7"/>
      <c r="I3458" s="7"/>
      <c r="J3458" s="7"/>
      <c r="K3458" s="1"/>
      <c r="L3458" s="1"/>
      <c r="M3458" s="7"/>
    </row>
    <row r="3459" spans="1:13" x14ac:dyDescent="0.2">
      <c r="A3459" s="7"/>
      <c r="B3459" s="20" t="s">
        <v>1747</v>
      </c>
      <c r="C3459" s="46" t="s">
        <v>1672</v>
      </c>
      <c r="D3459" s="8">
        <v>40546</v>
      </c>
      <c r="E3459" s="8">
        <v>40896</v>
      </c>
      <c r="F3459" s="3888"/>
      <c r="G3459" s="3888"/>
      <c r="H3459" s="7"/>
      <c r="I3459" s="7"/>
      <c r="J3459" s="7">
        <v>82</v>
      </c>
      <c r="K3459" s="1" t="s">
        <v>802</v>
      </c>
      <c r="L3459" s="1" t="s">
        <v>849</v>
      </c>
      <c r="M3459" s="7"/>
    </row>
    <row r="3460" spans="1:13" ht="25.5" x14ac:dyDescent="0.2">
      <c r="A3460" s="7"/>
      <c r="B3460" s="20" t="s">
        <v>1748</v>
      </c>
      <c r="C3460" s="444" t="s">
        <v>3499</v>
      </c>
      <c r="D3460" s="8">
        <v>40540</v>
      </c>
      <c r="E3460" s="8">
        <v>40905</v>
      </c>
      <c r="F3460" s="3888"/>
      <c r="G3460" s="3888"/>
      <c r="H3460" s="7"/>
      <c r="I3460" s="7"/>
      <c r="J3460" s="7">
        <v>70</v>
      </c>
      <c r="K3460" s="1" t="s">
        <v>802</v>
      </c>
      <c r="L3460" s="1" t="s">
        <v>849</v>
      </c>
      <c r="M3460" s="7"/>
    </row>
    <row r="3461" spans="1:13" x14ac:dyDescent="0.2">
      <c r="A3461" s="7"/>
      <c r="B3461" s="20" t="s">
        <v>1732</v>
      </c>
      <c r="C3461" s="315" t="s">
        <v>2854</v>
      </c>
      <c r="D3461" s="8"/>
      <c r="E3461" s="8"/>
      <c r="F3461" s="3888"/>
      <c r="G3461" s="3888"/>
      <c r="H3461" s="7"/>
      <c r="I3461" s="7"/>
      <c r="J3461" s="7"/>
      <c r="K3461" s="1"/>
      <c r="L3461" s="1"/>
      <c r="M3461" s="7"/>
    </row>
    <row r="3462" spans="1:13" x14ac:dyDescent="0.2">
      <c r="A3462" s="7"/>
      <c r="B3462" s="20" t="s">
        <v>1733</v>
      </c>
      <c r="C3462" s="46" t="s">
        <v>1683</v>
      </c>
      <c r="D3462" s="8">
        <v>40575</v>
      </c>
      <c r="E3462" s="8">
        <v>40877</v>
      </c>
      <c r="F3462" s="3888"/>
      <c r="G3462" s="3888"/>
      <c r="H3462" s="7"/>
      <c r="I3462" s="7"/>
      <c r="J3462" s="7">
        <v>6</v>
      </c>
      <c r="K3462" s="1" t="s">
        <v>802</v>
      </c>
      <c r="L3462" s="1" t="s">
        <v>849</v>
      </c>
      <c r="M3462" s="7"/>
    </row>
    <row r="3463" spans="1:13" x14ac:dyDescent="0.2">
      <c r="A3463" s="7"/>
      <c r="B3463" s="20" t="s">
        <v>1684</v>
      </c>
      <c r="C3463" s="383" t="s">
        <v>1685</v>
      </c>
      <c r="D3463" s="8">
        <v>40603</v>
      </c>
      <c r="E3463" s="8">
        <v>40785</v>
      </c>
      <c r="F3463" s="3888"/>
      <c r="G3463" s="3888"/>
      <c r="H3463" s="7"/>
      <c r="I3463" s="7"/>
      <c r="J3463" s="7">
        <v>6</v>
      </c>
      <c r="K3463" s="1" t="s">
        <v>802</v>
      </c>
      <c r="L3463" s="1" t="s">
        <v>849</v>
      </c>
      <c r="M3463" s="7"/>
    </row>
    <row r="3464" spans="1:13" x14ac:dyDescent="0.2">
      <c r="A3464" s="7"/>
      <c r="B3464" s="20" t="s">
        <v>1688</v>
      </c>
      <c r="C3464" s="46" t="s">
        <v>1689</v>
      </c>
      <c r="D3464" s="122">
        <v>40620</v>
      </c>
      <c r="E3464" s="8">
        <v>40873</v>
      </c>
      <c r="F3464" s="3888"/>
      <c r="G3464" s="3888"/>
      <c r="H3464" s="7"/>
      <c r="I3464" s="7"/>
      <c r="J3464" s="7">
        <v>2</v>
      </c>
      <c r="K3464" s="1" t="s">
        <v>802</v>
      </c>
      <c r="L3464" s="1" t="s">
        <v>849</v>
      </c>
      <c r="M3464" s="7"/>
    </row>
    <row r="3465" spans="1:13" x14ac:dyDescent="0.2">
      <c r="A3465" s="7"/>
      <c r="B3465" s="20" t="s">
        <v>1656</v>
      </c>
      <c r="C3465" s="221" t="s">
        <v>1690</v>
      </c>
      <c r="D3465" s="8">
        <v>40678</v>
      </c>
      <c r="E3465" s="8">
        <v>40858</v>
      </c>
      <c r="F3465" s="3888"/>
      <c r="G3465" s="3888"/>
      <c r="H3465" s="7"/>
      <c r="I3465" s="7"/>
      <c r="J3465" s="7">
        <v>3</v>
      </c>
      <c r="K3465" s="2" t="s">
        <v>802</v>
      </c>
      <c r="L3465" s="2" t="s">
        <v>849</v>
      </c>
      <c r="M3465" s="7" t="s">
        <v>1213</v>
      </c>
    </row>
    <row r="3466" spans="1:13" x14ac:dyDescent="0.2">
      <c r="B3466" s="17"/>
      <c r="C3466" s="130"/>
      <c r="D3466" s="38"/>
      <c r="E3466" s="38"/>
      <c r="G3466" s="4"/>
      <c r="K3466" s="71"/>
      <c r="L3466" s="71"/>
    </row>
    <row r="3467" spans="1:13" x14ac:dyDescent="0.2">
      <c r="A3467" s="17" t="s">
        <v>908</v>
      </c>
      <c r="B3467" s="329"/>
      <c r="E3467" s="36" t="s">
        <v>2722</v>
      </c>
      <c r="F3467" s="36"/>
      <c r="K3467" s="71"/>
      <c r="L3467" s="71"/>
    </row>
    <row r="3468" spans="1:13" x14ac:dyDescent="0.2">
      <c r="A3468" t="s">
        <v>2723</v>
      </c>
      <c r="B3468" s="329"/>
      <c r="D3468" s="3" t="s">
        <v>2860</v>
      </c>
      <c r="E3468" s="330" t="s">
        <v>2861</v>
      </c>
      <c r="F3468" s="331"/>
      <c r="G3468" s="301" t="s">
        <v>2862</v>
      </c>
    </row>
    <row r="3469" spans="1:13" x14ac:dyDescent="0.2">
      <c r="A3469" s="17" t="s">
        <v>2727</v>
      </c>
      <c r="B3469" s="329"/>
      <c r="D3469" s="301"/>
      <c r="E3469" s="330"/>
      <c r="F3469" s="331"/>
      <c r="G3469" s="301"/>
      <c r="H3469" s="36"/>
      <c r="I3469" s="36"/>
      <c r="J3469" s="36"/>
      <c r="K3469" s="36"/>
      <c r="L3469" s="36"/>
      <c r="M3469" s="36"/>
    </row>
    <row r="3470" spans="1:13" x14ac:dyDescent="0.2">
      <c r="A3470" s="36"/>
      <c r="B3470" s="36"/>
      <c r="C3470" s="36"/>
      <c r="D3470" s="36"/>
      <c r="E3470" s="36"/>
      <c r="F3470" s="36"/>
      <c r="G3470" s="36"/>
      <c r="H3470" s="36"/>
      <c r="I3470" s="36"/>
      <c r="J3470" s="36"/>
      <c r="K3470" s="36"/>
      <c r="L3470" s="36"/>
      <c r="M3470" s="36"/>
    </row>
    <row r="3471" spans="1:13" x14ac:dyDescent="0.2">
      <c r="A3471" s="36"/>
      <c r="B3471" s="36"/>
      <c r="C3471" s="36"/>
      <c r="D3471" s="36"/>
      <c r="E3471" s="36"/>
      <c r="F3471" s="36"/>
      <c r="G3471" s="36"/>
      <c r="H3471" s="36"/>
      <c r="I3471" s="36"/>
      <c r="J3471" s="36"/>
      <c r="K3471" s="36"/>
      <c r="L3471" s="36"/>
      <c r="M3471" s="36"/>
    </row>
    <row r="3472" spans="1:13" x14ac:dyDescent="0.2">
      <c r="A3472" s="36"/>
      <c r="B3472" s="36"/>
      <c r="C3472" s="36"/>
      <c r="D3472" s="36"/>
      <c r="E3472" s="36"/>
      <c r="F3472" s="36"/>
      <c r="G3472" s="36"/>
      <c r="H3472" s="36"/>
      <c r="I3472" s="36"/>
      <c r="J3472" s="36"/>
      <c r="K3472" s="36"/>
      <c r="L3472" s="36"/>
      <c r="M3472" s="36"/>
    </row>
    <row r="3476" spans="1:13" ht="12.75" customHeight="1" x14ac:dyDescent="0.2">
      <c r="A3476" s="3882"/>
      <c r="B3476" s="3883"/>
      <c r="C3476" s="3845" t="s">
        <v>2859</v>
      </c>
      <c r="D3476" s="3845"/>
      <c r="E3476" s="3845"/>
      <c r="F3476" s="3845"/>
      <c r="G3476" s="3845"/>
      <c r="H3476" s="3845"/>
      <c r="I3476" s="3845"/>
      <c r="J3476" s="3845"/>
      <c r="K3476" s="3845"/>
      <c r="L3476" s="3852" t="s">
        <v>2858</v>
      </c>
      <c r="M3476" s="3852"/>
    </row>
    <row r="3477" spans="1:13" x14ac:dyDescent="0.2">
      <c r="A3477" s="3884"/>
      <c r="B3477" s="3885"/>
      <c r="C3477" s="3845"/>
      <c r="D3477" s="3845"/>
      <c r="E3477" s="3845"/>
      <c r="F3477" s="3845"/>
      <c r="G3477" s="3845"/>
      <c r="H3477" s="3845"/>
      <c r="I3477" s="3845"/>
      <c r="J3477" s="3845"/>
      <c r="K3477" s="3845"/>
      <c r="L3477" s="3852"/>
      <c r="M3477" s="3852"/>
    </row>
    <row r="3478" spans="1:13" x14ac:dyDescent="0.2">
      <c r="A3478" s="3884"/>
      <c r="B3478" s="3885"/>
      <c r="C3478" s="3845"/>
      <c r="D3478" s="3845"/>
      <c r="E3478" s="3845"/>
      <c r="F3478" s="3845"/>
      <c r="G3478" s="3845"/>
      <c r="H3478" s="3845"/>
      <c r="I3478" s="3845"/>
      <c r="J3478" s="3845"/>
      <c r="K3478" s="3845"/>
      <c r="L3478" s="3852"/>
      <c r="M3478" s="3852"/>
    </row>
    <row r="3479" spans="1:13" ht="12.75" customHeight="1" x14ac:dyDescent="0.2">
      <c r="A3479" s="3884"/>
      <c r="B3479" s="3885"/>
      <c r="C3479" s="3930" t="s">
        <v>1209</v>
      </c>
      <c r="D3479" s="3930"/>
      <c r="E3479" s="3930"/>
      <c r="F3479" s="3930"/>
      <c r="G3479" s="3930"/>
      <c r="H3479" s="3930"/>
      <c r="I3479" s="3930"/>
      <c r="J3479" s="3930"/>
      <c r="K3479" s="3930"/>
      <c r="L3479" s="3852" t="s">
        <v>1208</v>
      </c>
      <c r="M3479" s="3852"/>
    </row>
    <row r="3480" spans="1:13" ht="12.75" customHeight="1" x14ac:dyDescent="0.2">
      <c r="A3480" s="3884"/>
      <c r="B3480" s="3885"/>
      <c r="C3480" s="3930"/>
      <c r="D3480" s="3930"/>
      <c r="E3480" s="3930"/>
      <c r="F3480" s="3930"/>
      <c r="G3480" s="3930"/>
      <c r="H3480" s="3930"/>
      <c r="I3480" s="3930"/>
      <c r="J3480" s="3930"/>
      <c r="K3480" s="3930"/>
      <c r="L3480" s="3852"/>
      <c r="M3480" s="3852"/>
    </row>
    <row r="3481" spans="1:13" ht="12.75" customHeight="1" x14ac:dyDescent="0.2">
      <c r="A3481" s="3886"/>
      <c r="B3481" s="3887"/>
      <c r="C3481" s="3930"/>
      <c r="D3481" s="3930"/>
      <c r="E3481" s="3930"/>
      <c r="F3481" s="3930"/>
      <c r="G3481" s="3930"/>
      <c r="H3481" s="3930"/>
      <c r="I3481" s="3930"/>
      <c r="J3481" s="3930"/>
      <c r="K3481" s="3930"/>
      <c r="L3481" s="3852"/>
      <c r="M3481" s="3852"/>
    </row>
    <row r="3483" spans="1:13" x14ac:dyDescent="0.2">
      <c r="A3483" s="3861" t="s">
        <v>2412</v>
      </c>
      <c r="B3483" s="3861"/>
      <c r="C3483" s="3861"/>
      <c r="D3483" s="3861"/>
      <c r="E3483" s="3861"/>
      <c r="J3483" s="3861" t="s">
        <v>863</v>
      </c>
      <c r="K3483" s="3861"/>
      <c r="L3483" s="3861"/>
      <c r="M3483" s="3861"/>
    </row>
    <row r="3484" spans="1:13" x14ac:dyDescent="0.2">
      <c r="A3484" s="3861" t="s">
        <v>864</v>
      </c>
      <c r="B3484" s="3861"/>
      <c r="C3484" s="3861"/>
      <c r="D3484" s="3861"/>
      <c r="E3484" s="3861"/>
    </row>
    <row r="3485" spans="1:13" x14ac:dyDescent="0.2">
      <c r="A3485" s="3861" t="s">
        <v>2902</v>
      </c>
      <c r="B3485" s="3861"/>
      <c r="C3485" s="3861"/>
      <c r="D3485" s="3861"/>
      <c r="E3485" s="3861"/>
      <c r="J3485" s="4137" t="s">
        <v>2863</v>
      </c>
      <c r="K3485" s="4138"/>
      <c r="L3485" s="4138"/>
      <c r="M3485" s="4139"/>
    </row>
    <row r="3486" spans="1:13" ht="22.5" x14ac:dyDescent="0.2">
      <c r="A3486" s="3862" t="s">
        <v>820</v>
      </c>
      <c r="B3486" s="3862"/>
      <c r="C3486" s="3862"/>
      <c r="D3486" s="3862"/>
      <c r="E3486" s="3862"/>
      <c r="J3486" s="2" t="s">
        <v>2860</v>
      </c>
      <c r="K3486" s="2" t="s">
        <v>2861</v>
      </c>
      <c r="L3486" s="2" t="s">
        <v>2862</v>
      </c>
      <c r="M3486" s="561" t="s">
        <v>135</v>
      </c>
    </row>
    <row r="3487" spans="1:13" x14ac:dyDescent="0.2">
      <c r="J3487" s="1">
        <v>2013</v>
      </c>
      <c r="K3487" s="1">
        <v>4</v>
      </c>
      <c r="L3487" s="1">
        <v>5</v>
      </c>
      <c r="M3487" s="1">
        <v>4</v>
      </c>
    </row>
    <row r="3488" spans="1:13" x14ac:dyDescent="0.2">
      <c r="I3488" s="4"/>
      <c r="J3488" s="4"/>
      <c r="K3488" s="4"/>
      <c r="L3488" s="4"/>
    </row>
    <row r="3489" spans="1:13" ht="27.75" customHeight="1" x14ac:dyDescent="0.2">
      <c r="A3489" s="3872" t="s">
        <v>2864</v>
      </c>
      <c r="B3489" s="3872" t="s">
        <v>2865</v>
      </c>
      <c r="C3489" s="3872" t="s">
        <v>1212</v>
      </c>
      <c r="D3489" s="3863" t="s">
        <v>2866</v>
      </c>
      <c r="E3489" s="3864"/>
      <c r="F3489" s="3848" t="s">
        <v>3430</v>
      </c>
      <c r="G3489" s="3849"/>
      <c r="H3489" s="3965" t="s">
        <v>3434</v>
      </c>
      <c r="I3489" s="4129"/>
      <c r="J3489" s="3872" t="s">
        <v>1211</v>
      </c>
      <c r="K3489" s="4103" t="s">
        <v>2872</v>
      </c>
      <c r="L3489" s="4140" t="s">
        <v>1207</v>
      </c>
      <c r="M3489" s="4103" t="s">
        <v>2873</v>
      </c>
    </row>
    <row r="3490" spans="1:13" x14ac:dyDescent="0.2">
      <c r="A3490" s="3873"/>
      <c r="B3490" s="3873"/>
      <c r="C3490" s="3873"/>
      <c r="D3490" s="6" t="s">
        <v>2867</v>
      </c>
      <c r="E3490" s="6" t="s">
        <v>2868</v>
      </c>
      <c r="F3490" s="6" t="s">
        <v>2870</v>
      </c>
      <c r="G3490" s="6" t="s">
        <v>2871</v>
      </c>
      <c r="H3490" s="821" t="s">
        <v>3216</v>
      </c>
      <c r="I3490" s="821" t="s">
        <v>3217</v>
      </c>
      <c r="J3490" s="3873"/>
      <c r="K3490" s="3876"/>
      <c r="L3490" s="4141"/>
      <c r="M3490" s="3876"/>
    </row>
    <row r="3491" spans="1:13" x14ac:dyDescent="0.2">
      <c r="A3491" s="639"/>
      <c r="B3491" s="129" t="s">
        <v>2414</v>
      </c>
      <c r="C3491" s="251" t="s">
        <v>2503</v>
      </c>
      <c r="D3491" s="134"/>
      <c r="E3491" s="134"/>
      <c r="F3491" s="3888">
        <v>274</v>
      </c>
      <c r="G3491" s="3888">
        <v>5</v>
      </c>
      <c r="H3491" s="9"/>
      <c r="I3491" s="9"/>
      <c r="J3491" s="9"/>
      <c r="K3491" s="12"/>
      <c r="L3491" s="12"/>
      <c r="M3491" s="718"/>
    </row>
    <row r="3492" spans="1:13" x14ac:dyDescent="0.2">
      <c r="A3492" s="639">
        <v>1</v>
      </c>
      <c r="B3492" s="28" t="s">
        <v>2415</v>
      </c>
      <c r="C3492" s="408" t="s">
        <v>1116</v>
      </c>
      <c r="D3492" s="134">
        <v>40590</v>
      </c>
      <c r="E3492" s="134">
        <v>40891</v>
      </c>
      <c r="F3492" s="3888"/>
      <c r="G3492" s="3888"/>
      <c r="H3492" s="9"/>
      <c r="I3492" s="9"/>
      <c r="J3492" s="9">
        <v>49</v>
      </c>
      <c r="K3492" s="28" t="s">
        <v>1223</v>
      </c>
      <c r="L3492" s="28" t="s">
        <v>589</v>
      </c>
      <c r="M3492" s="423" t="s">
        <v>2416</v>
      </c>
    </row>
    <row r="3493" spans="1:13" x14ac:dyDescent="0.2">
      <c r="A3493" s="639"/>
      <c r="B3493" s="129" t="s">
        <v>2417</v>
      </c>
      <c r="C3493" s="251" t="s">
        <v>2527</v>
      </c>
      <c r="D3493" s="134"/>
      <c r="E3493" s="134"/>
      <c r="F3493" s="3888"/>
      <c r="G3493" s="3888"/>
      <c r="H3493" s="9"/>
      <c r="I3493" s="9"/>
      <c r="J3493" s="9"/>
      <c r="K3493" s="12"/>
      <c r="L3493" s="12"/>
      <c r="M3493" s="718"/>
    </row>
    <row r="3494" spans="1:13" x14ac:dyDescent="0.2">
      <c r="A3494" s="639">
        <v>2</v>
      </c>
      <c r="B3494" s="28" t="s">
        <v>2418</v>
      </c>
      <c r="C3494" s="408" t="s">
        <v>1147</v>
      </c>
      <c r="D3494" s="134">
        <v>40914</v>
      </c>
      <c r="E3494" s="134">
        <v>40914</v>
      </c>
      <c r="F3494" s="3888"/>
      <c r="G3494" s="3888"/>
      <c r="H3494" s="9"/>
      <c r="I3494" s="9"/>
      <c r="J3494" s="9">
        <v>5</v>
      </c>
      <c r="K3494" s="28" t="s">
        <v>1223</v>
      </c>
      <c r="L3494" s="28" t="s">
        <v>589</v>
      </c>
      <c r="M3494" s="423" t="s">
        <v>865</v>
      </c>
    </row>
    <row r="3495" spans="1:13" ht="38.25" x14ac:dyDescent="0.2">
      <c r="A3495" s="639">
        <v>3</v>
      </c>
      <c r="B3495" s="28" t="s">
        <v>2421</v>
      </c>
      <c r="C3495" s="408" t="s">
        <v>1118</v>
      </c>
      <c r="D3495" s="134">
        <v>41624</v>
      </c>
      <c r="E3495" s="134">
        <v>40893</v>
      </c>
      <c r="F3495" s="3888"/>
      <c r="G3495" s="3888"/>
      <c r="H3495" s="9"/>
      <c r="I3495" s="9"/>
      <c r="J3495" s="9">
        <v>21</v>
      </c>
      <c r="K3495" s="28" t="s">
        <v>1223</v>
      </c>
      <c r="L3495" s="28" t="s">
        <v>589</v>
      </c>
      <c r="M3495" s="423" t="s">
        <v>866</v>
      </c>
    </row>
    <row r="3496" spans="1:13" ht="114.75" x14ac:dyDescent="0.2">
      <c r="A3496" s="639">
        <v>4</v>
      </c>
      <c r="B3496" s="129" t="s">
        <v>2422</v>
      </c>
      <c r="C3496" s="251" t="s">
        <v>2423</v>
      </c>
      <c r="D3496" s="134">
        <v>40544</v>
      </c>
      <c r="E3496" s="192">
        <v>40908</v>
      </c>
      <c r="F3496" s="3888"/>
      <c r="G3496" s="3888"/>
      <c r="H3496" s="9"/>
      <c r="I3496" s="9"/>
      <c r="J3496" s="9">
        <v>13</v>
      </c>
      <c r="K3496" s="28" t="s">
        <v>1223</v>
      </c>
      <c r="L3496" s="28" t="s">
        <v>589</v>
      </c>
      <c r="M3496" s="718" t="s">
        <v>867</v>
      </c>
    </row>
    <row r="3497" spans="1:13" x14ac:dyDescent="0.2">
      <c r="D3497" s="563"/>
      <c r="E3497" s="563"/>
      <c r="F3497" s="563"/>
      <c r="G3497" s="563"/>
      <c r="H3497" s="563"/>
    </row>
    <row r="3498" spans="1:13" x14ac:dyDescent="0.2">
      <c r="A3498" s="17" t="s">
        <v>908</v>
      </c>
      <c r="B3498" s="329"/>
      <c r="E3498" s="36" t="s">
        <v>2722</v>
      </c>
      <c r="F3498" s="36"/>
      <c r="I3498" s="565"/>
      <c r="J3498" s="3995"/>
      <c r="K3498" s="3995"/>
      <c r="L3498" s="3995"/>
      <c r="M3498" s="3995"/>
    </row>
    <row r="3499" spans="1:13" x14ac:dyDescent="0.2">
      <c r="A3499" t="s">
        <v>2723</v>
      </c>
      <c r="B3499" s="329"/>
      <c r="D3499" s="3" t="s">
        <v>2860</v>
      </c>
      <c r="E3499" s="330" t="s">
        <v>2861</v>
      </c>
      <c r="F3499" s="331"/>
      <c r="G3499" s="301" t="s">
        <v>2862</v>
      </c>
      <c r="I3499" s="565"/>
      <c r="J3499" s="3995"/>
      <c r="K3499" s="3995"/>
      <c r="L3499" s="3995"/>
      <c r="M3499" s="3995"/>
    </row>
    <row r="3500" spans="1:13" x14ac:dyDescent="0.2">
      <c r="A3500" s="17" t="s">
        <v>2727</v>
      </c>
      <c r="B3500" s="329"/>
      <c r="D3500" s="301"/>
      <c r="E3500" s="330"/>
      <c r="F3500" s="331"/>
      <c r="G3500" s="301"/>
      <c r="I3500" s="565" t="s">
        <v>1213</v>
      </c>
      <c r="J3500" s="3995"/>
      <c r="K3500" s="3995"/>
      <c r="L3500" s="3995"/>
      <c r="M3500" s="3995"/>
    </row>
    <row r="3501" spans="1:13" x14ac:dyDescent="0.2">
      <c r="A3501" s="3995"/>
      <c r="B3501" s="3995"/>
      <c r="C3501" s="3995"/>
      <c r="I3501" s="36"/>
      <c r="J3501" s="3995"/>
      <c r="K3501" s="3995"/>
      <c r="L3501" s="3995"/>
      <c r="M3501" s="3995"/>
    </row>
    <row r="3502" spans="1:13" x14ac:dyDescent="0.2">
      <c r="A3502" s="3995"/>
      <c r="B3502" s="3995"/>
      <c r="C3502" s="3995"/>
      <c r="J3502" s="3995"/>
      <c r="K3502" s="3995"/>
      <c r="L3502" s="3995"/>
      <c r="M3502" s="3995"/>
    </row>
    <row r="3505" spans="1:13" x14ac:dyDescent="0.2">
      <c r="C3505" s="12" t="s">
        <v>2659</v>
      </c>
      <c r="D3505" s="12" t="s">
        <v>91</v>
      </c>
    </row>
    <row r="3506" spans="1:13" ht="33" x14ac:dyDescent="0.25">
      <c r="A3506" s="810" t="s">
        <v>2657</v>
      </c>
      <c r="B3506" s="810"/>
      <c r="C3506" s="4284">
        <v>270</v>
      </c>
      <c r="D3506" s="723">
        <v>4</v>
      </c>
    </row>
    <row r="3507" spans="1:13" ht="33" x14ac:dyDescent="0.25">
      <c r="A3507" s="810" t="s">
        <v>2658</v>
      </c>
      <c r="B3507" s="810"/>
      <c r="C3507" s="4284"/>
      <c r="D3507" s="723">
        <v>5</v>
      </c>
    </row>
    <row r="3508" spans="1:13" ht="33" x14ac:dyDescent="0.45">
      <c r="L3508" s="719"/>
      <c r="M3508" s="719"/>
    </row>
    <row r="3509" spans="1:13" ht="33" x14ac:dyDescent="0.45">
      <c r="L3509" s="719"/>
      <c r="M3509" s="719"/>
    </row>
    <row r="3510" spans="1:13" ht="33" x14ac:dyDescent="0.45">
      <c r="L3510" s="719"/>
      <c r="M3510" s="719"/>
    </row>
    <row r="3511" spans="1:13" ht="33" x14ac:dyDescent="0.45">
      <c r="L3511" s="719"/>
      <c r="M3511" s="719"/>
    </row>
    <row r="3512" spans="1:13" ht="33" x14ac:dyDescent="0.45">
      <c r="L3512" s="719"/>
      <c r="M3512" s="719"/>
    </row>
  </sheetData>
  <mergeCells count="2012">
    <mergeCell ref="L1892:M1894"/>
    <mergeCell ref="J1898:M1898"/>
    <mergeCell ref="A1902:A1903"/>
    <mergeCell ref="B1902:B1903"/>
    <mergeCell ref="C1902:C1903"/>
    <mergeCell ref="F2050:F2053"/>
    <mergeCell ref="A2347:B2352"/>
    <mergeCell ref="A2360:A2361"/>
    <mergeCell ref="B2360:B2361"/>
    <mergeCell ref="A2333:A2334"/>
    <mergeCell ref="A2300:A2301"/>
    <mergeCell ref="B2333:B2334"/>
    <mergeCell ref="B2300:B2301"/>
    <mergeCell ref="A2319:B2324"/>
    <mergeCell ref="A2287:B2292"/>
    <mergeCell ref="L2287:M2289"/>
    <mergeCell ref="C2290:K2292"/>
    <mergeCell ref="L2290:M2292"/>
    <mergeCell ref="M2333:M2334"/>
    <mergeCell ref="M2306:M2308"/>
    <mergeCell ref="M2272:M2274"/>
    <mergeCell ref="L2250:M2252"/>
    <mergeCell ref="C2253:K2255"/>
    <mergeCell ref="L2253:M2255"/>
    <mergeCell ref="J2259:M2259"/>
    <mergeCell ref="F2263:G2263"/>
    <mergeCell ref="C2250:K2252"/>
    <mergeCell ref="A2263:A2264"/>
    <mergeCell ref="C2263:C2264"/>
    <mergeCell ref="L2058:M2060"/>
    <mergeCell ref="L2108:L2109"/>
    <mergeCell ref="M2108:M2109"/>
    <mergeCell ref="M1734:M1735"/>
    <mergeCell ref="L1590:M1592"/>
    <mergeCell ref="C1590:K1592"/>
    <mergeCell ref="M1600:M1601"/>
    <mergeCell ref="F1602:F1614"/>
    <mergeCell ref="M1851:M1852"/>
    <mergeCell ref="D1851:E1851"/>
    <mergeCell ref="F1851:G1851"/>
    <mergeCell ref="H1851:I1851"/>
    <mergeCell ref="J1851:J1852"/>
    <mergeCell ref="K1851:K1852"/>
    <mergeCell ref="L1851:L1852"/>
    <mergeCell ref="C1838:K1840"/>
    <mergeCell ref="L1838:M1840"/>
    <mergeCell ref="C1841:K1843"/>
    <mergeCell ref="L1841:M1843"/>
    <mergeCell ref="J1847:M1847"/>
    <mergeCell ref="C1776:C1777"/>
    <mergeCell ref="D1776:E1776"/>
    <mergeCell ref="J1816:M1816"/>
    <mergeCell ref="J1820:J1821"/>
    <mergeCell ref="F1776:G1776"/>
    <mergeCell ref="M1820:M1821"/>
    <mergeCell ref="L1820:L1821"/>
    <mergeCell ref="F1802:F1805"/>
    <mergeCell ref="L1763:M1765"/>
    <mergeCell ref="L1776:L1777"/>
    <mergeCell ref="M1776:M1777"/>
    <mergeCell ref="F1688:F1694"/>
    <mergeCell ref="K1684:K1685"/>
    <mergeCell ref="L1684:L1685"/>
    <mergeCell ref="M1684:M1685"/>
    <mergeCell ref="F1014:F1017"/>
    <mergeCell ref="C958:H960"/>
    <mergeCell ref="H1010:H1011"/>
    <mergeCell ref="G982:G990"/>
    <mergeCell ref="F982:F990"/>
    <mergeCell ref="G849:G863"/>
    <mergeCell ref="G902:G906"/>
    <mergeCell ref="J885:J886"/>
    <mergeCell ref="I1093:I1094"/>
    <mergeCell ref="I1010:I1011"/>
    <mergeCell ref="J1010:J1011"/>
    <mergeCell ref="I961:K963"/>
    <mergeCell ref="F1010:G1010"/>
    <mergeCell ref="F970:G970"/>
    <mergeCell ref="F1277:F1283"/>
    <mergeCell ref="L1724:M1726"/>
    <mergeCell ref="L1555:M1557"/>
    <mergeCell ref="H1684:I1684"/>
    <mergeCell ref="F1695:F1702"/>
    <mergeCell ref="L1621:M1623"/>
    <mergeCell ref="J1571:J1578"/>
    <mergeCell ref="L1674:M1676"/>
    <mergeCell ref="C1674:K1676"/>
    <mergeCell ref="F1167:F1180"/>
    <mergeCell ref="L1188:M1190"/>
    <mergeCell ref="G1167:G1170"/>
    <mergeCell ref="M1241:M1242"/>
    <mergeCell ref="G1214:G1219"/>
    <mergeCell ref="F1243:F1252"/>
    <mergeCell ref="G1243:G1246"/>
    <mergeCell ref="F1214:F1219"/>
    <mergeCell ref="M1568:M1569"/>
    <mergeCell ref="C735:C736"/>
    <mergeCell ref="L735:L736"/>
    <mergeCell ref="H735:I735"/>
    <mergeCell ref="C771:C772"/>
    <mergeCell ref="F823:F829"/>
    <mergeCell ref="G823:G829"/>
    <mergeCell ref="J812:J813"/>
    <mergeCell ref="L802:M804"/>
    <mergeCell ref="L799:M801"/>
    <mergeCell ref="C722:K724"/>
    <mergeCell ref="J767:M767"/>
    <mergeCell ref="M735:M736"/>
    <mergeCell ref="G744:G755"/>
    <mergeCell ref="F744:F755"/>
    <mergeCell ref="D771:E771"/>
    <mergeCell ref="F771:G771"/>
    <mergeCell ref="L725:M727"/>
    <mergeCell ref="J731:M731"/>
    <mergeCell ref="C725:K727"/>
    <mergeCell ref="L812:L813"/>
    <mergeCell ref="M812:M813"/>
    <mergeCell ref="D812:E812"/>
    <mergeCell ref="F782:F795"/>
    <mergeCell ref="F774:F781"/>
    <mergeCell ref="G774:G781"/>
    <mergeCell ref="F815:F822"/>
    <mergeCell ref="G815:G822"/>
    <mergeCell ref="J735:J736"/>
    <mergeCell ref="H700:I700"/>
    <mergeCell ref="J700:J701"/>
    <mergeCell ref="L722:M724"/>
    <mergeCell ref="C700:C701"/>
    <mergeCell ref="D700:E700"/>
    <mergeCell ref="L687:M689"/>
    <mergeCell ref="L690:M692"/>
    <mergeCell ref="M700:M701"/>
    <mergeCell ref="F703:F717"/>
    <mergeCell ref="G703:G717"/>
    <mergeCell ref="L2932:M2934"/>
    <mergeCell ref="L2929:M2931"/>
    <mergeCell ref="J2912:J2919"/>
    <mergeCell ref="J2898:J2899"/>
    <mergeCell ref="L2898:L2899"/>
    <mergeCell ref="J2905:J2908"/>
    <mergeCell ref="K2898:K2899"/>
    <mergeCell ref="C2929:K2931"/>
    <mergeCell ref="D2898:E2898"/>
    <mergeCell ref="C2932:K2934"/>
    <mergeCell ref="F2808:F2814"/>
    <mergeCell ref="L2834:L2835"/>
    <mergeCell ref="C2821:K2823"/>
    <mergeCell ref="L2821:M2823"/>
    <mergeCell ref="C2824:K2826"/>
    <mergeCell ref="C2854:K2856"/>
    <mergeCell ref="M2673:M2674"/>
    <mergeCell ref="L2458:M2460"/>
    <mergeCell ref="M2468:M2469"/>
    <mergeCell ref="M2426:M2427"/>
    <mergeCell ref="L2751:M2753"/>
    <mergeCell ref="K2716:K2717"/>
    <mergeCell ref="F2898:G2898"/>
    <mergeCell ref="L2885:M2887"/>
    <mergeCell ref="L2966:M2968"/>
    <mergeCell ref="G2944:G2956"/>
    <mergeCell ref="J2944:J2948"/>
    <mergeCell ref="G2904:G2919"/>
    <mergeCell ref="K2941:K2942"/>
    <mergeCell ref="F2944:F2956"/>
    <mergeCell ref="D2976:E2976"/>
    <mergeCell ref="L3060:M3062"/>
    <mergeCell ref="J2976:J2977"/>
    <mergeCell ref="J3035:M3035"/>
    <mergeCell ref="C2966:K2968"/>
    <mergeCell ref="D3039:E3039"/>
    <mergeCell ref="L2888:M2890"/>
    <mergeCell ref="F2864:G2864"/>
    <mergeCell ref="F2904:F2919"/>
    <mergeCell ref="A3060:B3065"/>
    <mergeCell ref="C3073:C3074"/>
    <mergeCell ref="H3039:I3039"/>
    <mergeCell ref="J3069:M3069"/>
    <mergeCell ref="L3073:L3074"/>
    <mergeCell ref="C3060:K3062"/>
    <mergeCell ref="H3073:I3073"/>
    <mergeCell ref="K3073:K3074"/>
    <mergeCell ref="G3041:G3052"/>
    <mergeCell ref="A3039:A3040"/>
    <mergeCell ref="J2941:J2942"/>
    <mergeCell ref="M2976:M2977"/>
    <mergeCell ref="L2963:M2965"/>
    <mergeCell ref="C2963:K2965"/>
    <mergeCell ref="H2976:I2976"/>
    <mergeCell ref="H2941:I2941"/>
    <mergeCell ref="J2949:J2953"/>
    <mergeCell ref="L2941:L2942"/>
    <mergeCell ref="L3039:L3040"/>
    <mergeCell ref="F3039:G3039"/>
    <mergeCell ref="M3073:M3074"/>
    <mergeCell ref="F2976:G2976"/>
    <mergeCell ref="I3006:L3006"/>
    <mergeCell ref="L2976:L2977"/>
    <mergeCell ref="J2981:J2984"/>
    <mergeCell ref="F2978:F2989"/>
    <mergeCell ref="C2941:C2942"/>
    <mergeCell ref="A2963:B2968"/>
    <mergeCell ref="A2941:A2942"/>
    <mergeCell ref="D2941:E2941"/>
    <mergeCell ref="G2972:J2972"/>
    <mergeCell ref="C3063:K3065"/>
    <mergeCell ref="C3506:C3507"/>
    <mergeCell ref="K2976:K2977"/>
    <mergeCell ref="J3095:M3095"/>
    <mergeCell ref="J3483:M3483"/>
    <mergeCell ref="L3489:L3490"/>
    <mergeCell ref="J3073:J3074"/>
    <mergeCell ref="L3394:M3396"/>
    <mergeCell ref="F3041:F3052"/>
    <mergeCell ref="M3099:M3100"/>
    <mergeCell ref="F3073:G3073"/>
    <mergeCell ref="B3010:B3011"/>
    <mergeCell ref="B2976:B2977"/>
    <mergeCell ref="C2997:K2999"/>
    <mergeCell ref="L2997:M2999"/>
    <mergeCell ref="M3010:M3011"/>
    <mergeCell ref="F3010:G3010"/>
    <mergeCell ref="L3010:L3011"/>
    <mergeCell ref="J3010:J3011"/>
    <mergeCell ref="A3026:B3031"/>
    <mergeCell ref="B3099:B3100"/>
    <mergeCell ref="J3501:M3501"/>
    <mergeCell ref="F3369:G3369"/>
    <mergeCell ref="D3449:E3449"/>
    <mergeCell ref="M3449:M3450"/>
    <mergeCell ref="K3404:K3405"/>
    <mergeCell ref="C3436:K3438"/>
    <mergeCell ref="J3449:J3450"/>
    <mergeCell ref="A3449:A3450"/>
    <mergeCell ref="J3404:J3405"/>
    <mergeCell ref="C3449:C3450"/>
    <mergeCell ref="A3436:B3441"/>
    <mergeCell ref="C3404:C3405"/>
    <mergeCell ref="K2673:K2674"/>
    <mergeCell ref="A2821:B2826"/>
    <mergeCell ref="A2885:B2890"/>
    <mergeCell ref="H2898:I2898"/>
    <mergeCell ref="B2864:B2865"/>
    <mergeCell ref="F2866:F2876"/>
    <mergeCell ref="A2864:A2865"/>
    <mergeCell ref="G2866:G2876"/>
    <mergeCell ref="G2894:J2894"/>
    <mergeCell ref="J2464:M2464"/>
    <mergeCell ref="L2350:M2352"/>
    <mergeCell ref="G2275:G2284"/>
    <mergeCell ref="L2824:M2826"/>
    <mergeCell ref="M2834:M2835"/>
    <mergeCell ref="G2810:G2811"/>
    <mergeCell ref="A664:A665"/>
    <mergeCell ref="D664:E664"/>
    <mergeCell ref="L700:L701"/>
    <mergeCell ref="F664:G664"/>
    <mergeCell ref="L2851:M2853"/>
    <mergeCell ref="G2838:G2843"/>
    <mergeCell ref="K2802:K2803"/>
    <mergeCell ref="D735:E735"/>
    <mergeCell ref="F738:F743"/>
    <mergeCell ref="G738:G743"/>
    <mergeCell ref="F2764:G2764"/>
    <mergeCell ref="C2802:C2803"/>
    <mergeCell ref="D2716:E2716"/>
    <mergeCell ref="A2764:A2765"/>
    <mergeCell ref="A735:A736"/>
    <mergeCell ref="B735:B736"/>
    <mergeCell ref="A2673:A2674"/>
    <mergeCell ref="A553:B558"/>
    <mergeCell ref="C553:K555"/>
    <mergeCell ref="C556:K558"/>
    <mergeCell ref="J562:M562"/>
    <mergeCell ref="A566:A567"/>
    <mergeCell ref="K664:K665"/>
    <mergeCell ref="L616:M618"/>
    <mergeCell ref="M566:M567"/>
    <mergeCell ref="L586:M588"/>
    <mergeCell ref="G580:G581"/>
    <mergeCell ref="L566:L567"/>
    <mergeCell ref="A616:B621"/>
    <mergeCell ref="L619:M621"/>
    <mergeCell ref="M599:M600"/>
    <mergeCell ref="A586:B591"/>
    <mergeCell ref="C589:K591"/>
    <mergeCell ref="F569:F575"/>
    <mergeCell ref="J625:M625"/>
    <mergeCell ref="A629:A630"/>
    <mergeCell ref="J660:M660"/>
    <mergeCell ref="G633:G645"/>
    <mergeCell ref="M629:M630"/>
    <mergeCell ref="H664:I664"/>
    <mergeCell ref="A651:B656"/>
    <mergeCell ref="L654:M656"/>
    <mergeCell ref="L651:M653"/>
    <mergeCell ref="C629:C630"/>
    <mergeCell ref="B629:B630"/>
    <mergeCell ref="D629:E629"/>
    <mergeCell ref="F629:G629"/>
    <mergeCell ref="J629:J630"/>
    <mergeCell ref="L629:L630"/>
    <mergeCell ref="H3404:I3404"/>
    <mergeCell ref="L3391:M3393"/>
    <mergeCell ref="L3436:M3438"/>
    <mergeCell ref="M3489:M3490"/>
    <mergeCell ref="K3489:K3490"/>
    <mergeCell ref="L3449:L3450"/>
    <mergeCell ref="M2941:M2942"/>
    <mergeCell ref="B2764:B2765"/>
    <mergeCell ref="B2802:B2803"/>
    <mergeCell ref="J2798:M2798"/>
    <mergeCell ref="F601:F604"/>
    <mergeCell ref="G601:G604"/>
    <mergeCell ref="F605:F611"/>
    <mergeCell ref="G605:G611"/>
    <mergeCell ref="C664:C665"/>
    <mergeCell ref="F2004:F2010"/>
    <mergeCell ref="F735:G735"/>
    <mergeCell ref="C799:K801"/>
    <mergeCell ref="K812:K813"/>
    <mergeCell ref="C654:K656"/>
    <mergeCell ref="B664:B665"/>
    <mergeCell ref="B2716:B2717"/>
    <mergeCell ref="L1926:M1928"/>
    <mergeCell ref="F1864:F1871"/>
    <mergeCell ref="B2673:B2674"/>
    <mergeCell ref="H771:I771"/>
    <mergeCell ref="J771:J772"/>
    <mergeCell ref="K2764:K2765"/>
    <mergeCell ref="H629:I629"/>
    <mergeCell ref="L2706:M2708"/>
    <mergeCell ref="C2663:K2665"/>
    <mergeCell ref="L2663:M2665"/>
    <mergeCell ref="A3369:A3370"/>
    <mergeCell ref="A3304:A3305"/>
    <mergeCell ref="B3304:B3305"/>
    <mergeCell ref="B3271:B3272"/>
    <mergeCell ref="C3271:C3272"/>
    <mergeCell ref="A3321:B3326"/>
    <mergeCell ref="A3291:B3296"/>
    <mergeCell ref="C3262:K3263"/>
    <mergeCell ref="G3101:G3113"/>
    <mergeCell ref="A3234:A3235"/>
    <mergeCell ref="N234:N235"/>
    <mergeCell ref="J3489:J3490"/>
    <mergeCell ref="J3499:M3499"/>
    <mergeCell ref="K3449:K3450"/>
    <mergeCell ref="L3439:M3441"/>
    <mergeCell ref="J3500:M3500"/>
    <mergeCell ref="C687:K689"/>
    <mergeCell ref="C690:K692"/>
    <mergeCell ref="J696:M696"/>
    <mergeCell ref="A700:A701"/>
    <mergeCell ref="B700:B701"/>
    <mergeCell ref="A687:B692"/>
    <mergeCell ref="A2626:A2627"/>
    <mergeCell ref="C1721:K1723"/>
    <mergeCell ref="K2468:K2469"/>
    <mergeCell ref="K700:K701"/>
    <mergeCell ref="F700:G700"/>
    <mergeCell ref="F1913:F1919"/>
    <mergeCell ref="A722:B727"/>
    <mergeCell ref="J3498:M3498"/>
    <mergeCell ref="L2716:L2717"/>
    <mergeCell ref="L3304:L3305"/>
    <mergeCell ref="C3369:C3370"/>
    <mergeCell ref="H3369:I3369"/>
    <mergeCell ref="L3369:L3370"/>
    <mergeCell ref="M3369:M3370"/>
    <mergeCell ref="J3334:J3335"/>
    <mergeCell ref="L3321:M3323"/>
    <mergeCell ref="K3334:K3335"/>
    <mergeCell ref="C3324:K3326"/>
    <mergeCell ref="L3324:M3326"/>
    <mergeCell ref="K3167:K3168"/>
    <mergeCell ref="L3260:M3261"/>
    <mergeCell ref="L3271:L3272"/>
    <mergeCell ref="C3304:C3305"/>
    <mergeCell ref="J3369:J3370"/>
    <mergeCell ref="F3236:F3252"/>
    <mergeCell ref="K3203:K3204"/>
    <mergeCell ref="L3203:L3204"/>
    <mergeCell ref="C3294:K3296"/>
    <mergeCell ref="C3291:K3293"/>
    <mergeCell ref="H3271:I3271"/>
    <mergeCell ref="G3209:G3212"/>
    <mergeCell ref="F3206:F3208"/>
    <mergeCell ref="G3336:G3344"/>
    <mergeCell ref="C3260:K3261"/>
    <mergeCell ref="F3273:F3284"/>
    <mergeCell ref="C3479:K3481"/>
    <mergeCell ref="F3404:G3404"/>
    <mergeCell ref="C3439:K3441"/>
    <mergeCell ref="G3410:G3425"/>
    <mergeCell ref="F3451:F3465"/>
    <mergeCell ref="D3404:E3404"/>
    <mergeCell ref="B3039:B3040"/>
    <mergeCell ref="J3485:M3485"/>
    <mergeCell ref="A3489:A3490"/>
    <mergeCell ref="C3476:K3478"/>
    <mergeCell ref="L3404:L3405"/>
    <mergeCell ref="B3489:B3490"/>
    <mergeCell ref="L3479:M3481"/>
    <mergeCell ref="J3445:M3445"/>
    <mergeCell ref="A3404:A3405"/>
    <mergeCell ref="B3404:B3405"/>
    <mergeCell ref="A3502:C3502"/>
    <mergeCell ref="A3501:C3501"/>
    <mergeCell ref="J3502:M3502"/>
    <mergeCell ref="B3449:B3450"/>
    <mergeCell ref="C3489:C3490"/>
    <mergeCell ref="D3489:E3489"/>
    <mergeCell ref="A3485:E3485"/>
    <mergeCell ref="A3476:B3481"/>
    <mergeCell ref="L3476:M3478"/>
    <mergeCell ref="F3491:F3496"/>
    <mergeCell ref="M3404:M3405"/>
    <mergeCell ref="A3260:B3263"/>
    <mergeCell ref="A3334:A3335"/>
    <mergeCell ref="B3334:B3335"/>
    <mergeCell ref="D3304:E3304"/>
    <mergeCell ref="A3271:A3272"/>
    <mergeCell ref="F633:F645"/>
    <mergeCell ref="J3300:M3300"/>
    <mergeCell ref="J664:J665"/>
    <mergeCell ref="L664:L665"/>
    <mergeCell ref="M664:M665"/>
    <mergeCell ref="J3400:M3400"/>
    <mergeCell ref="L3291:M3293"/>
    <mergeCell ref="L3294:M3296"/>
    <mergeCell ref="K3369:K3370"/>
    <mergeCell ref="M3271:M3272"/>
    <mergeCell ref="K3304:K3305"/>
    <mergeCell ref="C2792:K2794"/>
    <mergeCell ref="A3391:B3396"/>
    <mergeCell ref="J3365:M3365"/>
    <mergeCell ref="B3369:B3370"/>
    <mergeCell ref="D3369:E3369"/>
    <mergeCell ref="A3356:B3361"/>
    <mergeCell ref="L3359:M3361"/>
    <mergeCell ref="C3394:K3396"/>
    <mergeCell ref="C3356:K3358"/>
    <mergeCell ref="C3359:K3361"/>
    <mergeCell ref="L3356:M3358"/>
    <mergeCell ref="M3304:M3305"/>
    <mergeCell ref="J3330:M3330"/>
    <mergeCell ref="M3334:M3335"/>
    <mergeCell ref="L3334:L3335"/>
    <mergeCell ref="H3334:I3334"/>
    <mergeCell ref="D3334:E3334"/>
    <mergeCell ref="F3304:G3304"/>
    <mergeCell ref="H3304:I3304"/>
    <mergeCell ref="J2802:J2803"/>
    <mergeCell ref="D2802:E2802"/>
    <mergeCell ref="L3121:M3123"/>
    <mergeCell ref="C3124:K3126"/>
    <mergeCell ref="M3039:M3040"/>
    <mergeCell ref="L3134:L3135"/>
    <mergeCell ref="M3134:M3135"/>
    <mergeCell ref="L3063:M3065"/>
    <mergeCell ref="J3039:J3040"/>
    <mergeCell ref="J3130:M3130"/>
    <mergeCell ref="F3203:G3203"/>
    <mergeCell ref="L3156:M3157"/>
    <mergeCell ref="G2812:G2813"/>
    <mergeCell ref="G2805:G2807"/>
    <mergeCell ref="J3099:J3100"/>
    <mergeCell ref="G3012:G3015"/>
    <mergeCell ref="F2941:G2941"/>
    <mergeCell ref="L3090:M3091"/>
    <mergeCell ref="F3076:F3078"/>
    <mergeCell ref="H2864:I2864"/>
    <mergeCell ref="G3174:G3177"/>
    <mergeCell ref="M3167:M3168"/>
    <mergeCell ref="C3194:K3195"/>
    <mergeCell ref="C2851:K2853"/>
    <mergeCell ref="C3090:K3091"/>
    <mergeCell ref="D3099:E3099"/>
    <mergeCell ref="J2860:M2860"/>
    <mergeCell ref="M2898:M2899"/>
    <mergeCell ref="C2864:C2865"/>
    <mergeCell ref="D2864:E2864"/>
    <mergeCell ref="J2864:J2865"/>
    <mergeCell ref="C2898:C2899"/>
    <mergeCell ref="L2864:L2865"/>
    <mergeCell ref="M2864:M2865"/>
    <mergeCell ref="A2716:A2717"/>
    <mergeCell ref="A2660:B2665"/>
    <mergeCell ref="A2703:B2708"/>
    <mergeCell ref="A771:A772"/>
    <mergeCell ref="B771:B772"/>
    <mergeCell ref="A799:B804"/>
    <mergeCell ref="A812:A813"/>
    <mergeCell ref="G2741:G2743"/>
    <mergeCell ref="A2789:B2794"/>
    <mergeCell ref="C2789:K2791"/>
    <mergeCell ref="G2780:G2781"/>
    <mergeCell ref="G2773:G2775"/>
    <mergeCell ref="F2200:F2214"/>
    <mergeCell ref="G2204:G2205"/>
    <mergeCell ref="J2296:M2296"/>
    <mergeCell ref="F2333:G2333"/>
    <mergeCell ref="C2322:K2324"/>
    <mergeCell ref="M2310:M2312"/>
    <mergeCell ref="G2310:G2312"/>
    <mergeCell ref="F2265:F2267"/>
    <mergeCell ref="C2300:C2301"/>
    <mergeCell ref="L2587:M2589"/>
    <mergeCell ref="D2673:E2673"/>
    <mergeCell ref="M2524:M2528"/>
    <mergeCell ref="D2626:E2626"/>
    <mergeCell ref="L2535:M2537"/>
    <mergeCell ref="G2265:G2266"/>
    <mergeCell ref="G2272:G2274"/>
    <mergeCell ref="C2287:K2289"/>
    <mergeCell ref="M2394:M2409"/>
    <mergeCell ref="M2303:M2304"/>
    <mergeCell ref="A2751:B2756"/>
    <mergeCell ref="A758:B763"/>
    <mergeCell ref="C758:K760"/>
    <mergeCell ref="L758:M760"/>
    <mergeCell ref="C761:K763"/>
    <mergeCell ref="L761:M763"/>
    <mergeCell ref="J1680:M1680"/>
    <mergeCell ref="L1671:M1673"/>
    <mergeCell ref="F1646:F1654"/>
    <mergeCell ref="M771:M772"/>
    <mergeCell ref="L1634:L1635"/>
    <mergeCell ref="A2802:A2803"/>
    <mergeCell ref="A2851:B2856"/>
    <mergeCell ref="A2834:A2835"/>
    <mergeCell ref="L2754:M2756"/>
    <mergeCell ref="F3145:F3148"/>
    <mergeCell ref="B2834:B2835"/>
    <mergeCell ref="M2626:M2627"/>
    <mergeCell ref="A2929:B2934"/>
    <mergeCell ref="A2898:A2899"/>
    <mergeCell ref="B2898:B2899"/>
    <mergeCell ref="A2997:B3002"/>
    <mergeCell ref="A3099:A3100"/>
    <mergeCell ref="A3010:A3011"/>
    <mergeCell ref="C2888:K2890"/>
    <mergeCell ref="A2976:A2977"/>
    <mergeCell ref="G2900:G2903"/>
    <mergeCell ref="B2941:B2942"/>
    <mergeCell ref="F3012:F3015"/>
    <mergeCell ref="H3010:I3010"/>
    <mergeCell ref="K3010:K3011"/>
    <mergeCell ref="C3026:K3028"/>
    <mergeCell ref="C3000:K3002"/>
    <mergeCell ref="B3234:B3235"/>
    <mergeCell ref="A3167:A3168"/>
    <mergeCell ref="A3192:B3195"/>
    <mergeCell ref="A3203:A3204"/>
    <mergeCell ref="C3156:K3157"/>
    <mergeCell ref="D3203:E3203"/>
    <mergeCell ref="A3156:B3159"/>
    <mergeCell ref="C3221:K3223"/>
    <mergeCell ref="J3203:J3204"/>
    <mergeCell ref="D3234:E3234"/>
    <mergeCell ref="J3234:J3235"/>
    <mergeCell ref="M3234:M3235"/>
    <mergeCell ref="K3234:K3235"/>
    <mergeCell ref="F3234:G3234"/>
    <mergeCell ref="H3234:I3234"/>
    <mergeCell ref="B3203:B3204"/>
    <mergeCell ref="F3169:F3181"/>
    <mergeCell ref="J3167:J3168"/>
    <mergeCell ref="L3194:M3195"/>
    <mergeCell ref="L3221:M3223"/>
    <mergeCell ref="C3167:C3168"/>
    <mergeCell ref="B3167:B3168"/>
    <mergeCell ref="A3221:B3226"/>
    <mergeCell ref="D3167:E3167"/>
    <mergeCell ref="L3167:L3168"/>
    <mergeCell ref="F3167:G3167"/>
    <mergeCell ref="L3192:M3193"/>
    <mergeCell ref="J3199:M3199"/>
    <mergeCell ref="F3182:F3183"/>
    <mergeCell ref="C3224:K3226"/>
    <mergeCell ref="B3134:B3135"/>
    <mergeCell ref="D3134:E3134"/>
    <mergeCell ref="C3134:C3135"/>
    <mergeCell ref="A3088:B3091"/>
    <mergeCell ref="A3121:B3126"/>
    <mergeCell ref="C2976:C2977"/>
    <mergeCell ref="A3134:A3135"/>
    <mergeCell ref="D3073:E3073"/>
    <mergeCell ref="A3073:A3074"/>
    <mergeCell ref="B3073:B3074"/>
    <mergeCell ref="L3158:M3159"/>
    <mergeCell ref="K3134:K3135"/>
    <mergeCell ref="C3039:C3040"/>
    <mergeCell ref="G3145:G3148"/>
    <mergeCell ref="L3099:L3100"/>
    <mergeCell ref="L3124:M3126"/>
    <mergeCell ref="H3134:I3134"/>
    <mergeCell ref="C3099:C3100"/>
    <mergeCell ref="F3099:G3099"/>
    <mergeCell ref="J3134:J3135"/>
    <mergeCell ref="F3101:F3113"/>
    <mergeCell ref="C3121:K3123"/>
    <mergeCell ref="G3076:G3078"/>
    <mergeCell ref="K3099:K3100"/>
    <mergeCell ref="H3099:I3099"/>
    <mergeCell ref="C3029:K3031"/>
    <mergeCell ref="G2978:G2984"/>
    <mergeCell ref="L3000:M3002"/>
    <mergeCell ref="G2986:G2989"/>
    <mergeCell ref="G3136:G3142"/>
    <mergeCell ref="F3136:F3144"/>
    <mergeCell ref="F3134:G3134"/>
    <mergeCell ref="M2518:M2523"/>
    <mergeCell ref="L2703:M2705"/>
    <mergeCell ref="C2660:K2662"/>
    <mergeCell ref="J2669:M2669"/>
    <mergeCell ref="L2660:M2662"/>
    <mergeCell ref="J2673:J2674"/>
    <mergeCell ref="G2720:G2723"/>
    <mergeCell ref="L2673:L2674"/>
    <mergeCell ref="C2751:K2753"/>
    <mergeCell ref="L2626:L2627"/>
    <mergeCell ref="J2544:M2544"/>
    <mergeCell ref="H2597:I2597"/>
    <mergeCell ref="J2622:M2622"/>
    <mergeCell ref="H2626:I2626"/>
    <mergeCell ref="J2626:J2627"/>
    <mergeCell ref="K2626:K2627"/>
    <mergeCell ref="B2626:B2627"/>
    <mergeCell ref="C2626:C2627"/>
    <mergeCell ref="A2584:B2589"/>
    <mergeCell ref="H2548:I2548"/>
    <mergeCell ref="D2548:E2548"/>
    <mergeCell ref="L2548:L2549"/>
    <mergeCell ref="A2535:B2540"/>
    <mergeCell ref="C2535:K2537"/>
    <mergeCell ref="G2731:G2735"/>
    <mergeCell ref="C2673:C2674"/>
    <mergeCell ref="K2548:K2549"/>
    <mergeCell ref="J2593:M2593"/>
    <mergeCell ref="J2597:J2598"/>
    <mergeCell ref="G2524:G2528"/>
    <mergeCell ref="G2687:G2688"/>
    <mergeCell ref="J2716:J2717"/>
    <mergeCell ref="K2507:K2508"/>
    <mergeCell ref="L2507:L2508"/>
    <mergeCell ref="M2507:M2508"/>
    <mergeCell ref="C1968:K1970"/>
    <mergeCell ref="G2268:G2271"/>
    <mergeCell ref="K2360:K2361"/>
    <mergeCell ref="L1929:M1931"/>
    <mergeCell ref="K2230:K2231"/>
    <mergeCell ref="G2201:G2203"/>
    <mergeCell ref="L2391:L2392"/>
    <mergeCell ref="H2360:I2360"/>
    <mergeCell ref="J2426:J2427"/>
    <mergeCell ref="C2378:K2380"/>
    <mergeCell ref="C2381:K2383"/>
    <mergeCell ref="D2426:E2426"/>
    <mergeCell ref="F1950:F1956"/>
    <mergeCell ref="M2510:M2517"/>
    <mergeCell ref="C2455:K2457"/>
    <mergeCell ref="C2458:K2460"/>
    <mergeCell ref="G2206:G2210"/>
    <mergeCell ref="J2503:M2503"/>
    <mergeCell ref="J2507:J2508"/>
    <mergeCell ref="F1957:F1963"/>
    <mergeCell ref="F1964:F1966"/>
    <mergeCell ref="K2391:K2392"/>
    <mergeCell ref="D2333:E2333"/>
    <mergeCell ref="C2360:C2361"/>
    <mergeCell ref="L2322:M2324"/>
    <mergeCell ref="H2333:I2333"/>
    <mergeCell ref="F1939:G1939"/>
    <mergeCell ref="L2139:M2141"/>
    <mergeCell ref="C2139:K2141"/>
    <mergeCell ref="K1820:K1821"/>
    <mergeCell ref="H1939:I1939"/>
    <mergeCell ref="F1787:F1793"/>
    <mergeCell ref="A2507:A2508"/>
    <mergeCell ref="L836:M838"/>
    <mergeCell ref="L1587:M1589"/>
    <mergeCell ref="H846:I846"/>
    <mergeCell ref="J881:M881"/>
    <mergeCell ref="C885:C886"/>
    <mergeCell ref="D885:E885"/>
    <mergeCell ref="K885:K886"/>
    <mergeCell ref="L885:L886"/>
    <mergeCell ref="F2599:F2606"/>
    <mergeCell ref="G2599:G2606"/>
    <mergeCell ref="A2613:B2618"/>
    <mergeCell ref="L1558:M1560"/>
    <mergeCell ref="L1568:L1569"/>
    <mergeCell ref="M2597:M2598"/>
    <mergeCell ref="M2564:M2565"/>
    <mergeCell ref="M2570:M2574"/>
    <mergeCell ref="M2553:M2563"/>
    <mergeCell ref="C2584:K2586"/>
    <mergeCell ref="A2597:A2598"/>
    <mergeCell ref="B2597:B2598"/>
    <mergeCell ref="L2613:M2615"/>
    <mergeCell ref="C2616:K2618"/>
    <mergeCell ref="L2616:M2618"/>
    <mergeCell ref="C2597:C2598"/>
    <mergeCell ref="D2597:E2597"/>
    <mergeCell ref="L2584:M2586"/>
    <mergeCell ref="J2548:J2549"/>
    <mergeCell ref="C2416:K2418"/>
    <mergeCell ref="A2391:A2392"/>
    <mergeCell ref="B2391:B2392"/>
    <mergeCell ref="C2391:C2392"/>
    <mergeCell ref="F2393:F2409"/>
    <mergeCell ref="G2393:G2409"/>
    <mergeCell ref="F2391:G2391"/>
    <mergeCell ref="L2497:M2499"/>
    <mergeCell ref="C2538:K2540"/>
    <mergeCell ref="L2538:M2540"/>
    <mergeCell ref="C802:K804"/>
    <mergeCell ref="L771:L772"/>
    <mergeCell ref="J808:M808"/>
    <mergeCell ref="K771:K772"/>
    <mergeCell ref="A2548:A2549"/>
    <mergeCell ref="B2548:B2549"/>
    <mergeCell ref="C2548:C2549"/>
    <mergeCell ref="M2548:M2549"/>
    <mergeCell ref="F2548:G2548"/>
    <mergeCell ref="B812:B813"/>
    <mergeCell ref="F1655:F1663"/>
    <mergeCell ref="B846:B847"/>
    <mergeCell ref="F849:F863"/>
    <mergeCell ref="C846:C847"/>
    <mergeCell ref="F846:G846"/>
    <mergeCell ref="F885:G885"/>
    <mergeCell ref="A1587:B1592"/>
    <mergeCell ref="C1587:K1589"/>
    <mergeCell ref="A1621:B1626"/>
    <mergeCell ref="J1634:J1635"/>
    <mergeCell ref="F1823:F1825"/>
    <mergeCell ref="F1794:F1801"/>
    <mergeCell ref="J2145:M2145"/>
    <mergeCell ref="M2117:M2119"/>
    <mergeCell ref="L2136:M2138"/>
    <mergeCell ref="J1935:M1935"/>
    <mergeCell ref="B2507:B2508"/>
    <mergeCell ref="C2507:C2508"/>
    <mergeCell ref="D2507:E2507"/>
    <mergeCell ref="A2455:B2460"/>
    <mergeCell ref="A2468:A2469"/>
    <mergeCell ref="B2468:B2469"/>
    <mergeCell ref="C2468:C2469"/>
    <mergeCell ref="D2468:E2468"/>
    <mergeCell ref="A2494:B2499"/>
    <mergeCell ref="B2426:B2427"/>
    <mergeCell ref="D2360:E2360"/>
    <mergeCell ref="L2416:M2418"/>
    <mergeCell ref="L2413:M2415"/>
    <mergeCell ref="H2426:I2426"/>
    <mergeCell ref="M2363:M2369"/>
    <mergeCell ref="A2378:B2383"/>
    <mergeCell ref="M2391:M2392"/>
    <mergeCell ref="A2426:A2427"/>
    <mergeCell ref="L2426:L2427"/>
    <mergeCell ref="L2494:M2496"/>
    <mergeCell ref="C2494:K2496"/>
    <mergeCell ref="K2426:K2427"/>
    <mergeCell ref="A2413:B2418"/>
    <mergeCell ref="C2413:K2415"/>
    <mergeCell ref="F2362:F2375"/>
    <mergeCell ref="G2370:G2373"/>
    <mergeCell ref="K2333:K2334"/>
    <mergeCell ref="C2350:K2352"/>
    <mergeCell ref="C2347:K2349"/>
    <mergeCell ref="F2335:F2344"/>
    <mergeCell ref="C2333:C2334"/>
    <mergeCell ref="C2319:K2321"/>
    <mergeCell ref="J2356:M2356"/>
    <mergeCell ref="J2300:J2301"/>
    <mergeCell ref="K2300:K2301"/>
    <mergeCell ref="L2300:L2301"/>
    <mergeCell ref="M2300:M2301"/>
    <mergeCell ref="J2333:J2334"/>
    <mergeCell ref="L2333:L2334"/>
    <mergeCell ref="L2360:L2361"/>
    <mergeCell ref="D2300:E2300"/>
    <mergeCell ref="F2268:F2284"/>
    <mergeCell ref="M2268:M2271"/>
    <mergeCell ref="K1734:K1735"/>
    <mergeCell ref="J1684:J1685"/>
    <mergeCell ref="C1724:K1726"/>
    <mergeCell ref="J1734:J1735"/>
    <mergeCell ref="L1734:L1735"/>
    <mergeCell ref="D2263:E2263"/>
    <mergeCell ref="M2263:M2264"/>
    <mergeCell ref="L2263:L2264"/>
    <mergeCell ref="H2230:I2230"/>
    <mergeCell ref="J2263:J2264"/>
    <mergeCell ref="K2263:K2264"/>
    <mergeCell ref="H2193:I2193"/>
    <mergeCell ref="F2193:G2193"/>
    <mergeCell ref="J2189:M2189"/>
    <mergeCell ref="L1766:M1768"/>
    <mergeCell ref="C1763:K1765"/>
    <mergeCell ref="C1766:K1768"/>
    <mergeCell ref="J1730:M1730"/>
    <mergeCell ref="C2426:C2427"/>
    <mergeCell ref="F2426:G2426"/>
    <mergeCell ref="L2381:M2383"/>
    <mergeCell ref="D2391:E2391"/>
    <mergeCell ref="J2391:J2392"/>
    <mergeCell ref="J2468:J2469"/>
    <mergeCell ref="J528:M528"/>
    <mergeCell ref="L495:L496"/>
    <mergeCell ref="C495:C496"/>
    <mergeCell ref="L556:M558"/>
    <mergeCell ref="C566:C567"/>
    <mergeCell ref="D566:E566"/>
    <mergeCell ref="J566:J567"/>
    <mergeCell ref="F566:G566"/>
    <mergeCell ref="L553:M555"/>
    <mergeCell ref="D532:E532"/>
    <mergeCell ref="J2422:M2422"/>
    <mergeCell ref="J2360:J2361"/>
    <mergeCell ref="M2275:M2284"/>
    <mergeCell ref="G2315:G2316"/>
    <mergeCell ref="L2347:M2349"/>
    <mergeCell ref="L2319:M2321"/>
    <mergeCell ref="M2315:M2316"/>
    <mergeCell ref="M2336:M2342"/>
    <mergeCell ref="J2328:M2328"/>
    <mergeCell ref="K1776:K1777"/>
    <mergeCell ref="H1776:I1776"/>
    <mergeCell ref="M2360:M2361"/>
    <mergeCell ref="L875:M877"/>
    <mergeCell ref="F1856:F1863"/>
    <mergeCell ref="F1637:F1645"/>
    <mergeCell ref="M1634:M1635"/>
    <mergeCell ref="A495:A496"/>
    <mergeCell ref="B495:B496"/>
    <mergeCell ref="A450:B455"/>
    <mergeCell ref="C450:K452"/>
    <mergeCell ref="J459:M459"/>
    <mergeCell ref="M463:M464"/>
    <mergeCell ref="L485:M487"/>
    <mergeCell ref="C453:K455"/>
    <mergeCell ref="K463:K464"/>
    <mergeCell ref="K495:K496"/>
    <mergeCell ref="A833:B838"/>
    <mergeCell ref="C833:K835"/>
    <mergeCell ref="L599:L600"/>
    <mergeCell ref="L463:L464"/>
    <mergeCell ref="C463:C464"/>
    <mergeCell ref="A463:A464"/>
    <mergeCell ref="B463:B464"/>
    <mergeCell ref="F463:G463"/>
    <mergeCell ref="A519:B524"/>
    <mergeCell ref="A482:B487"/>
    <mergeCell ref="J532:J533"/>
    <mergeCell ref="K532:K533"/>
    <mergeCell ref="M495:M496"/>
    <mergeCell ref="C522:K524"/>
    <mergeCell ref="L519:M521"/>
    <mergeCell ref="M532:M533"/>
    <mergeCell ref="L532:L533"/>
    <mergeCell ref="L589:M591"/>
    <mergeCell ref="J595:M595"/>
    <mergeCell ref="F576:F579"/>
    <mergeCell ref="L833:M835"/>
    <mergeCell ref="C836:K838"/>
    <mergeCell ref="J842:M842"/>
    <mergeCell ref="J846:J847"/>
    <mergeCell ref="K846:K847"/>
    <mergeCell ref="L846:L847"/>
    <mergeCell ref="K1571:K1578"/>
    <mergeCell ref="A885:A886"/>
    <mergeCell ref="B885:B886"/>
    <mergeCell ref="H1568:I1568"/>
    <mergeCell ref="L1571:L1578"/>
    <mergeCell ref="M1571:M1578"/>
    <mergeCell ref="D1571:D1578"/>
    <mergeCell ref="E1571:E1578"/>
    <mergeCell ref="H1571:H1578"/>
    <mergeCell ref="I1571:I1578"/>
    <mergeCell ref="F1570:F1579"/>
    <mergeCell ref="A1529:A1530"/>
    <mergeCell ref="B1529:B1530"/>
    <mergeCell ref="C1529:C1530"/>
    <mergeCell ref="D1529:E1529"/>
    <mergeCell ref="J1529:J1530"/>
    <mergeCell ref="M885:M886"/>
    <mergeCell ref="H885:I885"/>
    <mergeCell ref="L872:M874"/>
    <mergeCell ref="F864:F867"/>
    <mergeCell ref="C961:H963"/>
    <mergeCell ref="J1093:J1094"/>
    <mergeCell ref="F974:F981"/>
    <mergeCell ref="F920:G920"/>
    <mergeCell ref="G1014:G1017"/>
    <mergeCell ref="F941:F950"/>
    <mergeCell ref="M1500:M1507"/>
    <mergeCell ref="G941:G950"/>
    <mergeCell ref="B2263:B2264"/>
    <mergeCell ref="A2250:B2255"/>
    <mergeCell ref="M2233:M2239"/>
    <mergeCell ref="M2243:M2244"/>
    <mergeCell ref="M2245:M2247"/>
    <mergeCell ref="F2240:F2247"/>
    <mergeCell ref="G2243:G2244"/>
    <mergeCell ref="G2245:G2247"/>
    <mergeCell ref="G2232:G2239"/>
    <mergeCell ref="A2217:B2222"/>
    <mergeCell ref="C2217:K2219"/>
    <mergeCell ref="L2217:M2219"/>
    <mergeCell ref="C2220:K2222"/>
    <mergeCell ref="M2196:M2198"/>
    <mergeCell ref="M2201:M2203"/>
    <mergeCell ref="M2204:M2205"/>
    <mergeCell ref="M2206:M2210"/>
    <mergeCell ref="L2220:M2222"/>
    <mergeCell ref="A2230:A2231"/>
    <mergeCell ref="B2230:B2231"/>
    <mergeCell ref="C2230:C2231"/>
    <mergeCell ref="D2230:E2230"/>
    <mergeCell ref="J2230:J2231"/>
    <mergeCell ref="J2226:M2226"/>
    <mergeCell ref="L2230:L2231"/>
    <mergeCell ref="M2230:M2231"/>
    <mergeCell ref="F2230:G2230"/>
    <mergeCell ref="G2195:G2198"/>
    <mergeCell ref="G2212:G2214"/>
    <mergeCell ref="F2232:F2239"/>
    <mergeCell ref="M2212:M2214"/>
    <mergeCell ref="A2193:A2194"/>
    <mergeCell ref="B2193:B2194"/>
    <mergeCell ref="C2193:C2194"/>
    <mergeCell ref="D2193:E2193"/>
    <mergeCell ref="J2193:J2194"/>
    <mergeCell ref="K2193:K2194"/>
    <mergeCell ref="L2193:L2194"/>
    <mergeCell ref="M2193:M2194"/>
    <mergeCell ref="A2180:B2185"/>
    <mergeCell ref="C2180:K2182"/>
    <mergeCell ref="L2180:M2182"/>
    <mergeCell ref="C2183:K2185"/>
    <mergeCell ref="L2183:M2185"/>
    <mergeCell ref="A2149:A2150"/>
    <mergeCell ref="B2149:B2150"/>
    <mergeCell ref="C2149:C2150"/>
    <mergeCell ref="D2149:E2149"/>
    <mergeCell ref="J2149:J2150"/>
    <mergeCell ref="M2166:M2172"/>
    <mergeCell ref="F2151:F2172"/>
    <mergeCell ref="G2151:G2156"/>
    <mergeCell ref="G2157:G2160"/>
    <mergeCell ref="G2163:G2165"/>
    <mergeCell ref="M2152:M2156"/>
    <mergeCell ref="M2157:M2160"/>
    <mergeCell ref="M2163:M2165"/>
    <mergeCell ref="H2149:I2149"/>
    <mergeCell ref="K2149:K2150"/>
    <mergeCell ref="G2166:G2172"/>
    <mergeCell ref="L2149:L2150"/>
    <mergeCell ref="M2149:M2150"/>
    <mergeCell ref="F2149:G2149"/>
    <mergeCell ref="A2108:A2109"/>
    <mergeCell ref="B2108:B2109"/>
    <mergeCell ref="C2108:C2109"/>
    <mergeCell ref="D2108:E2108"/>
    <mergeCell ref="K2108:K2109"/>
    <mergeCell ref="A2136:B2141"/>
    <mergeCell ref="C2136:K2138"/>
    <mergeCell ref="G2115:G2119"/>
    <mergeCell ref="G2123:G2126"/>
    <mergeCell ref="F2108:G2108"/>
    <mergeCell ref="A2068:A2069"/>
    <mergeCell ref="B2068:B2069"/>
    <mergeCell ref="C2068:C2069"/>
    <mergeCell ref="D2068:E2068"/>
    <mergeCell ref="J2068:J2069"/>
    <mergeCell ref="A2095:B2100"/>
    <mergeCell ref="F2068:G2068"/>
    <mergeCell ref="F2074:F2080"/>
    <mergeCell ref="C2095:K2097"/>
    <mergeCell ref="C2098:K2100"/>
    <mergeCell ref="G2110:G2112"/>
    <mergeCell ref="F2110:F2113"/>
    <mergeCell ref="H2108:I2108"/>
    <mergeCell ref="F2114:F2128"/>
    <mergeCell ref="A2013:B2018"/>
    <mergeCell ref="K2026:K2027"/>
    <mergeCell ref="L2026:L2027"/>
    <mergeCell ref="M2026:M2027"/>
    <mergeCell ref="L2016:M2018"/>
    <mergeCell ref="C2016:K2018"/>
    <mergeCell ref="L2013:M2015"/>
    <mergeCell ref="C2013:K2015"/>
    <mergeCell ref="A2026:A2027"/>
    <mergeCell ref="B2026:B2027"/>
    <mergeCell ref="A2055:B2060"/>
    <mergeCell ref="K1939:K1940"/>
    <mergeCell ref="L1939:L1940"/>
    <mergeCell ref="M1939:M1940"/>
    <mergeCell ref="J1939:J1940"/>
    <mergeCell ref="J1977:M1977"/>
    <mergeCell ref="J2022:M2022"/>
    <mergeCell ref="L1981:L1982"/>
    <mergeCell ref="M1981:M1982"/>
    <mergeCell ref="A1981:A1982"/>
    <mergeCell ref="B1981:B1982"/>
    <mergeCell ref="C1981:C1982"/>
    <mergeCell ref="D1981:E1981"/>
    <mergeCell ref="F1984:F1988"/>
    <mergeCell ref="D2026:E2026"/>
    <mergeCell ref="A1939:A1940"/>
    <mergeCell ref="B1939:B1940"/>
    <mergeCell ref="C1939:C1940"/>
    <mergeCell ref="D1939:E1939"/>
    <mergeCell ref="A1968:B1973"/>
    <mergeCell ref="L1968:M1970"/>
    <mergeCell ref="F1996:F2003"/>
    <mergeCell ref="A1926:B1931"/>
    <mergeCell ref="C1820:C1821"/>
    <mergeCell ref="D1820:E1820"/>
    <mergeCell ref="J1772:M1772"/>
    <mergeCell ref="J1776:J1777"/>
    <mergeCell ref="A1807:B1812"/>
    <mergeCell ref="A1776:A1777"/>
    <mergeCell ref="L1807:M1809"/>
    <mergeCell ref="L1810:M1812"/>
    <mergeCell ref="C1807:K1809"/>
    <mergeCell ref="A1838:B1843"/>
    <mergeCell ref="A1851:A1852"/>
    <mergeCell ref="B1851:B1852"/>
    <mergeCell ref="A1820:A1821"/>
    <mergeCell ref="B1820:B1821"/>
    <mergeCell ref="B1776:B1777"/>
    <mergeCell ref="M1902:M1903"/>
    <mergeCell ref="F1908:F1912"/>
    <mergeCell ref="D1902:E1902"/>
    <mergeCell ref="F1902:G1902"/>
    <mergeCell ref="H1902:I1902"/>
    <mergeCell ref="J1902:J1903"/>
    <mergeCell ref="K1902:K1903"/>
    <mergeCell ref="L1902:L1903"/>
    <mergeCell ref="A1889:B1894"/>
    <mergeCell ref="F1872:F1878"/>
    <mergeCell ref="F1779:F1786"/>
    <mergeCell ref="H1820:I1820"/>
    <mergeCell ref="C1810:K1812"/>
    <mergeCell ref="C1889:K1891"/>
    <mergeCell ref="L1889:M1891"/>
    <mergeCell ref="C1892:K1894"/>
    <mergeCell ref="C1734:C1735"/>
    <mergeCell ref="F1737:F1740"/>
    <mergeCell ref="F1741:F1747"/>
    <mergeCell ref="F1748:F1754"/>
    <mergeCell ref="A1721:B1726"/>
    <mergeCell ref="C3010:C3011"/>
    <mergeCell ref="D3010:E3010"/>
    <mergeCell ref="C2706:K2708"/>
    <mergeCell ref="G2766:G2772"/>
    <mergeCell ref="D1734:E1734"/>
    <mergeCell ref="A1734:A1735"/>
    <mergeCell ref="B1734:B1735"/>
    <mergeCell ref="A1763:B1768"/>
    <mergeCell ref="F1981:G1981"/>
    <mergeCell ref="J2064:M2064"/>
    <mergeCell ref="M2068:M2069"/>
    <mergeCell ref="L2068:L2069"/>
    <mergeCell ref="L2055:M2057"/>
    <mergeCell ref="L2095:M2097"/>
    <mergeCell ref="L2098:M2100"/>
    <mergeCell ref="M2123:M2126"/>
    <mergeCell ref="H2068:I2068"/>
    <mergeCell ref="C2055:K2057"/>
    <mergeCell ref="C2026:C2027"/>
    <mergeCell ref="F2026:G2026"/>
    <mergeCell ref="J2026:J2027"/>
    <mergeCell ref="H2026:I2026"/>
    <mergeCell ref="F1943:F1949"/>
    <mergeCell ref="C2587:K2589"/>
    <mergeCell ref="K2597:K2598"/>
    <mergeCell ref="G2553:G2563"/>
    <mergeCell ref="F2195:F2199"/>
    <mergeCell ref="J1540:J1547"/>
    <mergeCell ref="A1684:A1685"/>
    <mergeCell ref="B1684:B1685"/>
    <mergeCell ref="C1684:C1685"/>
    <mergeCell ref="D1684:E1684"/>
    <mergeCell ref="A1634:A1635"/>
    <mergeCell ref="B1634:B1635"/>
    <mergeCell ref="C1634:C1635"/>
    <mergeCell ref="D1634:E1634"/>
    <mergeCell ref="C1671:K1673"/>
    <mergeCell ref="H1634:I1634"/>
    <mergeCell ref="J1600:J1601"/>
    <mergeCell ref="A1671:B1676"/>
    <mergeCell ref="A1600:A1601"/>
    <mergeCell ref="B1600:B1601"/>
    <mergeCell ref="C1600:C1601"/>
    <mergeCell ref="D1600:E1600"/>
    <mergeCell ref="C1624:K1626"/>
    <mergeCell ref="F1600:G1600"/>
    <mergeCell ref="J1630:M1630"/>
    <mergeCell ref="K1600:K1601"/>
    <mergeCell ref="H1600:I1600"/>
    <mergeCell ref="G1602:G1614"/>
    <mergeCell ref="F1568:G1568"/>
    <mergeCell ref="K1634:K1635"/>
    <mergeCell ref="F1634:G1634"/>
    <mergeCell ref="L1600:L1601"/>
    <mergeCell ref="L1624:M1626"/>
    <mergeCell ref="A1516:B1521"/>
    <mergeCell ref="C1516:K1518"/>
    <mergeCell ref="C1519:K1521"/>
    <mergeCell ref="H1500:H1507"/>
    <mergeCell ref="I1500:I1507"/>
    <mergeCell ref="L1516:M1518"/>
    <mergeCell ref="D1500:D1507"/>
    <mergeCell ref="E1500:E1507"/>
    <mergeCell ref="L1519:M1521"/>
    <mergeCell ref="J1500:J1507"/>
    <mergeCell ref="H1529:I1529"/>
    <mergeCell ref="J1596:M1596"/>
    <mergeCell ref="L1540:L1547"/>
    <mergeCell ref="A1555:B1560"/>
    <mergeCell ref="C1555:K1557"/>
    <mergeCell ref="A1568:A1569"/>
    <mergeCell ref="B1568:B1569"/>
    <mergeCell ref="C1568:C1569"/>
    <mergeCell ref="D1568:E1568"/>
    <mergeCell ref="K1568:K1569"/>
    <mergeCell ref="C1558:K1560"/>
    <mergeCell ref="J1564:M1564"/>
    <mergeCell ref="H1532:H1539"/>
    <mergeCell ref="D1540:D1547"/>
    <mergeCell ref="E1540:E1547"/>
    <mergeCell ref="J1568:J1569"/>
    <mergeCell ref="M1540:M1547"/>
    <mergeCell ref="J1532:J1539"/>
    <mergeCell ref="K1532:K1539"/>
    <mergeCell ref="L1532:L1539"/>
    <mergeCell ref="M1532:M1539"/>
    <mergeCell ref="K1540:K1547"/>
    <mergeCell ref="A1488:A1489"/>
    <mergeCell ref="B1488:B1489"/>
    <mergeCell ref="C1488:C1489"/>
    <mergeCell ref="D1488:E1488"/>
    <mergeCell ref="L1492:L1499"/>
    <mergeCell ref="J1488:J1489"/>
    <mergeCell ref="H1488:I1488"/>
    <mergeCell ref="G1490:G1491"/>
    <mergeCell ref="A1304:A1305"/>
    <mergeCell ref="B1304:B1305"/>
    <mergeCell ref="A1475:B1480"/>
    <mergeCell ref="C1475:K1477"/>
    <mergeCell ref="L1475:M1477"/>
    <mergeCell ref="A1326:B1331"/>
    <mergeCell ref="L1339:L1340"/>
    <mergeCell ref="M1339:M1340"/>
    <mergeCell ref="L1326:M1328"/>
    <mergeCell ref="L1329:M1331"/>
    <mergeCell ref="M1488:M1489"/>
    <mergeCell ref="D1492:D1499"/>
    <mergeCell ref="E1492:E1499"/>
    <mergeCell ref="G1492:G1499"/>
    <mergeCell ref="H1492:H1499"/>
    <mergeCell ref="I1492:I1499"/>
    <mergeCell ref="K1488:K1489"/>
    <mergeCell ref="K1492:K1499"/>
    <mergeCell ref="F1488:G1488"/>
    <mergeCell ref="L1488:L1489"/>
    <mergeCell ref="H1343:H1350"/>
    <mergeCell ref="E1343:E1350"/>
    <mergeCell ref="G1343:G1350"/>
    <mergeCell ref="K1343:K1350"/>
    <mergeCell ref="M1343:M1350"/>
    <mergeCell ref="L1343:L1350"/>
    <mergeCell ref="F1341:F1350"/>
    <mergeCell ref="G1341:G1342"/>
    <mergeCell ref="G1315:G1317"/>
    <mergeCell ref="K1304:K1305"/>
    <mergeCell ref="L1263:M1265"/>
    <mergeCell ref="L1304:L1305"/>
    <mergeCell ref="M1304:M1305"/>
    <mergeCell ref="M1273:M1274"/>
    <mergeCell ref="L1273:L1274"/>
    <mergeCell ref="H1273:I1273"/>
    <mergeCell ref="L1291:M1293"/>
    <mergeCell ref="L1294:M1296"/>
    <mergeCell ref="H1165:I1165"/>
    <mergeCell ref="C1188:K1190"/>
    <mergeCell ref="K1201:K1202"/>
    <mergeCell ref="L1201:L1202"/>
    <mergeCell ref="J1201:J1202"/>
    <mergeCell ref="J1197:M1197"/>
    <mergeCell ref="L1191:M1193"/>
    <mergeCell ref="M1201:M1202"/>
    <mergeCell ref="F1201:G1201"/>
    <mergeCell ref="H1201:I1201"/>
    <mergeCell ref="G1313:G1314"/>
    <mergeCell ref="F1308:F1312"/>
    <mergeCell ref="F1313:F1319"/>
    <mergeCell ref="J1273:J1274"/>
    <mergeCell ref="K1273:K1274"/>
    <mergeCell ref="J1300:M1300"/>
    <mergeCell ref="L1231:M1233"/>
    <mergeCell ref="C1191:K1193"/>
    <mergeCell ref="A1152:B1157"/>
    <mergeCell ref="C1152:K1154"/>
    <mergeCell ref="C1155:K1157"/>
    <mergeCell ref="G1129:G1136"/>
    <mergeCell ref="G1137:G1144"/>
    <mergeCell ref="F1129:F1144"/>
    <mergeCell ref="A1114:B1119"/>
    <mergeCell ref="C1114:K1116"/>
    <mergeCell ref="L1114:M1116"/>
    <mergeCell ref="A1127:A1128"/>
    <mergeCell ref="J1123:M1123"/>
    <mergeCell ref="C1127:C1128"/>
    <mergeCell ref="D1127:E1127"/>
    <mergeCell ref="B1127:B1128"/>
    <mergeCell ref="L1127:L1128"/>
    <mergeCell ref="M1127:M1128"/>
    <mergeCell ref="A416:B421"/>
    <mergeCell ref="C416:K418"/>
    <mergeCell ref="L416:M418"/>
    <mergeCell ref="L450:M452"/>
    <mergeCell ref="J429:J430"/>
    <mergeCell ref="A429:A430"/>
    <mergeCell ref="B429:B430"/>
    <mergeCell ref="C429:C430"/>
    <mergeCell ref="M429:M430"/>
    <mergeCell ref="F429:G429"/>
    <mergeCell ref="L1155:M1157"/>
    <mergeCell ref="A532:A533"/>
    <mergeCell ref="B566:B567"/>
    <mergeCell ref="K566:K567"/>
    <mergeCell ref="C519:K521"/>
    <mergeCell ref="B532:B533"/>
    <mergeCell ref="A395:A396"/>
    <mergeCell ref="C385:K387"/>
    <mergeCell ref="L385:M387"/>
    <mergeCell ref="J391:M391"/>
    <mergeCell ref="J395:J396"/>
    <mergeCell ref="A382:B387"/>
    <mergeCell ref="B395:B396"/>
    <mergeCell ref="L395:L396"/>
    <mergeCell ref="A362:A363"/>
    <mergeCell ref="B362:B363"/>
    <mergeCell ref="M362:M363"/>
    <mergeCell ref="A349:B354"/>
    <mergeCell ref="C382:K384"/>
    <mergeCell ref="L382:M384"/>
    <mergeCell ref="C362:C363"/>
    <mergeCell ref="J362:J363"/>
    <mergeCell ref="K362:K363"/>
    <mergeCell ref="L362:L363"/>
    <mergeCell ref="J358:M358"/>
    <mergeCell ref="A316:B321"/>
    <mergeCell ref="A281:B286"/>
    <mergeCell ref="C281:K283"/>
    <mergeCell ref="A294:A295"/>
    <mergeCell ref="B294:B295"/>
    <mergeCell ref="K258:K259"/>
    <mergeCell ref="C316:K318"/>
    <mergeCell ref="J294:J295"/>
    <mergeCell ref="D294:E294"/>
    <mergeCell ref="H294:I294"/>
    <mergeCell ref="A329:A330"/>
    <mergeCell ref="B329:B330"/>
    <mergeCell ref="C329:C330"/>
    <mergeCell ref="J329:J330"/>
    <mergeCell ref="C352:K354"/>
    <mergeCell ref="L352:M354"/>
    <mergeCell ref="L329:L330"/>
    <mergeCell ref="F331:F333"/>
    <mergeCell ref="F336:F338"/>
    <mergeCell ref="F340:F347"/>
    <mergeCell ref="M294:M295"/>
    <mergeCell ref="L316:M318"/>
    <mergeCell ref="C319:K321"/>
    <mergeCell ref="L319:M321"/>
    <mergeCell ref="K329:K330"/>
    <mergeCell ref="M329:M330"/>
    <mergeCell ref="F329:G329"/>
    <mergeCell ref="D329:E329"/>
    <mergeCell ref="H329:I329"/>
    <mergeCell ref="C294:C295"/>
    <mergeCell ref="L294:L295"/>
    <mergeCell ref="L349:M351"/>
    <mergeCell ref="A245:B250"/>
    <mergeCell ref="C245:K247"/>
    <mergeCell ref="L245:M247"/>
    <mergeCell ref="C248:K250"/>
    <mergeCell ref="L248:M250"/>
    <mergeCell ref="J254:M254"/>
    <mergeCell ref="A258:A259"/>
    <mergeCell ref="B258:B259"/>
    <mergeCell ref="M258:M259"/>
    <mergeCell ref="J215:M215"/>
    <mergeCell ref="A219:A220"/>
    <mergeCell ref="B219:B220"/>
    <mergeCell ref="C219:C220"/>
    <mergeCell ref="J219:J220"/>
    <mergeCell ref="K219:K220"/>
    <mergeCell ref="L219:L220"/>
    <mergeCell ref="D219:E219"/>
    <mergeCell ref="F219:G219"/>
    <mergeCell ref="H219:I219"/>
    <mergeCell ref="M219:M220"/>
    <mergeCell ref="C258:C259"/>
    <mergeCell ref="J258:J259"/>
    <mergeCell ref="D258:E258"/>
    <mergeCell ref="H258:I258"/>
    <mergeCell ref="F258:G258"/>
    <mergeCell ref="L258:L259"/>
    <mergeCell ref="F183:F199"/>
    <mergeCell ref="G184:G193"/>
    <mergeCell ref="G194:G199"/>
    <mergeCell ref="C209:K211"/>
    <mergeCell ref="L168:M170"/>
    <mergeCell ref="C171:K173"/>
    <mergeCell ref="L171:M173"/>
    <mergeCell ref="A181:A182"/>
    <mergeCell ref="B181:B182"/>
    <mergeCell ref="C181:C182"/>
    <mergeCell ref="J181:J182"/>
    <mergeCell ref="K181:K182"/>
    <mergeCell ref="A145:A146"/>
    <mergeCell ref="B145:B146"/>
    <mergeCell ref="C145:C146"/>
    <mergeCell ref="D145:E145"/>
    <mergeCell ref="J145:J146"/>
    <mergeCell ref="J177:M177"/>
    <mergeCell ref="M181:M182"/>
    <mergeCell ref="D181:E181"/>
    <mergeCell ref="L206:M208"/>
    <mergeCell ref="L209:M211"/>
    <mergeCell ref="H145:I145"/>
    <mergeCell ref="A168:B173"/>
    <mergeCell ref="C168:K170"/>
    <mergeCell ref="A132:B137"/>
    <mergeCell ref="C132:K134"/>
    <mergeCell ref="L132:M134"/>
    <mergeCell ref="C135:K137"/>
    <mergeCell ref="L135:M137"/>
    <mergeCell ref="A116:A117"/>
    <mergeCell ref="B116:B117"/>
    <mergeCell ref="C116:C117"/>
    <mergeCell ref="D116:E116"/>
    <mergeCell ref="J116:J117"/>
    <mergeCell ref="A103:B108"/>
    <mergeCell ref="C103:K105"/>
    <mergeCell ref="L103:M105"/>
    <mergeCell ref="C106:K108"/>
    <mergeCell ref="L106:M108"/>
    <mergeCell ref="M116:M117"/>
    <mergeCell ref="J112:M112"/>
    <mergeCell ref="L116:L117"/>
    <mergeCell ref="K116:K117"/>
    <mergeCell ref="F116:G116"/>
    <mergeCell ref="H116:I116"/>
    <mergeCell ref="F122:F127"/>
    <mergeCell ref="A85:A86"/>
    <mergeCell ref="B85:B86"/>
    <mergeCell ref="C85:C86"/>
    <mergeCell ref="D85:E85"/>
    <mergeCell ref="J85:J86"/>
    <mergeCell ref="K85:K86"/>
    <mergeCell ref="F85:G85"/>
    <mergeCell ref="H85:I85"/>
    <mergeCell ref="L85:L86"/>
    <mergeCell ref="J53:J54"/>
    <mergeCell ref="A72:B77"/>
    <mergeCell ref="C72:K74"/>
    <mergeCell ref="L72:M74"/>
    <mergeCell ref="C75:K77"/>
    <mergeCell ref="L75:M77"/>
    <mergeCell ref="M85:M86"/>
    <mergeCell ref="M53:M54"/>
    <mergeCell ref="F53:G53"/>
    <mergeCell ref="J81:M81"/>
    <mergeCell ref="G59:G65"/>
    <mergeCell ref="F55:F65"/>
    <mergeCell ref="J49:M49"/>
    <mergeCell ref="A53:A54"/>
    <mergeCell ref="B53:B54"/>
    <mergeCell ref="C53:C54"/>
    <mergeCell ref="L2:M4"/>
    <mergeCell ref="C5:K7"/>
    <mergeCell ref="L5:M7"/>
    <mergeCell ref="J11:M11"/>
    <mergeCell ref="J15:J16"/>
    <mergeCell ref="A15:A16"/>
    <mergeCell ref="B15:B16"/>
    <mergeCell ref="C15:C16"/>
    <mergeCell ref="D15:E15"/>
    <mergeCell ref="L15:L16"/>
    <mergeCell ref="D53:E53"/>
    <mergeCell ref="G17:G21"/>
    <mergeCell ref="G22:G23"/>
    <mergeCell ref="F28:F32"/>
    <mergeCell ref="M15:M16"/>
    <mergeCell ref="F15:G15"/>
    <mergeCell ref="H15:I15"/>
    <mergeCell ref="L53:L54"/>
    <mergeCell ref="H53:I53"/>
    <mergeCell ref="G29:G30"/>
    <mergeCell ref="G31:G32"/>
    <mergeCell ref="A2:B7"/>
    <mergeCell ref="C2:K4"/>
    <mergeCell ref="K15:K16"/>
    <mergeCell ref="K53:K54"/>
    <mergeCell ref="F17:F27"/>
    <mergeCell ref="L40:M42"/>
    <mergeCell ref="C43:K45"/>
    <mergeCell ref="B1273:B1274"/>
    <mergeCell ref="C1273:C1274"/>
    <mergeCell ref="J1161:M1161"/>
    <mergeCell ref="A1165:A1166"/>
    <mergeCell ref="K1165:K1166"/>
    <mergeCell ref="A1188:B1193"/>
    <mergeCell ref="G1171:G1180"/>
    <mergeCell ref="G1206:G1209"/>
    <mergeCell ref="D1165:E1165"/>
    <mergeCell ref="J141:M141"/>
    <mergeCell ref="K145:K146"/>
    <mergeCell ref="F181:G181"/>
    <mergeCell ref="F221:F223"/>
    <mergeCell ref="L181:L182"/>
    <mergeCell ref="G157:G164"/>
    <mergeCell ref="F266:F277"/>
    <mergeCell ref="G266:G271"/>
    <mergeCell ref="F294:G294"/>
    <mergeCell ref="F145:G145"/>
    <mergeCell ref="L522:M524"/>
    <mergeCell ref="J495:J496"/>
    <mergeCell ref="G497:G504"/>
    <mergeCell ref="L145:L146"/>
    <mergeCell ref="M145:M146"/>
    <mergeCell ref="A1228:B1233"/>
    <mergeCell ref="A1241:A1242"/>
    <mergeCell ref="B1241:B1242"/>
    <mergeCell ref="C1241:C1242"/>
    <mergeCell ref="D1241:E1241"/>
    <mergeCell ref="A1273:A1274"/>
    <mergeCell ref="D1273:E1273"/>
    <mergeCell ref="A206:B211"/>
    <mergeCell ref="K1241:K1242"/>
    <mergeCell ref="A1260:B1265"/>
    <mergeCell ref="C1291:K1293"/>
    <mergeCell ref="C1294:K1296"/>
    <mergeCell ref="F1273:G1273"/>
    <mergeCell ref="C1263:K1265"/>
    <mergeCell ref="J1241:J1242"/>
    <mergeCell ref="F1241:G1241"/>
    <mergeCell ref="G1247:G1252"/>
    <mergeCell ref="H1241:I1241"/>
    <mergeCell ref="H532:I532"/>
    <mergeCell ref="G539:G545"/>
    <mergeCell ref="G534:G538"/>
    <mergeCell ref="A40:B45"/>
    <mergeCell ref="C40:K42"/>
    <mergeCell ref="C1260:K1262"/>
    <mergeCell ref="J1237:M1237"/>
    <mergeCell ref="L1228:M1230"/>
    <mergeCell ref="L1260:M1262"/>
    <mergeCell ref="L1165:L1166"/>
    <mergeCell ref="F1165:G1165"/>
    <mergeCell ref="L1241:L1242"/>
    <mergeCell ref="G1210:G1211"/>
    <mergeCell ref="M1165:M1166"/>
    <mergeCell ref="A1201:A1202"/>
    <mergeCell ref="B1201:B1202"/>
    <mergeCell ref="C1201:C1202"/>
    <mergeCell ref="D1201:E1201"/>
    <mergeCell ref="B1165:B1166"/>
    <mergeCell ref="F296:F310"/>
    <mergeCell ref="G296:G302"/>
    <mergeCell ref="L43:M45"/>
    <mergeCell ref="A1339:A1340"/>
    <mergeCell ref="B1339:B1340"/>
    <mergeCell ref="C1339:C1340"/>
    <mergeCell ref="D1339:E1339"/>
    <mergeCell ref="C1326:K1328"/>
    <mergeCell ref="C1304:C1305"/>
    <mergeCell ref="G1310:G1311"/>
    <mergeCell ref="D1343:D1350"/>
    <mergeCell ref="A1291:B1296"/>
    <mergeCell ref="G1279:G1283"/>
    <mergeCell ref="E1382:E1389"/>
    <mergeCell ref="L1371:L1372"/>
    <mergeCell ref="M1371:M1372"/>
    <mergeCell ref="A1358:B1363"/>
    <mergeCell ref="C1358:K1360"/>
    <mergeCell ref="L1358:M1360"/>
    <mergeCell ref="C1361:K1363"/>
    <mergeCell ref="D1382:D1389"/>
    <mergeCell ref="D1374:D1381"/>
    <mergeCell ref="L1361:M1363"/>
    <mergeCell ref="H1371:I1371"/>
    <mergeCell ref="B1371:B1372"/>
    <mergeCell ref="A1371:A1372"/>
    <mergeCell ref="D1371:E1371"/>
    <mergeCell ref="J1371:J1372"/>
    <mergeCell ref="K1371:K1372"/>
    <mergeCell ref="C1371:C1372"/>
    <mergeCell ref="M1374:M1381"/>
    <mergeCell ref="M1382:M1389"/>
    <mergeCell ref="J1382:J1389"/>
    <mergeCell ref="K1382:K1389"/>
    <mergeCell ref="H1382:H1389"/>
    <mergeCell ref="A1396:B1401"/>
    <mergeCell ref="C1396:K1398"/>
    <mergeCell ref="L1396:M1398"/>
    <mergeCell ref="C1399:K1401"/>
    <mergeCell ref="L1399:M1401"/>
    <mergeCell ref="J1409:J1410"/>
    <mergeCell ref="K1409:K1410"/>
    <mergeCell ref="H1409:I1409"/>
    <mergeCell ref="J1405:M1405"/>
    <mergeCell ref="L1409:L1410"/>
    <mergeCell ref="M1409:M1410"/>
    <mergeCell ref="E1412:E1419"/>
    <mergeCell ref="G1411:G1419"/>
    <mergeCell ref="H1412:H1419"/>
    <mergeCell ref="I1412:I1419"/>
    <mergeCell ref="L1412:L1419"/>
    <mergeCell ref="M1412:M1419"/>
    <mergeCell ref="F1409:G1409"/>
    <mergeCell ref="F1411:F1419"/>
    <mergeCell ref="K1412:K1419"/>
    <mergeCell ref="A1409:A1410"/>
    <mergeCell ref="B1409:B1410"/>
    <mergeCell ref="C1409:C1410"/>
    <mergeCell ref="D1409:E1409"/>
    <mergeCell ref="A1436:B1441"/>
    <mergeCell ref="D1412:D1419"/>
    <mergeCell ref="E1421:E1428"/>
    <mergeCell ref="E1460:E1467"/>
    <mergeCell ref="L1439:M1441"/>
    <mergeCell ref="D1421:D1428"/>
    <mergeCell ref="D1452:D1459"/>
    <mergeCell ref="C1449:C1450"/>
    <mergeCell ref="D1449:E1449"/>
    <mergeCell ref="M1449:M1450"/>
    <mergeCell ref="F1449:G1449"/>
    <mergeCell ref="L1449:L1450"/>
    <mergeCell ref="L1421:L1428"/>
    <mergeCell ref="A1449:A1450"/>
    <mergeCell ref="J1445:M1445"/>
    <mergeCell ref="B1449:B1450"/>
    <mergeCell ref="I1460:I1467"/>
    <mergeCell ref="K1421:K1428"/>
    <mergeCell ref="G1421:G1428"/>
    <mergeCell ref="L1436:M1438"/>
    <mergeCell ref="C1439:K1441"/>
    <mergeCell ref="E1452:E1459"/>
    <mergeCell ref="M1421:M1428"/>
    <mergeCell ref="G1460:G1467"/>
    <mergeCell ref="K1449:K1450"/>
    <mergeCell ref="I1452:I1459"/>
    <mergeCell ref="M1452:M1459"/>
    <mergeCell ref="D1460:D1467"/>
    <mergeCell ref="G303:G308"/>
    <mergeCell ref="H495:I495"/>
    <mergeCell ref="C284:K286"/>
    <mergeCell ref="J325:M325"/>
    <mergeCell ref="G505:G514"/>
    <mergeCell ref="F147:F164"/>
    <mergeCell ref="G147:G156"/>
    <mergeCell ref="G478:G479"/>
    <mergeCell ref="D463:E463"/>
    <mergeCell ref="H429:I429"/>
    <mergeCell ref="H463:I463"/>
    <mergeCell ref="K395:K396"/>
    <mergeCell ref="K429:K430"/>
    <mergeCell ref="C485:K487"/>
    <mergeCell ref="G441:G447"/>
    <mergeCell ref="F465:F469"/>
    <mergeCell ref="L453:M455"/>
    <mergeCell ref="L284:M286"/>
    <mergeCell ref="J290:M290"/>
    <mergeCell ref="L482:M484"/>
    <mergeCell ref="D362:E362"/>
    <mergeCell ref="F395:G395"/>
    <mergeCell ref="D395:E395"/>
    <mergeCell ref="D495:E495"/>
    <mergeCell ref="D429:E429"/>
    <mergeCell ref="K294:K295"/>
    <mergeCell ref="M395:M396"/>
    <mergeCell ref="F397:F413"/>
    <mergeCell ref="G397:G400"/>
    <mergeCell ref="G401:G413"/>
    <mergeCell ref="C206:K208"/>
    <mergeCell ref="H181:I181"/>
    <mergeCell ref="I1343:I1350"/>
    <mergeCell ref="H1421:H1428"/>
    <mergeCell ref="I1421:I1428"/>
    <mergeCell ref="J1412:J1419"/>
    <mergeCell ref="K1374:K1381"/>
    <mergeCell ref="F1371:G1371"/>
    <mergeCell ref="H1374:H1381"/>
    <mergeCell ref="G1374:G1389"/>
    <mergeCell ref="G96:G100"/>
    <mergeCell ref="F118:F121"/>
    <mergeCell ref="G226:G234"/>
    <mergeCell ref="C1165:C1166"/>
    <mergeCell ref="F226:F237"/>
    <mergeCell ref="F497:F504"/>
    <mergeCell ref="F378:F379"/>
    <mergeCell ref="C482:K484"/>
    <mergeCell ref="C349:K351"/>
    <mergeCell ref="F495:G495"/>
    <mergeCell ref="J425:M425"/>
    <mergeCell ref="L429:L430"/>
    <mergeCell ref="F432:F448"/>
    <mergeCell ref="H1089:K1089"/>
    <mergeCell ref="F534:F538"/>
    <mergeCell ref="G235:G237"/>
    <mergeCell ref="F364:F375"/>
    <mergeCell ref="G272:G277"/>
    <mergeCell ref="C532:C533"/>
    <mergeCell ref="G432:G440"/>
    <mergeCell ref="G470:G477"/>
    <mergeCell ref="C586:K588"/>
    <mergeCell ref="G888:G901"/>
    <mergeCell ref="J1165:J1166"/>
    <mergeCell ref="H1339:I1339"/>
    <mergeCell ref="H1452:H1459"/>
    <mergeCell ref="J1452:J1459"/>
    <mergeCell ref="J1449:J1450"/>
    <mergeCell ref="G1275:G1276"/>
    <mergeCell ref="F888:F901"/>
    <mergeCell ref="J920:J921"/>
    <mergeCell ref="I1382:I1389"/>
    <mergeCell ref="L1382:L1389"/>
    <mergeCell ref="L1374:L1381"/>
    <mergeCell ref="I1374:I1381"/>
    <mergeCell ref="J1374:J1381"/>
    <mergeCell ref="H1127:I1127"/>
    <mergeCell ref="J1339:J1340"/>
    <mergeCell ref="J1127:J1128"/>
    <mergeCell ref="F902:F906"/>
    <mergeCell ref="G864:G867"/>
    <mergeCell ref="H916:K916"/>
    <mergeCell ref="H966:K966"/>
    <mergeCell ref="K1339:K1340"/>
    <mergeCell ref="F1127:G1127"/>
    <mergeCell ref="J1367:M1367"/>
    <mergeCell ref="F1339:G1339"/>
    <mergeCell ref="J1343:J1350"/>
    <mergeCell ref="H1449:I1449"/>
    <mergeCell ref="K1452:K1459"/>
    <mergeCell ref="C1436:K1438"/>
    <mergeCell ref="F1373:F1389"/>
    <mergeCell ref="J1421:J1428"/>
    <mergeCell ref="E1374:E1381"/>
    <mergeCell ref="F1421:F1428"/>
    <mergeCell ref="L1452:L1459"/>
    <mergeCell ref="F668:F685"/>
    <mergeCell ref="G364:G374"/>
    <mergeCell ref="G1203:G1205"/>
    <mergeCell ref="G378:G379"/>
    <mergeCell ref="F362:G362"/>
    <mergeCell ref="F1096:F1100"/>
    <mergeCell ref="G1096:G1100"/>
    <mergeCell ref="F1210:F1213"/>
    <mergeCell ref="K920:K921"/>
    <mergeCell ref="H599:I599"/>
    <mergeCell ref="H970:H971"/>
    <mergeCell ref="H920:H921"/>
    <mergeCell ref="K970:K971"/>
    <mergeCell ref="J1269:K1269"/>
    <mergeCell ref="J1335:M1335"/>
    <mergeCell ref="C1329:K1331"/>
    <mergeCell ref="L1152:M1154"/>
    <mergeCell ref="K1127:K1128"/>
    <mergeCell ref="G576:G579"/>
    <mergeCell ref="F580:F581"/>
    <mergeCell ref="H566:I566"/>
    <mergeCell ref="F470:F479"/>
    <mergeCell ref="F1304:G1304"/>
    <mergeCell ref="J1304:J1305"/>
    <mergeCell ref="D1304:E1304"/>
    <mergeCell ref="H1304:I1304"/>
    <mergeCell ref="C1228:K1230"/>
    <mergeCell ref="C419:K421"/>
    <mergeCell ref="L419:M421"/>
    <mergeCell ref="C395:C396"/>
    <mergeCell ref="M846:M847"/>
    <mergeCell ref="F1275:F1276"/>
    <mergeCell ref="C1231:K1233"/>
    <mergeCell ref="J491:M491"/>
    <mergeCell ref="D599:E599"/>
    <mergeCell ref="G569:G575"/>
    <mergeCell ref="F505:F514"/>
    <mergeCell ref="L1117:M1119"/>
    <mergeCell ref="K1093:K1094"/>
    <mergeCell ref="C1117:K1119"/>
    <mergeCell ref="C1971:K1973"/>
    <mergeCell ref="J1981:J1982"/>
    <mergeCell ref="K1981:K1982"/>
    <mergeCell ref="H1981:I1981"/>
    <mergeCell ref="L1971:M1973"/>
    <mergeCell ref="F1989:F1995"/>
    <mergeCell ref="L1478:M1480"/>
    <mergeCell ref="F1703:F1709"/>
    <mergeCell ref="F1531:F1547"/>
    <mergeCell ref="G1531:G1539"/>
    <mergeCell ref="G1570:G1578"/>
    <mergeCell ref="C1621:K1623"/>
    <mergeCell ref="J1484:M1484"/>
    <mergeCell ref="H1734:I1734"/>
    <mergeCell ref="F1710:F1716"/>
    <mergeCell ref="F1684:G1684"/>
    <mergeCell ref="G1540:G1547"/>
    <mergeCell ref="F1717:F1719"/>
    <mergeCell ref="F532:G532"/>
    <mergeCell ref="C1478:K1480"/>
    <mergeCell ref="D1532:D1539"/>
    <mergeCell ref="E1532:E1539"/>
    <mergeCell ref="L1721:M1723"/>
    <mergeCell ref="F539:F545"/>
    <mergeCell ref="G2428:G2430"/>
    <mergeCell ref="J2764:J2765"/>
    <mergeCell ref="J2760:M2760"/>
    <mergeCell ref="C2834:C2835"/>
    <mergeCell ref="F2834:G2834"/>
    <mergeCell ref="L2802:L2803"/>
    <mergeCell ref="H2834:I2834"/>
    <mergeCell ref="K2834:K2835"/>
    <mergeCell ref="F2766:F2781"/>
    <mergeCell ref="F2804:F2807"/>
    <mergeCell ref="F2802:G2802"/>
    <mergeCell ref="C2716:C2717"/>
    <mergeCell ref="H2391:I2391"/>
    <mergeCell ref="F2509:F2528"/>
    <mergeCell ref="G2509:G2517"/>
    <mergeCell ref="H2263:I2263"/>
    <mergeCell ref="H2468:I2468"/>
    <mergeCell ref="F2300:G2300"/>
    <mergeCell ref="H2300:I2300"/>
    <mergeCell ref="H2507:I2507"/>
    <mergeCell ref="G2470:G2477"/>
    <mergeCell ref="G2518:G2523"/>
    <mergeCell ref="F2597:G2597"/>
    <mergeCell ref="F2637:F2650"/>
    <mergeCell ref="F2676:F2677"/>
    <mergeCell ref="G2725:G2730"/>
    <mergeCell ref="F2741:F2743"/>
    <mergeCell ref="G2778:G2779"/>
    <mergeCell ref="G2678:G2679"/>
    <mergeCell ref="G2682:G2683"/>
    <mergeCell ref="G2684:G2685"/>
    <mergeCell ref="F2691:F2695"/>
    <mergeCell ref="C2754:K2756"/>
    <mergeCell ref="F2720:F2723"/>
    <mergeCell ref="H2716:I2716"/>
    <mergeCell ref="H2764:I2764"/>
    <mergeCell ref="H2802:I2802"/>
    <mergeCell ref="G2676:G2677"/>
    <mergeCell ref="F2678:F2690"/>
    <mergeCell ref="F2725:F2740"/>
    <mergeCell ref="G2736:G2740"/>
    <mergeCell ref="G3491:G3496"/>
    <mergeCell ref="G3306:G3313"/>
    <mergeCell ref="F3271:G3271"/>
    <mergeCell ref="G3236:G3252"/>
    <mergeCell ref="M3203:M3204"/>
    <mergeCell ref="F3336:F3344"/>
    <mergeCell ref="L3224:M3226"/>
    <mergeCell ref="J3267:M3267"/>
    <mergeCell ref="L3262:M3263"/>
    <mergeCell ref="F3306:F3313"/>
    <mergeCell ref="G3273:G3284"/>
    <mergeCell ref="J3271:J3272"/>
    <mergeCell ref="M2764:M2765"/>
    <mergeCell ref="L2792:M2794"/>
    <mergeCell ref="L2764:L2765"/>
    <mergeCell ref="L2789:M2791"/>
    <mergeCell ref="M2802:M2803"/>
    <mergeCell ref="J2830:M2830"/>
    <mergeCell ref="L3234:L3235"/>
    <mergeCell ref="L2854:M2856"/>
    <mergeCell ref="J3230:M3230"/>
    <mergeCell ref="F3209:F3212"/>
    <mergeCell ref="F2837:F2843"/>
    <mergeCell ref="C2613:K2615"/>
    <mergeCell ref="F2626:G2626"/>
    <mergeCell ref="H2673:I2673"/>
    <mergeCell ref="C3158:K3159"/>
    <mergeCell ref="J3163:M3163"/>
    <mergeCell ref="C3203:C3204"/>
    <mergeCell ref="J2834:J2835"/>
    <mergeCell ref="C3088:K3089"/>
    <mergeCell ref="L3088:M3089"/>
    <mergeCell ref="L3029:M3031"/>
    <mergeCell ref="H3203:I3203"/>
    <mergeCell ref="H3167:I3167"/>
    <mergeCell ref="F2673:G2673"/>
    <mergeCell ref="K2864:K2865"/>
    <mergeCell ref="H2937:K2937"/>
    <mergeCell ref="G2808:G2809"/>
    <mergeCell ref="F2900:F2903"/>
    <mergeCell ref="C2885:K2887"/>
    <mergeCell ref="K3039:K3040"/>
    <mergeCell ref="G2776:G2777"/>
    <mergeCell ref="L3026:M3028"/>
    <mergeCell ref="F2628:F2634"/>
    <mergeCell ref="G2628:G2631"/>
    <mergeCell ref="F2716:G2716"/>
    <mergeCell ref="C2764:C2765"/>
    <mergeCell ref="D2764:E2764"/>
    <mergeCell ref="D2834:E2834"/>
    <mergeCell ref="G2689:G2690"/>
    <mergeCell ref="G2691:G2692"/>
    <mergeCell ref="C2703:K2705"/>
    <mergeCell ref="J2712:M2712"/>
    <mergeCell ref="M2716:M2717"/>
    <mergeCell ref="G87:G95"/>
    <mergeCell ref="G55:G58"/>
    <mergeCell ref="F87:F100"/>
    <mergeCell ref="G118:G121"/>
    <mergeCell ref="G122:G127"/>
    <mergeCell ref="G668:G685"/>
    <mergeCell ref="G782:G795"/>
    <mergeCell ref="C651:K653"/>
    <mergeCell ref="L281:M283"/>
    <mergeCell ref="G260:G265"/>
    <mergeCell ref="F260:F265"/>
    <mergeCell ref="J463:J464"/>
    <mergeCell ref="H362:I362"/>
    <mergeCell ref="H395:I395"/>
    <mergeCell ref="G340:G347"/>
    <mergeCell ref="L1460:L1467"/>
    <mergeCell ref="J1460:J1467"/>
    <mergeCell ref="K1460:K1467"/>
    <mergeCell ref="M1460:M1467"/>
    <mergeCell ref="G465:G469"/>
    <mergeCell ref="D920:E920"/>
    <mergeCell ref="F599:G599"/>
    <mergeCell ref="C616:K618"/>
    <mergeCell ref="C812:C813"/>
    <mergeCell ref="F812:G812"/>
    <mergeCell ref="G1451:G1459"/>
    <mergeCell ref="F1451:F1467"/>
    <mergeCell ref="H1460:H1467"/>
    <mergeCell ref="G1063:G1071"/>
    <mergeCell ref="G1055:G1062"/>
    <mergeCell ref="F1055:F1062"/>
    <mergeCell ref="F1203:F1209"/>
    <mergeCell ref="F2029:F2035"/>
    <mergeCell ref="C2058:K2060"/>
    <mergeCell ref="F2036:F2042"/>
    <mergeCell ref="K2068:K2069"/>
    <mergeCell ref="J2104:M2104"/>
    <mergeCell ref="J2108:J2109"/>
    <mergeCell ref="F1826:F1835"/>
    <mergeCell ref="F1734:G1734"/>
    <mergeCell ref="F2081:F2087"/>
    <mergeCell ref="F2071:F2073"/>
    <mergeCell ref="F2043:F2049"/>
    <mergeCell ref="C1929:K1931"/>
    <mergeCell ref="F1920:F1924"/>
    <mergeCell ref="C1851:C1852"/>
    <mergeCell ref="F1879:F1885"/>
    <mergeCell ref="G1500:G1507"/>
    <mergeCell ref="C1926:K1928"/>
    <mergeCell ref="F1820:G1820"/>
    <mergeCell ref="F1529:G1529"/>
    <mergeCell ref="H1540:H1547"/>
    <mergeCell ref="I1532:I1539"/>
    <mergeCell ref="L1500:L1507"/>
    <mergeCell ref="F1755:F1761"/>
    <mergeCell ref="F1490:F1507"/>
    <mergeCell ref="J1492:J1499"/>
    <mergeCell ref="J1525:M1525"/>
    <mergeCell ref="K1529:K1530"/>
    <mergeCell ref="L1529:L1530"/>
    <mergeCell ref="M1529:M1530"/>
    <mergeCell ref="K1500:K1507"/>
    <mergeCell ref="M1492:M1499"/>
    <mergeCell ref="I1540:I1547"/>
    <mergeCell ref="G2302:G2304"/>
    <mergeCell ref="G2306:G2308"/>
    <mergeCell ref="G2335:G2342"/>
    <mergeCell ref="F2302:F2309"/>
    <mergeCell ref="F2507:G2507"/>
    <mergeCell ref="F2468:G2468"/>
    <mergeCell ref="F2310:F2316"/>
    <mergeCell ref="F2447:F2448"/>
    <mergeCell ref="F2491:F2492"/>
    <mergeCell ref="F2550:F2552"/>
    <mergeCell ref="G2564:G2565"/>
    <mergeCell ref="G2484:G2488"/>
    <mergeCell ref="F2470:F2490"/>
    <mergeCell ref="G2489:G2490"/>
    <mergeCell ref="G2491:G2492"/>
    <mergeCell ref="C2497:K2499"/>
    <mergeCell ref="G2478:G2483"/>
    <mergeCell ref="F2553:F2574"/>
    <mergeCell ref="F2428:F2446"/>
    <mergeCell ref="G2431:G2437"/>
    <mergeCell ref="G2439:G2444"/>
    <mergeCell ref="F2360:G2360"/>
    <mergeCell ref="G2570:G2574"/>
    <mergeCell ref="G2363:G2369"/>
    <mergeCell ref="J2387:M2387"/>
    <mergeCell ref="L2455:M2457"/>
    <mergeCell ref="L2468:L2469"/>
    <mergeCell ref="M2439:M2444"/>
    <mergeCell ref="M2370:M2373"/>
    <mergeCell ref="M2429:M2430"/>
    <mergeCell ref="M2431:M2437"/>
    <mergeCell ref="L2378:M2380"/>
    <mergeCell ref="F3489:G3489"/>
    <mergeCell ref="H3489:I3489"/>
    <mergeCell ref="F3406:F3425"/>
    <mergeCell ref="G3371:G3379"/>
    <mergeCell ref="G3451:G3465"/>
    <mergeCell ref="F3371:F3379"/>
    <mergeCell ref="G3406:G3409"/>
    <mergeCell ref="C3391:K3393"/>
    <mergeCell ref="A3483:E3483"/>
    <mergeCell ref="A3484:E3484"/>
    <mergeCell ref="A3486:E3486"/>
    <mergeCell ref="A958:B963"/>
    <mergeCell ref="F3334:G3334"/>
    <mergeCell ref="C3334:C3335"/>
    <mergeCell ref="F3449:G3449"/>
    <mergeCell ref="H3449:I3449"/>
    <mergeCell ref="C3321:K3323"/>
    <mergeCell ref="D3271:E3271"/>
    <mergeCell ref="K3271:K3272"/>
    <mergeCell ref="J3304:J3305"/>
    <mergeCell ref="F1063:F1071"/>
    <mergeCell ref="J1052:J1053"/>
    <mergeCell ref="K1052:K1053"/>
    <mergeCell ref="A1052:A1053"/>
    <mergeCell ref="A1040:B1045"/>
    <mergeCell ref="A1093:A1094"/>
    <mergeCell ref="B1093:B1094"/>
    <mergeCell ref="C1093:C1094"/>
    <mergeCell ref="D1093:E1093"/>
    <mergeCell ref="F1093:G1093"/>
    <mergeCell ref="C1040:H1042"/>
    <mergeCell ref="H1093:H1094"/>
    <mergeCell ref="A920:A921"/>
    <mergeCell ref="B920:B921"/>
    <mergeCell ref="I970:I971"/>
    <mergeCell ref="J970:J971"/>
    <mergeCell ref="C920:C921"/>
    <mergeCell ref="I958:K960"/>
    <mergeCell ref="I920:I921"/>
    <mergeCell ref="D970:E970"/>
    <mergeCell ref="A970:A971"/>
    <mergeCell ref="B970:B971"/>
    <mergeCell ref="A908:B913"/>
    <mergeCell ref="C908:H910"/>
    <mergeCell ref="C3192:K3193"/>
    <mergeCell ref="C3234:C3235"/>
    <mergeCell ref="G2550:G2551"/>
    <mergeCell ref="I908:K910"/>
    <mergeCell ref="C911:H913"/>
    <mergeCell ref="I911:K913"/>
    <mergeCell ref="I1043:K1045"/>
    <mergeCell ref="C1043:H1045"/>
    <mergeCell ref="A1010:A1011"/>
    <mergeCell ref="B1010:B1011"/>
    <mergeCell ref="C1010:C1011"/>
    <mergeCell ref="D1010:E1010"/>
    <mergeCell ref="A998:B1003"/>
    <mergeCell ref="C970:C971"/>
    <mergeCell ref="A1081:B1086"/>
    <mergeCell ref="C1081:H1083"/>
    <mergeCell ref="I1081:K1083"/>
    <mergeCell ref="C1084:H1086"/>
    <mergeCell ref="I1084:K1086"/>
    <mergeCell ref="H1048:K1048"/>
    <mergeCell ref="B1052:B1053"/>
    <mergeCell ref="C1052:C1053"/>
    <mergeCell ref="D1052:E1052"/>
    <mergeCell ref="F1052:G1052"/>
    <mergeCell ref="H1052:H1053"/>
    <mergeCell ref="H1006:K1006"/>
    <mergeCell ref="I1052:I1053"/>
    <mergeCell ref="G1018:G1019"/>
    <mergeCell ref="K1010:K1011"/>
    <mergeCell ref="I1040:K1042"/>
    <mergeCell ref="H812:I812"/>
    <mergeCell ref="K599:K600"/>
    <mergeCell ref="K735:K736"/>
    <mergeCell ref="C998:H1000"/>
    <mergeCell ref="C1001:H1003"/>
    <mergeCell ref="F1018:F1019"/>
    <mergeCell ref="K629:K630"/>
    <mergeCell ref="I998:K1000"/>
    <mergeCell ref="I1001:K1003"/>
    <mergeCell ref="G974:G981"/>
    <mergeCell ref="F1021:F1032"/>
    <mergeCell ref="G1021:G1032"/>
    <mergeCell ref="A872:B877"/>
    <mergeCell ref="C872:K874"/>
    <mergeCell ref="A599:A600"/>
    <mergeCell ref="B599:B600"/>
    <mergeCell ref="C599:C600"/>
    <mergeCell ref="J599:J600"/>
    <mergeCell ref="A846:A847"/>
    <mergeCell ref="C875:K877"/>
    <mergeCell ref="D846:E846"/>
    <mergeCell ref="C619:K621"/>
  </mergeCells>
  <phoneticPr fontId="26" type="noConversion"/>
  <dataValidations disablePrompts="1" count="1">
    <dataValidation allowBlank="1" showInputMessage="1" showErrorMessage="1" errorTitle="       STEPFANIE" error="OJO ESTAS INGRESANDO MAL LAS FECHAS." sqref="E2709:E2715 E2717:E2744 E2696 E2701:E2702 E2674:E2693 E2666:E2672 E2619:E2625 E2627:E2651 E2656:E2659 E2590:E2596 E2611 E2598:E2607" xr:uid="{00000000-0002-0000-0300-000000000000}"/>
  </dataValidations>
  <pageMargins left="0.28999999999999998" right="0.17" top="0.2" bottom="0.17" header="0.2" footer="0.17"/>
  <pageSetup scale="85" orientation="landscape" horizontalDpi="300" verticalDpi="300" r:id="rId1"/>
  <headerFooter alignWithMargins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4044"/>
  <sheetViews>
    <sheetView showGridLines="0" topLeftCell="A3352" workbookViewId="0">
      <selection activeCell="C3054" sqref="C3054"/>
    </sheetView>
  </sheetViews>
  <sheetFormatPr baseColWidth="10" defaultRowHeight="12" x14ac:dyDescent="0.2"/>
  <cols>
    <col min="1" max="1" width="10.7109375" style="479" customWidth="1"/>
    <col min="2" max="2" width="9.140625" style="479" customWidth="1"/>
    <col min="3" max="3" width="52" style="479" customWidth="1"/>
    <col min="4" max="4" width="11.28515625" style="479" customWidth="1"/>
    <col min="5" max="5" width="10.7109375" style="479" customWidth="1"/>
    <col min="6" max="6" width="10.28515625" style="479" customWidth="1"/>
    <col min="7" max="7" width="19.5703125" style="479" customWidth="1"/>
    <col min="8" max="8" width="9.85546875" style="479" customWidth="1"/>
    <col min="9" max="9" width="10" style="479" customWidth="1"/>
    <col min="10" max="10" width="9.140625" style="479" customWidth="1"/>
    <col min="11" max="11" width="10.85546875" style="479" customWidth="1"/>
    <col min="12" max="12" width="11.5703125" style="479" customWidth="1"/>
    <col min="13" max="13" width="25.28515625" style="479" customWidth="1"/>
    <col min="14" max="16384" width="11.42578125" style="479"/>
  </cols>
  <sheetData>
    <row r="1" spans="1:13" x14ac:dyDescent="0.2">
      <c r="A1" s="4351"/>
      <c r="B1" s="4351"/>
      <c r="C1" s="4352" t="s">
        <v>2859</v>
      </c>
      <c r="D1" s="4352"/>
      <c r="E1" s="4352"/>
      <c r="F1" s="4352"/>
      <c r="G1" s="4352"/>
      <c r="H1" s="4352"/>
      <c r="I1" s="4352"/>
      <c r="J1" s="4352"/>
      <c r="K1" s="4352"/>
      <c r="L1" s="4353" t="s">
        <v>2858</v>
      </c>
      <c r="M1" s="4353"/>
    </row>
    <row r="2" spans="1:13" x14ac:dyDescent="0.2">
      <c r="A2" s="4351"/>
      <c r="B2" s="4351"/>
      <c r="C2" s="4352"/>
      <c r="D2" s="4352"/>
      <c r="E2" s="4352"/>
      <c r="F2" s="4352"/>
      <c r="G2" s="4352"/>
      <c r="H2" s="4352"/>
      <c r="I2" s="4352"/>
      <c r="J2" s="4352"/>
      <c r="K2" s="4352"/>
      <c r="L2" s="4353"/>
      <c r="M2" s="4353"/>
    </row>
    <row r="3" spans="1:13" x14ac:dyDescent="0.2">
      <c r="A3" s="4351"/>
      <c r="B3" s="4351"/>
      <c r="C3" s="4352"/>
      <c r="D3" s="4352"/>
      <c r="E3" s="4352"/>
      <c r="F3" s="4352"/>
      <c r="G3" s="4352"/>
      <c r="H3" s="4352"/>
      <c r="I3" s="4352"/>
      <c r="J3" s="4352"/>
      <c r="K3" s="4352"/>
      <c r="L3" s="4353"/>
      <c r="M3" s="4353"/>
    </row>
    <row r="4" spans="1:13" x14ac:dyDescent="0.2">
      <c r="A4" s="4351"/>
      <c r="B4" s="4351"/>
      <c r="C4" s="4354" t="s">
        <v>1209</v>
      </c>
      <c r="D4" s="4354"/>
      <c r="E4" s="4354"/>
      <c r="F4" s="4354"/>
      <c r="G4" s="4354"/>
      <c r="H4" s="4354"/>
      <c r="I4" s="4354"/>
      <c r="J4" s="4354"/>
      <c r="K4" s="4354"/>
      <c r="L4" s="4353" t="s">
        <v>1208</v>
      </c>
      <c r="M4" s="4353"/>
    </row>
    <row r="5" spans="1:13" x14ac:dyDescent="0.2">
      <c r="A5" s="4351"/>
      <c r="B5" s="4351"/>
      <c r="C5" s="4354"/>
      <c r="D5" s="4354"/>
      <c r="E5" s="4354"/>
      <c r="F5" s="4354"/>
      <c r="G5" s="4354"/>
      <c r="H5" s="4354"/>
      <c r="I5" s="4354"/>
      <c r="J5" s="4354"/>
      <c r="K5" s="4354"/>
      <c r="L5" s="4353"/>
      <c r="M5" s="4353"/>
    </row>
    <row r="6" spans="1:13" x14ac:dyDescent="0.2">
      <c r="A6" s="4351"/>
      <c r="B6" s="4351"/>
      <c r="C6" s="4354"/>
      <c r="D6" s="4354"/>
      <c r="E6" s="4354"/>
      <c r="F6" s="4354"/>
      <c r="G6" s="4354"/>
      <c r="H6" s="4354"/>
      <c r="I6" s="4354"/>
      <c r="J6" s="4354"/>
      <c r="K6" s="4354"/>
      <c r="L6" s="4353"/>
      <c r="M6" s="4353"/>
    </row>
    <row r="7" spans="1:13" x14ac:dyDescent="0.2">
      <c r="A7" s="1036"/>
      <c r="B7" s="1036"/>
      <c r="C7" s="1036"/>
      <c r="D7" s="1036"/>
      <c r="E7" s="1036"/>
      <c r="F7" s="1036"/>
      <c r="G7" s="1036"/>
      <c r="H7" s="1036"/>
      <c r="I7" s="1036"/>
      <c r="J7" s="1036"/>
      <c r="K7" s="1036"/>
      <c r="L7" s="1036"/>
      <c r="M7" s="1036"/>
    </row>
    <row r="8" spans="1:13" x14ac:dyDescent="0.2">
      <c r="A8" s="1037" t="s">
        <v>5327</v>
      </c>
      <c r="B8" s="1037"/>
      <c r="C8" s="1037"/>
      <c r="D8" s="1037"/>
      <c r="E8" s="1037"/>
      <c r="F8" s="1037"/>
      <c r="G8" s="1037"/>
      <c r="H8" s="1037"/>
      <c r="I8" s="1037"/>
      <c r="J8" s="1036"/>
      <c r="K8" s="1036"/>
      <c r="L8" s="1037"/>
      <c r="M8" s="1037"/>
    </row>
    <row r="9" spans="1:13" x14ac:dyDescent="0.2">
      <c r="A9" s="1037" t="s">
        <v>5328</v>
      </c>
      <c r="B9" s="1037"/>
      <c r="C9" s="1037"/>
      <c r="D9" s="1037"/>
      <c r="E9" s="1037"/>
      <c r="F9" s="1037"/>
      <c r="G9" s="1037" t="s">
        <v>5329</v>
      </c>
      <c r="H9" s="1037"/>
      <c r="I9" s="1037"/>
      <c r="J9" s="1037"/>
      <c r="K9" s="1037"/>
      <c r="L9" s="1037"/>
      <c r="M9" s="1037"/>
    </row>
    <row r="10" spans="1:13" x14ac:dyDescent="0.2">
      <c r="A10" s="1037" t="s">
        <v>5330</v>
      </c>
      <c r="B10" s="1037"/>
      <c r="C10" s="1037"/>
      <c r="D10" s="1037"/>
      <c r="E10" s="1037"/>
      <c r="F10" s="1037"/>
      <c r="G10" s="1037"/>
      <c r="H10" s="1037"/>
      <c r="I10" s="1037"/>
      <c r="J10" s="4355" t="s">
        <v>2863</v>
      </c>
      <c r="K10" s="4356"/>
      <c r="L10" s="4356"/>
      <c r="M10" s="4357"/>
    </row>
    <row r="11" spans="1:13" ht="24" x14ac:dyDescent="0.2">
      <c r="A11" s="1037" t="s">
        <v>5331</v>
      </c>
      <c r="B11" s="1037"/>
      <c r="C11" s="1037"/>
      <c r="D11" s="1037"/>
      <c r="E11" s="1037"/>
      <c r="F11" s="1037"/>
      <c r="G11" s="1037"/>
      <c r="H11" s="1037"/>
      <c r="I11" s="1037"/>
      <c r="J11" s="1033" t="s">
        <v>2860</v>
      </c>
      <c r="K11" s="1033" t="s">
        <v>2861</v>
      </c>
      <c r="L11" s="1033" t="s">
        <v>2862</v>
      </c>
      <c r="M11" s="1038" t="s">
        <v>135</v>
      </c>
    </row>
    <row r="12" spans="1:13" x14ac:dyDescent="0.2">
      <c r="A12" s="1037"/>
      <c r="B12" s="1037"/>
      <c r="C12" s="1037"/>
      <c r="D12" s="1037"/>
      <c r="E12" s="1037"/>
      <c r="F12" s="1037"/>
      <c r="G12" s="1037"/>
      <c r="H12" s="1037"/>
      <c r="I12" s="1037"/>
      <c r="J12" s="1033">
        <v>2014</v>
      </c>
      <c r="K12" s="1033">
        <v>2</v>
      </c>
      <c r="L12" s="1033">
        <v>20</v>
      </c>
      <c r="M12" s="1033">
        <v>5</v>
      </c>
    </row>
    <row r="13" spans="1:13" x14ac:dyDescent="0.2">
      <c r="A13" s="1037"/>
      <c r="B13" s="1037"/>
      <c r="C13" s="1037"/>
      <c r="D13" s="1037"/>
      <c r="E13" s="1037"/>
      <c r="F13" s="1037"/>
      <c r="G13" s="1037"/>
      <c r="H13" s="1037"/>
      <c r="I13" s="1037"/>
      <c r="J13" s="1039"/>
      <c r="K13" s="1039"/>
      <c r="L13" s="1039"/>
      <c r="M13" s="1037"/>
    </row>
    <row r="14" spans="1:13" x14ac:dyDescent="0.2">
      <c r="A14" s="4349" t="s">
        <v>2864</v>
      </c>
      <c r="B14" s="4349" t="s">
        <v>2865</v>
      </c>
      <c r="C14" s="4358" t="s">
        <v>1212</v>
      </c>
      <c r="D14" s="4360" t="s">
        <v>2866</v>
      </c>
      <c r="E14" s="4361"/>
      <c r="F14" s="4437" t="s">
        <v>3430</v>
      </c>
      <c r="G14" s="4438"/>
      <c r="H14" s="4439" t="s">
        <v>3434</v>
      </c>
      <c r="I14" s="4439"/>
      <c r="J14" s="4349" t="s">
        <v>1211</v>
      </c>
      <c r="K14" s="4337" t="s">
        <v>2872</v>
      </c>
      <c r="L14" s="4349" t="s">
        <v>1207</v>
      </c>
      <c r="M14" s="4337" t="s">
        <v>2873</v>
      </c>
    </row>
    <row r="15" spans="1:13" x14ac:dyDescent="0.2">
      <c r="A15" s="4350"/>
      <c r="B15" s="4350"/>
      <c r="C15" s="4359"/>
      <c r="D15" s="1035" t="s">
        <v>2867</v>
      </c>
      <c r="E15" s="1035" t="s">
        <v>2868</v>
      </c>
      <c r="F15" s="1042" t="s">
        <v>2870</v>
      </c>
      <c r="G15" s="1042" t="s">
        <v>2871</v>
      </c>
      <c r="H15" s="1040" t="s">
        <v>3216</v>
      </c>
      <c r="I15" s="1040" t="s">
        <v>3217</v>
      </c>
      <c r="J15" s="4350"/>
      <c r="K15" s="4338"/>
      <c r="L15" s="4350"/>
      <c r="M15" s="4338"/>
    </row>
    <row r="16" spans="1:13" x14ac:dyDescent="0.2">
      <c r="A16" s="1033"/>
      <c r="B16" s="1044" t="s">
        <v>410</v>
      </c>
      <c r="C16" s="1045" t="s">
        <v>2503</v>
      </c>
      <c r="D16" s="1046"/>
      <c r="E16" s="1046"/>
      <c r="F16" s="1047"/>
      <c r="G16" s="1047"/>
      <c r="H16" s="1047"/>
      <c r="I16" s="1047"/>
      <c r="J16" s="1048"/>
      <c r="K16" s="1033"/>
      <c r="L16" s="1033"/>
      <c r="M16" s="1049"/>
    </row>
    <row r="17" spans="1:13" x14ac:dyDescent="0.2">
      <c r="A17" s="1033"/>
      <c r="B17" s="1044" t="s">
        <v>1092</v>
      </c>
      <c r="C17" s="1050" t="s">
        <v>1093</v>
      </c>
      <c r="D17" s="1046">
        <v>40946</v>
      </c>
      <c r="E17" s="1046">
        <v>41229</v>
      </c>
      <c r="F17" s="1051">
        <v>275</v>
      </c>
      <c r="G17" s="1051">
        <v>1</v>
      </c>
      <c r="H17" s="1047"/>
      <c r="I17" s="1047"/>
      <c r="J17" s="1033">
        <v>245</v>
      </c>
      <c r="K17" s="1033" t="s">
        <v>593</v>
      </c>
      <c r="L17" s="1033" t="s">
        <v>594</v>
      </c>
      <c r="M17" s="1048" t="s">
        <v>3593</v>
      </c>
    </row>
    <row r="18" spans="1:13" ht="24" x14ac:dyDescent="0.2">
      <c r="A18" s="1033"/>
      <c r="B18" s="1044" t="s">
        <v>411</v>
      </c>
      <c r="C18" s="1050" t="s">
        <v>595</v>
      </c>
      <c r="D18" s="1046">
        <v>41152</v>
      </c>
      <c r="E18" s="1046">
        <v>41152</v>
      </c>
      <c r="F18" s="4421">
        <v>275</v>
      </c>
      <c r="G18" s="4421">
        <v>2</v>
      </c>
      <c r="H18" s="1047"/>
      <c r="I18" s="1047"/>
      <c r="J18" s="1033">
        <v>7</v>
      </c>
      <c r="K18" s="1033" t="s">
        <v>593</v>
      </c>
      <c r="L18" s="1033" t="s">
        <v>596</v>
      </c>
      <c r="M18" s="1049" t="s">
        <v>3594</v>
      </c>
    </row>
    <row r="19" spans="1:13" ht="24" x14ac:dyDescent="0.2">
      <c r="A19" s="1033"/>
      <c r="B19" s="1044" t="s">
        <v>597</v>
      </c>
      <c r="C19" s="1052" t="s">
        <v>4572</v>
      </c>
      <c r="D19" s="1046">
        <v>40109</v>
      </c>
      <c r="E19" s="1046">
        <v>41261</v>
      </c>
      <c r="F19" s="4422"/>
      <c r="G19" s="4422"/>
      <c r="H19" s="1047"/>
      <c r="I19" s="1047"/>
      <c r="J19" s="1033">
        <v>63</v>
      </c>
      <c r="K19" s="1033" t="s">
        <v>593</v>
      </c>
      <c r="L19" s="1033" t="s">
        <v>594</v>
      </c>
      <c r="M19" s="1048"/>
    </row>
    <row r="20" spans="1:13" x14ac:dyDescent="0.2">
      <c r="A20" s="1033"/>
      <c r="B20" s="1044" t="s">
        <v>1094</v>
      </c>
      <c r="C20" s="1045" t="s">
        <v>599</v>
      </c>
      <c r="D20" s="1046">
        <v>40946</v>
      </c>
      <c r="E20" s="1046">
        <v>41229</v>
      </c>
      <c r="F20" s="4422"/>
      <c r="G20" s="4422"/>
      <c r="H20" s="1047"/>
      <c r="I20" s="1047"/>
      <c r="J20" s="1033">
        <v>85</v>
      </c>
      <c r="K20" s="1033" t="s">
        <v>593</v>
      </c>
      <c r="L20" s="1033" t="s">
        <v>594</v>
      </c>
      <c r="M20" s="1048" t="s">
        <v>3595</v>
      </c>
    </row>
    <row r="21" spans="1:13" x14ac:dyDescent="0.2">
      <c r="A21" s="1033"/>
      <c r="B21" s="1044" t="s">
        <v>1169</v>
      </c>
      <c r="C21" s="1053" t="s">
        <v>1170</v>
      </c>
      <c r="D21" s="1046">
        <v>40939</v>
      </c>
      <c r="E21" s="1046">
        <v>41260</v>
      </c>
      <c r="F21" s="4423"/>
      <c r="G21" s="4423"/>
      <c r="H21" s="1047"/>
      <c r="I21" s="1047"/>
      <c r="J21" s="1033">
        <v>14</v>
      </c>
      <c r="K21" s="1033" t="s">
        <v>593</v>
      </c>
      <c r="L21" s="1033" t="s">
        <v>601</v>
      </c>
      <c r="M21" s="1048" t="s">
        <v>3596</v>
      </c>
    </row>
    <row r="22" spans="1:13" x14ac:dyDescent="0.2">
      <c r="A22" s="1033"/>
      <c r="B22" s="1044" t="s">
        <v>997</v>
      </c>
      <c r="C22" s="1045" t="s">
        <v>998</v>
      </c>
      <c r="D22" s="1046"/>
      <c r="E22" s="1046"/>
      <c r="F22" s="1047"/>
      <c r="G22" s="1047"/>
      <c r="H22" s="1047"/>
      <c r="I22" s="1047"/>
      <c r="J22" s="1033"/>
      <c r="K22" s="1033"/>
      <c r="L22" s="1033"/>
      <c r="M22" s="1048"/>
    </row>
    <row r="23" spans="1:13" x14ac:dyDescent="0.2">
      <c r="A23" s="1033"/>
      <c r="B23" s="1044" t="s">
        <v>999</v>
      </c>
      <c r="C23" s="1050" t="s">
        <v>1000</v>
      </c>
      <c r="D23" s="1046">
        <v>40939</v>
      </c>
      <c r="E23" s="1046">
        <v>41185</v>
      </c>
      <c r="F23" s="1051">
        <v>275</v>
      </c>
      <c r="G23" s="1051">
        <v>3</v>
      </c>
      <c r="H23" s="1047"/>
      <c r="I23" s="1047"/>
      <c r="J23" s="1033">
        <v>191</v>
      </c>
      <c r="K23" s="1033" t="s">
        <v>593</v>
      </c>
      <c r="L23" s="1033" t="s">
        <v>596</v>
      </c>
      <c r="M23" s="1048"/>
    </row>
    <row r="24" spans="1:13" x14ac:dyDescent="0.2">
      <c r="A24" s="1033"/>
      <c r="B24" s="1044" t="s">
        <v>1141</v>
      </c>
      <c r="C24" s="1045" t="s">
        <v>1142</v>
      </c>
      <c r="D24" s="1046">
        <v>40910</v>
      </c>
      <c r="E24" s="1046">
        <v>41257</v>
      </c>
      <c r="F24" s="4421">
        <v>275</v>
      </c>
      <c r="G24" s="4421">
        <v>4</v>
      </c>
      <c r="H24" s="1047"/>
      <c r="I24" s="1047"/>
      <c r="J24" s="1033">
        <v>34</v>
      </c>
      <c r="K24" s="1033" t="s">
        <v>593</v>
      </c>
      <c r="L24" s="1033" t="s">
        <v>601</v>
      </c>
      <c r="M24" s="1048"/>
    </row>
    <row r="25" spans="1:13" x14ac:dyDescent="0.2">
      <c r="A25" s="1033"/>
      <c r="B25" s="1044" t="s">
        <v>405</v>
      </c>
      <c r="C25" s="1045" t="s">
        <v>2321</v>
      </c>
      <c r="D25" s="1046"/>
      <c r="E25" s="1046"/>
      <c r="F25" s="4422"/>
      <c r="G25" s="4422"/>
      <c r="H25" s="1047"/>
      <c r="I25" s="1047"/>
      <c r="J25" s="1033"/>
      <c r="K25" s="1033"/>
      <c r="L25" s="1033"/>
      <c r="M25" s="1048"/>
    </row>
    <row r="26" spans="1:13" ht="24" x14ac:dyDescent="0.2">
      <c r="A26" s="1033"/>
      <c r="B26" s="1054" t="s">
        <v>1188</v>
      </c>
      <c r="C26" s="1599" t="s">
        <v>4573</v>
      </c>
      <c r="D26" s="1046"/>
      <c r="E26" s="1046"/>
      <c r="F26" s="4422"/>
      <c r="G26" s="4422"/>
      <c r="H26" s="1047"/>
      <c r="I26" s="1047"/>
      <c r="J26" s="1033"/>
      <c r="K26" s="1033"/>
      <c r="L26" s="1033"/>
      <c r="M26" s="1048"/>
    </row>
    <row r="27" spans="1:13" x14ac:dyDescent="0.2">
      <c r="A27" s="1033"/>
      <c r="B27" s="1044"/>
      <c r="C27" s="1050" t="s">
        <v>1175</v>
      </c>
      <c r="D27" s="1046">
        <v>40945</v>
      </c>
      <c r="E27" s="1046">
        <v>41194</v>
      </c>
      <c r="F27" s="4422"/>
      <c r="G27" s="4422"/>
      <c r="H27" s="1047"/>
      <c r="I27" s="1047"/>
      <c r="J27" s="1055">
        <v>14</v>
      </c>
      <c r="K27" s="1033" t="s">
        <v>593</v>
      </c>
      <c r="L27" s="1033" t="s">
        <v>596</v>
      </c>
      <c r="M27" s="1048" t="s">
        <v>3597</v>
      </c>
    </row>
    <row r="28" spans="1:13" x14ac:dyDescent="0.2">
      <c r="A28" s="1033"/>
      <c r="B28" s="1044"/>
      <c r="C28" s="1050" t="s">
        <v>3598</v>
      </c>
      <c r="D28" s="1046">
        <v>40994</v>
      </c>
      <c r="E28" s="1046">
        <v>41240</v>
      </c>
      <c r="F28" s="4422"/>
      <c r="G28" s="4422"/>
      <c r="H28" s="1047"/>
      <c r="I28" s="1047"/>
      <c r="J28" s="1055">
        <v>30</v>
      </c>
      <c r="K28" s="1033" t="s">
        <v>593</v>
      </c>
      <c r="L28" s="1033" t="s">
        <v>596</v>
      </c>
      <c r="M28" s="1048" t="s">
        <v>3599</v>
      </c>
    </row>
    <row r="29" spans="1:13" ht="72" x14ac:dyDescent="0.2">
      <c r="A29" s="1033"/>
      <c r="B29" s="1044"/>
      <c r="C29" s="1056" t="s">
        <v>3600</v>
      </c>
      <c r="D29" s="1057">
        <v>40921</v>
      </c>
      <c r="E29" s="1057">
        <v>41247</v>
      </c>
      <c r="F29" s="4423"/>
      <c r="G29" s="4423"/>
      <c r="H29" s="1058"/>
      <c r="I29" s="1058"/>
      <c r="J29" s="1034">
        <v>63</v>
      </c>
      <c r="K29" s="1034" t="s">
        <v>593</v>
      </c>
      <c r="L29" s="1034" t="s">
        <v>596</v>
      </c>
      <c r="M29" s="1059" t="s">
        <v>3601</v>
      </c>
    </row>
    <row r="30" spans="1:13" ht="12.75" x14ac:dyDescent="0.2">
      <c r="A30" s="1039"/>
      <c r="B30" s="1061"/>
      <c r="C30" s="1062"/>
      <c r="D30" s="1063"/>
      <c r="E30" s="1063"/>
      <c r="F30"/>
      <c r="G30"/>
      <c r="H30"/>
      <c r="I30"/>
      <c r="J30" s="1064"/>
      <c r="K30" s="1064"/>
      <c r="L30" s="1064"/>
      <c r="M30" s="1065"/>
    </row>
    <row r="31" spans="1:13" x14ac:dyDescent="0.2">
      <c r="A31" s="1060" t="s">
        <v>3605</v>
      </c>
      <c r="B31" s="1060"/>
      <c r="C31" s="1060"/>
      <c r="D31" s="1060" t="s">
        <v>3605</v>
      </c>
      <c r="E31" s="1060"/>
      <c r="F31" s="1060"/>
      <c r="G31" s="1060"/>
      <c r="H31" s="1060"/>
      <c r="I31" s="1060"/>
      <c r="J31" s="1060" t="s">
        <v>3606</v>
      </c>
      <c r="K31" s="1060"/>
      <c r="L31" s="1060"/>
      <c r="M31" s="1060"/>
    </row>
    <row r="32" spans="1:13" x14ac:dyDescent="0.2">
      <c r="A32" s="1060" t="s">
        <v>3607</v>
      </c>
      <c r="B32" s="1060"/>
      <c r="C32" s="1060"/>
      <c r="D32" s="1060" t="s">
        <v>3607</v>
      </c>
      <c r="E32" s="1060"/>
      <c r="F32" s="1060"/>
      <c r="G32" s="1060"/>
      <c r="H32" s="1060"/>
      <c r="I32" s="1060"/>
      <c r="J32" s="1060" t="s">
        <v>3608</v>
      </c>
      <c r="K32" s="1060"/>
      <c r="L32" s="1060"/>
      <c r="M32" s="1060"/>
    </row>
    <row r="33" spans="1:13" x14ac:dyDescent="0.2">
      <c r="A33" s="1060" t="s">
        <v>3609</v>
      </c>
      <c r="B33" s="1060"/>
      <c r="C33" s="1060"/>
      <c r="D33" s="1060" t="s">
        <v>3609</v>
      </c>
      <c r="E33" s="1060"/>
      <c r="F33" s="1060"/>
      <c r="G33" s="1060"/>
      <c r="H33" s="1060"/>
      <c r="I33" s="1060"/>
      <c r="J33" s="1060" t="s">
        <v>3609</v>
      </c>
      <c r="K33" s="1060"/>
      <c r="L33" s="1060"/>
      <c r="M33" s="1060"/>
    </row>
    <row r="34" spans="1:13" x14ac:dyDescent="0.2">
      <c r="A34" s="1060" t="s">
        <v>3610</v>
      </c>
      <c r="B34" s="1060"/>
      <c r="C34" s="1060"/>
      <c r="D34" s="1060" t="s">
        <v>3610</v>
      </c>
      <c r="E34" s="1060"/>
      <c r="F34" s="1060"/>
      <c r="G34" s="1060"/>
      <c r="H34" s="1060"/>
      <c r="I34" s="1060"/>
      <c r="J34" s="1060" t="s">
        <v>3611</v>
      </c>
      <c r="K34" s="1060"/>
      <c r="L34" s="1060"/>
      <c r="M34" s="1060"/>
    </row>
    <row r="35" spans="1:13" x14ac:dyDescent="0.2">
      <c r="A35" s="1060"/>
      <c r="B35" s="1060"/>
      <c r="C35" s="1060"/>
      <c r="D35" s="1060"/>
      <c r="E35" s="1060"/>
      <c r="F35" s="1060"/>
      <c r="G35" s="1060"/>
      <c r="H35" s="1060"/>
      <c r="I35" s="1060"/>
      <c r="J35" s="1060"/>
      <c r="K35" s="1060"/>
      <c r="L35" s="1060"/>
      <c r="M35" s="1060"/>
    </row>
    <row r="36" spans="1:13" x14ac:dyDescent="0.2">
      <c r="A36" s="1060"/>
      <c r="B36" s="1060"/>
      <c r="C36" s="1060"/>
      <c r="D36" s="1060"/>
      <c r="E36" s="1060"/>
      <c r="F36" s="1060"/>
      <c r="G36" s="1060"/>
      <c r="H36" s="1060"/>
      <c r="I36" s="1060"/>
      <c r="J36" s="1060"/>
      <c r="K36" s="1060"/>
      <c r="L36" s="1060"/>
      <c r="M36" s="1060"/>
    </row>
    <row r="37" spans="1:13" x14ac:dyDescent="0.2">
      <c r="A37" s="1039"/>
      <c r="B37" s="1061"/>
      <c r="C37" s="1062"/>
      <c r="D37" s="1063"/>
      <c r="E37" s="1063"/>
      <c r="F37" s="1063"/>
      <c r="G37" s="1063"/>
      <c r="H37" s="1063"/>
      <c r="I37" s="1063"/>
      <c r="J37" s="1064"/>
      <c r="K37" s="1064"/>
      <c r="L37" s="1064"/>
      <c r="M37" s="1065"/>
    </row>
    <row r="38" spans="1:13" x14ac:dyDescent="0.2">
      <c r="A38" s="4351"/>
      <c r="B38" s="4351"/>
      <c r="C38" s="4352" t="s">
        <v>2859</v>
      </c>
      <c r="D38" s="4352"/>
      <c r="E38" s="4352"/>
      <c r="F38" s="4352"/>
      <c r="G38" s="4352"/>
      <c r="H38" s="4352"/>
      <c r="I38" s="4352"/>
      <c r="J38" s="4352"/>
      <c r="K38" s="4352"/>
      <c r="L38" s="4353" t="s">
        <v>2858</v>
      </c>
      <c r="M38" s="4353"/>
    </row>
    <row r="39" spans="1:13" x14ac:dyDescent="0.2">
      <c r="A39" s="4351"/>
      <c r="B39" s="4351"/>
      <c r="C39" s="4352"/>
      <c r="D39" s="4352"/>
      <c r="E39" s="4352"/>
      <c r="F39" s="4352"/>
      <c r="G39" s="4352"/>
      <c r="H39" s="4352"/>
      <c r="I39" s="4352"/>
      <c r="J39" s="4352"/>
      <c r="K39" s="4352"/>
      <c r="L39" s="4353"/>
      <c r="M39" s="4353"/>
    </row>
    <row r="40" spans="1:13" x14ac:dyDescent="0.2">
      <c r="A40" s="4351"/>
      <c r="B40" s="4351"/>
      <c r="C40" s="4352"/>
      <c r="D40" s="4352"/>
      <c r="E40" s="4352"/>
      <c r="F40" s="4352"/>
      <c r="G40" s="4352"/>
      <c r="H40" s="4352"/>
      <c r="I40" s="4352"/>
      <c r="J40" s="4352"/>
      <c r="K40" s="4352"/>
      <c r="L40" s="4353"/>
      <c r="M40" s="4353"/>
    </row>
    <row r="41" spans="1:13" x14ac:dyDescent="0.2">
      <c r="A41" s="4351"/>
      <c r="B41" s="4351"/>
      <c r="C41" s="4354" t="s">
        <v>1209</v>
      </c>
      <c r="D41" s="4354"/>
      <c r="E41" s="4354"/>
      <c r="F41" s="4354"/>
      <c r="G41" s="4354"/>
      <c r="H41" s="4354"/>
      <c r="I41" s="4354"/>
      <c r="J41" s="4354"/>
      <c r="K41" s="4354"/>
      <c r="L41" s="4353" t="s">
        <v>1208</v>
      </c>
      <c r="M41" s="4353"/>
    </row>
    <row r="42" spans="1:13" x14ac:dyDescent="0.2">
      <c r="A42" s="4351"/>
      <c r="B42" s="4351"/>
      <c r="C42" s="4354"/>
      <c r="D42" s="4354"/>
      <c r="E42" s="4354"/>
      <c r="F42" s="4354"/>
      <c r="G42" s="4354"/>
      <c r="H42" s="4354"/>
      <c r="I42" s="4354"/>
      <c r="J42" s="4354"/>
      <c r="K42" s="4354"/>
      <c r="L42" s="4353"/>
      <c r="M42" s="4353"/>
    </row>
    <row r="43" spans="1:13" x14ac:dyDescent="0.2">
      <c r="A43" s="4351"/>
      <c r="B43" s="4351"/>
      <c r="C43" s="4354"/>
      <c r="D43" s="4354"/>
      <c r="E43" s="4354"/>
      <c r="F43" s="4354"/>
      <c r="G43" s="4354"/>
      <c r="H43" s="4354"/>
      <c r="I43" s="4354"/>
      <c r="J43" s="4354"/>
      <c r="K43" s="4354"/>
      <c r="L43" s="4353"/>
      <c r="M43" s="4353"/>
    </row>
    <row r="44" spans="1:13" x14ac:dyDescent="0.2">
      <c r="A44" s="1037"/>
      <c r="B44" s="1037"/>
      <c r="C44" s="1037"/>
      <c r="D44" s="1037"/>
      <c r="E44" s="1037"/>
      <c r="F44" s="1037"/>
      <c r="G44" s="1037"/>
      <c r="H44" s="1037"/>
      <c r="I44" s="1037"/>
      <c r="J44" s="1037"/>
      <c r="K44" s="1037"/>
      <c r="L44" s="1037"/>
      <c r="M44" s="1037"/>
    </row>
    <row r="45" spans="1:13" x14ac:dyDescent="0.2">
      <c r="A45" s="1037" t="s">
        <v>5327</v>
      </c>
      <c r="B45" s="1037"/>
      <c r="C45" s="1037"/>
      <c r="D45" s="1037"/>
      <c r="E45" s="1037"/>
      <c r="F45" s="1037"/>
      <c r="G45" s="1037"/>
      <c r="H45" s="1037"/>
      <c r="I45" s="1037"/>
      <c r="J45" s="1036"/>
      <c r="K45" s="1036"/>
      <c r="L45" s="1037"/>
      <c r="M45" s="1037"/>
    </row>
    <row r="46" spans="1:13" x14ac:dyDescent="0.2">
      <c r="A46" s="1037" t="s">
        <v>5328</v>
      </c>
      <c r="B46" s="1037"/>
      <c r="C46" s="1037"/>
      <c r="D46" s="1037"/>
      <c r="E46" s="1037"/>
      <c r="F46" s="1037"/>
      <c r="G46" s="1037" t="s">
        <v>4805</v>
      </c>
      <c r="H46" s="1037"/>
      <c r="I46" s="1037"/>
      <c r="J46" s="1037"/>
      <c r="K46" s="1037"/>
      <c r="L46" s="1037"/>
      <c r="M46" s="1037"/>
    </row>
    <row r="47" spans="1:13" x14ac:dyDescent="0.2">
      <c r="A47" s="1037" t="s">
        <v>5330</v>
      </c>
      <c r="B47" s="1037"/>
      <c r="C47" s="1037"/>
      <c r="D47" s="1037"/>
      <c r="E47" s="1037"/>
      <c r="F47" s="1037"/>
      <c r="G47" s="1037"/>
      <c r="H47" s="1037"/>
      <c r="I47" s="1037"/>
      <c r="J47" s="4355" t="s">
        <v>2863</v>
      </c>
      <c r="K47" s="4356"/>
      <c r="L47" s="4356"/>
      <c r="M47" s="4357"/>
    </row>
    <row r="48" spans="1:13" ht="24" x14ac:dyDescent="0.2">
      <c r="A48" s="1037" t="s">
        <v>5331</v>
      </c>
      <c r="B48" s="1037"/>
      <c r="C48" s="1037"/>
      <c r="D48" s="1037"/>
      <c r="E48" s="1037"/>
      <c r="F48" s="1037"/>
      <c r="G48" s="1037"/>
      <c r="H48" s="1037"/>
      <c r="I48" s="1037"/>
      <c r="J48" s="1033" t="s">
        <v>2860</v>
      </c>
      <c r="K48" s="1033" t="s">
        <v>2861</v>
      </c>
      <c r="L48" s="1033" t="s">
        <v>2862</v>
      </c>
      <c r="M48" s="1038" t="s">
        <v>135</v>
      </c>
    </row>
    <row r="49" spans="1:13" x14ac:dyDescent="0.2">
      <c r="A49" s="1037"/>
      <c r="B49" s="1037"/>
      <c r="C49" s="1037"/>
      <c r="D49" s="1037"/>
      <c r="E49" s="1037"/>
      <c r="F49" s="1037"/>
      <c r="G49" s="1037"/>
      <c r="H49" s="1037"/>
      <c r="I49" s="1037"/>
      <c r="J49" s="1033">
        <v>2014</v>
      </c>
      <c r="K49" s="1033">
        <v>2</v>
      </c>
      <c r="L49" s="1033">
        <v>14</v>
      </c>
      <c r="M49" s="1033">
        <v>5</v>
      </c>
    </row>
    <row r="50" spans="1:13" x14ac:dyDescent="0.2">
      <c r="A50" s="1037"/>
      <c r="B50" s="1037"/>
      <c r="C50" s="1037"/>
      <c r="D50" s="1037"/>
      <c r="E50" s="1037"/>
      <c r="F50" s="1037"/>
      <c r="G50" s="1037"/>
      <c r="H50" s="1037"/>
      <c r="I50" s="1037"/>
      <c r="J50" s="1039"/>
      <c r="K50" s="1039"/>
      <c r="L50" s="1039"/>
      <c r="M50" s="1037"/>
    </row>
    <row r="51" spans="1:13" x14ac:dyDescent="0.2">
      <c r="A51" s="4349" t="s">
        <v>2864</v>
      </c>
      <c r="B51" s="4349" t="s">
        <v>2865</v>
      </c>
      <c r="C51" s="4358" t="s">
        <v>1212</v>
      </c>
      <c r="D51" s="4360" t="s">
        <v>2866</v>
      </c>
      <c r="E51" s="4361"/>
      <c r="F51" s="4437" t="s">
        <v>3430</v>
      </c>
      <c r="G51" s="4438"/>
      <c r="H51" s="4439" t="s">
        <v>3434</v>
      </c>
      <c r="I51" s="4439"/>
      <c r="J51" s="4349" t="s">
        <v>1211</v>
      </c>
      <c r="K51" s="4337" t="s">
        <v>2872</v>
      </c>
      <c r="L51" s="4349" t="s">
        <v>1207</v>
      </c>
      <c r="M51" s="4337" t="s">
        <v>2873</v>
      </c>
    </row>
    <row r="52" spans="1:13" x14ac:dyDescent="0.2">
      <c r="A52" s="4350"/>
      <c r="B52" s="4350"/>
      <c r="C52" s="4359"/>
      <c r="D52" s="1035" t="s">
        <v>2867</v>
      </c>
      <c r="E52" s="1035" t="s">
        <v>2868</v>
      </c>
      <c r="F52" s="1042" t="s">
        <v>2870</v>
      </c>
      <c r="G52" s="1042" t="s">
        <v>2871</v>
      </c>
      <c r="H52" s="1040" t="s">
        <v>3216</v>
      </c>
      <c r="I52" s="1040" t="s">
        <v>3217</v>
      </c>
      <c r="J52" s="4350"/>
      <c r="K52" s="4338"/>
      <c r="L52" s="4350"/>
      <c r="M52" s="4338"/>
    </row>
    <row r="53" spans="1:13" x14ac:dyDescent="0.2">
      <c r="A53" s="1033"/>
      <c r="B53" s="1444" t="s">
        <v>1188</v>
      </c>
      <c r="C53" s="1045" t="s">
        <v>2321</v>
      </c>
      <c r="D53" s="1057"/>
      <c r="E53" s="1057"/>
      <c r="F53" s="1058"/>
      <c r="G53" s="1058"/>
      <c r="H53" s="1058"/>
      <c r="I53" s="1058"/>
      <c r="J53" s="1034"/>
      <c r="K53" s="1034"/>
      <c r="L53" s="1034"/>
      <c r="M53" s="1059"/>
    </row>
    <row r="54" spans="1:13" ht="312" x14ac:dyDescent="0.2">
      <c r="A54" s="1033"/>
      <c r="B54" s="1600" t="s">
        <v>1188</v>
      </c>
      <c r="C54" s="1066" t="s">
        <v>3602</v>
      </c>
      <c r="D54" s="1057">
        <v>40907</v>
      </c>
      <c r="E54" s="1057">
        <v>41271</v>
      </c>
      <c r="F54" s="1042">
        <v>275</v>
      </c>
      <c r="G54" s="1042">
        <v>4</v>
      </c>
      <c r="H54" s="1058"/>
      <c r="I54" s="1058"/>
      <c r="J54" s="1034">
        <v>98</v>
      </c>
      <c r="K54" s="1034" t="s">
        <v>593</v>
      </c>
      <c r="L54" s="1034" t="s">
        <v>596</v>
      </c>
      <c r="M54" s="1059" t="s">
        <v>3603</v>
      </c>
    </row>
    <row r="55" spans="1:13" x14ac:dyDescent="0.2">
      <c r="A55" s="1033"/>
      <c r="B55" s="1600" t="s">
        <v>1188</v>
      </c>
      <c r="C55" s="1067" t="s">
        <v>2961</v>
      </c>
      <c r="D55" s="1046">
        <v>40914</v>
      </c>
      <c r="E55" s="1046">
        <v>41250</v>
      </c>
      <c r="F55" s="1046"/>
      <c r="G55" s="1046"/>
      <c r="H55" s="1046"/>
      <c r="I55" s="1046"/>
      <c r="J55" s="1033">
        <v>39</v>
      </c>
      <c r="K55" s="1033" t="s">
        <v>593</v>
      </c>
      <c r="L55" s="1033" t="s">
        <v>596</v>
      </c>
      <c r="M55" s="1048" t="s">
        <v>3604</v>
      </c>
    </row>
    <row r="56" spans="1:13" x14ac:dyDescent="0.2">
      <c r="A56" s="1037" t="s">
        <v>3605</v>
      </c>
      <c r="B56" s="1037"/>
      <c r="C56" s="1037"/>
      <c r="D56" s="1037" t="s">
        <v>3605</v>
      </c>
      <c r="E56" s="1037"/>
      <c r="F56" s="1037"/>
      <c r="G56" s="1037"/>
      <c r="H56" s="1037"/>
      <c r="I56" s="1037"/>
      <c r="J56" s="1037" t="s">
        <v>3606</v>
      </c>
      <c r="K56" s="1037"/>
      <c r="L56" s="1037"/>
      <c r="M56" s="1037"/>
    </row>
    <row r="57" spans="1:13" x14ac:dyDescent="0.2">
      <c r="A57" s="1037" t="s">
        <v>3607</v>
      </c>
      <c r="B57" s="1037"/>
      <c r="C57" s="1037"/>
      <c r="D57" s="1037" t="s">
        <v>3607</v>
      </c>
      <c r="E57" s="1037"/>
      <c r="F57" s="1037"/>
      <c r="G57" s="1037"/>
      <c r="H57" s="1037"/>
      <c r="I57" s="1037"/>
      <c r="J57" s="1037" t="s">
        <v>3608</v>
      </c>
      <c r="K57" s="1037"/>
      <c r="L57" s="1037"/>
      <c r="M57" s="1037"/>
    </row>
    <row r="58" spans="1:13" x14ac:dyDescent="0.2">
      <c r="A58" s="1037" t="s">
        <v>3609</v>
      </c>
      <c r="B58" s="1037"/>
      <c r="C58" s="1037"/>
      <c r="D58" s="1037" t="s">
        <v>3609</v>
      </c>
      <c r="E58" s="1037"/>
      <c r="F58" s="1037"/>
      <c r="G58" s="1037"/>
      <c r="H58" s="1037"/>
      <c r="I58" s="1037"/>
      <c r="J58" s="1037" t="s">
        <v>3609</v>
      </c>
      <c r="K58" s="1037"/>
      <c r="L58" s="1037"/>
      <c r="M58" s="1037"/>
    </row>
    <row r="59" spans="1:13" x14ac:dyDescent="0.2">
      <c r="A59" s="1037" t="s">
        <v>3610</v>
      </c>
      <c r="B59" s="1037"/>
      <c r="C59" s="1037"/>
      <c r="D59" s="1037" t="s">
        <v>3610</v>
      </c>
      <c r="E59" s="1037"/>
      <c r="F59" s="1037"/>
      <c r="G59" s="1037"/>
      <c r="H59" s="1037"/>
      <c r="I59" s="1037"/>
      <c r="J59" s="1037" t="s">
        <v>3611</v>
      </c>
      <c r="K59" s="1037"/>
      <c r="L59" s="1037"/>
      <c r="M59" s="1037"/>
    </row>
    <row r="60" spans="1:13" x14ac:dyDescent="0.2">
      <c r="A60" s="1036"/>
      <c r="B60" s="1036"/>
      <c r="C60" s="1036"/>
      <c r="D60" s="1036"/>
      <c r="E60" s="1036"/>
      <c r="F60" s="1036"/>
      <c r="G60" s="1036"/>
      <c r="H60" s="1036"/>
      <c r="I60" s="1036"/>
      <c r="J60" s="1036"/>
      <c r="K60" s="1036"/>
      <c r="L60" s="1036"/>
      <c r="M60" s="1036"/>
    </row>
    <row r="61" spans="1:13" x14ac:dyDescent="0.2">
      <c r="A61" s="1036"/>
      <c r="B61" s="1036"/>
      <c r="C61" s="1036"/>
      <c r="D61" s="1036"/>
      <c r="E61" s="1036"/>
      <c r="F61" s="1036"/>
      <c r="G61" s="1036"/>
      <c r="H61" s="1036"/>
      <c r="I61" s="1036"/>
      <c r="J61" s="1036"/>
      <c r="K61" s="1036"/>
      <c r="L61" s="1036"/>
      <c r="M61" s="1036"/>
    </row>
    <row r="62" spans="1:13" x14ac:dyDescent="0.2">
      <c r="A62" s="1036"/>
      <c r="B62" s="1036"/>
      <c r="C62" s="1036"/>
      <c r="D62" s="1036"/>
      <c r="E62" s="1036"/>
      <c r="F62" s="1036"/>
      <c r="G62" s="1036"/>
      <c r="H62" s="1036"/>
      <c r="I62" s="1036"/>
      <c r="J62" s="1036"/>
      <c r="K62" s="1036"/>
      <c r="L62" s="1036"/>
      <c r="M62" s="1036"/>
    </row>
    <row r="63" spans="1:13" x14ac:dyDescent="0.2">
      <c r="A63" s="1036"/>
      <c r="B63" s="1036"/>
      <c r="C63" s="1036"/>
      <c r="D63" s="1036"/>
      <c r="E63" s="1036"/>
      <c r="F63" s="1036"/>
      <c r="G63" s="1036"/>
      <c r="H63" s="1036"/>
      <c r="I63" s="1036"/>
      <c r="J63" s="1036"/>
      <c r="K63" s="1036"/>
      <c r="L63" s="1036"/>
      <c r="M63" s="1036"/>
    </row>
    <row r="64" spans="1:13" x14ac:dyDescent="0.2">
      <c r="A64" s="1036"/>
      <c r="B64" s="1036"/>
      <c r="C64" s="1036"/>
      <c r="D64" s="1036"/>
      <c r="E64" s="1036"/>
      <c r="F64" s="1036"/>
      <c r="G64" s="1036"/>
      <c r="H64" s="1036"/>
      <c r="I64" s="1036"/>
      <c r="J64" s="1036"/>
      <c r="K64" s="1036"/>
      <c r="L64" s="1036"/>
      <c r="M64" s="1036"/>
    </row>
    <row r="65" spans="1:13" x14ac:dyDescent="0.2">
      <c r="A65" s="1036"/>
      <c r="B65" s="1036"/>
      <c r="C65" s="1036"/>
      <c r="D65" s="1036"/>
      <c r="E65" s="1036"/>
      <c r="F65" s="1036"/>
      <c r="G65" s="1036"/>
      <c r="H65" s="1036"/>
      <c r="I65" s="1036"/>
      <c r="J65" s="1036"/>
      <c r="K65" s="1036"/>
      <c r="L65" s="1036"/>
      <c r="M65" s="1036"/>
    </row>
    <row r="66" spans="1:13" x14ac:dyDescent="0.2">
      <c r="A66" s="1036"/>
      <c r="B66" s="1036"/>
      <c r="C66" s="1036"/>
      <c r="D66" s="1036"/>
      <c r="E66" s="1036"/>
      <c r="F66" s="1036"/>
      <c r="G66" s="1036"/>
      <c r="H66" s="1036"/>
      <c r="I66" s="1036"/>
      <c r="J66" s="1036"/>
      <c r="K66" s="1036"/>
      <c r="L66" s="1036"/>
      <c r="M66" s="1036"/>
    </row>
    <row r="67" spans="1:13" x14ac:dyDescent="0.2">
      <c r="A67" s="1036"/>
      <c r="B67" s="1036"/>
      <c r="C67" s="1036"/>
      <c r="D67" s="1036"/>
      <c r="E67" s="1036"/>
      <c r="F67" s="1036"/>
      <c r="G67" s="1036"/>
      <c r="H67" s="1036"/>
      <c r="I67" s="1036"/>
      <c r="J67" s="1036"/>
      <c r="K67" s="1036"/>
      <c r="L67" s="1036"/>
      <c r="M67" s="1036"/>
    </row>
    <row r="68" spans="1:13" x14ac:dyDescent="0.2">
      <c r="A68" s="4351"/>
      <c r="B68" s="4351"/>
      <c r="C68" s="4352" t="s">
        <v>2859</v>
      </c>
      <c r="D68" s="4352"/>
      <c r="E68" s="4352"/>
      <c r="F68" s="4352"/>
      <c r="G68" s="4352"/>
      <c r="H68" s="4352"/>
      <c r="I68" s="4352"/>
      <c r="J68" s="4352"/>
      <c r="K68" s="4352"/>
      <c r="L68" s="4353" t="s">
        <v>2858</v>
      </c>
      <c r="M68" s="4353"/>
    </row>
    <row r="69" spans="1:13" x14ac:dyDescent="0.2">
      <c r="A69" s="4351"/>
      <c r="B69" s="4351"/>
      <c r="C69" s="4352"/>
      <c r="D69" s="4352"/>
      <c r="E69" s="4352"/>
      <c r="F69" s="4352"/>
      <c r="G69" s="4352"/>
      <c r="H69" s="4352"/>
      <c r="I69" s="4352"/>
      <c r="J69" s="4352"/>
      <c r="K69" s="4352"/>
      <c r="L69" s="4353"/>
      <c r="M69" s="4353"/>
    </row>
    <row r="70" spans="1:13" x14ac:dyDescent="0.2">
      <c r="A70" s="4351"/>
      <c r="B70" s="4351"/>
      <c r="C70" s="4352"/>
      <c r="D70" s="4352"/>
      <c r="E70" s="4352"/>
      <c r="F70" s="4352"/>
      <c r="G70" s="4352"/>
      <c r="H70" s="4352"/>
      <c r="I70" s="4352"/>
      <c r="J70" s="4352"/>
      <c r="K70" s="4352"/>
      <c r="L70" s="4353"/>
      <c r="M70" s="4353"/>
    </row>
    <row r="71" spans="1:13" x14ac:dyDescent="0.2">
      <c r="A71" s="4351"/>
      <c r="B71" s="4351"/>
      <c r="C71" s="4354" t="s">
        <v>1209</v>
      </c>
      <c r="D71" s="4354"/>
      <c r="E71" s="4354"/>
      <c r="F71" s="4354"/>
      <c r="G71" s="4354"/>
      <c r="H71" s="4354"/>
      <c r="I71" s="4354"/>
      <c r="J71" s="4354"/>
      <c r="K71" s="4354"/>
      <c r="L71" s="4353" t="s">
        <v>1208</v>
      </c>
      <c r="M71" s="4353"/>
    </row>
    <row r="72" spans="1:13" x14ac:dyDescent="0.2">
      <c r="A72" s="4351"/>
      <c r="B72" s="4351"/>
      <c r="C72" s="4354"/>
      <c r="D72" s="4354"/>
      <c r="E72" s="4354"/>
      <c r="F72" s="4354"/>
      <c r="G72" s="4354"/>
      <c r="H72" s="4354"/>
      <c r="I72" s="4354"/>
      <c r="J72" s="4354"/>
      <c r="K72" s="4354"/>
      <c r="L72" s="4353"/>
      <c r="M72" s="4353"/>
    </row>
    <row r="73" spans="1:13" x14ac:dyDescent="0.2">
      <c r="A73" s="4351"/>
      <c r="B73" s="4351"/>
      <c r="C73" s="4354"/>
      <c r="D73" s="4354"/>
      <c r="E73" s="4354"/>
      <c r="F73" s="4354"/>
      <c r="G73" s="4354"/>
      <c r="H73" s="4354"/>
      <c r="I73" s="4354"/>
      <c r="J73" s="4354"/>
      <c r="K73" s="4354"/>
      <c r="L73" s="4353"/>
      <c r="M73" s="4353"/>
    </row>
    <row r="74" spans="1:13" x14ac:dyDescent="0.2">
      <c r="A74" s="1036"/>
      <c r="B74" s="1036"/>
      <c r="C74" s="1036"/>
      <c r="D74" s="1036"/>
      <c r="E74" s="1036"/>
      <c r="F74" s="1036"/>
      <c r="G74" s="1036"/>
      <c r="H74" s="1036"/>
      <c r="I74" s="1036"/>
      <c r="J74" s="1036"/>
      <c r="K74" s="1036"/>
      <c r="L74" s="1036"/>
      <c r="M74" s="1036"/>
    </row>
    <row r="75" spans="1:13" x14ac:dyDescent="0.2">
      <c r="A75" s="1037" t="s">
        <v>5327</v>
      </c>
      <c r="B75" s="1037"/>
      <c r="C75" s="1037"/>
      <c r="D75" s="1037"/>
      <c r="E75" s="1037"/>
      <c r="F75" s="1037"/>
      <c r="G75" s="1037"/>
      <c r="H75" s="1037"/>
      <c r="I75" s="1037"/>
      <c r="J75" s="1036"/>
      <c r="K75" s="1036"/>
      <c r="L75" s="1037"/>
      <c r="M75" s="1037"/>
    </row>
    <row r="76" spans="1:13" x14ac:dyDescent="0.2">
      <c r="A76" s="1037" t="s">
        <v>5328</v>
      </c>
      <c r="B76" s="1037"/>
      <c r="C76" s="1037"/>
      <c r="D76" s="1037"/>
      <c r="E76" s="1037"/>
      <c r="F76" s="1037"/>
      <c r="G76" s="1037" t="s">
        <v>4806</v>
      </c>
      <c r="H76" s="1037"/>
      <c r="I76" s="1037"/>
      <c r="J76" s="1037"/>
      <c r="K76" s="1037"/>
      <c r="L76" s="1037"/>
      <c r="M76" s="1037"/>
    </row>
    <row r="77" spans="1:13" x14ac:dyDescent="0.2">
      <c r="A77" s="1037" t="s">
        <v>5330</v>
      </c>
      <c r="B77" s="1037"/>
      <c r="C77" s="1037"/>
      <c r="D77" s="1037"/>
      <c r="E77" s="1037"/>
      <c r="F77" s="1037"/>
      <c r="G77" s="1037"/>
      <c r="H77" s="1037"/>
      <c r="I77" s="1037"/>
      <c r="J77" s="4355" t="s">
        <v>2863</v>
      </c>
      <c r="K77" s="4356"/>
      <c r="L77" s="4356"/>
      <c r="M77" s="4357"/>
    </row>
    <row r="78" spans="1:13" ht="24" x14ac:dyDescent="0.2">
      <c r="A78" s="1037" t="s">
        <v>5331</v>
      </c>
      <c r="B78" s="1037"/>
      <c r="C78" s="1037"/>
      <c r="D78" s="1037"/>
      <c r="E78" s="1037"/>
      <c r="F78" s="1037"/>
      <c r="G78" s="1037"/>
      <c r="H78" s="1037"/>
      <c r="I78" s="1037"/>
      <c r="J78" s="1033" t="s">
        <v>2860</v>
      </c>
      <c r="K78" s="1033" t="s">
        <v>2861</v>
      </c>
      <c r="L78" s="1033" t="s">
        <v>2862</v>
      </c>
      <c r="M78" s="1038" t="s">
        <v>135</v>
      </c>
    </row>
    <row r="79" spans="1:13" x14ac:dyDescent="0.2">
      <c r="A79" s="1037"/>
      <c r="B79" s="1037"/>
      <c r="C79" s="1037"/>
      <c r="D79" s="1037"/>
      <c r="E79" s="1037"/>
      <c r="F79" s="1037"/>
      <c r="G79" s="1037"/>
      <c r="H79" s="1037"/>
      <c r="I79" s="1037"/>
      <c r="J79" s="1033">
        <v>2014</v>
      </c>
      <c r="K79" s="1033">
        <v>2</v>
      </c>
      <c r="L79" s="1033">
        <v>14</v>
      </c>
      <c r="M79" s="1033">
        <v>5</v>
      </c>
    </row>
    <row r="80" spans="1:13" x14ac:dyDescent="0.2">
      <c r="A80" s="1037"/>
      <c r="B80" s="1037"/>
      <c r="C80" s="1037"/>
      <c r="D80" s="1037"/>
      <c r="E80" s="1037"/>
      <c r="F80" s="1037"/>
      <c r="G80" s="1037"/>
      <c r="H80" s="1037"/>
      <c r="I80" s="1037"/>
      <c r="J80" s="1039"/>
      <c r="K80" s="1039"/>
      <c r="L80" s="1039"/>
      <c r="M80" s="1037"/>
    </row>
    <row r="81" spans="1:13" x14ac:dyDescent="0.2">
      <c r="A81" s="4349" t="s">
        <v>2864</v>
      </c>
      <c r="B81" s="4349" t="s">
        <v>2865</v>
      </c>
      <c r="C81" s="4358" t="s">
        <v>1212</v>
      </c>
      <c r="D81" s="4360" t="s">
        <v>2866</v>
      </c>
      <c r="E81" s="4361"/>
      <c r="F81" s="4437" t="s">
        <v>3430</v>
      </c>
      <c r="G81" s="4438"/>
      <c r="H81" s="4439" t="s">
        <v>3434</v>
      </c>
      <c r="I81" s="4439"/>
      <c r="J81" s="4349" t="s">
        <v>1211</v>
      </c>
      <c r="K81" s="4337" t="s">
        <v>2872</v>
      </c>
      <c r="L81" s="4349" t="s">
        <v>1207</v>
      </c>
      <c r="M81" s="4337" t="s">
        <v>2873</v>
      </c>
    </row>
    <row r="82" spans="1:13" x14ac:dyDescent="0.2">
      <c r="A82" s="4350"/>
      <c r="B82" s="4350"/>
      <c r="C82" s="4359"/>
      <c r="D82" s="1035" t="s">
        <v>2867</v>
      </c>
      <c r="E82" s="1035" t="s">
        <v>2868</v>
      </c>
      <c r="F82" s="1042" t="s">
        <v>2870</v>
      </c>
      <c r="G82" s="1042" t="s">
        <v>2871</v>
      </c>
      <c r="H82" s="1040" t="s">
        <v>3216</v>
      </c>
      <c r="I82" s="1040" t="s">
        <v>3217</v>
      </c>
      <c r="J82" s="4350"/>
      <c r="K82" s="4338"/>
      <c r="L82" s="4350"/>
      <c r="M82" s="4338"/>
    </row>
    <row r="83" spans="1:13" x14ac:dyDescent="0.2">
      <c r="A83" s="1033"/>
      <c r="B83" s="1044" t="s">
        <v>405</v>
      </c>
      <c r="C83" s="1045" t="s">
        <v>2321</v>
      </c>
      <c r="D83" s="1046"/>
      <c r="E83" s="1046"/>
      <c r="F83" s="1047"/>
      <c r="G83" s="1047"/>
      <c r="H83" s="1047"/>
      <c r="I83" s="1047"/>
      <c r="J83" s="1033"/>
      <c r="K83" s="1033"/>
      <c r="L83" s="1033"/>
      <c r="M83" s="1048"/>
    </row>
    <row r="84" spans="1:13" x14ac:dyDescent="0.2">
      <c r="A84" s="1033"/>
      <c r="B84" s="1044" t="s">
        <v>1188</v>
      </c>
      <c r="C84" s="1050" t="s">
        <v>610</v>
      </c>
      <c r="D84" s="1046"/>
      <c r="E84" s="1046"/>
      <c r="F84" s="1047"/>
      <c r="G84" s="1047"/>
      <c r="H84" s="1047"/>
      <c r="I84" s="1047"/>
      <c r="J84" s="1033"/>
      <c r="K84" s="1033"/>
      <c r="L84" s="1033"/>
      <c r="M84" s="1048"/>
    </row>
    <row r="85" spans="1:13" ht="24" x14ac:dyDescent="0.2">
      <c r="A85" s="1033"/>
      <c r="B85" s="1044"/>
      <c r="C85" s="1068" t="s">
        <v>1193</v>
      </c>
      <c r="D85" s="1057">
        <v>40914</v>
      </c>
      <c r="E85" s="1057">
        <v>41260</v>
      </c>
      <c r="F85" s="4421">
        <v>275</v>
      </c>
      <c r="G85" s="4421">
        <v>5</v>
      </c>
      <c r="H85" s="1058"/>
      <c r="I85" s="1058"/>
      <c r="J85" s="1069">
        <v>91</v>
      </c>
      <c r="K85" s="1034" t="s">
        <v>593</v>
      </c>
      <c r="L85" s="1034" t="s">
        <v>596</v>
      </c>
      <c r="M85" s="1049" t="s">
        <v>3612</v>
      </c>
    </row>
    <row r="86" spans="1:13" ht="24" x14ac:dyDescent="0.2">
      <c r="A86" s="1033"/>
      <c r="B86" s="1044"/>
      <c r="C86" s="1068" t="s">
        <v>3613</v>
      </c>
      <c r="D86" s="1057">
        <v>40940</v>
      </c>
      <c r="E86" s="1057">
        <v>41180</v>
      </c>
      <c r="F86" s="4422"/>
      <c r="G86" s="4422"/>
      <c r="H86" s="1058"/>
      <c r="I86" s="1058"/>
      <c r="J86" s="1034">
        <v>16</v>
      </c>
      <c r="K86" s="1034" t="s">
        <v>593</v>
      </c>
      <c r="L86" s="1034" t="s">
        <v>596</v>
      </c>
      <c r="M86" s="1049" t="s">
        <v>3614</v>
      </c>
    </row>
    <row r="87" spans="1:13" x14ac:dyDescent="0.2">
      <c r="A87" s="1033"/>
      <c r="B87" s="1044"/>
      <c r="C87" s="1050" t="s">
        <v>1195</v>
      </c>
      <c r="D87" s="1046">
        <v>40567</v>
      </c>
      <c r="E87" s="1046">
        <v>41269</v>
      </c>
      <c r="F87" s="4422"/>
      <c r="G87" s="4422"/>
      <c r="H87" s="1047"/>
      <c r="I87" s="1047"/>
      <c r="J87" s="1033">
        <v>35</v>
      </c>
      <c r="K87" s="1033" t="s">
        <v>593</v>
      </c>
      <c r="L87" s="1033" t="s">
        <v>596</v>
      </c>
      <c r="M87" s="1070" t="s">
        <v>3615</v>
      </c>
    </row>
    <row r="88" spans="1:13" ht="24" x14ac:dyDescent="0.2">
      <c r="A88" s="1033"/>
      <c r="B88" s="1071"/>
      <c r="C88" s="1072" t="s">
        <v>3616</v>
      </c>
      <c r="D88" s="1073">
        <v>40967</v>
      </c>
      <c r="E88" s="1073">
        <v>41233</v>
      </c>
      <c r="F88" s="4423"/>
      <c r="G88" s="4423"/>
      <c r="H88" s="1074"/>
      <c r="I88" s="1074"/>
      <c r="J88" s="1075">
        <v>43</v>
      </c>
      <c r="K88" s="1075" t="s">
        <v>593</v>
      </c>
      <c r="L88" s="1075" t="s">
        <v>594</v>
      </c>
      <c r="M88" s="1076" t="s">
        <v>3617</v>
      </c>
    </row>
    <row r="89" spans="1:13" x14ac:dyDescent="0.2">
      <c r="A89" s="1033"/>
      <c r="B89" s="1044"/>
      <c r="C89" s="1050" t="s">
        <v>3618</v>
      </c>
      <c r="D89" s="1046">
        <v>41065</v>
      </c>
      <c r="E89" s="1046">
        <v>41130</v>
      </c>
      <c r="F89" s="4421">
        <v>275</v>
      </c>
      <c r="G89" s="4421">
        <v>6</v>
      </c>
      <c r="H89" s="1047"/>
      <c r="I89" s="1047"/>
      <c r="J89" s="1033">
        <v>26</v>
      </c>
      <c r="K89" s="1033" t="s">
        <v>593</v>
      </c>
      <c r="L89" s="1033" t="s">
        <v>596</v>
      </c>
      <c r="M89" s="1048"/>
    </row>
    <row r="90" spans="1:13" x14ac:dyDescent="0.2">
      <c r="A90" s="1033"/>
      <c r="B90" s="1044"/>
      <c r="C90" s="1068" t="s">
        <v>3619</v>
      </c>
      <c r="D90" s="1077">
        <v>40918</v>
      </c>
      <c r="E90" s="1077">
        <v>41271</v>
      </c>
      <c r="F90" s="4422"/>
      <c r="G90" s="4422"/>
      <c r="H90" s="1078"/>
      <c r="I90" s="1078"/>
      <c r="J90" s="1034">
        <v>65</v>
      </c>
      <c r="K90" s="1034" t="s">
        <v>593</v>
      </c>
      <c r="L90" s="1034" t="s">
        <v>596</v>
      </c>
      <c r="M90" s="1049" t="s">
        <v>3620</v>
      </c>
    </row>
    <row r="91" spans="1:13" x14ac:dyDescent="0.2">
      <c r="A91" s="1033"/>
      <c r="B91" s="1044"/>
      <c r="C91" s="1050" t="s">
        <v>3621</v>
      </c>
      <c r="D91" s="1046">
        <v>40912</v>
      </c>
      <c r="E91" s="1046">
        <v>41096</v>
      </c>
      <c r="F91" s="4422"/>
      <c r="G91" s="4422"/>
      <c r="H91" s="1047"/>
      <c r="I91" s="1047"/>
      <c r="J91" s="1033">
        <v>28</v>
      </c>
      <c r="K91" s="1033" t="s">
        <v>593</v>
      </c>
      <c r="L91" s="1033" t="s">
        <v>596</v>
      </c>
      <c r="M91" s="1048" t="s">
        <v>3622</v>
      </c>
    </row>
    <row r="92" spans="1:13" ht="48" x14ac:dyDescent="0.2">
      <c r="A92" s="1033"/>
      <c r="B92" s="1044"/>
      <c r="C92" s="1068" t="s">
        <v>1192</v>
      </c>
      <c r="D92" s="1057">
        <v>40918</v>
      </c>
      <c r="E92" s="1057">
        <v>41260</v>
      </c>
      <c r="F92" s="4423"/>
      <c r="G92" s="4423"/>
      <c r="H92" s="1058"/>
      <c r="I92" s="1058"/>
      <c r="J92" s="1034">
        <v>43</v>
      </c>
      <c r="K92" s="1034" t="s">
        <v>593</v>
      </c>
      <c r="L92" s="1034" t="s">
        <v>596</v>
      </c>
      <c r="M92" s="1059" t="s">
        <v>3623</v>
      </c>
    </row>
    <row r="93" spans="1:13" x14ac:dyDescent="0.2">
      <c r="A93" s="1033"/>
      <c r="B93" s="1044"/>
      <c r="C93" s="1050" t="s">
        <v>616</v>
      </c>
      <c r="D93" s="1046">
        <v>41027</v>
      </c>
      <c r="E93" s="1046">
        <v>41220</v>
      </c>
      <c r="F93" s="4442">
        <v>275</v>
      </c>
      <c r="G93" s="4442">
        <v>7</v>
      </c>
      <c r="H93" s="1047"/>
      <c r="I93" s="1047"/>
      <c r="J93" s="1033">
        <v>49</v>
      </c>
      <c r="K93" s="1033" t="s">
        <v>593</v>
      </c>
      <c r="L93" s="1033" t="s">
        <v>596</v>
      </c>
      <c r="M93" s="1048"/>
    </row>
    <row r="94" spans="1:13" x14ac:dyDescent="0.2">
      <c r="A94" s="1033"/>
      <c r="B94" s="1044"/>
      <c r="C94" s="1079" t="s">
        <v>3624</v>
      </c>
      <c r="D94" s="1046">
        <v>40423</v>
      </c>
      <c r="E94" s="1046">
        <v>41264</v>
      </c>
      <c r="F94" s="4442"/>
      <c r="G94" s="4442"/>
      <c r="H94" s="1047"/>
      <c r="I94" s="1047"/>
      <c r="J94" s="1033">
        <v>73</v>
      </c>
      <c r="K94" s="1033" t="s">
        <v>593</v>
      </c>
      <c r="L94" s="1033" t="s">
        <v>596</v>
      </c>
      <c r="M94" s="1048"/>
    </row>
    <row r="95" spans="1:13" x14ac:dyDescent="0.2">
      <c r="A95" s="1033"/>
      <c r="B95" s="1044"/>
      <c r="C95" s="1050" t="s">
        <v>3625</v>
      </c>
      <c r="D95" s="1046">
        <v>41108</v>
      </c>
      <c r="E95" s="1046">
        <v>41169</v>
      </c>
      <c r="F95" s="4442"/>
      <c r="G95" s="4442"/>
      <c r="H95" s="1047"/>
      <c r="I95" s="1047"/>
      <c r="J95" s="1033">
        <v>14</v>
      </c>
      <c r="K95" s="1033" t="s">
        <v>593</v>
      </c>
      <c r="L95" s="1033" t="s">
        <v>596</v>
      </c>
      <c r="M95" s="1048" t="s">
        <v>3604</v>
      </c>
    </row>
    <row r="96" spans="1:13" x14ac:dyDescent="0.2">
      <c r="A96" s="1048"/>
      <c r="B96" s="1048"/>
      <c r="C96" s="1048" t="s">
        <v>3626</v>
      </c>
      <c r="D96" s="1080">
        <v>39987</v>
      </c>
      <c r="E96" s="1080">
        <v>41064</v>
      </c>
      <c r="F96" s="4442"/>
      <c r="G96" s="4442"/>
      <c r="H96" s="1081"/>
      <c r="I96" s="1081"/>
      <c r="J96" s="1048">
        <v>4</v>
      </c>
      <c r="K96" s="1048"/>
      <c r="L96" s="1048"/>
      <c r="M96" s="1048"/>
    </row>
    <row r="97" spans="1:13" x14ac:dyDescent="0.2">
      <c r="A97" s="1036"/>
      <c r="B97" s="1036"/>
      <c r="C97" s="1036"/>
      <c r="D97" s="1036"/>
      <c r="E97" s="1036"/>
      <c r="F97" s="1036"/>
      <c r="G97" s="1036"/>
      <c r="H97" s="1036"/>
      <c r="I97" s="1036"/>
      <c r="J97" s="1036"/>
      <c r="K97" s="1036"/>
      <c r="L97" s="1036"/>
      <c r="M97" s="1036"/>
    </row>
    <row r="98" spans="1:13" x14ac:dyDescent="0.2">
      <c r="A98" s="1037" t="s">
        <v>3605</v>
      </c>
      <c r="B98" s="1037"/>
      <c r="C98" s="1037"/>
      <c r="D98" s="1037" t="s">
        <v>3605</v>
      </c>
      <c r="E98" s="1037"/>
      <c r="F98" s="1037"/>
      <c r="G98" s="1037"/>
      <c r="H98" s="1037"/>
      <c r="I98" s="1037"/>
      <c r="J98" s="1037" t="s">
        <v>3606</v>
      </c>
      <c r="K98" s="1037"/>
      <c r="L98" s="1037"/>
      <c r="M98" s="1037"/>
    </row>
    <row r="99" spans="1:13" x14ac:dyDescent="0.2">
      <c r="A99" s="1037" t="s">
        <v>3607</v>
      </c>
      <c r="B99" s="1037"/>
      <c r="C99" s="1037"/>
      <c r="D99" s="1037" t="s">
        <v>3607</v>
      </c>
      <c r="E99" s="1037"/>
      <c r="F99" s="1037"/>
      <c r="G99" s="1037"/>
      <c r="H99" s="1037"/>
      <c r="I99" s="1037"/>
      <c r="J99" s="1037" t="s">
        <v>3608</v>
      </c>
      <c r="K99" s="1037"/>
      <c r="L99" s="1037"/>
      <c r="M99" s="1037"/>
    </row>
    <row r="100" spans="1:13" x14ac:dyDescent="0.2">
      <c r="A100" s="1037" t="s">
        <v>3609</v>
      </c>
      <c r="B100" s="1037"/>
      <c r="C100" s="1037"/>
      <c r="D100" s="1037" t="s">
        <v>3609</v>
      </c>
      <c r="E100" s="1037"/>
      <c r="F100" s="1037"/>
      <c r="G100" s="1037"/>
      <c r="H100" s="1037"/>
      <c r="I100" s="1037"/>
      <c r="J100" s="1037" t="s">
        <v>3609</v>
      </c>
      <c r="K100" s="1037"/>
      <c r="L100" s="1037"/>
      <c r="M100" s="1037"/>
    </row>
    <row r="101" spans="1:13" x14ac:dyDescent="0.2">
      <c r="A101" s="1037" t="s">
        <v>3610</v>
      </c>
      <c r="B101" s="1037"/>
      <c r="C101" s="1037"/>
      <c r="D101" s="1037" t="s">
        <v>3610</v>
      </c>
      <c r="E101" s="1037"/>
      <c r="F101" s="1037"/>
      <c r="G101" s="1037"/>
      <c r="H101" s="1037"/>
      <c r="I101" s="1037"/>
      <c r="J101" s="1037" t="s">
        <v>3611</v>
      </c>
      <c r="K101" s="1037"/>
      <c r="L101" s="1037"/>
      <c r="M101" s="1037"/>
    </row>
    <row r="102" spans="1:13" x14ac:dyDescent="0.2">
      <c r="A102" s="1037"/>
      <c r="B102" s="1037"/>
      <c r="C102" s="1037"/>
      <c r="D102" s="1037"/>
      <c r="E102" s="1037"/>
      <c r="F102" s="1037"/>
      <c r="G102" s="1037"/>
      <c r="H102" s="1037"/>
      <c r="I102" s="1037"/>
      <c r="J102" s="1037"/>
      <c r="K102" s="1037"/>
      <c r="L102" s="1037"/>
      <c r="M102" s="1037"/>
    </row>
    <row r="103" spans="1:13" x14ac:dyDescent="0.2">
      <c r="A103" s="1037"/>
      <c r="B103" s="1037"/>
      <c r="C103" s="1037"/>
      <c r="D103" s="1037"/>
      <c r="E103" s="1037"/>
      <c r="F103" s="1037"/>
      <c r="G103" s="1037"/>
      <c r="H103" s="1037"/>
      <c r="I103" s="1037"/>
      <c r="J103" s="1037"/>
      <c r="K103" s="1037"/>
      <c r="L103" s="1037"/>
      <c r="M103" s="1037"/>
    </row>
    <row r="104" spans="1:13" x14ac:dyDescent="0.2">
      <c r="A104" s="1037"/>
      <c r="B104" s="1037"/>
      <c r="C104" s="1037"/>
      <c r="D104" s="1037"/>
      <c r="E104" s="1037"/>
      <c r="F104" s="1037"/>
      <c r="G104" s="1037"/>
      <c r="H104" s="1037"/>
      <c r="I104" s="1037"/>
      <c r="J104" s="1037"/>
      <c r="K104" s="1037"/>
      <c r="L104" s="1037"/>
      <c r="M104" s="1037"/>
    </row>
    <row r="105" spans="1:13" x14ac:dyDescent="0.2">
      <c r="A105" s="1036"/>
      <c r="B105" s="1036"/>
      <c r="C105" s="1036"/>
      <c r="D105" s="1036"/>
      <c r="E105" s="1036"/>
      <c r="F105" s="1036"/>
      <c r="G105" s="1036"/>
      <c r="H105" s="1036"/>
      <c r="I105" s="1036"/>
      <c r="J105" s="1036"/>
      <c r="K105" s="1036"/>
      <c r="L105" s="1036"/>
      <c r="M105" s="1036"/>
    </row>
    <row r="106" spans="1:13" x14ac:dyDescent="0.2">
      <c r="A106" s="4489"/>
      <c r="B106" s="4490"/>
      <c r="C106" s="4395" t="s">
        <v>2859</v>
      </c>
      <c r="D106" s="4396"/>
      <c r="E106" s="4396"/>
      <c r="F106" s="4396"/>
      <c r="G106" s="4396"/>
      <c r="H106" s="4396"/>
      <c r="I106" s="4396"/>
      <c r="J106" s="4397"/>
      <c r="K106" s="4404" t="s">
        <v>2858</v>
      </c>
      <c r="L106" s="4405"/>
      <c r="M106" s="4406"/>
    </row>
    <row r="107" spans="1:13" x14ac:dyDescent="0.2">
      <c r="A107" s="4491"/>
      <c r="B107" s="4492"/>
      <c r="C107" s="4398"/>
      <c r="D107" s="4399"/>
      <c r="E107" s="4399"/>
      <c r="F107" s="4399"/>
      <c r="G107" s="4399"/>
      <c r="H107" s="4399"/>
      <c r="I107" s="4399"/>
      <c r="J107" s="4400"/>
      <c r="K107" s="4407"/>
      <c r="L107" s="4408"/>
      <c r="M107" s="4409"/>
    </row>
    <row r="108" spans="1:13" x14ac:dyDescent="0.2">
      <c r="A108" s="4491"/>
      <c r="B108" s="4492"/>
      <c r="C108" s="4401"/>
      <c r="D108" s="4402"/>
      <c r="E108" s="4402"/>
      <c r="F108" s="4402"/>
      <c r="G108" s="4402"/>
      <c r="H108" s="4402"/>
      <c r="I108" s="4402"/>
      <c r="J108" s="4403"/>
      <c r="K108" s="4495"/>
      <c r="L108" s="4496"/>
      <c r="M108" s="4497"/>
    </row>
    <row r="109" spans="1:13" x14ac:dyDescent="0.2">
      <c r="A109" s="4491"/>
      <c r="B109" s="4492"/>
      <c r="C109" s="4395" t="s">
        <v>1209</v>
      </c>
      <c r="D109" s="4396"/>
      <c r="E109" s="4396"/>
      <c r="F109" s="4396"/>
      <c r="G109" s="4396"/>
      <c r="H109" s="4396"/>
      <c r="I109" s="4396"/>
      <c r="J109" s="4397"/>
      <c r="K109" s="4404" t="s">
        <v>1208</v>
      </c>
      <c r="L109" s="4405"/>
      <c r="M109" s="4406"/>
    </row>
    <row r="110" spans="1:13" x14ac:dyDescent="0.2">
      <c r="A110" s="4491"/>
      <c r="B110" s="4492"/>
      <c r="C110" s="4398"/>
      <c r="D110" s="4399"/>
      <c r="E110" s="4399"/>
      <c r="F110" s="4399"/>
      <c r="G110" s="4399"/>
      <c r="H110" s="4399"/>
      <c r="I110" s="4399"/>
      <c r="J110" s="4400"/>
      <c r="K110" s="4407"/>
      <c r="L110" s="4408"/>
      <c r="M110" s="4409"/>
    </row>
    <row r="111" spans="1:13" x14ac:dyDescent="0.2">
      <c r="A111" s="4493"/>
      <c r="B111" s="4494"/>
      <c r="C111" s="4401"/>
      <c r="D111" s="4402"/>
      <c r="E111" s="4402"/>
      <c r="F111" s="4402"/>
      <c r="G111" s="4402"/>
      <c r="H111" s="4402"/>
      <c r="I111" s="4402"/>
      <c r="J111" s="4403"/>
      <c r="K111" s="4495"/>
      <c r="L111" s="4496"/>
      <c r="M111" s="4497"/>
    </row>
    <row r="112" spans="1:13" x14ac:dyDescent="0.2">
      <c r="A112" s="1082"/>
      <c r="B112" s="1082"/>
      <c r="C112" s="1082"/>
      <c r="D112" s="1082"/>
      <c r="E112" s="1082"/>
      <c r="F112" s="1082"/>
      <c r="G112" s="1082"/>
      <c r="H112" s="1082"/>
      <c r="I112" s="1082"/>
      <c r="J112" s="1082"/>
      <c r="K112" s="1082"/>
      <c r="L112" s="1083"/>
      <c r="M112" s="1084"/>
    </row>
    <row r="113" spans="1:13" x14ac:dyDescent="0.2">
      <c r="A113" s="1082" t="s">
        <v>2319</v>
      </c>
      <c r="B113" s="1082"/>
      <c r="C113" s="1082"/>
      <c r="D113" s="1082"/>
      <c r="E113" s="1082"/>
      <c r="F113" s="1082"/>
      <c r="G113" s="1037" t="s">
        <v>4807</v>
      </c>
      <c r="H113" s="1037"/>
      <c r="I113" s="1036"/>
      <c r="J113" s="1036"/>
      <c r="K113" s="1036"/>
      <c r="L113" s="1082"/>
      <c r="M113" s="1083"/>
    </row>
    <row r="114" spans="1:13" x14ac:dyDescent="0.2">
      <c r="A114" s="1082" t="s">
        <v>99</v>
      </c>
      <c r="B114" s="1082"/>
      <c r="C114" s="1082"/>
      <c r="D114" s="1082"/>
      <c r="E114" s="1036"/>
      <c r="F114" s="1036"/>
      <c r="G114" s="1036"/>
      <c r="H114" s="1036"/>
      <c r="I114" s="1036"/>
      <c r="J114" s="4411" t="s">
        <v>2863</v>
      </c>
      <c r="K114" s="4412"/>
      <c r="L114" s="4412"/>
      <c r="M114" s="4413"/>
    </row>
    <row r="115" spans="1:13" x14ac:dyDescent="0.2">
      <c r="A115" s="1082" t="s">
        <v>2725</v>
      </c>
      <c r="B115" s="1082"/>
      <c r="C115" s="1082"/>
      <c r="D115" s="1082"/>
      <c r="E115" s="1082"/>
      <c r="F115" s="1082"/>
      <c r="G115" s="1082"/>
      <c r="H115" s="1036"/>
      <c r="I115" s="1036"/>
      <c r="J115" s="1085" t="s">
        <v>2860</v>
      </c>
      <c r="K115" s="1085" t="s">
        <v>2861</v>
      </c>
      <c r="L115" s="1085" t="s">
        <v>2862</v>
      </c>
      <c r="M115" s="1086" t="s">
        <v>1210</v>
      </c>
    </row>
    <row r="116" spans="1:13" x14ac:dyDescent="0.2">
      <c r="A116" s="1082" t="s">
        <v>4318</v>
      </c>
      <c r="B116" s="1082"/>
      <c r="C116" s="1082"/>
      <c r="D116" s="1082"/>
      <c r="E116" s="1082"/>
      <c r="F116" s="1082"/>
      <c r="G116" s="1082"/>
      <c r="H116" s="1036"/>
      <c r="I116" s="1036"/>
      <c r="J116" s="1085">
        <v>2014</v>
      </c>
      <c r="K116" s="1085">
        <v>5</v>
      </c>
      <c r="L116" s="1085">
        <v>31</v>
      </c>
      <c r="M116" s="1085">
        <v>5</v>
      </c>
    </row>
    <row r="117" spans="1:13" x14ac:dyDescent="0.2">
      <c r="A117" s="1082"/>
      <c r="B117" s="1082"/>
      <c r="C117" s="1082"/>
      <c r="D117" s="1082"/>
      <c r="E117" s="1082"/>
      <c r="F117" s="1082"/>
      <c r="G117" s="1082"/>
      <c r="H117" s="1082"/>
      <c r="I117" s="1087"/>
      <c r="J117" s="1087"/>
      <c r="K117" s="1082"/>
      <c r="L117" s="1082"/>
      <c r="M117" s="1082"/>
    </row>
    <row r="118" spans="1:13" x14ac:dyDescent="0.2">
      <c r="A118" s="4416" t="s">
        <v>2864</v>
      </c>
      <c r="B118" s="4416" t="s">
        <v>2865</v>
      </c>
      <c r="C118" s="4416" t="s">
        <v>1212</v>
      </c>
      <c r="D118" s="4414" t="s">
        <v>2866</v>
      </c>
      <c r="E118" s="4415"/>
      <c r="F118" s="4096" t="s">
        <v>2869</v>
      </c>
      <c r="G118" s="4096"/>
      <c r="H118" s="4096"/>
      <c r="I118" s="4096"/>
      <c r="J118" s="4416" t="s">
        <v>1211</v>
      </c>
      <c r="K118" s="4114" t="s">
        <v>2872</v>
      </c>
      <c r="L118" s="4416" t="s">
        <v>1207</v>
      </c>
      <c r="M118" s="4114" t="s">
        <v>2873</v>
      </c>
    </row>
    <row r="119" spans="1:13" x14ac:dyDescent="0.2">
      <c r="A119" s="4417"/>
      <c r="B119" s="4417"/>
      <c r="C119" s="4417"/>
      <c r="D119" s="1031" t="s">
        <v>2867</v>
      </c>
      <c r="E119" s="1031" t="s">
        <v>2868</v>
      </c>
      <c r="F119" s="1031" t="s">
        <v>2870</v>
      </c>
      <c r="G119" s="1031" t="s">
        <v>2871</v>
      </c>
      <c r="H119" s="1031" t="s">
        <v>4319</v>
      </c>
      <c r="I119" s="1031" t="s">
        <v>4320</v>
      </c>
      <c r="J119" s="4417"/>
      <c r="K119" s="4116"/>
      <c r="L119" s="4417"/>
      <c r="M119" s="4116"/>
    </row>
    <row r="120" spans="1:13" x14ac:dyDescent="0.2">
      <c r="A120" s="1091"/>
      <c r="B120" s="1091"/>
      <c r="C120" s="1091"/>
      <c r="D120" s="1091"/>
      <c r="E120" s="1091"/>
      <c r="F120" s="1092"/>
      <c r="G120" s="1092"/>
      <c r="H120" s="1092"/>
      <c r="I120" s="1092"/>
      <c r="J120" s="1091"/>
      <c r="K120" s="1091"/>
      <c r="L120" s="1091"/>
      <c r="M120" s="1091"/>
    </row>
    <row r="121" spans="1:13" x14ac:dyDescent="0.2">
      <c r="A121" s="1024"/>
      <c r="B121" s="1093" t="s">
        <v>405</v>
      </c>
      <c r="C121" s="1023" t="s">
        <v>100</v>
      </c>
      <c r="D121" s="1024"/>
      <c r="E121" s="1024"/>
      <c r="F121" s="1024"/>
      <c r="G121" s="1024" t="s">
        <v>1213</v>
      </c>
      <c r="H121" s="1024"/>
      <c r="I121" s="1024"/>
      <c r="J121" s="1024" t="s">
        <v>4323</v>
      </c>
      <c r="K121" s="1024"/>
      <c r="L121" s="1024"/>
      <c r="M121" s="1024"/>
    </row>
    <row r="122" spans="1:13" x14ac:dyDescent="0.2">
      <c r="A122" s="1024"/>
      <c r="B122" s="1093" t="s">
        <v>2343</v>
      </c>
      <c r="C122" s="1025" t="s">
        <v>4324</v>
      </c>
      <c r="D122" s="1024"/>
      <c r="E122" s="1024"/>
      <c r="F122" s="1024"/>
      <c r="G122" s="1024"/>
      <c r="H122" s="1024"/>
      <c r="I122" s="1024"/>
      <c r="J122" s="1024"/>
      <c r="K122" s="1024"/>
      <c r="L122" s="1024"/>
      <c r="M122" s="1024"/>
    </row>
    <row r="123" spans="1:13" x14ac:dyDescent="0.2">
      <c r="A123" s="1024"/>
      <c r="B123" s="1024" t="s">
        <v>2343</v>
      </c>
      <c r="C123" s="1027" t="s">
        <v>4325</v>
      </c>
      <c r="D123" s="1028">
        <v>40544</v>
      </c>
      <c r="E123" s="1028">
        <v>40816</v>
      </c>
      <c r="F123" s="4114">
        <v>276</v>
      </c>
      <c r="G123" s="4486">
        <v>1</v>
      </c>
      <c r="J123" s="1085">
        <v>25</v>
      </c>
      <c r="K123" s="1085"/>
      <c r="L123" s="1085" t="s">
        <v>596</v>
      </c>
      <c r="M123" s="1024"/>
    </row>
    <row r="124" spans="1:13" x14ac:dyDescent="0.2">
      <c r="A124" s="1024"/>
      <c r="B124" s="1024" t="s">
        <v>2343</v>
      </c>
      <c r="C124" s="1094" t="s">
        <v>4808</v>
      </c>
      <c r="D124" s="1028">
        <v>40544</v>
      </c>
      <c r="E124" s="1028">
        <v>40574</v>
      </c>
      <c r="F124" s="4115"/>
      <c r="G124" s="4487"/>
      <c r="H124" s="1024"/>
      <c r="I124" s="1024"/>
      <c r="J124" s="1085">
        <v>1</v>
      </c>
      <c r="K124" s="1085"/>
      <c r="L124" s="1085" t="s">
        <v>596</v>
      </c>
      <c r="M124" s="1024" t="s">
        <v>4809</v>
      </c>
    </row>
    <row r="125" spans="1:13" x14ac:dyDescent="0.2">
      <c r="A125" s="1024"/>
      <c r="B125" s="1024" t="s">
        <v>2343</v>
      </c>
      <c r="C125" s="1027" t="s">
        <v>4326</v>
      </c>
      <c r="D125" s="1028">
        <v>40544</v>
      </c>
      <c r="E125" s="1028">
        <v>40816</v>
      </c>
      <c r="F125" s="4115"/>
      <c r="G125" s="4487"/>
      <c r="H125" s="1024"/>
      <c r="I125" s="1024"/>
      <c r="J125" s="1085">
        <v>37</v>
      </c>
      <c r="K125" s="1085"/>
      <c r="L125" s="1085" t="s">
        <v>596</v>
      </c>
      <c r="M125" s="1024"/>
    </row>
    <row r="126" spans="1:13" x14ac:dyDescent="0.2">
      <c r="A126" s="1024"/>
      <c r="B126" s="1024" t="s">
        <v>2343</v>
      </c>
      <c r="C126" s="1027" t="s">
        <v>4327</v>
      </c>
      <c r="D126" s="1028">
        <v>40544</v>
      </c>
      <c r="E126" s="1028">
        <v>40816</v>
      </c>
      <c r="F126" s="4115"/>
      <c r="G126" s="4487"/>
      <c r="H126" s="1024"/>
      <c r="I126" s="1024"/>
      <c r="J126" s="1085">
        <v>40</v>
      </c>
      <c r="K126" s="1085"/>
      <c r="L126" s="1085" t="s">
        <v>596</v>
      </c>
      <c r="M126" s="1024"/>
    </row>
    <row r="127" spans="1:13" x14ac:dyDescent="0.2">
      <c r="A127" s="1024"/>
      <c r="B127" s="1024" t="s">
        <v>2343</v>
      </c>
      <c r="C127" s="1027" t="s">
        <v>4328</v>
      </c>
      <c r="D127" s="1028">
        <v>40544</v>
      </c>
      <c r="E127" s="1028">
        <v>40816</v>
      </c>
      <c r="F127" s="4115"/>
      <c r="G127" s="4487"/>
      <c r="H127" s="1024"/>
      <c r="I127" s="1024"/>
      <c r="J127" s="1085">
        <v>37</v>
      </c>
      <c r="K127" s="1085"/>
      <c r="L127" s="1085" t="s">
        <v>596</v>
      </c>
      <c r="M127" s="1024"/>
    </row>
    <row r="128" spans="1:13" x14ac:dyDescent="0.2">
      <c r="A128" s="1024"/>
      <c r="B128" s="1024" t="s">
        <v>2343</v>
      </c>
      <c r="C128" s="1095" t="s">
        <v>4329</v>
      </c>
      <c r="D128" s="1028">
        <v>40544</v>
      </c>
      <c r="E128" s="1028">
        <v>40908</v>
      </c>
      <c r="F128" s="4115"/>
      <c r="G128" s="4487"/>
      <c r="H128" s="1024"/>
      <c r="I128" s="1024"/>
      <c r="J128" s="1085">
        <v>37</v>
      </c>
      <c r="K128" s="1085"/>
      <c r="L128" s="1085" t="s">
        <v>596</v>
      </c>
      <c r="M128" s="1024"/>
    </row>
    <row r="129" spans="1:13" x14ac:dyDescent="0.2">
      <c r="A129" s="1024"/>
      <c r="B129" s="1024" t="s">
        <v>2343</v>
      </c>
      <c r="C129" s="1095" t="s">
        <v>4330</v>
      </c>
      <c r="D129" s="1028">
        <v>40544</v>
      </c>
      <c r="E129" s="1028">
        <v>40816</v>
      </c>
      <c r="F129" s="4115"/>
      <c r="G129" s="4488"/>
      <c r="H129" s="1024"/>
      <c r="I129" s="1024"/>
      <c r="J129" s="1085">
        <v>23</v>
      </c>
      <c r="K129" s="1085"/>
      <c r="L129" s="1085" t="s">
        <v>601</v>
      </c>
      <c r="M129" s="1024"/>
    </row>
    <row r="130" spans="1:13" x14ac:dyDescent="0.2">
      <c r="A130" s="1024"/>
      <c r="B130" s="1024" t="s">
        <v>2343</v>
      </c>
      <c r="C130" s="1095" t="s">
        <v>4331</v>
      </c>
      <c r="D130" s="1028">
        <v>40544</v>
      </c>
      <c r="E130" s="1028">
        <v>40816</v>
      </c>
      <c r="F130" s="4115"/>
      <c r="G130" s="4483">
        <v>2</v>
      </c>
      <c r="H130" s="1024"/>
      <c r="I130" s="1024"/>
      <c r="J130" s="1085">
        <v>17</v>
      </c>
      <c r="K130" s="1085"/>
      <c r="L130" s="1085" t="s">
        <v>601</v>
      </c>
      <c r="M130" s="1024"/>
    </row>
    <row r="131" spans="1:13" x14ac:dyDescent="0.2">
      <c r="A131" s="1024"/>
      <c r="B131" s="1024" t="s">
        <v>2343</v>
      </c>
      <c r="C131" s="1095" t="s">
        <v>4332</v>
      </c>
      <c r="D131" s="1028">
        <v>40544</v>
      </c>
      <c r="E131" s="1028">
        <v>40908</v>
      </c>
      <c r="F131" s="4115"/>
      <c r="G131" s="4484"/>
      <c r="H131" s="1024"/>
      <c r="I131" s="1024"/>
      <c r="J131" s="1085">
        <v>16</v>
      </c>
      <c r="K131" s="1085"/>
      <c r="L131" s="1085" t="s">
        <v>601</v>
      </c>
      <c r="M131" s="1024"/>
    </row>
    <row r="132" spans="1:13" x14ac:dyDescent="0.2">
      <c r="A132" s="1024"/>
      <c r="B132" s="1024" t="s">
        <v>2343</v>
      </c>
      <c r="C132" s="1095" t="s">
        <v>4333</v>
      </c>
      <c r="D132" s="1028">
        <v>40544</v>
      </c>
      <c r="E132" s="1028">
        <v>40908</v>
      </c>
      <c r="F132" s="4115"/>
      <c r="G132" s="4484"/>
      <c r="H132" s="1024"/>
      <c r="I132" s="1024"/>
      <c r="J132" s="1085">
        <v>46</v>
      </c>
      <c r="K132" s="1097"/>
      <c r="L132" s="1097" t="s">
        <v>601</v>
      </c>
      <c r="M132" s="1024"/>
    </row>
    <row r="133" spans="1:13" x14ac:dyDescent="0.2">
      <c r="A133" s="1024"/>
      <c r="B133" s="1024" t="s">
        <v>2343</v>
      </c>
      <c r="C133" s="1027" t="s">
        <v>4334</v>
      </c>
      <c r="D133" s="1028">
        <v>40544</v>
      </c>
      <c r="E133" s="1028">
        <v>40847</v>
      </c>
      <c r="F133" s="4115"/>
      <c r="G133" s="4484"/>
      <c r="H133" s="1024"/>
      <c r="I133" s="1024"/>
      <c r="J133" s="1085">
        <v>53</v>
      </c>
      <c r="K133" s="1085"/>
      <c r="L133" s="1085" t="s">
        <v>601</v>
      </c>
      <c r="M133" s="1024"/>
    </row>
    <row r="134" spans="1:13" x14ac:dyDescent="0.2">
      <c r="A134" s="1024"/>
      <c r="B134" s="1024" t="s">
        <v>2343</v>
      </c>
      <c r="C134" s="1027" t="s">
        <v>4335</v>
      </c>
      <c r="D134" s="1028">
        <v>40544</v>
      </c>
      <c r="E134" s="1028">
        <v>40847</v>
      </c>
      <c r="F134" s="4115"/>
      <c r="G134" s="4485"/>
      <c r="H134" s="1024"/>
      <c r="I134" s="1024"/>
      <c r="J134" s="1085">
        <v>50</v>
      </c>
      <c r="K134" s="1085"/>
      <c r="L134" s="1085" t="s">
        <v>601</v>
      </c>
      <c r="M134" s="1024"/>
    </row>
    <row r="135" spans="1:13" x14ac:dyDescent="0.2">
      <c r="A135" s="1024"/>
      <c r="B135" s="1024" t="s">
        <v>2343</v>
      </c>
      <c r="C135" s="1027" t="s">
        <v>4336</v>
      </c>
      <c r="D135" s="1028">
        <v>40544</v>
      </c>
      <c r="E135" s="1028">
        <v>40847</v>
      </c>
      <c r="F135" s="4116"/>
      <c r="G135" s="1031">
        <v>3</v>
      </c>
      <c r="H135" s="1024"/>
      <c r="I135" s="1024"/>
      <c r="J135" s="1085">
        <v>37</v>
      </c>
      <c r="K135" s="1085"/>
      <c r="L135" s="1085" t="s">
        <v>594</v>
      </c>
      <c r="M135" s="1024"/>
    </row>
    <row r="136" spans="1:13" x14ac:dyDescent="0.2">
      <c r="A136" s="1082"/>
      <c r="B136" s="1082"/>
      <c r="C136" s="1099"/>
      <c r="D136" s="1100"/>
      <c r="E136" s="1100"/>
      <c r="F136" s="1100"/>
      <c r="G136" s="1100"/>
      <c r="H136" s="1082"/>
      <c r="I136" s="1082"/>
      <c r="J136" s="1087"/>
      <c r="K136" s="1087"/>
      <c r="L136" s="1087"/>
      <c r="M136" s="1082"/>
    </row>
    <row r="137" spans="1:13" x14ac:dyDescent="0.2">
      <c r="A137" s="1037" t="s">
        <v>4810</v>
      </c>
      <c r="B137" s="1037"/>
      <c r="C137" s="1037"/>
      <c r="D137" s="1037" t="s">
        <v>4811</v>
      </c>
      <c r="E137" s="1037"/>
      <c r="F137" s="1037"/>
      <c r="G137" s="1037"/>
      <c r="H137" s="1037"/>
      <c r="I137" s="1037"/>
      <c r="J137" s="1037" t="s">
        <v>3606</v>
      </c>
      <c r="K137" s="1037"/>
      <c r="L137" s="1037"/>
      <c r="M137" s="1037"/>
    </row>
    <row r="138" spans="1:13" x14ac:dyDescent="0.2">
      <c r="A138" s="1037" t="s">
        <v>4812</v>
      </c>
      <c r="B138" s="1037"/>
      <c r="C138" s="1037"/>
      <c r="D138" s="1037" t="s">
        <v>4812</v>
      </c>
      <c r="E138" s="1037"/>
      <c r="F138" s="1037"/>
      <c r="G138" s="1037"/>
      <c r="H138" s="1037"/>
      <c r="I138" s="1037"/>
      <c r="J138" s="1037" t="s">
        <v>3608</v>
      </c>
      <c r="K138" s="1037"/>
      <c r="L138" s="1037"/>
      <c r="M138" s="1037"/>
    </row>
    <row r="139" spans="1:13" x14ac:dyDescent="0.2">
      <c r="A139" s="1037" t="s">
        <v>3609</v>
      </c>
      <c r="B139" s="1037"/>
      <c r="C139" s="1037"/>
      <c r="D139" s="1037" t="s">
        <v>3609</v>
      </c>
      <c r="E139" s="1037"/>
      <c r="F139" s="1037"/>
      <c r="G139" s="1037"/>
      <c r="H139" s="1037"/>
      <c r="I139" s="1037"/>
      <c r="J139" s="1037" t="s">
        <v>3609</v>
      </c>
      <c r="K139" s="1037"/>
      <c r="L139" s="1037"/>
      <c r="M139" s="1037"/>
    </row>
    <row r="140" spans="1:13" x14ac:dyDescent="0.2">
      <c r="A140" s="1037" t="s">
        <v>4813</v>
      </c>
      <c r="B140" s="1037"/>
      <c r="C140" s="1037"/>
      <c r="D140" s="1037" t="s">
        <v>4813</v>
      </c>
      <c r="E140" s="1037"/>
      <c r="F140" s="1037"/>
      <c r="G140" s="1037"/>
      <c r="H140" s="1037"/>
      <c r="I140" s="1037"/>
      <c r="J140" s="1037" t="s">
        <v>4814</v>
      </c>
      <c r="K140" s="1037"/>
      <c r="L140" s="1037"/>
      <c r="M140" s="1037"/>
    </row>
    <row r="141" spans="1:13" x14ac:dyDescent="0.2">
      <c r="A141" s="1101"/>
      <c r="B141" s="1101"/>
      <c r="C141" s="1101"/>
      <c r="D141" s="1101"/>
      <c r="E141" s="1101"/>
      <c r="F141" s="1101"/>
      <c r="G141" s="1101"/>
      <c r="H141" s="1101"/>
      <c r="I141" s="1101"/>
      <c r="J141" s="1101"/>
      <c r="K141" s="1101"/>
      <c r="L141" s="1101"/>
      <c r="M141" s="1101"/>
    </row>
    <row r="142" spans="1:13" x14ac:dyDescent="0.2">
      <c r="A142" s="1101"/>
      <c r="B142" s="1101"/>
      <c r="C142" s="1101"/>
      <c r="D142" s="1101"/>
      <c r="E142" s="1101"/>
      <c r="F142" s="1101"/>
      <c r="G142" s="1101"/>
      <c r="H142" s="1101"/>
      <c r="I142" s="1101"/>
      <c r="J142" s="1101"/>
      <c r="K142" s="1101"/>
      <c r="L142" s="1101"/>
      <c r="M142" s="1101"/>
    </row>
    <row r="143" spans="1:13" x14ac:dyDescent="0.2">
      <c r="A143" s="4394"/>
      <c r="B143" s="4394"/>
      <c r="C143" s="4395" t="s">
        <v>2859</v>
      </c>
      <c r="D143" s="4396"/>
      <c r="E143" s="4396"/>
      <c r="F143" s="4396"/>
      <c r="G143" s="4396"/>
      <c r="H143" s="4396"/>
      <c r="I143" s="4396"/>
      <c r="J143" s="4397"/>
      <c r="K143" s="4404" t="s">
        <v>2858</v>
      </c>
      <c r="L143" s="4405"/>
      <c r="M143" s="4406"/>
    </row>
    <row r="144" spans="1:13" x14ac:dyDescent="0.2">
      <c r="A144" s="4394"/>
      <c r="B144" s="4394"/>
      <c r="C144" s="4398"/>
      <c r="D144" s="4399"/>
      <c r="E144" s="4399"/>
      <c r="F144" s="4399"/>
      <c r="G144" s="4399"/>
      <c r="H144" s="4399"/>
      <c r="I144" s="4399"/>
      <c r="J144" s="4400"/>
      <c r="K144" s="4407"/>
      <c r="L144" s="4408"/>
      <c r="M144" s="4409"/>
    </row>
    <row r="145" spans="1:13" x14ac:dyDescent="0.2">
      <c r="A145" s="4394"/>
      <c r="B145" s="4394"/>
      <c r="C145" s="4401"/>
      <c r="D145" s="4402"/>
      <c r="E145" s="4402"/>
      <c r="F145" s="4402"/>
      <c r="G145" s="4402"/>
      <c r="H145" s="4402"/>
      <c r="I145" s="4402"/>
      <c r="J145" s="4403"/>
      <c r="K145" s="4407"/>
      <c r="L145" s="4408"/>
      <c r="M145" s="4409"/>
    </row>
    <row r="146" spans="1:13" x14ac:dyDescent="0.2">
      <c r="A146" s="4394"/>
      <c r="B146" s="4394"/>
      <c r="C146" s="4362" t="s">
        <v>1209</v>
      </c>
      <c r="D146" s="4362"/>
      <c r="E146" s="4362"/>
      <c r="F146" s="4362"/>
      <c r="G146" s="4362"/>
      <c r="H146" s="4362"/>
      <c r="I146" s="4362"/>
      <c r="J146" s="4362"/>
      <c r="K146" s="4410" t="s">
        <v>1208</v>
      </c>
      <c r="L146" s="4410"/>
      <c r="M146" s="4410"/>
    </row>
    <row r="147" spans="1:13" x14ac:dyDescent="0.2">
      <c r="A147" s="4394"/>
      <c r="B147" s="4394"/>
      <c r="C147" s="4362"/>
      <c r="D147" s="4362"/>
      <c r="E147" s="4362"/>
      <c r="F147" s="4362"/>
      <c r="G147" s="4362"/>
      <c r="H147" s="4362"/>
      <c r="I147" s="4362"/>
      <c r="J147" s="4362"/>
      <c r="K147" s="4410"/>
      <c r="L147" s="4410"/>
      <c r="M147" s="4410"/>
    </row>
    <row r="148" spans="1:13" x14ac:dyDescent="0.2">
      <c r="A148" s="4394"/>
      <c r="B148" s="4394"/>
      <c r="C148" s="4362"/>
      <c r="D148" s="4362"/>
      <c r="E148" s="4362"/>
      <c r="F148" s="4362"/>
      <c r="G148" s="4362"/>
      <c r="H148" s="4362"/>
      <c r="I148" s="4362"/>
      <c r="J148" s="4362"/>
      <c r="K148" s="4410"/>
      <c r="L148" s="4410"/>
      <c r="M148" s="4410"/>
    </row>
    <row r="149" spans="1:13" x14ac:dyDescent="0.2">
      <c r="A149" s="1082"/>
      <c r="B149" s="1082"/>
      <c r="C149" s="1082"/>
      <c r="D149" s="1082"/>
      <c r="E149" s="1082"/>
      <c r="F149" s="1082"/>
      <c r="G149" s="1082"/>
      <c r="H149" s="1082"/>
      <c r="I149" s="1082"/>
      <c r="J149" s="1082"/>
      <c r="K149" s="1082"/>
      <c r="L149" s="1083"/>
      <c r="M149" s="1084"/>
    </row>
    <row r="150" spans="1:13" x14ac:dyDescent="0.2">
      <c r="A150" s="1082" t="s">
        <v>2319</v>
      </c>
      <c r="B150" s="1082"/>
      <c r="C150" s="1082"/>
      <c r="D150" s="1082"/>
      <c r="E150" s="1082"/>
      <c r="F150" s="1082"/>
      <c r="G150" s="1082"/>
      <c r="H150" s="1037" t="s">
        <v>4815</v>
      </c>
      <c r="I150" s="1037"/>
      <c r="J150" s="1082"/>
      <c r="K150" s="1082"/>
      <c r="L150" s="1082"/>
      <c r="M150" s="1083"/>
    </row>
    <row r="151" spans="1:13" x14ac:dyDescent="0.2">
      <c r="A151" s="1082" t="s">
        <v>99</v>
      </c>
      <c r="B151" s="1082"/>
      <c r="C151" s="1082"/>
      <c r="D151" s="1082"/>
      <c r="E151" s="1082"/>
      <c r="F151" s="1082"/>
      <c r="G151" s="1082"/>
      <c r="H151" s="1036"/>
      <c r="I151" s="1036"/>
      <c r="J151" s="4411" t="s">
        <v>2863</v>
      </c>
      <c r="K151" s="4412"/>
      <c r="L151" s="4412"/>
      <c r="M151" s="4413"/>
    </row>
    <row r="152" spans="1:13" x14ac:dyDescent="0.2">
      <c r="A152" s="1082" t="s">
        <v>2725</v>
      </c>
      <c r="B152" s="1082"/>
      <c r="C152" s="1082"/>
      <c r="D152" s="1082"/>
      <c r="E152" s="1082"/>
      <c r="F152" s="1082"/>
      <c r="G152" s="1082"/>
      <c r="H152" s="1036"/>
      <c r="I152" s="1036"/>
      <c r="J152" s="1085" t="s">
        <v>2860</v>
      </c>
      <c r="K152" s="1085" t="s">
        <v>2861</v>
      </c>
      <c r="L152" s="1085" t="s">
        <v>2862</v>
      </c>
      <c r="M152" s="1086" t="s">
        <v>1210</v>
      </c>
    </row>
    <row r="153" spans="1:13" x14ac:dyDescent="0.2">
      <c r="A153" s="1082" t="s">
        <v>4318</v>
      </c>
      <c r="B153" s="1082"/>
      <c r="C153" s="1082"/>
      <c r="D153" s="1082"/>
      <c r="E153" s="1082"/>
      <c r="F153" s="1082"/>
      <c r="G153" s="1082"/>
      <c r="H153" s="1036"/>
      <c r="I153" s="1036"/>
      <c r="J153" s="1085">
        <v>2014</v>
      </c>
      <c r="K153" s="1085">
        <v>5</v>
      </c>
      <c r="L153" s="1085">
        <v>31</v>
      </c>
      <c r="M153" s="1085">
        <v>5</v>
      </c>
    </row>
    <row r="154" spans="1:13" x14ac:dyDescent="0.2">
      <c r="A154" s="1082"/>
      <c r="B154" s="1082"/>
      <c r="C154" s="1082"/>
      <c r="D154" s="1082"/>
      <c r="E154" s="1082"/>
      <c r="F154" s="1082"/>
      <c r="G154" s="1082"/>
      <c r="H154" s="1082"/>
      <c r="I154" s="1087"/>
      <c r="J154" s="1087"/>
      <c r="K154" s="1082"/>
      <c r="L154" s="1082"/>
      <c r="M154" s="1082"/>
    </row>
    <row r="155" spans="1:13" x14ac:dyDescent="0.2">
      <c r="A155" s="4362" t="s">
        <v>2864</v>
      </c>
      <c r="B155" s="4362" t="s">
        <v>2865</v>
      </c>
      <c r="C155" s="4362" t="s">
        <v>1212</v>
      </c>
      <c r="D155" s="4414" t="s">
        <v>2866</v>
      </c>
      <c r="E155" s="4415"/>
      <c r="F155" s="4096" t="s">
        <v>2869</v>
      </c>
      <c r="G155" s="4096"/>
      <c r="H155" s="4096"/>
      <c r="I155" s="4096"/>
      <c r="J155" s="4416" t="s">
        <v>1211</v>
      </c>
      <c r="K155" s="4114" t="s">
        <v>2872</v>
      </c>
      <c r="L155" s="4416" t="s">
        <v>1207</v>
      </c>
      <c r="M155" s="4114" t="s">
        <v>2873</v>
      </c>
    </row>
    <row r="156" spans="1:13" x14ac:dyDescent="0.2">
      <c r="A156" s="4362"/>
      <c r="B156" s="4362"/>
      <c r="C156" s="4362"/>
      <c r="D156" s="1031" t="s">
        <v>2867</v>
      </c>
      <c r="E156" s="1031" t="s">
        <v>2868</v>
      </c>
      <c r="F156" s="1031" t="s">
        <v>2870</v>
      </c>
      <c r="G156" s="1031" t="s">
        <v>2871</v>
      </c>
      <c r="H156" s="1031" t="s">
        <v>4319</v>
      </c>
      <c r="I156" s="1031" t="s">
        <v>4320</v>
      </c>
      <c r="J156" s="4417"/>
      <c r="K156" s="4116"/>
      <c r="L156" s="4417"/>
      <c r="M156" s="4116"/>
    </row>
    <row r="157" spans="1:13" x14ac:dyDescent="0.2">
      <c r="A157" s="1024"/>
      <c r="B157" s="1093" t="s">
        <v>405</v>
      </c>
      <c r="C157" s="1023" t="s">
        <v>100</v>
      </c>
      <c r="D157" s="1024"/>
      <c r="E157" s="1024"/>
      <c r="F157" s="1024"/>
      <c r="G157" s="1024" t="s">
        <v>1213</v>
      </c>
      <c r="H157" s="1024"/>
      <c r="I157" s="1024"/>
      <c r="J157" s="1024"/>
      <c r="K157" s="1024"/>
      <c r="L157" s="1024"/>
      <c r="M157" s="1024"/>
    </row>
    <row r="158" spans="1:13" x14ac:dyDescent="0.2">
      <c r="A158" s="1024"/>
      <c r="B158" s="1093" t="s">
        <v>2343</v>
      </c>
      <c r="C158" s="1025" t="s">
        <v>4324</v>
      </c>
      <c r="D158" s="1024"/>
      <c r="E158" s="1024"/>
      <c r="F158" s="1024"/>
      <c r="G158" s="1024"/>
      <c r="H158" s="1024"/>
      <c r="I158" s="1024"/>
      <c r="J158" s="1024"/>
      <c r="K158" s="1024"/>
      <c r="L158" s="1024"/>
      <c r="M158" s="1024"/>
    </row>
    <row r="159" spans="1:13" x14ac:dyDescent="0.2">
      <c r="A159" s="1024"/>
      <c r="B159" s="1024" t="s">
        <v>2343</v>
      </c>
      <c r="C159" s="1027" t="s">
        <v>4337</v>
      </c>
      <c r="D159" s="1028">
        <v>40544</v>
      </c>
      <c r="E159" s="1028">
        <v>40847</v>
      </c>
      <c r="F159" s="4114">
        <v>276</v>
      </c>
      <c r="G159" s="4114">
        <v>3</v>
      </c>
      <c r="H159" s="1024"/>
      <c r="I159" s="1024"/>
      <c r="J159" s="1085">
        <v>55</v>
      </c>
      <c r="K159" s="1085"/>
      <c r="L159" s="1085" t="s">
        <v>594</v>
      </c>
      <c r="M159" s="1024"/>
    </row>
    <row r="160" spans="1:13" x14ac:dyDescent="0.2">
      <c r="A160" s="1024"/>
      <c r="B160" s="1024" t="s">
        <v>2343</v>
      </c>
      <c r="C160" s="1027" t="s">
        <v>4338</v>
      </c>
      <c r="D160" s="1028">
        <v>40544</v>
      </c>
      <c r="E160" s="1028">
        <v>40847</v>
      </c>
      <c r="F160" s="4115"/>
      <c r="G160" s="4116"/>
      <c r="H160" s="1024"/>
      <c r="I160" s="1024"/>
      <c r="J160" s="1085">
        <v>63</v>
      </c>
      <c r="K160" s="1085"/>
      <c r="L160" s="1085" t="s">
        <v>596</v>
      </c>
      <c r="M160" s="1024"/>
    </row>
    <row r="161" spans="1:13" x14ac:dyDescent="0.2">
      <c r="A161" s="1024"/>
      <c r="B161" s="1024" t="s">
        <v>2343</v>
      </c>
      <c r="C161" s="1027" t="s">
        <v>4339</v>
      </c>
      <c r="D161" s="1028">
        <v>40526</v>
      </c>
      <c r="E161" s="1028">
        <v>40544</v>
      </c>
      <c r="F161" s="4115"/>
      <c r="G161" s="4114">
        <v>4</v>
      </c>
      <c r="H161" s="1024"/>
      <c r="I161" s="1024"/>
      <c r="J161" s="1085">
        <v>67</v>
      </c>
      <c r="K161" s="1085"/>
      <c r="L161" s="1085" t="s">
        <v>596</v>
      </c>
      <c r="M161" s="1024"/>
    </row>
    <row r="162" spans="1:13" x14ac:dyDescent="0.2">
      <c r="A162" s="1024"/>
      <c r="B162" s="1024" t="s">
        <v>2343</v>
      </c>
      <c r="C162" s="1027" t="s">
        <v>4340</v>
      </c>
      <c r="D162" s="1028">
        <v>40544</v>
      </c>
      <c r="E162" s="1028">
        <v>40847</v>
      </c>
      <c r="F162" s="4115"/>
      <c r="G162" s="4115"/>
      <c r="H162" s="1024"/>
      <c r="I162" s="1024"/>
      <c r="J162" s="1085">
        <v>65</v>
      </c>
      <c r="K162" s="1085"/>
      <c r="L162" s="1085" t="s">
        <v>596</v>
      </c>
      <c r="M162" s="1024"/>
    </row>
    <row r="163" spans="1:13" x14ac:dyDescent="0.2">
      <c r="A163" s="1024"/>
      <c r="B163" s="1024" t="s">
        <v>2343</v>
      </c>
      <c r="C163" s="1027" t="s">
        <v>4341</v>
      </c>
      <c r="D163" s="1028">
        <v>40544</v>
      </c>
      <c r="E163" s="1028">
        <v>40847</v>
      </c>
      <c r="F163" s="4115"/>
      <c r="G163" s="4115"/>
      <c r="H163" s="1024"/>
      <c r="I163" s="1024"/>
      <c r="J163" s="1085">
        <v>44</v>
      </c>
      <c r="K163" s="1085"/>
      <c r="L163" s="1085" t="s">
        <v>596</v>
      </c>
      <c r="M163" s="1024"/>
    </row>
    <row r="164" spans="1:13" x14ac:dyDescent="0.2">
      <c r="A164" s="1024"/>
      <c r="B164" s="1024" t="s">
        <v>2343</v>
      </c>
      <c r="C164" s="1095" t="s">
        <v>4342</v>
      </c>
      <c r="D164" s="1028">
        <v>40544</v>
      </c>
      <c r="E164" s="1028">
        <v>40847</v>
      </c>
      <c r="F164" s="4115"/>
      <c r="G164" s="4116"/>
      <c r="H164" s="1024"/>
      <c r="I164" s="1024"/>
      <c r="J164" s="1085">
        <v>38</v>
      </c>
      <c r="K164" s="1085"/>
      <c r="L164" s="1085" t="s">
        <v>596</v>
      </c>
      <c r="M164" s="1024"/>
    </row>
    <row r="165" spans="1:13" ht="24" x14ac:dyDescent="0.2">
      <c r="A165" s="1024"/>
      <c r="B165" s="1024" t="s">
        <v>2343</v>
      </c>
      <c r="C165" s="1027" t="s">
        <v>4343</v>
      </c>
      <c r="D165" s="1028">
        <v>40544</v>
      </c>
      <c r="E165" s="1028">
        <v>40847</v>
      </c>
      <c r="F165" s="4115"/>
      <c r="G165" s="4114">
        <v>5</v>
      </c>
      <c r="H165" s="1024"/>
      <c r="I165" s="1024"/>
      <c r="J165" s="1085">
        <v>56</v>
      </c>
      <c r="K165" s="1085"/>
      <c r="L165" s="1085" t="s">
        <v>601</v>
      </c>
      <c r="M165" s="1024"/>
    </row>
    <row r="166" spans="1:13" x14ac:dyDescent="0.2">
      <c r="A166" s="1024"/>
      <c r="B166" s="1024" t="s">
        <v>2343</v>
      </c>
      <c r="C166" s="1095" t="s">
        <v>4344</v>
      </c>
      <c r="D166" s="1028">
        <v>40544</v>
      </c>
      <c r="E166" s="1028">
        <v>40847</v>
      </c>
      <c r="F166" s="4115"/>
      <c r="G166" s="4115"/>
      <c r="H166" s="1024"/>
      <c r="I166" s="1024"/>
      <c r="J166" s="1085">
        <v>29</v>
      </c>
      <c r="K166" s="1085"/>
      <c r="L166" s="1085" t="s">
        <v>601</v>
      </c>
      <c r="M166" s="1024"/>
    </row>
    <row r="167" spans="1:13" x14ac:dyDescent="0.2">
      <c r="A167" s="1024"/>
      <c r="B167" s="1024" t="s">
        <v>2343</v>
      </c>
      <c r="C167" s="1095" t="s">
        <v>4345</v>
      </c>
      <c r="D167" s="1028">
        <v>40544</v>
      </c>
      <c r="E167" s="1028">
        <v>40847</v>
      </c>
      <c r="F167" s="4115"/>
      <c r="G167" s="4115"/>
      <c r="H167" s="1024"/>
      <c r="I167" s="1024"/>
      <c r="J167" s="1085">
        <v>70</v>
      </c>
      <c r="K167" s="1085"/>
      <c r="L167" s="1085" t="s">
        <v>601</v>
      </c>
      <c r="M167" s="1024"/>
    </row>
    <row r="168" spans="1:13" x14ac:dyDescent="0.2">
      <c r="A168" s="1024"/>
      <c r="B168" s="1024" t="s">
        <v>2343</v>
      </c>
      <c r="C168" s="1095" t="s">
        <v>4346</v>
      </c>
      <c r="D168" s="1028">
        <v>40544</v>
      </c>
      <c r="E168" s="1028">
        <v>40908</v>
      </c>
      <c r="F168" s="4115"/>
      <c r="G168" s="4115"/>
      <c r="H168" s="1024"/>
      <c r="I168" s="1024"/>
      <c r="J168" s="1085">
        <v>18</v>
      </c>
      <c r="K168" s="1097"/>
      <c r="L168" s="1097" t="s">
        <v>601</v>
      </c>
      <c r="M168" s="1024"/>
    </row>
    <row r="169" spans="1:13" x14ac:dyDescent="0.2">
      <c r="A169" s="1024"/>
      <c r="B169" s="1024" t="s">
        <v>2343</v>
      </c>
      <c r="C169" s="1027" t="s">
        <v>4347</v>
      </c>
      <c r="D169" s="1028">
        <v>40544</v>
      </c>
      <c r="E169" s="1028">
        <v>40847</v>
      </c>
      <c r="F169" s="4115"/>
      <c r="G169" s="4115"/>
      <c r="H169" s="1024"/>
      <c r="I169" s="1024"/>
      <c r="J169" s="1085">
        <v>30</v>
      </c>
      <c r="K169" s="1085"/>
      <c r="L169" s="1085" t="s">
        <v>601</v>
      </c>
      <c r="M169" s="1024"/>
    </row>
    <row r="170" spans="1:13" x14ac:dyDescent="0.2">
      <c r="A170" s="1024"/>
      <c r="B170" s="1024" t="s">
        <v>2343</v>
      </c>
      <c r="C170" s="1027" t="s">
        <v>4348</v>
      </c>
      <c r="D170" s="1028">
        <v>40544</v>
      </c>
      <c r="E170" s="1028">
        <v>40847</v>
      </c>
      <c r="F170" s="4115"/>
      <c r="G170" s="4116"/>
      <c r="H170" s="1024"/>
      <c r="I170" s="1024"/>
      <c r="J170" s="1085">
        <v>41</v>
      </c>
      <c r="K170" s="1085"/>
      <c r="L170" s="1085" t="s">
        <v>601</v>
      </c>
      <c r="M170" s="1024"/>
    </row>
    <row r="171" spans="1:13" x14ac:dyDescent="0.2">
      <c r="A171" s="1024"/>
      <c r="B171" s="1024" t="s">
        <v>2343</v>
      </c>
      <c r="C171" s="1027" t="s">
        <v>4349</v>
      </c>
      <c r="D171" s="1028">
        <v>40544</v>
      </c>
      <c r="E171" s="1028">
        <v>40847</v>
      </c>
      <c r="F171" s="4116"/>
      <c r="G171" s="1103">
        <v>6</v>
      </c>
      <c r="H171" s="1024"/>
      <c r="I171" s="1024"/>
      <c r="J171" s="1085">
        <v>36</v>
      </c>
      <c r="K171" s="1085"/>
      <c r="L171" s="1085" t="s">
        <v>594</v>
      </c>
      <c r="M171" s="1024"/>
    </row>
    <row r="172" spans="1:13" x14ac:dyDescent="0.2">
      <c r="A172" s="1082"/>
      <c r="B172" s="1082"/>
      <c r="C172" s="1099"/>
      <c r="D172" s="1100"/>
      <c r="E172" s="1100"/>
      <c r="F172" s="1100"/>
      <c r="G172" s="1100"/>
      <c r="H172" s="1082"/>
      <c r="I172" s="1082"/>
      <c r="J172" s="1087"/>
      <c r="K172" s="1087"/>
      <c r="L172" s="1087"/>
      <c r="M172" s="1082"/>
    </row>
    <row r="173" spans="1:13" x14ac:dyDescent="0.2">
      <c r="A173" s="1037" t="s">
        <v>4810</v>
      </c>
      <c r="B173" s="1037"/>
      <c r="C173" s="1037"/>
      <c r="D173" s="1037" t="s">
        <v>4811</v>
      </c>
      <c r="E173" s="1037"/>
      <c r="F173" s="1037"/>
      <c r="G173" s="1037"/>
      <c r="H173" s="1037"/>
      <c r="I173" s="1037"/>
      <c r="J173" s="1037" t="s">
        <v>3606</v>
      </c>
      <c r="K173" s="1037"/>
      <c r="L173" s="1037"/>
      <c r="M173" s="1037"/>
    </row>
    <row r="174" spans="1:13" x14ac:dyDescent="0.2">
      <c r="A174" s="1037" t="s">
        <v>4812</v>
      </c>
      <c r="B174" s="1037"/>
      <c r="C174" s="1037"/>
      <c r="D174" s="1037" t="s">
        <v>4812</v>
      </c>
      <c r="E174" s="1037"/>
      <c r="F174" s="1037"/>
      <c r="G174" s="1037"/>
      <c r="H174" s="1037"/>
      <c r="I174" s="1037"/>
      <c r="J174" s="1037" t="s">
        <v>3608</v>
      </c>
      <c r="K174" s="1037"/>
      <c r="L174" s="1037"/>
      <c r="M174" s="1037"/>
    </row>
    <row r="175" spans="1:13" x14ac:dyDescent="0.2">
      <c r="A175" s="1037" t="s">
        <v>3609</v>
      </c>
      <c r="B175" s="1037"/>
      <c r="C175" s="1037"/>
      <c r="D175" s="1037" t="s">
        <v>3609</v>
      </c>
      <c r="E175" s="1037"/>
      <c r="F175" s="1037"/>
      <c r="G175" s="1037"/>
      <c r="H175" s="1037"/>
      <c r="I175" s="1037"/>
      <c r="J175" s="1037" t="s">
        <v>3609</v>
      </c>
      <c r="K175" s="1037"/>
      <c r="L175" s="1037"/>
      <c r="M175" s="1037"/>
    </row>
    <row r="176" spans="1:13" x14ac:dyDescent="0.2">
      <c r="A176" s="1037" t="s">
        <v>4813</v>
      </c>
      <c r="B176" s="1037"/>
      <c r="C176" s="1037"/>
      <c r="D176" s="1037" t="s">
        <v>4813</v>
      </c>
      <c r="E176" s="1037"/>
      <c r="F176" s="1037"/>
      <c r="G176" s="1037"/>
      <c r="H176" s="1037"/>
      <c r="I176" s="1037"/>
      <c r="J176" s="1037" t="s">
        <v>4814</v>
      </c>
      <c r="K176" s="1037"/>
      <c r="L176" s="1037"/>
      <c r="M176" s="1037"/>
    </row>
    <row r="177" spans="1:13" x14ac:dyDescent="0.2">
      <c r="A177" s="1101"/>
      <c r="B177" s="1101"/>
      <c r="C177" s="1101"/>
      <c r="D177" s="1101"/>
      <c r="E177" s="1101"/>
      <c r="F177" s="1101"/>
      <c r="G177" s="1101"/>
      <c r="H177" s="1101"/>
      <c r="I177" s="1101"/>
      <c r="J177" s="1101"/>
      <c r="K177" s="1101"/>
      <c r="L177" s="1101"/>
      <c r="M177" s="1101"/>
    </row>
    <row r="178" spans="1:13" x14ac:dyDescent="0.2">
      <c r="A178" s="1101"/>
      <c r="B178" s="1101"/>
      <c r="C178" s="1101"/>
      <c r="D178" s="1101"/>
      <c r="E178" s="1101"/>
      <c r="F178" s="1101"/>
      <c r="G178" s="1101"/>
      <c r="H178" s="1101"/>
      <c r="I178" s="1101"/>
      <c r="J178" s="1101"/>
      <c r="K178" s="1101"/>
      <c r="L178" s="1101"/>
      <c r="M178" s="1101"/>
    </row>
    <row r="179" spans="1:13" x14ac:dyDescent="0.2">
      <c r="A179" s="4394"/>
      <c r="B179" s="4394"/>
      <c r="C179" s="4395" t="s">
        <v>2859</v>
      </c>
      <c r="D179" s="4396"/>
      <c r="E179" s="4396"/>
      <c r="F179" s="4396"/>
      <c r="G179" s="4396"/>
      <c r="H179" s="4396"/>
      <c r="I179" s="4396"/>
      <c r="J179" s="4397"/>
      <c r="K179" s="4404" t="s">
        <v>2858</v>
      </c>
      <c r="L179" s="4405"/>
      <c r="M179" s="4406"/>
    </row>
    <row r="180" spans="1:13" x14ac:dyDescent="0.2">
      <c r="A180" s="4394"/>
      <c r="B180" s="4394"/>
      <c r="C180" s="4398"/>
      <c r="D180" s="4399"/>
      <c r="E180" s="4399"/>
      <c r="F180" s="4399"/>
      <c r="G180" s="4399"/>
      <c r="H180" s="4399"/>
      <c r="I180" s="4399"/>
      <c r="J180" s="4400"/>
      <c r="K180" s="4407"/>
      <c r="L180" s="4408"/>
      <c r="M180" s="4409"/>
    </row>
    <row r="181" spans="1:13" x14ac:dyDescent="0.2">
      <c r="A181" s="4394"/>
      <c r="B181" s="4394"/>
      <c r="C181" s="4401"/>
      <c r="D181" s="4402"/>
      <c r="E181" s="4402"/>
      <c r="F181" s="4402"/>
      <c r="G181" s="4402"/>
      <c r="H181" s="4402"/>
      <c r="I181" s="4402"/>
      <c r="J181" s="4403"/>
      <c r="K181" s="4407"/>
      <c r="L181" s="4408"/>
      <c r="M181" s="4409"/>
    </row>
    <row r="182" spans="1:13" x14ac:dyDescent="0.2">
      <c r="A182" s="4394"/>
      <c r="B182" s="4394"/>
      <c r="C182" s="4362" t="s">
        <v>1209</v>
      </c>
      <c r="D182" s="4362"/>
      <c r="E182" s="4362"/>
      <c r="F182" s="4362"/>
      <c r="G182" s="4362"/>
      <c r="H182" s="4362"/>
      <c r="I182" s="4362"/>
      <c r="J182" s="4362"/>
      <c r="K182" s="4410" t="s">
        <v>1208</v>
      </c>
      <c r="L182" s="4410"/>
      <c r="M182" s="4410"/>
    </row>
    <row r="183" spans="1:13" x14ac:dyDescent="0.2">
      <c r="A183" s="4394"/>
      <c r="B183" s="4394"/>
      <c r="C183" s="4362"/>
      <c r="D183" s="4362"/>
      <c r="E183" s="4362"/>
      <c r="F183" s="4362"/>
      <c r="G183" s="4362"/>
      <c r="H183" s="4362"/>
      <c r="I183" s="4362"/>
      <c r="J183" s="4362"/>
      <c r="K183" s="4410"/>
      <c r="L183" s="4410"/>
      <c r="M183" s="4410"/>
    </row>
    <row r="184" spans="1:13" x14ac:dyDescent="0.2">
      <c r="A184" s="4394"/>
      <c r="B184" s="4394"/>
      <c r="C184" s="4362"/>
      <c r="D184" s="4362"/>
      <c r="E184" s="4362"/>
      <c r="F184" s="4362"/>
      <c r="G184" s="4362"/>
      <c r="H184" s="4362"/>
      <c r="I184" s="4362"/>
      <c r="J184" s="4362"/>
      <c r="K184" s="4410"/>
      <c r="L184" s="4410"/>
      <c r="M184" s="4410"/>
    </row>
    <row r="185" spans="1:13" x14ac:dyDescent="0.2">
      <c r="A185" s="1082"/>
      <c r="B185" s="1082"/>
      <c r="C185" s="1082"/>
      <c r="D185" s="1082"/>
      <c r="E185" s="1082"/>
      <c r="F185" s="1082"/>
      <c r="G185" s="1082"/>
      <c r="H185" s="1082"/>
      <c r="I185" s="1082"/>
      <c r="J185" s="1082"/>
      <c r="K185" s="1082"/>
      <c r="L185" s="1083"/>
      <c r="M185" s="1084"/>
    </row>
    <row r="186" spans="1:13" x14ac:dyDescent="0.2">
      <c r="A186" s="1082" t="s">
        <v>2319</v>
      </c>
      <c r="B186" s="1082"/>
      <c r="C186" s="1082"/>
      <c r="D186" s="1082"/>
      <c r="E186" s="1082"/>
      <c r="F186" s="1082"/>
      <c r="G186" s="1082"/>
      <c r="H186" s="1037" t="s">
        <v>4816</v>
      </c>
      <c r="I186" s="1082"/>
      <c r="J186" s="1082"/>
      <c r="K186" s="1082"/>
      <c r="L186" s="1082"/>
      <c r="M186" s="1083"/>
    </row>
    <row r="187" spans="1:13" x14ac:dyDescent="0.2">
      <c r="A187" s="1082" t="s">
        <v>99</v>
      </c>
      <c r="B187" s="1082"/>
      <c r="C187" s="1082"/>
      <c r="D187" s="1036"/>
      <c r="E187" s="1082"/>
      <c r="F187" s="1082"/>
      <c r="G187" s="1082"/>
      <c r="H187" s="1036"/>
      <c r="I187" s="1036"/>
      <c r="J187" s="4411" t="s">
        <v>2863</v>
      </c>
      <c r="K187" s="4412"/>
      <c r="L187" s="4412"/>
      <c r="M187" s="4413"/>
    </row>
    <row r="188" spans="1:13" x14ac:dyDescent="0.2">
      <c r="A188" s="1082" t="s">
        <v>2725</v>
      </c>
      <c r="B188" s="1082"/>
      <c r="C188" s="1082"/>
      <c r="D188" s="1082"/>
      <c r="E188" s="1082"/>
      <c r="F188" s="1082"/>
      <c r="G188" s="1082"/>
      <c r="H188" s="1036"/>
      <c r="I188" s="1036"/>
      <c r="J188" s="1085" t="s">
        <v>2860</v>
      </c>
      <c r="K188" s="1085" t="s">
        <v>2861</v>
      </c>
      <c r="L188" s="1085" t="s">
        <v>2862</v>
      </c>
      <c r="M188" s="1086" t="s">
        <v>1210</v>
      </c>
    </row>
    <row r="189" spans="1:13" x14ac:dyDescent="0.2">
      <c r="A189" s="1082" t="s">
        <v>4318</v>
      </c>
      <c r="B189" s="1082"/>
      <c r="C189" s="1082"/>
      <c r="D189" s="1082"/>
      <c r="E189" s="1082"/>
      <c r="F189" s="1082"/>
      <c r="G189" s="1082"/>
      <c r="H189" s="1036"/>
      <c r="I189" s="1036"/>
      <c r="J189" s="1085">
        <v>2014</v>
      </c>
      <c r="K189" s="1085">
        <v>5</v>
      </c>
      <c r="L189" s="1085">
        <v>31</v>
      </c>
      <c r="M189" s="1085">
        <v>5</v>
      </c>
    </row>
    <row r="190" spans="1:13" x14ac:dyDescent="0.2">
      <c r="A190" s="1082"/>
      <c r="B190" s="1082"/>
      <c r="C190" s="1082"/>
      <c r="D190" s="1082"/>
      <c r="E190" s="1082"/>
      <c r="F190" s="1082"/>
      <c r="G190" s="1082"/>
      <c r="H190" s="1082"/>
      <c r="I190" s="1087"/>
      <c r="J190" s="1087"/>
      <c r="K190" s="1082"/>
      <c r="L190" s="1082"/>
      <c r="M190" s="1082"/>
    </row>
    <row r="191" spans="1:13" x14ac:dyDescent="0.2">
      <c r="A191" s="4362" t="s">
        <v>2864</v>
      </c>
      <c r="B191" s="4362" t="s">
        <v>2865</v>
      </c>
      <c r="C191" s="4362" t="s">
        <v>1212</v>
      </c>
      <c r="D191" s="4414" t="s">
        <v>2866</v>
      </c>
      <c r="E191" s="4415"/>
      <c r="F191" s="4096" t="s">
        <v>2869</v>
      </c>
      <c r="G191" s="4096"/>
      <c r="H191" s="4096"/>
      <c r="I191" s="4096"/>
      <c r="J191" s="4416" t="s">
        <v>1211</v>
      </c>
      <c r="K191" s="4114" t="s">
        <v>2872</v>
      </c>
      <c r="L191" s="4416" t="s">
        <v>1207</v>
      </c>
      <c r="M191" s="4114" t="s">
        <v>2873</v>
      </c>
    </row>
    <row r="192" spans="1:13" x14ac:dyDescent="0.2">
      <c r="A192" s="4362"/>
      <c r="B192" s="4362"/>
      <c r="C192" s="4362"/>
      <c r="D192" s="1031" t="s">
        <v>2867</v>
      </c>
      <c r="E192" s="1031" t="s">
        <v>2868</v>
      </c>
      <c r="F192" s="1031" t="s">
        <v>2870</v>
      </c>
      <c r="G192" s="1031" t="s">
        <v>2871</v>
      </c>
      <c r="H192" s="1031" t="s">
        <v>4319</v>
      </c>
      <c r="I192" s="1031" t="s">
        <v>4320</v>
      </c>
      <c r="J192" s="4417"/>
      <c r="K192" s="4116"/>
      <c r="L192" s="4417"/>
      <c r="M192" s="4116"/>
    </row>
    <row r="193" spans="1:13" x14ac:dyDescent="0.2">
      <c r="A193" s="1024"/>
      <c r="B193" s="1093" t="s">
        <v>405</v>
      </c>
      <c r="C193" s="1023" t="s">
        <v>100</v>
      </c>
      <c r="D193" s="1024"/>
      <c r="E193" s="1024"/>
      <c r="F193" s="1024"/>
      <c r="G193" s="1024" t="s">
        <v>1213</v>
      </c>
      <c r="H193" s="1024"/>
      <c r="I193" s="1024"/>
      <c r="J193" s="1024"/>
      <c r="K193" s="1024"/>
      <c r="L193" s="1024"/>
      <c r="M193" s="1024"/>
    </row>
    <row r="194" spans="1:13" x14ac:dyDescent="0.2">
      <c r="A194" s="1024"/>
      <c r="B194" s="1093" t="s">
        <v>2343</v>
      </c>
      <c r="C194" s="1025" t="s">
        <v>4324</v>
      </c>
      <c r="D194" s="1024"/>
      <c r="E194" s="1024"/>
      <c r="F194" s="1024"/>
      <c r="G194" s="1024"/>
      <c r="H194" s="1024"/>
      <c r="I194" s="1024"/>
      <c r="J194" s="1024"/>
      <c r="K194" s="1024"/>
      <c r="L194" s="1024"/>
      <c r="M194" s="1024"/>
    </row>
    <row r="195" spans="1:13" x14ac:dyDescent="0.2">
      <c r="A195" s="1024"/>
      <c r="B195" s="1024" t="s">
        <v>2343</v>
      </c>
      <c r="C195" s="1027" t="s">
        <v>4350</v>
      </c>
      <c r="D195" s="1028">
        <v>40544</v>
      </c>
      <c r="E195" s="1028">
        <v>40847</v>
      </c>
      <c r="F195" s="4114">
        <v>276</v>
      </c>
      <c r="G195" s="4114">
        <v>6</v>
      </c>
      <c r="H195" s="1024"/>
      <c r="I195" s="1024"/>
      <c r="J195" s="1085">
        <v>64</v>
      </c>
      <c r="K195" s="1085"/>
      <c r="L195" s="1085" t="s">
        <v>594</v>
      </c>
      <c r="M195" s="1024"/>
    </row>
    <row r="196" spans="1:13" x14ac:dyDescent="0.2">
      <c r="A196" s="1024"/>
      <c r="B196" s="1024" t="s">
        <v>2343</v>
      </c>
      <c r="C196" s="1027" t="s">
        <v>4351</v>
      </c>
      <c r="D196" s="1028">
        <v>40544</v>
      </c>
      <c r="E196" s="1028">
        <v>40847</v>
      </c>
      <c r="F196" s="4115"/>
      <c r="G196" s="4115"/>
      <c r="H196" s="1024"/>
      <c r="I196" s="1024"/>
      <c r="J196" s="1085">
        <v>45</v>
      </c>
      <c r="K196" s="1085"/>
      <c r="L196" s="1085" t="s">
        <v>596</v>
      </c>
      <c r="M196" s="1024"/>
    </row>
    <row r="197" spans="1:13" x14ac:dyDescent="0.2">
      <c r="A197" s="1024"/>
      <c r="B197" s="1024" t="s">
        <v>2343</v>
      </c>
      <c r="C197" s="1027" t="s">
        <v>4352</v>
      </c>
      <c r="D197" s="1028">
        <v>40544</v>
      </c>
      <c r="E197" s="1028">
        <v>40847</v>
      </c>
      <c r="F197" s="4115"/>
      <c r="G197" s="4116"/>
      <c r="H197" s="1024"/>
      <c r="I197" s="1024"/>
      <c r="J197" s="1085">
        <v>40</v>
      </c>
      <c r="K197" s="1085"/>
      <c r="L197" s="1085" t="s">
        <v>596</v>
      </c>
      <c r="M197" s="1024"/>
    </row>
    <row r="198" spans="1:13" x14ac:dyDescent="0.2">
      <c r="A198" s="1024"/>
      <c r="B198" s="1024" t="s">
        <v>2343</v>
      </c>
      <c r="C198" s="1027" t="s">
        <v>4353</v>
      </c>
      <c r="D198" s="1028">
        <v>40544</v>
      </c>
      <c r="E198" s="1028">
        <v>40908</v>
      </c>
      <c r="F198" s="4115"/>
      <c r="G198" s="4114">
        <v>7</v>
      </c>
      <c r="H198" s="1024"/>
      <c r="I198" s="1024"/>
      <c r="J198" s="1085">
        <v>31</v>
      </c>
      <c r="K198" s="1085"/>
      <c r="L198" s="1085" t="s">
        <v>596</v>
      </c>
      <c r="M198" s="1024"/>
    </row>
    <row r="199" spans="1:13" x14ac:dyDescent="0.2">
      <c r="A199" s="1024"/>
      <c r="B199" s="1024" t="s">
        <v>2343</v>
      </c>
      <c r="C199" s="1027" t="s">
        <v>4354</v>
      </c>
      <c r="D199" s="1028">
        <v>40544</v>
      </c>
      <c r="E199" s="1028">
        <v>40908</v>
      </c>
      <c r="F199" s="4115"/>
      <c r="G199" s="4115"/>
      <c r="H199" s="1024"/>
      <c r="I199" s="1024"/>
      <c r="J199" s="1085">
        <v>44</v>
      </c>
      <c r="K199" s="1085"/>
      <c r="L199" s="1085" t="s">
        <v>596</v>
      </c>
      <c r="M199" s="1024"/>
    </row>
    <row r="200" spans="1:13" x14ac:dyDescent="0.2">
      <c r="A200" s="1024"/>
      <c r="B200" s="1024" t="s">
        <v>2343</v>
      </c>
      <c r="C200" s="1095" t="s">
        <v>4355</v>
      </c>
      <c r="D200" s="1028">
        <v>40544</v>
      </c>
      <c r="E200" s="1028">
        <v>40908</v>
      </c>
      <c r="F200" s="4115"/>
      <c r="G200" s="4115"/>
      <c r="H200" s="1024"/>
      <c r="I200" s="1024"/>
      <c r="J200" s="1085">
        <v>19</v>
      </c>
      <c r="K200" s="1085"/>
      <c r="L200" s="1085" t="s">
        <v>596</v>
      </c>
      <c r="M200" s="1024"/>
    </row>
    <row r="201" spans="1:13" x14ac:dyDescent="0.2">
      <c r="A201" s="1024"/>
      <c r="B201" s="1024" t="s">
        <v>2343</v>
      </c>
      <c r="C201" s="1095" t="s">
        <v>4356</v>
      </c>
      <c r="D201" s="1028">
        <v>40544</v>
      </c>
      <c r="E201" s="1028">
        <v>40908</v>
      </c>
      <c r="F201" s="4115"/>
      <c r="G201" s="4115"/>
      <c r="H201" s="1024"/>
      <c r="I201" s="1024"/>
      <c r="J201" s="1085">
        <v>26</v>
      </c>
      <c r="K201" s="1085"/>
      <c r="L201" s="1085" t="s">
        <v>601</v>
      </c>
      <c r="M201" s="1024"/>
    </row>
    <row r="202" spans="1:13" x14ac:dyDescent="0.2">
      <c r="A202" s="1024"/>
      <c r="B202" s="1024" t="s">
        <v>2343</v>
      </c>
      <c r="C202" s="1095" t="s">
        <v>4357</v>
      </c>
      <c r="D202" s="1028">
        <v>40544</v>
      </c>
      <c r="E202" s="1028">
        <v>40908</v>
      </c>
      <c r="F202" s="4115"/>
      <c r="G202" s="4115"/>
      <c r="H202" s="1024"/>
      <c r="I202" s="1024"/>
      <c r="J202" s="1085">
        <v>24</v>
      </c>
      <c r="K202" s="1085"/>
      <c r="L202" s="1085" t="s">
        <v>601</v>
      </c>
      <c r="M202" s="1024"/>
    </row>
    <row r="203" spans="1:13" x14ac:dyDescent="0.2">
      <c r="A203" s="1024"/>
      <c r="B203" s="1024" t="s">
        <v>2343</v>
      </c>
      <c r="C203" s="1095" t="s">
        <v>4358</v>
      </c>
      <c r="D203" s="1028">
        <v>40544</v>
      </c>
      <c r="E203" s="1028">
        <v>40908</v>
      </c>
      <c r="F203" s="4115"/>
      <c r="G203" s="4115"/>
      <c r="H203" s="1024"/>
      <c r="I203" s="1024"/>
      <c r="J203" s="1085">
        <v>28</v>
      </c>
      <c r="K203" s="1085"/>
      <c r="L203" s="1085" t="s">
        <v>601</v>
      </c>
      <c r="M203" s="1024"/>
    </row>
    <row r="204" spans="1:13" x14ac:dyDescent="0.2">
      <c r="A204" s="1024"/>
      <c r="B204" s="1024" t="s">
        <v>2343</v>
      </c>
      <c r="C204" s="1095" t="s">
        <v>4359</v>
      </c>
      <c r="D204" s="1028">
        <v>40544</v>
      </c>
      <c r="E204" s="1028">
        <v>40908</v>
      </c>
      <c r="F204" s="4116"/>
      <c r="G204" s="4116"/>
      <c r="H204" s="1024"/>
      <c r="I204" s="1024"/>
      <c r="J204" s="1085">
        <v>40</v>
      </c>
      <c r="K204" s="1097"/>
      <c r="L204" s="1097" t="s">
        <v>601</v>
      </c>
      <c r="M204" s="1024"/>
    </row>
    <row r="205" spans="1:13" x14ac:dyDescent="0.2">
      <c r="A205" s="1024"/>
      <c r="B205" s="1024" t="s">
        <v>2343</v>
      </c>
      <c r="C205" s="1027" t="s">
        <v>4360</v>
      </c>
      <c r="D205" s="1028">
        <v>40544</v>
      </c>
      <c r="E205" s="1028">
        <v>40908</v>
      </c>
      <c r="F205" s="4424">
        <v>277</v>
      </c>
      <c r="G205" s="4424">
        <v>1</v>
      </c>
      <c r="H205" s="1024"/>
      <c r="I205" s="1024"/>
      <c r="J205" s="1085">
        <v>28</v>
      </c>
      <c r="K205" s="1085"/>
      <c r="L205" s="1085" t="s">
        <v>601</v>
      </c>
      <c r="M205" s="1024"/>
    </row>
    <row r="206" spans="1:13" x14ac:dyDescent="0.2">
      <c r="A206" s="1024"/>
      <c r="B206" s="1024" t="s">
        <v>2343</v>
      </c>
      <c r="C206" s="1027" t="s">
        <v>4361</v>
      </c>
      <c r="D206" s="1028">
        <v>40544</v>
      </c>
      <c r="E206" s="1028">
        <v>40908</v>
      </c>
      <c r="F206" s="4425"/>
      <c r="G206" s="4425"/>
      <c r="H206" s="1024"/>
      <c r="I206" s="1024"/>
      <c r="J206" s="1085">
        <v>20</v>
      </c>
      <c r="K206" s="1085"/>
      <c r="L206" s="1085" t="s">
        <v>601</v>
      </c>
      <c r="M206" s="1024"/>
    </row>
    <row r="207" spans="1:13" x14ac:dyDescent="0.2">
      <c r="A207" s="1024"/>
      <c r="B207" s="1024" t="s">
        <v>2343</v>
      </c>
      <c r="C207" s="1027" t="s">
        <v>4362</v>
      </c>
      <c r="D207" s="1028">
        <v>40544</v>
      </c>
      <c r="E207" s="1028">
        <v>40908</v>
      </c>
      <c r="F207" s="4426"/>
      <c r="G207" s="4426"/>
      <c r="H207" s="1024"/>
      <c r="I207" s="1024"/>
      <c r="J207" s="1085">
        <v>48</v>
      </c>
      <c r="K207" s="1085"/>
      <c r="L207" s="1085" t="s">
        <v>594</v>
      </c>
      <c r="M207" s="1024"/>
    </row>
    <row r="208" spans="1:13" x14ac:dyDescent="0.2">
      <c r="A208" s="1082"/>
      <c r="B208" s="1082"/>
      <c r="C208" s="1099"/>
      <c r="D208" s="1100"/>
      <c r="E208" s="1100"/>
      <c r="F208" s="1100"/>
      <c r="G208" s="1100"/>
      <c r="H208" s="1082"/>
      <c r="I208" s="1082"/>
      <c r="J208" s="1087"/>
      <c r="K208" s="1087"/>
      <c r="L208" s="1087"/>
      <c r="M208" s="1082"/>
    </row>
    <row r="209" spans="1:13" x14ac:dyDescent="0.2">
      <c r="A209" s="1037" t="s">
        <v>4810</v>
      </c>
      <c r="B209" s="1037"/>
      <c r="C209" s="1037"/>
      <c r="D209" s="1037" t="s">
        <v>4811</v>
      </c>
      <c r="E209" s="1037"/>
      <c r="F209" s="1037"/>
      <c r="G209" s="1037"/>
      <c r="H209" s="1037"/>
      <c r="I209" s="1037"/>
      <c r="J209" s="1037" t="s">
        <v>3606</v>
      </c>
      <c r="K209" s="1037"/>
      <c r="L209" s="1037"/>
      <c r="M209" s="1037"/>
    </row>
    <row r="210" spans="1:13" x14ac:dyDescent="0.2">
      <c r="A210" s="1037" t="s">
        <v>4812</v>
      </c>
      <c r="B210" s="1037"/>
      <c r="C210" s="1037"/>
      <c r="D210" s="1037" t="s">
        <v>4812</v>
      </c>
      <c r="E210" s="1037"/>
      <c r="F210" s="1037"/>
      <c r="G210" s="1037"/>
      <c r="H210" s="1037"/>
      <c r="I210" s="1037"/>
      <c r="J210" s="1037" t="s">
        <v>3608</v>
      </c>
      <c r="K210" s="1037"/>
      <c r="L210" s="1037"/>
      <c r="M210" s="1037"/>
    </row>
    <row r="211" spans="1:13" x14ac:dyDescent="0.2">
      <c r="A211" s="1037" t="s">
        <v>3609</v>
      </c>
      <c r="B211" s="1037"/>
      <c r="C211" s="1037"/>
      <c r="D211" s="1037" t="s">
        <v>3609</v>
      </c>
      <c r="E211" s="1037"/>
      <c r="F211" s="1037"/>
      <c r="G211" s="1037"/>
      <c r="H211" s="1037"/>
      <c r="I211" s="1037"/>
      <c r="J211" s="1037" t="s">
        <v>3609</v>
      </c>
      <c r="K211" s="1037"/>
      <c r="L211" s="1037"/>
      <c r="M211" s="1037"/>
    </row>
    <row r="212" spans="1:13" x14ac:dyDescent="0.2">
      <c r="A212" s="1037" t="s">
        <v>4813</v>
      </c>
      <c r="B212" s="1037"/>
      <c r="C212" s="1037"/>
      <c r="D212" s="1037" t="s">
        <v>4813</v>
      </c>
      <c r="E212" s="1037"/>
      <c r="F212" s="1037"/>
      <c r="G212" s="1037"/>
      <c r="H212" s="1037"/>
      <c r="I212" s="1037"/>
      <c r="J212" s="1037" t="s">
        <v>4814</v>
      </c>
      <c r="K212" s="1037"/>
      <c r="L212" s="1037"/>
      <c r="M212" s="1037"/>
    </row>
    <row r="213" spans="1:13" x14ac:dyDescent="0.2">
      <c r="A213" s="1101"/>
      <c r="B213" s="1101"/>
      <c r="C213" s="1101"/>
      <c r="D213" s="1101"/>
      <c r="E213" s="1101"/>
      <c r="F213" s="1101"/>
      <c r="G213" s="1101"/>
      <c r="H213" s="1101"/>
      <c r="I213" s="1101"/>
      <c r="J213" s="1101"/>
      <c r="K213" s="1101"/>
      <c r="L213" s="1101"/>
      <c r="M213" s="1101"/>
    </row>
    <row r="214" spans="1:13" x14ac:dyDescent="0.2">
      <c r="A214" s="1101"/>
      <c r="B214" s="1101"/>
      <c r="C214" s="1101"/>
      <c r="D214" s="1101"/>
      <c r="E214" s="1101"/>
      <c r="F214" s="1101"/>
      <c r="G214" s="1101"/>
      <c r="H214" s="1101"/>
      <c r="I214" s="1101"/>
      <c r="J214" s="1101"/>
      <c r="K214" s="1101"/>
      <c r="L214" s="1101"/>
      <c r="M214" s="1101"/>
    </row>
    <row r="215" spans="1:13" x14ac:dyDescent="0.2">
      <c r="A215" s="4394"/>
      <c r="B215" s="4394"/>
      <c r="C215" s="4395" t="s">
        <v>2859</v>
      </c>
      <c r="D215" s="4396"/>
      <c r="E215" s="4396"/>
      <c r="F215" s="4396"/>
      <c r="G215" s="4396"/>
      <c r="H215" s="4396"/>
      <c r="I215" s="4396"/>
      <c r="J215" s="4397"/>
      <c r="K215" s="4404" t="s">
        <v>2858</v>
      </c>
      <c r="L215" s="4405"/>
      <c r="M215" s="4406"/>
    </row>
    <row r="216" spans="1:13" x14ac:dyDescent="0.2">
      <c r="A216" s="4394"/>
      <c r="B216" s="4394"/>
      <c r="C216" s="4398"/>
      <c r="D216" s="4399"/>
      <c r="E216" s="4399"/>
      <c r="F216" s="4399"/>
      <c r="G216" s="4399"/>
      <c r="H216" s="4399"/>
      <c r="I216" s="4399"/>
      <c r="J216" s="4400"/>
      <c r="K216" s="4407"/>
      <c r="L216" s="4408"/>
      <c r="M216" s="4409"/>
    </row>
    <row r="217" spans="1:13" x14ac:dyDescent="0.2">
      <c r="A217" s="4394"/>
      <c r="B217" s="4394"/>
      <c r="C217" s="4401"/>
      <c r="D217" s="4402"/>
      <c r="E217" s="4402"/>
      <c r="F217" s="4402"/>
      <c r="G217" s="4402"/>
      <c r="H217" s="4402"/>
      <c r="I217" s="4402"/>
      <c r="J217" s="4403"/>
      <c r="K217" s="4407"/>
      <c r="L217" s="4408"/>
      <c r="M217" s="4409"/>
    </row>
    <row r="218" spans="1:13" x14ac:dyDescent="0.2">
      <c r="A218" s="4394"/>
      <c r="B218" s="4394"/>
      <c r="C218" s="4362" t="s">
        <v>1209</v>
      </c>
      <c r="D218" s="4362"/>
      <c r="E218" s="4362"/>
      <c r="F218" s="4362"/>
      <c r="G218" s="4362"/>
      <c r="H218" s="4362"/>
      <c r="I218" s="4362"/>
      <c r="J218" s="4362"/>
      <c r="K218" s="4410" t="s">
        <v>1208</v>
      </c>
      <c r="L218" s="4410"/>
      <c r="M218" s="4410"/>
    </row>
    <row r="219" spans="1:13" x14ac:dyDescent="0.2">
      <c r="A219" s="4394"/>
      <c r="B219" s="4394"/>
      <c r="C219" s="4362"/>
      <c r="D219" s="4362"/>
      <c r="E219" s="4362"/>
      <c r="F219" s="4362"/>
      <c r="G219" s="4362"/>
      <c r="H219" s="4362"/>
      <c r="I219" s="4362"/>
      <c r="J219" s="4362"/>
      <c r="K219" s="4410"/>
      <c r="L219" s="4410"/>
      <c r="M219" s="4410"/>
    </row>
    <row r="220" spans="1:13" x14ac:dyDescent="0.2">
      <c r="A220" s="4394"/>
      <c r="B220" s="4394"/>
      <c r="C220" s="4362"/>
      <c r="D220" s="4362"/>
      <c r="E220" s="4362"/>
      <c r="F220" s="4362"/>
      <c r="G220" s="4362"/>
      <c r="H220" s="4362"/>
      <c r="I220" s="4362"/>
      <c r="J220" s="4362"/>
      <c r="K220" s="4410"/>
      <c r="L220" s="4410"/>
      <c r="M220" s="4410"/>
    </row>
    <row r="221" spans="1:13" x14ac:dyDescent="0.2">
      <c r="A221" s="1082"/>
      <c r="B221" s="1082"/>
      <c r="C221" s="1082"/>
      <c r="D221" s="1082"/>
      <c r="E221" s="1082"/>
      <c r="F221" s="1082"/>
      <c r="G221" s="1082"/>
      <c r="H221" s="1082"/>
      <c r="I221" s="1082"/>
      <c r="J221" s="1082"/>
      <c r="K221" s="1082"/>
      <c r="L221" s="1083"/>
      <c r="M221" s="1084"/>
    </row>
    <row r="222" spans="1:13" x14ac:dyDescent="0.2">
      <c r="A222" s="1082" t="s">
        <v>2319</v>
      </c>
      <c r="B222" s="1082"/>
      <c r="C222" s="1082"/>
      <c r="D222" s="1082"/>
      <c r="E222" s="1082"/>
      <c r="F222" s="1082"/>
      <c r="G222" s="1082"/>
      <c r="H222" s="1037" t="s">
        <v>4817</v>
      </c>
      <c r="I222" s="1082"/>
      <c r="J222" s="1082"/>
      <c r="K222" s="1082"/>
      <c r="L222" s="1082"/>
      <c r="M222" s="1083"/>
    </row>
    <row r="223" spans="1:13" x14ac:dyDescent="0.2">
      <c r="A223" s="1082" t="s">
        <v>99</v>
      </c>
      <c r="B223" s="1082"/>
      <c r="C223" s="1082"/>
      <c r="D223" s="1082"/>
      <c r="E223" s="1082"/>
      <c r="F223" s="1082"/>
      <c r="G223" s="1082"/>
      <c r="H223" s="1036"/>
      <c r="I223" s="1036"/>
      <c r="J223" s="4411" t="s">
        <v>2863</v>
      </c>
      <c r="K223" s="4412"/>
      <c r="L223" s="4412"/>
      <c r="M223" s="4413"/>
    </row>
    <row r="224" spans="1:13" x14ac:dyDescent="0.2">
      <c r="A224" s="1082" t="s">
        <v>2725</v>
      </c>
      <c r="B224" s="1082"/>
      <c r="C224" s="1082"/>
      <c r="D224" s="1082"/>
      <c r="E224" s="1082"/>
      <c r="F224" s="1082"/>
      <c r="G224" s="1082"/>
      <c r="H224" s="1036"/>
      <c r="I224" s="1036"/>
      <c r="J224" s="1085" t="s">
        <v>2860</v>
      </c>
      <c r="K224" s="1085" t="s">
        <v>2861</v>
      </c>
      <c r="L224" s="1085" t="s">
        <v>2862</v>
      </c>
      <c r="M224" s="1086" t="s">
        <v>1210</v>
      </c>
    </row>
    <row r="225" spans="1:13" x14ac:dyDescent="0.2">
      <c r="A225" s="1082" t="s">
        <v>4318</v>
      </c>
      <c r="B225" s="1082"/>
      <c r="C225" s="1082"/>
      <c r="D225" s="1082"/>
      <c r="E225" s="1082"/>
      <c r="F225" s="1082"/>
      <c r="G225" s="1082"/>
      <c r="H225" s="1036"/>
      <c r="I225" s="1036"/>
      <c r="J225" s="1085">
        <v>2014</v>
      </c>
      <c r="K225" s="1085">
        <v>5</v>
      </c>
      <c r="L225" s="1085">
        <v>31</v>
      </c>
      <c r="M225" s="1085">
        <v>5</v>
      </c>
    </row>
    <row r="226" spans="1:13" x14ac:dyDescent="0.2">
      <c r="A226" s="1082"/>
      <c r="B226" s="1082"/>
      <c r="C226" s="1082"/>
      <c r="D226" s="1082"/>
      <c r="E226" s="1082"/>
      <c r="F226" s="1082"/>
      <c r="G226" s="1082"/>
      <c r="H226" s="1082"/>
      <c r="I226" s="1087"/>
      <c r="J226" s="1087"/>
      <c r="K226" s="1082"/>
      <c r="L226" s="1082"/>
      <c r="M226" s="1082"/>
    </row>
    <row r="227" spans="1:13" x14ac:dyDescent="0.2">
      <c r="A227" s="4362" t="s">
        <v>2864</v>
      </c>
      <c r="B227" s="4362" t="s">
        <v>2865</v>
      </c>
      <c r="C227" s="4362" t="s">
        <v>1212</v>
      </c>
      <c r="D227" s="4414" t="s">
        <v>2866</v>
      </c>
      <c r="E227" s="4415"/>
      <c r="F227" s="4362" t="s">
        <v>3430</v>
      </c>
      <c r="G227" s="4096"/>
      <c r="H227" s="4096"/>
      <c r="I227" s="4096"/>
      <c r="J227" s="4416" t="s">
        <v>1211</v>
      </c>
      <c r="K227" s="4114" t="s">
        <v>2872</v>
      </c>
      <c r="L227" s="4416" t="s">
        <v>1207</v>
      </c>
      <c r="M227" s="4114" t="s">
        <v>2873</v>
      </c>
    </row>
    <row r="228" spans="1:13" x14ac:dyDescent="0.2">
      <c r="A228" s="4362"/>
      <c r="B228" s="4362"/>
      <c r="C228" s="4362"/>
      <c r="D228" s="1031" t="s">
        <v>2867</v>
      </c>
      <c r="E228" s="1031" t="s">
        <v>2868</v>
      </c>
      <c r="F228" s="1031" t="s">
        <v>2870</v>
      </c>
      <c r="G228" s="1031" t="s">
        <v>2871</v>
      </c>
      <c r="H228" s="1031" t="s">
        <v>4319</v>
      </c>
      <c r="I228" s="1031" t="s">
        <v>4320</v>
      </c>
      <c r="J228" s="4417"/>
      <c r="K228" s="4116"/>
      <c r="L228" s="4417"/>
      <c r="M228" s="4116"/>
    </row>
    <row r="229" spans="1:13" x14ac:dyDescent="0.2">
      <c r="A229" s="1024"/>
      <c r="B229" s="1093" t="s">
        <v>405</v>
      </c>
      <c r="C229" s="1023" t="s">
        <v>100</v>
      </c>
      <c r="D229" s="1024"/>
      <c r="E229" s="1024"/>
      <c r="F229" s="1024"/>
      <c r="G229" s="1024" t="s">
        <v>1213</v>
      </c>
      <c r="H229" s="1024"/>
      <c r="I229" s="1024"/>
      <c r="J229" s="1024"/>
      <c r="K229" s="1024"/>
      <c r="L229" s="1024"/>
      <c r="M229" s="1024"/>
    </row>
    <row r="230" spans="1:13" x14ac:dyDescent="0.2">
      <c r="A230" s="1024"/>
      <c r="B230" s="1093" t="s">
        <v>2343</v>
      </c>
      <c r="C230" s="1025" t="s">
        <v>4324</v>
      </c>
      <c r="D230" s="1024"/>
      <c r="E230" s="1024"/>
      <c r="F230" s="1024"/>
      <c r="G230" s="1024"/>
      <c r="H230" s="1024"/>
      <c r="I230" s="1024"/>
      <c r="J230" s="1024"/>
      <c r="K230" s="1024"/>
      <c r="L230" s="1024"/>
      <c r="M230" s="1024"/>
    </row>
    <row r="231" spans="1:13" x14ac:dyDescent="0.2">
      <c r="A231" s="1024"/>
      <c r="B231" s="1024" t="s">
        <v>2343</v>
      </c>
      <c r="C231" s="1027" t="s">
        <v>4363</v>
      </c>
      <c r="D231" s="1028">
        <v>40544</v>
      </c>
      <c r="E231" s="1028">
        <v>40908</v>
      </c>
      <c r="F231" s="4114">
        <v>277</v>
      </c>
      <c r="G231" s="4424">
        <v>1</v>
      </c>
      <c r="H231" s="1024"/>
      <c r="I231" s="1024"/>
      <c r="J231" s="1085">
        <v>57</v>
      </c>
      <c r="K231" s="1085"/>
      <c r="L231" s="1085" t="s">
        <v>594</v>
      </c>
      <c r="M231" s="1024"/>
    </row>
    <row r="232" spans="1:13" x14ac:dyDescent="0.2">
      <c r="A232" s="1024"/>
      <c r="B232" s="1024" t="s">
        <v>2343</v>
      </c>
      <c r="C232" s="1027" t="s">
        <v>4364</v>
      </c>
      <c r="D232" s="1028">
        <v>40544</v>
      </c>
      <c r="E232" s="1028">
        <v>40908</v>
      </c>
      <c r="F232" s="4115"/>
      <c r="G232" s="4426"/>
      <c r="H232" s="1024"/>
      <c r="I232" s="1024"/>
      <c r="J232" s="1085">
        <v>36</v>
      </c>
      <c r="K232" s="1085"/>
      <c r="L232" s="1085" t="s">
        <v>596</v>
      </c>
      <c r="M232" s="1024"/>
    </row>
    <row r="233" spans="1:13" x14ac:dyDescent="0.2">
      <c r="A233" s="1024"/>
      <c r="B233" s="1024" t="s">
        <v>2343</v>
      </c>
      <c r="C233" s="1027" t="s">
        <v>4365</v>
      </c>
      <c r="D233" s="1028">
        <v>40544</v>
      </c>
      <c r="E233" s="1028">
        <v>40908</v>
      </c>
      <c r="F233" s="4115"/>
      <c r="G233" s="4114">
        <v>2</v>
      </c>
      <c r="H233" s="1024"/>
      <c r="I233" s="1024"/>
      <c r="J233" s="1085">
        <v>17</v>
      </c>
      <c r="K233" s="1085"/>
      <c r="L233" s="1085" t="s">
        <v>596</v>
      </c>
      <c r="M233" s="1024"/>
    </row>
    <row r="234" spans="1:13" x14ac:dyDescent="0.2">
      <c r="A234" s="1024"/>
      <c r="B234" s="1024" t="s">
        <v>2343</v>
      </c>
      <c r="C234" s="1094" t="s">
        <v>4818</v>
      </c>
      <c r="D234" s="1028">
        <v>40544</v>
      </c>
      <c r="E234" s="1028">
        <v>40908</v>
      </c>
      <c r="F234" s="4115"/>
      <c r="G234" s="4115"/>
      <c r="H234" s="1024"/>
      <c r="I234" s="1024"/>
      <c r="J234" s="1085">
        <v>10</v>
      </c>
      <c r="K234" s="1085"/>
      <c r="L234" s="1085" t="s">
        <v>596</v>
      </c>
      <c r="M234" s="1024" t="s">
        <v>4809</v>
      </c>
    </row>
    <row r="235" spans="1:13" x14ac:dyDescent="0.2">
      <c r="A235" s="1024"/>
      <c r="B235" s="1024" t="s">
        <v>2343</v>
      </c>
      <c r="C235" s="1027" t="s">
        <v>4366</v>
      </c>
      <c r="D235" s="1028">
        <v>40544</v>
      </c>
      <c r="E235" s="1028">
        <v>40908</v>
      </c>
      <c r="F235" s="4115"/>
      <c r="G235" s="4115"/>
      <c r="H235" s="1024"/>
      <c r="I235" s="1024"/>
      <c r="J235" s="1085">
        <v>13</v>
      </c>
      <c r="K235" s="1085"/>
      <c r="L235" s="1085" t="s">
        <v>596</v>
      </c>
      <c r="M235" s="1104"/>
    </row>
    <row r="236" spans="1:13" x14ac:dyDescent="0.2">
      <c r="A236" s="1024"/>
      <c r="B236" s="1024" t="s">
        <v>2343</v>
      </c>
      <c r="C236" s="1027" t="s">
        <v>4367</v>
      </c>
      <c r="D236" s="1028">
        <v>40544</v>
      </c>
      <c r="E236" s="1028">
        <v>40908</v>
      </c>
      <c r="F236" s="4115"/>
      <c r="G236" s="4115"/>
      <c r="H236" s="1024"/>
      <c r="I236" s="1024"/>
      <c r="J236" s="1085">
        <v>16</v>
      </c>
      <c r="K236" s="1085"/>
      <c r="L236" s="1085" t="s">
        <v>596</v>
      </c>
      <c r="M236" s="1024"/>
    </row>
    <row r="237" spans="1:13" x14ac:dyDescent="0.2">
      <c r="A237" s="1024"/>
      <c r="B237" s="1024" t="s">
        <v>2343</v>
      </c>
      <c r="C237" s="1094" t="s">
        <v>4819</v>
      </c>
      <c r="D237" s="1028">
        <v>40873</v>
      </c>
      <c r="E237" s="1028">
        <v>40627</v>
      </c>
      <c r="F237" s="4115"/>
      <c r="G237" s="4115"/>
      <c r="H237" s="1024"/>
      <c r="I237" s="1024"/>
      <c r="J237" s="1085">
        <v>1</v>
      </c>
      <c r="K237" s="1085"/>
      <c r="L237" s="1085" t="s">
        <v>596</v>
      </c>
      <c r="M237" s="1024" t="s">
        <v>4809</v>
      </c>
    </row>
    <row r="238" spans="1:13" x14ac:dyDescent="0.2">
      <c r="A238" s="1024"/>
      <c r="B238" s="1024" t="s">
        <v>2343</v>
      </c>
      <c r="C238" s="1094" t="s">
        <v>4820</v>
      </c>
      <c r="D238" s="1028">
        <v>40583</v>
      </c>
      <c r="E238" s="1028">
        <v>40763</v>
      </c>
      <c r="F238" s="4115"/>
      <c r="G238" s="4115"/>
      <c r="H238" s="1024"/>
      <c r="I238" s="1024"/>
      <c r="J238" s="1085">
        <v>10</v>
      </c>
      <c r="K238" s="1085"/>
      <c r="L238" s="1085" t="s">
        <v>596</v>
      </c>
      <c r="M238" s="1024"/>
    </row>
    <row r="239" spans="1:13" x14ac:dyDescent="0.2">
      <c r="A239" s="1024"/>
      <c r="B239" s="1024" t="s">
        <v>2343</v>
      </c>
      <c r="C239" s="1095" t="s">
        <v>4368</v>
      </c>
      <c r="D239" s="1028">
        <v>40575</v>
      </c>
      <c r="E239" s="1028">
        <v>40816</v>
      </c>
      <c r="F239" s="4115"/>
      <c r="G239" s="4115"/>
      <c r="H239" s="1024"/>
      <c r="I239" s="1024"/>
      <c r="J239" s="1085">
        <v>41</v>
      </c>
      <c r="K239" s="1085"/>
      <c r="L239" s="1085" t="s">
        <v>596</v>
      </c>
      <c r="M239" s="1024"/>
    </row>
    <row r="240" spans="1:13" x14ac:dyDescent="0.2">
      <c r="A240" s="1024"/>
      <c r="B240" s="1024" t="s">
        <v>2343</v>
      </c>
      <c r="C240" s="1095" t="s">
        <v>4369</v>
      </c>
      <c r="D240" s="1028">
        <v>40583</v>
      </c>
      <c r="E240" s="1028">
        <v>40704</v>
      </c>
      <c r="F240" s="4115"/>
      <c r="G240" s="4115"/>
      <c r="H240" s="1024"/>
      <c r="I240" s="1024"/>
      <c r="J240" s="1085">
        <v>47</v>
      </c>
      <c r="K240" s="1085"/>
      <c r="L240" s="1085" t="s">
        <v>601</v>
      </c>
      <c r="M240" s="1024"/>
    </row>
    <row r="241" spans="1:13" x14ac:dyDescent="0.2">
      <c r="A241" s="1024"/>
      <c r="B241" s="1024" t="s">
        <v>2343</v>
      </c>
      <c r="C241" s="1095" t="s">
        <v>4370</v>
      </c>
      <c r="D241" s="1028">
        <v>40634</v>
      </c>
      <c r="E241" s="1028">
        <v>40724</v>
      </c>
      <c r="F241" s="4115"/>
      <c r="G241" s="4116"/>
      <c r="H241" s="1024"/>
      <c r="I241" s="1024"/>
      <c r="J241" s="1085">
        <v>21</v>
      </c>
      <c r="K241" s="1085"/>
      <c r="L241" s="1085" t="s">
        <v>601</v>
      </c>
      <c r="M241" s="1024"/>
    </row>
    <row r="242" spans="1:13" x14ac:dyDescent="0.2">
      <c r="A242" s="1024"/>
      <c r="B242" s="1024" t="s">
        <v>2343</v>
      </c>
      <c r="C242" s="1095" t="s">
        <v>4371</v>
      </c>
      <c r="D242" s="1028">
        <v>40640</v>
      </c>
      <c r="E242" s="1028">
        <v>40663</v>
      </c>
      <c r="F242" s="4115"/>
      <c r="G242" s="4115">
        <v>3</v>
      </c>
      <c r="H242" s="1024"/>
      <c r="I242" s="1024"/>
      <c r="J242" s="1085">
        <v>11</v>
      </c>
      <c r="K242" s="1085"/>
      <c r="L242" s="1085" t="s">
        <v>601</v>
      </c>
      <c r="M242" s="1024"/>
    </row>
    <row r="243" spans="1:13" x14ac:dyDescent="0.2">
      <c r="A243" s="1024"/>
      <c r="B243" s="1024" t="s">
        <v>2343</v>
      </c>
      <c r="C243" s="1095" t="s">
        <v>4372</v>
      </c>
      <c r="D243" s="1028">
        <v>40664</v>
      </c>
      <c r="E243" s="1028">
        <v>40908</v>
      </c>
      <c r="F243" s="4115"/>
      <c r="G243" s="4115"/>
      <c r="H243" s="1024"/>
      <c r="I243" s="1024"/>
      <c r="J243" s="1085">
        <v>27</v>
      </c>
      <c r="K243" s="1097"/>
      <c r="L243" s="1097" t="s">
        <v>601</v>
      </c>
      <c r="M243" s="1024"/>
    </row>
    <row r="244" spans="1:13" x14ac:dyDescent="0.2">
      <c r="A244" s="1024"/>
      <c r="B244" s="1024" t="s">
        <v>2343</v>
      </c>
      <c r="C244" s="1027" t="s">
        <v>4373</v>
      </c>
      <c r="D244" s="1028">
        <v>40664</v>
      </c>
      <c r="E244" s="1028">
        <v>40847</v>
      </c>
      <c r="F244" s="4115"/>
      <c r="G244" s="4115"/>
      <c r="H244" s="1024"/>
      <c r="I244" s="1024"/>
      <c r="J244" s="1085">
        <v>49</v>
      </c>
      <c r="K244" s="1085"/>
      <c r="L244" s="1085" t="s">
        <v>601</v>
      </c>
      <c r="M244" s="1024"/>
    </row>
    <row r="245" spans="1:13" x14ac:dyDescent="0.2">
      <c r="A245" s="1024"/>
      <c r="B245" s="1024" t="s">
        <v>2343</v>
      </c>
      <c r="C245" s="1027" t="s">
        <v>4374</v>
      </c>
      <c r="D245" s="1028">
        <v>40664</v>
      </c>
      <c r="E245" s="1028">
        <v>40908</v>
      </c>
      <c r="F245" s="4115"/>
      <c r="G245" s="4116"/>
      <c r="H245" s="1024"/>
      <c r="I245" s="1024"/>
      <c r="J245" s="1085">
        <v>134</v>
      </c>
      <c r="K245" s="1085"/>
      <c r="L245" s="1085" t="s">
        <v>601</v>
      </c>
      <c r="M245" s="1024"/>
    </row>
    <row r="246" spans="1:13" x14ac:dyDescent="0.2">
      <c r="A246" s="1024"/>
      <c r="B246" s="1024" t="s">
        <v>2343</v>
      </c>
      <c r="C246" s="1027" t="s">
        <v>4375</v>
      </c>
      <c r="D246" s="1028">
        <v>40664</v>
      </c>
      <c r="E246" s="1028">
        <v>40908</v>
      </c>
      <c r="F246" s="4116"/>
      <c r="G246" s="1085">
        <v>4</v>
      </c>
      <c r="H246" s="1024"/>
      <c r="I246" s="1024"/>
      <c r="J246" s="1085">
        <v>94</v>
      </c>
      <c r="K246" s="1085"/>
      <c r="L246" s="1085" t="s">
        <v>594</v>
      </c>
      <c r="M246" s="1024"/>
    </row>
    <row r="247" spans="1:13" x14ac:dyDescent="0.2">
      <c r="A247" s="1082"/>
      <c r="B247" s="1082"/>
      <c r="C247" s="1099"/>
      <c r="D247" s="1100"/>
      <c r="E247" s="1100"/>
      <c r="F247" s="1100"/>
      <c r="G247" s="1100"/>
      <c r="H247" s="1082"/>
      <c r="I247" s="1082"/>
      <c r="J247" s="1087"/>
      <c r="K247" s="1087"/>
      <c r="L247" s="1087"/>
      <c r="M247" s="1082"/>
    </row>
    <row r="248" spans="1:13" x14ac:dyDescent="0.2">
      <c r="A248" s="1037" t="s">
        <v>4810</v>
      </c>
      <c r="B248" s="1037"/>
      <c r="C248" s="1037"/>
      <c r="D248" s="1037" t="s">
        <v>4811</v>
      </c>
      <c r="E248" s="1037"/>
      <c r="F248" s="1037"/>
      <c r="G248" s="1037"/>
      <c r="H248" s="1037"/>
      <c r="I248" s="1037"/>
      <c r="J248" s="1037" t="s">
        <v>3606</v>
      </c>
      <c r="K248" s="1037"/>
      <c r="L248" s="1037"/>
      <c r="M248" s="1037"/>
    </row>
    <row r="249" spans="1:13" x14ac:dyDescent="0.2">
      <c r="A249" s="1037" t="s">
        <v>4812</v>
      </c>
      <c r="B249" s="1037"/>
      <c r="C249" s="1037"/>
      <c r="D249" s="1037" t="s">
        <v>4812</v>
      </c>
      <c r="E249" s="1037"/>
      <c r="F249" s="1037"/>
      <c r="G249" s="1037"/>
      <c r="H249" s="1037"/>
      <c r="I249" s="1037"/>
      <c r="J249" s="1037" t="s">
        <v>3608</v>
      </c>
      <c r="K249" s="1037"/>
      <c r="L249" s="1037"/>
      <c r="M249" s="1037"/>
    </row>
    <row r="250" spans="1:13" x14ac:dyDescent="0.2">
      <c r="A250" s="1037" t="s">
        <v>3609</v>
      </c>
      <c r="B250" s="1037"/>
      <c r="C250" s="1037"/>
      <c r="D250" s="1037" t="s">
        <v>3609</v>
      </c>
      <c r="E250" s="1037"/>
      <c r="F250" s="1037"/>
      <c r="G250" s="1037"/>
      <c r="H250" s="1037"/>
      <c r="I250" s="1037"/>
      <c r="J250" s="1037" t="s">
        <v>3609</v>
      </c>
      <c r="K250" s="1037"/>
      <c r="L250" s="1037"/>
      <c r="M250" s="1037"/>
    </row>
    <row r="251" spans="1:13" x14ac:dyDescent="0.2">
      <c r="A251" s="1037" t="s">
        <v>4813</v>
      </c>
      <c r="B251" s="1037"/>
      <c r="C251" s="1037"/>
      <c r="D251" s="1037" t="s">
        <v>4813</v>
      </c>
      <c r="E251" s="1037"/>
      <c r="F251" s="1037"/>
      <c r="G251" s="1037"/>
      <c r="H251" s="1037"/>
      <c r="I251" s="1037"/>
      <c r="J251" s="1037" t="s">
        <v>4814</v>
      </c>
      <c r="K251" s="1037"/>
      <c r="L251" s="1037"/>
      <c r="M251" s="1037"/>
    </row>
    <row r="252" spans="1:13" x14ac:dyDescent="0.2">
      <c r="A252" s="1082"/>
      <c r="B252" s="1082"/>
      <c r="C252" s="1099"/>
      <c r="D252" s="1100"/>
      <c r="E252" s="1100"/>
      <c r="F252" s="1100"/>
      <c r="G252" s="1100"/>
      <c r="H252" s="1082"/>
      <c r="I252" s="1082"/>
      <c r="J252" s="1087"/>
      <c r="K252" s="1087"/>
      <c r="L252" s="1087"/>
      <c r="M252" s="1082"/>
    </row>
    <row r="253" spans="1:13" x14ac:dyDescent="0.2">
      <c r="A253" s="1082"/>
      <c r="B253" s="1082"/>
      <c r="C253" s="1105"/>
      <c r="D253" s="1100"/>
      <c r="E253" s="1100"/>
      <c r="F253" s="1100"/>
      <c r="G253" s="1100"/>
      <c r="H253" s="1082"/>
      <c r="I253" s="1082"/>
      <c r="J253" s="1082"/>
      <c r="K253" s="1087"/>
      <c r="L253" s="1087"/>
      <c r="M253" s="1082"/>
    </row>
    <row r="254" spans="1:13" x14ac:dyDescent="0.2">
      <c r="A254" s="1101"/>
      <c r="B254" s="1101"/>
      <c r="C254" s="1101"/>
      <c r="D254" s="1101"/>
      <c r="E254" s="1101"/>
      <c r="F254" s="1101"/>
      <c r="G254" s="1101"/>
      <c r="H254" s="1101"/>
      <c r="I254" s="1101"/>
      <c r="J254" s="1101"/>
      <c r="K254" s="1101"/>
      <c r="L254" s="1101"/>
      <c r="M254" s="1101"/>
    </row>
    <row r="255" spans="1:13" x14ac:dyDescent="0.2">
      <c r="A255" s="1101"/>
      <c r="B255" s="1101"/>
      <c r="C255" s="1101"/>
      <c r="D255" s="1101"/>
      <c r="E255" s="1101"/>
      <c r="F255" s="1101"/>
      <c r="G255" s="1101"/>
      <c r="H255" s="1101"/>
      <c r="I255" s="1101"/>
      <c r="J255" s="1101"/>
      <c r="K255" s="1101"/>
      <c r="L255" s="1101"/>
      <c r="M255" s="1101"/>
    </row>
    <row r="256" spans="1:13" x14ac:dyDescent="0.2">
      <c r="A256" s="4394"/>
      <c r="B256" s="4394"/>
      <c r="C256" s="4395" t="s">
        <v>2859</v>
      </c>
      <c r="D256" s="4396"/>
      <c r="E256" s="4396"/>
      <c r="F256" s="4396"/>
      <c r="G256" s="4396"/>
      <c r="H256" s="4396"/>
      <c r="I256" s="4396"/>
      <c r="J256" s="4397"/>
      <c r="K256" s="4404" t="s">
        <v>2858</v>
      </c>
      <c r="L256" s="4405"/>
      <c r="M256" s="4406"/>
    </row>
    <row r="257" spans="1:13" x14ac:dyDescent="0.2">
      <c r="A257" s="4394"/>
      <c r="B257" s="4394"/>
      <c r="C257" s="4398"/>
      <c r="D257" s="4399"/>
      <c r="E257" s="4399"/>
      <c r="F257" s="4399"/>
      <c r="G257" s="4399"/>
      <c r="H257" s="4399"/>
      <c r="I257" s="4399"/>
      <c r="J257" s="4400"/>
      <c r="K257" s="4407"/>
      <c r="L257" s="4408"/>
      <c r="M257" s="4409"/>
    </row>
    <row r="258" spans="1:13" x14ac:dyDescent="0.2">
      <c r="A258" s="4394"/>
      <c r="B258" s="4394"/>
      <c r="C258" s="4401"/>
      <c r="D258" s="4402"/>
      <c r="E258" s="4402"/>
      <c r="F258" s="4402"/>
      <c r="G258" s="4402"/>
      <c r="H258" s="4402"/>
      <c r="I258" s="4402"/>
      <c r="J258" s="4403"/>
      <c r="K258" s="4407"/>
      <c r="L258" s="4408"/>
      <c r="M258" s="4409"/>
    </row>
    <row r="259" spans="1:13" x14ac:dyDescent="0.2">
      <c r="A259" s="4394"/>
      <c r="B259" s="4394"/>
      <c r="C259" s="4362" t="s">
        <v>1209</v>
      </c>
      <c r="D259" s="4362"/>
      <c r="E259" s="4362"/>
      <c r="F259" s="4362"/>
      <c r="G259" s="4362"/>
      <c r="H259" s="4362"/>
      <c r="I259" s="4362"/>
      <c r="J259" s="4362"/>
      <c r="K259" s="4410" t="s">
        <v>1208</v>
      </c>
      <c r="L259" s="4410"/>
      <c r="M259" s="4410"/>
    </row>
    <row r="260" spans="1:13" x14ac:dyDescent="0.2">
      <c r="A260" s="4394"/>
      <c r="B260" s="4394"/>
      <c r="C260" s="4362"/>
      <c r="D260" s="4362"/>
      <c r="E260" s="4362"/>
      <c r="F260" s="4362"/>
      <c r="G260" s="4362"/>
      <c r="H260" s="4362"/>
      <c r="I260" s="4362"/>
      <c r="J260" s="4362"/>
      <c r="K260" s="4410"/>
      <c r="L260" s="4410"/>
      <c r="M260" s="4410"/>
    </row>
    <row r="261" spans="1:13" x14ac:dyDescent="0.2">
      <c r="A261" s="4394"/>
      <c r="B261" s="4394"/>
      <c r="C261" s="4362"/>
      <c r="D261" s="4362"/>
      <c r="E261" s="4362"/>
      <c r="F261" s="4362"/>
      <c r="G261" s="4362"/>
      <c r="H261" s="4362"/>
      <c r="I261" s="4362"/>
      <c r="J261" s="4362"/>
      <c r="K261" s="4410"/>
      <c r="L261" s="4410"/>
      <c r="M261" s="4410"/>
    </row>
    <row r="262" spans="1:13" x14ac:dyDescent="0.2">
      <c r="A262" s="1082"/>
      <c r="B262" s="1082"/>
      <c r="C262" s="1082"/>
      <c r="D262" s="1082"/>
      <c r="E262" s="1082"/>
      <c r="F262" s="1082"/>
      <c r="G262" s="1082"/>
      <c r="H262" s="1082"/>
      <c r="I262" s="1082"/>
      <c r="J262" s="1082"/>
      <c r="K262" s="1082"/>
      <c r="L262" s="1083"/>
      <c r="M262" s="1084"/>
    </row>
    <row r="263" spans="1:13" x14ac:dyDescent="0.2">
      <c r="A263" s="1082" t="s">
        <v>2319</v>
      </c>
      <c r="B263" s="1082"/>
      <c r="C263" s="1082"/>
      <c r="D263" s="1082"/>
      <c r="E263" s="1082"/>
      <c r="F263" s="1082"/>
      <c r="G263" s="1082"/>
      <c r="H263" s="1037" t="s">
        <v>4821</v>
      </c>
      <c r="I263" s="1082"/>
      <c r="J263" s="1082"/>
      <c r="K263" s="1082"/>
      <c r="L263" s="1082"/>
      <c r="M263" s="1083"/>
    </row>
    <row r="264" spans="1:13" x14ac:dyDescent="0.2">
      <c r="A264" s="1082" t="s">
        <v>99</v>
      </c>
      <c r="B264" s="1082"/>
      <c r="C264" s="1082"/>
      <c r="D264" s="1082"/>
      <c r="E264" s="1082"/>
      <c r="F264" s="1082"/>
      <c r="G264" s="1082"/>
      <c r="H264" s="1036"/>
      <c r="I264" s="1036"/>
      <c r="J264" s="4411" t="s">
        <v>2863</v>
      </c>
      <c r="K264" s="4412"/>
      <c r="L264" s="4412"/>
      <c r="M264" s="4413"/>
    </row>
    <row r="265" spans="1:13" x14ac:dyDescent="0.2">
      <c r="A265" s="1082" t="s">
        <v>2725</v>
      </c>
      <c r="B265" s="1082"/>
      <c r="C265" s="1082"/>
      <c r="D265" s="1082"/>
      <c r="E265" s="1082"/>
      <c r="F265" s="1082"/>
      <c r="G265" s="1082"/>
      <c r="H265" s="1036"/>
      <c r="I265" s="1036"/>
      <c r="J265" s="1085" t="s">
        <v>2860</v>
      </c>
      <c r="K265" s="1085" t="s">
        <v>2861</v>
      </c>
      <c r="L265" s="1085" t="s">
        <v>2862</v>
      </c>
      <c r="M265" s="1086" t="s">
        <v>1210</v>
      </c>
    </row>
    <row r="266" spans="1:13" x14ac:dyDescent="0.2">
      <c r="A266" s="1082" t="s">
        <v>4318</v>
      </c>
      <c r="B266" s="1082"/>
      <c r="C266" s="1082"/>
      <c r="D266" s="1082"/>
      <c r="E266" s="1082"/>
      <c r="F266" s="1082"/>
      <c r="G266" s="1082"/>
      <c r="H266" s="1036"/>
      <c r="I266" s="1036"/>
      <c r="J266" s="1085">
        <v>2014</v>
      </c>
      <c r="K266" s="1085">
        <v>5</v>
      </c>
      <c r="L266" s="1085">
        <v>31</v>
      </c>
      <c r="M266" s="1085">
        <v>5</v>
      </c>
    </row>
    <row r="267" spans="1:13" x14ac:dyDescent="0.2">
      <c r="A267" s="1082"/>
      <c r="B267" s="1082"/>
      <c r="C267" s="1082"/>
      <c r="D267" s="1082"/>
      <c r="E267" s="1082"/>
      <c r="F267" s="1082"/>
      <c r="G267" s="1082"/>
      <c r="H267" s="1082"/>
      <c r="I267" s="1087"/>
      <c r="J267" s="1087"/>
      <c r="K267" s="1082"/>
      <c r="L267" s="1082"/>
      <c r="M267" s="1082"/>
    </row>
    <row r="268" spans="1:13" x14ac:dyDescent="0.2">
      <c r="A268" s="4362" t="s">
        <v>2864</v>
      </c>
      <c r="B268" s="4362" t="s">
        <v>2865</v>
      </c>
      <c r="C268" s="4362" t="s">
        <v>1212</v>
      </c>
      <c r="D268" s="4414" t="s">
        <v>2866</v>
      </c>
      <c r="E268" s="4415"/>
      <c r="F268" s="4096" t="s">
        <v>2869</v>
      </c>
      <c r="G268" s="4096"/>
      <c r="H268" s="4096"/>
      <c r="I268" s="4096"/>
      <c r="J268" s="4416" t="s">
        <v>1211</v>
      </c>
      <c r="K268" s="4114" t="s">
        <v>2872</v>
      </c>
      <c r="L268" s="4416" t="s">
        <v>1207</v>
      </c>
      <c r="M268" s="4114" t="s">
        <v>2873</v>
      </c>
    </row>
    <row r="269" spans="1:13" x14ac:dyDescent="0.2">
      <c r="A269" s="4362"/>
      <c r="B269" s="4362"/>
      <c r="C269" s="4362"/>
      <c r="D269" s="1031" t="s">
        <v>2867</v>
      </c>
      <c r="E269" s="1031" t="s">
        <v>2868</v>
      </c>
      <c r="F269" s="1031" t="s">
        <v>2870</v>
      </c>
      <c r="G269" s="1031" t="s">
        <v>2871</v>
      </c>
      <c r="H269" s="1031" t="s">
        <v>4319</v>
      </c>
      <c r="I269" s="1031" t="s">
        <v>4320</v>
      </c>
      <c r="J269" s="4417"/>
      <c r="K269" s="4116"/>
      <c r="L269" s="4417"/>
      <c r="M269" s="4116"/>
    </row>
    <row r="270" spans="1:13" x14ac:dyDescent="0.2">
      <c r="A270" s="1024"/>
      <c r="B270" s="1093" t="s">
        <v>405</v>
      </c>
      <c r="C270" s="1023" t="s">
        <v>100</v>
      </c>
      <c r="D270" s="1024"/>
      <c r="E270" s="1024"/>
      <c r="F270" s="1024"/>
      <c r="G270" s="1024" t="s">
        <v>1213</v>
      </c>
      <c r="H270" s="1024"/>
      <c r="I270" s="1024"/>
      <c r="J270" s="1024"/>
      <c r="K270" s="1024"/>
      <c r="L270" s="1024"/>
      <c r="M270" s="1024"/>
    </row>
    <row r="271" spans="1:13" x14ac:dyDescent="0.2">
      <c r="A271" s="1024"/>
      <c r="B271" s="1093" t="s">
        <v>2343</v>
      </c>
      <c r="C271" s="1025" t="s">
        <v>4324</v>
      </c>
      <c r="D271" s="1024"/>
      <c r="E271" s="1024"/>
      <c r="F271" s="1024"/>
      <c r="G271" s="1024"/>
      <c r="H271" s="1024"/>
      <c r="I271" s="1024"/>
      <c r="J271" s="1024"/>
      <c r="K271" s="1024"/>
      <c r="L271" s="1024"/>
      <c r="M271" s="1024"/>
    </row>
    <row r="272" spans="1:13" x14ac:dyDescent="0.2">
      <c r="A272" s="1024"/>
      <c r="B272" s="1024" t="s">
        <v>2343</v>
      </c>
      <c r="C272" s="1027" t="s">
        <v>4376</v>
      </c>
      <c r="D272" s="1028">
        <v>40664</v>
      </c>
      <c r="E272" s="1028">
        <v>40847</v>
      </c>
      <c r="F272" s="4114">
        <v>277</v>
      </c>
      <c r="G272" s="4114">
        <v>4</v>
      </c>
      <c r="H272" s="1024"/>
      <c r="I272" s="1024"/>
      <c r="J272" s="1085">
        <v>38</v>
      </c>
      <c r="K272" s="1085"/>
      <c r="L272" s="1085" t="s">
        <v>594</v>
      </c>
      <c r="M272" s="1024"/>
    </row>
    <row r="273" spans="1:13" x14ac:dyDescent="0.2">
      <c r="A273" s="1024"/>
      <c r="B273" s="1024" t="s">
        <v>2343</v>
      </c>
      <c r="C273" s="1027" t="s">
        <v>4377</v>
      </c>
      <c r="D273" s="1028">
        <v>40664</v>
      </c>
      <c r="E273" s="1028">
        <v>40908</v>
      </c>
      <c r="F273" s="4115"/>
      <c r="G273" s="4115"/>
      <c r="H273" s="1024"/>
      <c r="I273" s="1024"/>
      <c r="J273" s="1085">
        <v>26</v>
      </c>
      <c r="K273" s="1085"/>
      <c r="L273" s="1085" t="s">
        <v>596</v>
      </c>
      <c r="M273" s="1024"/>
    </row>
    <row r="274" spans="1:13" ht="36" x14ac:dyDescent="0.2">
      <c r="A274" s="1024"/>
      <c r="B274" s="1024" t="s">
        <v>2343</v>
      </c>
      <c r="C274" s="1027" t="s">
        <v>4378</v>
      </c>
      <c r="D274" s="1028">
        <v>40664</v>
      </c>
      <c r="E274" s="1028">
        <v>40908</v>
      </c>
      <c r="F274" s="4116"/>
      <c r="G274" s="4116"/>
      <c r="H274" s="1024"/>
      <c r="I274" s="1024"/>
      <c r="J274" s="1085">
        <v>41</v>
      </c>
      <c r="K274" s="1085"/>
      <c r="L274" s="1085" t="s">
        <v>596</v>
      </c>
      <c r="M274" s="1024"/>
    </row>
    <row r="275" spans="1:13" x14ac:dyDescent="0.2">
      <c r="A275" s="1024"/>
      <c r="B275" s="1024" t="s">
        <v>2343</v>
      </c>
      <c r="C275" s="1027" t="s">
        <v>4379</v>
      </c>
      <c r="D275" s="1028">
        <v>40686</v>
      </c>
      <c r="E275" s="1028">
        <v>40777</v>
      </c>
      <c r="F275" s="4114">
        <v>277</v>
      </c>
      <c r="G275" s="4114">
        <v>5</v>
      </c>
      <c r="H275" s="1024"/>
      <c r="I275" s="1024"/>
      <c r="J275" s="1085">
        <v>16</v>
      </c>
      <c r="K275" s="1085"/>
      <c r="L275" s="1085" t="s">
        <v>596</v>
      </c>
      <c r="M275" s="1024"/>
    </row>
    <row r="276" spans="1:13" x14ac:dyDescent="0.2">
      <c r="A276" s="1024"/>
      <c r="B276" s="1024" t="s">
        <v>2343</v>
      </c>
      <c r="C276" s="1027" t="s">
        <v>4380</v>
      </c>
      <c r="D276" s="1028">
        <v>40695</v>
      </c>
      <c r="E276" s="1028">
        <v>40908</v>
      </c>
      <c r="F276" s="4115"/>
      <c r="G276" s="4115"/>
      <c r="H276" s="1024"/>
      <c r="I276" s="1024"/>
      <c r="J276" s="1085">
        <v>39</v>
      </c>
      <c r="K276" s="1085"/>
      <c r="L276" s="1085" t="s">
        <v>596</v>
      </c>
      <c r="M276" s="1024"/>
    </row>
    <row r="277" spans="1:13" x14ac:dyDescent="0.2">
      <c r="A277" s="1024"/>
      <c r="B277" s="1024" t="s">
        <v>2343</v>
      </c>
      <c r="C277" s="1095" t="s">
        <v>4381</v>
      </c>
      <c r="D277" s="1028">
        <v>40725</v>
      </c>
      <c r="E277" s="1028">
        <v>40908</v>
      </c>
      <c r="F277" s="4115"/>
      <c r="G277" s="4115"/>
      <c r="H277" s="1024"/>
      <c r="I277" s="1024"/>
      <c r="J277" s="1085">
        <v>118</v>
      </c>
      <c r="K277" s="1085"/>
      <c r="L277" s="1085" t="s">
        <v>596</v>
      </c>
      <c r="M277" s="1024"/>
    </row>
    <row r="278" spans="1:13" x14ac:dyDescent="0.2">
      <c r="A278" s="1024"/>
      <c r="B278" s="1024" t="s">
        <v>2343</v>
      </c>
      <c r="C278" s="1095" t="s">
        <v>4382</v>
      </c>
      <c r="D278" s="1028">
        <v>40743</v>
      </c>
      <c r="E278" s="1028">
        <v>40804</v>
      </c>
      <c r="F278" s="4116"/>
      <c r="G278" s="4116"/>
      <c r="H278" s="1024"/>
      <c r="I278" s="1024"/>
      <c r="J278" s="1085">
        <v>22</v>
      </c>
      <c r="K278" s="1085"/>
      <c r="L278" s="1085" t="s">
        <v>601</v>
      </c>
      <c r="M278" s="1024"/>
    </row>
    <row r="279" spans="1:13" x14ac:dyDescent="0.2">
      <c r="A279" s="1024"/>
      <c r="B279" s="1024" t="s">
        <v>2343</v>
      </c>
      <c r="C279" s="1095" t="s">
        <v>4383</v>
      </c>
      <c r="D279" s="1028">
        <v>40756</v>
      </c>
      <c r="E279" s="1028">
        <v>40847</v>
      </c>
      <c r="F279" s="4114">
        <v>277</v>
      </c>
      <c r="G279" s="4114">
        <v>6</v>
      </c>
      <c r="H279" s="1024"/>
      <c r="I279" s="1024"/>
      <c r="J279" s="1085">
        <v>38</v>
      </c>
      <c r="K279" s="1085"/>
      <c r="L279" s="1085" t="s">
        <v>601</v>
      </c>
      <c r="M279" s="1024"/>
    </row>
    <row r="280" spans="1:13" x14ac:dyDescent="0.2">
      <c r="A280" s="1024"/>
      <c r="B280" s="1024" t="s">
        <v>2343</v>
      </c>
      <c r="C280" s="1095" t="s">
        <v>4384</v>
      </c>
      <c r="D280" s="1028">
        <v>40756</v>
      </c>
      <c r="E280" s="1028">
        <v>40847</v>
      </c>
      <c r="F280" s="4115"/>
      <c r="G280" s="4115"/>
      <c r="H280" s="1024"/>
      <c r="I280" s="1024"/>
      <c r="J280" s="1085">
        <v>25</v>
      </c>
      <c r="K280" s="1085"/>
      <c r="L280" s="1085" t="s">
        <v>601</v>
      </c>
      <c r="M280" s="1024"/>
    </row>
    <row r="281" spans="1:13" x14ac:dyDescent="0.2">
      <c r="A281" s="1024"/>
      <c r="B281" s="1024" t="s">
        <v>2343</v>
      </c>
      <c r="C281" s="1095" t="s">
        <v>4385</v>
      </c>
      <c r="D281" s="1028">
        <v>40817</v>
      </c>
      <c r="E281" s="1028">
        <v>40908</v>
      </c>
      <c r="F281" s="4115"/>
      <c r="G281" s="4115"/>
      <c r="H281" s="1024"/>
      <c r="I281" s="1024"/>
      <c r="J281" s="1085">
        <v>32</v>
      </c>
      <c r="K281" s="1097"/>
      <c r="L281" s="1097" t="s">
        <v>601</v>
      </c>
      <c r="M281" s="1024"/>
    </row>
    <row r="282" spans="1:13" x14ac:dyDescent="0.2">
      <c r="A282" s="1024"/>
      <c r="B282" s="1024" t="s">
        <v>2343</v>
      </c>
      <c r="C282" s="1027" t="s">
        <v>4386</v>
      </c>
      <c r="D282" s="1028">
        <v>40756</v>
      </c>
      <c r="E282" s="1028">
        <v>40816</v>
      </c>
      <c r="F282" s="4115"/>
      <c r="G282" s="4115"/>
      <c r="H282" s="1024"/>
      <c r="I282" s="1024"/>
      <c r="J282" s="1085">
        <v>19</v>
      </c>
      <c r="K282" s="1085"/>
      <c r="L282" s="1085" t="s">
        <v>601</v>
      </c>
      <c r="M282" s="1024"/>
    </row>
    <row r="283" spans="1:13" x14ac:dyDescent="0.2">
      <c r="A283" s="1024"/>
      <c r="B283" s="1024" t="s">
        <v>2343</v>
      </c>
      <c r="C283" s="1027" t="s">
        <v>4387</v>
      </c>
      <c r="D283" s="1028">
        <v>40787</v>
      </c>
      <c r="E283" s="1028">
        <v>40908</v>
      </c>
      <c r="F283" s="4115"/>
      <c r="G283" s="4115"/>
      <c r="H283" s="1024"/>
      <c r="I283" s="1024"/>
      <c r="J283" s="1085">
        <v>46</v>
      </c>
      <c r="K283" s="1085"/>
      <c r="L283" s="1085" t="s">
        <v>601</v>
      </c>
      <c r="M283" s="1024"/>
    </row>
    <row r="284" spans="1:13" x14ac:dyDescent="0.2">
      <c r="A284" s="1024"/>
      <c r="B284" s="1024" t="s">
        <v>2343</v>
      </c>
      <c r="C284" s="1027" t="s">
        <v>4388</v>
      </c>
      <c r="D284" s="1028">
        <v>40787</v>
      </c>
      <c r="E284" s="1028">
        <v>40908</v>
      </c>
      <c r="F284" s="4116"/>
      <c r="G284" s="4116"/>
      <c r="H284" s="1024"/>
      <c r="I284" s="1024"/>
      <c r="J284" s="1085">
        <v>16</v>
      </c>
      <c r="K284" s="1085"/>
      <c r="L284" s="1085" t="s">
        <v>594</v>
      </c>
      <c r="M284" s="1024"/>
    </row>
    <row r="285" spans="1:13" x14ac:dyDescent="0.2">
      <c r="A285" s="1082"/>
      <c r="B285" s="1082"/>
      <c r="C285" s="1099"/>
      <c r="D285" s="1100"/>
      <c r="E285" s="1100"/>
      <c r="F285" s="1100"/>
      <c r="G285" s="1100"/>
      <c r="H285" s="1082"/>
      <c r="I285" s="1082"/>
      <c r="J285" s="1087"/>
      <c r="K285" s="1087"/>
      <c r="L285" s="1087"/>
      <c r="M285" s="1082"/>
    </row>
    <row r="286" spans="1:13" x14ac:dyDescent="0.2">
      <c r="A286" s="1037" t="s">
        <v>4810</v>
      </c>
      <c r="B286" s="1037"/>
      <c r="C286" s="1037"/>
      <c r="D286" s="1037" t="s">
        <v>4811</v>
      </c>
      <c r="E286" s="1037"/>
      <c r="F286" s="1037"/>
      <c r="G286" s="1037"/>
      <c r="H286" s="1037"/>
      <c r="I286" s="1037"/>
      <c r="J286" s="1037" t="s">
        <v>3606</v>
      </c>
      <c r="K286" s="1037"/>
      <c r="L286" s="1037"/>
      <c r="M286" s="1037"/>
    </row>
    <row r="287" spans="1:13" x14ac:dyDescent="0.2">
      <c r="A287" s="1037" t="s">
        <v>4812</v>
      </c>
      <c r="B287" s="1037"/>
      <c r="C287" s="1037"/>
      <c r="D287" s="1037" t="s">
        <v>4812</v>
      </c>
      <c r="E287" s="1037"/>
      <c r="F287" s="1037"/>
      <c r="G287" s="1037"/>
      <c r="H287" s="1037"/>
      <c r="I287" s="1037"/>
      <c r="J287" s="1037" t="s">
        <v>3608</v>
      </c>
      <c r="K287" s="1037"/>
      <c r="L287" s="1037"/>
      <c r="M287" s="1037"/>
    </row>
    <row r="288" spans="1:13" x14ac:dyDescent="0.2">
      <c r="A288" s="1037" t="s">
        <v>3609</v>
      </c>
      <c r="B288" s="1037"/>
      <c r="C288" s="1037"/>
      <c r="D288" s="1037" t="s">
        <v>3609</v>
      </c>
      <c r="E288" s="1037"/>
      <c r="F288" s="1037"/>
      <c r="G288" s="1037"/>
      <c r="H288" s="1037"/>
      <c r="I288" s="1037"/>
      <c r="J288" s="1037" t="s">
        <v>3609</v>
      </c>
      <c r="K288" s="1037"/>
      <c r="L288" s="1037"/>
      <c r="M288" s="1037"/>
    </row>
    <row r="289" spans="1:13" x14ac:dyDescent="0.2">
      <c r="A289" s="1037" t="s">
        <v>4813</v>
      </c>
      <c r="B289" s="1037"/>
      <c r="C289" s="1037"/>
      <c r="D289" s="1037" t="s">
        <v>4813</v>
      </c>
      <c r="E289" s="1037"/>
      <c r="F289" s="1037"/>
      <c r="G289" s="1037"/>
      <c r="H289" s="1037"/>
      <c r="I289" s="1037"/>
      <c r="J289" s="1037" t="s">
        <v>4814</v>
      </c>
      <c r="K289" s="1037"/>
      <c r="L289" s="1037"/>
      <c r="M289" s="1037"/>
    </row>
    <row r="290" spans="1:13" x14ac:dyDescent="0.2">
      <c r="A290" s="1082"/>
      <c r="B290" s="1082"/>
      <c r="C290" s="1099"/>
      <c r="D290" s="1100"/>
      <c r="E290" s="1100"/>
      <c r="F290" s="1100"/>
      <c r="G290" s="1100"/>
      <c r="H290" s="1082"/>
      <c r="I290" s="1082"/>
      <c r="J290" s="1087"/>
      <c r="K290" s="1087"/>
      <c r="L290" s="1087"/>
      <c r="M290" s="1082"/>
    </row>
    <row r="291" spans="1:13" x14ac:dyDescent="0.2">
      <c r="A291" s="1082"/>
      <c r="B291" s="1082"/>
      <c r="C291" s="1105"/>
      <c r="D291" s="1100"/>
      <c r="E291" s="1100"/>
      <c r="F291" s="1100"/>
      <c r="G291" s="1100"/>
      <c r="H291" s="1082"/>
      <c r="I291" s="1082"/>
      <c r="J291" s="1082"/>
      <c r="K291" s="1087"/>
      <c r="L291" s="1087"/>
      <c r="M291" s="1082"/>
    </row>
    <row r="292" spans="1:13" x14ac:dyDescent="0.2">
      <c r="A292" s="1101"/>
      <c r="B292" s="1101"/>
      <c r="C292" s="1101"/>
      <c r="D292" s="1101"/>
      <c r="E292" s="1101"/>
      <c r="F292" s="1101"/>
      <c r="G292" s="1101"/>
      <c r="H292" s="1101"/>
      <c r="I292" s="1101"/>
      <c r="J292" s="1101"/>
      <c r="K292" s="1101"/>
      <c r="L292" s="1101"/>
      <c r="M292" s="1101"/>
    </row>
    <row r="293" spans="1:13" x14ac:dyDescent="0.2">
      <c r="A293" s="1101"/>
      <c r="B293" s="1101"/>
      <c r="C293" s="1101"/>
      <c r="D293" s="1101"/>
      <c r="E293" s="1101"/>
      <c r="F293" s="1101"/>
      <c r="G293" s="1101"/>
      <c r="H293" s="1101"/>
      <c r="I293" s="1101"/>
      <c r="J293" s="1101"/>
      <c r="K293" s="1101"/>
      <c r="L293" s="1101"/>
      <c r="M293" s="1101"/>
    </row>
    <row r="294" spans="1:13" x14ac:dyDescent="0.2">
      <c r="A294" s="4394"/>
      <c r="B294" s="4394"/>
      <c r="C294" s="4395" t="s">
        <v>2859</v>
      </c>
      <c r="D294" s="4396"/>
      <c r="E294" s="4396"/>
      <c r="F294" s="4396"/>
      <c r="G294" s="4396"/>
      <c r="H294" s="4396"/>
      <c r="I294" s="4396"/>
      <c r="J294" s="4397"/>
      <c r="K294" s="4404" t="s">
        <v>2858</v>
      </c>
      <c r="L294" s="4405"/>
      <c r="M294" s="4406"/>
    </row>
    <row r="295" spans="1:13" x14ac:dyDescent="0.2">
      <c r="A295" s="4394"/>
      <c r="B295" s="4394"/>
      <c r="C295" s="4398"/>
      <c r="D295" s="4399"/>
      <c r="E295" s="4399"/>
      <c r="F295" s="4399"/>
      <c r="G295" s="4399"/>
      <c r="H295" s="4399"/>
      <c r="I295" s="4399"/>
      <c r="J295" s="4400"/>
      <c r="K295" s="4407"/>
      <c r="L295" s="4408"/>
      <c r="M295" s="4409"/>
    </row>
    <row r="296" spans="1:13" x14ac:dyDescent="0.2">
      <c r="A296" s="4394"/>
      <c r="B296" s="4394"/>
      <c r="C296" s="4401"/>
      <c r="D296" s="4402"/>
      <c r="E296" s="4402"/>
      <c r="F296" s="4402"/>
      <c r="G296" s="4402"/>
      <c r="H296" s="4402"/>
      <c r="I296" s="4402"/>
      <c r="J296" s="4403"/>
      <c r="K296" s="4407"/>
      <c r="L296" s="4408"/>
      <c r="M296" s="4409"/>
    </row>
    <row r="297" spans="1:13" x14ac:dyDescent="0.2">
      <c r="A297" s="4394"/>
      <c r="B297" s="4394"/>
      <c r="C297" s="4362" t="s">
        <v>1209</v>
      </c>
      <c r="D297" s="4362"/>
      <c r="E297" s="4362"/>
      <c r="F297" s="4362"/>
      <c r="G297" s="4362"/>
      <c r="H297" s="4362"/>
      <c r="I297" s="4362"/>
      <c r="J297" s="4362"/>
      <c r="K297" s="4410" t="s">
        <v>1208</v>
      </c>
      <c r="L297" s="4410"/>
      <c r="M297" s="4410"/>
    </row>
    <row r="298" spans="1:13" x14ac:dyDescent="0.2">
      <c r="A298" s="4394"/>
      <c r="B298" s="4394"/>
      <c r="C298" s="4362"/>
      <c r="D298" s="4362"/>
      <c r="E298" s="4362"/>
      <c r="F298" s="4362"/>
      <c r="G298" s="4362"/>
      <c r="H298" s="4362"/>
      <c r="I298" s="4362"/>
      <c r="J298" s="4362"/>
      <c r="K298" s="4410"/>
      <c r="L298" s="4410"/>
      <c r="M298" s="4410"/>
    </row>
    <row r="299" spans="1:13" x14ac:dyDescent="0.2">
      <c r="A299" s="4394"/>
      <c r="B299" s="4394"/>
      <c r="C299" s="4362"/>
      <c r="D299" s="4362"/>
      <c r="E299" s="4362"/>
      <c r="F299" s="4362"/>
      <c r="G299" s="4362"/>
      <c r="H299" s="4362"/>
      <c r="I299" s="4362"/>
      <c r="J299" s="4362"/>
      <c r="K299" s="4410"/>
      <c r="L299" s="4410"/>
      <c r="M299" s="4410"/>
    </row>
    <row r="300" spans="1:13" x14ac:dyDescent="0.2">
      <c r="A300" s="1082"/>
      <c r="B300" s="1082"/>
      <c r="C300" s="1082"/>
      <c r="D300" s="1082"/>
      <c r="E300" s="1082"/>
      <c r="F300" s="1082"/>
      <c r="G300" s="1082"/>
      <c r="H300" s="1082"/>
      <c r="I300" s="1082"/>
      <c r="J300" s="1082"/>
      <c r="K300" s="1082"/>
      <c r="L300" s="1083"/>
      <c r="M300" s="1084"/>
    </row>
    <row r="301" spans="1:13" x14ac:dyDescent="0.2">
      <c r="A301" s="1082" t="s">
        <v>2319</v>
      </c>
      <c r="B301" s="1082"/>
      <c r="C301" s="1082"/>
      <c r="D301" s="1082"/>
      <c r="E301" s="1082"/>
      <c r="F301" s="1082"/>
      <c r="G301" s="1082"/>
      <c r="H301" s="1037" t="s">
        <v>4822</v>
      </c>
      <c r="I301" s="1082"/>
      <c r="J301" s="1082"/>
      <c r="K301" s="1082"/>
      <c r="L301" s="1082"/>
      <c r="M301" s="1083"/>
    </row>
    <row r="302" spans="1:13" x14ac:dyDescent="0.2">
      <c r="A302" s="1082" t="s">
        <v>99</v>
      </c>
      <c r="B302" s="1082"/>
      <c r="C302" s="1082"/>
      <c r="D302" s="1082"/>
      <c r="E302" s="1082"/>
      <c r="F302" s="1082"/>
      <c r="G302" s="1082"/>
      <c r="H302" s="1036"/>
      <c r="I302" s="1036"/>
      <c r="J302" s="4411" t="s">
        <v>2863</v>
      </c>
      <c r="K302" s="4412"/>
      <c r="L302" s="4412"/>
      <c r="M302" s="4413"/>
    </row>
    <row r="303" spans="1:13" x14ac:dyDescent="0.2">
      <c r="A303" s="1082" t="s">
        <v>2725</v>
      </c>
      <c r="B303" s="1082"/>
      <c r="C303" s="1082"/>
      <c r="D303" s="1082"/>
      <c r="E303" s="1082"/>
      <c r="F303" s="1082"/>
      <c r="G303" s="1082"/>
      <c r="H303" s="1036"/>
      <c r="I303" s="1036"/>
      <c r="J303" s="1085" t="s">
        <v>2860</v>
      </c>
      <c r="K303" s="1085" t="s">
        <v>2861</v>
      </c>
      <c r="L303" s="1085" t="s">
        <v>2862</v>
      </c>
      <c r="M303" s="1086" t="s">
        <v>1210</v>
      </c>
    </row>
    <row r="304" spans="1:13" x14ac:dyDescent="0.2">
      <c r="A304" s="1082" t="s">
        <v>4318</v>
      </c>
      <c r="B304" s="1082"/>
      <c r="C304" s="1082"/>
      <c r="D304" s="1082"/>
      <c r="E304" s="1082"/>
      <c r="F304" s="1082"/>
      <c r="G304" s="1082"/>
      <c r="H304" s="1036"/>
      <c r="I304" s="1036"/>
      <c r="J304" s="1085">
        <v>2014</v>
      </c>
      <c r="K304" s="1085">
        <v>5</v>
      </c>
      <c r="L304" s="1085">
        <v>31</v>
      </c>
      <c r="M304" s="1085">
        <v>5</v>
      </c>
    </row>
    <row r="305" spans="1:13" x14ac:dyDescent="0.2">
      <c r="A305" s="1082"/>
      <c r="B305" s="1082"/>
      <c r="C305" s="1082"/>
      <c r="D305" s="1082"/>
      <c r="E305" s="1082"/>
      <c r="F305" s="1082"/>
      <c r="G305" s="1082"/>
      <c r="H305" s="1082"/>
      <c r="I305" s="1087"/>
      <c r="J305" s="1087"/>
      <c r="K305" s="1082"/>
      <c r="L305" s="1082"/>
      <c r="M305" s="1082"/>
    </row>
    <row r="306" spans="1:13" x14ac:dyDescent="0.2">
      <c r="A306" s="4362" t="s">
        <v>2864</v>
      </c>
      <c r="B306" s="4362" t="s">
        <v>2865</v>
      </c>
      <c r="C306" s="4362" t="s">
        <v>1212</v>
      </c>
      <c r="D306" s="4414" t="s">
        <v>2866</v>
      </c>
      <c r="E306" s="4415"/>
      <c r="F306" s="4096" t="s">
        <v>2869</v>
      </c>
      <c r="G306" s="4096"/>
      <c r="H306" s="4096"/>
      <c r="I306" s="4096"/>
      <c r="J306" s="4416" t="s">
        <v>1211</v>
      </c>
      <c r="K306" s="4114" t="s">
        <v>2872</v>
      </c>
      <c r="L306" s="4416" t="s">
        <v>1207</v>
      </c>
      <c r="M306" s="4114" t="s">
        <v>2873</v>
      </c>
    </row>
    <row r="307" spans="1:13" x14ac:dyDescent="0.2">
      <c r="A307" s="4362"/>
      <c r="B307" s="4362"/>
      <c r="C307" s="4362"/>
      <c r="D307" s="1031" t="s">
        <v>2867</v>
      </c>
      <c r="E307" s="1031" t="s">
        <v>2868</v>
      </c>
      <c r="F307" s="1031" t="s">
        <v>2870</v>
      </c>
      <c r="G307" s="1031" t="s">
        <v>2871</v>
      </c>
      <c r="H307" s="1031" t="s">
        <v>4319</v>
      </c>
      <c r="I307" s="1031" t="s">
        <v>4320</v>
      </c>
      <c r="J307" s="4417"/>
      <c r="K307" s="4116"/>
      <c r="L307" s="4417"/>
      <c r="M307" s="4116"/>
    </row>
    <row r="308" spans="1:13" x14ac:dyDescent="0.2">
      <c r="A308" s="1024"/>
      <c r="B308" s="1093" t="s">
        <v>405</v>
      </c>
      <c r="C308" s="1023" t="s">
        <v>100</v>
      </c>
      <c r="D308" s="1024"/>
      <c r="E308" s="1024"/>
      <c r="F308" s="1024"/>
      <c r="G308" s="1024" t="s">
        <v>1213</v>
      </c>
      <c r="H308" s="1024"/>
      <c r="I308" s="1024"/>
      <c r="J308" s="1024"/>
      <c r="K308" s="1024"/>
      <c r="L308" s="1024"/>
      <c r="M308" s="1024"/>
    </row>
    <row r="309" spans="1:13" x14ac:dyDescent="0.2">
      <c r="A309" s="1024"/>
      <c r="B309" s="1093" t="s">
        <v>2343</v>
      </c>
      <c r="C309" s="1025" t="s">
        <v>4324</v>
      </c>
      <c r="D309" s="1024"/>
      <c r="E309" s="1024"/>
      <c r="F309" s="1024"/>
      <c r="G309" s="1024"/>
      <c r="H309" s="1024"/>
      <c r="I309" s="1024"/>
      <c r="J309" s="1024"/>
      <c r="K309" s="1024"/>
      <c r="L309" s="1024"/>
      <c r="M309" s="1024"/>
    </row>
    <row r="310" spans="1:13" x14ac:dyDescent="0.2">
      <c r="A310" s="1024"/>
      <c r="B310" s="1024" t="s">
        <v>2343</v>
      </c>
      <c r="C310" s="1027" t="s">
        <v>4389</v>
      </c>
      <c r="D310" s="1028">
        <v>40544</v>
      </c>
      <c r="E310" s="1028">
        <v>40908</v>
      </c>
      <c r="F310" s="4114">
        <v>277</v>
      </c>
      <c r="G310" s="4114">
        <v>6</v>
      </c>
      <c r="H310" s="1024"/>
      <c r="I310" s="1024"/>
      <c r="J310" s="1085">
        <v>22</v>
      </c>
      <c r="K310" s="1085"/>
      <c r="L310" s="1085" t="s">
        <v>594</v>
      </c>
      <c r="M310" s="1024"/>
    </row>
    <row r="311" spans="1:13" x14ac:dyDescent="0.2">
      <c r="A311" s="1024"/>
      <c r="B311" s="1024" t="s">
        <v>2343</v>
      </c>
      <c r="C311" s="1027" t="s">
        <v>4390</v>
      </c>
      <c r="D311" s="1028">
        <v>40787</v>
      </c>
      <c r="E311" s="1028">
        <v>40908</v>
      </c>
      <c r="F311" s="4116"/>
      <c r="G311" s="4116"/>
      <c r="H311" s="1024"/>
      <c r="I311" s="1024"/>
      <c r="J311" s="1085">
        <v>22</v>
      </c>
      <c r="K311" s="1085"/>
      <c r="L311" s="1085" t="s">
        <v>596</v>
      </c>
      <c r="M311" s="1024"/>
    </row>
    <row r="312" spans="1:13" x14ac:dyDescent="0.2">
      <c r="A312" s="1024"/>
      <c r="B312" s="1024" t="s">
        <v>2343</v>
      </c>
      <c r="C312" s="1027" t="s">
        <v>4823</v>
      </c>
      <c r="D312" s="1028">
        <v>40779</v>
      </c>
      <c r="E312" s="1028">
        <v>40809</v>
      </c>
      <c r="F312" s="4114">
        <v>277</v>
      </c>
      <c r="G312" s="4114">
        <v>7</v>
      </c>
      <c r="H312" s="1024"/>
      <c r="I312" s="1024"/>
      <c r="J312" s="1085">
        <v>23</v>
      </c>
      <c r="K312" s="1085"/>
      <c r="L312" s="1085" t="s">
        <v>596</v>
      </c>
      <c r="M312" s="1024"/>
    </row>
    <row r="313" spans="1:13" x14ac:dyDescent="0.2">
      <c r="A313" s="1024"/>
      <c r="B313" s="1024" t="s">
        <v>2343</v>
      </c>
      <c r="C313" s="1027" t="s">
        <v>4391</v>
      </c>
      <c r="D313" s="1028">
        <v>40787</v>
      </c>
      <c r="E313" s="1028">
        <v>40908</v>
      </c>
      <c r="F313" s="4115"/>
      <c r="G313" s="4115"/>
      <c r="H313" s="1024"/>
      <c r="I313" s="1024"/>
      <c r="J313" s="1085">
        <v>26</v>
      </c>
      <c r="K313" s="1085"/>
      <c r="L313" s="1085" t="s">
        <v>596</v>
      </c>
      <c r="M313" s="1024"/>
    </row>
    <row r="314" spans="1:13" x14ac:dyDescent="0.2">
      <c r="A314" s="1024"/>
      <c r="B314" s="1024" t="s">
        <v>2343</v>
      </c>
      <c r="C314" s="1027" t="s">
        <v>4392</v>
      </c>
      <c r="D314" s="1028">
        <v>40787</v>
      </c>
      <c r="E314" s="1028">
        <v>40908</v>
      </c>
      <c r="F314" s="4115"/>
      <c r="G314" s="4115"/>
      <c r="H314" s="1024"/>
      <c r="I314" s="1024"/>
      <c r="J314" s="1085">
        <v>36</v>
      </c>
      <c r="K314" s="1085"/>
      <c r="L314" s="1085" t="s">
        <v>596</v>
      </c>
      <c r="M314" s="1024"/>
    </row>
    <row r="315" spans="1:13" x14ac:dyDescent="0.2">
      <c r="A315" s="1024"/>
      <c r="B315" s="1024" t="s">
        <v>2343</v>
      </c>
      <c r="C315" s="1095" t="s">
        <v>4393</v>
      </c>
      <c r="D315" s="1028">
        <v>40817</v>
      </c>
      <c r="E315" s="1028">
        <v>40908</v>
      </c>
      <c r="F315" s="4116"/>
      <c r="G315" s="4116"/>
      <c r="H315" s="1024"/>
      <c r="I315" s="1024"/>
      <c r="J315" s="1085">
        <v>220</v>
      </c>
      <c r="K315" s="1085"/>
      <c r="L315" s="1085" t="s">
        <v>596</v>
      </c>
      <c r="M315" s="1024"/>
    </row>
    <row r="316" spans="1:13" x14ac:dyDescent="0.2">
      <c r="A316" s="1024"/>
      <c r="B316" s="1024" t="s">
        <v>2343</v>
      </c>
      <c r="C316" s="1095" t="s">
        <v>4394</v>
      </c>
      <c r="D316" s="1028">
        <v>40821</v>
      </c>
      <c r="E316" s="1028">
        <v>41186</v>
      </c>
      <c r="F316" s="4114">
        <v>278</v>
      </c>
      <c r="G316" s="4114">
        <v>1</v>
      </c>
      <c r="H316" s="1024"/>
      <c r="I316" s="1024"/>
      <c r="J316" s="1085">
        <v>10</v>
      </c>
      <c r="K316" s="1085"/>
      <c r="L316" s="1085" t="s">
        <v>601</v>
      </c>
      <c r="M316" s="1024"/>
    </row>
    <row r="317" spans="1:13" x14ac:dyDescent="0.2">
      <c r="A317" s="1024"/>
      <c r="B317" s="1024" t="s">
        <v>2343</v>
      </c>
      <c r="C317" s="1095" t="s">
        <v>4395</v>
      </c>
      <c r="D317" s="1028">
        <v>40817</v>
      </c>
      <c r="E317" s="1028">
        <v>40908</v>
      </c>
      <c r="F317" s="4115"/>
      <c r="G317" s="4115"/>
      <c r="H317" s="1024"/>
      <c r="I317" s="1024"/>
      <c r="J317" s="1085">
        <v>60</v>
      </c>
      <c r="K317" s="1085"/>
      <c r="L317" s="1085" t="s">
        <v>601</v>
      </c>
      <c r="M317" s="1024"/>
    </row>
    <row r="318" spans="1:13" x14ac:dyDescent="0.2">
      <c r="A318" s="1024"/>
      <c r="B318" s="1024" t="s">
        <v>2343</v>
      </c>
      <c r="C318" s="1095" t="s">
        <v>4396</v>
      </c>
      <c r="D318" s="1028">
        <v>40817</v>
      </c>
      <c r="E318" s="1028">
        <v>40908</v>
      </c>
      <c r="F318" s="4115"/>
      <c r="G318" s="4115"/>
      <c r="H318" s="1024"/>
      <c r="I318" s="1024"/>
      <c r="J318" s="1085">
        <v>60</v>
      </c>
      <c r="K318" s="1085"/>
      <c r="L318" s="1085" t="s">
        <v>601</v>
      </c>
      <c r="M318" s="1024"/>
    </row>
    <row r="319" spans="1:13" x14ac:dyDescent="0.2">
      <c r="A319" s="1024"/>
      <c r="B319" s="1024" t="s">
        <v>2343</v>
      </c>
      <c r="C319" s="1106" t="s">
        <v>4824</v>
      </c>
      <c r="D319" s="1028">
        <v>40848</v>
      </c>
      <c r="E319" s="1028">
        <v>40908</v>
      </c>
      <c r="F319" s="4115"/>
      <c r="G319" s="4115"/>
      <c r="H319" s="1024"/>
      <c r="I319" s="1024"/>
      <c r="J319" s="1085">
        <v>14</v>
      </c>
      <c r="K319" s="1085"/>
      <c r="L319" s="1085" t="s">
        <v>601</v>
      </c>
      <c r="M319" s="1024"/>
    </row>
    <row r="320" spans="1:13" x14ac:dyDescent="0.2">
      <c r="A320" s="1024"/>
      <c r="B320" s="1024" t="s">
        <v>2343</v>
      </c>
      <c r="C320" s="1095" t="s">
        <v>4397</v>
      </c>
      <c r="D320" s="1028">
        <v>40848</v>
      </c>
      <c r="E320" s="1028">
        <v>40908</v>
      </c>
      <c r="F320" s="4115"/>
      <c r="G320" s="4115"/>
      <c r="H320" s="1024"/>
      <c r="I320" s="1024"/>
      <c r="J320" s="1085">
        <v>23</v>
      </c>
      <c r="K320" s="1097"/>
      <c r="L320" s="1097" t="s">
        <v>601</v>
      </c>
      <c r="M320" s="1024"/>
    </row>
    <row r="321" spans="1:13" x14ac:dyDescent="0.2">
      <c r="A321" s="1024"/>
      <c r="B321" s="1024" t="s">
        <v>2343</v>
      </c>
      <c r="C321" s="1027" t="s">
        <v>4398</v>
      </c>
      <c r="D321" s="1028">
        <v>40868</v>
      </c>
      <c r="E321" s="1028">
        <v>40908</v>
      </c>
      <c r="F321" s="4116"/>
      <c r="G321" s="4116"/>
      <c r="H321" s="1024"/>
      <c r="I321" s="1024"/>
      <c r="J321" s="1085">
        <v>49</v>
      </c>
      <c r="K321" s="1085"/>
      <c r="L321" s="1085" t="s">
        <v>601</v>
      </c>
      <c r="M321" s="1024"/>
    </row>
    <row r="322" spans="1:13" x14ac:dyDescent="0.2">
      <c r="A322" s="1024"/>
      <c r="B322" s="1024" t="s">
        <v>2343</v>
      </c>
      <c r="C322" s="1094" t="s">
        <v>4825</v>
      </c>
      <c r="D322" s="1028">
        <v>40848</v>
      </c>
      <c r="E322" s="1028">
        <v>40877</v>
      </c>
      <c r="F322" s="4114">
        <v>278</v>
      </c>
      <c r="G322" s="4114">
        <v>2</v>
      </c>
      <c r="H322" s="1024"/>
      <c r="I322" s="1024"/>
      <c r="J322" s="1085">
        <v>1</v>
      </c>
      <c r="K322" s="1085"/>
      <c r="L322" s="1085" t="s">
        <v>601</v>
      </c>
      <c r="M322" s="1024" t="s">
        <v>4809</v>
      </c>
    </row>
    <row r="323" spans="1:13" x14ac:dyDescent="0.2">
      <c r="A323" s="1024"/>
      <c r="B323" s="1024" t="s">
        <v>2343</v>
      </c>
      <c r="C323" s="1027" t="s">
        <v>4399</v>
      </c>
      <c r="D323" s="1028">
        <v>40848</v>
      </c>
      <c r="E323" s="1028">
        <v>40908</v>
      </c>
      <c r="F323" s="4115"/>
      <c r="G323" s="4115"/>
      <c r="H323" s="1024"/>
      <c r="I323" s="1024"/>
      <c r="J323" s="1085">
        <v>15</v>
      </c>
      <c r="K323" s="1085"/>
      <c r="L323" s="1085" t="s">
        <v>601</v>
      </c>
      <c r="M323" s="1024"/>
    </row>
    <row r="324" spans="1:13" x14ac:dyDescent="0.2">
      <c r="A324" s="1024"/>
      <c r="B324" s="1024" t="s">
        <v>2343</v>
      </c>
      <c r="C324" s="1027" t="s">
        <v>4400</v>
      </c>
      <c r="D324" s="1028">
        <v>40848</v>
      </c>
      <c r="E324" s="1028">
        <v>40908</v>
      </c>
      <c r="F324" s="4116"/>
      <c r="G324" s="4116"/>
      <c r="H324" s="1024"/>
      <c r="I324" s="1024"/>
      <c r="J324" s="1085">
        <v>16</v>
      </c>
      <c r="K324" s="1085"/>
      <c r="L324" s="1085" t="s">
        <v>594</v>
      </c>
      <c r="M324" s="1024"/>
    </row>
    <row r="325" spans="1:13" x14ac:dyDescent="0.2">
      <c r="A325" s="1082"/>
      <c r="B325" s="1082"/>
      <c r="C325" s="1099"/>
      <c r="D325" s="1100"/>
      <c r="E325" s="1100"/>
      <c r="F325" s="1100"/>
      <c r="G325" s="1100"/>
      <c r="H325" s="1082"/>
      <c r="I325" s="1082"/>
      <c r="J325" s="1087"/>
      <c r="K325" s="1087"/>
      <c r="L325" s="1087"/>
      <c r="M325" s="1082"/>
    </row>
    <row r="326" spans="1:13" x14ac:dyDescent="0.2">
      <c r="A326" s="1037" t="s">
        <v>4810</v>
      </c>
      <c r="B326" s="1037"/>
      <c r="C326" s="1037"/>
      <c r="D326" s="1037" t="s">
        <v>4811</v>
      </c>
      <c r="E326" s="1037"/>
      <c r="F326" s="1037"/>
      <c r="G326" s="1037"/>
      <c r="H326" s="1037"/>
      <c r="I326" s="1037"/>
      <c r="J326" s="1037" t="s">
        <v>3606</v>
      </c>
      <c r="K326" s="1037"/>
      <c r="L326" s="1037"/>
      <c r="M326" s="1037"/>
    </row>
    <row r="327" spans="1:13" x14ac:dyDescent="0.2">
      <c r="A327" s="1037" t="s">
        <v>4812</v>
      </c>
      <c r="B327" s="1037"/>
      <c r="C327" s="1037"/>
      <c r="D327" s="1037" t="s">
        <v>4812</v>
      </c>
      <c r="E327" s="1037"/>
      <c r="F327" s="1037"/>
      <c r="G327" s="1037"/>
      <c r="H327" s="1037"/>
      <c r="I327" s="1037"/>
      <c r="J327" s="1037" t="s">
        <v>3608</v>
      </c>
      <c r="K327" s="1037"/>
      <c r="L327" s="1037"/>
      <c r="M327" s="1037"/>
    </row>
    <row r="328" spans="1:13" x14ac:dyDescent="0.2">
      <c r="A328" s="1037" t="s">
        <v>3609</v>
      </c>
      <c r="B328" s="1037"/>
      <c r="C328" s="1037"/>
      <c r="D328" s="1037" t="s">
        <v>3609</v>
      </c>
      <c r="E328" s="1037"/>
      <c r="F328" s="1037"/>
      <c r="G328" s="1037"/>
      <c r="H328" s="1037"/>
      <c r="I328" s="1037"/>
      <c r="J328" s="1037" t="s">
        <v>3609</v>
      </c>
      <c r="K328" s="1037"/>
      <c r="L328" s="1037"/>
      <c r="M328" s="1037"/>
    </row>
    <row r="329" spans="1:13" x14ac:dyDescent="0.2">
      <c r="A329" s="1037" t="s">
        <v>4813</v>
      </c>
      <c r="B329" s="1037"/>
      <c r="C329" s="1037"/>
      <c r="D329" s="1037" t="s">
        <v>4813</v>
      </c>
      <c r="E329" s="1037"/>
      <c r="F329" s="1037"/>
      <c r="G329" s="1037"/>
      <c r="H329" s="1037"/>
      <c r="I329" s="1037"/>
      <c r="J329" s="1037" t="s">
        <v>4814</v>
      </c>
      <c r="K329" s="1037"/>
      <c r="L329" s="1037"/>
      <c r="M329" s="1037"/>
    </row>
    <row r="330" spans="1:13" x14ac:dyDescent="0.2">
      <c r="A330" s="1082"/>
      <c r="B330" s="1082"/>
      <c r="C330" s="1099"/>
      <c r="D330" s="1100"/>
      <c r="E330" s="1100"/>
      <c r="F330" s="1100"/>
      <c r="G330" s="1100"/>
      <c r="H330" s="1082"/>
      <c r="I330" s="1082"/>
      <c r="J330" s="1087"/>
      <c r="K330" s="1087"/>
      <c r="L330" s="1087"/>
      <c r="M330" s="1082"/>
    </row>
    <row r="331" spans="1:13" x14ac:dyDescent="0.2">
      <c r="A331" s="1082"/>
      <c r="B331" s="1082"/>
      <c r="C331" s="1105"/>
      <c r="D331" s="1100"/>
      <c r="E331" s="1100"/>
      <c r="F331" s="1100"/>
      <c r="G331" s="1100"/>
      <c r="H331" s="1082"/>
      <c r="I331" s="1082"/>
      <c r="J331" s="1082"/>
      <c r="K331" s="1087"/>
      <c r="L331" s="1087"/>
      <c r="M331" s="1082"/>
    </row>
    <row r="332" spans="1:13" x14ac:dyDescent="0.2">
      <c r="A332" s="1101"/>
      <c r="B332" s="1101"/>
      <c r="C332" s="1101"/>
      <c r="D332" s="1101"/>
      <c r="E332" s="1101"/>
      <c r="F332" s="1101"/>
      <c r="G332" s="1101"/>
      <c r="H332" s="1101"/>
      <c r="I332" s="1101"/>
      <c r="J332" s="1101"/>
      <c r="K332" s="1101"/>
      <c r="L332" s="1101"/>
      <c r="M332" s="1101"/>
    </row>
    <row r="333" spans="1:13" x14ac:dyDescent="0.2">
      <c r="A333" s="1101"/>
      <c r="B333" s="1101"/>
      <c r="C333" s="1101"/>
      <c r="D333" s="1101"/>
      <c r="E333" s="1101"/>
      <c r="F333" s="1101"/>
      <c r="G333" s="1101"/>
      <c r="H333" s="1101"/>
      <c r="I333" s="1101"/>
      <c r="J333" s="1101"/>
      <c r="K333" s="1101"/>
      <c r="L333" s="1101"/>
      <c r="M333" s="1101"/>
    </row>
    <row r="334" spans="1:13" x14ac:dyDescent="0.2">
      <c r="A334" s="4394"/>
      <c r="B334" s="4394"/>
      <c r="C334" s="4395" t="s">
        <v>2859</v>
      </c>
      <c r="D334" s="4396"/>
      <c r="E334" s="4396"/>
      <c r="F334" s="4396"/>
      <c r="G334" s="4396"/>
      <c r="H334" s="4396"/>
      <c r="I334" s="4396"/>
      <c r="J334" s="4397"/>
      <c r="K334" s="4404" t="s">
        <v>2858</v>
      </c>
      <c r="L334" s="4405"/>
      <c r="M334" s="4406"/>
    </row>
    <row r="335" spans="1:13" x14ac:dyDescent="0.2">
      <c r="A335" s="4394"/>
      <c r="B335" s="4394"/>
      <c r="C335" s="4398"/>
      <c r="D335" s="4399"/>
      <c r="E335" s="4399"/>
      <c r="F335" s="4399"/>
      <c r="G335" s="4399"/>
      <c r="H335" s="4399"/>
      <c r="I335" s="4399"/>
      <c r="J335" s="4400"/>
      <c r="K335" s="4407"/>
      <c r="L335" s="4408"/>
      <c r="M335" s="4409"/>
    </row>
    <row r="336" spans="1:13" x14ac:dyDescent="0.2">
      <c r="A336" s="4394"/>
      <c r="B336" s="4394"/>
      <c r="C336" s="4401"/>
      <c r="D336" s="4402"/>
      <c r="E336" s="4402"/>
      <c r="F336" s="4402"/>
      <c r="G336" s="4402"/>
      <c r="H336" s="4402"/>
      <c r="I336" s="4402"/>
      <c r="J336" s="4403"/>
      <c r="K336" s="4407"/>
      <c r="L336" s="4408"/>
      <c r="M336" s="4409"/>
    </row>
    <row r="337" spans="1:13" x14ac:dyDescent="0.2">
      <c r="A337" s="4394"/>
      <c r="B337" s="4394"/>
      <c r="C337" s="4362" t="s">
        <v>1209</v>
      </c>
      <c r="D337" s="4362"/>
      <c r="E337" s="4362"/>
      <c r="F337" s="4362"/>
      <c r="G337" s="4362"/>
      <c r="H337" s="4362"/>
      <c r="I337" s="4362"/>
      <c r="J337" s="4362"/>
      <c r="K337" s="4410" t="s">
        <v>1208</v>
      </c>
      <c r="L337" s="4410"/>
      <c r="M337" s="4410"/>
    </row>
    <row r="338" spans="1:13" x14ac:dyDescent="0.2">
      <c r="A338" s="4394"/>
      <c r="B338" s="4394"/>
      <c r="C338" s="4362"/>
      <c r="D338" s="4362"/>
      <c r="E338" s="4362"/>
      <c r="F338" s="4362"/>
      <c r="G338" s="4362"/>
      <c r="H338" s="4362"/>
      <c r="I338" s="4362"/>
      <c r="J338" s="4362"/>
      <c r="K338" s="4410"/>
      <c r="L338" s="4410"/>
      <c r="M338" s="4410"/>
    </row>
    <row r="339" spans="1:13" x14ac:dyDescent="0.2">
      <c r="A339" s="4394"/>
      <c r="B339" s="4394"/>
      <c r="C339" s="4362"/>
      <c r="D339" s="4362"/>
      <c r="E339" s="4362"/>
      <c r="F339" s="4362"/>
      <c r="G339" s="4362"/>
      <c r="H339" s="4362"/>
      <c r="I339" s="4362"/>
      <c r="J339" s="4362"/>
      <c r="K339" s="4410"/>
      <c r="L339" s="4410"/>
      <c r="M339" s="4410"/>
    </row>
    <row r="340" spans="1:13" x14ac:dyDescent="0.2">
      <c r="A340" s="1082"/>
      <c r="B340" s="1082"/>
      <c r="C340" s="1082"/>
      <c r="D340" s="1082"/>
      <c r="E340" s="1082"/>
      <c r="F340" s="1082"/>
      <c r="G340" s="1082"/>
      <c r="H340" s="1082"/>
      <c r="I340" s="1082"/>
      <c r="J340" s="1082"/>
      <c r="K340" s="1082"/>
      <c r="L340" s="1083"/>
      <c r="M340" s="1084"/>
    </row>
    <row r="341" spans="1:13" x14ac:dyDescent="0.2">
      <c r="A341" s="1082" t="s">
        <v>2319</v>
      </c>
      <c r="B341" s="1082"/>
      <c r="C341" s="1082"/>
      <c r="D341" s="1082"/>
      <c r="E341" s="1082"/>
      <c r="F341" s="1082"/>
      <c r="G341" s="1082"/>
      <c r="H341" s="1037" t="s">
        <v>4826</v>
      </c>
      <c r="I341" s="1082"/>
      <c r="J341" s="1082"/>
      <c r="K341" s="1082"/>
      <c r="L341" s="1082"/>
      <c r="M341" s="1083"/>
    </row>
    <row r="342" spans="1:13" x14ac:dyDescent="0.2">
      <c r="A342" s="1082" t="s">
        <v>99</v>
      </c>
      <c r="B342" s="1082"/>
      <c r="C342" s="1082"/>
      <c r="D342" s="1082"/>
      <c r="E342" s="1082"/>
      <c r="F342" s="1082"/>
      <c r="G342" s="1082"/>
      <c r="H342" s="1036"/>
      <c r="I342" s="1036"/>
      <c r="J342" s="4411" t="s">
        <v>2863</v>
      </c>
      <c r="K342" s="4412"/>
      <c r="L342" s="4412"/>
      <c r="M342" s="4413"/>
    </row>
    <row r="343" spans="1:13" x14ac:dyDescent="0.2">
      <c r="A343" s="1082" t="s">
        <v>2725</v>
      </c>
      <c r="B343" s="1082"/>
      <c r="C343" s="1082"/>
      <c r="D343" s="1082"/>
      <c r="E343" s="1082"/>
      <c r="F343" s="1082"/>
      <c r="G343" s="1082"/>
      <c r="H343" s="1036"/>
      <c r="I343" s="1036"/>
      <c r="J343" s="1085" t="s">
        <v>2860</v>
      </c>
      <c r="K343" s="1085" t="s">
        <v>2861</v>
      </c>
      <c r="L343" s="1085" t="s">
        <v>2862</v>
      </c>
      <c r="M343" s="1086" t="s">
        <v>1210</v>
      </c>
    </row>
    <row r="344" spans="1:13" x14ac:dyDescent="0.2">
      <c r="A344" s="1082" t="s">
        <v>4318</v>
      </c>
      <c r="B344" s="1082"/>
      <c r="C344" s="1082"/>
      <c r="D344" s="1082"/>
      <c r="E344" s="1082"/>
      <c r="F344" s="1082"/>
      <c r="G344" s="1082"/>
      <c r="H344" s="1036"/>
      <c r="I344" s="1036"/>
      <c r="J344" s="1085">
        <v>2014</v>
      </c>
      <c r="K344" s="1085">
        <v>5</v>
      </c>
      <c r="L344" s="1085">
        <v>31</v>
      </c>
      <c r="M344" s="1085">
        <v>5</v>
      </c>
    </row>
    <row r="345" spans="1:13" x14ac:dyDescent="0.2">
      <c r="A345" s="1082"/>
      <c r="B345" s="1082"/>
      <c r="C345" s="1082"/>
      <c r="D345" s="1082"/>
      <c r="E345" s="1082"/>
      <c r="F345" s="1082"/>
      <c r="G345" s="1082"/>
      <c r="H345" s="1082"/>
      <c r="I345" s="1087"/>
      <c r="J345" s="1087"/>
      <c r="K345" s="1082"/>
      <c r="L345" s="1082"/>
      <c r="M345" s="1082"/>
    </row>
    <row r="346" spans="1:13" x14ac:dyDescent="0.2">
      <c r="A346" s="4362" t="s">
        <v>2864</v>
      </c>
      <c r="B346" s="4362" t="s">
        <v>2865</v>
      </c>
      <c r="C346" s="4362" t="s">
        <v>1212</v>
      </c>
      <c r="D346" s="4414" t="s">
        <v>2866</v>
      </c>
      <c r="E346" s="4415"/>
      <c r="F346" s="4096" t="s">
        <v>2869</v>
      </c>
      <c r="G346" s="4096"/>
      <c r="H346" s="4096"/>
      <c r="I346" s="4096"/>
      <c r="J346" s="4416" t="s">
        <v>1211</v>
      </c>
      <c r="K346" s="4114" t="s">
        <v>2872</v>
      </c>
      <c r="L346" s="4416" t="s">
        <v>1207</v>
      </c>
      <c r="M346" s="4114" t="s">
        <v>2873</v>
      </c>
    </row>
    <row r="347" spans="1:13" x14ac:dyDescent="0.2">
      <c r="A347" s="4362"/>
      <c r="B347" s="4362"/>
      <c r="C347" s="4362"/>
      <c r="D347" s="1031" t="s">
        <v>2867</v>
      </c>
      <c r="E347" s="1031" t="s">
        <v>2868</v>
      </c>
      <c r="F347" s="1031" t="s">
        <v>2870</v>
      </c>
      <c r="G347" s="1031" t="s">
        <v>2871</v>
      </c>
      <c r="H347" s="1031" t="s">
        <v>4319</v>
      </c>
      <c r="I347" s="1031" t="s">
        <v>4320</v>
      </c>
      <c r="J347" s="4417"/>
      <c r="K347" s="4116"/>
      <c r="L347" s="4417"/>
      <c r="M347" s="4116"/>
    </row>
    <row r="348" spans="1:13" x14ac:dyDescent="0.2">
      <c r="A348" s="1024"/>
      <c r="B348" s="1093" t="s">
        <v>405</v>
      </c>
      <c r="C348" s="1023" t="s">
        <v>100</v>
      </c>
      <c r="D348" s="1024"/>
      <c r="E348" s="1024"/>
      <c r="F348" s="1024"/>
      <c r="G348" s="1024" t="s">
        <v>1213</v>
      </c>
      <c r="H348" s="1024"/>
      <c r="I348" s="1024"/>
      <c r="J348" s="1024"/>
      <c r="K348" s="1024"/>
      <c r="L348" s="1024"/>
      <c r="M348" s="1024"/>
    </row>
    <row r="349" spans="1:13" x14ac:dyDescent="0.2">
      <c r="A349" s="1024"/>
      <c r="B349" s="1093" t="s">
        <v>2343</v>
      </c>
      <c r="C349" s="1025" t="s">
        <v>4324</v>
      </c>
      <c r="D349" s="1024"/>
      <c r="E349" s="1024"/>
      <c r="F349" s="1024"/>
      <c r="G349" s="1024"/>
      <c r="H349" s="1024"/>
      <c r="I349" s="1024"/>
      <c r="J349" s="1024"/>
      <c r="K349" s="1024"/>
      <c r="L349" s="1024"/>
      <c r="M349" s="1024"/>
    </row>
    <row r="350" spans="1:13" x14ac:dyDescent="0.2">
      <c r="A350" s="1024"/>
      <c r="B350" s="1024" t="s">
        <v>2343</v>
      </c>
      <c r="C350" s="1027" t="s">
        <v>4401</v>
      </c>
      <c r="D350" s="1028">
        <v>40878</v>
      </c>
      <c r="E350" s="1028">
        <v>40908</v>
      </c>
      <c r="F350" s="4114">
        <v>278</v>
      </c>
      <c r="G350" s="4114">
        <v>2</v>
      </c>
      <c r="H350" s="1024"/>
      <c r="I350" s="1024"/>
      <c r="J350" s="1085">
        <v>30</v>
      </c>
      <c r="K350" s="1085"/>
      <c r="L350" s="1085" t="s">
        <v>594</v>
      </c>
      <c r="M350" s="1024"/>
    </row>
    <row r="351" spans="1:13" x14ac:dyDescent="0.2">
      <c r="A351" s="1024"/>
      <c r="B351" s="1024" t="s">
        <v>2343</v>
      </c>
      <c r="C351" s="1027" t="s">
        <v>4402</v>
      </c>
      <c r="D351" s="1028">
        <v>41244</v>
      </c>
      <c r="E351" s="1028">
        <v>41274</v>
      </c>
      <c r="F351" s="4115"/>
      <c r="G351" s="4115"/>
      <c r="H351" s="1024"/>
      <c r="I351" s="1024"/>
      <c r="J351" s="1085">
        <v>11</v>
      </c>
      <c r="K351" s="1085"/>
      <c r="L351" s="1085" t="s">
        <v>596</v>
      </c>
      <c r="M351" s="1024"/>
    </row>
    <row r="352" spans="1:13" x14ac:dyDescent="0.2">
      <c r="A352" s="1024"/>
      <c r="B352" s="1024" t="s">
        <v>2343</v>
      </c>
      <c r="C352" s="1027" t="s">
        <v>4403</v>
      </c>
      <c r="D352" s="1028">
        <v>40878</v>
      </c>
      <c r="E352" s="1028">
        <v>40908</v>
      </c>
      <c r="F352" s="4115"/>
      <c r="G352" s="4115"/>
      <c r="H352" s="1024"/>
      <c r="I352" s="1024"/>
      <c r="J352" s="1085">
        <v>18</v>
      </c>
      <c r="K352" s="1085"/>
      <c r="L352" s="1085"/>
      <c r="M352" s="1024"/>
    </row>
    <row r="353" spans="1:13" x14ac:dyDescent="0.2">
      <c r="A353" s="1024"/>
      <c r="B353" s="1024" t="s">
        <v>2343</v>
      </c>
      <c r="C353" s="1027" t="s">
        <v>4404</v>
      </c>
      <c r="D353" s="1028">
        <v>40878</v>
      </c>
      <c r="E353" s="1028">
        <v>40908</v>
      </c>
      <c r="F353" s="4115"/>
      <c r="G353" s="4115"/>
      <c r="H353" s="1024"/>
      <c r="I353" s="1024"/>
      <c r="J353" s="1085">
        <v>21</v>
      </c>
      <c r="K353" s="1085"/>
      <c r="L353" s="1085"/>
      <c r="M353" s="1024"/>
    </row>
    <row r="354" spans="1:13" x14ac:dyDescent="0.2">
      <c r="A354" s="1024"/>
      <c r="B354" s="1024" t="s">
        <v>2343</v>
      </c>
      <c r="C354" s="1027" t="s">
        <v>4405</v>
      </c>
      <c r="D354" s="1028">
        <v>40878</v>
      </c>
      <c r="E354" s="1028">
        <v>40908</v>
      </c>
      <c r="F354" s="4115"/>
      <c r="G354" s="4115"/>
      <c r="H354" s="1024"/>
      <c r="I354" s="1024"/>
      <c r="J354" s="1085">
        <v>18</v>
      </c>
      <c r="K354" s="1085"/>
      <c r="L354" s="1085" t="s">
        <v>596</v>
      </c>
      <c r="M354" s="1024"/>
    </row>
    <row r="355" spans="1:13" x14ac:dyDescent="0.2">
      <c r="A355" s="1024"/>
      <c r="B355" s="1024" t="s">
        <v>2343</v>
      </c>
      <c r="C355" s="1027" t="s">
        <v>4406</v>
      </c>
      <c r="D355" s="1028">
        <v>40878</v>
      </c>
      <c r="E355" s="1028">
        <v>40908</v>
      </c>
      <c r="F355" s="4115"/>
      <c r="G355" s="4115"/>
      <c r="H355" s="1024"/>
      <c r="I355" s="1024"/>
      <c r="J355" s="1085">
        <v>18</v>
      </c>
      <c r="K355" s="1085"/>
      <c r="L355" s="1085" t="s">
        <v>596</v>
      </c>
      <c r="M355" s="1024"/>
    </row>
    <row r="356" spans="1:13" x14ac:dyDescent="0.2">
      <c r="A356" s="1024"/>
      <c r="B356" s="1024" t="s">
        <v>2343</v>
      </c>
      <c r="C356" s="1027" t="s">
        <v>4407</v>
      </c>
      <c r="D356" s="1028">
        <v>40878</v>
      </c>
      <c r="E356" s="1028">
        <v>40908</v>
      </c>
      <c r="F356" s="4115"/>
      <c r="G356" s="4115"/>
      <c r="H356" s="1024"/>
      <c r="I356" s="1024"/>
      <c r="J356" s="1085">
        <v>19</v>
      </c>
      <c r="K356" s="1085"/>
      <c r="L356" s="1085" t="s">
        <v>596</v>
      </c>
      <c r="M356" s="1024"/>
    </row>
    <row r="357" spans="1:13" x14ac:dyDescent="0.2">
      <c r="A357" s="1024"/>
      <c r="B357" s="1024" t="s">
        <v>2343</v>
      </c>
      <c r="C357" s="1095" t="s">
        <v>4408</v>
      </c>
      <c r="D357" s="1028">
        <v>40878</v>
      </c>
      <c r="E357" s="1028">
        <v>40908</v>
      </c>
      <c r="F357" s="4115"/>
      <c r="G357" s="4115"/>
      <c r="H357" s="1024"/>
      <c r="I357" s="1024"/>
      <c r="J357" s="1085">
        <v>17</v>
      </c>
      <c r="K357" s="1085"/>
      <c r="L357" s="1085" t="s">
        <v>596</v>
      </c>
      <c r="M357" s="1024"/>
    </row>
    <row r="358" spans="1:13" x14ac:dyDescent="0.2">
      <c r="A358" s="1024"/>
      <c r="B358" s="1024" t="s">
        <v>2343</v>
      </c>
      <c r="C358" s="1095" t="s">
        <v>4409</v>
      </c>
      <c r="D358" s="1028">
        <v>40878</v>
      </c>
      <c r="E358" s="1028">
        <v>40908</v>
      </c>
      <c r="F358" s="4116"/>
      <c r="G358" s="4116"/>
      <c r="H358" s="1024"/>
      <c r="I358" s="1024"/>
      <c r="J358" s="1085">
        <v>17</v>
      </c>
      <c r="K358" s="1085"/>
      <c r="L358" s="1085" t="s">
        <v>601</v>
      </c>
      <c r="M358" s="1024"/>
    </row>
    <row r="359" spans="1:13" x14ac:dyDescent="0.2">
      <c r="A359" s="1024"/>
      <c r="B359" s="1024" t="s">
        <v>2343</v>
      </c>
      <c r="C359" s="1095" t="s">
        <v>4410</v>
      </c>
      <c r="D359" s="1028">
        <v>40878</v>
      </c>
      <c r="E359" s="1028">
        <v>40908</v>
      </c>
      <c r="F359" s="4114">
        <v>278</v>
      </c>
      <c r="G359" s="4114">
        <v>3</v>
      </c>
      <c r="H359" s="1024"/>
      <c r="I359" s="1024"/>
      <c r="J359" s="1085">
        <v>19</v>
      </c>
      <c r="K359" s="1085"/>
      <c r="L359" s="1085" t="s">
        <v>601</v>
      </c>
      <c r="M359" s="1024"/>
    </row>
    <row r="360" spans="1:13" x14ac:dyDescent="0.2">
      <c r="A360" s="1024"/>
      <c r="B360" s="1024" t="s">
        <v>2343</v>
      </c>
      <c r="C360" s="1095" t="s">
        <v>4411</v>
      </c>
      <c r="D360" s="1028">
        <v>40878</v>
      </c>
      <c r="E360" s="1028">
        <v>40908</v>
      </c>
      <c r="F360" s="4115"/>
      <c r="G360" s="4115"/>
      <c r="H360" s="1024"/>
      <c r="I360" s="1024"/>
      <c r="J360" s="1085">
        <v>15</v>
      </c>
      <c r="K360" s="1085"/>
      <c r="L360" s="1085" t="s">
        <v>601</v>
      </c>
      <c r="M360" s="1024"/>
    </row>
    <row r="361" spans="1:13" x14ac:dyDescent="0.2">
      <c r="A361" s="1024"/>
      <c r="B361" s="1024" t="s">
        <v>2343</v>
      </c>
      <c r="C361" s="1095" t="s">
        <v>4412</v>
      </c>
      <c r="D361" s="1028">
        <v>40878</v>
      </c>
      <c r="E361" s="1028">
        <v>40908</v>
      </c>
      <c r="F361" s="4115"/>
      <c r="G361" s="4115"/>
      <c r="H361" s="1024"/>
      <c r="I361" s="1024"/>
      <c r="J361" s="1085">
        <v>12</v>
      </c>
      <c r="K361" s="1097"/>
      <c r="L361" s="1097" t="s">
        <v>601</v>
      </c>
      <c r="M361" s="1024"/>
    </row>
    <row r="362" spans="1:13" x14ac:dyDescent="0.2">
      <c r="A362" s="1024"/>
      <c r="B362" s="1024" t="s">
        <v>2343</v>
      </c>
      <c r="C362" s="1027" t="s">
        <v>4413</v>
      </c>
      <c r="D362" s="1028">
        <v>40878</v>
      </c>
      <c r="E362" s="1028">
        <v>40908</v>
      </c>
      <c r="F362" s="4115"/>
      <c r="G362" s="4115"/>
      <c r="H362" s="1024"/>
      <c r="I362" s="1024"/>
      <c r="J362" s="1085">
        <v>14</v>
      </c>
      <c r="K362" s="1085"/>
      <c r="L362" s="1085" t="s">
        <v>601</v>
      </c>
      <c r="M362" s="1024"/>
    </row>
    <row r="363" spans="1:13" x14ac:dyDescent="0.2">
      <c r="A363" s="1024"/>
      <c r="B363" s="1024" t="s">
        <v>2343</v>
      </c>
      <c r="C363" s="1027" t="s">
        <v>4414</v>
      </c>
      <c r="D363" s="1028">
        <v>40878</v>
      </c>
      <c r="E363" s="1028">
        <v>40908</v>
      </c>
      <c r="F363" s="4115"/>
      <c r="G363" s="4115"/>
      <c r="H363" s="1024"/>
      <c r="I363" s="1024"/>
      <c r="J363" s="1085">
        <v>14</v>
      </c>
      <c r="K363" s="1085"/>
      <c r="L363" s="1085" t="s">
        <v>601</v>
      </c>
      <c r="M363" s="1024"/>
    </row>
    <row r="364" spans="1:13" x14ac:dyDescent="0.2">
      <c r="A364" s="1024"/>
      <c r="B364" s="1024" t="s">
        <v>2343</v>
      </c>
      <c r="C364" s="1027" t="s">
        <v>4415</v>
      </c>
      <c r="D364" s="1028">
        <v>40878</v>
      </c>
      <c r="E364" s="1028">
        <v>40908</v>
      </c>
      <c r="F364" s="4116"/>
      <c r="G364" s="4116"/>
      <c r="H364" s="1024"/>
      <c r="I364" s="1024"/>
      <c r="J364" s="1085">
        <v>13</v>
      </c>
      <c r="K364" s="1085"/>
      <c r="L364" s="1085" t="s">
        <v>594</v>
      </c>
      <c r="M364" s="1024"/>
    </row>
    <row r="365" spans="1:13" x14ac:dyDescent="0.2">
      <c r="A365" s="1082"/>
      <c r="B365" s="1082"/>
      <c r="C365" s="1099"/>
      <c r="D365" s="1100"/>
      <c r="E365" s="1100"/>
      <c r="F365" s="1100"/>
      <c r="G365" s="1100"/>
      <c r="H365" s="1082"/>
      <c r="I365" s="1082"/>
      <c r="J365" s="1087"/>
      <c r="K365" s="1087"/>
      <c r="L365" s="1087"/>
      <c r="M365" s="1082"/>
    </row>
    <row r="366" spans="1:13" x14ac:dyDescent="0.2">
      <c r="A366" s="1037" t="s">
        <v>4810</v>
      </c>
      <c r="B366" s="1037"/>
      <c r="C366" s="1037"/>
      <c r="D366" s="1037" t="s">
        <v>4811</v>
      </c>
      <c r="E366" s="1037"/>
      <c r="F366" s="1037"/>
      <c r="G366" s="1037"/>
      <c r="H366" s="1037"/>
      <c r="I366" s="1037"/>
      <c r="J366" s="1037" t="s">
        <v>3606</v>
      </c>
      <c r="K366" s="1037"/>
      <c r="L366" s="1037"/>
      <c r="M366" s="1037"/>
    </row>
    <row r="367" spans="1:13" x14ac:dyDescent="0.2">
      <c r="A367" s="1037" t="s">
        <v>4812</v>
      </c>
      <c r="B367" s="1037"/>
      <c r="C367" s="1037"/>
      <c r="D367" s="1037" t="s">
        <v>4812</v>
      </c>
      <c r="E367" s="1037"/>
      <c r="F367" s="1037"/>
      <c r="G367" s="1037"/>
      <c r="H367" s="1037"/>
      <c r="I367" s="1037"/>
      <c r="J367" s="1037" t="s">
        <v>3608</v>
      </c>
      <c r="K367" s="1037"/>
      <c r="L367" s="1037"/>
      <c r="M367" s="1037"/>
    </row>
    <row r="368" spans="1:13" x14ac:dyDescent="0.2">
      <c r="A368" s="1037" t="s">
        <v>3609</v>
      </c>
      <c r="B368" s="1037"/>
      <c r="C368" s="1037"/>
      <c r="D368" s="1037" t="s">
        <v>3609</v>
      </c>
      <c r="E368" s="1037"/>
      <c r="F368" s="1037"/>
      <c r="G368" s="1037"/>
      <c r="H368" s="1037"/>
      <c r="I368" s="1037"/>
      <c r="J368" s="1037" t="s">
        <v>3609</v>
      </c>
      <c r="K368" s="1037"/>
      <c r="L368" s="1037"/>
      <c r="M368" s="1037"/>
    </row>
    <row r="369" spans="1:13" x14ac:dyDescent="0.2">
      <c r="A369" s="1037" t="s">
        <v>4813</v>
      </c>
      <c r="B369" s="1037"/>
      <c r="C369" s="1037"/>
      <c r="D369" s="1037" t="s">
        <v>4813</v>
      </c>
      <c r="E369" s="1037"/>
      <c r="F369" s="1037"/>
      <c r="G369" s="1037"/>
      <c r="H369" s="1037"/>
      <c r="I369" s="1037"/>
      <c r="J369" s="1037" t="s">
        <v>4814</v>
      </c>
      <c r="K369" s="1037"/>
      <c r="L369" s="1037"/>
      <c r="M369" s="1037"/>
    </row>
    <row r="370" spans="1:13" x14ac:dyDescent="0.2">
      <c r="A370" s="1082"/>
      <c r="B370" s="1082"/>
      <c r="C370" s="1099"/>
      <c r="D370" s="1100"/>
      <c r="E370" s="1100"/>
      <c r="F370" s="1100"/>
      <c r="G370" s="1100"/>
      <c r="H370" s="1082"/>
      <c r="I370" s="1082"/>
      <c r="J370" s="1087"/>
      <c r="K370" s="1087"/>
      <c r="L370" s="1087"/>
      <c r="M370" s="1082"/>
    </row>
    <row r="371" spans="1:13" x14ac:dyDescent="0.2">
      <c r="A371" s="1082"/>
      <c r="B371" s="1082"/>
      <c r="C371" s="1105"/>
      <c r="D371" s="1100"/>
      <c r="E371" s="1100"/>
      <c r="F371" s="1100"/>
      <c r="G371" s="1100"/>
      <c r="H371" s="1082"/>
      <c r="I371" s="1082"/>
      <c r="J371" s="1082"/>
      <c r="K371" s="1087"/>
      <c r="L371" s="1087"/>
      <c r="M371" s="1082"/>
    </row>
    <row r="372" spans="1:13" x14ac:dyDescent="0.2">
      <c r="A372" s="1101"/>
      <c r="B372" s="1101"/>
      <c r="C372" s="1101"/>
      <c r="D372" s="1101"/>
      <c r="E372" s="1101"/>
      <c r="F372" s="1101"/>
      <c r="G372" s="1101"/>
      <c r="H372" s="1101"/>
      <c r="I372" s="1101"/>
      <c r="J372" s="1101"/>
      <c r="K372" s="1101"/>
      <c r="L372" s="1101"/>
      <c r="M372" s="1101"/>
    </row>
    <row r="373" spans="1:13" x14ac:dyDescent="0.2">
      <c r="A373" s="1101"/>
      <c r="B373" s="1101"/>
      <c r="C373" s="1101"/>
      <c r="D373" s="1101"/>
      <c r="E373" s="1101"/>
      <c r="F373" s="1101"/>
      <c r="G373" s="1101"/>
      <c r="H373" s="1101"/>
      <c r="I373" s="1101"/>
      <c r="J373" s="1101"/>
      <c r="K373" s="1101"/>
      <c r="L373" s="1101"/>
      <c r="M373" s="1101"/>
    </row>
    <row r="374" spans="1:13" x14ac:dyDescent="0.2">
      <c r="A374" s="1101"/>
      <c r="B374" s="1101"/>
      <c r="C374" s="1101"/>
      <c r="D374" s="1101"/>
      <c r="E374" s="1101"/>
      <c r="F374" s="1101"/>
      <c r="G374" s="1101"/>
      <c r="H374" s="1101"/>
      <c r="I374" s="1101"/>
      <c r="J374" s="1101"/>
      <c r="K374" s="1101"/>
      <c r="L374" s="1101"/>
      <c r="M374" s="1101"/>
    </row>
    <row r="375" spans="1:13" x14ac:dyDescent="0.2">
      <c r="A375" s="4394"/>
      <c r="B375" s="4394"/>
      <c r="C375" s="4395" t="s">
        <v>2859</v>
      </c>
      <c r="D375" s="4396"/>
      <c r="E375" s="4396"/>
      <c r="F375" s="4396"/>
      <c r="G375" s="4396"/>
      <c r="H375" s="4396"/>
      <c r="I375" s="4396"/>
      <c r="J375" s="4397"/>
      <c r="K375" s="4404" t="s">
        <v>2858</v>
      </c>
      <c r="L375" s="4405"/>
      <c r="M375" s="4406"/>
    </row>
    <row r="376" spans="1:13" x14ac:dyDescent="0.2">
      <c r="A376" s="4394"/>
      <c r="B376" s="4394"/>
      <c r="C376" s="4398"/>
      <c r="D376" s="4399"/>
      <c r="E376" s="4399"/>
      <c r="F376" s="4399"/>
      <c r="G376" s="4399"/>
      <c r="H376" s="4399"/>
      <c r="I376" s="4399"/>
      <c r="J376" s="4400"/>
      <c r="K376" s="4407"/>
      <c r="L376" s="4408"/>
      <c r="M376" s="4409"/>
    </row>
    <row r="377" spans="1:13" x14ac:dyDescent="0.2">
      <c r="A377" s="4394"/>
      <c r="B377" s="4394"/>
      <c r="C377" s="4401"/>
      <c r="D377" s="4402"/>
      <c r="E377" s="4402"/>
      <c r="F377" s="4402"/>
      <c r="G377" s="4402"/>
      <c r="H377" s="4402"/>
      <c r="I377" s="4402"/>
      <c r="J377" s="4403"/>
      <c r="K377" s="4407"/>
      <c r="L377" s="4408"/>
      <c r="M377" s="4409"/>
    </row>
    <row r="378" spans="1:13" x14ac:dyDescent="0.2">
      <c r="A378" s="4394"/>
      <c r="B378" s="4394"/>
      <c r="C378" s="4362" t="s">
        <v>1209</v>
      </c>
      <c r="D378" s="4362"/>
      <c r="E378" s="4362"/>
      <c r="F378" s="4362"/>
      <c r="G378" s="4362"/>
      <c r="H378" s="4362"/>
      <c r="I378" s="4362"/>
      <c r="J378" s="4362"/>
      <c r="K378" s="4410" t="s">
        <v>1208</v>
      </c>
      <c r="L378" s="4410"/>
      <c r="M378" s="4410"/>
    </row>
    <row r="379" spans="1:13" x14ac:dyDescent="0.2">
      <c r="A379" s="4394"/>
      <c r="B379" s="4394"/>
      <c r="C379" s="4362"/>
      <c r="D379" s="4362"/>
      <c r="E379" s="4362"/>
      <c r="F379" s="4362"/>
      <c r="G379" s="4362"/>
      <c r="H379" s="4362"/>
      <c r="I379" s="4362"/>
      <c r="J379" s="4362"/>
      <c r="K379" s="4410"/>
      <c r="L379" s="4410"/>
      <c r="M379" s="4410"/>
    </row>
    <row r="380" spans="1:13" x14ac:dyDescent="0.2">
      <c r="A380" s="4394"/>
      <c r="B380" s="4394"/>
      <c r="C380" s="4362"/>
      <c r="D380" s="4362"/>
      <c r="E380" s="4362"/>
      <c r="F380" s="4362"/>
      <c r="G380" s="4362"/>
      <c r="H380" s="4362"/>
      <c r="I380" s="4362"/>
      <c r="J380" s="4362"/>
      <c r="K380" s="4410"/>
      <c r="L380" s="4410"/>
      <c r="M380" s="4410"/>
    </row>
    <row r="381" spans="1:13" x14ac:dyDescent="0.2">
      <c r="A381" s="1082"/>
      <c r="B381" s="1082"/>
      <c r="C381" s="1082"/>
      <c r="D381" s="1082"/>
      <c r="E381" s="1082"/>
      <c r="F381" s="1082"/>
      <c r="G381" s="1082"/>
      <c r="H381" s="1082"/>
      <c r="I381" s="1082"/>
      <c r="J381" s="1082"/>
      <c r="K381" s="1082"/>
      <c r="L381" s="1083"/>
      <c r="M381" s="1084"/>
    </row>
    <row r="382" spans="1:13" x14ac:dyDescent="0.2">
      <c r="A382" s="1082" t="s">
        <v>2319</v>
      </c>
      <c r="B382" s="1082"/>
      <c r="C382" s="1082"/>
      <c r="D382" s="1082"/>
      <c r="E382" s="1082"/>
      <c r="F382" s="1082"/>
      <c r="G382" s="1082"/>
      <c r="H382" s="1037" t="s">
        <v>4827</v>
      </c>
      <c r="I382" s="1082"/>
      <c r="J382" s="1082"/>
      <c r="K382" s="1082"/>
      <c r="L382" s="1082"/>
      <c r="M382" s="1083"/>
    </row>
    <row r="383" spans="1:13" x14ac:dyDescent="0.2">
      <c r="A383" s="1082" t="s">
        <v>99</v>
      </c>
      <c r="B383" s="1082"/>
      <c r="C383" s="1082"/>
      <c r="D383" s="1082"/>
      <c r="E383" s="1082"/>
      <c r="F383" s="1082"/>
      <c r="G383" s="1082"/>
      <c r="H383" s="1036"/>
      <c r="I383" s="1036"/>
      <c r="J383" s="4411" t="s">
        <v>2863</v>
      </c>
      <c r="K383" s="4412"/>
      <c r="L383" s="4412"/>
      <c r="M383" s="4413"/>
    </row>
    <row r="384" spans="1:13" x14ac:dyDescent="0.2">
      <c r="A384" s="1082" t="s">
        <v>2725</v>
      </c>
      <c r="B384" s="1082"/>
      <c r="C384" s="1082"/>
      <c r="D384" s="1082"/>
      <c r="E384" s="1082"/>
      <c r="F384" s="1082"/>
      <c r="G384" s="1082"/>
      <c r="H384" s="1036"/>
      <c r="I384" s="1036"/>
      <c r="J384" s="1085" t="s">
        <v>2860</v>
      </c>
      <c r="K384" s="1085" t="s">
        <v>2861</v>
      </c>
      <c r="L384" s="1085" t="s">
        <v>2862</v>
      </c>
      <c r="M384" s="1086" t="s">
        <v>1210</v>
      </c>
    </row>
    <row r="385" spans="1:13" x14ac:dyDescent="0.2">
      <c r="A385" s="1082" t="s">
        <v>4318</v>
      </c>
      <c r="B385" s="1082"/>
      <c r="C385" s="1082"/>
      <c r="D385" s="1082"/>
      <c r="E385" s="1082"/>
      <c r="F385" s="1082"/>
      <c r="G385" s="1082"/>
      <c r="H385" s="1036"/>
      <c r="I385" s="1036"/>
      <c r="J385" s="1085">
        <v>2014</v>
      </c>
      <c r="K385" s="1085">
        <v>5</v>
      </c>
      <c r="L385" s="1085">
        <v>31</v>
      </c>
      <c r="M385" s="1085">
        <v>5</v>
      </c>
    </row>
    <row r="386" spans="1:13" x14ac:dyDescent="0.2">
      <c r="A386" s="1082"/>
      <c r="B386" s="1082"/>
      <c r="C386" s="1082"/>
      <c r="D386" s="1082"/>
      <c r="E386" s="1082"/>
      <c r="F386" s="1082"/>
      <c r="G386" s="1082"/>
      <c r="H386" s="1082"/>
      <c r="I386" s="1087"/>
      <c r="J386" s="1087"/>
      <c r="K386" s="1082"/>
      <c r="L386" s="1082"/>
      <c r="M386" s="1082"/>
    </row>
    <row r="387" spans="1:13" x14ac:dyDescent="0.2">
      <c r="A387" s="4362" t="s">
        <v>2864</v>
      </c>
      <c r="B387" s="4362" t="s">
        <v>2865</v>
      </c>
      <c r="C387" s="4362" t="s">
        <v>1212</v>
      </c>
      <c r="D387" s="4414" t="s">
        <v>2866</v>
      </c>
      <c r="E387" s="4415"/>
      <c r="F387" s="4096" t="s">
        <v>2869</v>
      </c>
      <c r="G387" s="4096"/>
      <c r="H387" s="4096"/>
      <c r="I387" s="4096"/>
      <c r="J387" s="4416" t="s">
        <v>1211</v>
      </c>
      <c r="K387" s="4114" t="s">
        <v>2872</v>
      </c>
      <c r="L387" s="4416" t="s">
        <v>1207</v>
      </c>
      <c r="M387" s="4114" t="s">
        <v>2873</v>
      </c>
    </row>
    <row r="388" spans="1:13" x14ac:dyDescent="0.2">
      <c r="A388" s="4362"/>
      <c r="B388" s="4362"/>
      <c r="C388" s="4362"/>
      <c r="D388" s="1031" t="s">
        <v>2867</v>
      </c>
      <c r="E388" s="1031" t="s">
        <v>2868</v>
      </c>
      <c r="F388" s="1031" t="s">
        <v>2870</v>
      </c>
      <c r="G388" s="1031" t="s">
        <v>2871</v>
      </c>
      <c r="H388" s="1031" t="s">
        <v>4319</v>
      </c>
      <c r="I388" s="1031" t="s">
        <v>4320</v>
      </c>
      <c r="J388" s="4417"/>
      <c r="K388" s="4116"/>
      <c r="L388" s="4417"/>
      <c r="M388" s="4116"/>
    </row>
    <row r="389" spans="1:13" x14ac:dyDescent="0.2">
      <c r="A389" s="1024"/>
      <c r="B389" s="1093" t="s">
        <v>405</v>
      </c>
      <c r="C389" s="1023" t="s">
        <v>100</v>
      </c>
      <c r="D389" s="1024"/>
      <c r="E389" s="1024"/>
      <c r="F389" s="1024"/>
      <c r="G389" s="1024" t="s">
        <v>1213</v>
      </c>
      <c r="H389" s="1024"/>
      <c r="I389" s="1024"/>
      <c r="J389" s="1024"/>
      <c r="K389" s="1024"/>
      <c r="L389" s="1024"/>
      <c r="M389" s="1024"/>
    </row>
    <row r="390" spans="1:13" x14ac:dyDescent="0.2">
      <c r="A390" s="1024"/>
      <c r="B390" s="1093" t="s">
        <v>2343</v>
      </c>
      <c r="C390" s="1025" t="s">
        <v>4324</v>
      </c>
      <c r="D390" s="1024"/>
      <c r="E390" s="1024"/>
      <c r="F390" s="1024"/>
      <c r="G390" s="1024"/>
      <c r="H390" s="1024"/>
      <c r="I390" s="1024"/>
      <c r="J390" s="1024"/>
      <c r="K390" s="1024"/>
      <c r="L390" s="1024"/>
      <c r="M390" s="1024"/>
    </row>
    <row r="391" spans="1:13" x14ac:dyDescent="0.2">
      <c r="A391" s="1024"/>
      <c r="B391" s="1024" t="s">
        <v>2343</v>
      </c>
      <c r="C391" s="1027" t="s">
        <v>4416</v>
      </c>
      <c r="D391" s="1028">
        <v>40878</v>
      </c>
      <c r="E391" s="1028">
        <v>40908</v>
      </c>
      <c r="F391" s="4114">
        <v>278</v>
      </c>
      <c r="G391" s="4114">
        <v>3</v>
      </c>
      <c r="H391" s="1024"/>
      <c r="I391" s="1024"/>
      <c r="J391" s="1085">
        <v>15</v>
      </c>
      <c r="K391" s="1085"/>
      <c r="L391" s="1085" t="s">
        <v>594</v>
      </c>
      <c r="M391" s="1024"/>
    </row>
    <row r="392" spans="1:13" x14ac:dyDescent="0.2">
      <c r="A392" s="1024"/>
      <c r="B392" s="1024" t="s">
        <v>2343</v>
      </c>
      <c r="C392" s="1027" t="s">
        <v>4417</v>
      </c>
      <c r="D392" s="1028">
        <v>40878</v>
      </c>
      <c r="E392" s="1028">
        <v>40908</v>
      </c>
      <c r="F392" s="4115"/>
      <c r="G392" s="4115"/>
      <c r="H392" s="1024"/>
      <c r="I392" s="1024"/>
      <c r="J392" s="1085">
        <v>13</v>
      </c>
      <c r="K392" s="1085"/>
      <c r="L392" s="1085" t="s">
        <v>596</v>
      </c>
      <c r="M392" s="1024"/>
    </row>
    <row r="393" spans="1:13" x14ac:dyDescent="0.2">
      <c r="A393" s="1024"/>
      <c r="B393" s="1024" t="s">
        <v>2343</v>
      </c>
      <c r="C393" s="1027" t="s">
        <v>4418</v>
      </c>
      <c r="D393" s="1028">
        <v>40878</v>
      </c>
      <c r="E393" s="1028">
        <v>40908</v>
      </c>
      <c r="F393" s="4115"/>
      <c r="G393" s="4115"/>
      <c r="H393" s="1024"/>
      <c r="I393" s="1024"/>
      <c r="J393" s="1085">
        <v>38</v>
      </c>
      <c r="K393" s="1085"/>
      <c r="L393" s="1085" t="s">
        <v>596</v>
      </c>
      <c r="M393" s="1024"/>
    </row>
    <row r="394" spans="1:13" x14ac:dyDescent="0.2">
      <c r="A394" s="1024"/>
      <c r="B394" s="1024" t="s">
        <v>2343</v>
      </c>
      <c r="C394" s="1027" t="s">
        <v>4419</v>
      </c>
      <c r="D394" s="1028">
        <v>40884</v>
      </c>
      <c r="E394" s="1028">
        <v>40908</v>
      </c>
      <c r="F394" s="4115"/>
      <c r="G394" s="4115"/>
      <c r="H394" s="1024"/>
      <c r="I394" s="1024"/>
      <c r="J394" s="1085">
        <v>52</v>
      </c>
      <c r="K394" s="1085"/>
      <c r="L394" s="1085" t="s">
        <v>596</v>
      </c>
      <c r="M394" s="1024"/>
    </row>
    <row r="395" spans="1:13" x14ac:dyDescent="0.2">
      <c r="A395" s="1024"/>
      <c r="B395" s="1024" t="s">
        <v>2343</v>
      </c>
      <c r="C395" s="1027" t="s">
        <v>4420</v>
      </c>
      <c r="D395" s="1028">
        <v>40884</v>
      </c>
      <c r="E395" s="1028">
        <v>40908</v>
      </c>
      <c r="F395" s="4116"/>
      <c r="G395" s="4116"/>
      <c r="H395" s="1024"/>
      <c r="I395" s="1024"/>
      <c r="J395" s="1085">
        <v>14</v>
      </c>
      <c r="K395" s="1085"/>
      <c r="L395" s="1085" t="s">
        <v>596</v>
      </c>
      <c r="M395" s="1024"/>
    </row>
    <row r="396" spans="1:13" x14ac:dyDescent="0.2">
      <c r="A396" s="1024"/>
      <c r="B396" s="1024"/>
      <c r="C396" s="1027"/>
      <c r="D396" s="1028"/>
      <c r="E396" s="1028"/>
      <c r="F396" s="1030"/>
      <c r="G396" s="1030"/>
      <c r="H396" s="1024"/>
      <c r="I396" s="1024"/>
      <c r="J396" s="1085"/>
      <c r="K396" s="1085"/>
      <c r="L396" s="1085"/>
      <c r="M396" s="1024"/>
    </row>
    <row r="397" spans="1:13" x14ac:dyDescent="0.2">
      <c r="A397" s="1024"/>
      <c r="B397" s="1093" t="s">
        <v>4421</v>
      </c>
      <c r="C397" s="1109" t="s">
        <v>4422</v>
      </c>
      <c r="D397" s="1108"/>
      <c r="E397" s="1108"/>
      <c r="F397" s="1032"/>
      <c r="G397" s="1032"/>
      <c r="H397" s="1024"/>
      <c r="I397" s="1024"/>
      <c r="J397" s="1085"/>
      <c r="K397" s="1085"/>
      <c r="L397" s="1085"/>
      <c r="M397" s="1024"/>
    </row>
    <row r="398" spans="1:13" ht="13.5" x14ac:dyDescent="0.25">
      <c r="A398" s="1024"/>
      <c r="B398" s="1024" t="s">
        <v>4421</v>
      </c>
      <c r="C398" s="1026" t="s">
        <v>4828</v>
      </c>
      <c r="D398" s="1110">
        <v>40544</v>
      </c>
      <c r="E398" s="1110">
        <v>40908</v>
      </c>
      <c r="F398" s="4096">
        <v>278</v>
      </c>
      <c r="G398" s="4096">
        <v>4</v>
      </c>
      <c r="H398" s="1024"/>
      <c r="I398" s="1024"/>
      <c r="J398" s="1111">
        <v>21</v>
      </c>
      <c r="K398" s="1085"/>
      <c r="L398" s="1085" t="s">
        <v>601</v>
      </c>
      <c r="M398" s="1024"/>
    </row>
    <row r="399" spans="1:13" ht="13.5" x14ac:dyDescent="0.25">
      <c r="A399" s="1024"/>
      <c r="B399" s="1024" t="s">
        <v>4421</v>
      </c>
      <c r="C399" s="1026" t="s">
        <v>4829</v>
      </c>
      <c r="D399" s="1110">
        <v>40544</v>
      </c>
      <c r="E399" s="1110">
        <v>40908</v>
      </c>
      <c r="F399" s="4096"/>
      <c r="G399" s="4096"/>
      <c r="H399" s="1024"/>
      <c r="I399" s="1024"/>
      <c r="J399" s="1111">
        <v>9</v>
      </c>
      <c r="K399" s="1085"/>
      <c r="L399" s="1085" t="s">
        <v>601</v>
      </c>
      <c r="M399" s="1024"/>
    </row>
    <row r="400" spans="1:13" ht="13.5" x14ac:dyDescent="0.25">
      <c r="A400" s="1024"/>
      <c r="B400" s="1024" t="s">
        <v>4421</v>
      </c>
      <c r="C400" s="1026" t="s">
        <v>4830</v>
      </c>
      <c r="D400" s="1110">
        <v>40544</v>
      </c>
      <c r="E400" s="1110">
        <v>40633</v>
      </c>
      <c r="F400" s="4096"/>
      <c r="G400" s="4096"/>
      <c r="H400" s="1024"/>
      <c r="I400" s="1024"/>
      <c r="J400" s="1111" t="s">
        <v>4831</v>
      </c>
      <c r="K400" s="1085"/>
      <c r="L400" s="1085"/>
      <c r="M400" s="1024" t="s">
        <v>6472</v>
      </c>
    </row>
    <row r="401" spans="1:13" ht="13.5" x14ac:dyDescent="0.25">
      <c r="A401" s="1024"/>
      <c r="B401" s="1024" t="s">
        <v>4421</v>
      </c>
      <c r="C401" s="1026" t="s">
        <v>4832</v>
      </c>
      <c r="D401" s="1110">
        <v>40544</v>
      </c>
      <c r="E401" s="1110">
        <v>40908</v>
      </c>
      <c r="F401" s="4096"/>
      <c r="G401" s="4096"/>
      <c r="H401" s="1024"/>
      <c r="I401" s="1024"/>
      <c r="J401" s="1111" t="s">
        <v>4831</v>
      </c>
      <c r="K401" s="1085"/>
      <c r="L401" s="1085" t="s">
        <v>594</v>
      </c>
      <c r="M401" s="1024" t="s">
        <v>6472</v>
      </c>
    </row>
    <row r="402" spans="1:13" ht="24.75" x14ac:dyDescent="0.25">
      <c r="A402" s="1024"/>
      <c r="B402" s="1024" t="s">
        <v>4421</v>
      </c>
      <c r="C402" s="1112" t="s">
        <v>4833</v>
      </c>
      <c r="D402" s="1110">
        <v>40544</v>
      </c>
      <c r="E402" s="1110">
        <v>40908</v>
      </c>
      <c r="F402" s="4096"/>
      <c r="G402" s="4096"/>
      <c r="H402" s="1024"/>
      <c r="I402" s="1024"/>
      <c r="J402" s="1111">
        <v>24</v>
      </c>
      <c r="K402" s="1024"/>
      <c r="L402" s="1024"/>
      <c r="M402" s="1024"/>
    </row>
    <row r="403" spans="1:13" ht="13.5" x14ac:dyDescent="0.25">
      <c r="A403" s="1024"/>
      <c r="B403" s="1024" t="s">
        <v>4421</v>
      </c>
      <c r="C403" s="1026" t="s">
        <v>4834</v>
      </c>
      <c r="D403" s="1110">
        <v>40544</v>
      </c>
      <c r="E403" s="1110">
        <v>40908</v>
      </c>
      <c r="F403" s="4096"/>
      <c r="G403" s="4096"/>
      <c r="H403" s="1024"/>
      <c r="I403" s="1024"/>
      <c r="J403" s="1111">
        <v>46</v>
      </c>
      <c r="K403" s="1085"/>
      <c r="L403" s="1085" t="s">
        <v>594</v>
      </c>
      <c r="M403" s="1024"/>
    </row>
    <row r="404" spans="1:13" ht="24.75" x14ac:dyDescent="0.25">
      <c r="A404" s="1024"/>
      <c r="B404" s="1024" t="s">
        <v>4421</v>
      </c>
      <c r="C404" s="1112" t="s">
        <v>4835</v>
      </c>
      <c r="D404" s="1110">
        <v>40544</v>
      </c>
      <c r="E404" s="1110">
        <v>40908</v>
      </c>
      <c r="F404" s="4096"/>
      <c r="G404" s="4096"/>
      <c r="H404" s="1024"/>
      <c r="I404" s="1024"/>
      <c r="J404" s="1111">
        <v>18</v>
      </c>
      <c r="K404" s="1024"/>
      <c r="L404" s="1024"/>
      <c r="M404" s="1024"/>
    </row>
    <row r="405" spans="1:13" ht="24.75" x14ac:dyDescent="0.25">
      <c r="A405" s="1024"/>
      <c r="B405" s="1024" t="s">
        <v>4421</v>
      </c>
      <c r="C405" s="1112" t="s">
        <v>4836</v>
      </c>
      <c r="D405" s="1110">
        <v>40544</v>
      </c>
      <c r="E405" s="1110">
        <v>40908</v>
      </c>
      <c r="F405" s="1031">
        <v>278</v>
      </c>
      <c r="G405" s="1031">
        <v>5</v>
      </c>
      <c r="H405" s="1024"/>
      <c r="I405" s="1024"/>
      <c r="J405" s="1111">
        <v>244</v>
      </c>
      <c r="K405" s="1085"/>
      <c r="L405" s="1085" t="s">
        <v>594</v>
      </c>
      <c r="M405" s="1024"/>
    </row>
    <row r="406" spans="1:13" ht="24.75" x14ac:dyDescent="0.25">
      <c r="A406" s="1024"/>
      <c r="B406" s="1024" t="s">
        <v>4421</v>
      </c>
      <c r="C406" s="1112" t="s">
        <v>4837</v>
      </c>
      <c r="D406" s="1110">
        <v>40544</v>
      </c>
      <c r="E406" s="1110">
        <v>40755</v>
      </c>
      <c r="F406" s="1031">
        <v>278</v>
      </c>
      <c r="G406" s="1031">
        <v>6</v>
      </c>
      <c r="H406" s="1024"/>
      <c r="I406" s="1024"/>
      <c r="J406" s="1111">
        <v>140</v>
      </c>
      <c r="K406" s="1085"/>
      <c r="L406" s="1085" t="s">
        <v>596</v>
      </c>
      <c r="M406" s="1024"/>
    </row>
    <row r="407" spans="1:13" x14ac:dyDescent="0.2">
      <c r="A407" s="1082"/>
      <c r="B407" s="1082"/>
      <c r="C407" s="1113"/>
      <c r="D407" s="1100"/>
      <c r="E407" s="1100"/>
      <c r="F407" s="1100"/>
      <c r="G407" s="1100"/>
      <c r="H407" s="1082"/>
      <c r="I407" s="1082"/>
      <c r="J407" s="1087"/>
      <c r="K407" s="1087"/>
      <c r="L407" s="1087"/>
      <c r="M407" s="1082"/>
    </row>
    <row r="408" spans="1:13" x14ac:dyDescent="0.2">
      <c r="A408" s="1037" t="s">
        <v>4810</v>
      </c>
      <c r="B408" s="1037"/>
      <c r="C408" s="1037"/>
      <c r="D408" s="1037" t="s">
        <v>4811</v>
      </c>
      <c r="E408" s="1037"/>
      <c r="F408" s="1037"/>
      <c r="G408" s="1037"/>
      <c r="H408" s="1037"/>
      <c r="I408" s="1037"/>
      <c r="J408" s="1037" t="s">
        <v>3606</v>
      </c>
      <c r="K408" s="1037"/>
      <c r="L408" s="1037"/>
      <c r="M408" s="1037"/>
    </row>
    <row r="409" spans="1:13" x14ac:dyDescent="0.2">
      <c r="A409" s="1037" t="s">
        <v>4812</v>
      </c>
      <c r="B409" s="1037"/>
      <c r="C409" s="1037"/>
      <c r="D409" s="1037" t="s">
        <v>4812</v>
      </c>
      <c r="E409" s="1037"/>
      <c r="F409" s="1037"/>
      <c r="G409" s="1037"/>
      <c r="H409" s="1037"/>
      <c r="I409" s="1037"/>
      <c r="J409" s="1037" t="s">
        <v>3608</v>
      </c>
      <c r="K409" s="1037"/>
      <c r="L409" s="1037"/>
      <c r="M409" s="1037"/>
    </row>
    <row r="410" spans="1:13" x14ac:dyDescent="0.2">
      <c r="A410" s="1037" t="s">
        <v>3609</v>
      </c>
      <c r="B410" s="1037"/>
      <c r="C410" s="1037"/>
      <c r="D410" s="1037" t="s">
        <v>3609</v>
      </c>
      <c r="E410" s="1037"/>
      <c r="F410" s="1037"/>
      <c r="G410" s="1037"/>
      <c r="H410" s="1037"/>
      <c r="I410" s="1037"/>
      <c r="J410" s="1037" t="s">
        <v>3609</v>
      </c>
      <c r="K410" s="1037"/>
      <c r="L410" s="1037"/>
      <c r="M410" s="1037"/>
    </row>
    <row r="411" spans="1:13" x14ac:dyDescent="0.2">
      <c r="A411" s="1037" t="s">
        <v>4813</v>
      </c>
      <c r="B411" s="1037"/>
      <c r="C411" s="1037"/>
      <c r="D411" s="1037" t="s">
        <v>4813</v>
      </c>
      <c r="E411" s="1037"/>
      <c r="F411" s="1037"/>
      <c r="G411" s="1037"/>
      <c r="H411" s="1037"/>
      <c r="I411" s="1037"/>
      <c r="J411" s="1037" t="s">
        <v>4814</v>
      </c>
      <c r="K411" s="1037"/>
      <c r="L411" s="1037"/>
      <c r="M411" s="1037"/>
    </row>
    <row r="412" spans="1:13" x14ac:dyDescent="0.2">
      <c r="A412" s="1037"/>
      <c r="B412" s="1037"/>
      <c r="C412" s="1037"/>
      <c r="D412" s="1037"/>
      <c r="E412" s="1037"/>
      <c r="F412" s="1037"/>
      <c r="G412" s="1037"/>
      <c r="H412" s="1037"/>
      <c r="I412" s="1037"/>
      <c r="J412" s="1037"/>
      <c r="K412" s="1037"/>
      <c r="L412" s="1037"/>
      <c r="M412" s="1037"/>
    </row>
    <row r="413" spans="1:13" x14ac:dyDescent="0.2">
      <c r="A413" s="1037"/>
      <c r="B413" s="1037"/>
      <c r="C413" s="1037"/>
      <c r="D413" s="1037"/>
      <c r="E413" s="1037"/>
      <c r="F413" s="1037"/>
      <c r="G413" s="1037"/>
      <c r="H413" s="1037"/>
      <c r="I413" s="1037"/>
      <c r="J413" s="1037"/>
      <c r="K413" s="1037"/>
      <c r="L413" s="1037"/>
      <c r="M413" s="1037"/>
    </row>
    <row r="414" spans="1:13" x14ac:dyDescent="0.2">
      <c r="A414" s="1037"/>
      <c r="B414" s="1037"/>
      <c r="C414" s="1037"/>
      <c r="D414" s="1037"/>
      <c r="E414" s="1037"/>
      <c r="F414" s="1037"/>
      <c r="G414" s="1037"/>
      <c r="H414" s="1037"/>
      <c r="I414" s="1037"/>
      <c r="J414" s="1037"/>
      <c r="K414" s="1037"/>
      <c r="L414" s="1037"/>
      <c r="M414" s="1037"/>
    </row>
    <row r="415" spans="1:13" x14ac:dyDescent="0.2">
      <c r="A415" s="4394"/>
      <c r="B415" s="4394"/>
      <c r="C415" s="4395" t="s">
        <v>2859</v>
      </c>
      <c r="D415" s="4396"/>
      <c r="E415" s="4396"/>
      <c r="F415" s="4396"/>
      <c r="G415" s="4396"/>
      <c r="H415" s="4396"/>
      <c r="I415" s="4396"/>
      <c r="J415" s="4397"/>
      <c r="K415" s="4404" t="s">
        <v>2858</v>
      </c>
      <c r="L415" s="4405"/>
      <c r="M415" s="4406"/>
    </row>
    <row r="416" spans="1:13" x14ac:dyDescent="0.2">
      <c r="A416" s="4394"/>
      <c r="B416" s="4394"/>
      <c r="C416" s="4398"/>
      <c r="D416" s="4399"/>
      <c r="E416" s="4399"/>
      <c r="F416" s="4399"/>
      <c r="G416" s="4399"/>
      <c r="H416" s="4399"/>
      <c r="I416" s="4399"/>
      <c r="J416" s="4400"/>
      <c r="K416" s="4407"/>
      <c r="L416" s="4408"/>
      <c r="M416" s="4409"/>
    </row>
    <row r="417" spans="1:13" x14ac:dyDescent="0.2">
      <c r="A417" s="4394"/>
      <c r="B417" s="4394"/>
      <c r="C417" s="4401"/>
      <c r="D417" s="4402"/>
      <c r="E417" s="4402"/>
      <c r="F417" s="4402"/>
      <c r="G417" s="4402"/>
      <c r="H417" s="4402"/>
      <c r="I417" s="4402"/>
      <c r="J417" s="4403"/>
      <c r="K417" s="4407"/>
      <c r="L417" s="4408"/>
      <c r="M417" s="4409"/>
    </row>
    <row r="418" spans="1:13" x14ac:dyDescent="0.2">
      <c r="A418" s="4394"/>
      <c r="B418" s="4394"/>
      <c r="C418" s="4362" t="s">
        <v>1209</v>
      </c>
      <c r="D418" s="4362"/>
      <c r="E418" s="4362"/>
      <c r="F418" s="4362"/>
      <c r="G418" s="4362"/>
      <c r="H418" s="4362"/>
      <c r="I418" s="4362"/>
      <c r="J418" s="4362"/>
      <c r="K418" s="4410" t="s">
        <v>1208</v>
      </c>
      <c r="L418" s="4410"/>
      <c r="M418" s="4410"/>
    </row>
    <row r="419" spans="1:13" x14ac:dyDescent="0.2">
      <c r="A419" s="4394"/>
      <c r="B419" s="4394"/>
      <c r="C419" s="4362"/>
      <c r="D419" s="4362"/>
      <c r="E419" s="4362"/>
      <c r="F419" s="4362"/>
      <c r="G419" s="4362"/>
      <c r="H419" s="4362"/>
      <c r="I419" s="4362"/>
      <c r="J419" s="4362"/>
      <c r="K419" s="4410"/>
      <c r="L419" s="4410"/>
      <c r="M419" s="4410"/>
    </row>
    <row r="420" spans="1:13" x14ac:dyDescent="0.2">
      <c r="A420" s="4394"/>
      <c r="B420" s="4394"/>
      <c r="C420" s="4362"/>
      <c r="D420" s="4362"/>
      <c r="E420" s="4362"/>
      <c r="F420" s="4362"/>
      <c r="G420" s="4362"/>
      <c r="H420" s="4362"/>
      <c r="I420" s="4362"/>
      <c r="J420" s="4362"/>
      <c r="K420" s="4410"/>
      <c r="L420" s="4410"/>
      <c r="M420" s="4410"/>
    </row>
    <row r="421" spans="1:13" x14ac:dyDescent="0.2">
      <c r="A421" s="1082"/>
      <c r="B421" s="1082"/>
      <c r="C421" s="1082"/>
      <c r="D421" s="1082"/>
      <c r="E421" s="1082"/>
      <c r="F421" s="1082"/>
      <c r="G421" s="1082"/>
      <c r="H421" s="1082"/>
      <c r="I421" s="1082"/>
      <c r="J421" s="1082"/>
      <c r="K421" s="1082"/>
      <c r="L421" s="1083"/>
      <c r="M421" s="1084"/>
    </row>
    <row r="422" spans="1:13" x14ac:dyDescent="0.2">
      <c r="A422" s="1082" t="s">
        <v>2319</v>
      </c>
      <c r="B422" s="1082"/>
      <c r="C422" s="1082"/>
      <c r="D422" s="1082"/>
      <c r="E422" s="1082"/>
      <c r="F422" s="1082"/>
      <c r="G422" s="1082"/>
      <c r="H422" s="1037" t="s">
        <v>4838</v>
      </c>
      <c r="I422" s="1082"/>
      <c r="J422" s="1082"/>
      <c r="K422" s="1082"/>
      <c r="L422" s="1082"/>
      <c r="M422" s="1083"/>
    </row>
    <row r="423" spans="1:13" x14ac:dyDescent="0.2">
      <c r="A423" s="1082" t="s">
        <v>99</v>
      </c>
      <c r="B423" s="1082"/>
      <c r="C423" s="1082"/>
      <c r="D423" s="1082"/>
      <c r="E423" s="1082"/>
      <c r="F423" s="1082"/>
      <c r="G423" s="1082"/>
      <c r="H423" s="1036"/>
      <c r="I423" s="1036"/>
      <c r="J423" s="4411" t="s">
        <v>2863</v>
      </c>
      <c r="K423" s="4412"/>
      <c r="L423" s="4412"/>
      <c r="M423" s="4413"/>
    </row>
    <row r="424" spans="1:13" x14ac:dyDescent="0.2">
      <c r="A424" s="1082" t="s">
        <v>2725</v>
      </c>
      <c r="B424" s="1082"/>
      <c r="C424" s="1082"/>
      <c r="D424" s="1082"/>
      <c r="E424" s="1082"/>
      <c r="F424" s="1082"/>
      <c r="G424" s="1082"/>
      <c r="H424" s="1036"/>
      <c r="I424" s="1036"/>
      <c r="J424" s="1085" t="s">
        <v>2860</v>
      </c>
      <c r="K424" s="1085" t="s">
        <v>2861</v>
      </c>
      <c r="L424" s="1085" t="s">
        <v>2862</v>
      </c>
      <c r="M424" s="1086" t="s">
        <v>1210</v>
      </c>
    </row>
    <row r="425" spans="1:13" x14ac:dyDescent="0.2">
      <c r="A425" s="1082" t="s">
        <v>4318</v>
      </c>
      <c r="B425" s="1082"/>
      <c r="C425" s="1082"/>
      <c r="D425" s="1082"/>
      <c r="E425" s="1082"/>
      <c r="F425" s="1082"/>
      <c r="G425" s="1082"/>
      <c r="H425" s="1036"/>
      <c r="I425" s="1036"/>
      <c r="J425" s="1085">
        <v>2014</v>
      </c>
      <c r="K425" s="1085">
        <v>5</v>
      </c>
      <c r="L425" s="1085">
        <v>31</v>
      </c>
      <c r="M425" s="1085">
        <v>5</v>
      </c>
    </row>
    <row r="426" spans="1:13" x14ac:dyDescent="0.2">
      <c r="A426" s="1082"/>
      <c r="B426" s="1082"/>
      <c r="C426" s="1082"/>
      <c r="D426" s="1082"/>
      <c r="E426" s="1082"/>
      <c r="F426" s="1082"/>
      <c r="G426" s="1082"/>
      <c r="H426" s="1082"/>
      <c r="I426" s="1087"/>
      <c r="J426" s="1087"/>
      <c r="K426" s="1082"/>
      <c r="L426" s="1082"/>
      <c r="M426" s="1082"/>
    </row>
    <row r="427" spans="1:13" x14ac:dyDescent="0.2">
      <c r="A427" s="4362" t="s">
        <v>2864</v>
      </c>
      <c r="B427" s="4362" t="s">
        <v>2865</v>
      </c>
      <c r="C427" s="4362" t="s">
        <v>1212</v>
      </c>
      <c r="D427" s="4414" t="s">
        <v>2866</v>
      </c>
      <c r="E427" s="4415"/>
      <c r="F427" s="4362" t="s">
        <v>3430</v>
      </c>
      <c r="G427" s="4096"/>
      <c r="H427" s="4096"/>
      <c r="I427" s="4096"/>
      <c r="J427" s="4416" t="s">
        <v>1211</v>
      </c>
      <c r="K427" s="4114" t="s">
        <v>2872</v>
      </c>
      <c r="L427" s="4416" t="s">
        <v>1207</v>
      </c>
      <c r="M427" s="4114" t="s">
        <v>2873</v>
      </c>
    </row>
    <row r="428" spans="1:13" x14ac:dyDescent="0.2">
      <c r="A428" s="4362"/>
      <c r="B428" s="4362"/>
      <c r="C428" s="4362"/>
      <c r="D428" s="1031" t="s">
        <v>2867</v>
      </c>
      <c r="E428" s="1031" t="s">
        <v>2868</v>
      </c>
      <c r="F428" s="1031" t="s">
        <v>2870</v>
      </c>
      <c r="G428" s="1031" t="s">
        <v>2871</v>
      </c>
      <c r="H428" s="1031" t="s">
        <v>4319</v>
      </c>
      <c r="I428" s="1031" t="s">
        <v>4320</v>
      </c>
      <c r="J428" s="4417"/>
      <c r="K428" s="4116"/>
      <c r="L428" s="4417"/>
      <c r="M428" s="4116"/>
    </row>
    <row r="429" spans="1:13" x14ac:dyDescent="0.2">
      <c r="A429" s="1102"/>
      <c r="B429" s="1102"/>
      <c r="C429" s="1102"/>
      <c r="D429" s="1031"/>
      <c r="E429" s="1031"/>
      <c r="F429" s="1031"/>
      <c r="G429" s="1031"/>
      <c r="H429" s="1031"/>
      <c r="I429" s="1031"/>
      <c r="J429" s="1102"/>
      <c r="K429" s="1031"/>
      <c r="L429" s="1102"/>
      <c r="M429" s="1031"/>
    </row>
    <row r="430" spans="1:13" ht="24" x14ac:dyDescent="0.2">
      <c r="A430" s="1102"/>
      <c r="B430" s="1114" t="s">
        <v>4421</v>
      </c>
      <c r="C430" s="1112" t="s">
        <v>4839</v>
      </c>
      <c r="D430" s="1115">
        <v>40544</v>
      </c>
      <c r="E430" s="1115">
        <v>40908</v>
      </c>
      <c r="F430" s="4114">
        <v>278</v>
      </c>
      <c r="G430" s="4114">
        <v>6</v>
      </c>
      <c r="H430" s="1031"/>
      <c r="I430" s="1031"/>
      <c r="J430" s="1116">
        <v>18</v>
      </c>
      <c r="K430" s="1031"/>
      <c r="L430" s="1102"/>
      <c r="M430" s="1024"/>
    </row>
    <row r="431" spans="1:13" ht="13.5" x14ac:dyDescent="0.25">
      <c r="A431" s="1102"/>
      <c r="B431" s="1114" t="s">
        <v>4421</v>
      </c>
      <c r="C431" s="1112" t="s">
        <v>4840</v>
      </c>
      <c r="D431" s="1115">
        <v>40544</v>
      </c>
      <c r="E431" s="1115">
        <v>40574</v>
      </c>
      <c r="F431" s="4115"/>
      <c r="G431" s="4115"/>
      <c r="H431" s="1031"/>
      <c r="I431" s="1031"/>
      <c r="J431" s="1111">
        <v>5</v>
      </c>
      <c r="K431" s="1031"/>
      <c r="L431" s="1102"/>
      <c r="M431" s="1024"/>
    </row>
    <row r="432" spans="1:13" ht="13.5" x14ac:dyDescent="0.25">
      <c r="A432" s="1102"/>
      <c r="B432" s="1114" t="s">
        <v>4421</v>
      </c>
      <c r="C432" s="1112" t="s">
        <v>4841</v>
      </c>
      <c r="D432" s="1115">
        <v>40544</v>
      </c>
      <c r="E432" s="1115">
        <v>40574</v>
      </c>
      <c r="F432" s="4115"/>
      <c r="G432" s="4115"/>
      <c r="H432" s="1031"/>
      <c r="I432" s="1031"/>
      <c r="J432" s="1111">
        <v>5</v>
      </c>
      <c r="K432" s="1031"/>
      <c r="L432" s="1102"/>
      <c r="M432" s="1024"/>
    </row>
    <row r="433" spans="1:13" ht="13.5" x14ac:dyDescent="0.25">
      <c r="A433" s="1102"/>
      <c r="B433" s="1114" t="s">
        <v>4421</v>
      </c>
      <c r="C433" s="1112" t="s">
        <v>4842</v>
      </c>
      <c r="D433" s="1115">
        <v>40544</v>
      </c>
      <c r="E433" s="1115">
        <v>40602</v>
      </c>
      <c r="F433" s="4115"/>
      <c r="G433" s="4115"/>
      <c r="H433" s="1031"/>
      <c r="I433" s="1031"/>
      <c r="J433" s="1111">
        <v>5</v>
      </c>
      <c r="K433" s="1031"/>
      <c r="L433" s="1102"/>
      <c r="M433" s="1024"/>
    </row>
    <row r="434" spans="1:13" ht="13.5" x14ac:dyDescent="0.25">
      <c r="A434" s="1102"/>
      <c r="B434" s="1114" t="s">
        <v>4421</v>
      </c>
      <c r="C434" s="1112" t="s">
        <v>4843</v>
      </c>
      <c r="D434" s="1115">
        <v>40544</v>
      </c>
      <c r="E434" s="1115">
        <v>40694</v>
      </c>
      <c r="F434" s="4115"/>
      <c r="G434" s="4115"/>
      <c r="H434" s="1031"/>
      <c r="I434" s="1031"/>
      <c r="J434" s="1111">
        <v>16</v>
      </c>
      <c r="K434" s="1031"/>
      <c r="L434" s="1102"/>
      <c r="M434" s="1024"/>
    </row>
    <row r="435" spans="1:13" ht="13.5" x14ac:dyDescent="0.25">
      <c r="A435" s="1102"/>
      <c r="B435" s="1114" t="s">
        <v>4421</v>
      </c>
      <c r="C435" s="1112" t="s">
        <v>4844</v>
      </c>
      <c r="D435" s="1115">
        <v>40544</v>
      </c>
      <c r="E435" s="1115">
        <v>40602</v>
      </c>
      <c r="F435" s="4115"/>
      <c r="G435" s="4115"/>
      <c r="H435" s="1031"/>
      <c r="I435" s="1031"/>
      <c r="J435" s="1111">
        <v>5</v>
      </c>
      <c r="K435" s="1031"/>
      <c r="L435" s="1102"/>
      <c r="M435" s="1024"/>
    </row>
    <row r="436" spans="1:13" ht="13.5" x14ac:dyDescent="0.25">
      <c r="A436" s="1102"/>
      <c r="B436" s="1114" t="s">
        <v>4421</v>
      </c>
      <c r="C436" s="1112" t="s">
        <v>4845</v>
      </c>
      <c r="D436" s="1115">
        <v>40544</v>
      </c>
      <c r="E436" s="1115">
        <v>40602</v>
      </c>
      <c r="F436" s="4115"/>
      <c r="G436" s="4115"/>
      <c r="H436" s="1031"/>
      <c r="I436" s="1031"/>
      <c r="J436" s="1111">
        <v>5</v>
      </c>
      <c r="K436" s="1031"/>
      <c r="L436" s="1102"/>
      <c r="M436" s="1024"/>
    </row>
    <row r="437" spans="1:13" ht="13.5" x14ac:dyDescent="0.25">
      <c r="A437" s="1102"/>
      <c r="B437" s="1098" t="s">
        <v>4421</v>
      </c>
      <c r="C437" s="1117" t="s">
        <v>4423</v>
      </c>
      <c r="D437" s="1118">
        <v>40544</v>
      </c>
      <c r="E437" s="1118">
        <v>40724</v>
      </c>
      <c r="F437" s="4115"/>
      <c r="G437" s="4115"/>
      <c r="H437" s="1119"/>
      <c r="I437" s="1119"/>
      <c r="J437" s="1111">
        <v>7</v>
      </c>
      <c r="K437" s="1031"/>
      <c r="L437" s="1102"/>
      <c r="M437" s="1024"/>
    </row>
    <row r="438" spans="1:13" ht="13.5" x14ac:dyDescent="0.25">
      <c r="A438" s="1102"/>
      <c r="B438" s="1098" t="s">
        <v>4421</v>
      </c>
      <c r="C438" s="1112" t="s">
        <v>4846</v>
      </c>
      <c r="D438" s="1115">
        <v>40544</v>
      </c>
      <c r="E438" s="1115">
        <v>40602</v>
      </c>
      <c r="F438" s="4115"/>
      <c r="G438" s="4115"/>
      <c r="H438" s="1031"/>
      <c r="I438" s="1031"/>
      <c r="J438" s="1111">
        <v>5</v>
      </c>
      <c r="K438" s="1031"/>
      <c r="L438" s="1102"/>
      <c r="M438" s="1024"/>
    </row>
    <row r="439" spans="1:13" x14ac:dyDescent="0.2">
      <c r="A439" s="1102"/>
      <c r="B439" s="1098" t="s">
        <v>4421</v>
      </c>
      <c r="C439" s="1112" t="s">
        <v>4847</v>
      </c>
      <c r="D439" s="1115">
        <v>40544</v>
      </c>
      <c r="E439" s="1115">
        <v>40908</v>
      </c>
      <c r="F439" s="4116"/>
      <c r="G439" s="4116"/>
      <c r="H439" s="1031"/>
      <c r="I439" s="1031"/>
      <c r="J439" s="1447">
        <v>26</v>
      </c>
      <c r="K439" s="1031"/>
      <c r="L439" s="1102"/>
      <c r="M439" s="1024"/>
    </row>
    <row r="440" spans="1:13" ht="13.5" x14ac:dyDescent="0.25">
      <c r="A440" s="1048"/>
      <c r="B440" s="1098" t="s">
        <v>4421</v>
      </c>
      <c r="C440" s="1112" t="s">
        <v>4848</v>
      </c>
      <c r="D440" s="1120">
        <v>40544</v>
      </c>
      <c r="E440" s="1120">
        <v>40574</v>
      </c>
      <c r="F440" s="4096">
        <v>278</v>
      </c>
      <c r="G440" s="4096">
        <v>7</v>
      </c>
      <c r="H440" s="1048"/>
      <c r="I440" s="1048"/>
      <c r="J440" s="1111">
        <v>5</v>
      </c>
      <c r="K440" s="1048"/>
      <c r="L440" s="1048"/>
      <c r="M440" s="1024"/>
    </row>
    <row r="441" spans="1:13" ht="13.5" x14ac:dyDescent="0.25">
      <c r="A441" s="1048"/>
      <c r="B441" s="1085" t="s">
        <v>4421</v>
      </c>
      <c r="C441" s="1104" t="s">
        <v>4849</v>
      </c>
      <c r="D441" s="1110">
        <v>40562</v>
      </c>
      <c r="E441" s="1110">
        <v>40592</v>
      </c>
      <c r="F441" s="4096"/>
      <c r="G441" s="4096"/>
      <c r="H441" s="1026"/>
      <c r="I441" s="1026"/>
      <c r="J441" s="1111">
        <v>5</v>
      </c>
      <c r="K441" s="1048"/>
      <c r="L441" s="1048"/>
      <c r="M441" s="1024"/>
    </row>
    <row r="442" spans="1:13" ht="13.5" x14ac:dyDescent="0.25">
      <c r="A442" s="1048"/>
      <c r="B442" s="1085" t="s">
        <v>4421</v>
      </c>
      <c r="C442" s="1104" t="s">
        <v>4424</v>
      </c>
      <c r="D442" s="1028">
        <v>40544</v>
      </c>
      <c r="E442" s="1028">
        <v>40574</v>
      </c>
      <c r="F442" s="4096"/>
      <c r="G442" s="4096"/>
      <c r="H442" s="1024"/>
      <c r="I442" s="1024"/>
      <c r="J442" s="1111">
        <v>8</v>
      </c>
      <c r="K442" s="1048"/>
      <c r="L442" s="1048"/>
      <c r="M442" s="1048"/>
    </row>
    <row r="443" spans="1:13" ht="24" x14ac:dyDescent="0.2">
      <c r="A443" s="1048"/>
      <c r="B443" s="1085" t="s">
        <v>4421</v>
      </c>
      <c r="C443" s="1104" t="s">
        <v>4425</v>
      </c>
      <c r="D443" s="1028">
        <v>40544</v>
      </c>
      <c r="E443" s="1028">
        <v>40663</v>
      </c>
      <c r="F443" s="4096"/>
      <c r="G443" s="4096"/>
      <c r="H443" s="1024"/>
      <c r="I443" s="1024"/>
      <c r="J443" s="1085">
        <v>22</v>
      </c>
      <c r="K443" s="1048"/>
      <c r="L443" s="1048"/>
      <c r="M443" s="1048"/>
    </row>
    <row r="444" spans="1:13" x14ac:dyDescent="0.2">
      <c r="A444" s="1048"/>
      <c r="B444" s="1085" t="s">
        <v>4421</v>
      </c>
      <c r="C444" s="1104" t="s">
        <v>4426</v>
      </c>
      <c r="D444" s="1028">
        <v>40544</v>
      </c>
      <c r="E444" s="1028">
        <v>40574</v>
      </c>
      <c r="F444" s="4096"/>
      <c r="G444" s="4096"/>
      <c r="H444" s="1024"/>
      <c r="I444" s="1024"/>
      <c r="J444" s="1085">
        <v>5</v>
      </c>
      <c r="K444" s="1048"/>
      <c r="L444" s="1048"/>
      <c r="M444" s="1048"/>
    </row>
    <row r="445" spans="1:13" x14ac:dyDescent="0.2">
      <c r="A445" s="1048"/>
      <c r="B445" s="1085" t="s">
        <v>4421</v>
      </c>
      <c r="C445" s="1121" t="s">
        <v>4427</v>
      </c>
      <c r="D445" s="1028">
        <v>40544</v>
      </c>
      <c r="E445" s="1028">
        <v>40574</v>
      </c>
      <c r="F445" s="4096"/>
      <c r="G445" s="4096"/>
      <c r="H445" s="1024"/>
      <c r="I445" s="1024"/>
      <c r="J445" s="1085">
        <v>14</v>
      </c>
      <c r="K445" s="1048"/>
      <c r="L445" s="1048"/>
      <c r="M445" s="1048"/>
    </row>
    <row r="446" spans="1:13" x14ac:dyDescent="0.2">
      <c r="A446" s="1048"/>
      <c r="B446" s="1085" t="s">
        <v>4421</v>
      </c>
      <c r="C446" s="1104" t="s">
        <v>4428</v>
      </c>
      <c r="D446" s="1028">
        <v>40569</v>
      </c>
      <c r="E446" s="1028">
        <v>40600</v>
      </c>
      <c r="F446" s="4096"/>
      <c r="G446" s="4096"/>
      <c r="H446" s="1024"/>
      <c r="I446" s="1024"/>
      <c r="J446" s="1085">
        <v>5</v>
      </c>
      <c r="K446" s="1048"/>
      <c r="L446" s="1048"/>
      <c r="M446" s="1048"/>
    </row>
    <row r="447" spans="1:13" x14ac:dyDescent="0.2">
      <c r="A447" s="1048"/>
      <c r="B447" s="1085" t="s">
        <v>4421</v>
      </c>
      <c r="C447" s="1121" t="s">
        <v>4429</v>
      </c>
      <c r="D447" s="1028">
        <v>40575</v>
      </c>
      <c r="E447" s="1028">
        <v>40908</v>
      </c>
      <c r="F447" s="4096"/>
      <c r="G447" s="4096"/>
      <c r="H447" s="1024"/>
      <c r="I447" s="1024"/>
      <c r="J447" s="1085">
        <v>56</v>
      </c>
      <c r="K447" s="1048"/>
      <c r="L447" s="1048"/>
      <c r="M447" s="1048"/>
    </row>
    <row r="448" spans="1:13" ht="13.5" x14ac:dyDescent="0.25">
      <c r="A448" s="1048"/>
      <c r="B448" s="1085" t="s">
        <v>4421</v>
      </c>
      <c r="C448" s="1121" t="s">
        <v>4850</v>
      </c>
      <c r="D448" s="1028">
        <v>40575</v>
      </c>
      <c r="E448" s="1028">
        <v>40663</v>
      </c>
      <c r="F448" s="4096"/>
      <c r="G448" s="4096"/>
      <c r="H448" s="1024"/>
      <c r="I448" s="1024"/>
      <c r="J448" s="1111" t="s">
        <v>4831</v>
      </c>
      <c r="K448" s="1048"/>
      <c r="L448" s="1048"/>
      <c r="M448" s="1024" t="s">
        <v>6472</v>
      </c>
    </row>
    <row r="449" spans="1:13" x14ac:dyDescent="0.2">
      <c r="A449" s="1037"/>
      <c r="B449" s="1087"/>
      <c r="C449" s="1122"/>
      <c r="D449" s="1100"/>
      <c r="E449" s="1100"/>
      <c r="F449" s="1100"/>
      <c r="G449" s="1100"/>
      <c r="H449" s="1082"/>
      <c r="I449" s="1082"/>
      <c r="J449" s="1087"/>
      <c r="K449" s="1037"/>
      <c r="L449" s="1037"/>
      <c r="M449" s="1082"/>
    </row>
    <row r="450" spans="1:13" x14ac:dyDescent="0.2">
      <c r="A450" s="1037" t="s">
        <v>4810</v>
      </c>
      <c r="B450" s="1037"/>
      <c r="C450" s="1037"/>
      <c r="D450" s="1037" t="s">
        <v>4811</v>
      </c>
      <c r="E450" s="1037"/>
      <c r="F450" s="1037"/>
      <c r="G450" s="1037"/>
      <c r="H450" s="1037"/>
      <c r="I450" s="1037"/>
      <c r="J450" s="1037" t="s">
        <v>3606</v>
      </c>
      <c r="K450" s="1037"/>
      <c r="L450" s="1037"/>
      <c r="M450" s="1037"/>
    </row>
    <row r="451" spans="1:13" x14ac:dyDescent="0.2">
      <c r="A451" s="1037" t="s">
        <v>4812</v>
      </c>
      <c r="B451" s="1037"/>
      <c r="C451" s="1037"/>
      <c r="D451" s="1037" t="s">
        <v>4812</v>
      </c>
      <c r="E451" s="1037"/>
      <c r="F451" s="1037"/>
      <c r="G451" s="1037"/>
      <c r="H451" s="1037"/>
      <c r="I451" s="1037"/>
      <c r="J451" s="1037" t="s">
        <v>3608</v>
      </c>
      <c r="K451" s="1037"/>
      <c r="L451" s="1037"/>
      <c r="M451" s="1037"/>
    </row>
    <row r="452" spans="1:13" x14ac:dyDescent="0.2">
      <c r="A452" s="1037" t="s">
        <v>3609</v>
      </c>
      <c r="B452" s="1037"/>
      <c r="C452" s="1037"/>
      <c r="D452" s="1037" t="s">
        <v>3609</v>
      </c>
      <c r="E452" s="1037"/>
      <c r="F452" s="1037"/>
      <c r="G452" s="1037"/>
      <c r="H452" s="1037"/>
      <c r="I452" s="1037"/>
      <c r="J452" s="1037" t="s">
        <v>3609</v>
      </c>
      <c r="K452" s="1037"/>
      <c r="L452" s="1037"/>
      <c r="M452" s="1037"/>
    </row>
    <row r="453" spans="1:13" x14ac:dyDescent="0.2">
      <c r="A453" s="1037" t="s">
        <v>4813</v>
      </c>
      <c r="B453" s="1037"/>
      <c r="C453" s="1037"/>
      <c r="D453" s="1037" t="s">
        <v>4813</v>
      </c>
      <c r="E453" s="1037"/>
      <c r="F453" s="1037"/>
      <c r="G453" s="1037"/>
      <c r="H453" s="1037"/>
      <c r="I453" s="1037"/>
      <c r="J453" s="1037" t="s">
        <v>4814</v>
      </c>
      <c r="K453" s="1037"/>
      <c r="L453" s="1037"/>
      <c r="M453" s="1037"/>
    </row>
    <row r="454" spans="1:13" x14ac:dyDescent="0.2">
      <c r="A454" s="1037"/>
      <c r="B454" s="1037"/>
      <c r="C454" s="1037"/>
      <c r="D454" s="1037"/>
      <c r="E454" s="1037"/>
      <c r="F454" s="1037"/>
      <c r="G454" s="1037"/>
      <c r="H454" s="1037"/>
      <c r="I454" s="1037"/>
      <c r="J454" s="1037"/>
      <c r="K454" s="1037"/>
      <c r="L454" s="1037"/>
      <c r="M454" s="1037"/>
    </row>
    <row r="455" spans="1:13" x14ac:dyDescent="0.2">
      <c r="A455" s="4394"/>
      <c r="B455" s="4394"/>
      <c r="C455" s="4395" t="s">
        <v>2859</v>
      </c>
      <c r="D455" s="4396"/>
      <c r="E455" s="4396"/>
      <c r="F455" s="4396"/>
      <c r="G455" s="4396"/>
      <c r="H455" s="4396"/>
      <c r="I455" s="4396"/>
      <c r="J455" s="4397"/>
      <c r="K455" s="4404" t="s">
        <v>2858</v>
      </c>
      <c r="L455" s="4405"/>
      <c r="M455" s="4406"/>
    </row>
    <row r="456" spans="1:13" x14ac:dyDescent="0.2">
      <c r="A456" s="4394"/>
      <c r="B456" s="4394"/>
      <c r="C456" s="4398"/>
      <c r="D456" s="4399"/>
      <c r="E456" s="4399"/>
      <c r="F456" s="4399"/>
      <c r="G456" s="4399"/>
      <c r="H456" s="4399"/>
      <c r="I456" s="4399"/>
      <c r="J456" s="4400"/>
      <c r="K456" s="4407"/>
      <c r="L456" s="4408"/>
      <c r="M456" s="4409"/>
    </row>
    <row r="457" spans="1:13" x14ac:dyDescent="0.2">
      <c r="A457" s="4394"/>
      <c r="B457" s="4394"/>
      <c r="C457" s="4401"/>
      <c r="D457" s="4402"/>
      <c r="E457" s="4402"/>
      <c r="F457" s="4402"/>
      <c r="G457" s="4402"/>
      <c r="H457" s="4402"/>
      <c r="I457" s="4402"/>
      <c r="J457" s="4403"/>
      <c r="K457" s="4407"/>
      <c r="L457" s="4408"/>
      <c r="M457" s="4409"/>
    </row>
    <row r="458" spans="1:13" x14ac:dyDescent="0.2">
      <c r="A458" s="4394"/>
      <c r="B458" s="4394"/>
      <c r="C458" s="4362" t="s">
        <v>1209</v>
      </c>
      <c r="D458" s="4362"/>
      <c r="E458" s="4362"/>
      <c r="F458" s="4362"/>
      <c r="G458" s="4362"/>
      <c r="H458" s="4362"/>
      <c r="I458" s="4362"/>
      <c r="J458" s="4362"/>
      <c r="K458" s="4410" t="s">
        <v>1208</v>
      </c>
      <c r="L458" s="4410"/>
      <c r="M458" s="4410"/>
    </row>
    <row r="459" spans="1:13" x14ac:dyDescent="0.2">
      <c r="A459" s="4394"/>
      <c r="B459" s="4394"/>
      <c r="C459" s="4362"/>
      <c r="D459" s="4362"/>
      <c r="E459" s="4362"/>
      <c r="F459" s="4362"/>
      <c r="G459" s="4362"/>
      <c r="H459" s="4362"/>
      <c r="I459" s="4362"/>
      <c r="J459" s="4362"/>
      <c r="K459" s="4410"/>
      <c r="L459" s="4410"/>
      <c r="M459" s="4410"/>
    </row>
    <row r="460" spans="1:13" x14ac:dyDescent="0.2">
      <c r="A460" s="4394"/>
      <c r="B460" s="4394"/>
      <c r="C460" s="4362"/>
      <c r="D460" s="4362"/>
      <c r="E460" s="4362"/>
      <c r="F460" s="4362"/>
      <c r="G460" s="4362"/>
      <c r="H460" s="4362"/>
      <c r="I460" s="4362"/>
      <c r="J460" s="4362"/>
      <c r="K460" s="4410"/>
      <c r="L460" s="4410"/>
      <c r="M460" s="4410"/>
    </row>
    <row r="461" spans="1:13" x14ac:dyDescent="0.2">
      <c r="A461" s="1082"/>
      <c r="B461" s="1082"/>
      <c r="C461" s="1082"/>
      <c r="D461" s="1082"/>
      <c r="E461" s="1082"/>
      <c r="F461" s="1082"/>
      <c r="G461" s="1082"/>
      <c r="H461" s="1082"/>
      <c r="I461" s="1082"/>
      <c r="J461" s="1082"/>
      <c r="K461" s="1082"/>
      <c r="L461" s="1083"/>
      <c r="M461" s="1084"/>
    </row>
    <row r="462" spans="1:13" x14ac:dyDescent="0.2">
      <c r="A462" s="1082" t="s">
        <v>2319</v>
      </c>
      <c r="B462" s="1082"/>
      <c r="C462" s="1082"/>
      <c r="D462" s="1082"/>
      <c r="E462" s="1082"/>
      <c r="F462" s="1082"/>
      <c r="G462" s="1082"/>
      <c r="H462" s="1037" t="s">
        <v>4851</v>
      </c>
      <c r="I462" s="1082"/>
      <c r="J462" s="1082"/>
      <c r="K462" s="1082"/>
      <c r="L462" s="1082"/>
      <c r="M462" s="1083"/>
    </row>
    <row r="463" spans="1:13" x14ac:dyDescent="0.2">
      <c r="A463" s="1082" t="s">
        <v>99</v>
      </c>
      <c r="B463" s="1082"/>
      <c r="C463" s="1082"/>
      <c r="D463" s="1082"/>
      <c r="E463" s="1082"/>
      <c r="F463" s="1082"/>
      <c r="G463" s="1082"/>
      <c r="H463" s="1036"/>
      <c r="I463" s="1036"/>
      <c r="J463" s="4411" t="s">
        <v>2863</v>
      </c>
      <c r="K463" s="4412"/>
      <c r="L463" s="4412"/>
      <c r="M463" s="4413"/>
    </row>
    <row r="464" spans="1:13" x14ac:dyDescent="0.2">
      <c r="A464" s="1082" t="s">
        <v>2725</v>
      </c>
      <c r="B464" s="1082"/>
      <c r="C464" s="1082"/>
      <c r="D464" s="1082"/>
      <c r="E464" s="1082"/>
      <c r="F464" s="1082"/>
      <c r="G464" s="1082"/>
      <c r="H464" s="1036"/>
      <c r="I464" s="1036"/>
      <c r="J464" s="1085" t="s">
        <v>2860</v>
      </c>
      <c r="K464" s="1085" t="s">
        <v>2861</v>
      </c>
      <c r="L464" s="1085" t="s">
        <v>2862</v>
      </c>
      <c r="M464" s="1086" t="s">
        <v>1210</v>
      </c>
    </row>
    <row r="465" spans="1:13" x14ac:dyDescent="0.2">
      <c r="A465" s="1082" t="s">
        <v>4318</v>
      </c>
      <c r="B465" s="1082"/>
      <c r="C465" s="1082"/>
      <c r="D465" s="1082"/>
      <c r="E465" s="1082"/>
      <c r="F465" s="1082"/>
      <c r="G465" s="1082"/>
      <c r="H465" s="1036"/>
      <c r="I465" s="1036"/>
      <c r="J465" s="1085">
        <v>2014</v>
      </c>
      <c r="K465" s="1085">
        <v>5</v>
      </c>
      <c r="L465" s="1085">
        <v>31</v>
      </c>
      <c r="M465" s="1085">
        <v>5</v>
      </c>
    </row>
    <row r="466" spans="1:13" x14ac:dyDescent="0.2">
      <c r="A466" s="1082"/>
      <c r="B466" s="1082"/>
      <c r="C466" s="1082"/>
      <c r="D466" s="1082"/>
      <c r="E466" s="1082"/>
      <c r="F466" s="1082"/>
      <c r="G466" s="1082"/>
      <c r="H466" s="1082"/>
      <c r="I466" s="1087"/>
      <c r="J466" s="1087"/>
      <c r="K466" s="1082"/>
      <c r="L466" s="1082"/>
      <c r="M466" s="1082"/>
    </row>
    <row r="467" spans="1:13" x14ac:dyDescent="0.2">
      <c r="A467" s="4362" t="s">
        <v>2864</v>
      </c>
      <c r="B467" s="4362" t="s">
        <v>2865</v>
      </c>
      <c r="C467" s="4362" t="s">
        <v>1212</v>
      </c>
      <c r="D467" s="4414" t="s">
        <v>2866</v>
      </c>
      <c r="E467" s="4415"/>
      <c r="F467" s="4362" t="s">
        <v>3430</v>
      </c>
      <c r="G467" s="4096"/>
      <c r="H467" s="4096"/>
      <c r="I467" s="4096"/>
      <c r="J467" s="4416" t="s">
        <v>1211</v>
      </c>
      <c r="K467" s="4114" t="s">
        <v>2872</v>
      </c>
      <c r="L467" s="4416" t="s">
        <v>1207</v>
      </c>
      <c r="M467" s="4114" t="s">
        <v>2873</v>
      </c>
    </row>
    <row r="468" spans="1:13" x14ac:dyDescent="0.2">
      <c r="A468" s="4362"/>
      <c r="B468" s="4362"/>
      <c r="C468" s="4362"/>
      <c r="D468" s="1031" t="s">
        <v>2867</v>
      </c>
      <c r="E468" s="1031" t="s">
        <v>2868</v>
      </c>
      <c r="F468" s="1031" t="s">
        <v>2870</v>
      </c>
      <c r="G468" s="1031" t="s">
        <v>2871</v>
      </c>
      <c r="H468" s="1031" t="s">
        <v>4319</v>
      </c>
      <c r="I468" s="1031" t="s">
        <v>4320</v>
      </c>
      <c r="J468" s="4417"/>
      <c r="K468" s="4116"/>
      <c r="L468" s="4417"/>
      <c r="M468" s="4116"/>
    </row>
    <row r="469" spans="1:13" x14ac:dyDescent="0.2">
      <c r="A469" s="1048"/>
      <c r="B469" s="1048"/>
      <c r="C469" s="1048"/>
      <c r="D469" s="1048"/>
      <c r="E469" s="1048"/>
      <c r="F469" s="1048"/>
      <c r="G469" s="1048"/>
      <c r="H469" s="1048"/>
      <c r="I469" s="1048"/>
      <c r="J469" s="1048"/>
      <c r="K469" s="1048"/>
      <c r="L469" s="1048"/>
      <c r="M469" s="1048"/>
    </row>
    <row r="470" spans="1:13" ht="13.5" x14ac:dyDescent="0.25">
      <c r="A470" s="1048"/>
      <c r="B470" s="1033" t="s">
        <v>4421</v>
      </c>
      <c r="C470" s="1104" t="s">
        <v>4852</v>
      </c>
      <c r="D470" s="1120">
        <v>40575</v>
      </c>
      <c r="E470" s="1120">
        <v>40908</v>
      </c>
      <c r="F470" s="4337">
        <v>278</v>
      </c>
      <c r="G470" s="4337">
        <v>7</v>
      </c>
      <c r="H470" s="1048"/>
      <c r="I470" s="1048"/>
      <c r="J470" s="1111">
        <v>18</v>
      </c>
      <c r="K470" s="1048"/>
      <c r="L470" s="1048"/>
      <c r="M470" s="1024"/>
    </row>
    <row r="471" spans="1:13" ht="24.75" x14ac:dyDescent="0.25">
      <c r="A471" s="1048"/>
      <c r="B471" s="1033" t="s">
        <v>4421</v>
      </c>
      <c r="C471" s="1104" t="s">
        <v>4853</v>
      </c>
      <c r="D471" s="1120">
        <v>40575</v>
      </c>
      <c r="E471" s="1120">
        <v>40908</v>
      </c>
      <c r="F471" s="4339"/>
      <c r="G471" s="4339"/>
      <c r="H471" s="1048"/>
      <c r="I471" s="1048"/>
      <c r="J471" s="1111">
        <v>13</v>
      </c>
      <c r="K471" s="1048"/>
      <c r="L471" s="1048"/>
      <c r="M471" s="1024"/>
    </row>
    <row r="472" spans="1:13" ht="13.5" x14ac:dyDescent="0.25">
      <c r="A472" s="1048"/>
      <c r="B472" s="1033" t="s">
        <v>4421</v>
      </c>
      <c r="C472" s="1104" t="s">
        <v>4854</v>
      </c>
      <c r="D472" s="1120">
        <v>40575</v>
      </c>
      <c r="E472" s="1120">
        <v>40663</v>
      </c>
      <c r="F472" s="4339"/>
      <c r="G472" s="4339"/>
      <c r="H472" s="1048"/>
      <c r="I472" s="1048"/>
      <c r="J472" s="1111" t="s">
        <v>4831</v>
      </c>
      <c r="K472" s="1048"/>
      <c r="L472" s="1048"/>
      <c r="M472" s="1024" t="s">
        <v>6472</v>
      </c>
    </row>
    <row r="473" spans="1:13" ht="24" x14ac:dyDescent="0.2">
      <c r="A473" s="1048"/>
      <c r="B473" s="1033" t="s">
        <v>4421</v>
      </c>
      <c r="C473" s="1104" t="s">
        <v>4855</v>
      </c>
      <c r="D473" s="1120">
        <v>40575</v>
      </c>
      <c r="E473" s="1120">
        <v>40908</v>
      </c>
      <c r="F473" s="4339"/>
      <c r="G473" s="4339"/>
      <c r="H473" s="1048"/>
      <c r="I473" s="1048"/>
      <c r="J473" s="1116">
        <v>20</v>
      </c>
      <c r="K473" s="1048"/>
      <c r="L473" s="1048"/>
      <c r="M473" s="1024"/>
    </row>
    <row r="474" spans="1:13" ht="13.5" x14ac:dyDescent="0.25">
      <c r="A474" s="1048"/>
      <c r="B474" s="1033" t="s">
        <v>4421</v>
      </c>
      <c r="C474" s="1104" t="s">
        <v>4856</v>
      </c>
      <c r="D474" s="1120">
        <v>40575</v>
      </c>
      <c r="E474" s="1120">
        <v>40755</v>
      </c>
      <c r="F474" s="4339"/>
      <c r="G474" s="4339"/>
      <c r="H474" s="1048"/>
      <c r="I474" s="1048"/>
      <c r="J474" s="1111">
        <v>13</v>
      </c>
      <c r="K474" s="1048"/>
      <c r="L474" s="1048"/>
      <c r="M474" s="1024"/>
    </row>
    <row r="475" spans="1:13" ht="13.5" x14ac:dyDescent="0.25">
      <c r="A475" s="1048"/>
      <c r="B475" s="1033" t="s">
        <v>4421</v>
      </c>
      <c r="C475" s="1104" t="s">
        <v>4857</v>
      </c>
      <c r="D475" s="1120">
        <v>40575</v>
      </c>
      <c r="E475" s="1120">
        <v>40602</v>
      </c>
      <c r="F475" s="4339"/>
      <c r="G475" s="4339"/>
      <c r="H475" s="1048"/>
      <c r="I475" s="1048"/>
      <c r="J475" s="1111">
        <v>5</v>
      </c>
      <c r="K475" s="1048"/>
      <c r="L475" s="1048"/>
      <c r="M475" s="1024"/>
    </row>
    <row r="476" spans="1:13" ht="13.5" x14ac:dyDescent="0.25">
      <c r="A476" s="1048"/>
      <c r="B476" s="1085" t="s">
        <v>4421</v>
      </c>
      <c r="C476" s="1104" t="s">
        <v>4430</v>
      </c>
      <c r="D476" s="1028">
        <v>40603</v>
      </c>
      <c r="E476" s="1028">
        <v>40724</v>
      </c>
      <c r="F476" s="4338"/>
      <c r="G476" s="4338"/>
      <c r="H476" s="1024"/>
      <c r="I476" s="1024"/>
      <c r="J476" s="1111">
        <v>9</v>
      </c>
      <c r="K476" s="1048"/>
      <c r="L476" s="1048"/>
      <c r="M476" s="1048"/>
    </row>
    <row r="477" spans="1:13" ht="13.5" x14ac:dyDescent="0.25">
      <c r="A477" s="1048"/>
      <c r="B477" s="1085" t="s">
        <v>4421</v>
      </c>
      <c r="C477" s="1104" t="s">
        <v>4858</v>
      </c>
      <c r="D477" s="1028">
        <v>40575</v>
      </c>
      <c r="E477" s="1028">
        <v>40602</v>
      </c>
      <c r="F477" s="4114">
        <v>279</v>
      </c>
      <c r="G477" s="4114">
        <v>1</v>
      </c>
      <c r="H477" s="1024"/>
      <c r="I477" s="1024"/>
      <c r="J477" s="1111">
        <v>7</v>
      </c>
      <c r="K477" s="1048"/>
      <c r="L477" s="1048"/>
      <c r="M477" s="1024"/>
    </row>
    <row r="478" spans="1:13" ht="13.5" x14ac:dyDescent="0.25">
      <c r="A478" s="1048"/>
      <c r="B478" s="1085" t="s">
        <v>4421</v>
      </c>
      <c r="C478" s="1104" t="s">
        <v>4859</v>
      </c>
      <c r="D478" s="1028">
        <v>40575</v>
      </c>
      <c r="E478" s="1028">
        <v>40602</v>
      </c>
      <c r="F478" s="4115"/>
      <c r="G478" s="4115"/>
      <c r="H478" s="1024"/>
      <c r="I478" s="1024"/>
      <c r="J478" s="1111">
        <v>6</v>
      </c>
      <c r="K478" s="1048"/>
      <c r="L478" s="1048"/>
      <c r="M478" s="1024"/>
    </row>
    <row r="479" spans="1:13" ht="13.5" x14ac:dyDescent="0.25">
      <c r="A479" s="1048"/>
      <c r="B479" s="1085" t="s">
        <v>4421</v>
      </c>
      <c r="C479" s="1104" t="s">
        <v>4431</v>
      </c>
      <c r="D479" s="1028">
        <v>40592</v>
      </c>
      <c r="E479" s="1028">
        <v>40682</v>
      </c>
      <c r="F479" s="4115"/>
      <c r="G479" s="4115"/>
      <c r="H479" s="1024"/>
      <c r="I479" s="1024"/>
      <c r="J479" s="1111">
        <v>11</v>
      </c>
      <c r="K479" s="1048"/>
      <c r="L479" s="1048"/>
      <c r="M479" s="1048"/>
    </row>
    <row r="480" spans="1:13" ht="13.5" x14ac:dyDescent="0.25">
      <c r="A480" s="1048"/>
      <c r="B480" s="1085" t="s">
        <v>4421</v>
      </c>
      <c r="C480" s="1104" t="s">
        <v>4860</v>
      </c>
      <c r="D480" s="1120">
        <v>40603</v>
      </c>
      <c r="E480" s="1120">
        <v>40908</v>
      </c>
      <c r="F480" s="4115"/>
      <c r="G480" s="4115"/>
      <c r="H480" s="1048"/>
      <c r="I480" s="1048"/>
      <c r="J480" s="1111">
        <v>14</v>
      </c>
      <c r="K480" s="1048"/>
      <c r="L480" s="1048"/>
      <c r="M480" s="1048"/>
    </row>
    <row r="481" spans="1:13" ht="13.5" x14ac:dyDescent="0.25">
      <c r="A481" s="1048"/>
      <c r="B481" s="1085" t="s">
        <v>4421</v>
      </c>
      <c r="C481" s="1104" t="s">
        <v>4861</v>
      </c>
      <c r="D481" s="1120">
        <v>40603</v>
      </c>
      <c r="E481" s="1120">
        <v>40908</v>
      </c>
      <c r="F481" s="4115"/>
      <c r="G481" s="4115"/>
      <c r="H481" s="1048"/>
      <c r="I481" s="1048"/>
      <c r="J481" s="1111">
        <v>9</v>
      </c>
      <c r="K481" s="1048"/>
      <c r="L481" s="1048"/>
      <c r="M481" s="1024"/>
    </row>
    <row r="482" spans="1:13" ht="13.5" x14ac:dyDescent="0.25">
      <c r="A482" s="1048"/>
      <c r="B482" s="1085" t="s">
        <v>4421</v>
      </c>
      <c r="C482" s="1104" t="s">
        <v>4862</v>
      </c>
      <c r="D482" s="1120">
        <v>40603</v>
      </c>
      <c r="E482" s="1120">
        <v>40663</v>
      </c>
      <c r="F482" s="4115"/>
      <c r="G482" s="4115"/>
      <c r="H482" s="1048"/>
      <c r="I482" s="1048"/>
      <c r="J482" s="1111">
        <v>8</v>
      </c>
      <c r="K482" s="1048"/>
      <c r="L482" s="1048"/>
      <c r="M482" s="1024"/>
    </row>
    <row r="483" spans="1:13" ht="13.5" x14ac:dyDescent="0.25">
      <c r="A483" s="1048"/>
      <c r="B483" s="1085" t="s">
        <v>4421</v>
      </c>
      <c r="C483" s="1104" t="s">
        <v>4863</v>
      </c>
      <c r="D483" s="1120">
        <v>40603</v>
      </c>
      <c r="E483" s="1120">
        <v>40785</v>
      </c>
      <c r="F483" s="4115"/>
      <c r="G483" s="4115"/>
      <c r="H483" s="1048"/>
      <c r="I483" s="1048"/>
      <c r="J483" s="1111">
        <v>8</v>
      </c>
      <c r="K483" s="1048"/>
      <c r="L483" s="1048"/>
      <c r="M483" s="1024"/>
    </row>
    <row r="484" spans="1:13" ht="13.5" x14ac:dyDescent="0.25">
      <c r="A484" s="1048"/>
      <c r="B484" s="1085" t="s">
        <v>4421</v>
      </c>
      <c r="C484" s="1104" t="s">
        <v>4864</v>
      </c>
      <c r="D484" s="1120">
        <v>40617</v>
      </c>
      <c r="E484" s="1120">
        <v>40908</v>
      </c>
      <c r="F484" s="4115"/>
      <c r="G484" s="4115"/>
      <c r="H484" s="1048"/>
      <c r="I484" s="1048"/>
      <c r="J484" s="1111">
        <v>20</v>
      </c>
      <c r="K484" s="1048"/>
      <c r="L484" s="1048"/>
      <c r="M484" s="1024"/>
    </row>
    <row r="485" spans="1:13" ht="13.5" x14ac:dyDescent="0.25">
      <c r="A485" s="1048"/>
      <c r="B485" s="1085" t="s">
        <v>4421</v>
      </c>
      <c r="C485" s="1104" t="s">
        <v>4865</v>
      </c>
      <c r="D485" s="1120">
        <v>40617</v>
      </c>
      <c r="E485" s="1120">
        <v>40647</v>
      </c>
      <c r="F485" s="4115"/>
      <c r="G485" s="4115"/>
      <c r="H485" s="1048"/>
      <c r="I485" s="1048"/>
      <c r="J485" s="1111">
        <v>4</v>
      </c>
      <c r="K485" s="1048"/>
      <c r="L485" s="1048"/>
      <c r="M485" s="1024"/>
    </row>
    <row r="486" spans="1:13" ht="13.5" x14ac:dyDescent="0.25">
      <c r="A486" s="1048"/>
      <c r="B486" s="1085" t="s">
        <v>4421</v>
      </c>
      <c r="C486" s="1104" t="s">
        <v>4866</v>
      </c>
      <c r="D486" s="1048"/>
      <c r="E486" s="1048"/>
      <c r="F486" s="4115"/>
      <c r="G486" s="4115"/>
      <c r="H486" s="1048"/>
      <c r="I486" s="1048"/>
      <c r="J486" s="1111"/>
      <c r="K486" s="1048"/>
      <c r="L486" s="1048"/>
      <c r="M486" s="1024" t="s">
        <v>6472</v>
      </c>
    </row>
    <row r="487" spans="1:13" ht="13.5" x14ac:dyDescent="0.25">
      <c r="A487" s="1048"/>
      <c r="B487" s="1085" t="s">
        <v>4421</v>
      </c>
      <c r="C487" s="1104" t="s">
        <v>4867</v>
      </c>
      <c r="D487" s="1120">
        <v>40634</v>
      </c>
      <c r="E487" s="1120">
        <v>40663</v>
      </c>
      <c r="F487" s="4115"/>
      <c r="G487" s="4115"/>
      <c r="H487" s="1048"/>
      <c r="I487" s="1048"/>
      <c r="J487" s="1111">
        <v>8</v>
      </c>
      <c r="K487" s="1048"/>
      <c r="L487" s="1048"/>
      <c r="M487" s="1024"/>
    </row>
    <row r="488" spans="1:13" ht="13.5" x14ac:dyDescent="0.25">
      <c r="A488" s="1048"/>
      <c r="B488" s="1085" t="s">
        <v>4421</v>
      </c>
      <c r="C488" s="1104" t="s">
        <v>4868</v>
      </c>
      <c r="D488" s="1123">
        <v>40634</v>
      </c>
      <c r="E488" s="1123">
        <v>40663</v>
      </c>
      <c r="F488" s="4116"/>
      <c r="G488" s="4116"/>
      <c r="H488" s="1048"/>
      <c r="I488" s="1048"/>
      <c r="J488" s="1111">
        <v>8</v>
      </c>
      <c r="K488" s="1048"/>
      <c r="L488" s="1048"/>
      <c r="M488" s="1048"/>
    </row>
    <row r="489" spans="1:13" x14ac:dyDescent="0.2">
      <c r="A489" s="1037"/>
      <c r="B489" s="1087"/>
      <c r="C489" s="1113"/>
      <c r="D489" s="1037"/>
      <c r="E489" s="1037"/>
      <c r="F489" s="1037"/>
      <c r="G489" s="1037"/>
      <c r="H489" s="1037"/>
      <c r="I489" s="1037"/>
      <c r="J489" s="1037">
        <f>+J477+J478+J479+J480+J481+J482+J483+J484+J485+J487+J488</f>
        <v>103</v>
      </c>
      <c r="K489" s="1037"/>
      <c r="L489" s="1037"/>
      <c r="M489" s="1037"/>
    </row>
    <row r="490" spans="1:13" x14ac:dyDescent="0.2">
      <c r="A490" s="1037" t="s">
        <v>4810</v>
      </c>
      <c r="B490" s="1037"/>
      <c r="C490" s="1037"/>
      <c r="D490" s="1037" t="s">
        <v>4811</v>
      </c>
      <c r="E490" s="1037"/>
      <c r="F490" s="1037"/>
      <c r="G490" s="1037"/>
      <c r="H490" s="1037"/>
      <c r="I490" s="1037"/>
      <c r="J490" s="1037" t="s">
        <v>3606</v>
      </c>
      <c r="K490" s="1037"/>
      <c r="L490" s="1037"/>
      <c r="M490" s="1037"/>
    </row>
    <row r="491" spans="1:13" x14ac:dyDescent="0.2">
      <c r="A491" s="1037" t="s">
        <v>4812</v>
      </c>
      <c r="B491" s="1037"/>
      <c r="C491" s="1037"/>
      <c r="D491" s="1037" t="s">
        <v>4812</v>
      </c>
      <c r="E491" s="1037"/>
      <c r="F491" s="1037"/>
      <c r="G491" s="1037"/>
      <c r="H491" s="1037"/>
      <c r="I491" s="1037"/>
      <c r="J491" s="1037" t="s">
        <v>3608</v>
      </c>
      <c r="K491" s="1037"/>
      <c r="L491" s="1037"/>
      <c r="M491" s="1037"/>
    </row>
    <row r="492" spans="1:13" x14ac:dyDescent="0.2">
      <c r="A492" s="1037" t="s">
        <v>3609</v>
      </c>
      <c r="B492" s="1037"/>
      <c r="C492" s="1037"/>
      <c r="D492" s="1037" t="s">
        <v>3609</v>
      </c>
      <c r="E492" s="1037"/>
      <c r="F492" s="1037"/>
      <c r="G492" s="1037"/>
      <c r="H492" s="1037"/>
      <c r="I492" s="1037"/>
      <c r="J492" s="1037" t="s">
        <v>3609</v>
      </c>
      <c r="K492" s="1037"/>
      <c r="L492" s="1037"/>
      <c r="M492" s="1037"/>
    </row>
    <row r="493" spans="1:13" x14ac:dyDescent="0.2">
      <c r="A493" s="1037" t="s">
        <v>4813</v>
      </c>
      <c r="B493" s="1037"/>
      <c r="C493" s="1037"/>
      <c r="D493" s="1037" t="s">
        <v>4813</v>
      </c>
      <c r="E493" s="1037"/>
      <c r="F493" s="1037"/>
      <c r="G493" s="1037"/>
      <c r="H493" s="1037"/>
      <c r="I493" s="1037"/>
      <c r="J493" s="1037" t="s">
        <v>4814</v>
      </c>
      <c r="K493" s="1037"/>
      <c r="L493" s="1037"/>
      <c r="M493" s="1037"/>
    </row>
    <row r="494" spans="1:13" x14ac:dyDescent="0.2">
      <c r="A494" s="1037"/>
      <c r="B494" s="1037"/>
      <c r="C494" s="1037"/>
      <c r="D494" s="1037"/>
      <c r="E494" s="1037"/>
      <c r="F494" s="1037"/>
      <c r="G494" s="1037"/>
      <c r="H494" s="1037"/>
      <c r="I494" s="1037"/>
      <c r="J494" s="1037"/>
      <c r="K494" s="1037"/>
      <c r="L494" s="1037"/>
      <c r="M494" s="1037"/>
    </row>
    <row r="495" spans="1:13" x14ac:dyDescent="0.2">
      <c r="A495" s="4394"/>
      <c r="B495" s="4394"/>
      <c r="C495" s="4395" t="s">
        <v>2859</v>
      </c>
      <c r="D495" s="4396"/>
      <c r="E495" s="4396"/>
      <c r="F495" s="4396"/>
      <c r="G495" s="4396"/>
      <c r="H495" s="4396"/>
      <c r="I495" s="4396"/>
      <c r="J495" s="4397"/>
      <c r="K495" s="4404" t="s">
        <v>2858</v>
      </c>
      <c r="L495" s="4405"/>
      <c r="M495" s="4406"/>
    </row>
    <row r="496" spans="1:13" x14ac:dyDescent="0.2">
      <c r="A496" s="4394"/>
      <c r="B496" s="4394"/>
      <c r="C496" s="4398"/>
      <c r="D496" s="4399"/>
      <c r="E496" s="4399"/>
      <c r="F496" s="4399"/>
      <c r="G496" s="4399"/>
      <c r="H496" s="4399"/>
      <c r="I496" s="4399"/>
      <c r="J496" s="4400"/>
      <c r="K496" s="4407"/>
      <c r="L496" s="4408"/>
      <c r="M496" s="4409"/>
    </row>
    <row r="497" spans="1:13" x14ac:dyDescent="0.2">
      <c r="A497" s="4394"/>
      <c r="B497" s="4394"/>
      <c r="C497" s="4401"/>
      <c r="D497" s="4402"/>
      <c r="E497" s="4402"/>
      <c r="F497" s="4402"/>
      <c r="G497" s="4402"/>
      <c r="H497" s="4402"/>
      <c r="I497" s="4402"/>
      <c r="J497" s="4403"/>
      <c r="K497" s="4407"/>
      <c r="L497" s="4408"/>
      <c r="M497" s="4409"/>
    </row>
    <row r="498" spans="1:13" x14ac:dyDescent="0.2">
      <c r="A498" s="4394"/>
      <c r="B498" s="4394"/>
      <c r="C498" s="4362" t="s">
        <v>1209</v>
      </c>
      <c r="D498" s="4362"/>
      <c r="E498" s="4362"/>
      <c r="F498" s="4362"/>
      <c r="G498" s="4362"/>
      <c r="H498" s="4362"/>
      <c r="I498" s="4362"/>
      <c r="J498" s="4362"/>
      <c r="K498" s="4410" t="s">
        <v>1208</v>
      </c>
      <c r="L498" s="4410"/>
      <c r="M498" s="4410"/>
    </row>
    <row r="499" spans="1:13" x14ac:dyDescent="0.2">
      <c r="A499" s="4394"/>
      <c r="B499" s="4394"/>
      <c r="C499" s="4362"/>
      <c r="D499" s="4362"/>
      <c r="E499" s="4362"/>
      <c r="F499" s="4362"/>
      <c r="G499" s="4362"/>
      <c r="H499" s="4362"/>
      <c r="I499" s="4362"/>
      <c r="J499" s="4362"/>
      <c r="K499" s="4410"/>
      <c r="L499" s="4410"/>
      <c r="M499" s="4410"/>
    </row>
    <row r="500" spans="1:13" x14ac:dyDescent="0.2">
      <c r="A500" s="4394"/>
      <c r="B500" s="4394"/>
      <c r="C500" s="4362"/>
      <c r="D500" s="4362"/>
      <c r="E500" s="4362"/>
      <c r="F500" s="4362"/>
      <c r="G500" s="4362"/>
      <c r="H500" s="4362"/>
      <c r="I500" s="4362"/>
      <c r="J500" s="4362"/>
      <c r="K500" s="4410"/>
      <c r="L500" s="4410"/>
      <c r="M500" s="4410"/>
    </row>
    <row r="501" spans="1:13" x14ac:dyDescent="0.2">
      <c r="A501" s="1082"/>
      <c r="B501" s="1082"/>
      <c r="C501" s="1082"/>
      <c r="D501" s="1082"/>
      <c r="E501" s="1082"/>
      <c r="F501" s="1082"/>
      <c r="G501" s="1082"/>
      <c r="H501" s="1082"/>
      <c r="I501" s="1082"/>
      <c r="J501" s="1082"/>
      <c r="K501" s="1082"/>
      <c r="L501" s="1083"/>
      <c r="M501" s="1084"/>
    </row>
    <row r="502" spans="1:13" x14ac:dyDescent="0.2">
      <c r="A502" s="1082" t="s">
        <v>2319</v>
      </c>
      <c r="B502" s="1082"/>
      <c r="C502" s="1082"/>
      <c r="D502" s="1082"/>
      <c r="E502" s="1082"/>
      <c r="F502" s="1082"/>
      <c r="G502" s="1082"/>
      <c r="H502" s="1037" t="s">
        <v>4869</v>
      </c>
      <c r="I502" s="1082"/>
      <c r="J502" s="1082"/>
      <c r="K502" s="1082"/>
      <c r="L502" s="1082"/>
      <c r="M502" s="1083"/>
    </row>
    <row r="503" spans="1:13" x14ac:dyDescent="0.2">
      <c r="A503" s="1082" t="s">
        <v>99</v>
      </c>
      <c r="B503" s="1082"/>
      <c r="C503" s="1082"/>
      <c r="D503" s="1082"/>
      <c r="E503" s="1082"/>
      <c r="F503" s="1082"/>
      <c r="G503" s="1082"/>
      <c r="H503" s="1036"/>
      <c r="I503" s="1036"/>
      <c r="J503" s="4411" t="s">
        <v>2863</v>
      </c>
      <c r="K503" s="4412"/>
      <c r="L503" s="4412"/>
      <c r="M503" s="4413"/>
    </row>
    <row r="504" spans="1:13" x14ac:dyDescent="0.2">
      <c r="A504" s="1082" t="s">
        <v>2725</v>
      </c>
      <c r="B504" s="1082"/>
      <c r="C504" s="1082"/>
      <c r="D504" s="1082"/>
      <c r="E504" s="1082"/>
      <c r="F504" s="1082"/>
      <c r="G504" s="1082"/>
      <c r="H504" s="1036"/>
      <c r="I504" s="1036"/>
      <c r="J504" s="1085" t="s">
        <v>2860</v>
      </c>
      <c r="K504" s="1085" t="s">
        <v>2861</v>
      </c>
      <c r="L504" s="1085" t="s">
        <v>2862</v>
      </c>
      <c r="M504" s="1086" t="s">
        <v>1210</v>
      </c>
    </row>
    <row r="505" spans="1:13" x14ac:dyDescent="0.2">
      <c r="A505" s="1082" t="s">
        <v>4318</v>
      </c>
      <c r="B505" s="1082"/>
      <c r="C505" s="1082"/>
      <c r="D505" s="1082"/>
      <c r="E505" s="1082"/>
      <c r="F505" s="1082"/>
      <c r="G505" s="1082"/>
      <c r="H505" s="1036"/>
      <c r="I505" s="1036"/>
      <c r="J505" s="1085">
        <v>2014</v>
      </c>
      <c r="K505" s="1085">
        <v>5</v>
      </c>
      <c r="L505" s="1085">
        <v>31</v>
      </c>
      <c r="M505" s="1085">
        <v>5</v>
      </c>
    </row>
    <row r="506" spans="1:13" x14ac:dyDescent="0.2">
      <c r="A506" s="1082"/>
      <c r="B506" s="1082"/>
      <c r="C506" s="1082"/>
      <c r="D506" s="1082"/>
      <c r="E506" s="1082"/>
      <c r="F506" s="1082"/>
      <c r="G506" s="1082"/>
      <c r="H506" s="1082"/>
      <c r="I506" s="1087"/>
      <c r="J506" s="1087"/>
      <c r="K506" s="1082"/>
      <c r="L506" s="1082"/>
      <c r="M506" s="1082"/>
    </row>
    <row r="507" spans="1:13" x14ac:dyDescent="0.2">
      <c r="A507" s="4362" t="s">
        <v>2864</v>
      </c>
      <c r="B507" s="4362" t="s">
        <v>2865</v>
      </c>
      <c r="C507" s="4362" t="s">
        <v>1212</v>
      </c>
      <c r="D507" s="4414" t="s">
        <v>2866</v>
      </c>
      <c r="E507" s="4415"/>
      <c r="F507" s="4362" t="s">
        <v>3430</v>
      </c>
      <c r="G507" s="4096"/>
      <c r="H507" s="4096"/>
      <c r="I507" s="4096"/>
      <c r="J507" s="4416" t="s">
        <v>1211</v>
      </c>
      <c r="K507" s="4114" t="s">
        <v>2872</v>
      </c>
      <c r="L507" s="4416" t="s">
        <v>1207</v>
      </c>
      <c r="M507" s="4114" t="s">
        <v>2873</v>
      </c>
    </row>
    <row r="508" spans="1:13" x14ac:dyDescent="0.2">
      <c r="A508" s="4362"/>
      <c r="B508" s="4362"/>
      <c r="C508" s="4362"/>
      <c r="D508" s="1031" t="s">
        <v>2867</v>
      </c>
      <c r="E508" s="1031" t="s">
        <v>2868</v>
      </c>
      <c r="F508" s="1031" t="s">
        <v>2870</v>
      </c>
      <c r="G508" s="1031" t="s">
        <v>2871</v>
      </c>
      <c r="H508" s="1031" t="s">
        <v>4319</v>
      </c>
      <c r="I508" s="1031" t="s">
        <v>4320</v>
      </c>
      <c r="J508" s="4417"/>
      <c r="K508" s="4116"/>
      <c r="L508" s="4417"/>
      <c r="M508" s="4116"/>
    </row>
    <row r="509" spans="1:13" x14ac:dyDescent="0.2">
      <c r="A509" s="1048"/>
      <c r="B509" s="1048"/>
      <c r="C509" s="1048"/>
      <c r="D509" s="1048"/>
      <c r="E509" s="1048"/>
      <c r="F509" s="1048"/>
      <c r="G509" s="1048"/>
      <c r="H509" s="1048"/>
      <c r="I509" s="1048"/>
      <c r="J509" s="1048"/>
      <c r="K509" s="1048"/>
      <c r="L509" s="1048"/>
      <c r="M509" s="1048"/>
    </row>
    <row r="510" spans="1:13" ht="13.5" x14ac:dyDescent="0.25">
      <c r="A510" s="1026"/>
      <c r="B510" s="1085" t="s">
        <v>4421</v>
      </c>
      <c r="C510" s="1104" t="s">
        <v>4870</v>
      </c>
      <c r="D510" s="1120">
        <v>40664</v>
      </c>
      <c r="E510" s="1120">
        <v>40724</v>
      </c>
      <c r="F510" s="4337">
        <v>279</v>
      </c>
      <c r="G510" s="4337">
        <v>1</v>
      </c>
      <c r="H510" s="1048"/>
      <c r="I510" s="1048"/>
      <c r="J510" s="1111">
        <v>16</v>
      </c>
      <c r="K510" s="1048"/>
      <c r="L510" s="1048"/>
      <c r="M510" s="1024"/>
    </row>
    <row r="511" spans="1:13" ht="13.5" x14ac:dyDescent="0.25">
      <c r="A511" s="1048"/>
      <c r="B511" s="1085" t="s">
        <v>4421</v>
      </c>
      <c r="C511" s="1104" t="s">
        <v>4871</v>
      </c>
      <c r="D511" s="1120">
        <v>40664</v>
      </c>
      <c r="E511" s="1120">
        <v>40694</v>
      </c>
      <c r="F511" s="4339"/>
      <c r="G511" s="4339"/>
      <c r="H511" s="1048"/>
      <c r="I511" s="1048"/>
      <c r="J511" s="1111">
        <v>7</v>
      </c>
      <c r="K511" s="1048"/>
      <c r="L511" s="1048"/>
      <c r="M511" s="1024"/>
    </row>
    <row r="512" spans="1:13" ht="13.5" x14ac:dyDescent="0.25">
      <c r="A512" s="1048"/>
      <c r="B512" s="1085" t="s">
        <v>4421</v>
      </c>
      <c r="C512" s="1094" t="s">
        <v>4434</v>
      </c>
      <c r="D512" s="1028">
        <v>40664</v>
      </c>
      <c r="E512" s="1028">
        <v>40694</v>
      </c>
      <c r="F512" s="4339"/>
      <c r="G512" s="4339"/>
      <c r="H512" s="1024"/>
      <c r="I512" s="1024"/>
      <c r="J512" s="1111">
        <v>20</v>
      </c>
      <c r="K512" s="1085"/>
      <c r="L512" s="1085" t="s">
        <v>596</v>
      </c>
      <c r="M512" s="1048"/>
    </row>
    <row r="513" spans="1:13" ht="13.5" x14ac:dyDescent="0.2">
      <c r="A513" s="1048"/>
      <c r="B513" s="1085" t="s">
        <v>4421</v>
      </c>
      <c r="C513" s="1094" t="s">
        <v>4872</v>
      </c>
      <c r="D513" s="1028">
        <v>40664</v>
      </c>
      <c r="E513" s="1028">
        <v>40724</v>
      </c>
      <c r="F513" s="4339"/>
      <c r="G513" s="4339"/>
      <c r="H513" s="1024"/>
      <c r="I513" s="1024"/>
      <c r="J513" s="1116">
        <v>21</v>
      </c>
      <c r="K513" s="1085"/>
      <c r="L513" s="1085"/>
      <c r="M513" s="1024"/>
    </row>
    <row r="514" spans="1:13" ht="13.5" x14ac:dyDescent="0.25">
      <c r="A514" s="1048"/>
      <c r="B514" s="1085" t="s">
        <v>4421</v>
      </c>
      <c r="C514" s="1094" t="s">
        <v>4873</v>
      </c>
      <c r="D514" s="1028">
        <v>40664</v>
      </c>
      <c r="E514" s="1028">
        <v>40694</v>
      </c>
      <c r="F514" s="4339"/>
      <c r="G514" s="4339"/>
      <c r="H514" s="1024"/>
      <c r="I514" s="1024"/>
      <c r="J514" s="1111">
        <v>7</v>
      </c>
      <c r="K514" s="1085"/>
      <c r="L514" s="1085"/>
      <c r="M514" s="1024"/>
    </row>
    <row r="515" spans="1:13" ht="13.5" x14ac:dyDescent="0.25">
      <c r="A515" s="1048"/>
      <c r="B515" s="1085" t="s">
        <v>4421</v>
      </c>
      <c r="C515" s="1094" t="s">
        <v>4435</v>
      </c>
      <c r="D515" s="1028">
        <v>40664</v>
      </c>
      <c r="E515" s="1028">
        <v>40816</v>
      </c>
      <c r="F515" s="4339"/>
      <c r="G515" s="4339"/>
      <c r="H515" s="1024"/>
      <c r="I515" s="1024"/>
      <c r="J515" s="1111">
        <v>10</v>
      </c>
      <c r="K515" s="1085"/>
      <c r="L515" s="1085" t="s">
        <v>596</v>
      </c>
      <c r="M515" s="1048"/>
    </row>
    <row r="516" spans="1:13" ht="13.5" x14ac:dyDescent="0.25">
      <c r="A516" s="1048"/>
      <c r="B516" s="1085" t="s">
        <v>4421</v>
      </c>
      <c r="C516" s="1094" t="s">
        <v>4874</v>
      </c>
      <c r="D516" s="1028">
        <v>40664</v>
      </c>
      <c r="E516" s="1028">
        <v>40908</v>
      </c>
      <c r="F516" s="4338"/>
      <c r="G516" s="4338"/>
      <c r="H516" s="1024"/>
      <c r="I516" s="1024"/>
      <c r="J516" s="1111">
        <v>22</v>
      </c>
      <c r="K516" s="1085"/>
      <c r="L516" s="1085"/>
      <c r="M516" s="1024"/>
    </row>
    <row r="517" spans="1:13" ht="13.5" x14ac:dyDescent="0.25">
      <c r="A517" s="1048"/>
      <c r="B517" s="1085" t="s">
        <v>4421</v>
      </c>
      <c r="C517" s="1094" t="s">
        <v>4875</v>
      </c>
      <c r="D517" s="1028">
        <v>40664</v>
      </c>
      <c r="E517" s="1028">
        <v>40908</v>
      </c>
      <c r="F517" s="4114">
        <v>279</v>
      </c>
      <c r="G517" s="4114">
        <v>2</v>
      </c>
      <c r="H517" s="1024"/>
      <c r="I517" s="1024"/>
      <c r="J517" s="1111">
        <v>8</v>
      </c>
      <c r="K517" s="1085"/>
      <c r="L517" s="1085"/>
      <c r="M517" s="1024"/>
    </row>
    <row r="518" spans="1:13" ht="13.5" x14ac:dyDescent="0.25">
      <c r="A518" s="1048"/>
      <c r="B518" s="1085" t="s">
        <v>4421</v>
      </c>
      <c r="C518" s="1094" t="s">
        <v>4876</v>
      </c>
      <c r="D518" s="1028">
        <v>40664</v>
      </c>
      <c r="E518" s="1028">
        <v>40847</v>
      </c>
      <c r="F518" s="4115"/>
      <c r="G518" s="4115"/>
      <c r="H518" s="1024"/>
      <c r="I518" s="1024"/>
      <c r="J518" s="1111">
        <v>13</v>
      </c>
      <c r="K518" s="1085"/>
      <c r="L518" s="1085"/>
      <c r="M518" s="1024"/>
    </row>
    <row r="519" spans="1:13" ht="13.5" x14ac:dyDescent="0.25">
      <c r="A519" s="1048"/>
      <c r="B519" s="1085" t="s">
        <v>4421</v>
      </c>
      <c r="C519" s="1094" t="s">
        <v>4436</v>
      </c>
      <c r="D519" s="1028">
        <v>40676</v>
      </c>
      <c r="E519" s="1028">
        <v>40694</v>
      </c>
      <c r="F519" s="4115"/>
      <c r="G519" s="4115"/>
      <c r="H519" s="1024"/>
      <c r="I519" s="1024"/>
      <c r="J519" s="1111">
        <v>7</v>
      </c>
      <c r="K519" s="1085"/>
      <c r="L519" s="1085" t="s">
        <v>596</v>
      </c>
      <c r="M519" s="1048"/>
    </row>
    <row r="520" spans="1:13" ht="13.5" x14ac:dyDescent="0.25">
      <c r="A520" s="1048"/>
      <c r="B520" s="1085" t="s">
        <v>4421</v>
      </c>
      <c r="C520" s="1094" t="s">
        <v>4877</v>
      </c>
      <c r="D520" s="1028">
        <v>40676</v>
      </c>
      <c r="E520" s="1028">
        <v>40785</v>
      </c>
      <c r="F520" s="4115"/>
      <c r="G520" s="4115"/>
      <c r="H520" s="1024"/>
      <c r="I520" s="1024"/>
      <c r="J520" s="1111">
        <v>7</v>
      </c>
      <c r="K520" s="1085"/>
      <c r="L520" s="1085"/>
      <c r="M520" s="1024"/>
    </row>
    <row r="521" spans="1:13" ht="13.5" x14ac:dyDescent="0.25">
      <c r="A521" s="1048"/>
      <c r="B521" s="1085" t="s">
        <v>4421</v>
      </c>
      <c r="C521" s="1124" t="s">
        <v>4437</v>
      </c>
      <c r="D521" s="1108">
        <v>40675</v>
      </c>
      <c r="E521" s="1108">
        <v>40736</v>
      </c>
      <c r="F521" s="4115"/>
      <c r="G521" s="4115"/>
      <c r="H521" s="1024"/>
      <c r="I521" s="1024"/>
      <c r="J521" s="1111">
        <v>15</v>
      </c>
      <c r="K521" s="1085"/>
      <c r="L521" s="1085" t="s">
        <v>596</v>
      </c>
      <c r="M521" s="1048"/>
    </row>
    <row r="522" spans="1:13" ht="24.75" x14ac:dyDescent="0.25">
      <c r="A522" s="1048"/>
      <c r="B522" s="1085" t="s">
        <v>4421</v>
      </c>
      <c r="C522" s="1094" t="s">
        <v>4438</v>
      </c>
      <c r="D522" s="1028">
        <v>40695</v>
      </c>
      <c r="E522" s="1028">
        <v>40725</v>
      </c>
      <c r="F522" s="4115"/>
      <c r="G522" s="4115"/>
      <c r="H522" s="1024"/>
      <c r="I522" s="1024"/>
      <c r="J522" s="1111">
        <v>18</v>
      </c>
      <c r="K522" s="1085"/>
      <c r="L522" s="1085" t="s">
        <v>601</v>
      </c>
      <c r="M522" s="1048"/>
    </row>
    <row r="523" spans="1:13" ht="13.5" x14ac:dyDescent="0.25">
      <c r="A523" s="1048"/>
      <c r="B523" s="1085" t="s">
        <v>4421</v>
      </c>
      <c r="C523" s="1094" t="s">
        <v>4878</v>
      </c>
      <c r="D523" s="1028"/>
      <c r="E523" s="1028"/>
      <c r="F523" s="4115"/>
      <c r="G523" s="4115"/>
      <c r="H523" s="1024"/>
      <c r="I523" s="1024"/>
      <c r="J523" s="1111"/>
      <c r="K523" s="1085"/>
      <c r="L523" s="1085"/>
      <c r="M523" s="1024" t="s">
        <v>6472</v>
      </c>
    </row>
    <row r="524" spans="1:13" ht="24.75" x14ac:dyDescent="0.25">
      <c r="A524" s="1048"/>
      <c r="B524" s="1085" t="s">
        <v>4421</v>
      </c>
      <c r="C524" s="1094" t="s">
        <v>4439</v>
      </c>
      <c r="D524" s="1028">
        <v>40695</v>
      </c>
      <c r="E524" s="1028">
        <v>40908</v>
      </c>
      <c r="F524" s="4115"/>
      <c r="G524" s="4115"/>
      <c r="H524" s="1024"/>
      <c r="I524" s="1024"/>
      <c r="J524" s="1111">
        <v>20</v>
      </c>
      <c r="K524" s="1097"/>
      <c r="L524" s="1097" t="s">
        <v>601</v>
      </c>
      <c r="M524" s="1048"/>
    </row>
    <row r="525" spans="1:13" ht="13.5" x14ac:dyDescent="0.25">
      <c r="A525" s="1048"/>
      <c r="B525" s="1085" t="s">
        <v>4421</v>
      </c>
      <c r="C525" s="1094" t="s">
        <v>4879</v>
      </c>
      <c r="D525" s="1028">
        <v>40695</v>
      </c>
      <c r="E525" s="1028">
        <v>40817</v>
      </c>
      <c r="F525" s="4115"/>
      <c r="G525" s="4115"/>
      <c r="H525" s="1024"/>
      <c r="I525" s="1024"/>
      <c r="J525" s="1111">
        <v>13</v>
      </c>
      <c r="K525" s="1097"/>
      <c r="L525" s="1097"/>
      <c r="M525" s="1024"/>
    </row>
    <row r="526" spans="1:13" x14ac:dyDescent="0.2">
      <c r="A526" s="1048"/>
      <c r="B526" s="1085" t="s">
        <v>4421</v>
      </c>
      <c r="C526" s="1094" t="s">
        <v>4440</v>
      </c>
      <c r="D526" s="1028">
        <v>40695</v>
      </c>
      <c r="E526" s="1028">
        <v>40725</v>
      </c>
      <c r="F526" s="4115"/>
      <c r="G526" s="4115"/>
      <c r="H526" s="1024"/>
      <c r="I526" s="1024"/>
      <c r="J526" s="1085">
        <v>8</v>
      </c>
      <c r="K526" s="1085"/>
      <c r="L526" s="1085" t="s">
        <v>601</v>
      </c>
      <c r="M526" s="1048"/>
    </row>
    <row r="527" spans="1:13" x14ac:dyDescent="0.2">
      <c r="A527" s="1048"/>
      <c r="B527" s="1085" t="s">
        <v>4421</v>
      </c>
      <c r="C527" s="1094" t="s">
        <v>4880</v>
      </c>
      <c r="D527" s="1028"/>
      <c r="E527" s="1028"/>
      <c r="F527" s="4115"/>
      <c r="G527" s="4115"/>
      <c r="H527" s="1024"/>
      <c r="I527" s="1024"/>
      <c r="J527" s="1085"/>
      <c r="K527" s="1085"/>
      <c r="L527" s="1085"/>
      <c r="M527" s="1024" t="s">
        <v>6472</v>
      </c>
    </row>
    <row r="528" spans="1:13" ht="13.5" x14ac:dyDescent="0.25">
      <c r="A528" s="1048"/>
      <c r="B528" s="1085" t="s">
        <v>4421</v>
      </c>
      <c r="C528" s="1094" t="s">
        <v>4881</v>
      </c>
      <c r="D528" s="1028">
        <v>40695</v>
      </c>
      <c r="E528" s="1028">
        <v>40787</v>
      </c>
      <c r="F528" s="4115"/>
      <c r="G528" s="4115"/>
      <c r="H528" s="1024"/>
      <c r="I528" s="1024"/>
      <c r="J528" s="1111">
        <v>13</v>
      </c>
      <c r="K528" s="1085"/>
      <c r="L528" s="1085"/>
      <c r="M528" s="1024"/>
    </row>
    <row r="529" spans="1:13" ht="13.5" x14ac:dyDescent="0.25">
      <c r="A529" s="1048"/>
      <c r="B529" s="1085" t="s">
        <v>4421</v>
      </c>
      <c r="C529" s="1094" t="s">
        <v>4882</v>
      </c>
      <c r="D529" s="1028">
        <v>40695</v>
      </c>
      <c r="E529" s="1028">
        <v>40725</v>
      </c>
      <c r="F529" s="4115"/>
      <c r="G529" s="4115"/>
      <c r="H529" s="1024"/>
      <c r="I529" s="1024"/>
      <c r="J529" s="1111">
        <v>8</v>
      </c>
      <c r="K529" s="1085"/>
      <c r="L529" s="1085"/>
      <c r="M529" s="1024"/>
    </row>
    <row r="530" spans="1:13" ht="13.5" x14ac:dyDescent="0.25">
      <c r="A530" s="1048"/>
      <c r="B530" s="1085" t="s">
        <v>4421</v>
      </c>
      <c r="C530" s="1094" t="s">
        <v>4441</v>
      </c>
      <c r="D530" s="1028">
        <v>40695</v>
      </c>
      <c r="E530" s="1028">
        <v>40725</v>
      </c>
      <c r="F530" s="4116"/>
      <c r="G530" s="4116"/>
      <c r="H530" s="1024"/>
      <c r="I530" s="1024"/>
      <c r="J530" s="1111">
        <v>7</v>
      </c>
      <c r="K530" s="1085"/>
      <c r="L530" s="1085" t="s">
        <v>601</v>
      </c>
      <c r="M530" s="1048"/>
    </row>
    <row r="531" spans="1:13" x14ac:dyDescent="0.2">
      <c r="A531" s="1037"/>
      <c r="B531" s="1082"/>
      <c r="C531" s="1113"/>
      <c r="D531" s="1100"/>
      <c r="E531" s="1100"/>
      <c r="F531" s="1100"/>
      <c r="G531" s="1100"/>
      <c r="H531" s="1082"/>
      <c r="I531" s="1082"/>
      <c r="J531" s="1082"/>
      <c r="K531" s="1087"/>
      <c r="L531" s="1087"/>
      <c r="M531" s="1037"/>
    </row>
    <row r="532" spans="1:13" x14ac:dyDescent="0.2">
      <c r="A532" s="1037" t="s">
        <v>4810</v>
      </c>
      <c r="B532" s="1037"/>
      <c r="C532" s="1037"/>
      <c r="D532" s="1037" t="s">
        <v>4811</v>
      </c>
      <c r="E532" s="1037"/>
      <c r="F532" s="1037"/>
      <c r="G532" s="1037"/>
      <c r="H532" s="1037"/>
      <c r="I532" s="1037"/>
      <c r="J532" s="1037" t="s">
        <v>3606</v>
      </c>
      <c r="K532" s="1037"/>
      <c r="L532" s="1037"/>
      <c r="M532" s="1037"/>
    </row>
    <row r="533" spans="1:13" x14ac:dyDescent="0.2">
      <c r="A533" s="1037" t="s">
        <v>4812</v>
      </c>
      <c r="B533" s="1037"/>
      <c r="C533" s="1037"/>
      <c r="D533" s="1037" t="s">
        <v>4812</v>
      </c>
      <c r="E533" s="1037"/>
      <c r="F533" s="1037"/>
      <c r="G533" s="1037"/>
      <c r="H533" s="1037"/>
      <c r="I533" s="1037"/>
      <c r="J533" s="1037" t="s">
        <v>3608</v>
      </c>
      <c r="K533" s="1037"/>
      <c r="L533" s="1037"/>
      <c r="M533" s="1037"/>
    </row>
    <row r="534" spans="1:13" x14ac:dyDescent="0.2">
      <c r="A534" s="1037" t="s">
        <v>3609</v>
      </c>
      <c r="B534" s="1037"/>
      <c r="C534" s="1037"/>
      <c r="D534" s="1037" t="s">
        <v>3609</v>
      </c>
      <c r="E534" s="1037"/>
      <c r="F534" s="1037"/>
      <c r="G534" s="1037"/>
      <c r="H534" s="1037"/>
      <c r="I534" s="1037"/>
      <c r="J534" s="1037" t="s">
        <v>3609</v>
      </c>
      <c r="K534" s="1037"/>
      <c r="L534" s="1037"/>
      <c r="M534" s="1037"/>
    </row>
    <row r="535" spans="1:13" x14ac:dyDescent="0.2">
      <c r="A535" s="1037" t="s">
        <v>4813</v>
      </c>
      <c r="B535" s="1037"/>
      <c r="C535" s="1037"/>
      <c r="D535" s="1037" t="s">
        <v>4813</v>
      </c>
      <c r="E535" s="1037"/>
      <c r="F535" s="1037"/>
      <c r="G535" s="1037"/>
      <c r="H535" s="1037"/>
      <c r="I535" s="1037"/>
      <c r="J535" s="1037" t="s">
        <v>4814</v>
      </c>
      <c r="K535" s="1037"/>
      <c r="L535" s="1037"/>
      <c r="M535" s="1037"/>
    </row>
    <row r="536" spans="1:13" x14ac:dyDescent="0.2">
      <c r="A536" s="1037"/>
      <c r="B536" s="1037"/>
      <c r="C536" s="1037"/>
      <c r="D536" s="1037"/>
      <c r="E536" s="1037"/>
      <c r="F536" s="1037"/>
      <c r="G536" s="1037"/>
      <c r="H536" s="1037"/>
      <c r="I536" s="1037"/>
      <c r="J536" s="1037"/>
      <c r="K536" s="1037"/>
      <c r="L536" s="1037"/>
      <c r="M536" s="1037"/>
    </row>
    <row r="537" spans="1:13" x14ac:dyDescent="0.2">
      <c r="A537" s="4394"/>
      <c r="B537" s="4394"/>
      <c r="C537" s="4395" t="s">
        <v>2859</v>
      </c>
      <c r="D537" s="4396"/>
      <c r="E537" s="4396"/>
      <c r="F537" s="4396"/>
      <c r="G537" s="4396"/>
      <c r="H537" s="4396"/>
      <c r="I537" s="4396"/>
      <c r="J537" s="4397"/>
      <c r="K537" s="4404" t="s">
        <v>2858</v>
      </c>
      <c r="L537" s="4405"/>
      <c r="M537" s="4406"/>
    </row>
    <row r="538" spans="1:13" x14ac:dyDescent="0.2">
      <c r="A538" s="4394"/>
      <c r="B538" s="4394"/>
      <c r="C538" s="4398"/>
      <c r="D538" s="4399"/>
      <c r="E538" s="4399"/>
      <c r="F538" s="4399"/>
      <c r="G538" s="4399"/>
      <c r="H538" s="4399"/>
      <c r="I538" s="4399"/>
      <c r="J538" s="4400"/>
      <c r="K538" s="4407"/>
      <c r="L538" s="4408"/>
      <c r="M538" s="4409"/>
    </row>
    <row r="539" spans="1:13" x14ac:dyDescent="0.2">
      <c r="A539" s="4394"/>
      <c r="B539" s="4394"/>
      <c r="C539" s="4401"/>
      <c r="D539" s="4402"/>
      <c r="E539" s="4402"/>
      <c r="F539" s="4402"/>
      <c r="G539" s="4402"/>
      <c r="H539" s="4402"/>
      <c r="I539" s="4402"/>
      <c r="J539" s="4403"/>
      <c r="K539" s="4407"/>
      <c r="L539" s="4408"/>
      <c r="M539" s="4409"/>
    </row>
    <row r="540" spans="1:13" x14ac:dyDescent="0.2">
      <c r="A540" s="4394"/>
      <c r="B540" s="4394"/>
      <c r="C540" s="4362" t="s">
        <v>1209</v>
      </c>
      <c r="D540" s="4362"/>
      <c r="E540" s="4362"/>
      <c r="F540" s="4362"/>
      <c r="G540" s="4362"/>
      <c r="H540" s="4362"/>
      <c r="I540" s="4362"/>
      <c r="J540" s="4362"/>
      <c r="K540" s="4410" t="s">
        <v>1208</v>
      </c>
      <c r="L540" s="4410"/>
      <c r="M540" s="4410"/>
    </row>
    <row r="541" spans="1:13" x14ac:dyDescent="0.2">
      <c r="A541" s="4394"/>
      <c r="B541" s="4394"/>
      <c r="C541" s="4362"/>
      <c r="D541" s="4362"/>
      <c r="E541" s="4362"/>
      <c r="F541" s="4362"/>
      <c r="G541" s="4362"/>
      <c r="H541" s="4362"/>
      <c r="I541" s="4362"/>
      <c r="J541" s="4362"/>
      <c r="K541" s="4410"/>
      <c r="L541" s="4410"/>
      <c r="M541" s="4410"/>
    </row>
    <row r="542" spans="1:13" x14ac:dyDescent="0.2">
      <c r="A542" s="4394"/>
      <c r="B542" s="4394"/>
      <c r="C542" s="4362"/>
      <c r="D542" s="4362"/>
      <c r="E542" s="4362"/>
      <c r="F542" s="4362"/>
      <c r="G542" s="4362"/>
      <c r="H542" s="4362"/>
      <c r="I542" s="4362"/>
      <c r="J542" s="4362"/>
      <c r="K542" s="4410"/>
      <c r="L542" s="4410"/>
      <c r="M542" s="4410"/>
    </row>
    <row r="543" spans="1:13" x14ac:dyDescent="0.2">
      <c r="A543" s="1082"/>
      <c r="B543" s="1082"/>
      <c r="C543" s="1082"/>
      <c r="D543" s="1082"/>
      <c r="E543" s="1082"/>
      <c r="F543" s="1082"/>
      <c r="G543" s="1082"/>
      <c r="H543" s="1082"/>
      <c r="I543" s="1082"/>
      <c r="J543" s="1082"/>
      <c r="K543" s="1082"/>
      <c r="L543" s="1083"/>
      <c r="M543" s="1084"/>
    </row>
    <row r="544" spans="1:13" x14ac:dyDescent="0.2">
      <c r="A544" s="1082" t="s">
        <v>2319</v>
      </c>
      <c r="B544" s="1082"/>
      <c r="C544" s="1082"/>
      <c r="D544" s="1082"/>
      <c r="E544" s="1082"/>
      <c r="F544" s="1082"/>
      <c r="G544" s="1082"/>
      <c r="H544" s="1037" t="s">
        <v>4883</v>
      </c>
      <c r="I544" s="1082"/>
      <c r="J544" s="1082"/>
      <c r="K544" s="1082"/>
      <c r="L544" s="1082"/>
      <c r="M544" s="1083"/>
    </row>
    <row r="545" spans="1:13" x14ac:dyDescent="0.2">
      <c r="A545" s="1082" t="s">
        <v>99</v>
      </c>
      <c r="B545" s="1082"/>
      <c r="C545" s="1082"/>
      <c r="D545" s="1082"/>
      <c r="E545" s="1082"/>
      <c r="F545" s="1082"/>
      <c r="G545" s="1082"/>
      <c r="H545" s="1036"/>
      <c r="I545" s="1036"/>
      <c r="J545" s="4411" t="s">
        <v>2863</v>
      </c>
      <c r="K545" s="4412"/>
      <c r="L545" s="4412"/>
      <c r="M545" s="4413"/>
    </row>
    <row r="546" spans="1:13" x14ac:dyDescent="0.2">
      <c r="A546" s="1082" t="s">
        <v>2725</v>
      </c>
      <c r="B546" s="1082"/>
      <c r="C546" s="1082"/>
      <c r="D546" s="1082"/>
      <c r="E546" s="1082"/>
      <c r="F546" s="1082"/>
      <c r="G546" s="1082"/>
      <c r="H546" s="1036"/>
      <c r="I546" s="1036"/>
      <c r="J546" s="1085" t="s">
        <v>2860</v>
      </c>
      <c r="K546" s="1085" t="s">
        <v>2861</v>
      </c>
      <c r="L546" s="1085" t="s">
        <v>2862</v>
      </c>
      <c r="M546" s="1086" t="s">
        <v>1210</v>
      </c>
    </row>
    <row r="547" spans="1:13" x14ac:dyDescent="0.2">
      <c r="A547" s="1082" t="s">
        <v>4318</v>
      </c>
      <c r="B547" s="1082"/>
      <c r="C547" s="1082"/>
      <c r="D547" s="1082"/>
      <c r="E547" s="1082"/>
      <c r="F547" s="1082"/>
      <c r="G547" s="1082"/>
      <c r="H547" s="1036"/>
      <c r="I547" s="1036"/>
      <c r="J547" s="1085">
        <v>2014</v>
      </c>
      <c r="K547" s="1085">
        <v>5</v>
      </c>
      <c r="L547" s="1085">
        <v>31</v>
      </c>
      <c r="M547" s="1085">
        <v>5</v>
      </c>
    </row>
    <row r="548" spans="1:13" x14ac:dyDescent="0.2">
      <c r="A548" s="1082"/>
      <c r="B548" s="1082"/>
      <c r="C548" s="1082"/>
      <c r="D548" s="1082"/>
      <c r="E548" s="1082"/>
      <c r="F548" s="1082"/>
      <c r="G548" s="1082"/>
      <c r="H548" s="1082"/>
      <c r="I548" s="1087"/>
      <c r="J548" s="1087"/>
      <c r="K548" s="1082"/>
      <c r="L548" s="1082"/>
      <c r="M548" s="1082"/>
    </row>
    <row r="549" spans="1:13" x14ac:dyDescent="0.2">
      <c r="A549" s="4362" t="s">
        <v>2864</v>
      </c>
      <c r="B549" s="4362" t="s">
        <v>2865</v>
      </c>
      <c r="C549" s="4362" t="s">
        <v>1212</v>
      </c>
      <c r="D549" s="4414" t="s">
        <v>2866</v>
      </c>
      <c r="E549" s="4415"/>
      <c r="F549" s="4362" t="s">
        <v>3430</v>
      </c>
      <c r="G549" s="4096"/>
      <c r="H549" s="4096"/>
      <c r="I549" s="4096"/>
      <c r="J549" s="4416" t="s">
        <v>1211</v>
      </c>
      <c r="K549" s="4114" t="s">
        <v>2872</v>
      </c>
      <c r="L549" s="4416" t="s">
        <v>1207</v>
      </c>
      <c r="M549" s="4114" t="s">
        <v>2873</v>
      </c>
    </row>
    <row r="550" spans="1:13" x14ac:dyDescent="0.2">
      <c r="A550" s="4362"/>
      <c r="B550" s="4362"/>
      <c r="C550" s="4362"/>
      <c r="D550" s="1031" t="s">
        <v>2867</v>
      </c>
      <c r="E550" s="1031" t="s">
        <v>2868</v>
      </c>
      <c r="F550" s="1031" t="s">
        <v>2870</v>
      </c>
      <c r="G550" s="1031" t="s">
        <v>2871</v>
      </c>
      <c r="H550" s="1031" t="s">
        <v>4319</v>
      </c>
      <c r="I550" s="1031" t="s">
        <v>4320</v>
      </c>
      <c r="J550" s="4417"/>
      <c r="K550" s="4116"/>
      <c r="L550" s="4417"/>
      <c r="M550" s="4116"/>
    </row>
    <row r="551" spans="1:13" x14ac:dyDescent="0.2">
      <c r="A551" s="1024"/>
      <c r="B551" s="1026"/>
      <c r="C551" s="1026"/>
      <c r="D551" s="1026"/>
      <c r="E551" s="1026"/>
      <c r="F551" s="1026"/>
      <c r="G551" s="1026"/>
      <c r="H551" s="1026"/>
      <c r="I551" s="1026"/>
      <c r="J551" s="1026"/>
      <c r="K551" s="1026"/>
      <c r="L551" s="1026"/>
      <c r="M551" s="1024"/>
    </row>
    <row r="552" spans="1:13" ht="13.5" x14ac:dyDescent="0.25">
      <c r="A552" s="1024"/>
      <c r="B552" s="1085" t="s">
        <v>4421</v>
      </c>
      <c r="C552" s="1094" t="s">
        <v>4884</v>
      </c>
      <c r="D552" s="1110">
        <v>40695</v>
      </c>
      <c r="E552" s="1110">
        <v>40544</v>
      </c>
      <c r="F552" s="4391">
        <v>279</v>
      </c>
      <c r="G552" s="4391">
        <v>2</v>
      </c>
      <c r="H552" s="1026"/>
      <c r="I552" s="1026"/>
      <c r="J552" s="1111">
        <v>11</v>
      </c>
      <c r="K552" s="1026"/>
      <c r="L552" s="1026"/>
      <c r="M552" s="1024"/>
    </row>
    <row r="553" spans="1:13" ht="24" x14ac:dyDescent="0.2">
      <c r="A553" s="1024"/>
      <c r="B553" s="1085" t="s">
        <v>4421</v>
      </c>
      <c r="C553" s="1094" t="s">
        <v>4442</v>
      </c>
      <c r="D553" s="1028">
        <v>40695</v>
      </c>
      <c r="E553" s="1028">
        <v>40725</v>
      </c>
      <c r="F553" s="4392"/>
      <c r="G553" s="4392"/>
      <c r="H553" s="1026"/>
      <c r="I553" s="1026"/>
      <c r="J553" s="1125">
        <v>44</v>
      </c>
      <c r="K553" s="1026"/>
      <c r="L553" s="1026"/>
      <c r="M553" s="1024"/>
    </row>
    <row r="554" spans="1:13" ht="24.75" x14ac:dyDescent="0.25">
      <c r="A554" s="1024"/>
      <c r="B554" s="1085" t="s">
        <v>4421</v>
      </c>
      <c r="C554" s="1094" t="s">
        <v>4885</v>
      </c>
      <c r="D554" s="1110">
        <v>40725</v>
      </c>
      <c r="E554" s="1110">
        <v>40544</v>
      </c>
      <c r="F554" s="4393"/>
      <c r="G554" s="4393"/>
      <c r="H554" s="1026"/>
      <c r="I554" s="1026"/>
      <c r="J554" s="1111">
        <v>29</v>
      </c>
      <c r="K554" s="1026"/>
      <c r="L554" s="1026"/>
      <c r="M554" s="1024"/>
    </row>
    <row r="555" spans="1:13" ht="13.5" x14ac:dyDescent="0.25">
      <c r="A555" s="1024"/>
      <c r="B555" s="1085" t="s">
        <v>4421</v>
      </c>
      <c r="C555" s="1094" t="s">
        <v>4886</v>
      </c>
      <c r="D555" s="1110">
        <v>40725</v>
      </c>
      <c r="E555" s="1110">
        <v>40756</v>
      </c>
      <c r="F555" s="4391">
        <v>279</v>
      </c>
      <c r="G555" s="4391">
        <v>3</v>
      </c>
      <c r="H555" s="1026"/>
      <c r="I555" s="1026"/>
      <c r="J555" s="1111">
        <v>7</v>
      </c>
      <c r="K555" s="1026"/>
      <c r="L555" s="1026"/>
      <c r="M555" s="1024"/>
    </row>
    <row r="556" spans="1:13" ht="13.5" x14ac:dyDescent="0.25">
      <c r="A556" s="1024"/>
      <c r="B556" s="1085" t="s">
        <v>4421</v>
      </c>
      <c r="C556" s="1094" t="s">
        <v>4887</v>
      </c>
      <c r="D556" s="1110">
        <v>40725</v>
      </c>
      <c r="E556" s="1110">
        <v>40756</v>
      </c>
      <c r="F556" s="4392"/>
      <c r="G556" s="4392"/>
      <c r="H556" s="1026"/>
      <c r="I556" s="1026"/>
      <c r="J556" s="1111">
        <v>7</v>
      </c>
      <c r="K556" s="1026"/>
      <c r="L556" s="1026"/>
      <c r="M556" s="1024"/>
    </row>
    <row r="557" spans="1:13" ht="13.5" x14ac:dyDescent="0.25">
      <c r="A557" s="1024"/>
      <c r="B557" s="1085" t="s">
        <v>4421</v>
      </c>
      <c r="C557" s="1094" t="s">
        <v>4888</v>
      </c>
      <c r="D557" s="1110">
        <v>40725</v>
      </c>
      <c r="E557" s="1110">
        <v>40756</v>
      </c>
      <c r="F557" s="4392"/>
      <c r="G557" s="4392"/>
      <c r="H557" s="1026"/>
      <c r="I557" s="1026"/>
      <c r="J557" s="1111">
        <v>10</v>
      </c>
      <c r="K557" s="1026"/>
      <c r="L557" s="1026"/>
      <c r="M557" s="1024"/>
    </row>
    <row r="558" spans="1:13" ht="13.5" x14ac:dyDescent="0.25">
      <c r="A558" s="1024"/>
      <c r="B558" s="1085" t="s">
        <v>4421</v>
      </c>
      <c r="C558" s="1094" t="s">
        <v>4889</v>
      </c>
      <c r="D558" s="1110">
        <v>40725</v>
      </c>
      <c r="E558" s="1110">
        <v>40756</v>
      </c>
      <c r="F558" s="4392"/>
      <c r="G558" s="4392"/>
      <c r="H558" s="1024"/>
      <c r="I558" s="1024"/>
      <c r="J558" s="1111">
        <v>7</v>
      </c>
      <c r="K558" s="1085"/>
      <c r="L558" s="1085"/>
      <c r="M558" s="1024"/>
    </row>
    <row r="559" spans="1:13" ht="24.75" x14ac:dyDescent="0.25">
      <c r="A559" s="1024"/>
      <c r="B559" s="1085" t="s">
        <v>4421</v>
      </c>
      <c r="C559" s="1094" t="s">
        <v>4890</v>
      </c>
      <c r="D559" s="1110">
        <v>40725</v>
      </c>
      <c r="E559" s="1110">
        <v>40756</v>
      </c>
      <c r="F559" s="4392"/>
      <c r="G559" s="4392"/>
      <c r="H559" s="1024"/>
      <c r="I559" s="1024"/>
      <c r="J559" s="1111">
        <v>4</v>
      </c>
      <c r="K559" s="1085"/>
      <c r="L559" s="1085"/>
      <c r="M559" s="1024"/>
    </row>
    <row r="560" spans="1:13" ht="24" x14ac:dyDescent="0.2">
      <c r="A560" s="1024"/>
      <c r="B560" s="1085" t="s">
        <v>4421</v>
      </c>
      <c r="C560" s="1094" t="s">
        <v>4891</v>
      </c>
      <c r="D560" s="1110">
        <v>40725</v>
      </c>
      <c r="E560" s="1110">
        <v>40544</v>
      </c>
      <c r="F560" s="4392"/>
      <c r="G560" s="4392"/>
      <c r="H560" s="1024"/>
      <c r="I560" s="1024"/>
      <c r="J560" s="1116">
        <v>6</v>
      </c>
      <c r="K560" s="1085"/>
      <c r="L560" s="1085"/>
      <c r="M560" s="1024"/>
    </row>
    <row r="561" spans="1:13" ht="13.5" x14ac:dyDescent="0.25">
      <c r="A561" s="1024"/>
      <c r="B561" s="1085" t="s">
        <v>4421</v>
      </c>
      <c r="C561" s="1094" t="s">
        <v>4892</v>
      </c>
      <c r="D561" s="1123">
        <v>40725</v>
      </c>
      <c r="E561" s="1123">
        <v>40756</v>
      </c>
      <c r="F561" s="4392"/>
      <c r="G561" s="4392"/>
      <c r="H561" s="1024"/>
      <c r="I561" s="1024"/>
      <c r="J561" s="1111">
        <v>1</v>
      </c>
      <c r="K561" s="1085"/>
      <c r="L561" s="1085"/>
      <c r="M561" s="1024"/>
    </row>
    <row r="562" spans="1:13" ht="13.5" x14ac:dyDescent="0.25">
      <c r="A562" s="1024"/>
      <c r="B562" s="1085" t="s">
        <v>4421</v>
      </c>
      <c r="C562" s="1094" t="s">
        <v>4893</v>
      </c>
      <c r="D562" s="1110">
        <v>40725</v>
      </c>
      <c r="E562" s="1110">
        <v>40755</v>
      </c>
      <c r="F562" s="4392"/>
      <c r="G562" s="4392"/>
      <c r="H562" s="1024"/>
      <c r="I562" s="1024"/>
      <c r="J562" s="1111"/>
      <c r="K562" s="1085"/>
      <c r="L562" s="1085"/>
      <c r="M562" s="1024" t="s">
        <v>6472</v>
      </c>
    </row>
    <row r="563" spans="1:13" ht="13.5" x14ac:dyDescent="0.25">
      <c r="A563" s="1024"/>
      <c r="B563" s="1085" t="s">
        <v>4421</v>
      </c>
      <c r="C563" s="1094" t="s">
        <v>4894</v>
      </c>
      <c r="D563" s="1110">
        <v>40735</v>
      </c>
      <c r="E563" s="1110">
        <v>40756</v>
      </c>
      <c r="F563" s="4392"/>
      <c r="G563" s="4392"/>
      <c r="H563" s="1024"/>
      <c r="I563" s="1024"/>
      <c r="J563" s="1111">
        <v>7</v>
      </c>
      <c r="K563" s="1085"/>
      <c r="L563" s="1085"/>
      <c r="M563" s="1024"/>
    </row>
    <row r="564" spans="1:13" ht="13.5" x14ac:dyDescent="0.25">
      <c r="A564" s="1024"/>
      <c r="B564" s="1085" t="s">
        <v>4421</v>
      </c>
      <c r="C564" s="1094" t="s">
        <v>4895</v>
      </c>
      <c r="D564" s="1110">
        <v>40735</v>
      </c>
      <c r="E564" s="1110">
        <v>40756</v>
      </c>
      <c r="F564" s="4392"/>
      <c r="G564" s="4392"/>
      <c r="H564" s="1024"/>
      <c r="I564" s="1024"/>
      <c r="J564" s="1111"/>
      <c r="K564" s="1085"/>
      <c r="L564" s="1085"/>
      <c r="M564" s="1024" t="s">
        <v>6472</v>
      </c>
    </row>
    <row r="565" spans="1:13" ht="13.5" x14ac:dyDescent="0.25">
      <c r="A565" s="1024"/>
      <c r="B565" s="1085" t="s">
        <v>4421</v>
      </c>
      <c r="C565" s="1094" t="s">
        <v>4896</v>
      </c>
      <c r="D565" s="1110">
        <v>40756</v>
      </c>
      <c r="E565" s="1110">
        <v>40909</v>
      </c>
      <c r="F565" s="4392"/>
      <c r="G565" s="4392"/>
      <c r="H565" s="1024"/>
      <c r="I565" s="1024"/>
      <c r="J565" s="1111">
        <v>8</v>
      </c>
      <c r="K565" s="1085"/>
      <c r="L565" s="1085"/>
      <c r="M565" s="1024"/>
    </row>
    <row r="566" spans="1:13" ht="24" x14ac:dyDescent="0.2">
      <c r="A566" s="1024"/>
      <c r="B566" s="1085" t="s">
        <v>4421</v>
      </c>
      <c r="C566" s="1094" t="s">
        <v>4897</v>
      </c>
      <c r="D566" s="1110">
        <v>40756</v>
      </c>
      <c r="E566" s="1110">
        <v>40909</v>
      </c>
      <c r="F566" s="4392"/>
      <c r="G566" s="4392"/>
      <c r="H566" s="1024"/>
      <c r="I566" s="1024"/>
      <c r="J566" s="1116">
        <v>8</v>
      </c>
      <c r="K566" s="1085"/>
      <c r="L566" s="1085"/>
      <c r="M566" s="1024"/>
    </row>
    <row r="567" spans="1:13" ht="13.5" x14ac:dyDescent="0.25">
      <c r="A567" s="1024"/>
      <c r="B567" s="1085" t="s">
        <v>4421</v>
      </c>
      <c r="C567" s="1094" t="s">
        <v>4898</v>
      </c>
      <c r="D567" s="1110">
        <v>40756</v>
      </c>
      <c r="E567" s="1110">
        <v>40817</v>
      </c>
      <c r="F567" s="4392"/>
      <c r="G567" s="4392"/>
      <c r="H567" s="1024"/>
      <c r="I567" s="1024"/>
      <c r="J567" s="1111"/>
      <c r="K567" s="1085"/>
      <c r="L567" s="1085"/>
      <c r="M567" s="1024" t="s">
        <v>6472</v>
      </c>
    </row>
    <row r="568" spans="1:13" ht="24.75" x14ac:dyDescent="0.25">
      <c r="A568" s="1024"/>
      <c r="B568" s="1085" t="s">
        <v>4421</v>
      </c>
      <c r="C568" s="1094" t="s">
        <v>4899</v>
      </c>
      <c r="D568" s="1110">
        <v>40756</v>
      </c>
      <c r="E568" s="1110">
        <v>40817</v>
      </c>
      <c r="F568" s="4392"/>
      <c r="G568" s="4392"/>
      <c r="H568" s="1024"/>
      <c r="I568" s="1024"/>
      <c r="J568" s="1111">
        <v>24</v>
      </c>
      <c r="K568" s="1085"/>
      <c r="L568" s="1085"/>
      <c r="M568" s="1024"/>
    </row>
    <row r="569" spans="1:13" ht="13.5" x14ac:dyDescent="0.25">
      <c r="A569" s="1024"/>
      <c r="B569" s="1085" t="s">
        <v>4421</v>
      </c>
      <c r="C569" s="1094" t="s">
        <v>4900</v>
      </c>
      <c r="D569" s="1110">
        <v>40756</v>
      </c>
      <c r="E569" s="1110">
        <v>40817</v>
      </c>
      <c r="F569" s="4392"/>
      <c r="G569" s="4392"/>
      <c r="H569" s="1024"/>
      <c r="I569" s="1024"/>
      <c r="J569" s="1111">
        <v>9</v>
      </c>
      <c r="K569" s="1085"/>
      <c r="L569" s="1085"/>
      <c r="M569" s="1024"/>
    </row>
    <row r="570" spans="1:13" ht="13.5" x14ac:dyDescent="0.25">
      <c r="A570" s="1024"/>
      <c r="B570" s="1085" t="s">
        <v>4421</v>
      </c>
      <c r="C570" s="1094" t="s">
        <v>4901</v>
      </c>
      <c r="D570" s="1110">
        <v>40756</v>
      </c>
      <c r="E570" s="1110">
        <v>40817</v>
      </c>
      <c r="F570" s="4392"/>
      <c r="G570" s="4392"/>
      <c r="H570" s="1024"/>
      <c r="I570" s="1024"/>
      <c r="J570" s="1111">
        <v>7</v>
      </c>
      <c r="K570" s="1085"/>
      <c r="L570" s="1085"/>
      <c r="M570" s="1024"/>
    </row>
    <row r="571" spans="1:13" ht="13.5" x14ac:dyDescent="0.25">
      <c r="A571" s="1024"/>
      <c r="B571" s="1085" t="s">
        <v>4421</v>
      </c>
      <c r="C571" s="1094" t="s">
        <v>4902</v>
      </c>
      <c r="D571" s="1110">
        <v>40756</v>
      </c>
      <c r="E571" s="1110">
        <v>40787</v>
      </c>
      <c r="F571" s="4392"/>
      <c r="G571" s="4392"/>
      <c r="H571" s="1024"/>
      <c r="I571" s="1024"/>
      <c r="J571" s="1111">
        <v>11</v>
      </c>
      <c r="K571" s="1085"/>
      <c r="L571" s="1085"/>
      <c r="M571" s="1024"/>
    </row>
    <row r="572" spans="1:13" ht="13.5" x14ac:dyDescent="0.2">
      <c r="A572" s="1024"/>
      <c r="B572" s="1085" t="s">
        <v>4421</v>
      </c>
      <c r="C572" s="1094" t="s">
        <v>4903</v>
      </c>
      <c r="D572" s="1110">
        <v>40756</v>
      </c>
      <c r="E572" s="1110">
        <v>40786</v>
      </c>
      <c r="F572" s="4393"/>
      <c r="G572" s="4393"/>
      <c r="H572" s="1024"/>
      <c r="I572" s="1024"/>
      <c r="J572" s="1116">
        <v>8</v>
      </c>
      <c r="K572" s="1085"/>
      <c r="L572" s="1085"/>
      <c r="M572" s="1024"/>
    </row>
    <row r="573" spans="1:13" x14ac:dyDescent="0.2">
      <c r="A573" s="1036"/>
      <c r="B573" s="1036"/>
      <c r="C573" s="1036"/>
      <c r="D573" s="1036"/>
      <c r="E573" s="1036"/>
      <c r="F573" s="1036"/>
      <c r="G573" s="1036"/>
      <c r="H573" s="1036"/>
      <c r="I573" s="1036"/>
      <c r="J573" s="1036">
        <f>+J555+J556+J557+J558+J559+J560+J561+J563+J565+J566+J568+J569+J570+J571+J572</f>
        <v>124</v>
      </c>
      <c r="K573" s="1036"/>
      <c r="L573" s="1036"/>
      <c r="M573" s="1036"/>
    </row>
    <row r="574" spans="1:13" x14ac:dyDescent="0.2">
      <c r="A574" s="1037" t="s">
        <v>4810</v>
      </c>
      <c r="B574" s="1037"/>
      <c r="C574" s="1037"/>
      <c r="D574" s="1037" t="s">
        <v>4811</v>
      </c>
      <c r="E574" s="1037"/>
      <c r="F574" s="1037"/>
      <c r="G574" s="1037"/>
      <c r="H574" s="1037"/>
      <c r="I574" s="1037"/>
      <c r="J574" s="1037" t="s">
        <v>3606</v>
      </c>
      <c r="K574" s="1037"/>
      <c r="L574" s="1037"/>
      <c r="M574" s="1037"/>
    </row>
    <row r="575" spans="1:13" x14ac:dyDescent="0.2">
      <c r="A575" s="1037" t="s">
        <v>4812</v>
      </c>
      <c r="B575" s="1037"/>
      <c r="C575" s="1037"/>
      <c r="D575" s="1037" t="s">
        <v>4812</v>
      </c>
      <c r="E575" s="1037"/>
      <c r="F575" s="1037"/>
      <c r="G575" s="1037"/>
      <c r="H575" s="1037"/>
      <c r="I575" s="1037"/>
      <c r="J575" s="1037" t="s">
        <v>3608</v>
      </c>
      <c r="K575" s="1037"/>
      <c r="L575" s="1037"/>
      <c r="M575" s="1037"/>
    </row>
    <row r="576" spans="1:13" x14ac:dyDescent="0.2">
      <c r="A576" s="1037" t="s">
        <v>3609</v>
      </c>
      <c r="B576" s="1037"/>
      <c r="C576" s="1037"/>
      <c r="D576" s="1037" t="s">
        <v>3609</v>
      </c>
      <c r="E576" s="1037"/>
      <c r="F576" s="1037"/>
      <c r="G576" s="1037"/>
      <c r="H576" s="1037"/>
      <c r="I576" s="1037"/>
      <c r="J576" s="1037" t="s">
        <v>3609</v>
      </c>
      <c r="K576" s="1037"/>
      <c r="L576" s="1037"/>
      <c r="M576" s="1037"/>
    </row>
    <row r="577" spans="1:13" x14ac:dyDescent="0.2">
      <c r="A577" s="1037" t="s">
        <v>4813</v>
      </c>
      <c r="B577" s="1037"/>
      <c r="C577" s="1037"/>
      <c r="D577" s="1037" t="s">
        <v>4813</v>
      </c>
      <c r="E577" s="1037"/>
      <c r="F577" s="1037"/>
      <c r="G577" s="1037"/>
      <c r="H577" s="1037"/>
      <c r="I577" s="1037"/>
      <c r="J577" s="1037" t="s">
        <v>4814</v>
      </c>
      <c r="K577" s="1037"/>
      <c r="L577" s="1037"/>
      <c r="M577" s="1037"/>
    </row>
    <row r="578" spans="1:13" x14ac:dyDescent="0.2">
      <c r="A578" s="1036"/>
      <c r="B578" s="1036"/>
      <c r="C578" s="1036"/>
      <c r="D578" s="1036"/>
      <c r="E578" s="1036"/>
      <c r="F578" s="1036"/>
      <c r="G578" s="1036"/>
      <c r="H578" s="1036"/>
      <c r="I578" s="1036"/>
      <c r="J578" s="1036"/>
      <c r="K578" s="1036"/>
      <c r="L578" s="1036"/>
      <c r="M578" s="1036"/>
    </row>
    <row r="579" spans="1:13" x14ac:dyDescent="0.2">
      <c r="A579" s="1036"/>
      <c r="B579" s="1036"/>
      <c r="C579" s="1036"/>
      <c r="D579" s="1036"/>
      <c r="E579" s="1036"/>
      <c r="F579" s="1036"/>
      <c r="G579" s="1036"/>
      <c r="H579" s="1036"/>
      <c r="I579" s="1036"/>
      <c r="J579" s="1036"/>
      <c r="K579" s="1036"/>
      <c r="L579" s="1036"/>
      <c r="M579" s="1036"/>
    </row>
    <row r="580" spans="1:13" x14ac:dyDescent="0.2">
      <c r="A580" s="1082"/>
      <c r="B580" s="1082"/>
      <c r="C580" s="1113"/>
      <c r="D580" s="1100"/>
      <c r="E580" s="1100"/>
      <c r="F580" s="1100"/>
      <c r="G580" s="1100"/>
      <c r="H580" s="1082"/>
      <c r="I580" s="1082"/>
      <c r="J580" s="1082"/>
      <c r="K580" s="1087"/>
      <c r="L580" s="1087"/>
      <c r="M580" s="1082"/>
    </row>
    <row r="581" spans="1:13" x14ac:dyDescent="0.2">
      <c r="A581" s="1036"/>
      <c r="B581" s="1036"/>
      <c r="C581" s="1036"/>
      <c r="D581" s="1036"/>
      <c r="E581" s="1036"/>
      <c r="F581" s="1036"/>
      <c r="G581" s="1036"/>
      <c r="H581" s="1036"/>
      <c r="I581" s="1036"/>
      <c r="J581" s="1036"/>
      <c r="K581" s="1036"/>
      <c r="L581" s="1036"/>
      <c r="M581" s="1036"/>
    </row>
    <row r="582" spans="1:13" x14ac:dyDescent="0.2">
      <c r="A582" s="4394"/>
      <c r="B582" s="4394"/>
      <c r="C582" s="4395" t="s">
        <v>2859</v>
      </c>
      <c r="D582" s="4396"/>
      <c r="E582" s="4396"/>
      <c r="F582" s="4396"/>
      <c r="G582" s="4396"/>
      <c r="H582" s="4396"/>
      <c r="I582" s="4396"/>
      <c r="J582" s="4397"/>
      <c r="K582" s="4404" t="s">
        <v>2858</v>
      </c>
      <c r="L582" s="4405"/>
      <c r="M582" s="4406"/>
    </row>
    <row r="583" spans="1:13" x14ac:dyDescent="0.2">
      <c r="A583" s="4394"/>
      <c r="B583" s="4394"/>
      <c r="C583" s="4398"/>
      <c r="D583" s="4399"/>
      <c r="E583" s="4399"/>
      <c r="F583" s="4399"/>
      <c r="G583" s="4399"/>
      <c r="H583" s="4399"/>
      <c r="I583" s="4399"/>
      <c r="J583" s="4400"/>
      <c r="K583" s="4407"/>
      <c r="L583" s="4408"/>
      <c r="M583" s="4409"/>
    </row>
    <row r="584" spans="1:13" x14ac:dyDescent="0.2">
      <c r="A584" s="4394"/>
      <c r="B584" s="4394"/>
      <c r="C584" s="4401"/>
      <c r="D584" s="4402"/>
      <c r="E584" s="4402"/>
      <c r="F584" s="4402"/>
      <c r="G584" s="4402"/>
      <c r="H584" s="4402"/>
      <c r="I584" s="4402"/>
      <c r="J584" s="4403"/>
      <c r="K584" s="4407"/>
      <c r="L584" s="4408"/>
      <c r="M584" s="4409"/>
    </row>
    <row r="585" spans="1:13" x14ac:dyDescent="0.2">
      <c r="A585" s="4394"/>
      <c r="B585" s="4394"/>
      <c r="C585" s="4362" t="s">
        <v>1209</v>
      </c>
      <c r="D585" s="4362"/>
      <c r="E585" s="4362"/>
      <c r="F585" s="4362"/>
      <c r="G585" s="4362"/>
      <c r="H585" s="4362"/>
      <c r="I585" s="4362"/>
      <c r="J585" s="4362"/>
      <c r="K585" s="4410" t="s">
        <v>1208</v>
      </c>
      <c r="L585" s="4410"/>
      <c r="M585" s="4410"/>
    </row>
    <row r="586" spans="1:13" x14ac:dyDescent="0.2">
      <c r="A586" s="4394"/>
      <c r="B586" s="4394"/>
      <c r="C586" s="4362"/>
      <c r="D586" s="4362"/>
      <c r="E586" s="4362"/>
      <c r="F586" s="4362"/>
      <c r="G586" s="4362"/>
      <c r="H586" s="4362"/>
      <c r="I586" s="4362"/>
      <c r="J586" s="4362"/>
      <c r="K586" s="4410"/>
      <c r="L586" s="4410"/>
      <c r="M586" s="4410"/>
    </row>
    <row r="587" spans="1:13" x14ac:dyDescent="0.2">
      <c r="A587" s="4394"/>
      <c r="B587" s="4394"/>
      <c r="C587" s="4362"/>
      <c r="D587" s="4362"/>
      <c r="E587" s="4362"/>
      <c r="F587" s="4362"/>
      <c r="G587" s="4362"/>
      <c r="H587" s="4362"/>
      <c r="I587" s="4362"/>
      <c r="J587" s="4362"/>
      <c r="K587" s="4410"/>
      <c r="L587" s="4410"/>
      <c r="M587" s="4410"/>
    </row>
    <row r="588" spans="1:13" x14ac:dyDescent="0.2">
      <c r="A588" s="1082"/>
      <c r="B588" s="1082"/>
      <c r="C588" s="1082"/>
      <c r="D588" s="1082"/>
      <c r="E588" s="1082"/>
      <c r="F588" s="1082"/>
      <c r="G588" s="1082"/>
      <c r="H588" s="1082"/>
      <c r="I588" s="1082"/>
      <c r="J588" s="1082"/>
      <c r="K588" s="1082"/>
      <c r="L588" s="1083"/>
      <c r="M588" s="1084"/>
    </row>
    <row r="589" spans="1:13" x14ac:dyDescent="0.2">
      <c r="A589" s="1082" t="s">
        <v>2319</v>
      </c>
      <c r="B589" s="1082"/>
      <c r="C589" s="1082"/>
      <c r="D589" s="1082"/>
      <c r="E589" s="1082"/>
      <c r="F589" s="1082"/>
      <c r="G589" s="1082"/>
      <c r="H589" s="1037" t="s">
        <v>4904</v>
      </c>
      <c r="I589" s="1082"/>
      <c r="J589" s="1082"/>
      <c r="K589" s="1082"/>
      <c r="L589" s="1082"/>
      <c r="M589" s="1083"/>
    </row>
    <row r="590" spans="1:13" x14ac:dyDescent="0.2">
      <c r="A590" s="1082" t="s">
        <v>99</v>
      </c>
      <c r="B590" s="1082"/>
      <c r="C590" s="1082"/>
      <c r="D590" s="1082"/>
      <c r="E590" s="1082"/>
      <c r="F590" s="1082"/>
      <c r="G590" s="1082"/>
      <c r="H590" s="1036"/>
      <c r="I590" s="1036"/>
      <c r="J590" s="4411" t="s">
        <v>2863</v>
      </c>
      <c r="K590" s="4412"/>
      <c r="L590" s="4412"/>
      <c r="M590" s="4413"/>
    </row>
    <row r="591" spans="1:13" x14ac:dyDescent="0.2">
      <c r="A591" s="1082" t="s">
        <v>2725</v>
      </c>
      <c r="B591" s="1082"/>
      <c r="C591" s="1082"/>
      <c r="D591" s="1082"/>
      <c r="E591" s="1082"/>
      <c r="F591" s="1082"/>
      <c r="G591" s="1082"/>
      <c r="H591" s="1036"/>
      <c r="I591" s="1036"/>
      <c r="J591" s="1085" t="s">
        <v>2860</v>
      </c>
      <c r="K591" s="1085" t="s">
        <v>2861</v>
      </c>
      <c r="L591" s="1085" t="s">
        <v>2862</v>
      </c>
      <c r="M591" s="1086" t="s">
        <v>1210</v>
      </c>
    </row>
    <row r="592" spans="1:13" x14ac:dyDescent="0.2">
      <c r="A592" s="1082" t="s">
        <v>4318</v>
      </c>
      <c r="B592" s="1082"/>
      <c r="C592" s="1082"/>
      <c r="D592" s="1082"/>
      <c r="E592" s="1082"/>
      <c r="F592" s="1082"/>
      <c r="G592" s="1082"/>
      <c r="H592" s="1036"/>
      <c r="I592" s="1036"/>
      <c r="J592" s="1085">
        <v>2014</v>
      </c>
      <c r="K592" s="1085">
        <v>5</v>
      </c>
      <c r="L592" s="1085">
        <v>31</v>
      </c>
      <c r="M592" s="1085">
        <v>5</v>
      </c>
    </row>
    <row r="593" spans="1:13" x14ac:dyDescent="0.2">
      <c r="A593" s="1082"/>
      <c r="B593" s="1082"/>
      <c r="C593" s="1082"/>
      <c r="D593" s="1082"/>
      <c r="E593" s="1082"/>
      <c r="F593" s="1082"/>
      <c r="G593" s="1082"/>
      <c r="H593" s="1082"/>
      <c r="I593" s="1087"/>
      <c r="J593" s="1087"/>
      <c r="K593" s="1082"/>
      <c r="L593" s="1082"/>
      <c r="M593" s="1082"/>
    </row>
    <row r="594" spans="1:13" x14ac:dyDescent="0.2">
      <c r="A594" s="4362" t="s">
        <v>2864</v>
      </c>
      <c r="B594" s="4362" t="s">
        <v>2865</v>
      </c>
      <c r="C594" s="4362" t="s">
        <v>1212</v>
      </c>
      <c r="D594" s="4414" t="s">
        <v>2866</v>
      </c>
      <c r="E594" s="4415"/>
      <c r="F594" s="4362" t="s">
        <v>3430</v>
      </c>
      <c r="G594" s="4096"/>
      <c r="H594" s="4096"/>
      <c r="I594" s="4096"/>
      <c r="J594" s="4416" t="s">
        <v>1211</v>
      </c>
      <c r="K594" s="4114" t="s">
        <v>2872</v>
      </c>
      <c r="L594" s="4416" t="s">
        <v>1207</v>
      </c>
      <c r="M594" s="4114" t="s">
        <v>2873</v>
      </c>
    </row>
    <row r="595" spans="1:13" x14ac:dyDescent="0.2">
      <c r="A595" s="4362"/>
      <c r="B595" s="4362"/>
      <c r="C595" s="4362"/>
      <c r="D595" s="1031" t="s">
        <v>2867</v>
      </c>
      <c r="E595" s="1031" t="s">
        <v>2868</v>
      </c>
      <c r="F595" s="1031" t="s">
        <v>2870</v>
      </c>
      <c r="G595" s="1031" t="s">
        <v>2871</v>
      </c>
      <c r="H595" s="1031" t="s">
        <v>4319</v>
      </c>
      <c r="I595" s="1031" t="s">
        <v>4320</v>
      </c>
      <c r="J595" s="4417"/>
      <c r="K595" s="4116"/>
      <c r="L595" s="4417"/>
      <c r="M595" s="4116"/>
    </row>
    <row r="596" spans="1:13" x14ac:dyDescent="0.2">
      <c r="A596" s="1024"/>
      <c r="B596" s="1024"/>
      <c r="C596" s="1094"/>
      <c r="D596" s="1110"/>
      <c r="E596" s="1110"/>
      <c r="F596" s="1110"/>
      <c r="G596" s="1110"/>
      <c r="H596" s="1024"/>
      <c r="I596" s="1024"/>
      <c r="J596" s="1024"/>
      <c r="K596" s="1085"/>
      <c r="L596" s="1085"/>
      <c r="M596" s="1024"/>
    </row>
    <row r="597" spans="1:13" ht="13.5" x14ac:dyDescent="0.25">
      <c r="A597" s="1024"/>
      <c r="B597" s="1085" t="s">
        <v>4421</v>
      </c>
      <c r="C597" s="1094" t="s">
        <v>4905</v>
      </c>
      <c r="D597" s="1110">
        <v>40772</v>
      </c>
      <c r="E597" s="1110">
        <v>40896</v>
      </c>
      <c r="F597" s="4391">
        <v>279</v>
      </c>
      <c r="G597" s="4391">
        <v>3</v>
      </c>
      <c r="H597" s="1024"/>
      <c r="I597" s="1024"/>
      <c r="J597" s="1111">
        <v>9</v>
      </c>
      <c r="K597" s="1085"/>
      <c r="L597" s="1085"/>
      <c r="M597" s="1024"/>
    </row>
    <row r="598" spans="1:13" ht="24" x14ac:dyDescent="0.2">
      <c r="A598" s="1024"/>
      <c r="B598" s="1085" t="s">
        <v>4421</v>
      </c>
      <c r="C598" s="1094" t="s">
        <v>4906</v>
      </c>
      <c r="D598" s="1110">
        <v>40772</v>
      </c>
      <c r="E598" s="1110">
        <v>40893</v>
      </c>
      <c r="F598" s="4392"/>
      <c r="G598" s="4392"/>
      <c r="H598" s="1024"/>
      <c r="I598" s="1024"/>
      <c r="J598" s="1116">
        <v>3</v>
      </c>
      <c r="K598" s="1085"/>
      <c r="L598" s="1085"/>
      <c r="M598" s="1024"/>
    </row>
    <row r="599" spans="1:13" ht="24" x14ac:dyDescent="0.2">
      <c r="A599" s="1024"/>
      <c r="B599" s="1085" t="s">
        <v>4421</v>
      </c>
      <c r="C599" s="1094" t="s">
        <v>4443</v>
      </c>
      <c r="D599" s="1028">
        <v>40787</v>
      </c>
      <c r="E599" s="1028">
        <v>40908</v>
      </c>
      <c r="F599" s="4392"/>
      <c r="G599" s="4392"/>
      <c r="H599" s="1024"/>
      <c r="I599" s="1024"/>
      <c r="J599" s="1085">
        <v>48</v>
      </c>
      <c r="K599" s="1085"/>
      <c r="L599" s="1085"/>
      <c r="M599" s="1024"/>
    </row>
    <row r="600" spans="1:13" x14ac:dyDescent="0.2">
      <c r="A600" s="1024"/>
      <c r="B600" s="1085" t="s">
        <v>4421</v>
      </c>
      <c r="C600" s="1094" t="s">
        <v>4907</v>
      </c>
      <c r="D600" s="1028">
        <v>40787</v>
      </c>
      <c r="E600" s="1028">
        <v>40847</v>
      </c>
      <c r="F600" s="4392"/>
      <c r="G600" s="4392"/>
      <c r="H600" s="1024"/>
      <c r="I600" s="1024"/>
      <c r="J600" s="1085">
        <v>9</v>
      </c>
      <c r="K600" s="1085"/>
      <c r="L600" s="1085"/>
      <c r="M600" s="1024"/>
    </row>
    <row r="601" spans="1:13" x14ac:dyDescent="0.2">
      <c r="A601" s="1024"/>
      <c r="B601" s="1085" t="s">
        <v>4421</v>
      </c>
      <c r="C601" s="1094" t="s">
        <v>4444</v>
      </c>
      <c r="D601" s="1028">
        <v>40787</v>
      </c>
      <c r="E601" s="1028">
        <v>40908</v>
      </c>
      <c r="F601" s="4393"/>
      <c r="G601" s="4393"/>
      <c r="H601" s="1024"/>
      <c r="I601" s="1024"/>
      <c r="J601" s="1085">
        <v>10</v>
      </c>
      <c r="K601" s="1085"/>
      <c r="L601" s="1085"/>
      <c r="M601" s="1024"/>
    </row>
    <row r="602" spans="1:13" ht="13.5" x14ac:dyDescent="0.25">
      <c r="A602" s="1024"/>
      <c r="B602" s="1085" t="s">
        <v>4421</v>
      </c>
      <c r="C602" s="1094" t="s">
        <v>4908</v>
      </c>
      <c r="D602" s="1028">
        <v>40787</v>
      </c>
      <c r="E602" s="1028">
        <v>40847</v>
      </c>
      <c r="F602" s="4114">
        <v>279</v>
      </c>
      <c r="G602" s="4114">
        <v>4</v>
      </c>
      <c r="H602" s="1024"/>
      <c r="I602" s="1024"/>
      <c r="J602" s="1126">
        <v>8</v>
      </c>
      <c r="K602" s="1085"/>
      <c r="L602" s="1085"/>
      <c r="M602" s="1024"/>
    </row>
    <row r="603" spans="1:13" ht="13.5" x14ac:dyDescent="0.25">
      <c r="A603" s="1024"/>
      <c r="B603" s="1085" t="s">
        <v>4421</v>
      </c>
      <c r="C603" s="1094" t="s">
        <v>4909</v>
      </c>
      <c r="D603" s="1028">
        <v>40787</v>
      </c>
      <c r="E603" s="1028">
        <v>40816</v>
      </c>
      <c r="F603" s="4115"/>
      <c r="G603" s="4115"/>
      <c r="H603" s="1024"/>
      <c r="I603" s="1024"/>
      <c r="J603" s="1126">
        <v>8</v>
      </c>
      <c r="K603" s="1085"/>
      <c r="L603" s="1085"/>
      <c r="M603" s="1024"/>
    </row>
    <row r="604" spans="1:13" ht="13.5" x14ac:dyDescent="0.25">
      <c r="A604" s="1024"/>
      <c r="B604" s="1085" t="s">
        <v>4421</v>
      </c>
      <c r="C604" s="1094" t="s">
        <v>4910</v>
      </c>
      <c r="D604" s="1028">
        <v>40787</v>
      </c>
      <c r="E604" s="1028">
        <v>40908</v>
      </c>
      <c r="F604" s="4115"/>
      <c r="G604" s="4115"/>
      <c r="H604" s="1024"/>
      <c r="I604" s="1024"/>
      <c r="J604" s="1126">
        <v>8</v>
      </c>
      <c r="K604" s="1085"/>
      <c r="L604" s="1085"/>
      <c r="M604" s="1024"/>
    </row>
    <row r="605" spans="1:13" x14ac:dyDescent="0.2">
      <c r="A605" s="1024"/>
      <c r="B605" s="1085" t="s">
        <v>4421</v>
      </c>
      <c r="C605" s="1094" t="s">
        <v>4911</v>
      </c>
      <c r="D605" s="1028">
        <v>40787</v>
      </c>
      <c r="E605" s="1028">
        <v>40816</v>
      </c>
      <c r="F605" s="4115"/>
      <c r="G605" s="4115"/>
      <c r="H605" s="1024"/>
      <c r="I605" s="1024"/>
      <c r="J605" s="1085">
        <v>8</v>
      </c>
      <c r="K605" s="1085"/>
      <c r="L605" s="1085"/>
      <c r="M605" s="1024"/>
    </row>
    <row r="606" spans="1:13" x14ac:dyDescent="0.2">
      <c r="A606" s="1024"/>
      <c r="B606" s="1085" t="s">
        <v>4421</v>
      </c>
      <c r="C606" s="1094" t="s">
        <v>4912</v>
      </c>
      <c r="D606" s="1028">
        <v>40787</v>
      </c>
      <c r="E606" s="1028">
        <v>40816</v>
      </c>
      <c r="F606" s="4115"/>
      <c r="G606" s="4115"/>
      <c r="H606" s="1024"/>
      <c r="I606" s="1024"/>
      <c r="J606" s="1085">
        <v>7</v>
      </c>
      <c r="K606" s="1085"/>
      <c r="L606" s="1085"/>
      <c r="M606" s="1024"/>
    </row>
    <row r="607" spans="1:13" x14ac:dyDescent="0.2">
      <c r="A607" s="1024"/>
      <c r="B607" s="1085" t="s">
        <v>4421</v>
      </c>
      <c r="C607" s="1094" t="s">
        <v>4445</v>
      </c>
      <c r="D607" s="1028">
        <v>40787</v>
      </c>
      <c r="E607" s="1028">
        <v>40816</v>
      </c>
      <c r="F607" s="4115"/>
      <c r="G607" s="4115"/>
      <c r="H607" s="1024"/>
      <c r="I607" s="1024"/>
      <c r="J607" s="1085">
        <v>15</v>
      </c>
      <c r="K607" s="1085"/>
      <c r="L607" s="1085"/>
      <c r="M607" s="1024"/>
    </row>
    <row r="608" spans="1:13" ht="13.5" x14ac:dyDescent="0.25">
      <c r="A608" s="1024"/>
      <c r="B608" s="1085" t="s">
        <v>4421</v>
      </c>
      <c r="C608" s="1094" t="s">
        <v>4913</v>
      </c>
      <c r="D608" s="1028">
        <v>40787</v>
      </c>
      <c r="E608" s="1028">
        <v>40908</v>
      </c>
      <c r="F608" s="4115"/>
      <c r="G608" s="4115"/>
      <c r="H608" s="1024"/>
      <c r="I608" s="1024"/>
      <c r="J608" s="1126">
        <v>8</v>
      </c>
      <c r="K608" s="1085"/>
      <c r="L608" s="1085"/>
      <c r="M608" s="1024"/>
    </row>
    <row r="609" spans="1:13" ht="13.5" x14ac:dyDescent="0.25">
      <c r="A609" s="1024"/>
      <c r="B609" s="1085" t="s">
        <v>4421</v>
      </c>
      <c r="C609" s="1094" t="s">
        <v>4914</v>
      </c>
      <c r="D609" s="1028">
        <v>40787</v>
      </c>
      <c r="E609" s="1028">
        <v>40908</v>
      </c>
      <c r="F609" s="4115"/>
      <c r="G609" s="4115"/>
      <c r="H609" s="1024"/>
      <c r="I609" s="1024"/>
      <c r="J609" s="1126">
        <v>6</v>
      </c>
      <c r="K609" s="1085"/>
      <c r="L609" s="1085"/>
      <c r="M609" s="1024"/>
    </row>
    <row r="610" spans="1:13" ht="13.5" x14ac:dyDescent="0.25">
      <c r="A610" s="1024"/>
      <c r="B610" s="1085" t="s">
        <v>4421</v>
      </c>
      <c r="C610" s="1094" t="s">
        <v>4915</v>
      </c>
      <c r="D610" s="1028">
        <v>40812</v>
      </c>
      <c r="E610" s="1028">
        <v>40902</v>
      </c>
      <c r="F610" s="4115"/>
      <c r="G610" s="4115"/>
      <c r="H610" s="1024"/>
      <c r="I610" s="1024"/>
      <c r="J610" s="1126">
        <v>9</v>
      </c>
      <c r="K610" s="1085"/>
      <c r="L610" s="1085"/>
      <c r="M610" s="1024"/>
    </row>
    <row r="611" spans="1:13" ht="13.5" x14ac:dyDescent="0.25">
      <c r="A611" s="1024"/>
      <c r="B611" s="1085" t="s">
        <v>4421</v>
      </c>
      <c r="C611" s="1094" t="s">
        <v>4916</v>
      </c>
      <c r="D611" s="1028">
        <v>40817</v>
      </c>
      <c r="E611" s="1028">
        <v>40908</v>
      </c>
      <c r="F611" s="4115"/>
      <c r="G611" s="4115"/>
      <c r="H611" s="1024"/>
      <c r="I611" s="1024"/>
      <c r="J611" s="1126">
        <v>4</v>
      </c>
      <c r="K611" s="1085"/>
      <c r="L611" s="1085"/>
      <c r="M611" s="1024"/>
    </row>
    <row r="612" spans="1:13" ht="13.5" x14ac:dyDescent="0.25">
      <c r="A612" s="1024"/>
      <c r="B612" s="1085" t="s">
        <v>4421</v>
      </c>
      <c r="C612" s="1094" t="s">
        <v>4917</v>
      </c>
      <c r="D612" s="1028">
        <v>40817</v>
      </c>
      <c r="E612" s="1028">
        <v>40908</v>
      </c>
      <c r="F612" s="4115"/>
      <c r="G612" s="4115"/>
      <c r="H612" s="1024"/>
      <c r="I612" s="1024"/>
      <c r="J612" s="1126">
        <v>6</v>
      </c>
      <c r="K612" s="1085"/>
      <c r="L612" s="1085"/>
      <c r="M612" s="1024"/>
    </row>
    <row r="613" spans="1:13" ht="13.5" x14ac:dyDescent="0.25">
      <c r="A613" s="1024"/>
      <c r="B613" s="1085" t="s">
        <v>4421</v>
      </c>
      <c r="C613" s="1094" t="s">
        <v>4918</v>
      </c>
      <c r="D613" s="1028">
        <v>40817</v>
      </c>
      <c r="E613" s="1028">
        <v>40908</v>
      </c>
      <c r="F613" s="4115"/>
      <c r="G613" s="4115"/>
      <c r="H613" s="1024"/>
      <c r="I613" s="1024"/>
      <c r="J613" s="1126">
        <v>6</v>
      </c>
      <c r="K613" s="1085"/>
      <c r="L613" s="1085"/>
      <c r="M613" s="1024"/>
    </row>
    <row r="614" spans="1:13" ht="13.5" x14ac:dyDescent="0.2">
      <c r="A614" s="1024"/>
      <c r="B614" s="1085" t="s">
        <v>4421</v>
      </c>
      <c r="C614" s="1094" t="s">
        <v>4919</v>
      </c>
      <c r="D614" s="1028">
        <v>40817</v>
      </c>
      <c r="E614" s="1028">
        <v>40908</v>
      </c>
      <c r="F614" s="4115"/>
      <c r="G614" s="4115"/>
      <c r="H614" s="1024"/>
      <c r="I614" s="1024"/>
      <c r="J614" s="1127">
        <v>24</v>
      </c>
      <c r="K614" s="1085"/>
      <c r="L614" s="1085"/>
      <c r="M614" s="1024"/>
    </row>
    <row r="615" spans="1:13" x14ac:dyDescent="0.2">
      <c r="A615" s="1024"/>
      <c r="B615" s="1085" t="s">
        <v>4421</v>
      </c>
      <c r="C615" s="1094" t="s">
        <v>4920</v>
      </c>
      <c r="D615" s="1028">
        <v>40817</v>
      </c>
      <c r="E615" s="1028">
        <v>40847</v>
      </c>
      <c r="F615" s="4116"/>
      <c r="G615" s="4116"/>
      <c r="H615" s="1024"/>
      <c r="I615" s="1024"/>
      <c r="J615" s="1085">
        <v>6</v>
      </c>
      <c r="K615" s="1085"/>
      <c r="L615" s="1085"/>
      <c r="M615" s="1024"/>
    </row>
    <row r="616" spans="1:13" x14ac:dyDescent="0.2">
      <c r="A616" s="1036"/>
      <c r="B616" s="1036"/>
      <c r="C616" s="1036"/>
      <c r="D616" s="1036"/>
      <c r="E616" s="1036"/>
      <c r="F616" s="1036"/>
      <c r="G616" s="1036"/>
      <c r="H616" s="1036"/>
      <c r="I616" s="1036"/>
      <c r="J616" s="1036">
        <f>+J602+J603+J604+J605+J606+J607+J608+J609+J610+J611+J612+J613+J614+J615</f>
        <v>123</v>
      </c>
      <c r="K616" s="1036"/>
      <c r="L616" s="1036"/>
      <c r="M616" s="1036"/>
    </row>
    <row r="617" spans="1:13" x14ac:dyDescent="0.2">
      <c r="A617" s="1037" t="s">
        <v>4810</v>
      </c>
      <c r="B617" s="1037"/>
      <c r="C617" s="1037"/>
      <c r="D617" s="1037" t="s">
        <v>4811</v>
      </c>
      <c r="E617" s="1037"/>
      <c r="F617" s="1037"/>
      <c r="G617" s="1037"/>
      <c r="H617" s="1037"/>
      <c r="I617" s="1037"/>
      <c r="J617" s="1037" t="s">
        <v>3606</v>
      </c>
      <c r="K617" s="1037"/>
      <c r="L617" s="1037"/>
      <c r="M617" s="1037"/>
    </row>
    <row r="618" spans="1:13" x14ac:dyDescent="0.2">
      <c r="A618" s="1037" t="s">
        <v>4812</v>
      </c>
      <c r="B618" s="1037"/>
      <c r="C618" s="1037"/>
      <c r="D618" s="1037" t="s">
        <v>4812</v>
      </c>
      <c r="E618" s="1037"/>
      <c r="F618" s="1037"/>
      <c r="G618" s="1037"/>
      <c r="H618" s="1037"/>
      <c r="I618" s="1037"/>
      <c r="J618" s="1037" t="s">
        <v>3608</v>
      </c>
      <c r="K618" s="1037"/>
      <c r="L618" s="1037"/>
      <c r="M618" s="1037"/>
    </row>
    <row r="619" spans="1:13" x14ac:dyDescent="0.2">
      <c r="A619" s="1037" t="s">
        <v>3609</v>
      </c>
      <c r="B619" s="1037"/>
      <c r="C619" s="1037"/>
      <c r="D619" s="1037" t="s">
        <v>3609</v>
      </c>
      <c r="E619" s="1037"/>
      <c r="F619" s="1037"/>
      <c r="G619" s="1037"/>
      <c r="H619" s="1037"/>
      <c r="I619" s="1037"/>
      <c r="J619" s="1037" t="s">
        <v>3609</v>
      </c>
      <c r="K619" s="1037"/>
      <c r="L619" s="1037"/>
      <c r="M619" s="1037"/>
    </row>
    <row r="620" spans="1:13" x14ac:dyDescent="0.2">
      <c r="A620" s="1037" t="s">
        <v>4813</v>
      </c>
      <c r="B620" s="1037"/>
      <c r="C620" s="1037"/>
      <c r="D620" s="1037" t="s">
        <v>4813</v>
      </c>
      <c r="E620" s="1037"/>
      <c r="F620" s="1037"/>
      <c r="G620" s="1037"/>
      <c r="H620" s="1037"/>
      <c r="I620" s="1037"/>
      <c r="J620" s="1037" t="s">
        <v>4814</v>
      </c>
      <c r="K620" s="1037"/>
      <c r="L620" s="1037"/>
      <c r="M620" s="1037"/>
    </row>
    <row r="621" spans="1:13" x14ac:dyDescent="0.2">
      <c r="A621" s="1037"/>
      <c r="B621" s="1037"/>
      <c r="C621" s="1037"/>
      <c r="D621" s="1037"/>
      <c r="E621" s="1037"/>
      <c r="F621" s="1037"/>
      <c r="G621" s="1037"/>
      <c r="H621" s="1037"/>
      <c r="I621" s="1037"/>
      <c r="J621" s="1037"/>
      <c r="K621" s="1037"/>
      <c r="L621" s="1037"/>
      <c r="M621" s="1037"/>
    </row>
    <row r="622" spans="1:13" x14ac:dyDescent="0.2">
      <c r="A622" s="1037"/>
      <c r="B622" s="1037"/>
      <c r="C622" s="1037"/>
      <c r="D622" s="1037"/>
      <c r="E622" s="1037"/>
      <c r="F622" s="1037"/>
      <c r="G622" s="1037"/>
      <c r="H622" s="1037"/>
      <c r="I622" s="1037"/>
      <c r="J622" s="1037"/>
      <c r="K622" s="1037"/>
      <c r="L622" s="1037"/>
      <c r="M622" s="1037"/>
    </row>
    <row r="623" spans="1:13" x14ac:dyDescent="0.2">
      <c r="A623" s="4394"/>
      <c r="B623" s="4394"/>
      <c r="C623" s="4395" t="s">
        <v>2859</v>
      </c>
      <c r="D623" s="4396"/>
      <c r="E623" s="4396"/>
      <c r="F623" s="4396"/>
      <c r="G623" s="4396"/>
      <c r="H623" s="4396"/>
      <c r="I623" s="4396"/>
      <c r="J623" s="4397"/>
      <c r="K623" s="4404" t="s">
        <v>2858</v>
      </c>
      <c r="L623" s="4405"/>
      <c r="M623" s="4406"/>
    </row>
    <row r="624" spans="1:13" x14ac:dyDescent="0.2">
      <c r="A624" s="4394"/>
      <c r="B624" s="4394"/>
      <c r="C624" s="4398"/>
      <c r="D624" s="4399"/>
      <c r="E624" s="4399"/>
      <c r="F624" s="4399"/>
      <c r="G624" s="4399"/>
      <c r="H624" s="4399"/>
      <c r="I624" s="4399"/>
      <c r="J624" s="4400"/>
      <c r="K624" s="4407"/>
      <c r="L624" s="4408"/>
      <c r="M624" s="4409"/>
    </row>
    <row r="625" spans="1:13" x14ac:dyDescent="0.2">
      <c r="A625" s="4394"/>
      <c r="B625" s="4394"/>
      <c r="C625" s="4401"/>
      <c r="D625" s="4402"/>
      <c r="E625" s="4402"/>
      <c r="F625" s="4402"/>
      <c r="G625" s="4402"/>
      <c r="H625" s="4402"/>
      <c r="I625" s="4402"/>
      <c r="J625" s="4403"/>
      <c r="K625" s="4407"/>
      <c r="L625" s="4408"/>
      <c r="M625" s="4409"/>
    </row>
    <row r="626" spans="1:13" x14ac:dyDescent="0.2">
      <c r="A626" s="4394"/>
      <c r="B626" s="4394"/>
      <c r="C626" s="4362" t="s">
        <v>1209</v>
      </c>
      <c r="D626" s="4362"/>
      <c r="E626" s="4362"/>
      <c r="F626" s="4362"/>
      <c r="G626" s="4362"/>
      <c r="H626" s="4362"/>
      <c r="I626" s="4362"/>
      <c r="J626" s="4362"/>
      <c r="K626" s="4410" t="s">
        <v>1208</v>
      </c>
      <c r="L626" s="4410"/>
      <c r="M626" s="4410"/>
    </row>
    <row r="627" spans="1:13" x14ac:dyDescent="0.2">
      <c r="A627" s="4394"/>
      <c r="B627" s="4394"/>
      <c r="C627" s="4362"/>
      <c r="D627" s="4362"/>
      <c r="E627" s="4362"/>
      <c r="F627" s="4362"/>
      <c r="G627" s="4362"/>
      <c r="H627" s="4362"/>
      <c r="I627" s="4362"/>
      <c r="J627" s="4362"/>
      <c r="K627" s="4410"/>
      <c r="L627" s="4410"/>
      <c r="M627" s="4410"/>
    </row>
    <row r="628" spans="1:13" x14ac:dyDescent="0.2">
      <c r="A628" s="4394"/>
      <c r="B628" s="4394"/>
      <c r="C628" s="4362"/>
      <c r="D628" s="4362"/>
      <c r="E628" s="4362"/>
      <c r="F628" s="4362"/>
      <c r="G628" s="4362"/>
      <c r="H628" s="4362"/>
      <c r="I628" s="4362"/>
      <c r="J628" s="4362"/>
      <c r="K628" s="4410"/>
      <c r="L628" s="4410"/>
      <c r="M628" s="4410"/>
    </row>
    <row r="629" spans="1:13" x14ac:dyDescent="0.2">
      <c r="A629" s="1082"/>
      <c r="B629" s="1082"/>
      <c r="C629" s="1082"/>
      <c r="D629" s="1082"/>
      <c r="E629" s="1082"/>
      <c r="F629" s="1082"/>
      <c r="G629" s="1082"/>
      <c r="H629" s="1082"/>
      <c r="I629" s="1082"/>
      <c r="J629" s="1082"/>
      <c r="K629" s="1082"/>
      <c r="L629" s="1083"/>
      <c r="M629" s="1084"/>
    </row>
    <row r="630" spans="1:13" x14ac:dyDescent="0.2">
      <c r="A630" s="1082" t="s">
        <v>2319</v>
      </c>
      <c r="B630" s="1082"/>
      <c r="C630" s="1082"/>
      <c r="D630" s="1082"/>
      <c r="E630" s="1082"/>
      <c r="F630" s="1082"/>
      <c r="G630" s="1082"/>
      <c r="H630" s="1037" t="s">
        <v>4921</v>
      </c>
      <c r="I630" s="1082"/>
      <c r="J630" s="1082"/>
      <c r="K630" s="1082"/>
      <c r="L630" s="1082"/>
      <c r="M630" s="1083"/>
    </row>
    <row r="631" spans="1:13" x14ac:dyDescent="0.2">
      <c r="A631" s="1082" t="s">
        <v>99</v>
      </c>
      <c r="B631" s="1082"/>
      <c r="C631" s="1082"/>
      <c r="D631" s="1082"/>
      <c r="E631" s="1082"/>
      <c r="F631" s="1082"/>
      <c r="G631" s="1082"/>
      <c r="H631" s="1036"/>
      <c r="I631" s="1036"/>
      <c r="J631" s="4411" t="s">
        <v>2863</v>
      </c>
      <c r="K631" s="4412"/>
      <c r="L631" s="4412"/>
      <c r="M631" s="4413"/>
    </row>
    <row r="632" spans="1:13" x14ac:dyDescent="0.2">
      <c r="A632" s="1082" t="s">
        <v>2725</v>
      </c>
      <c r="B632" s="1082"/>
      <c r="C632" s="1082"/>
      <c r="D632" s="1082"/>
      <c r="E632" s="1082"/>
      <c r="F632" s="1082"/>
      <c r="G632" s="1082"/>
      <c r="H632" s="1036"/>
      <c r="I632" s="1036"/>
      <c r="J632" s="1085" t="s">
        <v>2860</v>
      </c>
      <c r="K632" s="1085" t="s">
        <v>2861</v>
      </c>
      <c r="L632" s="1085" t="s">
        <v>2862</v>
      </c>
      <c r="M632" s="1086" t="s">
        <v>1210</v>
      </c>
    </row>
    <row r="633" spans="1:13" x14ac:dyDescent="0.2">
      <c r="A633" s="1082" t="s">
        <v>4318</v>
      </c>
      <c r="B633" s="1082"/>
      <c r="C633" s="1082"/>
      <c r="D633" s="1082"/>
      <c r="E633" s="1082"/>
      <c r="F633" s="1082"/>
      <c r="G633" s="1082"/>
      <c r="H633" s="1036"/>
      <c r="I633" s="1036"/>
      <c r="J633" s="1085">
        <v>2014</v>
      </c>
      <c r="K633" s="1085">
        <v>5</v>
      </c>
      <c r="L633" s="1085">
        <v>31</v>
      </c>
      <c r="M633" s="1085">
        <v>5</v>
      </c>
    </row>
    <row r="634" spans="1:13" x14ac:dyDescent="0.2">
      <c r="A634" s="1082"/>
      <c r="B634" s="1082"/>
      <c r="C634" s="1082"/>
      <c r="D634" s="1082"/>
      <c r="E634" s="1082"/>
      <c r="F634" s="1082"/>
      <c r="G634" s="1082"/>
      <c r="H634" s="1082"/>
      <c r="I634" s="1087"/>
      <c r="J634" s="1087"/>
      <c r="K634" s="1082"/>
      <c r="L634" s="1082"/>
      <c r="M634" s="1082"/>
    </row>
    <row r="635" spans="1:13" x14ac:dyDescent="0.2">
      <c r="A635" s="4362" t="s">
        <v>2864</v>
      </c>
      <c r="B635" s="4362" t="s">
        <v>2865</v>
      </c>
      <c r="C635" s="4362" t="s">
        <v>1212</v>
      </c>
      <c r="D635" s="4414" t="s">
        <v>2866</v>
      </c>
      <c r="E635" s="4415"/>
      <c r="F635" s="4362" t="s">
        <v>3430</v>
      </c>
      <c r="G635" s="4096"/>
      <c r="H635" s="4096"/>
      <c r="I635" s="4096"/>
      <c r="J635" s="4416" t="s">
        <v>1211</v>
      </c>
      <c r="K635" s="4114" t="s">
        <v>2872</v>
      </c>
      <c r="L635" s="4416" t="s">
        <v>1207</v>
      </c>
      <c r="M635" s="4114" t="s">
        <v>2873</v>
      </c>
    </row>
    <row r="636" spans="1:13" x14ac:dyDescent="0.2">
      <c r="A636" s="4362"/>
      <c r="B636" s="4362"/>
      <c r="C636" s="4362"/>
      <c r="D636" s="1031" t="s">
        <v>2867</v>
      </c>
      <c r="E636" s="1031" t="s">
        <v>2868</v>
      </c>
      <c r="F636" s="1031" t="s">
        <v>2870</v>
      </c>
      <c r="G636" s="1031" t="s">
        <v>2871</v>
      </c>
      <c r="H636" s="1031" t="s">
        <v>4319</v>
      </c>
      <c r="I636" s="1031" t="s">
        <v>4320</v>
      </c>
      <c r="J636" s="4417"/>
      <c r="K636" s="4116"/>
      <c r="L636" s="4417"/>
      <c r="M636" s="4116"/>
    </row>
    <row r="637" spans="1:13" x14ac:dyDescent="0.2">
      <c r="A637" s="1048"/>
      <c r="B637" s="1048"/>
      <c r="C637" s="1048"/>
      <c r="D637" s="1048"/>
      <c r="E637" s="1048"/>
      <c r="F637" s="1048"/>
      <c r="G637" s="1048"/>
      <c r="H637" s="1048"/>
      <c r="I637" s="1048"/>
      <c r="J637" s="1048"/>
      <c r="K637" s="1048"/>
      <c r="L637" s="1048"/>
      <c r="M637" s="1048"/>
    </row>
    <row r="638" spans="1:13" ht="24.75" x14ac:dyDescent="0.25">
      <c r="A638" s="1048"/>
      <c r="B638" s="1085" t="s">
        <v>4421</v>
      </c>
      <c r="C638" s="1094" t="s">
        <v>4922</v>
      </c>
      <c r="D638" s="1120">
        <v>40817</v>
      </c>
      <c r="E638" s="1120">
        <v>40908</v>
      </c>
      <c r="F638" s="4337">
        <v>279</v>
      </c>
      <c r="G638" s="4337">
        <v>4</v>
      </c>
      <c r="H638" s="1048"/>
      <c r="I638" s="1048"/>
      <c r="J638" s="1126">
        <v>34</v>
      </c>
      <c r="K638" s="1048"/>
      <c r="L638" s="1048"/>
      <c r="M638" s="1024"/>
    </row>
    <row r="639" spans="1:13" ht="13.5" x14ac:dyDescent="0.25">
      <c r="A639" s="1048"/>
      <c r="B639" s="1085" t="s">
        <v>4421</v>
      </c>
      <c r="C639" s="1094" t="s">
        <v>4923</v>
      </c>
      <c r="D639" s="1120">
        <v>40817</v>
      </c>
      <c r="E639" s="1120">
        <v>40908</v>
      </c>
      <c r="F639" s="4339"/>
      <c r="G639" s="4339"/>
      <c r="H639" s="1048"/>
      <c r="I639" s="1048"/>
      <c r="J639" s="1126">
        <v>5</v>
      </c>
      <c r="K639" s="1048"/>
      <c r="L639" s="1048"/>
      <c r="M639" s="1048"/>
    </row>
    <row r="640" spans="1:13" ht="13.5" x14ac:dyDescent="0.25">
      <c r="A640" s="1048"/>
      <c r="B640" s="1085" t="s">
        <v>4421</v>
      </c>
      <c r="C640" s="1094" t="s">
        <v>4924</v>
      </c>
      <c r="D640" s="1120">
        <v>40820</v>
      </c>
      <c r="E640" s="1120">
        <v>40850</v>
      </c>
      <c r="F640" s="4339"/>
      <c r="G640" s="4339"/>
      <c r="H640" s="1048"/>
      <c r="I640" s="1048"/>
      <c r="J640" s="1126">
        <v>7</v>
      </c>
      <c r="K640" s="1048"/>
      <c r="L640" s="1048"/>
      <c r="M640" s="1024"/>
    </row>
    <row r="641" spans="1:13" ht="24" x14ac:dyDescent="0.2">
      <c r="A641" s="1048"/>
      <c r="B641" s="1085" t="s">
        <v>4421</v>
      </c>
      <c r="C641" s="1104" t="s">
        <v>4446</v>
      </c>
      <c r="D641" s="1028">
        <v>40820</v>
      </c>
      <c r="E641" s="1028">
        <v>40850</v>
      </c>
      <c r="F641" s="4339"/>
      <c r="G641" s="4339"/>
      <c r="H641" s="1024"/>
      <c r="I641" s="1024"/>
      <c r="J641" s="1128">
        <v>7</v>
      </c>
      <c r="K641" s="1048"/>
      <c r="L641" s="1048"/>
      <c r="M641" s="1024"/>
    </row>
    <row r="642" spans="1:13" ht="13.5" x14ac:dyDescent="0.25">
      <c r="A642" s="1048"/>
      <c r="B642" s="1085" t="s">
        <v>4421</v>
      </c>
      <c r="C642" s="1094" t="s">
        <v>4925</v>
      </c>
      <c r="D642" s="1120">
        <v>40820</v>
      </c>
      <c r="E642" s="1120">
        <v>40850</v>
      </c>
      <c r="F642" s="4339"/>
      <c r="G642" s="4339"/>
      <c r="H642" s="1048"/>
      <c r="I642" s="1048"/>
      <c r="J642" s="1126">
        <v>8</v>
      </c>
      <c r="K642" s="1048"/>
      <c r="L642" s="1048"/>
      <c r="M642" s="1024"/>
    </row>
    <row r="643" spans="1:13" x14ac:dyDescent="0.2">
      <c r="A643" s="1048"/>
      <c r="B643" s="1085" t="s">
        <v>4421</v>
      </c>
      <c r="C643" s="1094" t="s">
        <v>4447</v>
      </c>
      <c r="D643" s="1028">
        <v>40844</v>
      </c>
      <c r="E643" s="1028">
        <v>40908</v>
      </c>
      <c r="F643" s="4338"/>
      <c r="G643" s="4338"/>
      <c r="H643" s="1024"/>
      <c r="I643" s="1024"/>
      <c r="J643" s="1085">
        <v>11</v>
      </c>
      <c r="K643" s="1048"/>
      <c r="L643" s="1048"/>
      <c r="M643" s="1048"/>
    </row>
    <row r="644" spans="1:13" x14ac:dyDescent="0.2">
      <c r="A644" s="1048"/>
      <c r="B644" s="1085" t="s">
        <v>4421</v>
      </c>
      <c r="C644" s="1094" t="s">
        <v>4448</v>
      </c>
      <c r="D644" s="1028">
        <v>40817</v>
      </c>
      <c r="E644" s="1028">
        <v>40908</v>
      </c>
      <c r="F644" s="4114">
        <v>279</v>
      </c>
      <c r="G644" s="4114">
        <v>5</v>
      </c>
      <c r="H644" s="1024"/>
      <c r="I644" s="1024"/>
      <c r="J644" s="1085">
        <v>26</v>
      </c>
      <c r="K644" s="1048"/>
      <c r="L644" s="1048"/>
      <c r="M644" s="1048"/>
    </row>
    <row r="645" spans="1:13" x14ac:dyDescent="0.2">
      <c r="A645" s="1048"/>
      <c r="B645" s="1085" t="s">
        <v>4421</v>
      </c>
      <c r="C645" s="1094" t="s">
        <v>4926</v>
      </c>
      <c r="D645" s="1120">
        <v>40848</v>
      </c>
      <c r="E645" s="1120">
        <v>40877</v>
      </c>
      <c r="F645" s="4115"/>
      <c r="G645" s="4115"/>
      <c r="H645" s="1048"/>
      <c r="I645" s="1048"/>
      <c r="J645" s="1033">
        <v>8</v>
      </c>
      <c r="K645" s="1048"/>
      <c r="L645" s="1048"/>
      <c r="M645" s="1024"/>
    </row>
    <row r="646" spans="1:13" x14ac:dyDescent="0.2">
      <c r="A646" s="1048"/>
      <c r="B646" s="1085" t="s">
        <v>4421</v>
      </c>
      <c r="C646" s="1094" t="s">
        <v>4449</v>
      </c>
      <c r="D646" s="1028">
        <v>40848</v>
      </c>
      <c r="E646" s="1028">
        <v>41274</v>
      </c>
      <c r="F646" s="4115"/>
      <c r="G646" s="4115"/>
      <c r="H646" s="1024"/>
      <c r="I646" s="1024"/>
      <c r="J646" s="1129">
        <v>7</v>
      </c>
      <c r="K646" s="1048"/>
      <c r="L646" s="1048"/>
      <c r="M646" s="1048"/>
    </row>
    <row r="647" spans="1:13" x14ac:dyDescent="0.2">
      <c r="A647" s="1048"/>
      <c r="B647" s="1085" t="s">
        <v>4421</v>
      </c>
      <c r="C647" s="1094" t="s">
        <v>4927</v>
      </c>
      <c r="D647" s="1048"/>
      <c r="E647" s="1048"/>
      <c r="F647" s="4115"/>
      <c r="G647" s="4115"/>
      <c r="H647" s="1048"/>
      <c r="I647" s="1048"/>
      <c r="J647" s="1033"/>
      <c r="K647" s="1048"/>
      <c r="L647" s="1048"/>
      <c r="M647" s="1024" t="s">
        <v>6472</v>
      </c>
    </row>
    <row r="648" spans="1:13" x14ac:dyDescent="0.2">
      <c r="A648" s="1048"/>
      <c r="B648" s="1085" t="s">
        <v>4421</v>
      </c>
      <c r="C648" s="1094" t="s">
        <v>4450</v>
      </c>
      <c r="D648" s="1028">
        <v>40848</v>
      </c>
      <c r="E648" s="1028">
        <v>40877</v>
      </c>
      <c r="F648" s="4115"/>
      <c r="G648" s="4115"/>
      <c r="H648" s="1024"/>
      <c r="I648" s="1024"/>
      <c r="J648" s="1085">
        <v>8</v>
      </c>
      <c r="K648" s="1048"/>
      <c r="L648" s="1048"/>
      <c r="M648" s="1048"/>
    </row>
    <row r="649" spans="1:13" x14ac:dyDescent="0.2">
      <c r="A649" s="1048"/>
      <c r="B649" s="1085" t="s">
        <v>4421</v>
      </c>
      <c r="C649" s="1094" t="s">
        <v>4928</v>
      </c>
      <c r="D649" s="1120">
        <v>40849</v>
      </c>
      <c r="E649" s="1120">
        <v>40908</v>
      </c>
      <c r="F649" s="4115"/>
      <c r="G649" s="4115"/>
      <c r="H649" s="1048"/>
      <c r="I649" s="1048"/>
      <c r="J649" s="1033">
        <v>9</v>
      </c>
      <c r="K649" s="1048"/>
      <c r="L649" s="1048"/>
      <c r="M649" s="1024"/>
    </row>
    <row r="650" spans="1:13" x14ac:dyDescent="0.2">
      <c r="A650" s="1048"/>
      <c r="B650" s="1085" t="s">
        <v>4421</v>
      </c>
      <c r="C650" s="1124" t="s">
        <v>4451</v>
      </c>
      <c r="D650" s="1108">
        <v>40849</v>
      </c>
      <c r="E650" s="1108">
        <v>40908</v>
      </c>
      <c r="F650" s="4115"/>
      <c r="G650" s="4115"/>
      <c r="H650" s="1024"/>
      <c r="I650" s="1024"/>
      <c r="J650" s="1085">
        <v>14</v>
      </c>
      <c r="K650" s="1048"/>
      <c r="L650" s="1048"/>
      <c r="M650" s="1048"/>
    </row>
    <row r="651" spans="1:13" ht="24.75" x14ac:dyDescent="0.25">
      <c r="A651" s="1048"/>
      <c r="B651" s="1085" t="s">
        <v>4421</v>
      </c>
      <c r="C651" s="1094" t="s">
        <v>4929</v>
      </c>
      <c r="D651" s="1120">
        <v>40878</v>
      </c>
      <c r="E651" s="1120">
        <v>40908</v>
      </c>
      <c r="F651" s="4115"/>
      <c r="G651" s="4115"/>
      <c r="H651" s="1048"/>
      <c r="I651" s="1048"/>
      <c r="J651" s="1126">
        <v>9</v>
      </c>
      <c r="K651" s="1048"/>
      <c r="L651" s="1048"/>
      <c r="M651" s="1024"/>
    </row>
    <row r="652" spans="1:13" ht="13.5" x14ac:dyDescent="0.25">
      <c r="A652" s="1048"/>
      <c r="B652" s="1085" t="s">
        <v>4421</v>
      </c>
      <c r="C652" s="1094" t="s">
        <v>4930</v>
      </c>
      <c r="D652" s="1120">
        <v>40878</v>
      </c>
      <c r="E652" s="1120">
        <v>40908</v>
      </c>
      <c r="F652" s="4115"/>
      <c r="G652" s="4115"/>
      <c r="H652" s="1048"/>
      <c r="I652" s="1048"/>
      <c r="J652" s="1126">
        <v>9</v>
      </c>
      <c r="K652" s="1048"/>
      <c r="L652" s="1048"/>
      <c r="M652" s="1024"/>
    </row>
    <row r="653" spans="1:13" ht="13.5" x14ac:dyDescent="0.25">
      <c r="A653" s="1048"/>
      <c r="B653" s="1085" t="s">
        <v>4421</v>
      </c>
      <c r="C653" s="1094" t="s">
        <v>4931</v>
      </c>
      <c r="D653" s="1120">
        <v>40878</v>
      </c>
      <c r="E653" s="1120">
        <v>40908</v>
      </c>
      <c r="F653" s="4115"/>
      <c r="G653" s="4115"/>
      <c r="H653" s="1048"/>
      <c r="I653" s="1048"/>
      <c r="J653" s="1126">
        <v>16</v>
      </c>
      <c r="K653" s="1048"/>
      <c r="L653" s="1048"/>
      <c r="M653" s="1024"/>
    </row>
    <row r="654" spans="1:13" ht="13.5" x14ac:dyDescent="0.25">
      <c r="A654" s="1048"/>
      <c r="B654" s="1085" t="s">
        <v>4421</v>
      </c>
      <c r="C654" s="1094" t="s">
        <v>4932</v>
      </c>
      <c r="D654" s="1120">
        <v>40878</v>
      </c>
      <c r="E654" s="1120">
        <v>40908</v>
      </c>
      <c r="F654" s="4115"/>
      <c r="G654" s="4115"/>
      <c r="H654" s="1048"/>
      <c r="I654" s="1048"/>
      <c r="J654" s="1126">
        <v>7</v>
      </c>
      <c r="K654" s="1048"/>
      <c r="L654" s="1048"/>
      <c r="M654" s="1024"/>
    </row>
    <row r="655" spans="1:13" ht="13.5" x14ac:dyDescent="0.25">
      <c r="A655" s="1048"/>
      <c r="B655" s="1085" t="s">
        <v>4421</v>
      </c>
      <c r="C655" s="1094" t="s">
        <v>4933</v>
      </c>
      <c r="D655" s="1120">
        <v>40878</v>
      </c>
      <c r="E655" s="1120">
        <v>40908</v>
      </c>
      <c r="F655" s="4115"/>
      <c r="G655" s="4115"/>
      <c r="H655" s="1048"/>
      <c r="I655" s="1048"/>
      <c r="J655" s="1126">
        <v>7</v>
      </c>
      <c r="K655" s="1048"/>
      <c r="L655" s="1048"/>
      <c r="M655" s="1024"/>
    </row>
    <row r="656" spans="1:13" ht="13.5" x14ac:dyDescent="0.25">
      <c r="A656" s="1048"/>
      <c r="B656" s="1085" t="s">
        <v>4421</v>
      </c>
      <c r="C656" s="1094" t="s">
        <v>4934</v>
      </c>
      <c r="D656" s="1120">
        <v>40878</v>
      </c>
      <c r="E656" s="1120">
        <v>40908</v>
      </c>
      <c r="F656" s="4115"/>
      <c r="G656" s="4115"/>
      <c r="H656" s="1048"/>
      <c r="I656" s="1048"/>
      <c r="J656" s="1126">
        <v>15</v>
      </c>
      <c r="K656" s="1048"/>
      <c r="L656" s="1048"/>
      <c r="M656" s="1024"/>
    </row>
    <row r="657" spans="1:13" x14ac:dyDescent="0.2">
      <c r="A657" s="1048"/>
      <c r="B657" s="1085" t="s">
        <v>4421</v>
      </c>
      <c r="C657" s="1094" t="s">
        <v>4935</v>
      </c>
      <c r="D657" s="1048"/>
      <c r="E657" s="1048"/>
      <c r="F657" s="4115"/>
      <c r="G657" s="4115"/>
      <c r="H657" s="1048"/>
      <c r="I657" s="1048"/>
      <c r="J657" s="1033"/>
      <c r="K657" s="1048"/>
      <c r="L657" s="1048"/>
      <c r="M657" s="1024" t="s">
        <v>6472</v>
      </c>
    </row>
    <row r="658" spans="1:13" ht="13.5" x14ac:dyDescent="0.25">
      <c r="A658" s="1048"/>
      <c r="B658" s="1085" t="s">
        <v>4421</v>
      </c>
      <c r="C658" s="1094" t="s">
        <v>4936</v>
      </c>
      <c r="D658" s="1120">
        <v>40878</v>
      </c>
      <c r="E658" s="1120">
        <v>40908</v>
      </c>
      <c r="F658" s="4116"/>
      <c r="G658" s="4116"/>
      <c r="H658" s="1048"/>
      <c r="I658" s="1048"/>
      <c r="J658" s="1126">
        <v>10</v>
      </c>
      <c r="K658" s="1048"/>
      <c r="L658" s="1048"/>
      <c r="M658" s="1024"/>
    </row>
    <row r="659" spans="1:13" x14ac:dyDescent="0.2">
      <c r="A659" s="1037"/>
      <c r="B659" s="1037"/>
      <c r="C659" s="1037"/>
      <c r="D659" s="1037"/>
      <c r="E659" s="1037"/>
      <c r="F659" s="1037"/>
      <c r="G659" s="1037"/>
      <c r="H659" s="1037"/>
      <c r="I659" s="1037"/>
      <c r="J659" s="1037">
        <f>+J644+J645+J646+J648+J649+J650+J651+J652+J653+J654+J655+J656+J658</f>
        <v>145</v>
      </c>
      <c r="K659" s="1037"/>
      <c r="L659" s="1037"/>
      <c r="M659" s="1037"/>
    </row>
    <row r="660" spans="1:13" x14ac:dyDescent="0.2">
      <c r="A660" s="1037" t="s">
        <v>4810</v>
      </c>
      <c r="B660" s="1037"/>
      <c r="C660" s="1037"/>
      <c r="D660" s="1037" t="s">
        <v>4811</v>
      </c>
      <c r="E660" s="1037"/>
      <c r="F660" s="1037"/>
      <c r="G660" s="1037"/>
      <c r="H660" s="1037"/>
      <c r="I660" s="1037"/>
      <c r="J660" s="1037" t="s">
        <v>3606</v>
      </c>
      <c r="K660" s="1037"/>
      <c r="L660" s="1037"/>
      <c r="M660" s="1037"/>
    </row>
    <row r="661" spans="1:13" x14ac:dyDescent="0.2">
      <c r="A661" s="1037" t="s">
        <v>4812</v>
      </c>
      <c r="B661" s="1037"/>
      <c r="C661" s="1037"/>
      <c r="D661" s="1037" t="s">
        <v>4812</v>
      </c>
      <c r="E661" s="1037"/>
      <c r="F661" s="1037"/>
      <c r="G661" s="1037"/>
      <c r="H661" s="1037"/>
      <c r="I661" s="1037"/>
      <c r="J661" s="1037" t="s">
        <v>3608</v>
      </c>
      <c r="K661" s="1037"/>
      <c r="L661" s="1037"/>
      <c r="M661" s="1037"/>
    </row>
    <row r="662" spans="1:13" x14ac:dyDescent="0.2">
      <c r="A662" s="1037" t="s">
        <v>3609</v>
      </c>
      <c r="B662" s="1037"/>
      <c r="C662" s="1037"/>
      <c r="D662" s="1037" t="s">
        <v>3609</v>
      </c>
      <c r="E662" s="1037"/>
      <c r="F662" s="1037"/>
      <c r="G662" s="1037"/>
      <c r="H662" s="1037"/>
      <c r="I662" s="1037"/>
      <c r="J662" s="1037" t="s">
        <v>3609</v>
      </c>
      <c r="K662" s="1037"/>
      <c r="L662" s="1037"/>
      <c r="M662" s="1037"/>
    </row>
    <row r="663" spans="1:13" x14ac:dyDescent="0.2">
      <c r="A663" s="1037" t="s">
        <v>4813</v>
      </c>
      <c r="B663" s="1037"/>
      <c r="C663" s="1037"/>
      <c r="D663" s="1037" t="s">
        <v>4813</v>
      </c>
      <c r="E663" s="1037"/>
      <c r="F663" s="1037"/>
      <c r="G663" s="1037"/>
      <c r="H663" s="1037"/>
      <c r="I663" s="1037"/>
      <c r="J663" s="1037" t="s">
        <v>4814</v>
      </c>
      <c r="K663" s="1037"/>
      <c r="L663" s="1037"/>
      <c r="M663" s="1037"/>
    </row>
    <row r="664" spans="1:13" x14ac:dyDescent="0.2">
      <c r="A664" s="1037"/>
      <c r="B664" s="1037"/>
      <c r="C664" s="1037"/>
      <c r="D664" s="1037"/>
      <c r="E664" s="1037"/>
      <c r="F664" s="1037"/>
      <c r="G664" s="1037"/>
      <c r="H664" s="1037"/>
      <c r="I664" s="1037"/>
      <c r="J664" s="1037"/>
      <c r="K664" s="1037"/>
      <c r="L664" s="1037"/>
      <c r="M664" s="1037"/>
    </row>
    <row r="665" spans="1:13" x14ac:dyDescent="0.2">
      <c r="A665" s="1101"/>
      <c r="B665" s="1101"/>
      <c r="C665" s="1101"/>
      <c r="D665" s="1101"/>
      <c r="E665" s="1101"/>
      <c r="F665" s="1101"/>
      <c r="G665" s="1101"/>
      <c r="H665" s="1101"/>
      <c r="I665" s="1101"/>
      <c r="J665" s="1101"/>
      <c r="K665" s="1101"/>
      <c r="L665" s="1101"/>
      <c r="M665" s="1101"/>
    </row>
    <row r="666" spans="1:13" x14ac:dyDescent="0.2">
      <c r="A666" s="4394"/>
      <c r="B666" s="4394"/>
      <c r="C666" s="4395" t="s">
        <v>2859</v>
      </c>
      <c r="D666" s="4396"/>
      <c r="E666" s="4396"/>
      <c r="F666" s="4396"/>
      <c r="G666" s="4396"/>
      <c r="H666" s="4396"/>
      <c r="I666" s="4396"/>
      <c r="J666" s="4397"/>
      <c r="K666" s="4404" t="s">
        <v>2858</v>
      </c>
      <c r="L666" s="4405"/>
      <c r="M666" s="4406"/>
    </row>
    <row r="667" spans="1:13" x14ac:dyDescent="0.2">
      <c r="A667" s="4394"/>
      <c r="B667" s="4394"/>
      <c r="C667" s="4398"/>
      <c r="D667" s="4399"/>
      <c r="E667" s="4399"/>
      <c r="F667" s="4399"/>
      <c r="G667" s="4399"/>
      <c r="H667" s="4399"/>
      <c r="I667" s="4399"/>
      <c r="J667" s="4400"/>
      <c r="K667" s="4407"/>
      <c r="L667" s="4408"/>
      <c r="M667" s="4409"/>
    </row>
    <row r="668" spans="1:13" x14ac:dyDescent="0.2">
      <c r="A668" s="4394"/>
      <c r="B668" s="4394"/>
      <c r="C668" s="4401"/>
      <c r="D668" s="4402"/>
      <c r="E668" s="4402"/>
      <c r="F668" s="4402"/>
      <c r="G668" s="4402"/>
      <c r="H668" s="4402"/>
      <c r="I668" s="4402"/>
      <c r="J668" s="4403"/>
      <c r="K668" s="4407"/>
      <c r="L668" s="4408"/>
      <c r="M668" s="4409"/>
    </row>
    <row r="669" spans="1:13" x14ac:dyDescent="0.2">
      <c r="A669" s="4394"/>
      <c r="B669" s="4394"/>
      <c r="C669" s="4362" t="s">
        <v>1209</v>
      </c>
      <c r="D669" s="4362"/>
      <c r="E669" s="4362"/>
      <c r="F669" s="4362"/>
      <c r="G669" s="4362"/>
      <c r="H669" s="4362"/>
      <c r="I669" s="4362"/>
      <c r="J669" s="4362"/>
      <c r="K669" s="4410" t="s">
        <v>1208</v>
      </c>
      <c r="L669" s="4410"/>
      <c r="M669" s="4410"/>
    </row>
    <row r="670" spans="1:13" x14ac:dyDescent="0.2">
      <c r="A670" s="4394"/>
      <c r="B670" s="4394"/>
      <c r="C670" s="4362"/>
      <c r="D670" s="4362"/>
      <c r="E670" s="4362"/>
      <c r="F670" s="4362"/>
      <c r="G670" s="4362"/>
      <c r="H670" s="4362"/>
      <c r="I670" s="4362"/>
      <c r="J670" s="4362"/>
      <c r="K670" s="4410"/>
      <c r="L670" s="4410"/>
      <c r="M670" s="4410"/>
    </row>
    <row r="671" spans="1:13" x14ac:dyDescent="0.2">
      <c r="A671" s="4394"/>
      <c r="B671" s="4394"/>
      <c r="C671" s="4362"/>
      <c r="D671" s="4362"/>
      <c r="E671" s="4362"/>
      <c r="F671" s="4362"/>
      <c r="G671" s="4362"/>
      <c r="H671" s="4362"/>
      <c r="I671" s="4362"/>
      <c r="J671" s="4362"/>
      <c r="K671" s="4410"/>
      <c r="L671" s="4410"/>
      <c r="M671" s="4410"/>
    </row>
    <row r="672" spans="1:13" x14ac:dyDescent="0.2">
      <c r="A672" s="1082"/>
      <c r="B672" s="1082"/>
      <c r="C672" s="1082"/>
      <c r="D672" s="1082"/>
      <c r="E672" s="1082"/>
      <c r="F672" s="1082"/>
      <c r="G672" s="1082"/>
      <c r="H672" s="1082"/>
      <c r="I672" s="1082"/>
      <c r="J672" s="1082"/>
      <c r="K672" s="1082"/>
      <c r="L672" s="1083"/>
      <c r="M672" s="1084"/>
    </row>
    <row r="673" spans="1:13" x14ac:dyDescent="0.2">
      <c r="A673" s="1082" t="s">
        <v>2319</v>
      </c>
      <c r="B673" s="1082"/>
      <c r="C673" s="1082"/>
      <c r="D673" s="1082"/>
      <c r="E673" s="1082"/>
      <c r="F673" s="1082"/>
      <c r="G673" s="1082"/>
      <c r="H673" s="1037" t="s">
        <v>4937</v>
      </c>
      <c r="I673" s="1082"/>
      <c r="J673" s="1082"/>
      <c r="K673" s="1082"/>
      <c r="L673" s="1082"/>
      <c r="M673" s="1083"/>
    </row>
    <row r="674" spans="1:13" x14ac:dyDescent="0.2">
      <c r="A674" s="1082" t="s">
        <v>99</v>
      </c>
      <c r="B674" s="1082"/>
      <c r="C674" s="1082"/>
      <c r="D674" s="1082"/>
      <c r="E674" s="1082"/>
      <c r="F674" s="1082"/>
      <c r="G674" s="1082"/>
      <c r="H674" s="1036"/>
      <c r="I674" s="1036"/>
      <c r="J674" s="4411" t="s">
        <v>2863</v>
      </c>
      <c r="K674" s="4412"/>
      <c r="L674" s="4412"/>
      <c r="M674" s="4413"/>
    </row>
    <row r="675" spans="1:13" x14ac:dyDescent="0.2">
      <c r="A675" s="1082" t="s">
        <v>2725</v>
      </c>
      <c r="B675" s="1082"/>
      <c r="C675" s="1082"/>
      <c r="D675" s="1082"/>
      <c r="E675" s="1082"/>
      <c r="F675" s="1082"/>
      <c r="G675" s="1082"/>
      <c r="H675" s="1036"/>
      <c r="I675" s="1036"/>
      <c r="J675" s="1085" t="s">
        <v>2860</v>
      </c>
      <c r="K675" s="1085" t="s">
        <v>2861</v>
      </c>
      <c r="L675" s="1085" t="s">
        <v>2862</v>
      </c>
      <c r="M675" s="1086" t="s">
        <v>1210</v>
      </c>
    </row>
    <row r="676" spans="1:13" x14ac:dyDescent="0.2">
      <c r="A676" s="1082" t="s">
        <v>4318</v>
      </c>
      <c r="B676" s="1082"/>
      <c r="C676" s="1082"/>
      <c r="D676" s="1082"/>
      <c r="E676" s="1082"/>
      <c r="F676" s="1082"/>
      <c r="G676" s="1082"/>
      <c r="H676" s="1036"/>
      <c r="I676" s="1036"/>
      <c r="J676" s="1085">
        <v>2014</v>
      </c>
      <c r="K676" s="1085">
        <v>5</v>
      </c>
      <c r="L676" s="1085">
        <v>31</v>
      </c>
      <c r="M676" s="1085">
        <v>5</v>
      </c>
    </row>
    <row r="677" spans="1:13" x14ac:dyDescent="0.2">
      <c r="A677" s="1082"/>
      <c r="B677" s="1082"/>
      <c r="C677" s="1082"/>
      <c r="D677" s="1082"/>
      <c r="E677" s="1082"/>
      <c r="F677" s="1082"/>
      <c r="G677" s="1082"/>
      <c r="H677" s="1082"/>
      <c r="I677" s="1087"/>
      <c r="J677" s="1087"/>
      <c r="K677" s="1082"/>
      <c r="L677" s="1082"/>
      <c r="M677" s="1082"/>
    </row>
    <row r="678" spans="1:13" x14ac:dyDescent="0.2">
      <c r="A678" s="4362" t="s">
        <v>2864</v>
      </c>
      <c r="B678" s="4362" t="s">
        <v>2865</v>
      </c>
      <c r="C678" s="4362" t="s">
        <v>1212</v>
      </c>
      <c r="D678" s="4414" t="s">
        <v>2866</v>
      </c>
      <c r="E678" s="4415"/>
      <c r="F678" s="4362" t="s">
        <v>3430</v>
      </c>
      <c r="G678" s="4096"/>
      <c r="H678" s="4096"/>
      <c r="I678" s="4096"/>
      <c r="J678" s="4416" t="s">
        <v>1211</v>
      </c>
      <c r="K678" s="4114" t="s">
        <v>2872</v>
      </c>
      <c r="L678" s="4416" t="s">
        <v>1207</v>
      </c>
      <c r="M678" s="4114" t="s">
        <v>2873</v>
      </c>
    </row>
    <row r="679" spans="1:13" x14ac:dyDescent="0.2">
      <c r="A679" s="4362"/>
      <c r="B679" s="4362"/>
      <c r="C679" s="4362"/>
      <c r="D679" s="1031" t="s">
        <v>2867</v>
      </c>
      <c r="E679" s="1031" t="s">
        <v>2868</v>
      </c>
      <c r="F679" s="1031" t="s">
        <v>2870</v>
      </c>
      <c r="G679" s="1031" t="s">
        <v>2871</v>
      </c>
      <c r="H679" s="1031" t="s">
        <v>4319</v>
      </c>
      <c r="I679" s="1031" t="s">
        <v>4320</v>
      </c>
      <c r="J679" s="4417"/>
      <c r="K679" s="4116"/>
      <c r="L679" s="4417"/>
      <c r="M679" s="4116"/>
    </row>
    <row r="680" spans="1:13" x14ac:dyDescent="0.2">
      <c r="A680" s="1024"/>
      <c r="B680" s="1026"/>
      <c r="C680" s="1026"/>
      <c r="D680" s="1026"/>
      <c r="E680" s="1026"/>
      <c r="F680" s="1026"/>
      <c r="G680" s="1026"/>
      <c r="H680" s="1026"/>
      <c r="I680" s="1026"/>
      <c r="J680" s="1026"/>
      <c r="K680" s="1085"/>
      <c r="L680" s="1085" t="s">
        <v>596</v>
      </c>
      <c r="M680" s="1024"/>
    </row>
    <row r="681" spans="1:13" x14ac:dyDescent="0.2">
      <c r="A681" s="1024"/>
      <c r="B681" s="1026"/>
      <c r="C681" s="1026"/>
      <c r="D681" s="1026"/>
      <c r="E681" s="1026"/>
      <c r="F681" s="1026"/>
      <c r="G681" s="1026"/>
      <c r="H681" s="1026"/>
      <c r="I681" s="1026"/>
      <c r="J681" s="1026"/>
      <c r="K681" s="1085"/>
      <c r="L681" s="1085" t="s">
        <v>596</v>
      </c>
      <c r="M681" s="1024"/>
    </row>
    <row r="682" spans="1:13" x14ac:dyDescent="0.2">
      <c r="A682" s="1024"/>
      <c r="B682" s="1085" t="s">
        <v>4421</v>
      </c>
      <c r="C682" s="1104" t="s">
        <v>4452</v>
      </c>
      <c r="D682" s="1108">
        <v>40878</v>
      </c>
      <c r="E682" s="1108">
        <v>40908</v>
      </c>
      <c r="F682" s="4551">
        <v>279</v>
      </c>
      <c r="G682" s="4551">
        <v>5</v>
      </c>
      <c r="H682" s="1024"/>
      <c r="I682" s="1024"/>
      <c r="J682" s="1085">
        <v>19</v>
      </c>
      <c r="K682" s="1085"/>
      <c r="L682" s="1085" t="s">
        <v>601</v>
      </c>
      <c r="M682" s="1024"/>
    </row>
    <row r="683" spans="1:13" x14ac:dyDescent="0.2">
      <c r="A683" s="1130"/>
      <c r="B683" s="1085" t="s">
        <v>4421</v>
      </c>
      <c r="C683" s="1091" t="s">
        <v>4453</v>
      </c>
      <c r="D683" s="1131">
        <v>40878</v>
      </c>
      <c r="E683" s="1131">
        <v>40908</v>
      </c>
      <c r="F683" s="4552"/>
      <c r="G683" s="4552"/>
      <c r="H683" s="1130"/>
      <c r="I683" s="1130"/>
      <c r="J683" s="1096">
        <v>2</v>
      </c>
      <c r="K683" s="1096"/>
      <c r="L683" s="1096"/>
      <c r="M683" s="1130"/>
    </row>
    <row r="684" spans="1:13" ht="13.5" x14ac:dyDescent="0.25">
      <c r="A684" s="1130"/>
      <c r="B684" s="1085" t="s">
        <v>4421</v>
      </c>
      <c r="C684" s="1091" t="s">
        <v>4938</v>
      </c>
      <c r="D684" s="1131">
        <v>40878</v>
      </c>
      <c r="E684" s="1131">
        <v>40908</v>
      </c>
      <c r="F684" s="4552"/>
      <c r="G684" s="4552"/>
      <c r="H684" s="1130"/>
      <c r="I684" s="1130"/>
      <c r="J684" s="1126">
        <v>9</v>
      </c>
      <c r="K684" s="1096"/>
      <c r="L684" s="1096"/>
      <c r="M684" s="1024"/>
    </row>
    <row r="685" spans="1:13" ht="13.5" x14ac:dyDescent="0.25">
      <c r="A685" s="1130"/>
      <c r="B685" s="1085" t="s">
        <v>4421</v>
      </c>
      <c r="C685" s="1091" t="s">
        <v>4939</v>
      </c>
      <c r="D685" s="1131">
        <v>40878</v>
      </c>
      <c r="E685" s="1131">
        <v>40908</v>
      </c>
      <c r="F685" s="4552"/>
      <c r="G685" s="4552"/>
      <c r="H685" s="1130"/>
      <c r="I685" s="1130"/>
      <c r="J685" s="1126">
        <v>7</v>
      </c>
      <c r="K685" s="1096"/>
      <c r="L685" s="1096"/>
      <c r="M685" s="1024"/>
    </row>
    <row r="686" spans="1:13" ht="13.5" x14ac:dyDescent="0.25">
      <c r="A686" s="1130"/>
      <c r="B686" s="1085" t="s">
        <v>4421</v>
      </c>
      <c r="C686" s="1091" t="s">
        <v>4940</v>
      </c>
      <c r="D686" s="1131">
        <v>40878</v>
      </c>
      <c r="E686" s="1131">
        <v>40908</v>
      </c>
      <c r="F686" s="4553"/>
      <c r="G686" s="4553"/>
      <c r="H686" s="1130"/>
      <c r="I686" s="1130"/>
      <c r="J686" s="1126">
        <v>6</v>
      </c>
      <c r="K686" s="1096"/>
      <c r="L686" s="1096"/>
      <c r="M686" s="1024"/>
    </row>
    <row r="687" spans="1:13" ht="13.5" x14ac:dyDescent="0.25">
      <c r="A687" s="1130"/>
      <c r="B687" s="1085" t="s">
        <v>4421</v>
      </c>
      <c r="C687" s="1091" t="s">
        <v>4941</v>
      </c>
      <c r="D687" s="1131">
        <v>40878</v>
      </c>
      <c r="E687" s="1131">
        <v>40908</v>
      </c>
      <c r="F687" s="4551">
        <v>279</v>
      </c>
      <c r="G687" s="4551">
        <v>6</v>
      </c>
      <c r="H687" s="1130"/>
      <c r="I687" s="1130"/>
      <c r="J687" s="1126">
        <v>9</v>
      </c>
      <c r="K687" s="1096"/>
      <c r="L687" s="1096"/>
      <c r="M687" s="1024"/>
    </row>
    <row r="688" spans="1:13" ht="13.5" x14ac:dyDescent="0.25">
      <c r="A688" s="1130"/>
      <c r="B688" s="1085" t="s">
        <v>4421</v>
      </c>
      <c r="C688" s="1091" t="s">
        <v>4942</v>
      </c>
      <c r="D688" s="1131">
        <v>40878</v>
      </c>
      <c r="E688" s="1131">
        <v>40908</v>
      </c>
      <c r="F688" s="4552"/>
      <c r="G688" s="4552"/>
      <c r="H688" s="1130"/>
      <c r="I688" s="1130"/>
      <c r="J688" s="1126">
        <v>8</v>
      </c>
      <c r="K688" s="1096"/>
      <c r="L688" s="1096"/>
      <c r="M688" s="1024"/>
    </row>
    <row r="689" spans="1:13" ht="13.5" x14ac:dyDescent="0.25">
      <c r="A689" s="1130"/>
      <c r="B689" s="1085" t="s">
        <v>4421</v>
      </c>
      <c r="C689" s="1091" t="s">
        <v>4943</v>
      </c>
      <c r="D689" s="1131">
        <v>40878</v>
      </c>
      <c r="E689" s="1131">
        <v>40908</v>
      </c>
      <c r="F689" s="4552"/>
      <c r="G689" s="4552"/>
      <c r="H689" s="1130"/>
      <c r="I689" s="1130"/>
      <c r="J689" s="1126">
        <v>22</v>
      </c>
      <c r="K689" s="1096"/>
      <c r="L689" s="1096"/>
      <c r="M689" s="1024"/>
    </row>
    <row r="690" spans="1:13" ht="13.5" x14ac:dyDescent="0.25">
      <c r="A690" s="1130"/>
      <c r="B690" s="1085" t="s">
        <v>4421</v>
      </c>
      <c r="C690" s="1091" t="s">
        <v>4944</v>
      </c>
      <c r="D690" s="1131">
        <v>40878</v>
      </c>
      <c r="E690" s="1131">
        <v>40908</v>
      </c>
      <c r="F690" s="4552"/>
      <c r="G690" s="4552"/>
      <c r="H690" s="1130"/>
      <c r="I690" s="1130"/>
      <c r="J690" s="1126">
        <v>12</v>
      </c>
      <c r="K690" s="1096"/>
      <c r="L690" s="1096"/>
      <c r="M690" s="1024"/>
    </row>
    <row r="691" spans="1:13" ht="13.5" x14ac:dyDescent="0.25">
      <c r="A691" s="1130"/>
      <c r="B691" s="1085" t="s">
        <v>4421</v>
      </c>
      <c r="C691" s="1091" t="s">
        <v>4945</v>
      </c>
      <c r="D691" s="1131">
        <v>40878</v>
      </c>
      <c r="E691" s="1131">
        <v>40908</v>
      </c>
      <c r="F691" s="4552"/>
      <c r="G691" s="4552"/>
      <c r="H691" s="1130"/>
      <c r="I691" s="1130"/>
      <c r="J691" s="1126">
        <v>17</v>
      </c>
      <c r="K691" s="1096"/>
      <c r="L691" s="1096"/>
      <c r="M691" s="1024"/>
    </row>
    <row r="692" spans="1:13" ht="13.5" x14ac:dyDescent="0.25">
      <c r="A692" s="1130"/>
      <c r="B692" s="1085" t="s">
        <v>4421</v>
      </c>
      <c r="C692" s="1091" t="s">
        <v>4946</v>
      </c>
      <c r="D692" s="1131">
        <v>40889</v>
      </c>
      <c r="E692" s="1131">
        <v>40908</v>
      </c>
      <c r="F692" s="4552"/>
      <c r="G692" s="4552"/>
      <c r="H692" s="1130"/>
      <c r="I692" s="1130"/>
      <c r="J692" s="1126">
        <v>7</v>
      </c>
      <c r="K692" s="1096"/>
      <c r="L692" s="1096"/>
      <c r="M692" s="1024"/>
    </row>
    <row r="693" spans="1:13" ht="24" x14ac:dyDescent="0.2">
      <c r="A693" s="1091"/>
      <c r="B693" s="1085" t="s">
        <v>4421</v>
      </c>
      <c r="C693" s="1132" t="s">
        <v>4454</v>
      </c>
      <c r="D693" s="1108">
        <v>40889</v>
      </c>
      <c r="E693" s="1108">
        <v>40908</v>
      </c>
      <c r="F693" s="4552"/>
      <c r="G693" s="4552"/>
      <c r="H693" s="1091"/>
      <c r="I693" s="1091"/>
      <c r="J693" s="1033">
        <v>10</v>
      </c>
      <c r="K693" s="1091"/>
      <c r="L693" s="1091"/>
      <c r="M693" s="1091"/>
    </row>
    <row r="694" spans="1:13" x14ac:dyDescent="0.2">
      <c r="A694" s="1091"/>
      <c r="B694" s="1085" t="s">
        <v>4421</v>
      </c>
      <c r="C694" s="1101" t="s">
        <v>4947</v>
      </c>
      <c r="D694" s="1108">
        <v>40889</v>
      </c>
      <c r="E694" s="1108">
        <v>40908</v>
      </c>
      <c r="F694" s="4552"/>
      <c r="G694" s="4552"/>
      <c r="H694" s="1091"/>
      <c r="I694" s="1091"/>
      <c r="J694" s="1033">
        <v>8</v>
      </c>
      <c r="K694" s="1091"/>
      <c r="L694" s="1091"/>
      <c r="M694" s="1048"/>
    </row>
    <row r="695" spans="1:13" ht="24" x14ac:dyDescent="0.2">
      <c r="A695" s="1091"/>
      <c r="B695" s="1085" t="s">
        <v>4421</v>
      </c>
      <c r="C695" s="1132" t="s">
        <v>4948</v>
      </c>
      <c r="D695" s="1108">
        <v>40889</v>
      </c>
      <c r="E695" s="1108">
        <v>40908</v>
      </c>
      <c r="F695" s="4552"/>
      <c r="G695" s="4552"/>
      <c r="H695" s="1091"/>
      <c r="I695" s="1091"/>
      <c r="J695" s="1085">
        <v>7</v>
      </c>
      <c r="K695" s="1091"/>
      <c r="L695" s="1091"/>
      <c r="M695" s="1091"/>
    </row>
    <row r="696" spans="1:13" x14ac:dyDescent="0.2">
      <c r="A696" s="1091"/>
      <c r="B696" s="1085" t="s">
        <v>4421</v>
      </c>
      <c r="C696" s="1091" t="s">
        <v>4432</v>
      </c>
      <c r="D696" s="1108">
        <v>40889</v>
      </c>
      <c r="E696" s="1108">
        <v>40908</v>
      </c>
      <c r="F696" s="4552"/>
      <c r="G696" s="4552"/>
      <c r="H696" s="1091"/>
      <c r="I696" s="1091"/>
      <c r="J696" s="1085">
        <v>9</v>
      </c>
      <c r="K696" s="1091"/>
      <c r="L696" s="1091"/>
      <c r="M696" s="1091"/>
    </row>
    <row r="697" spans="1:13" x14ac:dyDescent="0.2">
      <c r="A697" s="1024"/>
      <c r="B697" s="1085" t="s">
        <v>4421</v>
      </c>
      <c r="C697" s="1094" t="s">
        <v>4433</v>
      </c>
      <c r="D697" s="1028">
        <v>40889</v>
      </c>
      <c r="E697" s="1028">
        <v>40908</v>
      </c>
      <c r="F697" s="4552"/>
      <c r="G697" s="4552"/>
      <c r="H697" s="1024"/>
      <c r="I697" s="1024"/>
      <c r="J697" s="1085">
        <v>6</v>
      </c>
      <c r="K697" s="1085"/>
      <c r="L697" s="1085" t="s">
        <v>601</v>
      </c>
      <c r="M697" s="1024"/>
    </row>
    <row r="698" spans="1:13" ht="13.5" x14ac:dyDescent="0.25">
      <c r="A698" s="1024"/>
      <c r="B698" s="1085" t="s">
        <v>4421</v>
      </c>
      <c r="C698" s="1094" t="s">
        <v>4949</v>
      </c>
      <c r="D698" s="1028">
        <v>40889</v>
      </c>
      <c r="E698" s="1028">
        <v>40908</v>
      </c>
      <c r="F698" s="4552"/>
      <c r="G698" s="4552"/>
      <c r="H698" s="1024"/>
      <c r="I698" s="1024"/>
      <c r="J698" s="1126">
        <v>6</v>
      </c>
      <c r="K698" s="1085"/>
      <c r="L698" s="1085"/>
      <c r="M698" s="1024"/>
    </row>
    <row r="699" spans="1:13" ht="24" x14ac:dyDescent="0.2">
      <c r="A699" s="1091"/>
      <c r="B699" s="1085" t="s">
        <v>4421</v>
      </c>
      <c r="C699" s="1132" t="s">
        <v>4950</v>
      </c>
      <c r="D699" s="1108">
        <v>40899</v>
      </c>
      <c r="E699" s="1108">
        <v>40908</v>
      </c>
      <c r="F699" s="4552"/>
      <c r="G699" s="4552"/>
      <c r="H699" s="1091"/>
      <c r="I699" s="1091"/>
      <c r="J699" s="1127">
        <v>8</v>
      </c>
      <c r="K699" s="1091"/>
      <c r="L699" s="1091"/>
      <c r="M699" s="1091"/>
    </row>
    <row r="700" spans="1:13" x14ac:dyDescent="0.2">
      <c r="A700" s="1024"/>
      <c r="B700" s="1085" t="s">
        <v>4421</v>
      </c>
      <c r="C700" s="1094" t="s">
        <v>4455</v>
      </c>
      <c r="D700" s="1028">
        <v>40899</v>
      </c>
      <c r="E700" s="1028">
        <v>40908</v>
      </c>
      <c r="F700" s="4553"/>
      <c r="G700" s="4553"/>
      <c r="H700" s="1024"/>
      <c r="I700" s="1024"/>
      <c r="J700" s="1085">
        <v>28</v>
      </c>
      <c r="K700" s="1085"/>
      <c r="L700" s="1085" t="s">
        <v>596</v>
      </c>
      <c r="M700" s="1024"/>
    </row>
    <row r="701" spans="1:13" x14ac:dyDescent="0.2">
      <c r="A701" s="1082"/>
      <c r="B701" s="1082"/>
      <c r="C701" s="1099"/>
      <c r="D701" s="1100"/>
      <c r="E701" s="1100"/>
      <c r="F701" s="1100"/>
      <c r="G701" s="1100"/>
      <c r="H701" s="1082"/>
      <c r="I701" s="1082"/>
      <c r="J701" s="1082"/>
      <c r="K701" s="1087"/>
      <c r="L701" s="1087"/>
      <c r="M701" s="1082"/>
    </row>
    <row r="702" spans="1:13" x14ac:dyDescent="0.2">
      <c r="A702" s="1037" t="s">
        <v>4810</v>
      </c>
      <c r="B702" s="1037"/>
      <c r="C702" s="1037"/>
      <c r="D702" s="1037" t="s">
        <v>4811</v>
      </c>
      <c r="E702" s="1037"/>
      <c r="F702" s="1037"/>
      <c r="G702" s="1037"/>
      <c r="H702" s="1037"/>
      <c r="I702" s="1037"/>
      <c r="J702" s="1037" t="s">
        <v>3606</v>
      </c>
      <c r="K702" s="1037"/>
      <c r="L702" s="1037"/>
      <c r="M702" s="1037"/>
    </row>
    <row r="703" spans="1:13" x14ac:dyDescent="0.2">
      <c r="A703" s="1037" t="s">
        <v>4812</v>
      </c>
      <c r="B703" s="1037"/>
      <c r="C703" s="1037"/>
      <c r="D703" s="1037" t="s">
        <v>4812</v>
      </c>
      <c r="E703" s="1037"/>
      <c r="F703" s="1037"/>
      <c r="G703" s="1037"/>
      <c r="H703" s="1037"/>
      <c r="I703" s="1037"/>
      <c r="J703" s="1037" t="s">
        <v>3608</v>
      </c>
      <c r="K703" s="1037"/>
      <c r="L703" s="1037"/>
      <c r="M703" s="1037"/>
    </row>
    <row r="704" spans="1:13" x14ac:dyDescent="0.2">
      <c r="A704" s="1037" t="s">
        <v>3609</v>
      </c>
      <c r="B704" s="1037"/>
      <c r="C704" s="1037"/>
      <c r="D704" s="1037" t="s">
        <v>3609</v>
      </c>
      <c r="E704" s="1037"/>
      <c r="F704" s="1037"/>
      <c r="G704" s="1037"/>
      <c r="H704" s="1037"/>
      <c r="I704" s="1037"/>
      <c r="J704" s="1037" t="s">
        <v>3609</v>
      </c>
      <c r="K704" s="1037"/>
      <c r="L704" s="1037"/>
      <c r="M704" s="1037"/>
    </row>
    <row r="705" spans="1:13" x14ac:dyDescent="0.2">
      <c r="A705" s="1037" t="s">
        <v>4813</v>
      </c>
      <c r="B705" s="1037"/>
      <c r="C705" s="1037"/>
      <c r="D705" s="1037" t="s">
        <v>4813</v>
      </c>
      <c r="E705" s="1037"/>
      <c r="F705" s="1037"/>
      <c r="G705" s="1037"/>
      <c r="H705" s="1037"/>
      <c r="I705" s="1037"/>
      <c r="J705" s="1037" t="s">
        <v>4814</v>
      </c>
      <c r="K705" s="1037"/>
      <c r="L705" s="1037"/>
      <c r="M705" s="1037"/>
    </row>
    <row r="706" spans="1:13" x14ac:dyDescent="0.2">
      <c r="A706" s="1082"/>
      <c r="B706" s="1082"/>
      <c r="C706" s="1099"/>
      <c r="D706" s="1133"/>
      <c r="E706" s="1133"/>
      <c r="F706" s="1133"/>
      <c r="G706" s="1133"/>
      <c r="H706" s="1082"/>
      <c r="I706" s="1082"/>
      <c r="J706" s="1082"/>
      <c r="K706" s="1087"/>
      <c r="L706" s="1087"/>
      <c r="M706" s="1082"/>
    </row>
    <row r="707" spans="1:13" x14ac:dyDescent="0.2">
      <c r="A707" s="1082"/>
      <c r="B707" s="1082"/>
      <c r="C707" s="1099"/>
      <c r="D707" s="1133"/>
      <c r="E707" s="1133"/>
      <c r="F707" s="1133"/>
      <c r="G707" s="1133"/>
      <c r="H707" s="1082"/>
      <c r="I707" s="1082"/>
      <c r="J707" s="1082"/>
      <c r="K707" s="1087"/>
      <c r="L707" s="1087"/>
      <c r="M707" s="1082"/>
    </row>
    <row r="708" spans="1:13" x14ac:dyDescent="0.2">
      <c r="A708" s="4394"/>
      <c r="B708" s="4394"/>
      <c r="C708" s="4395" t="s">
        <v>2859</v>
      </c>
      <c r="D708" s="4396"/>
      <c r="E708" s="4396"/>
      <c r="F708" s="4396"/>
      <c r="G708" s="4396"/>
      <c r="H708" s="4396"/>
      <c r="I708" s="4396"/>
      <c r="J708" s="4397"/>
      <c r="K708" s="4404" t="s">
        <v>2858</v>
      </c>
      <c r="L708" s="4405"/>
      <c r="M708" s="4406"/>
    </row>
    <row r="709" spans="1:13" x14ac:dyDescent="0.2">
      <c r="A709" s="4394"/>
      <c r="B709" s="4394"/>
      <c r="C709" s="4398"/>
      <c r="D709" s="4399"/>
      <c r="E709" s="4399"/>
      <c r="F709" s="4399"/>
      <c r="G709" s="4399"/>
      <c r="H709" s="4399"/>
      <c r="I709" s="4399"/>
      <c r="J709" s="4400"/>
      <c r="K709" s="4407"/>
      <c r="L709" s="4408"/>
      <c r="M709" s="4409"/>
    </row>
    <row r="710" spans="1:13" x14ac:dyDescent="0.2">
      <c r="A710" s="4394"/>
      <c r="B710" s="4394"/>
      <c r="C710" s="4401"/>
      <c r="D710" s="4402"/>
      <c r="E710" s="4402"/>
      <c r="F710" s="4402"/>
      <c r="G710" s="4402"/>
      <c r="H710" s="4402"/>
      <c r="I710" s="4402"/>
      <c r="J710" s="4403"/>
      <c r="K710" s="4407"/>
      <c r="L710" s="4408"/>
      <c r="M710" s="4409"/>
    </row>
    <row r="711" spans="1:13" x14ac:dyDescent="0.2">
      <c r="A711" s="4394"/>
      <c r="B711" s="4394"/>
      <c r="C711" s="4362" t="s">
        <v>1209</v>
      </c>
      <c r="D711" s="4362"/>
      <c r="E711" s="4362"/>
      <c r="F711" s="4362"/>
      <c r="G711" s="4362"/>
      <c r="H711" s="4362"/>
      <c r="I711" s="4362"/>
      <c r="J711" s="4362"/>
      <c r="K711" s="4410" t="s">
        <v>1208</v>
      </c>
      <c r="L711" s="4410"/>
      <c r="M711" s="4410"/>
    </row>
    <row r="712" spans="1:13" x14ac:dyDescent="0.2">
      <c r="A712" s="4394"/>
      <c r="B712" s="4394"/>
      <c r="C712" s="4362"/>
      <c r="D712" s="4362"/>
      <c r="E712" s="4362"/>
      <c r="F712" s="4362"/>
      <c r="G712" s="4362"/>
      <c r="H712" s="4362"/>
      <c r="I712" s="4362"/>
      <c r="J712" s="4362"/>
      <c r="K712" s="4410"/>
      <c r="L712" s="4410"/>
      <c r="M712" s="4410"/>
    </row>
    <row r="713" spans="1:13" x14ac:dyDescent="0.2">
      <c r="A713" s="4394"/>
      <c r="B713" s="4394"/>
      <c r="C713" s="4362"/>
      <c r="D713" s="4362"/>
      <c r="E713" s="4362"/>
      <c r="F713" s="4362"/>
      <c r="G713" s="4362"/>
      <c r="H713" s="4362"/>
      <c r="I713" s="4362"/>
      <c r="J713" s="4362"/>
      <c r="K713" s="4410"/>
      <c r="L713" s="4410"/>
      <c r="M713" s="4410"/>
    </row>
    <row r="714" spans="1:13" x14ac:dyDescent="0.2">
      <c r="A714" s="1082"/>
      <c r="B714" s="1082"/>
      <c r="C714" s="1082"/>
      <c r="D714" s="1082"/>
      <c r="E714" s="1082"/>
      <c r="F714" s="1082"/>
      <c r="G714" s="1082"/>
      <c r="H714" s="1082"/>
      <c r="I714" s="1082"/>
      <c r="J714" s="1082"/>
      <c r="K714" s="1082"/>
      <c r="L714" s="1083"/>
      <c r="M714" s="1084"/>
    </row>
    <row r="715" spans="1:13" x14ac:dyDescent="0.2">
      <c r="A715" s="1082" t="s">
        <v>2319</v>
      </c>
      <c r="B715" s="1082"/>
      <c r="C715" s="1082"/>
      <c r="D715" s="1082"/>
      <c r="E715" s="1082"/>
      <c r="F715" s="1082"/>
      <c r="G715" s="1082"/>
      <c r="H715" s="1037" t="s">
        <v>4951</v>
      </c>
      <c r="I715" s="1082"/>
      <c r="J715" s="1082"/>
      <c r="K715" s="1082"/>
      <c r="L715" s="1082"/>
      <c r="M715" s="1083"/>
    </row>
    <row r="716" spans="1:13" x14ac:dyDescent="0.2">
      <c r="A716" s="1082" t="s">
        <v>99</v>
      </c>
      <c r="B716" s="1082"/>
      <c r="C716" s="1082"/>
      <c r="D716" s="1082"/>
      <c r="E716" s="1082"/>
      <c r="F716" s="1082"/>
      <c r="G716" s="1082"/>
      <c r="H716" s="1036"/>
      <c r="I716" s="1036"/>
      <c r="J716" s="4411" t="s">
        <v>2863</v>
      </c>
      <c r="K716" s="4412"/>
      <c r="L716" s="4412"/>
      <c r="M716" s="4413"/>
    </row>
    <row r="717" spans="1:13" x14ac:dyDescent="0.2">
      <c r="A717" s="1082" t="s">
        <v>2725</v>
      </c>
      <c r="B717" s="1082"/>
      <c r="C717" s="1082"/>
      <c r="D717" s="1082"/>
      <c r="E717" s="1082"/>
      <c r="F717" s="1082"/>
      <c r="G717" s="1082"/>
      <c r="H717" s="1036"/>
      <c r="I717" s="1036"/>
      <c r="J717" s="1085" t="s">
        <v>2860</v>
      </c>
      <c r="K717" s="1085" t="s">
        <v>2861</v>
      </c>
      <c r="L717" s="1085" t="s">
        <v>2862</v>
      </c>
      <c r="M717" s="1086" t="s">
        <v>1210</v>
      </c>
    </row>
    <row r="718" spans="1:13" x14ac:dyDescent="0.2">
      <c r="A718" s="1082" t="s">
        <v>4318</v>
      </c>
      <c r="B718" s="1082"/>
      <c r="C718" s="1082"/>
      <c r="D718" s="1082"/>
      <c r="E718" s="1082"/>
      <c r="F718" s="1082"/>
      <c r="G718" s="1082"/>
      <c r="H718" s="1036"/>
      <c r="I718" s="1036"/>
      <c r="J718" s="1085">
        <v>2014</v>
      </c>
      <c r="K718" s="1085">
        <v>5</v>
      </c>
      <c r="L718" s="1085">
        <v>31</v>
      </c>
      <c r="M718" s="1085">
        <v>5</v>
      </c>
    </row>
    <row r="719" spans="1:13" x14ac:dyDescent="0.2">
      <c r="A719" s="1082"/>
      <c r="B719" s="1082"/>
      <c r="C719" s="1082"/>
      <c r="D719" s="1082"/>
      <c r="E719" s="1082"/>
      <c r="F719" s="1082"/>
      <c r="G719" s="1082"/>
      <c r="H719" s="1082"/>
      <c r="I719" s="1087"/>
      <c r="J719" s="1087"/>
      <c r="K719" s="1082"/>
      <c r="L719" s="1082"/>
      <c r="M719" s="1082"/>
    </row>
    <row r="720" spans="1:13" x14ac:dyDescent="0.2">
      <c r="A720" s="4362" t="s">
        <v>2864</v>
      </c>
      <c r="B720" s="4362" t="s">
        <v>2865</v>
      </c>
      <c r="C720" s="4362" t="s">
        <v>1212</v>
      </c>
      <c r="D720" s="4414" t="s">
        <v>2866</v>
      </c>
      <c r="E720" s="4415"/>
      <c r="F720" s="4362" t="s">
        <v>3430</v>
      </c>
      <c r="G720" s="4096"/>
      <c r="H720" s="4096"/>
      <c r="I720" s="4096"/>
      <c r="J720" s="4416" t="s">
        <v>1211</v>
      </c>
      <c r="K720" s="4114" t="s">
        <v>2872</v>
      </c>
      <c r="L720" s="4416" t="s">
        <v>1207</v>
      </c>
      <c r="M720" s="4114" t="s">
        <v>2873</v>
      </c>
    </row>
    <row r="721" spans="1:13" x14ac:dyDescent="0.2">
      <c r="A721" s="4362"/>
      <c r="B721" s="4362"/>
      <c r="C721" s="4362"/>
      <c r="D721" s="1031" t="s">
        <v>2867</v>
      </c>
      <c r="E721" s="1031" t="s">
        <v>2868</v>
      </c>
      <c r="F721" s="1031" t="s">
        <v>2870</v>
      </c>
      <c r="G721" s="1031" t="s">
        <v>2871</v>
      </c>
      <c r="H721" s="1031" t="s">
        <v>4319</v>
      </c>
      <c r="I721" s="1031" t="s">
        <v>4320</v>
      </c>
      <c r="J721" s="4417"/>
      <c r="K721" s="4116"/>
      <c r="L721" s="4417"/>
      <c r="M721" s="4116"/>
    </row>
    <row r="722" spans="1:13" x14ac:dyDescent="0.2">
      <c r="A722" s="1102"/>
      <c r="B722" s="1102"/>
      <c r="C722" s="1088"/>
      <c r="D722" s="1031"/>
      <c r="E722" s="1031"/>
      <c r="F722" s="1134"/>
      <c r="G722" s="1031"/>
      <c r="H722" s="1031"/>
      <c r="I722" s="1031"/>
      <c r="J722" s="1089"/>
      <c r="K722" s="1090"/>
      <c r="L722" s="1089"/>
      <c r="M722" s="1090"/>
    </row>
    <row r="723" spans="1:13" x14ac:dyDescent="0.2">
      <c r="A723" s="1024"/>
      <c r="B723" s="1103" t="s">
        <v>4456</v>
      </c>
      <c r="C723" s="1135" t="s">
        <v>4611</v>
      </c>
      <c r="D723" s="1091"/>
      <c r="E723" s="1091"/>
      <c r="F723" s="1107"/>
      <c r="G723" s="1024"/>
      <c r="H723" s="1024"/>
      <c r="I723" s="1024"/>
      <c r="J723" s="1024"/>
      <c r="K723" s="1085"/>
      <c r="L723" s="1085" t="s">
        <v>596</v>
      </c>
      <c r="M723" s="1024"/>
    </row>
    <row r="724" spans="1:13" x14ac:dyDescent="0.2">
      <c r="A724" s="1024"/>
      <c r="B724" s="1085" t="s">
        <v>4456</v>
      </c>
      <c r="C724" s="1136" t="s">
        <v>4644</v>
      </c>
      <c r="D724" s="1108">
        <v>40544</v>
      </c>
      <c r="E724" s="1108">
        <v>40663</v>
      </c>
      <c r="F724" s="4554">
        <v>280</v>
      </c>
      <c r="G724" s="4114">
        <v>1</v>
      </c>
      <c r="H724" s="1024"/>
      <c r="I724" s="1024"/>
      <c r="J724" s="1024">
        <v>30</v>
      </c>
      <c r="K724" s="1085"/>
      <c r="L724" s="1085" t="s">
        <v>601</v>
      </c>
      <c r="M724" s="1024"/>
    </row>
    <row r="725" spans="1:13" ht="24" x14ac:dyDescent="0.2">
      <c r="A725" s="1024"/>
      <c r="B725" s="1085" t="s">
        <v>4456</v>
      </c>
      <c r="C725" s="1136" t="s">
        <v>4952</v>
      </c>
      <c r="D725" s="1108">
        <v>40544</v>
      </c>
      <c r="E725" s="1108">
        <v>40908</v>
      </c>
      <c r="F725" s="4555"/>
      <c r="G725" s="4115"/>
      <c r="H725" s="1024"/>
      <c r="I725" s="1024"/>
      <c r="J725" s="1024">
        <v>25</v>
      </c>
      <c r="K725" s="1085"/>
      <c r="L725" s="1085"/>
      <c r="M725" s="1024"/>
    </row>
    <row r="726" spans="1:13" x14ac:dyDescent="0.2">
      <c r="A726" s="1024"/>
      <c r="B726" s="1085" t="s">
        <v>4456</v>
      </c>
      <c r="C726" s="1136" t="s">
        <v>4645</v>
      </c>
      <c r="D726" s="1028">
        <v>40664</v>
      </c>
      <c r="E726" s="1028">
        <v>40755</v>
      </c>
      <c r="F726" s="4555"/>
      <c r="G726" s="4115"/>
      <c r="H726" s="1024"/>
      <c r="I726" s="1024"/>
      <c r="J726" s="1024">
        <v>26</v>
      </c>
      <c r="K726" s="1085"/>
      <c r="L726" s="1085"/>
      <c r="M726" s="1024"/>
    </row>
    <row r="727" spans="1:13" x14ac:dyDescent="0.2">
      <c r="A727" s="1024"/>
      <c r="B727" s="1085" t="s">
        <v>4456</v>
      </c>
      <c r="C727" s="1136" t="s">
        <v>4646</v>
      </c>
      <c r="D727" s="1028">
        <v>40724</v>
      </c>
      <c r="E727" s="1028">
        <v>40751</v>
      </c>
      <c r="F727" s="4555"/>
      <c r="G727" s="4115"/>
      <c r="H727" s="1024"/>
      <c r="I727" s="1024"/>
      <c r="J727" s="1024">
        <v>30</v>
      </c>
      <c r="K727" s="1085"/>
      <c r="L727" s="1085"/>
      <c r="M727" s="1024"/>
    </row>
    <row r="728" spans="1:13" ht="24" x14ac:dyDescent="0.2">
      <c r="A728" s="1024"/>
      <c r="B728" s="1085" t="s">
        <v>4456</v>
      </c>
      <c r="C728" s="1136" t="s">
        <v>4647</v>
      </c>
      <c r="D728" s="1028">
        <v>40756</v>
      </c>
      <c r="E728" s="1028">
        <v>40848</v>
      </c>
      <c r="F728" s="4555"/>
      <c r="G728" s="4115"/>
      <c r="H728" s="1024"/>
      <c r="I728" s="1024"/>
      <c r="J728" s="1024">
        <v>44</v>
      </c>
      <c r="K728" s="1085"/>
      <c r="L728" s="1085"/>
      <c r="M728" s="1024"/>
    </row>
    <row r="729" spans="1:13" ht="24" x14ac:dyDescent="0.2">
      <c r="A729" s="1024"/>
      <c r="B729" s="1085" t="s">
        <v>4456</v>
      </c>
      <c r="C729" s="1027" t="s">
        <v>4953</v>
      </c>
      <c r="D729" s="1028">
        <v>40904</v>
      </c>
      <c r="E729" s="1028">
        <v>40908</v>
      </c>
      <c r="F729" s="4555"/>
      <c r="G729" s="4115"/>
      <c r="H729" s="1130"/>
      <c r="I729" s="1130"/>
      <c r="J729" s="1024">
        <v>9</v>
      </c>
      <c r="K729" s="1085"/>
      <c r="L729" s="1085"/>
      <c r="M729" s="1024"/>
    </row>
    <row r="730" spans="1:13" x14ac:dyDescent="0.2">
      <c r="A730" s="1024"/>
      <c r="B730" s="1085" t="s">
        <v>4456</v>
      </c>
      <c r="C730" s="1027" t="s">
        <v>4954</v>
      </c>
      <c r="D730" s="1028">
        <v>40899</v>
      </c>
      <c r="E730" s="1028">
        <v>40899</v>
      </c>
      <c r="F730" s="4556"/>
      <c r="G730" s="4116"/>
      <c r="H730" s="1031"/>
      <c r="I730" s="1031"/>
      <c r="J730" s="1024">
        <v>136</v>
      </c>
      <c r="K730" s="1085"/>
      <c r="L730" s="1085" t="s">
        <v>594</v>
      </c>
      <c r="M730" s="1024"/>
    </row>
    <row r="731" spans="1:13" x14ac:dyDescent="0.2">
      <c r="A731" s="1130"/>
      <c r="B731" s="1085"/>
      <c r="C731" s="1101"/>
      <c r="D731" s="1131"/>
      <c r="E731" s="1131"/>
      <c r="F731" s="4114"/>
      <c r="G731" s="4114"/>
      <c r="H731" s="1031"/>
      <c r="I731" s="1031"/>
      <c r="J731" s="1024"/>
      <c r="K731" s="1085"/>
      <c r="L731" s="1085"/>
      <c r="M731" s="1024"/>
    </row>
    <row r="732" spans="1:13" x14ac:dyDescent="0.2">
      <c r="A732" s="1102"/>
      <c r="B732" s="1102" t="s">
        <v>1201</v>
      </c>
      <c r="C732" s="1137" t="s">
        <v>1202</v>
      </c>
      <c r="D732" s="1031"/>
      <c r="E732" s="1031"/>
      <c r="F732" s="4116"/>
      <c r="G732" s="4116"/>
      <c r="H732" s="1031"/>
      <c r="I732" s="1031"/>
      <c r="J732" s="1102"/>
      <c r="K732" s="1031"/>
      <c r="L732" s="1102"/>
      <c r="M732" s="1031"/>
    </row>
    <row r="733" spans="1:13" x14ac:dyDescent="0.2">
      <c r="A733" s="1102"/>
      <c r="B733" s="1114" t="s">
        <v>1201</v>
      </c>
      <c r="C733" s="1138" t="s">
        <v>4321</v>
      </c>
      <c r="D733" s="1139">
        <v>40817</v>
      </c>
      <c r="E733" s="1139">
        <v>40908</v>
      </c>
      <c r="F733" s="4114">
        <v>280</v>
      </c>
      <c r="G733" s="4114">
        <v>2</v>
      </c>
      <c r="H733" s="1024"/>
      <c r="I733" s="1024"/>
      <c r="J733" s="1140">
        <v>103</v>
      </c>
      <c r="K733" s="1090"/>
      <c r="L733" s="1089"/>
      <c r="M733" s="1090"/>
    </row>
    <row r="734" spans="1:13" x14ac:dyDescent="0.2">
      <c r="A734" s="1102"/>
      <c r="B734" s="1114" t="s">
        <v>1201</v>
      </c>
      <c r="C734" s="1138" t="s">
        <v>4322</v>
      </c>
      <c r="D734" s="1139">
        <v>40695</v>
      </c>
      <c r="E734" s="1139">
        <v>40908</v>
      </c>
      <c r="F734" s="4116"/>
      <c r="G734" s="4116"/>
      <c r="H734" s="1031"/>
      <c r="I734" s="1031"/>
      <c r="J734" s="1140">
        <v>32</v>
      </c>
      <c r="K734" s="1090"/>
      <c r="L734" s="1089"/>
      <c r="M734" s="1090"/>
    </row>
    <row r="735" spans="1:13" x14ac:dyDescent="0.2">
      <c r="A735" s="1024"/>
      <c r="B735" s="1024"/>
      <c r="C735" s="1027"/>
      <c r="D735" s="1028"/>
      <c r="E735" s="1028"/>
      <c r="F735" s="1028"/>
      <c r="G735" s="1028"/>
      <c r="H735" s="1024"/>
      <c r="I735" s="1024"/>
      <c r="J735" s="1024"/>
      <c r="K735" s="1085"/>
      <c r="L735" s="1085"/>
      <c r="M735" s="1024"/>
    </row>
    <row r="736" spans="1:13" x14ac:dyDescent="0.2">
      <c r="A736" s="1036"/>
      <c r="B736" s="1036"/>
      <c r="C736" s="1036"/>
      <c r="D736" s="1036"/>
      <c r="E736" s="1036"/>
      <c r="F736" s="1036"/>
      <c r="G736" s="1036"/>
      <c r="H736" s="1036"/>
      <c r="I736" s="1036"/>
      <c r="J736" s="1036"/>
      <c r="K736" s="1036"/>
      <c r="L736" s="1036"/>
      <c r="M736" s="1036"/>
    </row>
    <row r="737" spans="1:13" x14ac:dyDescent="0.2">
      <c r="A737" s="1037" t="s">
        <v>4810</v>
      </c>
      <c r="B737" s="1037"/>
      <c r="C737" s="1037"/>
      <c r="D737" s="1037" t="s">
        <v>4811</v>
      </c>
      <c r="E737" s="1037"/>
      <c r="F737" s="1037"/>
      <c r="G737" s="1037"/>
      <c r="H737" s="1037"/>
      <c r="I737" s="1037"/>
      <c r="J737" s="1037" t="s">
        <v>3606</v>
      </c>
      <c r="K737" s="1037"/>
      <c r="L737" s="1037"/>
      <c r="M737" s="1037"/>
    </row>
    <row r="738" spans="1:13" x14ac:dyDescent="0.2">
      <c r="A738" s="1037" t="s">
        <v>4812</v>
      </c>
      <c r="B738" s="1037"/>
      <c r="C738" s="1037"/>
      <c r="D738" s="1037" t="s">
        <v>4812</v>
      </c>
      <c r="E738" s="1037"/>
      <c r="F738" s="1037"/>
      <c r="G738" s="1037"/>
      <c r="H738" s="1037"/>
      <c r="I738" s="1037"/>
      <c r="J738" s="1037" t="s">
        <v>3608</v>
      </c>
      <c r="K738" s="1037"/>
      <c r="L738" s="1037"/>
      <c r="M738" s="1037"/>
    </row>
    <row r="739" spans="1:13" x14ac:dyDescent="0.2">
      <c r="A739" s="1037" t="s">
        <v>3609</v>
      </c>
      <c r="B739" s="1037"/>
      <c r="C739" s="1037"/>
      <c r="D739" s="1037" t="s">
        <v>3609</v>
      </c>
      <c r="E739" s="1037"/>
      <c r="F739" s="1037"/>
      <c r="G739" s="1037"/>
      <c r="H739" s="1037"/>
      <c r="I739" s="1037"/>
      <c r="J739" s="1037" t="s">
        <v>3609</v>
      </c>
      <c r="K739" s="1037"/>
      <c r="L739" s="1037"/>
      <c r="M739" s="1037"/>
    </row>
    <row r="740" spans="1:13" x14ac:dyDescent="0.2">
      <c r="A740" s="1037" t="s">
        <v>4813</v>
      </c>
      <c r="B740" s="1037"/>
      <c r="C740" s="1037"/>
      <c r="D740" s="1037" t="s">
        <v>4813</v>
      </c>
      <c r="E740" s="1037"/>
      <c r="F740" s="1037"/>
      <c r="G740" s="1037"/>
      <c r="H740" s="1037"/>
      <c r="I740" s="1037"/>
      <c r="J740" s="1037" t="s">
        <v>4814</v>
      </c>
      <c r="K740" s="1037"/>
      <c r="L740" s="1037"/>
      <c r="M740" s="1037"/>
    </row>
    <row r="741" spans="1:13" x14ac:dyDescent="0.2">
      <c r="A741" s="1101"/>
      <c r="B741" s="1101"/>
      <c r="C741" s="1101"/>
      <c r="D741" s="1101"/>
      <c r="E741" s="1101"/>
      <c r="F741" s="1101"/>
      <c r="G741" s="1101"/>
      <c r="H741" s="1101"/>
      <c r="I741" s="1101"/>
      <c r="J741" s="1101"/>
      <c r="K741" s="1101"/>
      <c r="L741" s="1101"/>
      <c r="M741" s="1101"/>
    </row>
    <row r="742" spans="1:13" x14ac:dyDescent="0.2">
      <c r="A742" s="1101"/>
      <c r="B742" s="1101"/>
      <c r="C742" s="1101"/>
      <c r="D742" s="1101"/>
      <c r="E742" s="1101"/>
      <c r="F742" s="1101"/>
      <c r="G742" s="1101"/>
      <c r="H742" s="1101"/>
      <c r="I742" s="1101"/>
      <c r="J742" s="1101"/>
      <c r="K742" s="1101"/>
      <c r="L742" s="1101"/>
      <c r="M742" s="1101"/>
    </row>
    <row r="743" spans="1:13" x14ac:dyDescent="0.2">
      <c r="A743" s="4394"/>
      <c r="B743" s="4394"/>
      <c r="C743" s="4395" t="s">
        <v>2859</v>
      </c>
      <c r="D743" s="4396"/>
      <c r="E743" s="4396"/>
      <c r="F743" s="4396"/>
      <c r="G743" s="4396"/>
      <c r="H743" s="4396"/>
      <c r="I743" s="4396"/>
      <c r="J743" s="4397"/>
      <c r="K743" s="4404" t="s">
        <v>2858</v>
      </c>
      <c r="L743" s="4405"/>
      <c r="M743" s="4406"/>
    </row>
    <row r="744" spans="1:13" x14ac:dyDescent="0.2">
      <c r="A744" s="4394"/>
      <c r="B744" s="4394"/>
      <c r="C744" s="4398"/>
      <c r="D744" s="4399"/>
      <c r="E744" s="4399"/>
      <c r="F744" s="4399"/>
      <c r="G744" s="4399"/>
      <c r="H744" s="4399"/>
      <c r="I744" s="4399"/>
      <c r="J744" s="4400"/>
      <c r="K744" s="4407"/>
      <c r="L744" s="4408"/>
      <c r="M744" s="4409"/>
    </row>
    <row r="745" spans="1:13" x14ac:dyDescent="0.2">
      <c r="A745" s="4394"/>
      <c r="B745" s="4394"/>
      <c r="C745" s="4401"/>
      <c r="D745" s="4402"/>
      <c r="E745" s="4402"/>
      <c r="F745" s="4402"/>
      <c r="G745" s="4402"/>
      <c r="H745" s="4402"/>
      <c r="I745" s="4402"/>
      <c r="J745" s="4403"/>
      <c r="K745" s="4407"/>
      <c r="L745" s="4408"/>
      <c r="M745" s="4409"/>
    </row>
    <row r="746" spans="1:13" x14ac:dyDescent="0.2">
      <c r="A746" s="4394"/>
      <c r="B746" s="4394"/>
      <c r="C746" s="4362" t="s">
        <v>1209</v>
      </c>
      <c r="D746" s="4362"/>
      <c r="E746" s="4362"/>
      <c r="F746" s="4362"/>
      <c r="G746" s="4362"/>
      <c r="H746" s="4362"/>
      <c r="I746" s="4362"/>
      <c r="J746" s="4362"/>
      <c r="K746" s="4410" t="s">
        <v>1208</v>
      </c>
      <c r="L746" s="4410"/>
      <c r="M746" s="4410"/>
    </row>
    <row r="747" spans="1:13" x14ac:dyDescent="0.2">
      <c r="A747" s="4394"/>
      <c r="B747" s="4394"/>
      <c r="C747" s="4362"/>
      <c r="D747" s="4362"/>
      <c r="E747" s="4362"/>
      <c r="F747" s="4362"/>
      <c r="G747" s="4362"/>
      <c r="H747" s="4362"/>
      <c r="I747" s="4362"/>
      <c r="J747" s="4362"/>
      <c r="K747" s="4410"/>
      <c r="L747" s="4410"/>
      <c r="M747" s="4410"/>
    </row>
    <row r="748" spans="1:13" x14ac:dyDescent="0.2">
      <c r="A748" s="4394"/>
      <c r="B748" s="4394"/>
      <c r="C748" s="4362"/>
      <c r="D748" s="4362"/>
      <c r="E748" s="4362"/>
      <c r="F748" s="4362"/>
      <c r="G748" s="4362"/>
      <c r="H748" s="4362"/>
      <c r="I748" s="4362"/>
      <c r="J748" s="4362"/>
      <c r="K748" s="4410"/>
      <c r="L748" s="4410"/>
      <c r="M748" s="4410"/>
    </row>
    <row r="749" spans="1:13" x14ac:dyDescent="0.2">
      <c r="A749" s="1082"/>
      <c r="B749" s="1082"/>
      <c r="C749" s="1082"/>
      <c r="D749" s="1082"/>
      <c r="E749" s="1082"/>
      <c r="F749" s="1082"/>
      <c r="G749" s="1082"/>
      <c r="H749" s="1082"/>
      <c r="I749" s="1082"/>
      <c r="J749" s="1082"/>
      <c r="K749" s="1082"/>
      <c r="L749" s="1083"/>
      <c r="M749" s="1084"/>
    </row>
    <row r="750" spans="1:13" x14ac:dyDescent="0.2">
      <c r="A750" s="1082" t="s">
        <v>2319</v>
      </c>
      <c r="B750" s="1082"/>
      <c r="C750" s="1082"/>
      <c r="D750" s="1082"/>
      <c r="E750" s="1082"/>
      <c r="F750" s="1082"/>
      <c r="G750" s="1082"/>
      <c r="H750" s="1037" t="s">
        <v>4955</v>
      </c>
      <c r="I750" s="1082"/>
      <c r="J750" s="1082"/>
      <c r="K750" s="1082"/>
      <c r="L750" s="1082"/>
      <c r="M750" s="1083"/>
    </row>
    <row r="751" spans="1:13" x14ac:dyDescent="0.2">
      <c r="A751" s="1082" t="s">
        <v>99</v>
      </c>
      <c r="B751" s="1082"/>
      <c r="C751" s="1082"/>
      <c r="D751" s="1082"/>
      <c r="E751" s="1082"/>
      <c r="F751" s="1082"/>
      <c r="G751" s="1082"/>
      <c r="H751" s="1036"/>
      <c r="I751" s="1036"/>
      <c r="J751" s="4411" t="s">
        <v>2863</v>
      </c>
      <c r="K751" s="4412"/>
      <c r="L751" s="4412"/>
      <c r="M751" s="4413"/>
    </row>
    <row r="752" spans="1:13" x14ac:dyDescent="0.2">
      <c r="A752" s="1082" t="s">
        <v>2725</v>
      </c>
      <c r="B752" s="1082"/>
      <c r="C752" s="1082"/>
      <c r="D752" s="1082"/>
      <c r="E752" s="1082"/>
      <c r="F752" s="1082"/>
      <c r="G752" s="1082"/>
      <c r="H752" s="1036"/>
      <c r="I752" s="1036"/>
      <c r="J752" s="1085" t="s">
        <v>2860</v>
      </c>
      <c r="K752" s="1085" t="s">
        <v>2861</v>
      </c>
      <c r="L752" s="1085" t="s">
        <v>2862</v>
      </c>
      <c r="M752" s="1086" t="s">
        <v>1210</v>
      </c>
    </row>
    <row r="753" spans="1:13" x14ac:dyDescent="0.2">
      <c r="A753" s="1082" t="s">
        <v>4457</v>
      </c>
      <c r="B753" s="1082"/>
      <c r="C753" s="1082"/>
      <c r="D753" s="1082"/>
      <c r="E753" s="1082"/>
      <c r="F753" s="1082"/>
      <c r="G753" s="1082"/>
      <c r="H753" s="1036"/>
      <c r="I753" s="1036"/>
      <c r="J753" s="1085">
        <v>2014</v>
      </c>
      <c r="K753" s="1085">
        <v>5</v>
      </c>
      <c r="L753" s="1085">
        <v>31</v>
      </c>
      <c r="M753" s="1085">
        <v>5</v>
      </c>
    </row>
    <row r="754" spans="1:13" x14ac:dyDescent="0.2">
      <c r="A754" s="1082"/>
      <c r="B754" s="1082"/>
      <c r="C754" s="1082"/>
      <c r="D754" s="1082"/>
      <c r="E754" s="1082"/>
      <c r="F754" s="1082"/>
      <c r="G754" s="1082"/>
      <c r="H754" s="1082"/>
      <c r="I754" s="1087"/>
      <c r="J754" s="1087"/>
      <c r="K754" s="1082"/>
      <c r="L754" s="1082"/>
      <c r="M754" s="1082"/>
    </row>
    <row r="755" spans="1:13" x14ac:dyDescent="0.2">
      <c r="A755" s="4362" t="s">
        <v>2864</v>
      </c>
      <c r="B755" s="4362" t="s">
        <v>2865</v>
      </c>
      <c r="C755" s="4362" t="s">
        <v>1212</v>
      </c>
      <c r="D755" s="4414" t="s">
        <v>2866</v>
      </c>
      <c r="E755" s="4415"/>
      <c r="F755" s="4362" t="s">
        <v>3430</v>
      </c>
      <c r="G755" s="4096"/>
      <c r="H755" s="4096"/>
      <c r="I755" s="4096"/>
      <c r="J755" s="4416" t="s">
        <v>1211</v>
      </c>
      <c r="K755" s="4114" t="s">
        <v>2872</v>
      </c>
      <c r="L755" s="4416" t="s">
        <v>1207</v>
      </c>
      <c r="M755" s="4114" t="s">
        <v>2873</v>
      </c>
    </row>
    <row r="756" spans="1:13" x14ac:dyDescent="0.2">
      <c r="A756" s="4362"/>
      <c r="B756" s="4362"/>
      <c r="C756" s="4362"/>
      <c r="D756" s="1031" t="s">
        <v>2867</v>
      </c>
      <c r="E756" s="1031" t="s">
        <v>2868</v>
      </c>
      <c r="F756" s="1031" t="s">
        <v>2870</v>
      </c>
      <c r="G756" s="1031" t="s">
        <v>2871</v>
      </c>
      <c r="H756" s="1031" t="s">
        <v>4319</v>
      </c>
      <c r="I756" s="1031" t="s">
        <v>4320</v>
      </c>
      <c r="J756" s="4417"/>
      <c r="K756" s="4116"/>
      <c r="L756" s="4417"/>
      <c r="M756" s="4116"/>
    </row>
    <row r="757" spans="1:13" x14ac:dyDescent="0.2">
      <c r="A757" s="1102"/>
      <c r="B757" s="1093" t="s">
        <v>405</v>
      </c>
      <c r="C757" s="1023" t="s">
        <v>100</v>
      </c>
      <c r="D757" s="1031"/>
      <c r="E757" s="1031"/>
      <c r="F757" s="1031"/>
      <c r="G757" s="1031"/>
      <c r="H757" s="1031"/>
      <c r="I757" s="1031"/>
      <c r="J757" s="1089"/>
      <c r="K757" s="1090"/>
      <c r="L757" s="1089"/>
      <c r="M757" s="1090"/>
    </row>
    <row r="758" spans="1:13" x14ac:dyDescent="0.2">
      <c r="A758" s="1102"/>
      <c r="B758" s="1093" t="s">
        <v>2343</v>
      </c>
      <c r="C758" s="1025" t="s">
        <v>4324</v>
      </c>
      <c r="D758" s="1139"/>
      <c r="E758" s="1139"/>
      <c r="F758" s="1139"/>
      <c r="G758" s="1139"/>
      <c r="H758" s="1031"/>
      <c r="I758" s="1031"/>
      <c r="J758" s="1089"/>
      <c r="K758" s="1090"/>
      <c r="L758" s="1089"/>
      <c r="M758" s="1090"/>
    </row>
    <row r="759" spans="1:13" x14ac:dyDescent="0.2">
      <c r="A759" s="1102"/>
      <c r="B759" s="1024" t="s">
        <v>2343</v>
      </c>
      <c r="C759" s="1138" t="s">
        <v>4458</v>
      </c>
      <c r="D759" s="1141">
        <v>40910</v>
      </c>
      <c r="E759" s="1141">
        <v>41090</v>
      </c>
      <c r="F759" s="4114">
        <v>280</v>
      </c>
      <c r="G759" s="1031">
        <v>3</v>
      </c>
      <c r="H759" s="1031"/>
      <c r="I759" s="1031"/>
      <c r="J759" s="1142">
        <v>194</v>
      </c>
      <c r="K759" s="1090"/>
      <c r="L759" s="1089"/>
      <c r="M759" s="1090"/>
    </row>
    <row r="760" spans="1:13" x14ac:dyDescent="0.2">
      <c r="A760" s="1024"/>
      <c r="B760" s="1024" t="s">
        <v>2343</v>
      </c>
      <c r="C760" s="1091" t="s">
        <v>4459</v>
      </c>
      <c r="D760" s="1028">
        <v>40910</v>
      </c>
      <c r="E760" s="1028">
        <v>41090</v>
      </c>
      <c r="F760" s="4115"/>
      <c r="G760" s="1031">
        <v>4</v>
      </c>
      <c r="H760" s="1024"/>
      <c r="I760" s="1024"/>
      <c r="J760" s="1085">
        <v>188</v>
      </c>
      <c r="K760" s="1024"/>
      <c r="L760" s="1024"/>
      <c r="M760" s="1024"/>
    </row>
    <row r="761" spans="1:13" x14ac:dyDescent="0.2">
      <c r="A761" s="1024"/>
      <c r="B761" s="1024" t="s">
        <v>2343</v>
      </c>
      <c r="C761" s="1091" t="s">
        <v>4460</v>
      </c>
      <c r="D761" s="1028">
        <v>40910</v>
      </c>
      <c r="E761" s="1028">
        <v>41090</v>
      </c>
      <c r="F761" s="4115"/>
      <c r="G761" s="1103">
        <v>5</v>
      </c>
      <c r="H761" s="1024"/>
      <c r="I761" s="1024"/>
      <c r="J761" s="1085">
        <v>232</v>
      </c>
      <c r="K761" s="1024"/>
      <c r="L761" s="1024"/>
      <c r="M761" s="1024"/>
    </row>
    <row r="762" spans="1:13" x14ac:dyDescent="0.2">
      <c r="A762" s="1024"/>
      <c r="B762" s="1024" t="s">
        <v>2343</v>
      </c>
      <c r="C762" s="1027" t="s">
        <v>4461</v>
      </c>
      <c r="D762" s="1028">
        <v>40910</v>
      </c>
      <c r="E762" s="1028">
        <v>41090</v>
      </c>
      <c r="F762" s="4115"/>
      <c r="G762" s="1103">
        <v>6</v>
      </c>
      <c r="H762" s="1024"/>
      <c r="I762" s="1024"/>
      <c r="J762" s="1085">
        <v>191</v>
      </c>
      <c r="K762" s="1085"/>
      <c r="L762" s="1085" t="s">
        <v>594</v>
      </c>
      <c r="M762" s="1024"/>
    </row>
    <row r="763" spans="1:13" x14ac:dyDescent="0.2">
      <c r="A763" s="1024"/>
      <c r="B763" s="1024" t="s">
        <v>2343</v>
      </c>
      <c r="C763" s="1027" t="s">
        <v>4462</v>
      </c>
      <c r="D763" s="1028">
        <v>40910</v>
      </c>
      <c r="E763" s="1028">
        <v>41090</v>
      </c>
      <c r="F763" s="4116"/>
      <c r="G763" s="1103">
        <v>7</v>
      </c>
      <c r="H763" s="1024"/>
      <c r="I763" s="1024"/>
      <c r="J763" s="1085">
        <v>181</v>
      </c>
      <c r="K763" s="1085"/>
      <c r="L763" s="1085" t="s">
        <v>596</v>
      </c>
      <c r="M763" s="1024"/>
    </row>
    <row r="764" spans="1:13" x14ac:dyDescent="0.2">
      <c r="A764" s="1024"/>
      <c r="B764" s="1024" t="s">
        <v>2343</v>
      </c>
      <c r="C764" s="1027" t="s">
        <v>4463</v>
      </c>
      <c r="D764" s="1028">
        <v>40910</v>
      </c>
      <c r="E764" s="1028">
        <v>41090</v>
      </c>
      <c r="F764" s="4114">
        <v>281</v>
      </c>
      <c r="G764" s="1103">
        <v>1</v>
      </c>
      <c r="H764" s="1024"/>
      <c r="I764" s="1024"/>
      <c r="J764" s="1085">
        <v>187</v>
      </c>
      <c r="K764" s="1085"/>
      <c r="L764" s="1085" t="s">
        <v>596</v>
      </c>
      <c r="M764" s="1024"/>
    </row>
    <row r="765" spans="1:13" x14ac:dyDescent="0.2">
      <c r="A765" s="1024"/>
      <c r="B765" s="1024" t="s">
        <v>2343</v>
      </c>
      <c r="C765" s="1027" t="s">
        <v>4464</v>
      </c>
      <c r="D765" s="1028">
        <v>40910</v>
      </c>
      <c r="E765" s="1028">
        <v>41090</v>
      </c>
      <c r="F765" s="4115"/>
      <c r="G765" s="1103">
        <v>2</v>
      </c>
      <c r="H765" s="1024"/>
      <c r="I765" s="1024"/>
      <c r="J765" s="1085">
        <v>183</v>
      </c>
      <c r="K765" s="1085"/>
      <c r="L765" s="1085" t="s">
        <v>596</v>
      </c>
      <c r="M765" s="1024"/>
    </row>
    <row r="766" spans="1:13" x14ac:dyDescent="0.2">
      <c r="A766" s="1024"/>
      <c r="B766" s="1024" t="s">
        <v>2343</v>
      </c>
      <c r="C766" s="1027" t="s">
        <v>4465</v>
      </c>
      <c r="D766" s="1028">
        <v>40910</v>
      </c>
      <c r="E766" s="1028">
        <v>41090</v>
      </c>
      <c r="F766" s="4115"/>
      <c r="G766" s="1103">
        <v>3</v>
      </c>
      <c r="H766" s="1024"/>
      <c r="I766" s="1024"/>
      <c r="J766" s="1085">
        <v>181</v>
      </c>
      <c r="K766" s="1085"/>
      <c r="L766" s="1085" t="s">
        <v>596</v>
      </c>
      <c r="M766" s="1024"/>
    </row>
    <row r="767" spans="1:13" ht="24" x14ac:dyDescent="0.2">
      <c r="A767" s="1024"/>
      <c r="B767" s="1024" t="s">
        <v>2343</v>
      </c>
      <c r="C767" s="1027" t="s">
        <v>4466</v>
      </c>
      <c r="D767" s="1028">
        <v>40910</v>
      </c>
      <c r="E767" s="1028">
        <v>41090</v>
      </c>
      <c r="F767" s="4115"/>
      <c r="G767" s="4114">
        <v>4</v>
      </c>
      <c r="H767" s="1024"/>
      <c r="I767" s="1024"/>
      <c r="J767" s="1085">
        <v>139</v>
      </c>
      <c r="K767" s="1085"/>
      <c r="L767" s="1085" t="s">
        <v>596</v>
      </c>
      <c r="M767" s="1024"/>
    </row>
    <row r="768" spans="1:13" ht="24" x14ac:dyDescent="0.2">
      <c r="A768" s="1024"/>
      <c r="B768" s="1024" t="s">
        <v>2343</v>
      </c>
      <c r="C768" s="1027" t="s">
        <v>4467</v>
      </c>
      <c r="D768" s="1028">
        <v>40910</v>
      </c>
      <c r="E768" s="1028">
        <v>41090</v>
      </c>
      <c r="F768" s="4115"/>
      <c r="G768" s="4115"/>
      <c r="H768" s="1024"/>
      <c r="I768" s="1024"/>
      <c r="J768" s="1085">
        <v>86</v>
      </c>
      <c r="K768" s="1085"/>
      <c r="L768" s="1085" t="s">
        <v>601</v>
      </c>
      <c r="M768" s="1024"/>
    </row>
    <row r="769" spans="1:13" ht="24" x14ac:dyDescent="0.2">
      <c r="A769" s="1024"/>
      <c r="B769" s="1024" t="s">
        <v>2343</v>
      </c>
      <c r="C769" s="1027" t="s">
        <v>4468</v>
      </c>
      <c r="D769" s="1028">
        <v>40910</v>
      </c>
      <c r="E769" s="1028">
        <v>41090</v>
      </c>
      <c r="F769" s="4115"/>
      <c r="G769" s="4116"/>
      <c r="H769" s="1024"/>
      <c r="I769" s="1024"/>
      <c r="J769" s="1085">
        <v>82</v>
      </c>
      <c r="K769" s="1085"/>
      <c r="L769" s="1085" t="s">
        <v>601</v>
      </c>
      <c r="M769" s="1024"/>
    </row>
    <row r="770" spans="1:13" ht="24" x14ac:dyDescent="0.2">
      <c r="A770" s="1024"/>
      <c r="B770" s="1024" t="s">
        <v>2343</v>
      </c>
      <c r="C770" s="1027" t="s">
        <v>8512</v>
      </c>
      <c r="D770" s="1028">
        <v>40910</v>
      </c>
      <c r="E770" s="1028">
        <v>41090</v>
      </c>
      <c r="F770" s="4115"/>
      <c r="G770" s="1103">
        <v>5</v>
      </c>
      <c r="H770" s="1024"/>
      <c r="I770" s="1024"/>
      <c r="J770" s="1085">
        <v>158</v>
      </c>
      <c r="K770" s="1085"/>
      <c r="L770" s="1085" t="s">
        <v>601</v>
      </c>
      <c r="M770" s="1024"/>
    </row>
    <row r="771" spans="1:13" x14ac:dyDescent="0.2">
      <c r="A771" s="1024"/>
      <c r="B771" s="1024" t="s">
        <v>2343</v>
      </c>
      <c r="C771" s="1095" t="s">
        <v>4469</v>
      </c>
      <c r="D771" s="1028">
        <v>40910</v>
      </c>
      <c r="E771" s="1028">
        <v>41090</v>
      </c>
      <c r="F771" s="4115"/>
      <c r="G771" s="4114">
        <v>6</v>
      </c>
      <c r="H771" s="1024"/>
      <c r="I771" s="1024"/>
      <c r="J771" s="1085">
        <v>85</v>
      </c>
      <c r="K771" s="1097"/>
      <c r="L771" s="1097" t="s">
        <v>601</v>
      </c>
      <c r="M771" s="1024"/>
    </row>
    <row r="772" spans="1:13" x14ac:dyDescent="0.2">
      <c r="A772" s="1024"/>
      <c r="B772" s="1024" t="s">
        <v>2343</v>
      </c>
      <c r="C772" s="1027" t="s">
        <v>4470</v>
      </c>
      <c r="D772" s="1028">
        <v>40910</v>
      </c>
      <c r="E772" s="1028">
        <v>41090</v>
      </c>
      <c r="F772" s="4115"/>
      <c r="G772" s="4115"/>
      <c r="H772" s="1024"/>
      <c r="I772" s="1024"/>
      <c r="J772" s="1085">
        <v>18</v>
      </c>
      <c r="K772" s="1085"/>
      <c r="L772" s="1085" t="s">
        <v>601</v>
      </c>
      <c r="M772" s="1024"/>
    </row>
    <row r="773" spans="1:13" x14ac:dyDescent="0.2">
      <c r="A773" s="1024"/>
      <c r="B773" s="1024" t="s">
        <v>2343</v>
      </c>
      <c r="C773" s="1027" t="s">
        <v>4471</v>
      </c>
      <c r="D773" s="1028">
        <v>40910</v>
      </c>
      <c r="E773" s="1028">
        <v>40968</v>
      </c>
      <c r="F773" s="4115"/>
      <c r="G773" s="4115"/>
      <c r="H773" s="1024"/>
      <c r="I773" s="1024"/>
      <c r="J773" s="1085">
        <v>19</v>
      </c>
      <c r="K773" s="1085"/>
      <c r="L773" s="1085" t="s">
        <v>601</v>
      </c>
      <c r="M773" s="1024"/>
    </row>
    <row r="774" spans="1:13" x14ac:dyDescent="0.2">
      <c r="A774" s="1024"/>
      <c r="B774" s="1024" t="s">
        <v>2343</v>
      </c>
      <c r="C774" s="1027" t="s">
        <v>4472</v>
      </c>
      <c r="D774" s="1028">
        <v>40910</v>
      </c>
      <c r="E774" s="1028">
        <v>41182</v>
      </c>
      <c r="F774" s="4116"/>
      <c r="G774" s="4116"/>
      <c r="H774" s="1024"/>
      <c r="I774" s="1024"/>
      <c r="J774" s="1085">
        <v>50</v>
      </c>
      <c r="K774" s="1085"/>
      <c r="L774" s="1085" t="s">
        <v>594</v>
      </c>
      <c r="M774" s="1024"/>
    </row>
    <row r="775" spans="1:13" x14ac:dyDescent="0.2">
      <c r="A775" s="1082"/>
      <c r="B775" s="1082"/>
      <c r="C775" s="1099"/>
      <c r="D775" s="1100"/>
      <c r="E775" s="1100"/>
      <c r="F775" s="1100"/>
      <c r="G775" s="1100"/>
      <c r="H775" s="1082"/>
      <c r="I775" s="1082"/>
      <c r="J775" s="1087"/>
      <c r="K775" s="1087"/>
      <c r="L775" s="1087"/>
      <c r="M775" s="1082"/>
    </row>
    <row r="776" spans="1:13" x14ac:dyDescent="0.2">
      <c r="A776" s="1037" t="s">
        <v>4810</v>
      </c>
      <c r="B776" s="1037"/>
      <c r="C776" s="1037"/>
      <c r="D776" s="1037" t="s">
        <v>4811</v>
      </c>
      <c r="E776" s="1037"/>
      <c r="F776" s="1037"/>
      <c r="G776" s="1037"/>
      <c r="H776" s="1037"/>
      <c r="I776" s="1037"/>
      <c r="J776" s="1037" t="s">
        <v>3606</v>
      </c>
      <c r="K776" s="1037"/>
      <c r="L776" s="1037"/>
      <c r="M776" s="1037"/>
    </row>
    <row r="777" spans="1:13" x14ac:dyDescent="0.2">
      <c r="A777" s="1037" t="s">
        <v>4812</v>
      </c>
      <c r="B777" s="1037"/>
      <c r="C777" s="1037"/>
      <c r="D777" s="1037" t="s">
        <v>4812</v>
      </c>
      <c r="E777" s="1037"/>
      <c r="F777" s="1037"/>
      <c r="G777" s="1037"/>
      <c r="H777" s="1037"/>
      <c r="I777" s="1037"/>
      <c r="J777" s="1037" t="s">
        <v>3608</v>
      </c>
      <c r="K777" s="1037"/>
      <c r="L777" s="1037"/>
      <c r="M777" s="1037"/>
    </row>
    <row r="778" spans="1:13" x14ac:dyDescent="0.2">
      <c r="A778" s="1037" t="s">
        <v>3609</v>
      </c>
      <c r="B778" s="1037"/>
      <c r="C778" s="1037"/>
      <c r="D778" s="1037" t="s">
        <v>3609</v>
      </c>
      <c r="E778" s="1037"/>
      <c r="F778" s="1037"/>
      <c r="G778" s="1037"/>
      <c r="H778" s="1037"/>
      <c r="I778" s="1037"/>
      <c r="J778" s="1037" t="s">
        <v>3609</v>
      </c>
      <c r="K778" s="1037"/>
      <c r="L778" s="1037"/>
      <c r="M778" s="1037"/>
    </row>
    <row r="779" spans="1:13" x14ac:dyDescent="0.2">
      <c r="A779" s="1037" t="s">
        <v>4813</v>
      </c>
      <c r="B779" s="1037"/>
      <c r="C779" s="1037"/>
      <c r="D779" s="1037" t="s">
        <v>4813</v>
      </c>
      <c r="E779" s="1037"/>
      <c r="F779" s="1037"/>
      <c r="G779" s="1037"/>
      <c r="H779" s="1037"/>
      <c r="I779" s="1037"/>
      <c r="J779" s="1037" t="s">
        <v>4814</v>
      </c>
      <c r="K779" s="1037"/>
      <c r="L779" s="1037"/>
      <c r="M779" s="1037"/>
    </row>
    <row r="780" spans="1:13" x14ac:dyDescent="0.2">
      <c r="A780" s="1082"/>
      <c r="B780" s="1082"/>
      <c r="C780" s="1099"/>
      <c r="D780" s="1100"/>
      <c r="E780" s="1100"/>
      <c r="F780" s="1100"/>
      <c r="G780" s="1100"/>
      <c r="H780" s="1082"/>
      <c r="I780" s="1082"/>
      <c r="J780" s="1087"/>
      <c r="K780" s="1087"/>
      <c r="L780" s="1087"/>
      <c r="M780" s="1082"/>
    </row>
    <row r="781" spans="1:13" x14ac:dyDescent="0.2">
      <c r="A781" s="1101"/>
      <c r="B781" s="1101"/>
      <c r="C781" s="1101"/>
      <c r="D781" s="1101"/>
      <c r="E781" s="1101"/>
      <c r="F781" s="1101"/>
      <c r="G781" s="1101"/>
      <c r="H781" s="1101"/>
      <c r="I781" s="1101"/>
      <c r="J781" s="1101"/>
      <c r="K781" s="1101"/>
      <c r="L781" s="1101"/>
      <c r="M781" s="1101"/>
    </row>
    <row r="782" spans="1:13" x14ac:dyDescent="0.2">
      <c r="A782" s="4394"/>
      <c r="B782" s="4394"/>
      <c r="C782" s="4395" t="s">
        <v>2859</v>
      </c>
      <c r="D782" s="4396"/>
      <c r="E782" s="4396"/>
      <c r="F782" s="4396"/>
      <c r="G782" s="4396"/>
      <c r="H782" s="4396"/>
      <c r="I782" s="4396"/>
      <c r="J782" s="4397"/>
      <c r="K782" s="4404" t="s">
        <v>2858</v>
      </c>
      <c r="L782" s="4405"/>
      <c r="M782" s="4406"/>
    </row>
    <row r="783" spans="1:13" x14ac:dyDescent="0.2">
      <c r="A783" s="4394"/>
      <c r="B783" s="4394"/>
      <c r="C783" s="4398"/>
      <c r="D783" s="4399"/>
      <c r="E783" s="4399"/>
      <c r="F783" s="4399"/>
      <c r="G783" s="4399"/>
      <c r="H783" s="4399"/>
      <c r="I783" s="4399"/>
      <c r="J783" s="4400"/>
      <c r="K783" s="4407"/>
      <c r="L783" s="4408"/>
      <c r="M783" s="4409"/>
    </row>
    <row r="784" spans="1:13" x14ac:dyDescent="0.2">
      <c r="A784" s="4394"/>
      <c r="B784" s="4394"/>
      <c r="C784" s="4401"/>
      <c r="D784" s="4402"/>
      <c r="E784" s="4402"/>
      <c r="F784" s="4402"/>
      <c r="G784" s="4402"/>
      <c r="H784" s="4402"/>
      <c r="I784" s="4402"/>
      <c r="J784" s="4403"/>
      <c r="K784" s="4407"/>
      <c r="L784" s="4408"/>
      <c r="M784" s="4409"/>
    </row>
    <row r="785" spans="1:13" x14ac:dyDescent="0.2">
      <c r="A785" s="4394"/>
      <c r="B785" s="4394"/>
      <c r="C785" s="4362" t="s">
        <v>1209</v>
      </c>
      <c r="D785" s="4362"/>
      <c r="E785" s="4362"/>
      <c r="F785" s="4362"/>
      <c r="G785" s="4362"/>
      <c r="H785" s="4362"/>
      <c r="I785" s="4362"/>
      <c r="J785" s="4362"/>
      <c r="K785" s="4410" t="s">
        <v>1208</v>
      </c>
      <c r="L785" s="4410"/>
      <c r="M785" s="4410"/>
    </row>
    <row r="786" spans="1:13" x14ac:dyDescent="0.2">
      <c r="A786" s="4394"/>
      <c r="B786" s="4394"/>
      <c r="C786" s="4362"/>
      <c r="D786" s="4362"/>
      <c r="E786" s="4362"/>
      <c r="F786" s="4362"/>
      <c r="G786" s="4362"/>
      <c r="H786" s="4362"/>
      <c r="I786" s="4362"/>
      <c r="J786" s="4362"/>
      <c r="K786" s="4410"/>
      <c r="L786" s="4410"/>
      <c r="M786" s="4410"/>
    </row>
    <row r="787" spans="1:13" x14ac:dyDescent="0.2">
      <c r="A787" s="4394"/>
      <c r="B787" s="4394"/>
      <c r="C787" s="4362"/>
      <c r="D787" s="4362"/>
      <c r="E787" s="4362"/>
      <c r="F787" s="4362"/>
      <c r="G787" s="4362"/>
      <c r="H787" s="4362"/>
      <c r="I787" s="4362"/>
      <c r="J787" s="4362"/>
      <c r="K787" s="4410"/>
      <c r="L787" s="4410"/>
      <c r="M787" s="4410"/>
    </row>
    <row r="788" spans="1:13" x14ac:dyDescent="0.2">
      <c r="A788" s="1082"/>
      <c r="B788" s="1082"/>
      <c r="C788" s="1082"/>
      <c r="D788" s="1082"/>
      <c r="E788" s="1082"/>
      <c r="F788" s="1082"/>
      <c r="G788" s="1082"/>
      <c r="H788" s="1082"/>
      <c r="I788" s="1082"/>
      <c r="J788" s="1082"/>
      <c r="K788" s="1082"/>
      <c r="L788" s="1083"/>
      <c r="M788" s="1084"/>
    </row>
    <row r="789" spans="1:13" x14ac:dyDescent="0.2">
      <c r="A789" s="1082" t="s">
        <v>2319</v>
      </c>
      <c r="B789" s="1082"/>
      <c r="C789" s="1082"/>
      <c r="D789" s="1082"/>
      <c r="E789" s="1082"/>
      <c r="F789" s="1082"/>
      <c r="G789" s="1082"/>
      <c r="H789" s="1037" t="s">
        <v>4956</v>
      </c>
      <c r="I789" s="1082"/>
      <c r="J789" s="1082"/>
      <c r="K789" s="1082"/>
      <c r="L789" s="1082"/>
      <c r="M789" s="1083"/>
    </row>
    <row r="790" spans="1:13" x14ac:dyDescent="0.2">
      <c r="A790" s="1082" t="s">
        <v>99</v>
      </c>
      <c r="B790" s="1082"/>
      <c r="C790" s="1082"/>
      <c r="D790" s="1082"/>
      <c r="E790" s="1082"/>
      <c r="F790" s="1082"/>
      <c r="G790" s="1082"/>
      <c r="H790" s="1036"/>
      <c r="I790" s="1036"/>
      <c r="J790" s="4411" t="s">
        <v>2863</v>
      </c>
      <c r="K790" s="4412"/>
      <c r="L790" s="4412"/>
      <c r="M790" s="4413"/>
    </row>
    <row r="791" spans="1:13" x14ac:dyDescent="0.2">
      <c r="A791" s="1082" t="s">
        <v>2725</v>
      </c>
      <c r="B791" s="1082"/>
      <c r="C791" s="1082"/>
      <c r="D791" s="1082"/>
      <c r="E791" s="1082"/>
      <c r="F791" s="1082"/>
      <c r="G791" s="1082"/>
      <c r="H791" s="1036"/>
      <c r="I791" s="1036"/>
      <c r="J791" s="1085" t="s">
        <v>2860</v>
      </c>
      <c r="K791" s="1085" t="s">
        <v>2861</v>
      </c>
      <c r="L791" s="1085" t="s">
        <v>2862</v>
      </c>
      <c r="M791" s="1086" t="s">
        <v>1210</v>
      </c>
    </row>
    <row r="792" spans="1:13" x14ac:dyDescent="0.2">
      <c r="A792" s="1082" t="s">
        <v>4457</v>
      </c>
      <c r="B792" s="1082"/>
      <c r="C792" s="1082"/>
      <c r="D792" s="1082"/>
      <c r="E792" s="1082"/>
      <c r="F792" s="1082"/>
      <c r="G792" s="1082"/>
      <c r="H792" s="1036"/>
      <c r="I792" s="1036"/>
      <c r="J792" s="1085">
        <v>2014</v>
      </c>
      <c r="K792" s="1085">
        <v>5</v>
      </c>
      <c r="L792" s="1085">
        <v>31</v>
      </c>
      <c r="M792" s="1085">
        <v>5</v>
      </c>
    </row>
    <row r="793" spans="1:13" x14ac:dyDescent="0.2">
      <c r="A793" s="1082"/>
      <c r="B793" s="1082"/>
      <c r="C793" s="1082"/>
      <c r="D793" s="1082"/>
      <c r="E793" s="1082"/>
      <c r="F793" s="1082"/>
      <c r="G793" s="1082"/>
      <c r="H793" s="1082"/>
      <c r="I793" s="1087"/>
      <c r="J793" s="1087"/>
      <c r="K793" s="1082"/>
      <c r="L793" s="1082"/>
      <c r="M793" s="1082"/>
    </row>
    <row r="794" spans="1:13" x14ac:dyDescent="0.2">
      <c r="A794" s="4362" t="s">
        <v>2864</v>
      </c>
      <c r="B794" s="4362" t="s">
        <v>2865</v>
      </c>
      <c r="C794" s="4362" t="s">
        <v>1212</v>
      </c>
      <c r="D794" s="4414" t="s">
        <v>2866</v>
      </c>
      <c r="E794" s="4415"/>
      <c r="F794" s="4362" t="s">
        <v>3430</v>
      </c>
      <c r="G794" s="4096"/>
      <c r="H794" s="4096"/>
      <c r="I794" s="4096"/>
      <c r="J794" s="4416" t="s">
        <v>1211</v>
      </c>
      <c r="K794" s="4114" t="s">
        <v>2872</v>
      </c>
      <c r="L794" s="4416" t="s">
        <v>1207</v>
      </c>
      <c r="M794" s="4114" t="s">
        <v>2873</v>
      </c>
    </row>
    <row r="795" spans="1:13" x14ac:dyDescent="0.2">
      <c r="A795" s="4362"/>
      <c r="B795" s="4362"/>
      <c r="C795" s="4362"/>
      <c r="D795" s="1031" t="s">
        <v>2867</v>
      </c>
      <c r="E795" s="1031" t="s">
        <v>2868</v>
      </c>
      <c r="F795" s="1031" t="s">
        <v>2870</v>
      </c>
      <c r="G795" s="1031" t="s">
        <v>2871</v>
      </c>
      <c r="H795" s="1031" t="s">
        <v>4319</v>
      </c>
      <c r="I795" s="1031" t="s">
        <v>4320</v>
      </c>
      <c r="J795" s="4417"/>
      <c r="K795" s="4116"/>
      <c r="L795" s="4417"/>
      <c r="M795" s="4116"/>
    </row>
    <row r="796" spans="1:13" x14ac:dyDescent="0.2">
      <c r="A796" s="1102"/>
      <c r="B796" s="1093" t="s">
        <v>405</v>
      </c>
      <c r="C796" s="1023" t="s">
        <v>100</v>
      </c>
      <c r="D796" s="1031"/>
      <c r="E796" s="1031"/>
      <c r="F796" s="1031"/>
      <c r="G796" s="1031"/>
      <c r="H796" s="1031"/>
      <c r="I796" s="1031"/>
      <c r="J796" s="1089"/>
      <c r="K796" s="1090"/>
      <c r="L796" s="1089"/>
      <c r="M796" s="1090"/>
    </row>
    <row r="797" spans="1:13" x14ac:dyDescent="0.2">
      <c r="A797" s="1102"/>
      <c r="B797" s="1093" t="s">
        <v>2343</v>
      </c>
      <c r="C797" s="1025" t="s">
        <v>4324</v>
      </c>
      <c r="D797" s="1139"/>
      <c r="E797" s="1139"/>
      <c r="F797" s="1139"/>
      <c r="G797" s="1139"/>
      <c r="H797" s="1031"/>
      <c r="I797" s="1031"/>
      <c r="J797" s="1089"/>
      <c r="K797" s="1090"/>
      <c r="L797" s="1089"/>
      <c r="M797" s="1090"/>
    </row>
    <row r="798" spans="1:13" x14ac:dyDescent="0.2">
      <c r="A798" s="1102"/>
      <c r="B798" s="1024" t="s">
        <v>2343</v>
      </c>
      <c r="C798" s="1138" t="s">
        <v>4473</v>
      </c>
      <c r="D798" s="1115">
        <v>40941</v>
      </c>
      <c r="E798" s="1115">
        <v>41274</v>
      </c>
      <c r="F798" s="4114">
        <v>281</v>
      </c>
      <c r="G798" s="4114">
        <v>7</v>
      </c>
      <c r="H798" s="1031"/>
      <c r="I798" s="1031"/>
      <c r="J798" s="1142">
        <v>53</v>
      </c>
      <c r="K798" s="1090"/>
      <c r="L798" s="1089"/>
      <c r="M798" s="1090"/>
    </row>
    <row r="799" spans="1:13" x14ac:dyDescent="0.2">
      <c r="A799" s="1024"/>
      <c r="B799" s="1024" t="s">
        <v>2343</v>
      </c>
      <c r="C799" s="1091" t="s">
        <v>4474</v>
      </c>
      <c r="D799" s="1028">
        <v>40910</v>
      </c>
      <c r="E799" s="1028">
        <v>41121</v>
      </c>
      <c r="F799" s="4115"/>
      <c r="G799" s="4115"/>
      <c r="H799" s="1024"/>
      <c r="I799" s="1024"/>
      <c r="J799" s="1085">
        <v>48</v>
      </c>
      <c r="K799" s="1024"/>
      <c r="L799" s="1024"/>
      <c r="M799" s="1024"/>
    </row>
    <row r="800" spans="1:13" x14ac:dyDescent="0.2">
      <c r="A800" s="1024"/>
      <c r="B800" s="1024" t="s">
        <v>2343</v>
      </c>
      <c r="C800" s="1091" t="s">
        <v>4475</v>
      </c>
      <c r="D800" s="1028">
        <v>40910</v>
      </c>
      <c r="E800" s="1028">
        <v>41090</v>
      </c>
      <c r="F800" s="4115"/>
      <c r="G800" s="4115"/>
      <c r="H800" s="1024"/>
      <c r="I800" s="1024"/>
      <c r="J800" s="1085">
        <v>35</v>
      </c>
      <c r="K800" s="1024"/>
      <c r="L800" s="1024"/>
      <c r="M800" s="1024"/>
    </row>
    <row r="801" spans="1:13" x14ac:dyDescent="0.2">
      <c r="A801" s="1024"/>
      <c r="B801" s="1024" t="s">
        <v>2343</v>
      </c>
      <c r="C801" s="1027" t="s">
        <v>4476</v>
      </c>
      <c r="D801" s="1028">
        <v>40910</v>
      </c>
      <c r="E801" s="1028">
        <v>41213</v>
      </c>
      <c r="F801" s="4115"/>
      <c r="G801" s="4115"/>
      <c r="H801" s="1024"/>
      <c r="I801" s="1024"/>
      <c r="J801" s="1085">
        <v>37</v>
      </c>
      <c r="K801" s="1085"/>
      <c r="L801" s="1085" t="s">
        <v>594</v>
      </c>
      <c r="M801" s="1024"/>
    </row>
    <row r="802" spans="1:13" x14ac:dyDescent="0.2">
      <c r="A802" s="1024"/>
      <c r="B802" s="1024" t="s">
        <v>2343</v>
      </c>
      <c r="C802" s="1027" t="s">
        <v>4477</v>
      </c>
      <c r="D802" s="1028">
        <v>40910</v>
      </c>
      <c r="E802" s="1028">
        <v>41213</v>
      </c>
      <c r="F802" s="4115"/>
      <c r="G802" s="4115"/>
      <c r="H802" s="1024"/>
      <c r="I802" s="1024"/>
      <c r="J802" s="1085">
        <v>37</v>
      </c>
      <c r="K802" s="1085"/>
      <c r="L802" s="1085" t="s">
        <v>596</v>
      </c>
      <c r="M802" s="1024"/>
    </row>
    <row r="803" spans="1:13" ht="24" x14ac:dyDescent="0.2">
      <c r="A803" s="1024"/>
      <c r="B803" s="1024" t="s">
        <v>2343</v>
      </c>
      <c r="C803" s="1027" t="s">
        <v>4478</v>
      </c>
      <c r="D803" s="1028">
        <v>40910</v>
      </c>
      <c r="E803" s="1028">
        <v>41274</v>
      </c>
      <c r="F803" s="4116"/>
      <c r="G803" s="4116"/>
      <c r="H803" s="1024"/>
      <c r="I803" s="1024"/>
      <c r="J803" s="1085">
        <v>57</v>
      </c>
      <c r="K803" s="1085"/>
      <c r="L803" s="1085" t="s">
        <v>596</v>
      </c>
      <c r="M803" s="1024"/>
    </row>
    <row r="804" spans="1:13" ht="24" x14ac:dyDescent="0.2">
      <c r="A804" s="1024"/>
      <c r="B804" s="1024" t="s">
        <v>2343</v>
      </c>
      <c r="C804" s="1027" t="s">
        <v>4479</v>
      </c>
      <c r="D804" s="1028">
        <v>40910</v>
      </c>
      <c r="E804" s="1028">
        <v>41152</v>
      </c>
      <c r="F804" s="4114">
        <v>282</v>
      </c>
      <c r="G804" s="4114">
        <v>1</v>
      </c>
      <c r="H804" s="1024"/>
      <c r="I804" s="1024"/>
      <c r="J804" s="1085">
        <v>53</v>
      </c>
      <c r="K804" s="1085"/>
      <c r="L804" s="1085" t="s">
        <v>596</v>
      </c>
      <c r="M804" s="1024"/>
    </row>
    <row r="805" spans="1:13" ht="24" x14ac:dyDescent="0.2">
      <c r="A805" s="1024"/>
      <c r="B805" s="1024" t="s">
        <v>2343</v>
      </c>
      <c r="C805" s="1027" t="s">
        <v>4480</v>
      </c>
      <c r="D805" s="1028">
        <v>40910</v>
      </c>
      <c r="E805" s="1028">
        <v>41182</v>
      </c>
      <c r="F805" s="4115"/>
      <c r="G805" s="4115"/>
      <c r="H805" s="1024"/>
      <c r="I805" s="1024"/>
      <c r="J805" s="1085">
        <v>59</v>
      </c>
      <c r="K805" s="1085"/>
      <c r="L805" s="1085" t="s">
        <v>596</v>
      </c>
      <c r="M805" s="1024"/>
    </row>
    <row r="806" spans="1:13" ht="24" x14ac:dyDescent="0.2">
      <c r="A806" s="1024"/>
      <c r="B806" s="1024" t="s">
        <v>2343</v>
      </c>
      <c r="C806" s="1027" t="s">
        <v>4481</v>
      </c>
      <c r="D806" s="1028">
        <v>40910</v>
      </c>
      <c r="E806" s="1028">
        <v>41152</v>
      </c>
      <c r="F806" s="4115"/>
      <c r="G806" s="4115"/>
      <c r="H806" s="1024"/>
      <c r="I806" s="1024"/>
      <c r="J806" s="1085">
        <v>49</v>
      </c>
      <c r="K806" s="1085"/>
      <c r="L806" s="1085" t="s">
        <v>596</v>
      </c>
      <c r="M806" s="1024"/>
    </row>
    <row r="807" spans="1:13" x14ac:dyDescent="0.2">
      <c r="A807" s="1024"/>
      <c r="B807" s="1024" t="s">
        <v>2343</v>
      </c>
      <c r="C807" s="1027" t="s">
        <v>4482</v>
      </c>
      <c r="D807" s="1028">
        <v>40910</v>
      </c>
      <c r="E807" s="1028">
        <v>41152</v>
      </c>
      <c r="F807" s="4115"/>
      <c r="G807" s="4116"/>
      <c r="H807" s="1024"/>
      <c r="I807" s="1024"/>
      <c r="J807" s="1085">
        <v>40</v>
      </c>
      <c r="K807" s="1085"/>
      <c r="L807" s="1085" t="s">
        <v>601</v>
      </c>
      <c r="M807" s="1024"/>
    </row>
    <row r="808" spans="1:13" x14ac:dyDescent="0.2">
      <c r="A808" s="1024"/>
      <c r="B808" s="1024" t="s">
        <v>2343</v>
      </c>
      <c r="C808" s="1027" t="s">
        <v>4483</v>
      </c>
      <c r="D808" s="1028">
        <v>40910</v>
      </c>
      <c r="E808" s="1028">
        <v>41152</v>
      </c>
      <c r="F808" s="4115"/>
      <c r="G808" s="4114">
        <v>2</v>
      </c>
      <c r="H808" s="1024"/>
      <c r="I808" s="1024"/>
      <c r="J808" s="1085">
        <v>46</v>
      </c>
      <c r="K808" s="1085"/>
      <c r="L808" s="1085" t="s">
        <v>601</v>
      </c>
      <c r="M808" s="1024"/>
    </row>
    <row r="809" spans="1:13" x14ac:dyDescent="0.2">
      <c r="A809" s="1024"/>
      <c r="B809" s="1024" t="s">
        <v>2343</v>
      </c>
      <c r="C809" s="1027" t="s">
        <v>4484</v>
      </c>
      <c r="D809" s="1028">
        <v>40910</v>
      </c>
      <c r="E809" s="1028">
        <v>41090</v>
      </c>
      <c r="F809" s="4115"/>
      <c r="G809" s="4115"/>
      <c r="H809" s="1024"/>
      <c r="I809" s="1024"/>
      <c r="J809" s="1085">
        <v>39</v>
      </c>
      <c r="K809" s="1085"/>
      <c r="L809" s="1085" t="s">
        <v>601</v>
      </c>
      <c r="M809" s="1024"/>
    </row>
    <row r="810" spans="1:13" x14ac:dyDescent="0.2">
      <c r="A810" s="1024"/>
      <c r="B810" s="1024" t="s">
        <v>2343</v>
      </c>
      <c r="C810" s="1095" t="s">
        <v>4485</v>
      </c>
      <c r="D810" s="1028">
        <v>40910</v>
      </c>
      <c r="E810" s="1028">
        <v>41274</v>
      </c>
      <c r="F810" s="4115"/>
      <c r="G810" s="4115"/>
      <c r="H810" s="1024"/>
      <c r="I810" s="1024"/>
      <c r="J810" s="1085">
        <v>40</v>
      </c>
      <c r="K810" s="1097"/>
      <c r="L810" s="1097" t="s">
        <v>601</v>
      </c>
      <c r="M810" s="1024"/>
    </row>
    <row r="811" spans="1:13" x14ac:dyDescent="0.2">
      <c r="A811" s="1024"/>
      <c r="B811" s="1024" t="s">
        <v>2343</v>
      </c>
      <c r="C811" s="1027" t="s">
        <v>4486</v>
      </c>
      <c r="D811" s="1028">
        <v>40910</v>
      </c>
      <c r="E811" s="1028">
        <v>41274</v>
      </c>
      <c r="F811" s="4115"/>
      <c r="G811" s="4115"/>
      <c r="H811" s="1024"/>
      <c r="I811" s="1024"/>
      <c r="J811" s="1085">
        <v>29</v>
      </c>
      <c r="K811" s="1085"/>
      <c r="L811" s="1085" t="s">
        <v>601</v>
      </c>
      <c r="M811" s="1024"/>
    </row>
    <row r="812" spans="1:13" x14ac:dyDescent="0.2">
      <c r="A812" s="1024"/>
      <c r="B812" s="1024" t="s">
        <v>2343</v>
      </c>
      <c r="C812" s="1027" t="s">
        <v>4487</v>
      </c>
      <c r="D812" s="1028">
        <v>40910</v>
      </c>
      <c r="E812" s="1028">
        <v>41274</v>
      </c>
      <c r="F812" s="4115"/>
      <c r="G812" s="4116"/>
      <c r="H812" s="1024"/>
      <c r="I812" s="1024"/>
      <c r="J812" s="1085">
        <v>33</v>
      </c>
      <c r="K812" s="1085"/>
      <c r="L812" s="1085" t="s">
        <v>601</v>
      </c>
      <c r="M812" s="1024"/>
    </row>
    <row r="813" spans="1:13" x14ac:dyDescent="0.2">
      <c r="A813" s="1024"/>
      <c r="B813" s="1024" t="s">
        <v>2343</v>
      </c>
      <c r="C813" s="1027" t="s">
        <v>4488</v>
      </c>
      <c r="D813" s="1028">
        <v>40910</v>
      </c>
      <c r="E813" s="1028">
        <v>41274</v>
      </c>
      <c r="F813" s="4116"/>
      <c r="G813" s="1031">
        <v>3</v>
      </c>
      <c r="H813" s="1024"/>
      <c r="I813" s="1024"/>
      <c r="J813" s="1085">
        <v>37</v>
      </c>
      <c r="K813" s="1085"/>
      <c r="L813" s="1085" t="s">
        <v>594</v>
      </c>
      <c r="M813" s="1024"/>
    </row>
    <row r="814" spans="1:13" x14ac:dyDescent="0.2">
      <c r="A814" s="1082"/>
      <c r="B814" s="1082"/>
      <c r="C814" s="1099"/>
      <c r="D814" s="1100"/>
      <c r="E814" s="1100"/>
      <c r="F814" s="1100"/>
      <c r="G814" s="1100"/>
      <c r="H814" s="1082"/>
      <c r="I814" s="1082"/>
      <c r="J814" s="1087"/>
      <c r="K814" s="1087"/>
      <c r="L814" s="1087"/>
      <c r="M814" s="1082"/>
    </row>
    <row r="815" spans="1:13" x14ac:dyDescent="0.2">
      <c r="A815" s="1037" t="s">
        <v>4810</v>
      </c>
      <c r="B815" s="1037"/>
      <c r="C815" s="1037"/>
      <c r="D815" s="1037" t="s">
        <v>4811</v>
      </c>
      <c r="E815" s="1037"/>
      <c r="F815" s="1037"/>
      <c r="G815" s="1037"/>
      <c r="H815" s="1037"/>
      <c r="I815" s="1037"/>
      <c r="J815" s="1037" t="s">
        <v>3606</v>
      </c>
      <c r="K815" s="1037"/>
      <c r="L815" s="1037"/>
      <c r="M815" s="1037"/>
    </row>
    <row r="816" spans="1:13" x14ac:dyDescent="0.2">
      <c r="A816" s="1037" t="s">
        <v>4812</v>
      </c>
      <c r="B816" s="1037"/>
      <c r="C816" s="1037"/>
      <c r="D816" s="1037" t="s">
        <v>4812</v>
      </c>
      <c r="E816" s="1037"/>
      <c r="F816" s="1037"/>
      <c r="G816" s="1037"/>
      <c r="H816" s="1037"/>
      <c r="I816" s="1037"/>
      <c r="J816" s="1037" t="s">
        <v>3608</v>
      </c>
      <c r="K816" s="1037"/>
      <c r="L816" s="1037"/>
      <c r="M816" s="1037"/>
    </row>
    <row r="817" spans="1:13" x14ac:dyDescent="0.2">
      <c r="A817" s="1037" t="s">
        <v>3609</v>
      </c>
      <c r="B817" s="1037"/>
      <c r="C817" s="1037"/>
      <c r="D817" s="1037" t="s">
        <v>3609</v>
      </c>
      <c r="E817" s="1037"/>
      <c r="F817" s="1037"/>
      <c r="G817" s="1037"/>
      <c r="H817" s="1037"/>
      <c r="I817" s="1037"/>
      <c r="J817" s="1037" t="s">
        <v>3609</v>
      </c>
      <c r="K817" s="1037"/>
      <c r="L817" s="1037"/>
      <c r="M817" s="1037"/>
    </row>
    <row r="818" spans="1:13" x14ac:dyDescent="0.2">
      <c r="A818" s="1037" t="s">
        <v>4813</v>
      </c>
      <c r="B818" s="1037"/>
      <c r="C818" s="1037"/>
      <c r="D818" s="1037" t="s">
        <v>4813</v>
      </c>
      <c r="E818" s="1037"/>
      <c r="F818" s="1037"/>
      <c r="G818" s="1037"/>
      <c r="H818" s="1037"/>
      <c r="I818" s="1037"/>
      <c r="J818" s="1037" t="s">
        <v>4814</v>
      </c>
      <c r="K818" s="1037"/>
      <c r="L818" s="1037"/>
      <c r="M818" s="1037"/>
    </row>
    <row r="819" spans="1:13" x14ac:dyDescent="0.2">
      <c r="A819" s="1082"/>
      <c r="B819" s="1082"/>
      <c r="C819" s="1099"/>
      <c r="D819" s="1100"/>
      <c r="E819" s="1100"/>
      <c r="F819" s="1100"/>
      <c r="G819" s="1100"/>
      <c r="H819" s="1082"/>
      <c r="I819" s="1082"/>
      <c r="J819" s="1087"/>
      <c r="K819" s="1087"/>
      <c r="L819" s="1087"/>
      <c r="M819" s="1082"/>
    </row>
    <row r="820" spans="1:13" x14ac:dyDescent="0.2">
      <c r="A820" s="1101"/>
      <c r="B820" s="1101"/>
      <c r="C820" s="1101"/>
      <c r="D820" s="1101"/>
      <c r="E820" s="1101"/>
      <c r="F820" s="1101"/>
      <c r="G820" s="1101"/>
      <c r="H820" s="1101"/>
      <c r="I820" s="1101"/>
      <c r="J820" s="1101"/>
      <c r="K820" s="1101"/>
      <c r="L820" s="1101"/>
      <c r="M820" s="1101"/>
    </row>
    <row r="821" spans="1:13" x14ac:dyDescent="0.2">
      <c r="A821" s="4394"/>
      <c r="B821" s="4394"/>
      <c r="C821" s="4395" t="s">
        <v>2859</v>
      </c>
      <c r="D821" s="4396"/>
      <c r="E821" s="4396"/>
      <c r="F821" s="4396"/>
      <c r="G821" s="4396"/>
      <c r="H821" s="4396"/>
      <c r="I821" s="4396"/>
      <c r="J821" s="4397"/>
      <c r="K821" s="4404" t="s">
        <v>2858</v>
      </c>
      <c r="L821" s="4405"/>
      <c r="M821" s="4406"/>
    </row>
    <row r="822" spans="1:13" x14ac:dyDescent="0.2">
      <c r="A822" s="4394"/>
      <c r="B822" s="4394"/>
      <c r="C822" s="4398"/>
      <c r="D822" s="4399"/>
      <c r="E822" s="4399"/>
      <c r="F822" s="4399"/>
      <c r="G822" s="4399"/>
      <c r="H822" s="4399"/>
      <c r="I822" s="4399"/>
      <c r="J822" s="4400"/>
      <c r="K822" s="4407"/>
      <c r="L822" s="4408"/>
      <c r="M822" s="4409"/>
    </row>
    <row r="823" spans="1:13" x14ac:dyDescent="0.2">
      <c r="A823" s="4394"/>
      <c r="B823" s="4394"/>
      <c r="C823" s="4401"/>
      <c r="D823" s="4402"/>
      <c r="E823" s="4402"/>
      <c r="F823" s="4402"/>
      <c r="G823" s="4402"/>
      <c r="H823" s="4402"/>
      <c r="I823" s="4402"/>
      <c r="J823" s="4403"/>
      <c r="K823" s="4407"/>
      <c r="L823" s="4408"/>
      <c r="M823" s="4409"/>
    </row>
    <row r="824" spans="1:13" x14ac:dyDescent="0.2">
      <c r="A824" s="4394"/>
      <c r="B824" s="4394"/>
      <c r="C824" s="4362" t="s">
        <v>1209</v>
      </c>
      <c r="D824" s="4362"/>
      <c r="E824" s="4362"/>
      <c r="F824" s="4362"/>
      <c r="G824" s="4362"/>
      <c r="H824" s="4362"/>
      <c r="I824" s="4362"/>
      <c r="J824" s="4362"/>
      <c r="K824" s="4410" t="s">
        <v>1208</v>
      </c>
      <c r="L824" s="4410"/>
      <c r="M824" s="4410"/>
    </row>
    <row r="825" spans="1:13" x14ac:dyDescent="0.2">
      <c r="A825" s="4394"/>
      <c r="B825" s="4394"/>
      <c r="C825" s="4362"/>
      <c r="D825" s="4362"/>
      <c r="E825" s="4362"/>
      <c r="F825" s="4362"/>
      <c r="G825" s="4362"/>
      <c r="H825" s="4362"/>
      <c r="I825" s="4362"/>
      <c r="J825" s="4362"/>
      <c r="K825" s="4410"/>
      <c r="L825" s="4410"/>
      <c r="M825" s="4410"/>
    </row>
    <row r="826" spans="1:13" x14ac:dyDescent="0.2">
      <c r="A826" s="4394"/>
      <c r="B826" s="4394"/>
      <c r="C826" s="4362"/>
      <c r="D826" s="4362"/>
      <c r="E826" s="4362"/>
      <c r="F826" s="4362"/>
      <c r="G826" s="4362"/>
      <c r="H826" s="4362"/>
      <c r="I826" s="4362"/>
      <c r="J826" s="4362"/>
      <c r="K826" s="4410"/>
      <c r="L826" s="4410"/>
      <c r="M826" s="4410"/>
    </row>
    <row r="827" spans="1:13" x14ac:dyDescent="0.2">
      <c r="A827" s="1082"/>
      <c r="B827" s="1082"/>
      <c r="C827" s="1082"/>
      <c r="D827" s="1082"/>
      <c r="E827" s="1082"/>
      <c r="F827" s="1082"/>
      <c r="G827" s="1082"/>
      <c r="H827" s="1082"/>
      <c r="I827" s="1082"/>
      <c r="J827" s="1082"/>
      <c r="K827" s="1082"/>
      <c r="L827" s="1083"/>
      <c r="M827" s="1084"/>
    </row>
    <row r="828" spans="1:13" x14ac:dyDescent="0.2">
      <c r="A828" s="1082" t="s">
        <v>2319</v>
      </c>
      <c r="B828" s="1082"/>
      <c r="C828" s="1082"/>
      <c r="D828" s="1082"/>
      <c r="E828" s="1082"/>
      <c r="F828" s="1082"/>
      <c r="G828" s="1082"/>
      <c r="H828" s="1037" t="s">
        <v>4957</v>
      </c>
      <c r="I828" s="1082"/>
      <c r="J828" s="1082"/>
      <c r="K828" s="1082"/>
      <c r="L828" s="1082"/>
      <c r="M828" s="1083"/>
    </row>
    <row r="829" spans="1:13" x14ac:dyDescent="0.2">
      <c r="A829" s="1082" t="s">
        <v>99</v>
      </c>
      <c r="B829" s="1082"/>
      <c r="C829" s="1082"/>
      <c r="D829" s="1082"/>
      <c r="E829" s="1082"/>
      <c r="F829" s="1082"/>
      <c r="G829" s="1082"/>
      <c r="H829" s="1036"/>
      <c r="I829" s="1036"/>
      <c r="J829" s="4411" t="s">
        <v>2863</v>
      </c>
      <c r="K829" s="4412"/>
      <c r="L829" s="4412"/>
      <c r="M829" s="4413"/>
    </row>
    <row r="830" spans="1:13" x14ac:dyDescent="0.2">
      <c r="A830" s="1082" t="s">
        <v>2725</v>
      </c>
      <c r="B830" s="1082"/>
      <c r="C830" s="1082"/>
      <c r="D830" s="1082"/>
      <c r="E830" s="1082"/>
      <c r="F830" s="1082"/>
      <c r="G830" s="1082"/>
      <c r="H830" s="1036"/>
      <c r="I830" s="1036"/>
      <c r="J830" s="1085" t="s">
        <v>2860</v>
      </c>
      <c r="K830" s="1085" t="s">
        <v>2861</v>
      </c>
      <c r="L830" s="1085" t="s">
        <v>2862</v>
      </c>
      <c r="M830" s="1086" t="s">
        <v>1210</v>
      </c>
    </row>
    <row r="831" spans="1:13" x14ac:dyDescent="0.2">
      <c r="A831" s="1082" t="s">
        <v>4457</v>
      </c>
      <c r="B831" s="1082"/>
      <c r="C831" s="1082"/>
      <c r="D831" s="1082"/>
      <c r="E831" s="1082"/>
      <c r="F831" s="1082"/>
      <c r="G831" s="1082"/>
      <c r="H831" s="1036"/>
      <c r="I831" s="1036"/>
      <c r="J831" s="1085">
        <v>2014</v>
      </c>
      <c r="K831" s="1085">
        <v>5</v>
      </c>
      <c r="L831" s="1085">
        <v>31</v>
      </c>
      <c r="M831" s="1085">
        <v>5</v>
      </c>
    </row>
    <row r="832" spans="1:13" x14ac:dyDescent="0.2">
      <c r="A832" s="1082"/>
      <c r="B832" s="1082"/>
      <c r="C832" s="1082"/>
      <c r="D832" s="1082"/>
      <c r="E832" s="1082"/>
      <c r="F832" s="1082"/>
      <c r="G832" s="1082"/>
      <c r="H832" s="1082"/>
      <c r="I832" s="1087"/>
      <c r="J832" s="1087"/>
      <c r="K832" s="1082"/>
      <c r="L832" s="1082"/>
      <c r="M832" s="1082"/>
    </row>
    <row r="833" spans="1:13" x14ac:dyDescent="0.2">
      <c r="A833" s="4362" t="s">
        <v>2864</v>
      </c>
      <c r="B833" s="4362" t="s">
        <v>2865</v>
      </c>
      <c r="C833" s="4362" t="s">
        <v>1212</v>
      </c>
      <c r="D833" s="4414" t="s">
        <v>2866</v>
      </c>
      <c r="E833" s="4415"/>
      <c r="F833" s="4362" t="s">
        <v>3430</v>
      </c>
      <c r="G833" s="4096"/>
      <c r="H833" s="4096"/>
      <c r="I833" s="4096"/>
      <c r="J833" s="4416" t="s">
        <v>1211</v>
      </c>
      <c r="K833" s="4114" t="s">
        <v>2872</v>
      </c>
      <c r="L833" s="4416" t="s">
        <v>1207</v>
      </c>
      <c r="M833" s="4114" t="s">
        <v>2873</v>
      </c>
    </row>
    <row r="834" spans="1:13" x14ac:dyDescent="0.2">
      <c r="A834" s="4362"/>
      <c r="B834" s="4362"/>
      <c r="C834" s="4362"/>
      <c r="D834" s="1031" t="s">
        <v>2867</v>
      </c>
      <c r="E834" s="1031" t="s">
        <v>2868</v>
      </c>
      <c r="F834" s="1031" t="s">
        <v>2870</v>
      </c>
      <c r="G834" s="1031" t="s">
        <v>2871</v>
      </c>
      <c r="H834" s="1031" t="s">
        <v>4319</v>
      </c>
      <c r="I834" s="1031" t="s">
        <v>4320</v>
      </c>
      <c r="J834" s="4417"/>
      <c r="K834" s="4116"/>
      <c r="L834" s="4417"/>
      <c r="M834" s="4116"/>
    </row>
    <row r="835" spans="1:13" x14ac:dyDescent="0.2">
      <c r="A835" s="1102"/>
      <c r="B835" s="1093" t="s">
        <v>405</v>
      </c>
      <c r="C835" s="1023" t="s">
        <v>100</v>
      </c>
      <c r="D835" s="1031"/>
      <c r="E835" s="1031"/>
      <c r="F835" s="1031"/>
      <c r="G835" s="1031"/>
      <c r="H835" s="1031"/>
      <c r="I835" s="1031"/>
      <c r="J835" s="1089"/>
      <c r="K835" s="1090"/>
      <c r="L835" s="1089"/>
      <c r="M835" s="1090"/>
    </row>
    <row r="836" spans="1:13" x14ac:dyDescent="0.2">
      <c r="A836" s="1102"/>
      <c r="B836" s="1093" t="s">
        <v>2343</v>
      </c>
      <c r="C836" s="1025" t="s">
        <v>4324</v>
      </c>
      <c r="D836" s="1139"/>
      <c r="E836" s="1139"/>
      <c r="F836" s="1139"/>
      <c r="G836" s="1139"/>
      <c r="H836" s="1031"/>
      <c r="I836" s="1031"/>
      <c r="J836" s="1089"/>
      <c r="K836" s="1090"/>
      <c r="L836" s="1089"/>
      <c r="M836" s="1090"/>
    </row>
    <row r="837" spans="1:13" x14ac:dyDescent="0.2">
      <c r="A837" s="1102"/>
      <c r="B837" s="1024" t="s">
        <v>2343</v>
      </c>
      <c r="C837" s="1138" t="s">
        <v>4489</v>
      </c>
      <c r="D837" s="1141">
        <v>40910</v>
      </c>
      <c r="E837" s="1141">
        <v>40968</v>
      </c>
      <c r="F837" s="4114">
        <v>282</v>
      </c>
      <c r="G837" s="4114">
        <v>4</v>
      </c>
      <c r="H837" s="1031"/>
      <c r="I837" s="1031"/>
      <c r="J837" s="1142">
        <v>14</v>
      </c>
      <c r="K837" s="1090"/>
      <c r="L837" s="1089"/>
      <c r="M837" s="1090"/>
    </row>
    <row r="838" spans="1:13" x14ac:dyDescent="0.2">
      <c r="A838" s="1024"/>
      <c r="B838" s="1024" t="s">
        <v>2343</v>
      </c>
      <c r="C838" s="1091" t="s">
        <v>4490</v>
      </c>
      <c r="D838" s="1028">
        <v>40910</v>
      </c>
      <c r="E838" s="1028">
        <v>41274</v>
      </c>
      <c r="F838" s="4115"/>
      <c r="G838" s="4115"/>
      <c r="H838" s="1024"/>
      <c r="I838" s="1024"/>
      <c r="J838" s="1085">
        <v>32</v>
      </c>
      <c r="K838" s="1024"/>
      <c r="L838" s="1024"/>
      <c r="M838" s="1024"/>
    </row>
    <row r="839" spans="1:13" x14ac:dyDescent="0.2">
      <c r="A839" s="1024"/>
      <c r="B839" s="1024" t="s">
        <v>2343</v>
      </c>
      <c r="C839" s="1091" t="s">
        <v>4491</v>
      </c>
      <c r="D839" s="1028">
        <v>40910</v>
      </c>
      <c r="E839" s="1028">
        <v>41274</v>
      </c>
      <c r="F839" s="4115"/>
      <c r="G839" s="4115"/>
      <c r="H839" s="1024"/>
      <c r="I839" s="1024"/>
      <c r="J839" s="1085">
        <v>52</v>
      </c>
      <c r="K839" s="1024"/>
      <c r="L839" s="1024"/>
      <c r="M839" s="1024"/>
    </row>
    <row r="840" spans="1:13" x14ac:dyDescent="0.2">
      <c r="A840" s="1024"/>
      <c r="B840" s="1024" t="s">
        <v>2343</v>
      </c>
      <c r="C840" s="1027" t="s">
        <v>4492</v>
      </c>
      <c r="D840" s="1028">
        <v>40910</v>
      </c>
      <c r="E840" s="1028">
        <v>41274</v>
      </c>
      <c r="F840" s="4115"/>
      <c r="G840" s="4116"/>
      <c r="H840" s="1024"/>
      <c r="I840" s="1024"/>
      <c r="J840" s="1085">
        <v>27</v>
      </c>
      <c r="K840" s="1085"/>
      <c r="L840" s="1085" t="s">
        <v>594</v>
      </c>
      <c r="M840" s="1024"/>
    </row>
    <row r="841" spans="1:13" x14ac:dyDescent="0.2">
      <c r="A841" s="1024"/>
      <c r="B841" s="1024" t="s">
        <v>2343</v>
      </c>
      <c r="C841" s="1027" t="s">
        <v>4493</v>
      </c>
      <c r="D841" s="1028">
        <v>40910</v>
      </c>
      <c r="E841" s="1028">
        <v>41274</v>
      </c>
      <c r="F841" s="4115"/>
      <c r="G841" s="4114">
        <v>5</v>
      </c>
      <c r="H841" s="1024"/>
      <c r="I841" s="1024"/>
      <c r="J841" s="1085">
        <v>40</v>
      </c>
      <c r="K841" s="1085"/>
      <c r="L841" s="1085" t="s">
        <v>596</v>
      </c>
      <c r="M841" s="1024"/>
    </row>
    <row r="842" spans="1:13" ht="24" x14ac:dyDescent="0.2">
      <c r="A842" s="1024"/>
      <c r="B842" s="1024" t="s">
        <v>2343</v>
      </c>
      <c r="C842" s="1027" t="s">
        <v>4494</v>
      </c>
      <c r="D842" s="1028">
        <v>40910</v>
      </c>
      <c r="E842" s="1028">
        <v>41274</v>
      </c>
      <c r="F842" s="4115"/>
      <c r="G842" s="4115"/>
      <c r="H842" s="1024"/>
      <c r="I842" s="1024"/>
      <c r="J842" s="1085">
        <v>68</v>
      </c>
      <c r="K842" s="1085"/>
      <c r="L842" s="1085" t="s">
        <v>596</v>
      </c>
      <c r="M842" s="1024"/>
    </row>
    <row r="843" spans="1:13" x14ac:dyDescent="0.2">
      <c r="A843" s="1024"/>
      <c r="B843" s="1024" t="s">
        <v>2343</v>
      </c>
      <c r="C843" s="1027" t="s">
        <v>4495</v>
      </c>
      <c r="D843" s="1028">
        <v>40910</v>
      </c>
      <c r="E843" s="1028">
        <v>41274</v>
      </c>
      <c r="F843" s="4115"/>
      <c r="G843" s="4115"/>
      <c r="H843" s="1024"/>
      <c r="I843" s="1024"/>
      <c r="J843" s="1085">
        <v>63</v>
      </c>
      <c r="K843" s="1085"/>
      <c r="L843" s="1085" t="s">
        <v>596</v>
      </c>
      <c r="M843" s="1024"/>
    </row>
    <row r="844" spans="1:13" x14ac:dyDescent="0.2">
      <c r="A844" s="1024"/>
      <c r="B844" s="1024" t="s">
        <v>2343</v>
      </c>
      <c r="C844" s="1027" t="s">
        <v>4496</v>
      </c>
      <c r="D844" s="1028">
        <v>40910</v>
      </c>
      <c r="E844" s="1028">
        <v>41274</v>
      </c>
      <c r="F844" s="4115"/>
      <c r="G844" s="4115"/>
      <c r="H844" s="1024"/>
      <c r="I844" s="1024"/>
      <c r="J844" s="1085">
        <v>26</v>
      </c>
      <c r="K844" s="1085"/>
      <c r="L844" s="1085" t="s">
        <v>596</v>
      </c>
      <c r="M844" s="1024"/>
    </row>
    <row r="845" spans="1:13" x14ac:dyDescent="0.2">
      <c r="A845" s="1024"/>
      <c r="B845" s="1024" t="s">
        <v>2343</v>
      </c>
      <c r="C845" s="1027" t="s">
        <v>4497</v>
      </c>
      <c r="D845" s="1028">
        <v>40910</v>
      </c>
      <c r="E845" s="1028">
        <v>41274</v>
      </c>
      <c r="F845" s="4115"/>
      <c r="G845" s="4116"/>
      <c r="H845" s="1024"/>
      <c r="I845" s="1024"/>
      <c r="J845" s="1085">
        <v>32</v>
      </c>
      <c r="K845" s="1085"/>
      <c r="L845" s="1085" t="s">
        <v>596</v>
      </c>
      <c r="M845" s="1024"/>
    </row>
    <row r="846" spans="1:13" x14ac:dyDescent="0.2">
      <c r="A846" s="1024"/>
      <c r="B846" s="1024" t="s">
        <v>2343</v>
      </c>
      <c r="C846" s="1027" t="s">
        <v>4498</v>
      </c>
      <c r="D846" s="1028">
        <v>40910</v>
      </c>
      <c r="E846" s="1028">
        <v>41090</v>
      </c>
      <c r="F846" s="4115"/>
      <c r="G846" s="4114">
        <v>6</v>
      </c>
      <c r="H846" s="1024"/>
      <c r="I846" s="1024"/>
      <c r="J846" s="1085">
        <v>37</v>
      </c>
      <c r="K846" s="1085"/>
      <c r="L846" s="1085" t="s">
        <v>601</v>
      </c>
      <c r="M846" s="1024"/>
    </row>
    <row r="847" spans="1:13" ht="24" x14ac:dyDescent="0.2">
      <c r="A847" s="1024"/>
      <c r="B847" s="1024" t="s">
        <v>2343</v>
      </c>
      <c r="C847" s="1027" t="s">
        <v>4499</v>
      </c>
      <c r="D847" s="1028">
        <v>40940</v>
      </c>
      <c r="E847" s="1028">
        <v>41274</v>
      </c>
      <c r="F847" s="4115"/>
      <c r="G847" s="4115"/>
      <c r="H847" s="1024"/>
      <c r="I847" s="1024"/>
      <c r="J847" s="1085">
        <v>44</v>
      </c>
      <c r="K847" s="1085"/>
      <c r="L847" s="1085" t="s">
        <v>601</v>
      </c>
      <c r="M847" s="1024"/>
    </row>
    <row r="848" spans="1:13" x14ac:dyDescent="0.2">
      <c r="A848" s="1024"/>
      <c r="B848" s="1024" t="s">
        <v>2343</v>
      </c>
      <c r="C848" s="1027" t="s">
        <v>4500</v>
      </c>
      <c r="D848" s="1028">
        <v>40940</v>
      </c>
      <c r="E848" s="1028">
        <v>41274</v>
      </c>
      <c r="F848" s="4115"/>
      <c r="G848" s="4115"/>
      <c r="H848" s="1024"/>
      <c r="I848" s="1024"/>
      <c r="J848" s="1085">
        <v>28</v>
      </c>
      <c r="K848" s="1085"/>
      <c r="L848" s="1085" t="s">
        <v>601</v>
      </c>
      <c r="M848" s="1024"/>
    </row>
    <row r="849" spans="1:13" x14ac:dyDescent="0.2">
      <c r="A849" s="1024"/>
      <c r="B849" s="1024" t="s">
        <v>2343</v>
      </c>
      <c r="C849" s="1027" t="s">
        <v>4958</v>
      </c>
      <c r="D849" s="1028">
        <v>40940</v>
      </c>
      <c r="E849" s="1028">
        <v>41274</v>
      </c>
      <c r="F849" s="4115"/>
      <c r="G849" s="4115"/>
      <c r="H849" s="1024"/>
      <c r="I849" s="1024"/>
      <c r="J849" s="1085">
        <v>43</v>
      </c>
      <c r="K849" s="1085"/>
      <c r="L849" s="1085" t="s">
        <v>601</v>
      </c>
      <c r="M849" s="1024"/>
    </row>
    <row r="850" spans="1:13" x14ac:dyDescent="0.2">
      <c r="A850" s="1024"/>
      <c r="B850" s="1024" t="s">
        <v>2343</v>
      </c>
      <c r="C850" s="1027" t="s">
        <v>4959</v>
      </c>
      <c r="D850" s="1028">
        <v>40940</v>
      </c>
      <c r="E850" s="1028">
        <v>41274</v>
      </c>
      <c r="F850" s="4115"/>
      <c r="G850" s="4115"/>
      <c r="H850" s="1024"/>
      <c r="I850" s="1024"/>
      <c r="J850" s="1085">
        <v>15</v>
      </c>
      <c r="K850" s="1085"/>
      <c r="L850" s="1085" t="s">
        <v>601</v>
      </c>
      <c r="M850" s="1024"/>
    </row>
    <row r="851" spans="1:13" x14ac:dyDescent="0.2">
      <c r="A851" s="1024"/>
      <c r="B851" s="1024" t="s">
        <v>2343</v>
      </c>
      <c r="C851" s="1095" t="s">
        <v>4501</v>
      </c>
      <c r="D851" s="1028">
        <v>40960</v>
      </c>
      <c r="E851" s="1028">
        <v>41274</v>
      </c>
      <c r="F851" s="4115"/>
      <c r="G851" s="4115"/>
      <c r="H851" s="1024"/>
      <c r="I851" s="1024"/>
      <c r="J851" s="1085">
        <v>53</v>
      </c>
      <c r="K851" s="1097"/>
      <c r="L851" s="1097" t="s">
        <v>601</v>
      </c>
      <c r="M851" s="1024"/>
    </row>
    <row r="852" spans="1:13" x14ac:dyDescent="0.2">
      <c r="A852" s="1024"/>
      <c r="B852" s="1024" t="s">
        <v>2343</v>
      </c>
      <c r="C852" s="1027" t="s">
        <v>4502</v>
      </c>
      <c r="D852" s="1028">
        <v>40969</v>
      </c>
      <c r="E852" s="1028">
        <v>40999</v>
      </c>
      <c r="F852" s="4115"/>
      <c r="G852" s="4115"/>
      <c r="H852" s="1024"/>
      <c r="I852" s="1024"/>
      <c r="J852" s="1085">
        <v>15</v>
      </c>
      <c r="K852" s="1085"/>
      <c r="L852" s="1085" t="s">
        <v>601</v>
      </c>
      <c r="M852" s="1024"/>
    </row>
    <row r="853" spans="1:13" x14ac:dyDescent="0.2">
      <c r="A853" s="1024"/>
      <c r="B853" s="1024" t="s">
        <v>2343</v>
      </c>
      <c r="C853" s="1027" t="s">
        <v>4503</v>
      </c>
      <c r="D853" s="1028">
        <v>40989</v>
      </c>
      <c r="E853" s="1028">
        <v>41082</v>
      </c>
      <c r="F853" s="4115"/>
      <c r="G853" s="4115"/>
      <c r="H853" s="1024"/>
      <c r="I853" s="1024"/>
      <c r="J853" s="1085">
        <v>22</v>
      </c>
      <c r="K853" s="1085"/>
      <c r="L853" s="1085" t="s">
        <v>601</v>
      </c>
      <c r="M853" s="1024"/>
    </row>
    <row r="854" spans="1:13" x14ac:dyDescent="0.2">
      <c r="A854" s="1024"/>
      <c r="B854" s="1024" t="s">
        <v>2343</v>
      </c>
      <c r="C854" s="1027" t="s">
        <v>4504</v>
      </c>
      <c r="D854" s="1028">
        <v>40969</v>
      </c>
      <c r="E854" s="1028">
        <v>41274</v>
      </c>
      <c r="F854" s="4116"/>
      <c r="G854" s="4116"/>
      <c r="H854" s="1024"/>
      <c r="I854" s="1024"/>
      <c r="J854" s="1085">
        <v>38</v>
      </c>
      <c r="K854" s="1085"/>
      <c r="L854" s="1085" t="s">
        <v>594</v>
      </c>
      <c r="M854" s="1024"/>
    </row>
    <row r="855" spans="1:13" x14ac:dyDescent="0.2">
      <c r="A855" s="1082"/>
      <c r="B855" s="1082"/>
      <c r="C855" s="1099"/>
      <c r="D855" s="1100"/>
      <c r="E855" s="1100"/>
      <c r="F855" s="1100"/>
      <c r="G855" s="1100"/>
      <c r="H855" s="1082"/>
      <c r="I855" s="1082"/>
      <c r="J855" s="1087"/>
      <c r="K855" s="1087"/>
      <c r="L855" s="1087"/>
      <c r="M855" s="1082"/>
    </row>
    <row r="856" spans="1:13" x14ac:dyDescent="0.2">
      <c r="A856" s="1037" t="s">
        <v>4810</v>
      </c>
      <c r="B856" s="1037"/>
      <c r="C856" s="1037"/>
      <c r="D856" s="1037" t="s">
        <v>4811</v>
      </c>
      <c r="E856" s="1037"/>
      <c r="F856" s="1037"/>
      <c r="G856" s="1037"/>
      <c r="H856" s="1037"/>
      <c r="I856" s="1037"/>
      <c r="J856" s="1037" t="s">
        <v>3606</v>
      </c>
      <c r="K856" s="1037"/>
      <c r="L856" s="1037"/>
      <c r="M856" s="1037"/>
    </row>
    <row r="857" spans="1:13" x14ac:dyDescent="0.2">
      <c r="A857" s="1037" t="s">
        <v>4812</v>
      </c>
      <c r="B857" s="1037"/>
      <c r="C857" s="1037"/>
      <c r="D857" s="1037" t="s">
        <v>4812</v>
      </c>
      <c r="E857" s="1037"/>
      <c r="F857" s="1037"/>
      <c r="G857" s="1037"/>
      <c r="H857" s="1037"/>
      <c r="I857" s="1037"/>
      <c r="J857" s="1037" t="s">
        <v>3608</v>
      </c>
      <c r="K857" s="1037"/>
      <c r="L857" s="1037"/>
      <c r="M857" s="1037"/>
    </row>
    <row r="858" spans="1:13" x14ac:dyDescent="0.2">
      <c r="A858" s="1037" t="s">
        <v>3609</v>
      </c>
      <c r="B858" s="1037"/>
      <c r="C858" s="1037"/>
      <c r="D858" s="1037" t="s">
        <v>3609</v>
      </c>
      <c r="E858" s="1037"/>
      <c r="F858" s="1037"/>
      <c r="G858" s="1037"/>
      <c r="H858" s="1037"/>
      <c r="I858" s="1037"/>
      <c r="J858" s="1037" t="s">
        <v>3609</v>
      </c>
      <c r="K858" s="1037"/>
      <c r="L858" s="1037"/>
      <c r="M858" s="1037"/>
    </row>
    <row r="859" spans="1:13" x14ac:dyDescent="0.2">
      <c r="A859" s="1037" t="s">
        <v>4813</v>
      </c>
      <c r="B859" s="1037"/>
      <c r="C859" s="1037"/>
      <c r="D859" s="1037" t="s">
        <v>4813</v>
      </c>
      <c r="E859" s="1037"/>
      <c r="F859" s="1037"/>
      <c r="G859" s="1037"/>
      <c r="H859" s="1037"/>
      <c r="I859" s="1037"/>
      <c r="J859" s="1037" t="s">
        <v>4814</v>
      </c>
      <c r="K859" s="1037"/>
      <c r="L859" s="1037"/>
      <c r="M859" s="1037"/>
    </row>
    <row r="860" spans="1:13" x14ac:dyDescent="0.2">
      <c r="A860" s="1082"/>
      <c r="B860" s="1082"/>
      <c r="C860" s="1099"/>
      <c r="D860" s="1100"/>
      <c r="E860" s="1100"/>
      <c r="F860" s="1100"/>
      <c r="G860" s="1100"/>
      <c r="H860" s="1082"/>
      <c r="I860" s="1082"/>
      <c r="J860" s="1087"/>
      <c r="K860" s="1087"/>
      <c r="L860" s="1087"/>
      <c r="M860" s="1082"/>
    </row>
    <row r="861" spans="1:13" x14ac:dyDescent="0.2">
      <c r="A861" s="1101"/>
      <c r="B861" s="1101"/>
      <c r="C861" s="1101"/>
      <c r="D861" s="1101"/>
      <c r="E861" s="1101"/>
      <c r="F861" s="1101"/>
      <c r="G861" s="1101"/>
      <c r="H861" s="1101"/>
      <c r="I861" s="1101"/>
      <c r="J861" s="1101"/>
      <c r="K861" s="1101"/>
      <c r="L861" s="1101"/>
      <c r="M861" s="1101"/>
    </row>
    <row r="862" spans="1:13" x14ac:dyDescent="0.2">
      <c r="A862" s="4394"/>
      <c r="B862" s="4394"/>
      <c r="C862" s="4395" t="s">
        <v>2859</v>
      </c>
      <c r="D862" s="4396"/>
      <c r="E862" s="4396"/>
      <c r="F862" s="4396"/>
      <c r="G862" s="4396"/>
      <c r="H862" s="4396"/>
      <c r="I862" s="4396"/>
      <c r="J862" s="4397"/>
      <c r="K862" s="4404" t="s">
        <v>2858</v>
      </c>
      <c r="L862" s="4405"/>
      <c r="M862" s="4406"/>
    </row>
    <row r="863" spans="1:13" x14ac:dyDescent="0.2">
      <c r="A863" s="4394"/>
      <c r="B863" s="4394"/>
      <c r="C863" s="4398"/>
      <c r="D863" s="4399"/>
      <c r="E863" s="4399"/>
      <c r="F863" s="4399"/>
      <c r="G863" s="4399"/>
      <c r="H863" s="4399"/>
      <c r="I863" s="4399"/>
      <c r="J863" s="4400"/>
      <c r="K863" s="4407"/>
      <c r="L863" s="4408"/>
      <c r="M863" s="4409"/>
    </row>
    <row r="864" spans="1:13" x14ac:dyDescent="0.2">
      <c r="A864" s="4394"/>
      <c r="B864" s="4394"/>
      <c r="C864" s="4401"/>
      <c r="D864" s="4402"/>
      <c r="E864" s="4402"/>
      <c r="F864" s="4402"/>
      <c r="G864" s="4402"/>
      <c r="H864" s="4402"/>
      <c r="I864" s="4402"/>
      <c r="J864" s="4403"/>
      <c r="K864" s="4407"/>
      <c r="L864" s="4408"/>
      <c r="M864" s="4409"/>
    </row>
    <row r="865" spans="1:13" x14ac:dyDescent="0.2">
      <c r="A865" s="4394"/>
      <c r="B865" s="4394"/>
      <c r="C865" s="4362" t="s">
        <v>1209</v>
      </c>
      <c r="D865" s="4362"/>
      <c r="E865" s="4362"/>
      <c r="F865" s="4362"/>
      <c r="G865" s="4362"/>
      <c r="H865" s="4362"/>
      <c r="I865" s="4362"/>
      <c r="J865" s="4362"/>
      <c r="K865" s="4410" t="s">
        <v>1208</v>
      </c>
      <c r="L865" s="4410"/>
      <c r="M865" s="4410"/>
    </row>
    <row r="866" spans="1:13" x14ac:dyDescent="0.2">
      <c r="A866" s="4394"/>
      <c r="B866" s="4394"/>
      <c r="C866" s="4362"/>
      <c r="D866" s="4362"/>
      <c r="E866" s="4362"/>
      <c r="F866" s="4362"/>
      <c r="G866" s="4362"/>
      <c r="H866" s="4362"/>
      <c r="I866" s="4362"/>
      <c r="J866" s="4362"/>
      <c r="K866" s="4410"/>
      <c r="L866" s="4410"/>
      <c r="M866" s="4410"/>
    </row>
    <row r="867" spans="1:13" x14ac:dyDescent="0.2">
      <c r="A867" s="4394"/>
      <c r="B867" s="4394"/>
      <c r="C867" s="4362"/>
      <c r="D867" s="4362"/>
      <c r="E867" s="4362"/>
      <c r="F867" s="4362"/>
      <c r="G867" s="4362"/>
      <c r="H867" s="4362"/>
      <c r="I867" s="4362"/>
      <c r="J867" s="4362"/>
      <c r="K867" s="4410"/>
      <c r="L867" s="4410"/>
      <c r="M867" s="4410"/>
    </row>
    <row r="868" spans="1:13" x14ac:dyDescent="0.2">
      <c r="A868" s="1082"/>
      <c r="B868" s="1082"/>
      <c r="C868" s="1082"/>
      <c r="D868" s="1082"/>
      <c r="E868" s="1082"/>
      <c r="F868" s="1082"/>
      <c r="G868" s="1082"/>
      <c r="H868" s="1082"/>
      <c r="I868" s="1082"/>
      <c r="J868" s="1082"/>
      <c r="K868" s="1082"/>
      <c r="L868" s="1083"/>
      <c r="M868" s="1084"/>
    </row>
    <row r="869" spans="1:13" x14ac:dyDescent="0.2">
      <c r="A869" s="1082" t="s">
        <v>2319</v>
      </c>
      <c r="B869" s="1082"/>
      <c r="C869" s="1082"/>
      <c r="D869" s="1082"/>
      <c r="E869" s="1082"/>
      <c r="F869" s="1082"/>
      <c r="G869" s="1082"/>
      <c r="H869" s="1037" t="s">
        <v>4960</v>
      </c>
      <c r="I869" s="1082"/>
      <c r="J869" s="1082"/>
      <c r="K869" s="1082"/>
      <c r="L869" s="1082"/>
      <c r="M869" s="1083"/>
    </row>
    <row r="870" spans="1:13" x14ac:dyDescent="0.2">
      <c r="A870" s="1082" t="s">
        <v>99</v>
      </c>
      <c r="B870" s="1082"/>
      <c r="C870" s="1082"/>
      <c r="D870" s="1082"/>
      <c r="E870" s="1082"/>
      <c r="F870" s="1082"/>
      <c r="G870" s="1082"/>
      <c r="H870" s="1036"/>
      <c r="I870" s="1036"/>
      <c r="J870" s="4411" t="s">
        <v>2863</v>
      </c>
      <c r="K870" s="4412"/>
      <c r="L870" s="4412"/>
      <c r="M870" s="4413"/>
    </row>
    <row r="871" spans="1:13" x14ac:dyDescent="0.2">
      <c r="A871" s="1082" t="s">
        <v>2725</v>
      </c>
      <c r="B871" s="1082"/>
      <c r="C871" s="1082"/>
      <c r="D871" s="1082"/>
      <c r="E871" s="1082"/>
      <c r="F871" s="1082"/>
      <c r="G871" s="1082"/>
      <c r="H871" s="1036"/>
      <c r="I871" s="1036"/>
      <c r="J871" s="1085" t="s">
        <v>2860</v>
      </c>
      <c r="K871" s="1085" t="s">
        <v>2861</v>
      </c>
      <c r="L871" s="1085" t="s">
        <v>2862</v>
      </c>
      <c r="M871" s="1086" t="s">
        <v>1210</v>
      </c>
    </row>
    <row r="872" spans="1:13" x14ac:dyDescent="0.2">
      <c r="A872" s="1082" t="s">
        <v>4457</v>
      </c>
      <c r="B872" s="1082"/>
      <c r="C872" s="1082"/>
      <c r="D872" s="1082"/>
      <c r="E872" s="1082"/>
      <c r="F872" s="1082"/>
      <c r="G872" s="1082"/>
      <c r="H872" s="1036"/>
      <c r="I872" s="1036"/>
      <c r="J872" s="1085">
        <v>2014</v>
      </c>
      <c r="K872" s="1085">
        <v>5</v>
      </c>
      <c r="L872" s="1085">
        <v>31</v>
      </c>
      <c r="M872" s="1085">
        <v>5</v>
      </c>
    </row>
    <row r="873" spans="1:13" x14ac:dyDescent="0.2">
      <c r="A873" s="1082"/>
      <c r="B873" s="1082"/>
      <c r="C873" s="1082"/>
      <c r="D873" s="1082"/>
      <c r="E873" s="1082"/>
      <c r="F873" s="1082"/>
      <c r="G873" s="1082"/>
      <c r="H873" s="1082"/>
      <c r="I873" s="1087"/>
      <c r="J873" s="1087"/>
      <c r="K873" s="1082"/>
      <c r="L873" s="1082"/>
      <c r="M873" s="1082"/>
    </row>
    <row r="874" spans="1:13" x14ac:dyDescent="0.2">
      <c r="A874" s="4362" t="s">
        <v>2864</v>
      </c>
      <c r="B874" s="4362" t="s">
        <v>2865</v>
      </c>
      <c r="C874" s="4362" t="s">
        <v>1212</v>
      </c>
      <c r="D874" s="4414" t="s">
        <v>2866</v>
      </c>
      <c r="E874" s="4415"/>
      <c r="F874" s="4362" t="s">
        <v>3430</v>
      </c>
      <c r="G874" s="4096"/>
      <c r="H874" s="4096"/>
      <c r="I874" s="4096"/>
      <c r="J874" s="4416" t="s">
        <v>1211</v>
      </c>
      <c r="K874" s="4114" t="s">
        <v>2872</v>
      </c>
      <c r="L874" s="4416" t="s">
        <v>1207</v>
      </c>
      <c r="M874" s="4114" t="s">
        <v>2873</v>
      </c>
    </row>
    <row r="875" spans="1:13" x14ac:dyDescent="0.2">
      <c r="A875" s="4362"/>
      <c r="B875" s="4362"/>
      <c r="C875" s="4362"/>
      <c r="D875" s="1031" t="s">
        <v>2867</v>
      </c>
      <c r="E875" s="1031" t="s">
        <v>2868</v>
      </c>
      <c r="F875" s="1031" t="s">
        <v>2870</v>
      </c>
      <c r="G875" s="1031" t="s">
        <v>2871</v>
      </c>
      <c r="H875" s="1031" t="s">
        <v>4319</v>
      </c>
      <c r="I875" s="1031" t="s">
        <v>4320</v>
      </c>
      <c r="J875" s="4417"/>
      <c r="K875" s="4116"/>
      <c r="L875" s="4417"/>
      <c r="M875" s="4116"/>
    </row>
    <row r="876" spans="1:13" x14ac:dyDescent="0.2">
      <c r="A876" s="1102"/>
      <c r="B876" s="1093" t="s">
        <v>405</v>
      </c>
      <c r="C876" s="1023" t="s">
        <v>100</v>
      </c>
      <c r="D876" s="1031"/>
      <c r="E876" s="1031"/>
      <c r="F876" s="1031"/>
      <c r="G876" s="1031"/>
      <c r="H876" s="1031"/>
      <c r="I876" s="1031"/>
      <c r="J876" s="1089"/>
      <c r="K876" s="1090"/>
      <c r="L876" s="1089"/>
      <c r="M876" s="1090"/>
    </row>
    <row r="877" spans="1:13" x14ac:dyDescent="0.2">
      <c r="A877" s="1102"/>
      <c r="B877" s="1093" t="s">
        <v>2343</v>
      </c>
      <c r="C877" s="1025" t="s">
        <v>4324</v>
      </c>
      <c r="D877" s="1139"/>
      <c r="E877" s="1139"/>
      <c r="F877" s="1139"/>
      <c r="G877" s="1139"/>
      <c r="H877" s="1031"/>
      <c r="I877" s="1031"/>
      <c r="J877" s="1089"/>
      <c r="K877" s="1090"/>
      <c r="L877" s="1089"/>
      <c r="M877" s="1090"/>
    </row>
    <row r="878" spans="1:13" x14ac:dyDescent="0.2">
      <c r="A878" s="1102"/>
      <c r="B878" s="1024" t="s">
        <v>2343</v>
      </c>
      <c r="C878" s="1138" t="s">
        <v>4505</v>
      </c>
      <c r="D878" s="1139">
        <v>41012</v>
      </c>
      <c r="E878" s="1139">
        <v>41090</v>
      </c>
      <c r="F878" s="4114">
        <v>282</v>
      </c>
      <c r="G878" s="4114">
        <v>6</v>
      </c>
      <c r="H878" s="1031"/>
      <c r="I878" s="1031"/>
      <c r="J878" s="1089">
        <v>42</v>
      </c>
      <c r="K878" s="1090"/>
      <c r="L878" s="1089"/>
      <c r="M878" s="1090"/>
    </row>
    <row r="879" spans="1:13" x14ac:dyDescent="0.2">
      <c r="A879" s="1024"/>
      <c r="B879" s="1024" t="s">
        <v>2343</v>
      </c>
      <c r="C879" s="1091" t="s">
        <v>4506</v>
      </c>
      <c r="D879" s="1028">
        <v>41012</v>
      </c>
      <c r="E879" s="1028">
        <v>41182</v>
      </c>
      <c r="F879" s="4115"/>
      <c r="G879" s="4115"/>
      <c r="H879" s="1024"/>
      <c r="I879" s="1024"/>
      <c r="J879" s="1085">
        <v>42</v>
      </c>
      <c r="K879" s="1024"/>
      <c r="L879" s="1024"/>
      <c r="M879" s="1024"/>
    </row>
    <row r="880" spans="1:13" x14ac:dyDescent="0.2">
      <c r="A880" s="1024"/>
      <c r="B880" s="1024" t="s">
        <v>2343</v>
      </c>
      <c r="C880" s="1091" t="s">
        <v>4507</v>
      </c>
      <c r="D880" s="1028">
        <v>41019</v>
      </c>
      <c r="E880" s="1028">
        <v>41080</v>
      </c>
      <c r="F880" s="4115"/>
      <c r="G880" s="4115"/>
      <c r="H880" s="1024"/>
      <c r="I880" s="1024"/>
      <c r="J880" s="1085">
        <v>56</v>
      </c>
      <c r="K880" s="1024"/>
      <c r="L880" s="1024"/>
      <c r="M880" s="1024"/>
    </row>
    <row r="881" spans="1:13" x14ac:dyDescent="0.2">
      <c r="A881" s="1024"/>
      <c r="B881" s="1024" t="s">
        <v>2343</v>
      </c>
      <c r="C881" s="1027" t="s">
        <v>4508</v>
      </c>
      <c r="D881" s="1028">
        <v>41031</v>
      </c>
      <c r="E881" s="1028">
        <v>41060</v>
      </c>
      <c r="F881" s="4116"/>
      <c r="G881" s="4116"/>
      <c r="H881" s="1024"/>
      <c r="I881" s="1024"/>
      <c r="J881" s="1085">
        <v>16</v>
      </c>
      <c r="K881" s="1085"/>
      <c r="L881" s="1085" t="s">
        <v>594</v>
      </c>
      <c r="M881" s="1024"/>
    </row>
    <row r="882" spans="1:13" ht="24" x14ac:dyDescent="0.2">
      <c r="A882" s="1024"/>
      <c r="B882" s="1024" t="s">
        <v>2343</v>
      </c>
      <c r="C882" s="1027" t="s">
        <v>4509</v>
      </c>
      <c r="D882" s="1028">
        <v>41031</v>
      </c>
      <c r="E882" s="1028">
        <v>41274</v>
      </c>
      <c r="F882" s="1031">
        <v>282</v>
      </c>
      <c r="G882" s="1031">
        <v>7</v>
      </c>
      <c r="H882" s="1024"/>
      <c r="I882" s="1024"/>
      <c r="J882" s="1085">
        <v>144</v>
      </c>
      <c r="K882" s="1085"/>
      <c r="L882" s="1085" t="s">
        <v>596</v>
      </c>
      <c r="M882" s="1024"/>
    </row>
    <row r="883" spans="1:13" x14ac:dyDescent="0.2">
      <c r="A883" s="1024"/>
      <c r="B883" s="1024" t="s">
        <v>2343</v>
      </c>
      <c r="C883" s="1027" t="s">
        <v>4510</v>
      </c>
      <c r="D883" s="1108">
        <v>40910</v>
      </c>
      <c r="E883" s="1143">
        <v>41274</v>
      </c>
      <c r="F883" s="4561">
        <v>283</v>
      </c>
      <c r="G883" s="4561">
        <v>1</v>
      </c>
      <c r="H883" s="1024"/>
      <c r="I883" s="1024"/>
      <c r="J883" s="1085">
        <v>66</v>
      </c>
      <c r="K883" s="1085"/>
      <c r="L883" s="1085" t="s">
        <v>596</v>
      </c>
      <c r="M883" s="1024"/>
    </row>
    <row r="884" spans="1:13" x14ac:dyDescent="0.2">
      <c r="A884" s="1024"/>
      <c r="B884" s="1024" t="s">
        <v>2343</v>
      </c>
      <c r="C884" s="1027" t="s">
        <v>4511</v>
      </c>
      <c r="D884" s="1133">
        <v>41073</v>
      </c>
      <c r="E884" s="1133">
        <v>41152</v>
      </c>
      <c r="F884" s="4561"/>
      <c r="G884" s="4561"/>
      <c r="H884" s="1024"/>
      <c r="I884" s="1024"/>
      <c r="J884" s="1085">
        <v>95</v>
      </c>
      <c r="K884" s="1085"/>
      <c r="L884" s="1085" t="s">
        <v>596</v>
      </c>
      <c r="M884" s="1024"/>
    </row>
    <row r="885" spans="1:13" x14ac:dyDescent="0.2">
      <c r="A885" s="1024"/>
      <c r="B885" s="1024" t="s">
        <v>2343</v>
      </c>
      <c r="C885" s="1027" t="s">
        <v>4512</v>
      </c>
      <c r="D885" s="1028">
        <v>41091</v>
      </c>
      <c r="E885" s="1144">
        <v>41274</v>
      </c>
      <c r="F885" s="4561"/>
      <c r="G885" s="4561"/>
      <c r="H885" s="1024"/>
      <c r="I885" s="1024"/>
      <c r="J885" s="1085">
        <v>44</v>
      </c>
      <c r="K885" s="1085"/>
      <c r="L885" s="1085" t="s">
        <v>596</v>
      </c>
      <c r="M885" s="1024"/>
    </row>
    <row r="886" spans="1:13" x14ac:dyDescent="0.2">
      <c r="A886" s="1024"/>
      <c r="B886" s="1024" t="s">
        <v>2343</v>
      </c>
      <c r="C886" s="1027" t="s">
        <v>4513</v>
      </c>
      <c r="D886" s="1028">
        <v>41091</v>
      </c>
      <c r="E886" s="1144">
        <v>41182</v>
      </c>
      <c r="F886" s="4561"/>
      <c r="G886" s="4561"/>
      <c r="H886" s="1024"/>
      <c r="I886" s="1024"/>
      <c r="J886" s="1085">
        <v>24</v>
      </c>
      <c r="K886" s="1085"/>
      <c r="L886" s="1085" t="s">
        <v>596</v>
      </c>
      <c r="M886" s="1024"/>
    </row>
    <row r="887" spans="1:13" x14ac:dyDescent="0.2">
      <c r="A887" s="1024"/>
      <c r="B887" s="1024" t="s">
        <v>2343</v>
      </c>
      <c r="C887" s="1027" t="s">
        <v>4514</v>
      </c>
      <c r="D887" s="1028">
        <v>41122</v>
      </c>
      <c r="E887" s="1028">
        <v>41243</v>
      </c>
      <c r="F887" s="4114">
        <v>283</v>
      </c>
      <c r="G887" s="4114">
        <v>2</v>
      </c>
      <c r="H887" s="1024"/>
      <c r="I887" s="1024"/>
      <c r="J887" s="1085">
        <v>245</v>
      </c>
      <c r="K887" s="1085"/>
      <c r="L887" s="1085" t="s">
        <v>601</v>
      </c>
      <c r="M887" s="1024"/>
    </row>
    <row r="888" spans="1:13" x14ac:dyDescent="0.2">
      <c r="A888" s="1024"/>
      <c r="B888" s="1024" t="s">
        <v>2343</v>
      </c>
      <c r="C888" s="1027" t="s">
        <v>4515</v>
      </c>
      <c r="D888" s="1028">
        <v>41122</v>
      </c>
      <c r="E888" s="1028">
        <v>41243</v>
      </c>
      <c r="F888" s="4115"/>
      <c r="G888" s="4115"/>
      <c r="H888" s="1024"/>
      <c r="I888" s="1024"/>
      <c r="J888" s="1085">
        <v>35</v>
      </c>
      <c r="K888" s="1085"/>
      <c r="L888" s="1085" t="s">
        <v>601</v>
      </c>
      <c r="M888" s="1024"/>
    </row>
    <row r="889" spans="1:13" x14ac:dyDescent="0.2">
      <c r="A889" s="1024"/>
      <c r="B889" s="1024" t="s">
        <v>2343</v>
      </c>
      <c r="C889" s="1027" t="s">
        <v>4516</v>
      </c>
      <c r="D889" s="1028">
        <v>41122</v>
      </c>
      <c r="E889" s="1028">
        <v>41243</v>
      </c>
      <c r="F889" s="4116"/>
      <c r="G889" s="4116"/>
      <c r="H889" s="1024"/>
      <c r="I889" s="1024"/>
      <c r="J889" s="1085">
        <v>19</v>
      </c>
      <c r="K889" s="1085"/>
      <c r="L889" s="1085" t="s">
        <v>601</v>
      </c>
      <c r="M889" s="1024"/>
    </row>
    <row r="890" spans="1:13" ht="60" x14ac:dyDescent="0.2">
      <c r="A890" s="1024"/>
      <c r="B890" s="1631" t="s">
        <v>2343</v>
      </c>
      <c r="C890" s="1632" t="s">
        <v>4517</v>
      </c>
      <c r="D890" s="1633">
        <v>41153</v>
      </c>
      <c r="E890" s="1633">
        <v>41274</v>
      </c>
      <c r="F890" s="1102" t="s">
        <v>5419</v>
      </c>
      <c r="G890" s="1102" t="s">
        <v>4961</v>
      </c>
      <c r="H890" s="1024"/>
      <c r="I890" s="1024"/>
      <c r="J890" s="1155">
        <v>2485</v>
      </c>
      <c r="K890" s="1097"/>
      <c r="L890" s="1155" t="s">
        <v>601</v>
      </c>
      <c r="M890" s="1104" t="s">
        <v>8501</v>
      </c>
    </row>
    <row r="891" spans="1:13" ht="24" x14ac:dyDescent="0.2">
      <c r="A891" s="1024"/>
      <c r="B891" s="1024" t="s">
        <v>2343</v>
      </c>
      <c r="C891" s="1106" t="s">
        <v>4518</v>
      </c>
      <c r="D891" s="1028">
        <v>41153</v>
      </c>
      <c r="E891" s="1028">
        <v>41274</v>
      </c>
      <c r="F891" s="1443" t="s">
        <v>5420</v>
      </c>
      <c r="G891" s="1145" t="s">
        <v>4962</v>
      </c>
      <c r="H891" s="1024"/>
      <c r="I891" s="1024"/>
      <c r="J891" s="1085">
        <v>925</v>
      </c>
      <c r="K891" s="1097"/>
      <c r="L891" s="1097"/>
      <c r="M891" s="1024"/>
    </row>
    <row r="892" spans="1:13" ht="36" x14ac:dyDescent="0.2">
      <c r="A892" s="1024"/>
      <c r="B892" s="1024" t="s">
        <v>2343</v>
      </c>
      <c r="C892" s="1027" t="s">
        <v>4519</v>
      </c>
      <c r="D892" s="1028">
        <v>41153</v>
      </c>
      <c r="E892" s="1028">
        <v>41274</v>
      </c>
      <c r="F892" s="1103">
        <v>286</v>
      </c>
      <c r="G892" s="1103" t="s">
        <v>4963</v>
      </c>
      <c r="H892" s="1024"/>
      <c r="I892" s="1024"/>
      <c r="J892" s="1085">
        <v>365</v>
      </c>
      <c r="K892" s="1085"/>
      <c r="L892" s="1085" t="s">
        <v>601</v>
      </c>
      <c r="M892" s="1104" t="s">
        <v>8502</v>
      </c>
    </row>
    <row r="893" spans="1:13" x14ac:dyDescent="0.2">
      <c r="A893" s="1024"/>
      <c r="B893" s="1024" t="s">
        <v>2343</v>
      </c>
      <c r="C893" s="1027" t="s">
        <v>4520</v>
      </c>
      <c r="D893" s="1028">
        <v>41153</v>
      </c>
      <c r="E893" s="1028">
        <v>41213</v>
      </c>
      <c r="F893" s="4424">
        <v>286</v>
      </c>
      <c r="G893" s="4424">
        <v>6</v>
      </c>
      <c r="H893" s="1024"/>
      <c r="I893" s="1024"/>
      <c r="J893" s="1085">
        <v>12</v>
      </c>
      <c r="K893" s="1085"/>
      <c r="L893" s="1085" t="s">
        <v>601</v>
      </c>
      <c r="M893" s="1024"/>
    </row>
    <row r="894" spans="1:13" x14ac:dyDescent="0.2">
      <c r="A894" s="1024"/>
      <c r="B894" s="1024" t="s">
        <v>2343</v>
      </c>
      <c r="C894" s="1027" t="s">
        <v>4521</v>
      </c>
      <c r="D894" s="1028">
        <v>41153</v>
      </c>
      <c r="E894" s="1028">
        <v>41213</v>
      </c>
      <c r="F894" s="4426"/>
      <c r="G894" s="4426"/>
      <c r="H894" s="1024"/>
      <c r="I894" s="1024"/>
      <c r="J894" s="1085">
        <v>9</v>
      </c>
      <c r="K894" s="1085"/>
      <c r="L894" s="1085" t="s">
        <v>594</v>
      </c>
      <c r="M894" s="1024"/>
    </row>
    <row r="895" spans="1:13" x14ac:dyDescent="0.2">
      <c r="A895" s="1082"/>
      <c r="B895" s="1082"/>
      <c r="C895" s="1099"/>
      <c r="D895" s="1100"/>
      <c r="E895" s="1100"/>
      <c r="F895" s="1100"/>
      <c r="G895" s="1100"/>
      <c r="H895" s="1082"/>
      <c r="I895" s="1082"/>
      <c r="J895" s="1087"/>
      <c r="K895" s="1087"/>
      <c r="L895" s="1087"/>
      <c r="M895" s="1082"/>
    </row>
    <row r="896" spans="1:13" x14ac:dyDescent="0.2">
      <c r="A896" s="1037" t="s">
        <v>4810</v>
      </c>
      <c r="B896" s="1037"/>
      <c r="C896" s="1037"/>
      <c r="D896" s="1037" t="s">
        <v>4811</v>
      </c>
      <c r="E896" s="1037"/>
      <c r="F896" s="1037"/>
      <c r="G896" s="1037"/>
      <c r="H896" s="1037"/>
      <c r="I896" s="1037"/>
      <c r="J896" s="1037" t="s">
        <v>3606</v>
      </c>
      <c r="K896" s="1037"/>
      <c r="L896" s="1037"/>
      <c r="M896" s="1037"/>
    </row>
    <row r="897" spans="1:13" x14ac:dyDescent="0.2">
      <c r="A897" s="1037" t="s">
        <v>4812</v>
      </c>
      <c r="B897" s="1037"/>
      <c r="C897" s="1037"/>
      <c r="D897" s="1037" t="s">
        <v>4812</v>
      </c>
      <c r="E897" s="1037"/>
      <c r="F897" s="1037"/>
      <c r="G897" s="1037"/>
      <c r="H897" s="1037"/>
      <c r="I897" s="1037"/>
      <c r="J897" s="1037" t="s">
        <v>3608</v>
      </c>
      <c r="K897" s="1037"/>
      <c r="L897" s="1037"/>
      <c r="M897" s="1037"/>
    </row>
    <row r="898" spans="1:13" x14ac:dyDescent="0.2">
      <c r="A898" s="1037" t="s">
        <v>3609</v>
      </c>
      <c r="B898" s="1037"/>
      <c r="C898" s="1037"/>
      <c r="D898" s="1037" t="s">
        <v>3609</v>
      </c>
      <c r="E898" s="1037"/>
      <c r="F898" s="1037"/>
      <c r="G898" s="1037"/>
      <c r="H898" s="1037"/>
      <c r="I898" s="1037"/>
      <c r="J898" s="1037" t="s">
        <v>3609</v>
      </c>
      <c r="K898" s="1037"/>
      <c r="L898" s="1037"/>
      <c r="M898" s="1037"/>
    </row>
    <row r="899" spans="1:13" x14ac:dyDescent="0.2">
      <c r="A899" s="1037" t="s">
        <v>4813</v>
      </c>
      <c r="B899" s="1037"/>
      <c r="C899" s="1037"/>
      <c r="D899" s="1037" t="s">
        <v>4813</v>
      </c>
      <c r="E899" s="1037"/>
      <c r="F899" s="1037"/>
      <c r="G899" s="1037"/>
      <c r="H899" s="1037"/>
      <c r="I899" s="1037"/>
      <c r="J899" s="1037" t="s">
        <v>4814</v>
      </c>
      <c r="K899" s="1037"/>
      <c r="L899" s="1037"/>
      <c r="M899" s="1037"/>
    </row>
    <row r="900" spans="1:13" x14ac:dyDescent="0.2">
      <c r="A900" s="1082"/>
      <c r="B900" s="1082"/>
      <c r="C900" s="1099"/>
      <c r="D900" s="1100"/>
      <c r="E900" s="1100"/>
      <c r="F900" s="1100"/>
      <c r="G900" s="1100"/>
      <c r="H900" s="1082"/>
      <c r="I900" s="1082"/>
      <c r="J900" s="1087"/>
      <c r="K900" s="1087"/>
      <c r="L900" s="1087"/>
      <c r="M900" s="1082"/>
    </row>
    <row r="901" spans="1:13" x14ac:dyDescent="0.2">
      <c r="A901" s="1101"/>
      <c r="B901" s="1101"/>
      <c r="C901" s="1101"/>
      <c r="D901" s="1101"/>
      <c r="E901" s="1101"/>
      <c r="F901" s="1101"/>
      <c r="G901" s="1101"/>
      <c r="H901" s="1101"/>
      <c r="I901" s="1101"/>
      <c r="J901" s="1101"/>
      <c r="K901" s="1101"/>
      <c r="L901" s="1101"/>
      <c r="M901" s="1101"/>
    </row>
    <row r="902" spans="1:13" x14ac:dyDescent="0.2">
      <c r="A902" s="4394"/>
      <c r="B902" s="4394"/>
      <c r="C902" s="4395" t="s">
        <v>2859</v>
      </c>
      <c r="D902" s="4396"/>
      <c r="E902" s="4396"/>
      <c r="F902" s="4396"/>
      <c r="G902" s="4396"/>
      <c r="H902" s="4396"/>
      <c r="I902" s="4396"/>
      <c r="J902" s="4397"/>
      <c r="K902" s="4404" t="s">
        <v>2858</v>
      </c>
      <c r="L902" s="4405"/>
      <c r="M902" s="4406"/>
    </row>
    <row r="903" spans="1:13" x14ac:dyDescent="0.2">
      <c r="A903" s="4394"/>
      <c r="B903" s="4394"/>
      <c r="C903" s="4398"/>
      <c r="D903" s="4399"/>
      <c r="E903" s="4399"/>
      <c r="F903" s="4399"/>
      <c r="G903" s="4399"/>
      <c r="H903" s="4399"/>
      <c r="I903" s="4399"/>
      <c r="J903" s="4400"/>
      <c r="K903" s="4407"/>
      <c r="L903" s="4408"/>
      <c r="M903" s="4409"/>
    </row>
    <row r="904" spans="1:13" x14ac:dyDescent="0.2">
      <c r="A904" s="4394"/>
      <c r="B904" s="4394"/>
      <c r="C904" s="4401"/>
      <c r="D904" s="4402"/>
      <c r="E904" s="4402"/>
      <c r="F904" s="4402"/>
      <c r="G904" s="4402"/>
      <c r="H904" s="4402"/>
      <c r="I904" s="4402"/>
      <c r="J904" s="4403"/>
      <c r="K904" s="4407"/>
      <c r="L904" s="4408"/>
      <c r="M904" s="4409"/>
    </row>
    <row r="905" spans="1:13" x14ac:dyDescent="0.2">
      <c r="A905" s="4394"/>
      <c r="B905" s="4394"/>
      <c r="C905" s="4362" t="s">
        <v>1209</v>
      </c>
      <c r="D905" s="4362"/>
      <c r="E905" s="4362"/>
      <c r="F905" s="4362"/>
      <c r="G905" s="4362"/>
      <c r="H905" s="4362"/>
      <c r="I905" s="4362"/>
      <c r="J905" s="4362"/>
      <c r="K905" s="4410" t="s">
        <v>1208</v>
      </c>
      <c r="L905" s="4410"/>
      <c r="M905" s="4410"/>
    </row>
    <row r="906" spans="1:13" x14ac:dyDescent="0.2">
      <c r="A906" s="4394"/>
      <c r="B906" s="4394"/>
      <c r="C906" s="4362"/>
      <c r="D906" s="4362"/>
      <c r="E906" s="4362"/>
      <c r="F906" s="4362"/>
      <c r="G906" s="4362"/>
      <c r="H906" s="4362"/>
      <c r="I906" s="4362"/>
      <c r="J906" s="4362"/>
      <c r="K906" s="4410"/>
      <c r="L906" s="4410"/>
      <c r="M906" s="4410"/>
    </row>
    <row r="907" spans="1:13" x14ac:dyDescent="0.2">
      <c r="A907" s="4394"/>
      <c r="B907" s="4394"/>
      <c r="C907" s="4362"/>
      <c r="D907" s="4362"/>
      <c r="E907" s="4362"/>
      <c r="F907" s="4362"/>
      <c r="G907" s="4362"/>
      <c r="H907" s="4362"/>
      <c r="I907" s="4362"/>
      <c r="J907" s="4362"/>
      <c r="K907" s="4410"/>
      <c r="L907" s="4410"/>
      <c r="M907" s="4410"/>
    </row>
    <row r="908" spans="1:13" x14ac:dyDescent="0.2">
      <c r="A908" s="1082"/>
      <c r="B908" s="1082"/>
      <c r="C908" s="1082"/>
      <c r="D908" s="1082"/>
      <c r="E908" s="1082"/>
      <c r="F908" s="1082"/>
      <c r="G908" s="1082"/>
      <c r="H908" s="1082"/>
      <c r="I908" s="1082"/>
      <c r="J908" s="1082"/>
      <c r="K908" s="1082"/>
      <c r="L908" s="1083"/>
      <c r="M908" s="1084"/>
    </row>
    <row r="909" spans="1:13" x14ac:dyDescent="0.2">
      <c r="A909" s="1082" t="s">
        <v>2319</v>
      </c>
      <c r="B909" s="1082"/>
      <c r="C909" s="1082"/>
      <c r="D909" s="1082"/>
      <c r="E909" s="1082"/>
      <c r="F909" s="1082"/>
      <c r="G909" s="1082"/>
      <c r="H909" s="1037" t="s">
        <v>4964</v>
      </c>
      <c r="I909" s="1082"/>
      <c r="J909" s="1082"/>
      <c r="K909" s="1082"/>
      <c r="L909" s="1082"/>
      <c r="M909" s="1083"/>
    </row>
    <row r="910" spans="1:13" x14ac:dyDescent="0.2">
      <c r="A910" s="1082" t="s">
        <v>99</v>
      </c>
      <c r="B910" s="1082"/>
      <c r="C910" s="1082"/>
      <c r="D910" s="1082"/>
      <c r="E910" s="1082"/>
      <c r="F910" s="1082"/>
      <c r="G910" s="1082"/>
      <c r="H910" s="1036"/>
      <c r="I910" s="1036"/>
      <c r="J910" s="4411" t="s">
        <v>2863</v>
      </c>
      <c r="K910" s="4412"/>
      <c r="L910" s="4412"/>
      <c r="M910" s="4413"/>
    </row>
    <row r="911" spans="1:13" x14ac:dyDescent="0.2">
      <c r="A911" s="1082" t="s">
        <v>2725</v>
      </c>
      <c r="B911" s="1082"/>
      <c r="C911" s="1082"/>
      <c r="D911" s="1082"/>
      <c r="E911" s="1082"/>
      <c r="F911" s="1082"/>
      <c r="G911" s="1082"/>
      <c r="H911" s="1036"/>
      <c r="I911" s="1036"/>
      <c r="J911" s="1085" t="s">
        <v>2860</v>
      </c>
      <c r="K911" s="1085" t="s">
        <v>2861</v>
      </c>
      <c r="L911" s="1085" t="s">
        <v>2862</v>
      </c>
      <c r="M911" s="1086" t="s">
        <v>1210</v>
      </c>
    </row>
    <row r="912" spans="1:13" x14ac:dyDescent="0.2">
      <c r="A912" s="1082" t="s">
        <v>4457</v>
      </c>
      <c r="B912" s="1082"/>
      <c r="C912" s="1082"/>
      <c r="D912" s="1082"/>
      <c r="E912" s="1082"/>
      <c r="F912" s="1082"/>
      <c r="G912" s="1082"/>
      <c r="H912" s="1036"/>
      <c r="I912" s="1036"/>
      <c r="J912" s="1085">
        <v>2014</v>
      </c>
      <c r="K912" s="1085">
        <v>5</v>
      </c>
      <c r="L912" s="1085">
        <v>31</v>
      </c>
      <c r="M912" s="1085">
        <v>5</v>
      </c>
    </row>
    <row r="913" spans="1:13" x14ac:dyDescent="0.2">
      <c r="A913" s="1082"/>
      <c r="B913" s="1082"/>
      <c r="C913" s="1082"/>
      <c r="D913" s="1082"/>
      <c r="E913" s="1082"/>
      <c r="F913" s="1082"/>
      <c r="G913" s="1082"/>
      <c r="H913" s="1082"/>
      <c r="I913" s="1087"/>
      <c r="J913" s="1087"/>
      <c r="K913" s="1082"/>
      <c r="L913" s="1082"/>
      <c r="M913" s="1082"/>
    </row>
    <row r="914" spans="1:13" x14ac:dyDescent="0.2">
      <c r="A914" s="4362" t="s">
        <v>2864</v>
      </c>
      <c r="B914" s="4362" t="s">
        <v>2865</v>
      </c>
      <c r="C914" s="4362" t="s">
        <v>1212</v>
      </c>
      <c r="D914" s="4414" t="s">
        <v>2866</v>
      </c>
      <c r="E914" s="4415"/>
      <c r="F914" s="4362" t="s">
        <v>3430</v>
      </c>
      <c r="G914" s="4096"/>
      <c r="H914" s="4096"/>
      <c r="I914" s="4096"/>
      <c r="J914" s="4416" t="s">
        <v>1211</v>
      </c>
      <c r="K914" s="4114" t="s">
        <v>2872</v>
      </c>
      <c r="L914" s="4416" t="s">
        <v>1207</v>
      </c>
      <c r="M914" s="4114" t="s">
        <v>2873</v>
      </c>
    </row>
    <row r="915" spans="1:13" x14ac:dyDescent="0.2">
      <c r="A915" s="4362"/>
      <c r="B915" s="4362"/>
      <c r="C915" s="4362"/>
      <c r="D915" s="1031" t="s">
        <v>2867</v>
      </c>
      <c r="E915" s="1031" t="s">
        <v>2868</v>
      </c>
      <c r="F915" s="1031" t="s">
        <v>2870</v>
      </c>
      <c r="G915" s="1031" t="s">
        <v>2871</v>
      </c>
      <c r="H915" s="1031" t="s">
        <v>4319</v>
      </c>
      <c r="I915" s="1031" t="s">
        <v>4320</v>
      </c>
      <c r="J915" s="4417"/>
      <c r="K915" s="4116"/>
      <c r="L915" s="4417"/>
      <c r="M915" s="4116"/>
    </row>
    <row r="916" spans="1:13" x14ac:dyDescent="0.2">
      <c r="A916" s="1102"/>
      <c r="B916" s="1093" t="s">
        <v>405</v>
      </c>
      <c r="C916" s="1023" t="s">
        <v>100</v>
      </c>
      <c r="D916" s="1031"/>
      <c r="E916" s="1031"/>
      <c r="F916" s="1031"/>
      <c r="G916" s="1031"/>
      <c r="H916" s="1031"/>
      <c r="I916" s="1031"/>
      <c r="J916" s="1089"/>
      <c r="K916" s="1090"/>
      <c r="L916" s="1089"/>
      <c r="M916" s="1090"/>
    </row>
    <row r="917" spans="1:13" x14ac:dyDescent="0.2">
      <c r="A917" s="1102"/>
      <c r="B917" s="1093" t="s">
        <v>2343</v>
      </c>
      <c r="C917" s="1025" t="s">
        <v>4324</v>
      </c>
      <c r="D917" s="1139"/>
      <c r="E917" s="1139"/>
      <c r="F917" s="1139"/>
      <c r="G917" s="1139"/>
      <c r="H917" s="1031"/>
      <c r="I917" s="1031"/>
      <c r="J917" s="1089"/>
      <c r="K917" s="1090"/>
      <c r="L917" s="1089"/>
      <c r="M917" s="1090"/>
    </row>
    <row r="918" spans="1:13" x14ac:dyDescent="0.2">
      <c r="A918" s="1102"/>
      <c r="B918" s="1024" t="s">
        <v>2343</v>
      </c>
      <c r="C918" s="1138" t="s">
        <v>4522</v>
      </c>
      <c r="D918" s="1139">
        <v>41153</v>
      </c>
      <c r="E918" s="1139">
        <v>41182</v>
      </c>
      <c r="F918" s="1031">
        <v>286</v>
      </c>
      <c r="G918" s="1031">
        <v>6</v>
      </c>
      <c r="H918" s="1031"/>
      <c r="I918" s="1031"/>
      <c r="J918" s="1142">
        <v>128</v>
      </c>
      <c r="K918" s="1090"/>
      <c r="L918" s="1089"/>
      <c r="M918" s="1090"/>
    </row>
    <row r="919" spans="1:13" ht="24" x14ac:dyDescent="0.2">
      <c r="A919" s="1024"/>
      <c r="B919" s="1024" t="s">
        <v>2343</v>
      </c>
      <c r="C919" s="1132" t="s">
        <v>4523</v>
      </c>
      <c r="D919" s="1028">
        <v>41153</v>
      </c>
      <c r="E919" s="1028">
        <v>41182</v>
      </c>
      <c r="F919" s="4114">
        <v>286</v>
      </c>
      <c r="G919" s="4114">
        <v>7</v>
      </c>
      <c r="H919" s="1024"/>
      <c r="I919" s="1024"/>
      <c r="J919" s="1085">
        <v>124</v>
      </c>
      <c r="K919" s="1024"/>
      <c r="L919" s="1024"/>
      <c r="M919" s="1024"/>
    </row>
    <row r="920" spans="1:13" x14ac:dyDescent="0.2">
      <c r="A920" s="1024"/>
      <c r="B920" s="1024" t="s">
        <v>2343</v>
      </c>
      <c r="C920" s="1091" t="s">
        <v>4524</v>
      </c>
      <c r="D920" s="1028">
        <v>41153</v>
      </c>
      <c r="E920" s="1028">
        <v>41213</v>
      </c>
      <c r="F920" s="4115"/>
      <c r="G920" s="4115"/>
      <c r="H920" s="1024"/>
      <c r="I920" s="1024"/>
      <c r="J920" s="1085">
        <v>20</v>
      </c>
      <c r="K920" s="1024"/>
      <c r="L920" s="1024"/>
      <c r="M920" s="1024"/>
    </row>
    <row r="921" spans="1:13" x14ac:dyDescent="0.2">
      <c r="A921" s="1024"/>
      <c r="B921" s="1024" t="s">
        <v>2343</v>
      </c>
      <c r="C921" s="1027" t="s">
        <v>4525</v>
      </c>
      <c r="D921" s="1028">
        <v>41153</v>
      </c>
      <c r="E921" s="1028">
        <v>41213</v>
      </c>
      <c r="F921" s="4115"/>
      <c r="G921" s="4115"/>
      <c r="H921" s="1024"/>
      <c r="I921" s="1024"/>
      <c r="J921" s="1085">
        <v>22</v>
      </c>
      <c r="K921" s="1085"/>
      <c r="L921" s="1085" t="s">
        <v>594</v>
      </c>
      <c r="M921" s="1024"/>
    </row>
    <row r="922" spans="1:13" x14ac:dyDescent="0.2">
      <c r="A922" s="1024"/>
      <c r="B922" s="1024" t="s">
        <v>2343</v>
      </c>
      <c r="C922" s="1027" t="s">
        <v>4526</v>
      </c>
      <c r="D922" s="1028">
        <v>41153</v>
      </c>
      <c r="E922" s="1028">
        <v>41213</v>
      </c>
      <c r="F922" s="4115"/>
      <c r="G922" s="4115"/>
      <c r="H922" s="1024"/>
      <c r="I922" s="1024"/>
      <c r="J922" s="1085">
        <v>20</v>
      </c>
      <c r="K922" s="1085"/>
      <c r="L922" s="1085" t="s">
        <v>596</v>
      </c>
      <c r="M922" s="1024"/>
    </row>
    <row r="923" spans="1:13" x14ac:dyDescent="0.2">
      <c r="A923" s="1024"/>
      <c r="B923" s="1024" t="s">
        <v>2343</v>
      </c>
      <c r="C923" s="1027" t="s">
        <v>4527</v>
      </c>
      <c r="D923" s="1108">
        <v>41153</v>
      </c>
      <c r="E923" s="1108">
        <v>41213</v>
      </c>
      <c r="F923" s="4116"/>
      <c r="G923" s="4116"/>
      <c r="H923" s="1024"/>
      <c r="I923" s="1024"/>
      <c r="J923" s="1085">
        <v>16</v>
      </c>
      <c r="K923" s="1085"/>
      <c r="L923" s="1085" t="s">
        <v>596</v>
      </c>
      <c r="M923" s="1024"/>
    </row>
    <row r="924" spans="1:13" x14ac:dyDescent="0.2">
      <c r="A924" s="1024"/>
      <c r="B924" s="1024" t="s">
        <v>2343</v>
      </c>
      <c r="C924" s="1027" t="s">
        <v>4528</v>
      </c>
      <c r="D924" s="1108">
        <v>41153</v>
      </c>
      <c r="E924" s="1108">
        <v>41213</v>
      </c>
      <c r="F924" s="4551">
        <v>287</v>
      </c>
      <c r="G924" s="4551">
        <v>1</v>
      </c>
      <c r="H924" s="1024"/>
      <c r="I924" s="1024"/>
      <c r="J924" s="1085">
        <v>16</v>
      </c>
      <c r="K924" s="1085"/>
      <c r="L924" s="1085" t="s">
        <v>596</v>
      </c>
      <c r="M924" s="1024"/>
    </row>
    <row r="925" spans="1:13" x14ac:dyDescent="0.2">
      <c r="A925" s="1024"/>
      <c r="B925" s="1024" t="s">
        <v>2343</v>
      </c>
      <c r="C925" s="1027" t="s">
        <v>4529</v>
      </c>
      <c r="D925" s="1028">
        <v>41153</v>
      </c>
      <c r="E925" s="1028">
        <v>41213</v>
      </c>
      <c r="F925" s="4552"/>
      <c r="G925" s="4552"/>
      <c r="H925" s="1024"/>
      <c r="I925" s="1024"/>
      <c r="J925" s="1085">
        <v>21</v>
      </c>
      <c r="K925" s="1085"/>
      <c r="L925" s="1085" t="s">
        <v>596</v>
      </c>
      <c r="M925" s="1024"/>
    </row>
    <row r="926" spans="1:13" x14ac:dyDescent="0.2">
      <c r="A926" s="1024"/>
      <c r="B926" s="1024" t="s">
        <v>2343</v>
      </c>
      <c r="C926" s="1027" t="s">
        <v>4530</v>
      </c>
      <c r="D926" s="1028">
        <v>41183</v>
      </c>
      <c r="E926" s="1028">
        <v>41213</v>
      </c>
      <c r="F926" s="4552"/>
      <c r="G926" s="4552"/>
      <c r="H926" s="1024"/>
      <c r="I926" s="1024"/>
      <c r="J926" s="1085">
        <v>29</v>
      </c>
      <c r="K926" s="1085"/>
      <c r="L926" s="1085" t="s">
        <v>596</v>
      </c>
      <c r="M926" s="1024"/>
    </row>
    <row r="927" spans="1:13" x14ac:dyDescent="0.2">
      <c r="A927" s="1024"/>
      <c r="B927" s="1146" t="s">
        <v>2343</v>
      </c>
      <c r="C927" s="1027" t="s">
        <v>4531</v>
      </c>
      <c r="D927" s="1028">
        <v>41183</v>
      </c>
      <c r="E927" s="1028">
        <v>41213</v>
      </c>
      <c r="F927" s="4552"/>
      <c r="G927" s="4552"/>
      <c r="H927" s="1024"/>
      <c r="I927" s="1024"/>
      <c r="J927" s="1085">
        <v>17</v>
      </c>
      <c r="K927" s="1085"/>
      <c r="L927" s="1085" t="s">
        <v>601</v>
      </c>
      <c r="M927" s="1024"/>
    </row>
    <row r="928" spans="1:13" ht="24" x14ac:dyDescent="0.2">
      <c r="A928" s="1024"/>
      <c r="B928" s="1146" t="s">
        <v>2343</v>
      </c>
      <c r="C928" s="1027" t="s">
        <v>4532</v>
      </c>
      <c r="D928" s="1028">
        <v>41183</v>
      </c>
      <c r="E928" s="1028">
        <v>41213</v>
      </c>
      <c r="F928" s="4552"/>
      <c r="G928" s="4552"/>
      <c r="H928" s="1024"/>
      <c r="I928" s="1024"/>
      <c r="J928" s="1085">
        <v>20</v>
      </c>
      <c r="K928" s="1085"/>
      <c r="L928" s="1085" t="s">
        <v>601</v>
      </c>
      <c r="M928" s="1024"/>
    </row>
    <row r="929" spans="1:13" x14ac:dyDescent="0.2">
      <c r="A929" s="1024"/>
      <c r="B929" s="1146" t="s">
        <v>2343</v>
      </c>
      <c r="C929" s="1027" t="s">
        <v>4533</v>
      </c>
      <c r="D929" s="1028">
        <v>41183</v>
      </c>
      <c r="E929" s="1028">
        <v>41213</v>
      </c>
      <c r="F929" s="4553"/>
      <c r="G929" s="4553"/>
      <c r="H929" s="1024"/>
      <c r="I929" s="1024"/>
      <c r="J929" s="1085">
        <v>13</v>
      </c>
      <c r="K929" s="1085"/>
      <c r="L929" s="1085" t="s">
        <v>601</v>
      </c>
      <c r="M929" s="1024"/>
    </row>
    <row r="930" spans="1:13" x14ac:dyDescent="0.2">
      <c r="A930" s="1024"/>
      <c r="B930" s="1024" t="s">
        <v>2343</v>
      </c>
      <c r="C930" s="1095" t="s">
        <v>4534</v>
      </c>
      <c r="D930" s="1028">
        <v>41183</v>
      </c>
      <c r="E930" s="1028">
        <v>41213</v>
      </c>
      <c r="F930" s="4114">
        <v>287</v>
      </c>
      <c r="G930" s="4114">
        <v>2</v>
      </c>
      <c r="H930" s="1024"/>
      <c r="I930" s="1024"/>
      <c r="J930" s="1085">
        <v>55</v>
      </c>
      <c r="K930" s="1097"/>
      <c r="L930" s="1097" t="s">
        <v>601</v>
      </c>
      <c r="M930" s="1024"/>
    </row>
    <row r="931" spans="1:13" x14ac:dyDescent="0.2">
      <c r="A931" s="1024"/>
      <c r="B931" s="1024" t="s">
        <v>2343</v>
      </c>
      <c r="C931" s="1095" t="s">
        <v>4576</v>
      </c>
      <c r="D931" s="1028">
        <v>41183</v>
      </c>
      <c r="E931" s="1028">
        <v>41213</v>
      </c>
      <c r="F931" s="4115"/>
      <c r="G931" s="4115"/>
      <c r="H931" s="1024"/>
      <c r="I931" s="1024"/>
      <c r="J931" s="1085">
        <v>54</v>
      </c>
      <c r="K931" s="1097"/>
      <c r="L931" s="1097"/>
      <c r="M931" s="1024"/>
    </row>
    <row r="932" spans="1:13" x14ac:dyDescent="0.2">
      <c r="A932" s="1024"/>
      <c r="B932" s="1024" t="s">
        <v>2343</v>
      </c>
      <c r="C932" s="1027" t="s">
        <v>4535</v>
      </c>
      <c r="D932" s="1028">
        <v>41183</v>
      </c>
      <c r="E932" s="1028">
        <v>41213</v>
      </c>
      <c r="F932" s="4115"/>
      <c r="G932" s="4115"/>
      <c r="H932" s="1024"/>
      <c r="I932" s="1024"/>
      <c r="J932" s="1085">
        <v>52</v>
      </c>
      <c r="K932" s="1085"/>
      <c r="L932" s="1085" t="s">
        <v>601</v>
      </c>
      <c r="M932" s="1024"/>
    </row>
    <row r="933" spans="1:13" x14ac:dyDescent="0.2">
      <c r="A933" s="1024"/>
      <c r="B933" s="1024" t="s">
        <v>2343</v>
      </c>
      <c r="C933" s="1027" t="s">
        <v>4536</v>
      </c>
      <c r="D933" s="1028">
        <v>41183</v>
      </c>
      <c r="E933" s="1028">
        <v>41213</v>
      </c>
      <c r="F933" s="4116"/>
      <c r="G933" s="4116"/>
      <c r="H933" s="1024"/>
      <c r="I933" s="1024"/>
      <c r="J933" s="1085">
        <v>53</v>
      </c>
      <c r="K933" s="1085"/>
      <c r="L933" s="1085" t="s">
        <v>601</v>
      </c>
      <c r="M933" s="1024"/>
    </row>
    <row r="934" spans="1:13" x14ac:dyDescent="0.2">
      <c r="A934" s="1082"/>
      <c r="B934" s="1082"/>
      <c r="C934" s="1099"/>
      <c r="D934" s="1100"/>
      <c r="E934" s="1100"/>
      <c r="F934" s="1100"/>
      <c r="G934" s="1100"/>
      <c r="H934" s="1082"/>
      <c r="I934" s="1082"/>
      <c r="J934" s="1087"/>
      <c r="K934" s="1087"/>
      <c r="L934" s="1087"/>
      <c r="M934" s="1082"/>
    </row>
    <row r="935" spans="1:13" x14ac:dyDescent="0.2">
      <c r="A935" s="1037" t="s">
        <v>4810</v>
      </c>
      <c r="B935" s="1037"/>
      <c r="C935" s="1037"/>
      <c r="D935" s="1037" t="s">
        <v>4811</v>
      </c>
      <c r="E935" s="1037"/>
      <c r="F935" s="1037"/>
      <c r="G935" s="1037"/>
      <c r="H935" s="1037"/>
      <c r="I935" s="1037"/>
      <c r="J935" s="1037" t="s">
        <v>3606</v>
      </c>
      <c r="K935" s="1037"/>
      <c r="L935" s="1037"/>
      <c r="M935" s="1037"/>
    </row>
    <row r="936" spans="1:13" x14ac:dyDescent="0.2">
      <c r="A936" s="1037" t="s">
        <v>4812</v>
      </c>
      <c r="B936" s="1037"/>
      <c r="C936" s="1037"/>
      <c r="D936" s="1037" t="s">
        <v>4812</v>
      </c>
      <c r="E936" s="1037"/>
      <c r="F936" s="1037"/>
      <c r="G936" s="1037"/>
      <c r="H936" s="1037"/>
      <c r="I936" s="1037"/>
      <c r="J936" s="1037" t="s">
        <v>3608</v>
      </c>
      <c r="K936" s="1037"/>
      <c r="L936" s="1037"/>
      <c r="M936" s="1037"/>
    </row>
    <row r="937" spans="1:13" x14ac:dyDescent="0.2">
      <c r="A937" s="1037" t="s">
        <v>3609</v>
      </c>
      <c r="B937" s="1037"/>
      <c r="C937" s="1037"/>
      <c r="D937" s="1037" t="s">
        <v>3609</v>
      </c>
      <c r="E937" s="1037"/>
      <c r="F937" s="1037"/>
      <c r="G937" s="1037"/>
      <c r="H937" s="1037"/>
      <c r="I937" s="1037"/>
      <c r="J937" s="1037" t="s">
        <v>3609</v>
      </c>
      <c r="K937" s="1037"/>
      <c r="L937" s="1037"/>
      <c r="M937" s="1037"/>
    </row>
    <row r="938" spans="1:13" x14ac:dyDescent="0.2">
      <c r="A938" s="1037" t="s">
        <v>4813</v>
      </c>
      <c r="B938" s="1037"/>
      <c r="C938" s="1037"/>
      <c r="D938" s="1037" t="s">
        <v>4813</v>
      </c>
      <c r="E938" s="1037"/>
      <c r="F938" s="1037"/>
      <c r="G938" s="1037"/>
      <c r="H938" s="1037"/>
      <c r="I938" s="1037"/>
      <c r="J938" s="1037" t="s">
        <v>4814</v>
      </c>
      <c r="K938" s="1037"/>
      <c r="L938" s="1037"/>
      <c r="M938" s="1037"/>
    </row>
    <row r="939" spans="1:13" x14ac:dyDescent="0.2">
      <c r="A939" s="1082"/>
      <c r="B939" s="1082"/>
      <c r="C939" s="1099"/>
      <c r="D939" s="1100"/>
      <c r="E939" s="1100"/>
      <c r="F939" s="1100"/>
      <c r="G939" s="1100"/>
      <c r="H939" s="1082"/>
      <c r="I939" s="1082"/>
      <c r="J939" s="1087"/>
      <c r="K939" s="1087"/>
      <c r="L939" s="1087"/>
      <c r="M939" s="1082"/>
    </row>
    <row r="940" spans="1:13" x14ac:dyDescent="0.2">
      <c r="A940" s="1101"/>
      <c r="B940" s="1101"/>
      <c r="C940" s="1101"/>
      <c r="D940" s="1101"/>
      <c r="E940" s="1101"/>
      <c r="F940" s="1101"/>
      <c r="G940" s="1101"/>
      <c r="H940" s="1101"/>
      <c r="I940" s="1101"/>
      <c r="J940" s="1101"/>
      <c r="K940" s="1101"/>
      <c r="L940" s="1101"/>
      <c r="M940" s="1101"/>
    </row>
    <row r="941" spans="1:13" x14ac:dyDescent="0.2">
      <c r="A941" s="4394"/>
      <c r="B941" s="4394"/>
      <c r="C941" s="4395" t="s">
        <v>2859</v>
      </c>
      <c r="D941" s="4396"/>
      <c r="E941" s="4396"/>
      <c r="F941" s="4396"/>
      <c r="G941" s="4396"/>
      <c r="H941" s="4396"/>
      <c r="I941" s="4396"/>
      <c r="J941" s="4397"/>
      <c r="K941" s="4404" t="s">
        <v>2858</v>
      </c>
      <c r="L941" s="4405"/>
      <c r="M941" s="4406"/>
    </row>
    <row r="942" spans="1:13" x14ac:dyDescent="0.2">
      <c r="A942" s="4394"/>
      <c r="B942" s="4394"/>
      <c r="C942" s="4398"/>
      <c r="D942" s="4399"/>
      <c r="E942" s="4399"/>
      <c r="F942" s="4399"/>
      <c r="G942" s="4399"/>
      <c r="H942" s="4399"/>
      <c r="I942" s="4399"/>
      <c r="J942" s="4400"/>
      <c r="K942" s="4407"/>
      <c r="L942" s="4408"/>
      <c r="M942" s="4409"/>
    </row>
    <row r="943" spans="1:13" x14ac:dyDescent="0.2">
      <c r="A943" s="4394"/>
      <c r="B943" s="4394"/>
      <c r="C943" s="4401"/>
      <c r="D943" s="4402"/>
      <c r="E943" s="4402"/>
      <c r="F943" s="4402"/>
      <c r="G943" s="4402"/>
      <c r="H943" s="4402"/>
      <c r="I943" s="4402"/>
      <c r="J943" s="4403"/>
      <c r="K943" s="4407"/>
      <c r="L943" s="4408"/>
      <c r="M943" s="4409"/>
    </row>
    <row r="944" spans="1:13" x14ac:dyDescent="0.2">
      <c r="A944" s="4394"/>
      <c r="B944" s="4394"/>
      <c r="C944" s="4362" t="s">
        <v>1209</v>
      </c>
      <c r="D944" s="4362"/>
      <c r="E944" s="4362"/>
      <c r="F944" s="4362"/>
      <c r="G944" s="4362"/>
      <c r="H944" s="4362"/>
      <c r="I944" s="4362"/>
      <c r="J944" s="4362"/>
      <c r="K944" s="4410" t="s">
        <v>1208</v>
      </c>
      <c r="L944" s="4410"/>
      <c r="M944" s="4410"/>
    </row>
    <row r="945" spans="1:13" x14ac:dyDescent="0.2">
      <c r="A945" s="4394"/>
      <c r="B945" s="4394"/>
      <c r="C945" s="4362"/>
      <c r="D945" s="4362"/>
      <c r="E945" s="4362"/>
      <c r="F945" s="4362"/>
      <c r="G945" s="4362"/>
      <c r="H945" s="4362"/>
      <c r="I945" s="4362"/>
      <c r="J945" s="4362"/>
      <c r="K945" s="4410"/>
      <c r="L945" s="4410"/>
      <c r="M945" s="4410"/>
    </row>
    <row r="946" spans="1:13" x14ac:dyDescent="0.2">
      <c r="A946" s="4394"/>
      <c r="B946" s="4394"/>
      <c r="C946" s="4362"/>
      <c r="D946" s="4362"/>
      <c r="E946" s="4362"/>
      <c r="F946" s="4362"/>
      <c r="G946" s="4362"/>
      <c r="H946" s="4362"/>
      <c r="I946" s="4362"/>
      <c r="J946" s="4362"/>
      <c r="K946" s="4410"/>
      <c r="L946" s="4410"/>
      <c r="M946" s="4410"/>
    </row>
    <row r="947" spans="1:13" x14ac:dyDescent="0.2">
      <c r="A947" s="1082"/>
      <c r="B947" s="1082"/>
      <c r="C947" s="1082"/>
      <c r="D947" s="1082"/>
      <c r="E947" s="1082"/>
      <c r="F947" s="1082"/>
      <c r="G947" s="1082"/>
      <c r="H947" s="1082"/>
      <c r="I947" s="1082"/>
      <c r="J947" s="1082"/>
      <c r="K947" s="1082"/>
      <c r="L947" s="1083"/>
      <c r="M947" s="1084"/>
    </row>
    <row r="948" spans="1:13" x14ac:dyDescent="0.2">
      <c r="A948" s="1082" t="s">
        <v>2319</v>
      </c>
      <c r="B948" s="1082"/>
      <c r="C948" s="1082"/>
      <c r="D948" s="1082"/>
      <c r="E948" s="1082"/>
      <c r="F948" s="1082"/>
      <c r="G948" s="1082"/>
      <c r="H948" s="1037" t="s">
        <v>4965</v>
      </c>
      <c r="I948" s="1082"/>
      <c r="J948" s="1082"/>
      <c r="K948" s="1082"/>
      <c r="L948" s="1082"/>
      <c r="M948" s="1083"/>
    </row>
    <row r="949" spans="1:13" x14ac:dyDescent="0.2">
      <c r="A949" s="1082" t="s">
        <v>99</v>
      </c>
      <c r="B949" s="1082"/>
      <c r="C949" s="1082"/>
      <c r="D949" s="1082"/>
      <c r="E949" s="1082"/>
      <c r="F949" s="1082"/>
      <c r="G949" s="1082"/>
      <c r="H949" s="1036"/>
      <c r="I949" s="1036"/>
      <c r="J949" s="4411" t="s">
        <v>2863</v>
      </c>
      <c r="K949" s="4412"/>
      <c r="L949" s="4412"/>
      <c r="M949" s="4413"/>
    </row>
    <row r="950" spans="1:13" x14ac:dyDescent="0.2">
      <c r="A950" s="1082" t="s">
        <v>2725</v>
      </c>
      <c r="B950" s="1082"/>
      <c r="C950" s="1082"/>
      <c r="D950" s="1082"/>
      <c r="E950" s="1082"/>
      <c r="F950" s="1082"/>
      <c r="G950" s="1082"/>
      <c r="H950" s="1036"/>
      <c r="I950" s="1036"/>
      <c r="J950" s="1085" t="s">
        <v>2860</v>
      </c>
      <c r="K950" s="1085" t="s">
        <v>2861</v>
      </c>
      <c r="L950" s="1085" t="s">
        <v>2862</v>
      </c>
      <c r="M950" s="1086" t="s">
        <v>1210</v>
      </c>
    </row>
    <row r="951" spans="1:13" x14ac:dyDescent="0.2">
      <c r="A951" s="1082" t="s">
        <v>4457</v>
      </c>
      <c r="B951" s="1082"/>
      <c r="C951" s="1082"/>
      <c r="D951" s="1082"/>
      <c r="E951" s="1082"/>
      <c r="F951" s="1082"/>
      <c r="G951" s="1082"/>
      <c r="H951" s="1036"/>
      <c r="I951" s="1036"/>
      <c r="J951" s="1085">
        <v>2014</v>
      </c>
      <c r="K951" s="1085">
        <v>5</v>
      </c>
      <c r="L951" s="1085">
        <v>31</v>
      </c>
      <c r="M951" s="1085">
        <v>5</v>
      </c>
    </row>
    <row r="952" spans="1:13" x14ac:dyDescent="0.2">
      <c r="A952" s="1082"/>
      <c r="B952" s="1082"/>
      <c r="C952" s="1082"/>
      <c r="D952" s="1082"/>
      <c r="E952" s="1082"/>
      <c r="F952" s="1082"/>
      <c r="G952" s="1082"/>
      <c r="H952" s="1082"/>
      <c r="I952" s="1087"/>
      <c r="J952" s="1087"/>
      <c r="K952" s="1082"/>
      <c r="L952" s="1082"/>
      <c r="M952" s="1082"/>
    </row>
    <row r="953" spans="1:13" x14ac:dyDescent="0.2">
      <c r="A953" s="4362" t="s">
        <v>2864</v>
      </c>
      <c r="B953" s="4362" t="s">
        <v>2865</v>
      </c>
      <c r="C953" s="4362" t="s">
        <v>1212</v>
      </c>
      <c r="D953" s="4414" t="s">
        <v>2866</v>
      </c>
      <c r="E953" s="4415"/>
      <c r="F953" s="4362" t="s">
        <v>3430</v>
      </c>
      <c r="G953" s="4096"/>
      <c r="H953" s="4096"/>
      <c r="I953" s="4096"/>
      <c r="J953" s="4416" t="s">
        <v>1211</v>
      </c>
      <c r="K953" s="4114" t="s">
        <v>2872</v>
      </c>
      <c r="L953" s="4416" t="s">
        <v>1207</v>
      </c>
      <c r="M953" s="4114" t="s">
        <v>2873</v>
      </c>
    </row>
    <row r="954" spans="1:13" x14ac:dyDescent="0.2">
      <c r="A954" s="4362"/>
      <c r="B954" s="4362"/>
      <c r="C954" s="4362"/>
      <c r="D954" s="1031" t="s">
        <v>2867</v>
      </c>
      <c r="E954" s="1031" t="s">
        <v>2868</v>
      </c>
      <c r="F954" s="1031" t="s">
        <v>2870</v>
      </c>
      <c r="G954" s="1031" t="s">
        <v>2871</v>
      </c>
      <c r="H954" s="1031" t="s">
        <v>4319</v>
      </c>
      <c r="I954" s="1031" t="s">
        <v>4320</v>
      </c>
      <c r="J954" s="4417"/>
      <c r="K954" s="4116"/>
      <c r="L954" s="4417"/>
      <c r="M954" s="4116"/>
    </row>
    <row r="955" spans="1:13" x14ac:dyDescent="0.2">
      <c r="A955" s="1102"/>
      <c r="B955" s="1093" t="s">
        <v>405</v>
      </c>
      <c r="C955" s="1023" t="s">
        <v>100</v>
      </c>
      <c r="D955" s="1031"/>
      <c r="E955" s="1031"/>
      <c r="F955" s="1031"/>
      <c r="G955" s="1031"/>
      <c r="H955" s="1031"/>
      <c r="I955" s="1031"/>
      <c r="J955" s="1089"/>
      <c r="K955" s="1090"/>
      <c r="L955" s="1089"/>
      <c r="M955" s="1090"/>
    </row>
    <row r="956" spans="1:13" x14ac:dyDescent="0.2">
      <c r="A956" s="1102"/>
      <c r="B956" s="1093" t="s">
        <v>2343</v>
      </c>
      <c r="C956" s="1025" t="s">
        <v>4324</v>
      </c>
      <c r="D956" s="1139"/>
      <c r="E956" s="1139"/>
      <c r="F956" s="1139"/>
      <c r="G956" s="1139"/>
      <c r="H956" s="1031"/>
      <c r="I956" s="1031"/>
      <c r="J956" s="1089"/>
      <c r="K956" s="1090"/>
      <c r="L956" s="1089"/>
      <c r="M956" s="1090"/>
    </row>
    <row r="957" spans="1:13" x14ac:dyDescent="0.2">
      <c r="A957" s="1102"/>
      <c r="B957" s="1146" t="s">
        <v>2343</v>
      </c>
      <c r="C957" s="1138" t="s">
        <v>4537</v>
      </c>
      <c r="D957" s="1139">
        <v>41184</v>
      </c>
      <c r="E957" s="1139">
        <v>41213</v>
      </c>
      <c r="F957" s="1031">
        <v>287</v>
      </c>
      <c r="G957" s="1031">
        <v>2</v>
      </c>
      <c r="H957" s="1031"/>
      <c r="I957" s="1031"/>
      <c r="J957" s="1089">
        <v>57</v>
      </c>
      <c r="K957" s="1090"/>
      <c r="L957" s="1089"/>
      <c r="M957" s="1090"/>
    </row>
    <row r="958" spans="1:13" x14ac:dyDescent="0.2">
      <c r="A958" s="1024"/>
      <c r="B958" s="1146" t="s">
        <v>2343</v>
      </c>
      <c r="C958" s="1132" t="s">
        <v>4538</v>
      </c>
      <c r="D958" s="1028">
        <v>41214</v>
      </c>
      <c r="E958" s="1028">
        <v>41274</v>
      </c>
      <c r="F958" s="4114">
        <v>287</v>
      </c>
      <c r="G958" s="4114">
        <v>3</v>
      </c>
      <c r="H958" s="1024"/>
      <c r="I958" s="1024"/>
      <c r="J958" s="1085">
        <v>19</v>
      </c>
      <c r="K958" s="1024"/>
      <c r="L958" s="1024"/>
      <c r="M958" s="1024"/>
    </row>
    <row r="959" spans="1:13" x14ac:dyDescent="0.2">
      <c r="A959" s="1024"/>
      <c r="B959" s="1146" t="s">
        <v>2343</v>
      </c>
      <c r="C959" s="1091" t="s">
        <v>4539</v>
      </c>
      <c r="D959" s="1028">
        <v>41214</v>
      </c>
      <c r="E959" s="1028">
        <v>41274</v>
      </c>
      <c r="F959" s="4115"/>
      <c r="G959" s="4115"/>
      <c r="H959" s="1024"/>
      <c r="I959" s="1024"/>
      <c r="J959" s="1085">
        <v>22</v>
      </c>
      <c r="K959" s="1024"/>
      <c r="L959" s="1024"/>
      <c r="M959" s="1024"/>
    </row>
    <row r="960" spans="1:13" x14ac:dyDescent="0.2">
      <c r="A960" s="1024"/>
      <c r="B960" s="1024" t="s">
        <v>2343</v>
      </c>
      <c r="C960" s="1027" t="s">
        <v>4540</v>
      </c>
      <c r="D960" s="1028">
        <v>41214</v>
      </c>
      <c r="E960" s="1028">
        <v>41274</v>
      </c>
      <c r="F960" s="4115"/>
      <c r="G960" s="4115"/>
      <c r="H960" s="1024"/>
      <c r="I960" s="1024"/>
      <c r="J960" s="1085">
        <v>11</v>
      </c>
      <c r="K960" s="1085"/>
      <c r="L960" s="1085" t="s">
        <v>594</v>
      </c>
      <c r="M960" s="1024"/>
    </row>
    <row r="961" spans="1:13" x14ac:dyDescent="0.2">
      <c r="A961" s="1024"/>
      <c r="B961" s="1024" t="s">
        <v>2343</v>
      </c>
      <c r="C961" s="1027" t="s">
        <v>4541</v>
      </c>
      <c r="D961" s="1028">
        <v>41229</v>
      </c>
      <c r="E961" s="1028">
        <v>41243</v>
      </c>
      <c r="F961" s="4115"/>
      <c r="G961" s="4115"/>
      <c r="H961" s="1024"/>
      <c r="I961" s="1024"/>
      <c r="J961" s="1085">
        <v>24</v>
      </c>
      <c r="K961" s="1085"/>
      <c r="L961" s="1085" t="s">
        <v>596</v>
      </c>
      <c r="M961" s="1024"/>
    </row>
    <row r="962" spans="1:13" x14ac:dyDescent="0.2">
      <c r="A962" s="1024"/>
      <c r="B962" s="1024" t="s">
        <v>2343</v>
      </c>
      <c r="C962" s="1027" t="s">
        <v>4542</v>
      </c>
      <c r="D962" s="1108">
        <v>41229</v>
      </c>
      <c r="E962" s="1108">
        <v>41243</v>
      </c>
      <c r="F962" s="4115"/>
      <c r="G962" s="4115"/>
      <c r="H962" s="1024"/>
      <c r="I962" s="1024"/>
      <c r="J962" s="1085">
        <v>14</v>
      </c>
      <c r="K962" s="1085"/>
      <c r="L962" s="1085" t="s">
        <v>596</v>
      </c>
      <c r="M962" s="1024"/>
    </row>
    <row r="963" spans="1:13" x14ac:dyDescent="0.2">
      <c r="A963" s="1024"/>
      <c r="B963" s="1024" t="s">
        <v>2343</v>
      </c>
      <c r="C963" s="1027" t="s">
        <v>4543</v>
      </c>
      <c r="D963" s="1108">
        <v>41229</v>
      </c>
      <c r="E963" s="1108">
        <v>41243</v>
      </c>
      <c r="F963" s="4116"/>
      <c r="G963" s="4116"/>
      <c r="H963" s="1024"/>
      <c r="I963" s="1024"/>
      <c r="J963" s="1085">
        <v>12</v>
      </c>
      <c r="K963" s="1085"/>
      <c r="L963" s="1085" t="s">
        <v>596</v>
      </c>
      <c r="M963" s="1024"/>
    </row>
    <row r="964" spans="1:13" x14ac:dyDescent="0.2">
      <c r="A964" s="1024"/>
      <c r="B964" s="1024" t="s">
        <v>2343</v>
      </c>
      <c r="C964" s="1027" t="s">
        <v>4544</v>
      </c>
      <c r="D964" s="1028">
        <v>41229</v>
      </c>
      <c r="E964" s="1028">
        <v>41243</v>
      </c>
      <c r="F964" s="4114">
        <v>287</v>
      </c>
      <c r="G964" s="4114">
        <v>4</v>
      </c>
      <c r="H964" s="1024"/>
      <c r="I964" s="1024"/>
      <c r="J964" s="1085">
        <v>13</v>
      </c>
      <c r="K964" s="1085"/>
      <c r="L964" s="1085" t="s">
        <v>596</v>
      </c>
      <c r="M964" s="1024"/>
    </row>
    <row r="965" spans="1:13" x14ac:dyDescent="0.2">
      <c r="A965" s="1024"/>
      <c r="B965" s="1024" t="s">
        <v>2343</v>
      </c>
      <c r="C965" s="1027" t="s">
        <v>4545</v>
      </c>
      <c r="D965" s="1028">
        <v>41229</v>
      </c>
      <c r="E965" s="1028">
        <v>41243</v>
      </c>
      <c r="F965" s="4115"/>
      <c r="G965" s="4115"/>
      <c r="H965" s="1024"/>
      <c r="I965" s="1024"/>
      <c r="J965" s="1085">
        <v>15</v>
      </c>
      <c r="K965" s="1085"/>
      <c r="L965" s="1085" t="s">
        <v>596</v>
      </c>
      <c r="M965" s="1024"/>
    </row>
    <row r="966" spans="1:13" x14ac:dyDescent="0.2">
      <c r="A966" s="1024"/>
      <c r="B966" s="1146" t="s">
        <v>2343</v>
      </c>
      <c r="C966" s="1027" t="s">
        <v>4546</v>
      </c>
      <c r="D966" s="1028">
        <v>41229</v>
      </c>
      <c r="E966" s="1028">
        <v>41243</v>
      </c>
      <c r="F966" s="4115"/>
      <c r="G966" s="4115"/>
      <c r="H966" s="1024"/>
      <c r="I966" s="1024"/>
      <c r="J966" s="1085">
        <v>18</v>
      </c>
      <c r="K966" s="1085"/>
      <c r="L966" s="1085" t="s">
        <v>601</v>
      </c>
      <c r="M966" s="1024"/>
    </row>
    <row r="967" spans="1:13" x14ac:dyDescent="0.2">
      <c r="A967" s="1024"/>
      <c r="B967" s="1146" t="s">
        <v>2343</v>
      </c>
      <c r="C967" s="1027" t="s">
        <v>4547</v>
      </c>
      <c r="D967" s="1028">
        <v>41229</v>
      </c>
      <c r="E967" s="1028">
        <v>41274</v>
      </c>
      <c r="F967" s="4115"/>
      <c r="G967" s="4115"/>
      <c r="H967" s="1024"/>
      <c r="I967" s="1024"/>
      <c r="J967" s="1085">
        <v>17</v>
      </c>
      <c r="K967" s="1085"/>
      <c r="L967" s="1085" t="s">
        <v>601</v>
      </c>
      <c r="M967" s="1024"/>
    </row>
    <row r="968" spans="1:13" x14ac:dyDescent="0.2">
      <c r="A968" s="1024"/>
      <c r="B968" s="1146" t="s">
        <v>2343</v>
      </c>
      <c r="C968" s="1027" t="s">
        <v>4548</v>
      </c>
      <c r="D968" s="1028">
        <v>41229</v>
      </c>
      <c r="E968" s="1028">
        <v>41243</v>
      </c>
      <c r="F968" s="4115"/>
      <c r="G968" s="4115"/>
      <c r="H968" s="1024"/>
      <c r="I968" s="1024"/>
      <c r="J968" s="1085">
        <v>18</v>
      </c>
      <c r="K968" s="1085"/>
      <c r="L968" s="1085" t="s">
        <v>601</v>
      </c>
      <c r="M968" s="1024"/>
    </row>
    <row r="969" spans="1:13" x14ac:dyDescent="0.2">
      <c r="A969" s="1024"/>
      <c r="B969" s="1024" t="s">
        <v>2343</v>
      </c>
      <c r="C969" s="1095" t="s">
        <v>4549</v>
      </c>
      <c r="D969" s="1028">
        <v>41229</v>
      </c>
      <c r="E969" s="1028">
        <v>41243</v>
      </c>
      <c r="F969" s="4115"/>
      <c r="G969" s="4115"/>
      <c r="H969" s="1024"/>
      <c r="I969" s="1024"/>
      <c r="J969" s="1085">
        <v>19</v>
      </c>
      <c r="K969" s="1097"/>
      <c r="L969" s="1097" t="s">
        <v>601</v>
      </c>
      <c r="M969" s="1024"/>
    </row>
    <row r="970" spans="1:13" x14ac:dyDescent="0.2">
      <c r="A970" s="1024"/>
      <c r="B970" s="1024" t="s">
        <v>2343</v>
      </c>
      <c r="C970" s="1095" t="s">
        <v>4550</v>
      </c>
      <c r="D970" s="1028">
        <v>41229</v>
      </c>
      <c r="E970" s="1028">
        <v>41243</v>
      </c>
      <c r="F970" s="4115"/>
      <c r="G970" s="4115"/>
      <c r="H970" s="1024"/>
      <c r="I970" s="1024"/>
      <c r="J970" s="1085">
        <v>33</v>
      </c>
      <c r="K970" s="1097"/>
      <c r="L970" s="1097"/>
      <c r="M970" s="1024"/>
    </row>
    <row r="971" spans="1:13" x14ac:dyDescent="0.2">
      <c r="A971" s="1024"/>
      <c r="B971" s="1024" t="s">
        <v>2343</v>
      </c>
      <c r="C971" s="1027" t="s">
        <v>4551</v>
      </c>
      <c r="D971" s="1028">
        <v>41229</v>
      </c>
      <c r="E971" s="1028">
        <v>41243</v>
      </c>
      <c r="F971" s="4115"/>
      <c r="G971" s="4115"/>
      <c r="H971" s="1024"/>
      <c r="I971" s="1024"/>
      <c r="J971" s="1085">
        <v>10</v>
      </c>
      <c r="K971" s="1085"/>
      <c r="L971" s="1085" t="s">
        <v>601</v>
      </c>
      <c r="M971" s="1024"/>
    </row>
    <row r="972" spans="1:13" x14ac:dyDescent="0.2">
      <c r="A972" s="1024"/>
      <c r="B972" s="1024" t="s">
        <v>2343</v>
      </c>
      <c r="C972" s="1027" t="s">
        <v>4552</v>
      </c>
      <c r="D972" s="1028">
        <v>41244</v>
      </c>
      <c r="E972" s="1028">
        <v>41274</v>
      </c>
      <c r="F972" s="4116"/>
      <c r="G972" s="4116"/>
      <c r="H972" s="1024"/>
      <c r="I972" s="1024"/>
      <c r="J972" s="1085">
        <v>12</v>
      </c>
      <c r="K972" s="1085"/>
      <c r="L972" s="1085" t="s">
        <v>601</v>
      </c>
      <c r="M972" s="1024"/>
    </row>
    <row r="973" spans="1:13" x14ac:dyDescent="0.2">
      <c r="A973" s="1082"/>
      <c r="B973" s="1082"/>
      <c r="C973" s="1099"/>
      <c r="D973" s="1100"/>
      <c r="E973" s="1100"/>
      <c r="F973" s="1100"/>
      <c r="G973" s="1100"/>
      <c r="H973" s="1082"/>
      <c r="I973" s="1082"/>
      <c r="J973" s="1087"/>
      <c r="K973" s="1087"/>
      <c r="L973" s="1087"/>
      <c r="M973" s="1082"/>
    </row>
    <row r="974" spans="1:13" x14ac:dyDescent="0.2">
      <c r="A974" s="1037" t="s">
        <v>4810</v>
      </c>
      <c r="B974" s="1037"/>
      <c r="C974" s="1037"/>
      <c r="D974" s="1037" t="s">
        <v>4811</v>
      </c>
      <c r="E974" s="1037"/>
      <c r="F974" s="1037"/>
      <c r="G974" s="1037"/>
      <c r="H974" s="1037"/>
      <c r="I974" s="1037"/>
      <c r="J974" s="1037" t="s">
        <v>3606</v>
      </c>
      <c r="K974" s="1037"/>
      <c r="L974" s="1037"/>
      <c r="M974" s="1037"/>
    </row>
    <row r="975" spans="1:13" x14ac:dyDescent="0.2">
      <c r="A975" s="1037" t="s">
        <v>4812</v>
      </c>
      <c r="B975" s="1037"/>
      <c r="C975" s="1037"/>
      <c r="D975" s="1037" t="s">
        <v>4812</v>
      </c>
      <c r="E975" s="1037"/>
      <c r="F975" s="1037"/>
      <c r="G975" s="1037"/>
      <c r="H975" s="1037"/>
      <c r="I975" s="1037"/>
      <c r="J975" s="1037" t="s">
        <v>3608</v>
      </c>
      <c r="K975" s="1037"/>
      <c r="L975" s="1037"/>
      <c r="M975" s="1037"/>
    </row>
    <row r="976" spans="1:13" x14ac:dyDescent="0.2">
      <c r="A976" s="1037" t="s">
        <v>3609</v>
      </c>
      <c r="B976" s="1037"/>
      <c r="C976" s="1037"/>
      <c r="D976" s="1037" t="s">
        <v>3609</v>
      </c>
      <c r="E976" s="1037"/>
      <c r="F976" s="1037"/>
      <c r="G976" s="1037"/>
      <c r="H976" s="1037"/>
      <c r="I976" s="1037"/>
      <c r="J976" s="1037" t="s">
        <v>3609</v>
      </c>
      <c r="K976" s="1037"/>
      <c r="L976" s="1037"/>
      <c r="M976" s="1037"/>
    </row>
    <row r="977" spans="1:13" x14ac:dyDescent="0.2">
      <c r="A977" s="1037" t="s">
        <v>4813</v>
      </c>
      <c r="B977" s="1037"/>
      <c r="C977" s="1037"/>
      <c r="D977" s="1037" t="s">
        <v>4813</v>
      </c>
      <c r="E977" s="1037"/>
      <c r="F977" s="1037"/>
      <c r="G977" s="1037"/>
      <c r="H977" s="1037"/>
      <c r="I977" s="1037"/>
      <c r="J977" s="1037" t="s">
        <v>4814</v>
      </c>
      <c r="K977" s="1037"/>
      <c r="L977" s="1037"/>
      <c r="M977" s="1037"/>
    </row>
    <row r="978" spans="1:13" x14ac:dyDescent="0.2">
      <c r="A978" s="1082"/>
      <c r="B978" s="1082"/>
      <c r="C978" s="1099"/>
      <c r="D978" s="1100"/>
      <c r="E978" s="1100"/>
      <c r="F978" s="1100"/>
      <c r="G978" s="1100"/>
      <c r="H978" s="1082"/>
      <c r="I978" s="1082"/>
      <c r="J978" s="1087"/>
      <c r="K978" s="1087"/>
      <c r="L978" s="1087"/>
      <c r="M978" s="1082"/>
    </row>
    <row r="979" spans="1:13" x14ac:dyDescent="0.2">
      <c r="A979" s="1101"/>
      <c r="B979" s="1101"/>
      <c r="C979" s="1101"/>
      <c r="D979" s="1101"/>
      <c r="E979" s="1101"/>
      <c r="F979" s="1101"/>
      <c r="G979" s="1101"/>
      <c r="H979" s="1101"/>
      <c r="I979" s="1101"/>
      <c r="J979" s="1101"/>
      <c r="K979" s="1101"/>
      <c r="L979" s="1101"/>
      <c r="M979" s="1101"/>
    </row>
    <row r="980" spans="1:13" x14ac:dyDescent="0.2">
      <c r="A980" s="4394"/>
      <c r="B980" s="4394"/>
      <c r="C980" s="4395" t="s">
        <v>2859</v>
      </c>
      <c r="D980" s="4396"/>
      <c r="E980" s="4396"/>
      <c r="F980" s="4396"/>
      <c r="G980" s="4396"/>
      <c r="H980" s="4396"/>
      <c r="I980" s="4396"/>
      <c r="J980" s="4397"/>
      <c r="K980" s="4404" t="s">
        <v>2858</v>
      </c>
      <c r="L980" s="4405"/>
      <c r="M980" s="4406"/>
    </row>
    <row r="981" spans="1:13" x14ac:dyDescent="0.2">
      <c r="A981" s="4394"/>
      <c r="B981" s="4394"/>
      <c r="C981" s="4398"/>
      <c r="D981" s="4399"/>
      <c r="E981" s="4399"/>
      <c r="F981" s="4399"/>
      <c r="G981" s="4399"/>
      <c r="H981" s="4399"/>
      <c r="I981" s="4399"/>
      <c r="J981" s="4400"/>
      <c r="K981" s="4407"/>
      <c r="L981" s="4408"/>
      <c r="M981" s="4409"/>
    </row>
    <row r="982" spans="1:13" x14ac:dyDescent="0.2">
      <c r="A982" s="4394"/>
      <c r="B982" s="4394"/>
      <c r="C982" s="4401"/>
      <c r="D982" s="4402"/>
      <c r="E982" s="4402"/>
      <c r="F982" s="4402"/>
      <c r="G982" s="4402"/>
      <c r="H982" s="4402"/>
      <c r="I982" s="4402"/>
      <c r="J982" s="4403"/>
      <c r="K982" s="4407"/>
      <c r="L982" s="4408"/>
      <c r="M982" s="4409"/>
    </row>
    <row r="983" spans="1:13" x14ac:dyDescent="0.2">
      <c r="A983" s="4394"/>
      <c r="B983" s="4394"/>
      <c r="C983" s="4362" t="s">
        <v>1209</v>
      </c>
      <c r="D983" s="4362"/>
      <c r="E983" s="4362"/>
      <c r="F983" s="4362"/>
      <c r="G983" s="4362"/>
      <c r="H983" s="4362"/>
      <c r="I983" s="4362"/>
      <c r="J983" s="4362"/>
      <c r="K983" s="4410" t="s">
        <v>1208</v>
      </c>
      <c r="L983" s="4410"/>
      <c r="M983" s="4410"/>
    </row>
    <row r="984" spans="1:13" x14ac:dyDescent="0.2">
      <c r="A984" s="4394"/>
      <c r="B984" s="4394"/>
      <c r="C984" s="4362"/>
      <c r="D984" s="4362"/>
      <c r="E984" s="4362"/>
      <c r="F984" s="4362"/>
      <c r="G984" s="4362"/>
      <c r="H984" s="4362"/>
      <c r="I984" s="4362"/>
      <c r="J984" s="4362"/>
      <c r="K984" s="4410"/>
      <c r="L984" s="4410"/>
      <c r="M984" s="4410"/>
    </row>
    <row r="985" spans="1:13" x14ac:dyDescent="0.2">
      <c r="A985" s="4394"/>
      <c r="B985" s="4394"/>
      <c r="C985" s="4362"/>
      <c r="D985" s="4362"/>
      <c r="E985" s="4362"/>
      <c r="F985" s="4362"/>
      <c r="G985" s="4362"/>
      <c r="H985" s="4362"/>
      <c r="I985" s="4362"/>
      <c r="J985" s="4362"/>
      <c r="K985" s="4410"/>
      <c r="L985" s="4410"/>
      <c r="M985" s="4410"/>
    </row>
    <row r="986" spans="1:13" x14ac:dyDescent="0.2">
      <c r="A986" s="1082"/>
      <c r="B986" s="1082"/>
      <c r="C986" s="1082"/>
      <c r="D986" s="1082"/>
      <c r="E986" s="1082"/>
      <c r="F986" s="1082"/>
      <c r="G986" s="1082"/>
      <c r="H986" s="1082"/>
      <c r="I986" s="1082"/>
      <c r="J986" s="1082"/>
      <c r="K986" s="1082"/>
      <c r="L986" s="1083"/>
      <c r="M986" s="1084"/>
    </row>
    <row r="987" spans="1:13" x14ac:dyDescent="0.2">
      <c r="A987" s="1082" t="s">
        <v>2319</v>
      </c>
      <c r="B987" s="1082"/>
      <c r="C987" s="1082"/>
      <c r="D987" s="1082"/>
      <c r="E987" s="1082"/>
      <c r="F987" s="1082"/>
      <c r="G987" s="1082"/>
      <c r="H987" s="1037" t="s">
        <v>4966</v>
      </c>
      <c r="I987" s="1082"/>
      <c r="J987" s="1082"/>
      <c r="K987" s="1082"/>
      <c r="L987" s="1082"/>
      <c r="M987" s="1083"/>
    </row>
    <row r="988" spans="1:13" x14ac:dyDescent="0.2">
      <c r="A988" s="1082" t="s">
        <v>99</v>
      </c>
      <c r="B988" s="1082"/>
      <c r="C988" s="1082"/>
      <c r="D988" s="1082"/>
      <c r="E988" s="1082"/>
      <c r="F988" s="1082"/>
      <c r="G988" s="1082"/>
      <c r="H988" s="1036"/>
      <c r="I988" s="1036"/>
      <c r="J988" s="4411" t="s">
        <v>2863</v>
      </c>
      <c r="K988" s="4412"/>
      <c r="L988" s="4412"/>
      <c r="M988" s="4413"/>
    </row>
    <row r="989" spans="1:13" x14ac:dyDescent="0.2">
      <c r="A989" s="1082" t="s">
        <v>2725</v>
      </c>
      <c r="B989" s="1082"/>
      <c r="C989" s="1082"/>
      <c r="D989" s="1082"/>
      <c r="E989" s="1082"/>
      <c r="F989" s="1082"/>
      <c r="G989" s="1082"/>
      <c r="H989" s="1036"/>
      <c r="I989" s="1036"/>
      <c r="J989" s="1085" t="s">
        <v>2860</v>
      </c>
      <c r="K989" s="1085" t="s">
        <v>2861</v>
      </c>
      <c r="L989" s="1085" t="s">
        <v>2862</v>
      </c>
      <c r="M989" s="1086" t="s">
        <v>1210</v>
      </c>
    </row>
    <row r="990" spans="1:13" x14ac:dyDescent="0.2">
      <c r="A990" s="1082" t="s">
        <v>4457</v>
      </c>
      <c r="B990" s="1082"/>
      <c r="C990" s="1082"/>
      <c r="D990" s="1082"/>
      <c r="E990" s="1082"/>
      <c r="F990" s="1082"/>
      <c r="G990" s="1082"/>
      <c r="H990" s="1036"/>
      <c r="I990" s="1036"/>
      <c r="J990" s="1085">
        <v>2014</v>
      </c>
      <c r="K990" s="1085">
        <v>5</v>
      </c>
      <c r="L990" s="1085">
        <v>31</v>
      </c>
      <c r="M990" s="1085">
        <v>5</v>
      </c>
    </row>
    <row r="991" spans="1:13" x14ac:dyDescent="0.2">
      <c r="A991" s="1082"/>
      <c r="B991" s="1082"/>
      <c r="C991" s="1082"/>
      <c r="D991" s="1082"/>
      <c r="E991" s="1082"/>
      <c r="F991" s="1082"/>
      <c r="G991" s="1082"/>
      <c r="H991" s="1082"/>
      <c r="I991" s="1087"/>
      <c r="J991" s="1087"/>
      <c r="K991" s="1082"/>
      <c r="L991" s="1082"/>
      <c r="M991" s="1082"/>
    </row>
    <row r="992" spans="1:13" x14ac:dyDescent="0.2">
      <c r="A992" s="4362" t="s">
        <v>2864</v>
      </c>
      <c r="B992" s="4362" t="s">
        <v>2865</v>
      </c>
      <c r="C992" s="4362" t="s">
        <v>1212</v>
      </c>
      <c r="D992" s="4414" t="s">
        <v>2866</v>
      </c>
      <c r="E992" s="4415"/>
      <c r="F992" s="4362" t="s">
        <v>3430</v>
      </c>
      <c r="G992" s="4096"/>
      <c r="H992" s="4096"/>
      <c r="I992" s="4096"/>
      <c r="J992" s="4416" t="s">
        <v>1211</v>
      </c>
      <c r="K992" s="4114" t="s">
        <v>2872</v>
      </c>
      <c r="L992" s="4416" t="s">
        <v>1207</v>
      </c>
      <c r="M992" s="4114" t="s">
        <v>2873</v>
      </c>
    </row>
    <row r="993" spans="1:13" x14ac:dyDescent="0.2">
      <c r="A993" s="4362"/>
      <c r="B993" s="4362"/>
      <c r="C993" s="4362"/>
      <c r="D993" s="1031" t="s">
        <v>2867</v>
      </c>
      <c r="E993" s="1031" t="s">
        <v>2868</v>
      </c>
      <c r="F993" s="1031" t="s">
        <v>2870</v>
      </c>
      <c r="G993" s="1031" t="s">
        <v>2871</v>
      </c>
      <c r="H993" s="1031" t="s">
        <v>4319</v>
      </c>
      <c r="I993" s="1031" t="s">
        <v>4320</v>
      </c>
      <c r="J993" s="4417"/>
      <c r="K993" s="4116"/>
      <c r="L993" s="4417"/>
      <c r="M993" s="4116"/>
    </row>
    <row r="994" spans="1:13" x14ac:dyDescent="0.2">
      <c r="A994" s="1102"/>
      <c r="B994" s="1093" t="s">
        <v>405</v>
      </c>
      <c r="C994" s="1023" t="s">
        <v>100</v>
      </c>
      <c r="D994" s="1031"/>
      <c r="E994" s="1031"/>
      <c r="F994" s="1031"/>
      <c r="G994" s="1031"/>
      <c r="H994" s="1031"/>
      <c r="I994" s="1031"/>
      <c r="J994" s="1089"/>
      <c r="K994" s="1090"/>
      <c r="L994" s="1089"/>
      <c r="M994" s="1090"/>
    </row>
    <row r="995" spans="1:13" x14ac:dyDescent="0.2">
      <c r="A995" s="1102"/>
      <c r="B995" s="1093" t="s">
        <v>2343</v>
      </c>
      <c r="C995" s="1025" t="s">
        <v>4324</v>
      </c>
      <c r="D995" s="1139"/>
      <c r="E995" s="1139"/>
      <c r="F995" s="1139"/>
      <c r="G995" s="1139"/>
      <c r="H995" s="1031"/>
      <c r="I995" s="1031"/>
      <c r="J995" s="1089"/>
      <c r="K995" s="1090"/>
      <c r="L995" s="1089"/>
      <c r="M995" s="1090"/>
    </row>
    <row r="996" spans="1:13" x14ac:dyDescent="0.2">
      <c r="A996" s="1102"/>
      <c r="B996" s="1093" t="s">
        <v>2343</v>
      </c>
      <c r="C996" s="1147" t="s">
        <v>4594</v>
      </c>
      <c r="D996" s="1139">
        <v>41244</v>
      </c>
      <c r="E996" s="1139">
        <v>41274</v>
      </c>
      <c r="F996" s="4114">
        <v>287</v>
      </c>
      <c r="G996" s="4114">
        <v>4</v>
      </c>
      <c r="H996" s="1031"/>
      <c r="I996" s="1031"/>
      <c r="J996" s="1089">
        <v>7</v>
      </c>
      <c r="K996" s="1090"/>
      <c r="L996" s="1089"/>
      <c r="M996" s="1090"/>
    </row>
    <row r="997" spans="1:13" x14ac:dyDescent="0.2">
      <c r="A997" s="1102"/>
      <c r="B997" s="1146" t="s">
        <v>2343</v>
      </c>
      <c r="C997" s="1138" t="s">
        <v>4553</v>
      </c>
      <c r="D997" s="1115">
        <v>41244</v>
      </c>
      <c r="E997" s="1115">
        <v>41274</v>
      </c>
      <c r="F997" s="4115"/>
      <c r="G997" s="4115"/>
      <c r="H997" s="1031"/>
      <c r="I997" s="1031"/>
      <c r="J997" s="1142">
        <v>13</v>
      </c>
      <c r="K997" s="1090"/>
      <c r="L997" s="1089"/>
      <c r="M997" s="1089"/>
    </row>
    <row r="998" spans="1:13" x14ac:dyDescent="0.2">
      <c r="A998" s="1024"/>
      <c r="B998" s="1146" t="s">
        <v>2343</v>
      </c>
      <c r="C998" s="1132" t="s">
        <v>4554</v>
      </c>
      <c r="D998" s="1148">
        <v>41244</v>
      </c>
      <c r="E998" s="1148">
        <v>41274</v>
      </c>
      <c r="F998" s="4115"/>
      <c r="G998" s="4115"/>
      <c r="H998" s="1024"/>
      <c r="I998" s="1024"/>
      <c r="J998" s="1085">
        <v>12</v>
      </c>
      <c r="K998" s="1024"/>
      <c r="L998" s="1024"/>
      <c r="M998" s="1024"/>
    </row>
    <row r="999" spans="1:13" x14ac:dyDescent="0.2">
      <c r="A999" s="1024"/>
      <c r="B999" s="1146" t="s">
        <v>2343</v>
      </c>
      <c r="C999" s="1091" t="s">
        <v>4555</v>
      </c>
      <c r="D999" s="1148">
        <v>41244</v>
      </c>
      <c r="E999" s="1148">
        <v>41274</v>
      </c>
      <c r="F999" s="4115"/>
      <c r="G999" s="4115"/>
      <c r="H999" s="1024"/>
      <c r="I999" s="1024"/>
      <c r="J999" s="1085">
        <v>13</v>
      </c>
      <c r="K999" s="1024"/>
      <c r="L999" s="1024"/>
      <c r="M999" s="1024"/>
    </row>
    <row r="1000" spans="1:13" x14ac:dyDescent="0.2">
      <c r="A1000" s="1024"/>
      <c r="B1000" s="1024" t="s">
        <v>2343</v>
      </c>
      <c r="C1000" s="1027" t="s">
        <v>4556</v>
      </c>
      <c r="D1000" s="1148">
        <v>41244</v>
      </c>
      <c r="E1000" s="1148">
        <v>41274</v>
      </c>
      <c r="F1000" s="4115"/>
      <c r="G1000" s="4115"/>
      <c r="H1000" s="1024"/>
      <c r="I1000" s="1024"/>
      <c r="J1000" s="1085">
        <v>15</v>
      </c>
      <c r="K1000" s="1085"/>
      <c r="L1000" s="1085" t="s">
        <v>594</v>
      </c>
      <c r="M1000" s="1024"/>
    </row>
    <row r="1001" spans="1:13" x14ac:dyDescent="0.2">
      <c r="A1001" s="1024"/>
      <c r="B1001" s="1024" t="s">
        <v>2343</v>
      </c>
      <c r="C1001" s="1027" t="s">
        <v>4557</v>
      </c>
      <c r="D1001" s="1148">
        <v>41244</v>
      </c>
      <c r="E1001" s="1148">
        <v>41274</v>
      </c>
      <c r="F1001" s="4115"/>
      <c r="G1001" s="4115"/>
      <c r="H1001" s="1024"/>
      <c r="I1001" s="1024"/>
      <c r="J1001" s="1085">
        <v>12</v>
      </c>
      <c r="K1001" s="1085"/>
      <c r="L1001" s="1085" t="s">
        <v>596</v>
      </c>
      <c r="M1001" s="1024"/>
    </row>
    <row r="1002" spans="1:13" x14ac:dyDescent="0.2">
      <c r="A1002" s="1024"/>
      <c r="B1002" s="1024" t="s">
        <v>2343</v>
      </c>
      <c r="C1002" s="1027" t="s">
        <v>4558</v>
      </c>
      <c r="D1002" s="1149">
        <v>41244</v>
      </c>
      <c r="E1002" s="1149">
        <v>41274</v>
      </c>
      <c r="F1002" s="4115"/>
      <c r="G1002" s="4115"/>
      <c r="H1002" s="1024"/>
      <c r="I1002" s="1024"/>
      <c r="J1002" s="1085">
        <v>13</v>
      </c>
      <c r="K1002" s="1085"/>
      <c r="L1002" s="1085" t="s">
        <v>596</v>
      </c>
      <c r="M1002" s="1024"/>
    </row>
    <row r="1003" spans="1:13" x14ac:dyDescent="0.2">
      <c r="A1003" s="1024"/>
      <c r="B1003" s="1024" t="s">
        <v>2343</v>
      </c>
      <c r="C1003" s="1027" t="s">
        <v>4559</v>
      </c>
      <c r="D1003" s="1149">
        <v>41244</v>
      </c>
      <c r="E1003" s="1149">
        <v>41274</v>
      </c>
      <c r="F1003" s="4115"/>
      <c r="G1003" s="4115"/>
      <c r="H1003" s="1024"/>
      <c r="I1003" s="1024"/>
      <c r="J1003" s="1085">
        <v>13</v>
      </c>
      <c r="K1003" s="1085"/>
      <c r="L1003" s="1085" t="s">
        <v>596</v>
      </c>
      <c r="M1003" s="1024"/>
    </row>
    <row r="1004" spans="1:13" x14ac:dyDescent="0.2">
      <c r="A1004" s="1024"/>
      <c r="B1004" s="1024" t="s">
        <v>2343</v>
      </c>
      <c r="C1004" s="1027" t="s">
        <v>4560</v>
      </c>
      <c r="D1004" s="1148">
        <v>41244</v>
      </c>
      <c r="E1004" s="1148">
        <v>41274</v>
      </c>
      <c r="F1004" s="4115"/>
      <c r="G1004" s="4115"/>
      <c r="H1004" s="1024"/>
      <c r="I1004" s="1024"/>
      <c r="J1004" s="1085">
        <v>15</v>
      </c>
      <c r="K1004" s="1085"/>
      <c r="L1004" s="1085" t="s">
        <v>596</v>
      </c>
      <c r="M1004" s="1024"/>
    </row>
    <row r="1005" spans="1:13" x14ac:dyDescent="0.2">
      <c r="A1005" s="1024"/>
      <c r="B1005" s="1024" t="s">
        <v>2343</v>
      </c>
      <c r="C1005" s="1027" t="s">
        <v>4561</v>
      </c>
      <c r="D1005" s="1148">
        <v>41244</v>
      </c>
      <c r="E1005" s="1148">
        <v>41274</v>
      </c>
      <c r="F1005" s="4115"/>
      <c r="G1005" s="4115"/>
      <c r="H1005" s="1024"/>
      <c r="I1005" s="1024"/>
      <c r="J1005" s="1085">
        <v>16</v>
      </c>
      <c r="K1005" s="1085"/>
      <c r="L1005" s="1085" t="s">
        <v>596</v>
      </c>
      <c r="M1005" s="1024"/>
    </row>
    <row r="1006" spans="1:13" x14ac:dyDescent="0.2">
      <c r="A1006" s="1024"/>
      <c r="B1006" s="1146" t="s">
        <v>2343</v>
      </c>
      <c r="C1006" s="1027" t="s">
        <v>4562</v>
      </c>
      <c r="D1006" s="1148">
        <v>41244</v>
      </c>
      <c r="E1006" s="1148">
        <v>41274</v>
      </c>
      <c r="F1006" s="4115"/>
      <c r="G1006" s="4115"/>
      <c r="H1006" s="1024"/>
      <c r="I1006" s="1024"/>
      <c r="J1006" s="1085">
        <v>15</v>
      </c>
      <c r="K1006" s="1085"/>
      <c r="L1006" s="1085" t="s">
        <v>601</v>
      </c>
      <c r="M1006" s="1024"/>
    </row>
    <row r="1007" spans="1:13" x14ac:dyDescent="0.2">
      <c r="A1007" s="1024"/>
      <c r="B1007" s="1146" t="s">
        <v>2343</v>
      </c>
      <c r="C1007" s="1027" t="s">
        <v>4563</v>
      </c>
      <c r="D1007" s="1148">
        <v>41244</v>
      </c>
      <c r="E1007" s="1148">
        <v>41274</v>
      </c>
      <c r="F1007" s="4115"/>
      <c r="G1007" s="4115"/>
      <c r="H1007" s="1024"/>
      <c r="I1007" s="1024"/>
      <c r="J1007" s="1085">
        <v>16</v>
      </c>
      <c r="K1007" s="1085"/>
      <c r="L1007" s="1085" t="s">
        <v>601</v>
      </c>
      <c r="M1007" s="1024"/>
    </row>
    <row r="1008" spans="1:13" x14ac:dyDescent="0.2">
      <c r="A1008" s="1024"/>
      <c r="B1008" s="1146" t="s">
        <v>2343</v>
      </c>
      <c r="C1008" s="1027" t="s">
        <v>4564</v>
      </c>
      <c r="D1008" s="1148">
        <v>41244</v>
      </c>
      <c r="E1008" s="1148">
        <v>41274</v>
      </c>
      <c r="F1008" s="4116"/>
      <c r="G1008" s="4116"/>
      <c r="H1008" s="1024"/>
      <c r="I1008" s="1024"/>
      <c r="J1008" s="1085">
        <v>20</v>
      </c>
      <c r="K1008" s="1085"/>
      <c r="L1008" s="1085" t="s">
        <v>601</v>
      </c>
      <c r="M1008" s="1024"/>
    </row>
    <row r="1009" spans="1:13" x14ac:dyDescent="0.2">
      <c r="A1009" s="1082"/>
      <c r="B1009" s="1105"/>
      <c r="C1009" s="1099"/>
      <c r="D1009" s="1150"/>
      <c r="E1009" s="1150"/>
      <c r="F1009" s="1150"/>
      <c r="G1009" s="1150"/>
      <c r="H1009" s="1082"/>
      <c r="I1009" s="1082"/>
      <c r="J1009" s="1087"/>
      <c r="K1009" s="1087"/>
      <c r="L1009" s="1087"/>
      <c r="M1009" s="1082"/>
    </row>
    <row r="1010" spans="1:13" x14ac:dyDescent="0.2">
      <c r="A1010" s="1037" t="s">
        <v>4810</v>
      </c>
      <c r="B1010" s="1037"/>
      <c r="C1010" s="1037"/>
      <c r="D1010" s="1037" t="s">
        <v>4811</v>
      </c>
      <c r="E1010" s="1037"/>
      <c r="F1010" s="1037"/>
      <c r="G1010" s="1037"/>
      <c r="H1010" s="1037"/>
      <c r="I1010" s="1037"/>
      <c r="J1010" s="1037" t="s">
        <v>3606</v>
      </c>
      <c r="K1010" s="1037"/>
      <c r="L1010" s="1037"/>
      <c r="M1010" s="1037"/>
    </row>
    <row r="1011" spans="1:13" x14ac:dyDescent="0.2">
      <c r="A1011" s="1037" t="s">
        <v>4812</v>
      </c>
      <c r="B1011" s="1037"/>
      <c r="C1011" s="1037"/>
      <c r="D1011" s="1037" t="s">
        <v>4812</v>
      </c>
      <c r="E1011" s="1037"/>
      <c r="F1011" s="1037"/>
      <c r="G1011" s="1037"/>
      <c r="H1011" s="1037"/>
      <c r="I1011" s="1037"/>
      <c r="J1011" s="1037" t="s">
        <v>3608</v>
      </c>
      <c r="K1011" s="1037"/>
      <c r="L1011" s="1037"/>
      <c r="M1011" s="1037"/>
    </row>
    <row r="1012" spans="1:13" x14ac:dyDescent="0.2">
      <c r="A1012" s="1037" t="s">
        <v>3609</v>
      </c>
      <c r="B1012" s="1037"/>
      <c r="C1012" s="1037"/>
      <c r="D1012" s="1037" t="s">
        <v>3609</v>
      </c>
      <c r="E1012" s="1037"/>
      <c r="F1012" s="1037"/>
      <c r="G1012" s="1037"/>
      <c r="H1012" s="1037"/>
      <c r="I1012" s="1037"/>
      <c r="J1012" s="1037" t="s">
        <v>3609</v>
      </c>
      <c r="K1012" s="1037"/>
      <c r="L1012" s="1037"/>
      <c r="M1012" s="1037"/>
    </row>
    <row r="1013" spans="1:13" x14ac:dyDescent="0.2">
      <c r="A1013" s="1037" t="s">
        <v>4813</v>
      </c>
      <c r="B1013" s="1037"/>
      <c r="C1013" s="1037"/>
      <c r="D1013" s="1037" t="s">
        <v>4813</v>
      </c>
      <c r="E1013" s="1037"/>
      <c r="F1013" s="1037"/>
      <c r="G1013" s="1037"/>
      <c r="H1013" s="1037"/>
      <c r="I1013" s="1037"/>
      <c r="J1013" s="1037" t="s">
        <v>4814</v>
      </c>
      <c r="K1013" s="1037"/>
      <c r="L1013" s="1037"/>
      <c r="M1013" s="1037"/>
    </row>
    <row r="1014" spans="1:13" x14ac:dyDescent="0.2">
      <c r="A1014" s="1082"/>
      <c r="B1014" s="1105"/>
      <c r="C1014" s="1099"/>
      <c r="D1014" s="1150"/>
      <c r="E1014" s="1150"/>
      <c r="F1014" s="1150"/>
      <c r="G1014" s="1150"/>
      <c r="H1014" s="1082"/>
      <c r="I1014" s="1082"/>
      <c r="J1014" s="1082"/>
      <c r="K1014" s="1087"/>
      <c r="L1014" s="1087"/>
      <c r="M1014" s="1082"/>
    </row>
    <row r="1015" spans="1:13" x14ac:dyDescent="0.2">
      <c r="A1015" s="1082"/>
      <c r="B1015" s="1105"/>
      <c r="C1015" s="1099"/>
      <c r="D1015" s="1150"/>
      <c r="E1015" s="1150"/>
      <c r="F1015" s="1150"/>
      <c r="G1015" s="1150"/>
      <c r="H1015" s="1082"/>
      <c r="I1015" s="1082"/>
      <c r="J1015" s="1082"/>
      <c r="K1015" s="1087"/>
      <c r="L1015" s="1087"/>
      <c r="M1015" s="1082"/>
    </row>
    <row r="1016" spans="1:13" x14ac:dyDescent="0.2">
      <c r="A1016" s="4394"/>
      <c r="B1016" s="4394"/>
      <c r="C1016" s="4395" t="s">
        <v>2859</v>
      </c>
      <c r="D1016" s="4396"/>
      <c r="E1016" s="4396"/>
      <c r="F1016" s="4396"/>
      <c r="G1016" s="4396"/>
      <c r="H1016" s="4396"/>
      <c r="I1016" s="4396"/>
      <c r="J1016" s="4397"/>
      <c r="K1016" s="4404" t="s">
        <v>2858</v>
      </c>
      <c r="L1016" s="4405"/>
      <c r="M1016" s="4406"/>
    </row>
    <row r="1017" spans="1:13" x14ac:dyDescent="0.2">
      <c r="A1017" s="4394"/>
      <c r="B1017" s="4394"/>
      <c r="C1017" s="4398"/>
      <c r="D1017" s="4399"/>
      <c r="E1017" s="4399"/>
      <c r="F1017" s="4399"/>
      <c r="G1017" s="4399"/>
      <c r="H1017" s="4399"/>
      <c r="I1017" s="4399"/>
      <c r="J1017" s="4400"/>
      <c r="K1017" s="4407"/>
      <c r="L1017" s="4408"/>
      <c r="M1017" s="4409"/>
    </row>
    <row r="1018" spans="1:13" x14ac:dyDescent="0.2">
      <c r="A1018" s="4394"/>
      <c r="B1018" s="4394"/>
      <c r="C1018" s="4401"/>
      <c r="D1018" s="4402"/>
      <c r="E1018" s="4402"/>
      <c r="F1018" s="4402"/>
      <c r="G1018" s="4402"/>
      <c r="H1018" s="4402"/>
      <c r="I1018" s="4402"/>
      <c r="J1018" s="4403"/>
      <c r="K1018" s="4407"/>
      <c r="L1018" s="4408"/>
      <c r="M1018" s="4409"/>
    </row>
    <row r="1019" spans="1:13" x14ac:dyDescent="0.2">
      <c r="A1019" s="4394"/>
      <c r="B1019" s="4394"/>
      <c r="C1019" s="4362" t="s">
        <v>1209</v>
      </c>
      <c r="D1019" s="4362"/>
      <c r="E1019" s="4362"/>
      <c r="F1019" s="4362"/>
      <c r="G1019" s="4362"/>
      <c r="H1019" s="4362"/>
      <c r="I1019" s="4362"/>
      <c r="J1019" s="4362"/>
      <c r="K1019" s="4410" t="s">
        <v>1208</v>
      </c>
      <c r="L1019" s="4410"/>
      <c r="M1019" s="4410"/>
    </row>
    <row r="1020" spans="1:13" x14ac:dyDescent="0.2">
      <c r="A1020" s="4394"/>
      <c r="B1020" s="4394"/>
      <c r="C1020" s="4362"/>
      <c r="D1020" s="4362"/>
      <c r="E1020" s="4362"/>
      <c r="F1020" s="4362"/>
      <c r="G1020" s="4362"/>
      <c r="H1020" s="4362"/>
      <c r="I1020" s="4362"/>
      <c r="J1020" s="4362"/>
      <c r="K1020" s="4410"/>
      <c r="L1020" s="4410"/>
      <c r="M1020" s="4410"/>
    </row>
    <row r="1021" spans="1:13" x14ac:dyDescent="0.2">
      <c r="A1021" s="4394"/>
      <c r="B1021" s="4394"/>
      <c r="C1021" s="4362"/>
      <c r="D1021" s="4362"/>
      <c r="E1021" s="4362"/>
      <c r="F1021" s="4362"/>
      <c r="G1021" s="4362"/>
      <c r="H1021" s="4362"/>
      <c r="I1021" s="4362"/>
      <c r="J1021" s="4362"/>
      <c r="K1021" s="4410"/>
      <c r="L1021" s="4410"/>
      <c r="M1021" s="4410"/>
    </row>
    <row r="1022" spans="1:13" x14ac:dyDescent="0.2">
      <c r="A1022" s="1082"/>
      <c r="B1022" s="1082"/>
      <c r="C1022" s="1082"/>
      <c r="D1022" s="1082"/>
      <c r="E1022" s="1082"/>
      <c r="F1022" s="1082"/>
      <c r="G1022" s="1082"/>
      <c r="H1022" s="1082"/>
      <c r="I1022" s="1082"/>
      <c r="J1022" s="1082"/>
      <c r="K1022" s="1082"/>
      <c r="L1022" s="1083"/>
      <c r="M1022" s="1084"/>
    </row>
    <row r="1023" spans="1:13" x14ac:dyDescent="0.2">
      <c r="A1023" s="1082" t="s">
        <v>2319</v>
      </c>
      <c r="B1023" s="1082"/>
      <c r="C1023" s="1082"/>
      <c r="D1023" s="1082"/>
      <c r="E1023" s="1082"/>
      <c r="F1023" s="1082"/>
      <c r="G1023" s="1082"/>
      <c r="H1023" s="1037" t="s">
        <v>4967</v>
      </c>
      <c r="I1023" s="1082"/>
      <c r="J1023" s="1082"/>
      <c r="K1023" s="1082"/>
      <c r="L1023" s="1082"/>
      <c r="M1023" s="1083"/>
    </row>
    <row r="1024" spans="1:13" x14ac:dyDescent="0.2">
      <c r="A1024" s="1082" t="s">
        <v>99</v>
      </c>
      <c r="B1024" s="1082"/>
      <c r="C1024" s="1082"/>
      <c r="D1024" s="1082"/>
      <c r="E1024" s="1082"/>
      <c r="F1024" s="1082"/>
      <c r="G1024" s="1082"/>
      <c r="H1024" s="1036"/>
      <c r="I1024" s="1036"/>
      <c r="J1024" s="4411" t="s">
        <v>2863</v>
      </c>
      <c r="K1024" s="4412"/>
      <c r="L1024" s="4412"/>
      <c r="M1024" s="4413"/>
    </row>
    <row r="1025" spans="1:13" x14ac:dyDescent="0.2">
      <c r="A1025" s="1082" t="s">
        <v>2725</v>
      </c>
      <c r="B1025" s="1082"/>
      <c r="C1025" s="1082"/>
      <c r="D1025" s="1082"/>
      <c r="E1025" s="1082"/>
      <c r="F1025" s="1082"/>
      <c r="G1025" s="1082"/>
      <c r="H1025" s="1036"/>
      <c r="I1025" s="1036"/>
      <c r="J1025" s="1085" t="s">
        <v>2860</v>
      </c>
      <c r="K1025" s="1085" t="s">
        <v>2861</v>
      </c>
      <c r="L1025" s="1085" t="s">
        <v>2862</v>
      </c>
      <c r="M1025" s="1086" t="s">
        <v>1210</v>
      </c>
    </row>
    <row r="1026" spans="1:13" x14ac:dyDescent="0.2">
      <c r="A1026" s="1082" t="s">
        <v>4457</v>
      </c>
      <c r="B1026" s="1082"/>
      <c r="C1026" s="1082"/>
      <c r="D1026" s="1082"/>
      <c r="E1026" s="1082"/>
      <c r="F1026" s="1082"/>
      <c r="G1026" s="1082"/>
      <c r="H1026" s="1036"/>
      <c r="I1026" s="1036"/>
      <c r="J1026" s="1085">
        <v>2014</v>
      </c>
      <c r="K1026" s="1085">
        <v>5</v>
      </c>
      <c r="L1026" s="1085">
        <v>31</v>
      </c>
      <c r="M1026" s="1085">
        <v>5</v>
      </c>
    </row>
    <row r="1027" spans="1:13" x14ac:dyDescent="0.2">
      <c r="A1027" s="1082"/>
      <c r="B1027" s="1082"/>
      <c r="C1027" s="1082"/>
      <c r="D1027" s="1082"/>
      <c r="E1027" s="1082"/>
      <c r="F1027" s="1082"/>
      <c r="G1027" s="1082"/>
      <c r="H1027" s="1082"/>
      <c r="I1027" s="1087"/>
      <c r="J1027" s="1087"/>
      <c r="K1027" s="1082"/>
      <c r="L1027" s="1082"/>
      <c r="M1027" s="1082"/>
    </row>
    <row r="1028" spans="1:13" x14ac:dyDescent="0.2">
      <c r="A1028" s="4362" t="s">
        <v>2864</v>
      </c>
      <c r="B1028" s="4362" t="s">
        <v>2865</v>
      </c>
      <c r="C1028" s="4362" t="s">
        <v>1212</v>
      </c>
      <c r="D1028" s="4414" t="s">
        <v>2866</v>
      </c>
      <c r="E1028" s="4415"/>
      <c r="F1028" s="4362" t="s">
        <v>3430</v>
      </c>
      <c r="G1028" s="4096"/>
      <c r="H1028" s="4096"/>
      <c r="I1028" s="4096"/>
      <c r="J1028" s="4416" t="s">
        <v>1211</v>
      </c>
      <c r="K1028" s="4114" t="s">
        <v>2872</v>
      </c>
      <c r="L1028" s="4416" t="s">
        <v>1207</v>
      </c>
      <c r="M1028" s="4114" t="s">
        <v>2873</v>
      </c>
    </row>
    <row r="1029" spans="1:13" x14ac:dyDescent="0.2">
      <c r="A1029" s="4362"/>
      <c r="B1029" s="4362"/>
      <c r="C1029" s="4362"/>
      <c r="D1029" s="1031" t="s">
        <v>2867</v>
      </c>
      <c r="E1029" s="1031" t="s">
        <v>2868</v>
      </c>
      <c r="F1029" s="1031" t="s">
        <v>2870</v>
      </c>
      <c r="G1029" s="1031" t="s">
        <v>2871</v>
      </c>
      <c r="H1029" s="1031" t="s">
        <v>4319</v>
      </c>
      <c r="I1029" s="1031" t="s">
        <v>4320</v>
      </c>
      <c r="J1029" s="4417"/>
      <c r="K1029" s="4116"/>
      <c r="L1029" s="4417"/>
      <c r="M1029" s="4116"/>
    </row>
    <row r="1030" spans="1:13" x14ac:dyDescent="0.2">
      <c r="A1030" s="1102"/>
      <c r="B1030" s="1102"/>
      <c r="C1030" s="1102"/>
      <c r="D1030" s="1031"/>
      <c r="E1030" s="1031"/>
      <c r="F1030" s="1031"/>
      <c r="G1030" s="1031"/>
      <c r="H1030" s="1031"/>
      <c r="I1030" s="1031"/>
      <c r="J1030" s="1089"/>
      <c r="K1030" s="1090"/>
      <c r="L1030" s="1089"/>
      <c r="M1030" s="1090"/>
    </row>
    <row r="1031" spans="1:13" x14ac:dyDescent="0.2">
      <c r="A1031" s="1102"/>
      <c r="B1031" s="1151" t="s">
        <v>661</v>
      </c>
      <c r="C1031" s="1152" t="s">
        <v>4565</v>
      </c>
      <c r="D1031" s="1139"/>
      <c r="E1031" s="1139"/>
      <c r="F1031" s="1139"/>
      <c r="G1031" s="1139"/>
      <c r="H1031" s="1031"/>
      <c r="I1031" s="1031"/>
      <c r="J1031" s="1089"/>
      <c r="K1031" s="1090"/>
      <c r="L1031" s="1089"/>
      <c r="M1031" s="1090"/>
    </row>
    <row r="1032" spans="1:13" ht="60" x14ac:dyDescent="0.2">
      <c r="A1032" s="1102"/>
      <c r="B1032" s="1153" t="s">
        <v>661</v>
      </c>
      <c r="C1032" s="1138" t="s">
        <v>4566</v>
      </c>
      <c r="D1032" s="1115">
        <v>41123</v>
      </c>
      <c r="E1032" s="1115">
        <v>41638</v>
      </c>
      <c r="F1032" s="1102" t="s">
        <v>5421</v>
      </c>
      <c r="G1032" s="1102" t="s">
        <v>4968</v>
      </c>
      <c r="H1032" s="1031"/>
      <c r="I1032" s="1031"/>
      <c r="J1032" s="1142">
        <v>4010</v>
      </c>
      <c r="K1032" s="1090"/>
      <c r="L1032" s="1089"/>
      <c r="M1032" s="1090" t="s">
        <v>1213</v>
      </c>
    </row>
    <row r="1033" spans="1:13" x14ac:dyDescent="0.2">
      <c r="A1033" s="1102"/>
      <c r="B1033" s="1154"/>
      <c r="C1033" s="1138"/>
      <c r="D1033" s="1115"/>
      <c r="E1033" s="1115"/>
      <c r="F1033" s="1155"/>
      <c r="G1033" s="1155"/>
      <c r="H1033" s="1031"/>
      <c r="I1033" s="1031"/>
      <c r="J1033" s="1142"/>
      <c r="K1033" s="1090"/>
      <c r="L1033" s="1089"/>
      <c r="M1033" s="1090"/>
    </row>
    <row r="1034" spans="1:13" x14ac:dyDescent="0.2">
      <c r="A1034" s="1102"/>
      <c r="B1034" s="1154" t="s">
        <v>1410</v>
      </c>
      <c r="C1034" s="1137" t="s">
        <v>4595</v>
      </c>
      <c r="D1034" s="1115"/>
      <c r="E1034" s="1115"/>
      <c r="F1034" s="1155"/>
      <c r="G1034" s="1155"/>
      <c r="H1034" s="1031"/>
      <c r="I1034" s="1031"/>
      <c r="J1034" s="1142"/>
      <c r="K1034" s="1090"/>
      <c r="L1034" s="1089"/>
      <c r="M1034" s="1090"/>
    </row>
    <row r="1035" spans="1:13" ht="24" x14ac:dyDescent="0.2">
      <c r="A1035" s="1102"/>
      <c r="B1035" s="1153" t="s">
        <v>1410</v>
      </c>
      <c r="C1035" s="1138" t="s">
        <v>4969</v>
      </c>
      <c r="D1035" s="1115">
        <v>40927</v>
      </c>
      <c r="E1035" s="1115">
        <v>41274</v>
      </c>
      <c r="F1035" s="4114">
        <v>291</v>
      </c>
      <c r="G1035" s="4114">
        <v>2</v>
      </c>
      <c r="H1035" s="1031"/>
      <c r="I1035" s="1031"/>
      <c r="J1035" s="1142">
        <v>157</v>
      </c>
      <c r="K1035" s="1090"/>
      <c r="L1035" s="1089"/>
      <c r="M1035" s="1090"/>
    </row>
    <row r="1036" spans="1:13" x14ac:dyDescent="0.2">
      <c r="A1036" s="1102"/>
      <c r="B1036" s="1153" t="s">
        <v>1410</v>
      </c>
      <c r="C1036" s="1138" t="s">
        <v>4970</v>
      </c>
      <c r="D1036" s="1115">
        <v>40940</v>
      </c>
      <c r="E1036" s="1115">
        <v>41274</v>
      </c>
      <c r="F1036" s="4116"/>
      <c r="G1036" s="4116"/>
      <c r="H1036" s="1031"/>
      <c r="I1036" s="1031"/>
      <c r="J1036" s="1142">
        <v>89</v>
      </c>
      <c r="K1036" s="1090"/>
      <c r="L1036" s="1089"/>
      <c r="M1036" s="1090"/>
    </row>
    <row r="1037" spans="1:13" ht="24" x14ac:dyDescent="0.2">
      <c r="A1037" s="1102"/>
      <c r="B1037" s="1153" t="s">
        <v>1410</v>
      </c>
      <c r="C1037" s="1138" t="s">
        <v>4596</v>
      </c>
      <c r="D1037" s="1115">
        <v>40940</v>
      </c>
      <c r="E1037" s="1115">
        <v>41274</v>
      </c>
      <c r="F1037" s="4114">
        <v>291</v>
      </c>
      <c r="G1037" s="4114">
        <v>3</v>
      </c>
      <c r="H1037" s="1031"/>
      <c r="I1037" s="1031"/>
      <c r="J1037" s="1142">
        <v>43</v>
      </c>
      <c r="K1037" s="1090"/>
      <c r="L1037" s="1089"/>
      <c r="M1037" s="1090"/>
    </row>
    <row r="1038" spans="1:13" ht="24" x14ac:dyDescent="0.2">
      <c r="A1038" s="1102"/>
      <c r="B1038" s="1153" t="s">
        <v>1410</v>
      </c>
      <c r="C1038" s="1138" t="s">
        <v>4597</v>
      </c>
      <c r="D1038" s="1115">
        <v>40969</v>
      </c>
      <c r="E1038" s="1115">
        <v>41274</v>
      </c>
      <c r="F1038" s="4115"/>
      <c r="G1038" s="4115"/>
      <c r="H1038" s="1031"/>
      <c r="I1038" s="1031"/>
      <c r="J1038" s="1142">
        <v>64</v>
      </c>
      <c r="K1038" s="1090"/>
      <c r="L1038" s="1089"/>
      <c r="M1038" s="1090"/>
    </row>
    <row r="1039" spans="1:13" ht="24" x14ac:dyDescent="0.2">
      <c r="A1039" s="1102"/>
      <c r="B1039" s="1153" t="s">
        <v>1410</v>
      </c>
      <c r="C1039" s="1138" t="s">
        <v>4598</v>
      </c>
      <c r="D1039" s="1115">
        <v>40969</v>
      </c>
      <c r="E1039" s="1115">
        <v>41274</v>
      </c>
      <c r="F1039" s="4115"/>
      <c r="G1039" s="4115"/>
      <c r="H1039" s="1031"/>
      <c r="I1039" s="1031"/>
      <c r="J1039" s="1142">
        <v>31</v>
      </c>
      <c r="K1039" s="1090"/>
      <c r="L1039" s="1089"/>
      <c r="M1039" s="1090"/>
    </row>
    <row r="1040" spans="1:13" ht="24" x14ac:dyDescent="0.2">
      <c r="A1040" s="1102"/>
      <c r="B1040" s="1153" t="s">
        <v>1410</v>
      </c>
      <c r="C1040" s="1138" t="s">
        <v>4971</v>
      </c>
      <c r="D1040" s="1115">
        <v>40977</v>
      </c>
      <c r="E1040" s="1115">
        <v>41274</v>
      </c>
      <c r="F1040" s="4115"/>
      <c r="G1040" s="4115"/>
      <c r="H1040" s="1031"/>
      <c r="I1040" s="1031"/>
      <c r="J1040" s="1142">
        <v>19</v>
      </c>
      <c r="K1040" s="1090"/>
      <c r="L1040" s="1089"/>
      <c r="M1040" s="1090"/>
    </row>
    <row r="1041" spans="1:13" ht="24" x14ac:dyDescent="0.2">
      <c r="A1041" s="1102"/>
      <c r="B1041" s="1153" t="s">
        <v>1410</v>
      </c>
      <c r="C1041" s="1138" t="s">
        <v>4599</v>
      </c>
      <c r="D1041" s="1115">
        <v>41001</v>
      </c>
      <c r="E1041" s="1115">
        <v>41274</v>
      </c>
      <c r="F1041" s="4116"/>
      <c r="G1041" s="4116"/>
      <c r="H1041" s="1031"/>
      <c r="I1041" s="1031"/>
      <c r="J1041" s="1142">
        <v>48</v>
      </c>
      <c r="K1041" s="1090"/>
      <c r="L1041" s="1089"/>
      <c r="M1041" s="1090"/>
    </row>
    <row r="1042" spans="1:13" ht="24" x14ac:dyDescent="0.2">
      <c r="A1042" s="1102"/>
      <c r="B1042" s="1153" t="s">
        <v>1410</v>
      </c>
      <c r="C1042" s="1138" t="s">
        <v>4600</v>
      </c>
      <c r="D1042" s="1115">
        <v>41008</v>
      </c>
      <c r="E1042" s="1115">
        <v>41274</v>
      </c>
      <c r="F1042" s="4114">
        <v>291</v>
      </c>
      <c r="G1042" s="4114">
        <v>4</v>
      </c>
      <c r="H1042" s="1031"/>
      <c r="I1042" s="1031"/>
      <c r="J1042" s="1142">
        <v>62</v>
      </c>
      <c r="K1042" s="1090"/>
      <c r="L1042" s="1089"/>
      <c r="M1042" s="1090"/>
    </row>
    <row r="1043" spans="1:13" x14ac:dyDescent="0.2">
      <c r="A1043" s="1102"/>
      <c r="B1043" s="1153" t="s">
        <v>1410</v>
      </c>
      <c r="C1043" s="1138" t="s">
        <v>4601</v>
      </c>
      <c r="D1043" s="1115">
        <v>41015</v>
      </c>
      <c r="E1043" s="1115">
        <v>41274</v>
      </c>
      <c r="F1043" s="4115"/>
      <c r="G1043" s="4115"/>
      <c r="H1043" s="1031"/>
      <c r="I1043" s="1031"/>
      <c r="J1043" s="1142">
        <v>41</v>
      </c>
      <c r="K1043" s="1090"/>
      <c r="L1043" s="1089"/>
      <c r="M1043" s="1090"/>
    </row>
    <row r="1044" spans="1:13" ht="24" x14ac:dyDescent="0.2">
      <c r="A1044" s="1102"/>
      <c r="B1044" s="1153" t="s">
        <v>1410</v>
      </c>
      <c r="C1044" s="1138" t="s">
        <v>4972</v>
      </c>
      <c r="D1044" s="1115">
        <v>41008</v>
      </c>
      <c r="E1044" s="1115">
        <v>41251</v>
      </c>
      <c r="F1044" s="4115"/>
      <c r="G1044" s="4115"/>
      <c r="H1044" s="1031"/>
      <c r="I1044" s="1031"/>
      <c r="J1044" s="1142">
        <v>50</v>
      </c>
      <c r="K1044" s="1090"/>
      <c r="L1044" s="1089"/>
      <c r="M1044" s="1090"/>
    </row>
    <row r="1045" spans="1:13" ht="24" x14ac:dyDescent="0.2">
      <c r="A1045" s="1102"/>
      <c r="B1045" s="1153" t="s">
        <v>1410</v>
      </c>
      <c r="C1045" s="1138" t="s">
        <v>4973</v>
      </c>
      <c r="D1045" s="1115">
        <v>41030</v>
      </c>
      <c r="E1045" s="1115">
        <v>41274</v>
      </c>
      <c r="F1045" s="4116"/>
      <c r="G1045" s="4116"/>
      <c r="H1045" s="1031"/>
      <c r="I1045" s="1031"/>
      <c r="J1045" s="1142">
        <v>26</v>
      </c>
      <c r="K1045" s="1090"/>
      <c r="L1045" s="1089"/>
      <c r="M1045" s="1090"/>
    </row>
    <row r="1046" spans="1:13" x14ac:dyDescent="0.2">
      <c r="A1046" s="1101"/>
      <c r="B1046" s="1101"/>
      <c r="C1046" s="1101"/>
      <c r="D1046" s="1101"/>
      <c r="E1046" s="1101"/>
      <c r="F1046" s="1101"/>
      <c r="G1046" s="1101"/>
      <c r="H1046" s="1101"/>
      <c r="I1046" s="1101"/>
      <c r="J1046" s="1101"/>
      <c r="K1046" s="1101"/>
      <c r="L1046" s="1101"/>
      <c r="M1046" s="1101"/>
    </row>
    <row r="1047" spans="1:13" x14ac:dyDescent="0.2">
      <c r="A1047" s="1037" t="s">
        <v>4810</v>
      </c>
      <c r="B1047" s="1037"/>
      <c r="C1047" s="1037"/>
      <c r="D1047" s="1037" t="s">
        <v>4811</v>
      </c>
      <c r="E1047" s="1037"/>
      <c r="F1047" s="1037"/>
      <c r="G1047" s="1037"/>
      <c r="H1047" s="1037"/>
      <c r="I1047" s="1037"/>
      <c r="J1047" s="1037" t="s">
        <v>3606</v>
      </c>
      <c r="K1047" s="1037"/>
      <c r="L1047" s="1037"/>
      <c r="M1047" s="1037"/>
    </row>
    <row r="1048" spans="1:13" x14ac:dyDescent="0.2">
      <c r="A1048" s="1037" t="s">
        <v>4812</v>
      </c>
      <c r="B1048" s="1037"/>
      <c r="C1048" s="1037"/>
      <c r="D1048" s="1037" t="s">
        <v>4812</v>
      </c>
      <c r="E1048" s="1037"/>
      <c r="F1048" s="1037"/>
      <c r="G1048" s="1037"/>
      <c r="H1048" s="1037"/>
      <c r="I1048" s="1037"/>
      <c r="J1048" s="1037" t="s">
        <v>3608</v>
      </c>
      <c r="K1048" s="1037"/>
      <c r="L1048" s="1037"/>
      <c r="M1048" s="1037"/>
    </row>
    <row r="1049" spans="1:13" x14ac:dyDescent="0.2">
      <c r="A1049" s="1037" t="s">
        <v>3609</v>
      </c>
      <c r="B1049" s="1037"/>
      <c r="C1049" s="1037"/>
      <c r="D1049" s="1037" t="s">
        <v>3609</v>
      </c>
      <c r="E1049" s="1037"/>
      <c r="F1049" s="1037"/>
      <c r="G1049" s="1037"/>
      <c r="H1049" s="1037"/>
      <c r="I1049" s="1037"/>
      <c r="J1049" s="1037" t="s">
        <v>3609</v>
      </c>
      <c r="K1049" s="1037"/>
      <c r="L1049" s="1037"/>
      <c r="M1049" s="1037"/>
    </row>
    <row r="1050" spans="1:13" x14ac:dyDescent="0.2">
      <c r="A1050" s="1037" t="s">
        <v>4813</v>
      </c>
      <c r="B1050" s="1037"/>
      <c r="C1050" s="1037"/>
      <c r="D1050" s="1037" t="s">
        <v>4813</v>
      </c>
      <c r="E1050" s="1037"/>
      <c r="F1050" s="1037"/>
      <c r="G1050" s="1037"/>
      <c r="H1050" s="1037"/>
      <c r="I1050" s="1037"/>
      <c r="J1050" s="1037" t="s">
        <v>4814</v>
      </c>
      <c r="K1050" s="1037"/>
      <c r="L1050" s="1037"/>
      <c r="M1050" s="1037"/>
    </row>
    <row r="1051" spans="1:13" x14ac:dyDescent="0.2">
      <c r="A1051" s="1037"/>
      <c r="B1051" s="1037"/>
      <c r="C1051" s="1037"/>
      <c r="D1051" s="1037"/>
      <c r="E1051" s="1037"/>
      <c r="F1051" s="1037"/>
      <c r="G1051" s="1037"/>
      <c r="H1051" s="1037"/>
      <c r="I1051" s="1037"/>
      <c r="J1051" s="1037"/>
      <c r="K1051" s="1037"/>
      <c r="L1051" s="1037"/>
      <c r="M1051" s="1037"/>
    </row>
    <row r="1052" spans="1:13" x14ac:dyDescent="0.2">
      <c r="A1052" s="1037"/>
      <c r="B1052" s="1037"/>
      <c r="C1052" s="1037"/>
      <c r="D1052" s="1037"/>
      <c r="E1052" s="1037"/>
      <c r="F1052" s="1037"/>
      <c r="G1052" s="1037"/>
      <c r="H1052" s="1037"/>
      <c r="I1052" s="1037"/>
      <c r="J1052" s="1037"/>
      <c r="K1052" s="1037"/>
      <c r="L1052" s="1037"/>
      <c r="M1052" s="1037"/>
    </row>
    <row r="1053" spans="1:13" x14ac:dyDescent="0.2">
      <c r="A1053" s="4394"/>
      <c r="B1053" s="4394"/>
      <c r="C1053" s="4395" t="s">
        <v>2859</v>
      </c>
      <c r="D1053" s="4396"/>
      <c r="E1053" s="4396"/>
      <c r="F1053" s="4396"/>
      <c r="G1053" s="4396"/>
      <c r="H1053" s="4396"/>
      <c r="I1053" s="4396"/>
      <c r="J1053" s="4397"/>
      <c r="K1053" s="4404" t="s">
        <v>2858</v>
      </c>
      <c r="L1053" s="4405"/>
      <c r="M1053" s="4406"/>
    </row>
    <row r="1054" spans="1:13" x14ac:dyDescent="0.2">
      <c r="A1054" s="4394"/>
      <c r="B1054" s="4394"/>
      <c r="C1054" s="4398"/>
      <c r="D1054" s="4399"/>
      <c r="E1054" s="4399"/>
      <c r="F1054" s="4399"/>
      <c r="G1054" s="4399"/>
      <c r="H1054" s="4399"/>
      <c r="I1054" s="4399"/>
      <c r="J1054" s="4400"/>
      <c r="K1054" s="4407"/>
      <c r="L1054" s="4408"/>
      <c r="M1054" s="4409"/>
    </row>
    <row r="1055" spans="1:13" x14ac:dyDescent="0.2">
      <c r="A1055" s="4394"/>
      <c r="B1055" s="4394"/>
      <c r="C1055" s="4401"/>
      <c r="D1055" s="4402"/>
      <c r="E1055" s="4402"/>
      <c r="F1055" s="4402"/>
      <c r="G1055" s="4402"/>
      <c r="H1055" s="4402"/>
      <c r="I1055" s="4402"/>
      <c r="J1055" s="4403"/>
      <c r="K1055" s="4407"/>
      <c r="L1055" s="4408"/>
      <c r="M1055" s="4409"/>
    </row>
    <row r="1056" spans="1:13" x14ac:dyDescent="0.2">
      <c r="A1056" s="4394"/>
      <c r="B1056" s="4394"/>
      <c r="C1056" s="4362" t="s">
        <v>1209</v>
      </c>
      <c r="D1056" s="4362"/>
      <c r="E1056" s="4362"/>
      <c r="F1056" s="4362"/>
      <c r="G1056" s="4362"/>
      <c r="H1056" s="4362"/>
      <c r="I1056" s="4362"/>
      <c r="J1056" s="4362"/>
      <c r="K1056" s="4410" t="s">
        <v>1208</v>
      </c>
      <c r="L1056" s="4410"/>
      <c r="M1056" s="4410"/>
    </row>
    <row r="1057" spans="1:13" x14ac:dyDescent="0.2">
      <c r="A1057" s="4394"/>
      <c r="B1057" s="4394"/>
      <c r="C1057" s="4362"/>
      <c r="D1057" s="4362"/>
      <c r="E1057" s="4362"/>
      <c r="F1057" s="4362"/>
      <c r="G1057" s="4362"/>
      <c r="H1057" s="4362"/>
      <c r="I1057" s="4362"/>
      <c r="J1057" s="4362"/>
      <c r="K1057" s="4410"/>
      <c r="L1057" s="4410"/>
      <c r="M1057" s="4410"/>
    </row>
    <row r="1058" spans="1:13" x14ac:dyDescent="0.2">
      <c r="A1058" s="4394"/>
      <c r="B1058" s="4394"/>
      <c r="C1058" s="4362"/>
      <c r="D1058" s="4362"/>
      <c r="E1058" s="4362"/>
      <c r="F1058" s="4362"/>
      <c r="G1058" s="4362"/>
      <c r="H1058" s="4362"/>
      <c r="I1058" s="4362"/>
      <c r="J1058" s="4362"/>
      <c r="K1058" s="4410"/>
      <c r="L1058" s="4410"/>
      <c r="M1058" s="4410"/>
    </row>
    <row r="1059" spans="1:13" x14ac:dyDescent="0.2">
      <c r="A1059" s="1082"/>
      <c r="B1059" s="1082"/>
      <c r="C1059" s="1082"/>
      <c r="D1059" s="1082"/>
      <c r="E1059" s="1082"/>
      <c r="F1059" s="1082"/>
      <c r="G1059" s="1082"/>
      <c r="H1059" s="1082"/>
      <c r="I1059" s="1082"/>
      <c r="J1059" s="1082"/>
      <c r="K1059" s="1082"/>
      <c r="L1059" s="1083"/>
      <c r="M1059" s="1084"/>
    </row>
    <row r="1060" spans="1:13" x14ac:dyDescent="0.2">
      <c r="A1060" s="1082" t="s">
        <v>2319</v>
      </c>
      <c r="B1060" s="1082"/>
      <c r="C1060" s="1082"/>
      <c r="D1060" s="1082"/>
      <c r="E1060" s="1082"/>
      <c r="F1060" s="1082"/>
      <c r="G1060" s="1082"/>
      <c r="H1060" s="1037" t="s">
        <v>4974</v>
      </c>
      <c r="I1060" s="1082"/>
      <c r="J1060" s="1082"/>
      <c r="K1060" s="1082"/>
      <c r="L1060" s="1082"/>
      <c r="M1060" s="1083"/>
    </row>
    <row r="1061" spans="1:13" x14ac:dyDescent="0.2">
      <c r="A1061" s="1082" t="s">
        <v>99</v>
      </c>
      <c r="B1061" s="1082"/>
      <c r="C1061" s="1082"/>
      <c r="D1061" s="1082"/>
      <c r="E1061" s="1082"/>
      <c r="F1061" s="1082"/>
      <c r="G1061" s="1082"/>
      <c r="H1061" s="1036"/>
      <c r="I1061" s="1036"/>
      <c r="J1061" s="4411" t="s">
        <v>2863</v>
      </c>
      <c r="K1061" s="4412"/>
      <c r="L1061" s="4412"/>
      <c r="M1061" s="4413"/>
    </row>
    <row r="1062" spans="1:13" x14ac:dyDescent="0.2">
      <c r="A1062" s="1082" t="s">
        <v>2725</v>
      </c>
      <c r="B1062" s="1082"/>
      <c r="C1062" s="1082"/>
      <c r="D1062" s="1082"/>
      <c r="E1062" s="1082"/>
      <c r="F1062" s="1082"/>
      <c r="G1062" s="1082"/>
      <c r="H1062" s="1036"/>
      <c r="I1062" s="1036"/>
      <c r="J1062" s="1085" t="s">
        <v>2860</v>
      </c>
      <c r="K1062" s="1085" t="s">
        <v>2861</v>
      </c>
      <c r="L1062" s="1085" t="s">
        <v>2862</v>
      </c>
      <c r="M1062" s="1086" t="s">
        <v>1210</v>
      </c>
    </row>
    <row r="1063" spans="1:13" x14ac:dyDescent="0.2">
      <c r="A1063" s="1082" t="s">
        <v>4457</v>
      </c>
      <c r="B1063" s="1082"/>
      <c r="C1063" s="1082"/>
      <c r="D1063" s="1082"/>
      <c r="E1063" s="1082"/>
      <c r="F1063" s="1082"/>
      <c r="G1063" s="1082"/>
      <c r="H1063" s="1036"/>
      <c r="I1063" s="1036"/>
      <c r="J1063" s="1085">
        <v>2014</v>
      </c>
      <c r="K1063" s="1085">
        <v>5</v>
      </c>
      <c r="L1063" s="1085">
        <v>31</v>
      </c>
      <c r="M1063" s="1085">
        <v>5</v>
      </c>
    </row>
    <row r="1064" spans="1:13" x14ac:dyDescent="0.2">
      <c r="A1064" s="1082"/>
      <c r="B1064" s="1082"/>
      <c r="C1064" s="1082"/>
      <c r="D1064" s="1082"/>
      <c r="E1064" s="1082"/>
      <c r="F1064" s="1082"/>
      <c r="G1064" s="1082"/>
      <c r="H1064" s="1082"/>
      <c r="I1064" s="1087"/>
      <c r="J1064" s="1087"/>
      <c r="K1064" s="1082"/>
      <c r="L1064" s="1082"/>
      <c r="M1064" s="1082"/>
    </row>
    <row r="1065" spans="1:13" x14ac:dyDescent="0.2">
      <c r="A1065" s="4362" t="s">
        <v>2864</v>
      </c>
      <c r="B1065" s="4362" t="s">
        <v>2865</v>
      </c>
      <c r="C1065" s="4362" t="s">
        <v>1212</v>
      </c>
      <c r="D1065" s="4414" t="s">
        <v>2866</v>
      </c>
      <c r="E1065" s="4415"/>
      <c r="F1065" s="4362" t="s">
        <v>3430</v>
      </c>
      <c r="G1065" s="4096"/>
      <c r="H1065" s="4096"/>
      <c r="I1065" s="4096"/>
      <c r="J1065" s="4416" t="s">
        <v>1211</v>
      </c>
      <c r="K1065" s="4114" t="s">
        <v>2872</v>
      </c>
      <c r="L1065" s="4416" t="s">
        <v>1207</v>
      </c>
      <c r="M1065" s="4114" t="s">
        <v>2873</v>
      </c>
    </row>
    <row r="1066" spans="1:13" x14ac:dyDescent="0.2">
      <c r="A1066" s="4362"/>
      <c r="B1066" s="4362"/>
      <c r="C1066" s="4362"/>
      <c r="D1066" s="1031" t="s">
        <v>2867</v>
      </c>
      <c r="E1066" s="1031" t="s">
        <v>2868</v>
      </c>
      <c r="F1066" s="1031" t="s">
        <v>2870</v>
      </c>
      <c r="G1066" s="1031" t="s">
        <v>2871</v>
      </c>
      <c r="H1066" s="1031" t="s">
        <v>4319</v>
      </c>
      <c r="I1066" s="1031" t="s">
        <v>4320</v>
      </c>
      <c r="J1066" s="4417"/>
      <c r="K1066" s="4116"/>
      <c r="L1066" s="4417"/>
      <c r="M1066" s="4116"/>
    </row>
    <row r="1067" spans="1:13" x14ac:dyDescent="0.2">
      <c r="A1067" s="1102"/>
      <c r="B1067" s="1102"/>
      <c r="C1067" s="1102"/>
      <c r="D1067" s="1031"/>
      <c r="E1067" s="1031"/>
      <c r="F1067" s="1031"/>
      <c r="G1067" s="1031"/>
      <c r="H1067" s="1031"/>
      <c r="I1067" s="1031"/>
      <c r="J1067" s="1089"/>
      <c r="K1067" s="1090"/>
      <c r="L1067" s="1089"/>
      <c r="M1067" s="1090"/>
    </row>
    <row r="1068" spans="1:13" ht="24" x14ac:dyDescent="0.2">
      <c r="A1068" s="1102"/>
      <c r="B1068" s="1153" t="s">
        <v>1410</v>
      </c>
      <c r="C1068" s="1138" t="s">
        <v>4602</v>
      </c>
      <c r="D1068" s="1115">
        <v>41031</v>
      </c>
      <c r="E1068" s="1115">
        <v>41274</v>
      </c>
      <c r="F1068" s="4114">
        <v>291</v>
      </c>
      <c r="G1068" s="4114">
        <v>5</v>
      </c>
      <c r="H1068" s="1031"/>
      <c r="I1068" s="1031"/>
      <c r="J1068" s="1142">
        <v>48</v>
      </c>
      <c r="K1068" s="1090"/>
      <c r="L1068" s="1089"/>
      <c r="M1068" s="1090"/>
    </row>
    <row r="1069" spans="1:13" ht="24" x14ac:dyDescent="0.2">
      <c r="A1069" s="1102"/>
      <c r="B1069" s="1153" t="s">
        <v>1410</v>
      </c>
      <c r="C1069" s="1138" t="s">
        <v>4603</v>
      </c>
      <c r="D1069" s="1115">
        <v>41031</v>
      </c>
      <c r="E1069" s="1115">
        <v>41274</v>
      </c>
      <c r="F1069" s="4115"/>
      <c r="G1069" s="4115"/>
      <c r="H1069" s="1031"/>
      <c r="I1069" s="1031"/>
      <c r="J1069" s="1142">
        <v>31</v>
      </c>
      <c r="K1069" s="1090"/>
      <c r="L1069" s="1089"/>
      <c r="M1069" s="1090"/>
    </row>
    <row r="1070" spans="1:13" ht="24" x14ac:dyDescent="0.2">
      <c r="A1070" s="1102"/>
      <c r="B1070" s="1153" t="s">
        <v>1410</v>
      </c>
      <c r="C1070" s="1138" t="s">
        <v>4975</v>
      </c>
      <c r="D1070" s="1115">
        <v>41045</v>
      </c>
      <c r="E1070" s="1115">
        <v>41105</v>
      </c>
      <c r="F1070" s="4115"/>
      <c r="G1070" s="4115"/>
      <c r="H1070" s="1031"/>
      <c r="I1070" s="1031"/>
      <c r="J1070" s="1142">
        <v>26</v>
      </c>
      <c r="K1070" s="1090"/>
      <c r="L1070" s="1089"/>
      <c r="M1070" s="1090"/>
    </row>
    <row r="1071" spans="1:13" x14ac:dyDescent="0.2">
      <c r="A1071" s="1102"/>
      <c r="B1071" s="1153" t="s">
        <v>1410</v>
      </c>
      <c r="C1071" s="1138" t="s">
        <v>4604</v>
      </c>
      <c r="D1071" s="1115">
        <v>41061</v>
      </c>
      <c r="E1071" s="1115">
        <v>41243</v>
      </c>
      <c r="F1071" s="4115"/>
      <c r="G1071" s="4115"/>
      <c r="H1071" s="1031"/>
      <c r="I1071" s="1031"/>
      <c r="J1071" s="1142">
        <v>47</v>
      </c>
      <c r="K1071" s="1090"/>
      <c r="L1071" s="1089"/>
      <c r="M1071" s="1090"/>
    </row>
    <row r="1072" spans="1:13" ht="24" x14ac:dyDescent="0.2">
      <c r="A1072" s="1102"/>
      <c r="B1072" s="1153" t="s">
        <v>1410</v>
      </c>
      <c r="C1072" s="1138" t="s">
        <v>4976</v>
      </c>
      <c r="D1072" s="1115">
        <v>40977</v>
      </c>
      <c r="E1072" s="1115">
        <v>41274</v>
      </c>
      <c r="F1072" s="4115"/>
      <c r="G1072" s="4115"/>
      <c r="H1072" s="1031"/>
      <c r="I1072" s="1031"/>
      <c r="J1072" s="1142">
        <v>2</v>
      </c>
      <c r="K1072" s="1090"/>
      <c r="L1072" s="1089"/>
      <c r="M1072" s="1090" t="s">
        <v>4809</v>
      </c>
    </row>
    <row r="1073" spans="1:13" x14ac:dyDescent="0.2">
      <c r="A1073" s="1102"/>
      <c r="B1073" s="1153" t="s">
        <v>1410</v>
      </c>
      <c r="C1073" s="1138" t="s">
        <v>4605</v>
      </c>
      <c r="D1073" s="1115">
        <v>41183</v>
      </c>
      <c r="E1073" s="1115">
        <v>41213</v>
      </c>
      <c r="F1073" s="4115"/>
      <c r="G1073" s="4115"/>
      <c r="H1073" s="1031"/>
      <c r="I1073" s="1031"/>
      <c r="J1073" s="1142">
        <v>7</v>
      </c>
      <c r="K1073" s="1090"/>
      <c r="L1073" s="1089"/>
      <c r="M1073" s="1090"/>
    </row>
    <row r="1074" spans="1:13" x14ac:dyDescent="0.2">
      <c r="A1074" s="1024"/>
      <c r="B1074" s="1154"/>
      <c r="C1074" s="1132"/>
      <c r="D1074" s="1148"/>
      <c r="E1074" s="1148"/>
      <c r="F1074" s="4115"/>
      <c r="G1074" s="4115"/>
      <c r="H1074" s="1024"/>
      <c r="I1074" s="1024"/>
      <c r="J1074" s="1085"/>
      <c r="K1074" s="1024"/>
      <c r="L1074" s="1024"/>
      <c r="M1074" s="1024"/>
    </row>
    <row r="1075" spans="1:13" x14ac:dyDescent="0.2">
      <c r="A1075" s="1024"/>
      <c r="B1075" s="1151" t="s">
        <v>1411</v>
      </c>
      <c r="C1075" s="1152" t="s">
        <v>4567</v>
      </c>
      <c r="D1075" s="1148"/>
      <c r="E1075" s="1148"/>
      <c r="F1075" s="4115"/>
      <c r="G1075" s="4115"/>
      <c r="H1075" s="1024"/>
      <c r="I1075" s="1024"/>
      <c r="J1075" s="1085"/>
      <c r="K1075" s="1085"/>
      <c r="L1075" s="1085"/>
      <c r="M1075" s="1024"/>
    </row>
    <row r="1076" spans="1:13" ht="24" x14ac:dyDescent="0.2">
      <c r="A1076" s="1024"/>
      <c r="B1076" s="1024"/>
      <c r="C1076" s="1094" t="s">
        <v>4568</v>
      </c>
      <c r="D1076" s="1148">
        <v>41065</v>
      </c>
      <c r="E1076" s="1148">
        <v>41125</v>
      </c>
      <c r="F1076" s="4116"/>
      <c r="G1076" s="4116"/>
      <c r="H1076" s="1024"/>
      <c r="I1076" s="1024"/>
      <c r="J1076" s="1085">
        <v>56</v>
      </c>
      <c r="K1076" s="1085"/>
      <c r="L1076" s="1085"/>
      <c r="M1076" s="1024"/>
    </row>
    <row r="1077" spans="1:13" x14ac:dyDescent="0.2">
      <c r="A1077" s="1024"/>
      <c r="B1077" s="1154"/>
      <c r="C1077" s="1132"/>
      <c r="D1077" s="1148"/>
      <c r="E1077" s="1148"/>
      <c r="F1077" s="1148"/>
      <c r="G1077" s="1148"/>
      <c r="H1077" s="1024"/>
      <c r="I1077" s="1024"/>
      <c r="J1077" s="1085"/>
      <c r="K1077" s="1024"/>
      <c r="L1077" s="1024"/>
      <c r="M1077" s="1024"/>
    </row>
    <row r="1078" spans="1:13" x14ac:dyDescent="0.2">
      <c r="A1078" s="1082"/>
      <c r="B1078" s="1156"/>
      <c r="C1078" s="1157"/>
      <c r="D1078" s="1150"/>
      <c r="E1078" s="1150"/>
      <c r="F1078" s="1150"/>
      <c r="G1078" s="1150"/>
      <c r="H1078" s="1082"/>
      <c r="I1078" s="1082"/>
      <c r="J1078" s="1087"/>
      <c r="K1078" s="1082"/>
      <c r="L1078" s="1082"/>
      <c r="M1078" s="1082"/>
    </row>
    <row r="1079" spans="1:13" x14ac:dyDescent="0.2">
      <c r="A1079" s="1037" t="s">
        <v>4810</v>
      </c>
      <c r="B1079" s="1037"/>
      <c r="C1079" s="1037"/>
      <c r="D1079" s="1037" t="s">
        <v>4811</v>
      </c>
      <c r="E1079" s="1037"/>
      <c r="F1079" s="1037"/>
      <c r="G1079" s="1037"/>
      <c r="H1079" s="1037"/>
      <c r="I1079" s="1037"/>
      <c r="J1079" s="1037" t="s">
        <v>3606</v>
      </c>
      <c r="K1079" s="1037"/>
      <c r="L1079" s="1037"/>
      <c r="M1079" s="1037"/>
    </row>
    <row r="1080" spans="1:13" x14ac:dyDescent="0.2">
      <c r="A1080" s="1037" t="s">
        <v>4812</v>
      </c>
      <c r="B1080" s="1037"/>
      <c r="C1080" s="1037"/>
      <c r="D1080" s="1037" t="s">
        <v>4812</v>
      </c>
      <c r="E1080" s="1037"/>
      <c r="F1080" s="1037"/>
      <c r="G1080" s="1037"/>
      <c r="H1080" s="1037"/>
      <c r="I1080" s="1037"/>
      <c r="J1080" s="1037" t="s">
        <v>3608</v>
      </c>
      <c r="K1080" s="1037"/>
      <c r="L1080" s="1037"/>
      <c r="M1080" s="1037"/>
    </row>
    <row r="1081" spans="1:13" x14ac:dyDescent="0.2">
      <c r="A1081" s="1037" t="s">
        <v>3609</v>
      </c>
      <c r="B1081" s="1037"/>
      <c r="C1081" s="1037"/>
      <c r="D1081" s="1037" t="s">
        <v>3609</v>
      </c>
      <c r="E1081" s="1037"/>
      <c r="F1081" s="1037"/>
      <c r="G1081" s="1037"/>
      <c r="H1081" s="1037"/>
      <c r="I1081" s="1037"/>
      <c r="J1081" s="1037" t="s">
        <v>3609</v>
      </c>
      <c r="K1081" s="1037"/>
      <c r="L1081" s="1037"/>
      <c r="M1081" s="1037"/>
    </row>
    <row r="1082" spans="1:13" x14ac:dyDescent="0.2">
      <c r="A1082" s="1037" t="s">
        <v>4813</v>
      </c>
      <c r="B1082" s="1037"/>
      <c r="C1082" s="1037"/>
      <c r="D1082" s="1037" t="s">
        <v>4813</v>
      </c>
      <c r="E1082" s="1037"/>
      <c r="F1082" s="1037"/>
      <c r="G1082" s="1037"/>
      <c r="H1082" s="1037"/>
      <c r="I1082" s="1037"/>
      <c r="J1082" s="1037" t="s">
        <v>4814</v>
      </c>
      <c r="K1082" s="1037"/>
      <c r="L1082" s="1037"/>
      <c r="M1082" s="1037"/>
    </row>
    <row r="1083" spans="1:13" x14ac:dyDescent="0.2">
      <c r="A1083" s="1037"/>
      <c r="B1083" s="1037"/>
      <c r="C1083" s="1037"/>
      <c r="D1083" s="1037"/>
      <c r="E1083" s="1037"/>
      <c r="F1083" s="1037"/>
      <c r="G1083" s="1037"/>
      <c r="H1083" s="1037"/>
      <c r="I1083" s="1037"/>
      <c r="J1083" s="1037"/>
      <c r="K1083" s="1037"/>
      <c r="L1083" s="1037"/>
      <c r="M1083" s="1037"/>
    </row>
    <row r="1084" spans="1:13" x14ac:dyDescent="0.2">
      <c r="A1084" s="4394"/>
      <c r="B1084" s="4394"/>
      <c r="C1084" s="4395" t="s">
        <v>2859</v>
      </c>
      <c r="D1084" s="4396"/>
      <c r="E1084" s="4396"/>
      <c r="F1084" s="4396"/>
      <c r="G1084" s="4396"/>
      <c r="H1084" s="4396"/>
      <c r="I1084" s="4396"/>
      <c r="J1084" s="4397"/>
      <c r="K1084" s="4404" t="s">
        <v>2858</v>
      </c>
      <c r="L1084" s="4405"/>
      <c r="M1084" s="4406"/>
    </row>
    <row r="1085" spans="1:13" x14ac:dyDescent="0.2">
      <c r="A1085" s="4394"/>
      <c r="B1085" s="4394"/>
      <c r="C1085" s="4398"/>
      <c r="D1085" s="4399"/>
      <c r="E1085" s="4399"/>
      <c r="F1085" s="4399"/>
      <c r="G1085" s="4399"/>
      <c r="H1085" s="4399"/>
      <c r="I1085" s="4399"/>
      <c r="J1085" s="4400"/>
      <c r="K1085" s="4407"/>
      <c r="L1085" s="4408"/>
      <c r="M1085" s="4409"/>
    </row>
    <row r="1086" spans="1:13" x14ac:dyDescent="0.2">
      <c r="A1086" s="4394"/>
      <c r="B1086" s="4394"/>
      <c r="C1086" s="4401"/>
      <c r="D1086" s="4402"/>
      <c r="E1086" s="4402"/>
      <c r="F1086" s="4402"/>
      <c r="G1086" s="4402"/>
      <c r="H1086" s="4402"/>
      <c r="I1086" s="4402"/>
      <c r="J1086" s="4403"/>
      <c r="K1086" s="4407"/>
      <c r="L1086" s="4408"/>
      <c r="M1086" s="4409"/>
    </row>
    <row r="1087" spans="1:13" x14ac:dyDescent="0.2">
      <c r="A1087" s="4394"/>
      <c r="B1087" s="4394"/>
      <c r="C1087" s="4362" t="s">
        <v>1209</v>
      </c>
      <c r="D1087" s="4362"/>
      <c r="E1087" s="4362"/>
      <c r="F1087" s="4362"/>
      <c r="G1087" s="4362"/>
      <c r="H1087" s="4362"/>
      <c r="I1087" s="4362"/>
      <c r="J1087" s="4362"/>
      <c r="K1087" s="4410" t="s">
        <v>1208</v>
      </c>
      <c r="L1087" s="4410"/>
      <c r="M1087" s="4410"/>
    </row>
    <row r="1088" spans="1:13" x14ac:dyDescent="0.2">
      <c r="A1088" s="4394"/>
      <c r="B1088" s="4394"/>
      <c r="C1088" s="4362"/>
      <c r="D1088" s="4362"/>
      <c r="E1088" s="4362"/>
      <c r="F1088" s="4362"/>
      <c r="G1088" s="4362"/>
      <c r="H1088" s="4362"/>
      <c r="I1088" s="4362"/>
      <c r="J1088" s="4362"/>
      <c r="K1088" s="4410"/>
      <c r="L1088" s="4410"/>
      <c r="M1088" s="4410"/>
    </row>
    <row r="1089" spans="1:13" x14ac:dyDescent="0.2">
      <c r="A1089" s="4394"/>
      <c r="B1089" s="4394"/>
      <c r="C1089" s="4362"/>
      <c r="D1089" s="4362"/>
      <c r="E1089" s="4362"/>
      <c r="F1089" s="4362"/>
      <c r="G1089" s="4362"/>
      <c r="H1089" s="4362"/>
      <c r="I1089" s="4362"/>
      <c r="J1089" s="4362"/>
      <c r="K1089" s="4410"/>
      <c r="L1089" s="4410"/>
      <c r="M1089" s="4410"/>
    </row>
    <row r="1090" spans="1:13" x14ac:dyDescent="0.2">
      <c r="A1090" s="1082"/>
      <c r="B1090" s="1082"/>
      <c r="C1090" s="1082"/>
      <c r="D1090" s="1082"/>
      <c r="E1090" s="1082"/>
      <c r="F1090" s="1082"/>
      <c r="G1090" s="1082"/>
      <c r="H1090" s="1082"/>
      <c r="I1090" s="1082"/>
      <c r="J1090" s="1082"/>
      <c r="K1090" s="1082"/>
      <c r="L1090" s="1083"/>
      <c r="M1090" s="1084"/>
    </row>
    <row r="1091" spans="1:13" x14ac:dyDescent="0.2">
      <c r="A1091" s="1082" t="s">
        <v>2319</v>
      </c>
      <c r="B1091" s="1082"/>
      <c r="C1091" s="1082"/>
      <c r="D1091" s="1082"/>
      <c r="E1091" s="1082"/>
      <c r="F1091" s="1082"/>
      <c r="G1091" s="1082"/>
      <c r="H1091" s="1037" t="s">
        <v>4977</v>
      </c>
      <c r="I1091" s="1082"/>
      <c r="J1091" s="1082"/>
      <c r="K1091" s="1082"/>
      <c r="L1091" s="1082"/>
      <c r="M1091" s="1083"/>
    </row>
    <row r="1092" spans="1:13" x14ac:dyDescent="0.2">
      <c r="A1092" s="1082" t="s">
        <v>99</v>
      </c>
      <c r="B1092" s="1082"/>
      <c r="C1092" s="1082"/>
      <c r="D1092" s="1082"/>
      <c r="E1092" s="1082"/>
      <c r="F1092" s="1082"/>
      <c r="G1092" s="1082"/>
      <c r="H1092" s="1036"/>
      <c r="I1092" s="1036"/>
      <c r="J1092" s="4411" t="s">
        <v>2863</v>
      </c>
      <c r="K1092" s="4412"/>
      <c r="L1092" s="4412"/>
      <c r="M1092" s="4413"/>
    </row>
    <row r="1093" spans="1:13" x14ac:dyDescent="0.2">
      <c r="A1093" s="1082" t="s">
        <v>2725</v>
      </c>
      <c r="B1093" s="1082"/>
      <c r="C1093" s="1082"/>
      <c r="D1093" s="1082"/>
      <c r="E1093" s="1082"/>
      <c r="F1093" s="1082"/>
      <c r="G1093" s="1082"/>
      <c r="H1093" s="1036"/>
      <c r="I1093" s="1036"/>
      <c r="J1093" s="1085" t="s">
        <v>2860</v>
      </c>
      <c r="K1093" s="1085" t="s">
        <v>2861</v>
      </c>
      <c r="L1093" s="1085" t="s">
        <v>2862</v>
      </c>
      <c r="M1093" s="1086" t="s">
        <v>1210</v>
      </c>
    </row>
    <row r="1094" spans="1:13" x14ac:dyDescent="0.2">
      <c r="A1094" s="1082" t="s">
        <v>4457</v>
      </c>
      <c r="B1094" s="1082"/>
      <c r="C1094" s="1082"/>
      <c r="D1094" s="1082"/>
      <c r="E1094" s="1082"/>
      <c r="F1094" s="1082"/>
      <c r="G1094" s="1082"/>
      <c r="H1094" s="1036"/>
      <c r="I1094" s="1036"/>
      <c r="J1094" s="1085">
        <v>2014</v>
      </c>
      <c r="K1094" s="1085">
        <v>5</v>
      </c>
      <c r="L1094" s="1085">
        <v>31</v>
      </c>
      <c r="M1094" s="1085">
        <v>5</v>
      </c>
    </row>
    <row r="1095" spans="1:13" x14ac:dyDescent="0.2">
      <c r="A1095" s="1082"/>
      <c r="B1095" s="1082"/>
      <c r="C1095" s="1082"/>
      <c r="D1095" s="1082"/>
      <c r="E1095" s="1082"/>
      <c r="F1095" s="1082"/>
      <c r="G1095" s="1082"/>
      <c r="H1095" s="1082"/>
      <c r="I1095" s="1087"/>
      <c r="J1095" s="1087"/>
      <c r="K1095" s="1082"/>
      <c r="L1095" s="1082"/>
      <c r="M1095" s="1082"/>
    </row>
    <row r="1096" spans="1:13" x14ac:dyDescent="0.2">
      <c r="A1096" s="4362" t="s">
        <v>2864</v>
      </c>
      <c r="B1096" s="4362" t="s">
        <v>2865</v>
      </c>
      <c r="C1096" s="4362" t="s">
        <v>1212</v>
      </c>
      <c r="D1096" s="4414" t="s">
        <v>2866</v>
      </c>
      <c r="E1096" s="4415"/>
      <c r="F1096" s="4362" t="s">
        <v>3430</v>
      </c>
      <c r="G1096" s="4096"/>
      <c r="H1096" s="4096"/>
      <c r="I1096" s="4096"/>
      <c r="J1096" s="4416" t="s">
        <v>1211</v>
      </c>
      <c r="K1096" s="4114" t="s">
        <v>2872</v>
      </c>
      <c r="L1096" s="4416" t="s">
        <v>1207</v>
      </c>
      <c r="M1096" s="4114" t="s">
        <v>2873</v>
      </c>
    </row>
    <row r="1097" spans="1:13" x14ac:dyDescent="0.2">
      <c r="A1097" s="4362"/>
      <c r="B1097" s="4362"/>
      <c r="C1097" s="4362"/>
      <c r="D1097" s="1031" t="s">
        <v>2867</v>
      </c>
      <c r="E1097" s="1031" t="s">
        <v>2868</v>
      </c>
      <c r="F1097" s="1031" t="s">
        <v>2870</v>
      </c>
      <c r="G1097" s="1031" t="s">
        <v>2871</v>
      </c>
      <c r="H1097" s="1031" t="s">
        <v>4319</v>
      </c>
      <c r="I1097" s="1031" t="s">
        <v>4320</v>
      </c>
      <c r="J1097" s="4417"/>
      <c r="K1097" s="4116"/>
      <c r="L1097" s="4417"/>
      <c r="M1097" s="4116"/>
    </row>
    <row r="1098" spans="1:13" x14ac:dyDescent="0.2">
      <c r="A1098" s="1102"/>
      <c r="B1098" s="1102"/>
      <c r="C1098" s="1102"/>
      <c r="D1098" s="1031"/>
      <c r="E1098" s="1031"/>
      <c r="F1098" s="1031"/>
      <c r="G1098" s="1031"/>
      <c r="H1098" s="1031"/>
      <c r="I1098" s="1031"/>
      <c r="J1098" s="1089"/>
      <c r="K1098" s="1090"/>
      <c r="L1098" s="1089"/>
      <c r="M1098" s="1090"/>
    </row>
    <row r="1099" spans="1:13" x14ac:dyDescent="0.2">
      <c r="A1099" s="1102"/>
      <c r="B1099" s="1154" t="s">
        <v>4575</v>
      </c>
      <c r="C1099" s="1137" t="s">
        <v>4978</v>
      </c>
      <c r="D1099" s="1115"/>
      <c r="E1099" s="1115"/>
      <c r="F1099" s="1115"/>
      <c r="G1099" s="1115"/>
      <c r="H1099" s="1031"/>
      <c r="I1099" s="1031"/>
      <c r="J1099" s="1142"/>
      <c r="K1099" s="1090"/>
      <c r="L1099" s="1089"/>
      <c r="M1099" s="1090"/>
    </row>
    <row r="1100" spans="1:13" x14ac:dyDescent="0.2">
      <c r="A1100" s="1102"/>
      <c r="B1100" s="1153" t="s">
        <v>4575</v>
      </c>
      <c r="C1100" s="1138" t="s">
        <v>4979</v>
      </c>
      <c r="D1100" s="1115">
        <v>40910</v>
      </c>
      <c r="E1100" s="1115">
        <v>40939</v>
      </c>
      <c r="F1100" s="4114">
        <v>291</v>
      </c>
      <c r="G1100" s="4114">
        <v>6</v>
      </c>
      <c r="H1100" s="1031"/>
      <c r="I1100" s="1031"/>
      <c r="J1100" s="1142">
        <v>12</v>
      </c>
      <c r="K1100" s="1090"/>
      <c r="L1100" s="1089"/>
      <c r="M1100" s="1090"/>
    </row>
    <row r="1101" spans="1:13" x14ac:dyDescent="0.2">
      <c r="A1101" s="1102"/>
      <c r="B1101" s="1153" t="s">
        <v>4575</v>
      </c>
      <c r="C1101" s="1138" t="s">
        <v>4980</v>
      </c>
      <c r="D1101" s="1115">
        <v>40910</v>
      </c>
      <c r="E1101" s="1115">
        <v>40939</v>
      </c>
      <c r="F1101" s="4115"/>
      <c r="G1101" s="4115"/>
      <c r="H1101" s="1031"/>
      <c r="I1101" s="1031"/>
      <c r="J1101" s="1142">
        <v>13</v>
      </c>
      <c r="K1101" s="1090"/>
      <c r="L1101" s="1089"/>
      <c r="M1101" s="1090"/>
    </row>
    <row r="1102" spans="1:13" x14ac:dyDescent="0.2">
      <c r="A1102" s="1102"/>
      <c r="B1102" s="1153" t="s">
        <v>4575</v>
      </c>
      <c r="C1102" s="1138" t="s">
        <v>4981</v>
      </c>
      <c r="D1102" s="1115">
        <v>40910</v>
      </c>
      <c r="E1102" s="1115">
        <v>40939</v>
      </c>
      <c r="F1102" s="4115"/>
      <c r="G1102" s="4115"/>
      <c r="H1102" s="1031"/>
      <c r="I1102" s="1031"/>
      <c r="J1102" s="1142">
        <v>12</v>
      </c>
      <c r="K1102" s="1090"/>
      <c r="L1102" s="1089"/>
      <c r="M1102" s="1090"/>
    </row>
    <row r="1103" spans="1:13" x14ac:dyDescent="0.2">
      <c r="A1103" s="1102"/>
      <c r="B1103" s="1153" t="s">
        <v>4575</v>
      </c>
      <c r="C1103" s="1138" t="s">
        <v>4982</v>
      </c>
      <c r="D1103" s="1115">
        <v>40910</v>
      </c>
      <c r="E1103" s="1115">
        <v>40939</v>
      </c>
      <c r="F1103" s="4115"/>
      <c r="G1103" s="4115"/>
      <c r="H1103" s="1031"/>
      <c r="I1103" s="1031"/>
      <c r="J1103" s="1142">
        <v>12</v>
      </c>
      <c r="K1103" s="1090"/>
      <c r="L1103" s="1089"/>
      <c r="M1103" s="1090"/>
    </row>
    <row r="1104" spans="1:13" x14ac:dyDescent="0.2">
      <c r="A1104" s="1102"/>
      <c r="B1104" s="1153" t="s">
        <v>4575</v>
      </c>
      <c r="C1104" s="1138" t="s">
        <v>4983</v>
      </c>
      <c r="D1104" s="1115">
        <v>40910</v>
      </c>
      <c r="E1104" s="1115">
        <v>40967</v>
      </c>
      <c r="F1104" s="4115"/>
      <c r="G1104" s="4115"/>
      <c r="H1104" s="1031"/>
      <c r="I1104" s="1031"/>
      <c r="J1104" s="1142">
        <v>8</v>
      </c>
      <c r="K1104" s="1090"/>
      <c r="L1104" s="1089"/>
      <c r="M1104" s="1090"/>
    </row>
    <row r="1105" spans="1:13" x14ac:dyDescent="0.2">
      <c r="A1105" s="1102"/>
      <c r="B1105" s="1153" t="s">
        <v>4575</v>
      </c>
      <c r="C1105" s="1138" t="s">
        <v>4984</v>
      </c>
      <c r="D1105" s="1115">
        <v>40910</v>
      </c>
      <c r="E1105" s="1115">
        <v>40967</v>
      </c>
      <c r="F1105" s="4115"/>
      <c r="G1105" s="4115"/>
      <c r="H1105" s="1031"/>
      <c r="I1105" s="1031"/>
      <c r="J1105" s="1142">
        <v>9</v>
      </c>
      <c r="K1105" s="1090"/>
      <c r="L1105" s="1089"/>
      <c r="M1105" s="1090"/>
    </row>
    <row r="1106" spans="1:13" x14ac:dyDescent="0.2">
      <c r="A1106" s="1033"/>
      <c r="B1106" s="1153" t="s">
        <v>4575</v>
      </c>
      <c r="C1106" s="1138" t="s">
        <v>4985</v>
      </c>
      <c r="D1106" s="1158">
        <v>40910</v>
      </c>
      <c r="E1106" s="1158">
        <v>40939</v>
      </c>
      <c r="F1106" s="4115"/>
      <c r="G1106" s="4115"/>
      <c r="H1106" s="1046"/>
      <c r="I1106" s="1046"/>
      <c r="J1106" s="1033">
        <v>7</v>
      </c>
      <c r="K1106" s="1033"/>
      <c r="L1106" s="1033"/>
      <c r="M1106" s="1048"/>
    </row>
    <row r="1107" spans="1:13" x14ac:dyDescent="0.2">
      <c r="A1107" s="1033"/>
      <c r="B1107" s="1153" t="s">
        <v>4575</v>
      </c>
      <c r="C1107" s="1138" t="s">
        <v>4986</v>
      </c>
      <c r="D1107" s="1158">
        <v>40910</v>
      </c>
      <c r="E1107" s="1158">
        <v>40939</v>
      </c>
      <c r="F1107" s="4115"/>
      <c r="G1107" s="4115"/>
      <c r="H1107" s="1046"/>
      <c r="I1107" s="1046"/>
      <c r="J1107" s="1033">
        <v>9</v>
      </c>
      <c r="K1107" s="1033"/>
      <c r="L1107" s="1033"/>
      <c r="M1107" s="1049"/>
    </row>
    <row r="1108" spans="1:13" x14ac:dyDescent="0.2">
      <c r="A1108" s="1024"/>
      <c r="B1108" s="1153" t="s">
        <v>4575</v>
      </c>
      <c r="C1108" s="1138" t="s">
        <v>4987</v>
      </c>
      <c r="D1108" s="1148">
        <v>40910</v>
      </c>
      <c r="E1108" s="1148">
        <v>40968</v>
      </c>
      <c r="F1108" s="4115"/>
      <c r="G1108" s="4115"/>
      <c r="H1108" s="1024"/>
      <c r="I1108" s="1024"/>
      <c r="J1108" s="1085">
        <v>12</v>
      </c>
      <c r="K1108" s="1024"/>
      <c r="L1108" s="1024"/>
      <c r="M1108" s="1024"/>
    </row>
    <row r="1109" spans="1:13" x14ac:dyDescent="0.2">
      <c r="A1109" s="1024"/>
      <c r="B1109" s="1153" t="s">
        <v>4575</v>
      </c>
      <c r="C1109" s="1138" t="s">
        <v>4988</v>
      </c>
      <c r="D1109" s="1148">
        <v>40910</v>
      </c>
      <c r="E1109" s="1148">
        <v>40968</v>
      </c>
      <c r="F1109" s="4115"/>
      <c r="G1109" s="4115"/>
      <c r="H1109" s="1024"/>
      <c r="I1109" s="1024"/>
      <c r="J1109" s="1085">
        <v>13</v>
      </c>
      <c r="K1109" s="1085"/>
      <c r="L1109" s="1085"/>
      <c r="M1109" s="1024"/>
    </row>
    <row r="1110" spans="1:13" ht="24" x14ac:dyDescent="0.2">
      <c r="A1110" s="1024"/>
      <c r="B1110" s="1153" t="s">
        <v>4575</v>
      </c>
      <c r="C1110" s="1138" t="s">
        <v>4989</v>
      </c>
      <c r="D1110" s="1148">
        <v>40910</v>
      </c>
      <c r="E1110" s="1148">
        <v>40968</v>
      </c>
      <c r="F1110" s="4115"/>
      <c r="G1110" s="4115"/>
      <c r="H1110" s="1024"/>
      <c r="I1110" s="1024"/>
      <c r="J1110" s="1085">
        <v>12</v>
      </c>
      <c r="K1110" s="1085"/>
      <c r="L1110" s="1085"/>
      <c r="M1110" s="1024"/>
    </row>
    <row r="1111" spans="1:13" ht="24" x14ac:dyDescent="0.2">
      <c r="A1111" s="1024"/>
      <c r="B1111" s="1153" t="s">
        <v>4575</v>
      </c>
      <c r="C1111" s="1138" t="s">
        <v>4990</v>
      </c>
      <c r="D1111" s="1148">
        <v>40910</v>
      </c>
      <c r="E1111" s="1148">
        <v>40968</v>
      </c>
      <c r="F1111" s="4116"/>
      <c r="G1111" s="4116"/>
      <c r="H1111" s="1024"/>
      <c r="I1111" s="1024"/>
      <c r="J1111" s="1085">
        <v>10</v>
      </c>
      <c r="K1111" s="1024"/>
      <c r="L1111" s="1024"/>
      <c r="M1111" s="1024"/>
    </row>
    <row r="1112" spans="1:13" x14ac:dyDescent="0.2">
      <c r="A1112" s="1082"/>
      <c r="B1112" s="1159"/>
      <c r="C1112" s="1160"/>
      <c r="D1112" s="1150"/>
      <c r="E1112" s="1150"/>
      <c r="F1112" s="1150"/>
      <c r="G1112" s="1150"/>
      <c r="H1112" s="1082"/>
      <c r="I1112" s="1082"/>
      <c r="J1112" s="1087"/>
      <c r="K1112" s="1082"/>
      <c r="L1112" s="1082"/>
      <c r="M1112" s="1082"/>
    </row>
    <row r="1113" spans="1:13" x14ac:dyDescent="0.2">
      <c r="A1113" s="1037" t="s">
        <v>4810</v>
      </c>
      <c r="B1113" s="1037"/>
      <c r="C1113" s="1037"/>
      <c r="D1113" s="1037" t="s">
        <v>4811</v>
      </c>
      <c r="E1113" s="1037"/>
      <c r="F1113" s="1037"/>
      <c r="G1113" s="1037"/>
      <c r="H1113" s="1037"/>
      <c r="I1113" s="1037"/>
      <c r="J1113" s="1037" t="s">
        <v>3606</v>
      </c>
      <c r="K1113" s="1037"/>
      <c r="L1113" s="1037"/>
      <c r="M1113" s="1037"/>
    </row>
    <row r="1114" spans="1:13" x14ac:dyDescent="0.2">
      <c r="A1114" s="1037" t="s">
        <v>4812</v>
      </c>
      <c r="B1114" s="1037"/>
      <c r="C1114" s="1037"/>
      <c r="D1114" s="1037" t="s">
        <v>4812</v>
      </c>
      <c r="E1114" s="1037"/>
      <c r="F1114" s="1037"/>
      <c r="G1114" s="1037"/>
      <c r="H1114" s="1037"/>
      <c r="I1114" s="1037"/>
      <c r="J1114" s="1037" t="s">
        <v>3608</v>
      </c>
      <c r="K1114" s="1037"/>
      <c r="L1114" s="1037"/>
      <c r="M1114" s="1037"/>
    </row>
    <row r="1115" spans="1:13" x14ac:dyDescent="0.2">
      <c r="A1115" s="1037" t="s">
        <v>3609</v>
      </c>
      <c r="B1115" s="1037"/>
      <c r="C1115" s="1037"/>
      <c r="D1115" s="1037" t="s">
        <v>3609</v>
      </c>
      <c r="E1115" s="1037"/>
      <c r="F1115" s="1037"/>
      <c r="G1115" s="1037"/>
      <c r="H1115" s="1037"/>
      <c r="I1115" s="1037"/>
      <c r="J1115" s="1037" t="s">
        <v>3609</v>
      </c>
      <c r="K1115" s="1037"/>
      <c r="L1115" s="1037"/>
      <c r="M1115" s="1037"/>
    </row>
    <row r="1116" spans="1:13" x14ac:dyDescent="0.2">
      <c r="A1116" s="1037" t="s">
        <v>4813</v>
      </c>
      <c r="B1116" s="1037"/>
      <c r="C1116" s="1037"/>
      <c r="D1116" s="1037" t="s">
        <v>4813</v>
      </c>
      <c r="E1116" s="1037"/>
      <c r="F1116" s="1037"/>
      <c r="G1116" s="1037"/>
      <c r="H1116" s="1037"/>
      <c r="I1116" s="1037"/>
      <c r="J1116" s="1037" t="s">
        <v>4814</v>
      </c>
      <c r="K1116" s="1037"/>
      <c r="L1116" s="1037"/>
      <c r="M1116" s="1037"/>
    </row>
    <row r="1117" spans="1:13" x14ac:dyDescent="0.2">
      <c r="A1117" s="1082"/>
      <c r="B1117" s="1156"/>
      <c r="C1117" s="1160"/>
      <c r="D1117" s="1150"/>
      <c r="E1117" s="1150"/>
      <c r="F1117" s="1150"/>
      <c r="G1117" s="1150"/>
      <c r="H1117" s="1082"/>
      <c r="I1117" s="1082"/>
      <c r="J1117" s="1087"/>
      <c r="K1117" s="1082"/>
      <c r="L1117" s="1082"/>
      <c r="M1117" s="1082"/>
    </row>
    <row r="1118" spans="1:13" x14ac:dyDescent="0.2">
      <c r="A1118" s="4394"/>
      <c r="B1118" s="4394"/>
      <c r="C1118" s="4395" t="s">
        <v>2859</v>
      </c>
      <c r="D1118" s="4396"/>
      <c r="E1118" s="4396"/>
      <c r="F1118" s="4396"/>
      <c r="G1118" s="4396"/>
      <c r="H1118" s="4396"/>
      <c r="I1118" s="4396"/>
      <c r="J1118" s="4397"/>
      <c r="K1118" s="4404" t="s">
        <v>2858</v>
      </c>
      <c r="L1118" s="4405"/>
      <c r="M1118" s="4406"/>
    </row>
    <row r="1119" spans="1:13" x14ac:dyDescent="0.2">
      <c r="A1119" s="4394"/>
      <c r="B1119" s="4394"/>
      <c r="C1119" s="4398"/>
      <c r="D1119" s="4399"/>
      <c r="E1119" s="4399"/>
      <c r="F1119" s="4399"/>
      <c r="G1119" s="4399"/>
      <c r="H1119" s="4399"/>
      <c r="I1119" s="4399"/>
      <c r="J1119" s="4400"/>
      <c r="K1119" s="4407"/>
      <c r="L1119" s="4408"/>
      <c r="M1119" s="4409"/>
    </row>
    <row r="1120" spans="1:13" x14ac:dyDescent="0.2">
      <c r="A1120" s="4394"/>
      <c r="B1120" s="4394"/>
      <c r="C1120" s="4401"/>
      <c r="D1120" s="4402"/>
      <c r="E1120" s="4402"/>
      <c r="F1120" s="4402"/>
      <c r="G1120" s="4402"/>
      <c r="H1120" s="4402"/>
      <c r="I1120" s="4402"/>
      <c r="J1120" s="4403"/>
      <c r="K1120" s="4407"/>
      <c r="L1120" s="4408"/>
      <c r="M1120" s="4409"/>
    </row>
    <row r="1121" spans="1:13" x14ac:dyDescent="0.2">
      <c r="A1121" s="4394"/>
      <c r="B1121" s="4394"/>
      <c r="C1121" s="4362" t="s">
        <v>1209</v>
      </c>
      <c r="D1121" s="4362"/>
      <c r="E1121" s="4362"/>
      <c r="F1121" s="4362"/>
      <c r="G1121" s="4362"/>
      <c r="H1121" s="4362"/>
      <c r="I1121" s="4362"/>
      <c r="J1121" s="4362"/>
      <c r="K1121" s="4410" t="s">
        <v>1208</v>
      </c>
      <c r="L1121" s="4410"/>
      <c r="M1121" s="4410"/>
    </row>
    <row r="1122" spans="1:13" x14ac:dyDescent="0.2">
      <c r="A1122" s="4394"/>
      <c r="B1122" s="4394"/>
      <c r="C1122" s="4362"/>
      <c r="D1122" s="4362"/>
      <c r="E1122" s="4362"/>
      <c r="F1122" s="4362"/>
      <c r="G1122" s="4362"/>
      <c r="H1122" s="4362"/>
      <c r="I1122" s="4362"/>
      <c r="J1122" s="4362"/>
      <c r="K1122" s="4410"/>
      <c r="L1122" s="4410"/>
      <c r="M1122" s="4410"/>
    </row>
    <row r="1123" spans="1:13" x14ac:dyDescent="0.2">
      <c r="A1123" s="4394"/>
      <c r="B1123" s="4394"/>
      <c r="C1123" s="4362"/>
      <c r="D1123" s="4362"/>
      <c r="E1123" s="4362"/>
      <c r="F1123" s="4362"/>
      <c r="G1123" s="4362"/>
      <c r="H1123" s="4362"/>
      <c r="I1123" s="4362"/>
      <c r="J1123" s="4362"/>
      <c r="K1123" s="4410"/>
      <c r="L1123" s="4410"/>
      <c r="M1123" s="4410"/>
    </row>
    <row r="1124" spans="1:13" x14ac:dyDescent="0.2">
      <c r="A1124" s="1082"/>
      <c r="B1124" s="1082"/>
      <c r="C1124" s="1082"/>
      <c r="D1124" s="1082"/>
      <c r="E1124" s="1082"/>
      <c r="F1124" s="1082"/>
      <c r="G1124" s="1082"/>
      <c r="H1124" s="1082"/>
      <c r="I1124" s="1082"/>
      <c r="J1124" s="1082"/>
      <c r="K1124" s="1082"/>
      <c r="L1124" s="1083"/>
      <c r="M1124" s="1084"/>
    </row>
    <row r="1125" spans="1:13" x14ac:dyDescent="0.2">
      <c r="A1125" s="1082" t="s">
        <v>2319</v>
      </c>
      <c r="B1125" s="1082"/>
      <c r="C1125" s="1082"/>
      <c r="D1125" s="1082"/>
      <c r="E1125" s="1082"/>
      <c r="F1125" s="1082"/>
      <c r="G1125" s="1082"/>
      <c r="H1125" s="1037" t="s">
        <v>4991</v>
      </c>
      <c r="I1125" s="1082"/>
      <c r="J1125" s="1082"/>
      <c r="K1125" s="1082"/>
      <c r="L1125" s="1082"/>
      <c r="M1125" s="1083"/>
    </row>
    <row r="1126" spans="1:13" x14ac:dyDescent="0.2">
      <c r="A1126" s="1082" t="s">
        <v>99</v>
      </c>
      <c r="B1126" s="1082"/>
      <c r="C1126" s="1082"/>
      <c r="D1126" s="1082"/>
      <c r="E1126" s="1082"/>
      <c r="F1126" s="1082"/>
      <c r="G1126" s="1082"/>
      <c r="H1126" s="1036"/>
      <c r="I1126" s="1036"/>
      <c r="J1126" s="4411" t="s">
        <v>2863</v>
      </c>
      <c r="K1126" s="4412"/>
      <c r="L1126" s="4412"/>
      <c r="M1126" s="4413"/>
    </row>
    <row r="1127" spans="1:13" x14ac:dyDescent="0.2">
      <c r="A1127" s="1082" t="s">
        <v>2725</v>
      </c>
      <c r="B1127" s="1082"/>
      <c r="C1127" s="1082"/>
      <c r="D1127" s="1082"/>
      <c r="E1127" s="1082"/>
      <c r="F1127" s="1082"/>
      <c r="G1127" s="1082"/>
      <c r="H1127" s="1036"/>
      <c r="I1127" s="1036"/>
      <c r="J1127" s="1085" t="s">
        <v>2860</v>
      </c>
      <c r="K1127" s="1085" t="s">
        <v>2861</v>
      </c>
      <c r="L1127" s="1085" t="s">
        <v>2862</v>
      </c>
      <c r="M1127" s="1086" t="s">
        <v>1210</v>
      </c>
    </row>
    <row r="1128" spans="1:13" x14ac:dyDescent="0.2">
      <c r="A1128" s="1082" t="s">
        <v>4457</v>
      </c>
      <c r="B1128" s="1082"/>
      <c r="C1128" s="1082"/>
      <c r="D1128" s="1082"/>
      <c r="E1128" s="1082"/>
      <c r="F1128" s="1082"/>
      <c r="G1128" s="1082"/>
      <c r="H1128" s="1036"/>
      <c r="I1128" s="1036"/>
      <c r="J1128" s="1085">
        <v>2014</v>
      </c>
      <c r="K1128" s="1085">
        <v>5</v>
      </c>
      <c r="L1128" s="1085">
        <v>31</v>
      </c>
      <c r="M1128" s="1085">
        <v>5</v>
      </c>
    </row>
    <row r="1129" spans="1:13" x14ac:dyDescent="0.2">
      <c r="A1129" s="1082"/>
      <c r="B1129" s="1082"/>
      <c r="C1129" s="1082"/>
      <c r="D1129" s="1082"/>
      <c r="E1129" s="1082"/>
      <c r="F1129" s="1082"/>
      <c r="G1129" s="1082"/>
      <c r="H1129" s="1082"/>
      <c r="I1129" s="1087"/>
      <c r="J1129" s="1087"/>
      <c r="K1129" s="1082"/>
      <c r="L1129" s="1082"/>
      <c r="M1129" s="1082"/>
    </row>
    <row r="1130" spans="1:13" x14ac:dyDescent="0.2">
      <c r="A1130" s="4362" t="s">
        <v>2864</v>
      </c>
      <c r="B1130" s="4362" t="s">
        <v>2865</v>
      </c>
      <c r="C1130" s="4362" t="s">
        <v>1212</v>
      </c>
      <c r="D1130" s="4414" t="s">
        <v>2866</v>
      </c>
      <c r="E1130" s="4415"/>
      <c r="F1130" s="4362" t="s">
        <v>3430</v>
      </c>
      <c r="G1130" s="4096"/>
      <c r="H1130" s="4096"/>
      <c r="I1130" s="4096"/>
      <c r="J1130" s="4416" t="s">
        <v>1211</v>
      </c>
      <c r="K1130" s="4114" t="s">
        <v>2872</v>
      </c>
      <c r="L1130" s="4416" t="s">
        <v>1207</v>
      </c>
      <c r="M1130" s="4114" t="s">
        <v>2873</v>
      </c>
    </row>
    <row r="1131" spans="1:13" x14ac:dyDescent="0.2">
      <c r="A1131" s="4362"/>
      <c r="B1131" s="4362"/>
      <c r="C1131" s="4362"/>
      <c r="D1131" s="1031" t="s">
        <v>2867</v>
      </c>
      <c r="E1131" s="1031" t="s">
        <v>2868</v>
      </c>
      <c r="F1131" s="1031" t="s">
        <v>2870</v>
      </c>
      <c r="G1131" s="1031" t="s">
        <v>2871</v>
      </c>
      <c r="H1131" s="1031" t="s">
        <v>4319</v>
      </c>
      <c r="I1131" s="1031" t="s">
        <v>4320</v>
      </c>
      <c r="J1131" s="4417"/>
      <c r="K1131" s="4116"/>
      <c r="L1131" s="4417"/>
      <c r="M1131" s="4116"/>
    </row>
    <row r="1132" spans="1:13" x14ac:dyDescent="0.2">
      <c r="A1132" s="1102"/>
      <c r="B1132" s="1102"/>
      <c r="C1132" s="1102"/>
      <c r="D1132" s="1031"/>
      <c r="E1132" s="1031"/>
      <c r="F1132" s="1031"/>
      <c r="G1132" s="1031"/>
      <c r="H1132" s="1031"/>
      <c r="I1132" s="1031"/>
      <c r="J1132" s="1089"/>
      <c r="K1132" s="1090"/>
      <c r="L1132" s="1089"/>
      <c r="M1132" s="1090"/>
    </row>
    <row r="1133" spans="1:13" x14ac:dyDescent="0.2">
      <c r="A1133" s="1102"/>
      <c r="B1133" s="1154" t="s">
        <v>4575</v>
      </c>
      <c r="C1133" s="1137" t="s">
        <v>4978</v>
      </c>
      <c r="D1133" s="1115"/>
      <c r="E1133" s="1115"/>
      <c r="F1133" s="1115"/>
      <c r="G1133" s="1115"/>
      <c r="H1133" s="1031"/>
      <c r="I1133" s="1031"/>
      <c r="J1133" s="1142"/>
      <c r="K1133" s="1090"/>
      <c r="L1133" s="1089"/>
      <c r="M1133" s="1090"/>
    </row>
    <row r="1134" spans="1:13" x14ac:dyDescent="0.2">
      <c r="A1134" s="1102"/>
      <c r="B1134" s="1153"/>
      <c r="C1134" s="1138" t="s">
        <v>4992</v>
      </c>
      <c r="D1134" s="1115">
        <v>40910</v>
      </c>
      <c r="E1134" s="1115">
        <v>40968</v>
      </c>
      <c r="F1134" s="4114">
        <v>291</v>
      </c>
      <c r="G1134" s="4114">
        <v>6</v>
      </c>
      <c r="H1134" s="1031"/>
      <c r="I1134" s="1031"/>
      <c r="J1134" s="1142">
        <v>8</v>
      </c>
      <c r="K1134" s="1090"/>
      <c r="L1134" s="1089"/>
      <c r="M1134" s="1090"/>
    </row>
    <row r="1135" spans="1:13" x14ac:dyDescent="0.2">
      <c r="A1135" s="1102"/>
      <c r="B1135" s="1153"/>
      <c r="C1135" s="1138" t="s">
        <v>4993</v>
      </c>
      <c r="D1135" s="1115">
        <v>40910</v>
      </c>
      <c r="E1135" s="1115">
        <v>40968</v>
      </c>
      <c r="F1135" s="4115"/>
      <c r="G1135" s="4115"/>
      <c r="H1135" s="1031"/>
      <c r="I1135" s="1031"/>
      <c r="J1135" s="1142">
        <v>1</v>
      </c>
      <c r="K1135" s="1090"/>
      <c r="L1135" s="1089"/>
      <c r="M1135" s="1090" t="s">
        <v>4809</v>
      </c>
    </row>
    <row r="1136" spans="1:13" x14ac:dyDescent="0.2">
      <c r="A1136" s="1102"/>
      <c r="B1136" s="1153"/>
      <c r="C1136" s="1138" t="s">
        <v>4994</v>
      </c>
      <c r="D1136" s="1115">
        <v>40910</v>
      </c>
      <c r="E1136" s="1115">
        <v>40968</v>
      </c>
      <c r="F1136" s="4115"/>
      <c r="G1136" s="4115"/>
      <c r="H1136" s="1031"/>
      <c r="I1136" s="1031"/>
      <c r="J1136" s="1142">
        <v>7</v>
      </c>
      <c r="K1136" s="1090"/>
      <c r="L1136" s="1089"/>
      <c r="M1136" s="1090"/>
    </row>
    <row r="1137" spans="1:13" x14ac:dyDescent="0.2">
      <c r="A1137" s="1102"/>
      <c r="B1137" s="1153"/>
      <c r="C1137" s="1138" t="s">
        <v>4995</v>
      </c>
      <c r="D1137" s="1115">
        <v>40910</v>
      </c>
      <c r="E1137" s="1115">
        <v>40968</v>
      </c>
      <c r="F1137" s="4115"/>
      <c r="G1137" s="4115"/>
      <c r="H1137" s="1031"/>
      <c r="I1137" s="1031"/>
      <c r="J1137" s="1142">
        <v>9</v>
      </c>
      <c r="K1137" s="1090"/>
      <c r="L1137" s="1089"/>
      <c r="M1137" s="1090"/>
    </row>
    <row r="1138" spans="1:13" x14ac:dyDescent="0.2">
      <c r="A1138" s="1102"/>
      <c r="B1138" s="1153"/>
      <c r="C1138" s="1138" t="s">
        <v>4996</v>
      </c>
      <c r="D1138" s="1115">
        <v>40910</v>
      </c>
      <c r="E1138" s="1115">
        <v>40968</v>
      </c>
      <c r="F1138" s="4115"/>
      <c r="G1138" s="4115"/>
      <c r="H1138" s="1031"/>
      <c r="I1138" s="1031"/>
      <c r="J1138" s="1142">
        <v>7</v>
      </c>
      <c r="K1138" s="1090"/>
      <c r="L1138" s="1089"/>
      <c r="M1138" s="1090"/>
    </row>
    <row r="1139" spans="1:13" x14ac:dyDescent="0.2">
      <c r="A1139" s="1102"/>
      <c r="B1139" s="1153"/>
      <c r="C1139" s="1138" t="s">
        <v>4997</v>
      </c>
      <c r="D1139" s="1115">
        <v>40910</v>
      </c>
      <c r="E1139" s="1115">
        <v>40939</v>
      </c>
      <c r="F1139" s="4115"/>
      <c r="G1139" s="4115"/>
      <c r="H1139" s="1031"/>
      <c r="I1139" s="1031"/>
      <c r="J1139" s="1142">
        <v>8</v>
      </c>
      <c r="K1139" s="1090"/>
      <c r="L1139" s="1089"/>
      <c r="M1139" s="1090"/>
    </row>
    <row r="1140" spans="1:13" x14ac:dyDescent="0.2">
      <c r="A1140" s="1033"/>
      <c r="B1140" s="1044"/>
      <c r="C1140" s="1138" t="s">
        <v>4998</v>
      </c>
      <c r="D1140" s="1158">
        <v>40910</v>
      </c>
      <c r="E1140" s="1158">
        <v>40968</v>
      </c>
      <c r="F1140" s="4115"/>
      <c r="G1140" s="4115"/>
      <c r="H1140" s="1046"/>
      <c r="I1140" s="1046"/>
      <c r="J1140" s="1033">
        <v>10</v>
      </c>
      <c r="K1140" s="1033"/>
      <c r="L1140" s="1033"/>
      <c r="M1140" s="1048"/>
    </row>
    <row r="1141" spans="1:13" x14ac:dyDescent="0.2">
      <c r="A1141" s="1033"/>
      <c r="B1141" s="1044"/>
      <c r="C1141" s="1138" t="s">
        <v>4999</v>
      </c>
      <c r="D1141" s="1158">
        <v>40910</v>
      </c>
      <c r="E1141" s="1158">
        <v>40967</v>
      </c>
      <c r="F1141" s="4115"/>
      <c r="G1141" s="4115"/>
      <c r="H1141" s="1046"/>
      <c r="I1141" s="1046"/>
      <c r="J1141" s="1033">
        <v>7</v>
      </c>
      <c r="K1141" s="1033"/>
      <c r="L1141" s="1033"/>
      <c r="M1141" s="1049"/>
    </row>
    <row r="1142" spans="1:13" x14ac:dyDescent="0.2">
      <c r="A1142" s="1024"/>
      <c r="B1142" s="1154"/>
      <c r="C1142" s="1138" t="s">
        <v>5000</v>
      </c>
      <c r="D1142" s="1148">
        <v>40926</v>
      </c>
      <c r="E1142" s="1148">
        <v>40956</v>
      </c>
      <c r="F1142" s="4115"/>
      <c r="G1142" s="4115"/>
      <c r="H1142" s="1024"/>
      <c r="I1142" s="1024"/>
      <c r="J1142" s="1085">
        <v>6</v>
      </c>
      <c r="K1142" s="1024"/>
      <c r="L1142" s="1024"/>
      <c r="M1142" s="1024"/>
    </row>
    <row r="1143" spans="1:13" x14ac:dyDescent="0.2">
      <c r="A1143" s="1024"/>
      <c r="B1143" s="1151"/>
      <c r="C1143" s="1138" t="s">
        <v>5001</v>
      </c>
      <c r="D1143" s="1148">
        <v>40927</v>
      </c>
      <c r="E1143" s="1148">
        <v>41078</v>
      </c>
      <c r="F1143" s="4116"/>
      <c r="G1143" s="4116"/>
      <c r="H1143" s="1024"/>
      <c r="I1143" s="1024"/>
      <c r="J1143" s="1085">
        <v>15</v>
      </c>
      <c r="K1143" s="1085"/>
      <c r="L1143" s="1085"/>
      <c r="M1143" s="1024"/>
    </row>
    <row r="1144" spans="1:13" x14ac:dyDescent="0.2">
      <c r="A1144" s="1024"/>
      <c r="B1144" s="1024"/>
      <c r="C1144" s="1138" t="s">
        <v>5002</v>
      </c>
      <c r="D1144" s="1148">
        <v>40940</v>
      </c>
      <c r="E1144" s="1148">
        <v>40999</v>
      </c>
      <c r="F1144" s="4114">
        <v>292</v>
      </c>
      <c r="G1144" s="4114">
        <v>1</v>
      </c>
      <c r="H1144" s="1024"/>
      <c r="I1144" s="1024"/>
      <c r="J1144" s="1085">
        <v>22</v>
      </c>
      <c r="K1144" s="1085"/>
      <c r="L1144" s="1085"/>
      <c r="M1144" s="1024"/>
    </row>
    <row r="1145" spans="1:13" x14ac:dyDescent="0.2">
      <c r="A1145" s="1024"/>
      <c r="B1145" s="1154"/>
      <c r="C1145" s="1138" t="s">
        <v>5003</v>
      </c>
      <c r="D1145" s="1148">
        <v>40940</v>
      </c>
      <c r="E1145" s="1148">
        <v>40968</v>
      </c>
      <c r="F1145" s="4115"/>
      <c r="G1145" s="4115"/>
      <c r="H1145" s="1024"/>
      <c r="I1145" s="1024"/>
      <c r="J1145" s="1085">
        <v>22</v>
      </c>
      <c r="K1145" s="1024"/>
      <c r="L1145" s="1024"/>
      <c r="M1145" s="1024"/>
    </row>
    <row r="1146" spans="1:13" x14ac:dyDescent="0.2">
      <c r="A1146" s="1024"/>
      <c r="B1146" s="1154"/>
      <c r="C1146" s="1161" t="s">
        <v>5004</v>
      </c>
      <c r="D1146" s="1148">
        <v>40938</v>
      </c>
      <c r="E1146" s="1148">
        <v>40968</v>
      </c>
      <c r="F1146" s="4115"/>
      <c r="G1146" s="4115"/>
      <c r="H1146" s="1024"/>
      <c r="I1146" s="1024"/>
      <c r="J1146" s="1085">
        <v>32</v>
      </c>
      <c r="K1146" s="1024"/>
      <c r="L1146" s="1024"/>
      <c r="M1146" s="1024"/>
    </row>
    <row r="1147" spans="1:13" x14ac:dyDescent="0.2">
      <c r="A1147" s="1024"/>
      <c r="B1147" s="1154"/>
      <c r="C1147" s="1161" t="s">
        <v>5005</v>
      </c>
      <c r="D1147" s="1148">
        <v>40940</v>
      </c>
      <c r="E1147" s="1148">
        <v>40967</v>
      </c>
      <c r="F1147" s="4115"/>
      <c r="G1147" s="4115"/>
      <c r="H1147" s="1024"/>
      <c r="I1147" s="1024"/>
      <c r="J1147" s="1085">
        <v>9</v>
      </c>
      <c r="K1147" s="1024"/>
      <c r="L1147" s="1024"/>
      <c r="M1147" s="1024"/>
    </row>
    <row r="1148" spans="1:13" x14ac:dyDescent="0.2">
      <c r="A1148" s="1024"/>
      <c r="B1148" s="1154"/>
      <c r="C1148" s="1161" t="s">
        <v>5006</v>
      </c>
      <c r="D1148" s="1148">
        <v>40940</v>
      </c>
      <c r="E1148" s="1148">
        <v>40968</v>
      </c>
      <c r="F1148" s="4115"/>
      <c r="G1148" s="4115"/>
      <c r="H1148" s="1024"/>
      <c r="I1148" s="1024"/>
      <c r="J1148" s="1085">
        <v>10</v>
      </c>
      <c r="K1148" s="1024"/>
      <c r="L1148" s="1024"/>
      <c r="M1148" s="1024"/>
    </row>
    <row r="1149" spans="1:13" x14ac:dyDescent="0.2">
      <c r="A1149" s="1024"/>
      <c r="B1149" s="1154"/>
      <c r="C1149" s="1161" t="s">
        <v>5007</v>
      </c>
      <c r="D1149" s="1148">
        <v>40969</v>
      </c>
      <c r="E1149" s="1148">
        <v>41029</v>
      </c>
      <c r="F1149" s="4115"/>
      <c r="G1149" s="4115"/>
      <c r="H1149" s="1024"/>
      <c r="I1149" s="1024"/>
      <c r="J1149" s="1085">
        <v>15</v>
      </c>
      <c r="K1149" s="1024"/>
      <c r="L1149" s="1024"/>
      <c r="M1149" s="1024"/>
    </row>
    <row r="1150" spans="1:13" x14ac:dyDescent="0.2">
      <c r="A1150" s="1024"/>
      <c r="B1150" s="1154"/>
      <c r="C1150" s="1161" t="s">
        <v>5008</v>
      </c>
      <c r="D1150" s="1148">
        <v>40969</v>
      </c>
      <c r="E1150" s="1148">
        <v>41029</v>
      </c>
      <c r="F1150" s="4115"/>
      <c r="G1150" s="4115"/>
      <c r="H1150" s="1024"/>
      <c r="I1150" s="1024"/>
      <c r="J1150" s="1085">
        <v>8</v>
      </c>
      <c r="K1150" s="1024"/>
      <c r="L1150" s="1024"/>
      <c r="M1150" s="1024"/>
    </row>
    <row r="1151" spans="1:13" x14ac:dyDescent="0.2">
      <c r="A1151" s="1024"/>
      <c r="B1151" s="1154"/>
      <c r="C1151" s="1161" t="s">
        <v>5009</v>
      </c>
      <c r="D1151" s="1148">
        <v>40977</v>
      </c>
      <c r="E1151" s="1148">
        <v>41007</v>
      </c>
      <c r="F1151" s="4116"/>
      <c r="G1151" s="4116"/>
      <c r="H1151" s="1024"/>
      <c r="I1151" s="1024"/>
      <c r="J1151" s="1085">
        <v>12</v>
      </c>
      <c r="K1151" s="1024"/>
      <c r="L1151" s="1024"/>
      <c r="M1151" s="1024"/>
    </row>
    <row r="1152" spans="1:13" x14ac:dyDescent="0.2">
      <c r="A1152" s="1082"/>
      <c r="B1152" s="1156"/>
      <c r="C1152" s="1160"/>
      <c r="D1152" s="1150"/>
      <c r="E1152" s="1150"/>
      <c r="F1152" s="1150"/>
      <c r="G1152" s="1150"/>
      <c r="H1152" s="1082"/>
      <c r="I1152" s="1082"/>
      <c r="J1152" s="1087"/>
      <c r="K1152" s="1082"/>
      <c r="L1152" s="1082"/>
      <c r="M1152" s="1082"/>
    </row>
    <row r="1153" spans="1:13" x14ac:dyDescent="0.2">
      <c r="A1153" s="1037" t="s">
        <v>4810</v>
      </c>
      <c r="B1153" s="1037"/>
      <c r="C1153" s="1037"/>
      <c r="D1153" s="1037" t="s">
        <v>4811</v>
      </c>
      <c r="E1153" s="1037"/>
      <c r="F1153" s="1037"/>
      <c r="G1153" s="1037"/>
      <c r="H1153" s="1037"/>
      <c r="I1153" s="1037"/>
      <c r="J1153" s="1037" t="s">
        <v>3606</v>
      </c>
      <c r="K1153" s="1037"/>
      <c r="L1153" s="1037"/>
      <c r="M1153" s="1037"/>
    </row>
    <row r="1154" spans="1:13" x14ac:dyDescent="0.2">
      <c r="A1154" s="1037" t="s">
        <v>4812</v>
      </c>
      <c r="B1154" s="1037"/>
      <c r="C1154" s="1037"/>
      <c r="D1154" s="1037" t="s">
        <v>4812</v>
      </c>
      <c r="E1154" s="1037"/>
      <c r="F1154" s="1037"/>
      <c r="G1154" s="1037"/>
      <c r="H1154" s="1037"/>
      <c r="I1154" s="1037"/>
      <c r="J1154" s="1037" t="s">
        <v>3608</v>
      </c>
      <c r="K1154" s="1037"/>
      <c r="L1154" s="1037"/>
      <c r="M1154" s="1037"/>
    </row>
    <row r="1155" spans="1:13" x14ac:dyDescent="0.2">
      <c r="A1155" s="1037" t="s">
        <v>3609</v>
      </c>
      <c r="B1155" s="1037"/>
      <c r="C1155" s="1037"/>
      <c r="D1155" s="1037" t="s">
        <v>3609</v>
      </c>
      <c r="E1155" s="1037"/>
      <c r="F1155" s="1037"/>
      <c r="G1155" s="1037"/>
      <c r="H1155" s="1037"/>
      <c r="I1155" s="1037"/>
      <c r="J1155" s="1037" t="s">
        <v>3609</v>
      </c>
      <c r="K1155" s="1037"/>
      <c r="L1155" s="1037"/>
      <c r="M1155" s="1037"/>
    </row>
    <row r="1156" spans="1:13" x14ac:dyDescent="0.2">
      <c r="A1156" s="1037" t="s">
        <v>4813</v>
      </c>
      <c r="B1156" s="1037"/>
      <c r="C1156" s="1037"/>
      <c r="D1156" s="1037" t="s">
        <v>4813</v>
      </c>
      <c r="E1156" s="1037"/>
      <c r="F1156" s="1037"/>
      <c r="G1156" s="1037"/>
      <c r="H1156" s="1037"/>
      <c r="I1156" s="1037"/>
      <c r="J1156" s="1037" t="s">
        <v>4814</v>
      </c>
      <c r="K1156" s="1037"/>
      <c r="L1156" s="1037"/>
      <c r="M1156" s="1037"/>
    </row>
    <row r="1157" spans="1:13" x14ac:dyDescent="0.2">
      <c r="A1157" s="1082"/>
      <c r="B1157" s="1156"/>
      <c r="C1157" s="1160"/>
      <c r="D1157" s="1150"/>
      <c r="E1157" s="1150"/>
      <c r="F1157" s="1150"/>
      <c r="G1157" s="1150"/>
      <c r="H1157" s="1082"/>
      <c r="I1157" s="1082"/>
      <c r="J1157" s="1087"/>
      <c r="K1157" s="1082"/>
      <c r="L1157" s="1082"/>
      <c r="M1157" s="1082"/>
    </row>
    <row r="1158" spans="1:13" x14ac:dyDescent="0.2">
      <c r="A1158" s="1082"/>
      <c r="B1158" s="1156"/>
      <c r="C1158" s="1160"/>
      <c r="D1158" s="1150"/>
      <c r="E1158" s="1150"/>
      <c r="F1158" s="1150"/>
      <c r="G1158" s="1150"/>
      <c r="H1158" s="1082"/>
      <c r="I1158" s="1082"/>
      <c r="J1158" s="1087"/>
      <c r="K1158" s="1082"/>
      <c r="L1158" s="1082"/>
      <c r="M1158" s="1082"/>
    </row>
    <row r="1159" spans="1:13" x14ac:dyDescent="0.2">
      <c r="A1159" s="4394"/>
      <c r="B1159" s="4394"/>
      <c r="C1159" s="4395" t="s">
        <v>2859</v>
      </c>
      <c r="D1159" s="4396"/>
      <c r="E1159" s="4396"/>
      <c r="F1159" s="4396"/>
      <c r="G1159" s="4396"/>
      <c r="H1159" s="4396"/>
      <c r="I1159" s="4396"/>
      <c r="J1159" s="4397"/>
      <c r="K1159" s="4404" t="s">
        <v>2858</v>
      </c>
      <c r="L1159" s="4405"/>
      <c r="M1159" s="4406"/>
    </row>
    <row r="1160" spans="1:13" x14ac:dyDescent="0.2">
      <c r="A1160" s="4394"/>
      <c r="B1160" s="4394"/>
      <c r="C1160" s="4398"/>
      <c r="D1160" s="4399"/>
      <c r="E1160" s="4399"/>
      <c r="F1160" s="4399"/>
      <c r="G1160" s="4399"/>
      <c r="H1160" s="4399"/>
      <c r="I1160" s="4399"/>
      <c r="J1160" s="4400"/>
      <c r="K1160" s="4407"/>
      <c r="L1160" s="4408"/>
      <c r="M1160" s="4409"/>
    </row>
    <row r="1161" spans="1:13" x14ac:dyDescent="0.2">
      <c r="A1161" s="4394"/>
      <c r="B1161" s="4394"/>
      <c r="C1161" s="4401"/>
      <c r="D1161" s="4402"/>
      <c r="E1161" s="4402"/>
      <c r="F1161" s="4402"/>
      <c r="G1161" s="4402"/>
      <c r="H1161" s="4402"/>
      <c r="I1161" s="4402"/>
      <c r="J1161" s="4403"/>
      <c r="K1161" s="4407"/>
      <c r="L1161" s="4408"/>
      <c r="M1161" s="4409"/>
    </row>
    <row r="1162" spans="1:13" x14ac:dyDescent="0.2">
      <c r="A1162" s="4394"/>
      <c r="B1162" s="4394"/>
      <c r="C1162" s="4362" t="s">
        <v>1209</v>
      </c>
      <c r="D1162" s="4362"/>
      <c r="E1162" s="4362"/>
      <c r="F1162" s="4362"/>
      <c r="G1162" s="4362"/>
      <c r="H1162" s="4362"/>
      <c r="I1162" s="4362"/>
      <c r="J1162" s="4362"/>
      <c r="K1162" s="4410" t="s">
        <v>1208</v>
      </c>
      <c r="L1162" s="4410"/>
      <c r="M1162" s="4410"/>
    </row>
    <row r="1163" spans="1:13" x14ac:dyDescent="0.2">
      <c r="A1163" s="4394"/>
      <c r="B1163" s="4394"/>
      <c r="C1163" s="4362"/>
      <c r="D1163" s="4362"/>
      <c r="E1163" s="4362"/>
      <c r="F1163" s="4362"/>
      <c r="G1163" s="4362"/>
      <c r="H1163" s="4362"/>
      <c r="I1163" s="4362"/>
      <c r="J1163" s="4362"/>
      <c r="K1163" s="4410"/>
      <c r="L1163" s="4410"/>
      <c r="M1163" s="4410"/>
    </row>
    <row r="1164" spans="1:13" x14ac:dyDescent="0.2">
      <c r="A1164" s="4394"/>
      <c r="B1164" s="4394"/>
      <c r="C1164" s="4362"/>
      <c r="D1164" s="4362"/>
      <c r="E1164" s="4362"/>
      <c r="F1164" s="4362"/>
      <c r="G1164" s="4362"/>
      <c r="H1164" s="4362"/>
      <c r="I1164" s="4362"/>
      <c r="J1164" s="4362"/>
      <c r="K1164" s="4410"/>
      <c r="L1164" s="4410"/>
      <c r="M1164" s="4410"/>
    </row>
    <row r="1165" spans="1:13" x14ac:dyDescent="0.2">
      <c r="A1165" s="1082"/>
      <c r="B1165" s="1082"/>
      <c r="C1165" s="1082"/>
      <c r="D1165" s="1082"/>
      <c r="E1165" s="1082"/>
      <c r="F1165" s="1082"/>
      <c r="G1165" s="1082"/>
      <c r="H1165" s="1082"/>
      <c r="I1165" s="1082"/>
      <c r="J1165" s="1082"/>
      <c r="K1165" s="1082"/>
      <c r="L1165" s="1083"/>
      <c r="M1165" s="1084"/>
    </row>
    <row r="1166" spans="1:13" x14ac:dyDescent="0.2">
      <c r="A1166" s="1082" t="s">
        <v>2319</v>
      </c>
      <c r="B1166" s="1082"/>
      <c r="C1166" s="1082"/>
      <c r="D1166" s="1082"/>
      <c r="E1166" s="1082"/>
      <c r="F1166" s="1082"/>
      <c r="G1166" s="1082"/>
      <c r="H1166" s="1037" t="s">
        <v>5010</v>
      </c>
      <c r="I1166" s="1082"/>
      <c r="J1166" s="1082"/>
      <c r="K1166" s="1082"/>
      <c r="L1166" s="1082"/>
      <c r="M1166" s="1083"/>
    </row>
    <row r="1167" spans="1:13" x14ac:dyDescent="0.2">
      <c r="A1167" s="1082" t="s">
        <v>99</v>
      </c>
      <c r="B1167" s="1082"/>
      <c r="C1167" s="1082"/>
      <c r="D1167" s="1082"/>
      <c r="E1167" s="1082"/>
      <c r="F1167" s="1082"/>
      <c r="G1167" s="1082"/>
      <c r="H1167" s="1036"/>
      <c r="I1167" s="1036"/>
      <c r="J1167" s="4411" t="s">
        <v>2863</v>
      </c>
      <c r="K1167" s="4412"/>
      <c r="L1167" s="4412"/>
      <c r="M1167" s="4413"/>
    </row>
    <row r="1168" spans="1:13" x14ac:dyDescent="0.2">
      <c r="A1168" s="1082" t="s">
        <v>2725</v>
      </c>
      <c r="B1168" s="1082"/>
      <c r="C1168" s="1082"/>
      <c r="D1168" s="1082"/>
      <c r="E1168" s="1082"/>
      <c r="F1168" s="1082"/>
      <c r="G1168" s="1082"/>
      <c r="H1168" s="1036"/>
      <c r="I1168" s="1036"/>
      <c r="J1168" s="1085" t="s">
        <v>2860</v>
      </c>
      <c r="K1168" s="1085" t="s">
        <v>2861</v>
      </c>
      <c r="L1168" s="1085" t="s">
        <v>2862</v>
      </c>
      <c r="M1168" s="1086" t="s">
        <v>1210</v>
      </c>
    </row>
    <row r="1169" spans="1:13" x14ac:dyDescent="0.2">
      <c r="A1169" s="1082" t="s">
        <v>4457</v>
      </c>
      <c r="B1169" s="1082"/>
      <c r="C1169" s="1082"/>
      <c r="D1169" s="1082"/>
      <c r="E1169" s="1082"/>
      <c r="F1169" s="1082"/>
      <c r="G1169" s="1082"/>
      <c r="H1169" s="1036"/>
      <c r="I1169" s="1036"/>
      <c r="J1169" s="1085">
        <v>2014</v>
      </c>
      <c r="K1169" s="1085">
        <v>5</v>
      </c>
      <c r="L1169" s="1085">
        <v>31</v>
      </c>
      <c r="M1169" s="1085">
        <v>5</v>
      </c>
    </row>
    <row r="1170" spans="1:13" x14ac:dyDescent="0.2">
      <c r="A1170" s="1082"/>
      <c r="B1170" s="1082"/>
      <c r="C1170" s="1082"/>
      <c r="D1170" s="1082"/>
      <c r="E1170" s="1082"/>
      <c r="F1170" s="1082"/>
      <c r="G1170" s="1082"/>
      <c r="H1170" s="1082"/>
      <c r="I1170" s="1087"/>
      <c r="J1170" s="1087"/>
      <c r="K1170" s="1082"/>
      <c r="L1170" s="1082"/>
      <c r="M1170" s="1082"/>
    </row>
    <row r="1171" spans="1:13" x14ac:dyDescent="0.2">
      <c r="A1171" s="4362" t="s">
        <v>2864</v>
      </c>
      <c r="B1171" s="4362" t="s">
        <v>2865</v>
      </c>
      <c r="C1171" s="4362" t="s">
        <v>1212</v>
      </c>
      <c r="D1171" s="4414" t="s">
        <v>2866</v>
      </c>
      <c r="E1171" s="4415"/>
      <c r="F1171" s="4362" t="s">
        <v>3430</v>
      </c>
      <c r="G1171" s="4096"/>
      <c r="H1171" s="4096"/>
      <c r="I1171" s="4096"/>
      <c r="J1171" s="4416" t="s">
        <v>1211</v>
      </c>
      <c r="K1171" s="4114" t="s">
        <v>2872</v>
      </c>
      <c r="L1171" s="4416" t="s">
        <v>1207</v>
      </c>
      <c r="M1171" s="4114" t="s">
        <v>2873</v>
      </c>
    </row>
    <row r="1172" spans="1:13" x14ac:dyDescent="0.2">
      <c r="A1172" s="4362"/>
      <c r="B1172" s="4362"/>
      <c r="C1172" s="4362"/>
      <c r="D1172" s="1031" t="s">
        <v>2867</v>
      </c>
      <c r="E1172" s="1031" t="s">
        <v>2868</v>
      </c>
      <c r="F1172" s="1031" t="s">
        <v>2870</v>
      </c>
      <c r="G1172" s="1031" t="s">
        <v>2871</v>
      </c>
      <c r="H1172" s="1031" t="s">
        <v>4319</v>
      </c>
      <c r="I1172" s="1031" t="s">
        <v>4320</v>
      </c>
      <c r="J1172" s="4417"/>
      <c r="K1172" s="4116"/>
      <c r="L1172" s="4417"/>
      <c r="M1172" s="4116"/>
    </row>
    <row r="1173" spans="1:13" x14ac:dyDescent="0.2">
      <c r="A1173" s="1102"/>
      <c r="B1173" s="1102"/>
      <c r="C1173" s="1102"/>
      <c r="D1173" s="1031"/>
      <c r="E1173" s="1031"/>
      <c r="F1173" s="1031"/>
      <c r="G1173" s="1031"/>
      <c r="H1173" s="1031"/>
      <c r="I1173" s="1031"/>
      <c r="J1173" s="1089"/>
      <c r="K1173" s="1090"/>
      <c r="L1173" s="1089"/>
      <c r="M1173" s="1090"/>
    </row>
    <row r="1174" spans="1:13" x14ac:dyDescent="0.2">
      <c r="A1174" s="1102"/>
      <c r="B1174" s="1154" t="s">
        <v>4575</v>
      </c>
      <c r="C1174" s="1137" t="s">
        <v>4978</v>
      </c>
      <c r="D1174" s="1115"/>
      <c r="E1174" s="1115"/>
      <c r="F1174" s="1115"/>
      <c r="G1174" s="1115"/>
      <c r="H1174" s="1031"/>
      <c r="I1174" s="1031"/>
      <c r="J1174" s="1142"/>
      <c r="K1174" s="1090"/>
      <c r="L1174" s="1089"/>
      <c r="M1174" s="1090"/>
    </row>
    <row r="1175" spans="1:13" x14ac:dyDescent="0.2">
      <c r="A1175" s="1102"/>
      <c r="B1175" s="1153"/>
      <c r="C1175" s="1138" t="s">
        <v>5011</v>
      </c>
      <c r="D1175" s="1115">
        <v>40984</v>
      </c>
      <c r="E1175" s="1115">
        <v>41075</v>
      </c>
      <c r="F1175" s="4114">
        <v>292</v>
      </c>
      <c r="G1175" s="4114">
        <v>1</v>
      </c>
      <c r="H1175" s="1031"/>
      <c r="I1175" s="1031"/>
      <c r="J1175" s="1142">
        <v>20</v>
      </c>
      <c r="K1175" s="1090"/>
      <c r="L1175" s="1089"/>
      <c r="M1175" s="1090"/>
    </row>
    <row r="1176" spans="1:13" x14ac:dyDescent="0.2">
      <c r="A1176" s="1102"/>
      <c r="B1176" s="1153"/>
      <c r="C1176" s="1138" t="s">
        <v>5012</v>
      </c>
      <c r="D1176" s="1115">
        <v>40984</v>
      </c>
      <c r="E1176" s="1115">
        <v>41014</v>
      </c>
      <c r="F1176" s="4115"/>
      <c r="G1176" s="4115"/>
      <c r="H1176" s="1031"/>
      <c r="I1176" s="1031"/>
      <c r="J1176" s="1142">
        <v>7</v>
      </c>
      <c r="K1176" s="1090"/>
      <c r="L1176" s="1089"/>
      <c r="M1176" s="1090"/>
    </row>
    <row r="1177" spans="1:13" x14ac:dyDescent="0.2">
      <c r="A1177" s="1102"/>
      <c r="B1177" s="1153"/>
      <c r="C1177" s="1138" t="s">
        <v>5013</v>
      </c>
      <c r="D1177" s="1115">
        <v>41045</v>
      </c>
      <c r="E1177" s="1115">
        <v>41014</v>
      </c>
      <c r="F1177" s="4115"/>
      <c r="G1177" s="4115"/>
      <c r="H1177" s="1031"/>
      <c r="I1177" s="1031"/>
      <c r="J1177" s="1142">
        <v>11</v>
      </c>
      <c r="K1177" s="1090"/>
      <c r="L1177" s="1089"/>
      <c r="M1177" s="1090"/>
    </row>
    <row r="1178" spans="1:13" x14ac:dyDescent="0.2">
      <c r="A1178" s="1102"/>
      <c r="B1178" s="1153"/>
      <c r="C1178" s="1138" t="s">
        <v>5014</v>
      </c>
      <c r="D1178" s="1115">
        <v>40984</v>
      </c>
      <c r="E1178" s="1115">
        <v>41014</v>
      </c>
      <c r="F1178" s="4115"/>
      <c r="G1178" s="4115"/>
      <c r="H1178" s="1031"/>
      <c r="I1178" s="1031"/>
      <c r="J1178" s="1142">
        <v>8</v>
      </c>
      <c r="K1178" s="1090"/>
      <c r="L1178" s="1089"/>
      <c r="M1178" s="1090"/>
    </row>
    <row r="1179" spans="1:13" x14ac:dyDescent="0.2">
      <c r="A1179" s="1102"/>
      <c r="B1179" s="1153"/>
      <c r="C1179" s="1138" t="s">
        <v>5015</v>
      </c>
      <c r="D1179" s="1115">
        <v>41015</v>
      </c>
      <c r="E1179" s="1115">
        <v>41258</v>
      </c>
      <c r="F1179" s="4115"/>
      <c r="G1179" s="4115"/>
      <c r="H1179" s="1031"/>
      <c r="I1179" s="1031"/>
      <c r="J1179" s="1142">
        <v>20</v>
      </c>
      <c r="K1179" s="1090"/>
      <c r="L1179" s="1089"/>
      <c r="M1179" s="1090"/>
    </row>
    <row r="1180" spans="1:13" x14ac:dyDescent="0.2">
      <c r="A1180" s="1102"/>
      <c r="B1180" s="1153"/>
      <c r="C1180" s="1138" t="s">
        <v>5016</v>
      </c>
      <c r="D1180" s="1115">
        <v>41031</v>
      </c>
      <c r="E1180" s="1115">
        <v>41061</v>
      </c>
      <c r="F1180" s="4115"/>
      <c r="G1180" s="4115"/>
      <c r="H1180" s="1031"/>
      <c r="I1180" s="1031"/>
      <c r="J1180" s="1142">
        <v>12</v>
      </c>
      <c r="K1180" s="1090"/>
      <c r="L1180" s="1089"/>
      <c r="M1180" s="1090"/>
    </row>
    <row r="1181" spans="1:13" x14ac:dyDescent="0.2">
      <c r="A1181" s="1102"/>
      <c r="B1181" s="1153"/>
      <c r="C1181" s="1138" t="s">
        <v>5017</v>
      </c>
      <c r="D1181" s="1115">
        <v>41122</v>
      </c>
      <c r="E1181" s="1115">
        <v>41152</v>
      </c>
      <c r="F1181" s="4115"/>
      <c r="G1181" s="4115"/>
      <c r="H1181" s="1031"/>
      <c r="I1181" s="1031"/>
      <c r="J1181" s="1142">
        <v>1</v>
      </c>
      <c r="K1181" s="1090"/>
      <c r="L1181" s="1089"/>
      <c r="M1181" s="1090" t="s">
        <v>4809</v>
      </c>
    </row>
    <row r="1182" spans="1:13" x14ac:dyDescent="0.2">
      <c r="A1182" s="1033"/>
      <c r="B1182" s="1044"/>
      <c r="C1182" s="1138" t="s">
        <v>5018</v>
      </c>
      <c r="D1182" s="1158">
        <v>41183</v>
      </c>
      <c r="E1182" s="1158">
        <v>41213</v>
      </c>
      <c r="F1182" s="4115"/>
      <c r="G1182" s="4115"/>
      <c r="H1182" s="1046"/>
      <c r="I1182" s="1046"/>
      <c r="J1182" s="1033">
        <v>6</v>
      </c>
      <c r="K1182" s="1033"/>
      <c r="L1182" s="1033"/>
      <c r="M1182" s="1048"/>
    </row>
    <row r="1183" spans="1:13" x14ac:dyDescent="0.2">
      <c r="A1183" s="1033"/>
      <c r="B1183" s="1044"/>
      <c r="C1183" s="1138" t="s">
        <v>5019</v>
      </c>
      <c r="D1183" s="1158">
        <v>41183</v>
      </c>
      <c r="E1183" s="1158">
        <v>41213</v>
      </c>
      <c r="F1183" s="4115"/>
      <c r="G1183" s="4115"/>
      <c r="H1183" s="1046"/>
      <c r="I1183" s="1046"/>
      <c r="J1183" s="1033">
        <v>7</v>
      </c>
      <c r="K1183" s="1033"/>
      <c r="L1183" s="1033"/>
      <c r="M1183" s="1049"/>
    </row>
    <row r="1184" spans="1:13" x14ac:dyDescent="0.2">
      <c r="A1184" s="1024"/>
      <c r="B1184" s="1154"/>
      <c r="C1184" s="1138" t="s">
        <v>5020</v>
      </c>
      <c r="D1184" s="1148">
        <v>41215</v>
      </c>
      <c r="E1184" s="1148">
        <v>41264</v>
      </c>
      <c r="F1184" s="4116"/>
      <c r="G1184" s="4116"/>
      <c r="H1184" s="1024"/>
      <c r="I1184" s="1024"/>
      <c r="J1184" s="1085">
        <v>6</v>
      </c>
      <c r="K1184" s="1024"/>
      <c r="L1184" s="1024"/>
      <c r="M1184" s="1024"/>
    </row>
    <row r="1185" spans="1:13" x14ac:dyDescent="0.2">
      <c r="A1185" s="1082"/>
      <c r="B1185" s="1156"/>
      <c r="C1185" s="1160"/>
      <c r="D1185" s="1150"/>
      <c r="E1185" s="1150"/>
      <c r="F1185" s="1150"/>
      <c r="G1185" s="1150"/>
      <c r="H1185" s="1082"/>
      <c r="I1185" s="1082"/>
      <c r="J1185" s="1087"/>
      <c r="K1185" s="1082"/>
      <c r="L1185" s="1082"/>
      <c r="M1185" s="1082"/>
    </row>
    <row r="1186" spans="1:13" x14ac:dyDescent="0.2">
      <c r="A1186" s="1037" t="s">
        <v>4810</v>
      </c>
      <c r="B1186" s="1037"/>
      <c r="C1186" s="1037"/>
      <c r="D1186" s="1037" t="s">
        <v>4811</v>
      </c>
      <c r="E1186" s="1037"/>
      <c r="F1186" s="1037"/>
      <c r="G1186" s="1037"/>
      <c r="H1186" s="1037"/>
      <c r="I1186" s="1037"/>
      <c r="J1186" s="1037" t="s">
        <v>3606</v>
      </c>
      <c r="K1186" s="1037"/>
      <c r="L1186" s="1037"/>
      <c r="M1186" s="1037"/>
    </row>
    <row r="1187" spans="1:13" x14ac:dyDescent="0.2">
      <c r="A1187" s="1037" t="s">
        <v>4812</v>
      </c>
      <c r="B1187" s="1037"/>
      <c r="C1187" s="1037"/>
      <c r="D1187" s="1037" t="s">
        <v>4812</v>
      </c>
      <c r="E1187" s="1037"/>
      <c r="F1187" s="1037"/>
      <c r="G1187" s="1037"/>
      <c r="H1187" s="1037"/>
      <c r="I1187" s="1037"/>
      <c r="J1187" s="1037" t="s">
        <v>3608</v>
      </c>
      <c r="K1187" s="1037"/>
      <c r="L1187" s="1037"/>
      <c r="M1187" s="1037"/>
    </row>
    <row r="1188" spans="1:13" x14ac:dyDescent="0.2">
      <c r="A1188" s="1037" t="s">
        <v>3609</v>
      </c>
      <c r="B1188" s="1037"/>
      <c r="C1188" s="1037"/>
      <c r="D1188" s="1037" t="s">
        <v>3609</v>
      </c>
      <c r="E1188" s="1037"/>
      <c r="F1188" s="1037"/>
      <c r="G1188" s="1037"/>
      <c r="H1188" s="1037"/>
      <c r="I1188" s="1037"/>
      <c r="J1188" s="1037" t="s">
        <v>3609</v>
      </c>
      <c r="K1188" s="1037"/>
      <c r="L1188" s="1037"/>
      <c r="M1188" s="1037"/>
    </row>
    <row r="1189" spans="1:13" x14ac:dyDescent="0.2">
      <c r="A1189" s="1037" t="s">
        <v>4813</v>
      </c>
      <c r="B1189" s="1037"/>
      <c r="C1189" s="1037"/>
      <c r="D1189" s="1037" t="s">
        <v>4813</v>
      </c>
      <c r="E1189" s="1037"/>
      <c r="F1189" s="1037"/>
      <c r="G1189" s="1037"/>
      <c r="H1189" s="1037"/>
      <c r="I1189" s="1037"/>
      <c r="J1189" s="1037" t="s">
        <v>4814</v>
      </c>
      <c r="K1189" s="1037"/>
      <c r="L1189" s="1037"/>
      <c r="M1189" s="1037"/>
    </row>
    <row r="1190" spans="1:13" x14ac:dyDescent="0.2">
      <c r="A1190" s="1037"/>
      <c r="B1190" s="1037"/>
      <c r="C1190" s="1037"/>
      <c r="D1190" s="1037"/>
      <c r="E1190" s="1037"/>
      <c r="F1190" s="1037"/>
      <c r="G1190" s="1037"/>
      <c r="H1190" s="1037"/>
      <c r="I1190" s="1037"/>
      <c r="J1190" s="1037"/>
      <c r="K1190" s="1037"/>
      <c r="L1190" s="1037"/>
      <c r="M1190" s="1037"/>
    </row>
    <row r="1191" spans="1:13" x14ac:dyDescent="0.2">
      <c r="A1191" s="4394"/>
      <c r="B1191" s="4394"/>
      <c r="C1191" s="4395" t="s">
        <v>2859</v>
      </c>
      <c r="D1191" s="4396"/>
      <c r="E1191" s="4396"/>
      <c r="F1191" s="4396"/>
      <c r="G1191" s="4396"/>
      <c r="H1191" s="4396"/>
      <c r="I1191" s="4396"/>
      <c r="J1191" s="4397"/>
      <c r="K1191" s="4404" t="s">
        <v>2858</v>
      </c>
      <c r="L1191" s="4405"/>
      <c r="M1191" s="4406"/>
    </row>
    <row r="1192" spans="1:13" x14ac:dyDescent="0.2">
      <c r="A1192" s="4394"/>
      <c r="B1192" s="4394"/>
      <c r="C1192" s="4398"/>
      <c r="D1192" s="4399"/>
      <c r="E1192" s="4399"/>
      <c r="F1192" s="4399"/>
      <c r="G1192" s="4399"/>
      <c r="H1192" s="4399"/>
      <c r="I1192" s="4399"/>
      <c r="J1192" s="4400"/>
      <c r="K1192" s="4407"/>
      <c r="L1192" s="4408"/>
      <c r="M1192" s="4409"/>
    </row>
    <row r="1193" spans="1:13" x14ac:dyDescent="0.2">
      <c r="A1193" s="4394"/>
      <c r="B1193" s="4394"/>
      <c r="C1193" s="4401"/>
      <c r="D1193" s="4402"/>
      <c r="E1193" s="4402"/>
      <c r="F1193" s="4402"/>
      <c r="G1193" s="4402"/>
      <c r="H1193" s="4402"/>
      <c r="I1193" s="4402"/>
      <c r="J1193" s="4403"/>
      <c r="K1193" s="4407"/>
      <c r="L1193" s="4408"/>
      <c r="M1193" s="4409"/>
    </row>
    <row r="1194" spans="1:13" x14ac:dyDescent="0.2">
      <c r="A1194" s="4394"/>
      <c r="B1194" s="4394"/>
      <c r="C1194" s="4362" t="s">
        <v>1209</v>
      </c>
      <c r="D1194" s="4362"/>
      <c r="E1194" s="4362"/>
      <c r="F1194" s="4362"/>
      <c r="G1194" s="4362"/>
      <c r="H1194" s="4362"/>
      <c r="I1194" s="4362"/>
      <c r="J1194" s="4362"/>
      <c r="K1194" s="4410" t="s">
        <v>1208</v>
      </c>
      <c r="L1194" s="4410"/>
      <c r="M1194" s="4410"/>
    </row>
    <row r="1195" spans="1:13" x14ac:dyDescent="0.2">
      <c r="A1195" s="4394"/>
      <c r="B1195" s="4394"/>
      <c r="C1195" s="4362"/>
      <c r="D1195" s="4362"/>
      <c r="E1195" s="4362"/>
      <c r="F1195" s="4362"/>
      <c r="G1195" s="4362"/>
      <c r="H1195" s="4362"/>
      <c r="I1195" s="4362"/>
      <c r="J1195" s="4362"/>
      <c r="K1195" s="4410"/>
      <c r="L1195" s="4410"/>
      <c r="M1195" s="4410"/>
    </row>
    <row r="1196" spans="1:13" x14ac:dyDescent="0.2">
      <c r="A1196" s="4394"/>
      <c r="B1196" s="4394"/>
      <c r="C1196" s="4362"/>
      <c r="D1196" s="4362"/>
      <c r="E1196" s="4362"/>
      <c r="F1196" s="4362"/>
      <c r="G1196" s="4362"/>
      <c r="H1196" s="4362"/>
      <c r="I1196" s="4362"/>
      <c r="J1196" s="4362"/>
      <c r="K1196" s="4410"/>
      <c r="L1196" s="4410"/>
      <c r="M1196" s="4410"/>
    </row>
    <row r="1197" spans="1:13" x14ac:dyDescent="0.2">
      <c r="A1197" s="1082"/>
      <c r="B1197" s="1082"/>
      <c r="C1197" s="1082"/>
      <c r="D1197" s="1082"/>
      <c r="E1197" s="1082"/>
      <c r="F1197" s="1082"/>
      <c r="G1197" s="1082"/>
      <c r="H1197" s="1082"/>
      <c r="I1197" s="1082"/>
      <c r="J1197" s="1082"/>
      <c r="K1197" s="1082"/>
      <c r="L1197" s="1083"/>
      <c r="M1197" s="1084"/>
    </row>
    <row r="1198" spans="1:13" x14ac:dyDescent="0.2">
      <c r="A1198" s="1082" t="s">
        <v>2319</v>
      </c>
      <c r="B1198" s="1082"/>
      <c r="C1198" s="1082"/>
      <c r="D1198" s="1082"/>
      <c r="E1198" s="1082"/>
      <c r="F1198" s="1082"/>
      <c r="G1198" s="1082"/>
      <c r="H1198" s="1037" t="s">
        <v>5021</v>
      </c>
      <c r="I1198" s="1082"/>
      <c r="J1198" s="1082"/>
      <c r="K1198" s="1082"/>
      <c r="L1198" s="1082"/>
      <c r="M1198" s="1083"/>
    </row>
    <row r="1199" spans="1:13" x14ac:dyDescent="0.2">
      <c r="A1199" s="1082" t="s">
        <v>99</v>
      </c>
      <c r="B1199" s="1082"/>
      <c r="C1199" s="1082"/>
      <c r="D1199" s="1082"/>
      <c r="E1199" s="1082"/>
      <c r="F1199" s="1082"/>
      <c r="G1199" s="1082"/>
      <c r="H1199" s="1036"/>
      <c r="I1199" s="1036"/>
      <c r="J1199" s="4411" t="s">
        <v>2863</v>
      </c>
      <c r="K1199" s="4412"/>
      <c r="L1199" s="4412"/>
      <c r="M1199" s="4413"/>
    </row>
    <row r="1200" spans="1:13" x14ac:dyDescent="0.2">
      <c r="A1200" s="1082" t="s">
        <v>2725</v>
      </c>
      <c r="B1200" s="1082"/>
      <c r="C1200" s="1082"/>
      <c r="D1200" s="1082"/>
      <c r="E1200" s="1082"/>
      <c r="F1200" s="1082"/>
      <c r="G1200" s="1082"/>
      <c r="H1200" s="1036"/>
      <c r="I1200" s="1036"/>
      <c r="J1200" s="1085" t="s">
        <v>2860</v>
      </c>
      <c r="K1200" s="1085" t="s">
        <v>2861</v>
      </c>
      <c r="L1200" s="1085" t="s">
        <v>2862</v>
      </c>
      <c r="M1200" s="1086" t="s">
        <v>1210</v>
      </c>
    </row>
    <row r="1201" spans="1:13" x14ac:dyDescent="0.2">
      <c r="A1201" s="1082" t="s">
        <v>4457</v>
      </c>
      <c r="B1201" s="1082"/>
      <c r="C1201" s="1082"/>
      <c r="D1201" s="1082"/>
      <c r="E1201" s="1082"/>
      <c r="F1201" s="1082"/>
      <c r="G1201" s="1082"/>
      <c r="H1201" s="1036"/>
      <c r="I1201" s="1036"/>
      <c r="J1201" s="1085">
        <v>2014</v>
      </c>
      <c r="K1201" s="1085">
        <v>5</v>
      </c>
      <c r="L1201" s="1085">
        <v>31</v>
      </c>
      <c r="M1201" s="1085">
        <v>5</v>
      </c>
    </row>
    <row r="1202" spans="1:13" x14ac:dyDescent="0.2">
      <c r="A1202" s="1082"/>
      <c r="B1202" s="1082"/>
      <c r="C1202" s="1082"/>
      <c r="D1202" s="1082"/>
      <c r="E1202" s="1082"/>
      <c r="F1202" s="1082"/>
      <c r="G1202" s="1082"/>
      <c r="H1202" s="1082"/>
      <c r="I1202" s="1087"/>
      <c r="J1202" s="1087"/>
      <c r="K1202" s="1082"/>
      <c r="L1202" s="1082"/>
      <c r="M1202" s="1082"/>
    </row>
    <row r="1203" spans="1:13" x14ac:dyDescent="0.2">
      <c r="A1203" s="4362" t="s">
        <v>2864</v>
      </c>
      <c r="B1203" s="4362" t="s">
        <v>2865</v>
      </c>
      <c r="C1203" s="4362" t="s">
        <v>1212</v>
      </c>
      <c r="D1203" s="4414" t="s">
        <v>2866</v>
      </c>
      <c r="E1203" s="4415"/>
      <c r="F1203" s="4362" t="s">
        <v>3430</v>
      </c>
      <c r="G1203" s="4096"/>
      <c r="H1203" s="4096"/>
      <c r="I1203" s="4096"/>
      <c r="J1203" s="4416" t="s">
        <v>1211</v>
      </c>
      <c r="K1203" s="4114" t="s">
        <v>2872</v>
      </c>
      <c r="L1203" s="4416" t="s">
        <v>1207</v>
      </c>
      <c r="M1203" s="4114" t="s">
        <v>2873</v>
      </c>
    </row>
    <row r="1204" spans="1:13" x14ac:dyDescent="0.2">
      <c r="A1204" s="4362"/>
      <c r="B1204" s="4362"/>
      <c r="C1204" s="4362"/>
      <c r="D1204" s="1031" t="s">
        <v>2867</v>
      </c>
      <c r="E1204" s="1031" t="s">
        <v>2868</v>
      </c>
      <c r="F1204" s="1031" t="s">
        <v>2870</v>
      </c>
      <c r="G1204" s="1031" t="s">
        <v>2871</v>
      </c>
      <c r="H1204" s="1031" t="s">
        <v>4319</v>
      </c>
      <c r="I1204" s="1031" t="s">
        <v>4320</v>
      </c>
      <c r="J1204" s="4417"/>
      <c r="K1204" s="4116"/>
      <c r="L1204" s="4417"/>
      <c r="M1204" s="4116"/>
    </row>
    <row r="1205" spans="1:13" x14ac:dyDescent="0.2">
      <c r="A1205" s="1102"/>
      <c r="B1205" s="1093" t="s">
        <v>405</v>
      </c>
      <c r="C1205" s="1023" t="s">
        <v>100</v>
      </c>
      <c r="D1205" s="1029"/>
      <c r="E1205" s="1029"/>
      <c r="F1205" s="1029"/>
      <c r="G1205" s="1029"/>
      <c r="H1205" s="1029"/>
      <c r="I1205" s="1029"/>
      <c r="J1205" s="1162"/>
      <c r="K1205" s="1030"/>
      <c r="L1205" s="1162"/>
      <c r="M1205" s="1030"/>
    </row>
    <row r="1206" spans="1:13" x14ac:dyDescent="0.2">
      <c r="A1206" s="1130"/>
      <c r="B1206" s="1130" t="s">
        <v>4421</v>
      </c>
      <c r="C1206" s="1163" t="s">
        <v>4422</v>
      </c>
      <c r="D1206" s="1130"/>
      <c r="E1206" s="1130"/>
      <c r="F1206" s="1130"/>
      <c r="G1206" s="1130"/>
      <c r="H1206" s="1130"/>
      <c r="I1206" s="1130"/>
      <c r="J1206" s="1130"/>
      <c r="K1206" s="1130"/>
      <c r="L1206" s="1130"/>
      <c r="M1206" s="1130"/>
    </row>
    <row r="1207" spans="1:13" x14ac:dyDescent="0.2">
      <c r="A1207" s="1024"/>
      <c r="B1207" s="1146" t="s">
        <v>4421</v>
      </c>
      <c r="C1207" s="1136" t="s">
        <v>5022</v>
      </c>
      <c r="D1207" s="1148">
        <v>40910</v>
      </c>
      <c r="E1207" s="1148">
        <v>40939</v>
      </c>
      <c r="F1207" s="4114">
        <v>292</v>
      </c>
      <c r="G1207" s="4114">
        <v>2</v>
      </c>
      <c r="H1207" s="1024"/>
      <c r="I1207" s="1024"/>
      <c r="J1207" s="1085">
        <v>14</v>
      </c>
      <c r="K1207" s="1085"/>
      <c r="L1207" s="1085"/>
      <c r="M1207" s="1024"/>
    </row>
    <row r="1208" spans="1:13" x14ac:dyDescent="0.2">
      <c r="A1208" s="1024"/>
      <c r="B1208" s="1146" t="s">
        <v>4421</v>
      </c>
      <c r="C1208" s="1136" t="s">
        <v>4577</v>
      </c>
      <c r="D1208" s="1148">
        <v>40910</v>
      </c>
      <c r="E1208" s="1148">
        <v>40939</v>
      </c>
      <c r="F1208" s="4115"/>
      <c r="G1208" s="4115"/>
      <c r="H1208" s="1024"/>
      <c r="I1208" s="1024"/>
      <c r="J1208" s="1085">
        <v>16</v>
      </c>
      <c r="K1208" s="1085"/>
      <c r="L1208" s="1085"/>
      <c r="M1208" s="1024"/>
    </row>
    <row r="1209" spans="1:13" x14ac:dyDescent="0.2">
      <c r="A1209" s="1024"/>
      <c r="B1209" s="1146" t="s">
        <v>4421</v>
      </c>
      <c r="C1209" s="1136" t="s">
        <v>5023</v>
      </c>
      <c r="D1209" s="1148">
        <v>40910</v>
      </c>
      <c r="E1209" s="1148">
        <v>40969</v>
      </c>
      <c r="F1209" s="4115"/>
      <c r="G1209" s="4115"/>
      <c r="H1209" s="1024"/>
      <c r="I1209" s="1024"/>
      <c r="J1209" s="1085">
        <v>28</v>
      </c>
      <c r="K1209" s="1085"/>
      <c r="L1209" s="1085"/>
      <c r="M1209" s="1024"/>
    </row>
    <row r="1210" spans="1:13" x14ac:dyDescent="0.2">
      <c r="A1210" s="1024"/>
      <c r="B1210" s="1146" t="s">
        <v>4421</v>
      </c>
      <c r="C1210" s="1136" t="s">
        <v>5024</v>
      </c>
      <c r="D1210" s="1148">
        <v>40910</v>
      </c>
      <c r="E1210" s="1148">
        <v>41274</v>
      </c>
      <c r="F1210" s="4115"/>
      <c r="G1210" s="4115"/>
      <c r="H1210" s="1024"/>
      <c r="I1210" s="1024"/>
      <c r="J1210" s="1085">
        <v>18</v>
      </c>
      <c r="K1210" s="1085"/>
      <c r="L1210" s="1085"/>
      <c r="M1210" s="1024"/>
    </row>
    <row r="1211" spans="1:13" ht="24" x14ac:dyDescent="0.2">
      <c r="A1211" s="1026"/>
      <c r="B1211" s="1026" t="s">
        <v>4421</v>
      </c>
      <c r="C1211" s="1136" t="s">
        <v>5025</v>
      </c>
      <c r="D1211" s="1164">
        <v>40910</v>
      </c>
      <c r="E1211" s="1164">
        <v>41121</v>
      </c>
      <c r="F1211" s="4115"/>
      <c r="G1211" s="4115"/>
      <c r="H1211" s="1026"/>
      <c r="I1211" s="1026"/>
      <c r="J1211" s="1125">
        <v>5</v>
      </c>
      <c r="K1211" s="1026"/>
      <c r="L1211" s="1026"/>
      <c r="M1211" s="1026"/>
    </row>
    <row r="1212" spans="1:13" x14ac:dyDescent="0.2">
      <c r="A1212" s="1026"/>
      <c r="B1212" s="1026" t="s">
        <v>4421</v>
      </c>
      <c r="C1212" s="1136" t="s">
        <v>5026</v>
      </c>
      <c r="D1212" s="1164">
        <v>40910</v>
      </c>
      <c r="E1212" s="1164">
        <v>41121</v>
      </c>
      <c r="F1212" s="4115"/>
      <c r="G1212" s="4115"/>
      <c r="H1212" s="1026"/>
      <c r="I1212" s="1026"/>
      <c r="J1212" s="1125">
        <v>7</v>
      </c>
      <c r="K1212" s="1026"/>
      <c r="L1212" s="1026"/>
      <c r="M1212" s="1026"/>
    </row>
    <row r="1213" spans="1:13" x14ac:dyDescent="0.2">
      <c r="A1213" s="1026"/>
      <c r="B1213" s="1026" t="s">
        <v>4421</v>
      </c>
      <c r="C1213" s="1136" t="s">
        <v>5027</v>
      </c>
      <c r="D1213" s="1164">
        <v>40910</v>
      </c>
      <c r="E1213" s="1164">
        <v>40967</v>
      </c>
      <c r="F1213" s="4115"/>
      <c r="G1213" s="4115"/>
      <c r="H1213" s="1026"/>
      <c r="I1213" s="1026"/>
      <c r="J1213" s="1125">
        <v>8</v>
      </c>
      <c r="K1213" s="1026"/>
      <c r="L1213" s="1026"/>
      <c r="M1213" s="1026"/>
    </row>
    <row r="1214" spans="1:13" x14ac:dyDescent="0.2">
      <c r="A1214" s="1026"/>
      <c r="B1214" s="1026" t="s">
        <v>4421</v>
      </c>
      <c r="C1214" s="1136" t="s">
        <v>5028</v>
      </c>
      <c r="D1214" s="1164">
        <v>40910</v>
      </c>
      <c r="E1214" s="1164">
        <v>40967</v>
      </c>
      <c r="F1214" s="4115"/>
      <c r="G1214" s="4115"/>
      <c r="H1214" s="1026"/>
      <c r="I1214" s="1026"/>
      <c r="J1214" s="1125">
        <v>8</v>
      </c>
      <c r="K1214" s="1026"/>
      <c r="L1214" s="1026"/>
      <c r="M1214" s="1026"/>
    </row>
    <row r="1215" spans="1:13" x14ac:dyDescent="0.2">
      <c r="A1215" s="1026"/>
      <c r="B1215" s="1026" t="s">
        <v>4421</v>
      </c>
      <c r="C1215" s="1136" t="s">
        <v>5029</v>
      </c>
      <c r="D1215" s="1164">
        <v>40910</v>
      </c>
      <c r="E1215" s="1164">
        <v>40968</v>
      </c>
      <c r="F1215" s="4115"/>
      <c r="G1215" s="4115"/>
      <c r="H1215" s="1026"/>
      <c r="I1215" s="1026"/>
      <c r="J1215" s="1125">
        <v>15</v>
      </c>
      <c r="K1215" s="1026"/>
      <c r="L1215" s="1026"/>
      <c r="M1215" s="1026"/>
    </row>
    <row r="1216" spans="1:13" x14ac:dyDescent="0.2">
      <c r="A1216" s="1026"/>
      <c r="B1216" s="1026" t="s">
        <v>4421</v>
      </c>
      <c r="C1216" s="1136" t="s">
        <v>5030</v>
      </c>
      <c r="D1216" s="1164">
        <v>40910</v>
      </c>
      <c r="E1216" s="1164">
        <v>40968</v>
      </c>
      <c r="F1216" s="4115"/>
      <c r="G1216" s="4115"/>
      <c r="H1216" s="1026"/>
      <c r="I1216" s="1026"/>
      <c r="J1216" s="1125">
        <v>22</v>
      </c>
      <c r="K1216" s="1026"/>
      <c r="L1216" s="1026"/>
      <c r="M1216" s="1026"/>
    </row>
    <row r="1217" spans="1:13" x14ac:dyDescent="0.2">
      <c r="A1217" s="1026"/>
      <c r="B1217" s="1026" t="s">
        <v>4421</v>
      </c>
      <c r="C1217" s="1136" t="s">
        <v>5031</v>
      </c>
      <c r="D1217" s="1164">
        <v>40910</v>
      </c>
      <c r="E1217" s="1164">
        <v>40939</v>
      </c>
      <c r="F1217" s="4115"/>
      <c r="G1217" s="4115"/>
      <c r="H1217" s="1026"/>
      <c r="I1217" s="1026"/>
      <c r="J1217" s="1125">
        <v>35</v>
      </c>
      <c r="K1217" s="1026"/>
      <c r="L1217" s="1026"/>
      <c r="M1217" s="1026"/>
    </row>
    <row r="1218" spans="1:13" x14ac:dyDescent="0.2">
      <c r="A1218" s="1026"/>
      <c r="B1218" s="1026" t="s">
        <v>4421</v>
      </c>
      <c r="C1218" s="1136" t="s">
        <v>5032</v>
      </c>
      <c r="D1218" s="1164">
        <v>40910</v>
      </c>
      <c r="E1218" s="1164">
        <v>40968</v>
      </c>
      <c r="F1218" s="4115"/>
      <c r="G1218" s="4115"/>
      <c r="H1218" s="1026"/>
      <c r="I1218" s="1026"/>
      <c r="J1218" s="1125">
        <v>10</v>
      </c>
      <c r="K1218" s="1026"/>
      <c r="L1218" s="1026"/>
      <c r="M1218" s="1026"/>
    </row>
    <row r="1219" spans="1:13" x14ac:dyDescent="0.2">
      <c r="A1219" s="1026"/>
      <c r="B1219" s="1026" t="s">
        <v>4421</v>
      </c>
      <c r="C1219" s="1136" t="s">
        <v>5033</v>
      </c>
      <c r="D1219" s="1164">
        <v>40913</v>
      </c>
      <c r="E1219" s="1164">
        <v>40939</v>
      </c>
      <c r="F1219" s="4115"/>
      <c r="G1219" s="4115"/>
      <c r="H1219" s="1026"/>
      <c r="I1219" s="1026"/>
      <c r="J1219" s="1125">
        <v>11</v>
      </c>
      <c r="K1219" s="1026"/>
      <c r="L1219" s="1026"/>
      <c r="M1219" s="1026"/>
    </row>
    <row r="1220" spans="1:13" x14ac:dyDescent="0.2">
      <c r="A1220" s="1026"/>
      <c r="B1220" s="1026" t="s">
        <v>4421</v>
      </c>
      <c r="C1220" s="1136" t="s">
        <v>5034</v>
      </c>
      <c r="D1220" s="1164">
        <v>40910</v>
      </c>
      <c r="E1220" s="1164">
        <v>40968</v>
      </c>
      <c r="F1220" s="4116"/>
      <c r="G1220" s="4116"/>
      <c r="H1220" s="1026"/>
      <c r="I1220" s="1026"/>
      <c r="J1220" s="1125">
        <v>8</v>
      </c>
      <c r="K1220" s="1026"/>
      <c r="L1220" s="1026"/>
      <c r="M1220" s="1026"/>
    </row>
    <row r="1221" spans="1:13" x14ac:dyDescent="0.2">
      <c r="A1221" s="1036"/>
      <c r="B1221" s="1036"/>
      <c r="C1221" s="1036"/>
      <c r="D1221" s="1036"/>
      <c r="E1221" s="1036"/>
      <c r="F1221" s="1036"/>
      <c r="G1221" s="1036"/>
      <c r="H1221" s="1036"/>
      <c r="I1221" s="1036"/>
      <c r="J1221" s="1036"/>
      <c r="K1221" s="1036"/>
      <c r="L1221" s="1036"/>
      <c r="M1221" s="1036"/>
    </row>
    <row r="1222" spans="1:13" x14ac:dyDescent="0.2">
      <c r="A1222" s="1037" t="s">
        <v>4810</v>
      </c>
      <c r="B1222" s="1037"/>
      <c r="C1222" s="1037"/>
      <c r="D1222" s="1037" t="s">
        <v>4811</v>
      </c>
      <c r="E1222" s="1037"/>
      <c r="F1222" s="1037"/>
      <c r="G1222" s="1037"/>
      <c r="H1222" s="1037"/>
      <c r="I1222" s="1037"/>
      <c r="J1222" s="1037" t="s">
        <v>3606</v>
      </c>
      <c r="K1222" s="1037"/>
      <c r="L1222" s="1037"/>
      <c r="M1222" s="1037"/>
    </row>
    <row r="1223" spans="1:13" x14ac:dyDescent="0.2">
      <c r="A1223" s="1037" t="s">
        <v>4812</v>
      </c>
      <c r="B1223" s="1037"/>
      <c r="C1223" s="1037"/>
      <c r="D1223" s="1037" t="s">
        <v>4812</v>
      </c>
      <c r="E1223" s="1037"/>
      <c r="F1223" s="1037"/>
      <c r="G1223" s="1037"/>
      <c r="H1223" s="1037"/>
      <c r="I1223" s="1037"/>
      <c r="J1223" s="1037" t="s">
        <v>3608</v>
      </c>
      <c r="K1223" s="1037"/>
      <c r="L1223" s="1037"/>
      <c r="M1223" s="1037"/>
    </row>
    <row r="1224" spans="1:13" x14ac:dyDescent="0.2">
      <c r="A1224" s="1037" t="s">
        <v>3609</v>
      </c>
      <c r="B1224" s="1037"/>
      <c r="C1224" s="1037"/>
      <c r="D1224" s="1037" t="s">
        <v>3609</v>
      </c>
      <c r="E1224" s="1037"/>
      <c r="F1224" s="1037"/>
      <c r="G1224" s="1037"/>
      <c r="H1224" s="1037"/>
      <c r="I1224" s="1037"/>
      <c r="J1224" s="1037" t="s">
        <v>3609</v>
      </c>
      <c r="K1224" s="1037"/>
      <c r="L1224" s="1037"/>
      <c r="M1224" s="1037"/>
    </row>
    <row r="1225" spans="1:13" x14ac:dyDescent="0.2">
      <c r="A1225" s="1037" t="s">
        <v>4813</v>
      </c>
      <c r="B1225" s="1037"/>
      <c r="C1225" s="1037"/>
      <c r="D1225" s="1037" t="s">
        <v>4813</v>
      </c>
      <c r="E1225" s="1037"/>
      <c r="F1225" s="1037"/>
      <c r="G1225" s="1037"/>
      <c r="H1225" s="1037"/>
      <c r="I1225" s="1037"/>
      <c r="J1225" s="1037" t="s">
        <v>4814</v>
      </c>
      <c r="K1225" s="1037"/>
      <c r="L1225" s="1037"/>
      <c r="M1225" s="1037"/>
    </row>
    <row r="1226" spans="1:13" x14ac:dyDescent="0.2">
      <c r="A1226" s="1036"/>
      <c r="B1226" s="1036"/>
      <c r="C1226" s="1036"/>
      <c r="D1226" s="1036"/>
      <c r="E1226" s="1036"/>
      <c r="F1226" s="1036"/>
      <c r="G1226" s="1036"/>
      <c r="H1226" s="1036"/>
      <c r="I1226" s="1036"/>
      <c r="J1226" s="1036"/>
      <c r="K1226" s="1036"/>
      <c r="L1226" s="1036"/>
      <c r="M1226" s="1036"/>
    </row>
    <row r="1227" spans="1:13" x14ac:dyDescent="0.2">
      <c r="A1227" s="1036"/>
      <c r="B1227" s="1036"/>
      <c r="C1227" s="1036"/>
      <c r="D1227" s="1036"/>
      <c r="E1227" s="1036"/>
      <c r="F1227" s="1036"/>
      <c r="G1227" s="1036"/>
      <c r="H1227" s="1036"/>
      <c r="I1227" s="1036"/>
      <c r="J1227" s="1036"/>
      <c r="K1227" s="1036"/>
      <c r="L1227" s="1036"/>
      <c r="M1227" s="1036"/>
    </row>
    <row r="1228" spans="1:13" x14ac:dyDescent="0.2">
      <c r="A1228" s="4394"/>
      <c r="B1228" s="4394"/>
      <c r="C1228" s="4395" t="s">
        <v>2859</v>
      </c>
      <c r="D1228" s="4396"/>
      <c r="E1228" s="4396"/>
      <c r="F1228" s="4396"/>
      <c r="G1228" s="4396"/>
      <c r="H1228" s="4396"/>
      <c r="I1228" s="4396"/>
      <c r="J1228" s="4397"/>
      <c r="K1228" s="4404" t="s">
        <v>2858</v>
      </c>
      <c r="L1228" s="4405"/>
      <c r="M1228" s="4406"/>
    </row>
    <row r="1229" spans="1:13" x14ac:dyDescent="0.2">
      <c r="A1229" s="4394"/>
      <c r="B1229" s="4394"/>
      <c r="C1229" s="4398"/>
      <c r="D1229" s="4399"/>
      <c r="E1229" s="4399"/>
      <c r="F1229" s="4399"/>
      <c r="G1229" s="4399"/>
      <c r="H1229" s="4399"/>
      <c r="I1229" s="4399"/>
      <c r="J1229" s="4400"/>
      <c r="K1229" s="4407"/>
      <c r="L1229" s="4408"/>
      <c r="M1229" s="4409"/>
    </row>
    <row r="1230" spans="1:13" x14ac:dyDescent="0.2">
      <c r="A1230" s="4394"/>
      <c r="B1230" s="4394"/>
      <c r="C1230" s="4401"/>
      <c r="D1230" s="4402"/>
      <c r="E1230" s="4402"/>
      <c r="F1230" s="4402"/>
      <c r="G1230" s="4402"/>
      <c r="H1230" s="4402"/>
      <c r="I1230" s="4402"/>
      <c r="J1230" s="4403"/>
      <c r="K1230" s="4407"/>
      <c r="L1230" s="4408"/>
      <c r="M1230" s="4409"/>
    </row>
    <row r="1231" spans="1:13" x14ac:dyDescent="0.2">
      <c r="A1231" s="4394"/>
      <c r="B1231" s="4394"/>
      <c r="C1231" s="4362" t="s">
        <v>1209</v>
      </c>
      <c r="D1231" s="4362"/>
      <c r="E1231" s="4362"/>
      <c r="F1231" s="4362"/>
      <c r="G1231" s="4362"/>
      <c r="H1231" s="4362"/>
      <c r="I1231" s="4362"/>
      <c r="J1231" s="4362"/>
      <c r="K1231" s="4410" t="s">
        <v>1208</v>
      </c>
      <c r="L1231" s="4410"/>
      <c r="M1231" s="4410"/>
    </row>
    <row r="1232" spans="1:13" x14ac:dyDescent="0.2">
      <c r="A1232" s="4394"/>
      <c r="B1232" s="4394"/>
      <c r="C1232" s="4362"/>
      <c r="D1232" s="4362"/>
      <c r="E1232" s="4362"/>
      <c r="F1232" s="4362"/>
      <c r="G1232" s="4362"/>
      <c r="H1232" s="4362"/>
      <c r="I1232" s="4362"/>
      <c r="J1232" s="4362"/>
      <c r="K1232" s="4410"/>
      <c r="L1232" s="4410"/>
      <c r="M1232" s="4410"/>
    </row>
    <row r="1233" spans="1:13" x14ac:dyDescent="0.2">
      <c r="A1233" s="4394"/>
      <c r="B1233" s="4394"/>
      <c r="C1233" s="4362"/>
      <c r="D1233" s="4362"/>
      <c r="E1233" s="4362"/>
      <c r="F1233" s="4362"/>
      <c r="G1233" s="4362"/>
      <c r="H1233" s="4362"/>
      <c r="I1233" s="4362"/>
      <c r="J1233" s="4362"/>
      <c r="K1233" s="4410"/>
      <c r="L1233" s="4410"/>
      <c r="M1233" s="4410"/>
    </row>
    <row r="1234" spans="1:13" x14ac:dyDescent="0.2">
      <c r="A1234" s="1082"/>
      <c r="B1234" s="1082"/>
      <c r="C1234" s="1082"/>
      <c r="D1234" s="1082"/>
      <c r="E1234" s="1082"/>
      <c r="F1234" s="1082"/>
      <c r="G1234" s="1082"/>
      <c r="H1234" s="1082"/>
      <c r="I1234" s="1082"/>
      <c r="J1234" s="1082"/>
      <c r="K1234" s="1082"/>
      <c r="L1234" s="1083"/>
      <c r="M1234" s="1084"/>
    </row>
    <row r="1235" spans="1:13" x14ac:dyDescent="0.2">
      <c r="A1235" s="1082" t="s">
        <v>2319</v>
      </c>
      <c r="B1235" s="1082"/>
      <c r="C1235" s="1082"/>
      <c r="D1235" s="1082"/>
      <c r="E1235" s="1082"/>
      <c r="F1235" s="1082"/>
      <c r="G1235" s="1082"/>
      <c r="H1235" s="1037" t="s">
        <v>5035</v>
      </c>
      <c r="I1235" s="1082"/>
      <c r="J1235" s="1082"/>
      <c r="K1235" s="1082"/>
      <c r="L1235" s="1082"/>
      <c r="M1235" s="1083"/>
    </row>
    <row r="1236" spans="1:13" x14ac:dyDescent="0.2">
      <c r="A1236" s="1082" t="s">
        <v>99</v>
      </c>
      <c r="B1236" s="1082"/>
      <c r="C1236" s="1082"/>
      <c r="D1236" s="1082"/>
      <c r="E1236" s="1082"/>
      <c r="F1236" s="1082"/>
      <c r="G1236" s="1082"/>
      <c r="H1236" s="1036"/>
      <c r="I1236" s="1036"/>
      <c r="J1236" s="4411" t="s">
        <v>2863</v>
      </c>
      <c r="K1236" s="4412"/>
      <c r="L1236" s="4412"/>
      <c r="M1236" s="4413"/>
    </row>
    <row r="1237" spans="1:13" x14ac:dyDescent="0.2">
      <c r="A1237" s="1082" t="s">
        <v>2725</v>
      </c>
      <c r="B1237" s="1082"/>
      <c r="C1237" s="1082"/>
      <c r="D1237" s="1082"/>
      <c r="E1237" s="1082"/>
      <c r="F1237" s="1082"/>
      <c r="G1237" s="1082"/>
      <c r="H1237" s="1036"/>
      <c r="I1237" s="1036"/>
      <c r="J1237" s="1085" t="s">
        <v>2860</v>
      </c>
      <c r="K1237" s="1085" t="s">
        <v>2861</v>
      </c>
      <c r="L1237" s="1085" t="s">
        <v>2862</v>
      </c>
      <c r="M1237" s="1086" t="s">
        <v>1210</v>
      </c>
    </row>
    <row r="1238" spans="1:13" x14ac:dyDescent="0.2">
      <c r="A1238" s="1082" t="s">
        <v>4457</v>
      </c>
      <c r="B1238" s="1082"/>
      <c r="C1238" s="1082"/>
      <c r="D1238" s="1082"/>
      <c r="E1238" s="1082"/>
      <c r="F1238" s="1082"/>
      <c r="G1238" s="1082"/>
      <c r="H1238" s="1036"/>
      <c r="I1238" s="1036"/>
      <c r="J1238" s="1085">
        <v>2014</v>
      </c>
      <c r="K1238" s="1085">
        <v>5</v>
      </c>
      <c r="L1238" s="1085">
        <v>31</v>
      </c>
      <c r="M1238" s="1085">
        <v>5</v>
      </c>
    </row>
    <row r="1239" spans="1:13" x14ac:dyDescent="0.2">
      <c r="A1239" s="1082"/>
      <c r="B1239" s="1082"/>
      <c r="C1239" s="1082"/>
      <c r="D1239" s="1082"/>
      <c r="E1239" s="1082"/>
      <c r="F1239" s="1082"/>
      <c r="G1239" s="1082"/>
      <c r="H1239" s="1082"/>
      <c r="I1239" s="1087"/>
      <c r="J1239" s="1087"/>
      <c r="K1239" s="1082"/>
      <c r="L1239" s="1082"/>
      <c r="M1239" s="1082"/>
    </row>
    <row r="1240" spans="1:13" x14ac:dyDescent="0.2">
      <c r="A1240" s="4362" t="s">
        <v>2864</v>
      </c>
      <c r="B1240" s="4362" t="s">
        <v>2865</v>
      </c>
      <c r="C1240" s="4362" t="s">
        <v>1212</v>
      </c>
      <c r="D1240" s="4414" t="s">
        <v>2866</v>
      </c>
      <c r="E1240" s="4415"/>
      <c r="F1240" s="4362" t="s">
        <v>3430</v>
      </c>
      <c r="G1240" s="4096"/>
      <c r="H1240" s="4096"/>
      <c r="I1240" s="4096"/>
      <c r="J1240" s="4416" t="s">
        <v>1211</v>
      </c>
      <c r="K1240" s="4114" t="s">
        <v>2872</v>
      </c>
      <c r="L1240" s="4416" t="s">
        <v>1207</v>
      </c>
      <c r="M1240" s="4114" t="s">
        <v>2873</v>
      </c>
    </row>
    <row r="1241" spans="1:13" x14ac:dyDescent="0.2">
      <c r="A1241" s="4362"/>
      <c r="B1241" s="4362"/>
      <c r="C1241" s="4362"/>
      <c r="D1241" s="1031" t="s">
        <v>2867</v>
      </c>
      <c r="E1241" s="1031" t="s">
        <v>2868</v>
      </c>
      <c r="F1241" s="1031" t="s">
        <v>2870</v>
      </c>
      <c r="G1241" s="1031" t="s">
        <v>2871</v>
      </c>
      <c r="H1241" s="1031" t="s">
        <v>4319</v>
      </c>
      <c r="I1241" s="1031" t="s">
        <v>4320</v>
      </c>
      <c r="J1241" s="4417"/>
      <c r="K1241" s="4116"/>
      <c r="L1241" s="4417"/>
      <c r="M1241" s="4116"/>
    </row>
    <row r="1242" spans="1:13" x14ac:dyDescent="0.2">
      <c r="A1242" s="1048"/>
      <c r="B1242" s="1048"/>
      <c r="C1242" s="1048"/>
      <c r="D1242" s="1048"/>
      <c r="E1242" s="1048"/>
      <c r="F1242" s="1048"/>
      <c r="G1242" s="1048"/>
      <c r="H1242" s="1048"/>
      <c r="I1242" s="1048"/>
      <c r="J1242" s="1048"/>
      <c r="K1242" s="1048"/>
      <c r="L1242" s="1048"/>
      <c r="M1242" s="1048"/>
    </row>
    <row r="1243" spans="1:13" x14ac:dyDescent="0.2">
      <c r="A1243" s="1048"/>
      <c r="B1243" s="1026" t="s">
        <v>4421</v>
      </c>
      <c r="C1243" s="1136" t="s">
        <v>5036</v>
      </c>
      <c r="D1243" s="1158">
        <v>40913</v>
      </c>
      <c r="E1243" s="1158">
        <v>40972</v>
      </c>
      <c r="F1243" s="4337">
        <v>292</v>
      </c>
      <c r="G1243" s="4337">
        <v>3</v>
      </c>
      <c r="H1243" s="1048"/>
      <c r="I1243" s="1048"/>
      <c r="J1243" s="1033">
        <v>12</v>
      </c>
      <c r="K1243" s="1048"/>
      <c r="L1243" s="1048"/>
      <c r="M1243" s="1048"/>
    </row>
    <row r="1244" spans="1:13" ht="24" x14ac:dyDescent="0.2">
      <c r="A1244" s="1048"/>
      <c r="B1244" s="1026" t="s">
        <v>4421</v>
      </c>
      <c r="C1244" s="1136" t="s">
        <v>5037</v>
      </c>
      <c r="D1244" s="1158">
        <v>40927</v>
      </c>
      <c r="E1244" s="1158">
        <v>40957</v>
      </c>
      <c r="F1244" s="4339"/>
      <c r="G1244" s="4339"/>
      <c r="H1244" s="1048"/>
      <c r="I1244" s="1048"/>
      <c r="J1244" s="1033">
        <v>23</v>
      </c>
      <c r="K1244" s="1048"/>
      <c r="L1244" s="1048"/>
      <c r="M1244" s="1048"/>
    </row>
    <row r="1245" spans="1:13" x14ac:dyDescent="0.2">
      <c r="A1245" s="1048"/>
      <c r="B1245" s="1026" t="s">
        <v>4421</v>
      </c>
      <c r="C1245" s="1136" t="s">
        <v>5038</v>
      </c>
      <c r="D1245" s="1158">
        <v>40927</v>
      </c>
      <c r="E1245" s="1158">
        <v>40957</v>
      </c>
      <c r="F1245" s="4339"/>
      <c r="G1245" s="4339"/>
      <c r="H1245" s="1048"/>
      <c r="I1245" s="1048"/>
      <c r="J1245" s="1033">
        <v>13</v>
      </c>
      <c r="K1245" s="1048"/>
      <c r="L1245" s="1048"/>
      <c r="M1245" s="1048"/>
    </row>
    <row r="1246" spans="1:13" x14ac:dyDescent="0.2">
      <c r="A1246" s="1048"/>
      <c r="B1246" s="1026" t="s">
        <v>4421</v>
      </c>
      <c r="C1246" s="1136" t="s">
        <v>5039</v>
      </c>
      <c r="D1246" s="1158">
        <v>40927</v>
      </c>
      <c r="E1246" s="1158">
        <v>41108</v>
      </c>
      <c r="F1246" s="4339"/>
      <c r="G1246" s="4339"/>
      <c r="H1246" s="1048"/>
      <c r="I1246" s="1048"/>
      <c r="J1246" s="1033">
        <v>51</v>
      </c>
      <c r="K1246" s="1048"/>
      <c r="L1246" s="1048"/>
      <c r="M1246" s="1048"/>
    </row>
    <row r="1247" spans="1:13" x14ac:dyDescent="0.2">
      <c r="A1247" s="1048"/>
      <c r="B1247" s="1026" t="s">
        <v>4421</v>
      </c>
      <c r="C1247" s="1136" t="s">
        <v>5040</v>
      </c>
      <c r="D1247" s="1158">
        <v>40927</v>
      </c>
      <c r="E1247" s="1158">
        <v>41108</v>
      </c>
      <c r="F1247" s="4339"/>
      <c r="G1247" s="4339"/>
      <c r="H1247" s="1048"/>
      <c r="I1247" s="1048"/>
      <c r="J1247" s="1033">
        <v>17</v>
      </c>
      <c r="K1247" s="1048"/>
      <c r="L1247" s="1048"/>
      <c r="M1247" s="1048"/>
    </row>
    <row r="1248" spans="1:13" x14ac:dyDescent="0.2">
      <c r="A1248" s="1048"/>
      <c r="B1248" s="1026" t="s">
        <v>4421</v>
      </c>
      <c r="C1248" s="1136" t="s">
        <v>5041</v>
      </c>
      <c r="D1248" s="1158">
        <v>40927</v>
      </c>
      <c r="E1248" s="1158">
        <v>40957</v>
      </c>
      <c r="F1248" s="4339"/>
      <c r="G1248" s="4339"/>
      <c r="H1248" s="1048"/>
      <c r="I1248" s="1048"/>
      <c r="J1248" s="1033">
        <v>30</v>
      </c>
      <c r="K1248" s="1048"/>
      <c r="L1248" s="1048"/>
      <c r="M1248" s="1048"/>
    </row>
    <row r="1249" spans="1:13" x14ac:dyDescent="0.2">
      <c r="A1249" s="1048"/>
      <c r="B1249" s="1026" t="s">
        <v>4421</v>
      </c>
      <c r="C1249" s="1136" t="s">
        <v>5042</v>
      </c>
      <c r="D1249" s="1158">
        <v>40940</v>
      </c>
      <c r="E1249" s="1158">
        <v>41274</v>
      </c>
      <c r="F1249" s="4338"/>
      <c r="G1249" s="4338"/>
      <c r="H1249" s="1048"/>
      <c r="I1249" s="1048"/>
      <c r="J1249" s="1033">
        <v>41</v>
      </c>
      <c r="K1249" s="1048"/>
      <c r="L1249" s="1048"/>
      <c r="M1249" s="1048"/>
    </row>
    <row r="1250" spans="1:13" x14ac:dyDescent="0.2">
      <c r="A1250" s="1048"/>
      <c r="B1250" s="1026" t="s">
        <v>4421</v>
      </c>
      <c r="C1250" s="1136" t="s">
        <v>5043</v>
      </c>
      <c r="D1250" s="1158">
        <v>40931</v>
      </c>
      <c r="E1250" s="1158">
        <v>40961</v>
      </c>
      <c r="F1250" s="4337">
        <v>292</v>
      </c>
      <c r="G1250" s="4337">
        <v>4</v>
      </c>
      <c r="H1250" s="1048"/>
      <c r="I1250" s="1048"/>
      <c r="J1250" s="1033">
        <v>43</v>
      </c>
      <c r="K1250" s="1048"/>
      <c r="L1250" s="1048"/>
      <c r="M1250" s="1048"/>
    </row>
    <row r="1251" spans="1:13" x14ac:dyDescent="0.2">
      <c r="A1251" s="1048"/>
      <c r="B1251" s="1026" t="s">
        <v>4421</v>
      </c>
      <c r="C1251" s="1136" t="s">
        <v>5044</v>
      </c>
      <c r="D1251" s="1158">
        <v>40940</v>
      </c>
      <c r="E1251" s="1158">
        <v>40999</v>
      </c>
      <c r="F1251" s="4339"/>
      <c r="G1251" s="4339"/>
      <c r="H1251" s="1048"/>
      <c r="I1251" s="1048"/>
      <c r="J1251" s="1033">
        <v>17</v>
      </c>
      <c r="K1251" s="1048"/>
      <c r="L1251" s="1048"/>
      <c r="M1251" s="1048"/>
    </row>
    <row r="1252" spans="1:13" x14ac:dyDescent="0.2">
      <c r="A1252" s="1048"/>
      <c r="B1252" s="1026" t="s">
        <v>4421</v>
      </c>
      <c r="C1252" s="1136" t="s">
        <v>5045</v>
      </c>
      <c r="D1252" s="1148">
        <v>40940</v>
      </c>
      <c r="E1252" s="1148">
        <v>41060</v>
      </c>
      <c r="F1252" s="4339"/>
      <c r="G1252" s="4339"/>
      <c r="H1252" s="1024"/>
      <c r="I1252" s="1024"/>
      <c r="J1252" s="1085">
        <v>39</v>
      </c>
      <c r="K1252" s="1048"/>
      <c r="L1252" s="1048"/>
      <c r="M1252" s="1048"/>
    </row>
    <row r="1253" spans="1:13" x14ac:dyDescent="0.2">
      <c r="A1253" s="1048"/>
      <c r="B1253" s="1026" t="s">
        <v>4421</v>
      </c>
      <c r="C1253" s="1136" t="s">
        <v>5046</v>
      </c>
      <c r="D1253" s="1148">
        <v>40940</v>
      </c>
      <c r="E1253" s="1148">
        <v>41029</v>
      </c>
      <c r="F1253" s="4339"/>
      <c r="G1253" s="4339"/>
      <c r="H1253" s="1048"/>
      <c r="I1253" s="1048"/>
      <c r="J1253" s="1033">
        <v>24</v>
      </c>
      <c r="K1253" s="1048"/>
      <c r="L1253" s="1048"/>
      <c r="M1253" s="1048"/>
    </row>
    <row r="1254" spans="1:13" x14ac:dyDescent="0.2">
      <c r="A1254" s="1048"/>
      <c r="B1254" s="1026" t="s">
        <v>4421</v>
      </c>
      <c r="C1254" s="1136" t="s">
        <v>5047</v>
      </c>
      <c r="D1254" s="1148">
        <v>40940</v>
      </c>
      <c r="E1254" s="1148">
        <v>41060</v>
      </c>
      <c r="F1254" s="4339"/>
      <c r="G1254" s="4339"/>
      <c r="H1254" s="1024"/>
      <c r="I1254" s="1024"/>
      <c r="J1254" s="1033">
        <v>19</v>
      </c>
      <c r="K1254" s="1048"/>
      <c r="L1254" s="1048"/>
      <c r="M1254" s="1048"/>
    </row>
    <row r="1255" spans="1:13" x14ac:dyDescent="0.2">
      <c r="A1255" s="1048"/>
      <c r="B1255" s="1026" t="s">
        <v>4421</v>
      </c>
      <c r="C1255" s="1136" t="s">
        <v>5048</v>
      </c>
      <c r="D1255" s="1158">
        <v>40940</v>
      </c>
      <c r="E1255" s="1158">
        <v>40968</v>
      </c>
      <c r="F1255" s="4339"/>
      <c r="G1255" s="4339"/>
      <c r="H1255" s="1048"/>
      <c r="I1255" s="1048"/>
      <c r="J1255" s="1033">
        <v>11</v>
      </c>
      <c r="K1255" s="1048"/>
      <c r="L1255" s="1048"/>
      <c r="M1255" s="1048"/>
    </row>
    <row r="1256" spans="1:13" x14ac:dyDescent="0.2">
      <c r="A1256" s="1048"/>
      <c r="B1256" s="1026" t="s">
        <v>4421</v>
      </c>
      <c r="C1256" s="1136" t="s">
        <v>5049</v>
      </c>
      <c r="D1256" s="1158">
        <v>40940</v>
      </c>
      <c r="E1256" s="1158">
        <v>40968</v>
      </c>
      <c r="F1256" s="4339"/>
      <c r="G1256" s="4339"/>
      <c r="H1256" s="1048"/>
      <c r="I1256" s="1048"/>
      <c r="J1256" s="1033">
        <v>12</v>
      </c>
      <c r="K1256" s="1048"/>
      <c r="L1256" s="1048"/>
      <c r="M1256" s="1048"/>
    </row>
    <row r="1257" spans="1:13" x14ac:dyDescent="0.2">
      <c r="A1257" s="1048"/>
      <c r="B1257" s="1026" t="s">
        <v>4421</v>
      </c>
      <c r="C1257" s="1136" t="s">
        <v>5050</v>
      </c>
      <c r="D1257" s="1158">
        <v>40940</v>
      </c>
      <c r="E1257" s="1158">
        <v>40968</v>
      </c>
      <c r="F1257" s="4339"/>
      <c r="G1257" s="4339"/>
      <c r="H1257" s="1048"/>
      <c r="I1257" s="1048"/>
      <c r="J1257" s="1033">
        <v>13</v>
      </c>
      <c r="K1257" s="1048"/>
      <c r="L1257" s="1048"/>
      <c r="M1257" s="1048"/>
    </row>
    <row r="1258" spans="1:13" x14ac:dyDescent="0.2">
      <c r="A1258" s="1048"/>
      <c r="B1258" s="1026" t="s">
        <v>4421</v>
      </c>
      <c r="C1258" s="1136" t="s">
        <v>5051</v>
      </c>
      <c r="D1258" s="1158">
        <v>40940</v>
      </c>
      <c r="E1258" s="1158">
        <v>40967</v>
      </c>
      <c r="F1258" s="4339"/>
      <c r="G1258" s="4339"/>
      <c r="H1258" s="1048"/>
      <c r="I1258" s="1048"/>
      <c r="J1258" s="1033">
        <v>11</v>
      </c>
      <c r="K1258" s="1048"/>
      <c r="L1258" s="1048"/>
      <c r="M1258" s="1048"/>
    </row>
    <row r="1259" spans="1:13" x14ac:dyDescent="0.2">
      <c r="A1259" s="1048"/>
      <c r="B1259" s="1026" t="s">
        <v>4421</v>
      </c>
      <c r="C1259" s="1136" t="s">
        <v>5052</v>
      </c>
      <c r="D1259" s="1158">
        <v>40940</v>
      </c>
      <c r="E1259" s="1158">
        <v>41274</v>
      </c>
      <c r="F1259" s="4338"/>
      <c r="G1259" s="4338"/>
      <c r="H1259" s="1048"/>
      <c r="I1259" s="1048"/>
      <c r="J1259" s="1033">
        <v>11</v>
      </c>
      <c r="K1259" s="1048"/>
      <c r="L1259" s="1048"/>
      <c r="M1259" s="1048"/>
    </row>
    <row r="1260" spans="1:13" x14ac:dyDescent="0.2">
      <c r="A1260" s="1048"/>
      <c r="B1260" s="1026" t="s">
        <v>4421</v>
      </c>
      <c r="C1260" s="1136" t="s">
        <v>5053</v>
      </c>
      <c r="D1260" s="1158">
        <v>40940</v>
      </c>
      <c r="E1260" s="1158">
        <v>41274</v>
      </c>
      <c r="F1260" s="4337">
        <v>292</v>
      </c>
      <c r="G1260" s="4337">
        <v>5</v>
      </c>
      <c r="H1260" s="1048"/>
      <c r="I1260" s="1048"/>
      <c r="J1260" s="1033">
        <v>35</v>
      </c>
      <c r="K1260" s="1048"/>
      <c r="L1260" s="1048"/>
      <c r="M1260" s="1048"/>
    </row>
    <row r="1261" spans="1:13" x14ac:dyDescent="0.2">
      <c r="A1261" s="1048"/>
      <c r="B1261" s="1026" t="s">
        <v>4421</v>
      </c>
      <c r="C1261" s="1136" t="s">
        <v>5054</v>
      </c>
      <c r="D1261" s="1158">
        <v>40940</v>
      </c>
      <c r="E1261" s="1158">
        <v>40968</v>
      </c>
      <c r="F1261" s="4338"/>
      <c r="G1261" s="4338"/>
      <c r="H1261" s="1048"/>
      <c r="I1261" s="1048"/>
      <c r="J1261" s="1033">
        <v>20</v>
      </c>
      <c r="K1261" s="1048"/>
      <c r="L1261" s="1048"/>
      <c r="M1261" s="1048"/>
    </row>
    <row r="1262" spans="1:13" x14ac:dyDescent="0.2">
      <c r="A1262" s="1037"/>
      <c r="B1262" s="1037"/>
      <c r="C1262" s="1037"/>
      <c r="D1262" s="1037"/>
      <c r="E1262" s="1037"/>
      <c r="F1262" s="1037"/>
      <c r="G1262" s="1037"/>
      <c r="H1262" s="1037"/>
      <c r="I1262" s="1037"/>
      <c r="J1262" s="1037"/>
      <c r="K1262" s="1037"/>
      <c r="L1262" s="1037"/>
      <c r="M1262" s="1037"/>
    </row>
    <row r="1263" spans="1:13" x14ac:dyDescent="0.2">
      <c r="A1263" s="1037" t="s">
        <v>4810</v>
      </c>
      <c r="B1263" s="1037"/>
      <c r="C1263" s="1037"/>
      <c r="D1263" s="1037" t="s">
        <v>4811</v>
      </c>
      <c r="E1263" s="1037"/>
      <c r="F1263" s="1037"/>
      <c r="G1263" s="1037"/>
      <c r="H1263" s="1037"/>
      <c r="I1263" s="1037"/>
      <c r="J1263" s="1037" t="s">
        <v>3606</v>
      </c>
      <c r="K1263" s="1037"/>
      <c r="L1263" s="1037"/>
      <c r="M1263" s="1037"/>
    </row>
    <row r="1264" spans="1:13" x14ac:dyDescent="0.2">
      <c r="A1264" s="1037" t="s">
        <v>4812</v>
      </c>
      <c r="B1264" s="1037"/>
      <c r="C1264" s="1037"/>
      <c r="D1264" s="1037" t="s">
        <v>4812</v>
      </c>
      <c r="E1264" s="1037"/>
      <c r="F1264" s="1037"/>
      <c r="G1264" s="1037"/>
      <c r="H1264" s="1037"/>
      <c r="I1264" s="1037"/>
      <c r="J1264" s="1037" t="s">
        <v>3608</v>
      </c>
      <c r="K1264" s="1037"/>
      <c r="L1264" s="1037"/>
      <c r="M1264" s="1037"/>
    </row>
    <row r="1265" spans="1:13" x14ac:dyDescent="0.2">
      <c r="A1265" s="1037" t="s">
        <v>3609</v>
      </c>
      <c r="B1265" s="1037"/>
      <c r="C1265" s="1037"/>
      <c r="D1265" s="1037" t="s">
        <v>3609</v>
      </c>
      <c r="E1265" s="1037"/>
      <c r="F1265" s="1037"/>
      <c r="G1265" s="1037"/>
      <c r="H1265" s="1037"/>
      <c r="I1265" s="1037"/>
      <c r="J1265" s="1037" t="s">
        <v>3609</v>
      </c>
      <c r="K1265" s="1037"/>
      <c r="L1265" s="1037"/>
      <c r="M1265" s="1037"/>
    </row>
    <row r="1266" spans="1:13" x14ac:dyDescent="0.2">
      <c r="A1266" s="1037" t="s">
        <v>4813</v>
      </c>
      <c r="B1266" s="1037"/>
      <c r="C1266" s="1037"/>
      <c r="D1266" s="1037" t="s">
        <v>4813</v>
      </c>
      <c r="E1266" s="1037"/>
      <c r="F1266" s="1037"/>
      <c r="G1266" s="1037"/>
      <c r="H1266" s="1037"/>
      <c r="I1266" s="1037"/>
      <c r="J1266" s="1037" t="s">
        <v>4814</v>
      </c>
      <c r="K1266" s="1037"/>
      <c r="L1266" s="1037"/>
      <c r="M1266" s="1037"/>
    </row>
    <row r="1267" spans="1:13" x14ac:dyDescent="0.2">
      <c r="A1267" s="1037"/>
      <c r="B1267" s="1037"/>
      <c r="C1267" s="1037"/>
      <c r="D1267" s="1037"/>
      <c r="E1267" s="1037"/>
      <c r="F1267" s="1037"/>
      <c r="G1267" s="1037"/>
      <c r="H1267" s="1037"/>
      <c r="I1267" s="1037"/>
      <c r="J1267" s="1037"/>
      <c r="K1267" s="1037"/>
      <c r="L1267" s="1037"/>
      <c r="M1267" s="1037"/>
    </row>
    <row r="1268" spans="1:13" x14ac:dyDescent="0.2">
      <c r="A1268" s="1037"/>
      <c r="B1268" s="1037"/>
      <c r="C1268" s="1037"/>
      <c r="D1268" s="1037"/>
      <c r="E1268" s="1037"/>
      <c r="F1268" s="1037"/>
      <c r="G1268" s="1037"/>
      <c r="H1268" s="1037"/>
      <c r="I1268" s="1037"/>
      <c r="J1268" s="1037"/>
      <c r="K1268" s="1037"/>
      <c r="L1268" s="1037"/>
      <c r="M1268" s="1037"/>
    </row>
    <row r="1269" spans="1:13" x14ac:dyDescent="0.2">
      <c r="A1269" s="4394"/>
      <c r="B1269" s="4394"/>
      <c r="C1269" s="4395" t="s">
        <v>2859</v>
      </c>
      <c r="D1269" s="4396"/>
      <c r="E1269" s="4396"/>
      <c r="F1269" s="4396"/>
      <c r="G1269" s="4396"/>
      <c r="H1269" s="4396"/>
      <c r="I1269" s="4396"/>
      <c r="J1269" s="4397"/>
      <c r="K1269" s="4404" t="s">
        <v>2858</v>
      </c>
      <c r="L1269" s="4405"/>
      <c r="M1269" s="4406"/>
    </row>
    <row r="1270" spans="1:13" x14ac:dyDescent="0.2">
      <c r="A1270" s="4394"/>
      <c r="B1270" s="4394"/>
      <c r="C1270" s="4398"/>
      <c r="D1270" s="4399"/>
      <c r="E1270" s="4399"/>
      <c r="F1270" s="4399"/>
      <c r="G1270" s="4399"/>
      <c r="H1270" s="4399"/>
      <c r="I1270" s="4399"/>
      <c r="J1270" s="4400"/>
      <c r="K1270" s="4407"/>
      <c r="L1270" s="4408"/>
      <c r="M1270" s="4409"/>
    </row>
    <row r="1271" spans="1:13" x14ac:dyDescent="0.2">
      <c r="A1271" s="4394"/>
      <c r="B1271" s="4394"/>
      <c r="C1271" s="4401"/>
      <c r="D1271" s="4402"/>
      <c r="E1271" s="4402"/>
      <c r="F1271" s="4402"/>
      <c r="G1271" s="4402"/>
      <c r="H1271" s="4402"/>
      <c r="I1271" s="4402"/>
      <c r="J1271" s="4403"/>
      <c r="K1271" s="4407"/>
      <c r="L1271" s="4408"/>
      <c r="M1271" s="4409"/>
    </row>
    <row r="1272" spans="1:13" x14ac:dyDescent="0.2">
      <c r="A1272" s="4394"/>
      <c r="B1272" s="4394"/>
      <c r="C1272" s="4362" t="s">
        <v>1209</v>
      </c>
      <c r="D1272" s="4362"/>
      <c r="E1272" s="4362"/>
      <c r="F1272" s="4362"/>
      <c r="G1272" s="4362"/>
      <c r="H1272" s="4362"/>
      <c r="I1272" s="4362"/>
      <c r="J1272" s="4362"/>
      <c r="K1272" s="4410" t="s">
        <v>1208</v>
      </c>
      <c r="L1272" s="4410"/>
      <c r="M1272" s="4410"/>
    </row>
    <row r="1273" spans="1:13" x14ac:dyDescent="0.2">
      <c r="A1273" s="4394"/>
      <c r="B1273" s="4394"/>
      <c r="C1273" s="4362"/>
      <c r="D1273" s="4362"/>
      <c r="E1273" s="4362"/>
      <c r="F1273" s="4362"/>
      <c r="G1273" s="4362"/>
      <c r="H1273" s="4362"/>
      <c r="I1273" s="4362"/>
      <c r="J1273" s="4362"/>
      <c r="K1273" s="4410"/>
      <c r="L1273" s="4410"/>
      <c r="M1273" s="4410"/>
    </row>
    <row r="1274" spans="1:13" x14ac:dyDescent="0.2">
      <c r="A1274" s="4394"/>
      <c r="B1274" s="4394"/>
      <c r="C1274" s="4362"/>
      <c r="D1274" s="4362"/>
      <c r="E1274" s="4362"/>
      <c r="F1274" s="4362"/>
      <c r="G1274" s="4362"/>
      <c r="H1274" s="4362"/>
      <c r="I1274" s="4362"/>
      <c r="J1274" s="4362"/>
      <c r="K1274" s="4410"/>
      <c r="L1274" s="4410"/>
      <c r="M1274" s="4410"/>
    </row>
    <row r="1275" spans="1:13" x14ac:dyDescent="0.2">
      <c r="A1275" s="1082"/>
      <c r="B1275" s="1082"/>
      <c r="C1275" s="1082"/>
      <c r="D1275" s="1082"/>
      <c r="E1275" s="1082"/>
      <c r="F1275" s="1082"/>
      <c r="G1275" s="1082"/>
      <c r="H1275" s="1082"/>
      <c r="I1275" s="1082"/>
      <c r="J1275" s="1082"/>
      <c r="K1275" s="1082"/>
      <c r="L1275" s="1083"/>
      <c r="M1275" s="1084"/>
    </row>
    <row r="1276" spans="1:13" x14ac:dyDescent="0.2">
      <c r="A1276" s="1082" t="s">
        <v>2319</v>
      </c>
      <c r="B1276" s="1082"/>
      <c r="C1276" s="1082"/>
      <c r="D1276" s="1082"/>
      <c r="E1276" s="1082"/>
      <c r="F1276" s="1082"/>
      <c r="G1276" s="1082"/>
      <c r="H1276" s="1037" t="s">
        <v>5055</v>
      </c>
      <c r="I1276" s="1082"/>
      <c r="J1276" s="1082"/>
      <c r="K1276" s="1082"/>
      <c r="L1276" s="1082"/>
      <c r="M1276" s="1083"/>
    </row>
    <row r="1277" spans="1:13" x14ac:dyDescent="0.2">
      <c r="A1277" s="1082" t="s">
        <v>99</v>
      </c>
      <c r="B1277" s="1082"/>
      <c r="C1277" s="1082"/>
      <c r="D1277" s="1082"/>
      <c r="E1277" s="1082"/>
      <c r="F1277" s="1082"/>
      <c r="G1277" s="1082"/>
      <c r="H1277" s="1036"/>
      <c r="I1277" s="1036"/>
      <c r="J1277" s="4411" t="s">
        <v>2863</v>
      </c>
      <c r="K1277" s="4412"/>
      <c r="L1277" s="4412"/>
      <c r="M1277" s="4413"/>
    </row>
    <row r="1278" spans="1:13" x14ac:dyDescent="0.2">
      <c r="A1278" s="1082" t="s">
        <v>2725</v>
      </c>
      <c r="B1278" s="1082"/>
      <c r="C1278" s="1082"/>
      <c r="D1278" s="1082"/>
      <c r="E1278" s="1082"/>
      <c r="F1278" s="1082"/>
      <c r="G1278" s="1082"/>
      <c r="H1278" s="1036"/>
      <c r="I1278" s="1036"/>
      <c r="J1278" s="1085" t="s">
        <v>2860</v>
      </c>
      <c r="K1278" s="1085" t="s">
        <v>2861</v>
      </c>
      <c r="L1278" s="1085" t="s">
        <v>2862</v>
      </c>
      <c r="M1278" s="1086" t="s">
        <v>1210</v>
      </c>
    </row>
    <row r="1279" spans="1:13" x14ac:dyDescent="0.2">
      <c r="A1279" s="1082" t="s">
        <v>4457</v>
      </c>
      <c r="B1279" s="1082"/>
      <c r="C1279" s="1082"/>
      <c r="D1279" s="1082"/>
      <c r="E1279" s="1082"/>
      <c r="F1279" s="1082"/>
      <c r="G1279" s="1082"/>
      <c r="H1279" s="1036"/>
      <c r="I1279" s="1036"/>
      <c r="J1279" s="1085">
        <v>2014</v>
      </c>
      <c r="K1279" s="1085">
        <v>5</v>
      </c>
      <c r="L1279" s="1085">
        <v>31</v>
      </c>
      <c r="M1279" s="1085">
        <v>5</v>
      </c>
    </row>
    <row r="1280" spans="1:13" x14ac:dyDescent="0.2">
      <c r="A1280" s="1082"/>
      <c r="B1280" s="1082"/>
      <c r="C1280" s="1082"/>
      <c r="D1280" s="1082"/>
      <c r="E1280" s="1082"/>
      <c r="F1280" s="1082"/>
      <c r="G1280" s="1082"/>
      <c r="H1280" s="1082"/>
      <c r="I1280" s="1087"/>
      <c r="J1280" s="1087"/>
      <c r="K1280" s="1082"/>
      <c r="L1280" s="1082"/>
      <c r="M1280" s="1082"/>
    </row>
    <row r="1281" spans="1:13" x14ac:dyDescent="0.2">
      <c r="A1281" s="4362" t="s">
        <v>2864</v>
      </c>
      <c r="B1281" s="4362" t="s">
        <v>2865</v>
      </c>
      <c r="C1281" s="4362" t="s">
        <v>1212</v>
      </c>
      <c r="D1281" s="4414" t="s">
        <v>2866</v>
      </c>
      <c r="E1281" s="4415"/>
      <c r="F1281" s="4362" t="s">
        <v>3430</v>
      </c>
      <c r="G1281" s="4096"/>
      <c r="H1281" s="4096"/>
      <c r="I1281" s="4096"/>
      <c r="J1281" s="4416" t="s">
        <v>1211</v>
      </c>
      <c r="K1281" s="4114" t="s">
        <v>2872</v>
      </c>
      <c r="L1281" s="4416" t="s">
        <v>1207</v>
      </c>
      <c r="M1281" s="4114" t="s">
        <v>2873</v>
      </c>
    </row>
    <row r="1282" spans="1:13" x14ac:dyDescent="0.2">
      <c r="A1282" s="4362"/>
      <c r="B1282" s="4362"/>
      <c r="C1282" s="4362"/>
      <c r="D1282" s="1031" t="s">
        <v>2867</v>
      </c>
      <c r="E1282" s="1031" t="s">
        <v>2868</v>
      </c>
      <c r="F1282" s="1031" t="s">
        <v>2870</v>
      </c>
      <c r="G1282" s="1031" t="s">
        <v>2871</v>
      </c>
      <c r="H1282" s="1031" t="s">
        <v>4319</v>
      </c>
      <c r="I1282" s="1031" t="s">
        <v>4320</v>
      </c>
      <c r="J1282" s="4417"/>
      <c r="K1282" s="4116"/>
      <c r="L1282" s="4417"/>
      <c r="M1282" s="4116"/>
    </row>
    <row r="1283" spans="1:13" x14ac:dyDescent="0.2">
      <c r="A1283" s="1102"/>
      <c r="B1283" s="1102"/>
      <c r="C1283" s="1102"/>
      <c r="D1283" s="1031"/>
      <c r="E1283" s="1031"/>
      <c r="F1283" s="1031"/>
      <c r="G1283" s="1031"/>
      <c r="H1283" s="1031"/>
      <c r="I1283" s="1031"/>
      <c r="J1283" s="1089"/>
      <c r="K1283" s="1090"/>
      <c r="L1283" s="1089"/>
      <c r="M1283" s="1090"/>
    </row>
    <row r="1284" spans="1:13" x14ac:dyDescent="0.2">
      <c r="A1284" s="1024"/>
      <c r="B1284" s="1146" t="s">
        <v>4421</v>
      </c>
      <c r="C1284" s="1136" t="s">
        <v>5056</v>
      </c>
      <c r="D1284" s="1148">
        <v>40940</v>
      </c>
      <c r="E1284" s="1148">
        <v>41121</v>
      </c>
      <c r="F1284" s="4114">
        <v>292</v>
      </c>
      <c r="G1284" s="4114">
        <v>5</v>
      </c>
      <c r="H1284" s="1024"/>
      <c r="I1284" s="1024"/>
      <c r="J1284" s="1085">
        <v>17</v>
      </c>
      <c r="K1284" s="1085"/>
      <c r="L1284" s="1085"/>
      <c r="M1284" s="1024"/>
    </row>
    <row r="1285" spans="1:13" ht="24" x14ac:dyDescent="0.2">
      <c r="A1285" s="1024"/>
      <c r="B1285" s="1146" t="s">
        <v>4421</v>
      </c>
      <c r="C1285" s="1136" t="s">
        <v>5057</v>
      </c>
      <c r="D1285" s="1148">
        <v>40969</v>
      </c>
      <c r="E1285" s="1148">
        <v>41152</v>
      </c>
      <c r="F1285" s="4115"/>
      <c r="G1285" s="4115"/>
      <c r="H1285" s="1024"/>
      <c r="I1285" s="1024"/>
      <c r="J1285" s="1085">
        <v>57</v>
      </c>
      <c r="K1285" s="1085"/>
      <c r="L1285" s="1085"/>
      <c r="M1285" s="1024"/>
    </row>
    <row r="1286" spans="1:13" x14ac:dyDescent="0.2">
      <c r="A1286" s="1024"/>
      <c r="B1286" s="1146" t="s">
        <v>4421</v>
      </c>
      <c r="C1286" s="1136" t="s">
        <v>4606</v>
      </c>
      <c r="D1286" s="1148">
        <v>40969</v>
      </c>
      <c r="E1286" s="1148">
        <v>41274</v>
      </c>
      <c r="F1286" s="4115"/>
      <c r="G1286" s="4115"/>
      <c r="H1286" s="1024"/>
      <c r="I1286" s="1024"/>
      <c r="J1286" s="1085">
        <v>63</v>
      </c>
      <c r="K1286" s="1085"/>
      <c r="L1286" s="1085"/>
      <c r="M1286" s="1024"/>
    </row>
    <row r="1287" spans="1:13" x14ac:dyDescent="0.2">
      <c r="A1287" s="1024"/>
      <c r="B1287" s="1146" t="s">
        <v>4421</v>
      </c>
      <c r="C1287" s="1136" t="s">
        <v>4578</v>
      </c>
      <c r="D1287" s="1148">
        <v>40969</v>
      </c>
      <c r="E1287" s="1148">
        <v>41029</v>
      </c>
      <c r="F1287" s="4115"/>
      <c r="G1287" s="4115"/>
      <c r="H1287" s="1024"/>
      <c r="I1287" s="1024"/>
      <c r="J1287" s="1085">
        <v>20</v>
      </c>
      <c r="K1287" s="1085"/>
      <c r="L1287" s="1085"/>
      <c r="M1287" s="1024"/>
    </row>
    <row r="1288" spans="1:13" x14ac:dyDescent="0.2">
      <c r="A1288" s="1024"/>
      <c r="B1288" s="1146" t="s">
        <v>4421</v>
      </c>
      <c r="C1288" s="1136" t="s">
        <v>4579</v>
      </c>
      <c r="D1288" s="1148">
        <v>40984</v>
      </c>
      <c r="E1288" s="1148">
        <v>41014</v>
      </c>
      <c r="F1288" s="4115"/>
      <c r="G1288" s="4115"/>
      <c r="H1288" s="1024"/>
      <c r="I1288" s="1024"/>
      <c r="J1288" s="1085">
        <v>9</v>
      </c>
      <c r="K1288" s="1085"/>
      <c r="L1288" s="1085"/>
      <c r="M1288" s="1024"/>
    </row>
    <row r="1289" spans="1:13" x14ac:dyDescent="0.2">
      <c r="A1289" s="1024"/>
      <c r="B1289" s="1146" t="s">
        <v>4421</v>
      </c>
      <c r="C1289" s="1136" t="s">
        <v>4607</v>
      </c>
      <c r="D1289" s="1148">
        <v>40969</v>
      </c>
      <c r="E1289" s="1148">
        <v>40999</v>
      </c>
      <c r="F1289" s="4116"/>
      <c r="G1289" s="4116"/>
      <c r="H1289" s="1024"/>
      <c r="I1289" s="1024"/>
      <c r="J1289" s="1085">
        <v>7</v>
      </c>
      <c r="K1289" s="1085"/>
      <c r="L1289" s="1085"/>
      <c r="M1289" s="1024"/>
    </row>
    <row r="1290" spans="1:13" x14ac:dyDescent="0.2">
      <c r="A1290" s="1048"/>
      <c r="B1290" s="1048" t="s">
        <v>4421</v>
      </c>
      <c r="C1290" s="1136" t="s">
        <v>5058</v>
      </c>
      <c r="D1290" s="1120">
        <v>40984</v>
      </c>
      <c r="E1290" s="1120">
        <v>41014</v>
      </c>
      <c r="F1290" s="4337">
        <v>292</v>
      </c>
      <c r="G1290" s="4337">
        <v>6</v>
      </c>
      <c r="H1290" s="1048"/>
      <c r="I1290" s="1048"/>
      <c r="J1290" s="1033">
        <v>6</v>
      </c>
      <c r="K1290" s="1048"/>
      <c r="L1290" s="1048"/>
      <c r="M1290" s="1048"/>
    </row>
    <row r="1291" spans="1:13" x14ac:dyDescent="0.2">
      <c r="A1291" s="1048"/>
      <c r="B1291" s="1048" t="s">
        <v>4421</v>
      </c>
      <c r="C1291" s="1136" t="s">
        <v>5059</v>
      </c>
      <c r="D1291" s="1148">
        <v>40988</v>
      </c>
      <c r="E1291" s="1148">
        <v>41140</v>
      </c>
      <c r="F1291" s="4339"/>
      <c r="G1291" s="4339"/>
      <c r="H1291" s="1024"/>
      <c r="I1291" s="1024"/>
      <c r="J1291" s="1085">
        <v>27</v>
      </c>
      <c r="K1291" s="1048"/>
      <c r="L1291" s="1048"/>
      <c r="M1291" s="1048"/>
    </row>
    <row r="1292" spans="1:13" x14ac:dyDescent="0.2">
      <c r="A1292" s="1048"/>
      <c r="B1292" s="1048" t="s">
        <v>4421</v>
      </c>
      <c r="C1292" s="1048" t="s">
        <v>5060</v>
      </c>
      <c r="D1292" s="1120">
        <v>41002</v>
      </c>
      <c r="E1292" s="1120">
        <v>41274</v>
      </c>
      <c r="F1292" s="4339"/>
      <c r="G1292" s="4339"/>
      <c r="H1292" s="1048"/>
      <c r="I1292" s="1048"/>
      <c r="J1292" s="1033">
        <v>24</v>
      </c>
      <c r="K1292" s="1048"/>
      <c r="L1292" s="1048"/>
      <c r="M1292" s="1048"/>
    </row>
    <row r="1293" spans="1:13" x14ac:dyDescent="0.2">
      <c r="A1293" s="1048"/>
      <c r="B1293" s="1048" t="s">
        <v>4421</v>
      </c>
      <c r="C1293" s="1048" t="s">
        <v>5061</v>
      </c>
      <c r="D1293" s="1120">
        <v>41008</v>
      </c>
      <c r="E1293" s="1120">
        <v>41098</v>
      </c>
      <c r="F1293" s="4339"/>
      <c r="G1293" s="4339"/>
      <c r="H1293" s="1048"/>
      <c r="I1293" s="1048"/>
      <c r="J1293" s="1033">
        <v>12</v>
      </c>
      <c r="K1293" s="1048"/>
      <c r="L1293" s="1048"/>
      <c r="M1293" s="1048"/>
    </row>
    <row r="1294" spans="1:13" x14ac:dyDescent="0.2">
      <c r="A1294" s="1048"/>
      <c r="B1294" s="1048" t="s">
        <v>4421</v>
      </c>
      <c r="C1294" s="1136" t="s">
        <v>4580</v>
      </c>
      <c r="D1294" s="1148">
        <v>41002</v>
      </c>
      <c r="E1294" s="1148">
        <v>41092</v>
      </c>
      <c r="F1294" s="4339"/>
      <c r="G1294" s="4339"/>
      <c r="H1294" s="1024"/>
      <c r="I1294" s="1024"/>
      <c r="J1294" s="1085">
        <v>57</v>
      </c>
      <c r="K1294" s="1048"/>
      <c r="L1294" s="1048"/>
      <c r="M1294" s="1048"/>
    </row>
    <row r="1295" spans="1:13" x14ac:dyDescent="0.2">
      <c r="A1295" s="1048"/>
      <c r="B1295" s="1048" t="s">
        <v>4421</v>
      </c>
      <c r="C1295" s="1104" t="s">
        <v>5062</v>
      </c>
      <c r="D1295" s="1120">
        <v>41008</v>
      </c>
      <c r="E1295" s="1120">
        <v>41098</v>
      </c>
      <c r="F1295" s="4339"/>
      <c r="G1295" s="4339"/>
      <c r="H1295" s="1048"/>
      <c r="I1295" s="1048"/>
      <c r="J1295" s="1033">
        <v>35</v>
      </c>
      <c r="K1295" s="1048"/>
      <c r="L1295" s="1048"/>
      <c r="M1295" s="1048"/>
    </row>
    <row r="1296" spans="1:13" x14ac:dyDescent="0.2">
      <c r="A1296" s="1048"/>
      <c r="B1296" s="1048" t="s">
        <v>4421</v>
      </c>
      <c r="C1296" s="1136" t="s">
        <v>5063</v>
      </c>
      <c r="D1296" s="1120">
        <v>41010</v>
      </c>
      <c r="E1296" s="1120">
        <v>41253</v>
      </c>
      <c r="F1296" s="4339"/>
      <c r="G1296" s="4339"/>
      <c r="H1296" s="1048"/>
      <c r="I1296" s="1048"/>
      <c r="J1296" s="1033">
        <v>16</v>
      </c>
      <c r="K1296" s="1048"/>
      <c r="L1296" s="1048"/>
      <c r="M1296" s="1048"/>
    </row>
    <row r="1297" spans="1:13" x14ac:dyDescent="0.2">
      <c r="A1297" s="1048"/>
      <c r="B1297" s="1048" t="s">
        <v>4421</v>
      </c>
      <c r="C1297" s="1136" t="s">
        <v>5064</v>
      </c>
      <c r="D1297" s="1120">
        <v>41009</v>
      </c>
      <c r="E1297" s="1120">
        <v>41039</v>
      </c>
      <c r="F1297" s="4339"/>
      <c r="G1297" s="4339"/>
      <c r="H1297" s="1048"/>
      <c r="I1297" s="1048"/>
      <c r="J1297" s="1033">
        <v>6</v>
      </c>
      <c r="K1297" s="1048"/>
      <c r="L1297" s="1048"/>
      <c r="M1297" s="1048"/>
    </row>
    <row r="1298" spans="1:13" x14ac:dyDescent="0.2">
      <c r="A1298" s="1048"/>
      <c r="B1298" s="1048" t="s">
        <v>4421</v>
      </c>
      <c r="C1298" s="1136" t="s">
        <v>5065</v>
      </c>
      <c r="D1298" s="1120">
        <v>41030</v>
      </c>
      <c r="E1298" s="1120">
        <v>41090</v>
      </c>
      <c r="F1298" s="4338"/>
      <c r="G1298" s="4338"/>
      <c r="H1298" s="1048"/>
      <c r="I1298" s="1048"/>
      <c r="J1298" s="1033">
        <v>12</v>
      </c>
      <c r="K1298" s="1048"/>
      <c r="L1298" s="1048"/>
      <c r="M1298" s="1048"/>
    </row>
    <row r="1299" spans="1:13" x14ac:dyDescent="0.2">
      <c r="A1299" s="1048"/>
      <c r="B1299" s="1048" t="s">
        <v>4421</v>
      </c>
      <c r="C1299" s="1136" t="s">
        <v>5066</v>
      </c>
      <c r="D1299" s="1120">
        <v>41031</v>
      </c>
      <c r="E1299" s="1120">
        <v>41152</v>
      </c>
      <c r="F1299" s="4337">
        <v>292</v>
      </c>
      <c r="G1299" s="4337">
        <v>7</v>
      </c>
      <c r="H1299" s="1048"/>
      <c r="I1299" s="1048"/>
      <c r="J1299" s="1033">
        <v>17</v>
      </c>
      <c r="K1299" s="1048"/>
      <c r="L1299" s="1048"/>
      <c r="M1299" s="1048"/>
    </row>
    <row r="1300" spans="1:13" x14ac:dyDescent="0.2">
      <c r="A1300" s="1048"/>
      <c r="B1300" s="1048" t="s">
        <v>4421</v>
      </c>
      <c r="C1300" s="1136" t="s">
        <v>5067</v>
      </c>
      <c r="D1300" s="1120">
        <v>41031</v>
      </c>
      <c r="E1300" s="1120">
        <v>41091</v>
      </c>
      <c r="F1300" s="4339"/>
      <c r="G1300" s="4339"/>
      <c r="H1300" s="1048"/>
      <c r="I1300" s="1048"/>
      <c r="J1300" s="1033">
        <v>13</v>
      </c>
      <c r="K1300" s="1048"/>
      <c r="L1300" s="1048"/>
      <c r="M1300" s="1048"/>
    </row>
    <row r="1301" spans="1:13" ht="24" x14ac:dyDescent="0.2">
      <c r="A1301" s="1048"/>
      <c r="B1301" s="1048" t="s">
        <v>4421</v>
      </c>
      <c r="C1301" s="1136" t="s">
        <v>5068</v>
      </c>
      <c r="D1301" s="1148">
        <v>41031</v>
      </c>
      <c r="E1301" s="1148">
        <v>41274</v>
      </c>
      <c r="F1301" s="4338"/>
      <c r="G1301" s="4338"/>
      <c r="H1301" s="1024"/>
      <c r="I1301" s="1024"/>
      <c r="J1301" s="1085">
        <v>19</v>
      </c>
      <c r="K1301" s="1048"/>
      <c r="L1301" s="1048"/>
      <c r="M1301" s="1048"/>
    </row>
    <row r="1302" spans="1:13" x14ac:dyDescent="0.2">
      <c r="A1302" s="1037"/>
      <c r="B1302" s="1037"/>
      <c r="C1302" s="1037"/>
      <c r="D1302" s="1037"/>
      <c r="E1302" s="1037"/>
      <c r="F1302" s="1037"/>
      <c r="G1302" s="1037"/>
      <c r="H1302" s="1037"/>
      <c r="I1302" s="1037"/>
      <c r="J1302" s="1037" t="e">
        <f>+J1299+K1329J1300+J1301+J1324+J1325+J1326+J1327+J1328+J1329+J1330</f>
        <v>#NAME?</v>
      </c>
      <c r="K1302" s="1037"/>
      <c r="L1302" s="1037"/>
      <c r="M1302" s="1037"/>
    </row>
    <row r="1303" spans="1:13" x14ac:dyDescent="0.2">
      <c r="A1303" s="1037" t="s">
        <v>4810</v>
      </c>
      <c r="B1303" s="1037"/>
      <c r="C1303" s="1037"/>
      <c r="D1303" s="1037" t="s">
        <v>4811</v>
      </c>
      <c r="E1303" s="1037"/>
      <c r="F1303" s="1037"/>
      <c r="G1303" s="1037"/>
      <c r="H1303" s="1037"/>
      <c r="I1303" s="1037"/>
      <c r="J1303" s="1037" t="s">
        <v>3606</v>
      </c>
      <c r="K1303" s="1037"/>
      <c r="L1303" s="1037"/>
      <c r="M1303" s="1037"/>
    </row>
    <row r="1304" spans="1:13" x14ac:dyDescent="0.2">
      <c r="A1304" s="1037" t="s">
        <v>4812</v>
      </c>
      <c r="B1304" s="1037"/>
      <c r="C1304" s="1037"/>
      <c r="D1304" s="1037" t="s">
        <v>4812</v>
      </c>
      <c r="E1304" s="1037"/>
      <c r="F1304" s="1037"/>
      <c r="G1304" s="1037"/>
      <c r="H1304" s="1037"/>
      <c r="I1304" s="1037"/>
      <c r="J1304" s="1037" t="s">
        <v>3608</v>
      </c>
      <c r="K1304" s="1037"/>
      <c r="L1304" s="1037"/>
      <c r="M1304" s="1037"/>
    </row>
    <row r="1305" spans="1:13" x14ac:dyDescent="0.2">
      <c r="A1305" s="1037" t="s">
        <v>3609</v>
      </c>
      <c r="B1305" s="1037"/>
      <c r="C1305" s="1037"/>
      <c r="D1305" s="1037" t="s">
        <v>3609</v>
      </c>
      <c r="E1305" s="1037"/>
      <c r="F1305" s="1037"/>
      <c r="G1305" s="1037"/>
      <c r="H1305" s="1037"/>
      <c r="I1305" s="1037"/>
      <c r="J1305" s="1037" t="s">
        <v>3609</v>
      </c>
      <c r="K1305" s="1037"/>
      <c r="L1305" s="1037"/>
      <c r="M1305" s="1037"/>
    </row>
    <row r="1306" spans="1:13" x14ac:dyDescent="0.2">
      <c r="A1306" s="1037" t="s">
        <v>4813</v>
      </c>
      <c r="B1306" s="1037"/>
      <c r="C1306" s="1037"/>
      <c r="D1306" s="1037" t="s">
        <v>4813</v>
      </c>
      <c r="E1306" s="1037"/>
      <c r="F1306" s="1037"/>
      <c r="G1306" s="1037"/>
      <c r="H1306" s="1037"/>
      <c r="I1306" s="1037"/>
      <c r="J1306" s="1037" t="s">
        <v>4814</v>
      </c>
      <c r="K1306" s="1037"/>
      <c r="L1306" s="1037"/>
      <c r="M1306" s="1037"/>
    </row>
    <row r="1307" spans="1:13" x14ac:dyDescent="0.2">
      <c r="A1307" s="1037"/>
      <c r="B1307" s="1037"/>
      <c r="C1307" s="1037"/>
      <c r="D1307" s="1037"/>
      <c r="E1307" s="1037"/>
      <c r="F1307" s="1037"/>
      <c r="G1307" s="1037"/>
      <c r="H1307" s="1037"/>
      <c r="I1307" s="1037"/>
      <c r="J1307" s="1037"/>
      <c r="K1307" s="1037"/>
      <c r="L1307" s="1037"/>
      <c r="M1307" s="1037"/>
    </row>
    <row r="1308" spans="1:13" x14ac:dyDescent="0.2">
      <c r="A1308" s="4394"/>
      <c r="B1308" s="4394"/>
      <c r="C1308" s="4395" t="s">
        <v>2859</v>
      </c>
      <c r="D1308" s="4396"/>
      <c r="E1308" s="4396"/>
      <c r="F1308" s="4396"/>
      <c r="G1308" s="4396"/>
      <c r="H1308" s="4396"/>
      <c r="I1308" s="4396"/>
      <c r="J1308" s="4397"/>
      <c r="K1308" s="4404" t="s">
        <v>2858</v>
      </c>
      <c r="L1308" s="4405"/>
      <c r="M1308" s="4406"/>
    </row>
    <row r="1309" spans="1:13" x14ac:dyDescent="0.2">
      <c r="A1309" s="4394"/>
      <c r="B1309" s="4394"/>
      <c r="C1309" s="4398"/>
      <c r="D1309" s="4399"/>
      <c r="E1309" s="4399"/>
      <c r="F1309" s="4399"/>
      <c r="G1309" s="4399"/>
      <c r="H1309" s="4399"/>
      <c r="I1309" s="4399"/>
      <c r="J1309" s="4400"/>
      <c r="K1309" s="4407"/>
      <c r="L1309" s="4408"/>
      <c r="M1309" s="4409"/>
    </row>
    <row r="1310" spans="1:13" x14ac:dyDescent="0.2">
      <c r="A1310" s="4394"/>
      <c r="B1310" s="4394"/>
      <c r="C1310" s="4401"/>
      <c r="D1310" s="4402"/>
      <c r="E1310" s="4402"/>
      <c r="F1310" s="4402"/>
      <c r="G1310" s="4402"/>
      <c r="H1310" s="4402"/>
      <c r="I1310" s="4402"/>
      <c r="J1310" s="4403"/>
      <c r="K1310" s="4407"/>
      <c r="L1310" s="4408"/>
      <c r="M1310" s="4409"/>
    </row>
    <row r="1311" spans="1:13" x14ac:dyDescent="0.2">
      <c r="A1311" s="4394"/>
      <c r="B1311" s="4394"/>
      <c r="C1311" s="4362" t="s">
        <v>1209</v>
      </c>
      <c r="D1311" s="4362"/>
      <c r="E1311" s="4362"/>
      <c r="F1311" s="4362"/>
      <c r="G1311" s="4362"/>
      <c r="H1311" s="4362"/>
      <c r="I1311" s="4362"/>
      <c r="J1311" s="4362"/>
      <c r="K1311" s="4410" t="s">
        <v>1208</v>
      </c>
      <c r="L1311" s="4410"/>
      <c r="M1311" s="4410"/>
    </row>
    <row r="1312" spans="1:13" x14ac:dyDescent="0.2">
      <c r="A1312" s="4394"/>
      <c r="B1312" s="4394"/>
      <c r="C1312" s="4362"/>
      <c r="D1312" s="4362"/>
      <c r="E1312" s="4362"/>
      <c r="F1312" s="4362"/>
      <c r="G1312" s="4362"/>
      <c r="H1312" s="4362"/>
      <c r="I1312" s="4362"/>
      <c r="J1312" s="4362"/>
      <c r="K1312" s="4410"/>
      <c r="L1312" s="4410"/>
      <c r="M1312" s="4410"/>
    </row>
    <row r="1313" spans="1:13" x14ac:dyDescent="0.2">
      <c r="A1313" s="4394"/>
      <c r="B1313" s="4394"/>
      <c r="C1313" s="4362"/>
      <c r="D1313" s="4362"/>
      <c r="E1313" s="4362"/>
      <c r="F1313" s="4362"/>
      <c r="G1313" s="4362"/>
      <c r="H1313" s="4362"/>
      <c r="I1313" s="4362"/>
      <c r="J1313" s="4362"/>
      <c r="K1313" s="4410"/>
      <c r="L1313" s="4410"/>
      <c r="M1313" s="4410"/>
    </row>
    <row r="1314" spans="1:13" x14ac:dyDescent="0.2">
      <c r="A1314" s="1082"/>
      <c r="B1314" s="1082"/>
      <c r="C1314" s="1082"/>
      <c r="D1314" s="1082"/>
      <c r="E1314" s="1082"/>
      <c r="F1314" s="1082"/>
      <c r="G1314" s="1082"/>
      <c r="H1314" s="1082"/>
      <c r="I1314" s="1082"/>
      <c r="J1314" s="1082"/>
      <c r="K1314" s="1082"/>
      <c r="L1314" s="1083"/>
      <c r="M1314" s="1084"/>
    </row>
    <row r="1315" spans="1:13" x14ac:dyDescent="0.2">
      <c r="A1315" s="1082" t="s">
        <v>2319</v>
      </c>
      <c r="B1315" s="1082"/>
      <c r="C1315" s="1082"/>
      <c r="D1315" s="1082"/>
      <c r="E1315" s="1082"/>
      <c r="F1315" s="1082"/>
      <c r="G1315" s="1082"/>
      <c r="H1315" s="1037" t="s">
        <v>5069</v>
      </c>
      <c r="I1315" s="1082"/>
      <c r="J1315" s="1082"/>
      <c r="K1315" s="1082"/>
      <c r="L1315" s="1082"/>
      <c r="M1315" s="1083"/>
    </row>
    <row r="1316" spans="1:13" x14ac:dyDescent="0.2">
      <c r="A1316" s="1082" t="s">
        <v>99</v>
      </c>
      <c r="B1316" s="1082"/>
      <c r="C1316" s="1082"/>
      <c r="D1316" s="1082"/>
      <c r="E1316" s="1082"/>
      <c r="F1316" s="1082"/>
      <c r="G1316" s="1082"/>
      <c r="H1316" s="1036"/>
      <c r="I1316" s="1036"/>
      <c r="J1316" s="4411" t="s">
        <v>2863</v>
      </c>
      <c r="K1316" s="4412"/>
      <c r="L1316" s="4412"/>
      <c r="M1316" s="4413"/>
    </row>
    <row r="1317" spans="1:13" x14ac:dyDescent="0.2">
      <c r="A1317" s="1082" t="s">
        <v>2725</v>
      </c>
      <c r="B1317" s="1082"/>
      <c r="C1317" s="1082"/>
      <c r="D1317" s="1082"/>
      <c r="E1317" s="1082"/>
      <c r="F1317" s="1082"/>
      <c r="G1317" s="1082"/>
      <c r="H1317" s="1036"/>
      <c r="I1317" s="1036"/>
      <c r="J1317" s="1085" t="s">
        <v>2860</v>
      </c>
      <c r="K1317" s="1085" t="s">
        <v>2861</v>
      </c>
      <c r="L1317" s="1085" t="s">
        <v>2862</v>
      </c>
      <c r="M1317" s="1086" t="s">
        <v>1210</v>
      </c>
    </row>
    <row r="1318" spans="1:13" x14ac:dyDescent="0.2">
      <c r="A1318" s="1082" t="s">
        <v>4457</v>
      </c>
      <c r="B1318" s="1082"/>
      <c r="C1318" s="1082"/>
      <c r="D1318" s="1082"/>
      <c r="E1318" s="1082"/>
      <c r="F1318" s="1082"/>
      <c r="G1318" s="1082"/>
      <c r="H1318" s="1036"/>
      <c r="I1318" s="1036"/>
      <c r="J1318" s="1085">
        <v>2014</v>
      </c>
      <c r="K1318" s="1085">
        <v>5</v>
      </c>
      <c r="L1318" s="1085">
        <v>31</v>
      </c>
      <c r="M1318" s="1085">
        <v>5</v>
      </c>
    </row>
    <row r="1319" spans="1:13" x14ac:dyDescent="0.2">
      <c r="A1319" s="1082"/>
      <c r="B1319" s="1082"/>
      <c r="C1319" s="1082"/>
      <c r="D1319" s="1082"/>
      <c r="E1319" s="1082"/>
      <c r="F1319" s="1082"/>
      <c r="G1319" s="1082"/>
      <c r="H1319" s="1082"/>
      <c r="I1319" s="1087"/>
      <c r="J1319" s="1087"/>
      <c r="K1319" s="1082"/>
      <c r="L1319" s="1082"/>
      <c r="M1319" s="1082"/>
    </row>
    <row r="1320" spans="1:13" x14ac:dyDescent="0.2">
      <c r="A1320" s="4362" t="s">
        <v>2864</v>
      </c>
      <c r="B1320" s="4362" t="s">
        <v>2865</v>
      </c>
      <c r="C1320" s="4362" t="s">
        <v>1212</v>
      </c>
      <c r="D1320" s="4414" t="s">
        <v>2866</v>
      </c>
      <c r="E1320" s="4415"/>
      <c r="F1320" s="4362" t="s">
        <v>3430</v>
      </c>
      <c r="G1320" s="4096"/>
      <c r="H1320" s="4096"/>
      <c r="I1320" s="4096"/>
      <c r="J1320" s="4416" t="s">
        <v>1211</v>
      </c>
      <c r="K1320" s="4114" t="s">
        <v>2872</v>
      </c>
      <c r="L1320" s="4416" t="s">
        <v>1207</v>
      </c>
      <c r="M1320" s="4114" t="s">
        <v>2873</v>
      </c>
    </row>
    <row r="1321" spans="1:13" x14ac:dyDescent="0.2">
      <c r="A1321" s="4362"/>
      <c r="B1321" s="4362"/>
      <c r="C1321" s="4362"/>
      <c r="D1321" s="1031" t="s">
        <v>2867</v>
      </c>
      <c r="E1321" s="1031" t="s">
        <v>2868</v>
      </c>
      <c r="F1321" s="1031" t="s">
        <v>2870</v>
      </c>
      <c r="G1321" s="1031" t="s">
        <v>2871</v>
      </c>
      <c r="H1321" s="1031" t="s">
        <v>4319</v>
      </c>
      <c r="I1321" s="1031" t="s">
        <v>4320</v>
      </c>
      <c r="J1321" s="4417"/>
      <c r="K1321" s="4116"/>
      <c r="L1321" s="4417"/>
      <c r="M1321" s="4116"/>
    </row>
    <row r="1322" spans="1:13" x14ac:dyDescent="0.2">
      <c r="A1322" s="1037"/>
      <c r="B1322" s="1037"/>
      <c r="C1322" s="1037"/>
      <c r="D1322" s="1037"/>
      <c r="E1322" s="1037"/>
      <c r="F1322" s="1037"/>
      <c r="G1322" s="1037"/>
      <c r="H1322" s="1037"/>
      <c r="I1322" s="1037"/>
      <c r="J1322" s="1037"/>
      <c r="K1322" s="1037"/>
      <c r="L1322" s="1037"/>
      <c r="M1322" s="1037"/>
    </row>
    <row r="1323" spans="1:13" x14ac:dyDescent="0.2">
      <c r="A1323" s="1024"/>
      <c r="B1323" s="1146"/>
      <c r="C1323" s="1026"/>
      <c r="D1323" s="1026"/>
      <c r="E1323" s="1026"/>
      <c r="F1323" s="1026"/>
      <c r="G1323" s="1026"/>
      <c r="H1323" s="1026"/>
      <c r="I1323" s="1026"/>
      <c r="J1323" s="1026"/>
      <c r="K1323" s="1085"/>
      <c r="L1323" s="1085"/>
      <c r="M1323" s="1024"/>
    </row>
    <row r="1324" spans="1:13" x14ac:dyDescent="0.2">
      <c r="A1324" s="1024"/>
      <c r="B1324" s="1146" t="s">
        <v>4421</v>
      </c>
      <c r="C1324" s="1136" t="s">
        <v>5070</v>
      </c>
      <c r="D1324" s="1148">
        <v>41031</v>
      </c>
      <c r="E1324" s="1148">
        <v>41060</v>
      </c>
      <c r="F1324" s="4114">
        <v>292</v>
      </c>
      <c r="G1324" s="4114">
        <v>7</v>
      </c>
      <c r="H1324" s="1024"/>
      <c r="I1324" s="1024"/>
      <c r="J1324" s="1085">
        <v>6</v>
      </c>
      <c r="K1324" s="1085"/>
      <c r="L1324" s="1085"/>
      <c r="M1324" s="1024"/>
    </row>
    <row r="1325" spans="1:13" x14ac:dyDescent="0.2">
      <c r="A1325" s="1024"/>
      <c r="B1325" s="1146" t="s">
        <v>4421</v>
      </c>
      <c r="C1325" s="1136" t="s">
        <v>4581</v>
      </c>
      <c r="D1325" s="1148">
        <v>41043</v>
      </c>
      <c r="E1325" s="1148">
        <v>41073</v>
      </c>
      <c r="F1325" s="4115"/>
      <c r="G1325" s="4115"/>
      <c r="H1325" s="1024"/>
      <c r="I1325" s="1024"/>
      <c r="J1325" s="1085">
        <v>14</v>
      </c>
      <c r="K1325" s="1085"/>
      <c r="L1325" s="1085"/>
      <c r="M1325" s="1024"/>
    </row>
    <row r="1326" spans="1:13" x14ac:dyDescent="0.2">
      <c r="A1326" s="1024"/>
      <c r="B1326" s="1146" t="s">
        <v>4421</v>
      </c>
      <c r="C1326" s="1136" t="s">
        <v>5071</v>
      </c>
      <c r="D1326" s="1148">
        <v>41044</v>
      </c>
      <c r="E1326" s="1148">
        <v>41104</v>
      </c>
      <c r="F1326" s="4115"/>
      <c r="G1326" s="4115"/>
      <c r="H1326" s="1024"/>
      <c r="I1326" s="1024"/>
      <c r="J1326" s="1085">
        <v>23</v>
      </c>
      <c r="K1326" s="1085"/>
      <c r="L1326" s="1085"/>
      <c r="M1326" s="1024"/>
    </row>
    <row r="1327" spans="1:13" x14ac:dyDescent="0.2">
      <c r="A1327" s="1024"/>
      <c r="B1327" s="1146" t="s">
        <v>4421</v>
      </c>
      <c r="C1327" s="1136" t="s">
        <v>5072</v>
      </c>
      <c r="D1327" s="1148">
        <v>41045</v>
      </c>
      <c r="E1327" s="1148">
        <v>41075</v>
      </c>
      <c r="F1327" s="4115"/>
      <c r="G1327" s="4115"/>
      <c r="H1327" s="1024"/>
      <c r="I1327" s="1024"/>
      <c r="J1327" s="1085">
        <v>14</v>
      </c>
      <c r="K1327" s="1085"/>
      <c r="L1327" s="1085"/>
      <c r="M1327" s="1024"/>
    </row>
    <row r="1328" spans="1:13" x14ac:dyDescent="0.2">
      <c r="A1328" s="1024"/>
      <c r="B1328" s="1146" t="s">
        <v>4421</v>
      </c>
      <c r="C1328" s="1136" t="s">
        <v>5073</v>
      </c>
      <c r="D1328" s="1148">
        <v>41045</v>
      </c>
      <c r="E1328" s="1148">
        <v>41136</v>
      </c>
      <c r="F1328" s="4115"/>
      <c r="G1328" s="4115"/>
      <c r="H1328" s="1024"/>
      <c r="I1328" s="1024"/>
      <c r="J1328" s="1085">
        <v>8</v>
      </c>
      <c r="K1328" s="1085"/>
      <c r="L1328" s="1085"/>
      <c r="M1328" s="1024"/>
    </row>
    <row r="1329" spans="1:13" ht="24" x14ac:dyDescent="0.2">
      <c r="A1329" s="1024"/>
      <c r="B1329" s="1146" t="s">
        <v>4421</v>
      </c>
      <c r="C1329" s="1136" t="s">
        <v>5074</v>
      </c>
      <c r="D1329" s="1148">
        <v>41046</v>
      </c>
      <c r="E1329" s="1148">
        <v>41076</v>
      </c>
      <c r="F1329" s="4115"/>
      <c r="G1329" s="4115"/>
      <c r="H1329" s="1024"/>
      <c r="I1329" s="1024"/>
      <c r="J1329" s="1085">
        <v>10</v>
      </c>
      <c r="K1329" s="1085"/>
      <c r="L1329" s="1085"/>
      <c r="M1329" s="1024"/>
    </row>
    <row r="1330" spans="1:13" x14ac:dyDescent="0.2">
      <c r="A1330" s="1024"/>
      <c r="B1330" s="1146" t="s">
        <v>4421</v>
      </c>
      <c r="C1330" s="1136" t="s">
        <v>5075</v>
      </c>
      <c r="D1330" s="1148">
        <v>41061</v>
      </c>
      <c r="E1330" s="1148">
        <v>41090</v>
      </c>
      <c r="F1330" s="4116"/>
      <c r="G1330" s="4116"/>
      <c r="H1330" s="1024"/>
      <c r="I1330" s="1024"/>
      <c r="J1330" s="1085">
        <v>10</v>
      </c>
      <c r="K1330" s="1085"/>
      <c r="L1330" s="1085"/>
      <c r="M1330" s="1024"/>
    </row>
    <row r="1331" spans="1:13" ht="24" x14ac:dyDescent="0.2">
      <c r="A1331" s="1024"/>
      <c r="B1331" s="1146" t="s">
        <v>4421</v>
      </c>
      <c r="C1331" s="1136" t="s">
        <v>5076</v>
      </c>
      <c r="D1331" s="1148">
        <v>41061</v>
      </c>
      <c r="E1331" s="1148">
        <v>41121</v>
      </c>
      <c r="F1331" s="4114">
        <v>293</v>
      </c>
      <c r="G1331" s="4114">
        <v>1</v>
      </c>
      <c r="H1331" s="1024"/>
      <c r="I1331" s="1024"/>
      <c r="J1331" s="1085">
        <v>54</v>
      </c>
      <c r="K1331" s="1085"/>
      <c r="L1331" s="1085"/>
      <c r="M1331" s="1024"/>
    </row>
    <row r="1332" spans="1:13" x14ac:dyDescent="0.2">
      <c r="A1332" s="1024"/>
      <c r="B1332" s="1146" t="s">
        <v>4421</v>
      </c>
      <c r="C1332" s="1136" t="s">
        <v>5077</v>
      </c>
      <c r="D1332" s="1148">
        <v>41074</v>
      </c>
      <c r="E1332" s="1148" t="s">
        <v>4582</v>
      </c>
      <c r="F1332" s="4115"/>
      <c r="G1332" s="4115"/>
      <c r="H1332" s="1024"/>
      <c r="I1332" s="1024"/>
      <c r="J1332" s="1085">
        <v>20</v>
      </c>
      <c r="K1332" s="1085"/>
      <c r="L1332" s="1085"/>
      <c r="M1332" s="1024"/>
    </row>
    <row r="1333" spans="1:13" x14ac:dyDescent="0.2">
      <c r="A1333" s="1024"/>
      <c r="B1333" s="1146" t="s">
        <v>4421</v>
      </c>
      <c r="C1333" s="1136" t="s">
        <v>5078</v>
      </c>
      <c r="D1333" s="1148">
        <v>41061</v>
      </c>
      <c r="E1333" s="1148">
        <v>41090</v>
      </c>
      <c r="F1333" s="4115"/>
      <c r="G1333" s="4115"/>
      <c r="H1333" s="1024"/>
      <c r="I1333" s="1024"/>
      <c r="J1333" s="1085">
        <v>20</v>
      </c>
      <c r="K1333" s="1085"/>
      <c r="L1333" s="1085"/>
      <c r="M1333" s="1024"/>
    </row>
    <row r="1334" spans="1:13" x14ac:dyDescent="0.2">
      <c r="A1334" s="1024"/>
      <c r="B1334" s="1146" t="s">
        <v>4421</v>
      </c>
      <c r="C1334" s="1136" t="s">
        <v>5079</v>
      </c>
      <c r="D1334" s="1148">
        <v>41072</v>
      </c>
      <c r="E1334" s="1148">
        <v>41163</v>
      </c>
      <c r="F1334" s="4115"/>
      <c r="G1334" s="4115"/>
      <c r="H1334" s="1024"/>
      <c r="I1334" s="1024"/>
      <c r="J1334" s="1085">
        <v>23</v>
      </c>
      <c r="K1334" s="1085"/>
      <c r="L1334" s="1085"/>
      <c r="M1334" s="1024"/>
    </row>
    <row r="1335" spans="1:13" x14ac:dyDescent="0.2">
      <c r="A1335" s="1024"/>
      <c r="B1335" s="1146" t="s">
        <v>4421</v>
      </c>
      <c r="C1335" s="1136" t="s">
        <v>5080</v>
      </c>
      <c r="D1335" s="1148">
        <v>41073</v>
      </c>
      <c r="E1335" s="1148">
        <v>41255</v>
      </c>
      <c r="F1335" s="4115"/>
      <c r="G1335" s="4115"/>
      <c r="H1335" s="1024"/>
      <c r="I1335" s="1024"/>
      <c r="J1335" s="1085">
        <v>19</v>
      </c>
      <c r="K1335" s="1085"/>
      <c r="L1335" s="1085"/>
      <c r="M1335" s="1024"/>
    </row>
    <row r="1336" spans="1:13" x14ac:dyDescent="0.2">
      <c r="A1336" s="1024"/>
      <c r="B1336" s="1146" t="s">
        <v>4421</v>
      </c>
      <c r="C1336" s="1136" t="s">
        <v>5081</v>
      </c>
      <c r="D1336" s="1148">
        <v>41079</v>
      </c>
      <c r="E1336" s="1148">
        <v>41139</v>
      </c>
      <c r="F1336" s="4115"/>
      <c r="G1336" s="4115"/>
      <c r="H1336" s="1024"/>
      <c r="I1336" s="1024"/>
      <c r="J1336" s="1085">
        <v>45</v>
      </c>
      <c r="K1336" s="1085"/>
      <c r="L1336" s="1085"/>
      <c r="M1336" s="1024"/>
    </row>
    <row r="1337" spans="1:13" x14ac:dyDescent="0.2">
      <c r="A1337" s="1024"/>
      <c r="B1337" s="1146" t="s">
        <v>4421</v>
      </c>
      <c r="C1337" s="1136" t="s">
        <v>5082</v>
      </c>
      <c r="D1337" s="1148">
        <v>41079</v>
      </c>
      <c r="E1337" s="1148">
        <v>41139</v>
      </c>
      <c r="F1337" s="4115"/>
      <c r="G1337" s="4115"/>
      <c r="H1337" s="1024"/>
      <c r="I1337" s="1024"/>
      <c r="J1337" s="1085">
        <v>8</v>
      </c>
      <c r="K1337" s="1085"/>
      <c r="L1337" s="1085"/>
      <c r="M1337" s="1024"/>
    </row>
    <row r="1338" spans="1:13" x14ac:dyDescent="0.2">
      <c r="A1338" s="1024"/>
      <c r="B1338" s="1146" t="s">
        <v>4421</v>
      </c>
      <c r="C1338" s="1136" t="s">
        <v>5083</v>
      </c>
      <c r="D1338" s="1148">
        <v>41085</v>
      </c>
      <c r="E1338" s="1148">
        <v>41145</v>
      </c>
      <c r="F1338" s="4115"/>
      <c r="G1338" s="4115"/>
      <c r="H1338" s="1024"/>
      <c r="I1338" s="1024"/>
      <c r="J1338" s="1085">
        <v>10</v>
      </c>
      <c r="K1338" s="1085"/>
      <c r="L1338" s="1085"/>
      <c r="M1338" s="1024"/>
    </row>
    <row r="1339" spans="1:13" x14ac:dyDescent="0.2">
      <c r="A1339" s="1024"/>
      <c r="B1339" s="1146" t="s">
        <v>4421</v>
      </c>
      <c r="C1339" s="1136" t="s">
        <v>5084</v>
      </c>
      <c r="D1339" s="1148">
        <v>41093</v>
      </c>
      <c r="E1339" s="1148">
        <v>41184</v>
      </c>
      <c r="F1339" s="4115"/>
      <c r="G1339" s="4115"/>
      <c r="H1339" s="1024"/>
      <c r="I1339" s="1024"/>
      <c r="J1339" s="1085">
        <v>6</v>
      </c>
      <c r="K1339" s="1085"/>
      <c r="L1339" s="1085"/>
      <c r="M1339" s="1024"/>
    </row>
    <row r="1340" spans="1:13" x14ac:dyDescent="0.2">
      <c r="A1340" s="1024"/>
      <c r="B1340" s="1146" t="s">
        <v>4421</v>
      </c>
      <c r="C1340" s="1136" t="s">
        <v>5085</v>
      </c>
      <c r="D1340" s="1148">
        <v>41099</v>
      </c>
      <c r="E1340" s="1148">
        <v>41274</v>
      </c>
      <c r="F1340" s="4115"/>
      <c r="G1340" s="4115"/>
      <c r="H1340" s="1024"/>
      <c r="I1340" s="1024"/>
      <c r="J1340" s="1085">
        <v>9</v>
      </c>
      <c r="K1340" s="1085"/>
      <c r="L1340" s="1085"/>
      <c r="M1340" s="1024"/>
    </row>
    <row r="1341" spans="1:13" x14ac:dyDescent="0.2">
      <c r="A1341" s="1024"/>
      <c r="B1341" s="1146" t="s">
        <v>4421</v>
      </c>
      <c r="C1341" s="1136" t="s">
        <v>4583</v>
      </c>
      <c r="D1341" s="1148">
        <v>41122</v>
      </c>
      <c r="E1341" s="1148">
        <v>41182</v>
      </c>
      <c r="F1341" s="4115"/>
      <c r="G1341" s="4115"/>
      <c r="H1341" s="1024"/>
      <c r="I1341" s="1024"/>
      <c r="J1341" s="1085">
        <v>26</v>
      </c>
      <c r="K1341" s="1085"/>
      <c r="L1341" s="1085"/>
      <c r="M1341" s="1024"/>
    </row>
    <row r="1342" spans="1:13" x14ac:dyDescent="0.2">
      <c r="A1342" s="1024"/>
      <c r="B1342" s="1146" t="s">
        <v>4421</v>
      </c>
      <c r="C1342" s="1136" t="s">
        <v>4584</v>
      </c>
      <c r="D1342" s="1148">
        <v>41122</v>
      </c>
      <c r="E1342" s="1148">
        <v>41274</v>
      </c>
      <c r="F1342" s="4115"/>
      <c r="G1342" s="4115"/>
      <c r="H1342" s="1024"/>
      <c r="I1342" s="1024"/>
      <c r="J1342" s="1085">
        <v>20</v>
      </c>
      <c r="K1342" s="1085"/>
      <c r="L1342" s="1085"/>
      <c r="M1342" s="1024"/>
    </row>
    <row r="1343" spans="1:13" ht="24" x14ac:dyDescent="0.2">
      <c r="A1343" s="1024"/>
      <c r="B1343" s="1146" t="s">
        <v>4585</v>
      </c>
      <c r="C1343" s="1136" t="s">
        <v>4586</v>
      </c>
      <c r="D1343" s="1148">
        <v>41122</v>
      </c>
      <c r="E1343" s="1148">
        <v>41134</v>
      </c>
      <c r="F1343" s="4116"/>
      <c r="G1343" s="4116"/>
      <c r="H1343" s="1024"/>
      <c r="I1343" s="1024"/>
      <c r="J1343" s="1085">
        <v>17</v>
      </c>
      <c r="K1343" s="1085"/>
      <c r="L1343" s="1085"/>
      <c r="M1343" s="1024"/>
    </row>
    <row r="1344" spans="1:13" x14ac:dyDescent="0.2">
      <c r="A1344" s="1037"/>
      <c r="B1344" s="1037"/>
      <c r="C1344" s="1037"/>
      <c r="D1344" s="1037"/>
      <c r="E1344" s="1037"/>
      <c r="F1344" s="1037"/>
      <c r="G1344" s="1037"/>
      <c r="H1344" s="1037"/>
      <c r="I1344" s="1037"/>
      <c r="J1344" s="1037"/>
      <c r="K1344" s="1037"/>
      <c r="L1344" s="1037"/>
      <c r="M1344" s="1037"/>
    </row>
    <row r="1345" spans="1:13" x14ac:dyDescent="0.2">
      <c r="A1345" s="1037" t="s">
        <v>4810</v>
      </c>
      <c r="B1345" s="1037"/>
      <c r="C1345" s="1037"/>
      <c r="D1345" s="1037" t="s">
        <v>4811</v>
      </c>
      <c r="E1345" s="1037"/>
      <c r="F1345" s="1037"/>
      <c r="G1345" s="1037"/>
      <c r="H1345" s="1037"/>
      <c r="I1345" s="1037"/>
      <c r="J1345" s="1037" t="s">
        <v>3606</v>
      </c>
      <c r="K1345" s="1037"/>
      <c r="L1345" s="1037"/>
      <c r="M1345" s="1037"/>
    </row>
    <row r="1346" spans="1:13" x14ac:dyDescent="0.2">
      <c r="A1346" s="1037" t="s">
        <v>4812</v>
      </c>
      <c r="B1346" s="1037"/>
      <c r="C1346" s="1037"/>
      <c r="D1346" s="1037" t="s">
        <v>4812</v>
      </c>
      <c r="E1346" s="1037"/>
      <c r="F1346" s="1037"/>
      <c r="G1346" s="1037"/>
      <c r="H1346" s="1037"/>
      <c r="I1346" s="1037"/>
      <c r="J1346" s="1037" t="s">
        <v>3608</v>
      </c>
      <c r="K1346" s="1037"/>
      <c r="L1346" s="1037"/>
      <c r="M1346" s="1037"/>
    </row>
    <row r="1347" spans="1:13" x14ac:dyDescent="0.2">
      <c r="A1347" s="1037" t="s">
        <v>3609</v>
      </c>
      <c r="B1347" s="1037"/>
      <c r="C1347" s="1037"/>
      <c r="D1347" s="1037" t="s">
        <v>3609</v>
      </c>
      <c r="E1347" s="1037"/>
      <c r="F1347" s="1037"/>
      <c r="G1347" s="1037"/>
      <c r="H1347" s="1037"/>
      <c r="I1347" s="1037"/>
      <c r="J1347" s="1037" t="s">
        <v>3609</v>
      </c>
      <c r="K1347" s="1037"/>
      <c r="L1347" s="1037"/>
      <c r="M1347" s="1037"/>
    </row>
    <row r="1348" spans="1:13" x14ac:dyDescent="0.2">
      <c r="A1348" s="1037" t="s">
        <v>4813</v>
      </c>
      <c r="B1348" s="1037"/>
      <c r="C1348" s="1037"/>
      <c r="D1348" s="1037" t="s">
        <v>4813</v>
      </c>
      <c r="E1348" s="1037"/>
      <c r="F1348" s="1037"/>
      <c r="G1348" s="1037"/>
      <c r="H1348" s="1037"/>
      <c r="I1348" s="1037"/>
      <c r="J1348" s="1037" t="s">
        <v>4814</v>
      </c>
      <c r="K1348" s="1037"/>
      <c r="L1348" s="1037"/>
      <c r="M1348" s="1037"/>
    </row>
    <row r="1349" spans="1:13" x14ac:dyDescent="0.2">
      <c r="A1349" s="1037"/>
      <c r="B1349" s="1037"/>
      <c r="C1349" s="1037"/>
      <c r="D1349" s="1037"/>
      <c r="E1349" s="1037"/>
      <c r="F1349" s="1037"/>
      <c r="G1349" s="1037"/>
      <c r="H1349" s="1037"/>
      <c r="I1349" s="1037"/>
      <c r="J1349" s="1037"/>
      <c r="K1349" s="1037"/>
      <c r="L1349" s="1037"/>
      <c r="M1349" s="1037"/>
    </row>
    <row r="1350" spans="1:13" x14ac:dyDescent="0.2">
      <c r="A1350" s="1082"/>
      <c r="B1350" s="1105"/>
      <c r="C1350" s="1099"/>
      <c r="D1350" s="1150"/>
      <c r="E1350" s="1150"/>
      <c r="F1350" s="1150"/>
      <c r="G1350" s="1150"/>
      <c r="H1350" s="1082"/>
      <c r="I1350" s="1082"/>
      <c r="J1350" s="1087"/>
      <c r="K1350" s="1087"/>
      <c r="L1350" s="1087"/>
      <c r="M1350" s="1082"/>
    </row>
    <row r="1351" spans="1:13" x14ac:dyDescent="0.2">
      <c r="A1351" s="1082"/>
      <c r="B1351" s="1105"/>
      <c r="C1351" s="1099"/>
      <c r="D1351" s="1150"/>
      <c r="E1351" s="1150"/>
      <c r="F1351" s="1150"/>
      <c r="G1351" s="1150"/>
      <c r="H1351" s="1082"/>
      <c r="I1351" s="1082"/>
      <c r="J1351" s="1082"/>
      <c r="K1351" s="1087"/>
      <c r="L1351" s="1087"/>
      <c r="M1351" s="1082"/>
    </row>
    <row r="1352" spans="1:13" x14ac:dyDescent="0.2">
      <c r="A1352" s="1082"/>
      <c r="B1352" s="1105"/>
      <c r="C1352" s="1099"/>
      <c r="D1352" s="1150"/>
      <c r="E1352" s="1150"/>
      <c r="F1352" s="1150"/>
      <c r="G1352" s="1150"/>
      <c r="H1352" s="1082"/>
      <c r="I1352" s="1082"/>
      <c r="J1352" s="1082"/>
      <c r="K1352" s="1087"/>
      <c r="L1352" s="1087"/>
      <c r="M1352" s="1082"/>
    </row>
    <row r="1353" spans="1:13" x14ac:dyDescent="0.2">
      <c r="A1353" s="4394"/>
      <c r="B1353" s="4394"/>
      <c r="C1353" s="4395" t="s">
        <v>2859</v>
      </c>
      <c r="D1353" s="4396"/>
      <c r="E1353" s="4396"/>
      <c r="F1353" s="4396"/>
      <c r="G1353" s="4396"/>
      <c r="H1353" s="4396"/>
      <c r="I1353" s="4396"/>
      <c r="J1353" s="4397"/>
      <c r="K1353" s="4404" t="s">
        <v>2858</v>
      </c>
      <c r="L1353" s="4405"/>
      <c r="M1353" s="4406"/>
    </row>
    <row r="1354" spans="1:13" x14ac:dyDescent="0.2">
      <c r="A1354" s="4394"/>
      <c r="B1354" s="4394"/>
      <c r="C1354" s="4398"/>
      <c r="D1354" s="4399"/>
      <c r="E1354" s="4399"/>
      <c r="F1354" s="4399"/>
      <c r="G1354" s="4399"/>
      <c r="H1354" s="4399"/>
      <c r="I1354" s="4399"/>
      <c r="J1354" s="4400"/>
      <c r="K1354" s="4407"/>
      <c r="L1354" s="4408"/>
      <c r="M1354" s="4409"/>
    </row>
    <row r="1355" spans="1:13" x14ac:dyDescent="0.2">
      <c r="A1355" s="4394"/>
      <c r="B1355" s="4394"/>
      <c r="C1355" s="4401"/>
      <c r="D1355" s="4402"/>
      <c r="E1355" s="4402"/>
      <c r="F1355" s="4402"/>
      <c r="G1355" s="4402"/>
      <c r="H1355" s="4402"/>
      <c r="I1355" s="4402"/>
      <c r="J1355" s="4403"/>
      <c r="K1355" s="4407"/>
      <c r="L1355" s="4408"/>
      <c r="M1355" s="4409"/>
    </row>
    <row r="1356" spans="1:13" x14ac:dyDescent="0.2">
      <c r="A1356" s="4394"/>
      <c r="B1356" s="4394"/>
      <c r="C1356" s="4362" t="s">
        <v>1209</v>
      </c>
      <c r="D1356" s="4362"/>
      <c r="E1356" s="4362"/>
      <c r="F1356" s="4362"/>
      <c r="G1356" s="4362"/>
      <c r="H1356" s="4362"/>
      <c r="I1356" s="4362"/>
      <c r="J1356" s="4362"/>
      <c r="K1356" s="4410" t="s">
        <v>1208</v>
      </c>
      <c r="L1356" s="4410"/>
      <c r="M1356" s="4410"/>
    </row>
    <row r="1357" spans="1:13" x14ac:dyDescent="0.2">
      <c r="A1357" s="4394"/>
      <c r="B1357" s="4394"/>
      <c r="C1357" s="4362"/>
      <c r="D1357" s="4362"/>
      <c r="E1357" s="4362"/>
      <c r="F1357" s="4362"/>
      <c r="G1357" s="4362"/>
      <c r="H1357" s="4362"/>
      <c r="I1357" s="4362"/>
      <c r="J1357" s="4362"/>
      <c r="K1357" s="4410"/>
      <c r="L1357" s="4410"/>
      <c r="M1357" s="4410"/>
    </row>
    <row r="1358" spans="1:13" x14ac:dyDescent="0.2">
      <c r="A1358" s="4394"/>
      <c r="B1358" s="4394"/>
      <c r="C1358" s="4362"/>
      <c r="D1358" s="4362"/>
      <c r="E1358" s="4362"/>
      <c r="F1358" s="4362"/>
      <c r="G1358" s="4362"/>
      <c r="H1358" s="4362"/>
      <c r="I1358" s="4362"/>
      <c r="J1358" s="4362"/>
      <c r="K1358" s="4410"/>
      <c r="L1358" s="4410"/>
      <c r="M1358" s="4410"/>
    </row>
    <row r="1359" spans="1:13" x14ac:dyDescent="0.2">
      <c r="A1359" s="1082"/>
      <c r="B1359" s="1082"/>
      <c r="C1359" s="1082"/>
      <c r="D1359" s="1082"/>
      <c r="E1359" s="1082"/>
      <c r="F1359" s="1082"/>
      <c r="G1359" s="1082"/>
      <c r="H1359" s="1082"/>
      <c r="I1359" s="1082"/>
      <c r="J1359" s="1082"/>
      <c r="K1359" s="1082"/>
      <c r="L1359" s="1083"/>
      <c r="M1359" s="1084"/>
    </row>
    <row r="1360" spans="1:13" x14ac:dyDescent="0.2">
      <c r="A1360" s="1082" t="s">
        <v>2319</v>
      </c>
      <c r="B1360" s="1082"/>
      <c r="C1360" s="1082"/>
      <c r="D1360" s="1082"/>
      <c r="E1360" s="1082"/>
      <c r="F1360" s="1082"/>
      <c r="G1360" s="1082"/>
      <c r="H1360" s="1037" t="s">
        <v>5086</v>
      </c>
      <c r="I1360" s="1082"/>
      <c r="J1360" s="1082"/>
      <c r="K1360" s="1082"/>
      <c r="L1360" s="1082"/>
      <c r="M1360" s="1083"/>
    </row>
    <row r="1361" spans="1:13" x14ac:dyDescent="0.2">
      <c r="A1361" s="1082" t="s">
        <v>99</v>
      </c>
      <c r="B1361" s="1082"/>
      <c r="C1361" s="1082"/>
      <c r="D1361" s="1082"/>
      <c r="E1361" s="1082"/>
      <c r="F1361" s="1082"/>
      <c r="G1361" s="1082"/>
      <c r="H1361" s="1036"/>
      <c r="I1361" s="1036"/>
      <c r="J1361" s="4411" t="s">
        <v>2863</v>
      </c>
      <c r="K1361" s="4412"/>
      <c r="L1361" s="4412"/>
      <c r="M1361" s="4413"/>
    </row>
    <row r="1362" spans="1:13" x14ac:dyDescent="0.2">
      <c r="A1362" s="1082" t="s">
        <v>2725</v>
      </c>
      <c r="B1362" s="1082"/>
      <c r="C1362" s="1082"/>
      <c r="D1362" s="1082"/>
      <c r="E1362" s="1082"/>
      <c r="F1362" s="1082"/>
      <c r="G1362" s="1082"/>
      <c r="H1362" s="1036"/>
      <c r="I1362" s="1036"/>
      <c r="J1362" s="1085" t="s">
        <v>2860</v>
      </c>
      <c r="K1362" s="1085" t="s">
        <v>2861</v>
      </c>
      <c r="L1362" s="1085" t="s">
        <v>2862</v>
      </c>
      <c r="M1362" s="1086" t="s">
        <v>1210</v>
      </c>
    </row>
    <row r="1363" spans="1:13" x14ac:dyDescent="0.2">
      <c r="A1363" s="1082" t="s">
        <v>4457</v>
      </c>
      <c r="B1363" s="1082"/>
      <c r="C1363" s="1082"/>
      <c r="D1363" s="1082"/>
      <c r="E1363" s="1082"/>
      <c r="F1363" s="1082"/>
      <c r="G1363" s="1082"/>
      <c r="H1363" s="1036"/>
      <c r="I1363" s="1036"/>
      <c r="J1363" s="1085">
        <v>2014</v>
      </c>
      <c r="K1363" s="1085">
        <v>5</v>
      </c>
      <c r="L1363" s="1085">
        <v>31</v>
      </c>
      <c r="M1363" s="1085">
        <v>5</v>
      </c>
    </row>
    <row r="1364" spans="1:13" x14ac:dyDescent="0.2">
      <c r="A1364" s="1082"/>
      <c r="B1364" s="1082"/>
      <c r="C1364" s="1082"/>
      <c r="D1364" s="1082"/>
      <c r="E1364" s="1082"/>
      <c r="F1364" s="1082"/>
      <c r="G1364" s="1082"/>
      <c r="H1364" s="1082"/>
      <c r="I1364" s="1087"/>
      <c r="J1364" s="1087"/>
      <c r="K1364" s="1082"/>
      <c r="L1364" s="1082"/>
      <c r="M1364" s="1082"/>
    </row>
    <row r="1365" spans="1:13" x14ac:dyDescent="0.2">
      <c r="A1365" s="4362" t="s">
        <v>2864</v>
      </c>
      <c r="B1365" s="4362" t="s">
        <v>2865</v>
      </c>
      <c r="C1365" s="4362" t="s">
        <v>1212</v>
      </c>
      <c r="D1365" s="4414" t="s">
        <v>2866</v>
      </c>
      <c r="E1365" s="4415"/>
      <c r="F1365" s="4362" t="s">
        <v>3430</v>
      </c>
      <c r="G1365" s="4096"/>
      <c r="H1365" s="4096"/>
      <c r="I1365" s="4096"/>
      <c r="J1365" s="4416" t="s">
        <v>1211</v>
      </c>
      <c r="K1365" s="4114" t="s">
        <v>2872</v>
      </c>
      <c r="L1365" s="4416" t="s">
        <v>1207</v>
      </c>
      <c r="M1365" s="4114" t="s">
        <v>2873</v>
      </c>
    </row>
    <row r="1366" spans="1:13" x14ac:dyDescent="0.2">
      <c r="A1366" s="4362"/>
      <c r="B1366" s="4362"/>
      <c r="C1366" s="4362"/>
      <c r="D1366" s="1031" t="s">
        <v>2867</v>
      </c>
      <c r="E1366" s="1031" t="s">
        <v>2868</v>
      </c>
      <c r="F1366" s="1031" t="s">
        <v>2870</v>
      </c>
      <c r="G1366" s="1031" t="s">
        <v>2871</v>
      </c>
      <c r="H1366" s="1031" t="s">
        <v>4319</v>
      </c>
      <c r="I1366" s="1031" t="s">
        <v>4320</v>
      </c>
      <c r="J1366" s="4417"/>
      <c r="K1366" s="4116"/>
      <c r="L1366" s="4417"/>
      <c r="M1366" s="4116"/>
    </row>
    <row r="1367" spans="1:13" x14ac:dyDescent="0.2">
      <c r="A1367" s="1102"/>
      <c r="B1367" s="1093" t="s">
        <v>405</v>
      </c>
      <c r="C1367" s="1023" t="s">
        <v>100</v>
      </c>
      <c r="D1367" s="1029"/>
      <c r="E1367" s="1029"/>
      <c r="F1367" s="1029"/>
      <c r="G1367" s="1029"/>
      <c r="H1367" s="1029"/>
      <c r="I1367" s="1029"/>
      <c r="J1367" s="1162"/>
      <c r="K1367" s="1030"/>
      <c r="L1367" s="1162"/>
      <c r="M1367" s="1030"/>
    </row>
    <row r="1368" spans="1:13" x14ac:dyDescent="0.2">
      <c r="A1368" s="1130"/>
      <c r="B1368" s="1130" t="s">
        <v>4421</v>
      </c>
      <c r="C1368" s="1163" t="s">
        <v>4422</v>
      </c>
      <c r="D1368" s="1130"/>
      <c r="E1368" s="1130"/>
      <c r="F1368" s="1130"/>
      <c r="G1368" s="1130"/>
      <c r="H1368" s="1130"/>
      <c r="I1368" s="1130"/>
      <c r="J1368" s="1130"/>
      <c r="K1368" s="1130"/>
      <c r="L1368" s="1130"/>
      <c r="M1368" s="1130"/>
    </row>
    <row r="1369" spans="1:13" ht="24" x14ac:dyDescent="0.2">
      <c r="A1369" s="1024"/>
      <c r="B1369" s="1146" t="s">
        <v>4421</v>
      </c>
      <c r="C1369" s="1136" t="s">
        <v>4587</v>
      </c>
      <c r="D1369" s="1148">
        <v>41122</v>
      </c>
      <c r="E1369" s="1148">
        <v>41152</v>
      </c>
      <c r="F1369" s="4114">
        <v>293</v>
      </c>
      <c r="G1369" s="4114">
        <v>2</v>
      </c>
      <c r="H1369" s="1024"/>
      <c r="I1369" s="1024"/>
      <c r="J1369" s="1085">
        <v>15</v>
      </c>
      <c r="K1369" s="1085"/>
      <c r="L1369" s="1085"/>
      <c r="M1369" s="1024"/>
    </row>
    <row r="1370" spans="1:13" x14ac:dyDescent="0.2">
      <c r="A1370" s="1024"/>
      <c r="B1370" s="1146" t="s">
        <v>4421</v>
      </c>
      <c r="C1370" s="1136" t="s">
        <v>4588</v>
      </c>
      <c r="D1370" s="1148">
        <v>41122</v>
      </c>
      <c r="E1370" s="1148">
        <v>41274</v>
      </c>
      <c r="F1370" s="4115"/>
      <c r="G1370" s="4115"/>
      <c r="H1370" s="1024"/>
      <c r="I1370" s="1024"/>
      <c r="J1370" s="1085">
        <v>49</v>
      </c>
      <c r="K1370" s="1085"/>
      <c r="L1370" s="1085"/>
      <c r="M1370" s="1024"/>
    </row>
    <row r="1371" spans="1:13" x14ac:dyDescent="0.2">
      <c r="A1371" s="1024"/>
      <c r="B1371" s="1146" t="s">
        <v>4421</v>
      </c>
      <c r="C1371" s="1136" t="s">
        <v>4589</v>
      </c>
      <c r="D1371" s="1148">
        <v>41122</v>
      </c>
      <c r="E1371" s="1148">
        <v>41182</v>
      </c>
      <c r="F1371" s="4115"/>
      <c r="G1371" s="4115"/>
      <c r="H1371" s="1024"/>
      <c r="I1371" s="1024"/>
      <c r="J1371" s="1085">
        <v>56</v>
      </c>
      <c r="K1371" s="1085"/>
      <c r="L1371" s="1085"/>
      <c r="M1371" s="1024"/>
    </row>
    <row r="1372" spans="1:13" x14ac:dyDescent="0.2">
      <c r="A1372" s="1024"/>
      <c r="B1372" s="1146" t="s">
        <v>4421</v>
      </c>
      <c r="C1372" s="1136" t="s">
        <v>5087</v>
      </c>
      <c r="D1372" s="1148">
        <v>41122</v>
      </c>
      <c r="E1372" s="1148">
        <v>41152</v>
      </c>
      <c r="F1372" s="4115"/>
      <c r="G1372" s="4115"/>
      <c r="H1372" s="1024"/>
      <c r="I1372" s="1024"/>
      <c r="J1372" s="1085">
        <v>9</v>
      </c>
      <c r="K1372" s="1085"/>
      <c r="L1372" s="1085"/>
      <c r="M1372" s="1024"/>
    </row>
    <row r="1373" spans="1:13" x14ac:dyDescent="0.2">
      <c r="A1373" s="1024"/>
      <c r="B1373" s="1146" t="s">
        <v>4421</v>
      </c>
      <c r="C1373" s="1136" t="s">
        <v>5088</v>
      </c>
      <c r="D1373" s="1148">
        <v>41122</v>
      </c>
      <c r="E1373" s="1148">
        <v>41182</v>
      </c>
      <c r="F1373" s="4115"/>
      <c r="G1373" s="4115"/>
      <c r="H1373" s="1024"/>
      <c r="I1373" s="1024"/>
      <c r="J1373" s="1085">
        <v>9</v>
      </c>
      <c r="K1373" s="1085"/>
      <c r="L1373" s="1085"/>
      <c r="M1373" s="1024"/>
    </row>
    <row r="1374" spans="1:13" x14ac:dyDescent="0.2">
      <c r="A1374" s="1024"/>
      <c r="B1374" s="1146" t="s">
        <v>4421</v>
      </c>
      <c r="C1374" s="1136" t="s">
        <v>5089</v>
      </c>
      <c r="D1374" s="1148">
        <v>41122</v>
      </c>
      <c r="E1374" s="1148">
        <v>41182</v>
      </c>
      <c r="F1374" s="4115"/>
      <c r="G1374" s="4115"/>
      <c r="H1374" s="1024"/>
      <c r="I1374" s="1024"/>
      <c r="J1374" s="1085">
        <v>12</v>
      </c>
      <c r="K1374" s="1085"/>
      <c r="L1374" s="1085"/>
      <c r="M1374" s="1024"/>
    </row>
    <row r="1375" spans="1:13" x14ac:dyDescent="0.2">
      <c r="A1375" s="1024"/>
      <c r="B1375" s="1146" t="s">
        <v>4421</v>
      </c>
      <c r="C1375" s="1136" t="s">
        <v>4608</v>
      </c>
      <c r="D1375" s="1148">
        <v>41122</v>
      </c>
      <c r="E1375" s="1148">
        <v>41274</v>
      </c>
      <c r="F1375" s="4115"/>
      <c r="G1375" s="4115"/>
      <c r="H1375" s="1024"/>
      <c r="I1375" s="1024"/>
      <c r="J1375" s="1085">
        <v>1</v>
      </c>
      <c r="K1375" s="1085"/>
      <c r="L1375" s="1085"/>
      <c r="M1375" s="1024"/>
    </row>
    <row r="1376" spans="1:13" x14ac:dyDescent="0.2">
      <c r="A1376" s="1024"/>
      <c r="B1376" s="1146" t="s">
        <v>4421</v>
      </c>
      <c r="C1376" s="1136" t="s">
        <v>5090</v>
      </c>
      <c r="D1376" s="1148">
        <v>41144</v>
      </c>
      <c r="E1376" s="1148">
        <v>41174</v>
      </c>
      <c r="F1376" s="4115"/>
      <c r="G1376" s="4115"/>
      <c r="H1376" s="1024"/>
      <c r="I1376" s="1024"/>
      <c r="J1376" s="1085">
        <v>8</v>
      </c>
      <c r="K1376" s="1085"/>
      <c r="L1376" s="1085"/>
      <c r="M1376" s="1024"/>
    </row>
    <row r="1377" spans="1:13" x14ac:dyDescent="0.2">
      <c r="A1377" s="1024"/>
      <c r="B1377" s="1146" t="s">
        <v>4421</v>
      </c>
      <c r="C1377" s="1136" t="s">
        <v>5091</v>
      </c>
      <c r="D1377" s="1148">
        <v>41153</v>
      </c>
      <c r="E1377" s="1148">
        <v>41243</v>
      </c>
      <c r="F1377" s="4115"/>
      <c r="G1377" s="4115"/>
      <c r="H1377" s="1024"/>
      <c r="I1377" s="1024"/>
      <c r="J1377" s="1085">
        <v>20</v>
      </c>
      <c r="K1377" s="1085"/>
      <c r="L1377" s="1085"/>
      <c r="M1377" s="1024"/>
    </row>
    <row r="1378" spans="1:13" x14ac:dyDescent="0.2">
      <c r="A1378" s="1024"/>
      <c r="B1378" s="1146" t="s">
        <v>4421</v>
      </c>
      <c r="C1378" s="1136" t="s">
        <v>5092</v>
      </c>
      <c r="D1378" s="1148">
        <v>41153</v>
      </c>
      <c r="E1378" s="1148">
        <v>41213</v>
      </c>
      <c r="F1378" s="4115"/>
      <c r="G1378" s="4115"/>
      <c r="H1378" s="1024"/>
      <c r="I1378" s="1024"/>
      <c r="J1378" s="1085">
        <v>12</v>
      </c>
      <c r="K1378" s="1085"/>
      <c r="L1378" s="1085"/>
      <c r="M1378" s="1024"/>
    </row>
    <row r="1379" spans="1:13" x14ac:dyDescent="0.2">
      <c r="A1379" s="1024"/>
      <c r="B1379" s="1146" t="s">
        <v>4421</v>
      </c>
      <c r="C1379" s="1136" t="s">
        <v>4609</v>
      </c>
      <c r="D1379" s="1148">
        <v>41153</v>
      </c>
      <c r="E1379" s="1148">
        <v>41274</v>
      </c>
      <c r="F1379" s="4116"/>
      <c r="G1379" s="4116"/>
      <c r="H1379" s="1024"/>
      <c r="I1379" s="1024"/>
      <c r="J1379" s="1085">
        <v>10</v>
      </c>
      <c r="K1379" s="1085"/>
      <c r="L1379" s="1085"/>
      <c r="M1379" s="1024"/>
    </row>
    <row r="1380" spans="1:13" x14ac:dyDescent="0.2">
      <c r="A1380" s="1024"/>
      <c r="B1380" s="1146" t="s">
        <v>4421</v>
      </c>
      <c r="C1380" s="1136" t="s">
        <v>4590</v>
      </c>
      <c r="D1380" s="1148">
        <v>41153</v>
      </c>
      <c r="E1380" s="1148">
        <v>41213</v>
      </c>
      <c r="F1380" s="4114">
        <v>293</v>
      </c>
      <c r="G1380" s="4114">
        <v>3</v>
      </c>
      <c r="H1380" s="1024"/>
      <c r="I1380" s="1024"/>
      <c r="J1380" s="1085">
        <v>21</v>
      </c>
      <c r="K1380" s="1085"/>
      <c r="L1380" s="1085"/>
      <c r="M1380" s="1024"/>
    </row>
    <row r="1381" spans="1:13" x14ac:dyDescent="0.2">
      <c r="A1381" s="1024"/>
      <c r="B1381" s="1146" t="s">
        <v>4421</v>
      </c>
      <c r="C1381" s="1136" t="s">
        <v>5093</v>
      </c>
      <c r="D1381" s="1148">
        <v>41157</v>
      </c>
      <c r="E1381" s="1148">
        <v>41186</v>
      </c>
      <c r="F1381" s="4115"/>
      <c r="G1381" s="4115"/>
      <c r="H1381" s="1024"/>
      <c r="I1381" s="1024"/>
      <c r="J1381" s="1085">
        <v>4</v>
      </c>
      <c r="K1381" s="1085"/>
      <c r="L1381" s="1085"/>
      <c r="M1381" s="1024"/>
    </row>
    <row r="1382" spans="1:13" x14ac:dyDescent="0.2">
      <c r="A1382" s="1024"/>
      <c r="B1382" s="1146" t="s">
        <v>4421</v>
      </c>
      <c r="C1382" s="1136" t="s">
        <v>4591</v>
      </c>
      <c r="D1382" s="1148">
        <v>41166</v>
      </c>
      <c r="E1382" s="1148">
        <v>41165</v>
      </c>
      <c r="F1382" s="4115"/>
      <c r="G1382" s="4115"/>
      <c r="H1382" s="1024"/>
      <c r="I1382" s="1024"/>
      <c r="J1382" s="1085">
        <v>23</v>
      </c>
      <c r="K1382" s="1085"/>
      <c r="L1382" s="1085"/>
      <c r="M1382" s="1024"/>
    </row>
    <row r="1383" spans="1:13" x14ac:dyDescent="0.2">
      <c r="A1383" s="1024"/>
      <c r="B1383" s="1146" t="s">
        <v>4421</v>
      </c>
      <c r="C1383" s="1136" t="s">
        <v>5094</v>
      </c>
      <c r="D1383" s="1148">
        <v>41066</v>
      </c>
      <c r="E1383" s="1148">
        <v>41274</v>
      </c>
      <c r="F1383" s="4115"/>
      <c r="G1383" s="4115"/>
      <c r="H1383" s="1024"/>
      <c r="I1383" s="1024"/>
      <c r="J1383" s="1085">
        <v>27</v>
      </c>
      <c r="K1383" s="1085"/>
      <c r="L1383" s="1085"/>
      <c r="M1383" s="1024"/>
    </row>
    <row r="1384" spans="1:13" x14ac:dyDescent="0.2">
      <c r="A1384" s="1024"/>
      <c r="B1384" s="1146" t="s">
        <v>4421</v>
      </c>
      <c r="C1384" s="1136" t="s">
        <v>5095</v>
      </c>
      <c r="D1384" s="1148">
        <v>41158</v>
      </c>
      <c r="E1384" s="1148">
        <v>41248</v>
      </c>
      <c r="F1384" s="4116"/>
      <c r="G1384" s="4116"/>
      <c r="H1384" s="1024"/>
      <c r="I1384" s="1024"/>
      <c r="J1384" s="1085">
        <v>7</v>
      </c>
      <c r="K1384" s="1085"/>
      <c r="L1384" s="1085"/>
      <c r="M1384" s="1024"/>
    </row>
    <row r="1385" spans="1:13" x14ac:dyDescent="0.2">
      <c r="A1385" s="1082"/>
      <c r="B1385" s="1105"/>
      <c r="C1385" s="1099"/>
      <c r="D1385" s="1150"/>
      <c r="E1385" s="1150"/>
      <c r="F1385" s="1150"/>
      <c r="G1385" s="1150"/>
      <c r="H1385" s="1082"/>
      <c r="I1385" s="1082"/>
      <c r="J1385" s="1082"/>
      <c r="K1385" s="1087"/>
      <c r="L1385" s="1087"/>
      <c r="M1385" s="1082"/>
    </row>
    <row r="1386" spans="1:13" x14ac:dyDescent="0.2">
      <c r="A1386" s="1037" t="s">
        <v>4810</v>
      </c>
      <c r="B1386" s="1037"/>
      <c r="C1386" s="1037"/>
      <c r="D1386" s="1037" t="s">
        <v>4811</v>
      </c>
      <c r="E1386" s="1037"/>
      <c r="F1386" s="1037"/>
      <c r="G1386" s="1037"/>
      <c r="H1386" s="1037"/>
      <c r="I1386" s="1037"/>
      <c r="J1386" s="1037" t="s">
        <v>3606</v>
      </c>
      <c r="K1386" s="1037"/>
      <c r="L1386" s="1037"/>
      <c r="M1386" s="1037"/>
    </row>
    <row r="1387" spans="1:13" x14ac:dyDescent="0.2">
      <c r="A1387" s="1037" t="s">
        <v>4812</v>
      </c>
      <c r="B1387" s="1037"/>
      <c r="C1387" s="1037"/>
      <c r="D1387" s="1037" t="s">
        <v>4812</v>
      </c>
      <c r="E1387" s="1037"/>
      <c r="F1387" s="1037"/>
      <c r="G1387" s="1037"/>
      <c r="H1387" s="1037"/>
      <c r="I1387" s="1037"/>
      <c r="J1387" s="1037" t="s">
        <v>3608</v>
      </c>
      <c r="K1387" s="1037"/>
      <c r="L1387" s="1037"/>
      <c r="M1387" s="1037"/>
    </row>
    <row r="1388" spans="1:13" x14ac:dyDescent="0.2">
      <c r="A1388" s="1037" t="s">
        <v>3609</v>
      </c>
      <c r="B1388" s="1037"/>
      <c r="C1388" s="1037"/>
      <c r="D1388" s="1037" t="s">
        <v>3609</v>
      </c>
      <c r="E1388" s="1037"/>
      <c r="F1388" s="1037"/>
      <c r="G1388" s="1037"/>
      <c r="H1388" s="1037"/>
      <c r="I1388" s="1037"/>
      <c r="J1388" s="1037" t="s">
        <v>3609</v>
      </c>
      <c r="K1388" s="1037"/>
      <c r="L1388" s="1037"/>
      <c r="M1388" s="1037"/>
    </row>
    <row r="1389" spans="1:13" x14ac:dyDescent="0.2">
      <c r="A1389" s="1037" t="s">
        <v>4813</v>
      </c>
      <c r="B1389" s="1037"/>
      <c r="C1389" s="1037"/>
      <c r="D1389" s="1037" t="s">
        <v>4813</v>
      </c>
      <c r="E1389" s="1037"/>
      <c r="F1389" s="1037"/>
      <c r="G1389" s="1037"/>
      <c r="H1389" s="1037"/>
      <c r="I1389" s="1037"/>
      <c r="J1389" s="1037" t="s">
        <v>4814</v>
      </c>
      <c r="K1389" s="1037"/>
      <c r="L1389" s="1037"/>
      <c r="M1389" s="1037"/>
    </row>
    <row r="1390" spans="1:13" x14ac:dyDescent="0.2">
      <c r="A1390" s="1037"/>
      <c r="B1390" s="1037"/>
      <c r="C1390" s="1037"/>
      <c r="D1390" s="1037"/>
      <c r="E1390" s="1037"/>
      <c r="F1390" s="1037"/>
      <c r="G1390" s="1037"/>
      <c r="H1390" s="1037"/>
      <c r="I1390" s="1037"/>
      <c r="J1390" s="1037"/>
      <c r="K1390" s="1037"/>
      <c r="L1390" s="1037"/>
      <c r="M1390" s="1037"/>
    </row>
    <row r="1391" spans="1:13" x14ac:dyDescent="0.2">
      <c r="A1391" s="1037"/>
      <c r="B1391" s="1037"/>
      <c r="C1391" s="1037"/>
      <c r="D1391" s="1037"/>
      <c r="E1391" s="1037"/>
      <c r="F1391" s="1037"/>
      <c r="G1391" s="1037"/>
      <c r="H1391" s="1037"/>
      <c r="I1391" s="1037"/>
      <c r="J1391" s="1037"/>
      <c r="K1391" s="1037"/>
      <c r="L1391" s="1037"/>
      <c r="M1391" s="1037"/>
    </row>
    <row r="1392" spans="1:13" x14ac:dyDescent="0.2">
      <c r="A1392" s="1037"/>
      <c r="B1392" s="1037"/>
      <c r="C1392" s="1037"/>
      <c r="D1392" s="1037"/>
      <c r="E1392" s="1037"/>
      <c r="F1392" s="1037"/>
      <c r="G1392" s="1037"/>
      <c r="H1392" s="1037"/>
      <c r="I1392" s="1037"/>
      <c r="J1392" s="1037"/>
      <c r="K1392" s="1037"/>
      <c r="L1392" s="1037"/>
      <c r="M1392" s="1037"/>
    </row>
    <row r="1393" spans="1:13" x14ac:dyDescent="0.2">
      <c r="A1393" s="4394"/>
      <c r="B1393" s="4394"/>
      <c r="C1393" s="4395" t="s">
        <v>2859</v>
      </c>
      <c r="D1393" s="4396"/>
      <c r="E1393" s="4396"/>
      <c r="F1393" s="4396"/>
      <c r="G1393" s="4396"/>
      <c r="H1393" s="4396"/>
      <c r="I1393" s="4396"/>
      <c r="J1393" s="4397"/>
      <c r="K1393" s="4404" t="s">
        <v>2858</v>
      </c>
      <c r="L1393" s="4405"/>
      <c r="M1393" s="4406"/>
    </row>
    <row r="1394" spans="1:13" x14ac:dyDescent="0.2">
      <c r="A1394" s="4394"/>
      <c r="B1394" s="4394"/>
      <c r="C1394" s="4398"/>
      <c r="D1394" s="4399"/>
      <c r="E1394" s="4399"/>
      <c r="F1394" s="4399"/>
      <c r="G1394" s="4399"/>
      <c r="H1394" s="4399"/>
      <c r="I1394" s="4399"/>
      <c r="J1394" s="4400"/>
      <c r="K1394" s="4407"/>
      <c r="L1394" s="4408"/>
      <c r="M1394" s="4409"/>
    </row>
    <row r="1395" spans="1:13" x14ac:dyDescent="0.2">
      <c r="A1395" s="4394"/>
      <c r="B1395" s="4394"/>
      <c r="C1395" s="4401"/>
      <c r="D1395" s="4402"/>
      <c r="E1395" s="4402"/>
      <c r="F1395" s="4402"/>
      <c r="G1395" s="4402"/>
      <c r="H1395" s="4402"/>
      <c r="I1395" s="4402"/>
      <c r="J1395" s="4403"/>
      <c r="K1395" s="4407"/>
      <c r="L1395" s="4408"/>
      <c r="M1395" s="4409"/>
    </row>
    <row r="1396" spans="1:13" x14ac:dyDescent="0.2">
      <c r="A1396" s="4394"/>
      <c r="B1396" s="4394"/>
      <c r="C1396" s="4362" t="s">
        <v>1209</v>
      </c>
      <c r="D1396" s="4362"/>
      <c r="E1396" s="4362"/>
      <c r="F1396" s="4362"/>
      <c r="G1396" s="4362"/>
      <c r="H1396" s="4362"/>
      <c r="I1396" s="4362"/>
      <c r="J1396" s="4362"/>
      <c r="K1396" s="4410" t="s">
        <v>1208</v>
      </c>
      <c r="L1396" s="4410"/>
      <c r="M1396" s="4410"/>
    </row>
    <row r="1397" spans="1:13" x14ac:dyDescent="0.2">
      <c r="A1397" s="4394"/>
      <c r="B1397" s="4394"/>
      <c r="C1397" s="4362"/>
      <c r="D1397" s="4362"/>
      <c r="E1397" s="4362"/>
      <c r="F1397" s="4362"/>
      <c r="G1397" s="4362"/>
      <c r="H1397" s="4362"/>
      <c r="I1397" s="4362"/>
      <c r="J1397" s="4362"/>
      <c r="K1397" s="4410"/>
      <c r="L1397" s="4410"/>
      <c r="M1397" s="4410"/>
    </row>
    <row r="1398" spans="1:13" x14ac:dyDescent="0.2">
      <c r="A1398" s="4394"/>
      <c r="B1398" s="4394"/>
      <c r="C1398" s="4362"/>
      <c r="D1398" s="4362"/>
      <c r="E1398" s="4362"/>
      <c r="F1398" s="4362"/>
      <c r="G1398" s="4362"/>
      <c r="H1398" s="4362"/>
      <c r="I1398" s="4362"/>
      <c r="J1398" s="4362"/>
      <c r="K1398" s="4410"/>
      <c r="L1398" s="4410"/>
      <c r="M1398" s="4410"/>
    </row>
    <row r="1399" spans="1:13" x14ac:dyDescent="0.2">
      <c r="A1399" s="1082"/>
      <c r="B1399" s="1082"/>
      <c r="C1399" s="1082"/>
      <c r="D1399" s="1082"/>
      <c r="E1399" s="1082"/>
      <c r="F1399" s="1082"/>
      <c r="G1399" s="1082"/>
      <c r="H1399" s="1082"/>
      <c r="I1399" s="1082"/>
      <c r="J1399" s="1082"/>
      <c r="K1399" s="1082"/>
      <c r="L1399" s="1083"/>
      <c r="M1399" s="1084"/>
    </row>
    <row r="1400" spans="1:13" x14ac:dyDescent="0.2">
      <c r="A1400" s="1082" t="s">
        <v>2319</v>
      </c>
      <c r="B1400" s="1082"/>
      <c r="C1400" s="1082"/>
      <c r="D1400" s="1082"/>
      <c r="E1400" s="1082"/>
      <c r="F1400" s="1082"/>
      <c r="G1400" s="1082"/>
      <c r="H1400" s="1037" t="s">
        <v>5096</v>
      </c>
      <c r="I1400" s="1082"/>
      <c r="J1400" s="1082"/>
      <c r="K1400" s="1082"/>
      <c r="L1400" s="1082"/>
      <c r="M1400" s="1083"/>
    </row>
    <row r="1401" spans="1:13" x14ac:dyDescent="0.2">
      <c r="A1401" s="1082" t="s">
        <v>99</v>
      </c>
      <c r="B1401" s="1082"/>
      <c r="C1401" s="1082"/>
      <c r="D1401" s="1082"/>
      <c r="E1401" s="1082"/>
      <c r="F1401" s="1082"/>
      <c r="G1401" s="1082"/>
      <c r="H1401" s="1036"/>
      <c r="I1401" s="1036"/>
      <c r="J1401" s="4411" t="s">
        <v>2863</v>
      </c>
      <c r="K1401" s="4412"/>
      <c r="L1401" s="4412"/>
      <c r="M1401" s="4413"/>
    </row>
    <row r="1402" spans="1:13" x14ac:dyDescent="0.2">
      <c r="A1402" s="1082" t="s">
        <v>2725</v>
      </c>
      <c r="B1402" s="1082"/>
      <c r="C1402" s="1082"/>
      <c r="D1402" s="1082"/>
      <c r="E1402" s="1082"/>
      <c r="F1402" s="1082"/>
      <c r="G1402" s="1082"/>
      <c r="H1402" s="1036"/>
      <c r="I1402" s="1036"/>
      <c r="J1402" s="1085" t="s">
        <v>2860</v>
      </c>
      <c r="K1402" s="1085" t="s">
        <v>2861</v>
      </c>
      <c r="L1402" s="1085" t="s">
        <v>2862</v>
      </c>
      <c r="M1402" s="1086" t="s">
        <v>1210</v>
      </c>
    </row>
    <row r="1403" spans="1:13" x14ac:dyDescent="0.2">
      <c r="A1403" s="1082" t="s">
        <v>4457</v>
      </c>
      <c r="B1403" s="1082"/>
      <c r="C1403" s="1082"/>
      <c r="D1403" s="1082"/>
      <c r="E1403" s="1082"/>
      <c r="F1403" s="1082"/>
      <c r="G1403" s="1082"/>
      <c r="H1403" s="1036"/>
      <c r="I1403" s="1036"/>
      <c r="J1403" s="1085">
        <v>2014</v>
      </c>
      <c r="K1403" s="1085">
        <v>5</v>
      </c>
      <c r="L1403" s="1085">
        <v>31</v>
      </c>
      <c r="M1403" s="1085">
        <v>5</v>
      </c>
    </row>
    <row r="1404" spans="1:13" x14ac:dyDescent="0.2">
      <c r="A1404" s="1082"/>
      <c r="B1404" s="1082"/>
      <c r="C1404" s="1082"/>
      <c r="D1404" s="1082"/>
      <c r="E1404" s="1082"/>
      <c r="F1404" s="1082"/>
      <c r="G1404" s="1082"/>
      <c r="H1404" s="1082"/>
      <c r="I1404" s="1087"/>
      <c r="J1404" s="1087"/>
      <c r="K1404" s="1082"/>
      <c r="L1404" s="1082"/>
      <c r="M1404" s="1082"/>
    </row>
    <row r="1405" spans="1:13" x14ac:dyDescent="0.2">
      <c r="A1405" s="4362" t="s">
        <v>2864</v>
      </c>
      <c r="B1405" s="4362" t="s">
        <v>2865</v>
      </c>
      <c r="C1405" s="4362" t="s">
        <v>1212</v>
      </c>
      <c r="D1405" s="4414" t="s">
        <v>2866</v>
      </c>
      <c r="E1405" s="4415"/>
      <c r="F1405" s="4362" t="s">
        <v>3430</v>
      </c>
      <c r="G1405" s="4096"/>
      <c r="H1405" s="4096"/>
      <c r="I1405" s="4096"/>
      <c r="J1405" s="4416" t="s">
        <v>1211</v>
      </c>
      <c r="K1405" s="4114" t="s">
        <v>2872</v>
      </c>
      <c r="L1405" s="4416" t="s">
        <v>1207</v>
      </c>
      <c r="M1405" s="4114" t="s">
        <v>2873</v>
      </c>
    </row>
    <row r="1406" spans="1:13" x14ac:dyDescent="0.2">
      <c r="A1406" s="4362"/>
      <c r="B1406" s="4362"/>
      <c r="C1406" s="4362"/>
      <c r="D1406" s="1031" t="s">
        <v>2867</v>
      </c>
      <c r="E1406" s="1031" t="s">
        <v>2868</v>
      </c>
      <c r="F1406" s="1031" t="s">
        <v>2870</v>
      </c>
      <c r="G1406" s="1031" t="s">
        <v>2871</v>
      </c>
      <c r="H1406" s="1031" t="s">
        <v>4319</v>
      </c>
      <c r="I1406" s="1031" t="s">
        <v>4320</v>
      </c>
      <c r="J1406" s="4417"/>
      <c r="K1406" s="4116"/>
      <c r="L1406" s="4417"/>
      <c r="M1406" s="4116"/>
    </row>
    <row r="1407" spans="1:13" x14ac:dyDescent="0.2">
      <c r="A1407" s="1024"/>
      <c r="B1407" s="1146" t="s">
        <v>4421</v>
      </c>
      <c r="C1407" s="1136" t="s">
        <v>5097</v>
      </c>
      <c r="D1407" s="1148">
        <v>41158</v>
      </c>
      <c r="E1407" s="1148">
        <v>41182</v>
      </c>
      <c r="F1407" s="4114">
        <v>293</v>
      </c>
      <c r="G1407" s="4418">
        <v>3</v>
      </c>
      <c r="H1407" s="1024"/>
      <c r="I1407" s="1024"/>
      <c r="J1407" s="1085">
        <v>11</v>
      </c>
      <c r="K1407" s="1085"/>
      <c r="L1407" s="1085"/>
      <c r="M1407" s="1024"/>
    </row>
    <row r="1408" spans="1:13" x14ac:dyDescent="0.2">
      <c r="A1408" s="1024"/>
      <c r="B1408" s="1146" t="s">
        <v>4421</v>
      </c>
      <c r="C1408" s="1136" t="s">
        <v>5098</v>
      </c>
      <c r="D1408" s="1148">
        <v>41158</v>
      </c>
      <c r="E1408" s="1148">
        <v>41157</v>
      </c>
      <c r="F1408" s="4115"/>
      <c r="G1408" s="4419"/>
      <c r="H1408" s="1024"/>
      <c r="I1408" s="1024"/>
      <c r="J1408" s="1085">
        <v>8</v>
      </c>
      <c r="K1408" s="1085"/>
      <c r="L1408" s="1085"/>
      <c r="M1408" s="1024"/>
    </row>
    <row r="1409" spans="1:13" x14ac:dyDescent="0.2">
      <c r="A1409" s="1024"/>
      <c r="B1409" s="1146" t="s">
        <v>4421</v>
      </c>
      <c r="C1409" s="1136" t="s">
        <v>5099</v>
      </c>
      <c r="D1409" s="1148">
        <v>41171</v>
      </c>
      <c r="E1409" s="1148">
        <v>41192</v>
      </c>
      <c r="F1409" s="4115"/>
      <c r="G1409" s="4419"/>
      <c r="H1409" s="1024"/>
      <c r="I1409" s="1024"/>
      <c r="J1409" s="1085">
        <v>12</v>
      </c>
      <c r="K1409" s="1085"/>
      <c r="L1409" s="1085"/>
      <c r="M1409" s="1024"/>
    </row>
    <row r="1410" spans="1:13" ht="24" x14ac:dyDescent="0.2">
      <c r="A1410" s="1024"/>
      <c r="B1410" s="1146" t="s">
        <v>4421</v>
      </c>
      <c r="C1410" s="1136" t="s">
        <v>4592</v>
      </c>
      <c r="D1410" s="1148">
        <v>41180</v>
      </c>
      <c r="E1410" s="1148">
        <v>41270</v>
      </c>
      <c r="F1410" s="4115"/>
      <c r="G1410" s="4419"/>
      <c r="H1410" s="1024"/>
      <c r="I1410" s="1024"/>
      <c r="J1410" s="1085">
        <v>24</v>
      </c>
      <c r="K1410" s="1085"/>
      <c r="L1410" s="1085"/>
      <c r="M1410" s="1024"/>
    </row>
    <row r="1411" spans="1:13" x14ac:dyDescent="0.2">
      <c r="A1411" s="1024"/>
      <c r="B1411" s="1146" t="s">
        <v>4421</v>
      </c>
      <c r="C1411" s="1104" t="s">
        <v>5100</v>
      </c>
      <c r="D1411" s="1148">
        <v>41181</v>
      </c>
      <c r="E1411" s="1148">
        <v>41210</v>
      </c>
      <c r="F1411" s="4115"/>
      <c r="G1411" s="4419"/>
      <c r="H1411" s="1024"/>
      <c r="I1411" s="1024"/>
      <c r="J1411" s="1085">
        <v>1</v>
      </c>
      <c r="K1411" s="1085"/>
      <c r="L1411" s="1085"/>
      <c r="M1411" s="1024" t="s">
        <v>4809</v>
      </c>
    </row>
    <row r="1412" spans="1:13" x14ac:dyDescent="0.2">
      <c r="A1412" s="1024"/>
      <c r="B1412" s="1146" t="s">
        <v>4421</v>
      </c>
      <c r="C1412" s="1104" t="s">
        <v>5101</v>
      </c>
      <c r="D1412" s="1148">
        <v>41214</v>
      </c>
      <c r="E1412" s="1148">
        <v>41243</v>
      </c>
      <c r="F1412" s="4115"/>
      <c r="G1412" s="4419"/>
      <c r="H1412" s="1024"/>
      <c r="I1412" s="1024"/>
      <c r="J1412" s="1085">
        <v>7</v>
      </c>
      <c r="K1412" s="1085"/>
      <c r="L1412" s="1085"/>
      <c r="M1412" s="1024"/>
    </row>
    <row r="1413" spans="1:13" x14ac:dyDescent="0.2">
      <c r="A1413" s="1024"/>
      <c r="B1413" s="1146" t="s">
        <v>4421</v>
      </c>
      <c r="C1413" s="1104" t="s">
        <v>5102</v>
      </c>
      <c r="D1413" s="1148">
        <v>41219</v>
      </c>
      <c r="E1413" s="1148">
        <v>41263</v>
      </c>
      <c r="F1413" s="4115"/>
      <c r="G1413" s="4419"/>
      <c r="H1413" s="1024"/>
      <c r="I1413" s="1024"/>
      <c r="J1413" s="1085">
        <v>10</v>
      </c>
      <c r="K1413" s="1085"/>
      <c r="L1413" s="1085"/>
      <c r="M1413" s="1024"/>
    </row>
    <row r="1414" spans="1:13" x14ac:dyDescent="0.2">
      <c r="A1414" s="1024"/>
      <c r="B1414" s="1146" t="s">
        <v>4421</v>
      </c>
      <c r="C1414" s="1104" t="s">
        <v>5103</v>
      </c>
      <c r="D1414" s="1148">
        <v>41214</v>
      </c>
      <c r="E1414" s="1148">
        <v>41274</v>
      </c>
      <c r="F1414" s="4115"/>
      <c r="G1414" s="4419"/>
      <c r="H1414" s="1024"/>
      <c r="I1414" s="1024"/>
      <c r="J1414" s="1085">
        <v>1</v>
      </c>
      <c r="K1414" s="1085"/>
      <c r="L1414" s="1085"/>
      <c r="M1414" s="1024" t="s">
        <v>4809</v>
      </c>
    </row>
    <row r="1415" spans="1:13" x14ac:dyDescent="0.2">
      <c r="A1415" s="1024"/>
      <c r="B1415" s="1146" t="s">
        <v>4421</v>
      </c>
      <c r="C1415" s="1136" t="s">
        <v>4593</v>
      </c>
      <c r="D1415" s="1148">
        <v>41219</v>
      </c>
      <c r="E1415" s="1148">
        <v>41248</v>
      </c>
      <c r="F1415" s="4115"/>
      <c r="G1415" s="4419"/>
      <c r="H1415" s="1024"/>
      <c r="I1415" s="1024"/>
      <c r="J1415" s="1085">
        <v>6</v>
      </c>
      <c r="K1415" s="1085"/>
      <c r="L1415" s="1085"/>
      <c r="M1415" s="1024"/>
    </row>
    <row r="1416" spans="1:13" x14ac:dyDescent="0.2">
      <c r="A1416" s="1024"/>
      <c r="B1416" s="1146" t="s">
        <v>4421</v>
      </c>
      <c r="C1416" s="1136" t="s">
        <v>5104</v>
      </c>
      <c r="D1416" s="1148">
        <v>41244</v>
      </c>
      <c r="E1416" s="1148">
        <v>41263</v>
      </c>
      <c r="F1416" s="4115"/>
      <c r="G1416" s="4419"/>
      <c r="H1416" s="1024"/>
      <c r="I1416" s="1024"/>
      <c r="J1416" s="1085">
        <v>7</v>
      </c>
      <c r="K1416" s="1085"/>
      <c r="L1416" s="1085"/>
      <c r="M1416" s="1024"/>
    </row>
    <row r="1417" spans="1:13" x14ac:dyDescent="0.2">
      <c r="A1417" s="1024"/>
      <c r="B1417" s="1146" t="s">
        <v>4421</v>
      </c>
      <c r="C1417" s="1136" t="s">
        <v>5105</v>
      </c>
      <c r="D1417" s="1148">
        <v>41244</v>
      </c>
      <c r="E1417" s="1148">
        <v>41274</v>
      </c>
      <c r="F1417" s="4115"/>
      <c r="G1417" s="4419"/>
      <c r="H1417" s="1024"/>
      <c r="I1417" s="1024"/>
      <c r="J1417" s="1085">
        <v>3</v>
      </c>
      <c r="K1417" s="1085"/>
      <c r="L1417" s="1085"/>
      <c r="M1417" s="1024"/>
    </row>
    <row r="1418" spans="1:13" x14ac:dyDescent="0.2">
      <c r="A1418" s="1024"/>
      <c r="B1418" s="1146" t="s">
        <v>4421</v>
      </c>
      <c r="C1418" s="1136" t="s">
        <v>5106</v>
      </c>
      <c r="D1418" s="1148">
        <v>41244</v>
      </c>
      <c r="E1418" s="1148">
        <v>41274</v>
      </c>
      <c r="F1418" s="4115"/>
      <c r="G1418" s="4419"/>
      <c r="H1418" s="1024"/>
      <c r="I1418" s="1024"/>
      <c r="J1418" s="1085">
        <v>7</v>
      </c>
      <c r="K1418" s="1085"/>
      <c r="L1418" s="1085"/>
      <c r="M1418" s="1024"/>
    </row>
    <row r="1419" spans="1:13" x14ac:dyDescent="0.2">
      <c r="A1419" s="1024"/>
      <c r="B1419" s="1146" t="s">
        <v>4421</v>
      </c>
      <c r="C1419" s="1136" t="s">
        <v>5428</v>
      </c>
      <c r="D1419" s="1148">
        <v>41030</v>
      </c>
      <c r="E1419" s="1148">
        <v>41274</v>
      </c>
      <c r="F1419" s="4116"/>
      <c r="G1419" s="4420"/>
      <c r="H1419" s="1024"/>
      <c r="I1419" s="1024"/>
      <c r="J1419" s="1085">
        <v>7</v>
      </c>
      <c r="K1419" s="1085"/>
      <c r="L1419" s="1085"/>
      <c r="M1419" s="1024"/>
    </row>
    <row r="1420" spans="1:13" x14ac:dyDescent="0.2">
      <c r="A1420" s="1024"/>
      <c r="B1420" s="1146"/>
      <c r="C1420" s="1136"/>
      <c r="D1420" s="1148"/>
      <c r="E1420" s="1148"/>
      <c r="F1420" s="1148"/>
      <c r="G1420" s="1148"/>
      <c r="H1420" s="1024"/>
      <c r="I1420" s="1024"/>
      <c r="J1420" s="1085"/>
      <c r="K1420" s="1085"/>
      <c r="L1420" s="1085"/>
      <c r="M1420" s="1024"/>
    </row>
    <row r="1421" spans="1:13" x14ac:dyDescent="0.2">
      <c r="A1421" s="1024"/>
      <c r="B1421" s="1165" t="s">
        <v>4456</v>
      </c>
      <c r="C1421" s="1166" t="s">
        <v>4624</v>
      </c>
      <c r="D1421" s="1148"/>
      <c r="E1421" s="1148"/>
      <c r="F1421" s="1148"/>
      <c r="G1421" s="1148"/>
      <c r="H1421" s="1024"/>
      <c r="I1421" s="1024"/>
      <c r="J1421" s="1085"/>
      <c r="K1421" s="1085"/>
      <c r="L1421" s="1085"/>
      <c r="M1421" s="1024"/>
    </row>
    <row r="1422" spans="1:13" x14ac:dyDescent="0.2">
      <c r="A1422" s="1024"/>
      <c r="B1422" s="1146" t="s">
        <v>4456</v>
      </c>
      <c r="C1422" s="1136" t="s">
        <v>4612</v>
      </c>
      <c r="D1422" s="1148">
        <v>40925</v>
      </c>
      <c r="E1422" s="1148">
        <v>41274</v>
      </c>
      <c r="F1422" s="4114">
        <v>293</v>
      </c>
      <c r="G1422" s="4114">
        <v>4</v>
      </c>
      <c r="H1422" s="1024"/>
      <c r="I1422" s="1024"/>
      <c r="J1422" s="1085">
        <v>30</v>
      </c>
      <c r="K1422" s="1085"/>
      <c r="L1422" s="1085"/>
      <c r="M1422" s="1024"/>
    </row>
    <row r="1423" spans="1:13" x14ac:dyDescent="0.2">
      <c r="A1423" s="1024"/>
      <c r="B1423" s="1146" t="s">
        <v>4456</v>
      </c>
      <c r="C1423" s="1136" t="s">
        <v>4613</v>
      </c>
      <c r="D1423" s="1148">
        <v>40910</v>
      </c>
      <c r="E1423" s="1148">
        <v>41274</v>
      </c>
      <c r="F1423" s="4115"/>
      <c r="G1423" s="4115"/>
      <c r="H1423" s="1024"/>
      <c r="I1423" s="1024"/>
      <c r="J1423" s="1085">
        <v>23</v>
      </c>
      <c r="K1423" s="1085"/>
      <c r="L1423" s="1085"/>
      <c r="M1423" s="1024"/>
    </row>
    <row r="1424" spans="1:13" x14ac:dyDescent="0.2">
      <c r="A1424" s="1024"/>
      <c r="B1424" s="1146" t="s">
        <v>4456</v>
      </c>
      <c r="C1424" s="1136" t="s">
        <v>5107</v>
      </c>
      <c r="D1424" s="1148">
        <v>40940</v>
      </c>
      <c r="E1424" s="1148">
        <v>41029</v>
      </c>
      <c r="F1424" s="4115"/>
      <c r="G1424" s="4115"/>
      <c r="H1424" s="1024"/>
      <c r="I1424" s="1024"/>
      <c r="J1424" s="1085">
        <v>35</v>
      </c>
      <c r="K1424" s="1085"/>
      <c r="L1424" s="1085"/>
      <c r="M1424" s="1024"/>
    </row>
    <row r="1425" spans="1:13" x14ac:dyDescent="0.2">
      <c r="A1425" s="1024"/>
      <c r="B1425" s="1146" t="s">
        <v>5108</v>
      </c>
      <c r="C1425" s="1136" t="s">
        <v>5109</v>
      </c>
      <c r="D1425" s="1148">
        <v>40940</v>
      </c>
      <c r="E1425" s="1148">
        <v>40968</v>
      </c>
      <c r="F1425" s="4115"/>
      <c r="G1425" s="4115"/>
      <c r="H1425" s="1024" t="s">
        <v>1213</v>
      </c>
      <c r="I1425" s="1024"/>
      <c r="J1425" s="1085">
        <v>14</v>
      </c>
      <c r="K1425" s="1085"/>
      <c r="L1425" s="1085"/>
      <c r="M1425" s="1024"/>
    </row>
    <row r="1426" spans="1:13" x14ac:dyDescent="0.2">
      <c r="A1426" s="1024"/>
      <c r="B1426" s="1146" t="s">
        <v>4456</v>
      </c>
      <c r="C1426" s="1136" t="s">
        <v>5110</v>
      </c>
      <c r="D1426" s="1148">
        <v>40940</v>
      </c>
      <c r="E1426" s="1148">
        <v>40968</v>
      </c>
      <c r="F1426" s="4116"/>
      <c r="G1426" s="4116"/>
      <c r="H1426" s="1024"/>
      <c r="I1426" s="1024"/>
      <c r="J1426" s="1085">
        <v>8</v>
      </c>
      <c r="K1426" s="1085"/>
      <c r="L1426" s="1085"/>
      <c r="M1426" s="1024"/>
    </row>
    <row r="1427" spans="1:13" x14ac:dyDescent="0.2">
      <c r="A1427" s="1037"/>
      <c r="B1427" s="1037"/>
      <c r="C1427" s="1037"/>
      <c r="D1427" s="1037"/>
      <c r="E1427" s="1037"/>
      <c r="F1427" s="1037"/>
      <c r="G1427" s="1037"/>
      <c r="H1427" s="1037"/>
      <c r="I1427" s="1037"/>
      <c r="J1427" s="1037">
        <f>+J1422+J1423+J1424+J1425+J1426+J1449+J1450+J1451+J1452+J1453+J1454</f>
        <v>207</v>
      </c>
      <c r="K1427" s="1037"/>
      <c r="L1427" s="1037"/>
      <c r="M1427" s="1037"/>
    </row>
    <row r="1428" spans="1:13" x14ac:dyDescent="0.2">
      <c r="A1428" s="1037" t="s">
        <v>4810</v>
      </c>
      <c r="B1428" s="1037"/>
      <c r="C1428" s="1037"/>
      <c r="D1428" s="1037" t="s">
        <v>4811</v>
      </c>
      <c r="E1428" s="1037"/>
      <c r="F1428" s="1037"/>
      <c r="G1428" s="1037"/>
      <c r="H1428" s="1037"/>
      <c r="I1428" s="1037"/>
      <c r="J1428" s="1037" t="s">
        <v>3606</v>
      </c>
      <c r="K1428" s="1037"/>
      <c r="L1428" s="1037"/>
      <c r="M1428" s="1037"/>
    </row>
    <row r="1429" spans="1:13" x14ac:dyDescent="0.2">
      <c r="A1429" s="1037" t="s">
        <v>4812</v>
      </c>
      <c r="B1429" s="1037"/>
      <c r="C1429" s="1037"/>
      <c r="D1429" s="1037" t="s">
        <v>4812</v>
      </c>
      <c r="E1429" s="1037"/>
      <c r="F1429" s="1037"/>
      <c r="G1429" s="1037"/>
      <c r="H1429" s="1037"/>
      <c r="I1429" s="1037"/>
      <c r="J1429" s="1037" t="s">
        <v>3608</v>
      </c>
      <c r="K1429" s="1037"/>
      <c r="L1429" s="1037"/>
      <c r="M1429" s="1037"/>
    </row>
    <row r="1430" spans="1:13" x14ac:dyDescent="0.2">
      <c r="A1430" s="1037" t="s">
        <v>3609</v>
      </c>
      <c r="B1430" s="1037"/>
      <c r="C1430" s="1037"/>
      <c r="D1430" s="1037" t="s">
        <v>3609</v>
      </c>
      <c r="E1430" s="1037"/>
      <c r="F1430" s="1037"/>
      <c r="G1430" s="1037"/>
      <c r="H1430" s="1037"/>
      <c r="I1430" s="1037"/>
      <c r="J1430" s="1037" t="s">
        <v>3609</v>
      </c>
      <c r="K1430" s="1037"/>
      <c r="L1430" s="1037"/>
      <c r="M1430" s="1037"/>
    </row>
    <row r="1431" spans="1:13" x14ac:dyDescent="0.2">
      <c r="A1431" s="1037" t="s">
        <v>4813</v>
      </c>
      <c r="B1431" s="1037"/>
      <c r="C1431" s="1037"/>
      <c r="D1431" s="1037" t="s">
        <v>4813</v>
      </c>
      <c r="E1431" s="1037"/>
      <c r="F1431" s="1037"/>
      <c r="G1431" s="1037"/>
      <c r="H1431" s="1037"/>
      <c r="I1431" s="1037"/>
      <c r="J1431" s="1037" t="s">
        <v>4814</v>
      </c>
      <c r="K1431" s="1037"/>
      <c r="L1431" s="1037"/>
      <c r="M1431" s="1037"/>
    </row>
    <row r="1432" spans="1:13" x14ac:dyDescent="0.2">
      <c r="A1432" s="1037"/>
      <c r="B1432" s="1037"/>
      <c r="C1432" s="1037"/>
      <c r="D1432" s="1037"/>
      <c r="E1432" s="1037"/>
      <c r="F1432" s="1037"/>
      <c r="G1432" s="1037"/>
      <c r="H1432" s="1037"/>
      <c r="I1432" s="1037"/>
      <c r="J1432" s="1037"/>
      <c r="K1432" s="1037"/>
      <c r="L1432" s="1037"/>
      <c r="M1432" s="1037"/>
    </row>
    <row r="1433" spans="1:13" x14ac:dyDescent="0.2">
      <c r="A1433" s="1037"/>
      <c r="B1433" s="1037"/>
      <c r="C1433" s="1037"/>
      <c r="D1433" s="1037"/>
      <c r="E1433" s="1037"/>
      <c r="F1433" s="1037"/>
      <c r="G1433" s="1037"/>
      <c r="H1433" s="1037"/>
      <c r="I1433" s="1037"/>
      <c r="J1433" s="1037"/>
      <c r="K1433" s="1037"/>
      <c r="L1433" s="1037"/>
      <c r="M1433" s="1037"/>
    </row>
    <row r="1434" spans="1:13" x14ac:dyDescent="0.2">
      <c r="A1434" s="4394"/>
      <c r="B1434" s="4394"/>
      <c r="C1434" s="4395" t="s">
        <v>2859</v>
      </c>
      <c r="D1434" s="4396"/>
      <c r="E1434" s="4396"/>
      <c r="F1434" s="4396"/>
      <c r="G1434" s="4396"/>
      <c r="H1434" s="4396"/>
      <c r="I1434" s="4396"/>
      <c r="J1434" s="4397"/>
      <c r="K1434" s="4404" t="s">
        <v>2858</v>
      </c>
      <c r="L1434" s="4405"/>
      <c r="M1434" s="4406"/>
    </row>
    <row r="1435" spans="1:13" x14ac:dyDescent="0.2">
      <c r="A1435" s="4394"/>
      <c r="B1435" s="4394"/>
      <c r="C1435" s="4398"/>
      <c r="D1435" s="4399"/>
      <c r="E1435" s="4399"/>
      <c r="F1435" s="4399"/>
      <c r="G1435" s="4399"/>
      <c r="H1435" s="4399"/>
      <c r="I1435" s="4399"/>
      <c r="J1435" s="4400"/>
      <c r="K1435" s="4407"/>
      <c r="L1435" s="4408"/>
      <c r="M1435" s="4409"/>
    </row>
    <row r="1436" spans="1:13" x14ac:dyDescent="0.2">
      <c r="A1436" s="4394"/>
      <c r="B1436" s="4394"/>
      <c r="C1436" s="4401"/>
      <c r="D1436" s="4402"/>
      <c r="E1436" s="4402"/>
      <c r="F1436" s="4402"/>
      <c r="G1436" s="4402"/>
      <c r="H1436" s="4402"/>
      <c r="I1436" s="4402"/>
      <c r="J1436" s="4403"/>
      <c r="K1436" s="4407"/>
      <c r="L1436" s="4408"/>
      <c r="M1436" s="4409"/>
    </row>
    <row r="1437" spans="1:13" x14ac:dyDescent="0.2">
      <c r="A1437" s="4394"/>
      <c r="B1437" s="4394"/>
      <c r="C1437" s="4362" t="s">
        <v>1209</v>
      </c>
      <c r="D1437" s="4362"/>
      <c r="E1437" s="4362"/>
      <c r="F1437" s="4362"/>
      <c r="G1437" s="4362"/>
      <c r="H1437" s="4362"/>
      <c r="I1437" s="4362"/>
      <c r="J1437" s="4362"/>
      <c r="K1437" s="4410" t="s">
        <v>1208</v>
      </c>
      <c r="L1437" s="4410"/>
      <c r="M1437" s="4410"/>
    </row>
    <row r="1438" spans="1:13" x14ac:dyDescent="0.2">
      <c r="A1438" s="4394"/>
      <c r="B1438" s="4394"/>
      <c r="C1438" s="4362"/>
      <c r="D1438" s="4362"/>
      <c r="E1438" s="4362"/>
      <c r="F1438" s="4362"/>
      <c r="G1438" s="4362"/>
      <c r="H1438" s="4362"/>
      <c r="I1438" s="4362"/>
      <c r="J1438" s="4362"/>
      <c r="K1438" s="4410"/>
      <c r="L1438" s="4410"/>
      <c r="M1438" s="4410"/>
    </row>
    <row r="1439" spans="1:13" x14ac:dyDescent="0.2">
      <c r="A1439" s="4394"/>
      <c r="B1439" s="4394"/>
      <c r="C1439" s="4362"/>
      <c r="D1439" s="4362"/>
      <c r="E1439" s="4362"/>
      <c r="F1439" s="4362"/>
      <c r="G1439" s="4362"/>
      <c r="H1439" s="4362"/>
      <c r="I1439" s="4362"/>
      <c r="J1439" s="4362"/>
      <c r="K1439" s="4410"/>
      <c r="L1439" s="4410"/>
      <c r="M1439" s="4410"/>
    </row>
    <row r="1440" spans="1:13" x14ac:dyDescent="0.2">
      <c r="A1440" s="1082"/>
      <c r="B1440" s="1082"/>
      <c r="C1440" s="1082"/>
      <c r="D1440" s="1082"/>
      <c r="E1440" s="1082"/>
      <c r="F1440" s="1082"/>
      <c r="G1440" s="1082"/>
      <c r="H1440" s="1082"/>
      <c r="I1440" s="1082"/>
      <c r="J1440" s="1082"/>
      <c r="K1440" s="1082"/>
      <c r="L1440" s="1083"/>
      <c r="M1440" s="1084"/>
    </row>
    <row r="1441" spans="1:13" x14ac:dyDescent="0.2">
      <c r="A1441" s="1082" t="s">
        <v>2319</v>
      </c>
      <c r="B1441" s="1082"/>
      <c r="C1441" s="1082"/>
      <c r="D1441" s="1082"/>
      <c r="E1441" s="1082"/>
      <c r="F1441" s="1082"/>
      <c r="G1441" s="1082"/>
      <c r="H1441" s="1037" t="s">
        <v>5111</v>
      </c>
      <c r="I1441" s="1082"/>
      <c r="J1441" s="1082"/>
      <c r="K1441" s="1082"/>
      <c r="L1441" s="1082"/>
      <c r="M1441" s="1083"/>
    </row>
    <row r="1442" spans="1:13" x14ac:dyDescent="0.2">
      <c r="A1442" s="1082" t="s">
        <v>99</v>
      </c>
      <c r="B1442" s="1082"/>
      <c r="C1442" s="1082"/>
      <c r="D1442" s="1082"/>
      <c r="E1442" s="1082"/>
      <c r="F1442" s="1082"/>
      <c r="G1442" s="1082"/>
      <c r="H1442" s="1036"/>
      <c r="I1442" s="1036"/>
      <c r="J1442" s="4411" t="s">
        <v>2863</v>
      </c>
      <c r="K1442" s="4412"/>
      <c r="L1442" s="4412"/>
      <c r="M1442" s="4413"/>
    </row>
    <row r="1443" spans="1:13" x14ac:dyDescent="0.2">
      <c r="A1443" s="1082" t="s">
        <v>2725</v>
      </c>
      <c r="B1443" s="1082"/>
      <c r="C1443" s="1082"/>
      <c r="D1443" s="1082"/>
      <c r="E1443" s="1082"/>
      <c r="F1443" s="1082"/>
      <c r="G1443" s="1082"/>
      <c r="H1443" s="1036"/>
      <c r="I1443" s="1036"/>
      <c r="J1443" s="1085" t="s">
        <v>2860</v>
      </c>
      <c r="K1443" s="1085" t="s">
        <v>2861</v>
      </c>
      <c r="L1443" s="1085" t="s">
        <v>2862</v>
      </c>
      <c r="M1443" s="1086" t="s">
        <v>1210</v>
      </c>
    </row>
    <row r="1444" spans="1:13" x14ac:dyDescent="0.2">
      <c r="A1444" s="1082" t="s">
        <v>4457</v>
      </c>
      <c r="B1444" s="1082"/>
      <c r="C1444" s="1082"/>
      <c r="D1444" s="1082"/>
      <c r="E1444" s="1082"/>
      <c r="F1444" s="1082"/>
      <c r="G1444" s="1082"/>
      <c r="H1444" s="1036"/>
      <c r="I1444" s="1036"/>
      <c r="J1444" s="1085">
        <v>2014</v>
      </c>
      <c r="K1444" s="1085">
        <v>5</v>
      </c>
      <c r="L1444" s="1085">
        <v>31</v>
      </c>
      <c r="M1444" s="1085">
        <v>5</v>
      </c>
    </row>
    <row r="1445" spans="1:13" x14ac:dyDescent="0.2">
      <c r="A1445" s="1082"/>
      <c r="B1445" s="1082"/>
      <c r="C1445" s="1082"/>
      <c r="D1445" s="1082"/>
      <c r="E1445" s="1082"/>
      <c r="F1445" s="1082"/>
      <c r="G1445" s="1082"/>
      <c r="H1445" s="1082"/>
      <c r="I1445" s="1087"/>
      <c r="J1445" s="1087"/>
      <c r="K1445" s="1082"/>
      <c r="L1445" s="1082"/>
      <c r="M1445" s="1082"/>
    </row>
    <row r="1446" spans="1:13" x14ac:dyDescent="0.2">
      <c r="A1446" s="4362" t="s">
        <v>2864</v>
      </c>
      <c r="B1446" s="4362" t="s">
        <v>2865</v>
      </c>
      <c r="C1446" s="4362" t="s">
        <v>1212</v>
      </c>
      <c r="D1446" s="4414" t="s">
        <v>2866</v>
      </c>
      <c r="E1446" s="4415"/>
      <c r="F1446" s="4362" t="s">
        <v>3430</v>
      </c>
      <c r="G1446" s="4096"/>
      <c r="H1446" s="4096"/>
      <c r="I1446" s="4096"/>
      <c r="J1446" s="4416" t="s">
        <v>1211</v>
      </c>
      <c r="K1446" s="4114" t="s">
        <v>2872</v>
      </c>
      <c r="L1446" s="4416" t="s">
        <v>1207</v>
      </c>
      <c r="M1446" s="4114" t="s">
        <v>2873</v>
      </c>
    </row>
    <row r="1447" spans="1:13" x14ac:dyDescent="0.2">
      <c r="A1447" s="4362"/>
      <c r="B1447" s="4362"/>
      <c r="C1447" s="4362"/>
      <c r="D1447" s="1031" t="s">
        <v>2867</v>
      </c>
      <c r="E1447" s="1031" t="s">
        <v>2868</v>
      </c>
      <c r="F1447" s="1031" t="s">
        <v>2870</v>
      </c>
      <c r="G1447" s="1031" t="s">
        <v>2871</v>
      </c>
      <c r="H1447" s="1031" t="s">
        <v>4319</v>
      </c>
      <c r="I1447" s="1031" t="s">
        <v>4320</v>
      </c>
      <c r="J1447" s="4417"/>
      <c r="K1447" s="4116"/>
      <c r="L1447" s="4417"/>
      <c r="M1447" s="4116"/>
    </row>
    <row r="1448" spans="1:13" x14ac:dyDescent="0.2">
      <c r="A1448" s="1037"/>
      <c r="B1448" s="1037"/>
      <c r="C1448" s="1037"/>
      <c r="D1448" s="1037"/>
      <c r="E1448" s="1037"/>
      <c r="F1448" s="1037"/>
      <c r="G1448" s="1037"/>
      <c r="H1448" s="1037"/>
      <c r="I1448" s="1037"/>
      <c r="J1448" s="1037"/>
      <c r="K1448" s="1037"/>
      <c r="L1448" s="1037"/>
      <c r="M1448" s="1037"/>
    </row>
    <row r="1449" spans="1:13" ht="24" x14ac:dyDescent="0.2">
      <c r="A1449" s="1048"/>
      <c r="B1449" s="1146" t="s">
        <v>4456</v>
      </c>
      <c r="C1449" s="1136" t="s">
        <v>5112</v>
      </c>
      <c r="D1449" s="1148">
        <v>40940</v>
      </c>
      <c r="E1449" s="1148">
        <v>40968</v>
      </c>
      <c r="F1449" s="4114">
        <v>293</v>
      </c>
      <c r="G1449" s="4114">
        <v>4</v>
      </c>
      <c r="H1449" s="1024"/>
      <c r="I1449" s="1024"/>
      <c r="J1449" s="1085">
        <v>8</v>
      </c>
      <c r="K1449" s="1048"/>
      <c r="L1449" s="1048"/>
      <c r="M1449" s="1048"/>
    </row>
    <row r="1450" spans="1:13" x14ac:dyDescent="0.2">
      <c r="A1450" s="1048"/>
      <c r="B1450" s="1146" t="s">
        <v>4456</v>
      </c>
      <c r="C1450" s="1136" t="s">
        <v>5113</v>
      </c>
      <c r="D1450" s="1148">
        <v>40969</v>
      </c>
      <c r="E1450" s="1148">
        <v>41029</v>
      </c>
      <c r="F1450" s="4115"/>
      <c r="G1450" s="4115"/>
      <c r="H1450" s="1024"/>
      <c r="I1450" s="1024"/>
      <c r="J1450" s="1085">
        <v>21</v>
      </c>
      <c r="K1450" s="1048"/>
      <c r="L1450" s="1048"/>
      <c r="M1450" s="1048"/>
    </row>
    <row r="1451" spans="1:13" x14ac:dyDescent="0.2">
      <c r="A1451" s="1048"/>
      <c r="B1451" s="1146" t="s">
        <v>4456</v>
      </c>
      <c r="C1451" s="1136" t="s">
        <v>5114</v>
      </c>
      <c r="D1451" s="1148"/>
      <c r="E1451" s="1148"/>
      <c r="F1451" s="4115"/>
      <c r="G1451" s="4115"/>
      <c r="H1451" s="1024"/>
      <c r="I1451" s="1024"/>
      <c r="J1451" s="1085">
        <v>1</v>
      </c>
      <c r="K1451" s="1048"/>
      <c r="L1451" s="1048"/>
      <c r="M1451" s="1048"/>
    </row>
    <row r="1452" spans="1:13" x14ac:dyDescent="0.2">
      <c r="A1452" s="1048"/>
      <c r="B1452" s="1146" t="s">
        <v>4456</v>
      </c>
      <c r="C1452" s="1136" t="s">
        <v>5115</v>
      </c>
      <c r="D1452" s="1148">
        <v>40969</v>
      </c>
      <c r="E1452" s="1148">
        <v>40999</v>
      </c>
      <c r="F1452" s="4115"/>
      <c r="G1452" s="4115"/>
      <c r="H1452" s="1024"/>
      <c r="I1452" s="1024"/>
      <c r="J1452" s="1085">
        <v>17</v>
      </c>
      <c r="K1452" s="1048"/>
      <c r="L1452" s="1048"/>
      <c r="M1452" s="1048"/>
    </row>
    <row r="1453" spans="1:13" x14ac:dyDescent="0.2">
      <c r="A1453" s="1048"/>
      <c r="B1453" s="1146" t="s">
        <v>4456</v>
      </c>
      <c r="C1453" s="1136" t="s">
        <v>5116</v>
      </c>
      <c r="D1453" s="1148">
        <v>40977</v>
      </c>
      <c r="E1453" s="1148">
        <v>41007</v>
      </c>
      <c r="F1453" s="4115"/>
      <c r="G1453" s="4115"/>
      <c r="H1453" s="1024"/>
      <c r="I1453" s="1024"/>
      <c r="J1453" s="1085">
        <v>26</v>
      </c>
      <c r="K1453" s="1048"/>
      <c r="L1453" s="1048"/>
      <c r="M1453" s="1048"/>
    </row>
    <row r="1454" spans="1:13" x14ac:dyDescent="0.2">
      <c r="A1454" s="1048"/>
      <c r="B1454" s="1146" t="s">
        <v>4456</v>
      </c>
      <c r="C1454" s="1136" t="s">
        <v>5117</v>
      </c>
      <c r="D1454" s="1148">
        <v>40977</v>
      </c>
      <c r="E1454" s="1148">
        <v>41007</v>
      </c>
      <c r="F1454" s="4116"/>
      <c r="G1454" s="4116"/>
      <c r="H1454" s="1024"/>
      <c r="I1454" s="1024"/>
      <c r="J1454" s="1085">
        <v>24</v>
      </c>
      <c r="K1454" s="1048"/>
      <c r="L1454" s="1048"/>
      <c r="M1454" s="1048"/>
    </row>
    <row r="1455" spans="1:13" x14ac:dyDescent="0.2">
      <c r="A1455" s="1048"/>
      <c r="B1455" s="1146" t="s">
        <v>4456</v>
      </c>
      <c r="C1455" s="1136" t="s">
        <v>5118</v>
      </c>
      <c r="D1455" s="1148">
        <v>40977</v>
      </c>
      <c r="E1455" s="1148">
        <v>41007</v>
      </c>
      <c r="F1455" s="4114">
        <v>293</v>
      </c>
      <c r="G1455" s="4114">
        <v>5</v>
      </c>
      <c r="H1455" s="1024"/>
      <c r="I1455" s="1024"/>
      <c r="J1455" s="1085">
        <v>32</v>
      </c>
      <c r="K1455" s="1048"/>
      <c r="L1455" s="1048"/>
      <c r="M1455" s="1048"/>
    </row>
    <row r="1456" spans="1:13" x14ac:dyDescent="0.2">
      <c r="A1456" s="1048"/>
      <c r="B1456" s="1146" t="s">
        <v>4456</v>
      </c>
      <c r="C1456" s="1136" t="s">
        <v>5119</v>
      </c>
      <c r="D1456" s="1148">
        <v>40977</v>
      </c>
      <c r="E1456" s="1148">
        <v>41007</v>
      </c>
      <c r="F1456" s="4115"/>
      <c r="G1456" s="4115"/>
      <c r="H1456" s="1024"/>
      <c r="I1456" s="1024"/>
      <c r="J1456" s="1085">
        <v>17</v>
      </c>
      <c r="K1456" s="1048"/>
      <c r="L1456" s="1048"/>
      <c r="M1456" s="1048"/>
    </row>
    <row r="1457" spans="1:13" x14ac:dyDescent="0.2">
      <c r="A1457" s="1048"/>
      <c r="B1457" s="1146" t="s">
        <v>4456</v>
      </c>
      <c r="C1457" s="1136" t="s">
        <v>5120</v>
      </c>
      <c r="D1457" s="1148">
        <v>40977</v>
      </c>
      <c r="E1457" s="1148">
        <v>41007</v>
      </c>
      <c r="F1457" s="4115"/>
      <c r="G1457" s="4115"/>
      <c r="H1457" s="1024"/>
      <c r="I1457" s="1024"/>
      <c r="J1457" s="1085">
        <v>17</v>
      </c>
      <c r="K1457" s="1048"/>
      <c r="L1457" s="1048"/>
      <c r="M1457" s="1048"/>
    </row>
    <row r="1458" spans="1:13" ht="24" x14ac:dyDescent="0.2">
      <c r="A1458" s="1048"/>
      <c r="B1458" s="1146" t="s">
        <v>4456</v>
      </c>
      <c r="C1458" s="1136" t="s">
        <v>5121</v>
      </c>
      <c r="D1458" s="1148">
        <v>40977</v>
      </c>
      <c r="E1458" s="1148">
        <v>41274</v>
      </c>
      <c r="F1458" s="4115"/>
      <c r="G1458" s="4115"/>
      <c r="H1458" s="1024"/>
      <c r="I1458" s="1024"/>
      <c r="J1458" s="1085">
        <v>20</v>
      </c>
      <c r="K1458" s="1048"/>
      <c r="L1458" s="1048"/>
      <c r="M1458" s="1048"/>
    </row>
    <row r="1459" spans="1:13" ht="24" x14ac:dyDescent="0.2">
      <c r="A1459" s="1048"/>
      <c r="B1459" s="1146" t="s">
        <v>4456</v>
      </c>
      <c r="C1459" s="1136" t="s">
        <v>5122</v>
      </c>
      <c r="D1459" s="1148">
        <v>40977</v>
      </c>
      <c r="E1459" s="1148">
        <v>41007</v>
      </c>
      <c r="F1459" s="4115"/>
      <c r="G1459" s="4115"/>
      <c r="H1459" s="1024"/>
      <c r="I1459" s="1024"/>
      <c r="J1459" s="1085">
        <v>15</v>
      </c>
      <c r="K1459" s="1048"/>
      <c r="L1459" s="1048"/>
      <c r="M1459" s="1048"/>
    </row>
    <row r="1460" spans="1:13" ht="24" x14ac:dyDescent="0.2">
      <c r="A1460" s="1048"/>
      <c r="B1460" s="1146" t="s">
        <v>4456</v>
      </c>
      <c r="C1460" s="1136" t="s">
        <v>5123</v>
      </c>
      <c r="D1460" s="1148">
        <v>40977</v>
      </c>
      <c r="E1460" s="1148">
        <v>41007</v>
      </c>
      <c r="F1460" s="4115"/>
      <c r="G1460" s="4115"/>
      <c r="H1460" s="1024"/>
      <c r="I1460" s="1024"/>
      <c r="J1460" s="1085">
        <v>16</v>
      </c>
      <c r="K1460" s="1048"/>
      <c r="L1460" s="1048"/>
      <c r="M1460" s="1048"/>
    </row>
    <row r="1461" spans="1:13" x14ac:dyDescent="0.2">
      <c r="A1461" s="1048"/>
      <c r="B1461" s="1146" t="s">
        <v>4456</v>
      </c>
      <c r="C1461" s="1136" t="s">
        <v>5124</v>
      </c>
      <c r="D1461" s="1148">
        <v>40984</v>
      </c>
      <c r="E1461" s="1148">
        <v>41167</v>
      </c>
      <c r="F1461" s="4115"/>
      <c r="G1461" s="4115"/>
      <c r="H1461" s="1048"/>
      <c r="I1461" s="1048"/>
      <c r="J1461" s="1048">
        <v>1</v>
      </c>
      <c r="K1461" s="1048"/>
      <c r="L1461" s="1048"/>
      <c r="M1461" s="1048"/>
    </row>
    <row r="1462" spans="1:13" ht="24" x14ac:dyDescent="0.2">
      <c r="A1462" s="1048"/>
      <c r="B1462" s="1146" t="s">
        <v>4456</v>
      </c>
      <c r="C1462" s="1136" t="s">
        <v>5125</v>
      </c>
      <c r="D1462" s="1148">
        <v>40984</v>
      </c>
      <c r="E1462" s="1148">
        <v>41014</v>
      </c>
      <c r="F1462" s="4115"/>
      <c r="G1462" s="4115"/>
      <c r="H1462" s="1024"/>
      <c r="I1462" s="1024"/>
      <c r="J1462" s="1085">
        <v>12</v>
      </c>
      <c r="K1462" s="1048"/>
      <c r="L1462" s="1048"/>
      <c r="M1462" s="1048"/>
    </row>
    <row r="1463" spans="1:13" x14ac:dyDescent="0.2">
      <c r="A1463" s="1048"/>
      <c r="B1463" s="1146" t="s">
        <v>4456</v>
      </c>
      <c r="C1463" s="1136" t="s">
        <v>5126</v>
      </c>
      <c r="D1463" s="1148">
        <v>40984</v>
      </c>
      <c r="E1463" s="1148">
        <v>41014</v>
      </c>
      <c r="F1463" s="4115"/>
      <c r="G1463" s="4115"/>
      <c r="H1463" s="1024"/>
      <c r="I1463" s="1024"/>
      <c r="J1463" s="1085">
        <v>11</v>
      </c>
      <c r="K1463" s="1048"/>
      <c r="L1463" s="1048"/>
      <c r="M1463" s="1048"/>
    </row>
    <row r="1464" spans="1:13" ht="24" x14ac:dyDescent="0.2">
      <c r="A1464" s="1048"/>
      <c r="B1464" s="1146" t="s">
        <v>4456</v>
      </c>
      <c r="C1464" s="1136" t="s">
        <v>5127</v>
      </c>
      <c r="D1464" s="1148">
        <v>40984</v>
      </c>
      <c r="E1464" s="1148">
        <v>41029</v>
      </c>
      <c r="F1464" s="4115"/>
      <c r="G1464" s="4115"/>
      <c r="H1464" s="1024"/>
      <c r="I1464" s="1024"/>
      <c r="J1464" s="1085">
        <v>12</v>
      </c>
      <c r="K1464" s="1048"/>
      <c r="L1464" s="1048"/>
      <c r="M1464" s="1048"/>
    </row>
    <row r="1465" spans="1:13" x14ac:dyDescent="0.2">
      <c r="A1465" s="1048"/>
      <c r="B1465" s="1146" t="s">
        <v>4456</v>
      </c>
      <c r="C1465" s="1136" t="s">
        <v>5128</v>
      </c>
      <c r="D1465" s="1148">
        <v>40984</v>
      </c>
      <c r="E1465" s="1148">
        <v>41044</v>
      </c>
      <c r="F1465" s="4115"/>
      <c r="G1465" s="4115"/>
      <c r="H1465" s="1024"/>
      <c r="I1465" s="1024"/>
      <c r="J1465" s="1085">
        <v>12</v>
      </c>
      <c r="K1465" s="1048"/>
      <c r="L1465" s="1048"/>
      <c r="M1465" s="1048"/>
    </row>
    <row r="1466" spans="1:13" ht="24" x14ac:dyDescent="0.2">
      <c r="A1466" s="1048"/>
      <c r="B1466" s="1146" t="s">
        <v>4456</v>
      </c>
      <c r="C1466" s="1136" t="s">
        <v>5129</v>
      </c>
      <c r="D1466" s="1148">
        <v>40984</v>
      </c>
      <c r="E1466" s="1148">
        <v>41044</v>
      </c>
      <c r="F1466" s="4115"/>
      <c r="G1466" s="4115"/>
      <c r="H1466" s="1024"/>
      <c r="I1466" s="1024"/>
      <c r="J1466" s="1085">
        <v>15</v>
      </c>
      <c r="K1466" s="1048"/>
      <c r="L1466" s="1048"/>
      <c r="M1466" s="1048"/>
    </row>
    <row r="1467" spans="1:13" ht="24" x14ac:dyDescent="0.2">
      <c r="A1467" s="1048"/>
      <c r="B1467" s="1146" t="s">
        <v>4456</v>
      </c>
      <c r="C1467" s="1136" t="s">
        <v>5130</v>
      </c>
      <c r="D1467" s="1148">
        <v>40988</v>
      </c>
      <c r="E1467" s="1148">
        <v>41048</v>
      </c>
      <c r="F1467" s="4115"/>
      <c r="G1467" s="4115"/>
      <c r="H1467" s="1024"/>
      <c r="I1467" s="1024"/>
      <c r="J1467" s="1085">
        <v>16</v>
      </c>
      <c r="K1467" s="1048"/>
      <c r="L1467" s="1048"/>
      <c r="M1467" s="1048"/>
    </row>
    <row r="1468" spans="1:13" ht="24" x14ac:dyDescent="0.2">
      <c r="A1468" s="1048"/>
      <c r="B1468" s="1146" t="s">
        <v>4456</v>
      </c>
      <c r="C1468" s="1136" t="s">
        <v>5131</v>
      </c>
      <c r="D1468" s="1148">
        <v>40988</v>
      </c>
      <c r="E1468" s="1148">
        <v>41080</v>
      </c>
      <c r="F1468" s="4116"/>
      <c r="G1468" s="4116"/>
      <c r="H1468" s="1024"/>
      <c r="I1468" s="1024"/>
      <c r="J1468" s="1085">
        <v>11</v>
      </c>
      <c r="K1468" s="1048"/>
      <c r="L1468" s="1048"/>
      <c r="M1468" s="1048"/>
    </row>
    <row r="1469" spans="1:13" ht="24" x14ac:dyDescent="0.2">
      <c r="A1469" s="1048"/>
      <c r="B1469" s="1146" t="s">
        <v>4456</v>
      </c>
      <c r="C1469" s="1136" t="s">
        <v>5132</v>
      </c>
      <c r="D1469" s="1148">
        <v>40988</v>
      </c>
      <c r="E1469" s="1148">
        <v>41048</v>
      </c>
      <c r="F1469" s="4114">
        <v>293</v>
      </c>
      <c r="G1469" s="4114">
        <v>6</v>
      </c>
      <c r="H1469" s="1024"/>
      <c r="I1469" s="1024"/>
      <c r="J1469" s="1085">
        <v>13</v>
      </c>
      <c r="K1469" s="1048"/>
      <c r="L1469" s="1048"/>
      <c r="M1469" s="1048"/>
    </row>
    <row r="1470" spans="1:13" ht="24" x14ac:dyDescent="0.2">
      <c r="A1470" s="1048"/>
      <c r="B1470" s="1146" t="s">
        <v>4456</v>
      </c>
      <c r="C1470" s="1136" t="s">
        <v>5133</v>
      </c>
      <c r="D1470" s="1148">
        <v>41001</v>
      </c>
      <c r="E1470" s="1148">
        <v>41090</v>
      </c>
      <c r="F1470" s="4115"/>
      <c r="G1470" s="4115"/>
      <c r="H1470" s="1024"/>
      <c r="I1470" s="1024"/>
      <c r="J1470" s="1085">
        <v>68</v>
      </c>
      <c r="K1470" s="1048"/>
      <c r="L1470" s="1048"/>
      <c r="M1470" s="1048"/>
    </row>
    <row r="1471" spans="1:13" ht="24" x14ac:dyDescent="0.2">
      <c r="A1471" s="1048"/>
      <c r="B1471" s="1146" t="s">
        <v>4456</v>
      </c>
      <c r="C1471" s="1136" t="s">
        <v>5134</v>
      </c>
      <c r="D1471" s="1148">
        <v>41001</v>
      </c>
      <c r="E1471" s="1148">
        <v>41060</v>
      </c>
      <c r="F1471" s="4116"/>
      <c r="G1471" s="4116"/>
      <c r="H1471" s="1024"/>
      <c r="I1471" s="1024"/>
      <c r="J1471" s="1085">
        <v>29</v>
      </c>
      <c r="K1471" s="1048"/>
      <c r="L1471" s="1048"/>
      <c r="M1471" s="1048"/>
    </row>
    <row r="1472" spans="1:13" x14ac:dyDescent="0.2">
      <c r="A1472" s="1037"/>
      <c r="B1472" s="1105"/>
      <c r="C1472" s="1099"/>
      <c r="D1472" s="1150"/>
      <c r="E1472" s="1150"/>
      <c r="F1472" s="1150"/>
      <c r="G1472" s="1150"/>
      <c r="H1472" s="1082"/>
      <c r="I1472" s="1082"/>
      <c r="J1472" s="1087">
        <f>+J1469+J1470+J1471</f>
        <v>110</v>
      </c>
      <c r="K1472" s="1037"/>
      <c r="L1472" s="1037"/>
      <c r="M1472" s="1037"/>
    </row>
    <row r="1473" spans="1:13" x14ac:dyDescent="0.2">
      <c r="A1473" s="1037" t="s">
        <v>4810</v>
      </c>
      <c r="B1473" s="1037"/>
      <c r="C1473" s="1037"/>
      <c r="D1473" s="1037" t="s">
        <v>4811</v>
      </c>
      <c r="E1473" s="1037"/>
      <c r="F1473" s="1037"/>
      <c r="G1473" s="1037"/>
      <c r="H1473" s="1037"/>
      <c r="I1473" s="1037"/>
      <c r="J1473" s="1037" t="s">
        <v>3606</v>
      </c>
      <c r="K1473" s="1037"/>
      <c r="L1473" s="1037"/>
      <c r="M1473" s="1037"/>
    </row>
    <row r="1474" spans="1:13" x14ac:dyDescent="0.2">
      <c r="A1474" s="1037" t="s">
        <v>4812</v>
      </c>
      <c r="B1474" s="1037"/>
      <c r="C1474" s="1037"/>
      <c r="D1474" s="1037" t="s">
        <v>4812</v>
      </c>
      <c r="E1474" s="1037"/>
      <c r="F1474" s="1037"/>
      <c r="G1474" s="1037"/>
      <c r="H1474" s="1037"/>
      <c r="I1474" s="1037"/>
      <c r="J1474" s="1037" t="s">
        <v>3608</v>
      </c>
      <c r="K1474" s="1037"/>
      <c r="L1474" s="1037"/>
      <c r="M1474" s="1037"/>
    </row>
    <row r="1475" spans="1:13" x14ac:dyDescent="0.2">
      <c r="A1475" s="1037" t="s">
        <v>3609</v>
      </c>
      <c r="B1475" s="1037"/>
      <c r="C1475" s="1037"/>
      <c r="D1475" s="1037" t="s">
        <v>3609</v>
      </c>
      <c r="E1475" s="1037"/>
      <c r="F1475" s="1037"/>
      <c r="G1475" s="1037"/>
      <c r="H1475" s="1037"/>
      <c r="I1475" s="1037"/>
      <c r="J1475" s="1037" t="s">
        <v>3609</v>
      </c>
      <c r="K1475" s="1037"/>
      <c r="L1475" s="1037"/>
      <c r="M1475" s="1037"/>
    </row>
    <row r="1476" spans="1:13" x14ac:dyDescent="0.2">
      <c r="A1476" s="1037" t="s">
        <v>4813</v>
      </c>
      <c r="B1476" s="1037"/>
      <c r="C1476" s="1037"/>
      <c r="D1476" s="1037" t="s">
        <v>4813</v>
      </c>
      <c r="E1476" s="1037"/>
      <c r="F1476" s="1037"/>
      <c r="G1476" s="1037"/>
      <c r="H1476" s="1037"/>
      <c r="I1476" s="1037"/>
      <c r="J1476" s="1037" t="s">
        <v>4814</v>
      </c>
      <c r="K1476" s="1037"/>
      <c r="L1476" s="1037"/>
      <c r="M1476" s="1037"/>
    </row>
    <row r="1477" spans="1:13" x14ac:dyDescent="0.2">
      <c r="A1477" s="1037"/>
      <c r="B1477" s="1037"/>
      <c r="C1477" s="1037"/>
      <c r="D1477" s="1037"/>
      <c r="E1477" s="1037"/>
      <c r="F1477" s="1037"/>
      <c r="G1477" s="1037"/>
      <c r="H1477" s="1037"/>
      <c r="I1477" s="1037"/>
      <c r="J1477" s="1037"/>
      <c r="K1477" s="1037"/>
      <c r="L1477" s="1037"/>
      <c r="M1477" s="1037"/>
    </row>
    <row r="1478" spans="1:13" x14ac:dyDescent="0.2">
      <c r="A1478" s="4394"/>
      <c r="B1478" s="4394"/>
      <c r="C1478" s="4395" t="s">
        <v>2859</v>
      </c>
      <c r="D1478" s="4396"/>
      <c r="E1478" s="4396"/>
      <c r="F1478" s="4396"/>
      <c r="G1478" s="4396"/>
      <c r="H1478" s="4396"/>
      <c r="I1478" s="4396"/>
      <c r="J1478" s="4397"/>
      <c r="K1478" s="4404" t="s">
        <v>2858</v>
      </c>
      <c r="L1478" s="4405"/>
      <c r="M1478" s="4406"/>
    </row>
    <row r="1479" spans="1:13" x14ac:dyDescent="0.2">
      <c r="A1479" s="4394"/>
      <c r="B1479" s="4394"/>
      <c r="C1479" s="4398"/>
      <c r="D1479" s="4399"/>
      <c r="E1479" s="4399"/>
      <c r="F1479" s="4399"/>
      <c r="G1479" s="4399"/>
      <c r="H1479" s="4399"/>
      <c r="I1479" s="4399"/>
      <c r="J1479" s="4400"/>
      <c r="K1479" s="4407"/>
      <c r="L1479" s="4408"/>
      <c r="M1479" s="4409"/>
    </row>
    <row r="1480" spans="1:13" x14ac:dyDescent="0.2">
      <c r="A1480" s="4394"/>
      <c r="B1480" s="4394"/>
      <c r="C1480" s="4401"/>
      <c r="D1480" s="4402"/>
      <c r="E1480" s="4402"/>
      <c r="F1480" s="4402"/>
      <c r="G1480" s="4402"/>
      <c r="H1480" s="4402"/>
      <c r="I1480" s="4402"/>
      <c r="J1480" s="4403"/>
      <c r="K1480" s="4407"/>
      <c r="L1480" s="4408"/>
      <c r="M1480" s="4409"/>
    </row>
    <row r="1481" spans="1:13" x14ac:dyDescent="0.2">
      <c r="A1481" s="4394"/>
      <c r="B1481" s="4394"/>
      <c r="C1481" s="4362" t="s">
        <v>1209</v>
      </c>
      <c r="D1481" s="4362"/>
      <c r="E1481" s="4362"/>
      <c r="F1481" s="4362"/>
      <c r="G1481" s="4362"/>
      <c r="H1481" s="4362"/>
      <c r="I1481" s="4362"/>
      <c r="J1481" s="4362"/>
      <c r="K1481" s="4410" t="s">
        <v>1208</v>
      </c>
      <c r="L1481" s="4410"/>
      <c r="M1481" s="4410"/>
    </row>
    <row r="1482" spans="1:13" x14ac:dyDescent="0.2">
      <c r="A1482" s="4394"/>
      <c r="B1482" s="4394"/>
      <c r="C1482" s="4362"/>
      <c r="D1482" s="4362"/>
      <c r="E1482" s="4362"/>
      <c r="F1482" s="4362"/>
      <c r="G1482" s="4362"/>
      <c r="H1482" s="4362"/>
      <c r="I1482" s="4362"/>
      <c r="J1482" s="4362"/>
      <c r="K1482" s="4410"/>
      <c r="L1482" s="4410"/>
      <c r="M1482" s="4410"/>
    </row>
    <row r="1483" spans="1:13" x14ac:dyDescent="0.2">
      <c r="A1483" s="4394"/>
      <c r="B1483" s="4394"/>
      <c r="C1483" s="4362"/>
      <c r="D1483" s="4362"/>
      <c r="E1483" s="4362"/>
      <c r="F1483" s="4362"/>
      <c r="G1483" s="4362"/>
      <c r="H1483" s="4362"/>
      <c r="I1483" s="4362"/>
      <c r="J1483" s="4362"/>
      <c r="K1483" s="4410"/>
      <c r="L1483" s="4410"/>
      <c r="M1483" s="4410"/>
    </row>
    <row r="1484" spans="1:13" x14ac:dyDescent="0.2">
      <c r="A1484" s="1082"/>
      <c r="B1484" s="1082"/>
      <c r="C1484" s="1082"/>
      <c r="D1484" s="1082"/>
      <c r="E1484" s="1082"/>
      <c r="F1484" s="1082"/>
      <c r="G1484" s="1082"/>
      <c r="H1484" s="1082"/>
      <c r="I1484" s="1082"/>
      <c r="J1484" s="1082"/>
      <c r="K1484" s="1082"/>
      <c r="L1484" s="1083"/>
      <c r="M1484" s="1084"/>
    </row>
    <row r="1485" spans="1:13" x14ac:dyDescent="0.2">
      <c r="A1485" s="1082" t="s">
        <v>2319</v>
      </c>
      <c r="B1485" s="1082"/>
      <c r="C1485" s="1082"/>
      <c r="D1485" s="1082"/>
      <c r="E1485" s="1082"/>
      <c r="F1485" s="1082"/>
      <c r="G1485" s="1082"/>
      <c r="H1485" s="1037" t="s">
        <v>5135</v>
      </c>
      <c r="I1485" s="1082"/>
      <c r="J1485" s="1082"/>
      <c r="K1485" s="1082"/>
      <c r="L1485" s="1082"/>
      <c r="M1485" s="1083"/>
    </row>
    <row r="1486" spans="1:13" x14ac:dyDescent="0.2">
      <c r="A1486" s="1082" t="s">
        <v>99</v>
      </c>
      <c r="B1486" s="1082"/>
      <c r="C1486" s="1082"/>
      <c r="D1486" s="1082"/>
      <c r="E1486" s="1082"/>
      <c r="F1486" s="1082"/>
      <c r="G1486" s="1082"/>
      <c r="H1486" s="1036"/>
      <c r="I1486" s="1036"/>
      <c r="J1486" s="4411" t="s">
        <v>2863</v>
      </c>
      <c r="K1486" s="4412"/>
      <c r="L1486" s="4412"/>
      <c r="M1486" s="4413"/>
    </row>
    <row r="1487" spans="1:13" x14ac:dyDescent="0.2">
      <c r="A1487" s="1082" t="s">
        <v>2725</v>
      </c>
      <c r="B1487" s="1082"/>
      <c r="C1487" s="1082"/>
      <c r="D1487" s="1082"/>
      <c r="E1487" s="1082"/>
      <c r="F1487" s="1082"/>
      <c r="G1487" s="1082"/>
      <c r="H1487" s="1036"/>
      <c r="I1487" s="1036"/>
      <c r="J1487" s="1085" t="s">
        <v>2860</v>
      </c>
      <c r="K1487" s="1085" t="s">
        <v>2861</v>
      </c>
      <c r="L1487" s="1085" t="s">
        <v>2862</v>
      </c>
      <c r="M1487" s="1086" t="s">
        <v>1210</v>
      </c>
    </row>
    <row r="1488" spans="1:13" x14ac:dyDescent="0.2">
      <c r="A1488" s="1082" t="s">
        <v>4457</v>
      </c>
      <c r="B1488" s="1082"/>
      <c r="C1488" s="1082"/>
      <c r="D1488" s="1082"/>
      <c r="E1488" s="1082"/>
      <c r="F1488" s="1082"/>
      <c r="G1488" s="1082"/>
      <c r="H1488" s="1036"/>
      <c r="I1488" s="1036"/>
      <c r="J1488" s="1085">
        <v>2014</v>
      </c>
      <c r="K1488" s="1085">
        <v>5</v>
      </c>
      <c r="L1488" s="1085">
        <v>31</v>
      </c>
      <c r="M1488" s="1085">
        <v>5</v>
      </c>
    </row>
    <row r="1489" spans="1:13" x14ac:dyDescent="0.2">
      <c r="A1489" s="1082"/>
      <c r="B1489" s="1082"/>
      <c r="C1489" s="1082"/>
      <c r="D1489" s="1082"/>
      <c r="E1489" s="1082"/>
      <c r="F1489" s="1082"/>
      <c r="G1489" s="1082"/>
      <c r="H1489" s="1082"/>
      <c r="I1489" s="1087"/>
      <c r="J1489" s="1087"/>
      <c r="K1489" s="1082"/>
      <c r="L1489" s="1082"/>
      <c r="M1489" s="1082"/>
    </row>
    <row r="1490" spans="1:13" x14ac:dyDescent="0.2">
      <c r="A1490" s="4362" t="s">
        <v>2864</v>
      </c>
      <c r="B1490" s="4362" t="s">
        <v>2865</v>
      </c>
      <c r="C1490" s="4362" t="s">
        <v>1212</v>
      </c>
      <c r="D1490" s="4414" t="s">
        <v>2866</v>
      </c>
      <c r="E1490" s="4415"/>
      <c r="F1490" s="4362" t="s">
        <v>3430</v>
      </c>
      <c r="G1490" s="4096"/>
      <c r="H1490" s="4096"/>
      <c r="I1490" s="4096"/>
      <c r="J1490" s="4416" t="s">
        <v>1211</v>
      </c>
      <c r="K1490" s="4114" t="s">
        <v>2872</v>
      </c>
      <c r="L1490" s="4416" t="s">
        <v>1207</v>
      </c>
      <c r="M1490" s="4114" t="s">
        <v>2873</v>
      </c>
    </row>
    <row r="1491" spans="1:13" x14ac:dyDescent="0.2">
      <c r="A1491" s="4362"/>
      <c r="B1491" s="4362"/>
      <c r="C1491" s="4362"/>
      <c r="D1491" s="1031" t="s">
        <v>2867</v>
      </c>
      <c r="E1491" s="1031" t="s">
        <v>2868</v>
      </c>
      <c r="F1491" s="1031" t="s">
        <v>2870</v>
      </c>
      <c r="G1491" s="1031" t="s">
        <v>2871</v>
      </c>
      <c r="H1491" s="1031" t="s">
        <v>4319</v>
      </c>
      <c r="I1491" s="1031" t="s">
        <v>4320</v>
      </c>
      <c r="J1491" s="4417"/>
      <c r="K1491" s="4116"/>
      <c r="L1491" s="4417"/>
      <c r="M1491" s="4116"/>
    </row>
    <row r="1492" spans="1:13" x14ac:dyDescent="0.2">
      <c r="A1492" s="1037"/>
      <c r="B1492" s="1037"/>
      <c r="C1492" s="1037"/>
      <c r="D1492" s="1037"/>
      <c r="E1492" s="1037"/>
      <c r="F1492" s="1037"/>
      <c r="G1492" s="1037"/>
      <c r="H1492" s="1037"/>
      <c r="I1492" s="1037"/>
      <c r="J1492" s="1037"/>
      <c r="K1492" s="1037"/>
      <c r="L1492" s="1037"/>
      <c r="M1492" s="1037"/>
    </row>
    <row r="1493" spans="1:13" x14ac:dyDescent="0.2">
      <c r="A1493" s="1048"/>
      <c r="B1493" s="1146" t="s">
        <v>4456</v>
      </c>
      <c r="C1493" s="1136" t="s">
        <v>5136</v>
      </c>
      <c r="D1493" s="1120">
        <v>41001</v>
      </c>
      <c r="E1493" s="1120">
        <v>41060</v>
      </c>
      <c r="F1493" s="4337">
        <v>293</v>
      </c>
      <c r="G1493" s="4337">
        <v>6</v>
      </c>
      <c r="H1493" s="1048"/>
      <c r="I1493" s="1048"/>
      <c r="J1493" s="1033">
        <v>24</v>
      </c>
      <c r="K1493" s="1048"/>
      <c r="L1493" s="1048"/>
      <c r="M1493" s="1048"/>
    </row>
    <row r="1494" spans="1:13" x14ac:dyDescent="0.2">
      <c r="A1494" s="1048"/>
      <c r="B1494" s="1146" t="s">
        <v>4456</v>
      </c>
      <c r="C1494" s="1136" t="s">
        <v>5137</v>
      </c>
      <c r="D1494" s="1120">
        <v>41244</v>
      </c>
      <c r="E1494" s="1120">
        <v>41274</v>
      </c>
      <c r="F1494" s="4339"/>
      <c r="G1494" s="4339"/>
      <c r="H1494" s="1048"/>
      <c r="I1494" s="1048"/>
      <c r="J1494" s="1033">
        <v>38</v>
      </c>
      <c r="K1494" s="1048"/>
      <c r="L1494" s="1048"/>
      <c r="M1494" s="1048"/>
    </row>
    <row r="1495" spans="1:13" x14ac:dyDescent="0.2">
      <c r="A1495" s="1048"/>
      <c r="B1495" s="1146" t="s">
        <v>4456</v>
      </c>
      <c r="C1495" s="1136" t="s">
        <v>5138</v>
      </c>
      <c r="D1495" s="1120">
        <v>41000</v>
      </c>
      <c r="E1495" s="1120">
        <v>41213</v>
      </c>
      <c r="F1495" s="4338"/>
      <c r="G1495" s="4338"/>
      <c r="H1495" s="1048"/>
      <c r="I1495" s="1048"/>
      <c r="J1495" s="1033">
        <v>25</v>
      </c>
      <c r="K1495" s="1048"/>
      <c r="L1495" s="1048"/>
      <c r="M1495" s="1048"/>
    </row>
    <row r="1496" spans="1:13" x14ac:dyDescent="0.2">
      <c r="A1496" s="1048"/>
      <c r="B1496" s="1146" t="s">
        <v>4456</v>
      </c>
      <c r="C1496" s="1136" t="s">
        <v>5139</v>
      </c>
      <c r="D1496" s="1120">
        <v>41002</v>
      </c>
      <c r="E1496" s="1120">
        <v>41062</v>
      </c>
      <c r="F1496" s="4337">
        <v>294</v>
      </c>
      <c r="G1496" s="4337">
        <v>1</v>
      </c>
      <c r="H1496" s="1048"/>
      <c r="I1496" s="1048"/>
      <c r="J1496" s="1033">
        <v>35</v>
      </c>
      <c r="K1496" s="1048"/>
      <c r="L1496" s="1048"/>
      <c r="M1496" s="1048"/>
    </row>
    <row r="1497" spans="1:13" x14ac:dyDescent="0.2">
      <c r="A1497" s="1048"/>
      <c r="B1497" s="1146" t="s">
        <v>4456</v>
      </c>
      <c r="C1497" s="1136" t="s">
        <v>5140</v>
      </c>
      <c r="D1497" s="1120">
        <v>41002</v>
      </c>
      <c r="E1497" s="1120">
        <v>41092</v>
      </c>
      <c r="F1497" s="4339"/>
      <c r="G1497" s="4339"/>
      <c r="H1497" s="1048"/>
      <c r="I1497" s="1048"/>
      <c r="J1497" s="1033">
        <v>27</v>
      </c>
      <c r="K1497" s="1048"/>
      <c r="L1497" s="1048"/>
      <c r="M1497" s="1048"/>
    </row>
    <row r="1498" spans="1:13" x14ac:dyDescent="0.2">
      <c r="A1498" s="1048"/>
      <c r="B1498" s="1146" t="s">
        <v>4456</v>
      </c>
      <c r="C1498" s="1136" t="s">
        <v>5141</v>
      </c>
      <c r="D1498" s="1120">
        <v>41002</v>
      </c>
      <c r="E1498" s="1120">
        <v>41092</v>
      </c>
      <c r="F1498" s="4339"/>
      <c r="G1498" s="4339"/>
      <c r="H1498" s="1048"/>
      <c r="I1498" s="1048"/>
      <c r="J1498" s="1033">
        <v>34</v>
      </c>
      <c r="K1498" s="1048"/>
      <c r="L1498" s="1048"/>
      <c r="M1498" s="1048"/>
    </row>
    <row r="1499" spans="1:13" x14ac:dyDescent="0.2">
      <c r="A1499" s="1048"/>
      <c r="B1499" s="1146" t="s">
        <v>4456</v>
      </c>
      <c r="C1499" s="1136" t="s">
        <v>5142</v>
      </c>
      <c r="D1499" s="1120">
        <v>41008</v>
      </c>
      <c r="E1499" s="1120">
        <v>41129</v>
      </c>
      <c r="F1499" s="4339"/>
      <c r="G1499" s="4339"/>
      <c r="H1499" s="1048"/>
      <c r="I1499" s="1048"/>
      <c r="J1499" s="1033">
        <v>34</v>
      </c>
      <c r="K1499" s="1048"/>
      <c r="L1499" s="1048"/>
      <c r="M1499" s="1048"/>
    </row>
    <row r="1500" spans="1:13" x14ac:dyDescent="0.2">
      <c r="A1500" s="1048"/>
      <c r="B1500" s="1146" t="s">
        <v>4456</v>
      </c>
      <c r="C1500" s="1136" t="s">
        <v>5143</v>
      </c>
      <c r="D1500" s="1120">
        <v>41008</v>
      </c>
      <c r="E1500" s="1120">
        <v>41129</v>
      </c>
      <c r="F1500" s="4339"/>
      <c r="G1500" s="4339"/>
      <c r="H1500" s="1048"/>
      <c r="I1500" s="1048"/>
      <c r="J1500" s="1033">
        <v>46</v>
      </c>
      <c r="K1500" s="1048"/>
      <c r="L1500" s="1048"/>
      <c r="M1500" s="1048"/>
    </row>
    <row r="1501" spans="1:13" x14ac:dyDescent="0.2">
      <c r="A1501" s="1048"/>
      <c r="B1501" s="1146" t="s">
        <v>4456</v>
      </c>
      <c r="C1501" s="1136" t="s">
        <v>5144</v>
      </c>
      <c r="D1501" s="1120">
        <v>41008</v>
      </c>
      <c r="E1501" s="1120">
        <v>41037</v>
      </c>
      <c r="F1501" s="4339"/>
      <c r="G1501" s="4339"/>
      <c r="H1501" s="1048"/>
      <c r="I1501" s="1048"/>
      <c r="J1501" s="1033">
        <v>11</v>
      </c>
      <c r="K1501" s="1048"/>
      <c r="L1501" s="1048"/>
      <c r="M1501" s="1048"/>
    </row>
    <row r="1502" spans="1:13" x14ac:dyDescent="0.2">
      <c r="A1502" s="1048"/>
      <c r="B1502" s="1146" t="s">
        <v>4456</v>
      </c>
      <c r="C1502" s="1136" t="s">
        <v>5145</v>
      </c>
      <c r="D1502" s="1120">
        <v>41008</v>
      </c>
      <c r="E1502" s="1120">
        <v>41037</v>
      </c>
      <c r="F1502" s="4339"/>
      <c r="G1502" s="4339"/>
      <c r="H1502" s="1048"/>
      <c r="I1502" s="1048"/>
      <c r="J1502" s="1033">
        <v>8</v>
      </c>
      <c r="K1502" s="1048"/>
      <c r="L1502" s="1048"/>
      <c r="M1502" s="1048"/>
    </row>
    <row r="1503" spans="1:13" x14ac:dyDescent="0.2">
      <c r="A1503" s="1048"/>
      <c r="B1503" s="1146" t="s">
        <v>4456</v>
      </c>
      <c r="C1503" s="1136" t="s">
        <v>5146</v>
      </c>
      <c r="D1503" s="1120">
        <v>41008</v>
      </c>
      <c r="E1503" s="1120">
        <v>41037</v>
      </c>
      <c r="F1503" s="4338"/>
      <c r="G1503" s="4338"/>
      <c r="H1503" s="1048"/>
      <c r="I1503" s="1048"/>
      <c r="J1503" s="1033">
        <v>9</v>
      </c>
      <c r="K1503" s="1048"/>
      <c r="L1503" s="1048"/>
      <c r="M1503" s="1048"/>
    </row>
    <row r="1504" spans="1:13" x14ac:dyDescent="0.2">
      <c r="A1504" s="1048"/>
      <c r="B1504" s="1146" t="s">
        <v>4456</v>
      </c>
      <c r="C1504" s="1136" t="s">
        <v>5147</v>
      </c>
      <c r="D1504" s="1120">
        <v>41015</v>
      </c>
      <c r="E1504" s="1120">
        <v>41136</v>
      </c>
      <c r="F1504" s="4337">
        <v>294</v>
      </c>
      <c r="G1504" s="4337">
        <v>2</v>
      </c>
      <c r="H1504" s="1048"/>
      <c r="I1504" s="1048"/>
      <c r="J1504" s="1033">
        <v>19</v>
      </c>
      <c r="K1504" s="1048"/>
      <c r="L1504" s="1048"/>
      <c r="M1504" s="1048"/>
    </row>
    <row r="1505" spans="1:13" x14ac:dyDescent="0.2">
      <c r="A1505" s="1048"/>
      <c r="B1505" s="1146" t="s">
        <v>4456</v>
      </c>
      <c r="C1505" s="1136" t="s">
        <v>5148</v>
      </c>
      <c r="D1505" s="1120">
        <v>41015</v>
      </c>
      <c r="E1505" s="1120">
        <v>41105</v>
      </c>
      <c r="F1505" s="4339"/>
      <c r="G1505" s="4339"/>
      <c r="H1505" s="1048"/>
      <c r="I1505" s="1048"/>
      <c r="J1505" s="1033">
        <v>18</v>
      </c>
      <c r="K1505" s="1048"/>
      <c r="L1505" s="1048"/>
      <c r="M1505" s="1048"/>
    </row>
    <row r="1506" spans="1:13" x14ac:dyDescent="0.2">
      <c r="A1506" s="1048"/>
      <c r="B1506" s="1146" t="s">
        <v>4456</v>
      </c>
      <c r="C1506" s="1136" t="s">
        <v>5149</v>
      </c>
      <c r="D1506" s="1120">
        <v>41031</v>
      </c>
      <c r="E1506" s="1120">
        <v>41151</v>
      </c>
      <c r="F1506" s="4339"/>
      <c r="G1506" s="4339"/>
      <c r="H1506" s="1048"/>
      <c r="I1506" s="1048"/>
      <c r="J1506" s="1033">
        <v>29</v>
      </c>
      <c r="K1506" s="1048"/>
      <c r="L1506" s="1048"/>
      <c r="M1506" s="1048"/>
    </row>
    <row r="1507" spans="1:13" x14ac:dyDescent="0.2">
      <c r="A1507" s="1048"/>
      <c r="B1507" s="1146" t="s">
        <v>4456</v>
      </c>
      <c r="C1507" s="1136" t="s">
        <v>5150</v>
      </c>
      <c r="D1507" s="1120">
        <v>41031</v>
      </c>
      <c r="E1507" s="1120">
        <v>41274</v>
      </c>
      <c r="F1507" s="4339"/>
      <c r="G1507" s="4339"/>
      <c r="H1507" s="1048"/>
      <c r="I1507" s="1048"/>
      <c r="J1507" s="1033">
        <v>39</v>
      </c>
      <c r="K1507" s="1048"/>
      <c r="L1507" s="1048"/>
      <c r="M1507" s="1048"/>
    </row>
    <row r="1508" spans="1:13" x14ac:dyDescent="0.2">
      <c r="A1508" s="1048"/>
      <c r="B1508" s="1146" t="s">
        <v>4456</v>
      </c>
      <c r="C1508" s="1136" t="s">
        <v>4614</v>
      </c>
      <c r="D1508" s="1148">
        <v>41031</v>
      </c>
      <c r="E1508" s="1148">
        <v>41090</v>
      </c>
      <c r="F1508" s="4339"/>
      <c r="G1508" s="4339"/>
      <c r="H1508" s="1024"/>
      <c r="I1508" s="1024"/>
      <c r="J1508" s="1085">
        <v>26</v>
      </c>
      <c r="K1508" s="1048"/>
      <c r="L1508" s="1048"/>
      <c r="M1508" s="1048"/>
    </row>
    <row r="1509" spans="1:13" ht="24" x14ac:dyDescent="0.2">
      <c r="A1509" s="1048"/>
      <c r="B1509" s="1146" t="s">
        <v>4456</v>
      </c>
      <c r="C1509" s="1136" t="s">
        <v>5151</v>
      </c>
      <c r="D1509" s="1120">
        <v>41031</v>
      </c>
      <c r="E1509" s="1120">
        <v>41090</v>
      </c>
      <c r="F1509" s="4339"/>
      <c r="G1509" s="4339"/>
      <c r="H1509" s="1048"/>
      <c r="I1509" s="1048"/>
      <c r="J1509" s="1033">
        <v>18</v>
      </c>
      <c r="K1509" s="1048"/>
      <c r="L1509" s="1048"/>
      <c r="M1509" s="1048"/>
    </row>
    <row r="1510" spans="1:13" x14ac:dyDescent="0.2">
      <c r="A1510" s="1048"/>
      <c r="B1510" s="1146" t="s">
        <v>4456</v>
      </c>
      <c r="C1510" s="1136" t="s">
        <v>5152</v>
      </c>
      <c r="D1510" s="1120">
        <v>41031</v>
      </c>
      <c r="E1510" s="1120">
        <v>41090</v>
      </c>
      <c r="F1510" s="4339"/>
      <c r="G1510" s="4339"/>
      <c r="H1510" s="1048"/>
      <c r="I1510" s="1048"/>
      <c r="J1510" s="1033">
        <v>10</v>
      </c>
      <c r="K1510" s="1048"/>
      <c r="L1510" s="1048"/>
      <c r="M1510" s="1048"/>
    </row>
    <row r="1511" spans="1:13" x14ac:dyDescent="0.2">
      <c r="A1511" s="1048"/>
      <c r="B1511" s="1146" t="s">
        <v>4456</v>
      </c>
      <c r="C1511" s="1136" t="s">
        <v>5153</v>
      </c>
      <c r="D1511" s="1120">
        <v>41031</v>
      </c>
      <c r="E1511" s="1120">
        <v>41090</v>
      </c>
      <c r="F1511" s="4339"/>
      <c r="G1511" s="4339"/>
      <c r="H1511" s="1048"/>
      <c r="I1511" s="1048"/>
      <c r="J1511" s="1033">
        <v>11</v>
      </c>
      <c r="K1511" s="1048"/>
      <c r="L1511" s="1048"/>
      <c r="M1511" s="1048"/>
    </row>
    <row r="1512" spans="1:13" x14ac:dyDescent="0.2">
      <c r="A1512" s="1048"/>
      <c r="B1512" s="1146" t="s">
        <v>4456</v>
      </c>
      <c r="C1512" s="1136" t="s">
        <v>5154</v>
      </c>
      <c r="D1512" s="1120">
        <v>41031</v>
      </c>
      <c r="E1512" s="1120">
        <v>41060</v>
      </c>
      <c r="F1512" s="4339"/>
      <c r="G1512" s="4339"/>
      <c r="H1512" s="1048"/>
      <c r="I1512" s="1048"/>
      <c r="J1512" s="1033">
        <v>10</v>
      </c>
      <c r="K1512" s="1048"/>
      <c r="L1512" s="1048"/>
      <c r="M1512" s="1048"/>
    </row>
    <row r="1513" spans="1:13" x14ac:dyDescent="0.2">
      <c r="A1513" s="1048"/>
      <c r="B1513" s="1146" t="s">
        <v>4456</v>
      </c>
      <c r="C1513" s="1136" t="s">
        <v>5155</v>
      </c>
      <c r="D1513" s="1120">
        <v>41031</v>
      </c>
      <c r="E1513" s="1120">
        <v>41121</v>
      </c>
      <c r="F1513" s="4338"/>
      <c r="G1513" s="4338"/>
      <c r="H1513" s="1048"/>
      <c r="I1513" s="1048"/>
      <c r="J1513" s="1033">
        <v>9</v>
      </c>
      <c r="K1513" s="1048"/>
      <c r="L1513" s="1048"/>
      <c r="M1513" s="1048"/>
    </row>
    <row r="1514" spans="1:13" ht="24" x14ac:dyDescent="0.2">
      <c r="A1514" s="1048"/>
      <c r="B1514" s="1146" t="s">
        <v>4456</v>
      </c>
      <c r="C1514" s="1136" t="s">
        <v>5156</v>
      </c>
      <c r="D1514" s="1120">
        <v>41061</v>
      </c>
      <c r="E1514" s="1120">
        <v>41152</v>
      </c>
      <c r="F1514" s="4337">
        <v>294</v>
      </c>
      <c r="G1514" s="4337">
        <v>3</v>
      </c>
      <c r="H1514" s="1048"/>
      <c r="I1514" s="1048"/>
      <c r="J1514" s="1033">
        <v>29</v>
      </c>
      <c r="K1514" s="1048"/>
      <c r="L1514" s="1048"/>
      <c r="M1514" s="1048"/>
    </row>
    <row r="1515" spans="1:13" ht="24" x14ac:dyDescent="0.2">
      <c r="A1515" s="1048"/>
      <c r="B1515" s="1146" t="s">
        <v>4456</v>
      </c>
      <c r="C1515" s="1136" t="s">
        <v>5157</v>
      </c>
      <c r="D1515" s="1120">
        <v>41061</v>
      </c>
      <c r="E1515" s="1120">
        <v>41121</v>
      </c>
      <c r="F1515" s="4339"/>
      <c r="G1515" s="4339"/>
      <c r="H1515" s="1048"/>
      <c r="I1515" s="1048"/>
      <c r="J1515" s="1033">
        <v>26</v>
      </c>
      <c r="K1515" s="1048"/>
      <c r="L1515" s="1048"/>
      <c r="M1515" s="1048"/>
    </row>
    <row r="1516" spans="1:13" x14ac:dyDescent="0.2">
      <c r="A1516" s="1048"/>
      <c r="B1516" s="1146" t="s">
        <v>4456</v>
      </c>
      <c r="C1516" s="1136" t="s">
        <v>5158</v>
      </c>
      <c r="D1516" s="1120">
        <v>41061</v>
      </c>
      <c r="E1516" s="1120">
        <v>41274</v>
      </c>
      <c r="F1516" s="4339"/>
      <c r="G1516" s="4339"/>
      <c r="H1516" s="1048"/>
      <c r="I1516" s="1048"/>
      <c r="J1516" s="1033">
        <v>9</v>
      </c>
      <c r="K1516" s="1048"/>
      <c r="L1516" s="1048"/>
      <c r="M1516" s="1048"/>
    </row>
    <row r="1517" spans="1:13" x14ac:dyDescent="0.2">
      <c r="A1517" s="1048"/>
      <c r="B1517" s="1146" t="s">
        <v>4456</v>
      </c>
      <c r="C1517" s="1136" t="s">
        <v>5159</v>
      </c>
      <c r="D1517" s="1120">
        <v>41061</v>
      </c>
      <c r="E1517" s="1120">
        <v>41090</v>
      </c>
      <c r="F1517" s="4338"/>
      <c r="G1517" s="4338"/>
      <c r="H1517" s="1048"/>
      <c r="I1517" s="1048"/>
      <c r="J1517" s="1048">
        <v>13</v>
      </c>
      <c r="K1517" s="1048"/>
      <c r="L1517" s="1048"/>
      <c r="M1517" s="1048"/>
    </row>
    <row r="1518" spans="1:13" x14ac:dyDescent="0.2">
      <c r="A1518" s="1037"/>
      <c r="B1518" s="1105"/>
      <c r="C1518" s="1099"/>
      <c r="D1518" s="1167"/>
      <c r="E1518" s="1167"/>
      <c r="F1518" s="1167"/>
      <c r="G1518" s="1167"/>
      <c r="H1518" s="1037"/>
      <c r="I1518" s="1037"/>
      <c r="J1518" s="1037">
        <f>+J1514+J1515++J1516+J1517+J1539+J1540+J1541+J1543+J1544+J1545+J1546+J1547+J1548+J1549+J1550+J1551</f>
        <v>211</v>
      </c>
      <c r="K1518" s="1037"/>
      <c r="L1518" s="1037"/>
      <c r="M1518" s="1037"/>
    </row>
    <row r="1519" spans="1:13" x14ac:dyDescent="0.2">
      <c r="A1519" s="1037" t="s">
        <v>4810</v>
      </c>
      <c r="B1519" s="1037"/>
      <c r="C1519" s="1037"/>
      <c r="D1519" s="1037" t="s">
        <v>4811</v>
      </c>
      <c r="E1519" s="1037"/>
      <c r="F1519" s="1037"/>
      <c r="G1519" s="1037"/>
      <c r="H1519" s="1037"/>
      <c r="I1519" s="1037"/>
      <c r="J1519" s="1037" t="s">
        <v>3606</v>
      </c>
      <c r="K1519" s="1037"/>
      <c r="L1519" s="1037"/>
      <c r="M1519" s="1037"/>
    </row>
    <row r="1520" spans="1:13" x14ac:dyDescent="0.2">
      <c r="A1520" s="1037" t="s">
        <v>4812</v>
      </c>
      <c r="B1520" s="1037"/>
      <c r="C1520" s="1037"/>
      <c r="D1520" s="1037" t="s">
        <v>4812</v>
      </c>
      <c r="E1520" s="1037"/>
      <c r="F1520" s="1037"/>
      <c r="G1520" s="1037"/>
      <c r="H1520" s="1037"/>
      <c r="I1520" s="1037"/>
      <c r="J1520" s="1037" t="s">
        <v>3608</v>
      </c>
      <c r="K1520" s="1037"/>
      <c r="L1520" s="1037"/>
      <c r="M1520" s="1037"/>
    </row>
    <row r="1521" spans="1:13" x14ac:dyDescent="0.2">
      <c r="A1521" s="1037" t="s">
        <v>3609</v>
      </c>
      <c r="B1521" s="1037"/>
      <c r="C1521" s="1037"/>
      <c r="D1521" s="1037" t="s">
        <v>3609</v>
      </c>
      <c r="E1521" s="1037"/>
      <c r="F1521" s="1037"/>
      <c r="G1521" s="1037"/>
      <c r="H1521" s="1037"/>
      <c r="I1521" s="1037"/>
      <c r="J1521" s="1037" t="s">
        <v>3609</v>
      </c>
      <c r="K1521" s="1037"/>
      <c r="L1521" s="1037"/>
      <c r="M1521" s="1037"/>
    </row>
    <row r="1522" spans="1:13" x14ac:dyDescent="0.2">
      <c r="A1522" s="1037" t="s">
        <v>4813</v>
      </c>
      <c r="B1522" s="1037"/>
      <c r="C1522" s="1037"/>
      <c r="D1522" s="1037" t="s">
        <v>4813</v>
      </c>
      <c r="E1522" s="1037"/>
      <c r="F1522" s="1037"/>
      <c r="G1522" s="1037"/>
      <c r="H1522" s="1037"/>
      <c r="I1522" s="1037"/>
      <c r="J1522" s="1037" t="s">
        <v>4814</v>
      </c>
      <c r="K1522" s="1037"/>
      <c r="L1522" s="1037"/>
      <c r="M1522" s="1037"/>
    </row>
    <row r="1523" spans="1:13" x14ac:dyDescent="0.2">
      <c r="A1523" s="1037"/>
      <c r="B1523" s="1105"/>
      <c r="C1523" s="1099"/>
      <c r="D1523" s="1167"/>
      <c r="E1523" s="1167"/>
      <c r="F1523" s="1167"/>
      <c r="G1523" s="1167"/>
      <c r="H1523" s="1037"/>
      <c r="I1523" s="1037"/>
      <c r="J1523" s="1037"/>
      <c r="K1523" s="1037"/>
      <c r="L1523" s="1037"/>
      <c r="M1523" s="1037"/>
    </row>
    <row r="1524" spans="1:13" x14ac:dyDescent="0.2">
      <c r="A1524" s="4394"/>
      <c r="B1524" s="4394"/>
      <c r="C1524" s="4395" t="s">
        <v>2859</v>
      </c>
      <c r="D1524" s="4396"/>
      <c r="E1524" s="4396"/>
      <c r="F1524" s="4396"/>
      <c r="G1524" s="4396"/>
      <c r="H1524" s="4396"/>
      <c r="I1524" s="4396"/>
      <c r="J1524" s="4397"/>
      <c r="K1524" s="4404" t="s">
        <v>2858</v>
      </c>
      <c r="L1524" s="4405"/>
      <c r="M1524" s="4406"/>
    </row>
    <row r="1525" spans="1:13" x14ac:dyDescent="0.2">
      <c r="A1525" s="4394"/>
      <c r="B1525" s="4394"/>
      <c r="C1525" s="4398"/>
      <c r="D1525" s="4399"/>
      <c r="E1525" s="4399"/>
      <c r="F1525" s="4399"/>
      <c r="G1525" s="4399"/>
      <c r="H1525" s="4399"/>
      <c r="I1525" s="4399"/>
      <c r="J1525" s="4400"/>
      <c r="K1525" s="4407"/>
      <c r="L1525" s="4408"/>
      <c r="M1525" s="4409"/>
    </row>
    <row r="1526" spans="1:13" x14ac:dyDescent="0.2">
      <c r="A1526" s="4394"/>
      <c r="B1526" s="4394"/>
      <c r="C1526" s="4401"/>
      <c r="D1526" s="4402"/>
      <c r="E1526" s="4402"/>
      <c r="F1526" s="4402"/>
      <c r="G1526" s="4402"/>
      <c r="H1526" s="4402"/>
      <c r="I1526" s="4402"/>
      <c r="J1526" s="4403"/>
      <c r="K1526" s="4407"/>
      <c r="L1526" s="4408"/>
      <c r="M1526" s="4409"/>
    </row>
    <row r="1527" spans="1:13" x14ac:dyDescent="0.2">
      <c r="A1527" s="4394"/>
      <c r="B1527" s="4394"/>
      <c r="C1527" s="4362" t="s">
        <v>1209</v>
      </c>
      <c r="D1527" s="4362"/>
      <c r="E1527" s="4362"/>
      <c r="F1527" s="4362"/>
      <c r="G1527" s="4362"/>
      <c r="H1527" s="4362"/>
      <c r="I1527" s="4362"/>
      <c r="J1527" s="4362"/>
      <c r="K1527" s="4410" t="s">
        <v>1208</v>
      </c>
      <c r="L1527" s="4410"/>
      <c r="M1527" s="4410"/>
    </row>
    <row r="1528" spans="1:13" x14ac:dyDescent="0.2">
      <c r="A1528" s="4394"/>
      <c r="B1528" s="4394"/>
      <c r="C1528" s="4362"/>
      <c r="D1528" s="4362"/>
      <c r="E1528" s="4362"/>
      <c r="F1528" s="4362"/>
      <c r="G1528" s="4362"/>
      <c r="H1528" s="4362"/>
      <c r="I1528" s="4362"/>
      <c r="J1528" s="4362"/>
      <c r="K1528" s="4410"/>
      <c r="L1528" s="4410"/>
      <c r="M1528" s="4410"/>
    </row>
    <row r="1529" spans="1:13" x14ac:dyDescent="0.2">
      <c r="A1529" s="4394"/>
      <c r="B1529" s="4394"/>
      <c r="C1529" s="4362"/>
      <c r="D1529" s="4362"/>
      <c r="E1529" s="4362"/>
      <c r="F1529" s="4362"/>
      <c r="G1529" s="4362"/>
      <c r="H1529" s="4362"/>
      <c r="I1529" s="4362"/>
      <c r="J1529" s="4362"/>
      <c r="K1529" s="4410"/>
      <c r="L1529" s="4410"/>
      <c r="M1529" s="4410"/>
    </row>
    <row r="1530" spans="1:13" x14ac:dyDescent="0.2">
      <c r="A1530" s="1082"/>
      <c r="B1530" s="1082"/>
      <c r="C1530" s="1082"/>
      <c r="D1530" s="1082"/>
      <c r="E1530" s="1082"/>
      <c r="F1530" s="1082"/>
      <c r="G1530" s="1082"/>
      <c r="H1530" s="1082"/>
      <c r="I1530" s="1082"/>
      <c r="J1530" s="1082"/>
      <c r="K1530" s="1082"/>
      <c r="L1530" s="1083"/>
      <c r="M1530" s="1084"/>
    </row>
    <row r="1531" spans="1:13" x14ac:dyDescent="0.2">
      <c r="A1531" s="1082" t="s">
        <v>2319</v>
      </c>
      <c r="B1531" s="1082"/>
      <c r="C1531" s="1082"/>
      <c r="D1531" s="1082"/>
      <c r="E1531" s="1082"/>
      <c r="F1531" s="1082"/>
      <c r="G1531" s="1082"/>
      <c r="H1531" s="1037" t="s">
        <v>5160</v>
      </c>
      <c r="I1531" s="1082"/>
      <c r="J1531" s="1082"/>
      <c r="K1531" s="1082"/>
      <c r="L1531" s="1082"/>
      <c r="M1531" s="1083"/>
    </row>
    <row r="1532" spans="1:13" x14ac:dyDescent="0.2">
      <c r="A1532" s="1082" t="s">
        <v>99</v>
      </c>
      <c r="B1532" s="1082"/>
      <c r="C1532" s="1082"/>
      <c r="D1532" s="1082"/>
      <c r="E1532" s="1082"/>
      <c r="F1532" s="1082"/>
      <c r="G1532" s="1082"/>
      <c r="H1532" s="1036"/>
      <c r="I1532" s="1036"/>
      <c r="J1532" s="4411" t="s">
        <v>2863</v>
      </c>
      <c r="K1532" s="4412"/>
      <c r="L1532" s="4412"/>
      <c r="M1532" s="4413"/>
    </row>
    <row r="1533" spans="1:13" x14ac:dyDescent="0.2">
      <c r="A1533" s="1082" t="s">
        <v>2725</v>
      </c>
      <c r="B1533" s="1082"/>
      <c r="C1533" s="1082"/>
      <c r="D1533" s="1082"/>
      <c r="E1533" s="1082"/>
      <c r="F1533" s="1082"/>
      <c r="G1533" s="1082"/>
      <c r="H1533" s="1036"/>
      <c r="I1533" s="1036"/>
      <c r="J1533" s="1085" t="s">
        <v>2860</v>
      </c>
      <c r="K1533" s="1085" t="s">
        <v>2861</v>
      </c>
      <c r="L1533" s="1085" t="s">
        <v>2862</v>
      </c>
      <c r="M1533" s="1086" t="s">
        <v>1210</v>
      </c>
    </row>
    <row r="1534" spans="1:13" x14ac:dyDescent="0.2">
      <c r="A1534" s="1082" t="s">
        <v>4457</v>
      </c>
      <c r="B1534" s="1082"/>
      <c r="C1534" s="1082"/>
      <c r="D1534" s="1082"/>
      <c r="E1534" s="1082"/>
      <c r="F1534" s="1082"/>
      <c r="G1534" s="1082"/>
      <c r="H1534" s="1036"/>
      <c r="I1534" s="1036"/>
      <c r="J1534" s="1085">
        <v>2014</v>
      </c>
      <c r="K1534" s="1085">
        <v>5</v>
      </c>
      <c r="L1534" s="1085">
        <v>31</v>
      </c>
      <c r="M1534" s="1085">
        <v>5</v>
      </c>
    </row>
    <row r="1535" spans="1:13" x14ac:dyDescent="0.2">
      <c r="A1535" s="1082"/>
      <c r="B1535" s="1082"/>
      <c r="C1535" s="1082"/>
      <c r="D1535" s="1082"/>
      <c r="E1535" s="1082"/>
      <c r="F1535" s="1082"/>
      <c r="G1535" s="1082"/>
      <c r="H1535" s="1082"/>
      <c r="I1535" s="1087"/>
      <c r="J1535" s="1087"/>
      <c r="K1535" s="1082"/>
      <c r="L1535" s="1082"/>
      <c r="M1535" s="1082"/>
    </row>
    <row r="1536" spans="1:13" x14ac:dyDescent="0.2">
      <c r="A1536" s="4362" t="s">
        <v>2864</v>
      </c>
      <c r="B1536" s="4362" t="s">
        <v>2865</v>
      </c>
      <c r="C1536" s="4362" t="s">
        <v>1212</v>
      </c>
      <c r="D1536" s="4414" t="s">
        <v>2866</v>
      </c>
      <c r="E1536" s="4415"/>
      <c r="F1536" s="4362" t="s">
        <v>3430</v>
      </c>
      <c r="G1536" s="4096"/>
      <c r="H1536" s="4096"/>
      <c r="I1536" s="4096"/>
      <c r="J1536" s="4416" t="s">
        <v>1211</v>
      </c>
      <c r="K1536" s="4114" t="s">
        <v>2872</v>
      </c>
      <c r="L1536" s="4416" t="s">
        <v>1207</v>
      </c>
      <c r="M1536" s="4114" t="s">
        <v>2873</v>
      </c>
    </row>
    <row r="1537" spans="1:13" x14ac:dyDescent="0.2">
      <c r="A1537" s="4362"/>
      <c r="B1537" s="4362"/>
      <c r="C1537" s="4362"/>
      <c r="D1537" s="1031" t="s">
        <v>2867</v>
      </c>
      <c r="E1537" s="1031" t="s">
        <v>2868</v>
      </c>
      <c r="F1537" s="1031" t="s">
        <v>2870</v>
      </c>
      <c r="G1537" s="1031" t="s">
        <v>2871</v>
      </c>
      <c r="H1537" s="1031" t="s">
        <v>4319</v>
      </c>
      <c r="I1537" s="1031" t="s">
        <v>4320</v>
      </c>
      <c r="J1537" s="4417"/>
      <c r="K1537" s="4116"/>
      <c r="L1537" s="4417"/>
      <c r="M1537" s="4116"/>
    </row>
    <row r="1538" spans="1:13" x14ac:dyDescent="0.2">
      <c r="A1538" s="1037"/>
      <c r="B1538" s="1037"/>
      <c r="C1538" s="1037"/>
      <c r="D1538" s="1037"/>
      <c r="E1538" s="1037"/>
      <c r="F1538" s="1037"/>
      <c r="G1538" s="1037"/>
      <c r="H1538" s="1037"/>
      <c r="I1538" s="1037"/>
      <c r="J1538" s="1037"/>
      <c r="K1538" s="1037"/>
      <c r="L1538" s="1037"/>
      <c r="M1538" s="1037"/>
    </row>
    <row r="1539" spans="1:13" x14ac:dyDescent="0.2">
      <c r="A1539" s="1048"/>
      <c r="B1539" s="1146" t="s">
        <v>4456</v>
      </c>
      <c r="C1539" s="1136" t="s">
        <v>5161</v>
      </c>
      <c r="D1539" s="1158">
        <v>41061</v>
      </c>
      <c r="E1539" s="1158">
        <v>41090</v>
      </c>
      <c r="F1539" s="4337">
        <v>294</v>
      </c>
      <c r="G1539" s="4337">
        <v>3</v>
      </c>
      <c r="H1539" s="1048"/>
      <c r="I1539" s="1048"/>
      <c r="J1539" s="1033">
        <v>9</v>
      </c>
      <c r="K1539" s="1048"/>
      <c r="L1539" s="1048"/>
      <c r="M1539" s="1048"/>
    </row>
    <row r="1540" spans="1:13" x14ac:dyDescent="0.2">
      <c r="A1540" s="1048"/>
      <c r="B1540" s="1146" t="s">
        <v>4456</v>
      </c>
      <c r="C1540" s="1136" t="s">
        <v>5162</v>
      </c>
      <c r="D1540" s="1158">
        <v>41061</v>
      </c>
      <c r="E1540" s="1158">
        <v>41121</v>
      </c>
      <c r="F1540" s="4339"/>
      <c r="G1540" s="4339"/>
      <c r="H1540" s="1048"/>
      <c r="I1540" s="1048"/>
      <c r="J1540" s="1033">
        <v>9</v>
      </c>
      <c r="K1540" s="1048"/>
      <c r="L1540" s="1048"/>
      <c r="M1540" s="1048"/>
    </row>
    <row r="1541" spans="1:13" x14ac:dyDescent="0.2">
      <c r="A1541" s="1048"/>
      <c r="B1541" s="1146" t="s">
        <v>4456</v>
      </c>
      <c r="C1541" s="1136" t="s">
        <v>5163</v>
      </c>
      <c r="D1541" s="1158">
        <v>41061</v>
      </c>
      <c r="E1541" s="1158">
        <v>41121</v>
      </c>
      <c r="F1541" s="4339"/>
      <c r="G1541" s="4339"/>
      <c r="H1541" s="1048"/>
      <c r="I1541" s="1048"/>
      <c r="J1541" s="1033">
        <v>10</v>
      </c>
      <c r="K1541" s="1048"/>
      <c r="L1541" s="1048"/>
      <c r="M1541" s="1048"/>
    </row>
    <row r="1542" spans="1:13" x14ac:dyDescent="0.2">
      <c r="A1542" s="1048"/>
      <c r="B1542" s="1146" t="s">
        <v>4456</v>
      </c>
      <c r="C1542" s="1136" t="s">
        <v>5164</v>
      </c>
      <c r="D1542" s="1158">
        <v>41061</v>
      </c>
      <c r="E1542" s="1158">
        <v>41121</v>
      </c>
      <c r="F1542" s="4339"/>
      <c r="G1542" s="4339"/>
      <c r="H1542" s="1048"/>
      <c r="I1542" s="1048"/>
      <c r="J1542" s="1033">
        <v>12</v>
      </c>
      <c r="K1542" s="1048"/>
      <c r="L1542" s="1048"/>
      <c r="M1542" s="1048"/>
    </row>
    <row r="1543" spans="1:13" x14ac:dyDescent="0.2">
      <c r="A1543" s="1048"/>
      <c r="B1543" s="1146" t="s">
        <v>4456</v>
      </c>
      <c r="C1543" s="1136" t="s">
        <v>5165</v>
      </c>
      <c r="D1543" s="1158">
        <v>41061</v>
      </c>
      <c r="E1543" s="1158">
        <v>41121</v>
      </c>
      <c r="F1543" s="4339"/>
      <c r="G1543" s="4339"/>
      <c r="H1543" s="1048"/>
      <c r="I1543" s="1048"/>
      <c r="J1543" s="1033">
        <v>9</v>
      </c>
      <c r="K1543" s="1048"/>
      <c r="L1543" s="1048"/>
      <c r="M1543" s="1048"/>
    </row>
    <row r="1544" spans="1:13" x14ac:dyDescent="0.2">
      <c r="A1544" s="1048"/>
      <c r="B1544" s="1146" t="s">
        <v>4456</v>
      </c>
      <c r="C1544" s="1136" t="s">
        <v>5166</v>
      </c>
      <c r="D1544" s="1158">
        <v>41061</v>
      </c>
      <c r="E1544" s="1158">
        <v>41274</v>
      </c>
      <c r="F1544" s="4339"/>
      <c r="G1544" s="4339"/>
      <c r="H1544" s="1048"/>
      <c r="I1544" s="1048"/>
      <c r="J1544" s="1033">
        <v>9</v>
      </c>
      <c r="K1544" s="1048"/>
      <c r="L1544" s="1048"/>
      <c r="M1544" s="1048"/>
    </row>
    <row r="1545" spans="1:13" x14ac:dyDescent="0.2">
      <c r="A1545" s="1048"/>
      <c r="B1545" s="1146" t="s">
        <v>4456</v>
      </c>
      <c r="C1545" s="1136" t="s">
        <v>5167</v>
      </c>
      <c r="D1545" s="1158">
        <v>41061</v>
      </c>
      <c r="E1545" s="1158">
        <v>41121</v>
      </c>
      <c r="F1545" s="4339"/>
      <c r="G1545" s="4339"/>
      <c r="H1545" s="1048"/>
      <c r="I1545" s="1048"/>
      <c r="J1545" s="1033">
        <v>12</v>
      </c>
      <c r="K1545" s="1048"/>
      <c r="L1545" s="1048"/>
      <c r="M1545" s="1048"/>
    </row>
    <row r="1546" spans="1:13" x14ac:dyDescent="0.2">
      <c r="A1546" s="1048"/>
      <c r="B1546" s="1146" t="s">
        <v>4456</v>
      </c>
      <c r="C1546" s="1136" t="s">
        <v>5168</v>
      </c>
      <c r="D1546" s="1158">
        <v>41061</v>
      </c>
      <c r="E1546" s="1158">
        <v>41090</v>
      </c>
      <c r="F1546" s="4339"/>
      <c r="G1546" s="4339"/>
      <c r="H1546" s="1048"/>
      <c r="I1546" s="1048"/>
      <c r="J1546" s="1033">
        <v>12</v>
      </c>
      <c r="K1546" s="1048"/>
      <c r="L1546" s="1048"/>
      <c r="M1546" s="1048"/>
    </row>
    <row r="1547" spans="1:13" x14ac:dyDescent="0.2">
      <c r="A1547" s="1048"/>
      <c r="B1547" s="1146" t="s">
        <v>4456</v>
      </c>
      <c r="C1547" s="1136" t="s">
        <v>5169</v>
      </c>
      <c r="D1547" s="1158">
        <v>41065</v>
      </c>
      <c r="E1547" s="1158">
        <v>41125</v>
      </c>
      <c r="F1547" s="4339"/>
      <c r="G1547" s="4339"/>
      <c r="H1547" s="1048"/>
      <c r="I1547" s="1048"/>
      <c r="J1547" s="1033">
        <v>10</v>
      </c>
      <c r="K1547" s="1048"/>
      <c r="L1547" s="1048"/>
      <c r="M1547" s="1048"/>
    </row>
    <row r="1548" spans="1:13" x14ac:dyDescent="0.2">
      <c r="A1548" s="1048"/>
      <c r="B1548" s="1146" t="s">
        <v>4456</v>
      </c>
      <c r="C1548" s="1136" t="s">
        <v>5170</v>
      </c>
      <c r="D1548" s="1158">
        <v>41065</v>
      </c>
      <c r="E1548" s="1158">
        <v>41125</v>
      </c>
      <c r="F1548" s="4339"/>
      <c r="G1548" s="4339"/>
      <c r="H1548" s="1048"/>
      <c r="I1548" s="1048"/>
      <c r="J1548" s="1033">
        <v>7</v>
      </c>
      <c r="K1548" s="1048"/>
      <c r="L1548" s="1048"/>
      <c r="M1548" s="1048"/>
    </row>
    <row r="1549" spans="1:13" x14ac:dyDescent="0.2">
      <c r="A1549" s="1048"/>
      <c r="B1549" s="1146" t="s">
        <v>4456</v>
      </c>
      <c r="C1549" s="1136" t="s">
        <v>5171</v>
      </c>
      <c r="D1549" s="1158">
        <v>41072</v>
      </c>
      <c r="E1549" s="1158">
        <v>41163</v>
      </c>
      <c r="F1549" s="4339"/>
      <c r="G1549" s="4339"/>
      <c r="H1549" s="1048"/>
      <c r="I1549" s="1048"/>
      <c r="J1549" s="1033">
        <v>30</v>
      </c>
      <c r="K1549" s="1048"/>
      <c r="L1549" s="1048"/>
      <c r="M1549" s="1048"/>
    </row>
    <row r="1550" spans="1:13" x14ac:dyDescent="0.2">
      <c r="A1550" s="1048"/>
      <c r="B1550" s="1146" t="s">
        <v>4456</v>
      </c>
      <c r="C1550" s="1136" t="s">
        <v>5172</v>
      </c>
      <c r="D1550" s="1158">
        <v>41067</v>
      </c>
      <c r="E1550" s="1158">
        <v>41127</v>
      </c>
      <c r="F1550" s="4338"/>
      <c r="G1550" s="4338"/>
      <c r="H1550" s="1048"/>
      <c r="I1550" s="1048"/>
      <c r="J1550" s="1033">
        <v>8</v>
      </c>
      <c r="K1550" s="1048"/>
      <c r="L1550" s="1048"/>
      <c r="M1550" s="1048"/>
    </row>
    <row r="1551" spans="1:13" ht="24" x14ac:dyDescent="0.2">
      <c r="A1551" s="1048"/>
      <c r="B1551" s="1146" t="s">
        <v>4456</v>
      </c>
      <c r="C1551" s="1136" t="s">
        <v>5173</v>
      </c>
      <c r="D1551" s="1158">
        <v>41073</v>
      </c>
      <c r="E1551" s="1158">
        <v>41164</v>
      </c>
      <c r="F1551" s="4337">
        <v>294</v>
      </c>
      <c r="G1551" s="4337">
        <v>4</v>
      </c>
      <c r="H1551" s="1048"/>
      <c r="I1551" s="1048"/>
      <c r="J1551" s="1033">
        <v>9</v>
      </c>
      <c r="K1551" s="1048"/>
      <c r="L1551" s="1048"/>
      <c r="M1551" s="1048"/>
    </row>
    <row r="1552" spans="1:13" x14ac:dyDescent="0.2">
      <c r="A1552" s="1048"/>
      <c r="B1552" s="1146" t="s">
        <v>4456</v>
      </c>
      <c r="C1552" s="1136" t="s">
        <v>5174</v>
      </c>
      <c r="D1552" s="1158">
        <v>41093</v>
      </c>
      <c r="E1552" s="1158">
        <v>41123</v>
      </c>
      <c r="F1552" s="4339"/>
      <c r="G1552" s="4339"/>
      <c r="H1552" s="1048"/>
      <c r="I1552" s="1048"/>
      <c r="J1552" s="1033">
        <v>11</v>
      </c>
      <c r="K1552" s="1048"/>
      <c r="L1552" s="1048"/>
      <c r="M1552" s="1048"/>
    </row>
    <row r="1553" spans="1:13" x14ac:dyDescent="0.2">
      <c r="A1553" s="1048"/>
      <c r="B1553" s="1146" t="s">
        <v>4456</v>
      </c>
      <c r="C1553" s="1136" t="s">
        <v>4615</v>
      </c>
      <c r="D1553" s="1115">
        <v>41093</v>
      </c>
      <c r="E1553" s="1115">
        <v>41123</v>
      </c>
      <c r="F1553" s="4339"/>
      <c r="G1553" s="4339"/>
      <c r="H1553" s="1048"/>
      <c r="I1553" s="1048"/>
      <c r="J1553" s="1033">
        <v>23</v>
      </c>
      <c r="K1553" s="1048"/>
      <c r="L1553" s="1048"/>
      <c r="M1553" s="1048"/>
    </row>
    <row r="1554" spans="1:13" x14ac:dyDescent="0.2">
      <c r="A1554" s="1048"/>
      <c r="B1554" s="1146" t="s">
        <v>4456</v>
      </c>
      <c r="C1554" s="1136" t="s">
        <v>5175</v>
      </c>
      <c r="D1554" s="1158">
        <v>41093</v>
      </c>
      <c r="E1554" s="1158">
        <v>41123</v>
      </c>
      <c r="F1554" s="4339"/>
      <c r="G1554" s="4339"/>
      <c r="H1554" s="1048"/>
      <c r="I1554" s="1048"/>
      <c r="J1554" s="1033">
        <v>11</v>
      </c>
      <c r="K1554" s="1048"/>
      <c r="L1554" s="1048"/>
      <c r="M1554" s="1048"/>
    </row>
    <row r="1555" spans="1:13" x14ac:dyDescent="0.2">
      <c r="A1555" s="1048"/>
      <c r="B1555" s="1146" t="s">
        <v>4456</v>
      </c>
      <c r="C1555" s="1136" t="s">
        <v>5176</v>
      </c>
      <c r="D1555" s="1158">
        <v>41093</v>
      </c>
      <c r="E1555" s="1158">
        <v>41154</v>
      </c>
      <c r="F1555" s="4339"/>
      <c r="G1555" s="4339"/>
      <c r="H1555" s="1048"/>
      <c r="I1555" s="1048"/>
      <c r="J1555" s="1033">
        <v>19</v>
      </c>
      <c r="K1555" s="1048"/>
      <c r="L1555" s="1048"/>
      <c r="M1555" s="1048"/>
    </row>
    <row r="1556" spans="1:13" x14ac:dyDescent="0.2">
      <c r="A1556" s="1048"/>
      <c r="B1556" s="1146" t="s">
        <v>4456</v>
      </c>
      <c r="C1556" s="1136" t="s">
        <v>5177</v>
      </c>
      <c r="D1556" s="1158">
        <v>41099</v>
      </c>
      <c r="E1556" s="1158">
        <v>41160</v>
      </c>
      <c r="F1556" s="4339"/>
      <c r="G1556" s="4339"/>
      <c r="H1556" s="1048"/>
      <c r="I1556" s="1048"/>
      <c r="J1556" s="1033">
        <v>10</v>
      </c>
      <c r="K1556" s="1048"/>
      <c r="L1556" s="1048"/>
      <c r="M1556" s="1048"/>
    </row>
    <row r="1557" spans="1:13" x14ac:dyDescent="0.2">
      <c r="A1557" s="1048"/>
      <c r="B1557" s="1146" t="s">
        <v>4456</v>
      </c>
      <c r="C1557" s="1136" t="s">
        <v>5178</v>
      </c>
      <c r="D1557" s="1158">
        <v>41117</v>
      </c>
      <c r="E1557" s="1158">
        <v>41178</v>
      </c>
      <c r="F1557" s="4339"/>
      <c r="G1557" s="4339"/>
      <c r="H1557" s="1048"/>
      <c r="I1557" s="1048"/>
      <c r="J1557" s="1033">
        <v>9</v>
      </c>
      <c r="K1557" s="1048"/>
      <c r="L1557" s="1048"/>
      <c r="M1557" s="1048"/>
    </row>
    <row r="1558" spans="1:13" x14ac:dyDescent="0.2">
      <c r="A1558" s="1048"/>
      <c r="B1558" s="1146" t="s">
        <v>4456</v>
      </c>
      <c r="C1558" s="1136" t="s">
        <v>5179</v>
      </c>
      <c r="D1558" s="1158">
        <v>41117</v>
      </c>
      <c r="E1558" s="1158">
        <v>41178</v>
      </c>
      <c r="F1558" s="4339"/>
      <c r="G1558" s="4339"/>
      <c r="H1558" s="1048"/>
      <c r="I1558" s="1048"/>
      <c r="J1558" s="1033">
        <v>10</v>
      </c>
      <c r="K1558" s="1048"/>
      <c r="L1558" s="1048"/>
      <c r="M1558" s="1048"/>
    </row>
    <row r="1559" spans="1:13" x14ac:dyDescent="0.2">
      <c r="A1559" s="1048"/>
      <c r="B1559" s="1146" t="s">
        <v>4456</v>
      </c>
      <c r="C1559" s="1136" t="s">
        <v>5180</v>
      </c>
      <c r="D1559" s="1158">
        <v>41117</v>
      </c>
      <c r="E1559" s="1033" t="s">
        <v>5181</v>
      </c>
      <c r="F1559" s="4339"/>
      <c r="G1559" s="4339"/>
      <c r="H1559" s="1048"/>
      <c r="I1559" s="1048"/>
      <c r="J1559" s="1033"/>
      <c r="K1559" s="1048"/>
      <c r="L1559" s="1048"/>
      <c r="M1559" s="1048" t="s">
        <v>4809</v>
      </c>
    </row>
    <row r="1560" spans="1:13" x14ac:dyDescent="0.2">
      <c r="A1560" s="1048"/>
      <c r="B1560" s="1146" t="s">
        <v>4456</v>
      </c>
      <c r="C1560" s="1136" t="s">
        <v>5182</v>
      </c>
      <c r="D1560" s="1158">
        <v>41117</v>
      </c>
      <c r="E1560" s="1158">
        <v>41151</v>
      </c>
      <c r="F1560" s="4339"/>
      <c r="G1560" s="4339"/>
      <c r="H1560" s="1048"/>
      <c r="I1560" s="1048"/>
      <c r="J1560" s="1033">
        <v>8</v>
      </c>
      <c r="K1560" s="1048"/>
      <c r="L1560" s="1048"/>
      <c r="M1560" s="1048"/>
    </row>
    <row r="1561" spans="1:13" x14ac:dyDescent="0.2">
      <c r="A1561" s="1048"/>
      <c r="B1561" s="1146" t="s">
        <v>4456</v>
      </c>
      <c r="C1561" s="1136" t="s">
        <v>4616</v>
      </c>
      <c r="D1561" s="1115">
        <v>41117</v>
      </c>
      <c r="E1561" s="1115">
        <v>41151</v>
      </c>
      <c r="F1561" s="4339"/>
      <c r="G1561" s="4339"/>
      <c r="H1561" s="1048"/>
      <c r="I1561" s="1048"/>
      <c r="J1561" s="1033">
        <v>10</v>
      </c>
      <c r="K1561" s="1048"/>
      <c r="L1561" s="1048"/>
      <c r="M1561" s="1048"/>
    </row>
    <row r="1562" spans="1:13" x14ac:dyDescent="0.2">
      <c r="A1562" s="1048"/>
      <c r="B1562" s="1146" t="s">
        <v>4456</v>
      </c>
      <c r="C1562" s="1136" t="s">
        <v>5183</v>
      </c>
      <c r="D1562" s="1158">
        <v>41117</v>
      </c>
      <c r="E1562" s="1158">
        <v>41147</v>
      </c>
      <c r="F1562" s="4339"/>
      <c r="G1562" s="4339"/>
      <c r="H1562" s="1048"/>
      <c r="I1562" s="1048"/>
      <c r="J1562" s="1033">
        <v>10</v>
      </c>
      <c r="K1562" s="1048"/>
      <c r="L1562" s="1048"/>
      <c r="M1562" s="1048"/>
    </row>
    <row r="1563" spans="1:13" x14ac:dyDescent="0.2">
      <c r="A1563" s="1048"/>
      <c r="B1563" s="1146" t="s">
        <v>4456</v>
      </c>
      <c r="C1563" s="1136" t="s">
        <v>5184</v>
      </c>
      <c r="D1563" s="1158">
        <v>41117</v>
      </c>
      <c r="E1563" s="1158">
        <v>41147</v>
      </c>
      <c r="F1563" s="4338"/>
      <c r="G1563" s="4338"/>
      <c r="H1563" s="1048"/>
      <c r="I1563" s="1048"/>
      <c r="J1563" s="1033">
        <v>14</v>
      </c>
      <c r="K1563" s="1048"/>
      <c r="L1563" s="1048"/>
      <c r="M1563" s="1048"/>
    </row>
    <row r="1564" spans="1:13" x14ac:dyDescent="0.2">
      <c r="A1564" s="1037"/>
      <c r="B1564" s="1105"/>
      <c r="C1564" s="1099"/>
      <c r="D1564" s="1167"/>
      <c r="E1564" s="1167"/>
      <c r="F1564" s="1167"/>
      <c r="G1564" s="1167"/>
      <c r="H1564" s="1037"/>
      <c r="I1564" s="1037"/>
      <c r="J1564" s="1037"/>
      <c r="K1564" s="1037"/>
      <c r="L1564" s="1037"/>
      <c r="M1564" s="1037"/>
    </row>
    <row r="1565" spans="1:13" x14ac:dyDescent="0.2">
      <c r="A1565" s="1037" t="s">
        <v>4810</v>
      </c>
      <c r="B1565" s="1037"/>
      <c r="C1565" s="1037"/>
      <c r="D1565" s="1037" t="s">
        <v>4811</v>
      </c>
      <c r="E1565" s="1037"/>
      <c r="F1565" s="1037"/>
      <c r="G1565" s="1037"/>
      <c r="H1565" s="1037"/>
      <c r="I1565" s="1037"/>
      <c r="J1565" s="1037" t="s">
        <v>3606</v>
      </c>
      <c r="K1565" s="1037"/>
      <c r="L1565" s="1037"/>
      <c r="M1565" s="1037"/>
    </row>
    <row r="1566" spans="1:13" x14ac:dyDescent="0.2">
      <c r="A1566" s="1037" t="s">
        <v>4812</v>
      </c>
      <c r="B1566" s="1037"/>
      <c r="C1566" s="1037"/>
      <c r="D1566" s="1037" t="s">
        <v>4812</v>
      </c>
      <c r="E1566" s="1037"/>
      <c r="F1566" s="1037"/>
      <c r="G1566" s="1037"/>
      <c r="H1566" s="1037"/>
      <c r="I1566" s="1037"/>
      <c r="J1566" s="1037" t="s">
        <v>3608</v>
      </c>
      <c r="K1566" s="1037"/>
      <c r="L1566" s="1037"/>
      <c r="M1566" s="1037"/>
    </row>
    <row r="1567" spans="1:13" x14ac:dyDescent="0.2">
      <c r="A1567" s="1037" t="s">
        <v>3609</v>
      </c>
      <c r="B1567" s="1037"/>
      <c r="C1567" s="1037"/>
      <c r="D1567" s="1037" t="s">
        <v>3609</v>
      </c>
      <c r="E1567" s="1037"/>
      <c r="F1567" s="1037"/>
      <c r="G1567" s="1037"/>
      <c r="H1567" s="1037"/>
      <c r="I1567" s="1037"/>
      <c r="J1567" s="1037" t="s">
        <v>3609</v>
      </c>
      <c r="K1567" s="1037"/>
      <c r="L1567" s="1037"/>
      <c r="M1567" s="1037"/>
    </row>
    <row r="1568" spans="1:13" x14ac:dyDescent="0.2">
      <c r="A1568" s="1037" t="s">
        <v>4813</v>
      </c>
      <c r="B1568" s="1037"/>
      <c r="C1568" s="1037"/>
      <c r="D1568" s="1037" t="s">
        <v>4813</v>
      </c>
      <c r="E1568" s="1037"/>
      <c r="F1568" s="1037"/>
      <c r="G1568" s="1037"/>
      <c r="H1568" s="1037"/>
      <c r="I1568" s="1037"/>
      <c r="J1568" s="1037" t="s">
        <v>4814</v>
      </c>
      <c r="K1568" s="1037"/>
      <c r="L1568" s="1037"/>
      <c r="M1568" s="1037"/>
    </row>
    <row r="1569" spans="1:13" x14ac:dyDescent="0.2">
      <c r="A1569" s="1037"/>
      <c r="B1569" s="1105"/>
      <c r="C1569" s="1099"/>
      <c r="D1569" s="1167"/>
      <c r="E1569" s="1167"/>
      <c r="F1569" s="1167"/>
      <c r="G1569" s="1167"/>
      <c r="H1569" s="1037"/>
      <c r="I1569" s="1037"/>
      <c r="J1569" s="1037"/>
      <c r="K1569" s="1037"/>
      <c r="L1569" s="1037"/>
      <c r="M1569" s="1037"/>
    </row>
    <row r="1570" spans="1:13" x14ac:dyDescent="0.2">
      <c r="A1570" s="1101"/>
      <c r="B1570" s="1101"/>
      <c r="C1570" s="1101"/>
      <c r="D1570" s="1101"/>
      <c r="E1570" s="1101"/>
      <c r="F1570" s="1101"/>
      <c r="G1570" s="1101"/>
      <c r="H1570" s="1101"/>
      <c r="I1570" s="1101"/>
      <c r="J1570" s="1101"/>
      <c r="K1570" s="1101"/>
      <c r="L1570" s="1101"/>
      <c r="M1570" s="1101"/>
    </row>
    <row r="1571" spans="1:13" x14ac:dyDescent="0.2">
      <c r="A1571" s="1101"/>
      <c r="B1571" s="1101"/>
      <c r="C1571" s="1101"/>
      <c r="D1571" s="1101"/>
      <c r="E1571" s="1101"/>
      <c r="F1571" s="1101"/>
      <c r="G1571" s="1101"/>
      <c r="H1571" s="1101"/>
      <c r="I1571" s="1101"/>
      <c r="J1571" s="1101"/>
      <c r="K1571" s="1101"/>
      <c r="L1571" s="1101"/>
      <c r="M1571" s="1101"/>
    </row>
    <row r="1572" spans="1:13" x14ac:dyDescent="0.2">
      <c r="A1572" s="4394"/>
      <c r="B1572" s="4394"/>
      <c r="C1572" s="4395" t="s">
        <v>2859</v>
      </c>
      <c r="D1572" s="4396"/>
      <c r="E1572" s="4396"/>
      <c r="F1572" s="4396"/>
      <c r="G1572" s="4396"/>
      <c r="H1572" s="4396"/>
      <c r="I1572" s="4396"/>
      <c r="J1572" s="4397"/>
      <c r="K1572" s="4404" t="s">
        <v>2858</v>
      </c>
      <c r="L1572" s="4405"/>
      <c r="M1572" s="4406"/>
    </row>
    <row r="1573" spans="1:13" x14ac:dyDescent="0.2">
      <c r="A1573" s="4394"/>
      <c r="B1573" s="4394"/>
      <c r="C1573" s="4398"/>
      <c r="D1573" s="4399"/>
      <c r="E1573" s="4399"/>
      <c r="F1573" s="4399"/>
      <c r="G1573" s="4399"/>
      <c r="H1573" s="4399"/>
      <c r="I1573" s="4399"/>
      <c r="J1573" s="4400"/>
      <c r="K1573" s="4407"/>
      <c r="L1573" s="4408"/>
      <c r="M1573" s="4409"/>
    </row>
    <row r="1574" spans="1:13" x14ac:dyDescent="0.2">
      <c r="A1574" s="4394"/>
      <c r="B1574" s="4394"/>
      <c r="C1574" s="4401"/>
      <c r="D1574" s="4402"/>
      <c r="E1574" s="4402"/>
      <c r="F1574" s="4402"/>
      <c r="G1574" s="4402"/>
      <c r="H1574" s="4402"/>
      <c r="I1574" s="4402"/>
      <c r="J1574" s="4403"/>
      <c r="K1574" s="4407"/>
      <c r="L1574" s="4408"/>
      <c r="M1574" s="4409"/>
    </row>
    <row r="1575" spans="1:13" x14ac:dyDescent="0.2">
      <c r="A1575" s="4394"/>
      <c r="B1575" s="4394"/>
      <c r="C1575" s="4362" t="s">
        <v>1209</v>
      </c>
      <c r="D1575" s="4362"/>
      <c r="E1575" s="4362"/>
      <c r="F1575" s="4362"/>
      <c r="G1575" s="4362"/>
      <c r="H1575" s="4362"/>
      <c r="I1575" s="4362"/>
      <c r="J1575" s="4362"/>
      <c r="K1575" s="4410" t="s">
        <v>1208</v>
      </c>
      <c r="L1575" s="4410"/>
      <c r="M1575" s="4410"/>
    </row>
    <row r="1576" spans="1:13" x14ac:dyDescent="0.2">
      <c r="A1576" s="4394"/>
      <c r="B1576" s="4394"/>
      <c r="C1576" s="4362"/>
      <c r="D1576" s="4362"/>
      <c r="E1576" s="4362"/>
      <c r="F1576" s="4362"/>
      <c r="G1576" s="4362"/>
      <c r="H1576" s="4362"/>
      <c r="I1576" s="4362"/>
      <c r="J1576" s="4362"/>
      <c r="K1576" s="4410"/>
      <c r="L1576" s="4410"/>
      <c r="M1576" s="4410"/>
    </row>
    <row r="1577" spans="1:13" x14ac:dyDescent="0.2">
      <c r="A1577" s="4394"/>
      <c r="B1577" s="4394"/>
      <c r="C1577" s="4362"/>
      <c r="D1577" s="4362"/>
      <c r="E1577" s="4362"/>
      <c r="F1577" s="4362"/>
      <c r="G1577" s="4362"/>
      <c r="H1577" s="4362"/>
      <c r="I1577" s="4362"/>
      <c r="J1577" s="4362"/>
      <c r="K1577" s="4410"/>
      <c r="L1577" s="4410"/>
      <c r="M1577" s="4410"/>
    </row>
    <row r="1578" spans="1:13" x14ac:dyDescent="0.2">
      <c r="A1578" s="1082"/>
      <c r="B1578" s="1082"/>
      <c r="C1578" s="1082"/>
      <c r="D1578" s="1082"/>
      <c r="E1578" s="1082"/>
      <c r="F1578" s="1082"/>
      <c r="G1578" s="1082"/>
      <c r="H1578" s="1082"/>
      <c r="I1578" s="1082"/>
      <c r="J1578" s="1082"/>
      <c r="K1578" s="1082"/>
      <c r="L1578" s="1083"/>
      <c r="M1578" s="1084"/>
    </row>
    <row r="1579" spans="1:13" x14ac:dyDescent="0.2">
      <c r="A1579" s="1082" t="s">
        <v>2319</v>
      </c>
      <c r="B1579" s="1082"/>
      <c r="C1579" s="1082"/>
      <c r="D1579" s="1082"/>
      <c r="E1579" s="1082"/>
      <c r="F1579" s="1082"/>
      <c r="G1579" s="1082"/>
      <c r="H1579" s="1037" t="s">
        <v>5185</v>
      </c>
      <c r="I1579" s="1082"/>
      <c r="J1579" s="1082"/>
      <c r="K1579" s="1082"/>
      <c r="L1579" s="1082"/>
      <c r="M1579" s="1083"/>
    </row>
    <row r="1580" spans="1:13" x14ac:dyDescent="0.2">
      <c r="A1580" s="1082" t="s">
        <v>99</v>
      </c>
      <c r="B1580" s="1082"/>
      <c r="C1580" s="1082"/>
      <c r="D1580" s="1082"/>
      <c r="E1580" s="1082"/>
      <c r="F1580" s="1082"/>
      <c r="G1580" s="1082"/>
      <c r="H1580" s="1036"/>
      <c r="I1580" s="1036"/>
      <c r="J1580" s="4411" t="s">
        <v>2863</v>
      </c>
      <c r="K1580" s="4412"/>
      <c r="L1580" s="4412"/>
      <c r="M1580" s="4413"/>
    </row>
    <row r="1581" spans="1:13" x14ac:dyDescent="0.2">
      <c r="A1581" s="1082" t="s">
        <v>2725</v>
      </c>
      <c r="B1581" s="1082"/>
      <c r="C1581" s="1082"/>
      <c r="D1581" s="1082"/>
      <c r="E1581" s="1082"/>
      <c r="F1581" s="1082"/>
      <c r="G1581" s="1082"/>
      <c r="H1581" s="1036"/>
      <c r="I1581" s="1036"/>
      <c r="J1581" s="1085" t="s">
        <v>2860</v>
      </c>
      <c r="K1581" s="1085" t="s">
        <v>2861</v>
      </c>
      <c r="L1581" s="1085" t="s">
        <v>2862</v>
      </c>
      <c r="M1581" s="1086" t="s">
        <v>1210</v>
      </c>
    </row>
    <row r="1582" spans="1:13" x14ac:dyDescent="0.2">
      <c r="A1582" s="1082" t="s">
        <v>4457</v>
      </c>
      <c r="B1582" s="1082"/>
      <c r="C1582" s="1082"/>
      <c r="D1582" s="1082"/>
      <c r="E1582" s="1082"/>
      <c r="F1582" s="1082"/>
      <c r="G1582" s="1082"/>
      <c r="H1582" s="1036"/>
      <c r="I1582" s="1036"/>
      <c r="J1582" s="1085">
        <v>2014</v>
      </c>
      <c r="K1582" s="1085">
        <v>5</v>
      </c>
      <c r="L1582" s="1085">
        <v>31</v>
      </c>
      <c r="M1582" s="1085">
        <v>5</v>
      </c>
    </row>
    <row r="1583" spans="1:13" x14ac:dyDescent="0.2">
      <c r="A1583" s="1082"/>
      <c r="B1583" s="1082"/>
      <c r="C1583" s="1082"/>
      <c r="D1583" s="1082"/>
      <c r="E1583" s="1082"/>
      <c r="F1583" s="1082"/>
      <c r="G1583" s="1082"/>
      <c r="H1583" s="1082"/>
      <c r="I1583" s="1087"/>
      <c r="J1583" s="1087"/>
      <c r="K1583" s="1082"/>
      <c r="L1583" s="1082"/>
      <c r="M1583" s="1082"/>
    </row>
    <row r="1584" spans="1:13" x14ac:dyDescent="0.2">
      <c r="A1584" s="4362" t="s">
        <v>2864</v>
      </c>
      <c r="B1584" s="4362" t="s">
        <v>2865</v>
      </c>
      <c r="C1584" s="4362" t="s">
        <v>1212</v>
      </c>
      <c r="D1584" s="4414" t="s">
        <v>2866</v>
      </c>
      <c r="E1584" s="4415"/>
      <c r="F1584" s="4362" t="s">
        <v>3430</v>
      </c>
      <c r="G1584" s="4096"/>
      <c r="H1584" s="4096"/>
      <c r="I1584" s="4096"/>
      <c r="J1584" s="4416" t="s">
        <v>1211</v>
      </c>
      <c r="K1584" s="4114" t="s">
        <v>2872</v>
      </c>
      <c r="L1584" s="4416" t="s">
        <v>1207</v>
      </c>
      <c r="M1584" s="4114" t="s">
        <v>2873</v>
      </c>
    </row>
    <row r="1585" spans="1:13" x14ac:dyDescent="0.2">
      <c r="A1585" s="4362"/>
      <c r="B1585" s="4362"/>
      <c r="C1585" s="4362"/>
      <c r="D1585" s="1031" t="s">
        <v>2867</v>
      </c>
      <c r="E1585" s="1031" t="s">
        <v>2868</v>
      </c>
      <c r="F1585" s="1031" t="s">
        <v>2870</v>
      </c>
      <c r="G1585" s="1031" t="s">
        <v>2871</v>
      </c>
      <c r="H1585" s="1031" t="s">
        <v>4319</v>
      </c>
      <c r="I1585" s="1031" t="s">
        <v>4320</v>
      </c>
      <c r="J1585" s="4417"/>
      <c r="K1585" s="4116"/>
      <c r="L1585" s="4417"/>
      <c r="M1585" s="4116"/>
    </row>
    <row r="1586" spans="1:13" x14ac:dyDescent="0.2">
      <c r="A1586" s="1102"/>
      <c r="B1586" s="1165"/>
      <c r="C1586" s="1166"/>
      <c r="D1586" s="1139"/>
      <c r="E1586" s="1139"/>
      <c r="F1586" s="1139"/>
      <c r="G1586" s="1139"/>
      <c r="H1586" s="1031"/>
      <c r="I1586" s="1031"/>
      <c r="J1586" s="1089"/>
      <c r="K1586" s="1090"/>
      <c r="L1586" s="1089"/>
      <c r="M1586" s="1090"/>
    </row>
    <row r="1587" spans="1:13" x14ac:dyDescent="0.2">
      <c r="A1587" s="1102"/>
      <c r="B1587" s="1153" t="s">
        <v>4456</v>
      </c>
      <c r="C1587" s="1136" t="s">
        <v>5186</v>
      </c>
      <c r="D1587" s="1164">
        <v>41117</v>
      </c>
      <c r="E1587" s="1164">
        <v>41158</v>
      </c>
      <c r="F1587" s="4391">
        <v>294</v>
      </c>
      <c r="G1587" s="4391">
        <v>4</v>
      </c>
      <c r="H1587" s="1031"/>
      <c r="I1587" s="1031"/>
      <c r="J1587" s="1142">
        <v>10</v>
      </c>
      <c r="K1587" s="1090"/>
      <c r="L1587" s="1089"/>
      <c r="M1587" s="1090"/>
    </row>
    <row r="1588" spans="1:13" x14ac:dyDescent="0.2">
      <c r="A1588" s="1102"/>
      <c r="B1588" s="1153" t="s">
        <v>4456</v>
      </c>
      <c r="C1588" s="1136" t="s">
        <v>5187</v>
      </c>
      <c r="D1588" s="1164">
        <v>41122</v>
      </c>
      <c r="E1588" s="1164">
        <v>41182</v>
      </c>
      <c r="F1588" s="4392"/>
      <c r="G1588" s="4392"/>
      <c r="H1588" s="1031"/>
      <c r="I1588" s="1031"/>
      <c r="J1588" s="1142">
        <v>13</v>
      </c>
      <c r="K1588" s="1090"/>
      <c r="L1588" s="1089"/>
      <c r="M1588" s="1090"/>
    </row>
    <row r="1589" spans="1:13" x14ac:dyDescent="0.2">
      <c r="A1589" s="1102"/>
      <c r="B1589" s="1153" t="s">
        <v>4456</v>
      </c>
      <c r="C1589" s="1136" t="s">
        <v>5188</v>
      </c>
      <c r="D1589" s="1164">
        <v>41122</v>
      </c>
      <c r="E1589" s="1164">
        <v>41213</v>
      </c>
      <c r="F1589" s="4392"/>
      <c r="G1589" s="4392"/>
      <c r="H1589" s="1031"/>
      <c r="I1589" s="1031"/>
      <c r="J1589" s="1142">
        <v>7</v>
      </c>
      <c r="K1589" s="1090"/>
      <c r="L1589" s="1089"/>
      <c r="M1589" s="1090"/>
    </row>
    <row r="1590" spans="1:13" x14ac:dyDescent="0.2">
      <c r="A1590" s="1033"/>
      <c r="B1590" s="1048" t="s">
        <v>4456</v>
      </c>
      <c r="C1590" s="1136" t="s">
        <v>5189</v>
      </c>
      <c r="D1590" s="1158">
        <v>41122</v>
      </c>
      <c r="E1590" s="1158">
        <v>41182</v>
      </c>
      <c r="F1590" s="4392"/>
      <c r="G1590" s="4392"/>
      <c r="H1590" s="1046"/>
      <c r="I1590" s="1046"/>
      <c r="J1590" s="1033">
        <v>11</v>
      </c>
      <c r="K1590" s="1033"/>
      <c r="L1590" s="1033"/>
      <c r="M1590" s="1048"/>
    </row>
    <row r="1591" spans="1:13" x14ac:dyDescent="0.2">
      <c r="A1591" s="1033"/>
      <c r="B1591" s="1048" t="s">
        <v>4456</v>
      </c>
      <c r="C1591" s="1136" t="s">
        <v>5190</v>
      </c>
      <c r="D1591" s="1158">
        <v>41122</v>
      </c>
      <c r="E1591" s="1158">
        <v>41274</v>
      </c>
      <c r="F1591" s="4392"/>
      <c r="G1591" s="4392"/>
      <c r="H1591" s="1046"/>
      <c r="I1591" s="1046"/>
      <c r="J1591" s="1033">
        <v>4</v>
      </c>
      <c r="K1591" s="1033"/>
      <c r="L1591" s="1033"/>
      <c r="M1591" s="1048"/>
    </row>
    <row r="1592" spans="1:13" x14ac:dyDescent="0.2">
      <c r="A1592" s="1033"/>
      <c r="B1592" s="1048" t="s">
        <v>4456</v>
      </c>
      <c r="C1592" s="1136" t="s">
        <v>5191</v>
      </c>
      <c r="D1592" s="1158">
        <v>41144</v>
      </c>
      <c r="E1592" s="1158">
        <v>41204</v>
      </c>
      <c r="F1592" s="4392"/>
      <c r="G1592" s="4392"/>
      <c r="H1592" s="1046"/>
      <c r="I1592" s="1046"/>
      <c r="J1592" s="1033">
        <v>8</v>
      </c>
      <c r="K1592" s="1033"/>
      <c r="L1592" s="1033"/>
      <c r="M1592" s="1048"/>
    </row>
    <row r="1593" spans="1:13" x14ac:dyDescent="0.2">
      <c r="A1593" s="1033"/>
      <c r="B1593" s="1048" t="s">
        <v>4456</v>
      </c>
      <c r="C1593" s="1136" t="s">
        <v>5192</v>
      </c>
      <c r="D1593" s="1158">
        <v>41144</v>
      </c>
      <c r="E1593" s="1158">
        <v>41204</v>
      </c>
      <c r="F1593" s="4393"/>
      <c r="G1593" s="4393"/>
      <c r="H1593" s="1046"/>
      <c r="I1593" s="1046"/>
      <c r="J1593" s="1033">
        <v>5</v>
      </c>
      <c r="K1593" s="1033"/>
      <c r="L1593" s="1033"/>
      <c r="M1593" s="1048"/>
    </row>
    <row r="1594" spans="1:13" x14ac:dyDescent="0.2">
      <c r="A1594" s="1033"/>
      <c r="B1594" s="1048" t="s">
        <v>4456</v>
      </c>
      <c r="C1594" s="1136" t="s">
        <v>4617</v>
      </c>
      <c r="D1594" s="1158">
        <v>41144</v>
      </c>
      <c r="E1594" s="1158">
        <v>41235</v>
      </c>
      <c r="F1594" s="4337">
        <v>294</v>
      </c>
      <c r="G1594" s="4337">
        <v>5</v>
      </c>
      <c r="H1594" s="1046"/>
      <c r="I1594" s="1046"/>
      <c r="J1594" s="1033">
        <v>13</v>
      </c>
      <c r="K1594" s="1033"/>
      <c r="L1594" s="1033"/>
      <c r="M1594" s="1048"/>
    </row>
    <row r="1595" spans="1:13" x14ac:dyDescent="0.2">
      <c r="A1595" s="1033"/>
      <c r="B1595" s="1048" t="s">
        <v>4456</v>
      </c>
      <c r="C1595" s="1136" t="s">
        <v>5193</v>
      </c>
      <c r="D1595" s="1158">
        <v>41153</v>
      </c>
      <c r="E1595" s="1158">
        <v>41182</v>
      </c>
      <c r="F1595" s="4339"/>
      <c r="G1595" s="4339"/>
      <c r="H1595" s="1046"/>
      <c r="I1595" s="1046"/>
      <c r="J1595" s="1033">
        <v>8</v>
      </c>
      <c r="K1595" s="1033"/>
      <c r="L1595" s="1033"/>
      <c r="M1595" s="1048"/>
    </row>
    <row r="1596" spans="1:13" x14ac:dyDescent="0.2">
      <c r="A1596" s="1024"/>
      <c r="B1596" s="1153" t="s">
        <v>4456</v>
      </c>
      <c r="C1596" s="1136" t="s">
        <v>5194</v>
      </c>
      <c r="D1596" s="1148">
        <v>41153</v>
      </c>
      <c r="E1596" s="1148">
        <v>41213</v>
      </c>
      <c r="F1596" s="4339"/>
      <c r="G1596" s="4339"/>
      <c r="H1596" s="1024"/>
      <c r="I1596" s="1024"/>
      <c r="J1596" s="1085">
        <v>13</v>
      </c>
      <c r="K1596" s="1024"/>
      <c r="L1596" s="1024"/>
      <c r="M1596" s="1024"/>
    </row>
    <row r="1597" spans="1:13" x14ac:dyDescent="0.2">
      <c r="A1597" s="1024"/>
      <c r="B1597" s="1601" t="s">
        <v>4456</v>
      </c>
      <c r="C1597" s="1136" t="s">
        <v>4618</v>
      </c>
      <c r="D1597" s="1148">
        <v>41154</v>
      </c>
      <c r="E1597" s="1148">
        <v>41169</v>
      </c>
      <c r="F1597" s="4339"/>
      <c r="G1597" s="4339"/>
      <c r="H1597" s="1024"/>
      <c r="I1597" s="1024"/>
      <c r="J1597" s="1085">
        <v>15</v>
      </c>
      <c r="K1597" s="1085"/>
      <c r="L1597" s="1085"/>
      <c r="M1597" s="1024"/>
    </row>
    <row r="1598" spans="1:13" x14ac:dyDescent="0.2">
      <c r="A1598" s="1024"/>
      <c r="B1598" s="1601" t="s">
        <v>4456</v>
      </c>
      <c r="C1598" s="1136" t="s">
        <v>5195</v>
      </c>
      <c r="D1598" s="1148">
        <v>41153</v>
      </c>
      <c r="E1598" s="1148">
        <v>41274</v>
      </c>
      <c r="F1598" s="4339"/>
      <c r="G1598" s="4339"/>
      <c r="H1598" s="1024"/>
      <c r="I1598" s="1024"/>
      <c r="J1598" s="1085">
        <v>5</v>
      </c>
      <c r="K1598" s="1085"/>
      <c r="L1598" s="1085"/>
      <c r="M1598" s="1024"/>
    </row>
    <row r="1599" spans="1:13" x14ac:dyDescent="0.2">
      <c r="A1599" s="1024"/>
      <c r="B1599" s="1601" t="s">
        <v>4456</v>
      </c>
      <c r="C1599" s="1136" t="s">
        <v>5196</v>
      </c>
      <c r="D1599" s="1148">
        <v>41157</v>
      </c>
      <c r="E1599" s="1148">
        <v>41217</v>
      </c>
      <c r="F1599" s="4339"/>
      <c r="G1599" s="4339"/>
      <c r="H1599" s="1024"/>
      <c r="I1599" s="1024"/>
      <c r="J1599" s="1085">
        <v>5</v>
      </c>
      <c r="K1599" s="1085"/>
      <c r="L1599" s="1085"/>
      <c r="M1599" s="1024"/>
    </row>
    <row r="1600" spans="1:13" x14ac:dyDescent="0.2">
      <c r="A1600" s="1024"/>
      <c r="B1600" s="1601" t="s">
        <v>4456</v>
      </c>
      <c r="C1600" s="1136" t="s">
        <v>5197</v>
      </c>
      <c r="D1600" s="1148">
        <v>41159</v>
      </c>
      <c r="E1600" s="1148">
        <v>41249</v>
      </c>
      <c r="F1600" s="4339"/>
      <c r="G1600" s="4339"/>
      <c r="H1600" s="1024"/>
      <c r="I1600" s="1024"/>
      <c r="J1600" s="1085">
        <v>5</v>
      </c>
      <c r="K1600" s="1085"/>
      <c r="L1600" s="1085"/>
      <c r="M1600" s="1024"/>
    </row>
    <row r="1601" spans="1:13" x14ac:dyDescent="0.2">
      <c r="A1601" s="1024"/>
      <c r="B1601" s="1601" t="s">
        <v>4456</v>
      </c>
      <c r="C1601" s="1136" t="s">
        <v>5198</v>
      </c>
      <c r="D1601" s="1148">
        <v>41159</v>
      </c>
      <c r="E1601" s="1148">
        <v>41219</v>
      </c>
      <c r="F1601" s="4339"/>
      <c r="G1601" s="4339"/>
      <c r="H1601" s="1024"/>
      <c r="I1601" s="1024"/>
      <c r="J1601" s="1085">
        <v>3</v>
      </c>
      <c r="K1601" s="1085"/>
      <c r="L1601" s="1085"/>
      <c r="M1601" s="1024"/>
    </row>
    <row r="1602" spans="1:13" x14ac:dyDescent="0.2">
      <c r="A1602" s="1024"/>
      <c r="B1602" s="1601" t="s">
        <v>4456</v>
      </c>
      <c r="C1602" s="1136" t="s">
        <v>5199</v>
      </c>
      <c r="D1602" s="1148">
        <v>41159</v>
      </c>
      <c r="E1602" s="1148">
        <v>41158</v>
      </c>
      <c r="F1602" s="4339"/>
      <c r="G1602" s="4339"/>
      <c r="H1602" s="1024"/>
      <c r="I1602" s="1024"/>
      <c r="J1602" s="1085">
        <v>10</v>
      </c>
      <c r="K1602" s="1085"/>
      <c r="L1602" s="1085"/>
      <c r="M1602" s="1024"/>
    </row>
    <row r="1603" spans="1:13" x14ac:dyDescent="0.2">
      <c r="A1603" s="1024"/>
      <c r="B1603" s="1601" t="s">
        <v>4456</v>
      </c>
      <c r="C1603" s="1136" t="s">
        <v>5200</v>
      </c>
      <c r="D1603" s="1148">
        <v>41171</v>
      </c>
      <c r="E1603" s="1148">
        <v>41231</v>
      </c>
      <c r="F1603" s="4339"/>
      <c r="G1603" s="4339"/>
      <c r="H1603" s="1024"/>
      <c r="I1603" s="1024"/>
      <c r="J1603" s="1085">
        <v>13</v>
      </c>
      <c r="K1603" s="1085"/>
      <c r="L1603" s="1085"/>
      <c r="M1603" s="1024"/>
    </row>
    <row r="1604" spans="1:13" x14ac:dyDescent="0.2">
      <c r="A1604" s="1024"/>
      <c r="B1604" s="1024" t="s">
        <v>4456</v>
      </c>
      <c r="C1604" s="1136" t="s">
        <v>4619</v>
      </c>
      <c r="D1604" s="1148">
        <v>41158</v>
      </c>
      <c r="E1604" s="1148">
        <v>41258</v>
      </c>
      <c r="F1604" s="4339"/>
      <c r="G1604" s="4339"/>
      <c r="H1604" s="1024"/>
      <c r="I1604" s="1024"/>
      <c r="J1604" s="1085">
        <v>86</v>
      </c>
      <c r="K1604" s="1085"/>
      <c r="L1604" s="1085"/>
      <c r="M1604" s="1024"/>
    </row>
    <row r="1605" spans="1:13" x14ac:dyDescent="0.2">
      <c r="A1605" s="1024"/>
      <c r="B1605" s="1024" t="s">
        <v>4456</v>
      </c>
      <c r="C1605" s="1136" t="s">
        <v>5201</v>
      </c>
      <c r="D1605" s="1148">
        <v>41158</v>
      </c>
      <c r="E1605" s="1148">
        <v>41248</v>
      </c>
      <c r="F1605" s="4339"/>
      <c r="G1605" s="4339"/>
      <c r="H1605" s="1024"/>
      <c r="I1605" s="1024"/>
      <c r="J1605" s="1085">
        <v>3</v>
      </c>
      <c r="K1605" s="1085"/>
      <c r="L1605" s="1085"/>
      <c r="M1605" s="1024"/>
    </row>
    <row r="1606" spans="1:13" x14ac:dyDescent="0.2">
      <c r="A1606" s="1024"/>
      <c r="B1606" s="1024" t="s">
        <v>4456</v>
      </c>
      <c r="C1606" s="1136" t="s">
        <v>5202</v>
      </c>
      <c r="D1606" s="1148">
        <v>41158</v>
      </c>
      <c r="E1606" s="1148">
        <v>41218</v>
      </c>
      <c r="F1606" s="4339"/>
      <c r="G1606" s="4339"/>
      <c r="H1606" s="1024"/>
      <c r="I1606" s="1024"/>
      <c r="J1606" s="1085">
        <v>6</v>
      </c>
      <c r="K1606" s="1085"/>
      <c r="L1606" s="1085"/>
      <c r="M1606" s="1024"/>
    </row>
    <row r="1607" spans="1:13" x14ac:dyDescent="0.2">
      <c r="A1607" s="1024"/>
      <c r="B1607" s="1024" t="s">
        <v>4456</v>
      </c>
      <c r="C1607" s="1136" t="s">
        <v>5203</v>
      </c>
      <c r="D1607" s="1148">
        <v>41171</v>
      </c>
      <c r="E1607" s="1148">
        <v>41231</v>
      </c>
      <c r="F1607" s="4339"/>
      <c r="G1607" s="4339"/>
      <c r="H1607" s="1024"/>
      <c r="I1607" s="1024"/>
      <c r="J1607" s="1085">
        <v>2</v>
      </c>
      <c r="K1607" s="1085"/>
      <c r="L1607" s="1085"/>
      <c r="M1607" s="1024"/>
    </row>
    <row r="1608" spans="1:13" x14ac:dyDescent="0.2">
      <c r="A1608" s="1024"/>
      <c r="B1608" s="1024" t="s">
        <v>4456</v>
      </c>
      <c r="C1608" s="1136" t="s">
        <v>5204</v>
      </c>
      <c r="D1608" s="1148">
        <v>41171</v>
      </c>
      <c r="E1608" s="1148">
        <v>41231</v>
      </c>
      <c r="F1608" s="4339"/>
      <c r="G1608" s="4339"/>
      <c r="H1608" s="1024"/>
      <c r="I1608" s="1024"/>
      <c r="J1608" s="1085">
        <v>10</v>
      </c>
      <c r="K1608" s="1085"/>
      <c r="L1608" s="1085"/>
      <c r="M1608" s="1024"/>
    </row>
    <row r="1609" spans="1:13" x14ac:dyDescent="0.2">
      <c r="A1609" s="1024"/>
      <c r="B1609" s="1024" t="s">
        <v>4456</v>
      </c>
      <c r="C1609" s="1136" t="s">
        <v>5205</v>
      </c>
      <c r="D1609" s="1148">
        <v>41171</v>
      </c>
      <c r="E1609" s="1148">
        <v>41231</v>
      </c>
      <c r="F1609" s="4338"/>
      <c r="G1609" s="4338"/>
      <c r="H1609" s="1024"/>
      <c r="I1609" s="1024"/>
      <c r="J1609" s="1085">
        <v>6</v>
      </c>
      <c r="K1609" s="1085"/>
      <c r="L1609" s="1085"/>
      <c r="M1609" s="1024"/>
    </row>
    <row r="1610" spans="1:13" x14ac:dyDescent="0.2">
      <c r="A1610" s="1024"/>
      <c r="B1610" s="1024" t="s">
        <v>4456</v>
      </c>
      <c r="C1610" s="1136" t="s">
        <v>5206</v>
      </c>
      <c r="D1610" s="1148">
        <v>41181</v>
      </c>
      <c r="E1610" s="1148">
        <v>41271</v>
      </c>
      <c r="F1610" s="4114">
        <v>294</v>
      </c>
      <c r="G1610" s="4114">
        <v>6</v>
      </c>
      <c r="H1610" s="1024"/>
      <c r="I1610" s="1024"/>
      <c r="J1610" s="1085">
        <v>5</v>
      </c>
      <c r="K1610" s="1085"/>
      <c r="L1610" s="1085"/>
      <c r="M1610" s="1024"/>
    </row>
    <row r="1611" spans="1:13" x14ac:dyDescent="0.2">
      <c r="A1611" s="1024"/>
      <c r="B1611" s="1024" t="s">
        <v>4456</v>
      </c>
      <c r="C1611" s="1136" t="s">
        <v>5207</v>
      </c>
      <c r="D1611" s="1148">
        <v>41180</v>
      </c>
      <c r="E1611" s="1148">
        <v>41240</v>
      </c>
      <c r="F1611" s="4115"/>
      <c r="G1611" s="4115"/>
      <c r="H1611" s="1024"/>
      <c r="I1611" s="1024"/>
      <c r="J1611" s="1085">
        <v>3</v>
      </c>
      <c r="K1611" s="1085"/>
      <c r="L1611" s="1085"/>
      <c r="M1611" s="1024"/>
    </row>
    <row r="1612" spans="1:13" x14ac:dyDescent="0.2">
      <c r="A1612" s="1024"/>
      <c r="B1612" s="1024" t="s">
        <v>4456</v>
      </c>
      <c r="C1612" s="1136" t="s">
        <v>5208</v>
      </c>
      <c r="D1612" s="1148">
        <v>41180</v>
      </c>
      <c r="E1612" s="1148">
        <v>41240</v>
      </c>
      <c r="F1612" s="4115"/>
      <c r="G1612" s="4115"/>
      <c r="H1612" s="1024"/>
      <c r="I1612" s="1024"/>
      <c r="J1612" s="1085">
        <v>5</v>
      </c>
      <c r="K1612" s="1085"/>
      <c r="L1612" s="1085"/>
      <c r="M1612" s="1024"/>
    </row>
    <row r="1613" spans="1:13" x14ac:dyDescent="0.2">
      <c r="A1613" s="1024"/>
      <c r="B1613" s="1153" t="s">
        <v>4456</v>
      </c>
      <c r="C1613" s="1136" t="s">
        <v>4620</v>
      </c>
      <c r="D1613" s="1148">
        <v>41183</v>
      </c>
      <c r="E1613" s="1148">
        <v>41213</v>
      </c>
      <c r="F1613" s="4115"/>
      <c r="G1613" s="4115"/>
      <c r="H1613" s="1024"/>
      <c r="I1613" s="1024"/>
      <c r="J1613" s="1085">
        <v>18</v>
      </c>
      <c r="K1613" s="1024"/>
      <c r="L1613" s="1024"/>
      <c r="M1613" s="1024"/>
    </row>
    <row r="1614" spans="1:13" x14ac:dyDescent="0.2">
      <c r="A1614" s="1024"/>
      <c r="B1614" s="1153" t="s">
        <v>4456</v>
      </c>
      <c r="C1614" s="1136" t="s">
        <v>5209</v>
      </c>
      <c r="D1614" s="1148">
        <v>41183</v>
      </c>
      <c r="E1614" s="1148">
        <v>41213</v>
      </c>
      <c r="F1614" s="4116"/>
      <c r="G1614" s="4116"/>
      <c r="H1614" s="1024"/>
      <c r="I1614" s="1024"/>
      <c r="J1614" s="1085">
        <v>9</v>
      </c>
      <c r="K1614" s="1024"/>
      <c r="L1614" s="1024"/>
      <c r="M1614" s="1024"/>
    </row>
    <row r="1615" spans="1:13" x14ac:dyDescent="0.2">
      <c r="A1615" s="1036"/>
      <c r="B1615" s="1036"/>
      <c r="C1615" s="1036"/>
      <c r="D1615" s="1036"/>
      <c r="E1615" s="1036"/>
      <c r="F1615" s="1036"/>
      <c r="G1615" s="1036"/>
      <c r="H1615" s="1036"/>
      <c r="I1615" s="1036"/>
      <c r="J1615" s="1036"/>
      <c r="K1615" s="1036"/>
      <c r="L1615" s="1036"/>
      <c r="M1615" s="1036"/>
    </row>
    <row r="1616" spans="1:13" x14ac:dyDescent="0.2">
      <c r="A1616" s="1037" t="s">
        <v>4810</v>
      </c>
      <c r="B1616" s="1037"/>
      <c r="C1616" s="1037"/>
      <c r="D1616" s="1037" t="s">
        <v>4811</v>
      </c>
      <c r="E1616" s="1037"/>
      <c r="F1616" s="1037"/>
      <c r="G1616" s="1037"/>
      <c r="H1616" s="1037"/>
      <c r="I1616" s="1037"/>
      <c r="J1616" s="1037" t="s">
        <v>3606</v>
      </c>
      <c r="K1616" s="1037"/>
      <c r="L1616" s="1037"/>
      <c r="M1616" s="1037"/>
    </row>
    <row r="1617" spans="1:13" x14ac:dyDescent="0.2">
      <c r="A1617" s="1037" t="s">
        <v>4812</v>
      </c>
      <c r="B1617" s="1037"/>
      <c r="C1617" s="1037"/>
      <c r="D1617" s="1037" t="s">
        <v>4812</v>
      </c>
      <c r="E1617" s="1037"/>
      <c r="F1617" s="1037"/>
      <c r="G1617" s="1037"/>
      <c r="H1617" s="1037"/>
      <c r="I1617" s="1037"/>
      <c r="J1617" s="1037" t="s">
        <v>3608</v>
      </c>
      <c r="K1617" s="1037"/>
      <c r="L1617" s="1037"/>
      <c r="M1617" s="1037"/>
    </row>
    <row r="1618" spans="1:13" x14ac:dyDescent="0.2">
      <c r="A1618" s="1037" t="s">
        <v>3609</v>
      </c>
      <c r="B1618" s="1037"/>
      <c r="C1618" s="1037"/>
      <c r="D1618" s="1037" t="s">
        <v>3609</v>
      </c>
      <c r="E1618" s="1037"/>
      <c r="F1618" s="1037"/>
      <c r="G1618" s="1037"/>
      <c r="H1618" s="1037"/>
      <c r="I1618" s="1037"/>
      <c r="J1618" s="1037" t="s">
        <v>3609</v>
      </c>
      <c r="K1618" s="1037"/>
      <c r="L1618" s="1037"/>
      <c r="M1618" s="1037"/>
    </row>
    <row r="1619" spans="1:13" x14ac:dyDescent="0.2">
      <c r="A1619" s="1037" t="s">
        <v>4813</v>
      </c>
      <c r="B1619" s="1037"/>
      <c r="C1619" s="1037"/>
      <c r="D1619" s="1037" t="s">
        <v>4813</v>
      </c>
      <c r="E1619" s="1037"/>
      <c r="F1619" s="1037"/>
      <c r="G1619" s="1037"/>
      <c r="H1619" s="1037"/>
      <c r="I1619" s="1037"/>
      <c r="J1619" s="1037" t="s">
        <v>4814</v>
      </c>
      <c r="K1619" s="1037"/>
      <c r="L1619" s="1037"/>
      <c r="M1619" s="1037"/>
    </row>
    <row r="1620" spans="1:13" x14ac:dyDescent="0.2">
      <c r="A1620" s="1037"/>
      <c r="B1620" s="1037"/>
      <c r="C1620" s="1037"/>
      <c r="D1620" s="1037"/>
      <c r="E1620" s="1037"/>
      <c r="F1620" s="1037"/>
      <c r="G1620" s="1037"/>
      <c r="H1620" s="1037"/>
      <c r="I1620" s="1037"/>
      <c r="J1620" s="1037"/>
      <c r="K1620" s="1037"/>
      <c r="L1620" s="1037"/>
      <c r="M1620" s="1037"/>
    </row>
    <row r="1621" spans="1:13" x14ac:dyDescent="0.2">
      <c r="A1621" s="1037"/>
      <c r="B1621" s="1037"/>
      <c r="C1621" s="1037"/>
      <c r="D1621" s="1037"/>
      <c r="E1621" s="1037"/>
      <c r="F1621" s="1037"/>
      <c r="G1621" s="1037"/>
      <c r="H1621" s="1037"/>
      <c r="I1621" s="1037"/>
      <c r="J1621" s="1037"/>
      <c r="K1621" s="1037"/>
      <c r="L1621" s="1037"/>
      <c r="M1621" s="1037"/>
    </row>
    <row r="1622" spans="1:13" x14ac:dyDescent="0.2">
      <c r="A1622" s="1037"/>
      <c r="B1622" s="1037"/>
      <c r="C1622" s="1037"/>
      <c r="D1622" s="1037"/>
      <c r="E1622" s="1037"/>
      <c r="F1622" s="1037"/>
      <c r="G1622" s="1037"/>
      <c r="H1622" s="1037"/>
      <c r="I1622" s="1037"/>
      <c r="J1622" s="1037"/>
      <c r="K1622" s="1037"/>
      <c r="L1622" s="1037"/>
      <c r="M1622" s="1037"/>
    </row>
    <row r="1623" spans="1:13" x14ac:dyDescent="0.2">
      <c r="A1623" s="1037"/>
      <c r="B1623" s="1037"/>
      <c r="C1623" s="1037"/>
      <c r="D1623" s="1037"/>
      <c r="E1623" s="1037"/>
      <c r="F1623" s="1037"/>
      <c r="G1623" s="1037"/>
      <c r="H1623" s="1037"/>
      <c r="I1623" s="1037"/>
      <c r="J1623" s="1037"/>
      <c r="K1623" s="1037"/>
      <c r="L1623" s="1037"/>
      <c r="M1623" s="1037"/>
    </row>
    <row r="1624" spans="1:13" x14ac:dyDescent="0.2">
      <c r="A1624" s="4394"/>
      <c r="B1624" s="4394"/>
      <c r="C1624" s="4395" t="s">
        <v>2859</v>
      </c>
      <c r="D1624" s="4396"/>
      <c r="E1624" s="4396"/>
      <c r="F1624" s="4396"/>
      <c r="G1624" s="4396"/>
      <c r="H1624" s="4396"/>
      <c r="I1624" s="4396"/>
      <c r="J1624" s="4397"/>
      <c r="K1624" s="4404" t="s">
        <v>2858</v>
      </c>
      <c r="L1624" s="4405"/>
      <c r="M1624" s="4406"/>
    </row>
    <row r="1625" spans="1:13" x14ac:dyDescent="0.2">
      <c r="A1625" s="4394"/>
      <c r="B1625" s="4394"/>
      <c r="C1625" s="4398"/>
      <c r="D1625" s="4399"/>
      <c r="E1625" s="4399"/>
      <c r="F1625" s="4399"/>
      <c r="G1625" s="4399"/>
      <c r="H1625" s="4399"/>
      <c r="I1625" s="4399"/>
      <c r="J1625" s="4400"/>
      <c r="K1625" s="4407"/>
      <c r="L1625" s="4408"/>
      <c r="M1625" s="4409"/>
    </row>
    <row r="1626" spans="1:13" x14ac:dyDescent="0.2">
      <c r="A1626" s="4394"/>
      <c r="B1626" s="4394"/>
      <c r="C1626" s="4401"/>
      <c r="D1626" s="4402"/>
      <c r="E1626" s="4402"/>
      <c r="F1626" s="4402"/>
      <c r="G1626" s="4402"/>
      <c r="H1626" s="4402"/>
      <c r="I1626" s="4402"/>
      <c r="J1626" s="4403"/>
      <c r="K1626" s="4407"/>
      <c r="L1626" s="4408"/>
      <c r="M1626" s="4409"/>
    </row>
    <row r="1627" spans="1:13" x14ac:dyDescent="0.2">
      <c r="A1627" s="4394"/>
      <c r="B1627" s="4394"/>
      <c r="C1627" s="4362" t="s">
        <v>1209</v>
      </c>
      <c r="D1627" s="4362"/>
      <c r="E1627" s="4362"/>
      <c r="F1627" s="4362"/>
      <c r="G1627" s="4362"/>
      <c r="H1627" s="4362"/>
      <c r="I1627" s="4362"/>
      <c r="J1627" s="4362"/>
      <c r="K1627" s="4410" t="s">
        <v>1208</v>
      </c>
      <c r="L1627" s="4410"/>
      <c r="M1627" s="4410"/>
    </row>
    <row r="1628" spans="1:13" x14ac:dyDescent="0.2">
      <c r="A1628" s="4394"/>
      <c r="B1628" s="4394"/>
      <c r="C1628" s="4362"/>
      <c r="D1628" s="4362"/>
      <c r="E1628" s="4362"/>
      <c r="F1628" s="4362"/>
      <c r="G1628" s="4362"/>
      <c r="H1628" s="4362"/>
      <c r="I1628" s="4362"/>
      <c r="J1628" s="4362"/>
      <c r="K1628" s="4410"/>
      <c r="L1628" s="4410"/>
      <c r="M1628" s="4410"/>
    </row>
    <row r="1629" spans="1:13" x14ac:dyDescent="0.2">
      <c r="A1629" s="4394"/>
      <c r="B1629" s="4394"/>
      <c r="C1629" s="4362"/>
      <c r="D1629" s="4362"/>
      <c r="E1629" s="4362"/>
      <c r="F1629" s="4362"/>
      <c r="G1629" s="4362"/>
      <c r="H1629" s="4362"/>
      <c r="I1629" s="4362"/>
      <c r="J1629" s="4362"/>
      <c r="K1629" s="4410"/>
      <c r="L1629" s="4410"/>
      <c r="M1629" s="4410"/>
    </row>
    <row r="1630" spans="1:13" x14ac:dyDescent="0.2">
      <c r="A1630" s="1082"/>
      <c r="B1630" s="1082"/>
      <c r="C1630" s="1082"/>
      <c r="D1630" s="1082"/>
      <c r="E1630" s="1082"/>
      <c r="F1630" s="1082"/>
      <c r="G1630" s="1082"/>
      <c r="H1630" s="1082"/>
      <c r="I1630" s="1082"/>
      <c r="J1630" s="1082"/>
      <c r="K1630" s="1082"/>
      <c r="L1630" s="1083"/>
      <c r="M1630" s="1084"/>
    </row>
    <row r="1631" spans="1:13" x14ac:dyDescent="0.2">
      <c r="A1631" s="1082" t="s">
        <v>2319</v>
      </c>
      <c r="B1631" s="1082"/>
      <c r="C1631" s="1082"/>
      <c r="D1631" s="1082"/>
      <c r="E1631" s="1082"/>
      <c r="F1631" s="1082"/>
      <c r="G1631" s="1082"/>
      <c r="H1631" s="1037" t="s">
        <v>5210</v>
      </c>
      <c r="I1631" s="1082"/>
      <c r="J1631" s="1082"/>
      <c r="K1631" s="1082"/>
      <c r="L1631" s="1082"/>
      <c r="M1631" s="1083"/>
    </row>
    <row r="1632" spans="1:13" x14ac:dyDescent="0.2">
      <c r="A1632" s="1082" t="s">
        <v>99</v>
      </c>
      <c r="B1632" s="1082"/>
      <c r="C1632" s="1082"/>
      <c r="D1632" s="1082"/>
      <c r="E1632" s="1082"/>
      <c r="F1632" s="1082"/>
      <c r="G1632" s="1082"/>
      <c r="H1632" s="1036"/>
      <c r="I1632" s="1036"/>
      <c r="J1632" s="4411" t="s">
        <v>2863</v>
      </c>
      <c r="K1632" s="4412"/>
      <c r="L1632" s="4412"/>
      <c r="M1632" s="4413"/>
    </row>
    <row r="1633" spans="1:13" x14ac:dyDescent="0.2">
      <c r="A1633" s="1082" t="s">
        <v>2725</v>
      </c>
      <c r="B1633" s="1082"/>
      <c r="C1633" s="1082"/>
      <c r="D1633" s="1082"/>
      <c r="E1633" s="1082"/>
      <c r="F1633" s="1082"/>
      <c r="G1633" s="1082"/>
      <c r="H1633" s="1036"/>
      <c r="I1633" s="1036"/>
      <c r="J1633" s="1085" t="s">
        <v>2860</v>
      </c>
      <c r="K1633" s="1085" t="s">
        <v>2861</v>
      </c>
      <c r="L1633" s="1085" t="s">
        <v>2862</v>
      </c>
      <c r="M1633" s="1086" t="s">
        <v>1210</v>
      </c>
    </row>
    <row r="1634" spans="1:13" x14ac:dyDescent="0.2">
      <c r="A1634" s="1082" t="s">
        <v>4457</v>
      </c>
      <c r="B1634" s="1082"/>
      <c r="C1634" s="1082"/>
      <c r="D1634" s="1082"/>
      <c r="E1634" s="1082"/>
      <c r="F1634" s="1082"/>
      <c r="G1634" s="1082"/>
      <c r="H1634" s="1036"/>
      <c r="I1634" s="1036"/>
      <c r="J1634" s="1085">
        <v>2014</v>
      </c>
      <c r="K1634" s="1085">
        <v>5</v>
      </c>
      <c r="L1634" s="1085">
        <v>31</v>
      </c>
      <c r="M1634" s="1085">
        <v>5</v>
      </c>
    </row>
    <row r="1635" spans="1:13" x14ac:dyDescent="0.2">
      <c r="A1635" s="1082"/>
      <c r="B1635" s="1082"/>
      <c r="C1635" s="1082"/>
      <c r="D1635" s="1082"/>
      <c r="E1635" s="1082"/>
      <c r="F1635" s="1082"/>
      <c r="G1635" s="1082"/>
      <c r="H1635" s="1082"/>
      <c r="I1635" s="1087"/>
      <c r="J1635" s="1087"/>
      <c r="K1635" s="1082"/>
      <c r="L1635" s="1082"/>
      <c r="M1635" s="1082"/>
    </row>
    <row r="1636" spans="1:13" x14ac:dyDescent="0.2">
      <c r="A1636" s="4362" t="s">
        <v>2864</v>
      </c>
      <c r="B1636" s="4362" t="s">
        <v>2865</v>
      </c>
      <c r="C1636" s="4362" t="s">
        <v>1212</v>
      </c>
      <c r="D1636" s="4414" t="s">
        <v>2866</v>
      </c>
      <c r="E1636" s="4415"/>
      <c r="F1636" s="4362" t="s">
        <v>3430</v>
      </c>
      <c r="G1636" s="4096"/>
      <c r="H1636" s="4096"/>
      <c r="I1636" s="4096"/>
      <c r="J1636" s="4416" t="s">
        <v>1211</v>
      </c>
      <c r="K1636" s="4114" t="s">
        <v>2872</v>
      </c>
      <c r="L1636" s="4416" t="s">
        <v>1207</v>
      </c>
      <c r="M1636" s="4114" t="s">
        <v>2873</v>
      </c>
    </row>
    <row r="1637" spans="1:13" x14ac:dyDescent="0.2">
      <c r="A1637" s="4362"/>
      <c r="B1637" s="4362"/>
      <c r="C1637" s="4362"/>
      <c r="D1637" s="1031" t="s">
        <v>2867</v>
      </c>
      <c r="E1637" s="1031" t="s">
        <v>2868</v>
      </c>
      <c r="F1637" s="1031" t="s">
        <v>2870</v>
      </c>
      <c r="G1637" s="1031" t="s">
        <v>2871</v>
      </c>
      <c r="H1637" s="1031" t="s">
        <v>4319</v>
      </c>
      <c r="I1637" s="1031" t="s">
        <v>4320</v>
      </c>
      <c r="J1637" s="4417"/>
      <c r="K1637" s="4116"/>
      <c r="L1637" s="4417"/>
      <c r="M1637" s="4116"/>
    </row>
    <row r="1638" spans="1:13" x14ac:dyDescent="0.2">
      <c r="A1638" s="1102"/>
      <c r="B1638" s="1102"/>
      <c r="C1638" s="1102"/>
      <c r="D1638" s="1031"/>
      <c r="E1638" s="1031"/>
      <c r="F1638" s="1031"/>
      <c r="G1638" s="1031"/>
      <c r="H1638" s="1031"/>
      <c r="I1638" s="1031"/>
      <c r="J1638" s="1102"/>
      <c r="K1638" s="1031"/>
      <c r="L1638" s="1102"/>
      <c r="M1638" s="1031"/>
    </row>
    <row r="1639" spans="1:13" x14ac:dyDescent="0.2">
      <c r="A1639" s="1102"/>
      <c r="B1639" s="1114" t="s">
        <v>4456</v>
      </c>
      <c r="C1639" s="1136" t="s">
        <v>5211</v>
      </c>
      <c r="D1639" s="1115">
        <v>41183</v>
      </c>
      <c r="E1639" s="1115">
        <v>41243</v>
      </c>
      <c r="F1639" s="4114">
        <v>294</v>
      </c>
      <c r="G1639" s="4114">
        <v>6</v>
      </c>
      <c r="H1639" s="1031"/>
      <c r="I1639" s="1031"/>
      <c r="J1639" s="1114">
        <v>5</v>
      </c>
      <c r="K1639" s="1031"/>
      <c r="L1639" s="1102"/>
      <c r="M1639" s="1031"/>
    </row>
    <row r="1640" spans="1:13" x14ac:dyDescent="0.2">
      <c r="A1640" s="1102"/>
      <c r="B1640" s="1114" t="s">
        <v>4456</v>
      </c>
      <c r="C1640" s="1136" t="s">
        <v>5212</v>
      </c>
      <c r="D1640" s="1115">
        <v>41183</v>
      </c>
      <c r="E1640" s="1115">
        <v>41243</v>
      </c>
      <c r="F1640" s="4115"/>
      <c r="G1640" s="4115"/>
      <c r="H1640" s="1031"/>
      <c r="I1640" s="1031"/>
      <c r="J1640" s="1114">
        <v>12</v>
      </c>
      <c r="K1640" s="1031"/>
      <c r="L1640" s="1102"/>
      <c r="M1640" s="1031"/>
    </row>
    <row r="1641" spans="1:13" x14ac:dyDescent="0.2">
      <c r="A1641" s="1102"/>
      <c r="B1641" s="1114" t="s">
        <v>4456</v>
      </c>
      <c r="C1641" s="1136" t="s">
        <v>5213</v>
      </c>
      <c r="D1641" s="1115">
        <v>41183</v>
      </c>
      <c r="E1641" s="1115">
        <v>41243</v>
      </c>
      <c r="F1641" s="4115"/>
      <c r="G1641" s="4115"/>
      <c r="H1641" s="1031"/>
      <c r="I1641" s="1031"/>
      <c r="J1641" s="1114">
        <v>7</v>
      </c>
      <c r="K1641" s="1031"/>
      <c r="L1641" s="1102"/>
      <c r="M1641" s="1031"/>
    </row>
    <row r="1642" spans="1:13" x14ac:dyDescent="0.2">
      <c r="A1642" s="1102"/>
      <c r="B1642" s="1114" t="s">
        <v>4456</v>
      </c>
      <c r="C1642" s="1136" t="s">
        <v>5214</v>
      </c>
      <c r="D1642" s="1115">
        <v>41214</v>
      </c>
      <c r="E1642" s="1115">
        <v>41243</v>
      </c>
      <c r="F1642" s="4115"/>
      <c r="G1642" s="4115"/>
      <c r="H1642" s="1031"/>
      <c r="I1642" s="1031"/>
      <c r="J1642" s="1114">
        <v>5</v>
      </c>
      <c r="K1642" s="1031"/>
      <c r="L1642" s="1102"/>
      <c r="M1642" s="1031"/>
    </row>
    <row r="1643" spans="1:13" x14ac:dyDescent="0.2">
      <c r="A1643" s="1102"/>
      <c r="B1643" s="1114" t="s">
        <v>4456</v>
      </c>
      <c r="C1643" s="1136" t="s">
        <v>5215</v>
      </c>
      <c r="D1643" s="1115">
        <v>41214</v>
      </c>
      <c r="E1643" s="1115">
        <v>41243</v>
      </c>
      <c r="F1643" s="4115"/>
      <c r="G1643" s="4115"/>
      <c r="H1643" s="1031"/>
      <c r="I1643" s="1031"/>
      <c r="J1643" s="1114">
        <v>6</v>
      </c>
      <c r="K1643" s="1031"/>
      <c r="L1643" s="1102"/>
      <c r="M1643" s="1031"/>
    </row>
    <row r="1644" spans="1:13" x14ac:dyDescent="0.2">
      <c r="A1644" s="1102"/>
      <c r="B1644" s="1114" t="s">
        <v>4456</v>
      </c>
      <c r="C1644" s="1136" t="s">
        <v>5216</v>
      </c>
      <c r="D1644" s="1115">
        <v>41214</v>
      </c>
      <c r="E1644" s="1115">
        <v>41243</v>
      </c>
      <c r="F1644" s="4115"/>
      <c r="G1644" s="4115"/>
      <c r="H1644" s="1031"/>
      <c r="I1644" s="1031"/>
      <c r="J1644" s="1114">
        <v>6</v>
      </c>
      <c r="K1644" s="1031"/>
      <c r="L1644" s="1102"/>
      <c r="M1644" s="1031"/>
    </row>
    <row r="1645" spans="1:13" x14ac:dyDescent="0.2">
      <c r="A1645" s="1102"/>
      <c r="B1645" s="1114" t="s">
        <v>4456</v>
      </c>
      <c r="C1645" s="1136" t="s">
        <v>5217</v>
      </c>
      <c r="D1645" s="1115">
        <v>41214</v>
      </c>
      <c r="E1645" s="1115">
        <v>41263</v>
      </c>
      <c r="F1645" s="4115"/>
      <c r="G1645" s="4115"/>
      <c r="H1645" s="1031"/>
      <c r="I1645" s="1031"/>
      <c r="J1645" s="1114">
        <v>6</v>
      </c>
      <c r="K1645" s="1031"/>
      <c r="L1645" s="1102"/>
      <c r="M1645" s="1031"/>
    </row>
    <row r="1646" spans="1:13" x14ac:dyDescent="0.2">
      <c r="A1646" s="1102"/>
      <c r="B1646" s="1114" t="s">
        <v>4456</v>
      </c>
      <c r="C1646" s="1104" t="s">
        <v>5218</v>
      </c>
      <c r="D1646" s="1115">
        <v>41214</v>
      </c>
      <c r="E1646" s="1115">
        <v>41258</v>
      </c>
      <c r="F1646" s="4115"/>
      <c r="G1646" s="4115"/>
      <c r="H1646" s="1031"/>
      <c r="I1646" s="1031"/>
      <c r="J1646" s="1114">
        <v>35</v>
      </c>
      <c r="K1646" s="1031"/>
      <c r="L1646" s="1102"/>
      <c r="M1646" s="1031"/>
    </row>
    <row r="1647" spans="1:13" x14ac:dyDescent="0.2">
      <c r="A1647" s="1102"/>
      <c r="B1647" s="1114" t="s">
        <v>4456</v>
      </c>
      <c r="C1647" s="1136" t="s">
        <v>5219</v>
      </c>
      <c r="D1647" s="1115">
        <v>41214</v>
      </c>
      <c r="E1647" s="1115">
        <v>41258</v>
      </c>
      <c r="F1647" s="4115"/>
      <c r="G1647" s="4115"/>
      <c r="H1647" s="1031"/>
      <c r="I1647" s="1031"/>
      <c r="J1647" s="1114">
        <v>2</v>
      </c>
      <c r="K1647" s="1031"/>
      <c r="L1647" s="1102"/>
      <c r="M1647" s="1031"/>
    </row>
    <row r="1648" spans="1:13" x14ac:dyDescent="0.2">
      <c r="A1648" s="1102"/>
      <c r="B1648" s="1114" t="s">
        <v>4456</v>
      </c>
      <c r="C1648" s="1136" t="s">
        <v>5220</v>
      </c>
      <c r="D1648" s="1115">
        <v>41214</v>
      </c>
      <c r="E1648" s="1115">
        <v>41258</v>
      </c>
      <c r="F1648" s="4115"/>
      <c r="G1648" s="4115"/>
      <c r="H1648" s="1031"/>
      <c r="I1648" s="1031"/>
      <c r="J1648" s="1114">
        <v>8</v>
      </c>
      <c r="K1648" s="1031"/>
      <c r="L1648" s="1102"/>
      <c r="M1648" s="1031"/>
    </row>
    <row r="1649" spans="1:13" x14ac:dyDescent="0.2">
      <c r="A1649" s="1102"/>
      <c r="B1649" s="1114" t="s">
        <v>4456</v>
      </c>
      <c r="C1649" s="1136" t="s">
        <v>5221</v>
      </c>
      <c r="D1649" s="1115">
        <v>41214</v>
      </c>
      <c r="E1649" s="1115">
        <v>41243</v>
      </c>
      <c r="F1649" s="4115"/>
      <c r="G1649" s="4115"/>
      <c r="H1649" s="1031"/>
      <c r="I1649" s="1031"/>
      <c r="J1649" s="1114">
        <v>10</v>
      </c>
      <c r="K1649" s="1031"/>
      <c r="L1649" s="1102"/>
      <c r="M1649" s="1031"/>
    </row>
    <row r="1650" spans="1:13" x14ac:dyDescent="0.2">
      <c r="A1650" s="1102"/>
      <c r="B1650" s="1114" t="s">
        <v>4456</v>
      </c>
      <c r="C1650" s="1136" t="s">
        <v>5222</v>
      </c>
      <c r="D1650" s="1115">
        <v>41214</v>
      </c>
      <c r="E1650" s="1115">
        <v>41243</v>
      </c>
      <c r="F1650" s="4115"/>
      <c r="G1650" s="4115"/>
      <c r="H1650" s="1031"/>
      <c r="I1650" s="1031"/>
      <c r="J1650" s="1114">
        <v>3</v>
      </c>
      <c r="K1650" s="1031"/>
      <c r="L1650" s="1102"/>
      <c r="M1650" s="1031"/>
    </row>
    <row r="1651" spans="1:13" x14ac:dyDescent="0.2">
      <c r="A1651" s="1102"/>
      <c r="B1651" s="1114" t="s">
        <v>4456</v>
      </c>
      <c r="C1651" s="1136" t="s">
        <v>5223</v>
      </c>
      <c r="D1651" s="1115">
        <v>41214</v>
      </c>
      <c r="E1651" s="1115">
        <v>41243</v>
      </c>
      <c r="F1651" s="4115"/>
      <c r="G1651" s="4115"/>
      <c r="H1651" s="1031"/>
      <c r="I1651" s="1031"/>
      <c r="J1651" s="1114">
        <v>5</v>
      </c>
      <c r="K1651" s="1031"/>
      <c r="L1651" s="1102"/>
      <c r="M1651" s="1031"/>
    </row>
    <row r="1652" spans="1:13" x14ac:dyDescent="0.2">
      <c r="A1652" s="1102"/>
      <c r="B1652" s="1114" t="s">
        <v>4456</v>
      </c>
      <c r="C1652" s="1136" t="s">
        <v>5224</v>
      </c>
      <c r="D1652" s="1115">
        <v>41214</v>
      </c>
      <c r="E1652" s="1115">
        <v>41258</v>
      </c>
      <c r="F1652" s="4115"/>
      <c r="G1652" s="4115"/>
      <c r="H1652" s="1031"/>
      <c r="I1652" s="1031"/>
      <c r="J1652" s="1114">
        <v>4</v>
      </c>
      <c r="K1652" s="1031"/>
      <c r="L1652" s="1102"/>
      <c r="M1652" s="1031"/>
    </row>
    <row r="1653" spans="1:13" x14ac:dyDescent="0.2">
      <c r="A1653" s="1048"/>
      <c r="B1653" s="1114" t="s">
        <v>4456</v>
      </c>
      <c r="C1653" s="1136" t="s">
        <v>5225</v>
      </c>
      <c r="D1653" s="1158">
        <v>41214</v>
      </c>
      <c r="E1653" s="1158">
        <v>41258</v>
      </c>
      <c r="F1653" s="4115"/>
      <c r="G1653" s="4115"/>
      <c r="H1653" s="1048"/>
      <c r="I1653" s="1048"/>
      <c r="J1653" s="1033">
        <v>10</v>
      </c>
      <c r="K1653" s="1048"/>
      <c r="L1653" s="1048"/>
      <c r="M1653" s="1048"/>
    </row>
    <row r="1654" spans="1:13" x14ac:dyDescent="0.2">
      <c r="A1654" s="1048"/>
      <c r="B1654" s="1114" t="s">
        <v>4456</v>
      </c>
      <c r="C1654" s="1136" t="s">
        <v>5226</v>
      </c>
      <c r="D1654" s="1158">
        <v>41214</v>
      </c>
      <c r="E1654" s="1158">
        <v>41258</v>
      </c>
      <c r="F1654" s="4115"/>
      <c r="G1654" s="4115"/>
      <c r="H1654" s="1048"/>
      <c r="I1654" s="1048"/>
      <c r="J1654" s="1033">
        <v>8</v>
      </c>
      <c r="K1654" s="1048"/>
      <c r="L1654" s="1048"/>
      <c r="M1654" s="1048"/>
    </row>
    <row r="1655" spans="1:13" x14ac:dyDescent="0.2">
      <c r="A1655" s="1048"/>
      <c r="B1655" s="1114" t="s">
        <v>4456</v>
      </c>
      <c r="C1655" s="1136" t="s">
        <v>5227</v>
      </c>
      <c r="D1655" s="1158">
        <v>41219</v>
      </c>
      <c r="E1655" s="1158">
        <v>41258</v>
      </c>
      <c r="F1655" s="4115"/>
      <c r="G1655" s="4115"/>
      <c r="H1655" s="1048"/>
      <c r="I1655" s="1048"/>
      <c r="J1655" s="1033">
        <v>7</v>
      </c>
      <c r="K1655" s="1048"/>
      <c r="L1655" s="1048"/>
      <c r="M1655" s="1048"/>
    </row>
    <row r="1656" spans="1:13" ht="24" x14ac:dyDescent="0.2">
      <c r="A1656" s="1048"/>
      <c r="B1656" s="1114" t="s">
        <v>4456</v>
      </c>
      <c r="C1656" s="1104" t="s">
        <v>5228</v>
      </c>
      <c r="D1656" s="1158">
        <v>41219</v>
      </c>
      <c r="E1656" s="1158">
        <v>41248</v>
      </c>
      <c r="F1656" s="4115"/>
      <c r="G1656" s="4115"/>
      <c r="H1656" s="1048"/>
      <c r="I1656" s="1048"/>
      <c r="J1656" s="1033">
        <v>5</v>
      </c>
      <c r="K1656" s="1048"/>
      <c r="L1656" s="1048"/>
      <c r="M1656" s="1048"/>
    </row>
    <row r="1657" spans="1:13" x14ac:dyDescent="0.2">
      <c r="A1657" s="1048"/>
      <c r="B1657" s="1114" t="s">
        <v>4456</v>
      </c>
      <c r="C1657" s="1136" t="s">
        <v>5229</v>
      </c>
      <c r="D1657" s="1158">
        <v>41219</v>
      </c>
      <c r="E1657" s="1158">
        <v>41248</v>
      </c>
      <c r="F1657" s="4115"/>
      <c r="G1657" s="4115"/>
      <c r="H1657" s="1048"/>
      <c r="I1657" s="1048"/>
      <c r="J1657" s="1033">
        <v>16</v>
      </c>
      <c r="K1657" s="1048"/>
      <c r="L1657" s="1048"/>
      <c r="M1657" s="1048"/>
    </row>
    <row r="1658" spans="1:13" x14ac:dyDescent="0.2">
      <c r="A1658" s="1048"/>
      <c r="B1658" s="1114" t="s">
        <v>4456</v>
      </c>
      <c r="C1658" s="1136" t="s">
        <v>5230</v>
      </c>
      <c r="D1658" s="1158">
        <v>41219</v>
      </c>
      <c r="E1658" s="1158">
        <v>41248</v>
      </c>
      <c r="F1658" s="4115"/>
      <c r="G1658" s="4115"/>
      <c r="H1658" s="1048"/>
      <c r="I1658" s="1048"/>
      <c r="J1658" s="1033">
        <v>6</v>
      </c>
      <c r="K1658" s="1048"/>
      <c r="L1658" s="1048"/>
      <c r="M1658" s="1048"/>
    </row>
    <row r="1659" spans="1:13" x14ac:dyDescent="0.2">
      <c r="A1659" s="1048"/>
      <c r="B1659" s="1114" t="s">
        <v>4456</v>
      </c>
      <c r="C1659" s="1136" t="s">
        <v>5231</v>
      </c>
      <c r="D1659" s="1158">
        <v>41221</v>
      </c>
      <c r="E1659" s="1158">
        <v>41265</v>
      </c>
      <c r="F1659" s="4115"/>
      <c r="G1659" s="4115"/>
      <c r="H1659" s="1048"/>
      <c r="I1659" s="1048"/>
      <c r="J1659" s="1033">
        <v>9</v>
      </c>
      <c r="K1659" s="1048"/>
      <c r="L1659" s="1048"/>
      <c r="M1659" s="1048" t="s">
        <v>5232</v>
      </c>
    </row>
    <row r="1660" spans="1:13" x14ac:dyDescent="0.2">
      <c r="A1660" s="1024"/>
      <c r="B1660" s="1602" t="s">
        <v>4456</v>
      </c>
      <c r="C1660" s="1136" t="s">
        <v>4621</v>
      </c>
      <c r="D1660" s="1148">
        <v>41235</v>
      </c>
      <c r="E1660" s="1148">
        <v>41254</v>
      </c>
      <c r="F1660" s="4115"/>
      <c r="G1660" s="4115"/>
      <c r="H1660" s="1024"/>
      <c r="I1660" s="1024"/>
      <c r="J1660" s="1085">
        <v>6</v>
      </c>
      <c r="K1660" s="1024"/>
      <c r="L1660" s="1024"/>
      <c r="M1660" s="1024"/>
    </row>
    <row r="1661" spans="1:13" x14ac:dyDescent="0.2">
      <c r="A1661" s="1024"/>
      <c r="B1661" s="1602" t="s">
        <v>4456</v>
      </c>
      <c r="C1661" s="1136" t="s">
        <v>5233</v>
      </c>
      <c r="D1661" s="1148">
        <v>41242</v>
      </c>
      <c r="E1661" s="1148">
        <v>41271</v>
      </c>
      <c r="F1661" s="4115"/>
      <c r="G1661" s="4115"/>
      <c r="H1661" s="1024"/>
      <c r="I1661" s="1024"/>
      <c r="J1661" s="1085">
        <v>6</v>
      </c>
      <c r="K1661" s="1024"/>
      <c r="L1661" s="1024"/>
      <c r="M1661" s="1024"/>
    </row>
    <row r="1662" spans="1:13" x14ac:dyDescent="0.2">
      <c r="A1662" s="1024"/>
      <c r="B1662" s="1602" t="s">
        <v>4456</v>
      </c>
      <c r="C1662" s="1136" t="s">
        <v>5234</v>
      </c>
      <c r="D1662" s="1148">
        <v>41244</v>
      </c>
      <c r="E1662" s="1148">
        <v>41268</v>
      </c>
      <c r="F1662" s="4115"/>
      <c r="G1662" s="4115"/>
      <c r="H1662" s="1024"/>
      <c r="I1662" s="1024"/>
      <c r="J1662" s="1085">
        <v>6</v>
      </c>
      <c r="K1662" s="1024"/>
      <c r="L1662" s="1024"/>
      <c r="M1662" s="1024"/>
    </row>
    <row r="1663" spans="1:13" x14ac:dyDescent="0.2">
      <c r="A1663" s="1024"/>
      <c r="B1663" s="1602" t="s">
        <v>4456</v>
      </c>
      <c r="C1663" s="1136" t="s">
        <v>5235</v>
      </c>
      <c r="D1663" s="1148">
        <v>41244</v>
      </c>
      <c r="E1663" s="1148">
        <v>41268</v>
      </c>
      <c r="F1663" s="4115"/>
      <c r="G1663" s="4115"/>
      <c r="H1663" s="1024"/>
      <c r="I1663" s="1024"/>
      <c r="J1663" s="1085">
        <v>7</v>
      </c>
      <c r="K1663" s="1024"/>
      <c r="L1663" s="1024"/>
      <c r="M1663" s="1024"/>
    </row>
    <row r="1664" spans="1:13" x14ac:dyDescent="0.2">
      <c r="A1664" s="1024"/>
      <c r="B1664" s="1602" t="s">
        <v>4456</v>
      </c>
      <c r="C1664" s="1136" t="s">
        <v>5236</v>
      </c>
      <c r="D1664" s="1148">
        <v>41244</v>
      </c>
      <c r="E1664" s="1148">
        <v>41244</v>
      </c>
      <c r="F1664" s="4115"/>
      <c r="G1664" s="4115"/>
      <c r="H1664" s="1024"/>
      <c r="I1664" s="1024"/>
      <c r="J1664" s="1085">
        <v>1</v>
      </c>
      <c r="K1664" s="1024"/>
      <c r="L1664" s="1024"/>
      <c r="M1664" s="1024"/>
    </row>
    <row r="1665" spans="1:13" x14ac:dyDescent="0.2">
      <c r="A1665" s="1024"/>
      <c r="B1665" s="1602" t="s">
        <v>4456</v>
      </c>
      <c r="C1665" s="1136" t="s">
        <v>5237</v>
      </c>
      <c r="D1665" s="1148">
        <v>41244</v>
      </c>
      <c r="E1665" s="1148">
        <v>41268</v>
      </c>
      <c r="F1665" s="4115"/>
      <c r="G1665" s="4115"/>
      <c r="H1665" s="1024"/>
      <c r="I1665" s="1024"/>
      <c r="J1665" s="1085">
        <v>6</v>
      </c>
      <c r="K1665" s="1024"/>
      <c r="L1665" s="1024"/>
      <c r="M1665" s="1024"/>
    </row>
    <row r="1666" spans="1:13" x14ac:dyDescent="0.2">
      <c r="A1666" s="1024"/>
      <c r="B1666" s="1602" t="s">
        <v>4456</v>
      </c>
      <c r="C1666" s="1136" t="s">
        <v>5238</v>
      </c>
      <c r="D1666" s="1148">
        <v>41244</v>
      </c>
      <c r="E1666" s="1148">
        <v>41268</v>
      </c>
      <c r="F1666" s="4115"/>
      <c r="G1666" s="4115"/>
      <c r="H1666" s="1024"/>
      <c r="I1666" s="1024"/>
      <c r="J1666" s="1085">
        <v>6</v>
      </c>
      <c r="K1666" s="1024"/>
      <c r="L1666" s="1024"/>
      <c r="M1666" s="1024"/>
    </row>
    <row r="1667" spans="1:13" x14ac:dyDescent="0.2">
      <c r="A1667" s="1024"/>
      <c r="B1667" s="1602" t="s">
        <v>4456</v>
      </c>
      <c r="C1667" s="1136" t="s">
        <v>5239</v>
      </c>
      <c r="D1667" s="1148">
        <v>41244</v>
      </c>
      <c r="E1667" s="1148">
        <v>41273</v>
      </c>
      <c r="F1667" s="4115"/>
      <c r="G1667" s="4115"/>
      <c r="H1667" s="1024"/>
      <c r="I1667" s="1024"/>
      <c r="J1667" s="1085">
        <v>4</v>
      </c>
      <c r="K1667" s="1024"/>
      <c r="L1667" s="1024"/>
      <c r="M1667" s="1024"/>
    </row>
    <row r="1668" spans="1:13" x14ac:dyDescent="0.2">
      <c r="A1668" s="1024"/>
      <c r="B1668" s="1602" t="s">
        <v>4456</v>
      </c>
      <c r="C1668" s="1136" t="s">
        <v>4622</v>
      </c>
      <c r="D1668" s="1148">
        <v>41250</v>
      </c>
      <c r="E1668" s="1148">
        <v>41269</v>
      </c>
      <c r="F1668" s="4115"/>
      <c r="G1668" s="4115"/>
      <c r="H1668" s="1024"/>
      <c r="I1668" s="1024"/>
      <c r="J1668" s="1085">
        <v>20</v>
      </c>
      <c r="K1668" s="1024"/>
      <c r="L1668" s="1024"/>
      <c r="M1668" s="1024"/>
    </row>
    <row r="1669" spans="1:13" x14ac:dyDescent="0.2">
      <c r="A1669" s="1048"/>
      <c r="B1669" s="1033" t="s">
        <v>4456</v>
      </c>
      <c r="C1669" s="1136" t="s">
        <v>5240</v>
      </c>
      <c r="D1669" s="1158">
        <v>41244</v>
      </c>
      <c r="E1669" s="1158">
        <v>41274</v>
      </c>
      <c r="F1669" s="4116"/>
      <c r="G1669" s="4116"/>
      <c r="H1669" s="1048"/>
      <c r="I1669" s="1048"/>
      <c r="J1669" s="1033">
        <v>40</v>
      </c>
      <c r="K1669" s="1048"/>
      <c r="L1669" s="1048"/>
      <c r="M1669" s="1048"/>
    </row>
    <row r="1670" spans="1:13" x14ac:dyDescent="0.2">
      <c r="A1670" s="1024"/>
      <c r="B1670" s="1168"/>
      <c r="C1670" s="1136"/>
      <c r="D1670" s="1148"/>
      <c r="E1670" s="1148"/>
      <c r="F1670" s="1148"/>
      <c r="G1670" s="1148"/>
      <c r="H1670" s="1024"/>
      <c r="I1670" s="1024"/>
      <c r="J1670" s="1085"/>
      <c r="K1670" s="1024"/>
      <c r="L1670" s="1024"/>
      <c r="M1670" s="1024"/>
    </row>
    <row r="1671" spans="1:13" x14ac:dyDescent="0.2">
      <c r="A1671" s="1024"/>
      <c r="B1671" s="1168" t="s">
        <v>4623</v>
      </c>
      <c r="C1671" s="1169" t="s">
        <v>4569</v>
      </c>
      <c r="D1671" s="1148"/>
      <c r="E1671" s="1148"/>
      <c r="F1671" s="1148"/>
      <c r="G1671" s="1148"/>
      <c r="H1671" s="1024"/>
      <c r="I1671" s="1024"/>
      <c r="J1671" s="1085"/>
      <c r="K1671" s="1024"/>
      <c r="L1671" s="1024"/>
      <c r="M1671" s="1024"/>
    </row>
    <row r="1672" spans="1:13" ht="32.25" customHeight="1" x14ac:dyDescent="0.2">
      <c r="A1672" s="1024"/>
      <c r="B1672" s="1168"/>
      <c r="C1672" s="1027" t="s">
        <v>4570</v>
      </c>
      <c r="D1672" s="1148">
        <v>41123</v>
      </c>
      <c r="E1672" s="1148">
        <v>41274</v>
      </c>
      <c r="F1672" s="1102" t="s">
        <v>5422</v>
      </c>
      <c r="G1672" s="1102" t="s">
        <v>5423</v>
      </c>
      <c r="H1672" s="1024"/>
      <c r="I1672" s="1024"/>
      <c r="J1672" s="1085">
        <v>1096</v>
      </c>
      <c r="K1672" s="1085"/>
      <c r="L1672" s="1085"/>
      <c r="M1672" s="1024"/>
    </row>
    <row r="1673" spans="1:13" ht="24" x14ac:dyDescent="0.2">
      <c r="A1673" s="1024"/>
      <c r="B1673" s="1168"/>
      <c r="C1673" s="1027" t="s">
        <v>4571</v>
      </c>
      <c r="D1673" s="1148">
        <v>40926</v>
      </c>
      <c r="E1673" s="1148">
        <v>41638</v>
      </c>
      <c r="F1673" s="1145" t="s">
        <v>5424</v>
      </c>
      <c r="G1673" s="1145" t="s">
        <v>5425</v>
      </c>
      <c r="H1673" s="1024"/>
      <c r="I1673" s="1024"/>
      <c r="J1673" s="1085">
        <v>897</v>
      </c>
      <c r="K1673" s="1085"/>
      <c r="L1673" s="1085"/>
      <c r="M1673" s="1024"/>
    </row>
    <row r="1674" spans="1:13" x14ac:dyDescent="0.2">
      <c r="A1674" s="1037"/>
      <c r="B1674" s="1037"/>
      <c r="C1674" s="1037"/>
      <c r="D1674" s="1037"/>
      <c r="E1674" s="1037"/>
      <c r="F1674" s="1061"/>
      <c r="G1674" s="1061"/>
      <c r="H1674" s="1037"/>
      <c r="I1674" s="1037"/>
      <c r="J1674" s="1037"/>
      <c r="K1674" s="1037"/>
      <c r="L1674" s="1037"/>
      <c r="M1674" s="1037"/>
    </row>
    <row r="1675" spans="1:13" x14ac:dyDescent="0.2">
      <c r="A1675" s="1037" t="s">
        <v>4810</v>
      </c>
      <c r="B1675" s="1037"/>
      <c r="C1675" s="1037"/>
      <c r="D1675" s="1037" t="s">
        <v>4811</v>
      </c>
      <c r="E1675" s="1037"/>
      <c r="F1675" s="1037"/>
      <c r="G1675" s="1037"/>
      <c r="H1675" s="1037"/>
      <c r="I1675" s="1037"/>
      <c r="J1675" s="1037" t="s">
        <v>3606</v>
      </c>
      <c r="K1675" s="1037"/>
      <c r="L1675" s="1037"/>
      <c r="M1675" s="1037"/>
    </row>
    <row r="1676" spans="1:13" x14ac:dyDescent="0.2">
      <c r="A1676" s="1037" t="s">
        <v>4812</v>
      </c>
      <c r="B1676" s="1037"/>
      <c r="C1676" s="1037"/>
      <c r="D1676" s="1037" t="s">
        <v>4812</v>
      </c>
      <c r="E1676" s="1037"/>
      <c r="F1676" s="1037"/>
      <c r="G1676" s="1037"/>
      <c r="H1676" s="1037"/>
      <c r="I1676" s="1037"/>
      <c r="J1676" s="1037" t="s">
        <v>3608</v>
      </c>
      <c r="K1676" s="1037"/>
      <c r="L1676" s="1037"/>
      <c r="M1676" s="1037"/>
    </row>
    <row r="1677" spans="1:13" x14ac:dyDescent="0.2">
      <c r="A1677" s="1037" t="s">
        <v>3609</v>
      </c>
      <c r="B1677" s="1037"/>
      <c r="C1677" s="1037"/>
      <c r="D1677" s="1037" t="s">
        <v>3609</v>
      </c>
      <c r="E1677" s="1037"/>
      <c r="F1677" s="1037"/>
      <c r="G1677" s="1037"/>
      <c r="H1677" s="1037"/>
      <c r="I1677" s="1037"/>
      <c r="J1677" s="1037" t="s">
        <v>3609</v>
      </c>
      <c r="K1677" s="1037"/>
      <c r="L1677" s="1037"/>
      <c r="M1677" s="1037"/>
    </row>
    <row r="1678" spans="1:13" x14ac:dyDescent="0.2">
      <c r="A1678" s="1037" t="s">
        <v>4813</v>
      </c>
      <c r="B1678" s="1037"/>
      <c r="C1678" s="1037"/>
      <c r="D1678" s="1037" t="s">
        <v>4813</v>
      </c>
      <c r="E1678" s="1037"/>
      <c r="F1678" s="1037"/>
      <c r="G1678" s="1037"/>
      <c r="H1678" s="1037"/>
      <c r="I1678" s="1037"/>
      <c r="J1678" s="1037" t="s">
        <v>4814</v>
      </c>
      <c r="K1678" s="1037"/>
      <c r="L1678" s="1037"/>
      <c r="M1678" s="1037"/>
    </row>
    <row r="1679" spans="1:13" x14ac:dyDescent="0.2">
      <c r="A1679" s="1036"/>
      <c r="B1679" s="1036"/>
      <c r="C1679" s="1036"/>
      <c r="D1679" s="1036"/>
      <c r="E1679" s="1036"/>
      <c r="F1679" s="1036"/>
      <c r="G1679" s="1036"/>
      <c r="H1679" s="1036"/>
      <c r="I1679" s="1036"/>
      <c r="J1679" s="1036"/>
      <c r="K1679" s="1036"/>
      <c r="L1679" s="1036"/>
      <c r="M1679" s="1036"/>
    </row>
    <row r="1680" spans="1:13" x14ac:dyDescent="0.2">
      <c r="A1680" s="1036"/>
      <c r="B1680" s="1036"/>
      <c r="C1680" s="1036"/>
      <c r="D1680" s="1036"/>
      <c r="E1680" s="1036"/>
      <c r="F1680" s="1036"/>
      <c r="G1680" s="1036"/>
      <c r="H1680" s="1036"/>
      <c r="I1680" s="1036"/>
      <c r="J1680" s="1036"/>
      <c r="K1680" s="1036"/>
      <c r="L1680" s="1036"/>
      <c r="M1680" s="1036"/>
    </row>
    <row r="1681" spans="1:13" x14ac:dyDescent="0.2">
      <c r="A1681" s="4363"/>
      <c r="B1681" s="4364"/>
      <c r="C1681" s="4358" t="s">
        <v>2859</v>
      </c>
      <c r="D1681" s="4369"/>
      <c r="E1681" s="4369"/>
      <c r="F1681" s="4369"/>
      <c r="G1681" s="4369"/>
      <c r="H1681" s="4369"/>
      <c r="I1681" s="4369"/>
      <c r="J1681" s="4369"/>
      <c r="K1681" s="4370"/>
      <c r="L1681" s="4376" t="s">
        <v>2858</v>
      </c>
      <c r="M1681" s="4377"/>
    </row>
    <row r="1682" spans="1:13" x14ac:dyDescent="0.2">
      <c r="A1682" s="4365"/>
      <c r="B1682" s="4366"/>
      <c r="C1682" s="4371"/>
      <c r="D1682" s="4372"/>
      <c r="E1682" s="4372"/>
      <c r="F1682" s="4372"/>
      <c r="G1682" s="4372"/>
      <c r="H1682" s="4372"/>
      <c r="I1682" s="4372"/>
      <c r="J1682" s="4372"/>
      <c r="K1682" s="4373"/>
      <c r="L1682" s="4378"/>
      <c r="M1682" s="4379"/>
    </row>
    <row r="1683" spans="1:13" x14ac:dyDescent="0.2">
      <c r="A1683" s="4365"/>
      <c r="B1683" s="4366"/>
      <c r="C1683" s="4371"/>
      <c r="D1683" s="4372"/>
      <c r="E1683" s="4372"/>
      <c r="F1683" s="4372"/>
      <c r="G1683" s="4372"/>
      <c r="H1683" s="4372"/>
      <c r="I1683" s="4372"/>
      <c r="J1683" s="4372"/>
      <c r="K1683" s="4373"/>
      <c r="L1683" s="4378"/>
      <c r="M1683" s="4379"/>
    </row>
    <row r="1684" spans="1:13" x14ac:dyDescent="0.2">
      <c r="A1684" s="4365"/>
      <c r="B1684" s="4366"/>
      <c r="C1684" s="4382" t="s">
        <v>1209</v>
      </c>
      <c r="D1684" s="4383"/>
      <c r="E1684" s="4383"/>
      <c r="F1684" s="4383"/>
      <c r="G1684" s="4383"/>
      <c r="H1684" s="4383"/>
      <c r="I1684" s="4383"/>
      <c r="J1684" s="4383"/>
      <c r="K1684" s="4384"/>
      <c r="L1684" s="4376" t="s">
        <v>1208</v>
      </c>
      <c r="M1684" s="4377"/>
    </row>
    <row r="1685" spans="1:13" x14ac:dyDescent="0.2">
      <c r="A1685" s="4365"/>
      <c r="B1685" s="4366"/>
      <c r="C1685" s="4385"/>
      <c r="D1685" s="4386"/>
      <c r="E1685" s="4386"/>
      <c r="F1685" s="4386"/>
      <c r="G1685" s="4386"/>
      <c r="H1685" s="4386"/>
      <c r="I1685" s="4386"/>
      <c r="J1685" s="4386"/>
      <c r="K1685" s="4387"/>
      <c r="L1685" s="4378"/>
      <c r="M1685" s="4379"/>
    </row>
    <row r="1686" spans="1:13" x14ac:dyDescent="0.2">
      <c r="A1686" s="4365"/>
      <c r="B1686" s="4366"/>
      <c r="C1686" s="4385"/>
      <c r="D1686" s="4386"/>
      <c r="E1686" s="4386"/>
      <c r="F1686" s="4386"/>
      <c r="G1686" s="4386"/>
      <c r="H1686" s="4386"/>
      <c r="I1686" s="4386"/>
      <c r="J1686" s="4386"/>
      <c r="K1686" s="4387"/>
      <c r="L1686" s="4378"/>
      <c r="M1686" s="4379"/>
    </row>
    <row r="1687" spans="1:13" x14ac:dyDescent="0.2">
      <c r="A1687" s="4367"/>
      <c r="B1687" s="4368"/>
      <c r="C1687" s="4388"/>
      <c r="D1687" s="4389"/>
      <c r="E1687" s="4389"/>
      <c r="F1687" s="4389"/>
      <c r="G1687" s="4389"/>
      <c r="H1687" s="4389"/>
      <c r="I1687" s="4389"/>
      <c r="J1687" s="4389"/>
      <c r="K1687" s="4390"/>
      <c r="L1687" s="4380"/>
      <c r="M1687" s="4381"/>
    </row>
    <row r="1688" spans="1:13" x14ac:dyDescent="0.2">
      <c r="A1688" s="1036"/>
      <c r="B1688" s="1036"/>
      <c r="C1688" s="1036"/>
      <c r="D1688" s="1036"/>
      <c r="E1688" s="1036"/>
      <c r="F1688" s="1036"/>
      <c r="G1688" s="1036"/>
      <c r="H1688" s="1036"/>
      <c r="I1688" s="1036"/>
      <c r="J1688" s="1036"/>
      <c r="K1688" s="1036"/>
      <c r="L1688" s="1036"/>
      <c r="M1688" s="1036"/>
    </row>
    <row r="1689" spans="1:13" x14ac:dyDescent="0.2">
      <c r="A1689" s="1037" t="s">
        <v>5327</v>
      </c>
      <c r="B1689" s="1037"/>
      <c r="C1689" s="1037"/>
      <c r="D1689" s="1037"/>
      <c r="E1689" s="1037"/>
      <c r="F1689" s="1037"/>
      <c r="G1689" s="1037"/>
      <c r="H1689" s="1037"/>
      <c r="I1689" s="1037"/>
      <c r="J1689" s="1037"/>
      <c r="K1689" s="1037"/>
      <c r="L1689" s="1037"/>
      <c r="M1689" s="1037"/>
    </row>
    <row r="1690" spans="1:13" x14ac:dyDescent="0.2">
      <c r="A1690" s="1037" t="s">
        <v>5328</v>
      </c>
      <c r="B1690" s="1037"/>
      <c r="C1690" s="1037"/>
      <c r="D1690" s="1037"/>
      <c r="E1690" s="1037"/>
      <c r="F1690" s="1037"/>
      <c r="G1690" s="1037"/>
      <c r="H1690" s="1037" t="s">
        <v>5241</v>
      </c>
      <c r="I1690" s="1037"/>
      <c r="J1690" s="1037"/>
      <c r="K1690" s="1037"/>
      <c r="L1690" s="1037"/>
      <c r="M1690" s="1037"/>
    </row>
    <row r="1691" spans="1:13" x14ac:dyDescent="0.2">
      <c r="A1691" s="1037" t="s">
        <v>5330</v>
      </c>
      <c r="B1691" s="1037"/>
      <c r="C1691" s="1037"/>
      <c r="D1691" s="1037"/>
      <c r="E1691" s="1037"/>
      <c r="F1691" s="1037"/>
      <c r="G1691" s="1037"/>
      <c r="H1691" s="1037"/>
      <c r="I1691" s="1037"/>
      <c r="J1691" s="4355" t="s">
        <v>2863</v>
      </c>
      <c r="K1691" s="4356"/>
      <c r="L1691" s="4356"/>
      <c r="M1691" s="4357"/>
    </row>
    <row r="1692" spans="1:13" ht="24" x14ac:dyDescent="0.2">
      <c r="A1692" s="1037" t="s">
        <v>5331</v>
      </c>
      <c r="B1692" s="1037"/>
      <c r="C1692" s="1037"/>
      <c r="D1692" s="1037"/>
      <c r="E1692" s="1037"/>
      <c r="F1692" s="1037"/>
      <c r="G1692" s="1037"/>
      <c r="H1692" s="1037"/>
      <c r="I1692" s="1037"/>
      <c r="J1692" s="1033" t="s">
        <v>2860</v>
      </c>
      <c r="K1692" s="1033" t="s">
        <v>2861</v>
      </c>
      <c r="L1692" s="1033" t="s">
        <v>2862</v>
      </c>
      <c r="M1692" s="1038" t="s">
        <v>135</v>
      </c>
    </row>
    <row r="1693" spans="1:13" x14ac:dyDescent="0.2">
      <c r="A1693" s="1037"/>
      <c r="B1693" s="1037"/>
      <c r="C1693" s="1037"/>
      <c r="D1693" s="1037"/>
      <c r="E1693" s="1037"/>
      <c r="F1693" s="1037"/>
      <c r="G1693" s="1037"/>
      <c r="H1693" s="1037"/>
      <c r="I1693" s="1037"/>
      <c r="J1693" s="1033">
        <v>2014</v>
      </c>
      <c r="K1693" s="1033">
        <v>2</v>
      </c>
      <c r="L1693" s="1033">
        <v>20</v>
      </c>
      <c r="M1693" s="1033">
        <v>5</v>
      </c>
    </row>
    <row r="1694" spans="1:13" x14ac:dyDescent="0.2">
      <c r="A1694" s="1037"/>
      <c r="B1694" s="1037"/>
      <c r="C1694" s="1037"/>
      <c r="D1694" s="1037"/>
      <c r="E1694" s="1037"/>
      <c r="F1694" s="1037"/>
      <c r="G1694" s="1037"/>
      <c r="H1694" s="1037"/>
      <c r="I1694" s="1037"/>
      <c r="J1694" s="1039"/>
      <c r="K1694" s="1039"/>
      <c r="L1694" s="1039"/>
      <c r="M1694" s="1037"/>
    </row>
    <row r="1695" spans="1:13" x14ac:dyDescent="0.2">
      <c r="A1695" s="4349" t="s">
        <v>2864</v>
      </c>
      <c r="B1695" s="4349" t="s">
        <v>2865</v>
      </c>
      <c r="C1695" s="4349" t="s">
        <v>1212</v>
      </c>
      <c r="D1695" s="4360" t="s">
        <v>2866</v>
      </c>
      <c r="E1695" s="4361"/>
      <c r="F1695" s="4362" t="s">
        <v>3430</v>
      </c>
      <c r="G1695" s="4096"/>
      <c r="H1695" s="4096"/>
      <c r="I1695" s="4096"/>
      <c r="J1695" s="4349" t="s">
        <v>1211</v>
      </c>
      <c r="K1695" s="4337" t="s">
        <v>2872</v>
      </c>
      <c r="L1695" s="4349" t="s">
        <v>1207</v>
      </c>
      <c r="M1695" s="4337" t="s">
        <v>2873</v>
      </c>
    </row>
    <row r="1696" spans="1:13" x14ac:dyDescent="0.2">
      <c r="A1696" s="4350"/>
      <c r="B1696" s="4350"/>
      <c r="C1696" s="4350"/>
      <c r="D1696" s="1035" t="s">
        <v>2867</v>
      </c>
      <c r="E1696" s="1035" t="s">
        <v>2868</v>
      </c>
      <c r="F1696" s="1031" t="s">
        <v>2870</v>
      </c>
      <c r="G1696" s="1031" t="s">
        <v>2871</v>
      </c>
      <c r="H1696" s="1031" t="s">
        <v>4319</v>
      </c>
      <c r="I1696" s="1031" t="s">
        <v>4320</v>
      </c>
      <c r="J1696" s="4350"/>
      <c r="K1696" s="4338"/>
      <c r="L1696" s="4350"/>
      <c r="M1696" s="4338"/>
    </row>
    <row r="1697" spans="1:13" x14ac:dyDescent="0.2">
      <c r="A1697" s="1048"/>
      <c r="B1697" s="1044" t="s">
        <v>1201</v>
      </c>
      <c r="C1697" s="1053" t="s">
        <v>1202</v>
      </c>
      <c r="D1697" s="1037"/>
      <c r="E1697" s="1037"/>
      <c r="F1697" s="1037"/>
      <c r="G1697" s="1037"/>
      <c r="H1697" s="1037"/>
      <c r="I1697" s="1037"/>
      <c r="J1697" s="1037"/>
      <c r="K1697" s="1037"/>
      <c r="L1697" s="1037"/>
      <c r="M1697" s="1049"/>
    </row>
    <row r="1698" spans="1:13" x14ac:dyDescent="0.2">
      <c r="A1698" s="1033"/>
      <c r="B1698" s="1048"/>
      <c r="C1698" s="1067" t="s">
        <v>1021</v>
      </c>
      <c r="D1698" s="1046">
        <v>40625</v>
      </c>
      <c r="E1698" s="1046">
        <v>41232</v>
      </c>
      <c r="F1698" s="4383">
        <v>296</v>
      </c>
      <c r="G1698" s="4337">
        <v>2</v>
      </c>
      <c r="H1698" s="1046"/>
      <c r="I1698" s="1046"/>
      <c r="J1698" s="1033">
        <v>127</v>
      </c>
      <c r="K1698" s="1033" t="s">
        <v>593</v>
      </c>
      <c r="L1698" s="1033" t="s">
        <v>601</v>
      </c>
      <c r="M1698" s="1048"/>
    </row>
    <row r="1699" spans="1:13" x14ac:dyDescent="0.2">
      <c r="A1699" s="1033"/>
      <c r="B1699" s="1048"/>
      <c r="C1699" s="1067" t="s">
        <v>3627</v>
      </c>
      <c r="D1699" s="1046">
        <v>40691</v>
      </c>
      <c r="E1699" s="1046">
        <v>41137</v>
      </c>
      <c r="F1699" s="4386"/>
      <c r="G1699" s="4338"/>
      <c r="H1699" s="1046"/>
      <c r="I1699" s="1046"/>
      <c r="J1699" s="1033">
        <v>53</v>
      </c>
      <c r="K1699" s="1033" t="s">
        <v>593</v>
      </c>
      <c r="L1699" s="1033" t="s">
        <v>596</v>
      </c>
      <c r="M1699" s="1048"/>
    </row>
    <row r="1700" spans="1:13" x14ac:dyDescent="0.2">
      <c r="A1700" s="1033"/>
      <c r="B1700" s="1044"/>
      <c r="C1700" s="1050" t="s">
        <v>1019</v>
      </c>
      <c r="D1700" s="1120">
        <v>39846</v>
      </c>
      <c r="E1700" s="1120">
        <v>40943</v>
      </c>
      <c r="F1700" s="4386"/>
      <c r="G1700" s="4337">
        <v>3</v>
      </c>
      <c r="H1700" s="1120"/>
      <c r="I1700" s="1120"/>
      <c r="J1700" s="1033">
        <v>84</v>
      </c>
      <c r="K1700" s="1033" t="s">
        <v>593</v>
      </c>
      <c r="L1700" s="1033" t="s">
        <v>596</v>
      </c>
      <c r="M1700" s="1048"/>
    </row>
    <row r="1701" spans="1:13" x14ac:dyDescent="0.2">
      <c r="A1701" s="1033"/>
      <c r="B1701" s="1044"/>
      <c r="C1701" s="1050" t="s">
        <v>3628</v>
      </c>
      <c r="D1701" s="1120">
        <v>41037</v>
      </c>
      <c r="E1701" s="1120">
        <v>41194</v>
      </c>
      <c r="F1701" s="4386"/>
      <c r="G1701" s="4339"/>
      <c r="H1701" s="1120"/>
      <c r="I1701" s="1120"/>
      <c r="J1701" s="1033">
        <v>47</v>
      </c>
      <c r="K1701" s="1033" t="s">
        <v>593</v>
      </c>
      <c r="L1701" s="1033" t="s">
        <v>596</v>
      </c>
      <c r="M1701" s="1048"/>
    </row>
    <row r="1702" spans="1:13" x14ac:dyDescent="0.2">
      <c r="A1702" s="1033"/>
      <c r="B1702" s="1044"/>
      <c r="C1702" s="1050" t="s">
        <v>3629</v>
      </c>
      <c r="D1702" s="1120">
        <v>41061</v>
      </c>
      <c r="E1702" s="1120">
        <v>41061</v>
      </c>
      <c r="F1702" s="4386"/>
      <c r="G1702" s="4339"/>
      <c r="H1702" s="1120"/>
      <c r="I1702" s="1120"/>
      <c r="J1702" s="1033">
        <v>2</v>
      </c>
      <c r="K1702" s="1033" t="s">
        <v>593</v>
      </c>
      <c r="L1702" s="1033" t="s">
        <v>601</v>
      </c>
      <c r="M1702" s="1049"/>
    </row>
    <row r="1703" spans="1:13" x14ac:dyDescent="0.2">
      <c r="A1703" s="1033"/>
      <c r="B1703" s="1044"/>
      <c r="C1703" s="1050" t="s">
        <v>1951</v>
      </c>
      <c r="D1703" s="1120">
        <v>41124</v>
      </c>
      <c r="E1703" s="1048" t="s">
        <v>3630</v>
      </c>
      <c r="F1703" s="4386"/>
      <c r="G1703" s="4339"/>
      <c r="H1703" s="1048"/>
      <c r="I1703" s="1048"/>
      <c r="J1703" s="1033">
        <v>36</v>
      </c>
      <c r="K1703" s="1033" t="s">
        <v>593</v>
      </c>
      <c r="L1703" s="1033" t="s">
        <v>596</v>
      </c>
      <c r="M1703" s="1048"/>
    </row>
    <row r="1704" spans="1:13" x14ac:dyDescent="0.2">
      <c r="A1704" s="1033"/>
      <c r="B1704" s="1044"/>
      <c r="C1704" s="1050" t="s">
        <v>3631</v>
      </c>
      <c r="D1704" s="1046">
        <v>40947</v>
      </c>
      <c r="E1704" s="1046">
        <v>40963</v>
      </c>
      <c r="F1704" s="4386"/>
      <c r="G1704" s="4339"/>
      <c r="H1704" s="1046"/>
      <c r="I1704" s="1046"/>
      <c r="J1704" s="1033">
        <v>4</v>
      </c>
      <c r="K1704" s="1033" t="s">
        <v>593</v>
      </c>
      <c r="L1704" s="1033" t="s">
        <v>601</v>
      </c>
      <c r="M1704" s="1048"/>
    </row>
    <row r="1705" spans="1:13" x14ac:dyDescent="0.2">
      <c r="A1705" s="1033"/>
      <c r="B1705" s="1044"/>
      <c r="C1705" s="1050" t="s">
        <v>4610</v>
      </c>
      <c r="D1705" s="1046">
        <v>40941</v>
      </c>
      <c r="E1705" s="1046">
        <v>41197</v>
      </c>
      <c r="F1705" s="4386"/>
      <c r="G1705" s="4338"/>
      <c r="H1705" s="1046"/>
      <c r="I1705" s="1046"/>
      <c r="J1705" s="1033">
        <v>65</v>
      </c>
      <c r="K1705" s="1033" t="s">
        <v>593</v>
      </c>
      <c r="L1705" s="1033" t="s">
        <v>601</v>
      </c>
      <c r="M1705" s="1048"/>
    </row>
    <row r="1706" spans="1:13" x14ac:dyDescent="0.2">
      <c r="A1706" s="1033"/>
      <c r="B1706" s="1044"/>
      <c r="C1706" s="1050"/>
      <c r="D1706" s="1046"/>
      <c r="E1706" s="1046"/>
      <c r="F1706" s="4386"/>
      <c r="G1706" s="1444"/>
      <c r="H1706" s="1046"/>
      <c r="I1706" s="1046"/>
      <c r="J1706" s="1033"/>
      <c r="K1706" s="1033"/>
      <c r="L1706" s="1033"/>
      <c r="M1706" s="1048"/>
    </row>
    <row r="1707" spans="1:13" x14ac:dyDescent="0.2">
      <c r="A1707" s="1033"/>
      <c r="B1707" s="1044" t="s">
        <v>1143</v>
      </c>
      <c r="C1707" s="1045" t="s">
        <v>1144</v>
      </c>
      <c r="D1707" s="1037"/>
      <c r="E1707" s="1037"/>
      <c r="F1707" s="4386"/>
      <c r="G1707" s="1445"/>
      <c r="H1707" s="1120"/>
      <c r="I1707" s="1120"/>
      <c r="J1707" s="1033"/>
      <c r="K1707" s="1033"/>
      <c r="L1707" s="1033"/>
      <c r="M1707" s="1048"/>
    </row>
    <row r="1708" spans="1:13" x14ac:dyDescent="0.2">
      <c r="A1708" s="1033"/>
      <c r="B1708" s="1044"/>
      <c r="C1708" s="1050" t="s">
        <v>4625</v>
      </c>
      <c r="D1708" s="1120">
        <v>40918</v>
      </c>
      <c r="E1708" s="1120">
        <v>41015</v>
      </c>
      <c r="F1708" s="4386"/>
      <c r="G1708" s="1035">
        <v>4</v>
      </c>
      <c r="H1708" s="1120"/>
      <c r="I1708" s="1120"/>
      <c r="J1708" s="1033" t="s">
        <v>4627</v>
      </c>
      <c r="K1708" s="1033" t="s">
        <v>593</v>
      </c>
      <c r="L1708" s="1033" t="s">
        <v>596</v>
      </c>
      <c r="M1708" s="1048"/>
    </row>
    <row r="1709" spans="1:13" x14ac:dyDescent="0.2">
      <c r="A1709" s="1033"/>
      <c r="B1709" s="1044"/>
      <c r="C1709" s="1050" t="s">
        <v>4626</v>
      </c>
      <c r="D1709" s="1120">
        <v>41020</v>
      </c>
      <c r="E1709" s="1120">
        <v>41242</v>
      </c>
      <c r="F1709" s="4386"/>
      <c r="G1709" s="4343">
        <v>5</v>
      </c>
      <c r="H1709" s="1120"/>
      <c r="I1709" s="1120"/>
      <c r="J1709" s="1033" t="s">
        <v>4628</v>
      </c>
      <c r="K1709" s="1033" t="s">
        <v>593</v>
      </c>
      <c r="L1709" s="1033" t="s">
        <v>596</v>
      </c>
      <c r="M1709" s="1048"/>
    </row>
    <row r="1710" spans="1:13" x14ac:dyDescent="0.2">
      <c r="A1710" s="1033"/>
      <c r="B1710" s="1044"/>
      <c r="C1710" s="1050"/>
      <c r="D1710" s="1120"/>
      <c r="E1710" s="1120"/>
      <c r="F1710" s="4386"/>
      <c r="G1710" s="4344"/>
      <c r="H1710" s="1120"/>
      <c r="I1710" s="1120"/>
      <c r="J1710" s="1033"/>
      <c r="K1710" s="1033"/>
      <c r="L1710" s="1033"/>
      <c r="M1710" s="1048"/>
    </row>
    <row r="1711" spans="1:13" x14ac:dyDescent="0.2">
      <c r="A1711" s="1033"/>
      <c r="B1711" s="1044" t="s">
        <v>1145</v>
      </c>
      <c r="C1711" s="1045" t="s">
        <v>1147</v>
      </c>
      <c r="D1711" s="1120"/>
      <c r="E1711" s="1120"/>
      <c r="F1711" s="4386"/>
      <c r="G1711" s="4344"/>
      <c r="H1711" s="1120"/>
      <c r="I1711" s="1120"/>
      <c r="J1711" s="1033"/>
      <c r="K1711" s="1033"/>
      <c r="L1711" s="1033"/>
      <c r="M1711" s="1048"/>
    </row>
    <row r="1712" spans="1:13" x14ac:dyDescent="0.2">
      <c r="A1712" s="1033"/>
      <c r="B1712" s="1048" t="s">
        <v>1146</v>
      </c>
      <c r="C1712" s="1050" t="s">
        <v>1147</v>
      </c>
      <c r="D1712" s="938">
        <v>41097</v>
      </c>
      <c r="E1712" s="938">
        <v>41097</v>
      </c>
      <c r="F1712" s="4386"/>
      <c r="G1712" s="4344"/>
      <c r="H1712" s="1120"/>
      <c r="I1712" s="1120"/>
      <c r="J1712" s="1033">
        <v>35</v>
      </c>
      <c r="K1712" s="1033" t="s">
        <v>593</v>
      </c>
      <c r="L1712" s="1033" t="s">
        <v>594</v>
      </c>
      <c r="M1712" s="1048"/>
    </row>
    <row r="1713" spans="1:13" x14ac:dyDescent="0.2">
      <c r="A1713" s="1033"/>
      <c r="B1713" s="1048" t="s">
        <v>1146</v>
      </c>
      <c r="C1713" s="1050" t="s">
        <v>1147</v>
      </c>
      <c r="D1713" s="1120">
        <v>41054</v>
      </c>
      <c r="E1713" s="1120">
        <v>41054</v>
      </c>
      <c r="F1713" s="4386"/>
      <c r="G1713" s="4345"/>
      <c r="H1713" s="1120"/>
      <c r="I1713" s="1120"/>
      <c r="J1713" s="1033">
        <v>39</v>
      </c>
      <c r="K1713" s="1033"/>
      <c r="L1713" s="1033"/>
      <c r="M1713" s="1048"/>
    </row>
    <row r="1714" spans="1:13" x14ac:dyDescent="0.2">
      <c r="A1714" s="1033"/>
      <c r="B1714" s="1048" t="s">
        <v>1146</v>
      </c>
      <c r="C1714" s="1050" t="s">
        <v>1147</v>
      </c>
      <c r="D1714" s="1120">
        <v>40946</v>
      </c>
      <c r="E1714" s="1120">
        <v>40946</v>
      </c>
      <c r="F1714" s="4389"/>
      <c r="G1714" s="1630">
        <v>6</v>
      </c>
      <c r="H1714" s="1046"/>
      <c r="I1714" s="1046"/>
      <c r="J1714" s="1055">
        <v>90</v>
      </c>
      <c r="K1714" s="1033"/>
      <c r="L1714" s="1033"/>
      <c r="M1714" s="1048"/>
    </row>
    <row r="1715" spans="1:13" x14ac:dyDescent="0.2">
      <c r="A1715" s="1037" t="s">
        <v>3605</v>
      </c>
      <c r="B1715" s="1037"/>
      <c r="C1715" s="1037"/>
      <c r="D1715" s="1037" t="s">
        <v>3605</v>
      </c>
      <c r="E1715" s="1037"/>
      <c r="F1715" s="1037"/>
      <c r="G1715" s="1037"/>
      <c r="H1715" s="1037"/>
      <c r="I1715" s="1037"/>
      <c r="J1715" s="1037" t="s">
        <v>3606</v>
      </c>
      <c r="K1715" s="1037"/>
      <c r="L1715" s="1037"/>
      <c r="M1715" s="1037"/>
    </row>
    <row r="1716" spans="1:13" x14ac:dyDescent="0.2">
      <c r="A1716" s="1037" t="s">
        <v>3607</v>
      </c>
      <c r="B1716" s="1037"/>
      <c r="C1716" s="1037"/>
      <c r="D1716" s="1037" t="s">
        <v>3607</v>
      </c>
      <c r="E1716" s="1037"/>
      <c r="F1716" s="1037"/>
      <c r="G1716" s="1037"/>
      <c r="H1716" s="1037"/>
      <c r="I1716" s="1037"/>
      <c r="J1716" s="1037" t="s">
        <v>3608</v>
      </c>
      <c r="K1716" s="1037"/>
      <c r="L1716" s="1037"/>
      <c r="M1716" s="1037"/>
    </row>
    <row r="1717" spans="1:13" x14ac:dyDescent="0.2">
      <c r="A1717" s="1037" t="s">
        <v>3609</v>
      </c>
      <c r="B1717" s="1037"/>
      <c r="C1717" s="1037"/>
      <c r="D1717" s="1037" t="s">
        <v>3609</v>
      </c>
      <c r="E1717" s="1037"/>
      <c r="F1717" s="1037"/>
      <c r="G1717" s="1037"/>
      <c r="H1717" s="1037"/>
      <c r="I1717" s="1037"/>
      <c r="J1717" s="1037" t="s">
        <v>3609</v>
      </c>
      <c r="K1717" s="1037"/>
      <c r="L1717" s="1037"/>
      <c r="M1717" s="1037"/>
    </row>
    <row r="1718" spans="1:13" x14ac:dyDescent="0.2">
      <c r="A1718" s="1037" t="s">
        <v>3610</v>
      </c>
      <c r="B1718" s="1037"/>
      <c r="C1718" s="1037"/>
      <c r="D1718" s="1037" t="s">
        <v>3610</v>
      </c>
      <c r="E1718" s="1037"/>
      <c r="F1718" s="1037"/>
      <c r="G1718" s="1037"/>
      <c r="H1718" s="1037"/>
      <c r="I1718" s="1037"/>
      <c r="J1718" s="1037" t="s">
        <v>3611</v>
      </c>
      <c r="K1718" s="1037"/>
      <c r="L1718" s="1037"/>
      <c r="M1718" s="1037"/>
    </row>
    <row r="1719" spans="1:13" x14ac:dyDescent="0.2">
      <c r="A1719" s="1036"/>
      <c r="B1719" s="1036"/>
      <c r="C1719" s="1036"/>
      <c r="D1719" s="1036"/>
      <c r="E1719" s="1036"/>
      <c r="F1719" s="1036"/>
      <c r="G1719" s="1036"/>
      <c r="H1719" s="1036"/>
      <c r="I1719" s="1036"/>
      <c r="J1719" s="1036"/>
      <c r="K1719" s="1036"/>
      <c r="L1719" s="1036"/>
      <c r="M1719" s="1036"/>
    </row>
    <row r="1720" spans="1:13" x14ac:dyDescent="0.2">
      <c r="A1720" s="1036"/>
      <c r="B1720" s="1036"/>
      <c r="C1720" s="1036"/>
      <c r="D1720" s="1036"/>
      <c r="E1720" s="1036"/>
      <c r="F1720" s="1036"/>
      <c r="G1720" s="1036"/>
      <c r="H1720" s="1036"/>
      <c r="I1720" s="1036"/>
      <c r="J1720" s="1036"/>
      <c r="K1720" s="1036"/>
      <c r="L1720" s="1036"/>
      <c r="M1720" s="1036"/>
    </row>
    <row r="1721" spans="1:13" x14ac:dyDescent="0.2">
      <c r="A1721" s="1036"/>
      <c r="B1721" s="1036"/>
      <c r="C1721" s="1036"/>
      <c r="D1721" s="1036"/>
      <c r="E1721" s="1036"/>
      <c r="F1721" s="1036"/>
      <c r="G1721" s="1036"/>
      <c r="H1721" s="1036"/>
      <c r="I1721" s="1036"/>
      <c r="J1721" s="1036"/>
      <c r="K1721" s="1036"/>
      <c r="L1721" s="1036"/>
      <c r="M1721" s="1036"/>
    </row>
    <row r="1722" spans="1:13" x14ac:dyDescent="0.2">
      <c r="A1722" s="1036"/>
      <c r="B1722" s="1036"/>
      <c r="C1722" s="1036"/>
      <c r="D1722" s="1036"/>
      <c r="E1722" s="1036"/>
      <c r="F1722" s="1036"/>
      <c r="G1722" s="1036"/>
      <c r="H1722" s="1036"/>
      <c r="I1722" s="1036"/>
      <c r="J1722" s="1036"/>
      <c r="K1722" s="1036"/>
      <c r="L1722" s="1036"/>
      <c r="M1722" s="1036"/>
    </row>
    <row r="1723" spans="1:13" x14ac:dyDescent="0.2">
      <c r="A1723" s="1036"/>
      <c r="B1723" s="1036"/>
      <c r="C1723" s="1036"/>
      <c r="D1723" s="1036"/>
      <c r="E1723" s="1036"/>
      <c r="F1723" s="1036"/>
      <c r="G1723" s="1036"/>
      <c r="H1723" s="1036"/>
      <c r="I1723" s="1036"/>
      <c r="J1723" s="1036"/>
      <c r="K1723" s="1036"/>
      <c r="L1723" s="1036"/>
      <c r="M1723" s="1036"/>
    </row>
    <row r="1724" spans="1:13" x14ac:dyDescent="0.2">
      <c r="A1724" s="1036"/>
      <c r="B1724" s="1036"/>
      <c r="C1724" s="1036"/>
      <c r="D1724" s="1036"/>
      <c r="E1724" s="1036"/>
      <c r="F1724" s="1036"/>
      <c r="G1724" s="1036"/>
      <c r="H1724" s="1036"/>
      <c r="I1724" s="1036"/>
      <c r="J1724" s="1036"/>
      <c r="K1724" s="1036"/>
      <c r="L1724" s="1036"/>
      <c r="M1724" s="1036"/>
    </row>
    <row r="1725" spans="1:13" x14ac:dyDescent="0.2">
      <c r="A1725" s="4363"/>
      <c r="B1725" s="4364"/>
      <c r="C1725" s="4358" t="s">
        <v>2859</v>
      </c>
      <c r="D1725" s="4369"/>
      <c r="E1725" s="4369"/>
      <c r="F1725" s="4369"/>
      <c r="G1725" s="4369"/>
      <c r="H1725" s="4369"/>
      <c r="I1725" s="4369"/>
      <c r="J1725" s="4369"/>
      <c r="K1725" s="4370"/>
      <c r="L1725" s="4376" t="s">
        <v>2858</v>
      </c>
      <c r="M1725" s="4377"/>
    </row>
    <row r="1726" spans="1:13" x14ac:dyDescent="0.2">
      <c r="A1726" s="4365"/>
      <c r="B1726" s="4366"/>
      <c r="C1726" s="4371"/>
      <c r="D1726" s="4372"/>
      <c r="E1726" s="4372"/>
      <c r="F1726" s="4372"/>
      <c r="G1726" s="4372"/>
      <c r="H1726" s="4372"/>
      <c r="I1726" s="4372"/>
      <c r="J1726" s="4372"/>
      <c r="K1726" s="4373"/>
      <c r="L1726" s="4378"/>
      <c r="M1726" s="4379"/>
    </row>
    <row r="1727" spans="1:13" x14ac:dyDescent="0.2">
      <c r="A1727" s="4365"/>
      <c r="B1727" s="4366"/>
      <c r="C1727" s="4371"/>
      <c r="D1727" s="4372"/>
      <c r="E1727" s="4372"/>
      <c r="F1727" s="4372"/>
      <c r="G1727" s="4372"/>
      <c r="H1727" s="4372"/>
      <c r="I1727" s="4372"/>
      <c r="J1727" s="4372"/>
      <c r="K1727" s="4373"/>
      <c r="L1727" s="4378"/>
      <c r="M1727" s="4379"/>
    </row>
    <row r="1728" spans="1:13" x14ac:dyDescent="0.2">
      <c r="A1728" s="4365"/>
      <c r="B1728" s="4366"/>
      <c r="C1728" s="4359"/>
      <c r="D1728" s="4374"/>
      <c r="E1728" s="4374"/>
      <c r="F1728" s="4374"/>
      <c r="G1728" s="4374"/>
      <c r="H1728" s="4374"/>
      <c r="I1728" s="4374"/>
      <c r="J1728" s="4374"/>
      <c r="K1728" s="4375"/>
      <c r="L1728" s="4380"/>
      <c r="M1728" s="4381"/>
    </row>
    <row r="1729" spans="1:13" x14ac:dyDescent="0.2">
      <c r="A1729" s="4365"/>
      <c r="B1729" s="4366"/>
      <c r="C1729" s="4382" t="s">
        <v>1209</v>
      </c>
      <c r="D1729" s="4383"/>
      <c r="E1729" s="4383"/>
      <c r="F1729" s="4383"/>
      <c r="G1729" s="4383"/>
      <c r="H1729" s="4383"/>
      <c r="I1729" s="4383"/>
      <c r="J1729" s="4383"/>
      <c r="K1729" s="4384"/>
      <c r="L1729" s="4376" t="s">
        <v>1208</v>
      </c>
      <c r="M1729" s="4377"/>
    </row>
    <row r="1730" spans="1:13" x14ac:dyDescent="0.2">
      <c r="A1730" s="4365"/>
      <c r="B1730" s="4366"/>
      <c r="C1730" s="4385"/>
      <c r="D1730" s="4386"/>
      <c r="E1730" s="4386"/>
      <c r="F1730" s="4386"/>
      <c r="G1730" s="4386"/>
      <c r="H1730" s="4386"/>
      <c r="I1730" s="4386"/>
      <c r="J1730" s="4386"/>
      <c r="K1730" s="4387"/>
      <c r="L1730" s="4378"/>
      <c r="M1730" s="4379"/>
    </row>
    <row r="1731" spans="1:13" x14ac:dyDescent="0.2">
      <c r="A1731" s="4365"/>
      <c r="B1731" s="4366"/>
      <c r="C1731" s="4385"/>
      <c r="D1731" s="4386"/>
      <c r="E1731" s="4386"/>
      <c r="F1731" s="4386"/>
      <c r="G1731" s="4386"/>
      <c r="H1731" s="4386"/>
      <c r="I1731" s="4386"/>
      <c r="J1731" s="4386"/>
      <c r="K1731" s="4387"/>
      <c r="L1731" s="4378"/>
      <c r="M1731" s="4379"/>
    </row>
    <row r="1732" spans="1:13" x14ac:dyDescent="0.2">
      <c r="A1732" s="4367"/>
      <c r="B1732" s="4368"/>
      <c r="C1732" s="4388"/>
      <c r="D1732" s="4389"/>
      <c r="E1732" s="4389"/>
      <c r="F1732" s="4389"/>
      <c r="G1732" s="4389"/>
      <c r="H1732" s="4389"/>
      <c r="I1732" s="4389"/>
      <c r="J1732" s="4389"/>
      <c r="K1732" s="4390"/>
      <c r="L1732" s="4380"/>
      <c r="M1732" s="4381"/>
    </row>
    <row r="1733" spans="1:13" x14ac:dyDescent="0.2">
      <c r="A1733" s="1036"/>
      <c r="B1733" s="1036"/>
      <c r="C1733" s="1036"/>
      <c r="D1733" s="1036"/>
      <c r="E1733" s="1036"/>
      <c r="F1733" s="1036"/>
      <c r="G1733" s="1036"/>
      <c r="H1733" s="1036"/>
      <c r="I1733" s="1036"/>
      <c r="J1733" s="1036"/>
      <c r="K1733" s="1036"/>
      <c r="L1733" s="1036"/>
      <c r="M1733" s="1036"/>
    </row>
    <row r="1734" spans="1:13" x14ac:dyDescent="0.2">
      <c r="A1734" s="1037" t="s">
        <v>5327</v>
      </c>
      <c r="B1734" s="1037"/>
      <c r="C1734" s="1037"/>
      <c r="D1734" s="1037"/>
      <c r="E1734" s="1037"/>
      <c r="F1734" s="1037"/>
      <c r="G1734" s="1037"/>
      <c r="H1734" s="1037"/>
      <c r="I1734" s="1037"/>
      <c r="J1734" s="1037"/>
      <c r="K1734" s="1037"/>
      <c r="L1734" s="1037"/>
      <c r="M1734" s="1037"/>
    </row>
    <row r="1735" spans="1:13" x14ac:dyDescent="0.2">
      <c r="A1735" s="1037" t="s">
        <v>5328</v>
      </c>
      <c r="B1735" s="1037"/>
      <c r="C1735" s="1037"/>
      <c r="D1735" s="1037"/>
      <c r="E1735" s="1037"/>
      <c r="F1735" s="1037"/>
      <c r="G1735" s="1037"/>
      <c r="H1735" s="1037" t="s">
        <v>5242</v>
      </c>
      <c r="I1735" s="1037"/>
      <c r="J1735" s="1037"/>
      <c r="K1735" s="1037"/>
      <c r="L1735" s="1037"/>
      <c r="M1735" s="1037"/>
    </row>
    <row r="1736" spans="1:13" x14ac:dyDescent="0.2">
      <c r="A1736" s="1037" t="s">
        <v>5330</v>
      </c>
      <c r="B1736" s="1037"/>
      <c r="C1736" s="1037"/>
      <c r="D1736" s="1037"/>
      <c r="E1736" s="1037"/>
      <c r="F1736" s="1037"/>
      <c r="G1736" s="1037"/>
      <c r="H1736" s="1037"/>
      <c r="I1736" s="1037"/>
      <c r="J1736" s="4355" t="s">
        <v>2863</v>
      </c>
      <c r="K1736" s="4356"/>
      <c r="L1736" s="4356"/>
      <c r="M1736" s="4357"/>
    </row>
    <row r="1737" spans="1:13" ht="24" x14ac:dyDescent="0.2">
      <c r="A1737" s="1037" t="s">
        <v>5331</v>
      </c>
      <c r="B1737" s="1037"/>
      <c r="C1737" s="1037"/>
      <c r="D1737" s="1037"/>
      <c r="E1737" s="1037"/>
      <c r="F1737" s="1037"/>
      <c r="G1737" s="1037"/>
      <c r="H1737" s="1037"/>
      <c r="I1737" s="1037"/>
      <c r="J1737" s="1033" t="s">
        <v>2860</v>
      </c>
      <c r="K1737" s="1033" t="s">
        <v>2861</v>
      </c>
      <c r="L1737" s="1033" t="s">
        <v>2862</v>
      </c>
      <c r="M1737" s="1038" t="s">
        <v>135</v>
      </c>
    </row>
    <row r="1738" spans="1:13" x14ac:dyDescent="0.2">
      <c r="A1738" s="1037"/>
      <c r="B1738" s="1037"/>
      <c r="C1738" s="1037"/>
      <c r="D1738" s="1037"/>
      <c r="E1738" s="1037"/>
      <c r="F1738" s="1037"/>
      <c r="G1738" s="1037"/>
      <c r="H1738" s="1037"/>
      <c r="I1738" s="1037"/>
      <c r="J1738" s="1033">
        <v>2014</v>
      </c>
      <c r="K1738" s="1033">
        <v>2</v>
      </c>
      <c r="L1738" s="1033">
        <v>20</v>
      </c>
      <c r="M1738" s="1033">
        <v>5</v>
      </c>
    </row>
    <row r="1739" spans="1:13" x14ac:dyDescent="0.2">
      <c r="A1739" s="1037"/>
      <c r="B1739" s="1037"/>
      <c r="C1739" s="1037"/>
      <c r="D1739" s="1037"/>
      <c r="E1739" s="1037"/>
      <c r="F1739" s="1037"/>
      <c r="G1739" s="1037"/>
      <c r="H1739" s="1037"/>
      <c r="I1739" s="1037"/>
      <c r="J1739" s="1039"/>
      <c r="K1739" s="1039"/>
      <c r="L1739" s="1039"/>
      <c r="M1739" s="1037"/>
    </row>
    <row r="1740" spans="1:13" x14ac:dyDescent="0.2">
      <c r="A1740" s="4349" t="s">
        <v>2864</v>
      </c>
      <c r="B1740" s="4349" t="s">
        <v>2865</v>
      </c>
      <c r="C1740" s="4349" t="s">
        <v>1212</v>
      </c>
      <c r="D1740" s="4360" t="s">
        <v>2866</v>
      </c>
      <c r="E1740" s="4361"/>
      <c r="F1740" s="4362" t="s">
        <v>3430</v>
      </c>
      <c r="G1740" s="4096"/>
      <c r="H1740" s="4096"/>
      <c r="I1740" s="4096"/>
      <c r="J1740" s="4349" t="s">
        <v>1211</v>
      </c>
      <c r="K1740" s="4337" t="s">
        <v>2872</v>
      </c>
      <c r="L1740" s="4349" t="s">
        <v>1207</v>
      </c>
      <c r="M1740" s="4337" t="s">
        <v>2873</v>
      </c>
    </row>
    <row r="1741" spans="1:13" x14ac:dyDescent="0.2">
      <c r="A1741" s="4350"/>
      <c r="B1741" s="4350"/>
      <c r="C1741" s="4350"/>
      <c r="D1741" s="1035" t="s">
        <v>2867</v>
      </c>
      <c r="E1741" s="1035" t="s">
        <v>2868</v>
      </c>
      <c r="F1741" s="1031" t="s">
        <v>2870</v>
      </c>
      <c r="G1741" s="1031" t="s">
        <v>2871</v>
      </c>
      <c r="H1741" s="1031" t="s">
        <v>4319</v>
      </c>
      <c r="I1741" s="1031" t="s">
        <v>4320</v>
      </c>
      <c r="J1741" s="4350"/>
      <c r="K1741" s="4338"/>
      <c r="L1741" s="4350"/>
      <c r="M1741" s="4338"/>
    </row>
    <row r="1742" spans="1:13" x14ac:dyDescent="0.2">
      <c r="A1742" s="1041"/>
      <c r="B1742" s="1041"/>
      <c r="C1742" s="1041"/>
      <c r="D1742" s="1035"/>
      <c r="E1742" s="1035"/>
      <c r="F1742" s="1035"/>
      <c r="G1742" s="1035"/>
      <c r="H1742" s="1170"/>
      <c r="I1742" s="1170"/>
      <c r="J1742" s="1041"/>
      <c r="K1742" s="1043"/>
      <c r="L1742" s="1041"/>
      <c r="M1742" s="1043"/>
    </row>
    <row r="1743" spans="1:13" x14ac:dyDescent="0.2">
      <c r="A1743" s="1033"/>
      <c r="B1743" s="1044" t="s">
        <v>3632</v>
      </c>
      <c r="C1743" s="1171" t="s">
        <v>1323</v>
      </c>
      <c r="D1743" s="1046"/>
      <c r="E1743" s="1046"/>
      <c r="F1743" s="1046"/>
      <c r="G1743" s="1046"/>
      <c r="H1743" s="1046"/>
      <c r="I1743" s="1046"/>
      <c r="J1743" s="1033"/>
      <c r="K1743" s="1033"/>
      <c r="L1743" s="1033"/>
      <c r="M1743" s="1048"/>
    </row>
    <row r="1744" spans="1:13" x14ac:dyDescent="0.2">
      <c r="A1744" s="1033"/>
      <c r="B1744" s="1044" t="s">
        <v>3633</v>
      </c>
      <c r="C1744" s="1050" t="s">
        <v>3634</v>
      </c>
      <c r="D1744" s="1120">
        <v>40959</v>
      </c>
      <c r="E1744" s="1120">
        <v>41038</v>
      </c>
      <c r="F1744" s="1446">
        <v>296</v>
      </c>
      <c r="G1744" s="1446">
        <v>6</v>
      </c>
      <c r="H1744" s="1120"/>
      <c r="I1744" s="1120"/>
      <c r="J1744" s="1033">
        <v>109</v>
      </c>
      <c r="K1744" s="1033" t="s">
        <v>593</v>
      </c>
      <c r="L1744" s="1033" t="s">
        <v>594</v>
      </c>
      <c r="M1744" s="1048"/>
    </row>
    <row r="1745" spans="1:13" x14ac:dyDescent="0.2">
      <c r="A1745" s="1033"/>
      <c r="B1745" s="1044"/>
      <c r="C1745" s="1050"/>
      <c r="D1745" s="1120"/>
      <c r="E1745" s="1120"/>
      <c r="F1745" s="1446"/>
      <c r="G1745" s="1446"/>
      <c r="H1745" s="1120"/>
      <c r="I1745" s="1120"/>
      <c r="J1745" s="1033"/>
      <c r="K1745" s="1033"/>
      <c r="L1745" s="1033"/>
      <c r="M1745" s="1048"/>
    </row>
    <row r="1746" spans="1:13" x14ac:dyDescent="0.2">
      <c r="A1746" s="1033"/>
      <c r="B1746" s="1044" t="s">
        <v>1148</v>
      </c>
      <c r="C1746" s="1045" t="s">
        <v>3635</v>
      </c>
      <c r="D1746" s="1120"/>
      <c r="E1746" s="1120"/>
      <c r="F1746" s="1446"/>
      <c r="G1746" s="1446"/>
      <c r="H1746" s="1120"/>
      <c r="I1746" s="1120"/>
      <c r="J1746" s="1033"/>
      <c r="K1746" s="1033"/>
      <c r="L1746" s="1033"/>
      <c r="M1746" s="1048"/>
    </row>
    <row r="1747" spans="1:13" x14ac:dyDescent="0.2">
      <c r="A1747" s="1033"/>
      <c r="B1747" s="1044" t="s">
        <v>1148</v>
      </c>
      <c r="C1747" s="1050" t="s">
        <v>3636</v>
      </c>
      <c r="D1747" s="1120">
        <v>39577</v>
      </c>
      <c r="E1747" s="1120">
        <v>40112</v>
      </c>
      <c r="F1747" s="4337">
        <v>296</v>
      </c>
      <c r="G1747" s="4337">
        <v>7</v>
      </c>
      <c r="H1747" s="1120"/>
      <c r="I1747" s="1120"/>
      <c r="J1747" s="1033">
        <v>113</v>
      </c>
      <c r="K1747" s="1033" t="s">
        <v>593</v>
      </c>
      <c r="L1747" s="1033" t="s">
        <v>596</v>
      </c>
      <c r="M1747" s="1049"/>
    </row>
    <row r="1748" spans="1:13" x14ac:dyDescent="0.2">
      <c r="A1748" s="1033"/>
      <c r="B1748" s="1044"/>
      <c r="C1748" s="1050"/>
      <c r="D1748" s="1120"/>
      <c r="E1748" s="1120"/>
      <c r="F1748" s="4339"/>
      <c r="G1748" s="4339"/>
      <c r="H1748" s="1120"/>
      <c r="I1748" s="1120"/>
      <c r="J1748" s="1033"/>
      <c r="K1748" s="1033"/>
      <c r="L1748" s="1033"/>
      <c r="M1748" s="1049"/>
    </row>
    <row r="1749" spans="1:13" x14ac:dyDescent="0.2">
      <c r="A1749" s="1033"/>
      <c r="B1749" s="1044" t="s">
        <v>1152</v>
      </c>
      <c r="C1749" s="1045" t="s">
        <v>1153</v>
      </c>
      <c r="D1749" s="1120"/>
      <c r="E1749" s="1120"/>
      <c r="F1749" s="4339"/>
      <c r="G1749" s="4339"/>
      <c r="H1749" s="1120"/>
      <c r="I1749" s="1120"/>
      <c r="J1749" s="1034"/>
      <c r="K1749" s="1033"/>
      <c r="L1749" s="1033"/>
      <c r="M1749" s="1048"/>
    </row>
    <row r="1750" spans="1:13" x14ac:dyDescent="0.2">
      <c r="A1750" s="1033"/>
      <c r="B1750" s="1044" t="s">
        <v>1154</v>
      </c>
      <c r="C1750" s="1050" t="s">
        <v>3637</v>
      </c>
      <c r="D1750" s="1120"/>
      <c r="E1750" s="1120"/>
      <c r="F1750" s="4339"/>
      <c r="G1750" s="4339"/>
      <c r="H1750" s="1120"/>
      <c r="I1750" s="1120"/>
      <c r="J1750" s="1034"/>
      <c r="K1750" s="1033"/>
      <c r="L1750" s="1033"/>
      <c r="M1750" s="1048"/>
    </row>
    <row r="1751" spans="1:13" x14ac:dyDescent="0.2">
      <c r="A1751" s="1033"/>
      <c r="B1751" s="1048"/>
      <c r="C1751" s="1050" t="s">
        <v>3638</v>
      </c>
      <c r="D1751" s="1120">
        <v>40920</v>
      </c>
      <c r="E1751" s="1120">
        <v>40933</v>
      </c>
      <c r="F1751" s="4339"/>
      <c r="G1751" s="4339"/>
      <c r="H1751" s="1120"/>
      <c r="I1751" s="1120"/>
      <c r="J1751" s="1034">
        <v>8</v>
      </c>
      <c r="K1751" s="1033" t="s">
        <v>593</v>
      </c>
      <c r="L1751" s="1033" t="s">
        <v>601</v>
      </c>
      <c r="M1751" s="1048"/>
    </row>
    <row r="1752" spans="1:13" x14ac:dyDescent="0.2">
      <c r="A1752" s="1033"/>
      <c r="B1752" s="1048"/>
      <c r="C1752" s="1050" t="s">
        <v>3639</v>
      </c>
      <c r="D1752" s="1120">
        <v>40928</v>
      </c>
      <c r="E1752" s="1120">
        <v>40939</v>
      </c>
      <c r="F1752" s="4339"/>
      <c r="G1752" s="4339"/>
      <c r="H1752" s="1120"/>
      <c r="I1752" s="1120"/>
      <c r="J1752" s="1034">
        <v>23</v>
      </c>
      <c r="K1752" s="1033" t="s">
        <v>593</v>
      </c>
      <c r="L1752" s="1033" t="s">
        <v>601</v>
      </c>
      <c r="M1752" s="1048"/>
    </row>
    <row r="1753" spans="1:13" x14ac:dyDescent="0.2">
      <c r="A1753" s="1033"/>
      <c r="B1753" s="1044"/>
      <c r="C1753" s="1050" t="s">
        <v>3640</v>
      </c>
      <c r="D1753" s="1120">
        <v>40931</v>
      </c>
      <c r="E1753" s="1120">
        <v>40941</v>
      </c>
      <c r="F1753" s="4339"/>
      <c r="G1753" s="4339"/>
      <c r="H1753" s="1120"/>
      <c r="I1753" s="1120"/>
      <c r="J1753" s="1034">
        <v>9</v>
      </c>
      <c r="K1753" s="1033" t="s">
        <v>593</v>
      </c>
      <c r="L1753" s="1033" t="s">
        <v>601</v>
      </c>
      <c r="M1753" s="1048"/>
    </row>
    <row r="1754" spans="1:13" x14ac:dyDescent="0.2">
      <c r="A1754" s="1033"/>
      <c r="B1754" s="1048"/>
      <c r="C1754" s="1050" t="s">
        <v>3641</v>
      </c>
      <c r="D1754" s="1120">
        <v>40938</v>
      </c>
      <c r="E1754" s="1120">
        <v>40948</v>
      </c>
      <c r="F1754" s="4339"/>
      <c r="G1754" s="4339"/>
      <c r="H1754" s="1120"/>
      <c r="I1754" s="1120"/>
      <c r="J1754" s="1034">
        <v>9</v>
      </c>
      <c r="K1754" s="1033" t="s">
        <v>593</v>
      </c>
      <c r="L1754" s="1033" t="s">
        <v>601</v>
      </c>
      <c r="M1754" s="1048"/>
    </row>
    <row r="1755" spans="1:13" x14ac:dyDescent="0.2">
      <c r="A1755" s="1033"/>
      <c r="B1755" s="1044"/>
      <c r="C1755" s="1050" t="s">
        <v>3642</v>
      </c>
      <c r="D1755" s="1046">
        <v>40945</v>
      </c>
      <c r="E1755" s="1046">
        <v>40954</v>
      </c>
      <c r="F1755" s="4338"/>
      <c r="G1755" s="4338"/>
      <c r="H1755" s="1046"/>
      <c r="I1755" s="1046"/>
      <c r="J1755" s="1069">
        <v>17</v>
      </c>
      <c r="K1755" s="1033" t="s">
        <v>593</v>
      </c>
      <c r="L1755" s="1033" t="s">
        <v>601</v>
      </c>
      <c r="M1755" s="1048"/>
    </row>
    <row r="1756" spans="1:13" x14ac:dyDescent="0.2">
      <c r="A1756" s="1033"/>
      <c r="B1756" s="1044"/>
      <c r="C1756" s="1050" t="s">
        <v>3643</v>
      </c>
      <c r="D1756" s="1046">
        <v>40948</v>
      </c>
      <c r="E1756" s="1046">
        <v>41065</v>
      </c>
      <c r="F1756" s="1446">
        <v>297</v>
      </c>
      <c r="G1756" s="1446">
        <v>1</v>
      </c>
      <c r="H1756" s="1046"/>
      <c r="I1756" s="1046"/>
      <c r="J1756" s="1034">
        <v>111</v>
      </c>
      <c r="K1756" s="1033" t="s">
        <v>593</v>
      </c>
      <c r="L1756" s="1033" t="s">
        <v>601</v>
      </c>
      <c r="M1756" s="1048"/>
    </row>
    <row r="1757" spans="1:13" x14ac:dyDescent="0.2">
      <c r="A1757" s="1039"/>
      <c r="B1757" s="1061"/>
      <c r="C1757" s="1172"/>
      <c r="D1757" s="1173"/>
      <c r="E1757" s="1173"/>
      <c r="F1757" s="1173"/>
      <c r="G1757" s="1173"/>
      <c r="H1757" s="1173"/>
      <c r="I1757" s="1173"/>
      <c r="J1757" s="1039"/>
      <c r="K1757" s="1039"/>
      <c r="L1757" s="1039"/>
      <c r="M1757" s="1037"/>
    </row>
    <row r="1758" spans="1:13" x14ac:dyDescent="0.2">
      <c r="A1758" s="1039"/>
      <c r="B1758" s="1061"/>
      <c r="C1758" s="1172"/>
      <c r="D1758" s="1173"/>
      <c r="E1758" s="1173"/>
      <c r="F1758" s="1173"/>
      <c r="G1758" s="1173"/>
      <c r="H1758" s="1173"/>
      <c r="I1758" s="1173"/>
      <c r="J1758" s="1039"/>
      <c r="K1758" s="1039"/>
      <c r="L1758" s="1039"/>
      <c r="M1758" s="1037"/>
    </row>
    <row r="1759" spans="1:13" x14ac:dyDescent="0.2">
      <c r="A1759" s="1037" t="s">
        <v>3605</v>
      </c>
      <c r="B1759" s="1037"/>
      <c r="C1759" s="1037"/>
      <c r="D1759" s="1037" t="s">
        <v>3605</v>
      </c>
      <c r="E1759" s="1037"/>
      <c r="F1759" s="1037"/>
      <c r="G1759" s="1037"/>
      <c r="H1759" s="1037"/>
      <c r="I1759" s="1037"/>
      <c r="J1759" s="1037" t="s">
        <v>3606</v>
      </c>
      <c r="K1759" s="1037"/>
      <c r="L1759" s="1037"/>
      <c r="M1759" s="1037"/>
    </row>
    <row r="1760" spans="1:13" x14ac:dyDescent="0.2">
      <c r="A1760" s="1037" t="s">
        <v>3607</v>
      </c>
      <c r="B1760" s="1037"/>
      <c r="C1760" s="1037"/>
      <c r="D1760" s="1037" t="s">
        <v>3607</v>
      </c>
      <c r="E1760" s="1037"/>
      <c r="F1760" s="1037"/>
      <c r="G1760" s="1037"/>
      <c r="H1760" s="1037"/>
      <c r="I1760" s="1037"/>
      <c r="J1760" s="1037" t="s">
        <v>3608</v>
      </c>
      <c r="K1760" s="1037"/>
      <c r="L1760" s="1037"/>
      <c r="M1760" s="1037"/>
    </row>
    <row r="1761" spans="1:13" x14ac:dyDescent="0.2">
      <c r="A1761" s="1037" t="s">
        <v>3609</v>
      </c>
      <c r="B1761" s="1037"/>
      <c r="C1761" s="1037"/>
      <c r="D1761" s="1037" t="s">
        <v>3609</v>
      </c>
      <c r="E1761" s="1037"/>
      <c r="F1761" s="1037"/>
      <c r="G1761" s="1037"/>
      <c r="H1761" s="1037"/>
      <c r="I1761" s="1037"/>
      <c r="J1761" s="1037" t="s">
        <v>3609</v>
      </c>
      <c r="K1761" s="1037"/>
      <c r="L1761" s="1037"/>
      <c r="M1761" s="1037"/>
    </row>
    <row r="1762" spans="1:13" x14ac:dyDescent="0.2">
      <c r="A1762" s="1037" t="s">
        <v>3610</v>
      </c>
      <c r="B1762" s="1037"/>
      <c r="C1762" s="1037"/>
      <c r="D1762" s="1037" t="s">
        <v>3610</v>
      </c>
      <c r="E1762" s="1037"/>
      <c r="F1762" s="1037"/>
      <c r="G1762" s="1037"/>
      <c r="H1762" s="1037"/>
      <c r="I1762" s="1037"/>
      <c r="J1762" s="1037" t="s">
        <v>3611</v>
      </c>
      <c r="K1762" s="1037"/>
      <c r="L1762" s="1037"/>
      <c r="M1762" s="1037"/>
    </row>
    <row r="1763" spans="1:13" x14ac:dyDescent="0.2">
      <c r="A1763" s="1036"/>
      <c r="B1763" s="1036"/>
      <c r="C1763" s="1036"/>
      <c r="D1763" s="1036"/>
      <c r="E1763" s="1036"/>
      <c r="F1763" s="1036"/>
      <c r="G1763" s="1036"/>
      <c r="H1763" s="1036"/>
      <c r="I1763" s="1036"/>
      <c r="J1763" s="1036"/>
      <c r="K1763" s="1036"/>
      <c r="L1763" s="1036"/>
      <c r="M1763" s="1036"/>
    </row>
    <row r="1764" spans="1:13" x14ac:dyDescent="0.2">
      <c r="A1764" s="1036"/>
      <c r="B1764" s="1036"/>
      <c r="C1764" s="1036"/>
      <c r="D1764" s="1036"/>
      <c r="E1764" s="1036"/>
      <c r="F1764" s="1036"/>
      <c r="G1764" s="1036"/>
      <c r="H1764" s="1036"/>
      <c r="I1764" s="1036"/>
      <c r="J1764" s="1036"/>
      <c r="K1764" s="1036"/>
      <c r="L1764" s="1036"/>
      <c r="M1764" s="1036"/>
    </row>
    <row r="1765" spans="1:13" x14ac:dyDescent="0.2">
      <c r="A1765" s="1036"/>
      <c r="B1765" s="1036"/>
      <c r="C1765" s="1036"/>
      <c r="D1765" s="1036"/>
      <c r="E1765" s="1036"/>
      <c r="F1765" s="1036"/>
      <c r="G1765" s="1036"/>
      <c r="H1765" s="1036"/>
      <c r="I1765" s="1036"/>
      <c r="J1765" s="1036"/>
      <c r="K1765" s="1036"/>
      <c r="L1765" s="1036"/>
      <c r="M1765" s="1036"/>
    </row>
    <row r="1766" spans="1:13" x14ac:dyDescent="0.2">
      <c r="A1766" s="1036"/>
      <c r="B1766" s="1036"/>
      <c r="C1766" s="1036"/>
      <c r="D1766" s="1036"/>
      <c r="E1766" s="1036"/>
      <c r="F1766" s="1036"/>
      <c r="G1766" s="1036"/>
      <c r="H1766" s="1036"/>
      <c r="I1766" s="1036"/>
      <c r="J1766" s="1036"/>
      <c r="K1766" s="1036"/>
      <c r="L1766" s="1036"/>
      <c r="M1766" s="1036"/>
    </row>
    <row r="1767" spans="1:13" x14ac:dyDescent="0.2">
      <c r="A1767" s="1036"/>
      <c r="B1767" s="1036"/>
      <c r="C1767" s="1036"/>
      <c r="D1767" s="1036"/>
      <c r="E1767" s="1036"/>
      <c r="F1767" s="1036"/>
      <c r="G1767" s="1036"/>
      <c r="H1767" s="1036"/>
      <c r="I1767" s="1036"/>
      <c r="J1767" s="1036"/>
      <c r="K1767" s="1036"/>
      <c r="L1767" s="1036"/>
      <c r="M1767" s="1036"/>
    </row>
    <row r="1768" spans="1:13" x14ac:dyDescent="0.2">
      <c r="A1768" s="4363"/>
      <c r="B1768" s="4364"/>
      <c r="C1768" s="4358" t="s">
        <v>2859</v>
      </c>
      <c r="D1768" s="4369"/>
      <c r="E1768" s="4369"/>
      <c r="F1768" s="4369"/>
      <c r="G1768" s="4369"/>
      <c r="H1768" s="4369"/>
      <c r="I1768" s="4369"/>
      <c r="J1768" s="4369"/>
      <c r="K1768" s="4370"/>
      <c r="L1768" s="4376" t="s">
        <v>2858</v>
      </c>
      <c r="M1768" s="4377"/>
    </row>
    <row r="1769" spans="1:13" x14ac:dyDescent="0.2">
      <c r="A1769" s="4365"/>
      <c r="B1769" s="4366"/>
      <c r="C1769" s="4371"/>
      <c r="D1769" s="4372"/>
      <c r="E1769" s="4372"/>
      <c r="F1769" s="4372"/>
      <c r="G1769" s="4372"/>
      <c r="H1769" s="4372"/>
      <c r="I1769" s="4372"/>
      <c r="J1769" s="4372"/>
      <c r="K1769" s="4373"/>
      <c r="L1769" s="4378"/>
      <c r="M1769" s="4379"/>
    </row>
    <row r="1770" spans="1:13" x14ac:dyDescent="0.2">
      <c r="A1770" s="4365"/>
      <c r="B1770" s="4366"/>
      <c r="C1770" s="4371"/>
      <c r="D1770" s="4372"/>
      <c r="E1770" s="4372"/>
      <c r="F1770" s="4372"/>
      <c r="G1770" s="4372"/>
      <c r="H1770" s="4372"/>
      <c r="I1770" s="4372"/>
      <c r="J1770" s="4372"/>
      <c r="K1770" s="4373"/>
      <c r="L1770" s="4378"/>
      <c r="M1770" s="4379"/>
    </row>
    <row r="1771" spans="1:13" x14ac:dyDescent="0.2">
      <c r="A1771" s="4365"/>
      <c r="B1771" s="4366"/>
      <c r="C1771" s="4359"/>
      <c r="D1771" s="4374"/>
      <c r="E1771" s="4374"/>
      <c r="F1771" s="4374"/>
      <c r="G1771" s="4374"/>
      <c r="H1771" s="4374"/>
      <c r="I1771" s="4374"/>
      <c r="J1771" s="4374"/>
      <c r="K1771" s="4375"/>
      <c r="L1771" s="4380"/>
      <c r="M1771" s="4381"/>
    </row>
    <row r="1772" spans="1:13" x14ac:dyDescent="0.2">
      <c r="A1772" s="4365"/>
      <c r="B1772" s="4366"/>
      <c r="C1772" s="4382" t="s">
        <v>1209</v>
      </c>
      <c r="D1772" s="4383"/>
      <c r="E1772" s="4383"/>
      <c r="F1772" s="4383"/>
      <c r="G1772" s="4383"/>
      <c r="H1772" s="4383"/>
      <c r="I1772" s="4383"/>
      <c r="J1772" s="4383"/>
      <c r="K1772" s="4384"/>
      <c r="L1772" s="4376" t="s">
        <v>1208</v>
      </c>
      <c r="M1772" s="4377"/>
    </row>
    <row r="1773" spans="1:13" x14ac:dyDescent="0.2">
      <c r="A1773" s="4365"/>
      <c r="B1773" s="4366"/>
      <c r="C1773" s="4385"/>
      <c r="D1773" s="4386"/>
      <c r="E1773" s="4386"/>
      <c r="F1773" s="4386"/>
      <c r="G1773" s="4386"/>
      <c r="H1773" s="4386"/>
      <c r="I1773" s="4386"/>
      <c r="J1773" s="4386"/>
      <c r="K1773" s="4387"/>
      <c r="L1773" s="4378"/>
      <c r="M1773" s="4379"/>
    </row>
    <row r="1774" spans="1:13" x14ac:dyDescent="0.2">
      <c r="A1774" s="4365"/>
      <c r="B1774" s="4366"/>
      <c r="C1774" s="4385"/>
      <c r="D1774" s="4386"/>
      <c r="E1774" s="4386"/>
      <c r="F1774" s="4386"/>
      <c r="G1774" s="4386"/>
      <c r="H1774" s="4386"/>
      <c r="I1774" s="4386"/>
      <c r="J1774" s="4386"/>
      <c r="K1774" s="4387"/>
      <c r="L1774" s="4378"/>
      <c r="M1774" s="4379"/>
    </row>
    <row r="1775" spans="1:13" x14ac:dyDescent="0.2">
      <c r="A1775" s="4367"/>
      <c r="B1775" s="4368"/>
      <c r="C1775" s="4388"/>
      <c r="D1775" s="4389"/>
      <c r="E1775" s="4389"/>
      <c r="F1775" s="4389"/>
      <c r="G1775" s="4389"/>
      <c r="H1775" s="4389"/>
      <c r="I1775" s="4389"/>
      <c r="J1775" s="4389"/>
      <c r="K1775" s="4390"/>
      <c r="L1775" s="4380"/>
      <c r="M1775" s="4381"/>
    </row>
    <row r="1776" spans="1:13" x14ac:dyDescent="0.2">
      <c r="A1776" s="1036"/>
      <c r="B1776" s="1036"/>
      <c r="C1776" s="1036"/>
      <c r="D1776" s="1036"/>
      <c r="E1776" s="1036"/>
      <c r="F1776" s="1036"/>
      <c r="G1776" s="1036"/>
      <c r="H1776" s="1036"/>
      <c r="I1776" s="1036"/>
      <c r="J1776" s="1036"/>
      <c r="K1776" s="1036"/>
      <c r="L1776" s="1036"/>
      <c r="M1776" s="1036"/>
    </row>
    <row r="1777" spans="1:13" x14ac:dyDescent="0.2">
      <c r="A1777" s="1037" t="s">
        <v>5327</v>
      </c>
      <c r="B1777" s="1037"/>
      <c r="C1777" s="1037"/>
      <c r="D1777" s="1037"/>
      <c r="E1777" s="1037"/>
      <c r="F1777" s="1037"/>
      <c r="G1777" s="1037"/>
      <c r="H1777" s="1037"/>
      <c r="I1777" s="1037"/>
      <c r="J1777" s="1037"/>
      <c r="K1777" s="1037"/>
      <c r="L1777" s="1037"/>
      <c r="M1777" s="1037"/>
    </row>
    <row r="1778" spans="1:13" x14ac:dyDescent="0.2">
      <c r="A1778" s="1037" t="s">
        <v>5328</v>
      </c>
      <c r="B1778" s="1037"/>
      <c r="C1778" s="1037"/>
      <c r="D1778" s="1037"/>
      <c r="E1778" s="1037"/>
      <c r="F1778" s="1037"/>
      <c r="G1778" s="1037"/>
      <c r="H1778" s="1037" t="s">
        <v>5243</v>
      </c>
      <c r="I1778" s="1037"/>
      <c r="J1778" s="1037"/>
      <c r="K1778" s="1037"/>
      <c r="L1778" s="1037"/>
      <c r="M1778" s="1037"/>
    </row>
    <row r="1779" spans="1:13" x14ac:dyDescent="0.2">
      <c r="A1779" s="1037" t="s">
        <v>5330</v>
      </c>
      <c r="B1779" s="1037"/>
      <c r="C1779" s="1037"/>
      <c r="D1779" s="1037"/>
      <c r="E1779" s="1037"/>
      <c r="F1779" s="1037"/>
      <c r="G1779" s="1037"/>
      <c r="H1779" s="1037"/>
      <c r="I1779" s="1037"/>
      <c r="J1779" s="4355" t="s">
        <v>2863</v>
      </c>
      <c r="K1779" s="4356"/>
      <c r="L1779" s="4356"/>
      <c r="M1779" s="4357"/>
    </row>
    <row r="1780" spans="1:13" ht="24" x14ac:dyDescent="0.2">
      <c r="A1780" s="1037" t="s">
        <v>5331</v>
      </c>
      <c r="B1780" s="1037"/>
      <c r="C1780" s="1037"/>
      <c r="D1780" s="1037"/>
      <c r="E1780" s="1037"/>
      <c r="F1780" s="1037"/>
      <c r="G1780" s="1037"/>
      <c r="H1780" s="1037"/>
      <c r="I1780" s="1037"/>
      <c r="J1780" s="1033" t="s">
        <v>2860</v>
      </c>
      <c r="K1780" s="1033" t="s">
        <v>2861</v>
      </c>
      <c r="L1780" s="1033" t="s">
        <v>2862</v>
      </c>
      <c r="M1780" s="1038" t="s">
        <v>135</v>
      </c>
    </row>
    <row r="1781" spans="1:13" x14ac:dyDescent="0.2">
      <c r="A1781" s="1037"/>
      <c r="B1781" s="1037"/>
      <c r="C1781" s="1037"/>
      <c r="D1781" s="1037"/>
      <c r="E1781" s="1037"/>
      <c r="F1781" s="1037"/>
      <c r="G1781" s="1037"/>
      <c r="H1781" s="1037"/>
      <c r="I1781" s="1037"/>
      <c r="J1781" s="1033">
        <v>2014</v>
      </c>
      <c r="K1781" s="1033">
        <v>2</v>
      </c>
      <c r="L1781" s="1033">
        <v>20</v>
      </c>
      <c r="M1781" s="1033">
        <v>5</v>
      </c>
    </row>
    <row r="1782" spans="1:13" x14ac:dyDescent="0.2">
      <c r="A1782" s="1037"/>
      <c r="B1782" s="1037"/>
      <c r="C1782" s="1037"/>
      <c r="D1782" s="1037"/>
      <c r="E1782" s="1037"/>
      <c r="F1782" s="1037"/>
      <c r="G1782" s="1037"/>
      <c r="H1782" s="1037"/>
      <c r="I1782" s="1037"/>
      <c r="J1782" s="1039"/>
      <c r="K1782" s="1039"/>
      <c r="L1782" s="1039"/>
      <c r="M1782" s="1037"/>
    </row>
    <row r="1783" spans="1:13" x14ac:dyDescent="0.2">
      <c r="A1783" s="4349" t="s">
        <v>2864</v>
      </c>
      <c r="B1783" s="4349" t="s">
        <v>2865</v>
      </c>
      <c r="C1783" s="4349" t="s">
        <v>1212</v>
      </c>
      <c r="D1783" s="4360" t="s">
        <v>2866</v>
      </c>
      <c r="E1783" s="4361"/>
      <c r="F1783" s="4362" t="s">
        <v>3430</v>
      </c>
      <c r="G1783" s="4096"/>
      <c r="H1783" s="4096"/>
      <c r="I1783" s="4096"/>
      <c r="J1783" s="4349" t="s">
        <v>1211</v>
      </c>
      <c r="K1783" s="4337" t="s">
        <v>2872</v>
      </c>
      <c r="L1783" s="4349" t="s">
        <v>1207</v>
      </c>
      <c r="M1783" s="4337" t="s">
        <v>2873</v>
      </c>
    </row>
    <row r="1784" spans="1:13" x14ac:dyDescent="0.2">
      <c r="A1784" s="4350"/>
      <c r="B1784" s="4350"/>
      <c r="C1784" s="4350"/>
      <c r="D1784" s="1035" t="s">
        <v>2867</v>
      </c>
      <c r="E1784" s="1035" t="s">
        <v>2868</v>
      </c>
      <c r="F1784" s="1031" t="s">
        <v>2870</v>
      </c>
      <c r="G1784" s="1031" t="s">
        <v>2871</v>
      </c>
      <c r="H1784" s="1031" t="s">
        <v>4319</v>
      </c>
      <c r="I1784" s="1031" t="s">
        <v>4320</v>
      </c>
      <c r="J1784" s="4350"/>
      <c r="K1784" s="4338"/>
      <c r="L1784" s="4350"/>
      <c r="M1784" s="4338"/>
    </row>
    <row r="1785" spans="1:13" x14ac:dyDescent="0.2">
      <c r="A1785" s="1048"/>
      <c r="B1785" s="1044" t="s">
        <v>1152</v>
      </c>
      <c r="C1785" s="1053" t="s">
        <v>1153</v>
      </c>
      <c r="D1785" s="1037"/>
      <c r="E1785" s="1037"/>
      <c r="F1785" s="1037"/>
      <c r="G1785" s="1037"/>
      <c r="H1785" s="1037"/>
      <c r="I1785" s="1037"/>
      <c r="J1785" s="1037"/>
      <c r="K1785" s="1037"/>
      <c r="L1785" s="1037"/>
      <c r="M1785" s="1049"/>
    </row>
    <row r="1786" spans="1:13" x14ac:dyDescent="0.2">
      <c r="A1786" s="1033"/>
      <c r="B1786" s="1044" t="s">
        <v>1154</v>
      </c>
      <c r="C1786" s="1067" t="s">
        <v>1599</v>
      </c>
      <c r="D1786" s="1046"/>
      <c r="E1786" s="1046"/>
      <c r="F1786" s="1046"/>
      <c r="G1786" s="1046"/>
      <c r="H1786" s="1046"/>
      <c r="I1786" s="1046"/>
      <c r="J1786" s="1033"/>
      <c r="K1786" s="1033"/>
      <c r="L1786" s="1033"/>
      <c r="M1786" s="1048"/>
    </row>
    <row r="1787" spans="1:13" x14ac:dyDescent="0.2">
      <c r="A1787" s="1033"/>
      <c r="B1787" s="1048"/>
      <c r="C1787" s="1067" t="s">
        <v>3644</v>
      </c>
      <c r="D1787" s="1046">
        <v>40954</v>
      </c>
      <c r="E1787" s="1046">
        <v>41008</v>
      </c>
      <c r="F1787" s="4337">
        <v>297</v>
      </c>
      <c r="G1787" s="4337">
        <v>1</v>
      </c>
      <c r="H1787" s="1046"/>
      <c r="I1787" s="1046"/>
      <c r="J1787" s="1033">
        <v>74</v>
      </c>
      <c r="K1787" s="1033" t="s">
        <v>593</v>
      </c>
      <c r="L1787" s="1033" t="s">
        <v>601</v>
      </c>
      <c r="M1787" s="1048"/>
    </row>
    <row r="1788" spans="1:13" x14ac:dyDescent="0.2">
      <c r="A1788" s="1033"/>
      <c r="B1788" s="1044"/>
      <c r="C1788" s="1050" t="s">
        <v>3645</v>
      </c>
      <c r="D1788" s="1120">
        <v>40954</v>
      </c>
      <c r="E1788" s="1120">
        <v>41025</v>
      </c>
      <c r="F1788" s="4338"/>
      <c r="G1788" s="4338"/>
      <c r="H1788" s="1120"/>
      <c r="I1788" s="1120"/>
      <c r="J1788" s="1033">
        <v>34</v>
      </c>
      <c r="K1788" s="1033" t="s">
        <v>593</v>
      </c>
      <c r="L1788" s="1033" t="s">
        <v>601</v>
      </c>
      <c r="M1788" s="1048"/>
    </row>
    <row r="1789" spans="1:13" x14ac:dyDescent="0.2">
      <c r="A1789" s="1033"/>
      <c r="B1789" s="1044"/>
      <c r="C1789" s="1052" t="s">
        <v>3646</v>
      </c>
      <c r="D1789" s="1120">
        <v>40982</v>
      </c>
      <c r="E1789" s="1120">
        <v>40996</v>
      </c>
      <c r="F1789" s="4337">
        <v>297</v>
      </c>
      <c r="G1789" s="4337">
        <v>2</v>
      </c>
      <c r="H1789" s="1120"/>
      <c r="I1789" s="1120"/>
      <c r="J1789" s="1033">
        <v>17</v>
      </c>
      <c r="K1789" s="1033" t="s">
        <v>593</v>
      </c>
      <c r="L1789" s="1033" t="s">
        <v>601</v>
      </c>
      <c r="M1789" s="1048"/>
    </row>
    <row r="1790" spans="1:13" x14ac:dyDescent="0.2">
      <c r="A1790" s="1033"/>
      <c r="B1790" s="1044"/>
      <c r="C1790" s="1050" t="s">
        <v>3647</v>
      </c>
      <c r="D1790" s="1120">
        <v>41009</v>
      </c>
      <c r="E1790" s="1120">
        <v>41022</v>
      </c>
      <c r="F1790" s="4339"/>
      <c r="G1790" s="4339"/>
      <c r="H1790" s="1120"/>
      <c r="I1790" s="1120"/>
      <c r="J1790" s="1033">
        <v>31</v>
      </c>
      <c r="K1790" s="1033" t="s">
        <v>593</v>
      </c>
      <c r="L1790" s="1033" t="s">
        <v>601</v>
      </c>
      <c r="M1790" s="1048"/>
    </row>
    <row r="1791" spans="1:13" x14ac:dyDescent="0.2">
      <c r="A1791" s="1033"/>
      <c r="B1791" s="1044"/>
      <c r="C1791" s="1050" t="s">
        <v>3648</v>
      </c>
      <c r="D1791" s="1120">
        <v>41017</v>
      </c>
      <c r="E1791" s="1120">
        <v>41031</v>
      </c>
      <c r="F1791" s="4339"/>
      <c r="G1791" s="4339"/>
      <c r="H1791" s="1120"/>
      <c r="I1791" s="1120"/>
      <c r="J1791" s="1033">
        <v>49</v>
      </c>
      <c r="K1791" s="1033" t="s">
        <v>593</v>
      </c>
      <c r="L1791" s="1033" t="s">
        <v>601</v>
      </c>
      <c r="M1791" s="1048"/>
    </row>
    <row r="1792" spans="1:13" x14ac:dyDescent="0.2">
      <c r="A1792" s="1033"/>
      <c r="B1792" s="1044"/>
      <c r="C1792" s="1050" t="s">
        <v>3649</v>
      </c>
      <c r="D1792" s="1120">
        <v>41031</v>
      </c>
      <c r="E1792" s="1120">
        <v>41043</v>
      </c>
      <c r="F1792" s="4339"/>
      <c r="G1792" s="4339"/>
      <c r="H1792" s="1120"/>
      <c r="I1792" s="1120"/>
      <c r="J1792" s="1033">
        <v>33</v>
      </c>
      <c r="K1792" s="1033" t="s">
        <v>593</v>
      </c>
      <c r="L1792" s="1033" t="s">
        <v>601</v>
      </c>
      <c r="M1792" s="1048"/>
    </row>
    <row r="1793" spans="1:13" x14ac:dyDescent="0.2">
      <c r="A1793" s="1033"/>
      <c r="B1793" s="1044"/>
      <c r="C1793" s="1050" t="s">
        <v>3650</v>
      </c>
      <c r="D1793" s="1120">
        <v>41033</v>
      </c>
      <c r="E1793" s="1120">
        <v>41085</v>
      </c>
      <c r="F1793" s="4339"/>
      <c r="G1793" s="4339"/>
      <c r="H1793" s="1120"/>
      <c r="I1793" s="1120"/>
      <c r="J1793" s="1033">
        <v>21</v>
      </c>
      <c r="K1793" s="1033" t="s">
        <v>593</v>
      </c>
      <c r="L1793" s="1033" t="s">
        <v>601</v>
      </c>
      <c r="M1793" s="1048"/>
    </row>
    <row r="1794" spans="1:13" x14ac:dyDescent="0.2">
      <c r="A1794" s="1033"/>
      <c r="B1794" s="1044"/>
      <c r="C1794" s="1050" t="s">
        <v>3651</v>
      </c>
      <c r="D1794" s="1120">
        <v>41080</v>
      </c>
      <c r="E1794" s="1120">
        <v>41109</v>
      </c>
      <c r="F1794" s="4339"/>
      <c r="G1794" s="4339"/>
      <c r="H1794" s="1120"/>
      <c r="I1794" s="1120"/>
      <c r="J1794" s="1033">
        <v>29</v>
      </c>
      <c r="K1794" s="1033" t="s">
        <v>593</v>
      </c>
      <c r="L1794" s="1033" t="s">
        <v>601</v>
      </c>
      <c r="M1794" s="1049"/>
    </row>
    <row r="1795" spans="1:13" x14ac:dyDescent="0.2">
      <c r="A1795" s="1033"/>
      <c r="B1795" s="1044"/>
      <c r="C1795" s="1050" t="s">
        <v>3652</v>
      </c>
      <c r="D1795" s="1120">
        <v>40714</v>
      </c>
      <c r="E1795" s="1120">
        <v>40939</v>
      </c>
      <c r="F1795" s="4339"/>
      <c r="G1795" s="4339"/>
      <c r="H1795" s="1120"/>
      <c r="I1795" s="1120"/>
      <c r="J1795" s="1034">
        <v>17</v>
      </c>
      <c r="K1795" s="1033" t="s">
        <v>593</v>
      </c>
      <c r="L1795" s="1033" t="s">
        <v>601</v>
      </c>
      <c r="M1795" s="1049"/>
    </row>
    <row r="1796" spans="1:13" x14ac:dyDescent="0.2">
      <c r="A1796" s="1033"/>
      <c r="B1796" s="1044"/>
      <c r="C1796" s="1050" t="s">
        <v>3653</v>
      </c>
      <c r="D1796" s="1120">
        <v>41136</v>
      </c>
      <c r="E1796" s="1120">
        <v>41152</v>
      </c>
      <c r="F1796" s="4338"/>
      <c r="G1796" s="4338"/>
      <c r="H1796" s="1120"/>
      <c r="I1796" s="1120"/>
      <c r="J1796" s="1034">
        <v>26</v>
      </c>
      <c r="K1796" s="1033" t="s">
        <v>593</v>
      </c>
      <c r="L1796" s="1033" t="s">
        <v>601</v>
      </c>
      <c r="M1796" s="1048"/>
    </row>
    <row r="1797" spans="1:13" x14ac:dyDescent="0.2">
      <c r="A1797" s="1033"/>
      <c r="B1797" s="1044"/>
      <c r="C1797" s="1050" t="s">
        <v>3654</v>
      </c>
      <c r="D1797" s="1120">
        <v>41145</v>
      </c>
      <c r="E1797" s="1120">
        <v>41169</v>
      </c>
      <c r="F1797" s="4337">
        <v>297</v>
      </c>
      <c r="G1797" s="4337">
        <v>3</v>
      </c>
      <c r="H1797" s="1120"/>
      <c r="I1797" s="1120"/>
      <c r="J1797" s="1034">
        <v>41</v>
      </c>
      <c r="K1797" s="1033" t="s">
        <v>593</v>
      </c>
      <c r="L1797" s="1033" t="s">
        <v>601</v>
      </c>
      <c r="M1797" s="1048"/>
    </row>
    <row r="1798" spans="1:13" x14ac:dyDescent="0.2">
      <c r="A1798" s="1033"/>
      <c r="B1798" s="1044"/>
      <c r="C1798" s="1050" t="s">
        <v>1161</v>
      </c>
      <c r="D1798" s="1120">
        <v>39758</v>
      </c>
      <c r="E1798" s="1120">
        <v>40920</v>
      </c>
      <c r="F1798" s="4339"/>
      <c r="G1798" s="4339"/>
      <c r="H1798" s="1120"/>
      <c r="I1798" s="1120"/>
      <c r="J1798" s="1034">
        <v>31</v>
      </c>
      <c r="K1798" s="1033" t="s">
        <v>593</v>
      </c>
      <c r="L1798" s="1033" t="s">
        <v>601</v>
      </c>
      <c r="M1798" s="1048"/>
    </row>
    <row r="1799" spans="1:13" x14ac:dyDescent="0.2">
      <c r="A1799" s="1033"/>
      <c r="B1799" s="1044" t="s">
        <v>1163</v>
      </c>
      <c r="C1799" s="1045" t="s">
        <v>1164</v>
      </c>
      <c r="D1799" s="1120"/>
      <c r="E1799" s="1120"/>
      <c r="F1799" s="4339"/>
      <c r="G1799" s="4339"/>
      <c r="H1799" s="1120"/>
      <c r="I1799" s="1120"/>
      <c r="J1799" s="1034"/>
      <c r="K1799" s="1033"/>
      <c r="L1799" s="1033"/>
      <c r="M1799" s="1048"/>
    </row>
    <row r="1800" spans="1:13" x14ac:dyDescent="0.2">
      <c r="A1800" s="1033"/>
      <c r="B1800" s="1174"/>
      <c r="C1800" s="1068" t="s">
        <v>3655</v>
      </c>
      <c r="D1800" s="1175">
        <v>40910</v>
      </c>
      <c r="E1800" s="1175">
        <v>40932</v>
      </c>
      <c r="F1800" s="4338"/>
      <c r="G1800" s="4338"/>
      <c r="H1800" s="1175"/>
      <c r="I1800" s="1175"/>
      <c r="J1800" s="1034">
        <v>125</v>
      </c>
      <c r="K1800" s="1034" t="s">
        <v>593</v>
      </c>
      <c r="L1800" s="1034" t="s">
        <v>594</v>
      </c>
      <c r="M1800" s="1049"/>
    </row>
    <row r="1801" spans="1:13" x14ac:dyDescent="0.2">
      <c r="A1801" s="1033"/>
      <c r="B1801" s="1174"/>
      <c r="C1801" s="1050" t="s">
        <v>3656</v>
      </c>
      <c r="D1801" s="1046">
        <v>40939</v>
      </c>
      <c r="E1801" s="1046">
        <v>41029</v>
      </c>
      <c r="F1801" s="1977">
        <v>297</v>
      </c>
      <c r="G1801" s="1977">
        <v>4</v>
      </c>
      <c r="H1801" s="1046"/>
      <c r="I1801" s="1046"/>
      <c r="J1801" s="1069" t="s">
        <v>3657</v>
      </c>
      <c r="K1801" s="1033" t="s">
        <v>593</v>
      </c>
      <c r="L1801" s="1033" t="s">
        <v>594</v>
      </c>
      <c r="M1801" s="1048"/>
    </row>
    <row r="1802" spans="1:13" x14ac:dyDescent="0.2">
      <c r="A1802" s="1037" t="s">
        <v>3605</v>
      </c>
      <c r="B1802" s="1037"/>
      <c r="C1802" s="1037"/>
      <c r="D1802" s="1037" t="s">
        <v>3605</v>
      </c>
      <c r="E1802" s="1037"/>
      <c r="F1802" s="1037"/>
      <c r="G1802" s="1037"/>
      <c r="H1802" s="1037"/>
      <c r="I1802" s="1037"/>
      <c r="J1802" s="1037" t="s">
        <v>3606</v>
      </c>
      <c r="K1802" s="1037"/>
      <c r="L1802" s="1037"/>
      <c r="M1802" s="1037"/>
    </row>
    <row r="1803" spans="1:13" x14ac:dyDescent="0.2">
      <c r="A1803" s="1037" t="s">
        <v>3607</v>
      </c>
      <c r="B1803" s="1037"/>
      <c r="C1803" s="1037"/>
      <c r="D1803" s="1037" t="s">
        <v>3607</v>
      </c>
      <c r="E1803" s="1037"/>
      <c r="F1803" s="1037"/>
      <c r="G1803" s="1037"/>
      <c r="H1803" s="1037"/>
      <c r="I1803" s="1037"/>
      <c r="J1803" s="1037" t="s">
        <v>3608</v>
      </c>
      <c r="K1803" s="1037"/>
      <c r="L1803" s="1037"/>
      <c r="M1803" s="1037"/>
    </row>
    <row r="1804" spans="1:13" x14ac:dyDescent="0.2">
      <c r="A1804" s="1037" t="s">
        <v>3609</v>
      </c>
      <c r="B1804" s="1037"/>
      <c r="C1804" s="1037"/>
      <c r="D1804" s="1037" t="s">
        <v>3609</v>
      </c>
      <c r="E1804" s="1037"/>
      <c r="F1804" s="1037"/>
      <c r="G1804" s="1037"/>
      <c r="H1804" s="1037"/>
      <c r="I1804" s="1037"/>
      <c r="J1804" s="1037" t="s">
        <v>3609</v>
      </c>
      <c r="K1804" s="1037"/>
      <c r="L1804" s="1037"/>
      <c r="M1804" s="1037"/>
    </row>
    <row r="1805" spans="1:13" x14ac:dyDescent="0.2">
      <c r="A1805" s="1037" t="s">
        <v>3610</v>
      </c>
      <c r="B1805" s="1037"/>
      <c r="C1805" s="1037"/>
      <c r="D1805" s="1037" t="s">
        <v>3610</v>
      </c>
      <c r="E1805" s="1037"/>
      <c r="F1805" s="1037"/>
      <c r="G1805" s="1037"/>
      <c r="H1805" s="1037"/>
      <c r="I1805" s="1037"/>
      <c r="J1805" s="1037" t="s">
        <v>3611</v>
      </c>
      <c r="K1805" s="1037"/>
      <c r="L1805" s="1037"/>
      <c r="M1805" s="1037"/>
    </row>
    <row r="1806" spans="1:13" x14ac:dyDescent="0.2">
      <c r="A1806" s="1036"/>
      <c r="B1806" s="1036"/>
      <c r="C1806" s="1036"/>
      <c r="D1806" s="1036"/>
      <c r="E1806" s="1036"/>
      <c r="F1806" s="1036"/>
      <c r="G1806" s="1036"/>
      <c r="H1806" s="1036"/>
      <c r="I1806" s="1036"/>
      <c r="J1806" s="1036"/>
      <c r="K1806" s="1036"/>
      <c r="L1806" s="1036"/>
      <c r="M1806" s="1036"/>
    </row>
    <row r="1807" spans="1:13" x14ac:dyDescent="0.2">
      <c r="A1807" s="1036"/>
      <c r="B1807" s="1036"/>
      <c r="C1807" s="1036"/>
      <c r="D1807" s="1036"/>
      <c r="E1807" s="1036"/>
      <c r="F1807" s="1036"/>
      <c r="G1807" s="1036"/>
      <c r="H1807" s="1036"/>
      <c r="I1807" s="1036"/>
      <c r="J1807" s="1036"/>
      <c r="K1807" s="1036"/>
      <c r="L1807" s="1036"/>
      <c r="M1807" s="1036"/>
    </row>
    <row r="1808" spans="1:13" x14ac:dyDescent="0.2">
      <c r="A1808" s="1036"/>
      <c r="B1808" s="1036"/>
      <c r="C1808" s="1036"/>
      <c r="D1808" s="1036"/>
      <c r="E1808" s="1036"/>
      <c r="F1808" s="1036"/>
      <c r="G1808" s="1036"/>
      <c r="H1808" s="1036"/>
      <c r="I1808" s="1036"/>
      <c r="J1808" s="1036"/>
      <c r="K1808" s="1036"/>
      <c r="L1808" s="1036"/>
      <c r="M1808" s="1036"/>
    </row>
    <row r="1809" spans="1:13" x14ac:dyDescent="0.2">
      <c r="A1809" s="1036"/>
      <c r="B1809" s="1036"/>
      <c r="C1809" s="1036"/>
      <c r="D1809" s="1036"/>
      <c r="E1809" s="1036"/>
      <c r="F1809" s="1036"/>
      <c r="G1809" s="1036"/>
      <c r="H1809" s="1036"/>
      <c r="I1809" s="1036"/>
      <c r="J1809" s="1036"/>
      <c r="K1809" s="1036"/>
      <c r="L1809" s="1036"/>
      <c r="M1809" s="1036"/>
    </row>
    <row r="1810" spans="1:13" x14ac:dyDescent="0.2">
      <c r="A1810" s="1036"/>
      <c r="B1810" s="1036"/>
      <c r="C1810" s="1036"/>
      <c r="D1810" s="1036"/>
      <c r="E1810" s="1036"/>
      <c r="F1810" s="1036"/>
      <c r="G1810" s="1036"/>
      <c r="H1810" s="1036"/>
      <c r="I1810" s="1036"/>
      <c r="J1810" s="1036"/>
      <c r="K1810" s="1036"/>
      <c r="L1810" s="1036"/>
      <c r="M1810" s="1036"/>
    </row>
    <row r="1811" spans="1:13" x14ac:dyDescent="0.2">
      <c r="A1811" s="4351"/>
      <c r="B1811" s="4351"/>
      <c r="C1811" s="4352" t="s">
        <v>2859</v>
      </c>
      <c r="D1811" s="4352"/>
      <c r="E1811" s="4352"/>
      <c r="F1811" s="4352"/>
      <c r="G1811" s="4352"/>
      <c r="H1811" s="4352"/>
      <c r="I1811" s="4352"/>
      <c r="J1811" s="4352"/>
      <c r="K1811" s="4352"/>
      <c r="L1811" s="4353" t="s">
        <v>2858</v>
      </c>
      <c r="M1811" s="4353"/>
    </row>
    <row r="1812" spans="1:13" x14ac:dyDescent="0.2">
      <c r="A1812" s="4351"/>
      <c r="B1812" s="4351"/>
      <c r="C1812" s="4352"/>
      <c r="D1812" s="4352"/>
      <c r="E1812" s="4352"/>
      <c r="F1812" s="4352"/>
      <c r="G1812" s="4352"/>
      <c r="H1812" s="4352"/>
      <c r="I1812" s="4352"/>
      <c r="J1812" s="4352"/>
      <c r="K1812" s="4352"/>
      <c r="L1812" s="4353"/>
      <c r="M1812" s="4353"/>
    </row>
    <row r="1813" spans="1:13" x14ac:dyDescent="0.2">
      <c r="A1813" s="4351"/>
      <c r="B1813" s="4351"/>
      <c r="C1813" s="4352"/>
      <c r="D1813" s="4352"/>
      <c r="E1813" s="4352"/>
      <c r="F1813" s="4352"/>
      <c r="G1813" s="4352"/>
      <c r="H1813" s="4352"/>
      <c r="I1813" s="4352"/>
      <c r="J1813" s="4352"/>
      <c r="K1813" s="4352"/>
      <c r="L1813" s="4353"/>
      <c r="M1813" s="4353"/>
    </row>
    <row r="1814" spans="1:13" x14ac:dyDescent="0.2">
      <c r="A1814" s="4351"/>
      <c r="B1814" s="4351"/>
      <c r="C1814" s="4352"/>
      <c r="D1814" s="4352"/>
      <c r="E1814" s="4352"/>
      <c r="F1814" s="4352"/>
      <c r="G1814" s="4352"/>
      <c r="H1814" s="4352"/>
      <c r="I1814" s="4352"/>
      <c r="J1814" s="4352"/>
      <c r="K1814" s="4352"/>
      <c r="L1814" s="4353"/>
      <c r="M1814" s="4353"/>
    </row>
    <row r="1815" spans="1:13" x14ac:dyDescent="0.2">
      <c r="A1815" s="4351"/>
      <c r="B1815" s="4351"/>
      <c r="C1815" s="4354" t="s">
        <v>1209</v>
      </c>
      <c r="D1815" s="4354"/>
      <c r="E1815" s="4354"/>
      <c r="F1815" s="4354"/>
      <c r="G1815" s="4354"/>
      <c r="H1815" s="4354"/>
      <c r="I1815" s="4354"/>
      <c r="J1815" s="4354"/>
      <c r="K1815" s="4354"/>
      <c r="L1815" s="4353" t="s">
        <v>1208</v>
      </c>
      <c r="M1815" s="4353"/>
    </row>
    <row r="1816" spans="1:13" x14ac:dyDescent="0.2">
      <c r="A1816" s="4351"/>
      <c r="B1816" s="4351"/>
      <c r="C1816" s="4354"/>
      <c r="D1816" s="4354"/>
      <c r="E1816" s="4354"/>
      <c r="F1816" s="4354"/>
      <c r="G1816" s="4354"/>
      <c r="H1816" s="4354"/>
      <c r="I1816" s="4354"/>
      <c r="J1816" s="4354"/>
      <c r="K1816" s="4354"/>
      <c r="L1816" s="4353"/>
      <c r="M1816" s="4353"/>
    </row>
    <row r="1817" spans="1:13" x14ac:dyDescent="0.2">
      <c r="A1817" s="4351"/>
      <c r="B1817" s="4351"/>
      <c r="C1817" s="4354"/>
      <c r="D1817" s="4354"/>
      <c r="E1817" s="4354"/>
      <c r="F1817" s="4354"/>
      <c r="G1817" s="4354"/>
      <c r="H1817" s="4354"/>
      <c r="I1817" s="4354"/>
      <c r="J1817" s="4354"/>
      <c r="K1817" s="4354"/>
      <c r="L1817" s="4353"/>
      <c r="M1817" s="4353"/>
    </row>
    <row r="1818" spans="1:13" x14ac:dyDescent="0.2">
      <c r="A1818" s="4351"/>
      <c r="B1818" s="4351"/>
      <c r="C1818" s="4354"/>
      <c r="D1818" s="4354"/>
      <c r="E1818" s="4354"/>
      <c r="F1818" s="4354"/>
      <c r="G1818" s="4354"/>
      <c r="H1818" s="4354"/>
      <c r="I1818" s="4354"/>
      <c r="J1818" s="4354"/>
      <c r="K1818" s="4354"/>
      <c r="L1818" s="4353"/>
      <c r="M1818" s="4353"/>
    </row>
    <row r="1819" spans="1:13" x14ac:dyDescent="0.2">
      <c r="A1819" s="1036"/>
      <c r="B1819" s="1036"/>
      <c r="C1819" s="1036"/>
      <c r="D1819" s="1036"/>
      <c r="E1819" s="1036"/>
      <c r="F1819" s="1036"/>
      <c r="G1819" s="1036"/>
      <c r="H1819" s="1036"/>
      <c r="I1819" s="1036"/>
      <c r="J1819" s="1036"/>
      <c r="K1819" s="1036"/>
      <c r="L1819" s="1036"/>
      <c r="M1819" s="1036"/>
    </row>
    <row r="1820" spans="1:13" x14ac:dyDescent="0.2">
      <c r="A1820" s="1037" t="s">
        <v>5327</v>
      </c>
      <c r="B1820" s="1037"/>
      <c r="C1820" s="1037"/>
      <c r="D1820" s="1037"/>
      <c r="E1820" s="1037"/>
      <c r="F1820" s="1037"/>
      <c r="G1820" s="1037"/>
      <c r="H1820" s="1037"/>
      <c r="I1820" s="1037"/>
      <c r="J1820" s="1037"/>
      <c r="K1820" s="1037"/>
      <c r="L1820" s="1037"/>
      <c r="M1820" s="1037"/>
    </row>
    <row r="1821" spans="1:13" x14ac:dyDescent="0.2">
      <c r="A1821" s="1037" t="s">
        <v>5328</v>
      </c>
      <c r="B1821" s="1037"/>
      <c r="C1821" s="1037"/>
      <c r="D1821" s="1037"/>
      <c r="E1821" s="1037"/>
      <c r="F1821" s="1037"/>
      <c r="G1821" s="1037"/>
      <c r="H1821" s="1037" t="s">
        <v>5244</v>
      </c>
      <c r="I1821" s="1037"/>
      <c r="J1821" s="1037"/>
      <c r="K1821" s="1037"/>
      <c r="L1821" s="1037"/>
      <c r="M1821" s="1037"/>
    </row>
    <row r="1822" spans="1:13" x14ac:dyDescent="0.2">
      <c r="A1822" s="1037" t="s">
        <v>5330</v>
      </c>
      <c r="B1822" s="1037"/>
      <c r="C1822" s="1037"/>
      <c r="D1822" s="1037"/>
      <c r="E1822" s="1037"/>
      <c r="F1822" s="1037"/>
      <c r="G1822" s="1037"/>
      <c r="H1822" s="1037"/>
      <c r="I1822" s="1037"/>
      <c r="J1822" s="4355" t="s">
        <v>2863</v>
      </c>
      <c r="K1822" s="4356"/>
      <c r="L1822" s="4356"/>
      <c r="M1822" s="4357"/>
    </row>
    <row r="1823" spans="1:13" ht="24" x14ac:dyDescent="0.2">
      <c r="A1823" s="1037" t="s">
        <v>5331</v>
      </c>
      <c r="B1823" s="1037"/>
      <c r="C1823" s="1037"/>
      <c r="D1823" s="1037"/>
      <c r="E1823" s="1037"/>
      <c r="F1823" s="1037"/>
      <c r="G1823" s="1037"/>
      <c r="H1823" s="1037"/>
      <c r="I1823" s="1037"/>
      <c r="J1823" s="1033" t="s">
        <v>2860</v>
      </c>
      <c r="K1823" s="1033" t="s">
        <v>2861</v>
      </c>
      <c r="L1823" s="1033" t="s">
        <v>2862</v>
      </c>
      <c r="M1823" s="1038" t="s">
        <v>135</v>
      </c>
    </row>
    <row r="1824" spans="1:13" x14ac:dyDescent="0.2">
      <c r="A1824" s="1037"/>
      <c r="B1824" s="1037"/>
      <c r="C1824" s="1037"/>
      <c r="D1824" s="1037"/>
      <c r="E1824" s="1037"/>
      <c r="F1824" s="1037"/>
      <c r="G1824" s="1037"/>
      <c r="H1824" s="1037"/>
      <c r="I1824" s="1037"/>
      <c r="J1824" s="1033">
        <v>2014</v>
      </c>
      <c r="K1824" s="1033">
        <v>2</v>
      </c>
      <c r="L1824" s="1033">
        <v>20</v>
      </c>
      <c r="M1824" s="1033">
        <v>5</v>
      </c>
    </row>
    <row r="1825" spans="1:13" x14ac:dyDescent="0.2">
      <c r="A1825" s="1037"/>
      <c r="B1825" s="1037"/>
      <c r="C1825" s="1037"/>
      <c r="D1825" s="1037"/>
      <c r="E1825" s="1037"/>
      <c r="F1825" s="1037"/>
      <c r="G1825" s="1037"/>
      <c r="H1825" s="1037"/>
      <c r="I1825" s="1037"/>
      <c r="J1825" s="1039"/>
      <c r="K1825" s="1039"/>
      <c r="L1825" s="1039"/>
      <c r="M1825" s="1037"/>
    </row>
    <row r="1826" spans="1:13" x14ac:dyDescent="0.2">
      <c r="A1826" s="4349" t="s">
        <v>2864</v>
      </c>
      <c r="B1826" s="4349" t="s">
        <v>2865</v>
      </c>
      <c r="C1826" s="4358" t="s">
        <v>1212</v>
      </c>
      <c r="D1826" s="4360" t="s">
        <v>2866</v>
      </c>
      <c r="E1826" s="4361"/>
      <c r="F1826" s="4362" t="s">
        <v>3430</v>
      </c>
      <c r="G1826" s="4096"/>
      <c r="H1826" s="4096"/>
      <c r="I1826" s="4096"/>
      <c r="J1826" s="4349" t="s">
        <v>1211</v>
      </c>
      <c r="K1826" s="4337" t="s">
        <v>2872</v>
      </c>
      <c r="L1826" s="4349" t="s">
        <v>1207</v>
      </c>
      <c r="M1826" s="4337" t="s">
        <v>2873</v>
      </c>
    </row>
    <row r="1827" spans="1:13" x14ac:dyDescent="0.2">
      <c r="A1827" s="4350"/>
      <c r="B1827" s="4350"/>
      <c r="C1827" s="4359"/>
      <c r="D1827" s="1035" t="s">
        <v>2867</v>
      </c>
      <c r="E1827" s="1035" t="s">
        <v>2868</v>
      </c>
      <c r="F1827" s="1031" t="s">
        <v>2870</v>
      </c>
      <c r="G1827" s="1031" t="s">
        <v>2871</v>
      </c>
      <c r="H1827" s="1031" t="s">
        <v>4319</v>
      </c>
      <c r="I1827" s="1031" t="s">
        <v>4320</v>
      </c>
      <c r="J1827" s="4350"/>
      <c r="K1827" s="4338"/>
      <c r="L1827" s="4350"/>
      <c r="M1827" s="4338"/>
    </row>
    <row r="1828" spans="1:13" s="1269" customFormat="1" ht="36" x14ac:dyDescent="0.2">
      <c r="A1828" s="1976"/>
      <c r="B1828" s="2012"/>
      <c r="C1828" s="2013" t="s">
        <v>3658</v>
      </c>
      <c r="D1828" s="1057">
        <v>41029</v>
      </c>
      <c r="E1828" s="1057">
        <v>41176</v>
      </c>
      <c r="F1828" s="1977">
        <v>297</v>
      </c>
      <c r="G1828" s="1977">
        <v>5</v>
      </c>
      <c r="H1828" s="1057"/>
      <c r="I1828" s="1057"/>
      <c r="J1828" s="1976" t="s">
        <v>3659</v>
      </c>
      <c r="K1828" s="1976" t="s">
        <v>593</v>
      </c>
      <c r="L1828" s="1976" t="s">
        <v>594</v>
      </c>
      <c r="M1828" s="2014" t="s">
        <v>3660</v>
      </c>
    </row>
    <row r="1829" spans="1:13" ht="48" x14ac:dyDescent="0.2">
      <c r="A1829" s="1033"/>
      <c r="B1829" s="1174"/>
      <c r="C1829" s="1067" t="s">
        <v>3661</v>
      </c>
      <c r="D1829" s="1046">
        <v>41176</v>
      </c>
      <c r="E1829" s="1046">
        <v>41274</v>
      </c>
      <c r="F1829" s="4337">
        <v>297</v>
      </c>
      <c r="G1829" s="4337">
        <v>6</v>
      </c>
      <c r="H1829" s="1046"/>
      <c r="I1829" s="1046"/>
      <c r="J1829" s="1033" t="s">
        <v>3662</v>
      </c>
      <c r="K1829" s="1033" t="s">
        <v>593</v>
      </c>
      <c r="L1829" s="1033" t="s">
        <v>594</v>
      </c>
      <c r="M1829" s="1049" t="s">
        <v>3663</v>
      </c>
    </row>
    <row r="1830" spans="1:13" x14ac:dyDescent="0.2">
      <c r="A1830" s="1033"/>
      <c r="B1830" s="1174"/>
      <c r="C1830" s="1176"/>
      <c r="D1830" s="1046"/>
      <c r="E1830" s="1046"/>
      <c r="F1830" s="4339"/>
      <c r="G1830" s="4339"/>
      <c r="H1830" s="1046"/>
      <c r="I1830" s="1046"/>
      <c r="J1830" s="1033"/>
      <c r="K1830" s="1033"/>
      <c r="L1830" s="1033"/>
      <c r="M1830" s="1048"/>
    </row>
    <row r="1831" spans="1:13" x14ac:dyDescent="0.2">
      <c r="A1831" s="1033"/>
      <c r="B1831" s="1044" t="s">
        <v>227</v>
      </c>
      <c r="C1831" s="1045" t="s">
        <v>228</v>
      </c>
      <c r="D1831" s="1120"/>
      <c r="E1831" s="1120"/>
      <c r="F1831" s="4339"/>
      <c r="G1831" s="4339"/>
      <c r="H1831" s="1120"/>
      <c r="I1831" s="1120"/>
      <c r="J1831" s="1033"/>
      <c r="K1831" s="1033"/>
      <c r="L1831" s="1033"/>
      <c r="M1831" s="1048"/>
    </row>
    <row r="1832" spans="1:13" x14ac:dyDescent="0.2">
      <c r="A1832" s="1033"/>
      <c r="B1832" s="1044" t="s">
        <v>229</v>
      </c>
      <c r="C1832" s="1052" t="s">
        <v>3664</v>
      </c>
      <c r="D1832" s="1120">
        <v>40914</v>
      </c>
      <c r="E1832" s="1120">
        <v>40914</v>
      </c>
      <c r="F1832" s="4339"/>
      <c r="G1832" s="4339"/>
      <c r="H1832" s="1120"/>
      <c r="I1832" s="1120"/>
      <c r="J1832" s="1033">
        <v>2</v>
      </c>
      <c r="K1832" s="1033" t="s">
        <v>593</v>
      </c>
      <c r="L1832" s="1033" t="s">
        <v>594</v>
      </c>
      <c r="M1832" s="1048"/>
    </row>
    <row r="1833" spans="1:13" x14ac:dyDescent="0.2">
      <c r="A1833" s="1033"/>
      <c r="B1833" s="1044" t="s">
        <v>231</v>
      </c>
      <c r="C1833" s="1050" t="s">
        <v>232</v>
      </c>
      <c r="D1833" s="1120">
        <v>40953</v>
      </c>
      <c r="E1833" s="1120">
        <v>40953</v>
      </c>
      <c r="F1833" s="4339"/>
      <c r="G1833" s="4339"/>
      <c r="H1833" s="1120"/>
      <c r="I1833" s="1120"/>
      <c r="J1833" s="1033">
        <v>5</v>
      </c>
      <c r="K1833" s="1033" t="s">
        <v>593</v>
      </c>
      <c r="L1833" s="1033" t="s">
        <v>594</v>
      </c>
      <c r="M1833" s="1048"/>
    </row>
    <row r="1834" spans="1:13" x14ac:dyDescent="0.2">
      <c r="A1834" s="1033"/>
      <c r="B1834" s="1044" t="s">
        <v>233</v>
      </c>
      <c r="C1834" s="1050" t="s">
        <v>3665</v>
      </c>
      <c r="D1834" s="1120">
        <v>40898</v>
      </c>
      <c r="E1834" s="1120">
        <v>41004</v>
      </c>
      <c r="F1834" s="4338"/>
      <c r="G1834" s="4338"/>
      <c r="H1834" s="1120"/>
      <c r="I1834" s="1120"/>
      <c r="J1834" s="1033">
        <v>12</v>
      </c>
      <c r="K1834" s="1033" t="s">
        <v>593</v>
      </c>
      <c r="L1834" s="1033" t="s">
        <v>594</v>
      </c>
      <c r="M1834" s="1048"/>
    </row>
    <row r="1835" spans="1:13" x14ac:dyDescent="0.2">
      <c r="A1835" s="1033"/>
      <c r="B1835" s="1044"/>
      <c r="C1835" s="1045"/>
      <c r="D1835" s="1120"/>
      <c r="E1835" s="1120"/>
      <c r="F1835" s="1120"/>
      <c r="G1835" s="1120"/>
      <c r="H1835" s="1120"/>
      <c r="I1835" s="1120"/>
      <c r="J1835" s="1034"/>
      <c r="K1835" s="1033"/>
      <c r="L1835" s="1033"/>
      <c r="M1835" s="1048"/>
    </row>
    <row r="1836" spans="1:13" x14ac:dyDescent="0.2">
      <c r="A1836" s="1039"/>
      <c r="B1836" s="1061"/>
      <c r="C1836" s="1172"/>
      <c r="D1836" s="1173"/>
      <c r="E1836" s="1173"/>
      <c r="F1836" s="1173"/>
      <c r="G1836" s="1173"/>
      <c r="H1836" s="1173"/>
      <c r="I1836" s="1173"/>
      <c r="J1836" s="1039"/>
      <c r="K1836" s="1039"/>
      <c r="L1836" s="1039"/>
      <c r="M1836" s="1037"/>
    </row>
    <row r="1837" spans="1:13" x14ac:dyDescent="0.2">
      <c r="A1837" s="1036"/>
      <c r="B1837" s="1036"/>
      <c r="C1837" s="1036"/>
      <c r="D1837" s="1036"/>
      <c r="E1837" s="1036"/>
      <c r="F1837" s="1036"/>
      <c r="G1837" s="1036"/>
      <c r="H1837" s="1036"/>
      <c r="I1837" s="1036"/>
      <c r="J1837" s="1036"/>
      <c r="K1837" s="1036"/>
      <c r="L1837" s="1036"/>
      <c r="M1837" s="1036"/>
    </row>
    <row r="1838" spans="1:13" x14ac:dyDescent="0.2">
      <c r="A1838" s="1037" t="s">
        <v>3605</v>
      </c>
      <c r="B1838" s="1037"/>
      <c r="C1838" s="1037"/>
      <c r="D1838" s="1037" t="s">
        <v>3605</v>
      </c>
      <c r="E1838" s="1037"/>
      <c r="F1838" s="1037"/>
      <c r="G1838" s="1037"/>
      <c r="H1838" s="1037"/>
      <c r="I1838" s="1037"/>
      <c r="J1838" s="1037" t="s">
        <v>3606</v>
      </c>
      <c r="K1838" s="1037"/>
      <c r="L1838" s="1037"/>
      <c r="M1838" s="1037"/>
    </row>
    <row r="1839" spans="1:13" x14ac:dyDescent="0.2">
      <c r="A1839" s="1037" t="s">
        <v>3607</v>
      </c>
      <c r="B1839" s="1037"/>
      <c r="C1839" s="1037"/>
      <c r="D1839" s="1037" t="s">
        <v>3607</v>
      </c>
      <c r="E1839" s="1037"/>
      <c r="F1839" s="1037"/>
      <c r="G1839" s="1037"/>
      <c r="H1839" s="1037"/>
      <c r="I1839" s="1037"/>
      <c r="J1839" s="1037" t="s">
        <v>3608</v>
      </c>
      <c r="K1839" s="1037"/>
      <c r="L1839" s="1037"/>
      <c r="M1839" s="1037"/>
    </row>
    <row r="1840" spans="1:13" x14ac:dyDescent="0.2">
      <c r="A1840" s="1037" t="s">
        <v>3609</v>
      </c>
      <c r="B1840" s="1037"/>
      <c r="C1840" s="1037"/>
      <c r="D1840" s="1037" t="s">
        <v>3609</v>
      </c>
      <c r="E1840" s="1037"/>
      <c r="F1840" s="1037"/>
      <c r="G1840" s="1037"/>
      <c r="H1840" s="1037"/>
      <c r="I1840" s="1037"/>
      <c r="J1840" s="1037" t="s">
        <v>3609</v>
      </c>
      <c r="K1840" s="1037"/>
      <c r="L1840" s="1037"/>
      <c r="M1840" s="1037"/>
    </row>
    <row r="1841" spans="1:13" x14ac:dyDescent="0.2">
      <c r="A1841" s="1037" t="s">
        <v>3610</v>
      </c>
      <c r="B1841" s="1037"/>
      <c r="C1841" s="1037"/>
      <c r="D1841" s="1037" t="s">
        <v>3610</v>
      </c>
      <c r="E1841" s="1037"/>
      <c r="F1841" s="1037"/>
      <c r="G1841" s="1037"/>
      <c r="H1841" s="1037"/>
      <c r="I1841" s="1037"/>
      <c r="J1841" s="1037" t="s">
        <v>3611</v>
      </c>
      <c r="K1841" s="1037"/>
      <c r="L1841" s="1037"/>
      <c r="M1841" s="1037"/>
    </row>
    <row r="1853" spans="1:13" ht="12.75" customHeight="1" x14ac:dyDescent="0.2">
      <c r="A1853" s="4455"/>
      <c r="B1853" s="4455"/>
      <c r="C1853" s="3857" t="s">
        <v>2859</v>
      </c>
      <c r="D1853" s="3857"/>
      <c r="E1853" s="3857"/>
      <c r="F1853" s="3857"/>
      <c r="G1853" s="3857"/>
      <c r="H1853" s="3857"/>
      <c r="I1853" s="3857"/>
      <c r="J1853" s="3857"/>
      <c r="K1853" s="3857"/>
      <c r="L1853" s="4453" t="s">
        <v>2858</v>
      </c>
      <c r="M1853" s="4453"/>
    </row>
    <row r="1854" spans="1:13" ht="12.75" customHeight="1" x14ac:dyDescent="0.2">
      <c r="A1854" s="4455"/>
      <c r="B1854" s="4455"/>
      <c r="C1854" s="3857"/>
      <c r="D1854" s="3857"/>
      <c r="E1854" s="3857"/>
      <c r="F1854" s="3857"/>
      <c r="G1854" s="3857"/>
      <c r="H1854" s="3857"/>
      <c r="I1854" s="3857"/>
      <c r="J1854" s="3857"/>
      <c r="K1854" s="3857"/>
      <c r="L1854" s="4453"/>
      <c r="M1854" s="4453"/>
    </row>
    <row r="1855" spans="1:13" ht="12.75" customHeight="1" x14ac:dyDescent="0.2">
      <c r="A1855" s="4455"/>
      <c r="B1855" s="4455"/>
      <c r="C1855" s="3857"/>
      <c r="D1855" s="3857"/>
      <c r="E1855" s="3857"/>
      <c r="F1855" s="3857"/>
      <c r="G1855" s="3857"/>
      <c r="H1855" s="3857"/>
      <c r="I1855" s="3857"/>
      <c r="J1855" s="3857"/>
      <c r="K1855" s="3857"/>
      <c r="L1855" s="4453"/>
      <c r="M1855" s="4453"/>
    </row>
    <row r="1856" spans="1:13" x14ac:dyDescent="0.2">
      <c r="A1856" s="4455"/>
      <c r="B1856" s="4455"/>
      <c r="C1856" s="3857"/>
      <c r="D1856" s="3857"/>
      <c r="E1856" s="3857"/>
      <c r="F1856" s="3857"/>
      <c r="G1856" s="3857"/>
      <c r="H1856" s="3857"/>
      <c r="I1856" s="3857"/>
      <c r="J1856" s="3857"/>
      <c r="K1856" s="3857"/>
      <c r="L1856" s="4453"/>
      <c r="M1856" s="4453"/>
    </row>
    <row r="1857" spans="1:13" x14ac:dyDescent="0.2">
      <c r="A1857" s="4455"/>
      <c r="B1857" s="4455"/>
      <c r="C1857" s="3858" t="s">
        <v>1209</v>
      </c>
      <c r="D1857" s="3858"/>
      <c r="E1857" s="3858"/>
      <c r="F1857" s="3858"/>
      <c r="G1857" s="3858"/>
      <c r="H1857" s="3858"/>
      <c r="I1857" s="3858"/>
      <c r="J1857" s="3858"/>
      <c r="K1857" s="3858"/>
      <c r="L1857" s="4453" t="s">
        <v>1208</v>
      </c>
      <c r="M1857" s="4453"/>
    </row>
    <row r="1858" spans="1:13" x14ac:dyDescent="0.2">
      <c r="A1858" s="4455"/>
      <c r="B1858" s="4455"/>
      <c r="C1858" s="3858"/>
      <c r="D1858" s="3858"/>
      <c r="E1858" s="3858"/>
      <c r="F1858" s="3858"/>
      <c r="G1858" s="3858"/>
      <c r="H1858" s="3858"/>
      <c r="I1858" s="3858"/>
      <c r="J1858" s="3858"/>
      <c r="K1858" s="3858"/>
      <c r="L1858" s="4453"/>
      <c r="M1858" s="4453"/>
    </row>
    <row r="1859" spans="1:13" ht="15.75" customHeight="1" x14ac:dyDescent="0.2">
      <c r="A1859" s="4455"/>
      <c r="B1859" s="4455"/>
      <c r="C1859" s="3858"/>
      <c r="D1859" s="3858"/>
      <c r="E1859" s="3858"/>
      <c r="F1859" s="3858"/>
      <c r="G1859" s="3858"/>
      <c r="H1859" s="3858"/>
      <c r="I1859" s="3858"/>
      <c r="J1859" s="3858"/>
      <c r="K1859" s="3858"/>
      <c r="L1859" s="4453"/>
      <c r="M1859" s="4453"/>
    </row>
    <row r="1860" spans="1:13" x14ac:dyDescent="0.2">
      <c r="A1860" s="4455"/>
      <c r="B1860" s="4455"/>
      <c r="C1860" s="3858"/>
      <c r="D1860" s="3858"/>
      <c r="E1860" s="3858"/>
      <c r="F1860" s="3858"/>
      <c r="G1860" s="3858"/>
      <c r="H1860" s="3858"/>
      <c r="I1860" s="3858"/>
      <c r="J1860" s="3858"/>
      <c r="K1860" s="3858"/>
      <c r="L1860" s="4453"/>
      <c r="M1860" s="4453"/>
    </row>
    <row r="1862" spans="1:13" x14ac:dyDescent="0.2">
      <c r="A1862" s="479" t="s">
        <v>757</v>
      </c>
      <c r="J1862" s="479" t="s">
        <v>3685</v>
      </c>
      <c r="L1862" s="1177"/>
    </row>
    <row r="1863" spans="1:13" x14ac:dyDescent="0.2">
      <c r="A1863" s="479" t="s">
        <v>5332</v>
      </c>
      <c r="G1863" s="479" t="s">
        <v>3666</v>
      </c>
    </row>
    <row r="1864" spans="1:13" x14ac:dyDescent="0.2">
      <c r="A1864" s="479" t="s">
        <v>5333</v>
      </c>
      <c r="J1864" s="4137" t="s">
        <v>2863</v>
      </c>
      <c r="K1864" s="4138"/>
      <c r="L1864" s="4138"/>
      <c r="M1864" s="4139"/>
    </row>
    <row r="1865" spans="1:13" x14ac:dyDescent="0.2">
      <c r="A1865" s="479" t="s">
        <v>5334</v>
      </c>
      <c r="J1865" s="374" t="s">
        <v>2860</v>
      </c>
      <c r="K1865" s="374" t="s">
        <v>2861</v>
      </c>
      <c r="L1865" s="374" t="s">
        <v>2862</v>
      </c>
      <c r="M1865" s="374" t="s">
        <v>1210</v>
      </c>
    </row>
    <row r="1866" spans="1:13" x14ac:dyDescent="0.2">
      <c r="J1866" s="374">
        <v>2013</v>
      </c>
      <c r="K1866" s="374">
        <v>12</v>
      </c>
      <c r="L1866" s="374">
        <v>31</v>
      </c>
      <c r="M1866" s="1178" t="s">
        <v>1213</v>
      </c>
    </row>
    <row r="1867" spans="1:13" x14ac:dyDescent="0.2">
      <c r="J1867" s="1177"/>
      <c r="K1867" s="1177"/>
      <c r="L1867" s="1177"/>
    </row>
    <row r="1868" spans="1:13" ht="26.25" customHeight="1" x14ac:dyDescent="0.2">
      <c r="A1868" s="3857" t="s">
        <v>2864</v>
      </c>
      <c r="B1868" s="3857" t="s">
        <v>2865</v>
      </c>
      <c r="C1868" s="3857" t="s">
        <v>1212</v>
      </c>
      <c r="D1868" s="3857" t="s">
        <v>2866</v>
      </c>
      <c r="E1868" s="3857"/>
      <c r="F1868" s="4346" t="s">
        <v>3430</v>
      </c>
      <c r="G1868" s="4347"/>
      <c r="H1868" s="4348" t="s">
        <v>3434</v>
      </c>
      <c r="I1868" s="4348"/>
      <c r="J1868" s="3857" t="s">
        <v>1211</v>
      </c>
      <c r="K1868" s="3858" t="s">
        <v>2872</v>
      </c>
      <c r="L1868" s="3857" t="s">
        <v>1207</v>
      </c>
      <c r="M1868" s="3858" t="s">
        <v>2873</v>
      </c>
    </row>
    <row r="1869" spans="1:13" x14ac:dyDescent="0.2">
      <c r="A1869" s="3857"/>
      <c r="B1869" s="3857"/>
      <c r="C1869" s="3857"/>
      <c r="D1869" s="15" t="s">
        <v>2867</v>
      </c>
      <c r="E1869" s="15" t="s">
        <v>2868</v>
      </c>
      <c r="F1869" s="15" t="s">
        <v>2870</v>
      </c>
      <c r="G1869" s="15" t="s">
        <v>2871</v>
      </c>
      <c r="H1869" s="1180" t="s">
        <v>3216</v>
      </c>
      <c r="I1869" s="1180" t="s">
        <v>3217</v>
      </c>
      <c r="J1869" s="3857"/>
      <c r="K1869" s="3858"/>
      <c r="L1869" s="3857"/>
      <c r="M1869" s="3858"/>
    </row>
    <row r="1870" spans="1:13" x14ac:dyDescent="0.2">
      <c r="A1870" s="374" t="s">
        <v>1213</v>
      </c>
      <c r="B1870" s="57" t="s">
        <v>1324</v>
      </c>
      <c r="C1870" s="56" t="s">
        <v>2503</v>
      </c>
      <c r="D1870" s="1181"/>
      <c r="E1870" s="1181"/>
      <c r="F1870" s="1181"/>
      <c r="G1870" s="1181"/>
      <c r="H1870" s="1181"/>
      <c r="I1870" s="1181"/>
      <c r="J1870" s="1181"/>
      <c r="K1870" s="1181"/>
      <c r="L1870" s="1181"/>
      <c r="M1870" s="1181"/>
    </row>
    <row r="1871" spans="1:13" x14ac:dyDescent="0.2">
      <c r="A1871" s="374">
        <v>1</v>
      </c>
      <c r="B1871" s="57" t="s">
        <v>3667</v>
      </c>
      <c r="C1871" s="1181" t="s">
        <v>3668</v>
      </c>
      <c r="D1871" s="1182">
        <v>41295</v>
      </c>
      <c r="E1871" s="1182">
        <v>41548</v>
      </c>
      <c r="F1871" s="4103">
        <v>298</v>
      </c>
      <c r="G1871" s="4103">
        <v>1</v>
      </c>
      <c r="H1871" s="1182"/>
      <c r="I1871" s="1182"/>
      <c r="J1871" s="374">
        <v>56</v>
      </c>
      <c r="K1871" s="1181" t="s">
        <v>1223</v>
      </c>
      <c r="L1871" s="1181" t="s">
        <v>589</v>
      </c>
      <c r="M1871" s="1181" t="s">
        <v>3669</v>
      </c>
    </row>
    <row r="1872" spans="1:13" x14ac:dyDescent="0.2">
      <c r="A1872" s="374" t="s">
        <v>1213</v>
      </c>
      <c r="B1872" s="57" t="s">
        <v>1321</v>
      </c>
      <c r="C1872" s="422" t="s">
        <v>2837</v>
      </c>
      <c r="D1872" s="938"/>
      <c r="E1872" s="1181"/>
      <c r="F1872" s="4142"/>
      <c r="G1872" s="4142"/>
      <c r="H1872" s="1181"/>
      <c r="I1872" s="1181"/>
      <c r="J1872" s="374"/>
      <c r="K1872" s="1181"/>
      <c r="L1872" s="1181"/>
      <c r="M1872" s="1181"/>
    </row>
    <row r="1873" spans="1:13" x14ac:dyDescent="0.2">
      <c r="A1873" s="374">
        <v>2</v>
      </c>
      <c r="B1873" s="57" t="s">
        <v>3670</v>
      </c>
      <c r="C1873" s="1181" t="s">
        <v>3671</v>
      </c>
      <c r="D1873" s="1182">
        <v>41338</v>
      </c>
      <c r="E1873" s="1182">
        <v>41583</v>
      </c>
      <c r="F1873" s="4142"/>
      <c r="G1873" s="4142"/>
      <c r="H1873" s="1182"/>
      <c r="I1873" s="1182"/>
      <c r="J1873" s="374">
        <v>44</v>
      </c>
      <c r="K1873" s="1181" t="s">
        <v>1223</v>
      </c>
      <c r="L1873" s="1181" t="s">
        <v>589</v>
      </c>
      <c r="M1873" s="1181"/>
    </row>
    <row r="1874" spans="1:13" x14ac:dyDescent="0.2">
      <c r="A1874" s="374">
        <v>3</v>
      </c>
      <c r="B1874" s="61" t="s">
        <v>391</v>
      </c>
      <c r="C1874" s="792" t="s">
        <v>3672</v>
      </c>
      <c r="D1874" s="1182">
        <v>41312</v>
      </c>
      <c r="E1874" s="1182">
        <v>41625</v>
      </c>
      <c r="F1874" s="532">
        <v>298</v>
      </c>
      <c r="G1874" s="532">
        <v>2</v>
      </c>
      <c r="H1874" s="1182"/>
      <c r="I1874" s="1182"/>
      <c r="J1874" s="374">
        <v>228</v>
      </c>
      <c r="K1874" s="1181"/>
      <c r="L1874" s="1181" t="s">
        <v>589</v>
      </c>
      <c r="M1874" s="822"/>
    </row>
    <row r="1875" spans="1:13" x14ac:dyDescent="0.2">
      <c r="A1875" s="374">
        <v>4</v>
      </c>
      <c r="B1875" s="57" t="s">
        <v>393</v>
      </c>
      <c r="C1875" s="1181" t="s">
        <v>3673</v>
      </c>
      <c r="D1875" s="1182">
        <v>41379</v>
      </c>
      <c r="E1875" s="1182">
        <v>41562</v>
      </c>
      <c r="F1875" s="4142">
        <v>298</v>
      </c>
      <c r="G1875" s="4142">
        <v>3</v>
      </c>
      <c r="H1875" s="1182"/>
      <c r="I1875" s="1182"/>
      <c r="J1875" s="374">
        <v>10</v>
      </c>
      <c r="K1875" s="1181" t="s">
        <v>1223</v>
      </c>
      <c r="L1875" s="1181" t="s">
        <v>589</v>
      </c>
      <c r="M1875" s="1181"/>
    </row>
    <row r="1876" spans="1:13" x14ac:dyDescent="0.2">
      <c r="A1876" s="374">
        <v>5</v>
      </c>
      <c r="B1876" s="57" t="s">
        <v>392</v>
      </c>
      <c r="C1876" s="1181" t="s">
        <v>3674</v>
      </c>
      <c r="D1876" s="1182">
        <v>41612</v>
      </c>
      <c r="E1876" s="1182">
        <v>41612</v>
      </c>
      <c r="F1876" s="4142"/>
      <c r="G1876" s="4142"/>
      <c r="H1876" s="1182"/>
      <c r="I1876" s="1182"/>
      <c r="J1876" s="374">
        <v>10</v>
      </c>
      <c r="K1876" s="1181" t="s">
        <v>1223</v>
      </c>
      <c r="L1876" s="1181" t="s">
        <v>589</v>
      </c>
      <c r="M1876" s="1181"/>
    </row>
    <row r="1877" spans="1:13" x14ac:dyDescent="0.2">
      <c r="A1877" s="374">
        <v>6</v>
      </c>
      <c r="B1877" s="57" t="s">
        <v>394</v>
      </c>
      <c r="C1877" s="1183" t="s">
        <v>1218</v>
      </c>
      <c r="D1877" s="1182">
        <v>41612</v>
      </c>
      <c r="E1877" s="1182">
        <v>41612</v>
      </c>
      <c r="F1877" s="4142"/>
      <c r="G1877" s="4142"/>
      <c r="H1877" s="1182"/>
      <c r="I1877" s="1182"/>
      <c r="J1877" s="374">
        <v>11</v>
      </c>
      <c r="K1877" s="1181" t="s">
        <v>1223</v>
      </c>
      <c r="L1877" s="1181" t="s">
        <v>589</v>
      </c>
      <c r="M1877" s="1181"/>
    </row>
    <row r="1878" spans="1:13" x14ac:dyDescent="0.2">
      <c r="A1878" s="374">
        <v>7</v>
      </c>
      <c r="B1878" s="57" t="s">
        <v>440</v>
      </c>
      <c r="C1878" s="1183" t="s">
        <v>3675</v>
      </c>
      <c r="D1878" s="1182">
        <v>41638</v>
      </c>
      <c r="E1878" s="1182">
        <v>41638</v>
      </c>
      <c r="F1878" s="4142"/>
      <c r="G1878" s="4142"/>
      <c r="H1878" s="1182"/>
      <c r="I1878" s="1182"/>
      <c r="J1878" s="374">
        <v>13</v>
      </c>
      <c r="K1878" s="1181" t="s">
        <v>1223</v>
      </c>
      <c r="L1878" s="1181" t="s">
        <v>589</v>
      </c>
      <c r="M1878" s="1181"/>
    </row>
    <row r="1879" spans="1:13" x14ac:dyDescent="0.2">
      <c r="A1879" s="374"/>
      <c r="B1879" s="57" t="s">
        <v>3676</v>
      </c>
      <c r="C1879" s="57" t="s">
        <v>1323</v>
      </c>
      <c r="D1879" s="1182"/>
      <c r="E1879" s="1182"/>
      <c r="F1879" s="4142"/>
      <c r="G1879" s="4142"/>
      <c r="H1879" s="1182"/>
      <c r="I1879" s="1182"/>
      <c r="J1879" s="374"/>
      <c r="K1879" s="1181"/>
      <c r="L1879" s="1181"/>
      <c r="M1879" s="1181"/>
    </row>
    <row r="1880" spans="1:13" x14ac:dyDescent="0.2">
      <c r="A1880" s="374">
        <v>8</v>
      </c>
      <c r="B1880" s="57" t="s">
        <v>1741</v>
      </c>
      <c r="C1880" s="1181" t="s">
        <v>1222</v>
      </c>
      <c r="D1880" s="1182">
        <v>41277</v>
      </c>
      <c r="E1880" s="1182">
        <v>41277</v>
      </c>
      <c r="F1880" s="3876"/>
      <c r="G1880" s="3876"/>
      <c r="H1880" s="1182"/>
      <c r="I1880" s="1182"/>
      <c r="J1880" s="374">
        <v>8</v>
      </c>
      <c r="K1880" s="1181" t="s">
        <v>1223</v>
      </c>
      <c r="L1880" s="1181" t="s">
        <v>589</v>
      </c>
      <c r="M1880" s="1181"/>
    </row>
    <row r="1881" spans="1:13" x14ac:dyDescent="0.2">
      <c r="A1881" s="374"/>
      <c r="B1881" s="57"/>
      <c r="C1881" s="57"/>
      <c r="D1881" s="1182"/>
      <c r="E1881" s="1182"/>
      <c r="F1881" s="1182"/>
      <c r="G1881" s="1182"/>
      <c r="H1881" s="1182"/>
      <c r="I1881" s="1182"/>
      <c r="J1881" s="374"/>
      <c r="K1881" s="1181"/>
      <c r="L1881" s="1181"/>
      <c r="M1881" s="1181"/>
    </row>
    <row r="1882" spans="1:13" x14ac:dyDescent="0.2">
      <c r="A1882" s="1177"/>
      <c r="B1882" s="88"/>
      <c r="C1882" s="88"/>
      <c r="D1882" s="1184"/>
      <c r="E1882" s="1184"/>
      <c r="F1882" s="1184"/>
      <c r="G1882" s="1184"/>
      <c r="H1882" s="1184"/>
      <c r="I1882" s="1184"/>
      <c r="J1882" s="1177"/>
    </row>
    <row r="1884" spans="1:13" x14ac:dyDescent="0.2">
      <c r="A1884" s="479" t="s">
        <v>5335</v>
      </c>
    </row>
    <row r="1885" spans="1:13" x14ac:dyDescent="0.2">
      <c r="A1885" s="479" t="s">
        <v>3677</v>
      </c>
    </row>
    <row r="1887" spans="1:13" x14ac:dyDescent="0.2">
      <c r="A1887" s="479" t="s">
        <v>3678</v>
      </c>
      <c r="D1887" s="479" t="s">
        <v>3679</v>
      </c>
      <c r="J1887" s="479" t="s">
        <v>3680</v>
      </c>
    </row>
    <row r="1888" spans="1:13" x14ac:dyDescent="0.2">
      <c r="A1888" s="479" t="s">
        <v>3681</v>
      </c>
      <c r="D1888" s="479" t="s">
        <v>3681</v>
      </c>
      <c r="J1888" s="479" t="s">
        <v>3682</v>
      </c>
    </row>
    <row r="1889" spans="1:13" x14ac:dyDescent="0.2">
      <c r="A1889" s="479" t="s">
        <v>3609</v>
      </c>
      <c r="D1889" s="479" t="s">
        <v>3609</v>
      </c>
      <c r="J1889" s="479" t="s">
        <v>3609</v>
      </c>
    </row>
    <row r="1890" spans="1:13" x14ac:dyDescent="0.2">
      <c r="A1890" s="479" t="s">
        <v>3683</v>
      </c>
      <c r="D1890" s="479" t="s">
        <v>3683</v>
      </c>
      <c r="J1890" s="479" t="s">
        <v>3683</v>
      </c>
    </row>
    <row r="1893" spans="1:13" x14ac:dyDescent="0.2">
      <c r="A1893" s="4455"/>
      <c r="B1893" s="4455"/>
      <c r="C1893" s="3857" t="s">
        <v>2859</v>
      </c>
      <c r="D1893" s="3857"/>
      <c r="E1893" s="3857"/>
      <c r="F1893" s="3857"/>
      <c r="G1893" s="3857"/>
      <c r="H1893" s="3857"/>
      <c r="I1893" s="3857"/>
      <c r="J1893" s="3857"/>
      <c r="K1893" s="3857"/>
      <c r="L1893" s="4453" t="s">
        <v>2858</v>
      </c>
      <c r="M1893" s="4453"/>
    </row>
    <row r="1894" spans="1:13" x14ac:dyDescent="0.2">
      <c r="A1894" s="4455"/>
      <c r="B1894" s="4455"/>
      <c r="C1894" s="3857"/>
      <c r="D1894" s="3857"/>
      <c r="E1894" s="3857"/>
      <c r="F1894" s="3857"/>
      <c r="G1894" s="3857"/>
      <c r="H1894" s="3857"/>
      <c r="I1894" s="3857"/>
      <c r="J1894" s="3857"/>
      <c r="K1894" s="3857"/>
      <c r="L1894" s="4453"/>
      <c r="M1894" s="4453"/>
    </row>
    <row r="1895" spans="1:13" x14ac:dyDescent="0.2">
      <c r="A1895" s="4455"/>
      <c r="B1895" s="4455"/>
      <c r="C1895" s="3857"/>
      <c r="D1895" s="3857"/>
      <c r="E1895" s="3857"/>
      <c r="F1895" s="3857"/>
      <c r="G1895" s="3857"/>
      <c r="H1895" s="3857"/>
      <c r="I1895" s="3857"/>
      <c r="J1895" s="3857"/>
      <c r="K1895" s="3857"/>
      <c r="L1895" s="4453"/>
      <c r="M1895" s="4453"/>
    </row>
    <row r="1896" spans="1:13" x14ac:dyDescent="0.2">
      <c r="A1896" s="4455"/>
      <c r="B1896" s="4455"/>
      <c r="C1896" s="3857"/>
      <c r="D1896" s="3857"/>
      <c r="E1896" s="3857"/>
      <c r="F1896" s="3857"/>
      <c r="G1896" s="3857"/>
      <c r="H1896" s="3857"/>
      <c r="I1896" s="3857"/>
      <c r="J1896" s="3857"/>
      <c r="K1896" s="3857"/>
      <c r="L1896" s="4453"/>
      <c r="M1896" s="4453"/>
    </row>
    <row r="1897" spans="1:13" x14ac:dyDescent="0.2">
      <c r="A1897" s="4455"/>
      <c r="B1897" s="4455"/>
      <c r="C1897" s="3858" t="s">
        <v>1209</v>
      </c>
      <c r="D1897" s="3858"/>
      <c r="E1897" s="3858"/>
      <c r="F1897" s="3858"/>
      <c r="G1897" s="3858"/>
      <c r="H1897" s="3858"/>
      <c r="I1897" s="3858"/>
      <c r="J1897" s="3858"/>
      <c r="K1897" s="3858"/>
      <c r="L1897" s="4453" t="s">
        <v>1208</v>
      </c>
      <c r="M1897" s="4453"/>
    </row>
    <row r="1898" spans="1:13" x14ac:dyDescent="0.2">
      <c r="A1898" s="4455"/>
      <c r="B1898" s="4455"/>
      <c r="C1898" s="3858"/>
      <c r="D1898" s="3858"/>
      <c r="E1898" s="3858"/>
      <c r="F1898" s="3858"/>
      <c r="G1898" s="3858"/>
      <c r="H1898" s="3858"/>
      <c r="I1898" s="3858"/>
      <c r="J1898" s="3858"/>
      <c r="K1898" s="3858"/>
      <c r="L1898" s="4453"/>
      <c r="M1898" s="4453"/>
    </row>
    <row r="1899" spans="1:13" x14ac:dyDescent="0.2">
      <c r="A1899" s="4455"/>
      <c r="B1899" s="4455"/>
      <c r="C1899" s="3858"/>
      <c r="D1899" s="3858"/>
      <c r="E1899" s="3858"/>
      <c r="F1899" s="3858"/>
      <c r="G1899" s="3858"/>
      <c r="H1899" s="3858"/>
      <c r="I1899" s="3858"/>
      <c r="J1899" s="3858"/>
      <c r="K1899" s="3858"/>
      <c r="L1899" s="4453"/>
      <c r="M1899" s="4453"/>
    </row>
    <row r="1900" spans="1:13" x14ac:dyDescent="0.2">
      <c r="A1900" s="4455"/>
      <c r="B1900" s="4455"/>
      <c r="C1900" s="3858"/>
      <c r="D1900" s="3858"/>
      <c r="E1900" s="3858"/>
      <c r="F1900" s="3858"/>
      <c r="G1900" s="3858"/>
      <c r="H1900" s="3858"/>
      <c r="I1900" s="3858"/>
      <c r="J1900" s="3858"/>
      <c r="K1900" s="3858"/>
      <c r="L1900" s="4453"/>
      <c r="M1900" s="4453"/>
    </row>
    <row r="1902" spans="1:13" x14ac:dyDescent="0.2">
      <c r="A1902" s="479" t="s">
        <v>757</v>
      </c>
      <c r="J1902" s="479" t="s">
        <v>3686</v>
      </c>
    </row>
    <row r="1903" spans="1:13" x14ac:dyDescent="0.2">
      <c r="A1903" s="479" t="s">
        <v>5336</v>
      </c>
    </row>
    <row r="1904" spans="1:13" x14ac:dyDescent="0.2">
      <c r="A1904" s="479" t="s">
        <v>5333</v>
      </c>
      <c r="J1904" s="4137" t="s">
        <v>2863</v>
      </c>
      <c r="K1904" s="4138"/>
      <c r="L1904" s="4138"/>
      <c r="M1904" s="4139"/>
    </row>
    <row r="1905" spans="1:13" x14ac:dyDescent="0.2">
      <c r="A1905" s="479" t="s">
        <v>5334</v>
      </c>
      <c r="J1905" s="374" t="s">
        <v>2860</v>
      </c>
      <c r="K1905" s="374" t="s">
        <v>2861</v>
      </c>
      <c r="L1905" s="374" t="s">
        <v>2862</v>
      </c>
      <c r="M1905" s="374" t="s">
        <v>1210</v>
      </c>
    </row>
    <row r="1906" spans="1:13" x14ac:dyDescent="0.2">
      <c r="J1906" s="374">
        <v>2013</v>
      </c>
      <c r="K1906" s="374">
        <v>12</v>
      </c>
      <c r="L1906" s="374">
        <v>31</v>
      </c>
      <c r="M1906" s="1178" t="s">
        <v>2117</v>
      </c>
    </row>
    <row r="1907" spans="1:13" x14ac:dyDescent="0.2">
      <c r="J1907" s="1177"/>
      <c r="K1907" s="1177"/>
      <c r="L1907" s="1177"/>
    </row>
    <row r="1908" spans="1:13" ht="24.75" customHeight="1" x14ac:dyDescent="0.2">
      <c r="A1908" s="3857" t="s">
        <v>2864</v>
      </c>
      <c r="B1908" s="3857" t="s">
        <v>2865</v>
      </c>
      <c r="C1908" s="3857" t="s">
        <v>1212</v>
      </c>
      <c r="D1908" s="3857" t="s">
        <v>2866</v>
      </c>
      <c r="E1908" s="3857"/>
      <c r="F1908" s="4346" t="s">
        <v>3430</v>
      </c>
      <c r="G1908" s="4347"/>
      <c r="H1908" s="4348" t="s">
        <v>3434</v>
      </c>
      <c r="I1908" s="4348"/>
      <c r="J1908" s="3857" t="s">
        <v>1211</v>
      </c>
      <c r="K1908" s="3858" t="s">
        <v>2872</v>
      </c>
      <c r="L1908" s="3857" t="s">
        <v>1207</v>
      </c>
      <c r="M1908" s="3858" t="s">
        <v>2873</v>
      </c>
    </row>
    <row r="1909" spans="1:13" x14ac:dyDescent="0.2">
      <c r="A1909" s="3857"/>
      <c r="B1909" s="3857"/>
      <c r="C1909" s="3857"/>
      <c r="D1909" s="15" t="s">
        <v>2867</v>
      </c>
      <c r="E1909" s="15" t="s">
        <v>2868</v>
      </c>
      <c r="F1909" s="15" t="s">
        <v>2870</v>
      </c>
      <c r="G1909" s="15" t="s">
        <v>2871</v>
      </c>
      <c r="H1909" s="1180" t="s">
        <v>3216</v>
      </c>
      <c r="I1909" s="1180" t="s">
        <v>3217</v>
      </c>
      <c r="J1909" s="3857"/>
      <c r="K1909" s="3858"/>
      <c r="L1909" s="3857"/>
      <c r="M1909" s="3858"/>
    </row>
    <row r="1910" spans="1:13" x14ac:dyDescent="0.2">
      <c r="A1910" s="1181" t="s">
        <v>1213</v>
      </c>
      <c r="B1910" s="1181" t="s">
        <v>1321</v>
      </c>
      <c r="C1910" s="422" t="s">
        <v>2837</v>
      </c>
      <c r="D1910" s="938"/>
      <c r="E1910" s="1181"/>
      <c r="F1910" s="1181"/>
      <c r="G1910" s="1181"/>
      <c r="H1910" s="1181"/>
      <c r="I1910" s="1181"/>
      <c r="J1910" s="1181"/>
      <c r="K1910" s="374"/>
      <c r="L1910" s="1181"/>
      <c r="M1910" s="1181"/>
    </row>
    <row r="1911" spans="1:13" x14ac:dyDescent="0.2">
      <c r="A1911" s="1181"/>
      <c r="B1911" s="1181" t="s">
        <v>3670</v>
      </c>
      <c r="C1911" s="1181" t="s">
        <v>2459</v>
      </c>
      <c r="D1911" s="1182">
        <v>40924</v>
      </c>
      <c r="E1911" s="1182">
        <v>41627</v>
      </c>
      <c r="F1911" s="4103">
        <v>298</v>
      </c>
      <c r="G1911" s="4103">
        <v>4</v>
      </c>
      <c r="H1911" s="1182"/>
      <c r="I1911" s="1182"/>
      <c r="J1911" s="374">
        <v>18</v>
      </c>
      <c r="K1911" s="374" t="s">
        <v>1223</v>
      </c>
      <c r="L1911" s="374" t="s">
        <v>589</v>
      </c>
      <c r="M1911" s="1181"/>
    </row>
    <row r="1912" spans="1:13" x14ac:dyDescent="0.2">
      <c r="A1912" s="1181"/>
      <c r="B1912" s="1181" t="s">
        <v>391</v>
      </c>
      <c r="C1912" s="1183" t="s">
        <v>1215</v>
      </c>
      <c r="D1912" s="1182">
        <v>41075</v>
      </c>
      <c r="E1912" s="1182">
        <v>41254</v>
      </c>
      <c r="F1912" s="4142"/>
      <c r="G1912" s="4142"/>
      <c r="H1912" s="1182"/>
      <c r="I1912" s="1182"/>
      <c r="J1912" s="374">
        <v>145</v>
      </c>
      <c r="K1912" s="374" t="s">
        <v>1223</v>
      </c>
      <c r="L1912" s="374" t="s">
        <v>589</v>
      </c>
      <c r="M1912" s="822"/>
    </row>
    <row r="1913" spans="1:13" x14ac:dyDescent="0.2">
      <c r="A1913" s="1181"/>
      <c r="B1913" s="1181" t="s">
        <v>393</v>
      </c>
      <c r="C1913" s="1181" t="s">
        <v>3673</v>
      </c>
      <c r="D1913" s="1182">
        <v>41095</v>
      </c>
      <c r="E1913" s="1182">
        <v>41271</v>
      </c>
      <c r="F1913" s="4142"/>
      <c r="G1913" s="4142"/>
      <c r="H1913" s="1182"/>
      <c r="I1913" s="1182"/>
      <c r="J1913" s="374">
        <v>15</v>
      </c>
      <c r="K1913" s="374" t="s">
        <v>1223</v>
      </c>
      <c r="L1913" s="374" t="s">
        <v>589</v>
      </c>
      <c r="M1913" s="1181"/>
    </row>
    <row r="1914" spans="1:13" x14ac:dyDescent="0.2">
      <c r="A1914" s="1181"/>
      <c r="B1914" s="1181" t="s">
        <v>392</v>
      </c>
      <c r="C1914" s="1183" t="s">
        <v>1221</v>
      </c>
      <c r="D1914" s="1182">
        <v>41271</v>
      </c>
      <c r="E1914" s="1182">
        <v>41271</v>
      </c>
      <c r="F1914" s="4142"/>
      <c r="G1914" s="4142"/>
      <c r="H1914" s="1182"/>
      <c r="I1914" s="1182"/>
      <c r="J1914" s="374">
        <v>15</v>
      </c>
      <c r="K1914" s="374" t="s">
        <v>1223</v>
      </c>
      <c r="L1914" s="374" t="s">
        <v>589</v>
      </c>
      <c r="M1914" s="1181"/>
    </row>
    <row r="1915" spans="1:13" x14ac:dyDescent="0.2">
      <c r="A1915" s="1181"/>
      <c r="B1915" s="1181" t="s">
        <v>394</v>
      </c>
      <c r="C1915" s="1183" t="s">
        <v>1118</v>
      </c>
      <c r="D1915" s="1182">
        <v>40953</v>
      </c>
      <c r="E1915" s="1182">
        <v>40953</v>
      </c>
      <c r="F1915" s="4142"/>
      <c r="G1915" s="4142"/>
      <c r="H1915" s="1182"/>
      <c r="I1915" s="1182"/>
      <c r="J1915" s="374">
        <v>4</v>
      </c>
      <c r="K1915" s="374" t="s">
        <v>1223</v>
      </c>
      <c r="L1915" s="374" t="s">
        <v>589</v>
      </c>
      <c r="M1915" s="1181"/>
    </row>
    <row r="1916" spans="1:13" x14ac:dyDescent="0.2">
      <c r="A1916" s="1181"/>
      <c r="B1916" s="1181" t="s">
        <v>440</v>
      </c>
      <c r="C1916" s="1183" t="s">
        <v>3684</v>
      </c>
      <c r="D1916" s="1182">
        <v>41153</v>
      </c>
      <c r="E1916" s="1182">
        <v>41273</v>
      </c>
      <c r="F1916" s="4142"/>
      <c r="G1916" s="4142"/>
      <c r="H1916" s="1182"/>
      <c r="I1916" s="1182"/>
      <c r="J1916" s="374">
        <v>26</v>
      </c>
      <c r="K1916" s="374" t="s">
        <v>1223</v>
      </c>
      <c r="L1916" s="374" t="s">
        <v>589</v>
      </c>
      <c r="M1916" s="1181"/>
    </row>
    <row r="1917" spans="1:13" x14ac:dyDescent="0.2">
      <c r="A1917" s="1181"/>
      <c r="B1917" s="1181" t="s">
        <v>1726</v>
      </c>
      <c r="C1917" s="455" t="s">
        <v>1323</v>
      </c>
      <c r="D1917" s="1181"/>
      <c r="E1917" s="1181"/>
      <c r="F1917" s="4142"/>
      <c r="G1917" s="4142"/>
      <c r="H1917" s="1181"/>
      <c r="I1917" s="1181"/>
      <c r="J1917" s="374"/>
      <c r="K1917" s="374"/>
      <c r="L1917" s="374"/>
      <c r="M1917" s="1181"/>
    </row>
    <row r="1918" spans="1:13" x14ac:dyDescent="0.2">
      <c r="A1918" s="1181"/>
      <c r="B1918" s="1181" t="s">
        <v>1741</v>
      </c>
      <c r="C1918" s="1181" t="s">
        <v>1222</v>
      </c>
      <c r="D1918" s="1182">
        <v>41120</v>
      </c>
      <c r="E1918" s="1182">
        <v>41273</v>
      </c>
      <c r="F1918" s="3876"/>
      <c r="G1918" s="3876"/>
      <c r="H1918" s="1182"/>
      <c r="I1918" s="1182"/>
      <c r="J1918" s="374">
        <v>14</v>
      </c>
      <c r="K1918" s="374" t="s">
        <v>1223</v>
      </c>
      <c r="L1918" s="374" t="s">
        <v>589</v>
      </c>
      <c r="M1918" s="1181"/>
    </row>
    <row r="1919" spans="1:13" x14ac:dyDescent="0.2">
      <c r="A1919" s="1181"/>
      <c r="B1919" s="1181"/>
      <c r="C1919" s="374"/>
      <c r="D1919" s="1181"/>
      <c r="E1919" s="1181"/>
      <c r="F1919" s="1181"/>
      <c r="G1919" s="1181"/>
      <c r="H1919" s="1181"/>
      <c r="I1919" s="1181"/>
      <c r="J1919" s="374"/>
      <c r="K1919" s="374"/>
      <c r="L1919" s="374"/>
      <c r="M1919" s="1181"/>
    </row>
    <row r="1920" spans="1:13" x14ac:dyDescent="0.2">
      <c r="A1920" s="1181"/>
      <c r="B1920" s="1181"/>
      <c r="C1920" s="374"/>
      <c r="D1920" s="1181"/>
      <c r="E1920" s="1181"/>
      <c r="F1920" s="1181"/>
      <c r="G1920" s="1181"/>
      <c r="H1920" s="1181"/>
      <c r="I1920" s="1181"/>
      <c r="J1920" s="374"/>
      <c r="K1920" s="374"/>
      <c r="L1920" s="374"/>
      <c r="M1920" s="1181"/>
    </row>
    <row r="1922" spans="1:13" x14ac:dyDescent="0.2">
      <c r="A1922" s="479" t="s">
        <v>5337</v>
      </c>
    </row>
    <row r="1923" spans="1:13" x14ac:dyDescent="0.2">
      <c r="A1923" s="479" t="s">
        <v>3677</v>
      </c>
    </row>
    <row r="1926" spans="1:13" x14ac:dyDescent="0.2">
      <c r="A1926" s="479" t="s">
        <v>3678</v>
      </c>
      <c r="D1926" s="479" t="s">
        <v>3679</v>
      </c>
      <c r="J1926" s="479" t="s">
        <v>3680</v>
      </c>
    </row>
    <row r="1927" spans="1:13" x14ac:dyDescent="0.2">
      <c r="A1927" s="479" t="s">
        <v>3681</v>
      </c>
      <c r="D1927" s="479" t="s">
        <v>3681</v>
      </c>
      <c r="J1927" s="479" t="s">
        <v>3682</v>
      </c>
    </row>
    <row r="1928" spans="1:13" x14ac:dyDescent="0.2">
      <c r="A1928" s="479" t="s">
        <v>3609</v>
      </c>
      <c r="D1928" s="479" t="s">
        <v>3609</v>
      </c>
      <c r="J1928" s="479" t="s">
        <v>3609</v>
      </c>
    </row>
    <row r="1929" spans="1:13" x14ac:dyDescent="0.2">
      <c r="A1929" s="479" t="s">
        <v>3683</v>
      </c>
      <c r="D1929" s="479" t="s">
        <v>3683</v>
      </c>
      <c r="J1929" s="479" t="s">
        <v>3683</v>
      </c>
    </row>
    <row r="1932" spans="1:13" x14ac:dyDescent="0.2">
      <c r="A1932" s="4557"/>
      <c r="B1932" s="4557"/>
      <c r="C1932" s="4440" t="s">
        <v>2859</v>
      </c>
      <c r="D1932" s="4440"/>
      <c r="E1932" s="4440"/>
      <c r="F1932" s="4440"/>
      <c r="G1932" s="4440"/>
      <c r="H1932" s="4440"/>
      <c r="I1932" s="4440"/>
      <c r="J1932" s="4440"/>
      <c r="K1932" s="4440"/>
      <c r="L1932" s="4558" t="s">
        <v>2858</v>
      </c>
      <c r="M1932" s="4558"/>
    </row>
    <row r="1933" spans="1:13" x14ac:dyDescent="0.2">
      <c r="A1933" s="4557"/>
      <c r="B1933" s="4557"/>
      <c r="C1933" s="4440"/>
      <c r="D1933" s="4440"/>
      <c r="E1933" s="4440"/>
      <c r="F1933" s="4440"/>
      <c r="G1933" s="4440"/>
      <c r="H1933" s="4440"/>
      <c r="I1933" s="4440"/>
      <c r="J1933" s="4440"/>
      <c r="K1933" s="4440"/>
      <c r="L1933" s="4558"/>
      <c r="M1933" s="4558"/>
    </row>
    <row r="1934" spans="1:13" x14ac:dyDescent="0.2">
      <c r="A1934" s="4557"/>
      <c r="B1934" s="4557"/>
      <c r="C1934" s="4440"/>
      <c r="D1934" s="4440"/>
      <c r="E1934" s="4440"/>
      <c r="F1934" s="4440"/>
      <c r="G1934" s="4440"/>
      <c r="H1934" s="4440"/>
      <c r="I1934" s="4440"/>
      <c r="J1934" s="4440"/>
      <c r="K1934" s="4440"/>
      <c r="L1934" s="4558"/>
      <c r="M1934" s="4558"/>
    </row>
    <row r="1935" spans="1:13" x14ac:dyDescent="0.2">
      <c r="A1935" s="4557"/>
      <c r="B1935" s="4557"/>
      <c r="C1935" s="4440" t="s">
        <v>2720</v>
      </c>
      <c r="D1935" s="4440"/>
      <c r="E1935" s="4440"/>
      <c r="F1935" s="4440"/>
      <c r="G1935" s="4440"/>
      <c r="H1935" s="4440"/>
      <c r="I1935" s="4440"/>
      <c r="J1935" s="4440"/>
      <c r="K1935" s="4440"/>
      <c r="L1935" s="4558" t="s">
        <v>1208</v>
      </c>
      <c r="M1935" s="4558"/>
    </row>
    <row r="1936" spans="1:13" x14ac:dyDescent="0.2">
      <c r="A1936" s="4557"/>
      <c r="B1936" s="4557"/>
      <c r="C1936" s="4440"/>
      <c r="D1936" s="4440"/>
      <c r="E1936" s="4440"/>
      <c r="F1936" s="4440"/>
      <c r="G1936" s="4440"/>
      <c r="H1936" s="4440"/>
      <c r="I1936" s="4440"/>
      <c r="J1936" s="4440"/>
      <c r="K1936" s="4440"/>
      <c r="L1936" s="4558"/>
      <c r="M1936" s="4558"/>
    </row>
    <row r="1937" spans="1:13" x14ac:dyDescent="0.2">
      <c r="A1937" s="4557"/>
      <c r="B1937" s="4557"/>
      <c r="C1937" s="4440"/>
      <c r="D1937" s="4440"/>
      <c r="E1937" s="4440"/>
      <c r="F1937" s="4440"/>
      <c r="G1937" s="4440"/>
      <c r="H1937" s="4440"/>
      <c r="I1937" s="4440"/>
      <c r="J1937" s="4440"/>
      <c r="K1937" s="4440"/>
      <c r="L1937" s="4558"/>
      <c r="M1937" s="4558"/>
    </row>
    <row r="1939" spans="1:13" x14ac:dyDescent="0.2">
      <c r="A1939" s="1187" t="s">
        <v>5338</v>
      </c>
      <c r="B1939" s="1187"/>
      <c r="C1939" s="1187"/>
      <c r="D1939" s="1187"/>
      <c r="E1939" s="1187"/>
      <c r="F1939" s="1187"/>
      <c r="G1939" s="1187"/>
      <c r="H1939" s="1187"/>
      <c r="I1939" s="1187"/>
      <c r="J1939" s="1187"/>
      <c r="K1939" s="1187"/>
      <c r="L1939" s="1187"/>
      <c r="M1939" s="1187"/>
    </row>
    <row r="1940" spans="1:13" x14ac:dyDescent="0.2">
      <c r="A1940" s="1187" t="s">
        <v>5339</v>
      </c>
      <c r="B1940" s="1187"/>
      <c r="C1940" s="1187"/>
      <c r="D1940" s="1187"/>
      <c r="E1940" s="1187"/>
      <c r="F1940" s="1187"/>
      <c r="G1940" s="1187"/>
      <c r="H1940" s="1187"/>
      <c r="I1940" s="1187"/>
      <c r="J1940" s="1187"/>
      <c r="K1940" s="1187"/>
      <c r="L1940" s="1187"/>
      <c r="M1940" s="1187"/>
    </row>
    <row r="1941" spans="1:13" x14ac:dyDescent="0.2">
      <c r="A1941" s="1187" t="s">
        <v>5340</v>
      </c>
      <c r="B1941" s="1187"/>
      <c r="C1941" s="1187"/>
      <c r="D1941" s="1187"/>
      <c r="E1941" s="1187"/>
      <c r="F1941" s="1187"/>
      <c r="G1941" s="1187"/>
      <c r="H1941" s="1187"/>
      <c r="I1941" s="1187"/>
      <c r="J1941" s="1187"/>
      <c r="K1941" s="1187"/>
      <c r="L1941" s="1187"/>
      <c r="M1941" s="1187"/>
    </row>
    <row r="1942" spans="1:13" x14ac:dyDescent="0.2">
      <c r="A1942" s="1187" t="s">
        <v>5341</v>
      </c>
      <c r="B1942" s="1187"/>
      <c r="C1942" s="1187"/>
      <c r="D1942" s="1187"/>
      <c r="E1942" s="1187"/>
      <c r="F1942" s="1187"/>
      <c r="G1942" s="1187"/>
      <c r="H1942" s="1187"/>
      <c r="I1942" s="1187"/>
      <c r="J1942" s="4137" t="s">
        <v>2863</v>
      </c>
      <c r="K1942" s="4138"/>
      <c r="L1942" s="4138"/>
      <c r="M1942" s="4139"/>
    </row>
    <row r="1943" spans="1:13" ht="24" x14ac:dyDescent="0.2">
      <c r="A1943" s="1187" t="s">
        <v>4311</v>
      </c>
      <c r="B1943" s="1187"/>
      <c r="C1943" s="1187"/>
      <c r="D1943" s="1187"/>
      <c r="E1943" s="1187"/>
      <c r="F1943" s="1187"/>
      <c r="G1943" s="1187"/>
      <c r="H1943" s="1187"/>
      <c r="I1943" s="1187"/>
      <c r="J1943" s="374" t="s">
        <v>2860</v>
      </c>
      <c r="K1943" s="374" t="s">
        <v>2861</v>
      </c>
      <c r="L1943" s="374" t="s">
        <v>2862</v>
      </c>
      <c r="M1943" s="822" t="s">
        <v>135</v>
      </c>
    </row>
    <row r="1944" spans="1:13" x14ac:dyDescent="0.2">
      <c r="A1944" s="1187"/>
      <c r="B1944" s="1187"/>
      <c r="C1944" s="1187"/>
      <c r="D1944" s="1187"/>
      <c r="E1944" s="1187"/>
      <c r="F1944" s="1187"/>
      <c r="G1944" s="1187"/>
      <c r="H1944" s="1187"/>
      <c r="I1944" s="1187"/>
      <c r="J1944" s="374">
        <v>2014</v>
      </c>
      <c r="K1944" s="374">
        <v>5</v>
      </c>
      <c r="L1944" s="374">
        <v>21</v>
      </c>
      <c r="M1944" s="374">
        <v>5</v>
      </c>
    </row>
    <row r="1945" spans="1:13" x14ac:dyDescent="0.2">
      <c r="A1945" s="1187"/>
      <c r="B1945" s="1187"/>
      <c r="C1945" s="1187"/>
      <c r="D1945" s="1187"/>
      <c r="E1945" s="1187"/>
      <c r="F1945" s="1187"/>
      <c r="G1945" s="1187"/>
      <c r="H1945" s="1187"/>
      <c r="I1945" s="1187"/>
      <c r="J1945" s="1188"/>
      <c r="K1945" s="1188"/>
      <c r="L1945" s="1187"/>
      <c r="M1945" s="1187"/>
    </row>
    <row r="1946" spans="1:13" ht="24" customHeight="1" x14ac:dyDescent="0.2">
      <c r="A1946" s="4440" t="s">
        <v>2864</v>
      </c>
      <c r="B1946" s="4440" t="s">
        <v>2865</v>
      </c>
      <c r="C1946" s="4440" t="s">
        <v>1212</v>
      </c>
      <c r="D1946" s="4440" t="s">
        <v>2866</v>
      </c>
      <c r="E1946" s="4440"/>
      <c r="F1946" s="4346" t="s">
        <v>3430</v>
      </c>
      <c r="G1946" s="4347"/>
      <c r="H1946" s="4348" t="s">
        <v>3434</v>
      </c>
      <c r="I1946" s="4348"/>
      <c r="J1946" s="4440" t="s">
        <v>1211</v>
      </c>
      <c r="K1946" s="4440" t="s">
        <v>2872</v>
      </c>
      <c r="L1946" s="4440" t="s">
        <v>2915</v>
      </c>
      <c r="M1946" s="4441" t="s">
        <v>2873</v>
      </c>
    </row>
    <row r="1947" spans="1:13" x14ac:dyDescent="0.2">
      <c r="A1947" s="4441"/>
      <c r="B1947" s="4440"/>
      <c r="C1947" s="4440"/>
      <c r="D1947" s="1189" t="s">
        <v>2867</v>
      </c>
      <c r="E1947" s="1189" t="s">
        <v>2868</v>
      </c>
      <c r="F1947" s="15" t="s">
        <v>2870</v>
      </c>
      <c r="G1947" s="15" t="s">
        <v>2871</v>
      </c>
      <c r="H1947" s="1180" t="s">
        <v>3216</v>
      </c>
      <c r="I1947" s="1180" t="s">
        <v>3217</v>
      </c>
      <c r="J1947" s="4440"/>
      <c r="K1947" s="4440"/>
      <c r="L1947" s="4559"/>
      <c r="M1947" s="4560"/>
    </row>
    <row r="1948" spans="1:13" ht="24" x14ac:dyDescent="0.2">
      <c r="A1948" s="1186">
        <v>1</v>
      </c>
      <c r="B1948" s="1190" t="s">
        <v>2363</v>
      </c>
      <c r="C1948" s="1191" t="s">
        <v>2506</v>
      </c>
      <c r="D1948" s="1192">
        <v>40849</v>
      </c>
      <c r="E1948" s="1192">
        <v>40892</v>
      </c>
      <c r="F1948" s="1189">
        <v>298</v>
      </c>
      <c r="G1948" s="1189">
        <v>5</v>
      </c>
      <c r="H1948" s="1193"/>
      <c r="I1948" s="1193"/>
      <c r="J1948" s="1185">
        <v>216</v>
      </c>
      <c r="K1948" s="1185"/>
      <c r="L1948" s="1194"/>
      <c r="M1948" s="1195" t="s">
        <v>2364</v>
      </c>
    </row>
    <row r="1949" spans="1:13" ht="24" x14ac:dyDescent="0.2">
      <c r="A1949" s="1186">
        <v>2</v>
      </c>
      <c r="B1949" s="1190" t="s">
        <v>2365</v>
      </c>
      <c r="C1949" s="1191" t="s">
        <v>1967</v>
      </c>
      <c r="D1949" s="1196">
        <v>40777</v>
      </c>
      <c r="E1949" s="1196">
        <v>41249</v>
      </c>
      <c r="F1949" s="4498">
        <v>298</v>
      </c>
      <c r="G1949" s="4498">
        <v>6</v>
      </c>
      <c r="H1949" s="1193"/>
      <c r="I1949" s="1193"/>
      <c r="J1949" s="1185">
        <v>38</v>
      </c>
      <c r="K1949" s="1185"/>
      <c r="L1949" s="1194"/>
      <c r="M1949" s="1195" t="s">
        <v>2364</v>
      </c>
    </row>
    <row r="1950" spans="1:13" x14ac:dyDescent="0.2">
      <c r="A1950" s="1186"/>
      <c r="B1950" s="1190"/>
      <c r="C1950" s="1197"/>
      <c r="D1950" s="1192"/>
      <c r="E1950" s="1192"/>
      <c r="F1950" s="4499"/>
      <c r="G1950" s="4499"/>
      <c r="H1950" s="1193"/>
      <c r="I1950" s="1193"/>
      <c r="J1950" s="1185"/>
      <c r="K1950" s="1185"/>
      <c r="L1950" s="1195"/>
      <c r="M1950" s="1195"/>
    </row>
    <row r="1951" spans="1:13" x14ac:dyDescent="0.2">
      <c r="A1951" s="1186">
        <v>3</v>
      </c>
      <c r="B1951" s="1198" t="s">
        <v>2408</v>
      </c>
      <c r="C1951" s="1191" t="s">
        <v>1354</v>
      </c>
      <c r="D1951" s="1192"/>
      <c r="E1951" s="1192"/>
      <c r="F1951" s="4499"/>
      <c r="G1951" s="4499"/>
      <c r="H1951" s="1193"/>
      <c r="I1951" s="1193"/>
      <c r="J1951" s="1185" t="s">
        <v>1213</v>
      </c>
      <c r="K1951" s="1185"/>
      <c r="L1951" s="1195"/>
      <c r="M1951" s="1195"/>
    </row>
    <row r="1952" spans="1:13" x14ac:dyDescent="0.2">
      <c r="A1952" s="1186"/>
      <c r="B1952" s="1198" t="s">
        <v>2409</v>
      </c>
      <c r="C1952" s="1197" t="s">
        <v>1029</v>
      </c>
      <c r="D1952" s="1192">
        <v>40909</v>
      </c>
      <c r="E1952" s="1192">
        <v>41274</v>
      </c>
      <c r="F1952" s="4500"/>
      <c r="G1952" s="4500"/>
      <c r="H1952" s="1193"/>
      <c r="I1952" s="1193"/>
      <c r="J1952" s="1185">
        <v>96</v>
      </c>
      <c r="K1952" s="1185"/>
      <c r="L1952" s="1195"/>
      <c r="M1952" s="1195"/>
    </row>
    <row r="1953" spans="1:13" x14ac:dyDescent="0.2">
      <c r="A1953" s="1185"/>
      <c r="B1953" s="1185"/>
      <c r="C1953" s="1199"/>
      <c r="D1953" s="1194"/>
      <c r="E1953" s="1194"/>
      <c r="F1953" s="1193"/>
      <c r="G1953" s="1193"/>
      <c r="H1953" s="1193"/>
      <c r="I1953" s="1193"/>
      <c r="J1953" s="1185"/>
      <c r="K1953" s="1194"/>
      <c r="L1953" s="1194"/>
      <c r="M1953" s="1194"/>
    </row>
    <row r="1954" spans="1:13" ht="24" x14ac:dyDescent="0.2">
      <c r="A1954" s="374">
        <v>4</v>
      </c>
      <c r="B1954" s="1181" t="s">
        <v>4312</v>
      </c>
      <c r="C1954" s="656" t="s">
        <v>4574</v>
      </c>
      <c r="D1954" s="1200" t="s">
        <v>4313</v>
      </c>
      <c r="E1954" s="1200" t="s">
        <v>4313</v>
      </c>
      <c r="F1954" s="4103">
        <v>298</v>
      </c>
      <c r="G1954" s="4103">
        <v>7</v>
      </c>
      <c r="H1954" s="1181"/>
      <c r="I1954" s="1181"/>
      <c r="J1954" s="374">
        <v>139</v>
      </c>
      <c r="K1954" s="1181"/>
      <c r="L1954" s="1181"/>
      <c r="M1954" s="1181"/>
    </row>
    <row r="1955" spans="1:13" ht="24" x14ac:dyDescent="0.2">
      <c r="A1955" s="1181"/>
      <c r="B1955" s="1181"/>
      <c r="C1955" s="656" t="s">
        <v>4574</v>
      </c>
      <c r="D1955" s="1200" t="s">
        <v>4314</v>
      </c>
      <c r="E1955" s="1200" t="s">
        <v>4314</v>
      </c>
      <c r="F1955" s="3876"/>
      <c r="G1955" s="3876"/>
      <c r="H1955" s="1181"/>
      <c r="I1955" s="1181"/>
      <c r="J1955" s="374">
        <v>55</v>
      </c>
      <c r="K1955" s="1181"/>
      <c r="L1955" s="1181"/>
      <c r="M1955" s="1181"/>
    </row>
    <row r="1957" spans="1:13" x14ac:dyDescent="0.2">
      <c r="A1957" s="479" t="s">
        <v>3605</v>
      </c>
      <c r="D1957" s="479" t="s">
        <v>4315</v>
      </c>
      <c r="J1957" s="479" t="s">
        <v>5342</v>
      </c>
    </row>
    <row r="1958" spans="1:13" x14ac:dyDescent="0.2">
      <c r="A1958" s="479" t="s">
        <v>3607</v>
      </c>
      <c r="D1958" s="479" t="s">
        <v>4316</v>
      </c>
      <c r="J1958" s="479" t="s">
        <v>3800</v>
      </c>
    </row>
    <row r="1959" spans="1:13" x14ac:dyDescent="0.2">
      <c r="A1959" s="479" t="s">
        <v>3609</v>
      </c>
      <c r="D1959" s="479" t="s">
        <v>3609</v>
      </c>
      <c r="J1959" s="479" t="s">
        <v>3609</v>
      </c>
    </row>
    <row r="1960" spans="1:13" x14ac:dyDescent="0.2">
      <c r="A1960" s="479" t="s">
        <v>4317</v>
      </c>
      <c r="D1960" s="479" t="s">
        <v>4317</v>
      </c>
      <c r="J1960" s="479" t="s">
        <v>5343</v>
      </c>
    </row>
    <row r="1964" spans="1:13" x14ac:dyDescent="0.2">
      <c r="A1964" s="4474"/>
      <c r="B1964" s="4474"/>
      <c r="C1964" s="4475" t="s">
        <v>2859</v>
      </c>
      <c r="D1964" s="4475"/>
      <c r="E1964" s="4475"/>
      <c r="F1964" s="4475"/>
      <c r="G1964" s="4475"/>
      <c r="H1964" s="4475"/>
      <c r="I1964" s="4475"/>
      <c r="J1964" s="4475"/>
      <c r="K1964" s="4475"/>
      <c r="L1964" s="4476" t="s">
        <v>2858</v>
      </c>
      <c r="M1964" s="4476"/>
    </row>
    <row r="1965" spans="1:13" x14ac:dyDescent="0.2">
      <c r="A1965" s="4474"/>
      <c r="B1965" s="4474"/>
      <c r="C1965" s="4475"/>
      <c r="D1965" s="4475"/>
      <c r="E1965" s="4475"/>
      <c r="F1965" s="4475"/>
      <c r="G1965" s="4475"/>
      <c r="H1965" s="4475"/>
      <c r="I1965" s="4475"/>
      <c r="J1965" s="4475"/>
      <c r="K1965" s="4475"/>
      <c r="L1965" s="4476"/>
      <c r="M1965" s="4476"/>
    </row>
    <row r="1966" spans="1:13" x14ac:dyDescent="0.2">
      <c r="A1966" s="4474"/>
      <c r="B1966" s="4474"/>
      <c r="C1966" s="4475"/>
      <c r="D1966" s="4475"/>
      <c r="E1966" s="4475"/>
      <c r="F1966" s="4475"/>
      <c r="G1966" s="4475"/>
      <c r="H1966" s="4475"/>
      <c r="I1966" s="4475"/>
      <c r="J1966" s="4475"/>
      <c r="K1966" s="4475"/>
      <c r="L1966" s="4476"/>
      <c r="M1966" s="4476"/>
    </row>
    <row r="1967" spans="1:13" x14ac:dyDescent="0.2">
      <c r="A1967" s="4474"/>
      <c r="B1967" s="4474"/>
      <c r="C1967" s="4475"/>
      <c r="D1967" s="4475"/>
      <c r="E1967" s="4475"/>
      <c r="F1967" s="4475"/>
      <c r="G1967" s="4475"/>
      <c r="H1967" s="4475"/>
      <c r="I1967" s="4475"/>
      <c r="J1967" s="4475"/>
      <c r="K1967" s="4475"/>
      <c r="L1967" s="4476"/>
      <c r="M1967" s="4476"/>
    </row>
    <row r="1968" spans="1:13" x14ac:dyDescent="0.2">
      <c r="A1968" s="4474"/>
      <c r="B1968" s="4474"/>
      <c r="C1968" s="4431" t="s">
        <v>1209</v>
      </c>
      <c r="D1968" s="4431"/>
      <c r="E1968" s="4431"/>
      <c r="F1968" s="4431"/>
      <c r="G1968" s="4431"/>
      <c r="H1968" s="4431"/>
      <c r="I1968" s="4431"/>
      <c r="J1968" s="4431"/>
      <c r="K1968" s="4431"/>
      <c r="L1968" s="4476" t="s">
        <v>1208</v>
      </c>
      <c r="M1968" s="4476"/>
    </row>
    <row r="1969" spans="1:13" x14ac:dyDescent="0.2">
      <c r="A1969" s="4474"/>
      <c r="B1969" s="4474"/>
      <c r="C1969" s="4431"/>
      <c r="D1969" s="4431"/>
      <c r="E1969" s="4431"/>
      <c r="F1969" s="4431"/>
      <c r="G1969" s="4431"/>
      <c r="H1969" s="4431"/>
      <c r="I1969" s="4431"/>
      <c r="J1969" s="4431"/>
      <c r="K1969" s="4431"/>
      <c r="L1969" s="4476"/>
      <c r="M1969" s="4476"/>
    </row>
    <row r="1970" spans="1:13" x14ac:dyDescent="0.2">
      <c r="A1970" s="4474"/>
      <c r="B1970" s="4474"/>
      <c r="C1970" s="4431"/>
      <c r="D1970" s="4431"/>
      <c r="E1970" s="4431"/>
      <c r="F1970" s="4431"/>
      <c r="G1970" s="4431"/>
      <c r="H1970" s="4431"/>
      <c r="I1970" s="4431"/>
      <c r="J1970" s="4431"/>
      <c r="K1970" s="4431"/>
      <c r="L1970" s="4476"/>
      <c r="M1970" s="4476"/>
    </row>
    <row r="1971" spans="1:13" x14ac:dyDescent="0.2">
      <c r="A1971" s="4474"/>
      <c r="B1971" s="4474"/>
      <c r="C1971" s="4431"/>
      <c r="D1971" s="4431"/>
      <c r="E1971" s="4431"/>
      <c r="F1971" s="4431"/>
      <c r="G1971" s="4431"/>
      <c r="H1971" s="4431"/>
      <c r="I1971" s="4431"/>
      <c r="J1971" s="4431"/>
      <c r="K1971" s="4431"/>
      <c r="L1971" s="4476"/>
      <c r="M1971" s="4476"/>
    </row>
    <row r="1972" spans="1:13" x14ac:dyDescent="0.2">
      <c r="A1972" s="1204"/>
      <c r="B1972" s="1204"/>
      <c r="C1972" s="1204"/>
      <c r="D1972" s="1204"/>
      <c r="E1972" s="1204"/>
      <c r="F1972" s="1204"/>
      <c r="G1972" s="1204"/>
      <c r="H1972" s="1204"/>
      <c r="I1972" s="1204"/>
      <c r="J1972" s="1204"/>
      <c r="K1972" s="1204"/>
      <c r="L1972" s="1204"/>
      <c r="M1972" s="1204"/>
    </row>
    <row r="1973" spans="1:13" x14ac:dyDescent="0.2">
      <c r="A1973" s="1204" t="s">
        <v>5327</v>
      </c>
      <c r="B1973" s="1204"/>
      <c r="C1973" s="1204"/>
      <c r="D1973" s="1204"/>
      <c r="E1973" s="1204"/>
      <c r="F1973" s="1204"/>
      <c r="G1973" s="1204"/>
      <c r="H1973" s="1204"/>
      <c r="I1973" s="1204"/>
      <c r="J1973" s="1204" t="s">
        <v>5344</v>
      </c>
      <c r="K1973" s="1204"/>
      <c r="L1973" s="1204"/>
      <c r="M1973" s="1204"/>
    </row>
    <row r="1974" spans="1:13" x14ac:dyDescent="0.2">
      <c r="A1974" s="1204" t="s">
        <v>5345</v>
      </c>
      <c r="B1974" s="1204"/>
      <c r="C1974" s="1204"/>
      <c r="D1974" s="1204"/>
      <c r="E1974" s="1204"/>
      <c r="F1974" s="1204"/>
      <c r="G1974" s="1204"/>
      <c r="H1974" s="1204"/>
      <c r="I1974" s="1204"/>
      <c r="J1974" s="1204"/>
      <c r="K1974" s="1204"/>
      <c r="L1974" s="1204"/>
      <c r="M1974" s="1204"/>
    </row>
    <row r="1975" spans="1:13" x14ac:dyDescent="0.2">
      <c r="A1975" s="1204" t="s">
        <v>5346</v>
      </c>
      <c r="B1975" s="1204"/>
      <c r="C1975" s="1204"/>
      <c r="D1975" s="1204"/>
      <c r="E1975" s="1204"/>
      <c r="F1975" s="1204"/>
      <c r="G1975" s="1204"/>
      <c r="H1975" s="1204"/>
      <c r="I1975" s="1204"/>
      <c r="J1975" s="4456" t="s">
        <v>2863</v>
      </c>
      <c r="K1975" s="4457"/>
      <c r="L1975" s="4457"/>
      <c r="M1975" s="4458"/>
    </row>
    <row r="1976" spans="1:13" ht="24" x14ac:dyDescent="0.2">
      <c r="A1976" s="1204" t="s">
        <v>3687</v>
      </c>
      <c r="B1976" s="1204"/>
      <c r="C1976" s="1204"/>
      <c r="D1976" s="1204"/>
      <c r="E1976" s="1204"/>
      <c r="F1976" s="1204"/>
      <c r="G1976" s="1204"/>
      <c r="H1976" s="1204"/>
      <c r="I1976" s="1204"/>
      <c r="J1976" s="1201" t="s">
        <v>2860</v>
      </c>
      <c r="K1976" s="1201" t="s">
        <v>2861</v>
      </c>
      <c r="L1976" s="1201" t="s">
        <v>2862</v>
      </c>
      <c r="M1976" s="1205" t="s">
        <v>135</v>
      </c>
    </row>
    <row r="1977" spans="1:13" x14ac:dyDescent="0.2">
      <c r="A1977" s="1204"/>
      <c r="B1977" s="1204"/>
      <c r="C1977" s="1204"/>
      <c r="D1977" s="1204"/>
      <c r="E1977" s="1204"/>
      <c r="F1977" s="1204"/>
      <c r="G1977" s="1204"/>
      <c r="H1977" s="1204"/>
      <c r="I1977" s="1204"/>
      <c r="J1977" s="1201">
        <v>2014</v>
      </c>
      <c r="K1977" s="1201">
        <v>2</v>
      </c>
      <c r="L1977" s="1201">
        <v>5</v>
      </c>
      <c r="M1977" s="1201">
        <v>5</v>
      </c>
    </row>
    <row r="1978" spans="1:13" x14ac:dyDescent="0.2">
      <c r="A1978" s="1204"/>
      <c r="B1978" s="1204"/>
      <c r="C1978" s="1204"/>
      <c r="D1978" s="1204"/>
      <c r="E1978" s="1204"/>
      <c r="F1978" s="1204"/>
      <c r="G1978" s="1204"/>
      <c r="H1978" s="1204"/>
      <c r="I1978" s="1204"/>
      <c r="J1978" s="1206"/>
      <c r="K1978" s="1206"/>
      <c r="L1978" s="1206"/>
      <c r="M1978" s="1204"/>
    </row>
    <row r="1979" spans="1:13" ht="22.5" customHeight="1" x14ac:dyDescent="0.2">
      <c r="A1979" s="4459" t="s">
        <v>2864</v>
      </c>
      <c r="B1979" s="4459" t="s">
        <v>2865</v>
      </c>
      <c r="C1979" s="4461" t="s">
        <v>1212</v>
      </c>
      <c r="D1979" s="4463" t="s">
        <v>2866</v>
      </c>
      <c r="E1979" s="4464"/>
      <c r="F1979" s="4346" t="s">
        <v>3430</v>
      </c>
      <c r="G1979" s="4347"/>
      <c r="H1979" s="4348" t="s">
        <v>3434</v>
      </c>
      <c r="I1979" s="4348"/>
      <c r="J1979" s="4459" t="s">
        <v>1211</v>
      </c>
      <c r="K1979" s="4340" t="s">
        <v>2872</v>
      </c>
      <c r="L1979" s="4459" t="s">
        <v>1207</v>
      </c>
      <c r="M1979" s="4340" t="s">
        <v>2873</v>
      </c>
    </row>
    <row r="1980" spans="1:13" x14ac:dyDescent="0.2">
      <c r="A1980" s="4460"/>
      <c r="B1980" s="4460"/>
      <c r="C1980" s="4462"/>
      <c r="D1980" s="730" t="s">
        <v>2867</v>
      </c>
      <c r="E1980" s="730" t="s">
        <v>2868</v>
      </c>
      <c r="F1980" s="15" t="s">
        <v>2870</v>
      </c>
      <c r="G1980" s="15" t="s">
        <v>2871</v>
      </c>
      <c r="H1980" s="1180" t="s">
        <v>3216</v>
      </c>
      <c r="I1980" s="1180" t="s">
        <v>3217</v>
      </c>
      <c r="J1980" s="4460"/>
      <c r="K1980" s="4342"/>
      <c r="L1980" s="4460"/>
      <c r="M1980" s="4342"/>
    </row>
    <row r="1981" spans="1:13" x14ac:dyDescent="0.2">
      <c r="A1981" s="1201"/>
      <c r="B1981" s="118" t="s">
        <v>2453</v>
      </c>
      <c r="C1981" s="1209" t="s">
        <v>2134</v>
      </c>
      <c r="D1981" s="1210"/>
      <c r="E1981" s="1210"/>
      <c r="F1981" s="1210"/>
      <c r="G1981" s="1210"/>
      <c r="H1981" s="1210"/>
      <c r="I1981" s="1210"/>
      <c r="J1981" s="1211"/>
      <c r="K1981" s="1201"/>
      <c r="L1981" s="1201"/>
      <c r="M1981" s="1212"/>
    </row>
    <row r="1982" spans="1:13" x14ac:dyDescent="0.2">
      <c r="A1982" s="1201"/>
      <c r="B1982" s="118" t="s">
        <v>2454</v>
      </c>
      <c r="C1982" s="1213" t="s">
        <v>2459</v>
      </c>
      <c r="D1982" s="1210"/>
      <c r="E1982" s="1210"/>
      <c r="F1982" s="1210"/>
      <c r="G1982" s="1210"/>
      <c r="H1982" s="1210"/>
      <c r="I1982" s="1210"/>
      <c r="J1982" s="1211"/>
      <c r="K1982" s="1201"/>
      <c r="L1982" s="1201"/>
      <c r="M1982" s="1211"/>
    </row>
    <row r="1983" spans="1:13" ht="24" x14ac:dyDescent="0.2">
      <c r="A1983" s="1201"/>
      <c r="B1983" s="1211"/>
      <c r="C1983" s="1214" t="s">
        <v>244</v>
      </c>
      <c r="D1983" s="1210">
        <v>40940</v>
      </c>
      <c r="E1983" s="1210">
        <v>41151</v>
      </c>
      <c r="F1983" s="4340">
        <v>299</v>
      </c>
      <c r="G1983" s="730">
        <v>1</v>
      </c>
      <c r="H1983" s="1210"/>
      <c r="I1983" s="1210"/>
      <c r="J1983" s="1215" t="s">
        <v>3688</v>
      </c>
      <c r="K1983" s="1201" t="s">
        <v>1223</v>
      </c>
      <c r="L1983" s="1201" t="s">
        <v>589</v>
      </c>
      <c r="M1983" s="1211"/>
    </row>
    <row r="1984" spans="1:13" ht="24" x14ac:dyDescent="0.2">
      <c r="A1984" s="1201"/>
      <c r="B1984" s="1211"/>
      <c r="C1984" s="1214" t="s">
        <v>244</v>
      </c>
      <c r="D1984" s="1210">
        <v>41051</v>
      </c>
      <c r="E1984" s="1210">
        <v>41213</v>
      </c>
      <c r="F1984" s="4341"/>
      <c r="G1984" s="730">
        <v>2</v>
      </c>
      <c r="H1984" s="1210"/>
      <c r="I1984" s="1210"/>
      <c r="J1984" s="1216" t="s">
        <v>3689</v>
      </c>
      <c r="K1984" s="1201" t="s">
        <v>1223</v>
      </c>
      <c r="L1984" s="1201" t="s">
        <v>589</v>
      </c>
      <c r="M1984" s="1211"/>
    </row>
    <row r="1985" spans="1:13" x14ac:dyDescent="0.2">
      <c r="A1985" s="1201"/>
      <c r="B1985" s="1211"/>
      <c r="C1985" s="1214" t="s">
        <v>2137</v>
      </c>
      <c r="D1985" s="1210">
        <v>41304</v>
      </c>
      <c r="E1985" s="1210">
        <v>41486</v>
      </c>
      <c r="F1985" s="4341"/>
      <c r="G1985" s="1178">
        <v>3</v>
      </c>
      <c r="H1985" s="1210"/>
      <c r="I1985" s="1210"/>
      <c r="J1985" s="1201" t="s">
        <v>3690</v>
      </c>
      <c r="K1985" s="1201" t="s">
        <v>1223</v>
      </c>
      <c r="L1985" s="1201" t="s">
        <v>589</v>
      </c>
      <c r="M1985" s="1211" t="s">
        <v>3691</v>
      </c>
    </row>
    <row r="1986" spans="1:13" x14ac:dyDescent="0.2">
      <c r="A1986" s="1201"/>
      <c r="B1986" s="1211"/>
      <c r="C1986" s="1214" t="s">
        <v>2138</v>
      </c>
      <c r="D1986" s="1210">
        <v>40893</v>
      </c>
      <c r="E1986" s="1210">
        <v>41184</v>
      </c>
      <c r="F1986" s="4341"/>
      <c r="G1986" s="1178">
        <v>4</v>
      </c>
      <c r="H1986" s="1210"/>
      <c r="I1986" s="1210"/>
      <c r="J1986" s="1201" t="s">
        <v>3692</v>
      </c>
      <c r="K1986" s="1201" t="s">
        <v>1223</v>
      </c>
      <c r="L1986" s="1201" t="s">
        <v>589</v>
      </c>
      <c r="M1986" s="1211"/>
    </row>
    <row r="1987" spans="1:13" x14ac:dyDescent="0.2">
      <c r="A1987" s="1201"/>
      <c r="B1987" s="1211"/>
      <c r="C1987" s="1214" t="s">
        <v>2138</v>
      </c>
      <c r="D1987" s="1210">
        <v>41211</v>
      </c>
      <c r="E1987" s="1210">
        <v>41211</v>
      </c>
      <c r="F1987" s="4341"/>
      <c r="G1987" s="1178">
        <v>5</v>
      </c>
      <c r="H1987" s="1210"/>
      <c r="I1987" s="1210"/>
      <c r="J1987" s="1201" t="s">
        <v>3693</v>
      </c>
      <c r="K1987" s="1201" t="s">
        <v>1223</v>
      </c>
      <c r="L1987" s="1201" t="s">
        <v>589</v>
      </c>
      <c r="M1987" s="1211"/>
    </row>
    <row r="1988" spans="1:13" x14ac:dyDescent="0.2">
      <c r="A1988" s="1201"/>
      <c r="B1988" s="1211" t="s">
        <v>1213</v>
      </c>
      <c r="C1988" s="1214" t="s">
        <v>2139</v>
      </c>
      <c r="D1988" s="1210">
        <v>41023</v>
      </c>
      <c r="E1988" s="1210">
        <v>41370</v>
      </c>
      <c r="F1988" s="4341"/>
      <c r="G1988" s="1178">
        <v>6</v>
      </c>
      <c r="H1988" s="1210"/>
      <c r="I1988" s="1210"/>
      <c r="J1988" s="1216" t="s">
        <v>3694</v>
      </c>
      <c r="K1988" s="1201" t="s">
        <v>1223</v>
      </c>
      <c r="L1988" s="1201" t="s">
        <v>589</v>
      </c>
      <c r="M1988" s="1211"/>
    </row>
    <row r="1989" spans="1:13" x14ac:dyDescent="0.2">
      <c r="A1989" s="1201"/>
      <c r="B1989" s="1211"/>
      <c r="C1989" s="1214" t="s">
        <v>2140</v>
      </c>
      <c r="D1989" s="1210">
        <v>41113</v>
      </c>
      <c r="E1989" s="1210">
        <v>41301</v>
      </c>
      <c r="F1989" s="4341"/>
      <c r="G1989" s="4340">
        <v>7</v>
      </c>
      <c r="H1989" s="1210"/>
      <c r="I1989" s="1210"/>
      <c r="J1989" s="1201">
        <v>3</v>
      </c>
      <c r="K1989" s="1201" t="s">
        <v>1223</v>
      </c>
      <c r="L1989" s="1201" t="s">
        <v>589</v>
      </c>
      <c r="M1989" s="1211"/>
    </row>
    <row r="1990" spans="1:13" x14ac:dyDescent="0.2">
      <c r="A1990" s="1201"/>
      <c r="B1990" s="1211"/>
      <c r="C1990" s="1214" t="s">
        <v>1110</v>
      </c>
      <c r="D1990" s="1210">
        <v>41089</v>
      </c>
      <c r="E1990" s="1210">
        <v>41316</v>
      </c>
      <c r="F1990" s="4341"/>
      <c r="G1990" s="4341"/>
      <c r="H1990" s="1210"/>
      <c r="I1990" s="1210"/>
      <c r="J1990" s="1216" t="s">
        <v>3695</v>
      </c>
      <c r="K1990" s="1201" t="s">
        <v>1223</v>
      </c>
      <c r="L1990" s="1201" t="s">
        <v>589</v>
      </c>
      <c r="M1990" s="1211" t="s">
        <v>1213</v>
      </c>
    </row>
    <row r="1991" spans="1:13" x14ac:dyDescent="0.2">
      <c r="A1991" s="1201"/>
      <c r="B1991" s="1211"/>
      <c r="C1991" s="1214" t="s">
        <v>2141</v>
      </c>
      <c r="D1991" s="1210">
        <v>41025</v>
      </c>
      <c r="E1991" s="1210">
        <v>41116</v>
      </c>
      <c r="F1991" s="4341"/>
      <c r="G1991" s="4342"/>
      <c r="H1991" s="1210"/>
      <c r="I1991" s="1210"/>
      <c r="J1991" s="1216" t="s">
        <v>3696</v>
      </c>
      <c r="K1991" s="1201" t="s">
        <v>1223</v>
      </c>
      <c r="L1991" s="1201" t="s">
        <v>589</v>
      </c>
      <c r="M1991" s="1211"/>
    </row>
    <row r="1992" spans="1:13" x14ac:dyDescent="0.2">
      <c r="A1992" s="1201"/>
      <c r="B1992" s="1211"/>
      <c r="C1992" s="1214" t="s">
        <v>2141</v>
      </c>
      <c r="D1992" s="1210">
        <v>41198</v>
      </c>
      <c r="E1992" s="1210">
        <v>41198</v>
      </c>
      <c r="F1992" s="4342"/>
      <c r="G1992" s="1178">
        <v>8</v>
      </c>
      <c r="H1992" s="1210"/>
      <c r="I1992" s="1210"/>
      <c r="J1992" s="1201" t="s">
        <v>3697</v>
      </c>
      <c r="K1992" s="1201" t="s">
        <v>1223</v>
      </c>
      <c r="L1992" s="1201" t="s">
        <v>589</v>
      </c>
      <c r="M1992" s="1211"/>
    </row>
    <row r="1993" spans="1:13" x14ac:dyDescent="0.2">
      <c r="A1993" s="1206"/>
      <c r="B1993" s="1204"/>
      <c r="C1993" s="1217"/>
      <c r="D1993" s="1218"/>
      <c r="E1993" s="1218"/>
      <c r="F1993" s="1218"/>
      <c r="G1993" s="1218"/>
      <c r="H1993" s="1218"/>
      <c r="I1993" s="1218"/>
      <c r="J1993" s="1206"/>
      <c r="K1993" s="1206"/>
      <c r="L1993" s="1206"/>
      <c r="M1993" s="1204"/>
    </row>
    <row r="1994" spans="1:13" x14ac:dyDescent="0.2">
      <c r="A1994" s="1206"/>
      <c r="B1994" s="1204"/>
      <c r="C1994" s="1217"/>
      <c r="D1994" s="1218"/>
      <c r="E1994" s="1218"/>
      <c r="F1994" s="1218"/>
      <c r="G1994" s="1218"/>
      <c r="H1994" s="1218"/>
      <c r="I1994" s="1218"/>
      <c r="J1994" s="1206"/>
      <c r="K1994" s="1206"/>
      <c r="L1994" s="1206"/>
      <c r="M1994" s="1204"/>
    </row>
    <row r="1995" spans="1:13" x14ac:dyDescent="0.2">
      <c r="A1995" s="1204" t="s">
        <v>5347</v>
      </c>
      <c r="B1995" s="1204"/>
      <c r="C1995" s="1204"/>
      <c r="D1995" s="1204" t="s">
        <v>5347</v>
      </c>
      <c r="E1995" s="1204"/>
      <c r="F1995" s="1204"/>
      <c r="G1995" s="1204"/>
      <c r="H1995" s="1204"/>
      <c r="I1995" s="1204"/>
      <c r="J1995" s="1204" t="s">
        <v>5348</v>
      </c>
      <c r="K1995" s="1204"/>
      <c r="L1995" s="1204"/>
      <c r="M1995" s="1204"/>
    </row>
    <row r="1996" spans="1:13" x14ac:dyDescent="0.2">
      <c r="A1996" s="1204" t="s">
        <v>5349</v>
      </c>
      <c r="B1996" s="1204" t="s">
        <v>3698</v>
      </c>
      <c r="C1996" s="1204"/>
      <c r="D1996" s="1204" t="s">
        <v>5349</v>
      </c>
      <c r="E1996" s="1204" t="s">
        <v>3698</v>
      </c>
      <c r="F1996" s="1204"/>
      <c r="G1996" s="1204"/>
      <c r="H1996" s="1204"/>
      <c r="I1996" s="1204"/>
      <c r="J1996" s="1204" t="s">
        <v>5349</v>
      </c>
      <c r="K1996" s="1204" t="s">
        <v>3698</v>
      </c>
      <c r="L1996" s="1204"/>
      <c r="M1996" s="1204"/>
    </row>
    <row r="1997" spans="1:13" x14ac:dyDescent="0.2">
      <c r="A1997" s="1204" t="s">
        <v>3609</v>
      </c>
      <c r="B1997" s="1204"/>
      <c r="C1997" s="1204"/>
      <c r="D1997" s="1204" t="s">
        <v>3609</v>
      </c>
      <c r="E1997" s="1204"/>
      <c r="F1997" s="1204"/>
      <c r="G1997" s="1204"/>
      <c r="H1997" s="1204"/>
      <c r="I1997" s="1204"/>
      <c r="J1997" s="1204" t="s">
        <v>3609</v>
      </c>
      <c r="K1997" s="1204"/>
      <c r="L1997" s="1204"/>
      <c r="M1997" s="1204"/>
    </row>
    <row r="1998" spans="1:13" x14ac:dyDescent="0.2">
      <c r="A1998" s="1204" t="s">
        <v>3611</v>
      </c>
      <c r="B1998" s="1204"/>
      <c r="C1998" s="1204"/>
      <c r="D1998" s="1204" t="s">
        <v>3611</v>
      </c>
      <c r="E1998" s="1204"/>
      <c r="F1998" s="1204"/>
      <c r="G1998" s="1204"/>
      <c r="H1998" s="1204"/>
      <c r="I1998" s="1204"/>
      <c r="J1998" s="1204" t="s">
        <v>3611</v>
      </c>
      <c r="K1998" s="1204"/>
      <c r="L1998" s="1204"/>
      <c r="M1998" s="1204"/>
    </row>
    <row r="1999" spans="1:13" x14ac:dyDescent="0.2">
      <c r="A1999" s="1206"/>
      <c r="B1999" s="1204"/>
      <c r="C1999" s="1217"/>
      <c r="D1999" s="1218"/>
      <c r="E1999" s="1218"/>
      <c r="F1999" s="1218"/>
      <c r="G1999" s="1218"/>
      <c r="H1999" s="1218"/>
      <c r="I1999" s="1218"/>
      <c r="J1999" s="1206"/>
      <c r="K1999" s="1206"/>
      <c r="L1999" s="1206"/>
      <c r="M1999" s="1204"/>
    </row>
    <row r="2000" spans="1:13" x14ac:dyDescent="0.2">
      <c r="A2000" s="1206"/>
      <c r="B2000" s="1204"/>
      <c r="C2000" s="1217"/>
      <c r="D2000" s="1218"/>
      <c r="E2000" s="1218"/>
      <c r="F2000" s="1218"/>
      <c r="G2000" s="1218"/>
      <c r="H2000" s="1218"/>
      <c r="I2000" s="1218"/>
      <c r="J2000" s="1206"/>
      <c r="K2000" s="1206"/>
      <c r="L2000" s="1206"/>
      <c r="M2000" s="1204"/>
    </row>
    <row r="2001" spans="1:13" x14ac:dyDescent="0.2">
      <c r="A2001" s="1206"/>
      <c r="B2001" s="1204"/>
      <c r="C2001" s="1217"/>
      <c r="D2001" s="1218"/>
      <c r="E2001" s="1218"/>
      <c r="F2001" s="1218"/>
      <c r="G2001" s="1218"/>
      <c r="H2001" s="1218"/>
      <c r="I2001" s="1218"/>
      <c r="J2001" s="1206"/>
      <c r="K2001" s="1206"/>
      <c r="L2001" s="1206"/>
      <c r="M2001" s="1204"/>
    </row>
    <row r="2002" spans="1:13" x14ac:dyDescent="0.2">
      <c r="A2002" s="1206"/>
      <c r="B2002" s="1204"/>
      <c r="C2002" s="1217"/>
      <c r="D2002" s="1218"/>
      <c r="E2002" s="1218"/>
      <c r="F2002" s="1218"/>
      <c r="G2002" s="1218"/>
      <c r="H2002" s="1218"/>
      <c r="I2002" s="1218"/>
      <c r="J2002" s="1206"/>
      <c r="K2002" s="1206"/>
      <c r="L2002" s="1206"/>
      <c r="M2002" s="1204"/>
    </row>
    <row r="2003" spans="1:13" x14ac:dyDescent="0.2">
      <c r="A2003" s="4474"/>
      <c r="B2003" s="4474"/>
      <c r="C2003" s="4475" t="s">
        <v>2859</v>
      </c>
      <c r="D2003" s="4475"/>
      <c r="E2003" s="4475"/>
      <c r="F2003" s="4475"/>
      <c r="G2003" s="4475"/>
      <c r="H2003" s="4475"/>
      <c r="I2003" s="4475"/>
      <c r="J2003" s="4475"/>
      <c r="K2003" s="4475"/>
      <c r="L2003" s="4476" t="s">
        <v>2858</v>
      </c>
      <c r="M2003" s="4476"/>
    </row>
    <row r="2004" spans="1:13" x14ac:dyDescent="0.2">
      <c r="A2004" s="4474"/>
      <c r="B2004" s="4474"/>
      <c r="C2004" s="4475"/>
      <c r="D2004" s="4475"/>
      <c r="E2004" s="4475"/>
      <c r="F2004" s="4475"/>
      <c r="G2004" s="4475"/>
      <c r="H2004" s="4475"/>
      <c r="I2004" s="4475"/>
      <c r="J2004" s="4475"/>
      <c r="K2004" s="4475"/>
      <c r="L2004" s="4476"/>
      <c r="M2004" s="4476"/>
    </row>
    <row r="2005" spans="1:13" x14ac:dyDescent="0.2">
      <c r="A2005" s="4474"/>
      <c r="B2005" s="4474"/>
      <c r="C2005" s="4475"/>
      <c r="D2005" s="4475"/>
      <c r="E2005" s="4475"/>
      <c r="F2005" s="4475"/>
      <c r="G2005" s="4475"/>
      <c r="H2005" s="4475"/>
      <c r="I2005" s="4475"/>
      <c r="J2005" s="4475"/>
      <c r="K2005" s="4475"/>
      <c r="L2005" s="4476"/>
      <c r="M2005" s="4476"/>
    </row>
    <row r="2006" spans="1:13" x14ac:dyDescent="0.2">
      <c r="A2006" s="4474"/>
      <c r="B2006" s="4474"/>
      <c r="C2006" s="4475"/>
      <c r="D2006" s="4475"/>
      <c r="E2006" s="4475"/>
      <c r="F2006" s="4475"/>
      <c r="G2006" s="4475"/>
      <c r="H2006" s="4475"/>
      <c r="I2006" s="4475"/>
      <c r="J2006" s="4475"/>
      <c r="K2006" s="4475"/>
      <c r="L2006" s="4476"/>
      <c r="M2006" s="4476"/>
    </row>
    <row r="2007" spans="1:13" x14ac:dyDescent="0.2">
      <c r="A2007" s="4474"/>
      <c r="B2007" s="4474"/>
      <c r="C2007" s="4431" t="s">
        <v>1209</v>
      </c>
      <c r="D2007" s="4431"/>
      <c r="E2007" s="4431"/>
      <c r="F2007" s="4431"/>
      <c r="G2007" s="4431"/>
      <c r="H2007" s="4431"/>
      <c r="I2007" s="4431"/>
      <c r="J2007" s="4431"/>
      <c r="K2007" s="4431"/>
      <c r="L2007" s="4476" t="s">
        <v>1208</v>
      </c>
      <c r="M2007" s="4476"/>
    </row>
    <row r="2008" spans="1:13" x14ac:dyDescent="0.2">
      <c r="A2008" s="4474"/>
      <c r="B2008" s="4474"/>
      <c r="C2008" s="4431"/>
      <c r="D2008" s="4431"/>
      <c r="E2008" s="4431"/>
      <c r="F2008" s="4431"/>
      <c r="G2008" s="4431"/>
      <c r="H2008" s="4431"/>
      <c r="I2008" s="4431"/>
      <c r="J2008" s="4431"/>
      <c r="K2008" s="4431"/>
      <c r="L2008" s="4476"/>
      <c r="M2008" s="4476"/>
    </row>
    <row r="2009" spans="1:13" x14ac:dyDescent="0.2">
      <c r="A2009" s="4474"/>
      <c r="B2009" s="4474"/>
      <c r="C2009" s="4431"/>
      <c r="D2009" s="4431"/>
      <c r="E2009" s="4431"/>
      <c r="F2009" s="4431"/>
      <c r="G2009" s="4431"/>
      <c r="H2009" s="4431"/>
      <c r="I2009" s="4431"/>
      <c r="J2009" s="4431"/>
      <c r="K2009" s="4431"/>
      <c r="L2009" s="4476"/>
      <c r="M2009" s="4476"/>
    </row>
    <row r="2010" spans="1:13" x14ac:dyDescent="0.2">
      <c r="A2010" s="4474"/>
      <c r="B2010" s="4474"/>
      <c r="C2010" s="4431"/>
      <c r="D2010" s="4431"/>
      <c r="E2010" s="4431"/>
      <c r="F2010" s="4431"/>
      <c r="G2010" s="4431"/>
      <c r="H2010" s="4431"/>
      <c r="I2010" s="4431"/>
      <c r="J2010" s="4431"/>
      <c r="K2010" s="4431"/>
      <c r="L2010" s="4476"/>
      <c r="M2010" s="4476"/>
    </row>
    <row r="2011" spans="1:13" x14ac:dyDescent="0.2">
      <c r="A2011" s="1204"/>
      <c r="B2011" s="1204"/>
      <c r="C2011" s="1204"/>
      <c r="D2011" s="1204"/>
      <c r="E2011" s="1204"/>
      <c r="F2011" s="1204"/>
      <c r="G2011" s="1204"/>
      <c r="H2011" s="1204"/>
      <c r="I2011" s="1204"/>
      <c r="J2011" s="1204"/>
      <c r="K2011" s="1204"/>
      <c r="L2011" s="1204"/>
      <c r="M2011" s="1204"/>
    </row>
    <row r="2012" spans="1:13" x14ac:dyDescent="0.2">
      <c r="A2012" s="1204" t="s">
        <v>5327</v>
      </c>
      <c r="B2012" s="1204"/>
      <c r="C2012" s="1204"/>
      <c r="D2012" s="1204"/>
      <c r="E2012" s="1204"/>
      <c r="F2012" s="1204"/>
      <c r="G2012" s="1204"/>
      <c r="H2012" s="1204"/>
      <c r="I2012" s="1204"/>
      <c r="J2012" s="1204" t="s">
        <v>5344</v>
      </c>
      <c r="K2012" s="1204"/>
      <c r="L2012" s="1204"/>
      <c r="M2012" s="1204"/>
    </row>
    <row r="2013" spans="1:13" x14ac:dyDescent="0.2">
      <c r="A2013" s="1204" t="s">
        <v>5345</v>
      </c>
      <c r="B2013" s="1204"/>
      <c r="C2013" s="1204"/>
      <c r="D2013" s="1204"/>
      <c r="E2013" s="1204"/>
      <c r="F2013" s="1204"/>
      <c r="G2013" s="1204"/>
      <c r="H2013" s="1204"/>
      <c r="I2013" s="1204"/>
      <c r="J2013" s="1204"/>
      <c r="K2013" s="1204"/>
      <c r="L2013" s="1204"/>
      <c r="M2013" s="1204"/>
    </row>
    <row r="2014" spans="1:13" x14ac:dyDescent="0.2">
      <c r="A2014" s="1204" t="s">
        <v>5346</v>
      </c>
      <c r="B2014" s="1204"/>
      <c r="C2014" s="1204"/>
      <c r="D2014" s="1204"/>
      <c r="E2014" s="1204"/>
      <c r="F2014" s="1204"/>
      <c r="G2014" s="1204"/>
      <c r="H2014" s="1204"/>
      <c r="I2014" s="1204"/>
      <c r="J2014" s="4456" t="s">
        <v>2863</v>
      </c>
      <c r="K2014" s="4457"/>
      <c r="L2014" s="4457"/>
      <c r="M2014" s="4458"/>
    </row>
    <row r="2015" spans="1:13" ht="24" x14ac:dyDescent="0.2">
      <c r="A2015" s="1204" t="s">
        <v>3687</v>
      </c>
      <c r="B2015" s="1204"/>
      <c r="C2015" s="1204"/>
      <c r="D2015" s="1204"/>
      <c r="E2015" s="1204"/>
      <c r="F2015" s="1204"/>
      <c r="G2015" s="1204"/>
      <c r="H2015" s="1204"/>
      <c r="I2015" s="1204"/>
      <c r="J2015" s="1201" t="s">
        <v>2860</v>
      </c>
      <c r="K2015" s="1201" t="s">
        <v>2861</v>
      </c>
      <c r="L2015" s="1201" t="s">
        <v>2862</v>
      </c>
      <c r="M2015" s="1205" t="s">
        <v>135</v>
      </c>
    </row>
    <row r="2016" spans="1:13" x14ac:dyDescent="0.2">
      <c r="A2016" s="1204"/>
      <c r="B2016" s="1204"/>
      <c r="C2016" s="1204"/>
      <c r="D2016" s="1204"/>
      <c r="E2016" s="1204"/>
      <c r="F2016" s="1204"/>
      <c r="G2016" s="1204"/>
      <c r="H2016" s="1204"/>
      <c r="I2016" s="1204"/>
      <c r="J2016" s="1201">
        <v>2014</v>
      </c>
      <c r="K2016" s="1201">
        <v>2</v>
      </c>
      <c r="L2016" s="1201">
        <v>5</v>
      </c>
      <c r="M2016" s="1201">
        <v>5</v>
      </c>
    </row>
    <row r="2017" spans="1:13" x14ac:dyDescent="0.2">
      <c r="A2017" s="1204"/>
      <c r="B2017" s="1204"/>
      <c r="C2017" s="1204"/>
      <c r="D2017" s="1204"/>
      <c r="E2017" s="1204"/>
      <c r="F2017" s="1204"/>
      <c r="G2017" s="1204"/>
      <c r="H2017" s="1204"/>
      <c r="I2017" s="1204"/>
      <c r="J2017" s="1206"/>
      <c r="K2017" s="1206"/>
      <c r="L2017" s="1206"/>
      <c r="M2017" s="1204"/>
    </row>
    <row r="2018" spans="1:13" ht="25.5" customHeight="1" x14ac:dyDescent="0.2">
      <c r="A2018" s="4459" t="s">
        <v>2864</v>
      </c>
      <c r="B2018" s="4459" t="s">
        <v>2865</v>
      </c>
      <c r="C2018" s="4461" t="s">
        <v>1212</v>
      </c>
      <c r="D2018" s="4463" t="s">
        <v>2866</v>
      </c>
      <c r="E2018" s="4464"/>
      <c r="F2018" s="4346" t="s">
        <v>3430</v>
      </c>
      <c r="G2018" s="4347"/>
      <c r="H2018" s="4348" t="s">
        <v>3434</v>
      </c>
      <c r="I2018" s="4348"/>
      <c r="J2018" s="4459" t="s">
        <v>1211</v>
      </c>
      <c r="K2018" s="4340" t="s">
        <v>2872</v>
      </c>
      <c r="L2018" s="4459" t="s">
        <v>1207</v>
      </c>
      <c r="M2018" s="4340" t="s">
        <v>2873</v>
      </c>
    </row>
    <row r="2019" spans="1:13" x14ac:dyDescent="0.2">
      <c r="A2019" s="4460"/>
      <c r="B2019" s="4460"/>
      <c r="C2019" s="4462"/>
      <c r="D2019" s="730" t="s">
        <v>2867</v>
      </c>
      <c r="E2019" s="730" t="s">
        <v>2868</v>
      </c>
      <c r="F2019" s="15" t="s">
        <v>2870</v>
      </c>
      <c r="G2019" s="15" t="s">
        <v>2871</v>
      </c>
      <c r="H2019" s="1180" t="s">
        <v>3216</v>
      </c>
      <c r="I2019" s="1180" t="s">
        <v>3217</v>
      </c>
      <c r="J2019" s="4460"/>
      <c r="K2019" s="4342"/>
      <c r="L2019" s="4460"/>
      <c r="M2019" s="4342"/>
    </row>
    <row r="2020" spans="1:13" x14ac:dyDescent="0.2">
      <c r="A2020" s="1208"/>
      <c r="B2020" s="1208" t="s">
        <v>2453</v>
      </c>
      <c r="C2020" s="1219" t="s">
        <v>2527</v>
      </c>
      <c r="D2020" s="730"/>
      <c r="E2020" s="730"/>
      <c r="F2020" s="730"/>
      <c r="G2020" s="730"/>
      <c r="H2020" s="730"/>
      <c r="I2020" s="730"/>
      <c r="J2020" s="1208"/>
      <c r="K2020" s="514"/>
      <c r="L2020" s="1208"/>
      <c r="M2020" s="514"/>
    </row>
    <row r="2021" spans="1:13" ht="24" x14ac:dyDescent="0.2">
      <c r="A2021" s="1201"/>
      <c r="B2021" s="1220" t="s">
        <v>2450</v>
      </c>
      <c r="C2021" s="1221" t="s">
        <v>2076</v>
      </c>
      <c r="D2021" s="1210">
        <v>40909</v>
      </c>
      <c r="E2021" s="1210"/>
      <c r="F2021" s="1210"/>
      <c r="G2021" s="1210"/>
      <c r="H2021" s="1210"/>
      <c r="I2021" s="1210"/>
      <c r="J2021" s="1201">
        <v>1897</v>
      </c>
      <c r="K2021" s="1201" t="s">
        <v>1223</v>
      </c>
      <c r="L2021" s="1201" t="s">
        <v>589</v>
      </c>
      <c r="M2021" s="1211"/>
    </row>
    <row r="2022" spans="1:13" ht="24" x14ac:dyDescent="0.2">
      <c r="A2022" s="1201"/>
      <c r="B2022" s="1220"/>
      <c r="C2022" s="1222" t="s">
        <v>257</v>
      </c>
      <c r="D2022" s="1223" t="s">
        <v>2099</v>
      </c>
      <c r="E2022" s="1223" t="s">
        <v>2149</v>
      </c>
      <c r="F2022" s="514">
        <v>300</v>
      </c>
      <c r="G2022" s="514">
        <v>1</v>
      </c>
      <c r="H2022" s="1223"/>
      <c r="I2022" s="1223"/>
      <c r="J2022" s="1203" t="s">
        <v>3699</v>
      </c>
      <c r="K2022" s="1203" t="s">
        <v>1223</v>
      </c>
      <c r="L2022" s="1203" t="s">
        <v>589</v>
      </c>
      <c r="M2022" s="1224"/>
    </row>
    <row r="2023" spans="1:13" ht="24" x14ac:dyDescent="0.2">
      <c r="A2023" s="1201"/>
      <c r="B2023" s="1220"/>
      <c r="C2023" s="1222" t="s">
        <v>3484</v>
      </c>
      <c r="D2023" s="4480" t="s">
        <v>2099</v>
      </c>
      <c r="E2023" s="4480" t="s">
        <v>2099</v>
      </c>
      <c r="F2023" s="4340">
        <v>300</v>
      </c>
      <c r="G2023" s="4340">
        <v>2</v>
      </c>
      <c r="H2023" s="1225"/>
      <c r="I2023" s="1225"/>
      <c r="J2023" s="4482" t="s">
        <v>3700</v>
      </c>
      <c r="K2023" s="4480" t="s">
        <v>1223</v>
      </c>
      <c r="L2023" s="4480" t="s">
        <v>589</v>
      </c>
      <c r="M2023" s="4480"/>
    </row>
    <row r="2024" spans="1:13" x14ac:dyDescent="0.2">
      <c r="A2024" s="1201"/>
      <c r="B2024" s="1220"/>
      <c r="C2024" s="1227" t="s">
        <v>2153</v>
      </c>
      <c r="D2024" s="4480"/>
      <c r="E2024" s="4480"/>
      <c r="F2024" s="4341"/>
      <c r="G2024" s="4341"/>
      <c r="H2024" s="1225"/>
      <c r="I2024" s="1225"/>
      <c r="J2024" s="4482"/>
      <c r="K2024" s="4480"/>
      <c r="L2024" s="4480"/>
      <c r="M2024" s="4480"/>
    </row>
    <row r="2025" spans="1:13" x14ac:dyDescent="0.2">
      <c r="A2025" s="1201"/>
      <c r="B2025" s="1220"/>
      <c r="C2025" s="1227" t="s">
        <v>3701</v>
      </c>
      <c r="D2025" s="4480"/>
      <c r="E2025" s="4480"/>
      <c r="F2025" s="4341"/>
      <c r="G2025" s="4341"/>
      <c r="H2025" s="1225"/>
      <c r="I2025" s="1225"/>
      <c r="J2025" s="4482"/>
      <c r="K2025" s="4480"/>
      <c r="L2025" s="4480"/>
      <c r="M2025" s="4480"/>
    </row>
    <row r="2026" spans="1:13" x14ac:dyDescent="0.2">
      <c r="A2026" s="1201"/>
      <c r="B2026" s="1220"/>
      <c r="C2026" s="1227" t="s">
        <v>3702</v>
      </c>
      <c r="D2026" s="4480"/>
      <c r="E2026" s="4480"/>
      <c r="F2026" s="4341"/>
      <c r="G2026" s="4341"/>
      <c r="H2026" s="1225"/>
      <c r="I2026" s="1225"/>
      <c r="J2026" s="4482"/>
      <c r="K2026" s="4480"/>
      <c r="L2026" s="4480"/>
      <c r="M2026" s="4480"/>
    </row>
    <row r="2027" spans="1:13" x14ac:dyDescent="0.2">
      <c r="A2027" s="1201"/>
      <c r="B2027" s="1220"/>
      <c r="C2027" s="1227" t="s">
        <v>3703</v>
      </c>
      <c r="D2027" s="4480"/>
      <c r="E2027" s="4480"/>
      <c r="F2027" s="4341"/>
      <c r="G2027" s="4341"/>
      <c r="H2027" s="1225"/>
      <c r="I2027" s="1225"/>
      <c r="J2027" s="4482"/>
      <c r="K2027" s="4480"/>
      <c r="L2027" s="4480"/>
      <c r="M2027" s="4480"/>
    </row>
    <row r="2028" spans="1:13" ht="24" x14ac:dyDescent="0.2">
      <c r="A2028" s="1201"/>
      <c r="B2028" s="1220"/>
      <c r="C2028" s="1214" t="s">
        <v>2154</v>
      </c>
      <c r="D2028" s="4480"/>
      <c r="E2028" s="4480"/>
      <c r="F2028" s="4341"/>
      <c r="G2028" s="4341"/>
      <c r="H2028" s="1225"/>
      <c r="I2028" s="1225"/>
      <c r="J2028" s="4482"/>
      <c r="K2028" s="4480"/>
      <c r="L2028" s="4480"/>
      <c r="M2028" s="4480"/>
    </row>
    <row r="2029" spans="1:13" ht="24" x14ac:dyDescent="0.2">
      <c r="A2029" s="1201"/>
      <c r="B2029" s="1220"/>
      <c r="C2029" s="1214" t="s">
        <v>2155</v>
      </c>
      <c r="D2029" s="4480"/>
      <c r="E2029" s="4480"/>
      <c r="F2029" s="4341"/>
      <c r="G2029" s="4341"/>
      <c r="H2029" s="1225"/>
      <c r="I2029" s="1225"/>
      <c r="J2029" s="4482"/>
      <c r="K2029" s="4480"/>
      <c r="L2029" s="4480"/>
      <c r="M2029" s="4480"/>
    </row>
    <row r="2030" spans="1:13" ht="24" x14ac:dyDescent="0.2">
      <c r="A2030" s="1201"/>
      <c r="B2030" s="1220"/>
      <c r="C2030" s="1214" t="s">
        <v>2156</v>
      </c>
      <c r="D2030" s="4480"/>
      <c r="E2030" s="4480"/>
      <c r="F2030" s="4342"/>
      <c r="G2030" s="4342"/>
      <c r="H2030" s="1225"/>
      <c r="I2030" s="1225"/>
      <c r="J2030" s="4482"/>
      <c r="K2030" s="4480"/>
      <c r="L2030" s="4480"/>
      <c r="M2030" s="4480"/>
    </row>
    <row r="2031" spans="1:13" x14ac:dyDescent="0.2">
      <c r="A2031" s="1206"/>
      <c r="B2031" s="1228"/>
      <c r="C2031" s="1229"/>
      <c r="D2031" s="1230"/>
      <c r="E2031" s="1230"/>
      <c r="F2031" s="1230"/>
      <c r="G2031" s="1230"/>
      <c r="H2031" s="1230"/>
      <c r="I2031" s="1230"/>
      <c r="J2031" s="1230"/>
      <c r="K2031" s="1230"/>
      <c r="L2031" s="1230"/>
      <c r="M2031" s="1230"/>
    </row>
    <row r="2032" spans="1:13" x14ac:dyDescent="0.2">
      <c r="A2032" s="1204"/>
      <c r="B2032" s="1204"/>
      <c r="C2032" s="1204"/>
      <c r="D2032" s="1204"/>
      <c r="E2032" s="1204"/>
      <c r="F2032" s="1204"/>
      <c r="G2032" s="1204"/>
      <c r="H2032" s="1204"/>
      <c r="I2032" s="1204"/>
      <c r="J2032" s="1204"/>
      <c r="K2032" s="1204"/>
      <c r="L2032" s="1204"/>
      <c r="M2032" s="1204"/>
    </row>
    <row r="2033" spans="1:13" x14ac:dyDescent="0.2">
      <c r="A2033" s="1204"/>
      <c r="B2033" s="1204"/>
      <c r="C2033" s="1204"/>
      <c r="D2033" s="1204"/>
      <c r="E2033" s="1204"/>
      <c r="F2033" s="1204"/>
      <c r="G2033" s="1204"/>
      <c r="H2033" s="1204"/>
      <c r="I2033" s="1204"/>
      <c r="J2033" s="1204"/>
      <c r="K2033" s="1204"/>
      <c r="L2033" s="1204"/>
      <c r="M2033" s="1204"/>
    </row>
    <row r="2034" spans="1:13" x14ac:dyDescent="0.2">
      <c r="A2034" s="4474"/>
      <c r="B2034" s="4474"/>
      <c r="C2034" s="4475" t="s">
        <v>2859</v>
      </c>
      <c r="D2034" s="4475"/>
      <c r="E2034" s="4475"/>
      <c r="F2034" s="4475"/>
      <c r="G2034" s="4475"/>
      <c r="H2034" s="4475"/>
      <c r="I2034" s="4475"/>
      <c r="J2034" s="4475"/>
      <c r="K2034" s="4475"/>
      <c r="L2034" s="4476" t="s">
        <v>2858</v>
      </c>
      <c r="M2034" s="4476"/>
    </row>
    <row r="2035" spans="1:13" x14ac:dyDescent="0.2">
      <c r="A2035" s="4474"/>
      <c r="B2035" s="4474"/>
      <c r="C2035" s="4475"/>
      <c r="D2035" s="4475"/>
      <c r="E2035" s="4475"/>
      <c r="F2035" s="4475"/>
      <c r="G2035" s="4475"/>
      <c r="H2035" s="4475"/>
      <c r="I2035" s="4475"/>
      <c r="J2035" s="4475"/>
      <c r="K2035" s="4475"/>
      <c r="L2035" s="4476"/>
      <c r="M2035" s="4476"/>
    </row>
    <row r="2036" spans="1:13" x14ac:dyDescent="0.2">
      <c r="A2036" s="4474"/>
      <c r="B2036" s="4474"/>
      <c r="C2036" s="4475"/>
      <c r="D2036" s="4475"/>
      <c r="E2036" s="4475"/>
      <c r="F2036" s="4475"/>
      <c r="G2036" s="4475"/>
      <c r="H2036" s="4475"/>
      <c r="I2036" s="4475"/>
      <c r="J2036" s="4475"/>
      <c r="K2036" s="4475"/>
      <c r="L2036" s="4476"/>
      <c r="M2036" s="4476"/>
    </row>
    <row r="2037" spans="1:13" x14ac:dyDescent="0.2">
      <c r="A2037" s="4474"/>
      <c r="B2037" s="4474"/>
      <c r="C2037" s="4475"/>
      <c r="D2037" s="4475"/>
      <c r="E2037" s="4475"/>
      <c r="F2037" s="4475"/>
      <c r="G2037" s="4475"/>
      <c r="H2037" s="4475"/>
      <c r="I2037" s="4475"/>
      <c r="J2037" s="4475"/>
      <c r="K2037" s="4475"/>
      <c r="L2037" s="4476"/>
      <c r="M2037" s="4476"/>
    </row>
    <row r="2038" spans="1:13" x14ac:dyDescent="0.2">
      <c r="A2038" s="4474"/>
      <c r="B2038" s="4474"/>
      <c r="C2038" s="4431" t="s">
        <v>1209</v>
      </c>
      <c r="D2038" s="4431"/>
      <c r="E2038" s="4431"/>
      <c r="F2038" s="4431"/>
      <c r="G2038" s="4431"/>
      <c r="H2038" s="4431"/>
      <c r="I2038" s="4431"/>
      <c r="J2038" s="4431"/>
      <c r="K2038" s="4431"/>
      <c r="L2038" s="4476" t="s">
        <v>1208</v>
      </c>
      <c r="M2038" s="4476"/>
    </row>
    <row r="2039" spans="1:13" x14ac:dyDescent="0.2">
      <c r="A2039" s="4474"/>
      <c r="B2039" s="4474"/>
      <c r="C2039" s="4431"/>
      <c r="D2039" s="4431"/>
      <c r="E2039" s="4431"/>
      <c r="F2039" s="4431"/>
      <c r="G2039" s="4431"/>
      <c r="H2039" s="4431"/>
      <c r="I2039" s="4431"/>
      <c r="J2039" s="4431"/>
      <c r="K2039" s="4431"/>
      <c r="L2039" s="4476"/>
      <c r="M2039" s="4476"/>
    </row>
    <row r="2040" spans="1:13" x14ac:dyDescent="0.2">
      <c r="A2040" s="4474"/>
      <c r="B2040" s="4474"/>
      <c r="C2040" s="4431"/>
      <c r="D2040" s="4431"/>
      <c r="E2040" s="4431"/>
      <c r="F2040" s="4431"/>
      <c r="G2040" s="4431"/>
      <c r="H2040" s="4431"/>
      <c r="I2040" s="4431"/>
      <c r="J2040" s="4431"/>
      <c r="K2040" s="4431"/>
      <c r="L2040" s="4476"/>
      <c r="M2040" s="4476"/>
    </row>
    <row r="2041" spans="1:13" x14ac:dyDescent="0.2">
      <c r="A2041" s="4474"/>
      <c r="B2041" s="4474"/>
      <c r="C2041" s="4431"/>
      <c r="D2041" s="4431"/>
      <c r="E2041" s="4431"/>
      <c r="F2041" s="4431"/>
      <c r="G2041" s="4431"/>
      <c r="H2041" s="4431"/>
      <c r="I2041" s="4431"/>
      <c r="J2041" s="4431"/>
      <c r="K2041" s="4431"/>
      <c r="L2041" s="4476"/>
      <c r="M2041" s="4476"/>
    </row>
    <row r="2042" spans="1:13" x14ac:dyDescent="0.2">
      <c r="A2042" s="1204"/>
      <c r="B2042" s="1204"/>
      <c r="C2042" s="1204"/>
      <c r="D2042" s="1204"/>
      <c r="E2042" s="1204"/>
      <c r="F2042" s="1204"/>
      <c r="G2042" s="1204"/>
      <c r="H2042" s="1204"/>
      <c r="I2042" s="1204"/>
      <c r="J2042" s="1204"/>
      <c r="K2042" s="1204"/>
      <c r="L2042" s="1204"/>
      <c r="M2042" s="1204"/>
    </row>
    <row r="2043" spans="1:13" x14ac:dyDescent="0.2">
      <c r="A2043" s="1204" t="s">
        <v>5327</v>
      </c>
      <c r="B2043" s="1204"/>
      <c r="C2043" s="1204"/>
      <c r="D2043" s="1204"/>
      <c r="E2043" s="1204"/>
      <c r="F2043" s="1204"/>
      <c r="G2043" s="1204"/>
      <c r="H2043" s="1204"/>
      <c r="I2043" s="1204"/>
      <c r="J2043" s="1204" t="s">
        <v>5344</v>
      </c>
      <c r="K2043" s="1204"/>
      <c r="L2043" s="1204"/>
      <c r="M2043" s="1204"/>
    </row>
    <row r="2044" spans="1:13" x14ac:dyDescent="0.2">
      <c r="A2044" s="1204" t="s">
        <v>5345</v>
      </c>
      <c r="B2044" s="1204"/>
      <c r="C2044" s="1204"/>
      <c r="D2044" s="1204"/>
      <c r="E2044" s="1204"/>
      <c r="F2044" s="1204"/>
      <c r="G2044" s="1204"/>
      <c r="H2044" s="1204"/>
      <c r="I2044" s="1204"/>
      <c r="J2044" s="1204"/>
      <c r="K2044" s="1204"/>
      <c r="L2044" s="1204"/>
      <c r="M2044" s="1204"/>
    </row>
    <row r="2045" spans="1:13" x14ac:dyDescent="0.2">
      <c r="A2045" s="1204" t="s">
        <v>5350</v>
      </c>
      <c r="B2045" s="1204"/>
      <c r="C2045" s="1204"/>
      <c r="D2045" s="1204"/>
      <c r="E2045" s="1204"/>
      <c r="F2045" s="1204"/>
      <c r="G2045" s="1204"/>
      <c r="H2045" s="1204"/>
      <c r="I2045" s="1204"/>
      <c r="J2045" s="4456" t="s">
        <v>2863</v>
      </c>
      <c r="K2045" s="4457"/>
      <c r="L2045" s="4457"/>
      <c r="M2045" s="4458"/>
    </row>
    <row r="2046" spans="1:13" ht="24" x14ac:dyDescent="0.2">
      <c r="A2046" s="1204" t="s">
        <v>3687</v>
      </c>
      <c r="B2046" s="1204"/>
      <c r="C2046" s="1204"/>
      <c r="D2046" s="1204"/>
      <c r="E2046" s="1204"/>
      <c r="F2046" s="1204"/>
      <c r="G2046" s="1204"/>
      <c r="H2046" s="1204"/>
      <c r="I2046" s="1204"/>
      <c r="J2046" s="1201" t="s">
        <v>2860</v>
      </c>
      <c r="K2046" s="1201" t="s">
        <v>2861</v>
      </c>
      <c r="L2046" s="1201" t="s">
        <v>2862</v>
      </c>
      <c r="M2046" s="1205" t="s">
        <v>135</v>
      </c>
    </row>
    <row r="2047" spans="1:13" x14ac:dyDescent="0.2">
      <c r="A2047" s="1204"/>
      <c r="B2047" s="1204"/>
      <c r="C2047" s="1204"/>
      <c r="D2047" s="1204"/>
      <c r="E2047" s="1204"/>
      <c r="F2047" s="1204"/>
      <c r="G2047" s="1204"/>
      <c r="H2047" s="1204"/>
      <c r="I2047" s="1204"/>
      <c r="J2047" s="1201">
        <v>2014</v>
      </c>
      <c r="K2047" s="1201">
        <v>2</v>
      </c>
      <c r="L2047" s="1201">
        <v>5</v>
      </c>
      <c r="M2047" s="1201">
        <v>5</v>
      </c>
    </row>
    <row r="2048" spans="1:13" x14ac:dyDescent="0.2">
      <c r="A2048" s="1204"/>
      <c r="B2048" s="1204"/>
      <c r="C2048" s="1204"/>
      <c r="D2048" s="1204"/>
      <c r="E2048" s="1204"/>
      <c r="F2048" s="1204"/>
      <c r="G2048" s="1204"/>
      <c r="H2048" s="1204"/>
      <c r="I2048" s="1204"/>
      <c r="J2048" s="1206"/>
      <c r="K2048" s="1206"/>
      <c r="L2048" s="1206"/>
      <c r="M2048" s="1204"/>
    </row>
    <row r="2049" spans="1:13" ht="25.5" customHeight="1" x14ac:dyDescent="0.2">
      <c r="A2049" s="4459" t="s">
        <v>2864</v>
      </c>
      <c r="B2049" s="4459" t="s">
        <v>2865</v>
      </c>
      <c r="C2049" s="4461" t="s">
        <v>1212</v>
      </c>
      <c r="D2049" s="4463" t="s">
        <v>2866</v>
      </c>
      <c r="E2049" s="4464"/>
      <c r="F2049" s="4346" t="s">
        <v>3430</v>
      </c>
      <c r="G2049" s="4347"/>
      <c r="H2049" s="4348" t="s">
        <v>3434</v>
      </c>
      <c r="I2049" s="4348"/>
      <c r="J2049" s="4459" t="s">
        <v>1211</v>
      </c>
      <c r="K2049" s="4340" t="s">
        <v>2872</v>
      </c>
      <c r="L2049" s="4459" t="s">
        <v>1207</v>
      </c>
      <c r="M2049" s="4340" t="s">
        <v>2873</v>
      </c>
    </row>
    <row r="2050" spans="1:13" x14ac:dyDescent="0.2">
      <c r="A2050" s="4460"/>
      <c r="B2050" s="4460"/>
      <c r="C2050" s="4462"/>
      <c r="D2050" s="730" t="s">
        <v>2867</v>
      </c>
      <c r="E2050" s="730" t="s">
        <v>2868</v>
      </c>
      <c r="F2050" s="15" t="s">
        <v>2870</v>
      </c>
      <c r="G2050" s="15" t="s">
        <v>2871</v>
      </c>
      <c r="H2050" s="1180" t="s">
        <v>3216</v>
      </c>
      <c r="I2050" s="1180" t="s">
        <v>3217</v>
      </c>
      <c r="J2050" s="4460"/>
      <c r="K2050" s="4342"/>
      <c r="L2050" s="4460"/>
      <c r="M2050" s="4342"/>
    </row>
    <row r="2051" spans="1:13" ht="24" x14ac:dyDescent="0.2">
      <c r="A2051" s="1208"/>
      <c r="B2051" s="1220" t="s">
        <v>2450</v>
      </c>
      <c r="C2051" s="1221" t="s">
        <v>2076</v>
      </c>
      <c r="D2051" s="1207"/>
      <c r="E2051" s="1207"/>
      <c r="F2051" s="1207"/>
      <c r="G2051" s="1207"/>
      <c r="H2051" s="1207"/>
      <c r="I2051" s="1207"/>
      <c r="J2051" s="1231"/>
      <c r="K2051" s="511"/>
      <c r="L2051" s="1231"/>
      <c r="M2051" s="511"/>
    </row>
    <row r="2052" spans="1:13" ht="24" x14ac:dyDescent="0.2">
      <c r="A2052" s="1201"/>
      <c r="B2052" s="1211"/>
      <c r="C2052" s="1214" t="s">
        <v>3201</v>
      </c>
      <c r="D2052" s="4465" t="s">
        <v>2151</v>
      </c>
      <c r="E2052" s="4465" t="s">
        <v>2151</v>
      </c>
      <c r="F2052" s="4340">
        <v>300</v>
      </c>
      <c r="G2052" s="4340">
        <v>3</v>
      </c>
      <c r="H2052" s="1232"/>
      <c r="I2052" s="1232"/>
      <c r="J2052" s="4465" t="s">
        <v>3704</v>
      </c>
      <c r="K2052" s="4465" t="s">
        <v>1223</v>
      </c>
      <c r="L2052" s="4465" t="s">
        <v>589</v>
      </c>
      <c r="M2052" s="4465"/>
    </row>
    <row r="2053" spans="1:13" x14ac:dyDescent="0.2">
      <c r="A2053" s="1201"/>
      <c r="B2053" s="1211"/>
      <c r="C2053" s="1233" t="s">
        <v>2153</v>
      </c>
      <c r="D2053" s="4466"/>
      <c r="E2053" s="4466"/>
      <c r="F2053" s="4341"/>
      <c r="G2053" s="4341"/>
      <c r="H2053" s="1234"/>
      <c r="I2053" s="1234"/>
      <c r="J2053" s="4466"/>
      <c r="K2053" s="4466"/>
      <c r="L2053" s="4466"/>
      <c r="M2053" s="4466"/>
    </row>
    <row r="2054" spans="1:13" x14ac:dyDescent="0.2">
      <c r="A2054" s="1201"/>
      <c r="B2054" s="1211"/>
      <c r="C2054" s="1233" t="s">
        <v>3701</v>
      </c>
      <c r="D2054" s="4466"/>
      <c r="E2054" s="4466"/>
      <c r="F2054" s="4341"/>
      <c r="G2054" s="4341"/>
      <c r="H2054" s="1234"/>
      <c r="I2054" s="1234"/>
      <c r="J2054" s="4466"/>
      <c r="K2054" s="4466"/>
      <c r="L2054" s="4466"/>
      <c r="M2054" s="4466"/>
    </row>
    <row r="2055" spans="1:13" x14ac:dyDescent="0.2">
      <c r="A2055" s="1201"/>
      <c r="B2055" s="1211"/>
      <c r="C2055" s="1233" t="s">
        <v>3702</v>
      </c>
      <c r="D2055" s="4466"/>
      <c r="E2055" s="4466"/>
      <c r="F2055" s="4341"/>
      <c r="G2055" s="4341"/>
      <c r="H2055" s="1234"/>
      <c r="I2055" s="1234"/>
      <c r="J2055" s="4466"/>
      <c r="K2055" s="4466"/>
      <c r="L2055" s="4466"/>
      <c r="M2055" s="4466"/>
    </row>
    <row r="2056" spans="1:13" x14ac:dyDescent="0.2">
      <c r="A2056" s="1201"/>
      <c r="B2056" s="1211"/>
      <c r="C2056" s="1233" t="s">
        <v>3703</v>
      </c>
      <c r="D2056" s="4466"/>
      <c r="E2056" s="4466"/>
      <c r="F2056" s="4341"/>
      <c r="G2056" s="4341"/>
      <c r="H2056" s="1234"/>
      <c r="I2056" s="1234"/>
      <c r="J2056" s="4466"/>
      <c r="K2056" s="4466"/>
      <c r="L2056" s="4466"/>
      <c r="M2056" s="4466"/>
    </row>
    <row r="2057" spans="1:13" ht="24" x14ac:dyDescent="0.2">
      <c r="A2057" s="1201"/>
      <c r="B2057" s="1211"/>
      <c r="C2057" s="1214" t="s">
        <v>2154</v>
      </c>
      <c r="D2057" s="4466"/>
      <c r="E2057" s="4466"/>
      <c r="F2057" s="4341"/>
      <c r="G2057" s="4341"/>
      <c r="H2057" s="1234"/>
      <c r="I2057" s="1234"/>
      <c r="J2057" s="4466"/>
      <c r="K2057" s="4466"/>
      <c r="L2057" s="4466"/>
      <c r="M2057" s="4466"/>
    </row>
    <row r="2058" spans="1:13" ht="24" x14ac:dyDescent="0.2">
      <c r="A2058" s="1201"/>
      <c r="B2058" s="1211"/>
      <c r="C2058" s="1214" t="s">
        <v>2155</v>
      </c>
      <c r="D2058" s="4466"/>
      <c r="E2058" s="4466"/>
      <c r="F2058" s="4341"/>
      <c r="G2058" s="4341"/>
      <c r="H2058" s="1234"/>
      <c r="I2058" s="1234"/>
      <c r="J2058" s="4466"/>
      <c r="K2058" s="4466"/>
      <c r="L2058" s="4466"/>
      <c r="M2058" s="4466"/>
    </row>
    <row r="2059" spans="1:13" ht="24" x14ac:dyDescent="0.2">
      <c r="A2059" s="1201"/>
      <c r="B2059" s="1211"/>
      <c r="C2059" s="1214" t="s">
        <v>2156</v>
      </c>
      <c r="D2059" s="4467"/>
      <c r="E2059" s="4467"/>
      <c r="F2059" s="4342"/>
      <c r="G2059" s="4342"/>
      <c r="H2059" s="1235"/>
      <c r="I2059" s="1235"/>
      <c r="J2059" s="4467"/>
      <c r="K2059" s="4467"/>
      <c r="L2059" s="4467"/>
      <c r="M2059" s="4467"/>
    </row>
    <row r="2060" spans="1:13" ht="24" x14ac:dyDescent="0.2">
      <c r="A2060" s="1201"/>
      <c r="B2060" s="1211"/>
      <c r="C2060" s="1222" t="s">
        <v>3201</v>
      </c>
      <c r="D2060" s="4480" t="s">
        <v>2158</v>
      </c>
      <c r="E2060" s="4480" t="s">
        <v>2158</v>
      </c>
      <c r="F2060" s="4340">
        <v>300</v>
      </c>
      <c r="G2060" s="4340">
        <v>4</v>
      </c>
      <c r="H2060" s="1225"/>
      <c r="I2060" s="1225"/>
      <c r="J2060" s="4480" t="s">
        <v>3705</v>
      </c>
      <c r="K2060" s="4480" t="s">
        <v>1223</v>
      </c>
      <c r="L2060" s="4480" t="s">
        <v>589</v>
      </c>
      <c r="M2060" s="4480"/>
    </row>
    <row r="2061" spans="1:13" x14ac:dyDescent="0.2">
      <c r="A2061" s="1201"/>
      <c r="B2061" s="1211"/>
      <c r="C2061" s="1227" t="s">
        <v>2153</v>
      </c>
      <c r="D2061" s="4480"/>
      <c r="E2061" s="4480"/>
      <c r="F2061" s="4341"/>
      <c r="G2061" s="4341"/>
      <c r="H2061" s="1225"/>
      <c r="I2061" s="1225"/>
      <c r="J2061" s="4480"/>
      <c r="K2061" s="4480"/>
      <c r="L2061" s="4480"/>
      <c r="M2061" s="4480"/>
    </row>
    <row r="2062" spans="1:13" x14ac:dyDescent="0.2">
      <c r="A2062" s="1201"/>
      <c r="B2062" s="1211"/>
      <c r="C2062" s="1227" t="s">
        <v>3701</v>
      </c>
      <c r="D2062" s="4480"/>
      <c r="E2062" s="4480"/>
      <c r="F2062" s="4341"/>
      <c r="G2062" s="4341"/>
      <c r="H2062" s="1225"/>
      <c r="I2062" s="1225"/>
      <c r="J2062" s="4480"/>
      <c r="K2062" s="4480"/>
      <c r="L2062" s="4480"/>
      <c r="M2062" s="4480"/>
    </row>
    <row r="2063" spans="1:13" x14ac:dyDescent="0.2">
      <c r="A2063" s="1201"/>
      <c r="B2063" s="1211"/>
      <c r="C2063" s="1227" t="s">
        <v>3702</v>
      </c>
      <c r="D2063" s="4480"/>
      <c r="E2063" s="4480"/>
      <c r="F2063" s="4341"/>
      <c r="G2063" s="4341"/>
      <c r="H2063" s="1225"/>
      <c r="I2063" s="1225"/>
      <c r="J2063" s="4480"/>
      <c r="K2063" s="4480"/>
      <c r="L2063" s="4480"/>
      <c r="M2063" s="4480"/>
    </row>
    <row r="2064" spans="1:13" x14ac:dyDescent="0.2">
      <c r="A2064" s="1201"/>
      <c r="B2064" s="1211"/>
      <c r="C2064" s="1227" t="s">
        <v>3703</v>
      </c>
      <c r="D2064" s="4480"/>
      <c r="E2064" s="4480"/>
      <c r="F2064" s="4341"/>
      <c r="G2064" s="4341"/>
      <c r="H2064" s="1225"/>
      <c r="I2064" s="1225"/>
      <c r="J2064" s="4480"/>
      <c r="K2064" s="4480"/>
      <c r="L2064" s="4480"/>
      <c r="M2064" s="4480"/>
    </row>
    <row r="2065" spans="1:13" ht="24" x14ac:dyDescent="0.2">
      <c r="A2065" s="1201"/>
      <c r="B2065" s="1211"/>
      <c r="C2065" s="1214" t="s">
        <v>2154</v>
      </c>
      <c r="D2065" s="4480"/>
      <c r="E2065" s="4480"/>
      <c r="F2065" s="4341"/>
      <c r="G2065" s="4341"/>
      <c r="H2065" s="1225"/>
      <c r="I2065" s="1225"/>
      <c r="J2065" s="4480"/>
      <c r="K2065" s="4480"/>
      <c r="L2065" s="4480"/>
      <c r="M2065" s="4480"/>
    </row>
    <row r="2066" spans="1:13" ht="24" x14ac:dyDescent="0.2">
      <c r="A2066" s="1201"/>
      <c r="B2066" s="1211"/>
      <c r="C2066" s="1214" t="s">
        <v>2155</v>
      </c>
      <c r="D2066" s="4480"/>
      <c r="E2066" s="4480"/>
      <c r="F2066" s="4341"/>
      <c r="G2066" s="4341"/>
      <c r="H2066" s="1225"/>
      <c r="I2066" s="1225"/>
      <c r="J2066" s="4480"/>
      <c r="K2066" s="4480"/>
      <c r="L2066" s="4480"/>
      <c r="M2066" s="4480"/>
    </row>
    <row r="2067" spans="1:13" ht="24" x14ac:dyDescent="0.2">
      <c r="A2067" s="1201"/>
      <c r="B2067" s="1211"/>
      <c r="C2067" s="1214" t="s">
        <v>2156</v>
      </c>
      <c r="D2067" s="4480"/>
      <c r="E2067" s="4480"/>
      <c r="F2067" s="4342"/>
      <c r="G2067" s="4342"/>
      <c r="H2067" s="1225"/>
      <c r="I2067" s="1225"/>
      <c r="J2067" s="4480"/>
      <c r="K2067" s="4480"/>
      <c r="L2067" s="4480"/>
      <c r="M2067" s="4480"/>
    </row>
    <row r="2068" spans="1:13" x14ac:dyDescent="0.2">
      <c r="A2068" s="1206"/>
      <c r="B2068" s="1204"/>
      <c r="C2068" s="1229"/>
      <c r="D2068" s="1230"/>
      <c r="E2068" s="1230"/>
      <c r="F2068" s="1230"/>
      <c r="G2068" s="1230"/>
      <c r="H2068" s="1230"/>
      <c r="I2068" s="1230"/>
      <c r="J2068" s="1230"/>
      <c r="K2068" s="1230"/>
      <c r="L2068" s="1230"/>
      <c r="M2068" s="1230"/>
    </row>
    <row r="2069" spans="1:13" x14ac:dyDescent="0.2">
      <c r="A2069" s="1204" t="s">
        <v>5347</v>
      </c>
      <c r="B2069" s="1204"/>
      <c r="C2069" s="1204"/>
      <c r="D2069" s="1204" t="s">
        <v>5347</v>
      </c>
      <c r="E2069" s="1204"/>
      <c r="F2069" s="1204"/>
      <c r="G2069" s="1204"/>
      <c r="H2069" s="1204"/>
      <c r="I2069" s="1204"/>
      <c r="J2069" s="1204" t="s">
        <v>5348</v>
      </c>
      <c r="K2069" s="1204"/>
      <c r="L2069" s="1204"/>
      <c r="M2069" s="1204"/>
    </row>
    <row r="2070" spans="1:13" x14ac:dyDescent="0.2">
      <c r="A2070" s="1204" t="s">
        <v>5349</v>
      </c>
      <c r="B2070" s="1204" t="s">
        <v>3698</v>
      </c>
      <c r="C2070" s="1204"/>
      <c r="D2070" s="1204" t="s">
        <v>5349</v>
      </c>
      <c r="E2070" s="1204" t="s">
        <v>3698</v>
      </c>
      <c r="F2070" s="1204"/>
      <c r="G2070" s="1204"/>
      <c r="H2070" s="1204"/>
      <c r="I2070" s="1204"/>
      <c r="J2070" s="1204" t="s">
        <v>5349</v>
      </c>
      <c r="K2070" s="1204" t="s">
        <v>3698</v>
      </c>
      <c r="L2070" s="1204"/>
      <c r="M2070" s="1204"/>
    </row>
    <row r="2071" spans="1:13" x14ac:dyDescent="0.2">
      <c r="A2071" s="1204" t="s">
        <v>3609</v>
      </c>
      <c r="B2071" s="1204"/>
      <c r="C2071" s="1204"/>
      <c r="D2071" s="1204" t="s">
        <v>3609</v>
      </c>
      <c r="E2071" s="1204"/>
      <c r="F2071" s="1204"/>
      <c r="G2071" s="1204"/>
      <c r="H2071" s="1204"/>
      <c r="I2071" s="1204"/>
      <c r="J2071" s="1204" t="s">
        <v>3609</v>
      </c>
      <c r="K2071" s="1204"/>
      <c r="L2071" s="1204"/>
      <c r="M2071" s="1204"/>
    </row>
    <row r="2072" spans="1:13" x14ac:dyDescent="0.2">
      <c r="A2072" s="1204" t="s">
        <v>3611</v>
      </c>
      <c r="B2072" s="1204"/>
      <c r="C2072" s="1204"/>
      <c r="D2072" s="1204" t="s">
        <v>3611</v>
      </c>
      <c r="E2072" s="1204"/>
      <c r="F2072" s="1204"/>
      <c r="G2072" s="1204"/>
      <c r="H2072" s="1204"/>
      <c r="I2072" s="1204"/>
      <c r="J2072" s="1204" t="s">
        <v>3611</v>
      </c>
      <c r="K2072" s="1204"/>
      <c r="L2072" s="1204"/>
      <c r="M2072" s="1204"/>
    </row>
    <row r="2073" spans="1:13" x14ac:dyDescent="0.2">
      <c r="A2073" s="1204"/>
      <c r="B2073" s="1204"/>
      <c r="C2073" s="1204"/>
      <c r="D2073" s="1204"/>
      <c r="E2073" s="1204"/>
      <c r="F2073" s="1204"/>
      <c r="G2073" s="1204"/>
      <c r="H2073" s="1204"/>
      <c r="I2073" s="1204"/>
      <c r="J2073" s="1204"/>
      <c r="K2073" s="1204"/>
      <c r="L2073" s="1204"/>
      <c r="M2073" s="1204"/>
    </row>
    <row r="2074" spans="1:13" x14ac:dyDescent="0.2">
      <c r="A2074" s="1204"/>
      <c r="B2074" s="1204"/>
      <c r="C2074" s="1204"/>
      <c r="D2074" s="1204"/>
      <c r="E2074" s="1204"/>
      <c r="F2074" s="1204"/>
      <c r="G2074" s="1204"/>
      <c r="H2074" s="1204"/>
      <c r="I2074" s="1204"/>
      <c r="J2074" s="1204"/>
      <c r="K2074" s="1204"/>
      <c r="L2074" s="1204"/>
      <c r="M2074" s="1204"/>
    </row>
    <row r="2075" spans="1:13" x14ac:dyDescent="0.2">
      <c r="A2075" s="4474"/>
      <c r="B2075" s="4474"/>
      <c r="C2075" s="4475" t="s">
        <v>2859</v>
      </c>
      <c r="D2075" s="4475"/>
      <c r="E2075" s="4475"/>
      <c r="F2075" s="4475"/>
      <c r="G2075" s="4475"/>
      <c r="H2075" s="4475"/>
      <c r="I2075" s="4475"/>
      <c r="J2075" s="4475"/>
      <c r="K2075" s="4475"/>
      <c r="L2075" s="4476" t="s">
        <v>2858</v>
      </c>
      <c r="M2075" s="4476"/>
    </row>
    <row r="2076" spans="1:13" x14ac:dyDescent="0.2">
      <c r="A2076" s="4474"/>
      <c r="B2076" s="4474"/>
      <c r="C2076" s="4475"/>
      <c r="D2076" s="4475"/>
      <c r="E2076" s="4475"/>
      <c r="F2076" s="4475"/>
      <c r="G2076" s="4475"/>
      <c r="H2076" s="4475"/>
      <c r="I2076" s="4475"/>
      <c r="J2076" s="4475"/>
      <c r="K2076" s="4475"/>
      <c r="L2076" s="4476"/>
      <c r="M2076" s="4476"/>
    </row>
    <row r="2077" spans="1:13" x14ac:dyDescent="0.2">
      <c r="A2077" s="4474"/>
      <c r="B2077" s="4474"/>
      <c r="C2077" s="4475"/>
      <c r="D2077" s="4475"/>
      <c r="E2077" s="4475"/>
      <c r="F2077" s="4475"/>
      <c r="G2077" s="4475"/>
      <c r="H2077" s="4475"/>
      <c r="I2077" s="4475"/>
      <c r="J2077" s="4475"/>
      <c r="K2077" s="4475"/>
      <c r="L2077" s="4476"/>
      <c r="M2077" s="4476"/>
    </row>
    <row r="2078" spans="1:13" x14ac:dyDescent="0.2">
      <c r="A2078" s="4474"/>
      <c r="B2078" s="4474"/>
      <c r="C2078" s="4475"/>
      <c r="D2078" s="4475"/>
      <c r="E2078" s="4475"/>
      <c r="F2078" s="4475"/>
      <c r="G2078" s="4475"/>
      <c r="H2078" s="4475"/>
      <c r="I2078" s="4475"/>
      <c r="J2078" s="4475"/>
      <c r="K2078" s="4475"/>
      <c r="L2078" s="4476"/>
      <c r="M2078" s="4476"/>
    </row>
    <row r="2079" spans="1:13" x14ac:dyDescent="0.2">
      <c r="A2079" s="4474"/>
      <c r="B2079" s="4474"/>
      <c r="C2079" s="4431" t="s">
        <v>1209</v>
      </c>
      <c r="D2079" s="4431"/>
      <c r="E2079" s="4431"/>
      <c r="F2079" s="4431"/>
      <c r="G2079" s="4431"/>
      <c r="H2079" s="4431"/>
      <c r="I2079" s="4431"/>
      <c r="J2079" s="4431"/>
      <c r="K2079" s="4431"/>
      <c r="L2079" s="4476" t="s">
        <v>1208</v>
      </c>
      <c r="M2079" s="4476"/>
    </row>
    <row r="2080" spans="1:13" x14ac:dyDescent="0.2">
      <c r="A2080" s="4474"/>
      <c r="B2080" s="4474"/>
      <c r="C2080" s="4431"/>
      <c r="D2080" s="4431"/>
      <c r="E2080" s="4431"/>
      <c r="F2080" s="4431"/>
      <c r="G2080" s="4431"/>
      <c r="H2080" s="4431"/>
      <c r="I2080" s="4431"/>
      <c r="J2080" s="4431"/>
      <c r="K2080" s="4431"/>
      <c r="L2080" s="4476"/>
      <c r="M2080" s="4476"/>
    </row>
    <row r="2081" spans="1:13" x14ac:dyDescent="0.2">
      <c r="A2081" s="4474"/>
      <c r="B2081" s="4474"/>
      <c r="C2081" s="4431"/>
      <c r="D2081" s="4431"/>
      <c r="E2081" s="4431"/>
      <c r="F2081" s="4431"/>
      <c r="G2081" s="4431"/>
      <c r="H2081" s="4431"/>
      <c r="I2081" s="4431"/>
      <c r="J2081" s="4431"/>
      <c r="K2081" s="4431"/>
      <c r="L2081" s="4476"/>
      <c r="M2081" s="4476"/>
    </row>
    <row r="2082" spans="1:13" x14ac:dyDescent="0.2">
      <c r="A2082" s="4474"/>
      <c r="B2082" s="4474"/>
      <c r="C2082" s="4431"/>
      <c r="D2082" s="4431"/>
      <c r="E2082" s="4431"/>
      <c r="F2082" s="4431"/>
      <c r="G2082" s="4431"/>
      <c r="H2082" s="4431"/>
      <c r="I2082" s="4431"/>
      <c r="J2082" s="4431"/>
      <c r="K2082" s="4431"/>
      <c r="L2082" s="4476"/>
      <c r="M2082" s="4476"/>
    </row>
    <row r="2083" spans="1:13" x14ac:dyDescent="0.2">
      <c r="A2083" s="1204"/>
      <c r="B2083" s="1204"/>
      <c r="C2083" s="1204"/>
      <c r="D2083" s="1204"/>
      <c r="E2083" s="1204"/>
      <c r="F2083" s="1204"/>
      <c r="G2083" s="1204"/>
      <c r="H2083" s="1204"/>
      <c r="I2083" s="1204"/>
      <c r="J2083" s="1204"/>
      <c r="K2083" s="1204"/>
      <c r="L2083" s="1204"/>
      <c r="M2083" s="1204"/>
    </row>
    <row r="2084" spans="1:13" x14ac:dyDescent="0.2">
      <c r="A2084" s="1204" t="s">
        <v>5327</v>
      </c>
      <c r="B2084" s="1204"/>
      <c r="C2084" s="1204"/>
      <c r="D2084" s="1204"/>
      <c r="E2084" s="1204"/>
      <c r="F2084" s="1204"/>
      <c r="G2084" s="1204"/>
      <c r="H2084" s="1204"/>
      <c r="I2084" s="1204"/>
      <c r="J2084" s="1204" t="s">
        <v>5344</v>
      </c>
      <c r="K2084" s="1204"/>
      <c r="L2084" s="1204"/>
      <c r="M2084" s="1204"/>
    </row>
    <row r="2085" spans="1:13" x14ac:dyDescent="0.2">
      <c r="A2085" s="1204" t="s">
        <v>5345</v>
      </c>
      <c r="B2085" s="1204"/>
      <c r="C2085" s="1204"/>
      <c r="D2085" s="1204"/>
      <c r="E2085" s="1204"/>
      <c r="F2085" s="1204"/>
      <c r="G2085" s="1204"/>
      <c r="H2085" s="1204"/>
      <c r="I2085" s="1204"/>
      <c r="J2085" s="1204"/>
      <c r="K2085" s="1204"/>
      <c r="L2085" s="1204"/>
      <c r="M2085" s="1204"/>
    </row>
    <row r="2086" spans="1:13" x14ac:dyDescent="0.2">
      <c r="A2086" s="1204" t="s">
        <v>5351</v>
      </c>
      <c r="B2086" s="1204"/>
      <c r="C2086" s="1204"/>
      <c r="D2086" s="1204"/>
      <c r="E2086" s="1204"/>
      <c r="F2086" s="1204"/>
      <c r="G2086" s="1204"/>
      <c r="H2086" s="1204"/>
      <c r="I2086" s="1204"/>
      <c r="J2086" s="4456" t="s">
        <v>2863</v>
      </c>
      <c r="K2086" s="4457"/>
      <c r="L2086" s="4457"/>
      <c r="M2086" s="4458"/>
    </row>
    <row r="2087" spans="1:13" ht="24" x14ac:dyDescent="0.2">
      <c r="A2087" s="1204" t="s">
        <v>3687</v>
      </c>
      <c r="B2087" s="1204"/>
      <c r="C2087" s="1204"/>
      <c r="D2087" s="1204"/>
      <c r="E2087" s="1204"/>
      <c r="F2087" s="1204"/>
      <c r="G2087" s="1204"/>
      <c r="H2087" s="1204"/>
      <c r="I2087" s="1204"/>
      <c r="J2087" s="1201" t="s">
        <v>2860</v>
      </c>
      <c r="K2087" s="1201" t="s">
        <v>2861</v>
      </c>
      <c r="L2087" s="1201" t="s">
        <v>2862</v>
      </c>
      <c r="M2087" s="1205" t="s">
        <v>135</v>
      </c>
    </row>
    <row r="2088" spans="1:13" x14ac:dyDescent="0.2">
      <c r="A2088" s="1204"/>
      <c r="B2088" s="1204"/>
      <c r="C2088" s="1204"/>
      <c r="D2088" s="1204"/>
      <c r="E2088" s="1204"/>
      <c r="F2088" s="1204"/>
      <c r="G2088" s="1204"/>
      <c r="H2088" s="1204"/>
      <c r="I2088" s="1204"/>
      <c r="J2088" s="1201">
        <v>2014</v>
      </c>
      <c r="K2088" s="1201">
        <v>2</v>
      </c>
      <c r="L2088" s="1201">
        <v>5</v>
      </c>
      <c r="M2088" s="1201">
        <v>5</v>
      </c>
    </row>
    <row r="2089" spans="1:13" x14ac:dyDescent="0.2">
      <c r="A2089" s="1204"/>
      <c r="B2089" s="1204"/>
      <c r="C2089" s="1204"/>
      <c r="D2089" s="1204"/>
      <c r="E2089" s="1204"/>
      <c r="F2089" s="1204"/>
      <c r="G2089" s="1204"/>
      <c r="H2089" s="1204"/>
      <c r="I2089" s="1204"/>
      <c r="J2089" s="1206"/>
      <c r="K2089" s="1206"/>
      <c r="L2089" s="1206"/>
      <c r="M2089" s="1206"/>
    </row>
    <row r="2090" spans="1:13" ht="25.5" customHeight="1" x14ac:dyDescent="0.2">
      <c r="A2090" s="4459" t="s">
        <v>2864</v>
      </c>
      <c r="B2090" s="4459" t="s">
        <v>2865</v>
      </c>
      <c r="C2090" s="4461" t="s">
        <v>1212</v>
      </c>
      <c r="D2090" s="4463" t="s">
        <v>2866</v>
      </c>
      <c r="E2090" s="4464"/>
      <c r="F2090" s="4346" t="s">
        <v>3430</v>
      </c>
      <c r="G2090" s="4347"/>
      <c r="H2090" s="4348" t="s">
        <v>3434</v>
      </c>
      <c r="I2090" s="4348"/>
      <c r="J2090" s="4459" t="s">
        <v>1211</v>
      </c>
      <c r="K2090" s="4340" t="s">
        <v>2872</v>
      </c>
      <c r="L2090" s="4459" t="s">
        <v>1207</v>
      </c>
      <c r="M2090" s="4340" t="s">
        <v>2873</v>
      </c>
    </row>
    <row r="2091" spans="1:13" x14ac:dyDescent="0.2">
      <c r="A2091" s="4460"/>
      <c r="B2091" s="4460"/>
      <c r="C2091" s="4462"/>
      <c r="D2091" s="730" t="s">
        <v>2867</v>
      </c>
      <c r="E2091" s="730" t="s">
        <v>2868</v>
      </c>
      <c r="F2091" s="15" t="s">
        <v>2870</v>
      </c>
      <c r="G2091" s="15" t="s">
        <v>2871</v>
      </c>
      <c r="H2091" s="1180" t="s">
        <v>3216</v>
      </c>
      <c r="I2091" s="1180" t="s">
        <v>3217</v>
      </c>
      <c r="J2091" s="4460"/>
      <c r="K2091" s="4342"/>
      <c r="L2091" s="4460"/>
      <c r="M2091" s="4342"/>
    </row>
    <row r="2092" spans="1:13" ht="24" x14ac:dyDescent="0.2">
      <c r="A2092" s="1208"/>
      <c r="B2092" s="1220" t="s">
        <v>2450</v>
      </c>
      <c r="C2092" s="1221" t="s">
        <v>2076</v>
      </c>
      <c r="D2092" s="730"/>
      <c r="E2092" s="730"/>
      <c r="F2092" s="730"/>
      <c r="G2092" s="730"/>
      <c r="H2092" s="730"/>
      <c r="I2092" s="730"/>
      <c r="J2092" s="1208"/>
      <c r="K2092" s="514"/>
      <c r="L2092" s="1208"/>
      <c r="M2092" s="514"/>
    </row>
    <row r="2093" spans="1:13" ht="24" x14ac:dyDescent="0.2">
      <c r="A2093" s="1201"/>
      <c r="B2093" s="1211"/>
      <c r="C2093" s="1222" t="s">
        <v>3484</v>
      </c>
      <c r="D2093" s="4480" t="s">
        <v>2160</v>
      </c>
      <c r="E2093" s="4480" t="s">
        <v>2160</v>
      </c>
      <c r="F2093" s="4477">
        <v>300</v>
      </c>
      <c r="G2093" s="4477">
        <v>5</v>
      </c>
      <c r="H2093" s="1225"/>
      <c r="I2093" s="1225"/>
      <c r="J2093" s="4480" t="s">
        <v>3706</v>
      </c>
      <c r="K2093" s="4480" t="s">
        <v>1223</v>
      </c>
      <c r="L2093" s="4480" t="s">
        <v>589</v>
      </c>
      <c r="M2093" s="4480"/>
    </row>
    <row r="2094" spans="1:13" x14ac:dyDescent="0.2">
      <c r="A2094" s="1201"/>
      <c r="B2094" s="1211"/>
      <c r="C2094" s="1227" t="s">
        <v>2153</v>
      </c>
      <c r="D2094" s="4480"/>
      <c r="E2094" s="4480"/>
      <c r="F2094" s="4478"/>
      <c r="G2094" s="4478"/>
      <c r="H2094" s="1225"/>
      <c r="I2094" s="1225"/>
      <c r="J2094" s="4480"/>
      <c r="K2094" s="4480"/>
      <c r="L2094" s="4480"/>
      <c r="M2094" s="4480"/>
    </row>
    <row r="2095" spans="1:13" x14ac:dyDescent="0.2">
      <c r="A2095" s="1201"/>
      <c r="B2095" s="1211"/>
      <c r="C2095" s="1227" t="s">
        <v>3701</v>
      </c>
      <c r="D2095" s="4480"/>
      <c r="E2095" s="4480"/>
      <c r="F2095" s="4478"/>
      <c r="G2095" s="4478"/>
      <c r="H2095" s="1225"/>
      <c r="I2095" s="1225"/>
      <c r="J2095" s="4480"/>
      <c r="K2095" s="4480"/>
      <c r="L2095" s="4480"/>
      <c r="M2095" s="4480"/>
    </row>
    <row r="2096" spans="1:13" x14ac:dyDescent="0.2">
      <c r="A2096" s="1201"/>
      <c r="B2096" s="1211"/>
      <c r="C2096" s="1227" t="s">
        <v>3702</v>
      </c>
      <c r="D2096" s="4480"/>
      <c r="E2096" s="4480"/>
      <c r="F2096" s="4478"/>
      <c r="G2096" s="4478"/>
      <c r="H2096" s="1225"/>
      <c r="I2096" s="1225"/>
      <c r="J2096" s="4480"/>
      <c r="K2096" s="4480"/>
      <c r="L2096" s="4480"/>
      <c r="M2096" s="4480"/>
    </row>
    <row r="2097" spans="1:13" x14ac:dyDescent="0.2">
      <c r="A2097" s="1201"/>
      <c r="B2097" s="1211"/>
      <c r="C2097" s="1227" t="s">
        <v>3703</v>
      </c>
      <c r="D2097" s="4480"/>
      <c r="E2097" s="4480"/>
      <c r="F2097" s="4478"/>
      <c r="G2097" s="4478"/>
      <c r="H2097" s="1225"/>
      <c r="I2097" s="1225"/>
      <c r="J2097" s="4480"/>
      <c r="K2097" s="4480"/>
      <c r="L2097" s="4480"/>
      <c r="M2097" s="4480"/>
    </row>
    <row r="2098" spans="1:13" ht="24" x14ac:dyDescent="0.2">
      <c r="A2098" s="1201"/>
      <c r="B2098" s="1211"/>
      <c r="C2098" s="1222" t="s">
        <v>3206</v>
      </c>
      <c r="D2098" s="4480"/>
      <c r="E2098" s="4480"/>
      <c r="F2098" s="4478"/>
      <c r="G2098" s="4478"/>
      <c r="H2098" s="1225"/>
      <c r="I2098" s="1225"/>
      <c r="J2098" s="4480"/>
      <c r="K2098" s="4480"/>
      <c r="L2098" s="4480"/>
      <c r="M2098" s="4480"/>
    </row>
    <row r="2099" spans="1:13" ht="24" x14ac:dyDescent="0.2">
      <c r="A2099" s="1201"/>
      <c r="B2099" s="1211"/>
      <c r="C2099" s="1222" t="s">
        <v>3707</v>
      </c>
      <c r="D2099" s="4480"/>
      <c r="E2099" s="4480"/>
      <c r="F2099" s="4478"/>
      <c r="G2099" s="4478"/>
      <c r="H2099" s="1225"/>
      <c r="I2099" s="1225"/>
      <c r="J2099" s="4480"/>
      <c r="K2099" s="4480"/>
      <c r="L2099" s="4480"/>
      <c r="M2099" s="4480"/>
    </row>
    <row r="2100" spans="1:13" ht="24" x14ac:dyDescent="0.2">
      <c r="A2100" s="1201"/>
      <c r="B2100" s="1211"/>
      <c r="C2100" s="1222" t="s">
        <v>3211</v>
      </c>
      <c r="D2100" s="4480"/>
      <c r="E2100" s="4480"/>
      <c r="F2100" s="4479"/>
      <c r="G2100" s="4479"/>
      <c r="H2100" s="1225"/>
      <c r="I2100" s="1225"/>
      <c r="J2100" s="4480"/>
      <c r="K2100" s="4480"/>
      <c r="L2100" s="4480"/>
      <c r="M2100" s="4480"/>
    </row>
    <row r="2101" spans="1:13" ht="24" x14ac:dyDescent="0.2">
      <c r="A2101" s="1201"/>
      <c r="B2101" s="1211"/>
      <c r="C2101" s="1222" t="s">
        <v>3484</v>
      </c>
      <c r="D2101" s="4481" t="s">
        <v>2162</v>
      </c>
      <c r="E2101" s="4480" t="s">
        <v>2162</v>
      </c>
      <c r="F2101" s="4477">
        <v>300</v>
      </c>
      <c r="G2101" s="4477">
        <v>6</v>
      </c>
      <c r="H2101" s="1225"/>
      <c r="I2101" s="1225"/>
      <c r="J2101" s="4480" t="s">
        <v>3708</v>
      </c>
      <c r="K2101" s="4480" t="s">
        <v>1223</v>
      </c>
      <c r="L2101" s="4480" t="s">
        <v>589</v>
      </c>
      <c r="M2101" s="4480"/>
    </row>
    <row r="2102" spans="1:13" x14ac:dyDescent="0.2">
      <c r="A2102" s="1201"/>
      <c r="B2102" s="1211"/>
      <c r="C2102" s="1227" t="s">
        <v>2153</v>
      </c>
      <c r="D2102" s="4481"/>
      <c r="E2102" s="4480"/>
      <c r="F2102" s="4478"/>
      <c r="G2102" s="4478"/>
      <c r="H2102" s="1225"/>
      <c r="I2102" s="1225"/>
      <c r="J2102" s="4480"/>
      <c r="K2102" s="4480"/>
      <c r="L2102" s="4480"/>
      <c r="M2102" s="4480"/>
    </row>
    <row r="2103" spans="1:13" x14ac:dyDescent="0.2">
      <c r="A2103" s="1201"/>
      <c r="B2103" s="1211"/>
      <c r="C2103" s="1227" t="s">
        <v>3701</v>
      </c>
      <c r="D2103" s="4481"/>
      <c r="E2103" s="4480"/>
      <c r="F2103" s="4478"/>
      <c r="G2103" s="4478"/>
      <c r="H2103" s="1225"/>
      <c r="I2103" s="1225"/>
      <c r="J2103" s="4480"/>
      <c r="K2103" s="4480"/>
      <c r="L2103" s="4480"/>
      <c r="M2103" s="4480"/>
    </row>
    <row r="2104" spans="1:13" ht="24" x14ac:dyDescent="0.2">
      <c r="A2104" s="1201"/>
      <c r="B2104" s="1211"/>
      <c r="C2104" s="1222" t="s">
        <v>3440</v>
      </c>
      <c r="D2104" s="4481"/>
      <c r="E2104" s="4480"/>
      <c r="F2104" s="4478"/>
      <c r="G2104" s="4478"/>
      <c r="H2104" s="1225"/>
      <c r="I2104" s="1225"/>
      <c r="J2104" s="4480"/>
      <c r="K2104" s="4480"/>
      <c r="L2104" s="4480"/>
      <c r="M2104" s="4480"/>
    </row>
    <row r="2105" spans="1:13" x14ac:dyDescent="0.2">
      <c r="A2105" s="1201"/>
      <c r="B2105" s="1211"/>
      <c r="C2105" s="1227" t="s">
        <v>3703</v>
      </c>
      <c r="D2105" s="4481"/>
      <c r="E2105" s="4480"/>
      <c r="F2105" s="4478"/>
      <c r="G2105" s="4478"/>
      <c r="H2105" s="1225"/>
      <c r="I2105" s="1225"/>
      <c r="J2105" s="4480"/>
      <c r="K2105" s="4480"/>
      <c r="L2105" s="4480"/>
      <c r="M2105" s="4480"/>
    </row>
    <row r="2106" spans="1:13" ht="24" x14ac:dyDescent="0.2">
      <c r="A2106" s="1201"/>
      <c r="B2106" s="1211"/>
      <c r="C2106" s="1222" t="s">
        <v>3206</v>
      </c>
      <c r="D2106" s="4481"/>
      <c r="E2106" s="4480"/>
      <c r="F2106" s="4478"/>
      <c r="G2106" s="4478"/>
      <c r="H2106" s="1225"/>
      <c r="I2106" s="1225"/>
      <c r="J2106" s="4480"/>
      <c r="K2106" s="4480"/>
      <c r="L2106" s="4480"/>
      <c r="M2106" s="4480"/>
    </row>
    <row r="2107" spans="1:13" ht="24" x14ac:dyDescent="0.2">
      <c r="A2107" s="1201"/>
      <c r="B2107" s="1211"/>
      <c r="C2107" s="1222" t="s">
        <v>3210</v>
      </c>
      <c r="D2107" s="4481"/>
      <c r="E2107" s="4480"/>
      <c r="F2107" s="4478"/>
      <c r="G2107" s="4478"/>
      <c r="H2107" s="1225"/>
      <c r="I2107" s="1225"/>
      <c r="J2107" s="4480"/>
      <c r="K2107" s="4480"/>
      <c r="L2107" s="4480"/>
      <c r="M2107" s="4480"/>
    </row>
    <row r="2108" spans="1:13" ht="24" x14ac:dyDescent="0.2">
      <c r="A2108" s="1201"/>
      <c r="B2108" s="1211"/>
      <c r="C2108" s="1222" t="s">
        <v>3204</v>
      </c>
      <c r="D2108" s="4481"/>
      <c r="E2108" s="4480"/>
      <c r="F2108" s="4479"/>
      <c r="G2108" s="4479"/>
      <c r="H2108" s="1225"/>
      <c r="I2108" s="1225"/>
      <c r="J2108" s="4480"/>
      <c r="K2108" s="4480"/>
      <c r="L2108" s="4480"/>
      <c r="M2108" s="4480"/>
    </row>
    <row r="2109" spans="1:13" x14ac:dyDescent="0.2">
      <c r="A2109" s="1206"/>
      <c r="B2109" s="1204"/>
      <c r="C2109" s="1229"/>
      <c r="D2109" s="1230"/>
      <c r="E2109" s="1230"/>
      <c r="F2109" s="1230"/>
      <c r="G2109" s="1230"/>
      <c r="H2109" s="1230"/>
      <c r="I2109" s="1230"/>
      <c r="J2109" s="1230"/>
      <c r="K2109" s="1230"/>
      <c r="L2109" s="1230"/>
      <c r="M2109" s="1230"/>
    </row>
    <row r="2110" spans="1:13" x14ac:dyDescent="0.2">
      <c r="A2110" s="1204" t="s">
        <v>5347</v>
      </c>
      <c r="B2110" s="1204"/>
      <c r="C2110" s="1204"/>
      <c r="D2110" s="1204" t="s">
        <v>5347</v>
      </c>
      <c r="E2110" s="1204"/>
      <c r="F2110" s="1204"/>
      <c r="G2110" s="1204"/>
      <c r="H2110" s="1204"/>
      <c r="I2110" s="1204"/>
      <c r="J2110" s="1204" t="s">
        <v>5348</v>
      </c>
      <c r="K2110" s="1204"/>
      <c r="L2110" s="1204"/>
      <c r="M2110" s="1204"/>
    </row>
    <row r="2111" spans="1:13" x14ac:dyDescent="0.2">
      <c r="A2111" s="1204" t="s">
        <v>5349</v>
      </c>
      <c r="B2111" s="1204" t="s">
        <v>3698</v>
      </c>
      <c r="C2111" s="1204"/>
      <c r="D2111" s="1204" t="s">
        <v>5349</v>
      </c>
      <c r="E2111" s="1204" t="s">
        <v>3698</v>
      </c>
      <c r="F2111" s="1204"/>
      <c r="G2111" s="1204"/>
      <c r="H2111" s="1204"/>
      <c r="I2111" s="1204"/>
      <c r="J2111" s="1204" t="s">
        <v>5349</v>
      </c>
      <c r="K2111" s="1204" t="s">
        <v>3698</v>
      </c>
      <c r="L2111" s="1204"/>
      <c r="M2111" s="1204"/>
    </row>
    <row r="2112" spans="1:13" x14ac:dyDescent="0.2">
      <c r="A2112" s="1204" t="s">
        <v>3609</v>
      </c>
      <c r="B2112" s="1204"/>
      <c r="C2112" s="1204"/>
      <c r="D2112" s="1204" t="s">
        <v>3609</v>
      </c>
      <c r="E2112" s="1204"/>
      <c r="F2112" s="1204"/>
      <c r="G2112" s="1204"/>
      <c r="H2112" s="1204"/>
      <c r="I2112" s="1204"/>
      <c r="J2112" s="1204" t="s">
        <v>3609</v>
      </c>
      <c r="K2112" s="1204"/>
      <c r="L2112" s="1204"/>
      <c r="M2112" s="1204"/>
    </row>
    <row r="2113" spans="1:13" x14ac:dyDescent="0.2">
      <c r="A2113" s="1204" t="s">
        <v>3611</v>
      </c>
      <c r="B2113" s="1204"/>
      <c r="C2113" s="1204"/>
      <c r="D2113" s="1204" t="s">
        <v>3611</v>
      </c>
      <c r="E2113" s="1204"/>
      <c r="F2113" s="1204"/>
      <c r="G2113" s="1204"/>
      <c r="H2113" s="1204"/>
      <c r="I2113" s="1204"/>
      <c r="J2113" s="1204" t="s">
        <v>3611</v>
      </c>
      <c r="K2113" s="1204"/>
      <c r="L2113" s="1204"/>
      <c r="M2113" s="1204"/>
    </row>
    <row r="2114" spans="1:13" x14ac:dyDescent="0.2">
      <c r="A2114" s="1206"/>
      <c r="B2114" s="1204"/>
      <c r="C2114" s="1229"/>
      <c r="D2114" s="1230"/>
      <c r="E2114" s="1230"/>
      <c r="F2114" s="1230"/>
      <c r="G2114" s="1230"/>
      <c r="H2114" s="1230"/>
      <c r="I2114" s="1230"/>
      <c r="J2114" s="1230"/>
      <c r="K2114" s="1230"/>
      <c r="L2114" s="1230"/>
      <c r="M2114" s="1230"/>
    </row>
    <row r="2115" spans="1:13" x14ac:dyDescent="0.2">
      <c r="A2115" s="1206"/>
      <c r="B2115" s="1204"/>
      <c r="C2115" s="1229"/>
      <c r="D2115" s="1230"/>
      <c r="E2115" s="1230"/>
      <c r="F2115" s="1230"/>
      <c r="G2115" s="1230"/>
      <c r="H2115" s="1230"/>
      <c r="I2115" s="1230"/>
      <c r="J2115" s="1230"/>
      <c r="K2115" s="1230"/>
      <c r="L2115" s="1230"/>
      <c r="M2115" s="1230"/>
    </row>
    <row r="2116" spans="1:13" x14ac:dyDescent="0.2">
      <c r="A2116" s="4474"/>
      <c r="B2116" s="4474"/>
      <c r="C2116" s="4475" t="s">
        <v>2859</v>
      </c>
      <c r="D2116" s="4475"/>
      <c r="E2116" s="4475"/>
      <c r="F2116" s="4475"/>
      <c r="G2116" s="4475"/>
      <c r="H2116" s="4475"/>
      <c r="I2116" s="4475"/>
      <c r="J2116" s="4475"/>
      <c r="K2116" s="4475"/>
      <c r="L2116" s="4476" t="s">
        <v>2858</v>
      </c>
      <c r="M2116" s="4476"/>
    </row>
    <row r="2117" spans="1:13" x14ac:dyDescent="0.2">
      <c r="A2117" s="4474"/>
      <c r="B2117" s="4474"/>
      <c r="C2117" s="4475"/>
      <c r="D2117" s="4475"/>
      <c r="E2117" s="4475"/>
      <c r="F2117" s="4475"/>
      <c r="G2117" s="4475"/>
      <c r="H2117" s="4475"/>
      <c r="I2117" s="4475"/>
      <c r="J2117" s="4475"/>
      <c r="K2117" s="4475"/>
      <c r="L2117" s="4476"/>
      <c r="M2117" s="4476"/>
    </row>
    <row r="2118" spans="1:13" x14ac:dyDescent="0.2">
      <c r="A2118" s="4474"/>
      <c r="B2118" s="4474"/>
      <c r="C2118" s="4475"/>
      <c r="D2118" s="4475"/>
      <c r="E2118" s="4475"/>
      <c r="F2118" s="4475"/>
      <c r="G2118" s="4475"/>
      <c r="H2118" s="4475"/>
      <c r="I2118" s="4475"/>
      <c r="J2118" s="4475"/>
      <c r="K2118" s="4475"/>
      <c r="L2118" s="4476"/>
      <c r="M2118" s="4476"/>
    </row>
    <row r="2119" spans="1:13" x14ac:dyDescent="0.2">
      <c r="A2119" s="4474"/>
      <c r="B2119" s="4474"/>
      <c r="C2119" s="4475"/>
      <c r="D2119" s="4475"/>
      <c r="E2119" s="4475"/>
      <c r="F2119" s="4475"/>
      <c r="G2119" s="4475"/>
      <c r="H2119" s="4475"/>
      <c r="I2119" s="4475"/>
      <c r="J2119" s="4475"/>
      <c r="K2119" s="4475"/>
      <c r="L2119" s="4476"/>
      <c r="M2119" s="4476"/>
    </row>
    <row r="2120" spans="1:13" x14ac:dyDescent="0.2">
      <c r="A2120" s="4474"/>
      <c r="B2120" s="4474"/>
      <c r="C2120" s="4431" t="s">
        <v>1209</v>
      </c>
      <c r="D2120" s="4431"/>
      <c r="E2120" s="4431"/>
      <c r="F2120" s="4431"/>
      <c r="G2120" s="4431"/>
      <c r="H2120" s="4431"/>
      <c r="I2120" s="4431"/>
      <c r="J2120" s="4431"/>
      <c r="K2120" s="4431"/>
      <c r="L2120" s="4476" t="s">
        <v>1208</v>
      </c>
      <c r="M2120" s="4476"/>
    </row>
    <row r="2121" spans="1:13" x14ac:dyDescent="0.2">
      <c r="A2121" s="4474"/>
      <c r="B2121" s="4474"/>
      <c r="C2121" s="4431"/>
      <c r="D2121" s="4431"/>
      <c r="E2121" s="4431"/>
      <c r="F2121" s="4431"/>
      <c r="G2121" s="4431"/>
      <c r="H2121" s="4431"/>
      <c r="I2121" s="4431"/>
      <c r="J2121" s="4431"/>
      <c r="K2121" s="4431"/>
      <c r="L2121" s="4476"/>
      <c r="M2121" s="4476"/>
    </row>
    <row r="2122" spans="1:13" x14ac:dyDescent="0.2">
      <c r="A2122" s="4474"/>
      <c r="B2122" s="4474"/>
      <c r="C2122" s="4431"/>
      <c r="D2122" s="4431"/>
      <c r="E2122" s="4431"/>
      <c r="F2122" s="4431"/>
      <c r="G2122" s="4431"/>
      <c r="H2122" s="4431"/>
      <c r="I2122" s="4431"/>
      <c r="J2122" s="4431"/>
      <c r="K2122" s="4431"/>
      <c r="L2122" s="4476"/>
      <c r="M2122" s="4476"/>
    </row>
    <row r="2123" spans="1:13" x14ac:dyDescent="0.2">
      <c r="A2123" s="4474"/>
      <c r="B2123" s="4474"/>
      <c r="C2123" s="4431"/>
      <c r="D2123" s="4431"/>
      <c r="E2123" s="4431"/>
      <c r="F2123" s="4431"/>
      <c r="G2123" s="4431"/>
      <c r="H2123" s="4431"/>
      <c r="I2123" s="4431"/>
      <c r="J2123" s="4431"/>
      <c r="K2123" s="4431"/>
      <c r="L2123" s="4476"/>
      <c r="M2123" s="4476"/>
    </row>
    <row r="2124" spans="1:13" x14ac:dyDescent="0.2">
      <c r="A2124" s="1204"/>
      <c r="B2124" s="1204"/>
      <c r="C2124" s="1204"/>
      <c r="D2124" s="1204"/>
      <c r="E2124" s="1204"/>
      <c r="F2124" s="1204"/>
      <c r="G2124" s="1204"/>
      <c r="H2124" s="1204"/>
      <c r="I2124" s="1204"/>
      <c r="J2124" s="1204"/>
      <c r="K2124" s="1204"/>
      <c r="L2124" s="1204"/>
      <c r="M2124" s="1204"/>
    </row>
    <row r="2125" spans="1:13" x14ac:dyDescent="0.2">
      <c r="A2125" s="1204" t="s">
        <v>5327</v>
      </c>
      <c r="B2125" s="1204"/>
      <c r="C2125" s="1204"/>
      <c r="D2125" s="1204"/>
      <c r="E2125" s="1204"/>
      <c r="F2125" s="1204"/>
      <c r="G2125" s="1204"/>
      <c r="H2125" s="1204"/>
      <c r="I2125" s="1204"/>
      <c r="J2125" s="1204" t="s">
        <v>5344</v>
      </c>
      <c r="K2125" s="1204"/>
      <c r="L2125" s="1204"/>
      <c r="M2125" s="1204"/>
    </row>
    <row r="2126" spans="1:13" x14ac:dyDescent="0.2">
      <c r="A2126" s="1204" t="s">
        <v>5345</v>
      </c>
      <c r="B2126" s="1204"/>
      <c r="C2126" s="1204"/>
      <c r="D2126" s="1204"/>
      <c r="E2126" s="1204"/>
      <c r="F2126" s="1204"/>
      <c r="G2126" s="1204"/>
      <c r="H2126" s="1204"/>
      <c r="I2126" s="1204"/>
      <c r="J2126" s="1204"/>
      <c r="K2126" s="1204"/>
      <c r="L2126" s="1204"/>
      <c r="M2126" s="1204"/>
    </row>
    <row r="2127" spans="1:13" x14ac:dyDescent="0.2">
      <c r="A2127" s="1204" t="s">
        <v>5346</v>
      </c>
      <c r="B2127" s="1204"/>
      <c r="C2127" s="1204"/>
      <c r="D2127" s="1204"/>
      <c r="E2127" s="1204"/>
      <c r="F2127" s="1204"/>
      <c r="G2127" s="1204"/>
      <c r="H2127" s="1204"/>
      <c r="I2127" s="1204"/>
      <c r="J2127" s="4456" t="s">
        <v>2863</v>
      </c>
      <c r="K2127" s="4457"/>
      <c r="L2127" s="4457"/>
      <c r="M2127" s="4458"/>
    </row>
    <row r="2128" spans="1:13" ht="24" x14ac:dyDescent="0.2">
      <c r="A2128" s="1204" t="s">
        <v>3687</v>
      </c>
      <c r="B2128" s="1204"/>
      <c r="C2128" s="1204"/>
      <c r="D2128" s="1204"/>
      <c r="E2128" s="1204"/>
      <c r="F2128" s="1204"/>
      <c r="G2128" s="1204"/>
      <c r="H2128" s="1204"/>
      <c r="I2128" s="1204"/>
      <c r="J2128" s="1201" t="s">
        <v>2860</v>
      </c>
      <c r="K2128" s="1201" t="s">
        <v>2861</v>
      </c>
      <c r="L2128" s="1201" t="s">
        <v>2862</v>
      </c>
      <c r="M2128" s="1205" t="s">
        <v>135</v>
      </c>
    </row>
    <row r="2129" spans="1:13" x14ac:dyDescent="0.2">
      <c r="A2129" s="1204"/>
      <c r="B2129" s="1204"/>
      <c r="C2129" s="1204"/>
      <c r="D2129" s="1204"/>
      <c r="E2129" s="1204"/>
      <c r="F2129" s="1204"/>
      <c r="G2129" s="1204"/>
      <c r="H2129" s="1204"/>
      <c r="I2129" s="1204"/>
      <c r="J2129" s="1201">
        <v>2014</v>
      </c>
      <c r="K2129" s="1201">
        <v>2</v>
      </c>
      <c r="L2129" s="1201">
        <v>5</v>
      </c>
      <c r="M2129" s="1201">
        <v>5</v>
      </c>
    </row>
    <row r="2130" spans="1:13" x14ac:dyDescent="0.2">
      <c r="A2130" s="1206"/>
      <c r="B2130" s="1204"/>
      <c r="C2130" s="1229"/>
      <c r="D2130" s="1230"/>
      <c r="E2130" s="1230"/>
      <c r="F2130" s="1230"/>
      <c r="G2130" s="1230"/>
      <c r="H2130" s="1230"/>
      <c r="I2130" s="1230"/>
      <c r="J2130" s="1230"/>
      <c r="K2130" s="1230"/>
      <c r="L2130" s="1230"/>
      <c r="M2130" s="1230"/>
    </row>
    <row r="2131" spans="1:13" ht="25.5" customHeight="1" x14ac:dyDescent="0.2">
      <c r="A2131" s="4459" t="s">
        <v>2864</v>
      </c>
      <c r="B2131" s="4459" t="s">
        <v>2865</v>
      </c>
      <c r="C2131" s="4461" t="s">
        <v>1212</v>
      </c>
      <c r="D2131" s="4463" t="s">
        <v>2866</v>
      </c>
      <c r="E2131" s="4464"/>
      <c r="F2131" s="4346" t="s">
        <v>3430</v>
      </c>
      <c r="G2131" s="4347"/>
      <c r="H2131" s="4348" t="s">
        <v>3434</v>
      </c>
      <c r="I2131" s="4348"/>
      <c r="J2131" s="4459" t="s">
        <v>1211</v>
      </c>
      <c r="K2131" s="4340" t="s">
        <v>2872</v>
      </c>
      <c r="L2131" s="4459" t="s">
        <v>1207</v>
      </c>
      <c r="M2131" s="4340" t="s">
        <v>2873</v>
      </c>
    </row>
    <row r="2132" spans="1:13" x14ac:dyDescent="0.2">
      <c r="A2132" s="4460"/>
      <c r="B2132" s="4460"/>
      <c r="C2132" s="4462"/>
      <c r="D2132" s="730" t="s">
        <v>2867</v>
      </c>
      <c r="E2132" s="730" t="s">
        <v>2868</v>
      </c>
      <c r="F2132" s="15" t="s">
        <v>2870</v>
      </c>
      <c r="G2132" s="15" t="s">
        <v>2871</v>
      </c>
      <c r="H2132" s="1180" t="s">
        <v>3216</v>
      </c>
      <c r="I2132" s="1180" t="s">
        <v>3217</v>
      </c>
      <c r="J2132" s="4460"/>
      <c r="K2132" s="4342"/>
      <c r="L2132" s="4460"/>
      <c r="M2132" s="4342"/>
    </row>
    <row r="2133" spans="1:13" ht="24" x14ac:dyDescent="0.2">
      <c r="A2133" s="1208"/>
      <c r="B2133" s="1220" t="s">
        <v>2450</v>
      </c>
      <c r="C2133" s="1221" t="s">
        <v>2076</v>
      </c>
      <c r="D2133" s="511"/>
      <c r="E2133" s="511"/>
      <c r="F2133" s="511"/>
      <c r="G2133" s="511"/>
      <c r="H2133" s="511"/>
      <c r="I2133" s="511"/>
      <c r="J2133" s="1231"/>
      <c r="K2133" s="511"/>
      <c r="L2133" s="1231"/>
      <c r="M2133" s="511"/>
    </row>
    <row r="2134" spans="1:13" ht="24" x14ac:dyDescent="0.2">
      <c r="A2134" s="1236"/>
      <c r="B2134" s="1237"/>
      <c r="C2134" s="1238" t="s">
        <v>3484</v>
      </c>
      <c r="D2134" s="4465" t="s">
        <v>260</v>
      </c>
      <c r="E2134" s="4465" t="s">
        <v>260</v>
      </c>
      <c r="F2134" s="4340">
        <v>300</v>
      </c>
      <c r="G2134" s="1207"/>
      <c r="H2134" s="1232"/>
      <c r="I2134" s="1232"/>
      <c r="J2134" s="4465" t="s">
        <v>3709</v>
      </c>
      <c r="K2134" s="4465" t="s">
        <v>1223</v>
      </c>
      <c r="L2134" s="4465" t="s">
        <v>589</v>
      </c>
      <c r="M2134" s="4465"/>
    </row>
    <row r="2135" spans="1:13" x14ac:dyDescent="0.2">
      <c r="A2135" s="1201"/>
      <c r="B2135" s="1211"/>
      <c r="C2135" s="1233" t="s">
        <v>2153</v>
      </c>
      <c r="D2135" s="4466"/>
      <c r="E2135" s="4466"/>
      <c r="F2135" s="4341"/>
      <c r="G2135" s="511"/>
      <c r="H2135" s="1234"/>
      <c r="I2135" s="1234"/>
      <c r="J2135" s="4466"/>
      <c r="K2135" s="4466"/>
      <c r="L2135" s="4466"/>
      <c r="M2135" s="4466"/>
    </row>
    <row r="2136" spans="1:13" x14ac:dyDescent="0.2">
      <c r="A2136" s="1201"/>
      <c r="B2136" s="1211"/>
      <c r="C2136" s="1233" t="s">
        <v>3701</v>
      </c>
      <c r="D2136" s="4466"/>
      <c r="E2136" s="4466"/>
      <c r="F2136" s="4341"/>
      <c r="G2136" s="511"/>
      <c r="H2136" s="1234"/>
      <c r="I2136" s="1234"/>
      <c r="J2136" s="4466"/>
      <c r="K2136" s="4466"/>
      <c r="L2136" s="4466"/>
      <c r="M2136" s="4466"/>
    </row>
    <row r="2137" spans="1:13" x14ac:dyDescent="0.2">
      <c r="A2137" s="1201"/>
      <c r="B2137" s="1211"/>
      <c r="C2137" s="1233" t="s">
        <v>3702</v>
      </c>
      <c r="D2137" s="4466"/>
      <c r="E2137" s="4466"/>
      <c r="F2137" s="4341"/>
      <c r="G2137" s="511"/>
      <c r="H2137" s="1234"/>
      <c r="I2137" s="1234"/>
      <c r="J2137" s="4466"/>
      <c r="K2137" s="4466"/>
      <c r="L2137" s="4466"/>
      <c r="M2137" s="4466"/>
    </row>
    <row r="2138" spans="1:13" x14ac:dyDescent="0.2">
      <c r="A2138" s="1201"/>
      <c r="B2138" s="1211"/>
      <c r="C2138" s="1233" t="s">
        <v>3703</v>
      </c>
      <c r="D2138" s="4466"/>
      <c r="E2138" s="4466"/>
      <c r="F2138" s="4341"/>
      <c r="G2138" s="511"/>
      <c r="H2138" s="1234"/>
      <c r="I2138" s="1234"/>
      <c r="J2138" s="4466"/>
      <c r="K2138" s="4466"/>
      <c r="L2138" s="4466"/>
      <c r="M2138" s="4466"/>
    </row>
    <row r="2139" spans="1:13" ht="24" x14ac:dyDescent="0.2">
      <c r="A2139" s="1201"/>
      <c r="B2139" s="1211"/>
      <c r="C2139" s="1214" t="s">
        <v>3206</v>
      </c>
      <c r="D2139" s="4466"/>
      <c r="E2139" s="4466"/>
      <c r="F2139" s="4341"/>
      <c r="G2139" s="511">
        <v>7</v>
      </c>
      <c r="H2139" s="1234"/>
      <c r="I2139" s="1234"/>
      <c r="J2139" s="4466"/>
      <c r="K2139" s="4466"/>
      <c r="L2139" s="4466"/>
      <c r="M2139" s="4466"/>
    </row>
    <row r="2140" spans="1:13" ht="24" x14ac:dyDescent="0.2">
      <c r="A2140" s="1201"/>
      <c r="B2140" s="1211"/>
      <c r="C2140" s="1214" t="s">
        <v>3210</v>
      </c>
      <c r="D2140" s="4466"/>
      <c r="E2140" s="4466"/>
      <c r="F2140" s="4341"/>
      <c r="G2140" s="511"/>
      <c r="H2140" s="1234"/>
      <c r="I2140" s="1234"/>
      <c r="J2140" s="4466"/>
      <c r="K2140" s="4466"/>
      <c r="L2140" s="4466"/>
      <c r="M2140" s="4466"/>
    </row>
    <row r="2141" spans="1:13" ht="24" x14ac:dyDescent="0.2">
      <c r="A2141" s="1201"/>
      <c r="B2141" s="1211"/>
      <c r="C2141" s="1214" t="s">
        <v>3204</v>
      </c>
      <c r="D2141" s="4467"/>
      <c r="E2141" s="4467"/>
      <c r="F2141" s="4342"/>
      <c r="G2141" s="514"/>
      <c r="H2141" s="1235"/>
      <c r="I2141" s="1235"/>
      <c r="J2141" s="4467"/>
      <c r="K2141" s="4467"/>
      <c r="L2141" s="4467"/>
      <c r="M2141" s="4467"/>
    </row>
    <row r="2142" spans="1:13" ht="24" x14ac:dyDescent="0.2">
      <c r="A2142" s="1201"/>
      <c r="B2142" s="1211"/>
      <c r="C2142" s="1222" t="s">
        <v>3201</v>
      </c>
      <c r="D2142" s="4480" t="s">
        <v>262</v>
      </c>
      <c r="E2142" s="4480" t="s">
        <v>262</v>
      </c>
      <c r="F2142" s="4340">
        <v>301</v>
      </c>
      <c r="G2142" s="4340">
        <v>1</v>
      </c>
      <c r="H2142" s="1225"/>
      <c r="I2142" s="1225"/>
      <c r="J2142" s="4480" t="s">
        <v>3710</v>
      </c>
      <c r="K2142" s="4480" t="s">
        <v>1223</v>
      </c>
      <c r="L2142" s="4480" t="s">
        <v>589</v>
      </c>
      <c r="M2142" s="4480"/>
    </row>
    <row r="2143" spans="1:13" x14ac:dyDescent="0.2">
      <c r="A2143" s="1201"/>
      <c r="B2143" s="1211"/>
      <c r="C2143" s="1227" t="s">
        <v>2153</v>
      </c>
      <c r="D2143" s="4480"/>
      <c r="E2143" s="4480"/>
      <c r="F2143" s="4341"/>
      <c r="G2143" s="4341"/>
      <c r="H2143" s="1225"/>
      <c r="I2143" s="1225"/>
      <c r="J2143" s="4480"/>
      <c r="K2143" s="4480"/>
      <c r="L2143" s="4480"/>
      <c r="M2143" s="4480"/>
    </row>
    <row r="2144" spans="1:13" x14ac:dyDescent="0.2">
      <c r="A2144" s="1201"/>
      <c r="B2144" s="1211"/>
      <c r="C2144" s="1227" t="s">
        <v>3701</v>
      </c>
      <c r="D2144" s="4480"/>
      <c r="E2144" s="4480"/>
      <c r="F2144" s="4341"/>
      <c r="G2144" s="4341"/>
      <c r="H2144" s="1225"/>
      <c r="I2144" s="1225"/>
      <c r="J2144" s="4480"/>
      <c r="K2144" s="4480"/>
      <c r="L2144" s="4480"/>
      <c r="M2144" s="4480"/>
    </row>
    <row r="2145" spans="1:13" x14ac:dyDescent="0.2">
      <c r="A2145" s="1201"/>
      <c r="B2145" s="1211"/>
      <c r="C2145" s="1227" t="s">
        <v>3702</v>
      </c>
      <c r="D2145" s="4480"/>
      <c r="E2145" s="4480"/>
      <c r="F2145" s="4341"/>
      <c r="G2145" s="4341"/>
      <c r="H2145" s="1225"/>
      <c r="I2145" s="1225"/>
      <c r="J2145" s="4480"/>
      <c r="K2145" s="4480"/>
      <c r="L2145" s="4480"/>
      <c r="M2145" s="4480"/>
    </row>
    <row r="2146" spans="1:13" x14ac:dyDescent="0.2">
      <c r="A2146" s="1201"/>
      <c r="B2146" s="1211"/>
      <c r="C2146" s="1227" t="s">
        <v>3703</v>
      </c>
      <c r="D2146" s="4480"/>
      <c r="E2146" s="4480"/>
      <c r="F2146" s="4341"/>
      <c r="G2146" s="4341"/>
      <c r="H2146" s="1225"/>
      <c r="I2146" s="1225"/>
      <c r="J2146" s="4480"/>
      <c r="K2146" s="4480"/>
      <c r="L2146" s="4480"/>
      <c r="M2146" s="4480"/>
    </row>
    <row r="2147" spans="1:13" ht="24" x14ac:dyDescent="0.2">
      <c r="A2147" s="1201"/>
      <c r="B2147" s="1211"/>
      <c r="C2147" s="1222" t="s">
        <v>3206</v>
      </c>
      <c r="D2147" s="4480"/>
      <c r="E2147" s="4480"/>
      <c r="F2147" s="4341"/>
      <c r="G2147" s="4341"/>
      <c r="H2147" s="1225"/>
      <c r="I2147" s="1225"/>
      <c r="J2147" s="4480"/>
      <c r="K2147" s="4480"/>
      <c r="L2147" s="4480"/>
      <c r="M2147" s="4480"/>
    </row>
    <row r="2148" spans="1:13" ht="24" x14ac:dyDescent="0.2">
      <c r="A2148" s="1201"/>
      <c r="B2148" s="1211"/>
      <c r="C2148" s="1222" t="s">
        <v>3210</v>
      </c>
      <c r="D2148" s="4480"/>
      <c r="E2148" s="4480"/>
      <c r="F2148" s="4341"/>
      <c r="G2148" s="4341"/>
      <c r="H2148" s="1225"/>
      <c r="I2148" s="1225"/>
      <c r="J2148" s="4480"/>
      <c r="K2148" s="4480"/>
      <c r="L2148" s="4480"/>
      <c r="M2148" s="4480"/>
    </row>
    <row r="2149" spans="1:13" ht="24" x14ac:dyDescent="0.2">
      <c r="A2149" s="1201"/>
      <c r="B2149" s="1211"/>
      <c r="C2149" s="1222" t="s">
        <v>3211</v>
      </c>
      <c r="D2149" s="4480"/>
      <c r="E2149" s="4480"/>
      <c r="F2149" s="4342"/>
      <c r="G2149" s="4342"/>
      <c r="H2149" s="1225"/>
      <c r="I2149" s="1225"/>
      <c r="J2149" s="4480"/>
      <c r="K2149" s="4480"/>
      <c r="L2149" s="4480"/>
      <c r="M2149" s="4480"/>
    </row>
    <row r="2150" spans="1:13" x14ac:dyDescent="0.2">
      <c r="A2150" s="1206"/>
      <c r="B2150" s="1204"/>
      <c r="C2150" s="1229"/>
      <c r="D2150" s="1230"/>
      <c r="E2150" s="1230"/>
      <c r="F2150" s="1230"/>
      <c r="G2150" s="1230"/>
      <c r="H2150" s="1230"/>
      <c r="I2150" s="1230"/>
      <c r="J2150" s="1230"/>
      <c r="K2150" s="1230"/>
      <c r="L2150" s="1230"/>
      <c r="M2150" s="1230"/>
    </row>
    <row r="2151" spans="1:13" x14ac:dyDescent="0.2">
      <c r="A2151" s="1206"/>
      <c r="B2151" s="1204"/>
      <c r="C2151" s="1229"/>
      <c r="D2151" s="1230"/>
      <c r="E2151" s="1230"/>
      <c r="F2151" s="1230"/>
      <c r="G2151" s="1230"/>
      <c r="H2151" s="1230"/>
      <c r="I2151" s="1230"/>
      <c r="J2151" s="1230"/>
      <c r="K2151" s="1230"/>
      <c r="L2151" s="1230"/>
      <c r="M2151" s="1230"/>
    </row>
    <row r="2152" spans="1:13" x14ac:dyDescent="0.2">
      <c r="A2152" s="1204" t="s">
        <v>5347</v>
      </c>
      <c r="B2152" s="1204"/>
      <c r="C2152" s="1204"/>
      <c r="D2152" s="1204" t="s">
        <v>5347</v>
      </c>
      <c r="E2152" s="1204"/>
      <c r="F2152" s="1204"/>
      <c r="G2152" s="1204"/>
      <c r="H2152" s="1204"/>
      <c r="I2152" s="1204"/>
      <c r="J2152" s="1204" t="s">
        <v>5348</v>
      </c>
      <c r="K2152" s="1204"/>
      <c r="L2152" s="1204"/>
      <c r="M2152" s="1204"/>
    </row>
    <row r="2153" spans="1:13" x14ac:dyDescent="0.2">
      <c r="A2153" s="1204" t="s">
        <v>5349</v>
      </c>
      <c r="B2153" s="1204" t="s">
        <v>3698</v>
      </c>
      <c r="C2153" s="1204"/>
      <c r="D2153" s="1204" t="s">
        <v>5349</v>
      </c>
      <c r="E2153" s="1204" t="s">
        <v>3698</v>
      </c>
      <c r="F2153" s="1204"/>
      <c r="G2153" s="1204"/>
      <c r="H2153" s="1204"/>
      <c r="I2153" s="1204"/>
      <c r="J2153" s="1204" t="s">
        <v>5349</v>
      </c>
      <c r="K2153" s="1204" t="s">
        <v>3698</v>
      </c>
      <c r="L2153" s="1204"/>
      <c r="M2153" s="1204"/>
    </row>
    <row r="2154" spans="1:13" x14ac:dyDescent="0.2">
      <c r="A2154" s="1204" t="s">
        <v>3609</v>
      </c>
      <c r="B2154" s="1204"/>
      <c r="C2154" s="1204"/>
      <c r="D2154" s="1204" t="s">
        <v>3609</v>
      </c>
      <c r="E2154" s="1204"/>
      <c r="F2154" s="1204"/>
      <c r="G2154" s="1204"/>
      <c r="H2154" s="1204"/>
      <c r="I2154" s="1204"/>
      <c r="J2154" s="1204" t="s">
        <v>3609</v>
      </c>
      <c r="K2154" s="1204"/>
      <c r="L2154" s="1204"/>
      <c r="M2154" s="1204"/>
    </row>
    <row r="2155" spans="1:13" x14ac:dyDescent="0.2">
      <c r="A2155" s="1204" t="s">
        <v>3611</v>
      </c>
      <c r="B2155" s="1204"/>
      <c r="C2155" s="1204"/>
      <c r="D2155" s="1204" t="s">
        <v>3611</v>
      </c>
      <c r="E2155" s="1204"/>
      <c r="F2155" s="1204"/>
      <c r="G2155" s="1204"/>
      <c r="H2155" s="1204"/>
      <c r="I2155" s="1204"/>
      <c r="J2155" s="1204" t="s">
        <v>3611</v>
      </c>
      <c r="K2155" s="1204"/>
      <c r="L2155" s="1204"/>
      <c r="M2155" s="1204"/>
    </row>
    <row r="2156" spans="1:13" x14ac:dyDescent="0.2">
      <c r="A2156" s="1206"/>
      <c r="B2156" s="1204"/>
      <c r="C2156" s="1229"/>
      <c r="D2156" s="1230"/>
      <c r="E2156" s="1230"/>
      <c r="F2156" s="1230"/>
      <c r="G2156" s="1230"/>
      <c r="H2156" s="1230"/>
      <c r="I2156" s="1230"/>
      <c r="J2156" s="1230"/>
      <c r="K2156" s="1230"/>
      <c r="L2156" s="1230"/>
      <c r="M2156" s="1230"/>
    </row>
    <row r="2157" spans="1:13" x14ac:dyDescent="0.2">
      <c r="A2157" s="4474"/>
      <c r="B2157" s="4474"/>
      <c r="C2157" s="4475" t="s">
        <v>2859</v>
      </c>
      <c r="D2157" s="4475"/>
      <c r="E2157" s="4475"/>
      <c r="F2157" s="4475"/>
      <c r="G2157" s="4475"/>
      <c r="H2157" s="4475"/>
      <c r="I2157" s="4475"/>
      <c r="J2157" s="4475"/>
      <c r="K2157" s="4475"/>
      <c r="L2157" s="4476" t="s">
        <v>2858</v>
      </c>
      <c r="M2157" s="4476"/>
    </row>
    <row r="2158" spans="1:13" x14ac:dyDescent="0.2">
      <c r="A2158" s="4474"/>
      <c r="B2158" s="4474"/>
      <c r="C2158" s="4475"/>
      <c r="D2158" s="4475"/>
      <c r="E2158" s="4475"/>
      <c r="F2158" s="4475"/>
      <c r="G2158" s="4475"/>
      <c r="H2158" s="4475"/>
      <c r="I2158" s="4475"/>
      <c r="J2158" s="4475"/>
      <c r="K2158" s="4475"/>
      <c r="L2158" s="4476"/>
      <c r="M2158" s="4476"/>
    </row>
    <row r="2159" spans="1:13" x14ac:dyDescent="0.2">
      <c r="A2159" s="4474"/>
      <c r="B2159" s="4474"/>
      <c r="C2159" s="4475"/>
      <c r="D2159" s="4475"/>
      <c r="E2159" s="4475"/>
      <c r="F2159" s="4475"/>
      <c r="G2159" s="4475"/>
      <c r="H2159" s="4475"/>
      <c r="I2159" s="4475"/>
      <c r="J2159" s="4475"/>
      <c r="K2159" s="4475"/>
      <c r="L2159" s="4476"/>
      <c r="M2159" s="4476"/>
    </row>
    <row r="2160" spans="1:13" x14ac:dyDescent="0.2">
      <c r="A2160" s="4474"/>
      <c r="B2160" s="4474"/>
      <c r="C2160" s="4475"/>
      <c r="D2160" s="4475"/>
      <c r="E2160" s="4475"/>
      <c r="F2160" s="4475"/>
      <c r="G2160" s="4475"/>
      <c r="H2160" s="4475"/>
      <c r="I2160" s="4475"/>
      <c r="J2160" s="4475"/>
      <c r="K2160" s="4475"/>
      <c r="L2160" s="4476"/>
      <c r="M2160" s="4476"/>
    </row>
    <row r="2161" spans="1:13" x14ac:dyDescent="0.2">
      <c r="A2161" s="4474"/>
      <c r="B2161" s="4474"/>
      <c r="C2161" s="4431" t="s">
        <v>1209</v>
      </c>
      <c r="D2161" s="4431"/>
      <c r="E2161" s="4431"/>
      <c r="F2161" s="4431"/>
      <c r="G2161" s="4431"/>
      <c r="H2161" s="4431"/>
      <c r="I2161" s="4431"/>
      <c r="J2161" s="4431"/>
      <c r="K2161" s="4431"/>
      <c r="L2161" s="4476" t="s">
        <v>1208</v>
      </c>
      <c r="M2161" s="4476"/>
    </row>
    <row r="2162" spans="1:13" x14ac:dyDescent="0.2">
      <c r="A2162" s="4474"/>
      <c r="B2162" s="4474"/>
      <c r="C2162" s="4431"/>
      <c r="D2162" s="4431"/>
      <c r="E2162" s="4431"/>
      <c r="F2162" s="4431"/>
      <c r="G2162" s="4431"/>
      <c r="H2162" s="4431"/>
      <c r="I2162" s="4431"/>
      <c r="J2162" s="4431"/>
      <c r="K2162" s="4431"/>
      <c r="L2162" s="4476"/>
      <c r="M2162" s="4476"/>
    </row>
    <row r="2163" spans="1:13" x14ac:dyDescent="0.2">
      <c r="A2163" s="4474"/>
      <c r="B2163" s="4474"/>
      <c r="C2163" s="4431"/>
      <c r="D2163" s="4431"/>
      <c r="E2163" s="4431"/>
      <c r="F2163" s="4431"/>
      <c r="G2163" s="4431"/>
      <c r="H2163" s="4431"/>
      <c r="I2163" s="4431"/>
      <c r="J2163" s="4431"/>
      <c r="K2163" s="4431"/>
      <c r="L2163" s="4476"/>
      <c r="M2163" s="4476"/>
    </row>
    <row r="2164" spans="1:13" x14ac:dyDescent="0.2">
      <c r="A2164" s="4474"/>
      <c r="B2164" s="4474"/>
      <c r="C2164" s="4431"/>
      <c r="D2164" s="4431"/>
      <c r="E2164" s="4431"/>
      <c r="F2164" s="4431"/>
      <c r="G2164" s="4431"/>
      <c r="H2164" s="4431"/>
      <c r="I2164" s="4431"/>
      <c r="J2164" s="4431"/>
      <c r="K2164" s="4431"/>
      <c r="L2164" s="4476"/>
      <c r="M2164" s="4476"/>
    </row>
    <row r="2165" spans="1:13" x14ac:dyDescent="0.2">
      <c r="A2165" s="1204"/>
      <c r="B2165" s="1204"/>
      <c r="C2165" s="1204"/>
      <c r="D2165" s="1204"/>
      <c r="E2165" s="1204"/>
      <c r="F2165" s="1204"/>
      <c r="G2165" s="1204"/>
      <c r="H2165" s="1204"/>
      <c r="I2165" s="1204"/>
      <c r="J2165" s="1204"/>
      <c r="K2165" s="1204"/>
      <c r="L2165" s="1204"/>
      <c r="M2165" s="1204"/>
    </row>
    <row r="2166" spans="1:13" x14ac:dyDescent="0.2">
      <c r="A2166" s="1204" t="s">
        <v>5327</v>
      </c>
      <c r="B2166" s="1204"/>
      <c r="C2166" s="1204"/>
      <c r="D2166" s="1204"/>
      <c r="E2166" s="1204"/>
      <c r="F2166" s="1204"/>
      <c r="G2166" s="1204"/>
      <c r="H2166" s="1204"/>
      <c r="I2166" s="1204"/>
      <c r="J2166" s="1204" t="s">
        <v>5344</v>
      </c>
      <c r="K2166" s="1204"/>
      <c r="L2166" s="1204"/>
      <c r="M2166" s="1204"/>
    </row>
    <row r="2167" spans="1:13" x14ac:dyDescent="0.2">
      <c r="A2167" s="1204" t="s">
        <v>5345</v>
      </c>
      <c r="B2167" s="1204"/>
      <c r="C2167" s="1204"/>
      <c r="D2167" s="1204"/>
      <c r="E2167" s="1204"/>
      <c r="F2167" s="1204"/>
      <c r="G2167" s="1204"/>
      <c r="H2167" s="1204"/>
      <c r="I2167" s="1204"/>
      <c r="J2167" s="1204"/>
      <c r="K2167" s="1204"/>
      <c r="L2167" s="1204"/>
      <c r="M2167" s="1204"/>
    </row>
    <row r="2168" spans="1:13" x14ac:dyDescent="0.2">
      <c r="A2168" s="1204" t="s">
        <v>5350</v>
      </c>
      <c r="B2168" s="1204"/>
      <c r="C2168" s="1204"/>
      <c r="D2168" s="1204"/>
      <c r="E2168" s="1204"/>
      <c r="F2168" s="1204"/>
      <c r="G2168" s="1204"/>
      <c r="H2168" s="1204"/>
      <c r="I2168" s="1204"/>
      <c r="J2168" s="4456" t="s">
        <v>2863</v>
      </c>
      <c r="K2168" s="4457"/>
      <c r="L2168" s="4457"/>
      <c r="M2168" s="4458"/>
    </row>
    <row r="2169" spans="1:13" ht="24" x14ac:dyDescent="0.2">
      <c r="A2169" s="1204" t="s">
        <v>3687</v>
      </c>
      <c r="B2169" s="1204"/>
      <c r="C2169" s="1204"/>
      <c r="D2169" s="1204"/>
      <c r="E2169" s="1204"/>
      <c r="F2169" s="1204"/>
      <c r="G2169" s="1204"/>
      <c r="H2169" s="1204"/>
      <c r="I2169" s="1204"/>
      <c r="J2169" s="1201" t="s">
        <v>2860</v>
      </c>
      <c r="K2169" s="1201" t="s">
        <v>2861</v>
      </c>
      <c r="L2169" s="1201" t="s">
        <v>2862</v>
      </c>
      <c r="M2169" s="1205" t="s">
        <v>837</v>
      </c>
    </row>
    <row r="2170" spans="1:13" x14ac:dyDescent="0.2">
      <c r="A2170" s="1204"/>
      <c r="B2170" s="1204"/>
      <c r="C2170" s="1204"/>
      <c r="D2170" s="1204"/>
      <c r="E2170" s="1204"/>
      <c r="F2170" s="1204"/>
      <c r="G2170" s="1204"/>
      <c r="H2170" s="1204"/>
      <c r="I2170" s="1204"/>
      <c r="J2170" s="1201">
        <v>2014</v>
      </c>
      <c r="K2170" s="1201">
        <v>2</v>
      </c>
      <c r="L2170" s="1201">
        <v>5</v>
      </c>
      <c r="M2170" s="1201">
        <v>5</v>
      </c>
    </row>
    <row r="2171" spans="1:13" x14ac:dyDescent="0.2">
      <c r="A2171" s="1206"/>
      <c r="B2171" s="1204"/>
      <c r="C2171" s="1229"/>
      <c r="D2171" s="1230"/>
      <c r="E2171" s="1230"/>
      <c r="F2171" s="1230"/>
      <c r="G2171" s="1230"/>
      <c r="H2171" s="1230"/>
      <c r="I2171" s="1230"/>
      <c r="J2171" s="1230"/>
      <c r="K2171" s="1230"/>
      <c r="L2171" s="1230"/>
      <c r="M2171" s="1230"/>
    </row>
    <row r="2172" spans="1:13" ht="27" customHeight="1" x14ac:dyDescent="0.2">
      <c r="A2172" s="4459" t="s">
        <v>2864</v>
      </c>
      <c r="B2172" s="4459" t="s">
        <v>2865</v>
      </c>
      <c r="C2172" s="4461" t="s">
        <v>1212</v>
      </c>
      <c r="D2172" s="4463" t="s">
        <v>2866</v>
      </c>
      <c r="E2172" s="4464"/>
      <c r="F2172" s="4346" t="s">
        <v>3430</v>
      </c>
      <c r="G2172" s="4347"/>
      <c r="H2172" s="4348" t="s">
        <v>3434</v>
      </c>
      <c r="I2172" s="4348"/>
      <c r="J2172" s="4459" t="s">
        <v>1211</v>
      </c>
      <c r="K2172" s="4340" t="s">
        <v>2872</v>
      </c>
      <c r="L2172" s="4459" t="s">
        <v>1207</v>
      </c>
      <c r="M2172" s="4340" t="s">
        <v>2873</v>
      </c>
    </row>
    <row r="2173" spans="1:13" x14ac:dyDescent="0.2">
      <c r="A2173" s="4460"/>
      <c r="B2173" s="4460"/>
      <c r="C2173" s="4462"/>
      <c r="D2173" s="730" t="s">
        <v>2867</v>
      </c>
      <c r="E2173" s="730" t="s">
        <v>2868</v>
      </c>
      <c r="F2173" s="15" t="s">
        <v>2870</v>
      </c>
      <c r="G2173" s="15" t="s">
        <v>2871</v>
      </c>
      <c r="H2173" s="1180" t="s">
        <v>3216</v>
      </c>
      <c r="I2173" s="1180" t="s">
        <v>3217</v>
      </c>
      <c r="J2173" s="4460"/>
      <c r="K2173" s="4342"/>
      <c r="L2173" s="4460"/>
      <c r="M2173" s="4342"/>
    </row>
    <row r="2174" spans="1:13" ht="24" x14ac:dyDescent="0.2">
      <c r="A2174" s="1208"/>
      <c r="B2174" s="1220" t="s">
        <v>2450</v>
      </c>
      <c r="C2174" s="1221" t="s">
        <v>2076</v>
      </c>
      <c r="D2174" s="514"/>
      <c r="E2174" s="514"/>
      <c r="F2174" s="514"/>
      <c r="G2174" s="514"/>
      <c r="H2174" s="514"/>
      <c r="I2174" s="514"/>
      <c r="J2174" s="1208"/>
      <c r="K2174" s="514"/>
      <c r="L2174" s="1208"/>
      <c r="M2174" s="514"/>
    </row>
    <row r="2175" spans="1:13" ht="24" x14ac:dyDescent="0.2">
      <c r="A2175" s="1201"/>
      <c r="B2175" s="1211"/>
      <c r="C2175" s="1214" t="s">
        <v>3484</v>
      </c>
      <c r="D2175" s="4465" t="s">
        <v>2168</v>
      </c>
      <c r="E2175" s="4465" t="s">
        <v>2168</v>
      </c>
      <c r="F2175" s="4340">
        <v>301</v>
      </c>
      <c r="G2175" s="4340">
        <v>2</v>
      </c>
      <c r="H2175" s="1232"/>
      <c r="I2175" s="1232"/>
      <c r="J2175" s="4465" t="s">
        <v>3711</v>
      </c>
      <c r="K2175" s="4465" t="s">
        <v>1223</v>
      </c>
      <c r="L2175" s="4465" t="s">
        <v>589</v>
      </c>
      <c r="M2175" s="4465"/>
    </row>
    <row r="2176" spans="1:13" x14ac:dyDescent="0.2">
      <c r="A2176" s="1201"/>
      <c r="B2176" s="1211"/>
      <c r="C2176" s="1233" t="s">
        <v>2153</v>
      </c>
      <c r="D2176" s="4466"/>
      <c r="E2176" s="4466"/>
      <c r="F2176" s="4341"/>
      <c r="G2176" s="4341"/>
      <c r="H2176" s="1234"/>
      <c r="I2176" s="1234"/>
      <c r="J2176" s="4466"/>
      <c r="K2176" s="4466"/>
      <c r="L2176" s="4466"/>
      <c r="M2176" s="4466"/>
    </row>
    <row r="2177" spans="1:13" x14ac:dyDescent="0.2">
      <c r="A2177" s="1201"/>
      <c r="B2177" s="1211"/>
      <c r="C2177" s="1233" t="s">
        <v>3701</v>
      </c>
      <c r="D2177" s="4466"/>
      <c r="E2177" s="4466"/>
      <c r="F2177" s="4341"/>
      <c r="G2177" s="4341"/>
      <c r="H2177" s="1234"/>
      <c r="I2177" s="1234"/>
      <c r="J2177" s="4466"/>
      <c r="K2177" s="4466"/>
      <c r="L2177" s="4466"/>
      <c r="M2177" s="4466"/>
    </row>
    <row r="2178" spans="1:13" x14ac:dyDescent="0.2">
      <c r="A2178" s="1201"/>
      <c r="B2178" s="1211"/>
      <c r="C2178" s="1233" t="s">
        <v>3702</v>
      </c>
      <c r="D2178" s="4466"/>
      <c r="E2178" s="4466"/>
      <c r="F2178" s="4341"/>
      <c r="G2178" s="4341"/>
      <c r="H2178" s="1234"/>
      <c r="I2178" s="1234"/>
      <c r="J2178" s="4466"/>
      <c r="K2178" s="4466"/>
      <c r="L2178" s="4466"/>
      <c r="M2178" s="4466"/>
    </row>
    <row r="2179" spans="1:13" x14ac:dyDescent="0.2">
      <c r="A2179" s="1201"/>
      <c r="B2179" s="1211"/>
      <c r="C2179" s="1233" t="s">
        <v>3703</v>
      </c>
      <c r="D2179" s="4466"/>
      <c r="E2179" s="4466"/>
      <c r="F2179" s="4341"/>
      <c r="G2179" s="4341"/>
      <c r="H2179" s="1234"/>
      <c r="I2179" s="1234"/>
      <c r="J2179" s="4466"/>
      <c r="K2179" s="4466"/>
      <c r="L2179" s="4466"/>
      <c r="M2179" s="4466"/>
    </row>
    <row r="2180" spans="1:13" ht="24" x14ac:dyDescent="0.2">
      <c r="A2180" s="1201"/>
      <c r="B2180" s="1211"/>
      <c r="C2180" s="1214" t="s">
        <v>3206</v>
      </c>
      <c r="D2180" s="4466"/>
      <c r="E2180" s="4466"/>
      <c r="F2180" s="4341"/>
      <c r="G2180" s="4341"/>
      <c r="H2180" s="1234"/>
      <c r="I2180" s="1234"/>
      <c r="J2180" s="4466"/>
      <c r="K2180" s="4466"/>
      <c r="L2180" s="4466"/>
      <c r="M2180" s="4466"/>
    </row>
    <row r="2181" spans="1:13" ht="24" x14ac:dyDescent="0.2">
      <c r="A2181" s="1201"/>
      <c r="B2181" s="1211"/>
      <c r="C2181" s="1214" t="s">
        <v>3210</v>
      </c>
      <c r="D2181" s="4466"/>
      <c r="E2181" s="4466"/>
      <c r="F2181" s="4341"/>
      <c r="G2181" s="4341"/>
      <c r="H2181" s="1234"/>
      <c r="I2181" s="1234"/>
      <c r="J2181" s="4466"/>
      <c r="K2181" s="4466"/>
      <c r="L2181" s="4466"/>
      <c r="M2181" s="4466"/>
    </row>
    <row r="2182" spans="1:13" ht="24" x14ac:dyDescent="0.2">
      <c r="A2182" s="1201"/>
      <c r="B2182" s="1211"/>
      <c r="C2182" s="1214" t="s">
        <v>3211</v>
      </c>
      <c r="D2182" s="4467"/>
      <c r="E2182" s="4467"/>
      <c r="F2182" s="4342"/>
      <c r="G2182" s="4342"/>
      <c r="H2182" s="1235"/>
      <c r="I2182" s="1235"/>
      <c r="J2182" s="4467"/>
      <c r="K2182" s="4467"/>
      <c r="L2182" s="4467"/>
      <c r="M2182" s="4467"/>
    </row>
    <row r="2183" spans="1:13" ht="24" x14ac:dyDescent="0.2">
      <c r="A2183" s="1201"/>
      <c r="B2183" s="1211"/>
      <c r="C2183" s="1214" t="s">
        <v>3201</v>
      </c>
      <c r="D2183" s="4465" t="s">
        <v>2172</v>
      </c>
      <c r="E2183" s="4465" t="s">
        <v>2172</v>
      </c>
      <c r="F2183" s="4477">
        <v>301</v>
      </c>
      <c r="G2183" s="4477">
        <v>3</v>
      </c>
      <c r="H2183" s="1232"/>
      <c r="I2183" s="1232"/>
      <c r="J2183" s="4465" t="s">
        <v>3712</v>
      </c>
      <c r="K2183" s="4465" t="s">
        <v>1223</v>
      </c>
      <c r="L2183" s="4465" t="s">
        <v>589</v>
      </c>
      <c r="M2183" s="4471"/>
    </row>
    <row r="2184" spans="1:13" x14ac:dyDescent="0.2">
      <c r="A2184" s="1201"/>
      <c r="B2184" s="1211"/>
      <c r="C2184" s="1233" t="s">
        <v>2153</v>
      </c>
      <c r="D2184" s="4466"/>
      <c r="E2184" s="4466"/>
      <c r="F2184" s="4478"/>
      <c r="G2184" s="4478"/>
      <c r="H2184" s="1234"/>
      <c r="I2184" s="1234"/>
      <c r="J2184" s="4466"/>
      <c r="K2184" s="4466"/>
      <c r="L2184" s="4466"/>
      <c r="M2184" s="4472"/>
    </row>
    <row r="2185" spans="1:13" x14ac:dyDescent="0.2">
      <c r="A2185" s="1201"/>
      <c r="B2185" s="1211"/>
      <c r="C2185" s="1233" t="s">
        <v>3701</v>
      </c>
      <c r="D2185" s="4466"/>
      <c r="E2185" s="4466"/>
      <c r="F2185" s="4478"/>
      <c r="G2185" s="4478"/>
      <c r="H2185" s="1234"/>
      <c r="I2185" s="1234"/>
      <c r="J2185" s="4466"/>
      <c r="K2185" s="4466"/>
      <c r="L2185" s="4466"/>
      <c r="M2185" s="4472"/>
    </row>
    <row r="2186" spans="1:13" x14ac:dyDescent="0.2">
      <c r="A2186" s="1201"/>
      <c r="B2186" s="1211"/>
      <c r="C2186" s="1233" t="s">
        <v>3702</v>
      </c>
      <c r="D2186" s="4466"/>
      <c r="E2186" s="4466"/>
      <c r="F2186" s="4478"/>
      <c r="G2186" s="4478"/>
      <c r="H2186" s="1234"/>
      <c r="I2186" s="1234"/>
      <c r="J2186" s="4466"/>
      <c r="K2186" s="4466"/>
      <c r="L2186" s="4466"/>
      <c r="M2186" s="4472"/>
    </row>
    <row r="2187" spans="1:13" x14ac:dyDescent="0.2">
      <c r="A2187" s="1201"/>
      <c r="B2187" s="1211"/>
      <c r="C2187" s="1233" t="s">
        <v>3703</v>
      </c>
      <c r="D2187" s="4466"/>
      <c r="E2187" s="4466"/>
      <c r="F2187" s="4478"/>
      <c r="G2187" s="4478"/>
      <c r="H2187" s="1234"/>
      <c r="I2187" s="1234"/>
      <c r="J2187" s="4466"/>
      <c r="K2187" s="4466"/>
      <c r="L2187" s="4466"/>
      <c r="M2187" s="4472"/>
    </row>
    <row r="2188" spans="1:13" ht="24" x14ac:dyDescent="0.2">
      <c r="A2188" s="1201"/>
      <c r="B2188" s="1211"/>
      <c r="C2188" s="1214" t="s">
        <v>3206</v>
      </c>
      <c r="D2188" s="4466"/>
      <c r="E2188" s="4466"/>
      <c r="F2188" s="4478"/>
      <c r="G2188" s="4478"/>
      <c r="H2188" s="1234"/>
      <c r="I2188" s="1234"/>
      <c r="J2188" s="4466"/>
      <c r="K2188" s="4466"/>
      <c r="L2188" s="4466"/>
      <c r="M2188" s="4472"/>
    </row>
    <row r="2189" spans="1:13" ht="24" x14ac:dyDescent="0.2">
      <c r="A2189" s="1201"/>
      <c r="B2189" s="1211"/>
      <c r="C2189" s="1214" t="s">
        <v>3209</v>
      </c>
      <c r="D2189" s="4466"/>
      <c r="E2189" s="4466"/>
      <c r="F2189" s="4478"/>
      <c r="G2189" s="4478"/>
      <c r="H2189" s="1234"/>
      <c r="I2189" s="1234"/>
      <c r="J2189" s="4466"/>
      <c r="K2189" s="4466"/>
      <c r="L2189" s="4466"/>
      <c r="M2189" s="4472"/>
    </row>
    <row r="2190" spans="1:13" ht="24" x14ac:dyDescent="0.2">
      <c r="A2190" s="1201"/>
      <c r="B2190" s="1211"/>
      <c r="C2190" s="1214" t="s">
        <v>3204</v>
      </c>
      <c r="D2190" s="4467"/>
      <c r="E2190" s="4467"/>
      <c r="F2190" s="4479"/>
      <c r="G2190" s="4479"/>
      <c r="H2190" s="1235"/>
      <c r="I2190" s="1235"/>
      <c r="J2190" s="4467"/>
      <c r="K2190" s="4467"/>
      <c r="L2190" s="4467"/>
      <c r="M2190" s="4473"/>
    </row>
    <row r="2191" spans="1:13" ht="24" x14ac:dyDescent="0.2">
      <c r="A2191" s="1201"/>
      <c r="B2191" s="1220"/>
      <c r="C2191" s="1222" t="s">
        <v>264</v>
      </c>
      <c r="D2191" s="1223" t="s">
        <v>2099</v>
      </c>
      <c r="E2191" s="1223" t="s">
        <v>2149</v>
      </c>
      <c r="F2191" s="514">
        <v>301</v>
      </c>
      <c r="G2191" s="514">
        <v>4</v>
      </c>
      <c r="H2191" s="1223"/>
      <c r="I2191" s="1239"/>
      <c r="J2191" s="1203" t="s">
        <v>3713</v>
      </c>
      <c r="K2191" s="1203" t="s">
        <v>1223</v>
      </c>
      <c r="L2191" s="1203" t="s">
        <v>589</v>
      </c>
      <c r="M2191" s="1224"/>
    </row>
    <row r="2192" spans="1:13" x14ac:dyDescent="0.2">
      <c r="A2192" s="1204"/>
      <c r="B2192" s="1204"/>
      <c r="C2192" s="1204"/>
      <c r="D2192" s="1204"/>
      <c r="E2192" s="1204"/>
      <c r="F2192" s="1204"/>
      <c r="G2192" s="1204"/>
      <c r="H2192" s="1204"/>
      <c r="I2192" s="1204"/>
      <c r="J2192" s="1204"/>
      <c r="K2192" s="1204"/>
      <c r="L2192" s="1204"/>
      <c r="M2192" s="1204"/>
    </row>
    <row r="2193" spans="1:13" x14ac:dyDescent="0.2">
      <c r="A2193" s="1204" t="s">
        <v>5347</v>
      </c>
      <c r="B2193" s="1204"/>
      <c r="C2193" s="1204"/>
      <c r="D2193" s="1204" t="s">
        <v>5347</v>
      </c>
      <c r="E2193" s="1204"/>
      <c r="F2193" s="1204"/>
      <c r="G2193" s="1204"/>
      <c r="H2193" s="1204"/>
      <c r="I2193" s="1204"/>
      <c r="J2193" s="1204" t="s">
        <v>5348</v>
      </c>
      <c r="K2193" s="1204"/>
      <c r="L2193" s="1204"/>
      <c r="M2193" s="1204"/>
    </row>
    <row r="2194" spans="1:13" x14ac:dyDescent="0.2">
      <c r="A2194" s="1204" t="s">
        <v>5349</v>
      </c>
      <c r="B2194" s="1204" t="s">
        <v>3698</v>
      </c>
      <c r="C2194" s="1204"/>
      <c r="D2194" s="1204" t="s">
        <v>5349</v>
      </c>
      <c r="E2194" s="1204" t="s">
        <v>3698</v>
      </c>
      <c r="F2194" s="1204"/>
      <c r="G2194" s="1204"/>
      <c r="H2194" s="1204"/>
      <c r="I2194" s="1204"/>
      <c r="J2194" s="1204" t="s">
        <v>5349</v>
      </c>
      <c r="K2194" s="1204" t="s">
        <v>3698</v>
      </c>
      <c r="L2194" s="1204"/>
      <c r="M2194" s="1204"/>
    </row>
    <row r="2195" spans="1:13" x14ac:dyDescent="0.2">
      <c r="A2195" s="1204" t="s">
        <v>3609</v>
      </c>
      <c r="B2195" s="1204"/>
      <c r="C2195" s="1204"/>
      <c r="D2195" s="1204" t="s">
        <v>3609</v>
      </c>
      <c r="E2195" s="1204"/>
      <c r="F2195" s="1204"/>
      <c r="G2195" s="1204"/>
      <c r="H2195" s="1204"/>
      <c r="I2195" s="1204"/>
      <c r="J2195" s="1204" t="s">
        <v>3609</v>
      </c>
      <c r="K2195" s="1204"/>
      <c r="L2195" s="1204"/>
      <c r="M2195" s="1204"/>
    </row>
    <row r="2196" spans="1:13" x14ac:dyDescent="0.2">
      <c r="A2196" s="1204" t="s">
        <v>3611</v>
      </c>
      <c r="B2196" s="1204"/>
      <c r="C2196" s="1204"/>
      <c r="D2196" s="1204" t="s">
        <v>3611</v>
      </c>
      <c r="E2196" s="1204"/>
      <c r="F2196" s="1204"/>
      <c r="G2196" s="1204"/>
      <c r="H2196" s="1204"/>
      <c r="I2196" s="1204"/>
      <c r="J2196" s="1204" t="s">
        <v>3611</v>
      </c>
      <c r="K2196" s="1204"/>
      <c r="L2196" s="1204"/>
      <c r="M2196" s="1204"/>
    </row>
    <row r="2197" spans="1:13" x14ac:dyDescent="0.2">
      <c r="A2197" s="1204"/>
      <c r="B2197" s="1204"/>
      <c r="C2197" s="1204"/>
      <c r="D2197" s="1204"/>
      <c r="E2197" s="1204"/>
      <c r="F2197" s="1204"/>
      <c r="G2197" s="1204"/>
      <c r="H2197" s="1204"/>
      <c r="I2197" s="1204"/>
      <c r="J2197" s="1204"/>
      <c r="K2197" s="1204"/>
      <c r="L2197" s="1204"/>
      <c r="M2197" s="1204"/>
    </row>
    <row r="2198" spans="1:13" x14ac:dyDescent="0.2">
      <c r="A2198" s="1204"/>
      <c r="B2198" s="1204"/>
      <c r="C2198" s="1204"/>
      <c r="D2198" s="1204"/>
      <c r="E2198" s="1204"/>
      <c r="F2198" s="1204"/>
      <c r="G2198" s="1204"/>
      <c r="H2198" s="1204"/>
      <c r="I2198" s="1204"/>
      <c r="J2198" s="1204"/>
      <c r="K2198" s="1204"/>
      <c r="L2198" s="1204"/>
      <c r="M2198" s="1204"/>
    </row>
    <row r="2199" spans="1:13" x14ac:dyDescent="0.2">
      <c r="A2199" s="1204"/>
      <c r="B2199" s="1204"/>
      <c r="C2199" s="1204"/>
      <c r="D2199" s="1204"/>
      <c r="E2199" s="1204"/>
      <c r="F2199" s="1204"/>
      <c r="G2199" s="1204"/>
      <c r="H2199" s="1204"/>
      <c r="I2199" s="1204"/>
      <c r="J2199" s="1204"/>
      <c r="K2199" s="1204"/>
      <c r="L2199" s="1204"/>
      <c r="M2199" s="1204"/>
    </row>
    <row r="2200" spans="1:13" x14ac:dyDescent="0.2">
      <c r="A2200" s="4474"/>
      <c r="B2200" s="4474"/>
      <c r="C2200" s="4475" t="s">
        <v>2859</v>
      </c>
      <c r="D2200" s="4475"/>
      <c r="E2200" s="4475"/>
      <c r="F2200" s="4475"/>
      <c r="G2200" s="4475"/>
      <c r="H2200" s="4475"/>
      <c r="I2200" s="4475"/>
      <c r="J2200" s="4475"/>
      <c r="K2200" s="4475"/>
      <c r="L2200" s="4476" t="s">
        <v>2858</v>
      </c>
      <c r="M2200" s="4476"/>
    </row>
    <row r="2201" spans="1:13" x14ac:dyDescent="0.2">
      <c r="A2201" s="4474"/>
      <c r="B2201" s="4474"/>
      <c r="C2201" s="4475"/>
      <c r="D2201" s="4475"/>
      <c r="E2201" s="4475"/>
      <c r="F2201" s="4475"/>
      <c r="G2201" s="4475"/>
      <c r="H2201" s="4475"/>
      <c r="I2201" s="4475"/>
      <c r="J2201" s="4475"/>
      <c r="K2201" s="4475"/>
      <c r="L2201" s="4476"/>
      <c r="M2201" s="4476"/>
    </row>
    <row r="2202" spans="1:13" x14ac:dyDescent="0.2">
      <c r="A2202" s="4474"/>
      <c r="B2202" s="4474"/>
      <c r="C2202" s="4475"/>
      <c r="D2202" s="4475"/>
      <c r="E2202" s="4475"/>
      <c r="F2202" s="4475"/>
      <c r="G2202" s="4475"/>
      <c r="H2202" s="4475"/>
      <c r="I2202" s="4475"/>
      <c r="J2202" s="4475"/>
      <c r="K2202" s="4475"/>
      <c r="L2202" s="4476"/>
      <c r="M2202" s="4476"/>
    </row>
    <row r="2203" spans="1:13" x14ac:dyDescent="0.2">
      <c r="A2203" s="4474"/>
      <c r="B2203" s="4474"/>
      <c r="C2203" s="4475"/>
      <c r="D2203" s="4475"/>
      <c r="E2203" s="4475"/>
      <c r="F2203" s="4475"/>
      <c r="G2203" s="4475"/>
      <c r="H2203" s="4475"/>
      <c r="I2203" s="4475"/>
      <c r="J2203" s="4475"/>
      <c r="K2203" s="4475"/>
      <c r="L2203" s="4476"/>
      <c r="M2203" s="4476"/>
    </row>
    <row r="2204" spans="1:13" x14ac:dyDescent="0.2">
      <c r="A2204" s="4474"/>
      <c r="B2204" s="4474"/>
      <c r="C2204" s="4431" t="s">
        <v>1209</v>
      </c>
      <c r="D2204" s="4431"/>
      <c r="E2204" s="4431"/>
      <c r="F2204" s="4431"/>
      <c r="G2204" s="4431"/>
      <c r="H2204" s="4431"/>
      <c r="I2204" s="4431"/>
      <c r="J2204" s="4431"/>
      <c r="K2204" s="4431"/>
      <c r="L2204" s="4476" t="s">
        <v>1208</v>
      </c>
      <c r="M2204" s="4476"/>
    </row>
    <row r="2205" spans="1:13" x14ac:dyDescent="0.2">
      <c r="A2205" s="4474"/>
      <c r="B2205" s="4474"/>
      <c r="C2205" s="4431"/>
      <c r="D2205" s="4431"/>
      <c r="E2205" s="4431"/>
      <c r="F2205" s="4431"/>
      <c r="G2205" s="4431"/>
      <c r="H2205" s="4431"/>
      <c r="I2205" s="4431"/>
      <c r="J2205" s="4431"/>
      <c r="K2205" s="4431"/>
      <c r="L2205" s="4476"/>
      <c r="M2205" s="4476"/>
    </row>
    <row r="2206" spans="1:13" x14ac:dyDescent="0.2">
      <c r="A2206" s="4474"/>
      <c r="B2206" s="4474"/>
      <c r="C2206" s="4431"/>
      <c r="D2206" s="4431"/>
      <c r="E2206" s="4431"/>
      <c r="F2206" s="4431"/>
      <c r="G2206" s="4431"/>
      <c r="H2206" s="4431"/>
      <c r="I2206" s="4431"/>
      <c r="J2206" s="4431"/>
      <c r="K2206" s="4431"/>
      <c r="L2206" s="4476"/>
      <c r="M2206" s="4476"/>
    </row>
    <row r="2207" spans="1:13" x14ac:dyDescent="0.2">
      <c r="A2207" s="4474"/>
      <c r="B2207" s="4474"/>
      <c r="C2207" s="4431"/>
      <c r="D2207" s="4431"/>
      <c r="E2207" s="4431"/>
      <c r="F2207" s="4431"/>
      <c r="G2207" s="4431"/>
      <c r="H2207" s="4431"/>
      <c r="I2207" s="4431"/>
      <c r="J2207" s="4431"/>
      <c r="K2207" s="4431"/>
      <c r="L2207" s="4476"/>
      <c r="M2207" s="4476"/>
    </row>
    <row r="2208" spans="1:13" x14ac:dyDescent="0.2">
      <c r="A2208" s="1204"/>
      <c r="B2208" s="1204"/>
      <c r="C2208" s="1204"/>
      <c r="D2208" s="1204"/>
      <c r="E2208" s="1204"/>
      <c r="F2208" s="1204"/>
      <c r="G2208" s="1204"/>
      <c r="H2208" s="1204"/>
      <c r="I2208" s="1204"/>
      <c r="J2208" s="1204"/>
      <c r="K2208" s="1204"/>
      <c r="L2208" s="1204"/>
      <c r="M2208" s="1204"/>
    </row>
    <row r="2209" spans="1:13" x14ac:dyDescent="0.2">
      <c r="A2209" s="1204" t="s">
        <v>5327</v>
      </c>
      <c r="B2209" s="1204"/>
      <c r="C2209" s="1204"/>
      <c r="D2209" s="1204"/>
      <c r="E2209" s="1204"/>
      <c r="F2209" s="1204"/>
      <c r="G2209" s="1204"/>
      <c r="H2209" s="1204"/>
      <c r="I2209" s="1204"/>
      <c r="J2209" s="1204" t="s">
        <v>5344</v>
      </c>
      <c r="K2209" s="1204"/>
      <c r="L2209" s="1204"/>
      <c r="M2209" s="1204"/>
    </row>
    <row r="2210" spans="1:13" x14ac:dyDescent="0.2">
      <c r="A2210" s="1204" t="s">
        <v>5345</v>
      </c>
      <c r="B2210" s="1204"/>
      <c r="C2210" s="1204"/>
      <c r="D2210" s="1204"/>
      <c r="E2210" s="1204"/>
      <c r="F2210" s="1204"/>
      <c r="G2210" s="1204"/>
      <c r="H2210" s="1204"/>
      <c r="I2210" s="1204"/>
      <c r="J2210" s="1204"/>
      <c r="K2210" s="1204"/>
      <c r="L2210" s="1204"/>
      <c r="M2210" s="1204"/>
    </row>
    <row r="2211" spans="1:13" x14ac:dyDescent="0.2">
      <c r="A2211" s="1204" t="s">
        <v>5346</v>
      </c>
      <c r="B2211" s="1204"/>
      <c r="C2211" s="1204"/>
      <c r="D2211" s="1204"/>
      <c r="E2211" s="1204"/>
      <c r="F2211" s="1204"/>
      <c r="G2211" s="1204"/>
      <c r="H2211" s="1204"/>
      <c r="I2211" s="1204"/>
      <c r="J2211" s="4456" t="s">
        <v>2863</v>
      </c>
      <c r="K2211" s="4457"/>
      <c r="L2211" s="4457"/>
      <c r="M2211" s="4458"/>
    </row>
    <row r="2212" spans="1:13" ht="24" x14ac:dyDescent="0.2">
      <c r="A2212" s="1204" t="s">
        <v>3687</v>
      </c>
      <c r="B2212" s="1204"/>
      <c r="C2212" s="1204"/>
      <c r="D2212" s="1204"/>
      <c r="E2212" s="1204"/>
      <c r="F2212" s="1204"/>
      <c r="G2212" s="1204"/>
      <c r="H2212" s="1204"/>
      <c r="I2212" s="1204"/>
      <c r="J2212" s="1201" t="s">
        <v>2860</v>
      </c>
      <c r="K2212" s="1201" t="s">
        <v>2861</v>
      </c>
      <c r="L2212" s="1201" t="s">
        <v>2862</v>
      </c>
      <c r="M2212" s="1205" t="s">
        <v>837</v>
      </c>
    </row>
    <row r="2213" spans="1:13" x14ac:dyDescent="0.2">
      <c r="A2213" s="1204"/>
      <c r="B2213" s="1204"/>
      <c r="C2213" s="1204"/>
      <c r="D2213" s="1204"/>
      <c r="E2213" s="1204"/>
      <c r="F2213" s="1204"/>
      <c r="G2213" s="1204"/>
      <c r="H2213" s="1204"/>
      <c r="I2213" s="1204"/>
      <c r="J2213" s="1201">
        <v>2014</v>
      </c>
      <c r="K2213" s="1201">
        <v>2</v>
      </c>
      <c r="L2213" s="1201">
        <v>5</v>
      </c>
      <c r="M2213" s="1201">
        <v>5</v>
      </c>
    </row>
    <row r="2214" spans="1:13" x14ac:dyDescent="0.2">
      <c r="A2214" s="1206"/>
      <c r="B2214" s="1204"/>
      <c r="C2214" s="1229"/>
      <c r="D2214" s="1230"/>
      <c r="E2214" s="1230"/>
      <c r="F2214" s="1230"/>
      <c r="G2214" s="1230"/>
      <c r="H2214" s="1230"/>
      <c r="I2214" s="1230"/>
      <c r="J2214" s="1230"/>
      <c r="K2214" s="1230"/>
      <c r="L2214" s="1230"/>
      <c r="M2214" s="1230"/>
    </row>
    <row r="2215" spans="1:13" ht="25.5" customHeight="1" x14ac:dyDescent="0.2">
      <c r="A2215" s="4459" t="s">
        <v>2864</v>
      </c>
      <c r="B2215" s="4459" t="s">
        <v>2865</v>
      </c>
      <c r="C2215" s="4461" t="s">
        <v>1212</v>
      </c>
      <c r="D2215" s="4463" t="s">
        <v>2866</v>
      </c>
      <c r="E2215" s="4464"/>
      <c r="F2215" s="4346" t="s">
        <v>3430</v>
      </c>
      <c r="G2215" s="4347"/>
      <c r="H2215" s="4348" t="s">
        <v>3434</v>
      </c>
      <c r="I2215" s="4348"/>
      <c r="J2215" s="4459" t="s">
        <v>1211</v>
      </c>
      <c r="K2215" s="4340" t="s">
        <v>2872</v>
      </c>
      <c r="L2215" s="4459" t="s">
        <v>1207</v>
      </c>
      <c r="M2215" s="4340" t="s">
        <v>2873</v>
      </c>
    </row>
    <row r="2216" spans="1:13" x14ac:dyDescent="0.2">
      <c r="A2216" s="4460"/>
      <c r="B2216" s="4460"/>
      <c r="C2216" s="4462"/>
      <c r="D2216" s="730" t="s">
        <v>2867</v>
      </c>
      <c r="E2216" s="730" t="s">
        <v>2868</v>
      </c>
      <c r="F2216" s="15" t="s">
        <v>2870</v>
      </c>
      <c r="G2216" s="15" t="s">
        <v>2871</v>
      </c>
      <c r="H2216" s="1180" t="s">
        <v>3216</v>
      </c>
      <c r="I2216" s="1180" t="s">
        <v>3217</v>
      </c>
      <c r="J2216" s="4460"/>
      <c r="K2216" s="4342"/>
      <c r="L2216" s="4460"/>
      <c r="M2216" s="4342"/>
    </row>
    <row r="2217" spans="1:13" ht="24" x14ac:dyDescent="0.2">
      <c r="A2217" s="1208"/>
      <c r="B2217" s="1220" t="s">
        <v>2450</v>
      </c>
      <c r="C2217" s="1221" t="s">
        <v>2076</v>
      </c>
      <c r="D2217" s="514"/>
      <c r="E2217" s="514"/>
      <c r="F2217" s="514"/>
      <c r="G2217" s="514"/>
      <c r="H2217" s="514"/>
      <c r="I2217" s="514"/>
      <c r="J2217" s="1208"/>
      <c r="K2217" s="514"/>
      <c r="L2217" s="1208"/>
      <c r="M2217" s="514"/>
    </row>
    <row r="2218" spans="1:13" x14ac:dyDescent="0.2">
      <c r="A2218" s="1201"/>
      <c r="B2218" s="1211"/>
      <c r="C2218" s="1233" t="s">
        <v>2153</v>
      </c>
      <c r="D2218" s="4465" t="s">
        <v>268</v>
      </c>
      <c r="E2218" s="4465" t="s">
        <v>268</v>
      </c>
      <c r="F2218" s="4340">
        <v>301</v>
      </c>
      <c r="G2218" s="4340">
        <v>5</v>
      </c>
      <c r="H2218" s="1232"/>
      <c r="I2218" s="1232"/>
      <c r="J2218" s="4465" t="s">
        <v>3714</v>
      </c>
      <c r="K2218" s="4465" t="s">
        <v>1223</v>
      </c>
      <c r="L2218" s="4465" t="s">
        <v>589</v>
      </c>
      <c r="M2218" s="4465"/>
    </row>
    <row r="2219" spans="1:13" x14ac:dyDescent="0.2">
      <c r="A2219" s="1201"/>
      <c r="B2219" s="1211"/>
      <c r="C2219" s="1233" t="s">
        <v>3715</v>
      </c>
      <c r="D2219" s="4466"/>
      <c r="E2219" s="4466"/>
      <c r="F2219" s="4341"/>
      <c r="G2219" s="4341"/>
      <c r="H2219" s="1234"/>
      <c r="I2219" s="1234"/>
      <c r="J2219" s="4466"/>
      <c r="K2219" s="4466"/>
      <c r="L2219" s="4466"/>
      <c r="M2219" s="4466"/>
    </row>
    <row r="2220" spans="1:13" ht="24" x14ac:dyDescent="0.2">
      <c r="A2220" s="1201"/>
      <c r="B2220" s="1211"/>
      <c r="C2220" s="1214" t="s">
        <v>3716</v>
      </c>
      <c r="D2220" s="4466"/>
      <c r="E2220" s="4466"/>
      <c r="F2220" s="4341"/>
      <c r="G2220" s="4341"/>
      <c r="H2220" s="1234"/>
      <c r="I2220" s="1234"/>
      <c r="J2220" s="4466"/>
      <c r="K2220" s="4466"/>
      <c r="L2220" s="4466"/>
      <c r="M2220" s="4466"/>
    </row>
    <row r="2221" spans="1:13" x14ac:dyDescent="0.2">
      <c r="A2221" s="1201"/>
      <c r="B2221" s="1211"/>
      <c r="C2221" s="1233" t="s">
        <v>3702</v>
      </c>
      <c r="D2221" s="4466"/>
      <c r="E2221" s="4466"/>
      <c r="F2221" s="4341"/>
      <c r="G2221" s="4341"/>
      <c r="H2221" s="1234"/>
      <c r="I2221" s="1234"/>
      <c r="J2221" s="4466"/>
      <c r="K2221" s="4466"/>
      <c r="L2221" s="4466"/>
      <c r="M2221" s="4466"/>
    </row>
    <row r="2222" spans="1:13" ht="24" x14ac:dyDescent="0.2">
      <c r="A2222" s="1201"/>
      <c r="B2222" s="1211"/>
      <c r="C2222" s="1214" t="s">
        <v>3211</v>
      </c>
      <c r="D2222" s="4466"/>
      <c r="E2222" s="4466"/>
      <c r="F2222" s="4341"/>
      <c r="G2222" s="4341"/>
      <c r="H2222" s="1234"/>
      <c r="I2222" s="1234"/>
      <c r="J2222" s="4466"/>
      <c r="K2222" s="4466"/>
      <c r="L2222" s="4466"/>
      <c r="M2222" s="4466"/>
    </row>
    <row r="2223" spans="1:13" x14ac:dyDescent="0.2">
      <c r="A2223" s="1201"/>
      <c r="B2223" s="1211"/>
      <c r="C2223" s="1233" t="s">
        <v>3703</v>
      </c>
      <c r="D2223" s="4466"/>
      <c r="E2223" s="4466"/>
      <c r="F2223" s="4341"/>
      <c r="G2223" s="4341"/>
      <c r="H2223" s="1234"/>
      <c r="I2223" s="1234"/>
      <c r="J2223" s="4466"/>
      <c r="K2223" s="4466"/>
      <c r="L2223" s="4466"/>
      <c r="M2223" s="4466"/>
    </row>
    <row r="2224" spans="1:13" x14ac:dyDescent="0.2">
      <c r="A2224" s="1201"/>
      <c r="B2224" s="1211"/>
      <c r="C2224" s="1233" t="s">
        <v>3717</v>
      </c>
      <c r="D2224" s="4466"/>
      <c r="E2224" s="4466"/>
      <c r="F2224" s="4341"/>
      <c r="G2224" s="4341"/>
      <c r="H2224" s="1234"/>
      <c r="I2224" s="1234"/>
      <c r="J2224" s="4466"/>
      <c r="K2224" s="4466"/>
      <c r="L2224" s="4466"/>
      <c r="M2224" s="4466"/>
    </row>
    <row r="2225" spans="1:13" x14ac:dyDescent="0.2">
      <c r="A2225" s="1201"/>
      <c r="B2225" s="1211"/>
      <c r="C2225" s="1233" t="s">
        <v>2153</v>
      </c>
      <c r="D2225" s="4465" t="s">
        <v>270</v>
      </c>
      <c r="E2225" s="4465" t="s">
        <v>270</v>
      </c>
      <c r="F2225" s="4341"/>
      <c r="G2225" s="4341"/>
      <c r="H2225" s="1232"/>
      <c r="I2225" s="1232"/>
      <c r="J2225" s="4468" t="s">
        <v>3718</v>
      </c>
      <c r="K2225" s="4468" t="s">
        <v>1223</v>
      </c>
      <c r="L2225" s="4468" t="s">
        <v>589</v>
      </c>
      <c r="M2225" s="4471" t="s">
        <v>2175</v>
      </c>
    </row>
    <row r="2226" spans="1:13" x14ac:dyDescent="0.2">
      <c r="A2226" s="1201"/>
      <c r="B2226" s="1211"/>
      <c r="C2226" s="1233" t="s">
        <v>3715</v>
      </c>
      <c r="D2226" s="4466"/>
      <c r="E2226" s="4466"/>
      <c r="F2226" s="4341"/>
      <c r="G2226" s="4341"/>
      <c r="H2226" s="1234"/>
      <c r="I2226" s="1234"/>
      <c r="J2226" s="4469"/>
      <c r="K2226" s="4469"/>
      <c r="L2226" s="4469"/>
      <c r="M2226" s="4472"/>
    </row>
    <row r="2227" spans="1:13" ht="24" x14ac:dyDescent="0.2">
      <c r="A2227" s="1201"/>
      <c r="B2227" s="1211"/>
      <c r="C2227" s="1214" t="s">
        <v>3719</v>
      </c>
      <c r="D2227" s="4466"/>
      <c r="E2227" s="4466"/>
      <c r="F2227" s="4341"/>
      <c r="G2227" s="4341"/>
      <c r="H2227" s="1234"/>
      <c r="I2227" s="1234"/>
      <c r="J2227" s="4469"/>
      <c r="K2227" s="4469"/>
      <c r="L2227" s="4469"/>
      <c r="M2227" s="4472"/>
    </row>
    <row r="2228" spans="1:13" x14ac:dyDescent="0.2">
      <c r="A2228" s="1201"/>
      <c r="B2228" s="1211"/>
      <c r="C2228" s="1233" t="s">
        <v>3702</v>
      </c>
      <c r="D2228" s="4466"/>
      <c r="E2228" s="4466"/>
      <c r="F2228" s="4341"/>
      <c r="G2228" s="4341"/>
      <c r="H2228" s="1234"/>
      <c r="I2228" s="1234"/>
      <c r="J2228" s="4469"/>
      <c r="K2228" s="4469"/>
      <c r="L2228" s="4469"/>
      <c r="M2228" s="4472"/>
    </row>
    <row r="2229" spans="1:13" ht="24" x14ac:dyDescent="0.2">
      <c r="A2229" s="1201"/>
      <c r="B2229" s="1211"/>
      <c r="C2229" s="1214" t="s">
        <v>3211</v>
      </c>
      <c r="D2229" s="4466"/>
      <c r="E2229" s="4466"/>
      <c r="F2229" s="4341"/>
      <c r="G2229" s="4341"/>
      <c r="H2229" s="1234"/>
      <c r="I2229" s="1234"/>
      <c r="J2229" s="4469"/>
      <c r="K2229" s="4469"/>
      <c r="L2229" s="4469"/>
      <c r="M2229" s="4472"/>
    </row>
    <row r="2230" spans="1:13" x14ac:dyDescent="0.2">
      <c r="A2230" s="1201"/>
      <c r="B2230" s="1211"/>
      <c r="C2230" s="1233" t="s">
        <v>3703</v>
      </c>
      <c r="D2230" s="4466"/>
      <c r="E2230" s="4466"/>
      <c r="F2230" s="4341"/>
      <c r="G2230" s="4341"/>
      <c r="H2230" s="1234"/>
      <c r="I2230" s="1234"/>
      <c r="J2230" s="4469"/>
      <c r="K2230" s="4469"/>
      <c r="L2230" s="4469"/>
      <c r="M2230" s="4472"/>
    </row>
    <row r="2231" spans="1:13" x14ac:dyDescent="0.2">
      <c r="A2231" s="1201"/>
      <c r="B2231" s="1211"/>
      <c r="C2231" s="1233" t="s">
        <v>3717</v>
      </c>
      <c r="D2231" s="4467"/>
      <c r="E2231" s="4467"/>
      <c r="F2231" s="4342"/>
      <c r="G2231" s="4342"/>
      <c r="H2231" s="1235"/>
      <c r="I2231" s="1235"/>
      <c r="J2231" s="4470"/>
      <c r="K2231" s="4470"/>
      <c r="L2231" s="4470"/>
      <c r="M2231" s="4473"/>
    </row>
    <row r="2232" spans="1:13" x14ac:dyDescent="0.2">
      <c r="A2232" s="1204"/>
      <c r="B2232" s="1204"/>
      <c r="C2232" s="1204"/>
      <c r="D2232" s="1204"/>
      <c r="E2232" s="1204"/>
      <c r="F2232" s="1204"/>
      <c r="G2232" s="1204"/>
      <c r="H2232" s="1204"/>
      <c r="I2232" s="1204"/>
      <c r="J2232" s="1204"/>
      <c r="K2232" s="1204"/>
      <c r="L2232" s="1204"/>
      <c r="M2232" s="1204"/>
    </row>
    <row r="2233" spans="1:13" x14ac:dyDescent="0.2">
      <c r="A2233" s="1204" t="s">
        <v>5347</v>
      </c>
      <c r="B2233" s="1204"/>
      <c r="C2233" s="1204"/>
      <c r="D2233" s="1204" t="s">
        <v>5347</v>
      </c>
      <c r="E2233" s="1204"/>
      <c r="F2233" s="1204"/>
      <c r="G2233" s="1204"/>
      <c r="H2233" s="1204"/>
      <c r="I2233" s="1204"/>
      <c r="J2233" s="1204" t="s">
        <v>5348</v>
      </c>
      <c r="K2233" s="1204"/>
      <c r="L2233" s="1204"/>
      <c r="M2233" s="1204"/>
    </row>
    <row r="2234" spans="1:13" x14ac:dyDescent="0.2">
      <c r="A2234" s="1204" t="s">
        <v>5349</v>
      </c>
      <c r="B2234" s="1204" t="s">
        <v>3698</v>
      </c>
      <c r="C2234" s="1204"/>
      <c r="D2234" s="1204" t="s">
        <v>5349</v>
      </c>
      <c r="E2234" s="1204" t="s">
        <v>3698</v>
      </c>
      <c r="F2234" s="1204"/>
      <c r="G2234" s="1204"/>
      <c r="H2234" s="1204"/>
      <c r="I2234" s="1204"/>
      <c r="J2234" s="1204" t="s">
        <v>5349</v>
      </c>
      <c r="K2234" s="1204" t="s">
        <v>3698</v>
      </c>
      <c r="L2234" s="1204"/>
      <c r="M2234" s="1204"/>
    </row>
    <row r="2235" spans="1:13" x14ac:dyDescent="0.2">
      <c r="A2235" s="1204" t="s">
        <v>3609</v>
      </c>
      <c r="B2235" s="1204"/>
      <c r="C2235" s="1204"/>
      <c r="D2235" s="1204" t="s">
        <v>3609</v>
      </c>
      <c r="E2235" s="1204"/>
      <c r="F2235" s="1204"/>
      <c r="G2235" s="1204"/>
      <c r="H2235" s="1204"/>
      <c r="I2235" s="1204"/>
      <c r="J2235" s="1204" t="s">
        <v>3609</v>
      </c>
      <c r="K2235" s="1204"/>
      <c r="L2235" s="1204"/>
      <c r="M2235" s="1204"/>
    </row>
    <row r="2236" spans="1:13" x14ac:dyDescent="0.2">
      <c r="A2236" s="1204" t="s">
        <v>3611</v>
      </c>
      <c r="B2236" s="1204"/>
      <c r="C2236" s="1204"/>
      <c r="D2236" s="1204" t="s">
        <v>3611</v>
      </c>
      <c r="E2236" s="1204"/>
      <c r="F2236" s="1204"/>
      <c r="G2236" s="1204"/>
      <c r="H2236" s="1204"/>
      <c r="I2236" s="1204"/>
      <c r="J2236" s="1204" t="s">
        <v>3611</v>
      </c>
      <c r="K2236" s="1204"/>
      <c r="L2236" s="1204"/>
      <c r="M2236" s="1204"/>
    </row>
    <row r="2237" spans="1:13" x14ac:dyDescent="0.2">
      <c r="A2237" s="1204"/>
      <c r="B2237" s="1204"/>
      <c r="C2237" s="1204"/>
      <c r="D2237" s="1204"/>
      <c r="E2237" s="1204"/>
      <c r="F2237" s="1204"/>
      <c r="G2237" s="1204"/>
      <c r="H2237" s="1204"/>
      <c r="I2237" s="1204"/>
      <c r="J2237" s="1204"/>
      <c r="K2237" s="1204"/>
      <c r="L2237" s="1204"/>
      <c r="M2237" s="1204"/>
    </row>
    <row r="2238" spans="1:13" x14ac:dyDescent="0.2">
      <c r="A2238" s="1204"/>
      <c r="B2238" s="1204"/>
      <c r="C2238" s="1204"/>
      <c r="D2238" s="1204"/>
      <c r="E2238" s="1204"/>
      <c r="F2238" s="1204"/>
      <c r="G2238" s="1204"/>
      <c r="H2238" s="1204"/>
      <c r="I2238" s="1204"/>
      <c r="J2238" s="1204"/>
      <c r="K2238" s="1204"/>
      <c r="L2238" s="1204"/>
      <c r="M2238" s="1204"/>
    </row>
    <row r="2239" spans="1:13" x14ac:dyDescent="0.2">
      <c r="A2239" s="4474"/>
      <c r="B2239" s="4474"/>
      <c r="C2239" s="4475" t="s">
        <v>2859</v>
      </c>
      <c r="D2239" s="4475"/>
      <c r="E2239" s="4475"/>
      <c r="F2239" s="4475"/>
      <c r="G2239" s="4475"/>
      <c r="H2239" s="4475"/>
      <c r="I2239" s="4475"/>
      <c r="J2239" s="4475"/>
      <c r="K2239" s="4475"/>
      <c r="L2239" s="4476" t="s">
        <v>2858</v>
      </c>
      <c r="M2239" s="4476"/>
    </row>
    <row r="2240" spans="1:13" x14ac:dyDescent="0.2">
      <c r="A2240" s="4474"/>
      <c r="B2240" s="4474"/>
      <c r="C2240" s="4475"/>
      <c r="D2240" s="4475"/>
      <c r="E2240" s="4475"/>
      <c r="F2240" s="4475"/>
      <c r="G2240" s="4475"/>
      <c r="H2240" s="4475"/>
      <c r="I2240" s="4475"/>
      <c r="J2240" s="4475"/>
      <c r="K2240" s="4475"/>
      <c r="L2240" s="4476"/>
      <c r="M2240" s="4476"/>
    </row>
    <row r="2241" spans="1:13" x14ac:dyDescent="0.2">
      <c r="A2241" s="4474"/>
      <c r="B2241" s="4474"/>
      <c r="C2241" s="4475"/>
      <c r="D2241" s="4475"/>
      <c r="E2241" s="4475"/>
      <c r="F2241" s="4475"/>
      <c r="G2241" s="4475"/>
      <c r="H2241" s="4475"/>
      <c r="I2241" s="4475"/>
      <c r="J2241" s="4475"/>
      <c r="K2241" s="4475"/>
      <c r="L2241" s="4476"/>
      <c r="M2241" s="4476"/>
    </row>
    <row r="2242" spans="1:13" x14ac:dyDescent="0.2">
      <c r="A2242" s="4474"/>
      <c r="B2242" s="4474"/>
      <c r="C2242" s="4475"/>
      <c r="D2242" s="4475"/>
      <c r="E2242" s="4475"/>
      <c r="F2242" s="4475"/>
      <c r="G2242" s="4475"/>
      <c r="H2242" s="4475"/>
      <c r="I2242" s="4475"/>
      <c r="J2242" s="4475"/>
      <c r="K2242" s="4475"/>
      <c r="L2242" s="4476"/>
      <c r="M2242" s="4476"/>
    </row>
    <row r="2243" spans="1:13" x14ac:dyDescent="0.2">
      <c r="A2243" s="4474"/>
      <c r="B2243" s="4474"/>
      <c r="C2243" s="4431" t="s">
        <v>1209</v>
      </c>
      <c r="D2243" s="4431"/>
      <c r="E2243" s="4431"/>
      <c r="F2243" s="4431"/>
      <c r="G2243" s="4431"/>
      <c r="H2243" s="4431"/>
      <c r="I2243" s="4431"/>
      <c r="J2243" s="4431"/>
      <c r="K2243" s="4431"/>
      <c r="L2243" s="4476" t="s">
        <v>1208</v>
      </c>
      <c r="M2243" s="4476"/>
    </row>
    <row r="2244" spans="1:13" x14ac:dyDescent="0.2">
      <c r="A2244" s="4474"/>
      <c r="B2244" s="4474"/>
      <c r="C2244" s="4431"/>
      <c r="D2244" s="4431"/>
      <c r="E2244" s="4431"/>
      <c r="F2244" s="4431"/>
      <c r="G2244" s="4431"/>
      <c r="H2244" s="4431"/>
      <c r="I2244" s="4431"/>
      <c r="J2244" s="4431"/>
      <c r="K2244" s="4431"/>
      <c r="L2244" s="4476"/>
      <c r="M2244" s="4476"/>
    </row>
    <row r="2245" spans="1:13" x14ac:dyDescent="0.2">
      <c r="A2245" s="4474"/>
      <c r="B2245" s="4474"/>
      <c r="C2245" s="4431"/>
      <c r="D2245" s="4431"/>
      <c r="E2245" s="4431"/>
      <c r="F2245" s="4431"/>
      <c r="G2245" s="4431"/>
      <c r="H2245" s="4431"/>
      <c r="I2245" s="4431"/>
      <c r="J2245" s="4431"/>
      <c r="K2245" s="4431"/>
      <c r="L2245" s="4476"/>
      <c r="M2245" s="4476"/>
    </row>
    <row r="2246" spans="1:13" x14ac:dyDescent="0.2">
      <c r="A2246" s="4474"/>
      <c r="B2246" s="4474"/>
      <c r="C2246" s="4431"/>
      <c r="D2246" s="4431"/>
      <c r="E2246" s="4431"/>
      <c r="F2246" s="4431"/>
      <c r="G2246" s="4431"/>
      <c r="H2246" s="4431"/>
      <c r="I2246" s="4431"/>
      <c r="J2246" s="4431"/>
      <c r="K2246" s="4431"/>
      <c r="L2246" s="4476"/>
      <c r="M2246" s="4476"/>
    </row>
    <row r="2247" spans="1:13" x14ac:dyDescent="0.2">
      <c r="A2247" s="1204"/>
      <c r="B2247" s="1204"/>
      <c r="C2247" s="1204"/>
      <c r="D2247" s="1204"/>
      <c r="E2247" s="1204"/>
      <c r="F2247" s="1204"/>
      <c r="G2247" s="1204"/>
      <c r="H2247" s="1204"/>
      <c r="I2247" s="1204"/>
      <c r="J2247" s="1204"/>
      <c r="K2247" s="1204"/>
      <c r="L2247" s="1204"/>
      <c r="M2247" s="1204"/>
    </row>
    <row r="2248" spans="1:13" x14ac:dyDescent="0.2">
      <c r="A2248" s="1204" t="s">
        <v>5327</v>
      </c>
      <c r="B2248" s="1204"/>
      <c r="C2248" s="1204"/>
      <c r="D2248" s="1204"/>
      <c r="E2248" s="1204"/>
      <c r="F2248" s="1204"/>
      <c r="G2248" s="1204"/>
      <c r="H2248" s="1204"/>
      <c r="I2248" s="1204"/>
      <c r="J2248" s="1204" t="s">
        <v>5344</v>
      </c>
      <c r="K2248" s="1204"/>
      <c r="L2248" s="1204"/>
      <c r="M2248" s="1204"/>
    </row>
    <row r="2249" spans="1:13" x14ac:dyDescent="0.2">
      <c r="A2249" s="1204" t="s">
        <v>5345</v>
      </c>
      <c r="B2249" s="1204"/>
      <c r="C2249" s="1204"/>
      <c r="D2249" s="1204"/>
      <c r="E2249" s="1204"/>
      <c r="F2249" s="1204"/>
      <c r="G2249" s="1204"/>
      <c r="H2249" s="1204"/>
      <c r="I2249" s="1204"/>
      <c r="J2249" s="1204"/>
      <c r="K2249" s="1204"/>
      <c r="L2249" s="1204"/>
      <c r="M2249" s="1204"/>
    </row>
    <row r="2250" spans="1:13" x14ac:dyDescent="0.2">
      <c r="A2250" s="1204" t="s">
        <v>5350</v>
      </c>
      <c r="B2250" s="1204"/>
      <c r="C2250" s="1204"/>
      <c r="D2250" s="1204"/>
      <c r="E2250" s="1204"/>
      <c r="F2250" s="1204"/>
      <c r="G2250" s="1204"/>
      <c r="H2250" s="1204"/>
      <c r="I2250" s="1204"/>
      <c r="J2250" s="4456" t="s">
        <v>2863</v>
      </c>
      <c r="K2250" s="4457"/>
      <c r="L2250" s="4457"/>
      <c r="M2250" s="4458"/>
    </row>
    <row r="2251" spans="1:13" ht="24" x14ac:dyDescent="0.2">
      <c r="A2251" s="1204" t="s">
        <v>3687</v>
      </c>
      <c r="B2251" s="1204"/>
      <c r="C2251" s="1204"/>
      <c r="D2251" s="1204"/>
      <c r="E2251" s="1204"/>
      <c r="F2251" s="1204"/>
      <c r="G2251" s="1204"/>
      <c r="H2251" s="1204"/>
      <c r="I2251" s="1204"/>
      <c r="J2251" s="1201" t="s">
        <v>2860</v>
      </c>
      <c r="K2251" s="1201" t="s">
        <v>2861</v>
      </c>
      <c r="L2251" s="1201" t="s">
        <v>2862</v>
      </c>
      <c r="M2251" s="1205" t="s">
        <v>135</v>
      </c>
    </row>
    <row r="2252" spans="1:13" x14ac:dyDescent="0.2">
      <c r="A2252" s="1204"/>
      <c r="B2252" s="1204"/>
      <c r="C2252" s="1204"/>
      <c r="D2252" s="1204"/>
      <c r="E2252" s="1204"/>
      <c r="F2252" s="1204"/>
      <c r="G2252" s="1204"/>
      <c r="H2252" s="1204"/>
      <c r="I2252" s="1204"/>
      <c r="J2252" s="1201">
        <v>2014</v>
      </c>
      <c r="K2252" s="1201">
        <v>2</v>
      </c>
      <c r="L2252" s="1201">
        <v>5</v>
      </c>
      <c r="M2252" s="1201">
        <v>5</v>
      </c>
    </row>
    <row r="2253" spans="1:13" x14ac:dyDescent="0.2">
      <c r="A2253" s="1206"/>
      <c r="B2253" s="1204"/>
      <c r="C2253" s="1229"/>
      <c r="D2253" s="1230"/>
      <c r="E2253" s="1230"/>
      <c r="F2253" s="1230"/>
      <c r="G2253" s="1230"/>
      <c r="H2253" s="1230"/>
      <c r="I2253" s="1230"/>
      <c r="J2253" s="1230"/>
      <c r="K2253" s="1230"/>
      <c r="L2253" s="1230"/>
      <c r="M2253" s="1230"/>
    </row>
    <row r="2254" spans="1:13" ht="25.5" customHeight="1" x14ac:dyDescent="0.2">
      <c r="A2254" s="4459" t="s">
        <v>2864</v>
      </c>
      <c r="B2254" s="4459" t="s">
        <v>2865</v>
      </c>
      <c r="C2254" s="4461" t="s">
        <v>1212</v>
      </c>
      <c r="D2254" s="4463" t="s">
        <v>2866</v>
      </c>
      <c r="E2254" s="4464"/>
      <c r="F2254" s="4346" t="s">
        <v>3430</v>
      </c>
      <c r="G2254" s="4347"/>
      <c r="H2254" s="4348" t="s">
        <v>3434</v>
      </c>
      <c r="I2254" s="4348"/>
      <c r="J2254" s="4459" t="s">
        <v>1211</v>
      </c>
      <c r="K2254" s="4340" t="s">
        <v>2872</v>
      </c>
      <c r="L2254" s="4459" t="s">
        <v>1207</v>
      </c>
      <c r="M2254" s="4340" t="s">
        <v>2873</v>
      </c>
    </row>
    <row r="2255" spans="1:13" x14ac:dyDescent="0.2">
      <c r="A2255" s="4460"/>
      <c r="B2255" s="4460"/>
      <c r="C2255" s="4462"/>
      <c r="D2255" s="730" t="s">
        <v>2867</v>
      </c>
      <c r="E2255" s="730" t="s">
        <v>2868</v>
      </c>
      <c r="F2255" s="15" t="s">
        <v>2870</v>
      </c>
      <c r="G2255" s="15" t="s">
        <v>2871</v>
      </c>
      <c r="H2255" s="1180" t="s">
        <v>3216</v>
      </c>
      <c r="I2255" s="1180" t="s">
        <v>3217</v>
      </c>
      <c r="J2255" s="4460"/>
      <c r="K2255" s="4342"/>
      <c r="L2255" s="4460"/>
      <c r="M2255" s="4342"/>
    </row>
    <row r="2256" spans="1:13" ht="24" x14ac:dyDescent="0.2">
      <c r="A2256" s="1208"/>
      <c r="B2256" s="1220" t="s">
        <v>2450</v>
      </c>
      <c r="C2256" s="1221" t="s">
        <v>2076</v>
      </c>
      <c r="D2256" s="514"/>
      <c r="E2256" s="514"/>
      <c r="F2256" s="514"/>
      <c r="G2256" s="514"/>
      <c r="H2256" s="514"/>
      <c r="I2256" s="514"/>
      <c r="J2256" s="1208"/>
      <c r="K2256" s="514"/>
      <c r="L2256" s="1208"/>
      <c r="M2256" s="514"/>
    </row>
    <row r="2257" spans="1:13" ht="12.75" customHeight="1" x14ac:dyDescent="0.2">
      <c r="A2257" s="1201"/>
      <c r="B2257" s="1211"/>
      <c r="C2257" s="1214" t="s">
        <v>3720</v>
      </c>
      <c r="D2257" s="4465" t="s">
        <v>272</v>
      </c>
      <c r="E2257" s="4465" t="s">
        <v>272</v>
      </c>
      <c r="F2257" s="4340">
        <v>301</v>
      </c>
      <c r="G2257" s="4340">
        <v>6</v>
      </c>
      <c r="H2257" s="1232"/>
      <c r="I2257" s="1232"/>
      <c r="J2257" s="4465" t="s">
        <v>3721</v>
      </c>
      <c r="K2257" s="4465" t="s">
        <v>1223</v>
      </c>
      <c r="L2257" s="4465" t="s">
        <v>589</v>
      </c>
      <c r="M2257" s="4465"/>
    </row>
    <row r="2258" spans="1:13" x14ac:dyDescent="0.2">
      <c r="A2258" s="1201"/>
      <c r="B2258" s="1211"/>
      <c r="C2258" s="1233" t="s">
        <v>2153</v>
      </c>
      <c r="D2258" s="4466"/>
      <c r="E2258" s="4466"/>
      <c r="F2258" s="4341"/>
      <c r="G2258" s="4341"/>
      <c r="H2258" s="1234"/>
      <c r="I2258" s="1234"/>
      <c r="J2258" s="4466"/>
      <c r="K2258" s="4466"/>
      <c r="L2258" s="4466"/>
      <c r="M2258" s="4466"/>
    </row>
    <row r="2259" spans="1:13" x14ac:dyDescent="0.2">
      <c r="A2259" s="1201"/>
      <c r="B2259" s="1211"/>
      <c r="C2259" s="1233" t="s">
        <v>3701</v>
      </c>
      <c r="D2259" s="4466"/>
      <c r="E2259" s="4466"/>
      <c r="F2259" s="4341"/>
      <c r="G2259" s="4341"/>
      <c r="H2259" s="1234"/>
      <c r="I2259" s="1234"/>
      <c r="J2259" s="4466"/>
      <c r="K2259" s="4466"/>
      <c r="L2259" s="4466"/>
      <c r="M2259" s="4466"/>
    </row>
    <row r="2260" spans="1:13" x14ac:dyDescent="0.2">
      <c r="A2260" s="1201"/>
      <c r="B2260" s="1211"/>
      <c r="C2260" s="1233" t="s">
        <v>3702</v>
      </c>
      <c r="D2260" s="4466"/>
      <c r="E2260" s="4466"/>
      <c r="F2260" s="4341"/>
      <c r="G2260" s="4341"/>
      <c r="H2260" s="1234"/>
      <c r="I2260" s="1234"/>
      <c r="J2260" s="4466"/>
      <c r="K2260" s="4466"/>
      <c r="L2260" s="4466"/>
      <c r="M2260" s="4466"/>
    </row>
    <row r="2261" spans="1:13" x14ac:dyDescent="0.2">
      <c r="A2261" s="1201"/>
      <c r="B2261" s="1211"/>
      <c r="C2261" s="1233" t="s">
        <v>3703</v>
      </c>
      <c r="D2261" s="4466"/>
      <c r="E2261" s="4466"/>
      <c r="F2261" s="4341"/>
      <c r="G2261" s="4341"/>
      <c r="H2261" s="1234"/>
      <c r="I2261" s="1234"/>
      <c r="J2261" s="4466"/>
      <c r="K2261" s="4466"/>
      <c r="L2261" s="4466"/>
      <c r="M2261" s="4466"/>
    </row>
    <row r="2262" spans="1:13" ht="24" x14ac:dyDescent="0.2">
      <c r="A2262" s="1201"/>
      <c r="B2262" s="1211"/>
      <c r="C2262" s="1214" t="s">
        <v>3206</v>
      </c>
      <c r="D2262" s="4466"/>
      <c r="E2262" s="4466"/>
      <c r="F2262" s="4341"/>
      <c r="G2262" s="4341"/>
      <c r="H2262" s="1234"/>
      <c r="I2262" s="1234"/>
      <c r="J2262" s="4466"/>
      <c r="K2262" s="4466"/>
      <c r="L2262" s="4466"/>
      <c r="M2262" s="4466"/>
    </row>
    <row r="2263" spans="1:13" ht="24" x14ac:dyDescent="0.2">
      <c r="A2263" s="1201"/>
      <c r="B2263" s="1211"/>
      <c r="C2263" s="1214" t="s">
        <v>3707</v>
      </c>
      <c r="D2263" s="4466"/>
      <c r="E2263" s="4466"/>
      <c r="F2263" s="4341"/>
      <c r="G2263" s="4341"/>
      <c r="H2263" s="1234"/>
      <c r="I2263" s="1234"/>
      <c r="J2263" s="4466"/>
      <c r="K2263" s="4466"/>
      <c r="L2263" s="4466"/>
      <c r="M2263" s="4466"/>
    </row>
    <row r="2264" spans="1:13" ht="24" x14ac:dyDescent="0.2">
      <c r="A2264" s="1201"/>
      <c r="B2264" s="1211"/>
      <c r="C2264" s="1214" t="s">
        <v>3204</v>
      </c>
      <c r="D2264" s="4467"/>
      <c r="E2264" s="4467"/>
      <c r="F2264" s="4342"/>
      <c r="G2264" s="4342"/>
      <c r="H2264" s="1235"/>
      <c r="I2264" s="1235"/>
      <c r="J2264" s="4467"/>
      <c r="K2264" s="4467"/>
      <c r="L2264" s="4467"/>
      <c r="M2264" s="4467"/>
    </row>
    <row r="2265" spans="1:13" x14ac:dyDescent="0.2">
      <c r="A2265" s="1201"/>
      <c r="B2265" s="1211"/>
      <c r="C2265" s="1222" t="s">
        <v>8504</v>
      </c>
      <c r="D2265" s="1225" t="s">
        <v>8505</v>
      </c>
      <c r="E2265" s="1225" t="s">
        <v>272</v>
      </c>
      <c r="F2265" s="730">
        <v>301</v>
      </c>
      <c r="G2265" s="730">
        <v>6</v>
      </c>
      <c r="H2265" s="1225"/>
      <c r="I2265" s="1225"/>
      <c r="J2265" s="1954">
        <v>128</v>
      </c>
      <c r="K2265" s="1225" t="s">
        <v>1223</v>
      </c>
      <c r="L2265" s="1225" t="s">
        <v>589</v>
      </c>
      <c r="M2265" s="1225"/>
    </row>
    <row r="2266" spans="1:13" x14ac:dyDescent="0.2">
      <c r="A2266" s="1204"/>
      <c r="B2266" s="1204"/>
      <c r="C2266" s="1204"/>
      <c r="D2266" s="1204"/>
      <c r="E2266" s="1204"/>
      <c r="F2266" s="1204"/>
      <c r="G2266" s="1204"/>
      <c r="H2266" s="1204"/>
      <c r="I2266" s="1204"/>
      <c r="J2266" s="1204"/>
      <c r="K2266" s="1204"/>
      <c r="L2266" s="1204"/>
      <c r="M2266" s="1204"/>
    </row>
    <row r="2267" spans="1:13" x14ac:dyDescent="0.2">
      <c r="A2267" s="1204" t="s">
        <v>5347</v>
      </c>
      <c r="B2267" s="1204"/>
      <c r="C2267" s="1204"/>
      <c r="D2267" s="1204" t="s">
        <v>5347</v>
      </c>
      <c r="E2267" s="1204"/>
      <c r="F2267" s="1204"/>
      <c r="G2267" s="1204"/>
      <c r="H2267" s="1204"/>
      <c r="I2267" s="1204"/>
      <c r="J2267" s="1204" t="s">
        <v>5348</v>
      </c>
      <c r="K2267" s="1204"/>
      <c r="L2267" s="1204"/>
      <c r="M2267" s="1204"/>
    </row>
    <row r="2268" spans="1:13" x14ac:dyDescent="0.2">
      <c r="A2268" s="1204" t="s">
        <v>5349</v>
      </c>
      <c r="B2268" s="1204" t="s">
        <v>3698</v>
      </c>
      <c r="C2268" s="1204"/>
      <c r="D2268" s="1204" t="s">
        <v>5349</v>
      </c>
      <c r="E2268" s="1204" t="s">
        <v>3698</v>
      </c>
      <c r="F2268" s="1204"/>
      <c r="G2268" s="1204"/>
      <c r="H2268" s="1204"/>
      <c r="I2268" s="1204"/>
      <c r="J2268" s="1204" t="s">
        <v>5349</v>
      </c>
      <c r="K2268" s="1204" t="s">
        <v>3698</v>
      </c>
      <c r="L2268" s="1204"/>
      <c r="M2268" s="1204"/>
    </row>
    <row r="2269" spans="1:13" x14ac:dyDescent="0.2">
      <c r="A2269" s="1204" t="s">
        <v>3609</v>
      </c>
      <c r="B2269" s="1204"/>
      <c r="C2269" s="1204"/>
      <c r="D2269" s="1204" t="s">
        <v>3609</v>
      </c>
      <c r="E2269" s="1204"/>
      <c r="F2269" s="1204"/>
      <c r="G2269" s="1204"/>
      <c r="H2269" s="1204"/>
      <c r="I2269" s="1204"/>
      <c r="J2269" s="1204" t="s">
        <v>3609</v>
      </c>
      <c r="K2269" s="1204"/>
      <c r="L2269" s="1204"/>
      <c r="M2269" s="1204"/>
    </row>
    <row r="2270" spans="1:13" x14ac:dyDescent="0.2">
      <c r="A2270" s="1204" t="s">
        <v>3611</v>
      </c>
      <c r="B2270" s="1204"/>
      <c r="C2270" s="1204"/>
      <c r="D2270" s="1204" t="s">
        <v>3611</v>
      </c>
      <c r="E2270" s="1204"/>
      <c r="F2270" s="1204"/>
      <c r="G2270" s="1204"/>
      <c r="H2270" s="1204"/>
      <c r="I2270" s="1204"/>
      <c r="J2270" s="1204" t="s">
        <v>3611</v>
      </c>
      <c r="K2270" s="1204"/>
      <c r="L2270" s="1204"/>
      <c r="M2270" s="1204"/>
    </row>
    <row r="2273" spans="1:13" x14ac:dyDescent="0.2">
      <c r="A2273" s="4445"/>
      <c r="B2273" s="4445"/>
      <c r="C2273" s="4444" t="s">
        <v>2859</v>
      </c>
      <c r="D2273" s="4444"/>
      <c r="E2273" s="4444"/>
      <c r="F2273" s="4444"/>
      <c r="G2273" s="4444"/>
      <c r="H2273" s="4444"/>
      <c r="I2273" s="4444"/>
      <c r="J2273" s="4444"/>
      <c r="K2273" s="4444"/>
      <c r="L2273" s="4446" t="s">
        <v>2858</v>
      </c>
      <c r="M2273" s="4446"/>
    </row>
    <row r="2274" spans="1:13" x14ac:dyDescent="0.2">
      <c r="A2274" s="4445"/>
      <c r="B2274" s="4445"/>
      <c r="C2274" s="4444"/>
      <c r="D2274" s="4444"/>
      <c r="E2274" s="4444"/>
      <c r="F2274" s="4444"/>
      <c r="G2274" s="4444"/>
      <c r="H2274" s="4444"/>
      <c r="I2274" s="4444"/>
      <c r="J2274" s="4444"/>
      <c r="K2274" s="4444"/>
      <c r="L2274" s="4446"/>
      <c r="M2274" s="4446"/>
    </row>
    <row r="2275" spans="1:13" x14ac:dyDescent="0.2">
      <c r="A2275" s="4445"/>
      <c r="B2275" s="4445"/>
      <c r="C2275" s="4444"/>
      <c r="D2275" s="4444"/>
      <c r="E2275" s="4444"/>
      <c r="F2275" s="4444"/>
      <c r="G2275" s="4444"/>
      <c r="H2275" s="4444"/>
      <c r="I2275" s="4444"/>
      <c r="J2275" s="4444"/>
      <c r="K2275" s="4444"/>
      <c r="L2275" s="4446"/>
      <c r="M2275" s="4446"/>
    </row>
    <row r="2276" spans="1:13" x14ac:dyDescent="0.2">
      <c r="A2276" s="4445"/>
      <c r="B2276" s="4445"/>
      <c r="C2276" s="4444"/>
      <c r="D2276" s="4444"/>
      <c r="E2276" s="4444"/>
      <c r="F2276" s="4444"/>
      <c r="G2276" s="4444"/>
      <c r="H2276" s="4444"/>
      <c r="I2276" s="4444"/>
      <c r="J2276" s="4444"/>
      <c r="K2276" s="4444"/>
      <c r="L2276" s="4446"/>
      <c r="M2276" s="4446"/>
    </row>
    <row r="2277" spans="1:13" x14ac:dyDescent="0.2">
      <c r="A2277" s="4445"/>
      <c r="B2277" s="4445"/>
      <c r="C2277" s="4430" t="s">
        <v>1209</v>
      </c>
      <c r="D2277" s="4430"/>
      <c r="E2277" s="4430"/>
      <c r="F2277" s="4430"/>
      <c r="G2277" s="4430"/>
      <c r="H2277" s="4430"/>
      <c r="I2277" s="4430"/>
      <c r="J2277" s="4430"/>
      <c r="K2277" s="4430"/>
      <c r="L2277" s="4446" t="s">
        <v>1208</v>
      </c>
      <c r="M2277" s="4446"/>
    </row>
    <row r="2278" spans="1:13" x14ac:dyDescent="0.2">
      <c r="A2278" s="4445"/>
      <c r="B2278" s="4445"/>
      <c r="C2278" s="4430"/>
      <c r="D2278" s="4430"/>
      <c r="E2278" s="4430"/>
      <c r="F2278" s="4430"/>
      <c r="G2278" s="4430"/>
      <c r="H2278" s="4430"/>
      <c r="I2278" s="4430"/>
      <c r="J2278" s="4430"/>
      <c r="K2278" s="4430"/>
      <c r="L2278" s="4446"/>
      <c r="M2278" s="4446"/>
    </row>
    <row r="2279" spans="1:13" x14ac:dyDescent="0.2">
      <c r="A2279" s="4445"/>
      <c r="B2279" s="4445"/>
      <c r="C2279" s="4430"/>
      <c r="D2279" s="4430"/>
      <c r="E2279" s="4430"/>
      <c r="F2279" s="4430"/>
      <c r="G2279" s="4430"/>
      <c r="H2279" s="4430"/>
      <c r="I2279" s="4430"/>
      <c r="J2279" s="4430"/>
      <c r="K2279" s="4430"/>
      <c r="L2279" s="4446"/>
      <c r="M2279" s="4446"/>
    </row>
    <row r="2280" spans="1:13" x14ac:dyDescent="0.2">
      <c r="A2280" s="4445"/>
      <c r="B2280" s="4445"/>
      <c r="C2280" s="4430"/>
      <c r="D2280" s="4430"/>
      <c r="E2280" s="4430"/>
      <c r="F2280" s="4430"/>
      <c r="G2280" s="4430"/>
      <c r="H2280" s="4430"/>
      <c r="I2280" s="4430"/>
      <c r="J2280" s="4430"/>
      <c r="K2280" s="4430"/>
      <c r="L2280" s="4446"/>
      <c r="M2280" s="4446"/>
    </row>
    <row r="2281" spans="1:13" x14ac:dyDescent="0.2">
      <c r="A2281" s="1242"/>
      <c r="B2281" s="1242"/>
      <c r="C2281" s="1242"/>
      <c r="D2281" s="1242"/>
      <c r="E2281" s="1242"/>
      <c r="F2281" s="1242"/>
      <c r="G2281" s="1242"/>
      <c r="H2281" s="1242"/>
      <c r="I2281" s="1242"/>
      <c r="J2281" s="1242"/>
      <c r="K2281" s="1242"/>
      <c r="L2281" s="1242"/>
      <c r="M2281" s="1242"/>
    </row>
    <row r="2282" spans="1:13" x14ac:dyDescent="0.2">
      <c r="A2282" s="1242" t="s">
        <v>2319</v>
      </c>
      <c r="B2282" s="1242"/>
      <c r="C2282" s="1242"/>
      <c r="D2282" s="1243"/>
      <c r="E2282" s="1242"/>
      <c r="F2282" s="1242"/>
      <c r="G2282" s="1242"/>
      <c r="H2282" s="1242"/>
      <c r="I2282" s="1242"/>
      <c r="J2282" s="1242" t="s">
        <v>2424</v>
      </c>
      <c r="K2282" s="1242"/>
      <c r="L2282" s="1242"/>
      <c r="M2282" s="1242"/>
    </row>
    <row r="2283" spans="1:13" x14ac:dyDescent="0.2">
      <c r="A2283" s="1242" t="s">
        <v>5352</v>
      </c>
      <c r="B2283" s="1242"/>
      <c r="C2283" s="1242"/>
      <c r="D2283" s="1243"/>
      <c r="E2283" s="1242"/>
      <c r="F2283" s="1242"/>
      <c r="G2283" s="1242"/>
      <c r="H2283" s="1242"/>
      <c r="I2283" s="1242"/>
      <c r="J2283" s="1242"/>
      <c r="K2283" s="1242"/>
      <c r="L2283" s="1242"/>
      <c r="M2283" s="1242"/>
    </row>
    <row r="2284" spans="1:13" x14ac:dyDescent="0.2">
      <c r="A2284" s="1242" t="s">
        <v>5353</v>
      </c>
      <c r="B2284" s="1242"/>
      <c r="C2284" s="1242"/>
      <c r="D2284" s="1243"/>
      <c r="E2284" s="1242"/>
      <c r="F2284" s="1242"/>
      <c r="G2284" s="1242"/>
      <c r="H2284" s="1242"/>
      <c r="I2284" s="1242"/>
      <c r="J2284" s="4246" t="s">
        <v>2863</v>
      </c>
      <c r="K2284" s="4247"/>
      <c r="L2284" s="4247"/>
      <c r="M2284" s="4248"/>
    </row>
    <row r="2285" spans="1:13" ht="24" x14ac:dyDescent="0.2">
      <c r="A2285" s="1242" t="s">
        <v>3687</v>
      </c>
      <c r="B2285" s="1242"/>
      <c r="C2285" s="1242"/>
      <c r="D2285" s="1243"/>
      <c r="E2285" s="1242"/>
      <c r="F2285" s="1242"/>
      <c r="G2285" s="1242"/>
      <c r="H2285" s="1242"/>
      <c r="I2285" s="1242"/>
      <c r="J2285" s="1240" t="s">
        <v>2860</v>
      </c>
      <c r="K2285" s="1240" t="s">
        <v>2861</v>
      </c>
      <c r="L2285" s="1240" t="s">
        <v>2862</v>
      </c>
      <c r="M2285" s="1244" t="s">
        <v>135</v>
      </c>
    </row>
    <row r="2286" spans="1:13" x14ac:dyDescent="0.2">
      <c r="A2286" s="1242"/>
      <c r="B2286" s="1242"/>
      <c r="C2286" s="1242"/>
      <c r="D2286" s="1242"/>
      <c r="E2286" s="1242"/>
      <c r="F2286" s="1242"/>
      <c r="G2286" s="1242"/>
      <c r="H2286" s="1242"/>
      <c r="I2286" s="1242"/>
      <c r="J2286" s="1240">
        <v>2013</v>
      </c>
      <c r="K2286" s="1240">
        <v>2</v>
      </c>
      <c r="L2286" s="1240">
        <v>21</v>
      </c>
      <c r="M2286" s="1240">
        <v>1</v>
      </c>
    </row>
    <row r="2287" spans="1:13" x14ac:dyDescent="0.2">
      <c r="A2287" s="1242"/>
      <c r="B2287" s="1242"/>
      <c r="C2287" s="1242"/>
      <c r="D2287" s="1242"/>
      <c r="E2287" s="1242"/>
      <c r="F2287" s="1242"/>
      <c r="G2287" s="1242"/>
      <c r="H2287" s="1242"/>
      <c r="I2287" s="1242"/>
      <c r="J2287" s="1245"/>
      <c r="K2287" s="1245"/>
      <c r="L2287" s="1245"/>
      <c r="M2287" s="1242"/>
    </row>
    <row r="2288" spans="1:13" ht="27" customHeight="1" x14ac:dyDescent="0.2">
      <c r="A2288" s="4444" t="s">
        <v>2864</v>
      </c>
      <c r="B2288" s="4444" t="s">
        <v>2865</v>
      </c>
      <c r="C2288" s="4447" t="s">
        <v>1212</v>
      </c>
      <c r="D2288" s="4444" t="s">
        <v>2866</v>
      </c>
      <c r="E2288" s="4444"/>
      <c r="F2288" s="4346" t="s">
        <v>3430</v>
      </c>
      <c r="G2288" s="4347"/>
      <c r="H2288" s="4348" t="s">
        <v>3434</v>
      </c>
      <c r="I2288" s="4348"/>
      <c r="J2288" s="4444" t="s">
        <v>1211</v>
      </c>
      <c r="K2288" s="4430" t="s">
        <v>2872</v>
      </c>
      <c r="L2288" s="4444" t="s">
        <v>1207</v>
      </c>
      <c r="M2288" s="4430" t="s">
        <v>2873</v>
      </c>
    </row>
    <row r="2289" spans="1:13" x14ac:dyDescent="0.2">
      <c r="A2289" s="4444"/>
      <c r="B2289" s="4444"/>
      <c r="C2289" s="4448"/>
      <c r="D2289" s="950" t="s">
        <v>2867</v>
      </c>
      <c r="E2289" s="950" t="s">
        <v>2868</v>
      </c>
      <c r="F2289" s="15" t="s">
        <v>2870</v>
      </c>
      <c r="G2289" s="15" t="s">
        <v>2871</v>
      </c>
      <c r="H2289" s="1180" t="s">
        <v>3216</v>
      </c>
      <c r="I2289" s="1180" t="s">
        <v>3217</v>
      </c>
      <c r="J2289" s="4444"/>
      <c r="K2289" s="4430"/>
      <c r="L2289" s="4444"/>
      <c r="M2289" s="4430"/>
    </row>
    <row r="2290" spans="1:13" x14ac:dyDescent="0.2">
      <c r="A2290" s="1246"/>
      <c r="B2290" s="1247" t="s">
        <v>279</v>
      </c>
      <c r="C2290" s="1248" t="s">
        <v>2503</v>
      </c>
      <c r="D2290" s="1246"/>
      <c r="E2290" s="1246"/>
      <c r="F2290" s="1246"/>
      <c r="G2290" s="1246"/>
      <c r="H2290" s="1246"/>
      <c r="I2290" s="1246"/>
      <c r="J2290" s="1246"/>
      <c r="K2290" s="1246"/>
      <c r="L2290" s="1246" t="s">
        <v>1213</v>
      </c>
      <c r="M2290" s="1246"/>
    </row>
    <row r="2291" spans="1:13" x14ac:dyDescent="0.2">
      <c r="A2291" s="1240">
        <v>1</v>
      </c>
      <c r="B2291" s="1246" t="s">
        <v>280</v>
      </c>
      <c r="C2291" s="1249" t="s">
        <v>281</v>
      </c>
      <c r="D2291" s="1123">
        <v>41038</v>
      </c>
      <c r="E2291" s="1123">
        <v>41126</v>
      </c>
      <c r="F2291" s="4152">
        <v>301</v>
      </c>
      <c r="G2291" s="4152">
        <v>7</v>
      </c>
      <c r="H2291" s="1123"/>
      <c r="I2291" s="1123"/>
      <c r="J2291" s="1241">
        <v>42</v>
      </c>
      <c r="K2291" s="1241" t="s">
        <v>621</v>
      </c>
      <c r="L2291" s="1241" t="s">
        <v>596</v>
      </c>
      <c r="M2291" s="1241"/>
    </row>
    <row r="2292" spans="1:13" x14ac:dyDescent="0.2">
      <c r="A2292" s="1240"/>
      <c r="B2292" s="1246"/>
      <c r="C2292" s="951"/>
      <c r="D2292" s="1123"/>
      <c r="E2292" s="1123"/>
      <c r="F2292" s="4336"/>
      <c r="G2292" s="4336"/>
      <c r="H2292" s="1123"/>
      <c r="I2292" s="1123"/>
      <c r="J2292" s="1241"/>
      <c r="K2292" s="1241"/>
      <c r="L2292" s="1241"/>
      <c r="M2292" s="1241"/>
    </row>
    <row r="2293" spans="1:13" x14ac:dyDescent="0.2">
      <c r="A2293" s="1240"/>
      <c r="B2293" s="1247" t="s">
        <v>3722</v>
      </c>
      <c r="C2293" s="1250" t="s">
        <v>1388</v>
      </c>
      <c r="D2293" s="1123"/>
      <c r="E2293" s="1123"/>
      <c r="F2293" s="4336"/>
      <c r="G2293" s="4336"/>
      <c r="H2293" s="1123"/>
      <c r="I2293" s="1123"/>
      <c r="J2293" s="1241"/>
      <c r="K2293" s="1241"/>
      <c r="L2293" s="1241"/>
      <c r="M2293" s="1241"/>
    </row>
    <row r="2294" spans="1:13" x14ac:dyDescent="0.2">
      <c r="A2294" s="1240">
        <v>2</v>
      </c>
      <c r="B2294" s="1246" t="s">
        <v>2738</v>
      </c>
      <c r="C2294" s="1251" t="s">
        <v>2743</v>
      </c>
      <c r="D2294" s="1123">
        <v>40909</v>
      </c>
      <c r="E2294" s="1123">
        <v>41274</v>
      </c>
      <c r="F2294" s="4336"/>
      <c r="G2294" s="4336"/>
      <c r="H2294" s="1123"/>
      <c r="I2294" s="1123"/>
      <c r="J2294" s="1241">
        <v>1</v>
      </c>
      <c r="K2294" s="1241" t="s">
        <v>1223</v>
      </c>
      <c r="L2294" s="1241" t="s">
        <v>596</v>
      </c>
      <c r="M2294" s="1241"/>
    </row>
    <row r="2295" spans="1:13" x14ac:dyDescent="0.2">
      <c r="A2295" s="1240"/>
      <c r="B2295" s="1247"/>
      <c r="C2295" s="1249"/>
      <c r="D2295" s="1246"/>
      <c r="E2295" s="1242"/>
      <c r="F2295" s="4336"/>
      <c r="G2295" s="4336"/>
      <c r="H2295" s="1246"/>
      <c r="I2295" s="1246"/>
      <c r="J2295" s="1241"/>
      <c r="K2295" s="1241"/>
      <c r="L2295" s="1241"/>
      <c r="M2295" s="1241"/>
    </row>
    <row r="2296" spans="1:13" x14ac:dyDescent="0.2">
      <c r="A2296" s="1240">
        <v>3</v>
      </c>
      <c r="B2296" s="1247" t="s">
        <v>2746</v>
      </c>
      <c r="C2296" s="1248" t="s">
        <v>2527</v>
      </c>
      <c r="D2296" s="1123"/>
      <c r="E2296" s="1123"/>
      <c r="F2296" s="4336"/>
      <c r="G2296" s="4336"/>
      <c r="H2296" s="1123"/>
      <c r="I2296" s="1123"/>
      <c r="J2296" s="1241"/>
      <c r="K2296" s="1241"/>
      <c r="L2296" s="1241"/>
      <c r="M2296" s="1241"/>
    </row>
    <row r="2297" spans="1:13" x14ac:dyDescent="0.2">
      <c r="A2297" s="1240"/>
      <c r="B2297" s="1246" t="s">
        <v>2756</v>
      </c>
      <c r="C2297" s="1249" t="s">
        <v>3723</v>
      </c>
      <c r="D2297" s="1123">
        <v>40909</v>
      </c>
      <c r="E2297" s="1123">
        <v>41274</v>
      </c>
      <c r="F2297" s="4153"/>
      <c r="G2297" s="4153"/>
      <c r="H2297" s="1123"/>
      <c r="I2297" s="1123"/>
      <c r="J2297" s="1241">
        <v>10</v>
      </c>
      <c r="K2297" s="1241" t="s">
        <v>1223</v>
      </c>
      <c r="L2297" s="1241" t="s">
        <v>596</v>
      </c>
      <c r="M2297" s="1241"/>
    </row>
    <row r="2298" spans="1:13" x14ac:dyDescent="0.2">
      <c r="A2298" s="1240"/>
      <c r="B2298" s="1246"/>
      <c r="C2298" s="1252"/>
      <c r="D2298" s="1123"/>
      <c r="E2298" s="1123"/>
      <c r="F2298" s="1123"/>
      <c r="G2298" s="1123"/>
      <c r="H2298" s="1123"/>
      <c r="I2298" s="1123"/>
      <c r="J2298" s="1241"/>
      <c r="K2298" s="1241"/>
      <c r="L2298" s="1241"/>
      <c r="M2298" s="1241"/>
    </row>
    <row r="2299" spans="1:13" x14ac:dyDescent="0.2">
      <c r="A2299" s="1240">
        <v>4</v>
      </c>
      <c r="B2299" s="1247" t="s">
        <v>2758</v>
      </c>
      <c r="C2299" s="1248" t="s">
        <v>3724</v>
      </c>
      <c r="D2299" s="1123"/>
      <c r="E2299" s="1123"/>
      <c r="F2299" s="1123"/>
      <c r="G2299" s="1123"/>
      <c r="H2299" s="1123"/>
      <c r="I2299" s="1123"/>
      <c r="J2299" s="1241"/>
      <c r="K2299" s="1241"/>
      <c r="L2299" s="1241"/>
      <c r="M2299" s="1241"/>
    </row>
    <row r="2300" spans="1:13" x14ac:dyDescent="0.2">
      <c r="A2300" s="1246"/>
      <c r="B2300" s="1246" t="s">
        <v>2763</v>
      </c>
      <c r="C2300" s="1249" t="s">
        <v>2760</v>
      </c>
      <c r="D2300" s="1123">
        <v>40909</v>
      </c>
      <c r="E2300" s="1123">
        <v>41274</v>
      </c>
      <c r="F2300" s="4152">
        <v>301</v>
      </c>
      <c r="G2300" s="4152">
        <v>8</v>
      </c>
      <c r="H2300" s="1123"/>
      <c r="I2300" s="1123"/>
      <c r="J2300" s="1241">
        <v>102</v>
      </c>
      <c r="K2300" s="1241" t="s">
        <v>1223</v>
      </c>
      <c r="L2300" s="1241" t="s">
        <v>594</v>
      </c>
      <c r="M2300" s="1253"/>
    </row>
    <row r="2301" spans="1:13" x14ac:dyDescent="0.2">
      <c r="A2301" s="1246"/>
      <c r="B2301" s="1448" t="s">
        <v>1883</v>
      </c>
      <c r="C2301" s="1248" t="s">
        <v>2764</v>
      </c>
      <c r="D2301" s="1123">
        <v>40909</v>
      </c>
      <c r="E2301" s="1123">
        <v>41274</v>
      </c>
      <c r="F2301" s="4153"/>
      <c r="G2301" s="4153"/>
      <c r="H2301" s="1123"/>
      <c r="I2301" s="1123"/>
      <c r="J2301" s="1241">
        <v>176</v>
      </c>
      <c r="K2301" s="1241" t="s">
        <v>1223</v>
      </c>
      <c r="L2301" s="1241" t="s">
        <v>594</v>
      </c>
      <c r="M2301" s="1253"/>
    </row>
    <row r="2302" spans="1:13" x14ac:dyDescent="0.2">
      <c r="A2302" s="1246"/>
      <c r="B2302" s="1246"/>
      <c r="C2302" s="1249"/>
      <c r="D2302" s="1123"/>
      <c r="E2302" s="1123"/>
      <c r="F2302" s="1123"/>
      <c r="G2302" s="1123"/>
      <c r="H2302" s="1123"/>
      <c r="I2302" s="1123"/>
      <c r="J2302" s="1241"/>
      <c r="K2302" s="1241"/>
      <c r="L2302" s="1241"/>
      <c r="M2302" s="1241"/>
    </row>
    <row r="2303" spans="1:13" x14ac:dyDescent="0.2">
      <c r="A2303" s="1246"/>
      <c r="B2303" s="1246"/>
      <c r="C2303" s="1252"/>
      <c r="D2303" s="1123"/>
      <c r="E2303" s="1123"/>
      <c r="F2303" s="1123"/>
      <c r="G2303" s="1123"/>
      <c r="H2303" s="1123"/>
      <c r="I2303" s="1123"/>
      <c r="J2303" s="1241"/>
      <c r="K2303" s="1241"/>
      <c r="L2303" s="1241"/>
      <c r="M2303" s="1241"/>
    </row>
    <row r="2305" spans="1:13" x14ac:dyDescent="0.2">
      <c r="A2305" s="1204" t="s">
        <v>3725</v>
      </c>
      <c r="B2305" s="1204"/>
      <c r="C2305" s="1204"/>
      <c r="D2305" s="1204" t="s">
        <v>3725</v>
      </c>
      <c r="E2305" s="1204"/>
      <c r="F2305" s="1204"/>
      <c r="G2305" s="1204"/>
      <c r="H2305" s="1204"/>
      <c r="I2305" s="1204"/>
      <c r="J2305" s="1204" t="s">
        <v>5348</v>
      </c>
      <c r="K2305" s="1204"/>
      <c r="L2305" s="1204"/>
      <c r="M2305" s="1204"/>
    </row>
    <row r="2306" spans="1:13" x14ac:dyDescent="0.2">
      <c r="A2306" s="1204" t="s">
        <v>3726</v>
      </c>
      <c r="B2306" s="1204" t="s">
        <v>3698</v>
      </c>
      <c r="C2306" s="1204"/>
      <c r="D2306" s="1204" t="s">
        <v>5349</v>
      </c>
      <c r="E2306" s="1204" t="s">
        <v>3698</v>
      </c>
      <c r="F2306" s="1204"/>
      <c r="G2306" s="1204"/>
      <c r="H2306" s="1204"/>
      <c r="I2306" s="1204"/>
      <c r="J2306" s="1204" t="s">
        <v>5349</v>
      </c>
      <c r="K2306" s="1204" t="s">
        <v>3698</v>
      </c>
      <c r="L2306" s="1204"/>
      <c r="M2306" s="1204"/>
    </row>
    <row r="2307" spans="1:13" x14ac:dyDescent="0.2">
      <c r="A2307" s="1204" t="s">
        <v>3609</v>
      </c>
      <c r="B2307" s="1204"/>
      <c r="C2307" s="1204"/>
      <c r="D2307" s="1204" t="s">
        <v>3609</v>
      </c>
      <c r="E2307" s="1204"/>
      <c r="F2307" s="1204"/>
      <c r="G2307" s="1204"/>
      <c r="H2307" s="1204"/>
      <c r="I2307" s="1204"/>
      <c r="J2307" s="1204" t="s">
        <v>3609</v>
      </c>
      <c r="K2307" s="1204"/>
      <c r="L2307" s="1204"/>
      <c r="M2307" s="1204"/>
    </row>
    <row r="2308" spans="1:13" x14ac:dyDescent="0.2">
      <c r="A2308" s="1204" t="s">
        <v>3727</v>
      </c>
      <c r="B2308" s="1204"/>
      <c r="C2308" s="1204"/>
      <c r="D2308" s="1204" t="s">
        <v>3611</v>
      </c>
      <c r="E2308" s="1204"/>
      <c r="F2308" s="1204"/>
      <c r="G2308" s="1204"/>
      <c r="H2308" s="1204"/>
      <c r="I2308" s="1204"/>
      <c r="J2308" s="1204" t="s">
        <v>3611</v>
      </c>
      <c r="K2308" s="1204"/>
      <c r="L2308" s="1204"/>
      <c r="M2308" s="1204"/>
    </row>
    <row r="2311" spans="1:13" x14ac:dyDescent="0.2">
      <c r="A2311" s="4455"/>
      <c r="B2311" s="4455"/>
      <c r="C2311" s="3857" t="s">
        <v>2859</v>
      </c>
      <c r="D2311" s="3857"/>
      <c r="E2311" s="3857"/>
      <c r="F2311" s="3857"/>
      <c r="G2311" s="3857"/>
      <c r="H2311" s="3857"/>
      <c r="I2311" s="3857"/>
      <c r="J2311" s="3857"/>
      <c r="K2311" s="3857"/>
      <c r="L2311" s="4453" t="s">
        <v>2858</v>
      </c>
      <c r="M2311" s="4453"/>
    </row>
    <row r="2312" spans="1:13" x14ac:dyDescent="0.2">
      <c r="A2312" s="4455"/>
      <c r="B2312" s="4455"/>
      <c r="C2312" s="3857"/>
      <c r="D2312" s="3857"/>
      <c r="E2312" s="3857"/>
      <c r="F2312" s="3857"/>
      <c r="G2312" s="3857"/>
      <c r="H2312" s="3857"/>
      <c r="I2312" s="3857"/>
      <c r="J2312" s="3857"/>
      <c r="K2312" s="3857"/>
      <c r="L2312" s="4453"/>
      <c r="M2312" s="4453"/>
    </row>
    <row r="2313" spans="1:13" x14ac:dyDescent="0.2">
      <c r="A2313" s="4455"/>
      <c r="B2313" s="4455"/>
      <c r="C2313" s="3857"/>
      <c r="D2313" s="3857"/>
      <c r="E2313" s="3857"/>
      <c r="F2313" s="3857"/>
      <c r="G2313" s="3857"/>
      <c r="H2313" s="3857"/>
      <c r="I2313" s="3857"/>
      <c r="J2313" s="3857"/>
      <c r="K2313" s="3857"/>
      <c r="L2313" s="4453"/>
      <c r="M2313" s="4453"/>
    </row>
    <row r="2314" spans="1:13" x14ac:dyDescent="0.2">
      <c r="A2314" s="4455"/>
      <c r="B2314" s="4455"/>
      <c r="C2314" s="3857"/>
      <c r="D2314" s="3857"/>
      <c r="E2314" s="3857"/>
      <c r="F2314" s="3857"/>
      <c r="G2314" s="3857"/>
      <c r="H2314" s="3857"/>
      <c r="I2314" s="3857"/>
      <c r="J2314" s="3857"/>
      <c r="K2314" s="3857"/>
      <c r="L2314" s="4453"/>
      <c r="M2314" s="4453"/>
    </row>
    <row r="2315" spans="1:13" x14ac:dyDescent="0.2">
      <c r="A2315" s="4455"/>
      <c r="B2315" s="4455"/>
      <c r="C2315" s="3858" t="s">
        <v>1209</v>
      </c>
      <c r="D2315" s="3858"/>
      <c r="E2315" s="3858"/>
      <c r="F2315" s="3858"/>
      <c r="G2315" s="3858"/>
      <c r="H2315" s="3858"/>
      <c r="I2315" s="3858"/>
      <c r="J2315" s="3858"/>
      <c r="K2315" s="3858"/>
      <c r="L2315" s="4453" t="s">
        <v>1208</v>
      </c>
      <c r="M2315" s="4453"/>
    </row>
    <row r="2316" spans="1:13" x14ac:dyDescent="0.2">
      <c r="A2316" s="4455"/>
      <c r="B2316" s="4455"/>
      <c r="C2316" s="3858"/>
      <c r="D2316" s="3858"/>
      <c r="E2316" s="3858"/>
      <c r="F2316" s="3858"/>
      <c r="G2316" s="3858"/>
      <c r="H2316" s="3858"/>
      <c r="I2316" s="3858"/>
      <c r="J2316" s="3858"/>
      <c r="K2316" s="3858"/>
      <c r="L2316" s="4453"/>
      <c r="M2316" s="4453"/>
    </row>
    <row r="2317" spans="1:13" x14ac:dyDescent="0.2">
      <c r="A2317" s="4455"/>
      <c r="B2317" s="4455"/>
      <c r="C2317" s="3858"/>
      <c r="D2317" s="3858"/>
      <c r="E2317" s="3858"/>
      <c r="F2317" s="3858"/>
      <c r="G2317" s="3858"/>
      <c r="H2317" s="3858"/>
      <c r="I2317" s="3858"/>
      <c r="J2317" s="3858"/>
      <c r="K2317" s="3858"/>
      <c r="L2317" s="4453"/>
      <c r="M2317" s="4453"/>
    </row>
    <row r="2318" spans="1:13" x14ac:dyDescent="0.2">
      <c r="A2318" s="4455"/>
      <c r="B2318" s="4455"/>
      <c r="C2318" s="3858"/>
      <c r="D2318" s="3858"/>
      <c r="E2318" s="3858"/>
      <c r="F2318" s="3858"/>
      <c r="G2318" s="3858"/>
      <c r="H2318" s="3858"/>
      <c r="I2318" s="3858"/>
      <c r="J2318" s="3858"/>
      <c r="K2318" s="3858"/>
      <c r="L2318" s="4453"/>
      <c r="M2318" s="4453"/>
    </row>
    <row r="2320" spans="1:13" x14ac:dyDescent="0.2">
      <c r="A2320" s="479" t="s">
        <v>1612</v>
      </c>
      <c r="J2320" s="479" t="s">
        <v>1613</v>
      </c>
    </row>
    <row r="2321" spans="1:13" x14ac:dyDescent="0.2">
      <c r="A2321" s="479" t="s">
        <v>1614</v>
      </c>
      <c r="D2321" s="479" t="s">
        <v>3801</v>
      </c>
    </row>
    <row r="2322" spans="1:13" x14ac:dyDescent="0.2">
      <c r="A2322" s="479" t="s">
        <v>5354</v>
      </c>
      <c r="D2322" s="479" t="s">
        <v>1615</v>
      </c>
      <c r="J2322" s="4137" t="s">
        <v>2863</v>
      </c>
      <c r="K2322" s="4138"/>
      <c r="L2322" s="4138"/>
      <c r="M2322" s="4139"/>
    </row>
    <row r="2323" spans="1:13" x14ac:dyDescent="0.2">
      <c r="A2323" s="479" t="s">
        <v>3734</v>
      </c>
      <c r="J2323" s="374" t="s">
        <v>2860</v>
      </c>
      <c r="K2323" s="374" t="s">
        <v>2861</v>
      </c>
      <c r="L2323" s="374" t="s">
        <v>2862</v>
      </c>
      <c r="M2323" s="374" t="s">
        <v>1210</v>
      </c>
    </row>
    <row r="2324" spans="1:13" x14ac:dyDescent="0.2">
      <c r="J2324" s="374">
        <v>2014</v>
      </c>
      <c r="K2324" s="374">
        <v>3</v>
      </c>
      <c r="L2324" s="374">
        <v>12</v>
      </c>
      <c r="M2324" s="374">
        <v>4</v>
      </c>
    </row>
    <row r="2325" spans="1:13" x14ac:dyDescent="0.2">
      <c r="I2325" s="1177"/>
      <c r="J2325" s="1177"/>
      <c r="K2325" s="1177"/>
      <c r="L2325" s="1177"/>
    </row>
    <row r="2326" spans="1:13" ht="23.25" customHeight="1" x14ac:dyDescent="0.2">
      <c r="A2326" s="3857" t="s">
        <v>2864</v>
      </c>
      <c r="B2326" s="3857" t="s">
        <v>2865</v>
      </c>
      <c r="C2326" s="3857" t="s">
        <v>1212</v>
      </c>
      <c r="D2326" s="3857" t="s">
        <v>2866</v>
      </c>
      <c r="E2326" s="3857"/>
      <c r="F2326" s="4346" t="s">
        <v>3430</v>
      </c>
      <c r="G2326" s="4347"/>
      <c r="H2326" s="4348" t="s">
        <v>3434</v>
      </c>
      <c r="I2326" s="4348"/>
      <c r="J2326" s="3857" t="s">
        <v>1211</v>
      </c>
      <c r="K2326" s="3858" t="s">
        <v>2872</v>
      </c>
      <c r="L2326" s="3857" t="s">
        <v>1207</v>
      </c>
      <c r="M2326" s="3858" t="s">
        <v>2873</v>
      </c>
    </row>
    <row r="2327" spans="1:13" x14ac:dyDescent="0.2">
      <c r="A2327" s="3857"/>
      <c r="B2327" s="3857"/>
      <c r="C2327" s="3857"/>
      <c r="D2327" s="15" t="s">
        <v>2867</v>
      </c>
      <c r="E2327" s="15" t="s">
        <v>2868</v>
      </c>
      <c r="F2327" s="15" t="s">
        <v>2870</v>
      </c>
      <c r="G2327" s="15" t="s">
        <v>2871</v>
      </c>
      <c r="H2327" s="1180" t="s">
        <v>3216</v>
      </c>
      <c r="I2327" s="1180" t="s">
        <v>3217</v>
      </c>
      <c r="J2327" s="3857"/>
      <c r="K2327" s="3858"/>
      <c r="L2327" s="3857"/>
      <c r="M2327" s="3858"/>
    </row>
    <row r="2328" spans="1:13" x14ac:dyDescent="0.2">
      <c r="A2328" s="1181"/>
      <c r="B2328" s="57" t="s">
        <v>2375</v>
      </c>
      <c r="C2328" s="455" t="s">
        <v>2378</v>
      </c>
      <c r="D2328" s="938" t="s">
        <v>1213</v>
      </c>
      <c r="E2328" s="1181"/>
      <c r="F2328" s="1181"/>
      <c r="G2328" s="1181"/>
      <c r="H2328" s="1181"/>
      <c r="I2328" s="1181"/>
      <c r="J2328" s="1181"/>
      <c r="K2328" s="1181"/>
      <c r="L2328" s="1181"/>
      <c r="M2328" s="1181"/>
    </row>
    <row r="2329" spans="1:13" x14ac:dyDescent="0.2">
      <c r="A2329" s="1181"/>
      <c r="B2329" s="57" t="s">
        <v>2376</v>
      </c>
      <c r="C2329" s="455" t="s">
        <v>311</v>
      </c>
      <c r="D2329" s="938"/>
      <c r="E2329" s="938"/>
      <c r="F2329" s="1181"/>
      <c r="G2329" s="1181"/>
      <c r="H2329" s="1181"/>
      <c r="I2329" s="1181"/>
      <c r="J2329" s="1181"/>
      <c r="K2329" s="1181"/>
      <c r="L2329" s="1181"/>
      <c r="M2329" s="1181"/>
    </row>
    <row r="2330" spans="1:13" x14ac:dyDescent="0.2">
      <c r="A2330" s="1181"/>
      <c r="B2330" s="4343">
        <v>1</v>
      </c>
      <c r="C2330" s="1183" t="s">
        <v>3802</v>
      </c>
      <c r="D2330" s="938">
        <v>40910</v>
      </c>
      <c r="E2330" s="938">
        <v>40935</v>
      </c>
      <c r="F2330" s="4103">
        <v>302</v>
      </c>
      <c r="G2330" s="1254">
        <v>1</v>
      </c>
      <c r="H2330" s="1181"/>
      <c r="I2330" s="1181"/>
      <c r="J2330" s="1181">
        <v>212</v>
      </c>
      <c r="K2330" s="1181"/>
      <c r="L2330" s="1181" t="s">
        <v>313</v>
      </c>
      <c r="M2330" s="1181"/>
    </row>
    <row r="2331" spans="1:13" x14ac:dyDescent="0.2">
      <c r="A2331" s="1181"/>
      <c r="B2331" s="4344"/>
      <c r="C2331" s="1183" t="s">
        <v>3803</v>
      </c>
      <c r="D2331" s="938">
        <v>40938</v>
      </c>
      <c r="E2331" s="938">
        <v>40938</v>
      </c>
      <c r="F2331" s="4142"/>
      <c r="G2331" s="1254">
        <v>2</v>
      </c>
      <c r="H2331" s="1181"/>
      <c r="I2331" s="1181"/>
      <c r="J2331" s="1181">
        <v>210</v>
      </c>
      <c r="K2331" s="1181"/>
      <c r="L2331" s="1181" t="s">
        <v>313</v>
      </c>
      <c r="M2331" s="1181"/>
    </row>
    <row r="2332" spans="1:13" x14ac:dyDescent="0.2">
      <c r="A2332" s="1181"/>
      <c r="B2332" s="4344"/>
      <c r="C2332" s="1183" t="s">
        <v>3804</v>
      </c>
      <c r="D2332" s="938">
        <v>40940</v>
      </c>
      <c r="E2332" s="938">
        <v>40966</v>
      </c>
      <c r="F2332" s="4142"/>
      <c r="G2332" s="1254">
        <v>3</v>
      </c>
      <c r="H2332" s="1181"/>
      <c r="I2332" s="1181"/>
      <c r="J2332" s="1181">
        <v>188</v>
      </c>
      <c r="K2332" s="1181"/>
      <c r="L2332" s="1181" t="s">
        <v>313</v>
      </c>
      <c r="M2332" s="1211" t="s">
        <v>3805</v>
      </c>
    </row>
    <row r="2333" spans="1:13" x14ac:dyDescent="0.2">
      <c r="A2333" s="1181"/>
      <c r="B2333" s="4344"/>
      <c r="C2333" s="1183" t="s">
        <v>3806</v>
      </c>
      <c r="D2333" s="938">
        <v>40967</v>
      </c>
      <c r="E2333" s="938">
        <v>40968</v>
      </c>
      <c r="F2333" s="4142"/>
      <c r="G2333" s="1254">
        <v>4</v>
      </c>
      <c r="H2333" s="1181"/>
      <c r="I2333" s="1181"/>
      <c r="J2333" s="1181">
        <v>198</v>
      </c>
      <c r="K2333" s="1181"/>
      <c r="L2333" s="1181" t="s">
        <v>313</v>
      </c>
      <c r="M2333" s="1181" t="s">
        <v>3807</v>
      </c>
    </row>
    <row r="2334" spans="1:13" x14ac:dyDescent="0.2">
      <c r="A2334" s="1181"/>
      <c r="B2334" s="4344"/>
      <c r="C2334" s="1183" t="s">
        <v>3808</v>
      </c>
      <c r="D2334" s="938">
        <v>40968</v>
      </c>
      <c r="E2334" s="938">
        <v>40968</v>
      </c>
      <c r="F2334" s="4142"/>
      <c r="G2334" s="1254">
        <v>5</v>
      </c>
      <c r="H2334" s="1181"/>
      <c r="I2334" s="1181"/>
      <c r="J2334" s="1181">
        <v>129</v>
      </c>
      <c r="K2334" s="1181"/>
      <c r="L2334" s="1181" t="s">
        <v>313</v>
      </c>
      <c r="M2334" s="1181" t="s">
        <v>3809</v>
      </c>
    </row>
    <row r="2335" spans="1:13" x14ac:dyDescent="0.2">
      <c r="A2335" s="1181"/>
      <c r="B2335" s="4344"/>
      <c r="C2335" s="1183" t="s">
        <v>3810</v>
      </c>
      <c r="D2335" s="938">
        <v>40969</v>
      </c>
      <c r="E2335" s="938">
        <v>40991</v>
      </c>
      <c r="F2335" s="4142"/>
      <c r="G2335" s="1254">
        <v>6</v>
      </c>
      <c r="H2335" s="1181"/>
      <c r="I2335" s="1181"/>
      <c r="J2335" s="1181">
        <v>225</v>
      </c>
      <c r="K2335" s="1181"/>
      <c r="L2335" s="1181" t="s">
        <v>313</v>
      </c>
      <c r="M2335" s="1181" t="s">
        <v>3811</v>
      </c>
    </row>
    <row r="2336" spans="1:13" x14ac:dyDescent="0.2">
      <c r="A2336" s="1181"/>
      <c r="B2336" s="4345"/>
      <c r="C2336" s="1183" t="s">
        <v>3812</v>
      </c>
      <c r="D2336" s="938">
        <v>40991</v>
      </c>
      <c r="E2336" s="938">
        <v>40999</v>
      </c>
      <c r="F2336" s="3876"/>
      <c r="G2336" s="1254">
        <v>7</v>
      </c>
      <c r="H2336" s="1181"/>
      <c r="I2336" s="1181"/>
      <c r="J2336" s="1181">
        <v>186</v>
      </c>
      <c r="K2336" s="1181"/>
      <c r="L2336" s="1181" t="s">
        <v>313</v>
      </c>
      <c r="M2336" s="1181" t="s">
        <v>3813</v>
      </c>
    </row>
    <row r="2337" spans="1:13" x14ac:dyDescent="0.2">
      <c r="A2337" s="1181"/>
      <c r="B2337" s="4455">
        <v>2</v>
      </c>
      <c r="C2337" s="534" t="s">
        <v>3814</v>
      </c>
      <c r="D2337" s="938">
        <v>41000</v>
      </c>
      <c r="E2337" s="938">
        <v>41018</v>
      </c>
      <c r="F2337" s="4103">
        <v>303</v>
      </c>
      <c r="G2337" s="1254">
        <v>1</v>
      </c>
      <c r="H2337" s="1181"/>
      <c r="I2337" s="1181"/>
      <c r="J2337" s="1181">
        <v>193</v>
      </c>
      <c r="K2337" s="1181"/>
      <c r="L2337" s="1181" t="s">
        <v>313</v>
      </c>
      <c r="M2337" s="1181"/>
    </row>
    <row r="2338" spans="1:13" x14ac:dyDescent="0.2">
      <c r="A2338" s="1181"/>
      <c r="B2338" s="4455"/>
      <c r="C2338" s="534" t="s">
        <v>3815</v>
      </c>
      <c r="D2338" s="938">
        <v>41022</v>
      </c>
      <c r="E2338" s="938">
        <v>41029</v>
      </c>
      <c r="F2338" s="4142"/>
      <c r="G2338" s="1254">
        <v>2</v>
      </c>
      <c r="H2338" s="1181"/>
      <c r="I2338" s="1181"/>
      <c r="J2338" s="1181">
        <v>107</v>
      </c>
      <c r="K2338" s="1181"/>
      <c r="L2338" s="1181" t="s">
        <v>313</v>
      </c>
      <c r="M2338" s="1181"/>
    </row>
    <row r="2339" spans="1:13" x14ac:dyDescent="0.2">
      <c r="A2339" s="1181"/>
      <c r="B2339" s="4455"/>
      <c r="C2339" s="534" t="s">
        <v>3816</v>
      </c>
      <c r="D2339" s="938">
        <v>41031</v>
      </c>
      <c r="E2339" s="938">
        <v>41045</v>
      </c>
      <c r="F2339" s="4142"/>
      <c r="G2339" s="1254">
        <v>3</v>
      </c>
      <c r="H2339" s="1181"/>
      <c r="I2339" s="1181"/>
      <c r="J2339" s="1181">
        <v>228</v>
      </c>
      <c r="K2339" s="1181"/>
      <c r="L2339" s="1181" t="s">
        <v>313</v>
      </c>
      <c r="M2339" s="1181"/>
    </row>
    <row r="2340" spans="1:13" x14ac:dyDescent="0.2">
      <c r="A2340" s="1181"/>
      <c r="B2340" s="4455"/>
      <c r="C2340" s="534" t="s">
        <v>3817</v>
      </c>
      <c r="D2340" s="938">
        <v>41045</v>
      </c>
      <c r="E2340" s="938">
        <v>41060</v>
      </c>
      <c r="F2340" s="4142"/>
      <c r="G2340" s="1254">
        <v>4</v>
      </c>
      <c r="H2340" s="1181"/>
      <c r="I2340" s="1181"/>
      <c r="J2340" s="1181">
        <v>238</v>
      </c>
      <c r="K2340" s="1181"/>
      <c r="L2340" s="1181" t="s">
        <v>313</v>
      </c>
      <c r="M2340" s="1181" t="s">
        <v>3818</v>
      </c>
    </row>
    <row r="2341" spans="1:13" x14ac:dyDescent="0.2">
      <c r="A2341" s="1181"/>
      <c r="B2341" s="4455"/>
      <c r="C2341" s="534" t="s">
        <v>3819</v>
      </c>
      <c r="D2341" s="938">
        <v>41061</v>
      </c>
      <c r="E2341" s="938">
        <v>41085</v>
      </c>
      <c r="F2341" s="4142"/>
      <c r="G2341" s="1254">
        <v>5</v>
      </c>
      <c r="H2341" s="1181"/>
      <c r="I2341" s="1181"/>
      <c r="J2341" s="1181">
        <v>198</v>
      </c>
      <c r="K2341" s="1181"/>
      <c r="L2341" s="1181" t="s">
        <v>313</v>
      </c>
      <c r="M2341" s="1181"/>
    </row>
    <row r="2342" spans="1:13" x14ac:dyDescent="0.2">
      <c r="A2342" s="1181"/>
      <c r="B2342" s="4455"/>
      <c r="C2342" s="534" t="s">
        <v>3820</v>
      </c>
      <c r="D2342" s="938">
        <v>41086</v>
      </c>
      <c r="E2342" s="938">
        <v>41090</v>
      </c>
      <c r="F2342" s="4142"/>
      <c r="G2342" s="1254">
        <v>6</v>
      </c>
      <c r="H2342" s="1181"/>
      <c r="I2342" s="1181"/>
      <c r="J2342" s="1181">
        <v>135</v>
      </c>
      <c r="K2342" s="1181"/>
      <c r="L2342" s="1181" t="s">
        <v>313</v>
      </c>
      <c r="M2342" s="1181"/>
    </row>
    <row r="2343" spans="1:13" x14ac:dyDescent="0.2">
      <c r="A2343" s="1181"/>
      <c r="B2343" s="4455"/>
      <c r="C2343" s="534" t="s">
        <v>3821</v>
      </c>
      <c r="D2343" s="938">
        <v>41093</v>
      </c>
      <c r="E2343" s="938">
        <v>41102</v>
      </c>
      <c r="F2343" s="4142"/>
      <c r="G2343" s="1254">
        <v>7</v>
      </c>
      <c r="H2343" s="1181"/>
      <c r="I2343" s="1181"/>
      <c r="J2343" s="1181">
        <v>140</v>
      </c>
      <c r="K2343" s="1181"/>
      <c r="L2343" s="1181" t="s">
        <v>313</v>
      </c>
      <c r="M2343" s="1181"/>
    </row>
    <row r="2344" spans="1:13" x14ac:dyDescent="0.2">
      <c r="A2344" s="1181"/>
      <c r="B2344" s="4455"/>
      <c r="C2344" s="534" t="s">
        <v>3822</v>
      </c>
      <c r="D2344" s="938">
        <v>41102</v>
      </c>
      <c r="E2344" s="938">
        <v>41116</v>
      </c>
      <c r="F2344" s="3876"/>
      <c r="G2344" s="1254">
        <v>8</v>
      </c>
      <c r="H2344" s="1181"/>
      <c r="I2344" s="1181"/>
      <c r="J2344" s="1181">
        <v>136</v>
      </c>
      <c r="K2344" s="1181"/>
      <c r="L2344" s="1181" t="s">
        <v>313</v>
      </c>
      <c r="M2344" s="1181" t="s">
        <v>3823</v>
      </c>
    </row>
    <row r="2345" spans="1:13" x14ac:dyDescent="0.2">
      <c r="B2345" s="1177"/>
      <c r="C2345" s="538"/>
      <c r="D2345" s="1256"/>
      <c r="E2345" s="1256"/>
    </row>
    <row r="2346" spans="1:13" x14ac:dyDescent="0.2">
      <c r="A2346" s="479" t="s">
        <v>3824</v>
      </c>
      <c r="D2346" s="479" t="s">
        <v>3825</v>
      </c>
      <c r="J2346" s="479" t="s">
        <v>3776</v>
      </c>
    </row>
    <row r="2347" spans="1:13" x14ac:dyDescent="0.2">
      <c r="A2347" s="479" t="s">
        <v>3682</v>
      </c>
      <c r="D2347" s="479" t="s">
        <v>3682</v>
      </c>
      <c r="J2347" s="479" t="s">
        <v>3682</v>
      </c>
    </row>
    <row r="2348" spans="1:13" x14ac:dyDescent="0.2">
      <c r="A2348" s="479" t="s">
        <v>3609</v>
      </c>
      <c r="D2348" s="479" t="s">
        <v>3609</v>
      </c>
      <c r="J2348" s="479" t="s">
        <v>3609</v>
      </c>
    </row>
    <row r="2349" spans="1:13" x14ac:dyDescent="0.2">
      <c r="A2349" s="479" t="s">
        <v>3611</v>
      </c>
      <c r="D2349" s="479" t="s">
        <v>3611</v>
      </c>
      <c r="J2349" s="479" t="s">
        <v>3611</v>
      </c>
    </row>
    <row r="2350" spans="1:13" x14ac:dyDescent="0.2">
      <c r="B2350" s="1177"/>
      <c r="C2350" s="538"/>
      <c r="D2350" s="1256"/>
      <c r="E2350" s="1256"/>
    </row>
    <row r="2351" spans="1:13" x14ac:dyDescent="0.2">
      <c r="B2351" s="1177"/>
      <c r="C2351" s="538"/>
      <c r="D2351" s="1256"/>
      <c r="E2351" s="1256"/>
    </row>
    <row r="2352" spans="1:13" x14ac:dyDescent="0.2">
      <c r="A2352" s="4455"/>
      <c r="B2352" s="4455"/>
      <c r="C2352" s="3857" t="s">
        <v>2859</v>
      </c>
      <c r="D2352" s="3857"/>
      <c r="E2352" s="3857"/>
      <c r="F2352" s="3857"/>
      <c r="G2352" s="3857"/>
      <c r="H2352" s="3857"/>
      <c r="I2352" s="3857"/>
      <c r="J2352" s="3857"/>
      <c r="K2352" s="3857"/>
      <c r="L2352" s="4453" t="s">
        <v>2858</v>
      </c>
      <c r="M2352" s="4453"/>
    </row>
    <row r="2353" spans="1:13" x14ac:dyDescent="0.2">
      <c r="A2353" s="4455"/>
      <c r="B2353" s="4455"/>
      <c r="C2353" s="3857"/>
      <c r="D2353" s="3857"/>
      <c r="E2353" s="3857"/>
      <c r="F2353" s="3857"/>
      <c r="G2353" s="3857"/>
      <c r="H2353" s="3857"/>
      <c r="I2353" s="3857"/>
      <c r="J2353" s="3857"/>
      <c r="K2353" s="3857"/>
      <c r="L2353" s="4453"/>
      <c r="M2353" s="4453"/>
    </row>
    <row r="2354" spans="1:13" x14ac:dyDescent="0.2">
      <c r="A2354" s="4455"/>
      <c r="B2354" s="4455"/>
      <c r="C2354" s="3857"/>
      <c r="D2354" s="3857"/>
      <c r="E2354" s="3857"/>
      <c r="F2354" s="3857"/>
      <c r="G2354" s="3857"/>
      <c r="H2354" s="3857"/>
      <c r="I2354" s="3857"/>
      <c r="J2354" s="3857"/>
      <c r="K2354" s="3857"/>
      <c r="L2354" s="4453"/>
      <c r="M2354" s="4453"/>
    </row>
    <row r="2355" spans="1:13" x14ac:dyDescent="0.2">
      <c r="A2355" s="4455"/>
      <c r="B2355" s="4455"/>
      <c r="C2355" s="3857"/>
      <c r="D2355" s="3857"/>
      <c r="E2355" s="3857"/>
      <c r="F2355" s="3857"/>
      <c r="G2355" s="3857"/>
      <c r="H2355" s="3857"/>
      <c r="I2355" s="3857"/>
      <c r="J2355" s="3857"/>
      <c r="K2355" s="3857"/>
      <c r="L2355" s="4453"/>
      <c r="M2355" s="4453"/>
    </row>
    <row r="2356" spans="1:13" x14ac:dyDescent="0.2">
      <c r="A2356" s="4455"/>
      <c r="B2356" s="4455"/>
      <c r="C2356" s="3858" t="s">
        <v>1209</v>
      </c>
      <c r="D2356" s="3858"/>
      <c r="E2356" s="3858"/>
      <c r="F2356" s="3858"/>
      <c r="G2356" s="3858"/>
      <c r="H2356" s="3858"/>
      <c r="I2356" s="3858"/>
      <c r="J2356" s="3858"/>
      <c r="K2356" s="3858"/>
      <c r="L2356" s="4453" t="s">
        <v>1208</v>
      </c>
      <c r="M2356" s="4453"/>
    </row>
    <row r="2357" spans="1:13" x14ac:dyDescent="0.2">
      <c r="A2357" s="4455"/>
      <c r="B2357" s="4455"/>
      <c r="C2357" s="3858"/>
      <c r="D2357" s="3858"/>
      <c r="E2357" s="3858"/>
      <c r="F2357" s="3858"/>
      <c r="G2357" s="3858"/>
      <c r="H2357" s="3858"/>
      <c r="I2357" s="3858"/>
      <c r="J2357" s="3858"/>
      <c r="K2357" s="3858"/>
      <c r="L2357" s="4453"/>
      <c r="M2357" s="4453"/>
    </row>
    <row r="2358" spans="1:13" x14ac:dyDescent="0.2">
      <c r="A2358" s="4455"/>
      <c r="B2358" s="4455"/>
      <c r="C2358" s="3858"/>
      <c r="D2358" s="3858"/>
      <c r="E2358" s="3858"/>
      <c r="F2358" s="3858"/>
      <c r="G2358" s="3858"/>
      <c r="H2358" s="3858"/>
      <c r="I2358" s="3858"/>
      <c r="J2358" s="3858"/>
      <c r="K2358" s="3858"/>
      <c r="L2358" s="4453"/>
      <c r="M2358" s="4453"/>
    </row>
    <row r="2359" spans="1:13" x14ac:dyDescent="0.2">
      <c r="A2359" s="4455"/>
      <c r="B2359" s="4455"/>
      <c r="C2359" s="3858"/>
      <c r="D2359" s="3858"/>
      <c r="E2359" s="3858"/>
      <c r="F2359" s="3858"/>
      <c r="G2359" s="3858"/>
      <c r="H2359" s="3858"/>
      <c r="I2359" s="3858"/>
      <c r="J2359" s="3858"/>
      <c r="K2359" s="3858"/>
      <c r="L2359" s="4453"/>
      <c r="M2359" s="4453"/>
    </row>
    <row r="2361" spans="1:13" x14ac:dyDescent="0.2">
      <c r="A2361" s="479" t="s">
        <v>1612</v>
      </c>
      <c r="J2361" s="479" t="s">
        <v>1613</v>
      </c>
    </row>
    <row r="2362" spans="1:13" x14ac:dyDescent="0.2">
      <c r="A2362" s="479" t="s">
        <v>1614</v>
      </c>
      <c r="D2362" s="479" t="s">
        <v>3801</v>
      </c>
    </row>
    <row r="2363" spans="1:13" x14ac:dyDescent="0.2">
      <c r="A2363" s="479" t="s">
        <v>5354</v>
      </c>
      <c r="D2363" s="479" t="s">
        <v>1615</v>
      </c>
      <c r="J2363" s="4137" t="s">
        <v>2863</v>
      </c>
      <c r="K2363" s="4138"/>
      <c r="L2363" s="4138"/>
      <c r="M2363" s="4139"/>
    </row>
    <row r="2364" spans="1:13" x14ac:dyDescent="0.2">
      <c r="A2364" s="479" t="s">
        <v>3734</v>
      </c>
      <c r="J2364" s="374" t="s">
        <v>2860</v>
      </c>
      <c r="K2364" s="374" t="s">
        <v>2861</v>
      </c>
      <c r="L2364" s="374" t="s">
        <v>2862</v>
      </c>
      <c r="M2364" s="374" t="s">
        <v>1210</v>
      </c>
    </row>
    <row r="2365" spans="1:13" x14ac:dyDescent="0.2">
      <c r="J2365" s="374">
        <v>2014</v>
      </c>
      <c r="K2365" s="374">
        <v>3</v>
      </c>
      <c r="L2365" s="374">
        <v>12</v>
      </c>
      <c r="M2365" s="374">
        <v>4</v>
      </c>
    </row>
    <row r="2366" spans="1:13" x14ac:dyDescent="0.2">
      <c r="I2366" s="1177"/>
      <c r="J2366" s="1177"/>
      <c r="K2366" s="1177"/>
      <c r="L2366" s="1177"/>
    </row>
    <row r="2367" spans="1:13" ht="23.25" customHeight="1" x14ac:dyDescent="0.2">
      <c r="A2367" s="3857" t="s">
        <v>2864</v>
      </c>
      <c r="B2367" s="3857" t="s">
        <v>2865</v>
      </c>
      <c r="C2367" s="3857" t="s">
        <v>1212</v>
      </c>
      <c r="D2367" s="3857" t="s">
        <v>2866</v>
      </c>
      <c r="E2367" s="3857"/>
      <c r="F2367" s="4346" t="s">
        <v>3430</v>
      </c>
      <c r="G2367" s="4347"/>
      <c r="H2367" s="4348" t="s">
        <v>3434</v>
      </c>
      <c r="I2367" s="4348"/>
      <c r="J2367" s="3857" t="s">
        <v>1211</v>
      </c>
      <c r="K2367" s="3858" t="s">
        <v>2872</v>
      </c>
      <c r="L2367" s="3857" t="s">
        <v>1207</v>
      </c>
      <c r="M2367" s="3858" t="s">
        <v>2873</v>
      </c>
    </row>
    <row r="2368" spans="1:13" x14ac:dyDescent="0.2">
      <c r="A2368" s="3857"/>
      <c r="B2368" s="3857"/>
      <c r="C2368" s="3857"/>
      <c r="D2368" s="15" t="s">
        <v>2867</v>
      </c>
      <c r="E2368" s="15" t="s">
        <v>2868</v>
      </c>
      <c r="F2368" s="15" t="s">
        <v>2870</v>
      </c>
      <c r="G2368" s="15" t="s">
        <v>2871</v>
      </c>
      <c r="H2368" s="1180" t="s">
        <v>3216</v>
      </c>
      <c r="I2368" s="1180" t="s">
        <v>3217</v>
      </c>
      <c r="J2368" s="3857"/>
      <c r="K2368" s="3858"/>
      <c r="L2368" s="3857"/>
      <c r="M2368" s="3858"/>
    </row>
    <row r="2369" spans="1:13" x14ac:dyDescent="0.2">
      <c r="A2369" s="1181"/>
      <c r="B2369" s="57" t="s">
        <v>2375</v>
      </c>
      <c r="C2369" s="455" t="s">
        <v>2378</v>
      </c>
      <c r="D2369" s="938" t="s">
        <v>1213</v>
      </c>
      <c r="E2369" s="1181"/>
      <c r="F2369" s="1181"/>
      <c r="G2369" s="1181"/>
      <c r="H2369" s="1181"/>
      <c r="I2369" s="1181"/>
      <c r="J2369" s="1181"/>
      <c r="K2369" s="1181"/>
      <c r="L2369" s="1181"/>
      <c r="M2369" s="1181"/>
    </row>
    <row r="2370" spans="1:13" x14ac:dyDescent="0.2">
      <c r="A2370" s="1181"/>
      <c r="B2370" s="57" t="s">
        <v>2376</v>
      </c>
      <c r="C2370" s="455" t="s">
        <v>311</v>
      </c>
      <c r="D2370" s="938"/>
      <c r="E2370" s="938"/>
      <c r="F2370" s="1181"/>
      <c r="G2370" s="1181"/>
      <c r="H2370" s="1181"/>
      <c r="I2370" s="1181"/>
      <c r="J2370" s="1181"/>
      <c r="K2370" s="1181"/>
      <c r="L2370" s="1181"/>
      <c r="M2370" s="1181"/>
    </row>
    <row r="2371" spans="1:13" x14ac:dyDescent="0.2">
      <c r="A2371" s="1181"/>
      <c r="B2371" s="1255"/>
      <c r="C2371" s="1183"/>
      <c r="D2371" s="938"/>
      <c r="E2371" s="938"/>
      <c r="F2371" s="1181"/>
      <c r="G2371" s="1181"/>
      <c r="H2371" s="1181"/>
      <c r="I2371" s="1181"/>
      <c r="J2371" s="1181"/>
      <c r="K2371" s="1181"/>
      <c r="L2371" s="1181"/>
      <c r="M2371" s="1181"/>
    </row>
    <row r="2372" spans="1:13" x14ac:dyDescent="0.2">
      <c r="A2372" s="1181"/>
      <c r="B2372" s="4343">
        <v>3</v>
      </c>
      <c r="C2372" s="1183" t="s">
        <v>3826</v>
      </c>
      <c r="D2372" s="938">
        <v>41117</v>
      </c>
      <c r="E2372" s="938">
        <v>41121</v>
      </c>
      <c r="F2372" s="4103">
        <v>304</v>
      </c>
      <c r="G2372" s="1254">
        <v>1</v>
      </c>
      <c r="H2372" s="1181"/>
      <c r="I2372" s="1181"/>
      <c r="J2372" s="1181">
        <v>139</v>
      </c>
      <c r="K2372" s="1181"/>
      <c r="L2372" s="1181" t="s">
        <v>313</v>
      </c>
      <c r="M2372" s="1181" t="s">
        <v>3827</v>
      </c>
    </row>
    <row r="2373" spans="1:13" ht="24" x14ac:dyDescent="0.2">
      <c r="A2373" s="1181"/>
      <c r="B2373" s="4344"/>
      <c r="C2373" s="1183" t="s">
        <v>3828</v>
      </c>
      <c r="D2373" s="938">
        <v>41122</v>
      </c>
      <c r="E2373" s="938">
        <v>41151</v>
      </c>
      <c r="F2373" s="4142"/>
      <c r="G2373" s="1254">
        <v>2</v>
      </c>
      <c r="H2373" s="1181"/>
      <c r="I2373" s="1181"/>
      <c r="J2373" s="1181">
        <v>199</v>
      </c>
      <c r="K2373" s="1181"/>
      <c r="L2373" s="1181" t="s">
        <v>313</v>
      </c>
      <c r="M2373" s="656" t="s">
        <v>3829</v>
      </c>
    </row>
    <row r="2374" spans="1:13" x14ac:dyDescent="0.2">
      <c r="A2374" s="1181"/>
      <c r="B2374" s="4344"/>
      <c r="C2374" s="1183" t="s">
        <v>3830</v>
      </c>
      <c r="D2374" s="938">
        <v>41152</v>
      </c>
      <c r="E2374" s="938">
        <v>41152</v>
      </c>
      <c r="F2374" s="4142"/>
      <c r="G2374" s="1254">
        <v>3</v>
      </c>
      <c r="H2374" s="1181"/>
      <c r="I2374" s="1181"/>
      <c r="J2374" s="1181">
        <v>143</v>
      </c>
      <c r="K2374" s="1181"/>
      <c r="L2374" s="1181" t="s">
        <v>313</v>
      </c>
      <c r="M2374" s="1181" t="s">
        <v>3831</v>
      </c>
    </row>
    <row r="2375" spans="1:13" x14ac:dyDescent="0.2">
      <c r="A2375" s="1181"/>
      <c r="B2375" s="4344"/>
      <c r="C2375" s="1183" t="s">
        <v>3832</v>
      </c>
      <c r="D2375" s="938">
        <v>41155</v>
      </c>
      <c r="E2375" s="938">
        <v>41177</v>
      </c>
      <c r="F2375" s="4142"/>
      <c r="G2375" s="1254">
        <v>4</v>
      </c>
      <c r="H2375" s="1181"/>
      <c r="I2375" s="1181"/>
      <c r="J2375" s="1181">
        <v>207</v>
      </c>
      <c r="K2375" s="1181"/>
      <c r="L2375" s="1181" t="s">
        <v>313</v>
      </c>
      <c r="M2375" s="1181" t="s">
        <v>3833</v>
      </c>
    </row>
    <row r="2376" spans="1:13" x14ac:dyDescent="0.2">
      <c r="A2376" s="1181"/>
      <c r="B2376" s="4344"/>
      <c r="C2376" s="1183" t="s">
        <v>3834</v>
      </c>
      <c r="D2376" s="938">
        <v>41178</v>
      </c>
      <c r="E2376" s="938">
        <v>41182</v>
      </c>
      <c r="F2376" s="4142"/>
      <c r="G2376" s="1254">
        <v>5</v>
      </c>
      <c r="H2376" s="1181"/>
      <c r="I2376" s="1181"/>
      <c r="J2376" s="1181">
        <v>200</v>
      </c>
      <c r="K2376" s="1181"/>
      <c r="L2376" s="1181" t="s">
        <v>313</v>
      </c>
      <c r="M2376" s="1181"/>
    </row>
    <row r="2377" spans="1:13" x14ac:dyDescent="0.2">
      <c r="A2377" s="1181"/>
      <c r="B2377" s="4344"/>
      <c r="C2377" s="1183" t="s">
        <v>3835</v>
      </c>
      <c r="D2377" s="938">
        <v>41182</v>
      </c>
      <c r="E2377" s="938">
        <v>41182</v>
      </c>
      <c r="F2377" s="4142"/>
      <c r="G2377" s="1254">
        <v>6</v>
      </c>
      <c r="H2377" s="1181"/>
      <c r="I2377" s="1181"/>
      <c r="J2377" s="1181">
        <v>55</v>
      </c>
      <c r="K2377" s="1181"/>
      <c r="L2377" s="1181" t="s">
        <v>313</v>
      </c>
      <c r="M2377" s="1181"/>
    </row>
    <row r="2378" spans="1:13" x14ac:dyDescent="0.2">
      <c r="A2378" s="1181"/>
      <c r="B2378" s="4344"/>
      <c r="C2378" s="1183" t="s">
        <v>3836</v>
      </c>
      <c r="D2378" s="938">
        <v>41183</v>
      </c>
      <c r="E2378" s="938">
        <v>41206</v>
      </c>
      <c r="F2378" s="4142"/>
      <c r="G2378" s="1254">
        <v>7</v>
      </c>
      <c r="H2378" s="1181"/>
      <c r="I2378" s="1181"/>
      <c r="J2378" s="1181">
        <v>174</v>
      </c>
      <c r="K2378" s="1181"/>
      <c r="L2378" s="1181" t="s">
        <v>313</v>
      </c>
      <c r="M2378" s="1181"/>
    </row>
    <row r="2379" spans="1:13" x14ac:dyDescent="0.2">
      <c r="A2379" s="1181"/>
      <c r="B2379" s="4345"/>
      <c r="C2379" s="1183" t="s">
        <v>3837</v>
      </c>
      <c r="D2379" s="938">
        <v>41206</v>
      </c>
      <c r="E2379" s="938">
        <v>41211</v>
      </c>
      <c r="F2379" s="3876"/>
      <c r="G2379" s="1254">
        <v>8</v>
      </c>
      <c r="H2379" s="1181"/>
      <c r="I2379" s="1181"/>
      <c r="J2379" s="1181">
        <v>206</v>
      </c>
      <c r="K2379" s="1181"/>
      <c r="L2379" s="1181" t="s">
        <v>313</v>
      </c>
      <c r="M2379" s="1181"/>
    </row>
    <row r="2380" spans="1:13" x14ac:dyDescent="0.2">
      <c r="A2380" s="1181"/>
      <c r="B2380" s="4455">
        <v>4</v>
      </c>
      <c r="C2380" s="534" t="s">
        <v>3838</v>
      </c>
      <c r="D2380" s="938">
        <v>41212</v>
      </c>
      <c r="E2380" s="938">
        <v>41213</v>
      </c>
      <c r="F2380" s="4103">
        <v>305</v>
      </c>
      <c r="G2380" s="1254">
        <v>1</v>
      </c>
      <c r="H2380" s="1181"/>
      <c r="I2380" s="1181"/>
      <c r="J2380" s="1181">
        <v>152</v>
      </c>
      <c r="K2380" s="1181"/>
      <c r="L2380" s="1181" t="s">
        <v>313</v>
      </c>
      <c r="M2380" s="1181" t="s">
        <v>3839</v>
      </c>
    </row>
    <row r="2381" spans="1:13" x14ac:dyDescent="0.2">
      <c r="A2381" s="1181"/>
      <c r="B2381" s="4455"/>
      <c r="C2381" s="534" t="s">
        <v>3840</v>
      </c>
      <c r="D2381" s="938">
        <v>41214</v>
      </c>
      <c r="E2381" s="938">
        <v>41240</v>
      </c>
      <c r="F2381" s="4142"/>
      <c r="G2381" s="1254">
        <v>2</v>
      </c>
      <c r="H2381" s="1181"/>
      <c r="I2381" s="1181"/>
      <c r="J2381" s="1181">
        <v>205</v>
      </c>
      <c r="K2381" s="1181"/>
      <c r="L2381" s="1181" t="s">
        <v>313</v>
      </c>
      <c r="M2381" s="1181" t="s">
        <v>3841</v>
      </c>
    </row>
    <row r="2382" spans="1:13" ht="24" x14ac:dyDescent="0.2">
      <c r="A2382" s="1181"/>
      <c r="B2382" s="4455"/>
      <c r="C2382" s="534" t="s">
        <v>3842</v>
      </c>
      <c r="D2382" s="938">
        <v>41240</v>
      </c>
      <c r="E2382" s="938">
        <v>41243</v>
      </c>
      <c r="F2382" s="4142"/>
      <c r="G2382" s="1254">
        <v>3</v>
      </c>
      <c r="H2382" s="1181"/>
      <c r="I2382" s="1181"/>
      <c r="J2382" s="1181">
        <v>184</v>
      </c>
      <c r="K2382" s="1181"/>
      <c r="L2382" s="1181" t="s">
        <v>313</v>
      </c>
      <c r="M2382" s="656" t="s">
        <v>3843</v>
      </c>
    </row>
    <row r="2383" spans="1:13" x14ac:dyDescent="0.2">
      <c r="A2383" s="1181"/>
      <c r="B2383" s="4455"/>
      <c r="C2383" s="534" t="s">
        <v>3844</v>
      </c>
      <c r="D2383" s="938">
        <v>41246</v>
      </c>
      <c r="E2383" s="938">
        <v>41271</v>
      </c>
      <c r="F2383" s="4142"/>
      <c r="G2383" s="1254">
        <v>4</v>
      </c>
      <c r="H2383" s="1181"/>
      <c r="I2383" s="1181"/>
      <c r="J2383" s="1181">
        <v>203</v>
      </c>
      <c r="K2383" s="1181"/>
      <c r="L2383" s="1181" t="s">
        <v>313</v>
      </c>
      <c r="M2383" s="1181"/>
    </row>
    <row r="2384" spans="1:13" ht="24" x14ac:dyDescent="0.2">
      <c r="A2384" s="1181"/>
      <c r="B2384" s="4455"/>
      <c r="C2384" s="534" t="s">
        <v>3845</v>
      </c>
      <c r="D2384" s="938">
        <v>41271</v>
      </c>
      <c r="E2384" s="938">
        <v>41274</v>
      </c>
      <c r="F2384" s="3876"/>
      <c r="G2384" s="1254">
        <v>5</v>
      </c>
      <c r="H2384" s="1181"/>
      <c r="I2384" s="1181"/>
      <c r="J2384" s="1181">
        <v>207</v>
      </c>
      <c r="K2384" s="1181"/>
      <c r="L2384" s="1181" t="s">
        <v>313</v>
      </c>
      <c r="M2384" s="656" t="s">
        <v>3846</v>
      </c>
    </row>
    <row r="2385" spans="1:13" x14ac:dyDescent="0.2">
      <c r="B2385" s="1177"/>
      <c r="C2385" s="538"/>
      <c r="D2385" s="1256"/>
      <c r="E2385" s="1256"/>
      <c r="M2385" s="925"/>
    </row>
    <row r="2386" spans="1:13" x14ac:dyDescent="0.2">
      <c r="B2386" s="1177"/>
      <c r="C2386" s="538"/>
      <c r="D2386" s="1256"/>
      <c r="E2386" s="1256"/>
      <c r="M2386" s="925"/>
    </row>
    <row r="2387" spans="1:13" x14ac:dyDescent="0.2">
      <c r="B2387" s="1177"/>
      <c r="C2387" s="538"/>
      <c r="D2387" s="1256"/>
      <c r="E2387" s="1256"/>
      <c r="M2387" s="925"/>
    </row>
    <row r="2388" spans="1:13" x14ac:dyDescent="0.2">
      <c r="B2388" s="1177"/>
      <c r="C2388" s="538"/>
      <c r="D2388" s="1256"/>
      <c r="E2388" s="1256"/>
      <c r="M2388" s="925"/>
    </row>
    <row r="2389" spans="1:13" x14ac:dyDescent="0.2">
      <c r="A2389" s="4455"/>
      <c r="B2389" s="4455"/>
      <c r="C2389" s="3857" t="s">
        <v>2859</v>
      </c>
      <c r="D2389" s="3857"/>
      <c r="E2389" s="3857"/>
      <c r="F2389" s="3857"/>
      <c r="G2389" s="3857"/>
      <c r="H2389" s="3857"/>
      <c r="I2389" s="3857"/>
      <c r="J2389" s="3857"/>
      <c r="K2389" s="3857"/>
      <c r="L2389" s="4453" t="s">
        <v>2858</v>
      </c>
      <c r="M2389" s="4453"/>
    </row>
    <row r="2390" spans="1:13" x14ac:dyDescent="0.2">
      <c r="A2390" s="4455"/>
      <c r="B2390" s="4455"/>
      <c r="C2390" s="3857"/>
      <c r="D2390" s="3857"/>
      <c r="E2390" s="3857"/>
      <c r="F2390" s="3857"/>
      <c r="G2390" s="3857"/>
      <c r="H2390" s="3857"/>
      <c r="I2390" s="3857"/>
      <c r="J2390" s="3857"/>
      <c r="K2390" s="3857"/>
      <c r="L2390" s="4453"/>
      <c r="M2390" s="4453"/>
    </row>
    <row r="2391" spans="1:13" x14ac:dyDescent="0.2">
      <c r="A2391" s="4455"/>
      <c r="B2391" s="4455"/>
      <c r="C2391" s="3857"/>
      <c r="D2391" s="3857"/>
      <c r="E2391" s="3857"/>
      <c r="F2391" s="3857"/>
      <c r="G2391" s="3857"/>
      <c r="H2391" s="3857"/>
      <c r="I2391" s="3857"/>
      <c r="J2391" s="3857"/>
      <c r="K2391" s="3857"/>
      <c r="L2391" s="4453"/>
      <c r="M2391" s="4453"/>
    </row>
    <row r="2392" spans="1:13" x14ac:dyDescent="0.2">
      <c r="A2392" s="4455"/>
      <c r="B2392" s="4455"/>
      <c r="C2392" s="3857"/>
      <c r="D2392" s="3857"/>
      <c r="E2392" s="3857"/>
      <c r="F2392" s="3857"/>
      <c r="G2392" s="3857"/>
      <c r="H2392" s="3857"/>
      <c r="I2392" s="3857"/>
      <c r="J2392" s="3857"/>
      <c r="K2392" s="3857"/>
      <c r="L2392" s="4453"/>
      <c r="M2392" s="4453"/>
    </row>
    <row r="2393" spans="1:13" x14ac:dyDescent="0.2">
      <c r="A2393" s="4455"/>
      <c r="B2393" s="4455"/>
      <c r="C2393" s="3858" t="s">
        <v>1209</v>
      </c>
      <c r="D2393" s="3858"/>
      <c r="E2393" s="3858"/>
      <c r="F2393" s="3858"/>
      <c r="G2393" s="3858"/>
      <c r="H2393" s="3858"/>
      <c r="I2393" s="3858"/>
      <c r="J2393" s="3858"/>
      <c r="K2393" s="3858"/>
      <c r="L2393" s="4453" t="s">
        <v>1208</v>
      </c>
      <c r="M2393" s="4453"/>
    </row>
    <row r="2394" spans="1:13" x14ac:dyDescent="0.2">
      <c r="A2394" s="4455"/>
      <c r="B2394" s="4455"/>
      <c r="C2394" s="3858"/>
      <c r="D2394" s="3858"/>
      <c r="E2394" s="3858"/>
      <c r="F2394" s="3858"/>
      <c r="G2394" s="3858"/>
      <c r="H2394" s="3858"/>
      <c r="I2394" s="3858"/>
      <c r="J2394" s="3858"/>
      <c r="K2394" s="3858"/>
      <c r="L2394" s="4453"/>
      <c r="M2394" s="4453"/>
    </row>
    <row r="2395" spans="1:13" x14ac:dyDescent="0.2">
      <c r="A2395" s="4455"/>
      <c r="B2395" s="4455"/>
      <c r="C2395" s="3858"/>
      <c r="D2395" s="3858"/>
      <c r="E2395" s="3858"/>
      <c r="F2395" s="3858"/>
      <c r="G2395" s="3858"/>
      <c r="H2395" s="3858"/>
      <c r="I2395" s="3858"/>
      <c r="J2395" s="3858"/>
      <c r="K2395" s="3858"/>
      <c r="L2395" s="4453"/>
      <c r="M2395" s="4453"/>
    </row>
    <row r="2396" spans="1:13" x14ac:dyDescent="0.2">
      <c r="A2396" s="4455"/>
      <c r="B2396" s="4455"/>
      <c r="C2396" s="3858"/>
      <c r="D2396" s="3858"/>
      <c r="E2396" s="3858"/>
      <c r="F2396" s="3858"/>
      <c r="G2396" s="3858"/>
      <c r="H2396" s="3858"/>
      <c r="I2396" s="3858"/>
      <c r="J2396" s="3858"/>
      <c r="K2396" s="3858"/>
      <c r="L2396" s="4453"/>
      <c r="M2396" s="4453"/>
    </row>
    <row r="2398" spans="1:13" x14ac:dyDescent="0.2">
      <c r="A2398" s="479" t="s">
        <v>1612</v>
      </c>
      <c r="J2398" s="479" t="s">
        <v>1613</v>
      </c>
    </row>
    <row r="2399" spans="1:13" x14ac:dyDescent="0.2">
      <c r="A2399" s="479" t="s">
        <v>1614</v>
      </c>
      <c r="D2399" s="479" t="s">
        <v>3801</v>
      </c>
    </row>
    <row r="2400" spans="1:13" x14ac:dyDescent="0.2">
      <c r="A2400" s="479" t="s">
        <v>5354</v>
      </c>
      <c r="D2400" s="479" t="s">
        <v>1615</v>
      </c>
      <c r="J2400" s="4137" t="s">
        <v>2863</v>
      </c>
      <c r="K2400" s="4138"/>
      <c r="L2400" s="4138"/>
      <c r="M2400" s="4139"/>
    </row>
    <row r="2401" spans="1:13" x14ac:dyDescent="0.2">
      <c r="A2401" s="479" t="s">
        <v>3734</v>
      </c>
      <c r="J2401" s="374" t="s">
        <v>2860</v>
      </c>
      <c r="K2401" s="374" t="s">
        <v>2861</v>
      </c>
      <c r="L2401" s="374" t="s">
        <v>2862</v>
      </c>
      <c r="M2401" s="374" t="s">
        <v>1210</v>
      </c>
    </row>
    <row r="2402" spans="1:13" x14ac:dyDescent="0.2">
      <c r="J2402" s="374">
        <v>2014</v>
      </c>
      <c r="K2402" s="374">
        <v>3</v>
      </c>
      <c r="L2402" s="374">
        <v>12</v>
      </c>
      <c r="M2402" s="374">
        <v>4</v>
      </c>
    </row>
    <row r="2403" spans="1:13" x14ac:dyDescent="0.2">
      <c r="I2403" s="1177"/>
      <c r="J2403" s="1177"/>
      <c r="K2403" s="1177"/>
      <c r="L2403" s="1177"/>
    </row>
    <row r="2404" spans="1:13" ht="21" customHeight="1" x14ac:dyDescent="0.2">
      <c r="A2404" s="3857" t="s">
        <v>2864</v>
      </c>
      <c r="B2404" s="3857" t="s">
        <v>2865</v>
      </c>
      <c r="C2404" s="3857" t="s">
        <v>1212</v>
      </c>
      <c r="D2404" s="3857" t="s">
        <v>2866</v>
      </c>
      <c r="E2404" s="3857"/>
      <c r="F2404" s="4346" t="s">
        <v>3430</v>
      </c>
      <c r="G2404" s="4347"/>
      <c r="H2404" s="4348" t="s">
        <v>3434</v>
      </c>
      <c r="I2404" s="4348"/>
      <c r="J2404" s="3857" t="s">
        <v>1211</v>
      </c>
      <c r="K2404" s="3858" t="s">
        <v>2872</v>
      </c>
      <c r="L2404" s="3857" t="s">
        <v>1207</v>
      </c>
      <c r="M2404" s="3858" t="s">
        <v>2873</v>
      </c>
    </row>
    <row r="2405" spans="1:13" x14ac:dyDescent="0.2">
      <c r="A2405" s="3857"/>
      <c r="B2405" s="3857"/>
      <c r="C2405" s="3857"/>
      <c r="D2405" s="15" t="s">
        <v>2867</v>
      </c>
      <c r="E2405" s="15" t="s">
        <v>2868</v>
      </c>
      <c r="F2405" s="15" t="s">
        <v>2870</v>
      </c>
      <c r="G2405" s="15" t="s">
        <v>2871</v>
      </c>
      <c r="H2405" s="1180" t="s">
        <v>3216</v>
      </c>
      <c r="I2405" s="1180" t="s">
        <v>3217</v>
      </c>
      <c r="J2405" s="3857"/>
      <c r="K2405" s="3858"/>
      <c r="L2405" s="3857"/>
      <c r="M2405" s="3858"/>
    </row>
    <row r="2406" spans="1:13" x14ac:dyDescent="0.2">
      <c r="A2406" s="1181"/>
      <c r="B2406" s="57" t="s">
        <v>2375</v>
      </c>
      <c r="C2406" s="455" t="s">
        <v>2378</v>
      </c>
      <c r="D2406" s="938" t="s">
        <v>1213</v>
      </c>
      <c r="E2406" s="1181"/>
      <c r="F2406" s="1181"/>
      <c r="G2406" s="1181"/>
      <c r="H2406" s="1181"/>
      <c r="I2406" s="1181"/>
      <c r="J2406" s="1181"/>
      <c r="K2406" s="1181"/>
      <c r="L2406" s="1181"/>
      <c r="M2406" s="1181"/>
    </row>
    <row r="2407" spans="1:13" x14ac:dyDescent="0.2">
      <c r="A2407" s="1181"/>
      <c r="B2407" s="57" t="s">
        <v>2377</v>
      </c>
      <c r="C2407" s="455" t="s">
        <v>4648</v>
      </c>
      <c r="D2407" s="938"/>
      <c r="E2407" s="938"/>
      <c r="F2407" s="1181"/>
      <c r="G2407" s="1181"/>
      <c r="H2407" s="1181"/>
      <c r="I2407" s="1181"/>
      <c r="J2407" s="1181"/>
      <c r="K2407" s="1181"/>
      <c r="L2407" s="1181"/>
      <c r="M2407" s="1181"/>
    </row>
    <row r="2408" spans="1:13" x14ac:dyDescent="0.2">
      <c r="A2408" s="1181"/>
      <c r="B2408" s="4450">
        <v>1</v>
      </c>
      <c r="C2408" s="1257" t="s">
        <v>3847</v>
      </c>
      <c r="D2408" s="938">
        <v>40920</v>
      </c>
      <c r="E2408" s="938">
        <v>40939</v>
      </c>
      <c r="F2408" s="4103">
        <v>306</v>
      </c>
      <c r="G2408" s="1254">
        <v>1</v>
      </c>
      <c r="H2408" s="1181"/>
      <c r="I2408" s="1181"/>
      <c r="J2408" s="1181">
        <v>207</v>
      </c>
      <c r="K2408" s="374"/>
      <c r="L2408" s="1181" t="s">
        <v>313</v>
      </c>
      <c r="M2408" s="1258"/>
    </row>
    <row r="2409" spans="1:13" x14ac:dyDescent="0.2">
      <c r="A2409" s="1181"/>
      <c r="B2409" s="4451"/>
      <c r="C2409" s="1257" t="s">
        <v>3848</v>
      </c>
      <c r="D2409" s="938">
        <v>40939</v>
      </c>
      <c r="E2409" s="938">
        <v>40939</v>
      </c>
      <c r="F2409" s="4142"/>
      <c r="G2409" s="1254">
        <v>2</v>
      </c>
      <c r="H2409" s="1181"/>
      <c r="I2409" s="1181"/>
      <c r="J2409" s="1181">
        <v>201</v>
      </c>
      <c r="K2409" s="374"/>
      <c r="L2409" s="1181" t="s">
        <v>313</v>
      </c>
      <c r="M2409" s="1258"/>
    </row>
    <row r="2410" spans="1:13" x14ac:dyDescent="0.2">
      <c r="A2410" s="1181"/>
      <c r="B2410" s="4451"/>
      <c r="C2410" s="1257" t="s">
        <v>3849</v>
      </c>
      <c r="D2410" s="938">
        <v>40939</v>
      </c>
      <c r="E2410" s="938">
        <v>40939</v>
      </c>
      <c r="F2410" s="4142"/>
      <c r="G2410" s="1254">
        <v>3</v>
      </c>
      <c r="H2410" s="1181"/>
      <c r="I2410" s="1181"/>
      <c r="J2410" s="1181">
        <v>189</v>
      </c>
      <c r="K2410" s="1181"/>
      <c r="L2410" s="1181" t="s">
        <v>313</v>
      </c>
      <c r="M2410" s="1258"/>
    </row>
    <row r="2411" spans="1:13" x14ac:dyDescent="0.2">
      <c r="A2411" s="1181"/>
      <c r="B2411" s="4451"/>
      <c r="C2411" s="1257" t="s">
        <v>3850</v>
      </c>
      <c r="D2411" s="938">
        <v>40948</v>
      </c>
      <c r="E2411" s="938">
        <v>40948</v>
      </c>
      <c r="F2411" s="4142"/>
      <c r="G2411" s="1254">
        <v>4</v>
      </c>
      <c r="H2411" s="1181"/>
      <c r="I2411" s="1181"/>
      <c r="J2411" s="1181">
        <v>204</v>
      </c>
      <c r="K2411" s="1181"/>
      <c r="L2411" s="1181" t="s">
        <v>313</v>
      </c>
      <c r="M2411" s="1258"/>
    </row>
    <row r="2412" spans="1:13" x14ac:dyDescent="0.2">
      <c r="A2412" s="1181"/>
      <c r="B2412" s="4451"/>
      <c r="C2412" s="1257" t="s">
        <v>3851</v>
      </c>
      <c r="D2412" s="938">
        <v>40948</v>
      </c>
      <c r="E2412" s="938">
        <v>40948</v>
      </c>
      <c r="F2412" s="4142"/>
      <c r="G2412" s="1254">
        <v>5</v>
      </c>
      <c r="H2412" s="1181"/>
      <c r="I2412" s="1181"/>
      <c r="J2412" s="1181">
        <v>199</v>
      </c>
      <c r="K2412" s="1181"/>
      <c r="L2412" s="1181" t="s">
        <v>313</v>
      </c>
      <c r="M2412" s="1258"/>
    </row>
    <row r="2413" spans="1:13" ht="12.75" customHeight="1" x14ac:dyDescent="0.2">
      <c r="A2413" s="1181"/>
      <c r="B2413" s="4451"/>
      <c r="C2413" s="1257" t="s">
        <v>3852</v>
      </c>
      <c r="D2413" s="938">
        <v>40948</v>
      </c>
      <c r="E2413" s="938">
        <v>40952</v>
      </c>
      <c r="F2413" s="4142"/>
      <c r="G2413" s="1254">
        <v>6</v>
      </c>
      <c r="H2413" s="1181"/>
      <c r="I2413" s="1181"/>
      <c r="J2413" s="1181">
        <v>197</v>
      </c>
      <c r="K2413" s="1181"/>
      <c r="L2413" s="1181" t="s">
        <v>313</v>
      </c>
      <c r="M2413" s="1181" t="s">
        <v>3853</v>
      </c>
    </row>
    <row r="2414" spans="1:13" x14ac:dyDescent="0.2">
      <c r="A2414" s="1181"/>
      <c r="B2414" s="4452"/>
      <c r="C2414" s="1257" t="s">
        <v>3854</v>
      </c>
      <c r="D2414" s="938">
        <v>40952</v>
      </c>
      <c r="E2414" s="938">
        <v>40952</v>
      </c>
      <c r="F2414" s="3876"/>
      <c r="G2414" s="1254">
        <v>7</v>
      </c>
      <c r="H2414" s="1181"/>
      <c r="I2414" s="1181"/>
      <c r="J2414" s="1181">
        <v>193</v>
      </c>
      <c r="K2414" s="1181"/>
      <c r="L2414" s="1181" t="s">
        <v>313</v>
      </c>
      <c r="M2414" s="1258"/>
    </row>
    <row r="2415" spans="1:13" x14ac:dyDescent="0.2">
      <c r="A2415" s="1181"/>
      <c r="B2415" s="4454">
        <v>2</v>
      </c>
      <c r="C2415" s="522" t="s">
        <v>3855</v>
      </c>
      <c r="D2415" s="938">
        <v>40952</v>
      </c>
      <c r="E2415" s="938">
        <v>40954</v>
      </c>
      <c r="F2415" s="4103">
        <v>307</v>
      </c>
      <c r="G2415" s="1254">
        <v>1</v>
      </c>
      <c r="H2415" s="1181"/>
      <c r="I2415" s="1181"/>
      <c r="J2415" s="1181">
        <v>223</v>
      </c>
      <c r="K2415" s="1181"/>
      <c r="L2415" s="1181" t="s">
        <v>313</v>
      </c>
      <c r="M2415" s="1258"/>
    </row>
    <row r="2416" spans="1:13" x14ac:dyDescent="0.2">
      <c r="A2416" s="1181"/>
      <c r="B2416" s="4454"/>
      <c r="C2416" s="522" t="s">
        <v>3856</v>
      </c>
      <c r="D2416" s="938">
        <v>40954</v>
      </c>
      <c r="E2416" s="938">
        <v>40954</v>
      </c>
      <c r="F2416" s="4142"/>
      <c r="G2416" s="1254">
        <v>2</v>
      </c>
      <c r="H2416" s="1181"/>
      <c r="I2416" s="1181"/>
      <c r="J2416" s="1181">
        <v>224</v>
      </c>
      <c r="K2416" s="1181"/>
      <c r="L2416" s="1181" t="s">
        <v>313</v>
      </c>
      <c r="M2416" s="1258"/>
    </row>
    <row r="2417" spans="1:13" x14ac:dyDescent="0.2">
      <c r="A2417" s="1181"/>
      <c r="B2417" s="4454"/>
      <c r="C2417" s="522" t="s">
        <v>3857</v>
      </c>
      <c r="D2417" s="938">
        <v>40954</v>
      </c>
      <c r="E2417" s="938">
        <v>40955</v>
      </c>
      <c r="F2417" s="4142"/>
      <c r="G2417" s="1254">
        <v>3</v>
      </c>
      <c r="H2417" s="1181"/>
      <c r="I2417" s="1181"/>
      <c r="J2417" s="1181">
        <v>205</v>
      </c>
      <c r="K2417" s="1181"/>
      <c r="L2417" s="1181" t="s">
        <v>313</v>
      </c>
      <c r="M2417" s="1258"/>
    </row>
    <row r="2418" spans="1:13" x14ac:dyDescent="0.2">
      <c r="A2418" s="1181"/>
      <c r="B2418" s="4454"/>
      <c r="C2418" s="522" t="s">
        <v>3858</v>
      </c>
      <c r="D2418" s="938">
        <v>40955</v>
      </c>
      <c r="E2418" s="938">
        <v>40955</v>
      </c>
      <c r="F2418" s="4142"/>
      <c r="G2418" s="1254">
        <v>4</v>
      </c>
      <c r="H2418" s="1181"/>
      <c r="I2418" s="1181"/>
      <c r="J2418" s="1181">
        <v>167</v>
      </c>
      <c r="K2418" s="1181"/>
      <c r="L2418" s="1181" t="s">
        <v>313</v>
      </c>
      <c r="M2418" s="1181" t="s">
        <v>3859</v>
      </c>
    </row>
    <row r="2419" spans="1:13" x14ac:dyDescent="0.2">
      <c r="A2419" s="1181"/>
      <c r="B2419" s="4454"/>
      <c r="C2419" s="522" t="s">
        <v>3860</v>
      </c>
      <c r="D2419" s="938">
        <v>40956</v>
      </c>
      <c r="E2419" s="938">
        <v>40959</v>
      </c>
      <c r="F2419" s="4142"/>
      <c r="G2419" s="1254">
        <v>5</v>
      </c>
      <c r="H2419" s="1181"/>
      <c r="I2419" s="1181"/>
      <c r="J2419" s="1181">
        <v>200</v>
      </c>
      <c r="K2419" s="1181"/>
      <c r="L2419" s="1181" t="s">
        <v>313</v>
      </c>
      <c r="M2419" s="1181" t="s">
        <v>3861</v>
      </c>
    </row>
    <row r="2420" spans="1:13" x14ac:dyDescent="0.2">
      <c r="A2420" s="1181"/>
      <c r="B2420" s="4454"/>
      <c r="C2420" s="522" t="s">
        <v>3862</v>
      </c>
      <c r="D2420" s="938">
        <v>40960</v>
      </c>
      <c r="E2420" s="938">
        <v>40961</v>
      </c>
      <c r="F2420" s="4142"/>
      <c r="G2420" s="1254">
        <v>6</v>
      </c>
      <c r="H2420" s="1181"/>
      <c r="I2420" s="1181"/>
      <c r="J2420" s="1181">
        <v>197</v>
      </c>
      <c r="K2420" s="1181"/>
      <c r="L2420" s="1181" t="s">
        <v>313</v>
      </c>
      <c r="M2420" s="1258"/>
    </row>
    <row r="2421" spans="1:13" x14ac:dyDescent="0.2">
      <c r="A2421" s="1181"/>
      <c r="B2421" s="4454"/>
      <c r="C2421" s="522" t="s">
        <v>3863</v>
      </c>
      <c r="D2421" s="938">
        <v>40961</v>
      </c>
      <c r="E2421" s="938">
        <v>40966</v>
      </c>
      <c r="F2421" s="3876"/>
      <c r="G2421" s="1254">
        <v>7</v>
      </c>
      <c r="H2421" s="1181"/>
      <c r="I2421" s="1181"/>
      <c r="J2421" s="1181">
        <v>234</v>
      </c>
      <c r="K2421" s="1181"/>
      <c r="L2421" s="1181" t="s">
        <v>313</v>
      </c>
      <c r="M2421" s="1258"/>
    </row>
    <row r="2422" spans="1:13" x14ac:dyDescent="0.2">
      <c r="B2422" s="332"/>
      <c r="C2422" s="1260"/>
      <c r="D2422" s="1256"/>
      <c r="E2422" s="1256"/>
      <c r="M2422" s="1261"/>
    </row>
    <row r="2423" spans="1:13" x14ac:dyDescent="0.2">
      <c r="B2423" s="332"/>
      <c r="C2423" s="1260"/>
      <c r="D2423" s="1256"/>
      <c r="E2423" s="1256"/>
      <c r="M2423" s="1261"/>
    </row>
    <row r="2424" spans="1:13" x14ac:dyDescent="0.2">
      <c r="B2424" s="332"/>
      <c r="C2424" s="1260"/>
      <c r="D2424" s="1256"/>
      <c r="E2424" s="1256"/>
      <c r="M2424" s="1261"/>
    </row>
    <row r="2425" spans="1:13" ht="12.75" customHeight="1" x14ac:dyDescent="0.2">
      <c r="B2425" s="332"/>
      <c r="C2425" s="1260"/>
      <c r="D2425" s="1256"/>
      <c r="E2425" s="1256"/>
      <c r="M2425" s="1261"/>
    </row>
    <row r="2426" spans="1:13" x14ac:dyDescent="0.2">
      <c r="A2426" s="4455"/>
      <c r="B2426" s="4455"/>
      <c r="C2426" s="3857" t="s">
        <v>2859</v>
      </c>
      <c r="D2426" s="3857"/>
      <c r="E2426" s="3857"/>
      <c r="F2426" s="3857"/>
      <c r="G2426" s="3857"/>
      <c r="H2426" s="3857"/>
      <c r="I2426" s="3857"/>
      <c r="J2426" s="3857"/>
      <c r="K2426" s="3857"/>
      <c r="L2426" s="4453" t="s">
        <v>2858</v>
      </c>
      <c r="M2426" s="4453"/>
    </row>
    <row r="2427" spans="1:13" x14ac:dyDescent="0.2">
      <c r="A2427" s="4455"/>
      <c r="B2427" s="4455"/>
      <c r="C2427" s="3857"/>
      <c r="D2427" s="3857"/>
      <c r="E2427" s="3857"/>
      <c r="F2427" s="3857"/>
      <c r="G2427" s="3857"/>
      <c r="H2427" s="3857"/>
      <c r="I2427" s="3857"/>
      <c r="J2427" s="3857"/>
      <c r="K2427" s="3857"/>
      <c r="L2427" s="4453"/>
      <c r="M2427" s="4453"/>
    </row>
    <row r="2428" spans="1:13" x14ac:dyDescent="0.2">
      <c r="A2428" s="4455"/>
      <c r="B2428" s="4455"/>
      <c r="C2428" s="3857"/>
      <c r="D2428" s="3857"/>
      <c r="E2428" s="3857"/>
      <c r="F2428" s="3857"/>
      <c r="G2428" s="3857"/>
      <c r="H2428" s="3857"/>
      <c r="I2428" s="3857"/>
      <c r="J2428" s="3857"/>
      <c r="K2428" s="3857"/>
      <c r="L2428" s="4453"/>
      <c r="M2428" s="4453"/>
    </row>
    <row r="2429" spans="1:13" x14ac:dyDescent="0.2">
      <c r="A2429" s="4455"/>
      <c r="B2429" s="4455"/>
      <c r="C2429" s="3857"/>
      <c r="D2429" s="3857"/>
      <c r="E2429" s="3857"/>
      <c r="F2429" s="3857"/>
      <c r="G2429" s="3857"/>
      <c r="H2429" s="3857"/>
      <c r="I2429" s="3857"/>
      <c r="J2429" s="3857"/>
      <c r="K2429" s="3857"/>
      <c r="L2429" s="4453"/>
      <c r="M2429" s="4453"/>
    </row>
    <row r="2430" spans="1:13" x14ac:dyDescent="0.2">
      <c r="A2430" s="4455"/>
      <c r="B2430" s="4455"/>
      <c r="C2430" s="3858" t="s">
        <v>1209</v>
      </c>
      <c r="D2430" s="3858"/>
      <c r="E2430" s="3858"/>
      <c r="F2430" s="3858"/>
      <c r="G2430" s="3858"/>
      <c r="H2430" s="3858"/>
      <c r="I2430" s="3858"/>
      <c r="J2430" s="3858"/>
      <c r="K2430" s="3858"/>
      <c r="L2430" s="4453" t="s">
        <v>1208</v>
      </c>
      <c r="M2430" s="4453"/>
    </row>
    <row r="2431" spans="1:13" x14ac:dyDescent="0.2">
      <c r="A2431" s="4455"/>
      <c r="B2431" s="4455"/>
      <c r="C2431" s="3858"/>
      <c r="D2431" s="3858"/>
      <c r="E2431" s="3858"/>
      <c r="F2431" s="3858"/>
      <c r="G2431" s="3858"/>
      <c r="H2431" s="3858"/>
      <c r="I2431" s="3858"/>
      <c r="J2431" s="3858"/>
      <c r="K2431" s="3858"/>
      <c r="L2431" s="4453"/>
      <c r="M2431" s="4453"/>
    </row>
    <row r="2432" spans="1:13" x14ac:dyDescent="0.2">
      <c r="A2432" s="4455"/>
      <c r="B2432" s="4455"/>
      <c r="C2432" s="3858"/>
      <c r="D2432" s="3858"/>
      <c r="E2432" s="3858"/>
      <c r="F2432" s="3858"/>
      <c r="G2432" s="3858"/>
      <c r="H2432" s="3858"/>
      <c r="I2432" s="3858"/>
      <c r="J2432" s="3858"/>
      <c r="K2432" s="3858"/>
      <c r="L2432" s="4453"/>
      <c r="M2432" s="4453"/>
    </row>
    <row r="2433" spans="1:13" x14ac:dyDescent="0.2">
      <c r="A2433" s="4455"/>
      <c r="B2433" s="4455"/>
      <c r="C2433" s="3858"/>
      <c r="D2433" s="3858"/>
      <c r="E2433" s="3858"/>
      <c r="F2433" s="3858"/>
      <c r="G2433" s="3858"/>
      <c r="H2433" s="3858"/>
      <c r="I2433" s="3858"/>
      <c r="J2433" s="3858"/>
      <c r="K2433" s="3858"/>
      <c r="L2433" s="4453"/>
      <c r="M2433" s="4453"/>
    </row>
    <row r="2435" spans="1:13" x14ac:dyDescent="0.2">
      <c r="A2435" s="479" t="s">
        <v>1612</v>
      </c>
      <c r="J2435" s="479" t="s">
        <v>1613</v>
      </c>
    </row>
    <row r="2436" spans="1:13" x14ac:dyDescent="0.2">
      <c r="A2436" s="479" t="s">
        <v>1614</v>
      </c>
      <c r="D2436" s="479" t="s">
        <v>3801</v>
      </c>
    </row>
    <row r="2437" spans="1:13" x14ac:dyDescent="0.2">
      <c r="A2437" s="479" t="s">
        <v>5355</v>
      </c>
      <c r="D2437" s="479" t="s">
        <v>1615</v>
      </c>
      <c r="J2437" s="4137" t="s">
        <v>2863</v>
      </c>
      <c r="K2437" s="4138"/>
      <c r="L2437" s="4138"/>
      <c r="M2437" s="4139"/>
    </row>
    <row r="2438" spans="1:13" x14ac:dyDescent="0.2">
      <c r="A2438" s="479" t="s">
        <v>3734</v>
      </c>
      <c r="J2438" s="374" t="s">
        <v>2860</v>
      </c>
      <c r="K2438" s="374" t="s">
        <v>2861</v>
      </c>
      <c r="L2438" s="374" t="s">
        <v>2862</v>
      </c>
      <c r="M2438" s="374" t="s">
        <v>1210</v>
      </c>
    </row>
    <row r="2439" spans="1:13" x14ac:dyDescent="0.2">
      <c r="J2439" s="374">
        <v>2014</v>
      </c>
      <c r="K2439" s="374">
        <v>3</v>
      </c>
      <c r="L2439" s="374">
        <v>12</v>
      </c>
      <c r="M2439" s="374">
        <v>4</v>
      </c>
    </row>
    <row r="2440" spans="1:13" x14ac:dyDescent="0.2">
      <c r="I2440" s="1177"/>
      <c r="J2440" s="1177"/>
      <c r="K2440" s="1177"/>
      <c r="L2440" s="1177"/>
    </row>
    <row r="2441" spans="1:13" ht="21" customHeight="1" x14ac:dyDescent="0.2">
      <c r="A2441" s="3857" t="s">
        <v>2864</v>
      </c>
      <c r="B2441" s="3857" t="s">
        <v>2865</v>
      </c>
      <c r="C2441" s="3857" t="s">
        <v>1212</v>
      </c>
      <c r="D2441" s="3857" t="s">
        <v>2866</v>
      </c>
      <c r="E2441" s="3857"/>
      <c r="F2441" s="4346" t="s">
        <v>3430</v>
      </c>
      <c r="G2441" s="4347"/>
      <c r="H2441" s="4348" t="s">
        <v>3434</v>
      </c>
      <c r="I2441" s="4348"/>
      <c r="J2441" s="3857" t="s">
        <v>1211</v>
      </c>
      <c r="K2441" s="3858" t="s">
        <v>2872</v>
      </c>
      <c r="L2441" s="3857" t="s">
        <v>1207</v>
      </c>
      <c r="M2441" s="3858" t="s">
        <v>2873</v>
      </c>
    </row>
    <row r="2442" spans="1:13" x14ac:dyDescent="0.2">
      <c r="A2442" s="3857"/>
      <c r="B2442" s="3857"/>
      <c r="C2442" s="3857"/>
      <c r="D2442" s="15" t="s">
        <v>2867</v>
      </c>
      <c r="E2442" s="15" t="s">
        <v>2868</v>
      </c>
      <c r="F2442" s="15" t="s">
        <v>2870</v>
      </c>
      <c r="G2442" s="15" t="s">
        <v>2871</v>
      </c>
      <c r="H2442" s="1180" t="s">
        <v>3216</v>
      </c>
      <c r="I2442" s="1180" t="s">
        <v>3217</v>
      </c>
      <c r="J2442" s="3857"/>
      <c r="K2442" s="3858"/>
      <c r="L2442" s="3857"/>
      <c r="M2442" s="3858"/>
    </row>
    <row r="2443" spans="1:13" x14ac:dyDescent="0.2">
      <c r="A2443" s="1181"/>
      <c r="B2443" s="57" t="s">
        <v>2375</v>
      </c>
      <c r="C2443" s="455" t="s">
        <v>2378</v>
      </c>
      <c r="D2443" s="938" t="s">
        <v>1213</v>
      </c>
      <c r="E2443" s="1181"/>
      <c r="F2443" s="1181"/>
      <c r="G2443" s="1181"/>
      <c r="H2443" s="1181"/>
      <c r="I2443" s="1181"/>
      <c r="J2443" s="1181"/>
      <c r="K2443" s="1181"/>
      <c r="L2443" s="1181"/>
      <c r="M2443" s="1181"/>
    </row>
    <row r="2444" spans="1:13" x14ac:dyDescent="0.2">
      <c r="A2444" s="1181"/>
      <c r="B2444" s="57" t="s">
        <v>2377</v>
      </c>
      <c r="C2444" s="455" t="s">
        <v>4648</v>
      </c>
      <c r="D2444" s="938"/>
      <c r="E2444" s="938"/>
      <c r="F2444" s="1181"/>
      <c r="G2444" s="1181"/>
      <c r="H2444" s="1181"/>
      <c r="I2444" s="1181"/>
      <c r="J2444" s="1181"/>
      <c r="K2444" s="1181"/>
      <c r="L2444" s="1181"/>
      <c r="M2444" s="1181"/>
    </row>
    <row r="2445" spans="1:13" x14ac:dyDescent="0.2">
      <c r="A2445" s="1181"/>
      <c r="B2445" s="1259"/>
      <c r="C2445" s="1257"/>
      <c r="D2445" s="938"/>
      <c r="E2445" s="938"/>
      <c r="F2445" s="1181"/>
      <c r="G2445" s="1181"/>
      <c r="H2445" s="1181"/>
      <c r="I2445" s="1181"/>
      <c r="J2445" s="1181"/>
      <c r="K2445" s="1181"/>
      <c r="L2445" s="1181"/>
      <c r="M2445" s="1258"/>
    </row>
    <row r="2446" spans="1:13" x14ac:dyDescent="0.2">
      <c r="A2446" s="1181"/>
      <c r="B2446" s="4450">
        <v>3</v>
      </c>
      <c r="C2446" s="1257" t="s">
        <v>3864</v>
      </c>
      <c r="D2446" s="938">
        <v>40966</v>
      </c>
      <c r="E2446" s="938">
        <v>40966</v>
      </c>
      <c r="F2446" s="4103">
        <v>308</v>
      </c>
      <c r="G2446" s="1254">
        <v>1</v>
      </c>
      <c r="H2446" s="1181"/>
      <c r="I2446" s="1181"/>
      <c r="J2446" s="1181">
        <v>191</v>
      </c>
      <c r="K2446" s="1181"/>
      <c r="L2446" s="1181" t="s">
        <v>313</v>
      </c>
      <c r="M2446" s="1258"/>
    </row>
    <row r="2447" spans="1:13" x14ac:dyDescent="0.2">
      <c r="A2447" s="1181"/>
      <c r="B2447" s="4451"/>
      <c r="C2447" s="1257" t="s">
        <v>3865</v>
      </c>
      <c r="D2447" s="938">
        <v>40966</v>
      </c>
      <c r="E2447" s="938">
        <v>40967</v>
      </c>
      <c r="F2447" s="4142"/>
      <c r="G2447" s="1254">
        <v>2</v>
      </c>
      <c r="H2447" s="1181"/>
      <c r="I2447" s="1181"/>
      <c r="J2447" s="1181">
        <v>213</v>
      </c>
      <c r="K2447" s="1181"/>
      <c r="L2447" s="1181" t="s">
        <v>313</v>
      </c>
      <c r="M2447" s="1258"/>
    </row>
    <row r="2448" spans="1:13" x14ac:dyDescent="0.2">
      <c r="A2448" s="1181"/>
      <c r="B2448" s="4451"/>
      <c r="C2448" s="1257" t="s">
        <v>3866</v>
      </c>
      <c r="D2448" s="938">
        <v>40967</v>
      </c>
      <c r="E2448" s="938">
        <v>40967</v>
      </c>
      <c r="F2448" s="4142"/>
      <c r="G2448" s="1254">
        <v>3</v>
      </c>
      <c r="H2448" s="1181"/>
      <c r="I2448" s="1181"/>
      <c r="J2448" s="1181">
        <v>170</v>
      </c>
      <c r="K2448" s="1181"/>
      <c r="L2448" s="1181" t="s">
        <v>313</v>
      </c>
      <c r="M2448" s="1181" t="s">
        <v>3867</v>
      </c>
    </row>
    <row r="2449" spans="1:13" x14ac:dyDescent="0.2">
      <c r="A2449" s="1181"/>
      <c r="B2449" s="4451"/>
      <c r="C2449" s="1257" t="s">
        <v>3868</v>
      </c>
      <c r="D2449" s="938">
        <v>40967</v>
      </c>
      <c r="E2449" s="938">
        <v>40968</v>
      </c>
      <c r="F2449" s="4142"/>
      <c r="G2449" s="1254">
        <v>4</v>
      </c>
      <c r="H2449" s="1181"/>
      <c r="I2449" s="1181"/>
      <c r="J2449" s="1181">
        <v>179</v>
      </c>
      <c r="K2449" s="1181"/>
      <c r="L2449" s="1181" t="s">
        <v>313</v>
      </c>
      <c r="M2449" s="1258"/>
    </row>
    <row r="2450" spans="1:13" x14ac:dyDescent="0.2">
      <c r="A2450" s="1181"/>
      <c r="B2450" s="4451"/>
      <c r="C2450" s="1257" t="s">
        <v>3869</v>
      </c>
      <c r="D2450" s="938">
        <v>40968</v>
      </c>
      <c r="E2450" s="938">
        <v>40968</v>
      </c>
      <c r="F2450" s="4142"/>
      <c r="G2450" s="1254">
        <v>5</v>
      </c>
      <c r="H2450" s="1181"/>
      <c r="I2450" s="1181"/>
      <c r="J2450" s="1181">
        <v>170</v>
      </c>
      <c r="K2450" s="1181"/>
      <c r="L2450" s="1181" t="s">
        <v>313</v>
      </c>
      <c r="M2450" s="1258"/>
    </row>
    <row r="2451" spans="1:13" x14ac:dyDescent="0.2">
      <c r="A2451" s="1181"/>
      <c r="B2451" s="4451"/>
      <c r="C2451" s="1257" t="s">
        <v>3870</v>
      </c>
      <c r="D2451" s="938">
        <v>40968</v>
      </c>
      <c r="E2451" s="938">
        <v>40983</v>
      </c>
      <c r="F2451" s="4142"/>
      <c r="G2451" s="1254">
        <v>6</v>
      </c>
      <c r="H2451" s="1181"/>
      <c r="I2451" s="1181"/>
      <c r="J2451" s="1181">
        <v>186</v>
      </c>
      <c r="K2451" s="1181"/>
      <c r="L2451" s="1181" t="s">
        <v>313</v>
      </c>
      <c r="M2451" s="1258"/>
    </row>
    <row r="2452" spans="1:13" x14ac:dyDescent="0.2">
      <c r="A2452" s="1181"/>
      <c r="B2452" s="4452"/>
      <c r="C2452" s="1257" t="s">
        <v>3871</v>
      </c>
      <c r="D2452" s="938">
        <v>40983</v>
      </c>
      <c r="E2452" s="938">
        <v>40983</v>
      </c>
      <c r="F2452" s="3876"/>
      <c r="G2452" s="1254">
        <v>7</v>
      </c>
      <c r="H2452" s="1181"/>
      <c r="I2452" s="1181"/>
      <c r="J2452" s="1181">
        <v>199</v>
      </c>
      <c r="K2452" s="1181"/>
      <c r="L2452" s="1181" t="s">
        <v>313</v>
      </c>
      <c r="M2452" s="1181" t="s">
        <v>3872</v>
      </c>
    </row>
    <row r="2453" spans="1:13" x14ac:dyDescent="0.2">
      <c r="A2453" s="1181"/>
      <c r="B2453" s="4454">
        <v>4</v>
      </c>
      <c r="C2453" s="522" t="s">
        <v>3873</v>
      </c>
      <c r="D2453" s="938">
        <v>40983</v>
      </c>
      <c r="E2453" s="938">
        <v>40983</v>
      </c>
      <c r="F2453" s="4103">
        <v>309</v>
      </c>
      <c r="G2453" s="1254">
        <v>1</v>
      </c>
      <c r="H2453" s="1181"/>
      <c r="I2453" s="1181"/>
      <c r="J2453" s="1181">
        <v>187</v>
      </c>
      <c r="K2453" s="1181"/>
      <c r="L2453" s="1181" t="s">
        <v>313</v>
      </c>
      <c r="M2453" s="1258"/>
    </row>
    <row r="2454" spans="1:13" x14ac:dyDescent="0.2">
      <c r="A2454" s="1181"/>
      <c r="B2454" s="4454"/>
      <c r="C2454" s="522" t="s">
        <v>3874</v>
      </c>
      <c r="D2454" s="938">
        <v>40983</v>
      </c>
      <c r="E2454" s="938">
        <v>40983</v>
      </c>
      <c r="F2454" s="4142"/>
      <c r="G2454" s="1254">
        <v>2</v>
      </c>
      <c r="H2454" s="1181"/>
      <c r="I2454" s="1181"/>
      <c r="J2454" s="1181">
        <v>207</v>
      </c>
      <c r="K2454" s="1181"/>
      <c r="L2454" s="1181" t="s">
        <v>313</v>
      </c>
      <c r="M2454" s="1181" t="s">
        <v>3875</v>
      </c>
    </row>
    <row r="2455" spans="1:13" x14ac:dyDescent="0.2">
      <c r="A2455" s="1181"/>
      <c r="B2455" s="4454"/>
      <c r="C2455" s="522" t="s">
        <v>3876</v>
      </c>
      <c r="D2455" s="938">
        <v>40983</v>
      </c>
      <c r="E2455" s="938">
        <v>40991</v>
      </c>
      <c r="F2455" s="4142"/>
      <c r="G2455" s="1254">
        <v>3</v>
      </c>
      <c r="H2455" s="1181"/>
      <c r="I2455" s="1181"/>
      <c r="J2455" s="1181">
        <v>194</v>
      </c>
      <c r="K2455" s="1181"/>
      <c r="L2455" s="1181" t="s">
        <v>313</v>
      </c>
      <c r="M2455" s="1181"/>
    </row>
    <row r="2456" spans="1:13" x14ac:dyDescent="0.2">
      <c r="A2456" s="1181"/>
      <c r="B2456" s="4454"/>
      <c r="C2456" s="522" t="s">
        <v>3877</v>
      </c>
      <c r="D2456" s="938">
        <v>40991</v>
      </c>
      <c r="E2456" s="938">
        <v>40995</v>
      </c>
      <c r="F2456" s="4142"/>
      <c r="G2456" s="1254">
        <v>4</v>
      </c>
      <c r="H2456" s="1181"/>
      <c r="I2456" s="1181"/>
      <c r="J2456" s="1181">
        <v>179</v>
      </c>
      <c r="K2456" s="1181"/>
      <c r="L2456" s="1181" t="s">
        <v>313</v>
      </c>
      <c r="M2456" s="1258"/>
    </row>
    <row r="2457" spans="1:13" x14ac:dyDescent="0.2">
      <c r="A2457" s="1181"/>
      <c r="B2457" s="4454"/>
      <c r="C2457" s="522" t="s">
        <v>3878</v>
      </c>
      <c r="D2457" s="938">
        <v>40995</v>
      </c>
      <c r="E2457" s="938">
        <v>40995</v>
      </c>
      <c r="F2457" s="4142"/>
      <c r="G2457" s="1254">
        <v>5</v>
      </c>
      <c r="H2457" s="1181"/>
      <c r="I2457" s="1181"/>
      <c r="J2457" s="1181">
        <v>125</v>
      </c>
      <c r="K2457" s="1181"/>
      <c r="L2457" s="1181" t="s">
        <v>313</v>
      </c>
      <c r="M2457" s="1258"/>
    </row>
    <row r="2458" spans="1:13" x14ac:dyDescent="0.2">
      <c r="A2458" s="1181"/>
      <c r="B2458" s="4454"/>
      <c r="C2458" s="522" t="s">
        <v>3879</v>
      </c>
      <c r="D2458" s="938">
        <v>40995</v>
      </c>
      <c r="E2458" s="938">
        <v>40997</v>
      </c>
      <c r="F2458" s="4142"/>
      <c r="G2458" s="1254">
        <v>6</v>
      </c>
      <c r="H2458" s="1181"/>
      <c r="I2458" s="1181"/>
      <c r="J2458" s="1181">
        <v>207</v>
      </c>
      <c r="K2458" s="1181"/>
      <c r="L2458" s="1181" t="s">
        <v>313</v>
      </c>
      <c r="M2458" s="1258"/>
    </row>
    <row r="2459" spans="1:13" ht="12.75" customHeight="1" x14ac:dyDescent="0.2">
      <c r="A2459" s="1181"/>
      <c r="B2459" s="4454"/>
      <c r="C2459" s="522" t="s">
        <v>3880</v>
      </c>
      <c r="D2459" s="938">
        <v>40997</v>
      </c>
      <c r="E2459" s="938">
        <v>40999</v>
      </c>
      <c r="F2459" s="3876"/>
      <c r="G2459" s="1254">
        <v>7</v>
      </c>
      <c r="H2459" s="1181"/>
      <c r="I2459" s="1181"/>
      <c r="J2459" s="1181">
        <v>222</v>
      </c>
      <c r="K2459" s="1181"/>
      <c r="L2459" s="1181" t="s">
        <v>313</v>
      </c>
      <c r="M2459" s="1258"/>
    </row>
    <row r="2460" spans="1:13" x14ac:dyDescent="0.2">
      <c r="B2460" s="332"/>
      <c r="C2460" s="1260"/>
      <c r="D2460" s="1256"/>
      <c r="E2460" s="1256"/>
      <c r="M2460" s="1261"/>
    </row>
    <row r="2461" spans="1:13" x14ac:dyDescent="0.2">
      <c r="B2461" s="332"/>
      <c r="C2461" s="1260"/>
      <c r="D2461" s="1256"/>
      <c r="E2461" s="1256"/>
      <c r="M2461" s="1261"/>
    </row>
    <row r="2462" spans="1:13" x14ac:dyDescent="0.2">
      <c r="B2462" s="332"/>
      <c r="C2462" s="1260"/>
      <c r="D2462" s="1256"/>
      <c r="E2462" s="1256"/>
      <c r="M2462" s="1261"/>
    </row>
    <row r="2463" spans="1:13" x14ac:dyDescent="0.2">
      <c r="B2463" s="332"/>
      <c r="C2463" s="1260"/>
      <c r="D2463" s="1256"/>
      <c r="E2463" s="1256"/>
      <c r="M2463" s="1261"/>
    </row>
    <row r="2464" spans="1:13" x14ac:dyDescent="0.2">
      <c r="A2464" s="4455"/>
      <c r="B2464" s="4455"/>
      <c r="C2464" s="3857" t="s">
        <v>2859</v>
      </c>
      <c r="D2464" s="3857"/>
      <c r="E2464" s="3857"/>
      <c r="F2464" s="3857"/>
      <c r="G2464" s="3857"/>
      <c r="H2464" s="3857"/>
      <c r="I2464" s="3857"/>
      <c r="J2464" s="3857"/>
      <c r="K2464" s="3857"/>
      <c r="L2464" s="4453" t="s">
        <v>2858</v>
      </c>
      <c r="M2464" s="4453"/>
    </row>
    <row r="2465" spans="1:13" x14ac:dyDescent="0.2">
      <c r="A2465" s="4455"/>
      <c r="B2465" s="4455"/>
      <c r="C2465" s="3857"/>
      <c r="D2465" s="3857"/>
      <c r="E2465" s="3857"/>
      <c r="F2465" s="3857"/>
      <c r="G2465" s="3857"/>
      <c r="H2465" s="3857"/>
      <c r="I2465" s="3857"/>
      <c r="J2465" s="3857"/>
      <c r="K2465" s="3857"/>
      <c r="L2465" s="4453"/>
      <c r="M2465" s="4453"/>
    </row>
    <row r="2466" spans="1:13" x14ac:dyDescent="0.2">
      <c r="A2466" s="4455"/>
      <c r="B2466" s="4455"/>
      <c r="C2466" s="3857"/>
      <c r="D2466" s="3857"/>
      <c r="E2466" s="3857"/>
      <c r="F2466" s="3857"/>
      <c r="G2466" s="3857"/>
      <c r="H2466" s="3857"/>
      <c r="I2466" s="3857"/>
      <c r="J2466" s="3857"/>
      <c r="K2466" s="3857"/>
      <c r="L2466" s="4453"/>
      <c r="M2466" s="4453"/>
    </row>
    <row r="2467" spans="1:13" x14ac:dyDescent="0.2">
      <c r="A2467" s="4455"/>
      <c r="B2467" s="4455"/>
      <c r="C2467" s="3857"/>
      <c r="D2467" s="3857"/>
      <c r="E2467" s="3857"/>
      <c r="F2467" s="3857"/>
      <c r="G2467" s="3857"/>
      <c r="H2467" s="3857"/>
      <c r="I2467" s="3857"/>
      <c r="J2467" s="3857"/>
      <c r="K2467" s="3857"/>
      <c r="L2467" s="4453"/>
      <c r="M2467" s="4453"/>
    </row>
    <row r="2468" spans="1:13" x14ac:dyDescent="0.2">
      <c r="A2468" s="4455"/>
      <c r="B2468" s="4455"/>
      <c r="C2468" s="3858" t="s">
        <v>1209</v>
      </c>
      <c r="D2468" s="3858"/>
      <c r="E2468" s="3858"/>
      <c r="F2468" s="3858"/>
      <c r="G2468" s="3858"/>
      <c r="H2468" s="3858"/>
      <c r="I2468" s="3858"/>
      <c r="J2468" s="3858"/>
      <c r="K2468" s="3858"/>
      <c r="L2468" s="4453" t="s">
        <v>1208</v>
      </c>
      <c r="M2468" s="4453"/>
    </row>
    <row r="2469" spans="1:13" x14ac:dyDescent="0.2">
      <c r="A2469" s="4455"/>
      <c r="B2469" s="4455"/>
      <c r="C2469" s="3858"/>
      <c r="D2469" s="3858"/>
      <c r="E2469" s="3858"/>
      <c r="F2469" s="3858"/>
      <c r="G2469" s="3858"/>
      <c r="H2469" s="3858"/>
      <c r="I2469" s="3858"/>
      <c r="J2469" s="3858"/>
      <c r="K2469" s="3858"/>
      <c r="L2469" s="4453"/>
      <c r="M2469" s="4453"/>
    </row>
    <row r="2470" spans="1:13" x14ac:dyDescent="0.2">
      <c r="A2470" s="4455"/>
      <c r="B2470" s="4455"/>
      <c r="C2470" s="3858"/>
      <c r="D2470" s="3858"/>
      <c r="E2470" s="3858"/>
      <c r="F2470" s="3858"/>
      <c r="G2470" s="3858"/>
      <c r="H2470" s="3858"/>
      <c r="I2470" s="3858"/>
      <c r="J2470" s="3858"/>
      <c r="K2470" s="3858"/>
      <c r="L2470" s="4453"/>
      <c r="M2470" s="4453"/>
    </row>
    <row r="2471" spans="1:13" x14ac:dyDescent="0.2">
      <c r="A2471" s="4455"/>
      <c r="B2471" s="4455"/>
      <c r="C2471" s="3858"/>
      <c r="D2471" s="3858"/>
      <c r="E2471" s="3858"/>
      <c r="F2471" s="3858"/>
      <c r="G2471" s="3858"/>
      <c r="H2471" s="3858"/>
      <c r="I2471" s="3858"/>
      <c r="J2471" s="3858"/>
      <c r="K2471" s="3858"/>
      <c r="L2471" s="4453"/>
      <c r="M2471" s="4453"/>
    </row>
    <row r="2473" spans="1:13" ht="12.75" customHeight="1" x14ac:dyDescent="0.2">
      <c r="A2473" s="479" t="s">
        <v>1612</v>
      </c>
      <c r="J2473" s="479" t="s">
        <v>1613</v>
      </c>
    </row>
    <row r="2474" spans="1:13" x14ac:dyDescent="0.2">
      <c r="A2474" s="479" t="s">
        <v>1614</v>
      </c>
      <c r="D2474" s="479" t="s">
        <v>3801</v>
      </c>
    </row>
    <row r="2475" spans="1:13" x14ac:dyDescent="0.2">
      <c r="A2475" s="479" t="s">
        <v>5354</v>
      </c>
      <c r="D2475" s="479" t="s">
        <v>1615</v>
      </c>
      <c r="J2475" s="4137" t="s">
        <v>2863</v>
      </c>
      <c r="K2475" s="4138"/>
      <c r="L2475" s="4138"/>
      <c r="M2475" s="4139"/>
    </row>
    <row r="2476" spans="1:13" x14ac:dyDescent="0.2">
      <c r="A2476" s="479" t="s">
        <v>3734</v>
      </c>
      <c r="J2476" s="374" t="s">
        <v>2860</v>
      </c>
      <c r="K2476" s="374" t="s">
        <v>2861</v>
      </c>
      <c r="L2476" s="374" t="s">
        <v>2862</v>
      </c>
      <c r="M2476" s="374" t="s">
        <v>1210</v>
      </c>
    </row>
    <row r="2477" spans="1:13" x14ac:dyDescent="0.2">
      <c r="J2477" s="374">
        <v>2014</v>
      </c>
      <c r="K2477" s="374">
        <v>3</v>
      </c>
      <c r="L2477" s="374">
        <v>12</v>
      </c>
      <c r="M2477" s="374">
        <v>4</v>
      </c>
    </row>
    <row r="2478" spans="1:13" x14ac:dyDescent="0.2">
      <c r="I2478" s="1177"/>
      <c r="J2478" s="1177"/>
      <c r="K2478" s="1177"/>
      <c r="L2478" s="1177"/>
    </row>
    <row r="2479" spans="1:13" ht="24" customHeight="1" x14ac:dyDescent="0.2">
      <c r="A2479" s="3857" t="s">
        <v>2864</v>
      </c>
      <c r="B2479" s="3857" t="s">
        <v>2865</v>
      </c>
      <c r="C2479" s="3857" t="s">
        <v>1212</v>
      </c>
      <c r="D2479" s="3857" t="s">
        <v>2866</v>
      </c>
      <c r="E2479" s="3857"/>
      <c r="F2479" s="4346" t="s">
        <v>3430</v>
      </c>
      <c r="G2479" s="4347"/>
      <c r="H2479" s="4348" t="s">
        <v>3434</v>
      </c>
      <c r="I2479" s="4348"/>
      <c r="J2479" s="3857" t="s">
        <v>1211</v>
      </c>
      <c r="K2479" s="3858" t="s">
        <v>2872</v>
      </c>
      <c r="L2479" s="3857" t="s">
        <v>1207</v>
      </c>
      <c r="M2479" s="3858" t="s">
        <v>2873</v>
      </c>
    </row>
    <row r="2480" spans="1:13" x14ac:dyDescent="0.2">
      <c r="A2480" s="3857"/>
      <c r="B2480" s="3857"/>
      <c r="C2480" s="3857"/>
      <c r="D2480" s="15" t="s">
        <v>2867</v>
      </c>
      <c r="E2480" s="15" t="s">
        <v>2868</v>
      </c>
      <c r="F2480" s="15" t="s">
        <v>2870</v>
      </c>
      <c r="G2480" s="15" t="s">
        <v>2871</v>
      </c>
      <c r="H2480" s="1180" t="s">
        <v>3216</v>
      </c>
      <c r="I2480" s="1180" t="s">
        <v>3217</v>
      </c>
      <c r="J2480" s="3857"/>
      <c r="K2480" s="3858"/>
      <c r="L2480" s="3857"/>
      <c r="M2480" s="3858"/>
    </row>
    <row r="2481" spans="1:13" x14ac:dyDescent="0.2">
      <c r="A2481" s="1181"/>
      <c r="B2481" s="57" t="s">
        <v>2375</v>
      </c>
      <c r="C2481" s="455" t="s">
        <v>2378</v>
      </c>
      <c r="D2481" s="938" t="s">
        <v>1213</v>
      </c>
      <c r="E2481" s="1181"/>
      <c r="F2481" s="1181"/>
      <c r="G2481" s="1181"/>
      <c r="H2481" s="1181"/>
      <c r="I2481" s="1181"/>
      <c r="J2481" s="1181"/>
      <c r="K2481" s="1181"/>
      <c r="L2481" s="1181"/>
      <c r="M2481" s="1181"/>
    </row>
    <row r="2482" spans="1:13" x14ac:dyDescent="0.2">
      <c r="A2482" s="1181"/>
      <c r="B2482" s="57" t="s">
        <v>2377</v>
      </c>
      <c r="C2482" s="455" t="s">
        <v>4649</v>
      </c>
      <c r="D2482" s="938"/>
      <c r="E2482" s="938"/>
      <c r="F2482" s="1181"/>
      <c r="G2482" s="1181"/>
      <c r="H2482" s="1181"/>
      <c r="I2482" s="1181"/>
      <c r="J2482" s="1181"/>
      <c r="K2482" s="1181"/>
      <c r="L2482" s="1181"/>
      <c r="M2482" s="1181"/>
    </row>
    <row r="2483" spans="1:13" x14ac:dyDescent="0.2">
      <c r="A2483" s="1181"/>
      <c r="B2483" s="1259"/>
      <c r="C2483" s="1257"/>
      <c r="D2483" s="938"/>
      <c r="E2483" s="938"/>
      <c r="F2483" s="1181"/>
      <c r="G2483" s="1181"/>
      <c r="H2483" s="1181"/>
      <c r="I2483" s="1181"/>
      <c r="J2483" s="1181"/>
      <c r="K2483" s="1181"/>
      <c r="L2483" s="1181"/>
      <c r="M2483" s="1258"/>
    </row>
    <row r="2484" spans="1:13" x14ac:dyDescent="0.2">
      <c r="A2484" s="1181"/>
      <c r="B2484" s="4450">
        <v>5</v>
      </c>
      <c r="C2484" s="1257" t="s">
        <v>3881</v>
      </c>
      <c r="D2484" s="938">
        <v>41012</v>
      </c>
      <c r="E2484" s="938">
        <v>41015</v>
      </c>
      <c r="F2484" s="4103">
        <v>310</v>
      </c>
      <c r="G2484" s="15">
        <v>1</v>
      </c>
      <c r="H2484" s="1181"/>
      <c r="I2484" s="1181"/>
      <c r="J2484" s="1181">
        <v>209</v>
      </c>
      <c r="K2484" s="1181"/>
      <c r="L2484" s="1181" t="s">
        <v>313</v>
      </c>
      <c r="M2484" s="1181" t="s">
        <v>3882</v>
      </c>
    </row>
    <row r="2485" spans="1:13" x14ac:dyDescent="0.2">
      <c r="A2485" s="1181"/>
      <c r="B2485" s="4451"/>
      <c r="C2485" s="1257" t="s">
        <v>3883</v>
      </c>
      <c r="D2485" s="938">
        <v>41015</v>
      </c>
      <c r="E2485" s="938">
        <v>41015</v>
      </c>
      <c r="F2485" s="4142"/>
      <c r="G2485" s="15">
        <v>2</v>
      </c>
      <c r="H2485" s="1181"/>
      <c r="I2485" s="1181"/>
      <c r="J2485" s="1181">
        <v>207</v>
      </c>
      <c r="K2485" s="1181"/>
      <c r="L2485" s="1181" t="s">
        <v>313</v>
      </c>
      <c r="M2485" s="1258"/>
    </row>
    <row r="2486" spans="1:13" x14ac:dyDescent="0.2">
      <c r="A2486" s="1181"/>
      <c r="B2486" s="4451"/>
      <c r="C2486" s="1257" t="s">
        <v>3884</v>
      </c>
      <c r="D2486" s="938">
        <v>41015</v>
      </c>
      <c r="E2486" s="938">
        <v>41019</v>
      </c>
      <c r="F2486" s="4142"/>
      <c r="G2486" s="15">
        <v>3</v>
      </c>
      <c r="H2486" s="1181"/>
      <c r="I2486" s="1181"/>
      <c r="J2486" s="1181">
        <v>209</v>
      </c>
      <c r="K2486" s="1181"/>
      <c r="L2486" s="1181" t="s">
        <v>313</v>
      </c>
      <c r="M2486" s="1258"/>
    </row>
    <row r="2487" spans="1:13" x14ac:dyDescent="0.2">
      <c r="A2487" s="1181"/>
      <c r="B2487" s="4451"/>
      <c r="C2487" s="1257" t="s">
        <v>3885</v>
      </c>
      <c r="D2487" s="938">
        <v>41019</v>
      </c>
      <c r="E2487" s="938">
        <v>41019</v>
      </c>
      <c r="F2487" s="4142"/>
      <c r="G2487" s="15">
        <v>4</v>
      </c>
      <c r="H2487" s="1181"/>
      <c r="I2487" s="1181"/>
      <c r="J2487" s="1181">
        <v>176</v>
      </c>
      <c r="K2487" s="1181"/>
      <c r="L2487" s="1181" t="s">
        <v>313</v>
      </c>
      <c r="M2487" s="1258"/>
    </row>
    <row r="2488" spans="1:13" x14ac:dyDescent="0.2">
      <c r="A2488" s="1181"/>
      <c r="B2488" s="4451"/>
      <c r="C2488" s="1257" t="s">
        <v>3886</v>
      </c>
      <c r="D2488" s="938">
        <v>41019</v>
      </c>
      <c r="E2488" s="938">
        <v>41022</v>
      </c>
      <c r="F2488" s="4142"/>
      <c r="G2488" s="15">
        <v>5</v>
      </c>
      <c r="H2488" s="1181"/>
      <c r="I2488" s="1181"/>
      <c r="J2488" s="1181">
        <v>191</v>
      </c>
      <c r="K2488" s="1181"/>
      <c r="L2488" s="1181" t="s">
        <v>313</v>
      </c>
      <c r="M2488" s="1258"/>
    </row>
    <row r="2489" spans="1:13" x14ac:dyDescent="0.2">
      <c r="A2489" s="1181"/>
      <c r="B2489" s="4451"/>
      <c r="C2489" s="1257" t="s">
        <v>3887</v>
      </c>
      <c r="D2489" s="938">
        <v>41022</v>
      </c>
      <c r="E2489" s="938">
        <v>41023</v>
      </c>
      <c r="F2489" s="4142"/>
      <c r="G2489" s="15">
        <v>6</v>
      </c>
      <c r="H2489" s="1181"/>
      <c r="I2489" s="1181"/>
      <c r="J2489" s="1181">
        <v>213</v>
      </c>
      <c r="K2489" s="1181"/>
      <c r="L2489" s="1181" t="s">
        <v>313</v>
      </c>
      <c r="M2489" s="1181" t="s">
        <v>3888</v>
      </c>
    </row>
    <row r="2490" spans="1:13" x14ac:dyDescent="0.2">
      <c r="A2490" s="1181"/>
      <c r="B2490" s="4452"/>
      <c r="C2490" s="1257" t="s">
        <v>3889</v>
      </c>
      <c r="D2490" s="938">
        <v>41023</v>
      </c>
      <c r="E2490" s="938">
        <v>41023</v>
      </c>
      <c r="F2490" s="3876"/>
      <c r="G2490" s="15">
        <v>7</v>
      </c>
      <c r="H2490" s="1181"/>
      <c r="I2490" s="1181"/>
      <c r="J2490" s="1181">
        <v>196</v>
      </c>
      <c r="K2490" s="1181"/>
      <c r="L2490" s="1181" t="s">
        <v>313</v>
      </c>
      <c r="M2490" s="1181" t="s">
        <v>3890</v>
      </c>
    </row>
    <row r="2491" spans="1:13" x14ac:dyDescent="0.2">
      <c r="A2491" s="1181"/>
      <c r="B2491" s="4454">
        <v>6</v>
      </c>
      <c r="C2491" s="522" t="s">
        <v>3891</v>
      </c>
      <c r="D2491" s="938">
        <v>41023</v>
      </c>
      <c r="E2491" s="938">
        <v>41026</v>
      </c>
      <c r="F2491" s="4103">
        <v>311</v>
      </c>
      <c r="G2491" s="15">
        <v>1</v>
      </c>
      <c r="H2491" s="1181"/>
      <c r="I2491" s="1181"/>
      <c r="J2491" s="1181">
        <v>204</v>
      </c>
      <c r="K2491" s="1181"/>
      <c r="L2491" s="1181" t="s">
        <v>313</v>
      </c>
      <c r="M2491" s="1258"/>
    </row>
    <row r="2492" spans="1:13" x14ac:dyDescent="0.2">
      <c r="A2492" s="1181"/>
      <c r="B2492" s="4454"/>
      <c r="C2492" s="522" t="s">
        <v>3892</v>
      </c>
      <c r="D2492" s="938">
        <v>41026</v>
      </c>
      <c r="E2492" s="938">
        <v>41029</v>
      </c>
      <c r="F2492" s="4142"/>
      <c r="G2492" s="15">
        <v>2</v>
      </c>
      <c r="H2492" s="1181"/>
      <c r="I2492" s="1181"/>
      <c r="J2492" s="1181">
        <v>237</v>
      </c>
      <c r="K2492" s="1181"/>
      <c r="L2492" s="1181" t="s">
        <v>313</v>
      </c>
      <c r="M2492" s="1258"/>
    </row>
    <row r="2493" spans="1:13" x14ac:dyDescent="0.2">
      <c r="A2493" s="1181"/>
      <c r="B2493" s="4454"/>
      <c r="C2493" s="522" t="s">
        <v>3893</v>
      </c>
      <c r="D2493" s="938">
        <v>41029</v>
      </c>
      <c r="E2493" s="938">
        <v>41029</v>
      </c>
      <c r="F2493" s="4142"/>
      <c r="G2493" s="15">
        <v>3</v>
      </c>
      <c r="H2493" s="1181"/>
      <c r="I2493" s="1181"/>
      <c r="J2493" s="1181">
        <v>236</v>
      </c>
      <c r="K2493" s="1181"/>
      <c r="L2493" s="1181" t="s">
        <v>313</v>
      </c>
      <c r="M2493" s="1258"/>
    </row>
    <row r="2494" spans="1:13" x14ac:dyDescent="0.2">
      <c r="A2494" s="1181"/>
      <c r="B2494" s="4454"/>
      <c r="C2494" s="522" t="s">
        <v>3894</v>
      </c>
      <c r="D2494" s="938">
        <v>41053</v>
      </c>
      <c r="E2494" s="938">
        <v>41053</v>
      </c>
      <c r="F2494" s="4142"/>
      <c r="G2494" s="15">
        <v>4</v>
      </c>
      <c r="H2494" s="1181"/>
      <c r="I2494" s="1181"/>
      <c r="J2494" s="1181">
        <v>212</v>
      </c>
      <c r="K2494" s="1181"/>
      <c r="L2494" s="1181" t="s">
        <v>313</v>
      </c>
      <c r="M2494" s="1258"/>
    </row>
    <row r="2495" spans="1:13" x14ac:dyDescent="0.2">
      <c r="A2495" s="1181"/>
      <c r="B2495" s="4454"/>
      <c r="C2495" s="522" t="s">
        <v>3895</v>
      </c>
      <c r="D2495" s="938">
        <v>41053</v>
      </c>
      <c r="E2495" s="938">
        <v>41053</v>
      </c>
      <c r="F2495" s="4142"/>
      <c r="G2495" s="15">
        <v>5</v>
      </c>
      <c r="H2495" s="1181"/>
      <c r="I2495" s="1181"/>
      <c r="J2495" s="1181">
        <v>199</v>
      </c>
      <c r="K2495" s="1181"/>
      <c r="L2495" s="1181" t="s">
        <v>313</v>
      </c>
      <c r="M2495" s="1258"/>
    </row>
    <row r="2496" spans="1:13" x14ac:dyDescent="0.2">
      <c r="A2496" s="1181"/>
      <c r="B2496" s="4454"/>
      <c r="C2496" s="522" t="s">
        <v>3896</v>
      </c>
      <c r="D2496" s="938">
        <v>41053</v>
      </c>
      <c r="E2496" s="938">
        <v>41058</v>
      </c>
      <c r="F2496" s="4142"/>
      <c r="G2496" s="15">
        <v>6</v>
      </c>
      <c r="H2496" s="1181"/>
      <c r="I2496" s="1181"/>
      <c r="J2496" s="1181">
        <v>206</v>
      </c>
      <c r="K2496" s="1181"/>
      <c r="L2496" s="1181" t="s">
        <v>313</v>
      </c>
      <c r="M2496" s="1258"/>
    </row>
    <row r="2497" spans="1:13" ht="12.75" customHeight="1" x14ac:dyDescent="0.2">
      <c r="A2497" s="1181"/>
      <c r="B2497" s="4454"/>
      <c r="C2497" s="522" t="s">
        <v>3897</v>
      </c>
      <c r="D2497" s="938">
        <v>41058</v>
      </c>
      <c r="E2497" s="938">
        <v>41058</v>
      </c>
      <c r="F2497" s="3876"/>
      <c r="G2497" s="15">
        <v>7</v>
      </c>
      <c r="H2497" s="1181"/>
      <c r="I2497" s="1181"/>
      <c r="J2497" s="1181">
        <v>200</v>
      </c>
      <c r="K2497" s="1181"/>
      <c r="L2497" s="1181" t="s">
        <v>313</v>
      </c>
      <c r="M2497" s="1258"/>
    </row>
    <row r="2498" spans="1:13" x14ac:dyDescent="0.2">
      <c r="B2498" s="332"/>
      <c r="C2498" s="1260"/>
      <c r="D2498" s="1256"/>
      <c r="E2498" s="1256"/>
      <c r="M2498" s="1261"/>
    </row>
    <row r="2499" spans="1:13" x14ac:dyDescent="0.2">
      <c r="B2499" s="332"/>
      <c r="C2499" s="1260"/>
      <c r="D2499" s="1256"/>
      <c r="E2499" s="1256"/>
      <c r="M2499" s="1261"/>
    </row>
    <row r="2500" spans="1:13" x14ac:dyDescent="0.2">
      <c r="B2500" s="332"/>
      <c r="C2500" s="1260"/>
      <c r="D2500" s="1256"/>
      <c r="E2500" s="1256"/>
      <c r="M2500" s="1261"/>
    </row>
    <row r="2501" spans="1:13" x14ac:dyDescent="0.2">
      <c r="B2501" s="332"/>
      <c r="C2501" s="1260"/>
      <c r="D2501" s="1256"/>
      <c r="E2501" s="1256"/>
      <c r="M2501" s="1261"/>
    </row>
    <row r="2502" spans="1:13" x14ac:dyDescent="0.2">
      <c r="A2502" s="4455"/>
      <c r="B2502" s="4455"/>
      <c r="C2502" s="3857" t="s">
        <v>2859</v>
      </c>
      <c r="D2502" s="3857"/>
      <c r="E2502" s="3857"/>
      <c r="F2502" s="3857"/>
      <c r="G2502" s="3857"/>
      <c r="H2502" s="3857"/>
      <c r="I2502" s="3857"/>
      <c r="J2502" s="3857"/>
      <c r="K2502" s="3857"/>
      <c r="L2502" s="4453" t="s">
        <v>2858</v>
      </c>
      <c r="M2502" s="4453"/>
    </row>
    <row r="2503" spans="1:13" x14ac:dyDescent="0.2">
      <c r="A2503" s="4455"/>
      <c r="B2503" s="4455"/>
      <c r="C2503" s="3857"/>
      <c r="D2503" s="3857"/>
      <c r="E2503" s="3857"/>
      <c r="F2503" s="3857"/>
      <c r="G2503" s="3857"/>
      <c r="H2503" s="3857"/>
      <c r="I2503" s="3857"/>
      <c r="J2503" s="3857"/>
      <c r="K2503" s="3857"/>
      <c r="L2503" s="4453"/>
      <c r="M2503" s="4453"/>
    </row>
    <row r="2504" spans="1:13" x14ac:dyDescent="0.2">
      <c r="A2504" s="4455"/>
      <c r="B2504" s="4455"/>
      <c r="C2504" s="3857"/>
      <c r="D2504" s="3857"/>
      <c r="E2504" s="3857"/>
      <c r="F2504" s="3857"/>
      <c r="G2504" s="3857"/>
      <c r="H2504" s="3857"/>
      <c r="I2504" s="3857"/>
      <c r="J2504" s="3857"/>
      <c r="K2504" s="3857"/>
      <c r="L2504" s="4453"/>
      <c r="M2504" s="4453"/>
    </row>
    <row r="2505" spans="1:13" x14ac:dyDescent="0.2">
      <c r="A2505" s="4455"/>
      <c r="B2505" s="4455"/>
      <c r="C2505" s="3857"/>
      <c r="D2505" s="3857"/>
      <c r="E2505" s="3857"/>
      <c r="F2505" s="3857"/>
      <c r="G2505" s="3857"/>
      <c r="H2505" s="3857"/>
      <c r="I2505" s="3857"/>
      <c r="J2505" s="3857"/>
      <c r="K2505" s="3857"/>
      <c r="L2505" s="4453"/>
      <c r="M2505" s="4453"/>
    </row>
    <row r="2506" spans="1:13" x14ac:dyDescent="0.2">
      <c r="A2506" s="4455"/>
      <c r="B2506" s="4455"/>
      <c r="C2506" s="3858" t="s">
        <v>1209</v>
      </c>
      <c r="D2506" s="3858"/>
      <c r="E2506" s="3858"/>
      <c r="F2506" s="3858"/>
      <c r="G2506" s="3858"/>
      <c r="H2506" s="3858"/>
      <c r="I2506" s="3858"/>
      <c r="J2506" s="3858"/>
      <c r="K2506" s="3858"/>
      <c r="L2506" s="4453" t="s">
        <v>1208</v>
      </c>
      <c r="M2506" s="4453"/>
    </row>
    <row r="2507" spans="1:13" x14ac:dyDescent="0.2">
      <c r="A2507" s="4455"/>
      <c r="B2507" s="4455"/>
      <c r="C2507" s="3858"/>
      <c r="D2507" s="3858"/>
      <c r="E2507" s="3858"/>
      <c r="F2507" s="3858"/>
      <c r="G2507" s="3858"/>
      <c r="H2507" s="3858"/>
      <c r="I2507" s="3858"/>
      <c r="J2507" s="3858"/>
      <c r="K2507" s="3858"/>
      <c r="L2507" s="4453"/>
      <c r="M2507" s="4453"/>
    </row>
    <row r="2508" spans="1:13" x14ac:dyDescent="0.2">
      <c r="A2508" s="4455"/>
      <c r="B2508" s="4455"/>
      <c r="C2508" s="3858"/>
      <c r="D2508" s="3858"/>
      <c r="E2508" s="3858"/>
      <c r="F2508" s="3858"/>
      <c r="G2508" s="3858"/>
      <c r="H2508" s="3858"/>
      <c r="I2508" s="3858"/>
      <c r="J2508" s="3858"/>
      <c r="K2508" s="3858"/>
      <c r="L2508" s="4453"/>
      <c r="M2508" s="4453"/>
    </row>
    <row r="2509" spans="1:13" x14ac:dyDescent="0.2">
      <c r="A2509" s="4455"/>
      <c r="B2509" s="4455"/>
      <c r="C2509" s="3858"/>
      <c r="D2509" s="3858"/>
      <c r="E2509" s="3858"/>
      <c r="F2509" s="3858"/>
      <c r="G2509" s="3858"/>
      <c r="H2509" s="3858"/>
      <c r="I2509" s="3858"/>
      <c r="J2509" s="3858"/>
      <c r="K2509" s="3858"/>
      <c r="L2509" s="4453"/>
      <c r="M2509" s="4453"/>
    </row>
    <row r="2511" spans="1:13" ht="12.75" customHeight="1" x14ac:dyDescent="0.2">
      <c r="A2511" s="479" t="s">
        <v>1612</v>
      </c>
      <c r="J2511" s="479" t="s">
        <v>1613</v>
      </c>
    </row>
    <row r="2512" spans="1:13" x14ac:dyDescent="0.2">
      <c r="A2512" s="479" t="s">
        <v>1614</v>
      </c>
      <c r="D2512" s="479" t="s">
        <v>3801</v>
      </c>
    </row>
    <row r="2513" spans="1:13" ht="12.75" customHeight="1" x14ac:dyDescent="0.2">
      <c r="A2513" s="479" t="s">
        <v>5354</v>
      </c>
      <c r="D2513" s="479" t="s">
        <v>1615</v>
      </c>
      <c r="J2513" s="4137" t="s">
        <v>2863</v>
      </c>
      <c r="K2513" s="4138"/>
      <c r="L2513" s="4138"/>
      <c r="M2513" s="4139"/>
    </row>
    <row r="2514" spans="1:13" ht="12.75" customHeight="1" x14ac:dyDescent="0.2">
      <c r="A2514" s="479" t="s">
        <v>3734</v>
      </c>
      <c r="J2514" s="374" t="s">
        <v>2860</v>
      </c>
      <c r="K2514" s="374" t="s">
        <v>2861</v>
      </c>
      <c r="L2514" s="374" t="s">
        <v>2862</v>
      </c>
      <c r="M2514" s="374" t="s">
        <v>1210</v>
      </c>
    </row>
    <row r="2515" spans="1:13" ht="12.75" customHeight="1" x14ac:dyDescent="0.2">
      <c r="J2515" s="374">
        <v>2014</v>
      </c>
      <c r="K2515" s="374">
        <v>3</v>
      </c>
      <c r="L2515" s="374">
        <v>12</v>
      </c>
      <c r="M2515" s="374">
        <v>4</v>
      </c>
    </row>
    <row r="2516" spans="1:13" ht="12.75" customHeight="1" x14ac:dyDescent="0.2">
      <c r="I2516" s="1177"/>
      <c r="J2516" s="1177"/>
      <c r="K2516" s="1177"/>
      <c r="L2516" s="1177"/>
    </row>
    <row r="2517" spans="1:13" ht="26.25" customHeight="1" x14ac:dyDescent="0.2">
      <c r="A2517" s="3857" t="s">
        <v>2864</v>
      </c>
      <c r="B2517" s="3857" t="s">
        <v>2865</v>
      </c>
      <c r="C2517" s="3857" t="s">
        <v>1212</v>
      </c>
      <c r="D2517" s="3857" t="s">
        <v>2866</v>
      </c>
      <c r="E2517" s="3857"/>
      <c r="F2517" s="4346" t="s">
        <v>3430</v>
      </c>
      <c r="G2517" s="4347"/>
      <c r="H2517" s="4348" t="s">
        <v>3434</v>
      </c>
      <c r="I2517" s="4348"/>
      <c r="J2517" s="3857" t="s">
        <v>1211</v>
      </c>
      <c r="K2517" s="3858" t="s">
        <v>2872</v>
      </c>
      <c r="L2517" s="3857" t="s">
        <v>1207</v>
      </c>
      <c r="M2517" s="3858" t="s">
        <v>2873</v>
      </c>
    </row>
    <row r="2518" spans="1:13" ht="12.75" customHeight="1" x14ac:dyDescent="0.2">
      <c r="A2518" s="3857"/>
      <c r="B2518" s="3857"/>
      <c r="C2518" s="3857"/>
      <c r="D2518" s="15" t="s">
        <v>2867</v>
      </c>
      <c r="E2518" s="15" t="s">
        <v>2868</v>
      </c>
      <c r="F2518" s="15" t="s">
        <v>2870</v>
      </c>
      <c r="G2518" s="15" t="s">
        <v>2871</v>
      </c>
      <c r="H2518" s="1180" t="s">
        <v>3216</v>
      </c>
      <c r="I2518" s="1180" t="s">
        <v>3217</v>
      </c>
      <c r="J2518" s="3857"/>
      <c r="K2518" s="3858"/>
      <c r="L2518" s="3857"/>
      <c r="M2518" s="3858"/>
    </row>
    <row r="2519" spans="1:13" ht="12.75" customHeight="1" x14ac:dyDescent="0.2">
      <c r="A2519" s="1181"/>
      <c r="B2519" s="57" t="s">
        <v>2375</v>
      </c>
      <c r="C2519" s="455" t="s">
        <v>2378</v>
      </c>
      <c r="D2519" s="938" t="s">
        <v>1213</v>
      </c>
      <c r="E2519" s="1181"/>
      <c r="F2519" s="1181"/>
      <c r="G2519" s="1181"/>
      <c r="H2519" s="1181"/>
      <c r="I2519" s="1181"/>
      <c r="J2519" s="1181"/>
      <c r="K2519" s="1181"/>
      <c r="L2519" s="1181"/>
      <c r="M2519" s="1181"/>
    </row>
    <row r="2520" spans="1:13" x14ac:dyDescent="0.2">
      <c r="A2520" s="1181"/>
      <c r="B2520" s="57" t="s">
        <v>2377</v>
      </c>
      <c r="C2520" s="455" t="s">
        <v>4649</v>
      </c>
      <c r="D2520" s="938"/>
      <c r="E2520" s="938"/>
      <c r="F2520" s="1181"/>
      <c r="G2520" s="1181"/>
      <c r="H2520" s="1181"/>
      <c r="I2520" s="1181"/>
      <c r="J2520" s="1181"/>
      <c r="K2520" s="1181"/>
      <c r="L2520" s="1181"/>
      <c r="M2520" s="1181"/>
    </row>
    <row r="2521" spans="1:13" ht="12.75" customHeight="1" x14ac:dyDescent="0.2">
      <c r="A2521" s="1181"/>
      <c r="B2521" s="1259"/>
      <c r="C2521" s="1257"/>
      <c r="D2521" s="938"/>
      <c r="E2521" s="938"/>
      <c r="F2521" s="1181"/>
      <c r="G2521" s="1181"/>
      <c r="H2521" s="1181"/>
      <c r="I2521" s="1181"/>
      <c r="J2521" s="1181"/>
      <c r="K2521" s="1181"/>
      <c r="L2521" s="1181"/>
      <c r="M2521" s="1258"/>
    </row>
    <row r="2522" spans="1:13" ht="12.75" customHeight="1" x14ac:dyDescent="0.2">
      <c r="A2522" s="1181"/>
      <c r="B2522" s="4450">
        <v>7</v>
      </c>
      <c r="C2522" s="1257" t="s">
        <v>3898</v>
      </c>
      <c r="D2522" s="938">
        <v>41058</v>
      </c>
      <c r="E2522" s="938">
        <v>41059</v>
      </c>
      <c r="F2522" s="4103">
        <v>312</v>
      </c>
      <c r="G2522" s="15">
        <v>1</v>
      </c>
      <c r="H2522" s="1181"/>
      <c r="I2522" s="1181"/>
      <c r="J2522" s="1181">
        <v>202</v>
      </c>
      <c r="K2522" s="1181"/>
      <c r="L2522" s="1181" t="s">
        <v>313</v>
      </c>
      <c r="M2522" s="1181" t="s">
        <v>3899</v>
      </c>
    </row>
    <row r="2523" spans="1:13" ht="12.75" customHeight="1" x14ac:dyDescent="0.2">
      <c r="A2523" s="1181"/>
      <c r="B2523" s="4451"/>
      <c r="C2523" s="1257" t="s">
        <v>3900</v>
      </c>
      <c r="D2523" s="938">
        <v>41059</v>
      </c>
      <c r="E2523" s="938">
        <v>41059</v>
      </c>
      <c r="F2523" s="4142"/>
      <c r="G2523" s="15">
        <v>2</v>
      </c>
      <c r="H2523" s="1181"/>
      <c r="I2523" s="1181"/>
      <c r="J2523" s="1181">
        <v>213</v>
      </c>
      <c r="K2523" s="1181"/>
      <c r="L2523" s="1181" t="s">
        <v>313</v>
      </c>
      <c r="M2523" s="1181" t="s">
        <v>3901</v>
      </c>
    </row>
    <row r="2524" spans="1:13" ht="12.75" customHeight="1" x14ac:dyDescent="0.2">
      <c r="A2524" s="1181"/>
      <c r="B2524" s="4451"/>
      <c r="C2524" s="1257" t="s">
        <v>3902</v>
      </c>
      <c r="D2524" s="938">
        <v>41059</v>
      </c>
      <c r="E2524" s="938">
        <v>41273</v>
      </c>
      <c r="F2524" s="4142"/>
      <c r="G2524" s="15">
        <v>3</v>
      </c>
      <c r="H2524" s="1181"/>
      <c r="I2524" s="1181"/>
      <c r="J2524" s="1181">
        <v>206</v>
      </c>
      <c r="K2524" s="1181"/>
      <c r="L2524" s="1181" t="s">
        <v>313</v>
      </c>
      <c r="M2524" s="1181" t="s">
        <v>3903</v>
      </c>
    </row>
    <row r="2525" spans="1:13" x14ac:dyDescent="0.2">
      <c r="A2525" s="1181"/>
      <c r="B2525" s="4451"/>
      <c r="C2525" s="1257" t="s">
        <v>3904</v>
      </c>
      <c r="D2525" s="938">
        <v>41059</v>
      </c>
      <c r="E2525" s="938">
        <v>41060</v>
      </c>
      <c r="F2525" s="4142"/>
      <c r="G2525" s="15">
        <v>4</v>
      </c>
      <c r="H2525" s="1181"/>
      <c r="I2525" s="1181"/>
      <c r="J2525" s="1181">
        <v>200</v>
      </c>
      <c r="K2525" s="1181"/>
      <c r="L2525" s="1181" t="s">
        <v>313</v>
      </c>
      <c r="M2525" s="1181" t="s">
        <v>3905</v>
      </c>
    </row>
    <row r="2526" spans="1:13" ht="15" customHeight="1" x14ac:dyDescent="0.2">
      <c r="A2526" s="1181"/>
      <c r="B2526" s="4451"/>
      <c r="C2526" s="1257" t="s">
        <v>3906</v>
      </c>
      <c r="D2526" s="938">
        <v>41060</v>
      </c>
      <c r="E2526" s="938">
        <v>41060</v>
      </c>
      <c r="F2526" s="4142"/>
      <c r="G2526" s="15">
        <v>5</v>
      </c>
      <c r="H2526" s="1181"/>
      <c r="I2526" s="1181"/>
      <c r="J2526" s="1181">
        <v>210</v>
      </c>
      <c r="K2526" s="1181"/>
      <c r="L2526" s="1181" t="s">
        <v>313</v>
      </c>
      <c r="M2526" s="1181" t="s">
        <v>3907</v>
      </c>
    </row>
    <row r="2527" spans="1:13" x14ac:dyDescent="0.2">
      <c r="A2527" s="1181"/>
      <c r="B2527" s="4451"/>
      <c r="C2527" s="1257" t="s">
        <v>3908</v>
      </c>
      <c r="D2527" s="938">
        <v>41060</v>
      </c>
      <c r="E2527" s="938">
        <v>41060</v>
      </c>
      <c r="F2527" s="4142"/>
      <c r="G2527" s="15">
        <v>6</v>
      </c>
      <c r="H2527" s="1181"/>
      <c r="I2527" s="1181"/>
      <c r="J2527" s="1181">
        <v>203</v>
      </c>
      <c r="K2527" s="1181"/>
      <c r="L2527" s="1181" t="s">
        <v>313</v>
      </c>
      <c r="M2527" s="1181" t="s">
        <v>3909</v>
      </c>
    </row>
    <row r="2528" spans="1:13" x14ac:dyDescent="0.2">
      <c r="A2528" s="1181"/>
      <c r="B2528" s="4452"/>
      <c r="C2528" s="1257" t="s">
        <v>3910</v>
      </c>
      <c r="D2528" s="938">
        <v>41068</v>
      </c>
      <c r="E2528" s="938">
        <v>41068</v>
      </c>
      <c r="F2528" s="3876"/>
      <c r="G2528" s="15">
        <v>7</v>
      </c>
      <c r="H2528" s="1181"/>
      <c r="I2528" s="1181"/>
      <c r="J2528" s="1181">
        <v>203</v>
      </c>
      <c r="K2528" s="1181"/>
      <c r="L2528" s="1181" t="s">
        <v>313</v>
      </c>
      <c r="M2528" s="1181" t="s">
        <v>3911</v>
      </c>
    </row>
    <row r="2529" spans="1:13" x14ac:dyDescent="0.2">
      <c r="A2529" s="1181"/>
      <c r="B2529" s="4454">
        <v>8</v>
      </c>
      <c r="C2529" s="522" t="s">
        <v>3912</v>
      </c>
      <c r="D2529" s="938">
        <v>41068</v>
      </c>
      <c r="E2529" s="938">
        <v>41068</v>
      </c>
      <c r="F2529" s="4103">
        <v>313</v>
      </c>
      <c r="G2529" s="15">
        <v>1</v>
      </c>
      <c r="H2529" s="1181"/>
      <c r="I2529" s="1181"/>
      <c r="J2529" s="1181">
        <v>195</v>
      </c>
      <c r="K2529" s="1181"/>
      <c r="L2529" s="1181" t="s">
        <v>313</v>
      </c>
      <c r="M2529" s="1181" t="s">
        <v>3913</v>
      </c>
    </row>
    <row r="2530" spans="1:13" x14ac:dyDescent="0.2">
      <c r="A2530" s="1181"/>
      <c r="B2530" s="4454"/>
      <c r="C2530" s="522" t="s">
        <v>3914</v>
      </c>
      <c r="D2530" s="938">
        <v>41068</v>
      </c>
      <c r="E2530" s="938">
        <v>41075</v>
      </c>
      <c r="F2530" s="4142"/>
      <c r="G2530" s="15">
        <v>2</v>
      </c>
      <c r="H2530" s="1181"/>
      <c r="I2530" s="1181"/>
      <c r="J2530" s="1181">
        <v>204</v>
      </c>
      <c r="K2530" s="1181"/>
      <c r="L2530" s="1181" t="s">
        <v>313</v>
      </c>
      <c r="M2530" s="1258"/>
    </row>
    <row r="2531" spans="1:13" x14ac:dyDescent="0.2">
      <c r="A2531" s="1181"/>
      <c r="B2531" s="4454"/>
      <c r="C2531" s="522" t="s">
        <v>3915</v>
      </c>
      <c r="D2531" s="938">
        <v>41075</v>
      </c>
      <c r="E2531" s="938">
        <v>41075</v>
      </c>
      <c r="F2531" s="4142"/>
      <c r="G2531" s="15">
        <v>3</v>
      </c>
      <c r="H2531" s="1181"/>
      <c r="I2531" s="1181"/>
      <c r="J2531" s="1181">
        <v>188</v>
      </c>
      <c r="K2531" s="1181"/>
      <c r="L2531" s="1181" t="s">
        <v>313</v>
      </c>
      <c r="M2531" s="1258"/>
    </row>
    <row r="2532" spans="1:13" x14ac:dyDescent="0.2">
      <c r="A2532" s="1181"/>
      <c r="B2532" s="4454"/>
      <c r="C2532" s="522" t="s">
        <v>3916</v>
      </c>
      <c r="D2532" s="938">
        <v>41075</v>
      </c>
      <c r="E2532" s="938">
        <v>41088</v>
      </c>
      <c r="F2532" s="4142"/>
      <c r="G2532" s="15">
        <v>4</v>
      </c>
      <c r="H2532" s="1181"/>
      <c r="I2532" s="1181"/>
      <c r="J2532" s="1181">
        <v>198</v>
      </c>
      <c r="K2532" s="1181"/>
      <c r="L2532" s="1181" t="s">
        <v>313</v>
      </c>
      <c r="M2532" s="1181" t="s">
        <v>3917</v>
      </c>
    </row>
    <row r="2533" spans="1:13" x14ac:dyDescent="0.2">
      <c r="A2533" s="1181"/>
      <c r="B2533" s="4454"/>
      <c r="C2533" s="522" t="s">
        <v>3918</v>
      </c>
      <c r="D2533" s="938">
        <v>41088</v>
      </c>
      <c r="E2533" s="938">
        <v>41089</v>
      </c>
      <c r="F2533" s="4142"/>
      <c r="G2533" s="15">
        <v>5</v>
      </c>
      <c r="H2533" s="1181"/>
      <c r="I2533" s="1181"/>
      <c r="J2533" s="1181">
        <v>185</v>
      </c>
      <c r="K2533" s="1181"/>
      <c r="L2533" s="1181" t="s">
        <v>313</v>
      </c>
      <c r="M2533" s="1258"/>
    </row>
    <row r="2534" spans="1:13" x14ac:dyDescent="0.2">
      <c r="A2534" s="1181"/>
      <c r="B2534" s="4454"/>
      <c r="C2534" s="522" t="s">
        <v>3919</v>
      </c>
      <c r="D2534" s="938">
        <v>41089</v>
      </c>
      <c r="E2534" s="938">
        <v>41089</v>
      </c>
      <c r="F2534" s="4142"/>
      <c r="G2534" s="15">
        <v>6</v>
      </c>
      <c r="H2534" s="1181"/>
      <c r="I2534" s="1181"/>
      <c r="J2534" s="1181">
        <v>158</v>
      </c>
      <c r="K2534" s="1181"/>
      <c r="L2534" s="1181" t="s">
        <v>313</v>
      </c>
      <c r="M2534" s="1258"/>
    </row>
    <row r="2535" spans="1:13" x14ac:dyDescent="0.2">
      <c r="A2535" s="1181"/>
      <c r="B2535" s="4454"/>
      <c r="C2535" s="522" t="s">
        <v>3920</v>
      </c>
      <c r="D2535" s="938">
        <v>41089</v>
      </c>
      <c r="E2535" s="938">
        <v>41090</v>
      </c>
      <c r="F2535" s="3876"/>
      <c r="G2535" s="15">
        <v>7</v>
      </c>
      <c r="H2535" s="1181"/>
      <c r="I2535" s="1181"/>
      <c r="J2535" s="1181">
        <v>194</v>
      </c>
      <c r="K2535" s="1181"/>
      <c r="L2535" s="1181" t="s">
        <v>313</v>
      </c>
      <c r="M2535" s="1258"/>
    </row>
    <row r="2536" spans="1:13" x14ac:dyDescent="0.2">
      <c r="B2536" s="332"/>
      <c r="C2536" s="1260"/>
      <c r="D2536" s="1256"/>
      <c r="E2536" s="1256"/>
      <c r="M2536" s="1261"/>
    </row>
    <row r="2537" spans="1:13" x14ac:dyDescent="0.2">
      <c r="B2537" s="332"/>
      <c r="C2537" s="1260"/>
      <c r="D2537" s="1256"/>
      <c r="E2537" s="1256"/>
      <c r="M2537" s="1261"/>
    </row>
    <row r="2538" spans="1:13" x14ac:dyDescent="0.2">
      <c r="B2538" s="332"/>
      <c r="C2538" s="1260"/>
      <c r="D2538" s="1256"/>
      <c r="E2538" s="1256"/>
      <c r="M2538" s="1261"/>
    </row>
    <row r="2539" spans="1:13" x14ac:dyDescent="0.2">
      <c r="B2539" s="332"/>
      <c r="C2539" s="1260"/>
      <c r="D2539" s="1256"/>
      <c r="E2539" s="1256"/>
      <c r="M2539" s="1261"/>
    </row>
    <row r="2540" spans="1:13" x14ac:dyDescent="0.2">
      <c r="A2540" s="4455"/>
      <c r="B2540" s="4455"/>
      <c r="C2540" s="3857" t="s">
        <v>2859</v>
      </c>
      <c r="D2540" s="3857"/>
      <c r="E2540" s="3857"/>
      <c r="F2540" s="3857"/>
      <c r="G2540" s="3857"/>
      <c r="H2540" s="3857"/>
      <c r="I2540" s="3857"/>
      <c r="J2540" s="3857"/>
      <c r="K2540" s="3857"/>
      <c r="L2540" s="4453" t="s">
        <v>2858</v>
      </c>
      <c r="M2540" s="4453"/>
    </row>
    <row r="2541" spans="1:13" x14ac:dyDescent="0.2">
      <c r="A2541" s="4455"/>
      <c r="B2541" s="4455"/>
      <c r="C2541" s="3857"/>
      <c r="D2541" s="3857"/>
      <c r="E2541" s="3857"/>
      <c r="F2541" s="3857"/>
      <c r="G2541" s="3857"/>
      <c r="H2541" s="3857"/>
      <c r="I2541" s="3857"/>
      <c r="J2541" s="3857"/>
      <c r="K2541" s="3857"/>
      <c r="L2541" s="4453"/>
      <c r="M2541" s="4453"/>
    </row>
    <row r="2542" spans="1:13" x14ac:dyDescent="0.2">
      <c r="A2542" s="4455"/>
      <c r="B2542" s="4455"/>
      <c r="C2542" s="3857"/>
      <c r="D2542" s="3857"/>
      <c r="E2542" s="3857"/>
      <c r="F2542" s="3857"/>
      <c r="G2542" s="3857"/>
      <c r="H2542" s="3857"/>
      <c r="I2542" s="3857"/>
      <c r="J2542" s="3857"/>
      <c r="K2542" s="3857"/>
      <c r="L2542" s="4453"/>
      <c r="M2542" s="4453"/>
    </row>
    <row r="2543" spans="1:13" x14ac:dyDescent="0.2">
      <c r="A2543" s="4455"/>
      <c r="B2543" s="4455"/>
      <c r="C2543" s="3857"/>
      <c r="D2543" s="3857"/>
      <c r="E2543" s="3857"/>
      <c r="F2543" s="3857"/>
      <c r="G2543" s="3857"/>
      <c r="H2543" s="3857"/>
      <c r="I2543" s="3857"/>
      <c r="J2543" s="3857"/>
      <c r="K2543" s="3857"/>
      <c r="L2543" s="4453"/>
      <c r="M2543" s="4453"/>
    </row>
    <row r="2544" spans="1:13" x14ac:dyDescent="0.2">
      <c r="A2544" s="4455"/>
      <c r="B2544" s="4455"/>
      <c r="C2544" s="3858" t="s">
        <v>1209</v>
      </c>
      <c r="D2544" s="3858"/>
      <c r="E2544" s="3858"/>
      <c r="F2544" s="3858"/>
      <c r="G2544" s="3858"/>
      <c r="H2544" s="3858"/>
      <c r="I2544" s="3858"/>
      <c r="J2544" s="3858"/>
      <c r="K2544" s="3858"/>
      <c r="L2544" s="4453" t="s">
        <v>1208</v>
      </c>
      <c r="M2544" s="4453"/>
    </row>
    <row r="2545" spans="1:13" x14ac:dyDescent="0.2">
      <c r="A2545" s="4455"/>
      <c r="B2545" s="4455"/>
      <c r="C2545" s="3858"/>
      <c r="D2545" s="3858"/>
      <c r="E2545" s="3858"/>
      <c r="F2545" s="3858"/>
      <c r="G2545" s="3858"/>
      <c r="H2545" s="3858"/>
      <c r="I2545" s="3858"/>
      <c r="J2545" s="3858"/>
      <c r="K2545" s="3858"/>
      <c r="L2545" s="4453"/>
      <c r="M2545" s="4453"/>
    </row>
    <row r="2546" spans="1:13" x14ac:dyDescent="0.2">
      <c r="A2546" s="4455"/>
      <c r="B2546" s="4455"/>
      <c r="C2546" s="3858"/>
      <c r="D2546" s="3858"/>
      <c r="E2546" s="3858"/>
      <c r="F2546" s="3858"/>
      <c r="G2546" s="3858"/>
      <c r="H2546" s="3858"/>
      <c r="I2546" s="3858"/>
      <c r="J2546" s="3858"/>
      <c r="K2546" s="3858"/>
      <c r="L2546" s="4453"/>
      <c r="M2546" s="4453"/>
    </row>
    <row r="2547" spans="1:13" x14ac:dyDescent="0.2">
      <c r="A2547" s="4455"/>
      <c r="B2547" s="4455"/>
      <c r="C2547" s="3858"/>
      <c r="D2547" s="3858"/>
      <c r="E2547" s="3858"/>
      <c r="F2547" s="3858"/>
      <c r="G2547" s="3858"/>
      <c r="H2547" s="3858"/>
      <c r="I2547" s="3858"/>
      <c r="J2547" s="3858"/>
      <c r="K2547" s="3858"/>
      <c r="L2547" s="4453"/>
      <c r="M2547" s="4453"/>
    </row>
    <row r="2549" spans="1:13" x14ac:dyDescent="0.2">
      <c r="A2549" s="479" t="s">
        <v>1612</v>
      </c>
      <c r="J2549" s="479" t="s">
        <v>1613</v>
      </c>
    </row>
    <row r="2550" spans="1:13" x14ac:dyDescent="0.2">
      <c r="A2550" s="479" t="s">
        <v>1614</v>
      </c>
      <c r="D2550" s="479" t="s">
        <v>3801</v>
      </c>
    </row>
    <row r="2551" spans="1:13" x14ac:dyDescent="0.2">
      <c r="A2551" s="479" t="s">
        <v>5354</v>
      </c>
      <c r="D2551" s="479" t="s">
        <v>1615</v>
      </c>
      <c r="J2551" s="4137" t="s">
        <v>2863</v>
      </c>
      <c r="K2551" s="4138"/>
      <c r="L2551" s="4138"/>
      <c r="M2551" s="4139"/>
    </row>
    <row r="2552" spans="1:13" x14ac:dyDescent="0.2">
      <c r="A2552" s="479" t="s">
        <v>3734</v>
      </c>
      <c r="J2552" s="374" t="s">
        <v>2860</v>
      </c>
      <c r="K2552" s="374" t="s">
        <v>2861</v>
      </c>
      <c r="L2552" s="374" t="s">
        <v>2862</v>
      </c>
      <c r="M2552" s="374" t="s">
        <v>1210</v>
      </c>
    </row>
    <row r="2553" spans="1:13" x14ac:dyDescent="0.2">
      <c r="J2553" s="374">
        <v>2014</v>
      </c>
      <c r="K2553" s="374">
        <v>3</v>
      </c>
      <c r="L2553" s="374">
        <v>12</v>
      </c>
      <c r="M2553" s="374">
        <v>4</v>
      </c>
    </row>
    <row r="2554" spans="1:13" x14ac:dyDescent="0.2">
      <c r="I2554" s="1177"/>
      <c r="J2554" s="1177"/>
      <c r="K2554" s="1177"/>
      <c r="L2554" s="1177"/>
    </row>
    <row r="2555" spans="1:13" ht="21.75" customHeight="1" x14ac:dyDescent="0.2">
      <c r="A2555" s="3857" t="s">
        <v>2864</v>
      </c>
      <c r="B2555" s="3857" t="s">
        <v>2865</v>
      </c>
      <c r="C2555" s="3857" t="s">
        <v>1212</v>
      </c>
      <c r="D2555" s="3857" t="s">
        <v>2866</v>
      </c>
      <c r="E2555" s="3857"/>
      <c r="F2555" s="4346" t="s">
        <v>3430</v>
      </c>
      <c r="G2555" s="4347"/>
      <c r="H2555" s="4348" t="s">
        <v>3434</v>
      </c>
      <c r="I2555" s="4348"/>
      <c r="J2555" s="3857" t="s">
        <v>1211</v>
      </c>
      <c r="K2555" s="3858" t="s">
        <v>2872</v>
      </c>
      <c r="L2555" s="3857" t="s">
        <v>1207</v>
      </c>
      <c r="M2555" s="3858" t="s">
        <v>2873</v>
      </c>
    </row>
    <row r="2556" spans="1:13" x14ac:dyDescent="0.2">
      <c r="A2556" s="3857"/>
      <c r="B2556" s="3857"/>
      <c r="C2556" s="3857"/>
      <c r="D2556" s="15" t="s">
        <v>2867</v>
      </c>
      <c r="E2556" s="15" t="s">
        <v>2868</v>
      </c>
      <c r="F2556" s="15" t="s">
        <v>2870</v>
      </c>
      <c r="G2556" s="15" t="s">
        <v>2871</v>
      </c>
      <c r="H2556" s="1180" t="s">
        <v>3216</v>
      </c>
      <c r="I2556" s="1180" t="s">
        <v>3217</v>
      </c>
      <c r="J2556" s="3857"/>
      <c r="K2556" s="3858"/>
      <c r="L2556" s="3857"/>
      <c r="M2556" s="3858"/>
    </row>
    <row r="2557" spans="1:13" x14ac:dyDescent="0.2">
      <c r="A2557" s="1181"/>
      <c r="B2557" s="57" t="s">
        <v>2375</v>
      </c>
      <c r="C2557" s="455" t="s">
        <v>2378</v>
      </c>
      <c r="D2557" s="938" t="s">
        <v>1213</v>
      </c>
      <c r="E2557" s="1181"/>
      <c r="F2557" s="1181"/>
      <c r="G2557" s="1181"/>
      <c r="H2557" s="1181"/>
      <c r="I2557" s="1181"/>
      <c r="J2557" s="1181"/>
      <c r="K2557" s="1181"/>
      <c r="L2557" s="1181"/>
      <c r="M2557" s="1181"/>
    </row>
    <row r="2558" spans="1:13" x14ac:dyDescent="0.2">
      <c r="A2558" s="1181"/>
      <c r="B2558" s="57" t="s">
        <v>2377</v>
      </c>
      <c r="C2558" s="455" t="s">
        <v>4649</v>
      </c>
      <c r="D2558" s="938"/>
      <c r="E2558" s="938"/>
      <c r="F2558" s="1181"/>
      <c r="G2558" s="1181"/>
      <c r="H2558" s="1181"/>
      <c r="I2558" s="1181"/>
      <c r="J2558" s="1181"/>
      <c r="K2558" s="1181"/>
      <c r="L2558" s="1181"/>
      <c r="M2558" s="1181"/>
    </row>
    <row r="2559" spans="1:13" x14ac:dyDescent="0.2">
      <c r="A2559" s="1181"/>
      <c r="B2559" s="1259"/>
      <c r="C2559" s="1257"/>
      <c r="D2559" s="938"/>
      <c r="E2559" s="938"/>
      <c r="F2559" s="1181"/>
      <c r="G2559" s="1181"/>
      <c r="H2559" s="1181"/>
      <c r="I2559" s="1181"/>
      <c r="J2559" s="1181"/>
      <c r="K2559" s="1181"/>
      <c r="L2559" s="1181"/>
      <c r="M2559" s="1258"/>
    </row>
    <row r="2560" spans="1:13" x14ac:dyDescent="0.2">
      <c r="A2560" s="1181"/>
      <c r="B2560" s="4450">
        <v>9</v>
      </c>
      <c r="C2560" s="1257" t="s">
        <v>3921</v>
      </c>
      <c r="D2560" s="938">
        <v>41101</v>
      </c>
      <c r="E2560" s="938">
        <v>41101</v>
      </c>
      <c r="F2560" s="4103">
        <v>314</v>
      </c>
      <c r="G2560" s="15">
        <v>1</v>
      </c>
      <c r="H2560" s="1181"/>
      <c r="I2560" s="1181"/>
      <c r="J2560" s="1181">
        <v>227</v>
      </c>
      <c r="K2560" s="1181"/>
      <c r="L2560" s="1181" t="s">
        <v>313</v>
      </c>
      <c r="M2560" s="1181" t="s">
        <v>3922</v>
      </c>
    </row>
    <row r="2561" spans="1:13" x14ac:dyDescent="0.2">
      <c r="A2561" s="1181"/>
      <c r="B2561" s="4451"/>
      <c r="C2561" s="1257" t="s">
        <v>3923</v>
      </c>
      <c r="D2561" s="938">
        <v>41101</v>
      </c>
      <c r="E2561" s="938">
        <v>41107</v>
      </c>
      <c r="F2561" s="4142"/>
      <c r="G2561" s="15">
        <v>2</v>
      </c>
      <c r="H2561" s="1181"/>
      <c r="I2561" s="1181"/>
      <c r="J2561" s="1181">
        <v>157</v>
      </c>
      <c r="K2561" s="1181"/>
      <c r="L2561" s="1181" t="s">
        <v>313</v>
      </c>
      <c r="M2561" s="1181" t="s">
        <v>3924</v>
      </c>
    </row>
    <row r="2562" spans="1:13" x14ac:dyDescent="0.2">
      <c r="A2562" s="1181"/>
      <c r="B2562" s="4451"/>
      <c r="C2562" s="1257" t="s">
        <v>3925</v>
      </c>
      <c r="D2562" s="938">
        <v>41107</v>
      </c>
      <c r="E2562" s="938">
        <v>41115</v>
      </c>
      <c r="F2562" s="4142"/>
      <c r="G2562" s="15">
        <v>3</v>
      </c>
      <c r="H2562" s="1181"/>
      <c r="I2562" s="1181"/>
      <c r="J2562" s="1181">
        <v>181</v>
      </c>
      <c r="K2562" s="1181"/>
      <c r="L2562" s="1181" t="s">
        <v>313</v>
      </c>
      <c r="M2562" s="1258"/>
    </row>
    <row r="2563" spans="1:13" x14ac:dyDescent="0.2">
      <c r="A2563" s="1181"/>
      <c r="B2563" s="4451"/>
      <c r="C2563" s="1257" t="s">
        <v>3926</v>
      </c>
      <c r="D2563" s="938">
        <v>41120</v>
      </c>
      <c r="E2563" s="938">
        <v>41120</v>
      </c>
      <c r="F2563" s="4142"/>
      <c r="G2563" s="15">
        <v>4</v>
      </c>
      <c r="H2563" s="1181"/>
      <c r="I2563" s="1181"/>
      <c r="J2563" s="1181">
        <v>196</v>
      </c>
      <c r="K2563" s="1181"/>
      <c r="L2563" s="1181" t="s">
        <v>313</v>
      </c>
      <c r="M2563" s="1258"/>
    </row>
    <row r="2564" spans="1:13" x14ac:dyDescent="0.2">
      <c r="A2564" s="1181"/>
      <c r="B2564" s="4451"/>
      <c r="C2564" s="1257" t="s">
        <v>3927</v>
      </c>
      <c r="D2564" s="938">
        <v>41120</v>
      </c>
      <c r="E2564" s="938">
        <v>41120</v>
      </c>
      <c r="F2564" s="4142"/>
      <c r="G2564" s="15">
        <v>5</v>
      </c>
      <c r="H2564" s="1181"/>
      <c r="I2564" s="1181"/>
      <c r="J2564" s="1181">
        <v>226</v>
      </c>
      <c r="K2564" s="1181"/>
      <c r="L2564" s="1181" t="s">
        <v>313</v>
      </c>
      <c r="M2564" s="1258"/>
    </row>
    <row r="2565" spans="1:13" x14ac:dyDescent="0.2">
      <c r="A2565" s="1181"/>
      <c r="B2565" s="4451"/>
      <c r="C2565" s="1257" t="s">
        <v>3928</v>
      </c>
      <c r="D2565" s="938">
        <v>41120</v>
      </c>
      <c r="E2565" s="938">
        <v>41120</v>
      </c>
      <c r="F2565" s="4142"/>
      <c r="G2565" s="15">
        <v>6</v>
      </c>
      <c r="H2565" s="1181"/>
      <c r="I2565" s="1181"/>
      <c r="J2565" s="1181">
        <v>177</v>
      </c>
      <c r="K2565" s="1181"/>
      <c r="L2565" s="1181" t="s">
        <v>313</v>
      </c>
      <c r="M2565" s="1181" t="s">
        <v>3929</v>
      </c>
    </row>
    <row r="2566" spans="1:13" x14ac:dyDescent="0.2">
      <c r="A2566" s="1181"/>
      <c r="B2566" s="4452"/>
      <c r="C2566" s="1257" t="s">
        <v>3930</v>
      </c>
      <c r="D2566" s="938">
        <v>41120</v>
      </c>
      <c r="E2566" s="938">
        <v>41121</v>
      </c>
      <c r="F2566" s="3876"/>
      <c r="G2566" s="15">
        <v>7</v>
      </c>
      <c r="H2566" s="1181"/>
      <c r="I2566" s="1181"/>
      <c r="J2566" s="1181">
        <v>170</v>
      </c>
      <c r="K2566" s="1181"/>
      <c r="L2566" s="1181" t="s">
        <v>313</v>
      </c>
      <c r="M2566" s="1258"/>
    </row>
    <row r="2567" spans="1:13" x14ac:dyDescent="0.2">
      <c r="A2567" s="1181"/>
      <c r="B2567" s="4450">
        <v>10</v>
      </c>
      <c r="C2567" s="1257" t="s">
        <v>3931</v>
      </c>
      <c r="D2567" s="938">
        <v>41121</v>
      </c>
      <c r="E2567" s="938">
        <v>41121</v>
      </c>
      <c r="F2567" s="4103">
        <v>315</v>
      </c>
      <c r="G2567" s="15">
        <v>1</v>
      </c>
      <c r="H2567" s="1181"/>
      <c r="I2567" s="1181"/>
      <c r="J2567" s="1181">
        <v>187</v>
      </c>
      <c r="K2567" s="1181"/>
      <c r="L2567" s="1181" t="s">
        <v>313</v>
      </c>
      <c r="M2567" s="1258"/>
    </row>
    <row r="2568" spans="1:13" x14ac:dyDescent="0.2">
      <c r="A2568" s="1181"/>
      <c r="B2568" s="4451"/>
      <c r="C2568" s="1257" t="s">
        <v>3932</v>
      </c>
      <c r="D2568" s="938">
        <v>41131</v>
      </c>
      <c r="E2568" s="938">
        <v>41131</v>
      </c>
      <c r="F2568" s="4142"/>
      <c r="G2568" s="15">
        <v>2</v>
      </c>
      <c r="H2568" s="1181"/>
      <c r="I2568" s="1181"/>
      <c r="J2568" s="1181">
        <v>197</v>
      </c>
      <c r="K2568" s="1181"/>
      <c r="L2568" s="1181" t="s">
        <v>313</v>
      </c>
      <c r="M2568" s="1181" t="s">
        <v>3933</v>
      </c>
    </row>
    <row r="2569" spans="1:13" x14ac:dyDescent="0.2">
      <c r="A2569" s="1181"/>
      <c r="B2569" s="4451"/>
      <c r="C2569" s="1257" t="s">
        <v>3934</v>
      </c>
      <c r="D2569" s="938">
        <v>41131</v>
      </c>
      <c r="E2569" s="938">
        <v>41131</v>
      </c>
      <c r="F2569" s="4142"/>
      <c r="G2569" s="15">
        <v>3</v>
      </c>
      <c r="H2569" s="1181"/>
      <c r="I2569" s="1181"/>
      <c r="J2569" s="1181">
        <v>182</v>
      </c>
      <c r="K2569" s="1181"/>
      <c r="L2569" s="1181" t="s">
        <v>313</v>
      </c>
      <c r="M2569" s="1258"/>
    </row>
    <row r="2570" spans="1:13" x14ac:dyDescent="0.2">
      <c r="A2570" s="1181"/>
      <c r="B2570" s="4451"/>
      <c r="C2570" s="1257" t="s">
        <v>3935</v>
      </c>
      <c r="D2570" s="938">
        <v>41131</v>
      </c>
      <c r="E2570" s="938">
        <v>41131</v>
      </c>
      <c r="F2570" s="4142"/>
      <c r="G2570" s="15">
        <v>4</v>
      </c>
      <c r="H2570" s="1181"/>
      <c r="I2570" s="1181"/>
      <c r="J2570" s="1181">
        <v>173</v>
      </c>
      <c r="K2570" s="1181"/>
      <c r="L2570" s="1181" t="s">
        <v>313</v>
      </c>
      <c r="M2570" s="1258"/>
    </row>
    <row r="2571" spans="1:13" x14ac:dyDescent="0.2">
      <c r="A2571" s="1181"/>
      <c r="B2571" s="4451"/>
      <c r="C2571" s="1257" t="s">
        <v>3936</v>
      </c>
      <c r="D2571" s="938">
        <v>41131</v>
      </c>
      <c r="E2571" s="938">
        <v>41143</v>
      </c>
      <c r="F2571" s="4142"/>
      <c r="G2571" s="15">
        <v>5</v>
      </c>
      <c r="H2571" s="1181"/>
      <c r="I2571" s="1181"/>
      <c r="J2571" s="1181">
        <v>246</v>
      </c>
      <c r="K2571" s="1181"/>
      <c r="L2571" s="1181" t="s">
        <v>313</v>
      </c>
      <c r="M2571" s="1181" t="s">
        <v>3937</v>
      </c>
    </row>
    <row r="2572" spans="1:13" x14ac:dyDescent="0.2">
      <c r="A2572" s="1181"/>
      <c r="B2572" s="4451"/>
      <c r="C2572" s="1257" t="s">
        <v>3938</v>
      </c>
      <c r="D2572" s="938">
        <v>41144</v>
      </c>
      <c r="E2572" s="938">
        <v>41150</v>
      </c>
      <c r="F2572" s="4142"/>
      <c r="G2572" s="15">
        <v>6</v>
      </c>
      <c r="H2572" s="1181"/>
      <c r="I2572" s="1181"/>
      <c r="J2572" s="1181">
        <v>193</v>
      </c>
      <c r="K2572" s="1181"/>
      <c r="L2572" s="1181" t="s">
        <v>313</v>
      </c>
      <c r="M2572" s="1181" t="s">
        <v>3939</v>
      </c>
    </row>
    <row r="2573" spans="1:13" x14ac:dyDescent="0.2">
      <c r="A2573" s="1181"/>
      <c r="B2573" s="4452"/>
      <c r="C2573" s="1257" t="s">
        <v>3940</v>
      </c>
      <c r="D2573" s="938">
        <v>41150</v>
      </c>
      <c r="E2573" s="938">
        <v>41152</v>
      </c>
      <c r="F2573" s="3876"/>
      <c r="G2573" s="15">
        <v>7</v>
      </c>
      <c r="H2573" s="1181"/>
      <c r="I2573" s="1181"/>
      <c r="J2573" s="1181">
        <v>203</v>
      </c>
      <c r="K2573" s="1181"/>
      <c r="L2573" s="1181" t="s">
        <v>313</v>
      </c>
      <c r="M2573" s="1181" t="s">
        <v>3941</v>
      </c>
    </row>
    <row r="2574" spans="1:13" x14ac:dyDescent="0.2">
      <c r="A2574" s="1181"/>
      <c r="B2574" s="4454">
        <v>11</v>
      </c>
      <c r="C2574" s="522" t="s">
        <v>3942</v>
      </c>
      <c r="D2574" s="938">
        <v>41152</v>
      </c>
      <c r="E2574" s="938">
        <v>41152</v>
      </c>
      <c r="F2574" s="4103">
        <v>316</v>
      </c>
      <c r="G2574" s="15">
        <v>1</v>
      </c>
      <c r="H2574" s="1181"/>
      <c r="I2574" s="1181"/>
      <c r="J2574" s="1181">
        <v>78</v>
      </c>
      <c r="K2574" s="1181"/>
      <c r="L2574" s="1181" t="s">
        <v>313</v>
      </c>
      <c r="M2574" s="1258"/>
    </row>
    <row r="2575" spans="1:13" x14ac:dyDescent="0.2">
      <c r="A2575" s="1181"/>
      <c r="B2575" s="4454"/>
      <c r="C2575" s="522" t="s">
        <v>3943</v>
      </c>
      <c r="D2575" s="938">
        <v>41159</v>
      </c>
      <c r="E2575" s="938">
        <v>41159</v>
      </c>
      <c r="F2575" s="4142"/>
      <c r="G2575" s="15">
        <v>2</v>
      </c>
      <c r="H2575" s="1181"/>
      <c r="I2575" s="1181"/>
      <c r="J2575" s="1181">
        <v>216</v>
      </c>
      <c r="K2575" s="1181"/>
      <c r="L2575" s="1181" t="s">
        <v>313</v>
      </c>
      <c r="M2575" s="1258"/>
    </row>
    <row r="2576" spans="1:13" x14ac:dyDescent="0.2">
      <c r="A2576" s="1181"/>
      <c r="B2576" s="4454"/>
      <c r="C2576" s="1262" t="s">
        <v>3944</v>
      </c>
      <c r="D2576" s="938">
        <v>41159</v>
      </c>
      <c r="E2576" s="938">
        <v>41159</v>
      </c>
      <c r="F2576" s="4142"/>
      <c r="G2576" s="15">
        <v>3</v>
      </c>
      <c r="H2576" s="1181"/>
      <c r="I2576" s="1181"/>
      <c r="J2576" s="1181">
        <v>217</v>
      </c>
      <c r="K2576" s="1181"/>
      <c r="L2576" s="1181" t="s">
        <v>313</v>
      </c>
      <c r="M2576" s="1181" t="s">
        <v>3945</v>
      </c>
    </row>
    <row r="2577" spans="1:13" x14ac:dyDescent="0.2">
      <c r="A2577" s="1181"/>
      <c r="B2577" s="4454"/>
      <c r="C2577" s="522" t="s">
        <v>3946</v>
      </c>
      <c r="D2577" s="938">
        <v>41159</v>
      </c>
      <c r="E2577" s="938">
        <v>41159</v>
      </c>
      <c r="F2577" s="4142"/>
      <c r="G2577" s="15">
        <v>4</v>
      </c>
      <c r="H2577" s="1181"/>
      <c r="I2577" s="1181"/>
      <c r="J2577" s="1181">
        <v>203</v>
      </c>
      <c r="K2577" s="1181"/>
      <c r="L2577" s="1181" t="s">
        <v>313</v>
      </c>
      <c r="M2577" s="1258"/>
    </row>
    <row r="2578" spans="1:13" x14ac:dyDescent="0.2">
      <c r="A2578" s="1181"/>
      <c r="B2578" s="4454"/>
      <c r="C2578" s="522" t="s">
        <v>3947</v>
      </c>
      <c r="D2578" s="938">
        <v>41159</v>
      </c>
      <c r="E2578" s="938">
        <v>41166</v>
      </c>
      <c r="F2578" s="4142"/>
      <c r="G2578" s="15">
        <v>5</v>
      </c>
      <c r="H2578" s="1181"/>
      <c r="I2578" s="1181"/>
      <c r="J2578" s="1181">
        <v>238</v>
      </c>
      <c r="K2578" s="1181"/>
      <c r="L2578" s="1181" t="s">
        <v>313</v>
      </c>
      <c r="M2578" s="1258"/>
    </row>
    <row r="2579" spans="1:13" x14ac:dyDescent="0.2">
      <c r="A2579" s="1181"/>
      <c r="B2579" s="4454"/>
      <c r="C2579" s="522" t="s">
        <v>3948</v>
      </c>
      <c r="D2579" s="938">
        <v>41166</v>
      </c>
      <c r="E2579" s="938">
        <v>41171</v>
      </c>
      <c r="F2579" s="4142"/>
      <c r="G2579" s="15">
        <v>6</v>
      </c>
      <c r="H2579" s="1181"/>
      <c r="I2579" s="1181"/>
      <c r="J2579" s="1181">
        <v>208</v>
      </c>
      <c r="K2579" s="1181"/>
      <c r="L2579" s="1181" t="s">
        <v>313</v>
      </c>
      <c r="M2579" s="1258"/>
    </row>
    <row r="2580" spans="1:13" x14ac:dyDescent="0.2">
      <c r="A2580" s="1181"/>
      <c r="B2580" s="4454"/>
      <c r="C2580" s="522" t="s">
        <v>3949</v>
      </c>
      <c r="D2580" s="938">
        <v>41171</v>
      </c>
      <c r="E2580" s="938">
        <v>41180</v>
      </c>
      <c r="F2580" s="3876"/>
      <c r="G2580" s="15">
        <v>7</v>
      </c>
      <c r="H2580" s="1181"/>
      <c r="I2580" s="1181"/>
      <c r="J2580" s="1181">
        <v>190</v>
      </c>
      <c r="K2580" s="1181"/>
      <c r="L2580" s="1181" t="s">
        <v>313</v>
      </c>
      <c r="M2580" s="1181" t="s">
        <v>3950</v>
      </c>
    </row>
    <row r="2581" spans="1:13" x14ac:dyDescent="0.2">
      <c r="B2581" s="332"/>
      <c r="C2581" s="1260"/>
      <c r="D2581" s="1256"/>
      <c r="E2581" s="1256"/>
    </row>
    <row r="2582" spans="1:13" x14ac:dyDescent="0.2">
      <c r="B2582" s="332"/>
      <c r="C2582" s="1260"/>
      <c r="D2582" s="1256"/>
      <c r="E2582" s="1256"/>
    </row>
    <row r="2583" spans="1:13" x14ac:dyDescent="0.2">
      <c r="B2583" s="332"/>
      <c r="C2583" s="1260"/>
      <c r="D2583" s="1256"/>
      <c r="E2583" s="1256"/>
    </row>
    <row r="2584" spans="1:13" x14ac:dyDescent="0.2">
      <c r="B2584" s="332"/>
      <c r="C2584" s="1260"/>
      <c r="D2584" s="1256"/>
      <c r="E2584" s="1256"/>
    </row>
    <row r="2585" spans="1:13" x14ac:dyDescent="0.2">
      <c r="A2585" s="4455"/>
      <c r="B2585" s="4455"/>
      <c r="C2585" s="3857" t="s">
        <v>2859</v>
      </c>
      <c r="D2585" s="3857"/>
      <c r="E2585" s="3857"/>
      <c r="F2585" s="3857"/>
      <c r="G2585" s="3857"/>
      <c r="H2585" s="3857"/>
      <c r="I2585" s="3857"/>
      <c r="J2585" s="3857"/>
      <c r="K2585" s="3857"/>
      <c r="L2585" s="4453" t="s">
        <v>2858</v>
      </c>
      <c r="M2585" s="4453"/>
    </row>
    <row r="2586" spans="1:13" x14ac:dyDescent="0.2">
      <c r="A2586" s="4455"/>
      <c r="B2586" s="4455"/>
      <c r="C2586" s="3857"/>
      <c r="D2586" s="3857"/>
      <c r="E2586" s="3857"/>
      <c r="F2586" s="3857"/>
      <c r="G2586" s="3857"/>
      <c r="H2586" s="3857"/>
      <c r="I2586" s="3857"/>
      <c r="J2586" s="3857"/>
      <c r="K2586" s="3857"/>
      <c r="L2586" s="4453"/>
      <c r="M2586" s="4453"/>
    </row>
    <row r="2587" spans="1:13" x14ac:dyDescent="0.2">
      <c r="A2587" s="4455"/>
      <c r="B2587" s="4455"/>
      <c r="C2587" s="3857"/>
      <c r="D2587" s="3857"/>
      <c r="E2587" s="3857"/>
      <c r="F2587" s="3857"/>
      <c r="G2587" s="3857"/>
      <c r="H2587" s="3857"/>
      <c r="I2587" s="3857"/>
      <c r="J2587" s="3857"/>
      <c r="K2587" s="3857"/>
      <c r="L2587" s="4453"/>
      <c r="M2587" s="4453"/>
    </row>
    <row r="2588" spans="1:13" x14ac:dyDescent="0.2">
      <c r="A2588" s="4455"/>
      <c r="B2588" s="4455"/>
      <c r="C2588" s="3857"/>
      <c r="D2588" s="3857"/>
      <c r="E2588" s="3857"/>
      <c r="F2588" s="3857"/>
      <c r="G2588" s="3857"/>
      <c r="H2588" s="3857"/>
      <c r="I2588" s="3857"/>
      <c r="J2588" s="3857"/>
      <c r="K2588" s="3857"/>
      <c r="L2588" s="4453"/>
      <c r="M2588" s="4453"/>
    </row>
    <row r="2589" spans="1:13" x14ac:dyDescent="0.2">
      <c r="A2589" s="4455"/>
      <c r="B2589" s="4455"/>
      <c r="C2589" s="3858" t="s">
        <v>1209</v>
      </c>
      <c r="D2589" s="3858"/>
      <c r="E2589" s="3858"/>
      <c r="F2589" s="3858"/>
      <c r="G2589" s="3858"/>
      <c r="H2589" s="3858"/>
      <c r="I2589" s="3858"/>
      <c r="J2589" s="3858"/>
      <c r="K2589" s="3858"/>
      <c r="L2589" s="4453" t="s">
        <v>1208</v>
      </c>
      <c r="M2589" s="4453"/>
    </row>
    <row r="2590" spans="1:13" x14ac:dyDescent="0.2">
      <c r="A2590" s="4455"/>
      <c r="B2590" s="4455"/>
      <c r="C2590" s="3858"/>
      <c r="D2590" s="3858"/>
      <c r="E2590" s="3858"/>
      <c r="F2590" s="3858"/>
      <c r="G2590" s="3858"/>
      <c r="H2590" s="3858"/>
      <c r="I2590" s="3858"/>
      <c r="J2590" s="3858"/>
      <c r="K2590" s="3858"/>
      <c r="L2590" s="4453"/>
      <c r="M2590" s="4453"/>
    </row>
    <row r="2591" spans="1:13" x14ac:dyDescent="0.2">
      <c r="A2591" s="4455"/>
      <c r="B2591" s="4455"/>
      <c r="C2591" s="3858"/>
      <c r="D2591" s="3858"/>
      <c r="E2591" s="3858"/>
      <c r="F2591" s="3858"/>
      <c r="G2591" s="3858"/>
      <c r="H2591" s="3858"/>
      <c r="I2591" s="3858"/>
      <c r="J2591" s="3858"/>
      <c r="K2591" s="3858"/>
      <c r="L2591" s="4453"/>
      <c r="M2591" s="4453"/>
    </row>
    <row r="2592" spans="1:13" x14ac:dyDescent="0.2">
      <c r="A2592" s="4455"/>
      <c r="B2592" s="4455"/>
      <c r="C2592" s="3858"/>
      <c r="D2592" s="3858"/>
      <c r="E2592" s="3858"/>
      <c r="F2592" s="3858"/>
      <c r="G2592" s="3858"/>
      <c r="H2592" s="3858"/>
      <c r="I2592" s="3858"/>
      <c r="J2592" s="3858"/>
      <c r="K2592" s="3858"/>
      <c r="L2592" s="4453"/>
      <c r="M2592" s="4453"/>
    </row>
    <row r="2594" spans="1:13" x14ac:dyDescent="0.2">
      <c r="A2594" s="479" t="s">
        <v>1612</v>
      </c>
      <c r="J2594" s="479" t="s">
        <v>1613</v>
      </c>
    </row>
    <row r="2595" spans="1:13" x14ac:dyDescent="0.2">
      <c r="A2595" s="479" t="s">
        <v>1614</v>
      </c>
      <c r="D2595" s="479" t="s">
        <v>3801</v>
      </c>
    </row>
    <row r="2596" spans="1:13" x14ac:dyDescent="0.2">
      <c r="A2596" s="479" t="s">
        <v>5355</v>
      </c>
      <c r="D2596" s="479" t="s">
        <v>1615</v>
      </c>
      <c r="J2596" s="4137" t="s">
        <v>2863</v>
      </c>
      <c r="K2596" s="4138"/>
      <c r="L2596" s="4138"/>
      <c r="M2596" s="4139"/>
    </row>
    <row r="2597" spans="1:13" x14ac:dyDescent="0.2">
      <c r="A2597" s="479" t="s">
        <v>3734</v>
      </c>
      <c r="J2597" s="374" t="s">
        <v>2860</v>
      </c>
      <c r="K2597" s="374" t="s">
        <v>2861</v>
      </c>
      <c r="L2597" s="374" t="s">
        <v>2862</v>
      </c>
      <c r="M2597" s="374" t="s">
        <v>1210</v>
      </c>
    </row>
    <row r="2598" spans="1:13" x14ac:dyDescent="0.2">
      <c r="J2598" s="374">
        <v>2014</v>
      </c>
      <c r="K2598" s="374">
        <v>3</v>
      </c>
      <c r="L2598" s="374">
        <v>12</v>
      </c>
      <c r="M2598" s="374">
        <v>4</v>
      </c>
    </row>
    <row r="2599" spans="1:13" x14ac:dyDescent="0.2">
      <c r="I2599" s="1177"/>
      <c r="J2599" s="1177"/>
      <c r="K2599" s="1177"/>
      <c r="L2599" s="1177"/>
    </row>
    <row r="2600" spans="1:13" ht="24" customHeight="1" x14ac:dyDescent="0.2">
      <c r="A2600" s="3857" t="s">
        <v>2864</v>
      </c>
      <c r="B2600" s="3857" t="s">
        <v>2865</v>
      </c>
      <c r="C2600" s="3857" t="s">
        <v>1212</v>
      </c>
      <c r="D2600" s="3857" t="s">
        <v>2866</v>
      </c>
      <c r="E2600" s="3857"/>
      <c r="F2600" s="4346" t="s">
        <v>3430</v>
      </c>
      <c r="G2600" s="4347"/>
      <c r="H2600" s="4348" t="s">
        <v>3434</v>
      </c>
      <c r="I2600" s="4348"/>
      <c r="J2600" s="3857" t="s">
        <v>1211</v>
      </c>
      <c r="K2600" s="3858" t="s">
        <v>2872</v>
      </c>
      <c r="L2600" s="3857" t="s">
        <v>1207</v>
      </c>
      <c r="M2600" s="3858" t="s">
        <v>2873</v>
      </c>
    </row>
    <row r="2601" spans="1:13" x14ac:dyDescent="0.2">
      <c r="A2601" s="3857"/>
      <c r="B2601" s="3857"/>
      <c r="C2601" s="3857"/>
      <c r="D2601" s="15" t="s">
        <v>2867</v>
      </c>
      <c r="E2601" s="15" t="s">
        <v>2868</v>
      </c>
      <c r="F2601" s="15" t="s">
        <v>2870</v>
      </c>
      <c r="G2601" s="15" t="s">
        <v>2871</v>
      </c>
      <c r="H2601" s="1180" t="s">
        <v>3216</v>
      </c>
      <c r="I2601" s="1180" t="s">
        <v>3217</v>
      </c>
      <c r="J2601" s="3857"/>
      <c r="K2601" s="3858"/>
      <c r="L2601" s="3857"/>
      <c r="M2601" s="3858"/>
    </row>
    <row r="2602" spans="1:13" x14ac:dyDescent="0.2">
      <c r="A2602" s="1181"/>
      <c r="B2602" s="57" t="s">
        <v>2375</v>
      </c>
      <c r="C2602" s="455" t="s">
        <v>2378</v>
      </c>
      <c r="D2602" s="938" t="s">
        <v>1213</v>
      </c>
      <c r="E2602" s="1181"/>
      <c r="F2602" s="1181"/>
      <c r="G2602" s="1181"/>
      <c r="H2602" s="1181"/>
      <c r="I2602" s="1181"/>
      <c r="J2602" s="1181"/>
      <c r="K2602" s="1181"/>
      <c r="L2602" s="1181"/>
      <c r="M2602" s="1181"/>
    </row>
    <row r="2603" spans="1:13" x14ac:dyDescent="0.2">
      <c r="A2603" s="1181"/>
      <c r="B2603" s="57" t="s">
        <v>2377</v>
      </c>
      <c r="C2603" s="455" t="s">
        <v>4649</v>
      </c>
      <c r="D2603" s="938"/>
      <c r="E2603" s="938"/>
      <c r="F2603" s="1181"/>
      <c r="G2603" s="1181"/>
      <c r="H2603" s="1181"/>
      <c r="I2603" s="1181"/>
      <c r="J2603" s="1181"/>
      <c r="K2603" s="1181"/>
      <c r="L2603" s="1181"/>
      <c r="M2603" s="1181"/>
    </row>
    <row r="2604" spans="1:13" x14ac:dyDescent="0.2">
      <c r="A2604" s="1181"/>
      <c r="B2604" s="1259"/>
      <c r="C2604" s="1257"/>
      <c r="D2604" s="938"/>
      <c r="E2604" s="938"/>
      <c r="F2604" s="1181"/>
      <c r="G2604" s="1181"/>
      <c r="H2604" s="1181"/>
      <c r="I2604" s="1181"/>
      <c r="J2604" s="1181"/>
      <c r="K2604" s="1181"/>
      <c r="L2604" s="1181"/>
      <c r="M2604" s="1181"/>
    </row>
    <row r="2605" spans="1:13" x14ac:dyDescent="0.2">
      <c r="A2605" s="1181"/>
      <c r="B2605" s="4450">
        <v>12</v>
      </c>
      <c r="C2605" s="1257" t="s">
        <v>3951</v>
      </c>
      <c r="D2605" s="938">
        <v>41180</v>
      </c>
      <c r="E2605" s="938">
        <v>41271</v>
      </c>
      <c r="F2605" s="4103">
        <v>317</v>
      </c>
      <c r="G2605" s="15">
        <v>1</v>
      </c>
      <c r="H2605" s="1181"/>
      <c r="I2605" s="1181"/>
      <c r="J2605" s="1181">
        <v>190</v>
      </c>
      <c r="K2605" s="1181"/>
      <c r="L2605" s="1181" t="s">
        <v>313</v>
      </c>
      <c r="M2605" s="1258"/>
    </row>
    <row r="2606" spans="1:13" x14ac:dyDescent="0.2">
      <c r="A2606" s="1181"/>
      <c r="B2606" s="4451"/>
      <c r="C2606" s="1257" t="s">
        <v>3952</v>
      </c>
      <c r="D2606" s="938">
        <v>41180</v>
      </c>
      <c r="E2606" s="938">
        <v>41180</v>
      </c>
      <c r="F2606" s="4142"/>
      <c r="G2606" s="15">
        <v>2</v>
      </c>
      <c r="H2606" s="1181"/>
      <c r="I2606" s="1181"/>
      <c r="J2606" s="1181">
        <v>222</v>
      </c>
      <c r="K2606" s="1181"/>
      <c r="L2606" s="1181" t="s">
        <v>313</v>
      </c>
      <c r="M2606" s="1258"/>
    </row>
    <row r="2607" spans="1:13" x14ac:dyDescent="0.2">
      <c r="A2607" s="1181"/>
      <c r="B2607" s="4451"/>
      <c r="C2607" s="1257" t="s">
        <v>3953</v>
      </c>
      <c r="D2607" s="938">
        <v>41162</v>
      </c>
      <c r="E2607" s="938">
        <v>41192</v>
      </c>
      <c r="F2607" s="4142"/>
      <c r="G2607" s="15">
        <v>3</v>
      </c>
      <c r="H2607" s="1181"/>
      <c r="I2607" s="1181"/>
      <c r="J2607" s="1181">
        <v>207</v>
      </c>
      <c r="K2607" s="1181"/>
      <c r="L2607" s="1181" t="s">
        <v>313</v>
      </c>
      <c r="M2607" s="1181" t="s">
        <v>3954</v>
      </c>
    </row>
    <row r="2608" spans="1:13" x14ac:dyDescent="0.2">
      <c r="A2608" s="1181"/>
      <c r="B2608" s="4451"/>
      <c r="C2608" s="1257" t="s">
        <v>3955</v>
      </c>
      <c r="D2608" s="938">
        <v>41192</v>
      </c>
      <c r="E2608" s="938">
        <v>41192</v>
      </c>
      <c r="F2608" s="4142"/>
      <c r="G2608" s="15">
        <v>4</v>
      </c>
      <c r="H2608" s="1181"/>
      <c r="I2608" s="1181"/>
      <c r="J2608" s="1181">
        <v>203</v>
      </c>
      <c r="K2608" s="1181"/>
      <c r="L2608" s="1181" t="s">
        <v>313</v>
      </c>
      <c r="M2608" s="1258"/>
    </row>
    <row r="2609" spans="1:13" x14ac:dyDescent="0.2">
      <c r="A2609" s="1181"/>
      <c r="B2609" s="4451"/>
      <c r="C2609" s="1257" t="s">
        <v>3956</v>
      </c>
      <c r="D2609" s="938">
        <v>41192</v>
      </c>
      <c r="E2609" s="938">
        <v>41193</v>
      </c>
      <c r="F2609" s="4142"/>
      <c r="G2609" s="15">
        <v>5</v>
      </c>
      <c r="H2609" s="1181"/>
      <c r="I2609" s="1181"/>
      <c r="J2609" s="1181">
        <v>200</v>
      </c>
      <c r="K2609" s="1181"/>
      <c r="L2609" s="1181" t="s">
        <v>313</v>
      </c>
      <c r="M2609" s="1258"/>
    </row>
    <row r="2610" spans="1:13" x14ac:dyDescent="0.2">
      <c r="A2610" s="1181"/>
      <c r="B2610" s="4451"/>
      <c r="C2610" s="1257" t="s">
        <v>3957</v>
      </c>
      <c r="D2610" s="938">
        <v>41193</v>
      </c>
      <c r="E2610" s="938">
        <v>41194</v>
      </c>
      <c r="F2610" s="4142"/>
      <c r="G2610" s="15">
        <v>6</v>
      </c>
      <c r="H2610" s="1181"/>
      <c r="I2610" s="1181"/>
      <c r="J2610" s="1181">
        <v>203</v>
      </c>
      <c r="K2610" s="1181"/>
      <c r="L2610" s="1181" t="s">
        <v>313</v>
      </c>
      <c r="M2610" s="1181" t="s">
        <v>3958</v>
      </c>
    </row>
    <row r="2611" spans="1:13" x14ac:dyDescent="0.2">
      <c r="A2611" s="1181"/>
      <c r="B2611" s="4452"/>
      <c r="C2611" s="1257" t="s">
        <v>3959</v>
      </c>
      <c r="D2611" s="938">
        <v>41194</v>
      </c>
      <c r="E2611" s="938">
        <v>41206</v>
      </c>
      <c r="F2611" s="3876"/>
      <c r="G2611" s="15">
        <v>7</v>
      </c>
      <c r="H2611" s="1181"/>
      <c r="I2611" s="1181"/>
      <c r="J2611" s="1181">
        <v>205</v>
      </c>
      <c r="K2611" s="1181"/>
      <c r="L2611" s="1181" t="s">
        <v>313</v>
      </c>
      <c r="M2611" s="1258"/>
    </row>
    <row r="2612" spans="1:13" x14ac:dyDescent="0.2">
      <c r="A2612" s="1181"/>
      <c r="B2612" s="4454">
        <v>13</v>
      </c>
      <c r="C2612" s="522" t="s">
        <v>3960</v>
      </c>
      <c r="D2612" s="938">
        <v>41206</v>
      </c>
      <c r="E2612" s="938">
        <v>41208</v>
      </c>
      <c r="F2612" s="4103">
        <v>318</v>
      </c>
      <c r="G2612" s="15">
        <v>1</v>
      </c>
      <c r="H2612" s="1181"/>
      <c r="I2612" s="1181"/>
      <c r="J2612" s="1181">
        <v>206</v>
      </c>
      <c r="K2612" s="1181"/>
      <c r="L2612" s="1181" t="s">
        <v>313</v>
      </c>
      <c r="M2612" s="1181" t="s">
        <v>3961</v>
      </c>
    </row>
    <row r="2613" spans="1:13" x14ac:dyDescent="0.2">
      <c r="A2613" s="1181"/>
      <c r="B2613" s="4454"/>
      <c r="C2613" s="522" t="s">
        <v>3962</v>
      </c>
      <c r="D2613" s="938">
        <v>41208</v>
      </c>
      <c r="E2613" s="938">
        <v>41208</v>
      </c>
      <c r="F2613" s="4142"/>
      <c r="G2613" s="15">
        <v>2</v>
      </c>
      <c r="H2613" s="1181"/>
      <c r="I2613" s="1181"/>
      <c r="J2613" s="1181">
        <v>207</v>
      </c>
      <c r="K2613" s="1181"/>
      <c r="L2613" s="1181" t="s">
        <v>313</v>
      </c>
      <c r="M2613" s="1258"/>
    </row>
    <row r="2614" spans="1:13" x14ac:dyDescent="0.2">
      <c r="A2614" s="1181"/>
      <c r="B2614" s="4454"/>
      <c r="C2614" s="522" t="s">
        <v>3963</v>
      </c>
      <c r="D2614" s="938">
        <v>41208</v>
      </c>
      <c r="E2614" s="938">
        <v>41208</v>
      </c>
      <c r="F2614" s="4142"/>
      <c r="G2614" s="15">
        <v>3</v>
      </c>
      <c r="H2614" s="1181"/>
      <c r="I2614" s="1181"/>
      <c r="J2614" s="1181">
        <v>209</v>
      </c>
      <c r="K2614" s="1181"/>
      <c r="L2614" s="1181" t="s">
        <v>313</v>
      </c>
      <c r="M2614" s="1181" t="s">
        <v>3964</v>
      </c>
    </row>
    <row r="2615" spans="1:13" x14ac:dyDescent="0.2">
      <c r="A2615" s="1181"/>
      <c r="B2615" s="4454"/>
      <c r="C2615" s="522" t="s">
        <v>3965</v>
      </c>
      <c r="D2615" s="938">
        <v>41208</v>
      </c>
      <c r="E2615" s="938">
        <v>41208</v>
      </c>
      <c r="F2615" s="4142"/>
      <c r="G2615" s="15">
        <v>4</v>
      </c>
      <c r="H2615" s="1181"/>
      <c r="I2615" s="1181"/>
      <c r="J2615" s="1181">
        <v>199</v>
      </c>
      <c r="K2615" s="1181"/>
      <c r="L2615" s="1181" t="s">
        <v>313</v>
      </c>
      <c r="M2615" s="1258"/>
    </row>
    <row r="2616" spans="1:13" x14ac:dyDescent="0.2">
      <c r="A2616" s="1181"/>
      <c r="B2616" s="4454"/>
      <c r="C2616" s="522" t="s">
        <v>3966</v>
      </c>
      <c r="D2616" s="938">
        <v>41208</v>
      </c>
      <c r="E2616" s="938">
        <v>41213</v>
      </c>
      <c r="F2616" s="4142"/>
      <c r="G2616" s="15">
        <v>5</v>
      </c>
      <c r="H2616" s="1181"/>
      <c r="I2616" s="1181"/>
      <c r="J2616" s="1181">
        <v>153</v>
      </c>
      <c r="K2616" s="1181"/>
      <c r="L2616" s="1181" t="s">
        <v>313</v>
      </c>
      <c r="M2616" s="1258"/>
    </row>
    <row r="2617" spans="1:13" x14ac:dyDescent="0.2">
      <c r="A2617" s="1181"/>
      <c r="B2617" s="4454"/>
      <c r="C2617" s="522" t="s">
        <v>3967</v>
      </c>
      <c r="D2617" s="938">
        <v>41213</v>
      </c>
      <c r="E2617" s="938">
        <v>41213</v>
      </c>
      <c r="F2617" s="4142"/>
      <c r="G2617" s="15">
        <v>6</v>
      </c>
      <c r="H2617" s="1181"/>
      <c r="I2617" s="1181"/>
      <c r="J2617" s="1181">
        <v>159</v>
      </c>
      <c r="K2617" s="1181"/>
      <c r="L2617" s="1181" t="s">
        <v>313</v>
      </c>
      <c r="M2617" s="1258"/>
    </row>
    <row r="2618" spans="1:13" x14ac:dyDescent="0.2">
      <c r="A2618" s="1181"/>
      <c r="B2618" s="4454"/>
      <c r="C2618" s="522" t="s">
        <v>3968</v>
      </c>
      <c r="D2618" s="938">
        <v>41229</v>
      </c>
      <c r="E2618" s="938">
        <v>41229</v>
      </c>
      <c r="F2618" s="3876"/>
      <c r="G2618" s="15">
        <v>7</v>
      </c>
      <c r="H2618" s="1181"/>
      <c r="I2618" s="1181"/>
      <c r="J2618" s="1181">
        <v>201</v>
      </c>
      <c r="K2618" s="1181"/>
      <c r="L2618" s="1181" t="s">
        <v>313</v>
      </c>
      <c r="M2618" s="1258"/>
    </row>
    <row r="2619" spans="1:13" x14ac:dyDescent="0.2">
      <c r="B2619" s="332"/>
      <c r="C2619" s="1260"/>
      <c r="D2619" s="1256"/>
      <c r="E2619" s="1256"/>
      <c r="M2619" s="1261"/>
    </row>
    <row r="2620" spans="1:13" x14ac:dyDescent="0.2">
      <c r="B2620" s="332"/>
      <c r="C2620" s="1260"/>
      <c r="D2620" s="1256"/>
      <c r="E2620" s="1256"/>
      <c r="M2620" s="1261"/>
    </row>
    <row r="2621" spans="1:13" x14ac:dyDescent="0.2">
      <c r="B2621" s="332"/>
      <c r="C2621" s="1260"/>
      <c r="D2621" s="1256"/>
      <c r="E2621" s="1256"/>
      <c r="M2621" s="1261"/>
    </row>
    <row r="2622" spans="1:13" x14ac:dyDescent="0.2">
      <c r="B2622" s="332"/>
      <c r="C2622" s="1260"/>
      <c r="D2622" s="1256"/>
      <c r="E2622" s="1256"/>
      <c r="M2622" s="1261"/>
    </row>
    <row r="2623" spans="1:13" x14ac:dyDescent="0.2">
      <c r="B2623" s="332"/>
      <c r="C2623" s="1260"/>
      <c r="D2623" s="1256"/>
      <c r="E2623" s="1256"/>
      <c r="M2623" s="1261"/>
    </row>
    <row r="2624" spans="1:13" x14ac:dyDescent="0.2">
      <c r="B2624" s="332"/>
      <c r="C2624" s="1260"/>
      <c r="D2624" s="1256"/>
      <c r="E2624" s="1256"/>
      <c r="M2624" s="1261"/>
    </row>
    <row r="2625" spans="1:13" x14ac:dyDescent="0.2">
      <c r="A2625" s="4455"/>
      <c r="B2625" s="4455"/>
      <c r="C2625" s="3857" t="s">
        <v>2859</v>
      </c>
      <c r="D2625" s="3857"/>
      <c r="E2625" s="3857"/>
      <c r="F2625" s="3857"/>
      <c r="G2625" s="3857"/>
      <c r="H2625" s="3857"/>
      <c r="I2625" s="3857"/>
      <c r="J2625" s="3857"/>
      <c r="K2625" s="3857"/>
      <c r="L2625" s="4453" t="s">
        <v>2858</v>
      </c>
      <c r="M2625" s="4453"/>
    </row>
    <row r="2626" spans="1:13" x14ac:dyDescent="0.2">
      <c r="A2626" s="4455"/>
      <c r="B2626" s="4455"/>
      <c r="C2626" s="3857"/>
      <c r="D2626" s="3857"/>
      <c r="E2626" s="3857"/>
      <c r="F2626" s="3857"/>
      <c r="G2626" s="3857"/>
      <c r="H2626" s="3857"/>
      <c r="I2626" s="3857"/>
      <c r="J2626" s="3857"/>
      <c r="K2626" s="3857"/>
      <c r="L2626" s="4453"/>
      <c r="M2626" s="4453"/>
    </row>
    <row r="2627" spans="1:13" x14ac:dyDescent="0.2">
      <c r="A2627" s="4455"/>
      <c r="B2627" s="4455"/>
      <c r="C2627" s="3857"/>
      <c r="D2627" s="3857"/>
      <c r="E2627" s="3857"/>
      <c r="F2627" s="3857"/>
      <c r="G2627" s="3857"/>
      <c r="H2627" s="3857"/>
      <c r="I2627" s="3857"/>
      <c r="J2627" s="3857"/>
      <c r="K2627" s="3857"/>
      <c r="L2627" s="4453"/>
      <c r="M2627" s="4453"/>
    </row>
    <row r="2628" spans="1:13" x14ac:dyDescent="0.2">
      <c r="A2628" s="4455"/>
      <c r="B2628" s="4455"/>
      <c r="C2628" s="3857"/>
      <c r="D2628" s="3857"/>
      <c r="E2628" s="3857"/>
      <c r="F2628" s="3857"/>
      <c r="G2628" s="3857"/>
      <c r="H2628" s="3857"/>
      <c r="I2628" s="3857"/>
      <c r="J2628" s="3857"/>
      <c r="K2628" s="3857"/>
      <c r="L2628" s="4453"/>
      <c r="M2628" s="4453"/>
    </row>
    <row r="2629" spans="1:13" x14ac:dyDescent="0.2">
      <c r="A2629" s="4455"/>
      <c r="B2629" s="4455"/>
      <c r="C2629" s="3858" t="s">
        <v>1209</v>
      </c>
      <c r="D2629" s="3858"/>
      <c r="E2629" s="3858"/>
      <c r="F2629" s="3858"/>
      <c r="G2629" s="3858"/>
      <c r="H2629" s="3858"/>
      <c r="I2629" s="3858"/>
      <c r="J2629" s="3858"/>
      <c r="K2629" s="3858"/>
      <c r="L2629" s="4453" t="s">
        <v>1208</v>
      </c>
      <c r="M2629" s="4453"/>
    </row>
    <row r="2630" spans="1:13" x14ac:dyDescent="0.2">
      <c r="A2630" s="4455"/>
      <c r="B2630" s="4455"/>
      <c r="C2630" s="3858"/>
      <c r="D2630" s="3858"/>
      <c r="E2630" s="3858"/>
      <c r="F2630" s="3858"/>
      <c r="G2630" s="3858"/>
      <c r="H2630" s="3858"/>
      <c r="I2630" s="3858"/>
      <c r="J2630" s="3858"/>
      <c r="K2630" s="3858"/>
      <c r="L2630" s="4453"/>
      <c r="M2630" s="4453"/>
    </row>
    <row r="2631" spans="1:13" x14ac:dyDescent="0.2">
      <c r="A2631" s="4455"/>
      <c r="B2631" s="4455"/>
      <c r="C2631" s="3858"/>
      <c r="D2631" s="3858"/>
      <c r="E2631" s="3858"/>
      <c r="F2631" s="3858"/>
      <c r="G2631" s="3858"/>
      <c r="H2631" s="3858"/>
      <c r="I2631" s="3858"/>
      <c r="J2631" s="3858"/>
      <c r="K2631" s="3858"/>
      <c r="L2631" s="4453"/>
      <c r="M2631" s="4453"/>
    </row>
    <row r="2632" spans="1:13" x14ac:dyDescent="0.2">
      <c r="A2632" s="4455"/>
      <c r="B2632" s="4455"/>
      <c r="C2632" s="3858"/>
      <c r="D2632" s="3858"/>
      <c r="E2632" s="3858"/>
      <c r="F2632" s="3858"/>
      <c r="G2632" s="3858"/>
      <c r="H2632" s="3858"/>
      <c r="I2632" s="3858"/>
      <c r="J2632" s="3858"/>
      <c r="K2632" s="3858"/>
      <c r="L2632" s="4453"/>
      <c r="M2632" s="4453"/>
    </row>
    <row r="2634" spans="1:13" x14ac:dyDescent="0.2">
      <c r="A2634" s="479" t="s">
        <v>1612</v>
      </c>
      <c r="J2634" s="479" t="s">
        <v>1613</v>
      </c>
    </row>
    <row r="2635" spans="1:13" x14ac:dyDescent="0.2">
      <c r="A2635" s="479" t="s">
        <v>1614</v>
      </c>
      <c r="D2635" s="479" t="s">
        <v>3801</v>
      </c>
    </row>
    <row r="2636" spans="1:13" x14ac:dyDescent="0.2">
      <c r="A2636" s="479" t="s">
        <v>5356</v>
      </c>
      <c r="D2636" s="479" t="s">
        <v>1615</v>
      </c>
      <c r="J2636" s="4137" t="s">
        <v>2863</v>
      </c>
      <c r="K2636" s="4138"/>
      <c r="L2636" s="4138"/>
      <c r="M2636" s="4139"/>
    </row>
    <row r="2637" spans="1:13" x14ac:dyDescent="0.2">
      <c r="A2637" s="479" t="s">
        <v>3734</v>
      </c>
      <c r="J2637" s="374" t="s">
        <v>2860</v>
      </c>
      <c r="K2637" s="374" t="s">
        <v>2861</v>
      </c>
      <c r="L2637" s="374" t="s">
        <v>2862</v>
      </c>
      <c r="M2637" s="374" t="s">
        <v>1210</v>
      </c>
    </row>
    <row r="2638" spans="1:13" x14ac:dyDescent="0.2">
      <c r="J2638" s="374">
        <v>2014</v>
      </c>
      <c r="K2638" s="374">
        <v>3</v>
      </c>
      <c r="L2638" s="374">
        <v>12</v>
      </c>
      <c r="M2638" s="374">
        <v>4</v>
      </c>
    </row>
    <row r="2639" spans="1:13" x14ac:dyDescent="0.2">
      <c r="I2639" s="1177"/>
      <c r="J2639" s="1177"/>
      <c r="K2639" s="1177"/>
      <c r="L2639" s="1177"/>
    </row>
    <row r="2640" spans="1:13" ht="22.5" customHeight="1" x14ac:dyDescent="0.2">
      <c r="A2640" s="3857" t="s">
        <v>2864</v>
      </c>
      <c r="B2640" s="3857" t="s">
        <v>2865</v>
      </c>
      <c r="C2640" s="3857" t="s">
        <v>1212</v>
      </c>
      <c r="D2640" s="3857" t="s">
        <v>2866</v>
      </c>
      <c r="E2640" s="3857"/>
      <c r="F2640" s="4346" t="s">
        <v>3430</v>
      </c>
      <c r="G2640" s="4347"/>
      <c r="H2640" s="4348" t="s">
        <v>3434</v>
      </c>
      <c r="I2640" s="4348"/>
      <c r="J2640" s="3857" t="s">
        <v>1211</v>
      </c>
      <c r="K2640" s="3858" t="s">
        <v>2872</v>
      </c>
      <c r="L2640" s="3857" t="s">
        <v>1207</v>
      </c>
      <c r="M2640" s="3858" t="s">
        <v>2873</v>
      </c>
    </row>
    <row r="2641" spans="1:13" x14ac:dyDescent="0.2">
      <c r="A2641" s="3857"/>
      <c r="B2641" s="3857"/>
      <c r="C2641" s="3857"/>
      <c r="D2641" s="15" t="s">
        <v>2867</v>
      </c>
      <c r="E2641" s="15" t="s">
        <v>2868</v>
      </c>
      <c r="F2641" s="15" t="s">
        <v>2870</v>
      </c>
      <c r="G2641" s="15" t="s">
        <v>2871</v>
      </c>
      <c r="H2641" s="1180" t="s">
        <v>3216</v>
      </c>
      <c r="I2641" s="1180" t="s">
        <v>3217</v>
      </c>
      <c r="J2641" s="3857"/>
      <c r="K2641" s="3858"/>
      <c r="L2641" s="3857"/>
      <c r="M2641" s="3858"/>
    </row>
    <row r="2642" spans="1:13" x14ac:dyDescent="0.2">
      <c r="A2642" s="1181"/>
      <c r="B2642" s="57" t="s">
        <v>2375</v>
      </c>
      <c r="C2642" s="455" t="s">
        <v>2378</v>
      </c>
      <c r="D2642" s="938" t="s">
        <v>1213</v>
      </c>
      <c r="E2642" s="1181"/>
      <c r="F2642" s="1181"/>
      <c r="G2642" s="1181"/>
      <c r="H2642" s="1181"/>
      <c r="I2642" s="1181"/>
      <c r="J2642" s="1181"/>
      <c r="K2642" s="1181"/>
      <c r="L2642" s="1181"/>
      <c r="M2642" s="1181"/>
    </row>
    <row r="2643" spans="1:13" x14ac:dyDescent="0.2">
      <c r="A2643" s="1181"/>
      <c r="B2643" s="57" t="s">
        <v>2377</v>
      </c>
      <c r="C2643" s="455" t="s">
        <v>4649</v>
      </c>
      <c r="D2643" s="938"/>
      <c r="E2643" s="938"/>
      <c r="F2643" s="1181"/>
      <c r="G2643" s="1181"/>
      <c r="H2643" s="1181"/>
      <c r="I2643" s="1181"/>
      <c r="J2643" s="1181"/>
      <c r="K2643" s="1181"/>
      <c r="L2643" s="1181"/>
      <c r="M2643" s="1181"/>
    </row>
    <row r="2644" spans="1:13" x14ac:dyDescent="0.2">
      <c r="A2644" s="1181"/>
      <c r="B2644" s="1259"/>
      <c r="C2644" s="1257"/>
      <c r="D2644" s="938"/>
      <c r="E2644" s="938"/>
      <c r="F2644" s="1181"/>
      <c r="G2644" s="1181"/>
      <c r="H2644" s="1181"/>
      <c r="I2644" s="1181"/>
      <c r="J2644" s="1181"/>
      <c r="K2644" s="1181"/>
      <c r="L2644" s="1181"/>
      <c r="M2644" s="1258"/>
    </row>
    <row r="2645" spans="1:13" x14ac:dyDescent="0.2">
      <c r="A2645" s="1181"/>
      <c r="B2645" s="4450">
        <v>14</v>
      </c>
      <c r="C2645" s="1257" t="s">
        <v>3969</v>
      </c>
      <c r="D2645" s="938">
        <v>41229</v>
      </c>
      <c r="E2645" s="938">
        <v>41229</v>
      </c>
      <c r="F2645" s="4103">
        <v>319</v>
      </c>
      <c r="G2645" s="1254">
        <v>1</v>
      </c>
      <c r="H2645" s="1181"/>
      <c r="I2645" s="1181"/>
      <c r="J2645" s="1181">
        <v>201</v>
      </c>
      <c r="K2645" s="1181"/>
      <c r="L2645" s="1181" t="s">
        <v>313</v>
      </c>
      <c r="M2645" s="1258"/>
    </row>
    <row r="2646" spans="1:13" x14ac:dyDescent="0.2">
      <c r="A2646" s="1181"/>
      <c r="B2646" s="4451"/>
      <c r="C2646" s="1257" t="s">
        <v>3970</v>
      </c>
      <c r="D2646" s="938">
        <v>41229</v>
      </c>
      <c r="E2646" s="938">
        <v>41232</v>
      </c>
      <c r="F2646" s="4142"/>
      <c r="G2646" s="1254">
        <v>2</v>
      </c>
      <c r="H2646" s="1181"/>
      <c r="I2646" s="1181"/>
      <c r="J2646" s="1181">
        <v>210</v>
      </c>
      <c r="K2646" s="1181"/>
      <c r="L2646" s="1181" t="s">
        <v>313</v>
      </c>
      <c r="M2646" s="1258"/>
    </row>
    <row r="2647" spans="1:13" x14ac:dyDescent="0.2">
      <c r="A2647" s="1181"/>
      <c r="B2647" s="4451"/>
      <c r="C2647" s="1257" t="s">
        <v>3971</v>
      </c>
      <c r="D2647" s="938">
        <v>41232</v>
      </c>
      <c r="E2647" s="938">
        <v>41236</v>
      </c>
      <c r="F2647" s="4142"/>
      <c r="G2647" s="1254">
        <v>3</v>
      </c>
      <c r="H2647" s="1181"/>
      <c r="I2647" s="1181"/>
      <c r="J2647" s="1181">
        <v>202</v>
      </c>
      <c r="K2647" s="1181"/>
      <c r="L2647" s="1181" t="s">
        <v>313</v>
      </c>
      <c r="M2647" s="1258"/>
    </row>
    <row r="2648" spans="1:13" x14ac:dyDescent="0.2">
      <c r="A2648" s="1181"/>
      <c r="B2648" s="4451"/>
      <c r="C2648" s="1257" t="s">
        <v>3972</v>
      </c>
      <c r="D2648" s="938">
        <v>41236</v>
      </c>
      <c r="E2648" s="938">
        <v>41243</v>
      </c>
      <c r="F2648" s="4142"/>
      <c r="G2648" s="1254">
        <v>4</v>
      </c>
      <c r="H2648" s="1181"/>
      <c r="I2648" s="1181"/>
      <c r="J2648" s="1181">
        <v>213</v>
      </c>
      <c r="K2648" s="1181"/>
      <c r="L2648" s="1181" t="s">
        <v>313</v>
      </c>
      <c r="M2648" s="1258"/>
    </row>
    <row r="2649" spans="1:13" x14ac:dyDescent="0.2">
      <c r="A2649" s="1181"/>
      <c r="B2649" s="4451"/>
      <c r="C2649" s="1183" t="s">
        <v>3973</v>
      </c>
      <c r="D2649" s="938">
        <v>41243</v>
      </c>
      <c r="E2649" s="938">
        <v>41243</v>
      </c>
      <c r="F2649" s="4142"/>
      <c r="G2649" s="1254">
        <v>5</v>
      </c>
      <c r="H2649" s="1181"/>
      <c r="I2649" s="1181"/>
      <c r="J2649" s="1181">
        <v>162</v>
      </c>
      <c r="K2649" s="1181"/>
      <c r="L2649" s="1181" t="s">
        <v>313</v>
      </c>
      <c r="M2649" s="1181"/>
    </row>
    <row r="2650" spans="1:13" x14ac:dyDescent="0.2">
      <c r="A2650" s="1181"/>
      <c r="B2650" s="4451"/>
      <c r="C2650" s="1183" t="s">
        <v>3974</v>
      </c>
      <c r="D2650" s="938">
        <v>41254</v>
      </c>
      <c r="E2650" s="938">
        <v>41256</v>
      </c>
      <c r="F2650" s="4142"/>
      <c r="G2650" s="1254">
        <v>6</v>
      </c>
      <c r="H2650" s="1181"/>
      <c r="I2650" s="1181"/>
      <c r="J2650" s="1181">
        <v>207</v>
      </c>
      <c r="K2650" s="1181"/>
      <c r="L2650" s="1181" t="s">
        <v>313</v>
      </c>
      <c r="M2650" s="1181"/>
    </row>
    <row r="2651" spans="1:13" x14ac:dyDescent="0.2">
      <c r="A2651" s="1181"/>
      <c r="B2651" s="4452"/>
      <c r="C2651" s="1183" t="s">
        <v>3975</v>
      </c>
      <c r="D2651" s="938">
        <v>41256</v>
      </c>
      <c r="E2651" s="938">
        <v>41260</v>
      </c>
      <c r="F2651" s="3876"/>
      <c r="G2651" s="1254">
        <v>7</v>
      </c>
      <c r="H2651" s="1181"/>
      <c r="I2651" s="1181"/>
      <c r="J2651" s="1181">
        <v>227</v>
      </c>
      <c r="K2651" s="1181"/>
      <c r="L2651" s="1181" t="s">
        <v>313</v>
      </c>
      <c r="M2651" s="1181"/>
    </row>
    <row r="2652" spans="1:13" x14ac:dyDescent="0.2">
      <c r="A2652" s="1181"/>
      <c r="B2652" s="4450">
        <v>15</v>
      </c>
      <c r="C2652" s="1183" t="s">
        <v>3976</v>
      </c>
      <c r="D2652" s="938">
        <v>41260</v>
      </c>
      <c r="E2652" s="938">
        <v>41260</v>
      </c>
      <c r="F2652" s="4103">
        <v>320</v>
      </c>
      <c r="G2652" s="1254">
        <v>1</v>
      </c>
      <c r="H2652" s="1181"/>
      <c r="I2652" s="1181"/>
      <c r="J2652" s="1181">
        <v>202</v>
      </c>
      <c r="K2652" s="1181"/>
      <c r="L2652" s="1181" t="s">
        <v>313</v>
      </c>
      <c r="M2652" s="1181"/>
    </row>
    <row r="2653" spans="1:13" x14ac:dyDescent="0.2">
      <c r="A2653" s="1181"/>
      <c r="B2653" s="4451"/>
      <c r="C2653" s="1183" t="s">
        <v>3977</v>
      </c>
      <c r="D2653" s="938">
        <v>41260</v>
      </c>
      <c r="E2653" s="938">
        <v>41262</v>
      </c>
      <c r="F2653" s="4142"/>
      <c r="G2653" s="1254">
        <v>2</v>
      </c>
      <c r="H2653" s="1181"/>
      <c r="I2653" s="1181"/>
      <c r="J2653" s="1181">
        <v>200</v>
      </c>
      <c r="K2653" s="1181"/>
      <c r="L2653" s="1181" t="s">
        <v>313</v>
      </c>
      <c r="M2653" s="1181"/>
    </row>
    <row r="2654" spans="1:13" x14ac:dyDescent="0.2">
      <c r="A2654" s="1181"/>
      <c r="B2654" s="4451"/>
      <c r="C2654" s="1183" t="s">
        <v>3978</v>
      </c>
      <c r="D2654" s="938">
        <v>41262</v>
      </c>
      <c r="E2654" s="938">
        <v>41271</v>
      </c>
      <c r="F2654" s="4142"/>
      <c r="G2654" s="1254">
        <v>3</v>
      </c>
      <c r="H2654" s="1181"/>
      <c r="I2654" s="1181"/>
      <c r="J2654" s="1181">
        <v>186</v>
      </c>
      <c r="K2654" s="1181"/>
      <c r="L2654" s="1181" t="s">
        <v>313</v>
      </c>
      <c r="M2654" s="1181"/>
    </row>
    <row r="2655" spans="1:13" x14ac:dyDescent="0.2">
      <c r="A2655" s="1181"/>
      <c r="B2655" s="4451"/>
      <c r="C2655" s="1183" t="s">
        <v>3979</v>
      </c>
      <c r="D2655" s="938">
        <v>41271</v>
      </c>
      <c r="E2655" s="938">
        <v>41274</v>
      </c>
      <c r="F2655" s="4142"/>
      <c r="G2655" s="1254">
        <v>4</v>
      </c>
      <c r="H2655" s="1181"/>
      <c r="I2655" s="1181"/>
      <c r="J2655" s="1181">
        <v>206</v>
      </c>
      <c r="K2655" s="1181"/>
      <c r="L2655" s="1181" t="s">
        <v>313</v>
      </c>
      <c r="M2655" s="1181"/>
    </row>
    <row r="2656" spans="1:13" x14ac:dyDescent="0.2">
      <c r="A2656" s="1181"/>
      <c r="B2656" s="4452"/>
      <c r="C2656" s="1183" t="s">
        <v>3980</v>
      </c>
      <c r="D2656" s="938">
        <v>41274</v>
      </c>
      <c r="E2656" s="938">
        <v>41274</v>
      </c>
      <c r="F2656" s="4142"/>
      <c r="G2656" s="1254">
        <v>5</v>
      </c>
      <c r="H2656" s="1181"/>
      <c r="I2656" s="1181"/>
      <c r="J2656" s="1181">
        <v>95</v>
      </c>
      <c r="K2656" s="1181"/>
      <c r="L2656" s="1181" t="s">
        <v>313</v>
      </c>
      <c r="M2656" s="1181"/>
    </row>
    <row r="2657" spans="1:13" x14ac:dyDescent="0.2">
      <c r="A2657" s="1181"/>
      <c r="B2657" s="1181"/>
      <c r="C2657" s="1183"/>
      <c r="D2657" s="938"/>
      <c r="E2657" s="938"/>
      <c r="F2657" s="3876"/>
      <c r="G2657" s="1254"/>
      <c r="H2657" s="1181"/>
      <c r="I2657" s="1181"/>
      <c r="J2657" s="1181"/>
      <c r="K2657" s="1181"/>
      <c r="L2657" s="1181"/>
      <c r="M2657" s="1181"/>
    </row>
    <row r="2658" spans="1:13" x14ac:dyDescent="0.2">
      <c r="A2658" s="1181"/>
      <c r="B2658" s="1181" t="s">
        <v>585</v>
      </c>
      <c r="C2658" s="56" t="s">
        <v>586</v>
      </c>
      <c r="D2658" s="938"/>
      <c r="E2658" s="938"/>
      <c r="F2658" s="15"/>
      <c r="G2658" s="1254"/>
      <c r="H2658" s="1181"/>
      <c r="I2658" s="1181"/>
      <c r="J2658" s="1181"/>
      <c r="K2658" s="1181"/>
      <c r="L2658" s="1181"/>
      <c r="M2658" s="1181"/>
    </row>
    <row r="2659" spans="1:13" x14ac:dyDescent="0.2">
      <c r="A2659" s="1181"/>
      <c r="B2659" s="1181" t="s">
        <v>587</v>
      </c>
      <c r="C2659" s="534" t="s">
        <v>588</v>
      </c>
      <c r="D2659" s="938">
        <v>40909</v>
      </c>
      <c r="E2659" s="938">
        <v>41278</v>
      </c>
      <c r="F2659" s="15">
        <v>320</v>
      </c>
      <c r="G2659" s="1254">
        <v>6</v>
      </c>
      <c r="H2659" s="1181"/>
      <c r="I2659" s="1181"/>
      <c r="J2659" s="1181">
        <v>201</v>
      </c>
      <c r="K2659" s="1181"/>
      <c r="L2659" s="1181" t="s">
        <v>313</v>
      </c>
      <c r="M2659" s="1181"/>
    </row>
    <row r="2660" spans="1:13" x14ac:dyDescent="0.2">
      <c r="C2660" s="538"/>
      <c r="D2660" s="1256"/>
      <c r="E2660" s="1256"/>
      <c r="F2660" s="1177"/>
    </row>
    <row r="2661" spans="1:13" x14ac:dyDescent="0.2">
      <c r="C2661" s="538"/>
      <c r="D2661" s="1256"/>
      <c r="E2661" s="1256"/>
    </row>
    <row r="2662" spans="1:13" x14ac:dyDescent="0.2">
      <c r="A2662" s="479" t="s">
        <v>3824</v>
      </c>
      <c r="D2662" s="479" t="s">
        <v>3825</v>
      </c>
      <c r="J2662" s="479" t="s">
        <v>3776</v>
      </c>
    </row>
    <row r="2663" spans="1:13" x14ac:dyDescent="0.2">
      <c r="A2663" s="479" t="s">
        <v>3682</v>
      </c>
      <c r="D2663" s="479" t="s">
        <v>3682</v>
      </c>
      <c r="J2663" s="479" t="s">
        <v>3682</v>
      </c>
    </row>
    <row r="2664" spans="1:13" x14ac:dyDescent="0.2">
      <c r="A2664" s="479" t="s">
        <v>3609</v>
      </c>
      <c r="D2664" s="479" t="s">
        <v>3609</v>
      </c>
      <c r="J2664" s="479" t="s">
        <v>3609</v>
      </c>
    </row>
    <row r="2665" spans="1:13" x14ac:dyDescent="0.2">
      <c r="A2665" s="479" t="s">
        <v>3611</v>
      </c>
      <c r="D2665" s="479" t="s">
        <v>3611</v>
      </c>
      <c r="J2665" s="479" t="s">
        <v>3611</v>
      </c>
    </row>
    <row r="2672" spans="1:13" x14ac:dyDescent="0.2">
      <c r="A2672" s="4455"/>
      <c r="B2672" s="4455"/>
      <c r="C2672" s="3857" t="s">
        <v>2859</v>
      </c>
      <c r="D2672" s="3857"/>
      <c r="E2672" s="3857"/>
      <c r="F2672" s="3857"/>
      <c r="G2672" s="3857"/>
      <c r="H2672" s="3857"/>
      <c r="I2672" s="3857"/>
      <c r="J2672" s="3857"/>
      <c r="K2672" s="3857"/>
      <c r="L2672" s="4453" t="s">
        <v>2858</v>
      </c>
      <c r="M2672" s="4453"/>
    </row>
    <row r="2673" spans="1:13" x14ac:dyDescent="0.2">
      <c r="A2673" s="4455"/>
      <c r="B2673" s="4455"/>
      <c r="C2673" s="3857"/>
      <c r="D2673" s="3857"/>
      <c r="E2673" s="3857"/>
      <c r="F2673" s="3857"/>
      <c r="G2673" s="3857"/>
      <c r="H2673" s="3857"/>
      <c r="I2673" s="3857"/>
      <c r="J2673" s="3857"/>
      <c r="K2673" s="3857"/>
      <c r="L2673" s="4453"/>
      <c r="M2673" s="4453"/>
    </row>
    <row r="2674" spans="1:13" x14ac:dyDescent="0.2">
      <c r="A2674" s="4455"/>
      <c r="B2674" s="4455"/>
      <c r="C2674" s="3857"/>
      <c r="D2674" s="3857"/>
      <c r="E2674" s="3857"/>
      <c r="F2674" s="3857"/>
      <c r="G2674" s="3857"/>
      <c r="H2674" s="3857"/>
      <c r="I2674" s="3857"/>
      <c r="J2674" s="3857"/>
      <c r="K2674" s="3857"/>
      <c r="L2674" s="4453"/>
      <c r="M2674" s="4453"/>
    </row>
    <row r="2675" spans="1:13" x14ac:dyDescent="0.2">
      <c r="A2675" s="4455"/>
      <c r="B2675" s="4455"/>
      <c r="C2675" s="3857"/>
      <c r="D2675" s="3857"/>
      <c r="E2675" s="3857"/>
      <c r="F2675" s="3857"/>
      <c r="G2675" s="3857"/>
      <c r="H2675" s="3857"/>
      <c r="I2675" s="3857"/>
      <c r="J2675" s="3857"/>
      <c r="K2675" s="3857"/>
      <c r="L2675" s="4453"/>
      <c r="M2675" s="4453"/>
    </row>
    <row r="2676" spans="1:13" x14ac:dyDescent="0.2">
      <c r="A2676" s="4455"/>
      <c r="B2676" s="4455"/>
      <c r="C2676" s="3858" t="s">
        <v>1209</v>
      </c>
      <c r="D2676" s="3858"/>
      <c r="E2676" s="3858"/>
      <c r="F2676" s="3858"/>
      <c r="G2676" s="3858"/>
      <c r="H2676" s="3858"/>
      <c r="I2676" s="3858"/>
      <c r="J2676" s="3858"/>
      <c r="K2676" s="3858"/>
      <c r="L2676" s="4453" t="s">
        <v>1208</v>
      </c>
      <c r="M2676" s="4453"/>
    </row>
    <row r="2677" spans="1:13" x14ac:dyDescent="0.2">
      <c r="A2677" s="4455"/>
      <c r="B2677" s="4455"/>
      <c r="C2677" s="3858"/>
      <c r="D2677" s="3858"/>
      <c r="E2677" s="3858"/>
      <c r="F2677" s="3858"/>
      <c r="G2677" s="3858"/>
      <c r="H2677" s="3858"/>
      <c r="I2677" s="3858"/>
      <c r="J2677" s="3858"/>
      <c r="K2677" s="3858"/>
      <c r="L2677" s="4453"/>
      <c r="M2677" s="4453"/>
    </row>
    <row r="2678" spans="1:13" x14ac:dyDescent="0.2">
      <c r="A2678" s="4455"/>
      <c r="B2678" s="4455"/>
      <c r="C2678" s="3858"/>
      <c r="D2678" s="3858"/>
      <c r="E2678" s="3858"/>
      <c r="F2678" s="3858"/>
      <c r="G2678" s="3858"/>
      <c r="H2678" s="3858"/>
      <c r="I2678" s="3858"/>
      <c r="J2678" s="3858"/>
      <c r="K2678" s="3858"/>
      <c r="L2678" s="4453"/>
      <c r="M2678" s="4453"/>
    </row>
    <row r="2679" spans="1:13" x14ac:dyDescent="0.2">
      <c r="A2679" s="4455"/>
      <c r="B2679" s="4455"/>
      <c r="C2679" s="3858"/>
      <c r="D2679" s="3858"/>
      <c r="E2679" s="3858"/>
      <c r="F2679" s="3858"/>
      <c r="G2679" s="3858"/>
      <c r="H2679" s="3858"/>
      <c r="I2679" s="3858"/>
      <c r="J2679" s="3858"/>
      <c r="K2679" s="3858"/>
      <c r="L2679" s="4453"/>
      <c r="M2679" s="4453"/>
    </row>
    <row r="2680" spans="1:13" x14ac:dyDescent="0.2">
      <c r="A2680" s="1177"/>
      <c r="H2680" s="1177"/>
    </row>
    <row r="2681" spans="1:13" x14ac:dyDescent="0.2">
      <c r="A2681" s="479" t="s">
        <v>2319</v>
      </c>
      <c r="H2681" s="1177"/>
      <c r="J2681" s="479" t="s">
        <v>1613</v>
      </c>
    </row>
    <row r="2682" spans="1:13" x14ac:dyDescent="0.2">
      <c r="A2682" s="4449" t="s">
        <v>285</v>
      </c>
      <c r="B2682" s="4449"/>
      <c r="C2682" s="4449"/>
      <c r="D2682" s="4449"/>
      <c r="E2682" s="4449"/>
      <c r="H2682" s="1177"/>
    </row>
    <row r="2683" spans="1:13" x14ac:dyDescent="0.2">
      <c r="A2683" s="479" t="s">
        <v>5354</v>
      </c>
      <c r="H2683" s="1177"/>
      <c r="J2683" s="4137" t="s">
        <v>2863</v>
      </c>
      <c r="K2683" s="4138"/>
      <c r="L2683" s="4138"/>
      <c r="M2683" s="4139"/>
    </row>
    <row r="2684" spans="1:13" x14ac:dyDescent="0.2">
      <c r="A2684" s="4449" t="s">
        <v>3981</v>
      </c>
      <c r="B2684" s="4449"/>
      <c r="C2684" s="4449"/>
      <c r="D2684" s="4449"/>
      <c r="E2684" s="4449"/>
      <c r="H2684" s="1177"/>
      <c r="J2684" s="374" t="s">
        <v>2860</v>
      </c>
      <c r="K2684" s="374" t="s">
        <v>2861</v>
      </c>
      <c r="L2684" s="374" t="s">
        <v>2862</v>
      </c>
      <c r="M2684" s="374" t="s">
        <v>1210</v>
      </c>
    </row>
    <row r="2685" spans="1:13" x14ac:dyDescent="0.2">
      <c r="A2685" s="1177"/>
      <c r="H2685" s="1177"/>
      <c r="J2685" s="374">
        <v>19</v>
      </c>
      <c r="K2685" s="374">
        <v>3</v>
      </c>
      <c r="L2685" s="374">
        <v>2014</v>
      </c>
      <c r="M2685" s="374">
        <v>5</v>
      </c>
    </row>
    <row r="2686" spans="1:13" x14ac:dyDescent="0.2">
      <c r="A2686" s="1177"/>
      <c r="H2686" s="1177"/>
      <c r="I2686" s="1177"/>
      <c r="J2686" s="1177"/>
      <c r="K2686" s="1177"/>
      <c r="L2686" s="1177"/>
    </row>
    <row r="2687" spans="1:13" ht="26.25" customHeight="1" x14ac:dyDescent="0.2">
      <c r="A2687" s="3857" t="s">
        <v>2864</v>
      </c>
      <c r="B2687" s="3857" t="s">
        <v>2865</v>
      </c>
      <c r="C2687" s="3857" t="s">
        <v>1212</v>
      </c>
      <c r="D2687" s="3857" t="s">
        <v>2866</v>
      </c>
      <c r="E2687" s="3857"/>
      <c r="F2687" s="4346" t="s">
        <v>3430</v>
      </c>
      <c r="G2687" s="4347"/>
      <c r="H2687" s="4348" t="s">
        <v>3434</v>
      </c>
      <c r="I2687" s="4348"/>
      <c r="J2687" s="3857" t="s">
        <v>1211</v>
      </c>
      <c r="K2687" s="3858" t="s">
        <v>2872</v>
      </c>
      <c r="L2687" s="3857" t="s">
        <v>1207</v>
      </c>
      <c r="M2687" s="3858" t="s">
        <v>2873</v>
      </c>
    </row>
    <row r="2688" spans="1:13" x14ac:dyDescent="0.2">
      <c r="A2688" s="3857"/>
      <c r="B2688" s="3857"/>
      <c r="C2688" s="3857"/>
      <c r="D2688" s="15" t="s">
        <v>2867</v>
      </c>
      <c r="E2688" s="15" t="s">
        <v>2868</v>
      </c>
      <c r="F2688" s="15" t="s">
        <v>2870</v>
      </c>
      <c r="G2688" s="15" t="s">
        <v>2871</v>
      </c>
      <c r="H2688" s="1180" t="s">
        <v>3216</v>
      </c>
      <c r="I2688" s="1180" t="s">
        <v>3217</v>
      </c>
      <c r="J2688" s="3857"/>
      <c r="K2688" s="3858"/>
      <c r="L2688" s="3857"/>
      <c r="M2688" s="3858"/>
    </row>
    <row r="2689" spans="1:13" x14ac:dyDescent="0.2">
      <c r="A2689" s="597"/>
      <c r="B2689" s="139" t="s">
        <v>84</v>
      </c>
      <c r="C2689" s="638" t="s">
        <v>590</v>
      </c>
      <c r="D2689" s="15"/>
      <c r="E2689" s="15"/>
      <c r="F2689" s="15"/>
      <c r="G2689" s="15"/>
      <c r="H2689" s="15"/>
      <c r="I2689" s="15"/>
      <c r="J2689" s="139"/>
      <c r="K2689" s="15"/>
      <c r="L2689" s="139"/>
      <c r="M2689" s="15"/>
    </row>
    <row r="2690" spans="1:13" ht="24" x14ac:dyDescent="0.2">
      <c r="A2690" s="374">
        <v>1</v>
      </c>
      <c r="B2690" s="1181"/>
      <c r="C2690" s="524" t="s">
        <v>3982</v>
      </c>
      <c r="D2690" s="938">
        <v>40948</v>
      </c>
      <c r="E2690" s="938">
        <v>41261</v>
      </c>
      <c r="F2690" s="4103">
        <v>321</v>
      </c>
      <c r="G2690" s="4103">
        <v>1</v>
      </c>
      <c r="H2690" s="374"/>
      <c r="I2690" s="1181"/>
      <c r="J2690" s="374">
        <v>38</v>
      </c>
      <c r="K2690" s="1181" t="s">
        <v>593</v>
      </c>
      <c r="L2690" s="1181" t="s">
        <v>287</v>
      </c>
      <c r="M2690" s="1181"/>
    </row>
    <row r="2691" spans="1:13" ht="24" x14ac:dyDescent="0.2">
      <c r="A2691" s="374">
        <v>2</v>
      </c>
      <c r="B2691" s="1181"/>
      <c r="C2691" s="524" t="s">
        <v>2537</v>
      </c>
      <c r="D2691" s="938">
        <v>40919</v>
      </c>
      <c r="E2691" s="938">
        <v>41253</v>
      </c>
      <c r="F2691" s="4142"/>
      <c r="G2691" s="4142"/>
      <c r="H2691" s="374"/>
      <c r="I2691" s="1181"/>
      <c r="J2691" s="374">
        <v>44</v>
      </c>
      <c r="K2691" s="1181" t="s">
        <v>593</v>
      </c>
      <c r="L2691" s="1181" t="s">
        <v>287</v>
      </c>
      <c r="M2691" s="1181"/>
    </row>
    <row r="2692" spans="1:13" ht="24" x14ac:dyDescent="0.2">
      <c r="A2692" s="374">
        <v>3</v>
      </c>
      <c r="B2692" s="1181"/>
      <c r="C2692" s="524" t="s">
        <v>3983</v>
      </c>
      <c r="D2692" s="938">
        <v>40918</v>
      </c>
      <c r="E2692" s="938">
        <v>41255</v>
      </c>
      <c r="F2692" s="4142"/>
      <c r="G2692" s="3876"/>
      <c r="H2692" s="374"/>
      <c r="I2692" s="1181"/>
      <c r="J2692" s="374">
        <v>96</v>
      </c>
      <c r="K2692" s="1181" t="s">
        <v>593</v>
      </c>
      <c r="L2692" s="1181" t="s">
        <v>287</v>
      </c>
      <c r="M2692" s="1181"/>
    </row>
    <row r="2693" spans="1:13" ht="24" x14ac:dyDescent="0.2">
      <c r="A2693" s="374">
        <v>4</v>
      </c>
      <c r="B2693" s="1181"/>
      <c r="C2693" s="524" t="s">
        <v>3984</v>
      </c>
      <c r="D2693" s="938">
        <v>40915</v>
      </c>
      <c r="E2693" s="938">
        <v>41100</v>
      </c>
      <c r="F2693" s="4142"/>
      <c r="G2693" s="15">
        <v>2</v>
      </c>
      <c r="H2693" s="1263" t="s">
        <v>3985</v>
      </c>
      <c r="I2693" s="1181"/>
      <c r="J2693" s="374" t="s">
        <v>3986</v>
      </c>
      <c r="K2693" s="1181" t="s">
        <v>593</v>
      </c>
      <c r="L2693" s="1181" t="s">
        <v>287</v>
      </c>
      <c r="M2693" s="1181"/>
    </row>
    <row r="2694" spans="1:13" ht="24" x14ac:dyDescent="0.2">
      <c r="A2694" s="374"/>
      <c r="B2694" s="1181"/>
      <c r="C2694" s="524" t="s">
        <v>3984</v>
      </c>
      <c r="D2694" s="938">
        <v>41100</v>
      </c>
      <c r="E2694" s="938">
        <v>41137</v>
      </c>
      <c r="F2694" s="4142"/>
      <c r="G2694" s="15">
        <v>3</v>
      </c>
      <c r="H2694" s="1263" t="s">
        <v>2526</v>
      </c>
      <c r="I2694" s="1181"/>
      <c r="J2694" s="374" t="s">
        <v>3987</v>
      </c>
      <c r="K2694" s="1181"/>
      <c r="L2694" s="1181"/>
      <c r="M2694" s="1181"/>
    </row>
    <row r="2695" spans="1:13" ht="24" x14ac:dyDescent="0.2">
      <c r="A2695" s="374"/>
      <c r="B2695" s="1181"/>
      <c r="C2695" s="524" t="s">
        <v>3984</v>
      </c>
      <c r="D2695" s="938">
        <v>41167</v>
      </c>
      <c r="E2695" s="938">
        <v>41261</v>
      </c>
      <c r="F2695" s="4142"/>
      <c r="G2695" s="15">
        <v>4</v>
      </c>
      <c r="H2695" s="1263" t="s">
        <v>2541</v>
      </c>
      <c r="I2695" s="1181"/>
      <c r="J2695" s="374" t="s">
        <v>3988</v>
      </c>
      <c r="K2695" s="1181"/>
      <c r="L2695" s="1181"/>
      <c r="M2695" s="1181"/>
    </row>
    <row r="2696" spans="1:13" ht="24" x14ac:dyDescent="0.2">
      <c r="A2696" s="597">
        <v>5</v>
      </c>
      <c r="B2696" s="139"/>
      <c r="C2696" s="792" t="s">
        <v>3989</v>
      </c>
      <c r="D2696" s="1264">
        <v>40925</v>
      </c>
      <c r="E2696" s="1264">
        <v>41145</v>
      </c>
      <c r="F2696" s="4142"/>
      <c r="G2696" s="15">
        <v>5</v>
      </c>
      <c r="H2696" s="1263" t="s">
        <v>2246</v>
      </c>
      <c r="I2696" s="15"/>
      <c r="J2696" s="822" t="s">
        <v>3990</v>
      </c>
      <c r="K2696" s="534" t="s">
        <v>593</v>
      </c>
      <c r="L2696" s="524" t="s">
        <v>287</v>
      </c>
      <c r="M2696" s="15"/>
    </row>
    <row r="2697" spans="1:13" ht="24" x14ac:dyDescent="0.2">
      <c r="A2697" s="597"/>
      <c r="B2697" s="139"/>
      <c r="C2697" s="524" t="s">
        <v>3989</v>
      </c>
      <c r="D2697" s="1264">
        <v>41145</v>
      </c>
      <c r="E2697" s="1264">
        <v>41255</v>
      </c>
      <c r="F2697" s="4142"/>
      <c r="G2697" s="15">
        <v>6</v>
      </c>
      <c r="H2697" s="1263" t="s">
        <v>2526</v>
      </c>
      <c r="I2697" s="15"/>
      <c r="J2697" s="822" t="s">
        <v>3991</v>
      </c>
      <c r="K2697" s="534"/>
      <c r="L2697" s="524"/>
      <c r="M2697" s="15"/>
    </row>
    <row r="2698" spans="1:13" x14ac:dyDescent="0.2">
      <c r="A2698" s="374">
        <f>+A2696+1</f>
        <v>6</v>
      </c>
      <c r="B2698" s="1181"/>
      <c r="C2698" s="524" t="s">
        <v>2551</v>
      </c>
      <c r="D2698" s="938">
        <v>40926</v>
      </c>
      <c r="E2698" s="938">
        <v>41262</v>
      </c>
      <c r="F2698" s="3876"/>
      <c r="G2698" s="15">
        <v>0</v>
      </c>
      <c r="H2698" s="374"/>
      <c r="I2698" s="1181"/>
      <c r="J2698" s="374">
        <v>43</v>
      </c>
      <c r="K2698" s="1181" t="s">
        <v>593</v>
      </c>
      <c r="L2698" s="1181" t="s">
        <v>287</v>
      </c>
      <c r="M2698" s="1181"/>
    </row>
    <row r="2699" spans="1:13" x14ac:dyDescent="0.2">
      <c r="A2699" s="1177"/>
      <c r="C2699" s="794"/>
      <c r="D2699" s="1256"/>
      <c r="E2699" s="1256"/>
      <c r="G2699" s="1177"/>
      <c r="H2699" s="1177"/>
      <c r="J2699" s="1177"/>
    </row>
    <row r="2700" spans="1:13" x14ac:dyDescent="0.2">
      <c r="A2700" s="1177"/>
      <c r="C2700" s="794"/>
      <c r="D2700" s="1256"/>
      <c r="E2700" s="1256"/>
      <c r="G2700" s="1177"/>
      <c r="H2700" s="1177"/>
      <c r="J2700" s="1177"/>
    </row>
    <row r="2701" spans="1:13" x14ac:dyDescent="0.2">
      <c r="A2701" s="1177"/>
      <c r="C2701" s="794"/>
      <c r="D2701" s="1256"/>
      <c r="E2701" s="1256"/>
      <c r="G2701" s="1177"/>
      <c r="H2701" s="1177"/>
      <c r="J2701" s="1177"/>
    </row>
    <row r="2702" spans="1:13" x14ac:dyDescent="0.2">
      <c r="A2702" s="1177"/>
      <c r="C2702" s="794"/>
      <c r="D2702" s="1256"/>
      <c r="E2702" s="1256"/>
      <c r="G2702" s="1177"/>
      <c r="H2702" s="1177"/>
      <c r="J2702" s="1177"/>
    </row>
    <row r="2703" spans="1:13" x14ac:dyDescent="0.2">
      <c r="A2703" s="4455"/>
      <c r="B2703" s="4455"/>
      <c r="C2703" s="3857" t="s">
        <v>2859</v>
      </c>
      <c r="D2703" s="3857"/>
      <c r="E2703" s="3857"/>
      <c r="F2703" s="3857"/>
      <c r="G2703" s="3857"/>
      <c r="H2703" s="3857"/>
      <c r="I2703" s="3857"/>
      <c r="J2703" s="3857"/>
      <c r="K2703" s="3857"/>
      <c r="L2703" s="4453" t="s">
        <v>2858</v>
      </c>
      <c r="M2703" s="4453"/>
    </row>
    <row r="2704" spans="1:13" x14ac:dyDescent="0.2">
      <c r="A2704" s="4455"/>
      <c r="B2704" s="4455"/>
      <c r="C2704" s="3857"/>
      <c r="D2704" s="3857"/>
      <c r="E2704" s="3857"/>
      <c r="F2704" s="3857"/>
      <c r="G2704" s="3857"/>
      <c r="H2704" s="3857"/>
      <c r="I2704" s="3857"/>
      <c r="J2704" s="3857"/>
      <c r="K2704" s="3857"/>
      <c r="L2704" s="4453"/>
      <c r="M2704" s="4453"/>
    </row>
    <row r="2705" spans="1:13" x14ac:dyDescent="0.2">
      <c r="A2705" s="4455"/>
      <c r="B2705" s="4455"/>
      <c r="C2705" s="3857"/>
      <c r="D2705" s="3857"/>
      <c r="E2705" s="3857"/>
      <c r="F2705" s="3857"/>
      <c r="G2705" s="3857"/>
      <c r="H2705" s="3857"/>
      <c r="I2705" s="3857"/>
      <c r="J2705" s="3857"/>
      <c r="K2705" s="3857"/>
      <c r="L2705" s="4453"/>
      <c r="M2705" s="4453"/>
    </row>
    <row r="2706" spans="1:13" x14ac:dyDescent="0.2">
      <c r="A2706" s="4455"/>
      <c r="B2706" s="4455"/>
      <c r="C2706" s="3857"/>
      <c r="D2706" s="3857"/>
      <c r="E2706" s="3857"/>
      <c r="F2706" s="3857"/>
      <c r="G2706" s="3857"/>
      <c r="H2706" s="3857"/>
      <c r="I2706" s="3857"/>
      <c r="J2706" s="3857"/>
      <c r="K2706" s="3857"/>
      <c r="L2706" s="4453"/>
      <c r="M2706" s="4453"/>
    </row>
    <row r="2707" spans="1:13" x14ac:dyDescent="0.2">
      <c r="A2707" s="4455"/>
      <c r="B2707" s="4455"/>
      <c r="C2707" s="3858" t="s">
        <v>1209</v>
      </c>
      <c r="D2707" s="3858"/>
      <c r="E2707" s="3858"/>
      <c r="F2707" s="3858"/>
      <c r="G2707" s="3858"/>
      <c r="H2707" s="3858"/>
      <c r="I2707" s="3858"/>
      <c r="J2707" s="3858"/>
      <c r="K2707" s="3858"/>
      <c r="L2707" s="4453" t="s">
        <v>1208</v>
      </c>
      <c r="M2707" s="4453"/>
    </row>
    <row r="2708" spans="1:13" x14ac:dyDescent="0.2">
      <c r="A2708" s="4455"/>
      <c r="B2708" s="4455"/>
      <c r="C2708" s="3858"/>
      <c r="D2708" s="3858"/>
      <c r="E2708" s="3858"/>
      <c r="F2708" s="3858"/>
      <c r="G2708" s="3858"/>
      <c r="H2708" s="3858"/>
      <c r="I2708" s="3858"/>
      <c r="J2708" s="3858"/>
      <c r="K2708" s="3858"/>
      <c r="L2708" s="4453"/>
      <c r="M2708" s="4453"/>
    </row>
    <row r="2709" spans="1:13" x14ac:dyDescent="0.2">
      <c r="A2709" s="4455"/>
      <c r="B2709" s="4455"/>
      <c r="C2709" s="3858"/>
      <c r="D2709" s="3858"/>
      <c r="E2709" s="3858"/>
      <c r="F2709" s="3858"/>
      <c r="G2709" s="3858"/>
      <c r="H2709" s="3858"/>
      <c r="I2709" s="3858"/>
      <c r="J2709" s="3858"/>
      <c r="K2709" s="3858"/>
      <c r="L2709" s="4453"/>
      <c r="M2709" s="4453"/>
    </row>
    <row r="2710" spans="1:13" x14ac:dyDescent="0.2">
      <c r="A2710" s="4455"/>
      <c r="B2710" s="4455"/>
      <c r="C2710" s="3858"/>
      <c r="D2710" s="3858"/>
      <c r="E2710" s="3858"/>
      <c r="F2710" s="3858"/>
      <c r="G2710" s="3858"/>
      <c r="H2710" s="3858"/>
      <c r="I2710" s="3858"/>
      <c r="J2710" s="3858"/>
      <c r="K2710" s="3858"/>
      <c r="L2710" s="4453"/>
      <c r="M2710" s="4453"/>
    </row>
    <row r="2711" spans="1:13" x14ac:dyDescent="0.2">
      <c r="A2711" s="1177"/>
      <c r="H2711" s="1177"/>
    </row>
    <row r="2712" spans="1:13" x14ac:dyDescent="0.2">
      <c r="A2712" s="479" t="s">
        <v>2319</v>
      </c>
      <c r="H2712" s="1177"/>
      <c r="J2712" s="479" t="s">
        <v>1613</v>
      </c>
    </row>
    <row r="2713" spans="1:13" x14ac:dyDescent="0.2">
      <c r="A2713" s="4449" t="s">
        <v>285</v>
      </c>
      <c r="B2713" s="4449"/>
      <c r="C2713" s="4449"/>
      <c r="D2713" s="4449"/>
      <c r="E2713" s="4449"/>
      <c r="H2713" s="1177"/>
    </row>
    <row r="2714" spans="1:13" x14ac:dyDescent="0.2">
      <c r="A2714" s="479" t="s">
        <v>5354</v>
      </c>
      <c r="H2714" s="1177"/>
      <c r="J2714" s="4137" t="s">
        <v>2863</v>
      </c>
      <c r="K2714" s="4138"/>
      <c r="L2714" s="4138"/>
      <c r="M2714" s="4139"/>
    </row>
    <row r="2715" spans="1:13" x14ac:dyDescent="0.2">
      <c r="A2715" s="4449" t="s">
        <v>3981</v>
      </c>
      <c r="B2715" s="4449"/>
      <c r="C2715" s="4449"/>
      <c r="D2715" s="4449"/>
      <c r="E2715" s="4449"/>
      <c r="H2715" s="1177"/>
      <c r="J2715" s="374" t="s">
        <v>2860</v>
      </c>
      <c r="K2715" s="374" t="s">
        <v>2861</v>
      </c>
      <c r="L2715" s="374" t="s">
        <v>2862</v>
      </c>
      <c r="M2715" s="374" t="s">
        <v>1210</v>
      </c>
    </row>
    <row r="2716" spans="1:13" x14ac:dyDescent="0.2">
      <c r="A2716" s="1177"/>
      <c r="H2716" s="1177"/>
      <c r="J2716" s="374">
        <v>19</v>
      </c>
      <c r="K2716" s="374">
        <v>3</v>
      </c>
      <c r="L2716" s="374">
        <v>2014</v>
      </c>
      <c r="M2716" s="374">
        <v>5</v>
      </c>
    </row>
    <row r="2717" spans="1:13" x14ac:dyDescent="0.2">
      <c r="A2717" s="1177"/>
      <c r="H2717" s="1177"/>
      <c r="I2717" s="1177"/>
      <c r="J2717" s="1177"/>
      <c r="K2717" s="1177"/>
      <c r="L2717" s="1177"/>
    </row>
    <row r="2718" spans="1:13" ht="21" customHeight="1" x14ac:dyDescent="0.2">
      <c r="A2718" s="3857" t="s">
        <v>2864</v>
      </c>
      <c r="B2718" s="3857" t="s">
        <v>2865</v>
      </c>
      <c r="C2718" s="3857" t="s">
        <v>1212</v>
      </c>
      <c r="D2718" s="3857" t="s">
        <v>2866</v>
      </c>
      <c r="E2718" s="3857"/>
      <c r="F2718" s="4346" t="s">
        <v>3430</v>
      </c>
      <c r="G2718" s="4347"/>
      <c r="H2718" s="4348" t="s">
        <v>3434</v>
      </c>
      <c r="I2718" s="4348"/>
      <c r="J2718" s="3857" t="s">
        <v>1211</v>
      </c>
      <c r="K2718" s="3858" t="s">
        <v>2872</v>
      </c>
      <c r="L2718" s="3857" t="s">
        <v>1207</v>
      </c>
      <c r="M2718" s="3858" t="s">
        <v>2873</v>
      </c>
    </row>
    <row r="2719" spans="1:13" x14ac:dyDescent="0.2">
      <c r="A2719" s="3857"/>
      <c r="B2719" s="3857"/>
      <c r="C2719" s="3857"/>
      <c r="D2719" s="15" t="s">
        <v>2867</v>
      </c>
      <c r="E2719" s="15" t="s">
        <v>2868</v>
      </c>
      <c r="F2719" s="15" t="s">
        <v>2870</v>
      </c>
      <c r="G2719" s="15" t="s">
        <v>2871</v>
      </c>
      <c r="H2719" s="1180" t="s">
        <v>3216</v>
      </c>
      <c r="I2719" s="1180" t="s">
        <v>3217</v>
      </c>
      <c r="J2719" s="3857"/>
      <c r="K2719" s="3858"/>
      <c r="L2719" s="3857"/>
      <c r="M2719" s="3858"/>
    </row>
    <row r="2720" spans="1:13" x14ac:dyDescent="0.2">
      <c r="A2720" s="597"/>
      <c r="B2720" s="139" t="s">
        <v>84</v>
      </c>
      <c r="C2720" s="638" t="s">
        <v>590</v>
      </c>
      <c r="D2720" s="15"/>
      <c r="E2720" s="15"/>
      <c r="F2720" s="15"/>
      <c r="G2720" s="15"/>
      <c r="H2720" s="15"/>
      <c r="I2720" s="15"/>
      <c r="J2720" s="139"/>
      <c r="K2720" s="15"/>
      <c r="L2720" s="139"/>
      <c r="M2720" s="15"/>
    </row>
    <row r="2721" spans="1:13" x14ac:dyDescent="0.2">
      <c r="A2721" s="374"/>
      <c r="B2721" s="1181"/>
      <c r="C2721" s="524"/>
      <c r="D2721" s="938"/>
      <c r="E2721" s="938"/>
      <c r="F2721" s="1181"/>
      <c r="G2721" s="374"/>
      <c r="H2721" s="374"/>
      <c r="I2721" s="1181"/>
      <c r="J2721" s="1181"/>
      <c r="K2721" s="1181"/>
      <c r="L2721" s="1181"/>
      <c r="M2721" s="1181"/>
    </row>
    <row r="2722" spans="1:13" ht="24" x14ac:dyDescent="0.2">
      <c r="A2722" s="374">
        <f>+A2698+1</f>
        <v>7</v>
      </c>
      <c r="B2722" s="1181"/>
      <c r="C2722" s="792" t="s">
        <v>1434</v>
      </c>
      <c r="D2722" s="938">
        <v>40918</v>
      </c>
      <c r="E2722" s="938">
        <v>41248</v>
      </c>
      <c r="F2722" s="15">
        <v>321</v>
      </c>
      <c r="G2722" s="15">
        <v>7</v>
      </c>
      <c r="H2722" s="374"/>
      <c r="I2722" s="1181"/>
      <c r="J2722" s="1181">
        <v>169</v>
      </c>
      <c r="K2722" s="1181" t="s">
        <v>593</v>
      </c>
      <c r="L2722" s="1181" t="s">
        <v>287</v>
      </c>
      <c r="M2722" s="1181"/>
    </row>
    <row r="2723" spans="1:13" ht="24" x14ac:dyDescent="0.2">
      <c r="A2723" s="374">
        <f>+A2722+1</f>
        <v>8</v>
      </c>
      <c r="B2723" s="139"/>
      <c r="C2723" s="792" t="s">
        <v>3992</v>
      </c>
      <c r="D2723" s="1265">
        <v>40920</v>
      </c>
      <c r="E2723" s="1265">
        <v>41106</v>
      </c>
      <c r="F2723" s="4103">
        <v>322</v>
      </c>
      <c r="G2723" s="15">
        <v>1</v>
      </c>
      <c r="H2723" s="1263" t="s">
        <v>2187</v>
      </c>
      <c r="I2723" s="15"/>
      <c r="J2723" s="1266" t="s">
        <v>3993</v>
      </c>
      <c r="K2723" s="522" t="s">
        <v>593</v>
      </c>
      <c r="L2723" s="599" t="s">
        <v>287</v>
      </c>
      <c r="M2723" s="15"/>
    </row>
    <row r="2724" spans="1:13" ht="24" x14ac:dyDescent="0.2">
      <c r="A2724" s="374"/>
      <c r="B2724" s="139"/>
      <c r="C2724" s="792" t="s">
        <v>3992</v>
      </c>
      <c r="D2724" s="1265">
        <v>41106</v>
      </c>
      <c r="E2724" s="1265">
        <v>41108</v>
      </c>
      <c r="F2724" s="4142"/>
      <c r="G2724" s="15">
        <v>2</v>
      </c>
      <c r="H2724" s="1263" t="s">
        <v>2189</v>
      </c>
      <c r="I2724" s="15"/>
      <c r="J2724" s="1266" t="s">
        <v>3994</v>
      </c>
      <c r="K2724" s="522"/>
      <c r="L2724" s="599"/>
      <c r="M2724" s="15"/>
    </row>
    <row r="2725" spans="1:13" ht="24" x14ac:dyDescent="0.2">
      <c r="A2725" s="374"/>
      <c r="B2725" s="139"/>
      <c r="C2725" s="792" t="s">
        <v>3992</v>
      </c>
      <c r="D2725" s="1265">
        <v>41137</v>
      </c>
      <c r="E2725" s="1265">
        <v>41255</v>
      </c>
      <c r="F2725" s="4142"/>
      <c r="G2725" s="15">
        <v>3</v>
      </c>
      <c r="H2725" s="1263" t="s">
        <v>2541</v>
      </c>
      <c r="I2725" s="15"/>
      <c r="J2725" s="1266" t="s">
        <v>3995</v>
      </c>
      <c r="K2725" s="522"/>
      <c r="L2725" s="599"/>
      <c r="M2725" s="15"/>
    </row>
    <row r="2726" spans="1:13" ht="24" x14ac:dyDescent="0.2">
      <c r="A2726" s="374">
        <f>+A2723+1</f>
        <v>9</v>
      </c>
      <c r="B2726" s="1181"/>
      <c r="C2726" s="524" t="s">
        <v>3996</v>
      </c>
      <c r="D2726" s="938">
        <v>40910</v>
      </c>
      <c r="E2726" s="938">
        <v>41260</v>
      </c>
      <c r="F2726" s="4142"/>
      <c r="G2726" s="15">
        <v>4</v>
      </c>
      <c r="H2726" s="374"/>
      <c r="I2726" s="1181"/>
      <c r="J2726" s="1181">
        <v>133</v>
      </c>
      <c r="K2726" s="1181" t="s">
        <v>593</v>
      </c>
      <c r="L2726" s="1181" t="s">
        <v>287</v>
      </c>
      <c r="M2726" s="1181"/>
    </row>
    <row r="2727" spans="1:13" ht="24" x14ac:dyDescent="0.2">
      <c r="A2727" s="374">
        <f>+A2726+1</f>
        <v>10</v>
      </c>
      <c r="B2727" s="1181"/>
      <c r="C2727" s="524" t="s">
        <v>3997</v>
      </c>
      <c r="D2727" s="938">
        <v>40918</v>
      </c>
      <c r="E2727" s="938">
        <v>41260</v>
      </c>
      <c r="F2727" s="4142"/>
      <c r="G2727" s="4103">
        <v>5</v>
      </c>
      <c r="H2727" s="374"/>
      <c r="I2727" s="1181"/>
      <c r="J2727" s="1181">
        <v>49</v>
      </c>
      <c r="K2727" s="1181" t="s">
        <v>593</v>
      </c>
      <c r="L2727" s="1181" t="s">
        <v>287</v>
      </c>
      <c r="M2727" s="1181"/>
    </row>
    <row r="2728" spans="1:13" ht="24" x14ac:dyDescent="0.2">
      <c r="A2728" s="374">
        <f>+A2727+1</f>
        <v>11</v>
      </c>
      <c r="B2728" s="1181"/>
      <c r="C2728" s="524" t="s">
        <v>3998</v>
      </c>
      <c r="D2728" s="938">
        <v>40925</v>
      </c>
      <c r="E2728" s="938">
        <v>41260</v>
      </c>
      <c r="F2728" s="4142"/>
      <c r="G2728" s="4142"/>
      <c r="H2728" s="374"/>
      <c r="I2728" s="1181"/>
      <c r="J2728" s="1181">
        <v>87</v>
      </c>
      <c r="K2728" s="1181" t="s">
        <v>593</v>
      </c>
      <c r="L2728" s="1181" t="s">
        <v>287</v>
      </c>
      <c r="M2728" s="1181"/>
    </row>
    <row r="2729" spans="1:13" ht="24" x14ac:dyDescent="0.2">
      <c r="A2729" s="374">
        <f>+A2728+1</f>
        <v>12</v>
      </c>
      <c r="B2729" s="1181"/>
      <c r="C2729" s="524" t="s">
        <v>3999</v>
      </c>
      <c r="D2729" s="938">
        <v>41046</v>
      </c>
      <c r="E2729" s="938">
        <v>41109</v>
      </c>
      <c r="F2729" s="3876"/>
      <c r="G2729" s="3876"/>
      <c r="H2729" s="374"/>
      <c r="I2729" s="1181"/>
      <c r="J2729" s="1181">
        <v>10</v>
      </c>
      <c r="K2729" s="1181" t="s">
        <v>593</v>
      </c>
      <c r="L2729" s="1181" t="s">
        <v>287</v>
      </c>
      <c r="M2729" s="1181"/>
    </row>
    <row r="2730" spans="1:13" x14ac:dyDescent="0.2">
      <c r="A2730" s="1177"/>
      <c r="C2730" s="794"/>
      <c r="D2730" s="1256"/>
      <c r="E2730" s="1256"/>
      <c r="G2730" s="1177"/>
      <c r="H2730" s="1177"/>
    </row>
    <row r="2731" spans="1:13" x14ac:dyDescent="0.2">
      <c r="A2731" s="1177"/>
      <c r="C2731" s="794"/>
      <c r="D2731" s="1256"/>
      <c r="E2731" s="1256"/>
      <c r="G2731" s="1177"/>
      <c r="H2731" s="1177"/>
    </row>
    <row r="2732" spans="1:13" x14ac:dyDescent="0.2">
      <c r="A2732" s="1177"/>
      <c r="C2732" s="794"/>
      <c r="D2732" s="1256"/>
      <c r="E2732" s="1256"/>
      <c r="G2732" s="1177"/>
      <c r="H2732" s="1177"/>
    </row>
    <row r="2733" spans="1:13" x14ac:dyDescent="0.2">
      <c r="A2733" s="1177"/>
      <c r="C2733" s="794"/>
      <c r="D2733" s="1256"/>
      <c r="E2733" s="1256"/>
      <c r="G2733" s="1177"/>
      <c r="H2733" s="1177"/>
    </row>
    <row r="2734" spans="1:13" x14ac:dyDescent="0.2">
      <c r="A2734" s="4455"/>
      <c r="B2734" s="4455"/>
      <c r="C2734" s="3857" t="s">
        <v>2859</v>
      </c>
      <c r="D2734" s="3857"/>
      <c r="E2734" s="3857"/>
      <c r="F2734" s="3857"/>
      <c r="G2734" s="3857"/>
      <c r="H2734" s="3857"/>
      <c r="I2734" s="3857"/>
      <c r="J2734" s="3857"/>
      <c r="K2734" s="3857"/>
      <c r="L2734" s="4453" t="s">
        <v>2858</v>
      </c>
      <c r="M2734" s="4453"/>
    </row>
    <row r="2735" spans="1:13" x14ac:dyDescent="0.2">
      <c r="A2735" s="4455"/>
      <c r="B2735" s="4455"/>
      <c r="C2735" s="3857"/>
      <c r="D2735" s="3857"/>
      <c r="E2735" s="3857"/>
      <c r="F2735" s="3857"/>
      <c r="G2735" s="3857"/>
      <c r="H2735" s="3857"/>
      <c r="I2735" s="3857"/>
      <c r="J2735" s="3857"/>
      <c r="K2735" s="3857"/>
      <c r="L2735" s="4453"/>
      <c r="M2735" s="4453"/>
    </row>
    <row r="2736" spans="1:13" x14ac:dyDescent="0.2">
      <c r="A2736" s="4455"/>
      <c r="B2736" s="4455"/>
      <c r="C2736" s="3857"/>
      <c r="D2736" s="3857"/>
      <c r="E2736" s="3857"/>
      <c r="F2736" s="3857"/>
      <c r="G2736" s="3857"/>
      <c r="H2736" s="3857"/>
      <c r="I2736" s="3857"/>
      <c r="J2736" s="3857"/>
      <c r="K2736" s="3857"/>
      <c r="L2736" s="4453"/>
      <c r="M2736" s="4453"/>
    </row>
    <row r="2737" spans="1:13" x14ac:dyDescent="0.2">
      <c r="A2737" s="4455"/>
      <c r="B2737" s="4455"/>
      <c r="C2737" s="3857"/>
      <c r="D2737" s="3857"/>
      <c r="E2737" s="3857"/>
      <c r="F2737" s="3857"/>
      <c r="G2737" s="3857"/>
      <c r="H2737" s="3857"/>
      <c r="I2737" s="3857"/>
      <c r="J2737" s="3857"/>
      <c r="K2737" s="3857"/>
      <c r="L2737" s="4453"/>
      <c r="M2737" s="4453"/>
    </row>
    <row r="2738" spans="1:13" x14ac:dyDescent="0.2">
      <c r="A2738" s="4455"/>
      <c r="B2738" s="4455"/>
      <c r="C2738" s="3858" t="s">
        <v>1209</v>
      </c>
      <c r="D2738" s="3858"/>
      <c r="E2738" s="3858"/>
      <c r="F2738" s="3858"/>
      <c r="G2738" s="3858"/>
      <c r="H2738" s="3858"/>
      <c r="I2738" s="3858"/>
      <c r="J2738" s="3858"/>
      <c r="K2738" s="3858"/>
      <c r="L2738" s="4453" t="s">
        <v>1208</v>
      </c>
      <c r="M2738" s="4453"/>
    </row>
    <row r="2739" spans="1:13" x14ac:dyDescent="0.2">
      <c r="A2739" s="4455"/>
      <c r="B2739" s="4455"/>
      <c r="C2739" s="3858"/>
      <c r="D2739" s="3858"/>
      <c r="E2739" s="3858"/>
      <c r="F2739" s="3858"/>
      <c r="G2739" s="3858"/>
      <c r="H2739" s="3858"/>
      <c r="I2739" s="3858"/>
      <c r="J2739" s="3858"/>
      <c r="K2739" s="3858"/>
      <c r="L2739" s="4453"/>
      <c r="M2739" s="4453"/>
    </row>
    <row r="2740" spans="1:13" x14ac:dyDescent="0.2">
      <c r="A2740" s="4455"/>
      <c r="B2740" s="4455"/>
      <c r="C2740" s="3858"/>
      <c r="D2740" s="3858"/>
      <c r="E2740" s="3858"/>
      <c r="F2740" s="3858"/>
      <c r="G2740" s="3858"/>
      <c r="H2740" s="3858"/>
      <c r="I2740" s="3858"/>
      <c r="J2740" s="3858"/>
      <c r="K2740" s="3858"/>
      <c r="L2740" s="4453"/>
      <c r="M2740" s="4453"/>
    </row>
    <row r="2741" spans="1:13" x14ac:dyDescent="0.2">
      <c r="A2741" s="4455"/>
      <c r="B2741" s="4455"/>
      <c r="C2741" s="3858"/>
      <c r="D2741" s="3858"/>
      <c r="E2741" s="3858"/>
      <c r="F2741" s="3858"/>
      <c r="G2741" s="3858"/>
      <c r="H2741" s="3858"/>
      <c r="I2741" s="3858"/>
      <c r="J2741" s="3858"/>
      <c r="K2741" s="3858"/>
      <c r="L2741" s="4453"/>
      <c r="M2741" s="4453"/>
    </row>
    <row r="2742" spans="1:13" x14ac:dyDescent="0.2">
      <c r="A2742" s="1177"/>
      <c r="H2742" s="1177"/>
    </row>
    <row r="2743" spans="1:13" x14ac:dyDescent="0.2">
      <c r="A2743" s="479" t="s">
        <v>2319</v>
      </c>
      <c r="H2743" s="1177"/>
      <c r="J2743" s="479" t="s">
        <v>1613</v>
      </c>
    </row>
    <row r="2744" spans="1:13" x14ac:dyDescent="0.2">
      <c r="A2744" s="4449" t="s">
        <v>285</v>
      </c>
      <c r="B2744" s="4449"/>
      <c r="C2744" s="4449"/>
      <c r="D2744" s="4449"/>
      <c r="E2744" s="4449"/>
      <c r="H2744" s="1177"/>
    </row>
    <row r="2745" spans="1:13" x14ac:dyDescent="0.2">
      <c r="A2745" s="479" t="s">
        <v>5355</v>
      </c>
      <c r="H2745" s="1177"/>
      <c r="J2745" s="4137" t="s">
        <v>2863</v>
      </c>
      <c r="K2745" s="4138"/>
      <c r="L2745" s="4138"/>
      <c r="M2745" s="4139"/>
    </row>
    <row r="2746" spans="1:13" x14ac:dyDescent="0.2">
      <c r="A2746" s="4449" t="s">
        <v>3981</v>
      </c>
      <c r="B2746" s="4449"/>
      <c r="C2746" s="4449"/>
      <c r="D2746" s="4449"/>
      <c r="E2746" s="4449"/>
      <c r="H2746" s="1177"/>
      <c r="J2746" s="374" t="s">
        <v>2860</v>
      </c>
      <c r="K2746" s="374" t="s">
        <v>2861</v>
      </c>
      <c r="L2746" s="374" t="s">
        <v>2862</v>
      </c>
      <c r="M2746" s="374" t="s">
        <v>1210</v>
      </c>
    </row>
    <row r="2747" spans="1:13" x14ac:dyDescent="0.2">
      <c r="A2747" s="1177"/>
      <c r="H2747" s="1177"/>
      <c r="J2747" s="374">
        <v>19</v>
      </c>
      <c r="K2747" s="374">
        <v>3</v>
      </c>
      <c r="L2747" s="374">
        <v>2014</v>
      </c>
      <c r="M2747" s="374">
        <v>5</v>
      </c>
    </row>
    <row r="2748" spans="1:13" x14ac:dyDescent="0.2">
      <c r="A2748" s="1177"/>
      <c r="H2748" s="1177"/>
      <c r="I2748" s="1177"/>
      <c r="J2748" s="1177"/>
      <c r="K2748" s="1177"/>
      <c r="L2748" s="1177"/>
    </row>
    <row r="2749" spans="1:13" ht="21.75" customHeight="1" x14ac:dyDescent="0.2">
      <c r="A2749" s="3857" t="s">
        <v>2864</v>
      </c>
      <c r="B2749" s="3857" t="s">
        <v>2865</v>
      </c>
      <c r="C2749" s="3857" t="s">
        <v>1212</v>
      </c>
      <c r="D2749" s="3857" t="s">
        <v>2866</v>
      </c>
      <c r="E2749" s="3857"/>
      <c r="F2749" s="4346" t="s">
        <v>3430</v>
      </c>
      <c r="G2749" s="4347"/>
      <c r="H2749" s="4348" t="s">
        <v>3434</v>
      </c>
      <c r="I2749" s="4348"/>
      <c r="J2749" s="3857" t="s">
        <v>1211</v>
      </c>
      <c r="K2749" s="3858" t="s">
        <v>2872</v>
      </c>
      <c r="L2749" s="3857" t="s">
        <v>1207</v>
      </c>
      <c r="M2749" s="3858" t="s">
        <v>2873</v>
      </c>
    </row>
    <row r="2750" spans="1:13" x14ac:dyDescent="0.2">
      <c r="A2750" s="3857"/>
      <c r="B2750" s="3857"/>
      <c r="C2750" s="3857"/>
      <c r="D2750" s="15" t="s">
        <v>2867</v>
      </c>
      <c r="E2750" s="15" t="s">
        <v>2868</v>
      </c>
      <c r="F2750" s="15" t="s">
        <v>2870</v>
      </c>
      <c r="G2750" s="15" t="s">
        <v>2871</v>
      </c>
      <c r="H2750" s="1180" t="s">
        <v>3216</v>
      </c>
      <c r="I2750" s="1180" t="s">
        <v>3217</v>
      </c>
      <c r="J2750" s="3857"/>
      <c r="K2750" s="3858"/>
      <c r="L2750" s="3857"/>
      <c r="M2750" s="3858"/>
    </row>
    <row r="2751" spans="1:13" x14ac:dyDescent="0.2">
      <c r="A2751" s="597"/>
      <c r="B2751" s="139" t="s">
        <v>84</v>
      </c>
      <c r="C2751" s="638" t="s">
        <v>590</v>
      </c>
      <c r="D2751" s="15"/>
      <c r="E2751" s="15"/>
      <c r="F2751" s="15"/>
      <c r="G2751" s="15"/>
      <c r="H2751" s="15"/>
      <c r="I2751" s="15"/>
      <c r="J2751" s="139"/>
      <c r="K2751" s="15"/>
      <c r="L2751" s="139"/>
      <c r="M2751" s="15"/>
    </row>
    <row r="2752" spans="1:13" x14ac:dyDescent="0.2">
      <c r="A2752" s="374"/>
      <c r="B2752" s="1181"/>
      <c r="C2752" s="524"/>
      <c r="D2752" s="938"/>
      <c r="E2752" s="938"/>
      <c r="F2752" s="1181"/>
      <c r="G2752" s="374"/>
      <c r="H2752" s="374"/>
      <c r="I2752" s="1181"/>
      <c r="J2752" s="1181"/>
      <c r="K2752" s="1181"/>
      <c r="L2752" s="1181"/>
      <c r="M2752" s="1181"/>
    </row>
    <row r="2753" spans="1:13" ht="24" x14ac:dyDescent="0.2">
      <c r="A2753" s="374">
        <f>+A2729+1</f>
        <v>13</v>
      </c>
      <c r="B2753" s="374"/>
      <c r="C2753" s="524" t="s">
        <v>4000</v>
      </c>
      <c r="D2753" s="938">
        <v>41047</v>
      </c>
      <c r="E2753" s="938">
        <v>41261</v>
      </c>
      <c r="F2753" s="4103">
        <v>322</v>
      </c>
      <c r="G2753" s="4103">
        <v>5</v>
      </c>
      <c r="H2753" s="374"/>
      <c r="I2753" s="1181"/>
      <c r="J2753" s="1181">
        <v>18</v>
      </c>
      <c r="K2753" s="1181" t="s">
        <v>593</v>
      </c>
      <c r="L2753" s="1181" t="s">
        <v>287</v>
      </c>
      <c r="M2753" s="1181"/>
    </row>
    <row r="2754" spans="1:13" ht="24" x14ac:dyDescent="0.2">
      <c r="A2754" s="374">
        <v>14</v>
      </c>
      <c r="B2754" s="1181"/>
      <c r="C2754" s="524" t="s">
        <v>4001</v>
      </c>
      <c r="D2754" s="938">
        <v>40948</v>
      </c>
      <c r="E2754" s="938">
        <v>41264</v>
      </c>
      <c r="F2754" s="4142"/>
      <c r="G2754" s="4142"/>
      <c r="H2754" s="374"/>
      <c r="I2754" s="1181"/>
      <c r="J2754" s="1181">
        <v>12</v>
      </c>
      <c r="K2754" s="1181" t="s">
        <v>593</v>
      </c>
      <c r="L2754" s="1181" t="s">
        <v>287</v>
      </c>
      <c r="M2754" s="1181"/>
    </row>
    <row r="2755" spans="1:13" ht="24" x14ac:dyDescent="0.2">
      <c r="A2755" s="374">
        <f>+A2754+1</f>
        <v>15</v>
      </c>
      <c r="B2755" s="1181"/>
      <c r="C2755" s="524" t="s">
        <v>4002</v>
      </c>
      <c r="D2755" s="938">
        <v>40912</v>
      </c>
      <c r="E2755" s="938">
        <v>41262</v>
      </c>
      <c r="F2755" s="4142"/>
      <c r="G2755" s="4142"/>
      <c r="H2755" s="374"/>
      <c r="I2755" s="1181"/>
      <c r="J2755" s="1181">
        <v>16</v>
      </c>
      <c r="K2755" s="1181" t="s">
        <v>593</v>
      </c>
      <c r="L2755" s="1181" t="s">
        <v>287</v>
      </c>
      <c r="M2755" s="1181"/>
    </row>
    <row r="2756" spans="1:13" ht="24" x14ac:dyDescent="0.2">
      <c r="A2756" s="374">
        <f>+A2755+1</f>
        <v>16</v>
      </c>
      <c r="B2756" s="1181"/>
      <c r="C2756" s="524" t="s">
        <v>4003</v>
      </c>
      <c r="D2756" s="938">
        <v>41046</v>
      </c>
      <c r="E2756" s="938">
        <v>41172</v>
      </c>
      <c r="F2756" s="3876"/>
      <c r="G2756" s="3876"/>
      <c r="H2756" s="374"/>
      <c r="I2756" s="1181"/>
      <c r="J2756" s="1181">
        <v>10</v>
      </c>
      <c r="K2756" s="1181" t="s">
        <v>593</v>
      </c>
      <c r="L2756" s="1181" t="s">
        <v>287</v>
      </c>
      <c r="M2756" s="1181"/>
    </row>
    <row r="2757" spans="1:13" ht="24" x14ac:dyDescent="0.2">
      <c r="A2757" s="374">
        <f>+A2756+1</f>
        <v>17</v>
      </c>
      <c r="B2757" s="1181"/>
      <c r="C2757" s="524" t="s">
        <v>4004</v>
      </c>
      <c r="D2757" s="938">
        <v>40913</v>
      </c>
      <c r="E2757" s="938">
        <v>41269</v>
      </c>
      <c r="F2757" s="4103">
        <v>322</v>
      </c>
      <c r="G2757" s="4103">
        <v>6</v>
      </c>
      <c r="H2757" s="374"/>
      <c r="I2757" s="1181"/>
      <c r="J2757" s="1181">
        <v>29</v>
      </c>
      <c r="K2757" s="1181" t="s">
        <v>593</v>
      </c>
      <c r="L2757" s="1181" t="s">
        <v>287</v>
      </c>
      <c r="M2757" s="1181"/>
    </row>
    <row r="2758" spans="1:13" ht="24" x14ac:dyDescent="0.2">
      <c r="A2758" s="374">
        <v>18</v>
      </c>
      <c r="B2758" s="1181"/>
      <c r="C2758" s="524" t="s">
        <v>4005</v>
      </c>
      <c r="D2758" s="938">
        <v>40912</v>
      </c>
      <c r="E2758" s="938">
        <v>41046</v>
      </c>
      <c r="F2758" s="4142"/>
      <c r="G2758" s="4142"/>
      <c r="H2758" s="374"/>
      <c r="I2758" s="1181"/>
      <c r="J2758" s="1181">
        <v>10</v>
      </c>
      <c r="K2758" s="1181" t="s">
        <v>593</v>
      </c>
      <c r="L2758" s="1181" t="s">
        <v>287</v>
      </c>
      <c r="M2758" s="1181"/>
    </row>
    <row r="2759" spans="1:13" ht="24" x14ac:dyDescent="0.2">
      <c r="A2759" s="374">
        <f>+A2758+1</f>
        <v>19</v>
      </c>
      <c r="B2759" s="1181"/>
      <c r="C2759" s="524" t="s">
        <v>4006</v>
      </c>
      <c r="D2759" s="938">
        <v>41172</v>
      </c>
      <c r="E2759" s="938">
        <v>41257</v>
      </c>
      <c r="F2759" s="4142"/>
      <c r="G2759" s="4142"/>
      <c r="H2759" s="374"/>
      <c r="I2759" s="1181"/>
      <c r="J2759" s="1181">
        <v>9</v>
      </c>
      <c r="K2759" s="1181" t="s">
        <v>593</v>
      </c>
      <c r="L2759" s="1181" t="s">
        <v>287</v>
      </c>
      <c r="M2759" s="1181"/>
    </row>
    <row r="2760" spans="1:13" ht="24" x14ac:dyDescent="0.2">
      <c r="A2760" s="374">
        <f>+A2759+1</f>
        <v>20</v>
      </c>
      <c r="B2760" s="1181"/>
      <c r="C2760" s="524" t="s">
        <v>4007</v>
      </c>
      <c r="D2760" s="938">
        <v>41022</v>
      </c>
      <c r="E2760" s="938">
        <v>41045</v>
      </c>
      <c r="F2760" s="3876"/>
      <c r="G2760" s="3876"/>
      <c r="H2760" s="374"/>
      <c r="I2760" s="1181"/>
      <c r="J2760" s="1181">
        <v>7</v>
      </c>
      <c r="K2760" s="1181" t="s">
        <v>593</v>
      </c>
      <c r="L2760" s="1181" t="s">
        <v>287</v>
      </c>
      <c r="M2760" s="1181"/>
    </row>
    <row r="2761" spans="1:13" x14ac:dyDescent="0.2">
      <c r="A2761" s="1177"/>
      <c r="C2761" s="794"/>
      <c r="D2761" s="1256"/>
      <c r="E2761" s="1256"/>
      <c r="G2761" s="1177"/>
      <c r="H2761" s="1177"/>
    </row>
    <row r="2762" spans="1:13" x14ac:dyDescent="0.2">
      <c r="A2762" s="1177"/>
      <c r="C2762" s="794"/>
      <c r="D2762" s="1256"/>
      <c r="E2762" s="1256"/>
      <c r="G2762" s="1177"/>
      <c r="H2762" s="1177"/>
    </row>
    <row r="2763" spans="1:13" x14ac:dyDescent="0.2">
      <c r="A2763" s="1177"/>
      <c r="C2763" s="794"/>
      <c r="D2763" s="1256"/>
      <c r="E2763" s="1256"/>
      <c r="G2763" s="1177"/>
      <c r="H2763" s="1177"/>
    </row>
    <row r="2764" spans="1:13" x14ac:dyDescent="0.2">
      <c r="A2764" s="1177"/>
      <c r="C2764" s="794"/>
      <c r="D2764" s="1256"/>
      <c r="E2764" s="1256"/>
      <c r="G2764" s="1177"/>
      <c r="H2764" s="1177"/>
    </row>
    <row r="2765" spans="1:13" x14ac:dyDescent="0.2">
      <c r="A2765" s="1177"/>
      <c r="C2765" s="794"/>
      <c r="D2765" s="1256"/>
      <c r="E2765" s="1256"/>
      <c r="G2765" s="1177"/>
      <c r="H2765" s="1177"/>
    </row>
    <row r="2766" spans="1:13" x14ac:dyDescent="0.2">
      <c r="A2766" s="1177"/>
      <c r="C2766" s="794"/>
      <c r="D2766" s="1256"/>
      <c r="E2766" s="1256"/>
      <c r="G2766" s="1177"/>
      <c r="H2766" s="1177"/>
    </row>
    <row r="2767" spans="1:13" x14ac:dyDescent="0.2">
      <c r="A2767" s="4455"/>
      <c r="B2767" s="4455"/>
      <c r="C2767" s="3857" t="s">
        <v>2859</v>
      </c>
      <c r="D2767" s="3857"/>
      <c r="E2767" s="3857"/>
      <c r="F2767" s="3857"/>
      <c r="G2767" s="3857"/>
      <c r="H2767" s="3857"/>
      <c r="I2767" s="3857"/>
      <c r="J2767" s="3857"/>
      <c r="K2767" s="3857"/>
      <c r="L2767" s="4453" t="s">
        <v>2858</v>
      </c>
      <c r="M2767" s="4453"/>
    </row>
    <row r="2768" spans="1:13" x14ac:dyDescent="0.2">
      <c r="A2768" s="4455"/>
      <c r="B2768" s="4455"/>
      <c r="C2768" s="3857"/>
      <c r="D2768" s="3857"/>
      <c r="E2768" s="3857"/>
      <c r="F2768" s="3857"/>
      <c r="G2768" s="3857"/>
      <c r="H2768" s="3857"/>
      <c r="I2768" s="3857"/>
      <c r="J2768" s="3857"/>
      <c r="K2768" s="3857"/>
      <c r="L2768" s="4453"/>
      <c r="M2768" s="4453"/>
    </row>
    <row r="2769" spans="1:13" x14ac:dyDescent="0.2">
      <c r="A2769" s="4455"/>
      <c r="B2769" s="4455"/>
      <c r="C2769" s="3857"/>
      <c r="D2769" s="3857"/>
      <c r="E2769" s="3857"/>
      <c r="F2769" s="3857"/>
      <c r="G2769" s="3857"/>
      <c r="H2769" s="3857"/>
      <c r="I2769" s="3857"/>
      <c r="J2769" s="3857"/>
      <c r="K2769" s="3857"/>
      <c r="L2769" s="4453"/>
      <c r="M2769" s="4453"/>
    </row>
    <row r="2770" spans="1:13" x14ac:dyDescent="0.2">
      <c r="A2770" s="4455"/>
      <c r="B2770" s="4455"/>
      <c r="C2770" s="3857"/>
      <c r="D2770" s="3857"/>
      <c r="E2770" s="3857"/>
      <c r="F2770" s="3857"/>
      <c r="G2770" s="3857"/>
      <c r="H2770" s="3857"/>
      <c r="I2770" s="3857"/>
      <c r="J2770" s="3857"/>
      <c r="K2770" s="3857"/>
      <c r="L2770" s="4453"/>
      <c r="M2770" s="4453"/>
    </row>
    <row r="2771" spans="1:13" x14ac:dyDescent="0.2">
      <c r="A2771" s="4455"/>
      <c r="B2771" s="4455"/>
      <c r="C2771" s="3858" t="s">
        <v>1209</v>
      </c>
      <c r="D2771" s="3858"/>
      <c r="E2771" s="3858"/>
      <c r="F2771" s="3858"/>
      <c r="G2771" s="3858"/>
      <c r="H2771" s="3858"/>
      <c r="I2771" s="3858"/>
      <c r="J2771" s="3858"/>
      <c r="K2771" s="3858"/>
      <c r="L2771" s="4453" t="s">
        <v>1208</v>
      </c>
      <c r="M2771" s="4453"/>
    </row>
    <row r="2772" spans="1:13" x14ac:dyDescent="0.2">
      <c r="A2772" s="4455"/>
      <c r="B2772" s="4455"/>
      <c r="C2772" s="3858"/>
      <c r="D2772" s="3858"/>
      <c r="E2772" s="3858"/>
      <c r="F2772" s="3858"/>
      <c r="G2772" s="3858"/>
      <c r="H2772" s="3858"/>
      <c r="I2772" s="3858"/>
      <c r="J2772" s="3858"/>
      <c r="K2772" s="3858"/>
      <c r="L2772" s="4453"/>
      <c r="M2772" s="4453"/>
    </row>
    <row r="2773" spans="1:13" x14ac:dyDescent="0.2">
      <c r="A2773" s="4455"/>
      <c r="B2773" s="4455"/>
      <c r="C2773" s="3858"/>
      <c r="D2773" s="3858"/>
      <c r="E2773" s="3858"/>
      <c r="F2773" s="3858"/>
      <c r="G2773" s="3858"/>
      <c r="H2773" s="3858"/>
      <c r="I2773" s="3858"/>
      <c r="J2773" s="3858"/>
      <c r="K2773" s="3858"/>
      <c r="L2773" s="4453"/>
      <c r="M2773" s="4453"/>
    </row>
    <row r="2774" spans="1:13" x14ac:dyDescent="0.2">
      <c r="A2774" s="4455"/>
      <c r="B2774" s="4455"/>
      <c r="C2774" s="3858"/>
      <c r="D2774" s="3858"/>
      <c r="E2774" s="3858"/>
      <c r="F2774" s="3858"/>
      <c r="G2774" s="3858"/>
      <c r="H2774" s="3858"/>
      <c r="I2774" s="3858"/>
      <c r="J2774" s="3858"/>
      <c r="K2774" s="3858"/>
      <c r="L2774" s="4453"/>
      <c r="M2774" s="4453"/>
    </row>
    <row r="2775" spans="1:13" x14ac:dyDescent="0.2">
      <c r="A2775" s="1177"/>
      <c r="H2775" s="1177"/>
    </row>
    <row r="2776" spans="1:13" x14ac:dyDescent="0.2">
      <c r="A2776" s="479" t="s">
        <v>2319</v>
      </c>
      <c r="H2776" s="1177"/>
      <c r="J2776" s="479" t="s">
        <v>1613</v>
      </c>
    </row>
    <row r="2777" spans="1:13" x14ac:dyDescent="0.2">
      <c r="A2777" s="4449" t="s">
        <v>285</v>
      </c>
      <c r="B2777" s="4449"/>
      <c r="C2777" s="4449"/>
      <c r="D2777" s="4449"/>
      <c r="E2777" s="4449"/>
      <c r="H2777" s="1177"/>
    </row>
    <row r="2778" spans="1:13" x14ac:dyDescent="0.2">
      <c r="A2778" s="479" t="s">
        <v>5354</v>
      </c>
      <c r="H2778" s="1177"/>
      <c r="J2778" s="4137" t="s">
        <v>2863</v>
      </c>
      <c r="K2778" s="4138"/>
      <c r="L2778" s="4138"/>
      <c r="M2778" s="4139"/>
    </row>
    <row r="2779" spans="1:13" x14ac:dyDescent="0.2">
      <c r="A2779" s="4449" t="s">
        <v>3981</v>
      </c>
      <c r="B2779" s="4449"/>
      <c r="C2779" s="4449"/>
      <c r="D2779" s="4449"/>
      <c r="E2779" s="4449"/>
      <c r="H2779" s="1177"/>
      <c r="J2779" s="374" t="s">
        <v>2860</v>
      </c>
      <c r="K2779" s="374" t="s">
        <v>2861</v>
      </c>
      <c r="L2779" s="374" t="s">
        <v>2862</v>
      </c>
      <c r="M2779" s="374" t="s">
        <v>1210</v>
      </c>
    </row>
    <row r="2780" spans="1:13" x14ac:dyDescent="0.2">
      <c r="A2780" s="1177"/>
      <c r="H2780" s="1177"/>
      <c r="J2780" s="374">
        <v>19</v>
      </c>
      <c r="K2780" s="374">
        <v>3</v>
      </c>
      <c r="L2780" s="374">
        <v>2014</v>
      </c>
      <c r="M2780" s="374">
        <v>5</v>
      </c>
    </row>
    <row r="2781" spans="1:13" x14ac:dyDescent="0.2">
      <c r="A2781" s="1177"/>
      <c r="H2781" s="1177"/>
      <c r="I2781" s="1177"/>
      <c r="J2781" s="1177"/>
      <c r="K2781" s="1177"/>
      <c r="L2781" s="1177"/>
    </row>
    <row r="2782" spans="1:13" ht="21" customHeight="1" x14ac:dyDescent="0.2">
      <c r="A2782" s="3857" t="s">
        <v>2864</v>
      </c>
      <c r="B2782" s="3857" t="s">
        <v>2865</v>
      </c>
      <c r="C2782" s="3857" t="s">
        <v>1212</v>
      </c>
      <c r="D2782" s="3857" t="s">
        <v>2866</v>
      </c>
      <c r="E2782" s="3857"/>
      <c r="F2782" s="4346" t="s">
        <v>3430</v>
      </c>
      <c r="G2782" s="4347"/>
      <c r="H2782" s="4348" t="s">
        <v>3434</v>
      </c>
      <c r="I2782" s="4348"/>
      <c r="J2782" s="3857" t="s">
        <v>1211</v>
      </c>
      <c r="K2782" s="3858" t="s">
        <v>2872</v>
      </c>
      <c r="L2782" s="3857" t="s">
        <v>1207</v>
      </c>
      <c r="M2782" s="3858" t="s">
        <v>2873</v>
      </c>
    </row>
    <row r="2783" spans="1:13" x14ac:dyDescent="0.2">
      <c r="A2783" s="3857"/>
      <c r="B2783" s="3857"/>
      <c r="C2783" s="3857"/>
      <c r="D2783" s="15" t="s">
        <v>2867</v>
      </c>
      <c r="E2783" s="15" t="s">
        <v>2868</v>
      </c>
      <c r="F2783" s="15" t="s">
        <v>2870</v>
      </c>
      <c r="G2783" s="15" t="s">
        <v>2871</v>
      </c>
      <c r="H2783" s="1180" t="s">
        <v>3216</v>
      </c>
      <c r="I2783" s="1180" t="s">
        <v>3217</v>
      </c>
      <c r="J2783" s="3857"/>
      <c r="K2783" s="3858"/>
      <c r="L2783" s="3857"/>
      <c r="M2783" s="3858"/>
    </row>
    <row r="2784" spans="1:13" x14ac:dyDescent="0.2">
      <c r="A2784" s="597"/>
      <c r="B2784" s="139" t="s">
        <v>84</v>
      </c>
      <c r="C2784" s="638" t="s">
        <v>590</v>
      </c>
      <c r="D2784" s="15"/>
      <c r="E2784" s="15"/>
      <c r="F2784" s="15"/>
      <c r="G2784" s="15"/>
      <c r="H2784" s="15"/>
      <c r="I2784" s="15"/>
      <c r="J2784" s="139"/>
      <c r="K2784" s="15"/>
      <c r="L2784" s="139"/>
      <c r="M2784" s="15"/>
    </row>
    <row r="2785" spans="1:13" x14ac:dyDescent="0.2">
      <c r="A2785" s="374"/>
      <c r="B2785" s="1181"/>
      <c r="C2785" s="524"/>
      <c r="D2785" s="938"/>
      <c r="E2785" s="938"/>
      <c r="F2785" s="1181"/>
      <c r="G2785" s="374"/>
      <c r="H2785" s="374"/>
      <c r="I2785" s="1181"/>
      <c r="J2785" s="1181"/>
      <c r="K2785" s="1181"/>
      <c r="L2785" s="1181"/>
      <c r="M2785" s="1181"/>
    </row>
    <row r="2786" spans="1:13" ht="24" x14ac:dyDescent="0.2">
      <c r="A2786" s="374">
        <f>+A2760+1</f>
        <v>21</v>
      </c>
      <c r="B2786" s="1181"/>
      <c r="C2786" s="524" t="s">
        <v>4008</v>
      </c>
      <c r="D2786" s="938">
        <v>41107</v>
      </c>
      <c r="E2786" s="938">
        <v>41107</v>
      </c>
      <c r="F2786" s="4103">
        <v>322</v>
      </c>
      <c r="G2786" s="4103">
        <v>6</v>
      </c>
      <c r="H2786" s="374"/>
      <c r="I2786" s="1181"/>
      <c r="J2786" s="1181">
        <v>5</v>
      </c>
      <c r="K2786" s="1181" t="s">
        <v>593</v>
      </c>
      <c r="L2786" s="1181" t="s">
        <v>287</v>
      </c>
      <c r="M2786" s="1181"/>
    </row>
    <row r="2787" spans="1:13" ht="24" x14ac:dyDescent="0.2">
      <c r="A2787" s="374">
        <f t="shared" ref="A2787:A2792" si="0">+A2786+1</f>
        <v>22</v>
      </c>
      <c r="B2787" s="1181"/>
      <c r="C2787" s="524" t="s">
        <v>4009</v>
      </c>
      <c r="D2787" s="938">
        <v>41064</v>
      </c>
      <c r="E2787" s="938">
        <v>41064</v>
      </c>
      <c r="F2787" s="4142"/>
      <c r="G2787" s="4142"/>
      <c r="H2787" s="374"/>
      <c r="I2787" s="1181"/>
      <c r="J2787" s="1181">
        <v>5</v>
      </c>
      <c r="K2787" s="1181" t="s">
        <v>593</v>
      </c>
      <c r="L2787" s="1181" t="s">
        <v>287</v>
      </c>
      <c r="M2787" s="1181"/>
    </row>
    <row r="2788" spans="1:13" ht="24" x14ac:dyDescent="0.2">
      <c r="A2788" s="374">
        <f t="shared" si="0"/>
        <v>23</v>
      </c>
      <c r="B2788" s="1181"/>
      <c r="C2788" s="524" t="s">
        <v>4010</v>
      </c>
      <c r="D2788" s="938">
        <v>41074</v>
      </c>
      <c r="E2788" s="938">
        <v>41074</v>
      </c>
      <c r="F2788" s="4142"/>
      <c r="G2788" s="4142"/>
      <c r="H2788" s="374"/>
      <c r="I2788" s="1181"/>
      <c r="J2788" s="1181">
        <v>5</v>
      </c>
      <c r="K2788" s="1181" t="s">
        <v>593</v>
      </c>
      <c r="L2788" s="1181" t="s">
        <v>287</v>
      </c>
      <c r="M2788" s="1181"/>
    </row>
    <row r="2789" spans="1:13" ht="24" x14ac:dyDescent="0.2">
      <c r="A2789" s="374">
        <f t="shared" si="0"/>
        <v>24</v>
      </c>
      <c r="B2789" s="1181"/>
      <c r="C2789" s="524" t="s">
        <v>4011</v>
      </c>
      <c r="D2789" s="938">
        <v>41072</v>
      </c>
      <c r="E2789" s="938">
        <v>41072</v>
      </c>
      <c r="F2789" s="4142"/>
      <c r="G2789" s="4142"/>
      <c r="H2789" s="374"/>
      <c r="I2789" s="1181"/>
      <c r="J2789" s="1181">
        <v>5</v>
      </c>
      <c r="K2789" s="1181" t="s">
        <v>593</v>
      </c>
      <c r="L2789" s="1181" t="s">
        <v>287</v>
      </c>
      <c r="M2789" s="1181"/>
    </row>
    <row r="2790" spans="1:13" ht="24" x14ac:dyDescent="0.2">
      <c r="A2790" s="374">
        <f t="shared" si="0"/>
        <v>25</v>
      </c>
      <c r="B2790" s="1181"/>
      <c r="C2790" s="524" t="s">
        <v>4012</v>
      </c>
      <c r="D2790" s="938">
        <v>41046</v>
      </c>
      <c r="E2790" s="938">
        <v>41046</v>
      </c>
      <c r="F2790" s="4142"/>
      <c r="G2790" s="4142"/>
      <c r="H2790" s="374"/>
      <c r="I2790" s="1181"/>
      <c r="J2790" s="1181">
        <v>5</v>
      </c>
      <c r="K2790" s="1181" t="s">
        <v>593</v>
      </c>
      <c r="L2790" s="1181" t="s">
        <v>287</v>
      </c>
      <c r="M2790" s="1181"/>
    </row>
    <row r="2791" spans="1:13" ht="24" x14ac:dyDescent="0.2">
      <c r="A2791" s="374">
        <f t="shared" si="0"/>
        <v>26</v>
      </c>
      <c r="B2791" s="1181"/>
      <c r="C2791" s="524" t="s">
        <v>4013</v>
      </c>
      <c r="D2791" s="938">
        <v>41047</v>
      </c>
      <c r="E2791" s="938">
        <v>41262</v>
      </c>
      <c r="F2791" s="4142"/>
      <c r="G2791" s="4142"/>
      <c r="H2791" s="374"/>
      <c r="I2791" s="1181"/>
      <c r="J2791" s="1181">
        <v>9</v>
      </c>
      <c r="K2791" s="1181" t="s">
        <v>593</v>
      </c>
      <c r="L2791" s="1181" t="s">
        <v>287</v>
      </c>
      <c r="M2791" s="1181"/>
    </row>
    <row r="2792" spans="1:13" ht="24" x14ac:dyDescent="0.2">
      <c r="A2792" s="374">
        <f t="shared" si="0"/>
        <v>27</v>
      </c>
      <c r="B2792" s="1181"/>
      <c r="C2792" s="524" t="s">
        <v>3295</v>
      </c>
      <c r="D2792" s="938">
        <v>41047</v>
      </c>
      <c r="E2792" s="938">
        <v>41047</v>
      </c>
      <c r="F2792" s="3876"/>
      <c r="G2792" s="3876"/>
      <c r="H2792" s="374"/>
      <c r="I2792" s="1181"/>
      <c r="J2792" s="1181">
        <v>5</v>
      </c>
      <c r="K2792" s="1181" t="s">
        <v>593</v>
      </c>
      <c r="L2792" s="1181" t="s">
        <v>287</v>
      </c>
      <c r="M2792" s="1181"/>
    </row>
    <row r="2793" spans="1:13" x14ac:dyDescent="0.2">
      <c r="A2793" s="1177"/>
      <c r="C2793" s="794"/>
      <c r="D2793" s="1256"/>
      <c r="E2793" s="1256"/>
      <c r="G2793" s="1177"/>
      <c r="H2793" s="1177"/>
    </row>
    <row r="2794" spans="1:13" x14ac:dyDescent="0.2">
      <c r="A2794" s="1177"/>
      <c r="C2794" s="794"/>
      <c r="D2794" s="1256"/>
      <c r="E2794" s="1256"/>
      <c r="G2794" s="1177"/>
      <c r="H2794" s="1177"/>
    </row>
    <row r="2795" spans="1:13" x14ac:dyDescent="0.2">
      <c r="A2795" s="1177"/>
      <c r="C2795" s="794"/>
      <c r="D2795" s="1256"/>
      <c r="E2795" s="1256"/>
      <c r="G2795" s="1177"/>
      <c r="H2795" s="1177"/>
    </row>
    <row r="2796" spans="1:13" x14ac:dyDescent="0.2">
      <c r="A2796" s="1177"/>
      <c r="C2796" s="794"/>
      <c r="D2796" s="1256"/>
      <c r="E2796" s="1256"/>
      <c r="G2796" s="1177"/>
      <c r="H2796" s="1177"/>
    </row>
    <row r="2797" spans="1:13" x14ac:dyDescent="0.2">
      <c r="A2797" s="1177"/>
      <c r="C2797" s="794"/>
      <c r="D2797" s="1256"/>
      <c r="E2797" s="1256"/>
      <c r="G2797" s="1177"/>
      <c r="H2797" s="1177"/>
    </row>
    <row r="2798" spans="1:13" x14ac:dyDescent="0.2">
      <c r="A2798" s="4455"/>
      <c r="B2798" s="4455"/>
      <c r="C2798" s="3857" t="s">
        <v>2859</v>
      </c>
      <c r="D2798" s="3857"/>
      <c r="E2798" s="3857"/>
      <c r="F2798" s="3857"/>
      <c r="G2798" s="3857"/>
      <c r="H2798" s="3857"/>
      <c r="I2798" s="3857"/>
      <c r="J2798" s="3857"/>
      <c r="K2798" s="3857"/>
      <c r="L2798" s="4453" t="s">
        <v>2858</v>
      </c>
      <c r="M2798" s="4453"/>
    </row>
    <row r="2799" spans="1:13" x14ac:dyDescent="0.2">
      <c r="A2799" s="4455"/>
      <c r="B2799" s="4455"/>
      <c r="C2799" s="3857"/>
      <c r="D2799" s="3857"/>
      <c r="E2799" s="3857"/>
      <c r="F2799" s="3857"/>
      <c r="G2799" s="3857"/>
      <c r="H2799" s="3857"/>
      <c r="I2799" s="3857"/>
      <c r="J2799" s="3857"/>
      <c r="K2799" s="3857"/>
      <c r="L2799" s="4453"/>
      <c r="M2799" s="4453"/>
    </row>
    <row r="2800" spans="1:13" x14ac:dyDescent="0.2">
      <c r="A2800" s="4455"/>
      <c r="B2800" s="4455"/>
      <c r="C2800" s="3857"/>
      <c r="D2800" s="3857"/>
      <c r="E2800" s="3857"/>
      <c r="F2800" s="3857"/>
      <c r="G2800" s="3857"/>
      <c r="H2800" s="3857"/>
      <c r="I2800" s="3857"/>
      <c r="J2800" s="3857"/>
      <c r="K2800" s="3857"/>
      <c r="L2800" s="4453"/>
      <c r="M2800" s="4453"/>
    </row>
    <row r="2801" spans="1:13" x14ac:dyDescent="0.2">
      <c r="A2801" s="4455"/>
      <c r="B2801" s="4455"/>
      <c r="C2801" s="3857"/>
      <c r="D2801" s="3857"/>
      <c r="E2801" s="3857"/>
      <c r="F2801" s="3857"/>
      <c r="G2801" s="3857"/>
      <c r="H2801" s="3857"/>
      <c r="I2801" s="3857"/>
      <c r="J2801" s="3857"/>
      <c r="K2801" s="3857"/>
      <c r="L2801" s="4453"/>
      <c r="M2801" s="4453"/>
    </row>
    <row r="2802" spans="1:13" x14ac:dyDescent="0.2">
      <c r="A2802" s="4455"/>
      <c r="B2802" s="4455"/>
      <c r="C2802" s="3858" t="s">
        <v>1209</v>
      </c>
      <c r="D2802" s="3858"/>
      <c r="E2802" s="3858"/>
      <c r="F2802" s="3858"/>
      <c r="G2802" s="3858"/>
      <c r="H2802" s="3858"/>
      <c r="I2802" s="3858"/>
      <c r="J2802" s="3858"/>
      <c r="K2802" s="3858"/>
      <c r="L2802" s="4453" t="s">
        <v>1208</v>
      </c>
      <c r="M2802" s="4453"/>
    </row>
    <row r="2803" spans="1:13" x14ac:dyDescent="0.2">
      <c r="A2803" s="4455"/>
      <c r="B2803" s="4455"/>
      <c r="C2803" s="3858"/>
      <c r="D2803" s="3858"/>
      <c r="E2803" s="3858"/>
      <c r="F2803" s="3858"/>
      <c r="G2803" s="3858"/>
      <c r="H2803" s="3858"/>
      <c r="I2803" s="3858"/>
      <c r="J2803" s="3858"/>
      <c r="K2803" s="3858"/>
      <c r="L2803" s="4453"/>
      <c r="M2803" s="4453"/>
    </row>
    <row r="2804" spans="1:13" x14ac:dyDescent="0.2">
      <c r="A2804" s="4455"/>
      <c r="B2804" s="4455"/>
      <c r="C2804" s="3858"/>
      <c r="D2804" s="3858"/>
      <c r="E2804" s="3858"/>
      <c r="F2804" s="3858"/>
      <c r="G2804" s="3858"/>
      <c r="H2804" s="3858"/>
      <c r="I2804" s="3858"/>
      <c r="J2804" s="3858"/>
      <c r="K2804" s="3858"/>
      <c r="L2804" s="4453"/>
      <c r="M2804" s="4453"/>
    </row>
    <row r="2805" spans="1:13" x14ac:dyDescent="0.2">
      <c r="A2805" s="4455"/>
      <c r="B2805" s="4455"/>
      <c r="C2805" s="3858"/>
      <c r="D2805" s="3858"/>
      <c r="E2805" s="3858"/>
      <c r="F2805" s="3858"/>
      <c r="G2805" s="3858"/>
      <c r="H2805" s="3858"/>
      <c r="I2805" s="3858"/>
      <c r="J2805" s="3858"/>
      <c r="K2805" s="3858"/>
      <c r="L2805" s="4453"/>
      <c r="M2805" s="4453"/>
    </row>
    <row r="2806" spans="1:13" x14ac:dyDescent="0.2">
      <c r="A2806" s="1177"/>
      <c r="H2806" s="1177"/>
    </row>
    <row r="2807" spans="1:13" x14ac:dyDescent="0.2">
      <c r="A2807" s="479" t="s">
        <v>2319</v>
      </c>
      <c r="H2807" s="1177"/>
      <c r="J2807" s="479" t="s">
        <v>1613</v>
      </c>
    </row>
    <row r="2808" spans="1:13" x14ac:dyDescent="0.2">
      <c r="A2808" s="4449" t="s">
        <v>285</v>
      </c>
      <c r="B2808" s="4449"/>
      <c r="C2808" s="4449"/>
      <c r="D2808" s="4449"/>
      <c r="E2808" s="4449"/>
      <c r="H2808" s="1177"/>
    </row>
    <row r="2809" spans="1:13" x14ac:dyDescent="0.2">
      <c r="A2809" s="479" t="s">
        <v>5356</v>
      </c>
      <c r="H2809" s="1177"/>
      <c r="J2809" s="4137" t="s">
        <v>2863</v>
      </c>
      <c r="K2809" s="4138"/>
      <c r="L2809" s="4138"/>
      <c r="M2809" s="4139"/>
    </row>
    <row r="2810" spans="1:13" x14ac:dyDescent="0.2">
      <c r="A2810" s="4449" t="s">
        <v>3981</v>
      </c>
      <c r="B2810" s="4449"/>
      <c r="C2810" s="4449"/>
      <c r="D2810" s="4449"/>
      <c r="E2810" s="4449"/>
      <c r="H2810" s="1177"/>
      <c r="J2810" s="374" t="s">
        <v>2860</v>
      </c>
      <c r="K2810" s="374" t="s">
        <v>2861</v>
      </c>
      <c r="L2810" s="374" t="s">
        <v>2862</v>
      </c>
      <c r="M2810" s="374" t="s">
        <v>1210</v>
      </c>
    </row>
    <row r="2811" spans="1:13" x14ac:dyDescent="0.2">
      <c r="A2811" s="1177"/>
      <c r="H2811" s="1177"/>
      <c r="J2811" s="374">
        <v>19</v>
      </c>
      <c r="K2811" s="374">
        <v>3</v>
      </c>
      <c r="L2811" s="374">
        <v>2014</v>
      </c>
      <c r="M2811" s="374">
        <v>5</v>
      </c>
    </row>
    <row r="2812" spans="1:13" x14ac:dyDescent="0.2">
      <c r="A2812" s="1177"/>
      <c r="H2812" s="1177"/>
      <c r="I2812" s="1177"/>
      <c r="J2812" s="1177"/>
      <c r="K2812" s="1177"/>
      <c r="L2812" s="1177"/>
    </row>
    <row r="2813" spans="1:13" ht="22.5" customHeight="1" x14ac:dyDescent="0.2">
      <c r="A2813" s="3857" t="s">
        <v>2864</v>
      </c>
      <c r="B2813" s="3857" t="s">
        <v>2865</v>
      </c>
      <c r="C2813" s="3857" t="s">
        <v>1212</v>
      </c>
      <c r="D2813" s="3857" t="s">
        <v>2866</v>
      </c>
      <c r="E2813" s="3857"/>
      <c r="F2813" s="4346" t="s">
        <v>3430</v>
      </c>
      <c r="G2813" s="4347"/>
      <c r="H2813" s="4348" t="s">
        <v>3434</v>
      </c>
      <c r="I2813" s="4348"/>
      <c r="J2813" s="3857" t="s">
        <v>1211</v>
      </c>
      <c r="K2813" s="3858" t="s">
        <v>2872</v>
      </c>
      <c r="L2813" s="3857" t="s">
        <v>1207</v>
      </c>
      <c r="M2813" s="3858" t="s">
        <v>2873</v>
      </c>
    </row>
    <row r="2814" spans="1:13" x14ac:dyDescent="0.2">
      <c r="A2814" s="3857"/>
      <c r="B2814" s="3857"/>
      <c r="C2814" s="3857"/>
      <c r="D2814" s="15" t="s">
        <v>2867</v>
      </c>
      <c r="E2814" s="15" t="s">
        <v>2868</v>
      </c>
      <c r="F2814" s="15" t="s">
        <v>2870</v>
      </c>
      <c r="G2814" s="15" t="s">
        <v>2871</v>
      </c>
      <c r="H2814" s="1180" t="s">
        <v>3216</v>
      </c>
      <c r="I2814" s="1180" t="s">
        <v>3217</v>
      </c>
      <c r="J2814" s="3857"/>
      <c r="K2814" s="3858"/>
      <c r="L2814" s="3857"/>
      <c r="M2814" s="3858"/>
    </row>
    <row r="2815" spans="1:13" x14ac:dyDescent="0.2">
      <c r="A2815" s="597"/>
      <c r="B2815" s="139" t="s">
        <v>84</v>
      </c>
      <c r="C2815" s="638" t="s">
        <v>590</v>
      </c>
      <c r="D2815" s="15"/>
      <c r="E2815" s="15"/>
      <c r="F2815" s="15"/>
      <c r="G2815" s="15"/>
      <c r="H2815" s="15"/>
      <c r="I2815" s="15"/>
      <c r="J2815" s="139"/>
      <c r="K2815" s="15"/>
      <c r="L2815" s="139"/>
      <c r="M2815" s="15"/>
    </row>
    <row r="2816" spans="1:13" x14ac:dyDescent="0.2">
      <c r="A2816" s="374"/>
      <c r="B2816" s="1181"/>
      <c r="C2816" s="524"/>
      <c r="D2816" s="938"/>
      <c r="E2816" s="938"/>
      <c r="F2816" s="1181"/>
      <c r="G2816" s="374"/>
      <c r="H2816" s="374"/>
      <c r="I2816" s="1181"/>
      <c r="J2816" s="1181"/>
      <c r="K2816" s="1181"/>
      <c r="L2816" s="1181"/>
      <c r="M2816" s="1181"/>
    </row>
    <row r="2817" spans="1:13" ht="24" x14ac:dyDescent="0.2">
      <c r="A2817" s="374">
        <f>+A2792+1</f>
        <v>28</v>
      </c>
      <c r="B2817" s="1181"/>
      <c r="C2817" s="524" t="s">
        <v>4014</v>
      </c>
      <c r="D2817" s="938">
        <v>41204</v>
      </c>
      <c r="E2817" s="938">
        <v>41204</v>
      </c>
      <c r="F2817" s="4103">
        <v>322</v>
      </c>
      <c r="G2817" s="4103">
        <v>6</v>
      </c>
      <c r="H2817" s="374"/>
      <c r="I2817" s="1181"/>
      <c r="J2817" s="1181">
        <v>2</v>
      </c>
      <c r="K2817" s="1181" t="s">
        <v>593</v>
      </c>
      <c r="L2817" s="1181" t="s">
        <v>287</v>
      </c>
      <c r="M2817" s="1181"/>
    </row>
    <row r="2818" spans="1:13" ht="24" x14ac:dyDescent="0.2">
      <c r="A2818" s="374">
        <f t="shared" ref="A2818:A2823" si="1">+A2817+1</f>
        <v>29</v>
      </c>
      <c r="B2818" s="1181"/>
      <c r="C2818" s="524" t="s">
        <v>4015</v>
      </c>
      <c r="D2818" s="938">
        <v>41016</v>
      </c>
      <c r="E2818" s="938">
        <v>41016</v>
      </c>
      <c r="F2818" s="4142"/>
      <c r="G2818" s="4142"/>
      <c r="H2818" s="374"/>
      <c r="I2818" s="1181"/>
      <c r="J2818" s="1181">
        <v>5</v>
      </c>
      <c r="K2818" s="1181" t="s">
        <v>593</v>
      </c>
      <c r="L2818" s="1181" t="s">
        <v>287</v>
      </c>
      <c r="M2818" s="1181"/>
    </row>
    <row r="2819" spans="1:13" ht="24" x14ac:dyDescent="0.2">
      <c r="A2819" s="374">
        <f t="shared" si="1"/>
        <v>30</v>
      </c>
      <c r="B2819" s="1181"/>
      <c r="C2819" s="524" t="s">
        <v>4016</v>
      </c>
      <c r="D2819" s="938">
        <v>41016</v>
      </c>
      <c r="E2819" s="938">
        <v>41016</v>
      </c>
      <c r="F2819" s="4142"/>
      <c r="G2819" s="4142"/>
      <c r="H2819" s="374"/>
      <c r="I2819" s="1181"/>
      <c r="J2819" s="1181">
        <v>5</v>
      </c>
      <c r="K2819" s="1181" t="s">
        <v>593</v>
      </c>
      <c r="L2819" s="1181" t="s">
        <v>287</v>
      </c>
      <c r="M2819" s="1181"/>
    </row>
    <row r="2820" spans="1:13" ht="24" x14ac:dyDescent="0.2">
      <c r="A2820" s="374">
        <f t="shared" si="1"/>
        <v>31</v>
      </c>
      <c r="B2820" s="1181"/>
      <c r="C2820" s="524" t="s">
        <v>4017</v>
      </c>
      <c r="D2820" s="938">
        <v>41016</v>
      </c>
      <c r="E2820" s="938">
        <v>41016</v>
      </c>
      <c r="F2820" s="4142"/>
      <c r="G2820" s="4142"/>
      <c r="H2820" s="374"/>
      <c r="I2820" s="1181"/>
      <c r="J2820" s="1181">
        <v>5</v>
      </c>
      <c r="K2820" s="1181" t="s">
        <v>593</v>
      </c>
      <c r="L2820" s="1181" t="s">
        <v>287</v>
      </c>
      <c r="M2820" s="1181"/>
    </row>
    <row r="2821" spans="1:13" ht="24" x14ac:dyDescent="0.2">
      <c r="A2821" s="374">
        <f t="shared" si="1"/>
        <v>32</v>
      </c>
      <c r="B2821" s="1181"/>
      <c r="C2821" s="524" t="s">
        <v>4018</v>
      </c>
      <c r="D2821" s="938">
        <v>41016</v>
      </c>
      <c r="E2821" s="938">
        <v>41016</v>
      </c>
      <c r="F2821" s="4142"/>
      <c r="G2821" s="4142"/>
      <c r="H2821" s="374"/>
      <c r="I2821" s="1181"/>
      <c r="J2821" s="1181">
        <v>4</v>
      </c>
      <c r="K2821" s="1181" t="s">
        <v>593</v>
      </c>
      <c r="L2821" s="1181" t="s">
        <v>287</v>
      </c>
      <c r="M2821" s="1181"/>
    </row>
    <row r="2822" spans="1:13" ht="24" x14ac:dyDescent="0.2">
      <c r="A2822" s="374">
        <f t="shared" si="1"/>
        <v>33</v>
      </c>
      <c r="B2822" s="1181"/>
      <c r="C2822" s="524" t="s">
        <v>4019</v>
      </c>
      <c r="D2822" s="938">
        <v>41047</v>
      </c>
      <c r="E2822" s="938">
        <v>41047</v>
      </c>
      <c r="F2822" s="4142"/>
      <c r="G2822" s="4142"/>
      <c r="H2822" s="374"/>
      <c r="I2822" s="1181"/>
      <c r="J2822" s="1181">
        <v>4</v>
      </c>
      <c r="K2822" s="1181" t="s">
        <v>593</v>
      </c>
      <c r="L2822" s="1181" t="s">
        <v>287</v>
      </c>
      <c r="M2822" s="1181"/>
    </row>
    <row r="2823" spans="1:13" ht="24" x14ac:dyDescent="0.2">
      <c r="A2823" s="374">
        <f t="shared" si="1"/>
        <v>34</v>
      </c>
      <c r="B2823" s="1181"/>
      <c r="C2823" s="524" t="s">
        <v>4020</v>
      </c>
      <c r="D2823" s="938">
        <v>41107</v>
      </c>
      <c r="E2823" s="938">
        <v>41107</v>
      </c>
      <c r="F2823" s="3876"/>
      <c r="G2823" s="3876"/>
      <c r="H2823" s="374"/>
      <c r="I2823" s="1181"/>
      <c r="J2823" s="1181">
        <v>5</v>
      </c>
      <c r="K2823" s="1181" t="s">
        <v>593</v>
      </c>
      <c r="L2823" s="1181" t="s">
        <v>287</v>
      </c>
      <c r="M2823" s="1181"/>
    </row>
    <row r="2824" spans="1:13" x14ac:dyDescent="0.2">
      <c r="A2824" s="1177"/>
      <c r="C2824" s="794"/>
      <c r="D2824" s="1256"/>
      <c r="E2824" s="1256"/>
      <c r="G2824" s="1177"/>
      <c r="H2824" s="1177"/>
    </row>
    <row r="2825" spans="1:13" x14ac:dyDescent="0.2">
      <c r="A2825" s="1177"/>
      <c r="C2825" s="794"/>
      <c r="D2825" s="1256"/>
      <c r="E2825" s="1256"/>
      <c r="G2825" s="1177"/>
      <c r="H2825" s="1177"/>
    </row>
    <row r="2826" spans="1:13" x14ac:dyDescent="0.2">
      <c r="A2826" s="1177"/>
      <c r="C2826" s="794"/>
      <c r="D2826" s="1256"/>
      <c r="E2826" s="1256"/>
      <c r="G2826" s="1177"/>
      <c r="H2826" s="1177"/>
    </row>
    <row r="2827" spans="1:13" x14ac:dyDescent="0.2">
      <c r="A2827" s="1177"/>
      <c r="C2827" s="794"/>
      <c r="D2827" s="1256"/>
      <c r="E2827" s="1256"/>
      <c r="G2827" s="1177"/>
      <c r="H2827" s="1177"/>
    </row>
    <row r="2828" spans="1:13" x14ac:dyDescent="0.2">
      <c r="A2828" s="4455"/>
      <c r="B2828" s="4455"/>
      <c r="C2828" s="3857" t="s">
        <v>2859</v>
      </c>
      <c r="D2828" s="3857"/>
      <c r="E2828" s="3857"/>
      <c r="F2828" s="3857"/>
      <c r="G2828" s="3857"/>
      <c r="H2828" s="3857"/>
      <c r="I2828" s="3857"/>
      <c r="J2828" s="3857"/>
      <c r="K2828" s="3857"/>
      <c r="L2828" s="4453" t="s">
        <v>2858</v>
      </c>
      <c r="M2828" s="4453"/>
    </row>
    <row r="2829" spans="1:13" x14ac:dyDescent="0.2">
      <c r="A2829" s="4455"/>
      <c r="B2829" s="4455"/>
      <c r="C2829" s="3857"/>
      <c r="D2829" s="3857"/>
      <c r="E2829" s="3857"/>
      <c r="F2829" s="3857"/>
      <c r="G2829" s="3857"/>
      <c r="H2829" s="3857"/>
      <c r="I2829" s="3857"/>
      <c r="J2829" s="3857"/>
      <c r="K2829" s="3857"/>
      <c r="L2829" s="4453"/>
      <c r="M2829" s="4453"/>
    </row>
    <row r="2830" spans="1:13" x14ac:dyDescent="0.2">
      <c r="A2830" s="4455"/>
      <c r="B2830" s="4455"/>
      <c r="C2830" s="3857"/>
      <c r="D2830" s="3857"/>
      <c r="E2830" s="3857"/>
      <c r="F2830" s="3857"/>
      <c r="G2830" s="3857"/>
      <c r="H2830" s="3857"/>
      <c r="I2830" s="3857"/>
      <c r="J2830" s="3857"/>
      <c r="K2830" s="3857"/>
      <c r="L2830" s="4453"/>
      <c r="M2830" s="4453"/>
    </row>
    <row r="2831" spans="1:13" x14ac:dyDescent="0.2">
      <c r="A2831" s="4455"/>
      <c r="B2831" s="4455"/>
      <c r="C2831" s="3857"/>
      <c r="D2831" s="3857"/>
      <c r="E2831" s="3857"/>
      <c r="F2831" s="3857"/>
      <c r="G2831" s="3857"/>
      <c r="H2831" s="3857"/>
      <c r="I2831" s="3857"/>
      <c r="J2831" s="3857"/>
      <c r="K2831" s="3857"/>
      <c r="L2831" s="4453"/>
      <c r="M2831" s="4453"/>
    </row>
    <row r="2832" spans="1:13" x14ac:dyDescent="0.2">
      <c r="A2832" s="4455"/>
      <c r="B2832" s="4455"/>
      <c r="C2832" s="3858" t="s">
        <v>1209</v>
      </c>
      <c r="D2832" s="3858"/>
      <c r="E2832" s="3858"/>
      <c r="F2832" s="3858"/>
      <c r="G2832" s="3858"/>
      <c r="H2832" s="3858"/>
      <c r="I2832" s="3858"/>
      <c r="J2832" s="3858"/>
      <c r="K2832" s="3858"/>
      <c r="L2832" s="4453" t="s">
        <v>1208</v>
      </c>
      <c r="M2832" s="4453"/>
    </row>
    <row r="2833" spans="1:13" x14ac:dyDescent="0.2">
      <c r="A2833" s="4455"/>
      <c r="B2833" s="4455"/>
      <c r="C2833" s="3858"/>
      <c r="D2833" s="3858"/>
      <c r="E2833" s="3858"/>
      <c r="F2833" s="3858"/>
      <c r="G2833" s="3858"/>
      <c r="H2833" s="3858"/>
      <c r="I2833" s="3858"/>
      <c r="J2833" s="3858"/>
      <c r="K2833" s="3858"/>
      <c r="L2833" s="4453"/>
      <c r="M2833" s="4453"/>
    </row>
    <row r="2834" spans="1:13" x14ac:dyDescent="0.2">
      <c r="A2834" s="4455"/>
      <c r="B2834" s="4455"/>
      <c r="C2834" s="3858"/>
      <c r="D2834" s="3858"/>
      <c r="E2834" s="3858"/>
      <c r="F2834" s="3858"/>
      <c r="G2834" s="3858"/>
      <c r="H2834" s="3858"/>
      <c r="I2834" s="3858"/>
      <c r="J2834" s="3858"/>
      <c r="K2834" s="3858"/>
      <c r="L2834" s="4453"/>
      <c r="M2834" s="4453"/>
    </row>
    <row r="2835" spans="1:13" x14ac:dyDescent="0.2">
      <c r="A2835" s="4455"/>
      <c r="B2835" s="4455"/>
      <c r="C2835" s="3858"/>
      <c r="D2835" s="3858"/>
      <c r="E2835" s="3858"/>
      <c r="F2835" s="3858"/>
      <c r="G2835" s="3858"/>
      <c r="H2835" s="3858"/>
      <c r="I2835" s="3858"/>
      <c r="J2835" s="3858"/>
      <c r="K2835" s="3858"/>
      <c r="L2835" s="4453"/>
      <c r="M2835" s="4453"/>
    </row>
    <row r="2836" spans="1:13" x14ac:dyDescent="0.2">
      <c r="A2836" s="1177"/>
      <c r="H2836" s="1177"/>
    </row>
    <row r="2837" spans="1:13" x14ac:dyDescent="0.2">
      <c r="A2837" s="479" t="s">
        <v>2319</v>
      </c>
      <c r="H2837" s="1177"/>
      <c r="J2837" s="479" t="s">
        <v>1613</v>
      </c>
    </row>
    <row r="2838" spans="1:13" x14ac:dyDescent="0.2">
      <c r="A2838" s="4449" t="s">
        <v>285</v>
      </c>
      <c r="B2838" s="4449"/>
      <c r="C2838" s="4449"/>
      <c r="D2838" s="4449"/>
      <c r="E2838" s="4449"/>
      <c r="H2838" s="1177"/>
    </row>
    <row r="2839" spans="1:13" x14ac:dyDescent="0.2">
      <c r="A2839" s="479" t="s">
        <v>5356</v>
      </c>
      <c r="H2839" s="1177"/>
      <c r="J2839" s="4137" t="s">
        <v>2863</v>
      </c>
      <c r="K2839" s="4138"/>
      <c r="L2839" s="4138"/>
      <c r="M2839" s="4139"/>
    </row>
    <row r="2840" spans="1:13" x14ac:dyDescent="0.2">
      <c r="A2840" s="4449" t="s">
        <v>3981</v>
      </c>
      <c r="B2840" s="4449"/>
      <c r="C2840" s="4449"/>
      <c r="D2840" s="4449"/>
      <c r="E2840" s="4449"/>
      <c r="H2840" s="1177"/>
      <c r="J2840" s="374" t="s">
        <v>2860</v>
      </c>
      <c r="K2840" s="374" t="s">
        <v>2861</v>
      </c>
      <c r="L2840" s="374" t="s">
        <v>2862</v>
      </c>
      <c r="M2840" s="374" t="s">
        <v>1210</v>
      </c>
    </row>
    <row r="2841" spans="1:13" x14ac:dyDescent="0.2">
      <c r="A2841" s="1177"/>
      <c r="H2841" s="1177"/>
      <c r="J2841" s="374">
        <v>19</v>
      </c>
      <c r="K2841" s="374">
        <v>3</v>
      </c>
      <c r="L2841" s="374">
        <v>2014</v>
      </c>
      <c r="M2841" s="374">
        <v>5</v>
      </c>
    </row>
    <row r="2842" spans="1:13" x14ac:dyDescent="0.2">
      <c r="A2842" s="1177"/>
      <c r="H2842" s="1177"/>
      <c r="I2842" s="1177"/>
      <c r="J2842" s="1177"/>
      <c r="K2842" s="1177"/>
      <c r="L2842" s="1177"/>
    </row>
    <row r="2843" spans="1:13" ht="24.75" customHeight="1" x14ac:dyDescent="0.2">
      <c r="A2843" s="3857" t="s">
        <v>2864</v>
      </c>
      <c r="B2843" s="3857" t="s">
        <v>2865</v>
      </c>
      <c r="C2843" s="3857" t="s">
        <v>1212</v>
      </c>
      <c r="D2843" s="3857" t="s">
        <v>2866</v>
      </c>
      <c r="E2843" s="3857"/>
      <c r="F2843" s="4346" t="s">
        <v>3430</v>
      </c>
      <c r="G2843" s="4347"/>
      <c r="H2843" s="4348" t="s">
        <v>3434</v>
      </c>
      <c r="I2843" s="4348"/>
      <c r="J2843" s="3857" t="s">
        <v>1211</v>
      </c>
      <c r="K2843" s="3858" t="s">
        <v>2872</v>
      </c>
      <c r="L2843" s="3857" t="s">
        <v>1207</v>
      </c>
      <c r="M2843" s="3858" t="s">
        <v>2873</v>
      </c>
    </row>
    <row r="2844" spans="1:13" x14ac:dyDescent="0.2">
      <c r="A2844" s="3857"/>
      <c r="B2844" s="3857"/>
      <c r="C2844" s="3857"/>
      <c r="D2844" s="15" t="s">
        <v>2867</v>
      </c>
      <c r="E2844" s="15" t="s">
        <v>2868</v>
      </c>
      <c r="F2844" s="15" t="s">
        <v>2870</v>
      </c>
      <c r="G2844" s="15" t="s">
        <v>2871</v>
      </c>
      <c r="H2844" s="1180" t="s">
        <v>3216</v>
      </c>
      <c r="I2844" s="1180" t="s">
        <v>3217</v>
      </c>
      <c r="J2844" s="3857"/>
      <c r="K2844" s="3858"/>
      <c r="L2844" s="3857"/>
      <c r="M2844" s="3858"/>
    </row>
    <row r="2845" spans="1:13" x14ac:dyDescent="0.2">
      <c r="A2845" s="597"/>
      <c r="B2845" s="139" t="s">
        <v>84</v>
      </c>
      <c r="C2845" s="638" t="s">
        <v>590</v>
      </c>
      <c r="D2845" s="15"/>
      <c r="E2845" s="15"/>
      <c r="F2845" s="15"/>
      <c r="G2845" s="15"/>
      <c r="H2845" s="15"/>
      <c r="I2845" s="15"/>
      <c r="J2845" s="139"/>
      <c r="K2845" s="15"/>
      <c r="L2845" s="139"/>
      <c r="M2845" s="15"/>
    </row>
    <row r="2846" spans="1:13" x14ac:dyDescent="0.2">
      <c r="A2846" s="374"/>
      <c r="B2846" s="1181"/>
      <c r="C2846" s="792"/>
      <c r="D2846" s="938"/>
      <c r="E2846" s="938"/>
      <c r="F2846" s="1181"/>
      <c r="G2846" s="374"/>
      <c r="H2846" s="374"/>
      <c r="I2846" s="1181"/>
      <c r="J2846" s="1181"/>
      <c r="K2846" s="1181"/>
      <c r="L2846" s="1181"/>
      <c r="M2846" s="1181"/>
    </row>
    <row r="2847" spans="1:13" ht="24" x14ac:dyDescent="0.2">
      <c r="A2847" s="374">
        <f>+A2823+1</f>
        <v>35</v>
      </c>
      <c r="B2847" s="1181"/>
      <c r="C2847" s="792" t="s">
        <v>4021</v>
      </c>
      <c r="D2847" s="938">
        <v>41046</v>
      </c>
      <c r="E2847" s="938">
        <v>41046</v>
      </c>
      <c r="F2847" s="4103">
        <v>322</v>
      </c>
      <c r="G2847" s="4103">
        <v>6</v>
      </c>
      <c r="H2847" s="374"/>
      <c r="I2847" s="1181"/>
      <c r="J2847" s="1181">
        <v>4</v>
      </c>
      <c r="K2847" s="1181" t="s">
        <v>593</v>
      </c>
      <c r="L2847" s="1181" t="s">
        <v>287</v>
      </c>
      <c r="M2847" s="1181"/>
    </row>
    <row r="2848" spans="1:13" ht="24" x14ac:dyDescent="0.2">
      <c r="A2848" s="374">
        <f>+A2847+1</f>
        <v>36</v>
      </c>
      <c r="B2848" s="1181"/>
      <c r="C2848" s="792" t="s">
        <v>4022</v>
      </c>
      <c r="D2848" s="938">
        <v>41016</v>
      </c>
      <c r="E2848" s="938">
        <v>41016</v>
      </c>
      <c r="F2848" s="4142"/>
      <c r="G2848" s="4142"/>
      <c r="H2848" s="374"/>
      <c r="I2848" s="1181"/>
      <c r="J2848" s="1181">
        <v>5</v>
      </c>
      <c r="K2848" s="1181" t="s">
        <v>593</v>
      </c>
      <c r="L2848" s="1181" t="s">
        <v>287</v>
      </c>
      <c r="M2848" s="1181"/>
    </row>
    <row r="2849" spans="1:13" ht="24" x14ac:dyDescent="0.2">
      <c r="A2849" s="374">
        <f>+A2848+1</f>
        <v>37</v>
      </c>
      <c r="B2849" s="1181"/>
      <c r="C2849" s="792" t="s">
        <v>3302</v>
      </c>
      <c r="D2849" s="938">
        <v>41016</v>
      </c>
      <c r="E2849" s="938">
        <v>41016</v>
      </c>
      <c r="F2849" s="4142"/>
      <c r="G2849" s="4142"/>
      <c r="H2849" s="374"/>
      <c r="I2849" s="1181"/>
      <c r="J2849" s="1181">
        <v>3</v>
      </c>
      <c r="K2849" s="1181" t="s">
        <v>593</v>
      </c>
      <c r="L2849" s="1181" t="s">
        <v>287</v>
      </c>
      <c r="M2849" s="1181"/>
    </row>
    <row r="2850" spans="1:13" ht="24" x14ac:dyDescent="0.2">
      <c r="A2850" s="374">
        <v>38</v>
      </c>
      <c r="B2850" s="1181"/>
      <c r="C2850" s="792" t="s">
        <v>4023</v>
      </c>
      <c r="D2850" s="938">
        <v>41185</v>
      </c>
      <c r="E2850" s="938">
        <v>41185</v>
      </c>
      <c r="F2850" s="4142"/>
      <c r="G2850" s="4142"/>
      <c r="H2850" s="374"/>
      <c r="I2850" s="1181"/>
      <c r="J2850" s="1181">
        <v>4</v>
      </c>
      <c r="K2850" s="1181" t="s">
        <v>593</v>
      </c>
      <c r="L2850" s="1181" t="s">
        <v>287</v>
      </c>
      <c r="M2850" s="1181"/>
    </row>
    <row r="2851" spans="1:13" ht="24" x14ac:dyDescent="0.2">
      <c r="A2851" s="374">
        <f t="shared" ref="A2851:A2858" si="2">+A2850+1</f>
        <v>39</v>
      </c>
      <c r="B2851" s="1181"/>
      <c r="C2851" s="792" t="s">
        <v>4024</v>
      </c>
      <c r="D2851" s="938">
        <v>40912</v>
      </c>
      <c r="E2851" s="938">
        <v>41262</v>
      </c>
      <c r="F2851" s="4142"/>
      <c r="G2851" s="4142"/>
      <c r="H2851" s="374"/>
      <c r="I2851" s="1181"/>
      <c r="J2851" s="1181">
        <v>15</v>
      </c>
      <c r="K2851" s="1181" t="s">
        <v>593</v>
      </c>
      <c r="L2851" s="1181" t="s">
        <v>287</v>
      </c>
      <c r="M2851" s="1181"/>
    </row>
    <row r="2852" spans="1:13" ht="24" x14ac:dyDescent="0.2">
      <c r="A2852" s="374">
        <f t="shared" si="2"/>
        <v>40</v>
      </c>
      <c r="B2852" s="1181"/>
      <c r="C2852" s="792" t="s">
        <v>4025</v>
      </c>
      <c r="D2852" s="938">
        <v>41016</v>
      </c>
      <c r="E2852" s="938">
        <v>41077</v>
      </c>
      <c r="F2852" s="4142"/>
      <c r="G2852" s="4142"/>
      <c r="H2852" s="374"/>
      <c r="I2852" s="1181"/>
      <c r="J2852" s="1181">
        <v>12</v>
      </c>
      <c r="K2852" s="1181" t="s">
        <v>593</v>
      </c>
      <c r="L2852" s="1181" t="s">
        <v>287</v>
      </c>
      <c r="M2852" s="1181"/>
    </row>
    <row r="2853" spans="1:13" ht="24" x14ac:dyDescent="0.2">
      <c r="A2853" s="374">
        <f t="shared" si="2"/>
        <v>41</v>
      </c>
      <c r="B2853" s="1181"/>
      <c r="C2853" s="792" t="s">
        <v>1423</v>
      </c>
      <c r="D2853" s="938">
        <v>40912</v>
      </c>
      <c r="E2853" s="938">
        <v>41263</v>
      </c>
      <c r="F2853" s="3876"/>
      <c r="G2853" s="3876"/>
      <c r="H2853" s="374"/>
      <c r="I2853" s="1181"/>
      <c r="J2853" s="1181">
        <v>13</v>
      </c>
      <c r="K2853" s="1181" t="s">
        <v>593</v>
      </c>
      <c r="L2853" s="1181" t="s">
        <v>287</v>
      </c>
      <c r="M2853" s="1181"/>
    </row>
    <row r="2854" spans="1:13" ht="24" x14ac:dyDescent="0.2">
      <c r="A2854" s="374">
        <f t="shared" si="2"/>
        <v>42</v>
      </c>
      <c r="B2854" s="1181"/>
      <c r="C2854" s="524" t="s">
        <v>4026</v>
      </c>
      <c r="D2854" s="938">
        <v>40913</v>
      </c>
      <c r="E2854" s="938">
        <v>41269</v>
      </c>
      <c r="F2854" s="4103">
        <v>322</v>
      </c>
      <c r="G2854" s="4103">
        <v>7</v>
      </c>
      <c r="H2854" s="374"/>
      <c r="I2854" s="1181"/>
      <c r="J2854" s="1181">
        <v>30</v>
      </c>
      <c r="K2854" s="1181" t="s">
        <v>593</v>
      </c>
      <c r="L2854" s="1181" t="s">
        <v>287</v>
      </c>
      <c r="M2854" s="1181"/>
    </row>
    <row r="2855" spans="1:13" ht="24" x14ac:dyDescent="0.2">
      <c r="A2855" s="374">
        <f t="shared" si="2"/>
        <v>43</v>
      </c>
      <c r="B2855" s="1181"/>
      <c r="C2855" s="524" t="s">
        <v>4027</v>
      </c>
      <c r="D2855" s="938">
        <v>41003</v>
      </c>
      <c r="E2855" s="938">
        <v>41274</v>
      </c>
      <c r="F2855" s="4142"/>
      <c r="G2855" s="4142"/>
      <c r="H2855" s="374"/>
      <c r="I2855" s="1181"/>
      <c r="J2855" s="1181">
        <v>27</v>
      </c>
      <c r="K2855" s="1181" t="s">
        <v>593</v>
      </c>
      <c r="L2855" s="1181" t="s">
        <v>287</v>
      </c>
      <c r="M2855" s="1181"/>
    </row>
    <row r="2856" spans="1:13" ht="24" x14ac:dyDescent="0.2">
      <c r="A2856" s="374">
        <f t="shared" si="2"/>
        <v>44</v>
      </c>
      <c r="B2856" s="1181"/>
      <c r="C2856" s="792" t="s">
        <v>2583</v>
      </c>
      <c r="D2856" s="938">
        <v>40912</v>
      </c>
      <c r="E2856" s="938">
        <v>41233</v>
      </c>
      <c r="F2856" s="4142"/>
      <c r="G2856" s="4142"/>
      <c r="H2856" s="374"/>
      <c r="I2856" s="1181"/>
      <c r="J2856" s="1181">
        <v>6</v>
      </c>
      <c r="K2856" s="1181" t="s">
        <v>593</v>
      </c>
      <c r="L2856" s="1181" t="s">
        <v>287</v>
      </c>
      <c r="M2856" s="1181"/>
    </row>
    <row r="2857" spans="1:13" ht="24" x14ac:dyDescent="0.2">
      <c r="A2857" s="374">
        <f t="shared" si="2"/>
        <v>45</v>
      </c>
      <c r="B2857" s="1181"/>
      <c r="C2857" s="524" t="s">
        <v>1427</v>
      </c>
      <c r="D2857" s="938">
        <v>40926</v>
      </c>
      <c r="E2857" s="938">
        <v>41046</v>
      </c>
      <c r="F2857" s="4142"/>
      <c r="G2857" s="4142"/>
      <c r="H2857" s="374"/>
      <c r="I2857" s="1181"/>
      <c r="J2857" s="1181">
        <v>12</v>
      </c>
      <c r="K2857" s="1181" t="s">
        <v>593</v>
      </c>
      <c r="L2857" s="1181" t="s">
        <v>287</v>
      </c>
      <c r="M2857" s="1181"/>
    </row>
    <row r="2858" spans="1:13" s="2865" customFormat="1" ht="24" x14ac:dyDescent="0.2">
      <c r="A2858" s="2867">
        <f t="shared" si="2"/>
        <v>46</v>
      </c>
      <c r="B2858" s="2868"/>
      <c r="C2858" s="2869" t="s">
        <v>3305</v>
      </c>
      <c r="D2858" s="2870">
        <v>40925</v>
      </c>
      <c r="E2858" s="2870">
        <v>41262</v>
      </c>
      <c r="F2858" s="3876"/>
      <c r="G2858" s="3876"/>
      <c r="H2858" s="2867"/>
      <c r="I2858" s="2868"/>
      <c r="J2858" s="2868">
        <v>10</v>
      </c>
      <c r="K2858" s="2868" t="s">
        <v>593</v>
      </c>
      <c r="L2858" s="2868" t="s">
        <v>287</v>
      </c>
      <c r="M2858" s="2868"/>
    </row>
    <row r="2859" spans="1:13" x14ac:dyDescent="0.2">
      <c r="A2859" s="1177"/>
      <c r="C2859" s="794"/>
      <c r="D2859" s="1256"/>
      <c r="E2859" s="1256"/>
      <c r="G2859" s="1177"/>
      <c r="H2859" s="1177"/>
    </row>
    <row r="2860" spans="1:13" x14ac:dyDescent="0.2">
      <c r="A2860" s="1177"/>
      <c r="C2860" s="794"/>
      <c r="D2860" s="1256"/>
      <c r="E2860" s="1256"/>
      <c r="G2860" s="1177"/>
      <c r="H2860" s="1177"/>
    </row>
    <row r="2861" spans="1:13" x14ac:dyDescent="0.2">
      <c r="A2861" s="1177"/>
      <c r="C2861" s="794"/>
      <c r="D2861" s="1256"/>
      <c r="E2861" s="1256"/>
      <c r="G2861" s="1177"/>
      <c r="H2861" s="1177"/>
    </row>
    <row r="2862" spans="1:13" x14ac:dyDescent="0.2">
      <c r="A2862" s="1177"/>
      <c r="C2862" s="794"/>
      <c r="D2862" s="1256"/>
      <c r="E2862" s="1256"/>
      <c r="G2862" s="1177"/>
      <c r="H2862" s="1177"/>
    </row>
    <row r="2863" spans="1:13" x14ac:dyDescent="0.2">
      <c r="A2863" s="4455"/>
      <c r="B2863" s="4455"/>
      <c r="C2863" s="3857" t="s">
        <v>2859</v>
      </c>
      <c r="D2863" s="3857"/>
      <c r="E2863" s="3857"/>
      <c r="F2863" s="3857"/>
      <c r="G2863" s="3857"/>
      <c r="H2863" s="3857"/>
      <c r="I2863" s="3857"/>
      <c r="J2863" s="3857"/>
      <c r="K2863" s="3857"/>
      <c r="L2863" s="4453" t="s">
        <v>2858</v>
      </c>
      <c r="M2863" s="4453"/>
    </row>
    <row r="2864" spans="1:13" x14ac:dyDescent="0.2">
      <c r="A2864" s="4455"/>
      <c r="B2864" s="4455"/>
      <c r="C2864" s="3857"/>
      <c r="D2864" s="3857"/>
      <c r="E2864" s="3857"/>
      <c r="F2864" s="3857"/>
      <c r="G2864" s="3857"/>
      <c r="H2864" s="3857"/>
      <c r="I2864" s="3857"/>
      <c r="J2864" s="3857"/>
      <c r="K2864" s="3857"/>
      <c r="L2864" s="4453"/>
      <c r="M2864" s="4453"/>
    </row>
    <row r="2865" spans="1:13" x14ac:dyDescent="0.2">
      <c r="A2865" s="4455"/>
      <c r="B2865" s="4455"/>
      <c r="C2865" s="3857"/>
      <c r="D2865" s="3857"/>
      <c r="E2865" s="3857"/>
      <c r="F2865" s="3857"/>
      <c r="G2865" s="3857"/>
      <c r="H2865" s="3857"/>
      <c r="I2865" s="3857"/>
      <c r="J2865" s="3857"/>
      <c r="K2865" s="3857"/>
      <c r="L2865" s="4453"/>
      <c r="M2865" s="4453"/>
    </row>
    <row r="2866" spans="1:13" x14ac:dyDescent="0.2">
      <c r="A2866" s="4455"/>
      <c r="B2866" s="4455"/>
      <c r="C2866" s="3857"/>
      <c r="D2866" s="3857"/>
      <c r="E2866" s="3857"/>
      <c r="F2866" s="3857"/>
      <c r="G2866" s="3857"/>
      <c r="H2866" s="3857"/>
      <c r="I2866" s="3857"/>
      <c r="J2866" s="3857"/>
      <c r="K2866" s="3857"/>
      <c r="L2866" s="4453"/>
      <c r="M2866" s="4453"/>
    </row>
    <row r="2867" spans="1:13" x14ac:dyDescent="0.2">
      <c r="A2867" s="4455"/>
      <c r="B2867" s="4455"/>
      <c r="C2867" s="3858" t="s">
        <v>1209</v>
      </c>
      <c r="D2867" s="3858"/>
      <c r="E2867" s="3858"/>
      <c r="F2867" s="3858"/>
      <c r="G2867" s="3858"/>
      <c r="H2867" s="3858"/>
      <c r="I2867" s="3858"/>
      <c r="J2867" s="3858"/>
      <c r="K2867" s="3858"/>
      <c r="L2867" s="4453" t="s">
        <v>1208</v>
      </c>
      <c r="M2867" s="4453"/>
    </row>
    <row r="2868" spans="1:13" x14ac:dyDescent="0.2">
      <c r="A2868" s="4455"/>
      <c r="B2868" s="4455"/>
      <c r="C2868" s="3858"/>
      <c r="D2868" s="3858"/>
      <c r="E2868" s="3858"/>
      <c r="F2868" s="3858"/>
      <c r="G2868" s="3858"/>
      <c r="H2868" s="3858"/>
      <c r="I2868" s="3858"/>
      <c r="J2868" s="3858"/>
      <c r="K2868" s="3858"/>
      <c r="L2868" s="4453"/>
      <c r="M2868" s="4453"/>
    </row>
    <row r="2869" spans="1:13" x14ac:dyDescent="0.2">
      <c r="A2869" s="4455"/>
      <c r="B2869" s="4455"/>
      <c r="C2869" s="3858"/>
      <c r="D2869" s="3858"/>
      <c r="E2869" s="3858"/>
      <c r="F2869" s="3858"/>
      <c r="G2869" s="3858"/>
      <c r="H2869" s="3858"/>
      <c r="I2869" s="3858"/>
      <c r="J2869" s="3858"/>
      <c r="K2869" s="3858"/>
      <c r="L2869" s="4453"/>
      <c r="M2869" s="4453"/>
    </row>
    <row r="2870" spans="1:13" x14ac:dyDescent="0.2">
      <c r="A2870" s="4455"/>
      <c r="B2870" s="4455"/>
      <c r="C2870" s="3858"/>
      <c r="D2870" s="3858"/>
      <c r="E2870" s="3858"/>
      <c r="F2870" s="3858"/>
      <c r="G2870" s="3858"/>
      <c r="H2870" s="3858"/>
      <c r="I2870" s="3858"/>
      <c r="J2870" s="3858"/>
      <c r="K2870" s="3858"/>
      <c r="L2870" s="4453"/>
      <c r="M2870" s="4453"/>
    </row>
    <row r="2871" spans="1:13" x14ac:dyDescent="0.2">
      <c r="A2871" s="1177"/>
      <c r="H2871" s="1177"/>
    </row>
    <row r="2872" spans="1:13" x14ac:dyDescent="0.2">
      <c r="A2872" s="479" t="s">
        <v>2319</v>
      </c>
      <c r="H2872" s="1177"/>
      <c r="J2872" s="479" t="s">
        <v>1613</v>
      </c>
    </row>
    <row r="2873" spans="1:13" x14ac:dyDescent="0.2">
      <c r="A2873" s="4449" t="s">
        <v>285</v>
      </c>
      <c r="B2873" s="4449"/>
      <c r="C2873" s="4449"/>
      <c r="D2873" s="4449"/>
      <c r="E2873" s="4449"/>
      <c r="H2873" s="1177"/>
    </row>
    <row r="2874" spans="1:13" x14ac:dyDescent="0.2">
      <c r="A2874" s="479" t="s">
        <v>5354</v>
      </c>
      <c r="H2874" s="1177"/>
      <c r="J2874" s="4137" t="s">
        <v>2863</v>
      </c>
      <c r="K2874" s="4138"/>
      <c r="L2874" s="4138"/>
      <c r="M2874" s="4139"/>
    </row>
    <row r="2875" spans="1:13" x14ac:dyDescent="0.2">
      <c r="A2875" s="4449" t="s">
        <v>3981</v>
      </c>
      <c r="B2875" s="4449"/>
      <c r="C2875" s="4449"/>
      <c r="D2875" s="4449"/>
      <c r="E2875" s="4449"/>
      <c r="H2875" s="1177"/>
      <c r="J2875" s="374" t="s">
        <v>2860</v>
      </c>
      <c r="K2875" s="374" t="s">
        <v>2861</v>
      </c>
      <c r="L2875" s="374" t="s">
        <v>2862</v>
      </c>
      <c r="M2875" s="374" t="s">
        <v>1210</v>
      </c>
    </row>
    <row r="2876" spans="1:13" x14ac:dyDescent="0.2">
      <c r="A2876" s="1177"/>
      <c r="H2876" s="1177"/>
      <c r="J2876" s="374">
        <v>19</v>
      </c>
      <c r="K2876" s="374">
        <v>3</v>
      </c>
      <c r="L2876" s="374">
        <v>2014</v>
      </c>
      <c r="M2876" s="374">
        <v>5</v>
      </c>
    </row>
    <row r="2877" spans="1:13" x14ac:dyDescent="0.2">
      <c r="A2877" s="1177"/>
      <c r="H2877" s="1177"/>
      <c r="I2877" s="1177"/>
      <c r="J2877" s="1177"/>
      <c r="K2877" s="1177"/>
      <c r="L2877" s="1177"/>
    </row>
    <row r="2878" spans="1:13" ht="21.75" customHeight="1" x14ac:dyDescent="0.2">
      <c r="A2878" s="3857" t="s">
        <v>2864</v>
      </c>
      <c r="B2878" s="3857" t="s">
        <v>2865</v>
      </c>
      <c r="C2878" s="3857" t="s">
        <v>1212</v>
      </c>
      <c r="D2878" s="3857" t="s">
        <v>2866</v>
      </c>
      <c r="E2878" s="3857"/>
      <c r="F2878" s="4346" t="s">
        <v>3430</v>
      </c>
      <c r="G2878" s="4347"/>
      <c r="H2878" s="4348" t="s">
        <v>3434</v>
      </c>
      <c r="I2878" s="4348"/>
      <c r="J2878" s="3857" t="s">
        <v>1211</v>
      </c>
      <c r="K2878" s="3858" t="s">
        <v>2872</v>
      </c>
      <c r="L2878" s="3857" t="s">
        <v>1207</v>
      </c>
      <c r="M2878" s="3858" t="s">
        <v>2873</v>
      </c>
    </row>
    <row r="2879" spans="1:13" x14ac:dyDescent="0.2">
      <c r="A2879" s="3857"/>
      <c r="B2879" s="3857"/>
      <c r="C2879" s="3857"/>
      <c r="D2879" s="15" t="s">
        <v>2867</v>
      </c>
      <c r="E2879" s="15" t="s">
        <v>2868</v>
      </c>
      <c r="F2879" s="15" t="s">
        <v>2870</v>
      </c>
      <c r="G2879" s="15" t="s">
        <v>2871</v>
      </c>
      <c r="H2879" s="1180" t="s">
        <v>3216</v>
      </c>
      <c r="I2879" s="1180" t="s">
        <v>3217</v>
      </c>
      <c r="J2879" s="3857"/>
      <c r="K2879" s="3858"/>
      <c r="L2879" s="3857"/>
      <c r="M2879" s="3858"/>
    </row>
    <row r="2880" spans="1:13" x14ac:dyDescent="0.2">
      <c r="A2880" s="597"/>
      <c r="B2880" s="139" t="s">
        <v>84</v>
      </c>
      <c r="C2880" s="638" t="s">
        <v>590</v>
      </c>
      <c r="D2880" s="15"/>
      <c r="E2880" s="15"/>
      <c r="F2880" s="15"/>
      <c r="G2880" s="15"/>
      <c r="H2880" s="15"/>
      <c r="I2880" s="15"/>
      <c r="J2880" s="139"/>
      <c r="K2880" s="15"/>
      <c r="L2880" s="139"/>
      <c r="M2880" s="15"/>
    </row>
    <row r="2881" spans="1:13" x14ac:dyDescent="0.2">
      <c r="A2881" s="374"/>
      <c r="B2881" s="1181"/>
      <c r="C2881" s="524"/>
      <c r="D2881" s="938"/>
      <c r="E2881" s="938"/>
      <c r="F2881" s="1181"/>
      <c r="G2881" s="374"/>
      <c r="H2881" s="374"/>
      <c r="I2881" s="1181"/>
      <c r="J2881" s="1181"/>
      <c r="K2881" s="1181"/>
      <c r="L2881" s="1181"/>
      <c r="M2881" s="1181"/>
    </row>
    <row r="2882" spans="1:13" x14ac:dyDescent="0.2">
      <c r="A2882" s="374">
        <f>+A2858+1</f>
        <v>47</v>
      </c>
      <c r="B2882" s="1181"/>
      <c r="C2882" s="524" t="s">
        <v>638</v>
      </c>
      <c r="D2882" s="938">
        <v>40913</v>
      </c>
      <c r="E2882" s="938">
        <v>40948</v>
      </c>
      <c r="F2882" s="4103">
        <v>322</v>
      </c>
      <c r="G2882" s="4103">
        <v>7</v>
      </c>
      <c r="H2882" s="374"/>
      <c r="I2882" s="1181"/>
      <c r="J2882" s="1181">
        <v>4</v>
      </c>
      <c r="K2882" s="1181" t="s">
        <v>593</v>
      </c>
      <c r="L2882" s="1181" t="s">
        <v>287</v>
      </c>
      <c r="M2882" s="1181"/>
    </row>
    <row r="2883" spans="1:13" ht="24" x14ac:dyDescent="0.2">
      <c r="A2883" s="374">
        <f t="shared" ref="A2883:A2890" si="3">+A2882+1</f>
        <v>48</v>
      </c>
      <c r="B2883" s="1181"/>
      <c r="C2883" s="792" t="s">
        <v>4028</v>
      </c>
      <c r="D2883" s="938">
        <v>41016</v>
      </c>
      <c r="E2883" s="938">
        <v>41263</v>
      </c>
      <c r="F2883" s="4142"/>
      <c r="G2883" s="4142"/>
      <c r="H2883" s="374"/>
      <c r="I2883" s="1181"/>
      <c r="J2883" s="1181">
        <v>17</v>
      </c>
      <c r="K2883" s="1181" t="s">
        <v>593</v>
      </c>
      <c r="L2883" s="1181" t="s">
        <v>287</v>
      </c>
      <c r="M2883" s="1181"/>
    </row>
    <row r="2884" spans="1:13" x14ac:dyDescent="0.2">
      <c r="A2884" s="374">
        <f t="shared" si="3"/>
        <v>49</v>
      </c>
      <c r="B2884" s="1181"/>
      <c r="C2884" s="792" t="s">
        <v>4029</v>
      </c>
      <c r="D2884" s="938">
        <v>41264</v>
      </c>
      <c r="E2884" s="938">
        <v>41264</v>
      </c>
      <c r="F2884" s="4142"/>
      <c r="G2884" s="4142"/>
      <c r="H2884" s="374"/>
      <c r="I2884" s="1181"/>
      <c r="J2884" s="1181">
        <v>4</v>
      </c>
      <c r="K2884" s="1181" t="s">
        <v>593</v>
      </c>
      <c r="L2884" s="1181" t="s">
        <v>287</v>
      </c>
      <c r="M2884" s="1181"/>
    </row>
    <row r="2885" spans="1:13" ht="24" x14ac:dyDescent="0.2">
      <c r="A2885" s="374">
        <f t="shared" si="3"/>
        <v>50</v>
      </c>
      <c r="B2885" s="1181"/>
      <c r="C2885" s="792" t="s">
        <v>4030</v>
      </c>
      <c r="D2885" s="938">
        <v>41262</v>
      </c>
      <c r="E2885" s="938">
        <v>41262</v>
      </c>
      <c r="F2885" s="4142"/>
      <c r="G2885" s="4142"/>
      <c r="H2885" s="374"/>
      <c r="I2885" s="1181"/>
      <c r="J2885" s="1181">
        <v>4</v>
      </c>
      <c r="K2885" s="1181" t="s">
        <v>593</v>
      </c>
      <c r="L2885" s="1181" t="s">
        <v>287</v>
      </c>
      <c r="M2885" s="1181"/>
    </row>
    <row r="2886" spans="1:13" ht="24" x14ac:dyDescent="0.2">
      <c r="A2886" s="374">
        <f t="shared" si="3"/>
        <v>51</v>
      </c>
      <c r="B2886" s="1181"/>
      <c r="C2886" s="792" t="s">
        <v>4031</v>
      </c>
      <c r="D2886" s="938">
        <v>41264</v>
      </c>
      <c r="E2886" s="938">
        <v>41264</v>
      </c>
      <c r="F2886" s="4142"/>
      <c r="G2886" s="4142"/>
      <c r="H2886" s="374"/>
      <c r="I2886" s="1181"/>
      <c r="J2886" s="1181">
        <v>2</v>
      </c>
      <c r="K2886" s="1181" t="s">
        <v>593</v>
      </c>
      <c r="L2886" s="1181" t="s">
        <v>287</v>
      </c>
      <c r="M2886" s="1181"/>
    </row>
    <row r="2887" spans="1:13" ht="24" x14ac:dyDescent="0.2">
      <c r="A2887" s="374">
        <f t="shared" si="3"/>
        <v>52</v>
      </c>
      <c r="B2887" s="1181"/>
      <c r="C2887" s="792" t="s">
        <v>4032</v>
      </c>
      <c r="D2887" s="938">
        <v>41064</v>
      </c>
      <c r="E2887" s="938">
        <v>41261</v>
      </c>
      <c r="F2887" s="4142"/>
      <c r="G2887" s="4142"/>
      <c r="H2887" s="374"/>
      <c r="I2887" s="1181"/>
      <c r="J2887" s="1181">
        <v>14</v>
      </c>
      <c r="K2887" s="1181" t="s">
        <v>593</v>
      </c>
      <c r="L2887" s="1181" t="s">
        <v>287</v>
      </c>
      <c r="M2887" s="1181"/>
    </row>
    <row r="2888" spans="1:13" ht="24" x14ac:dyDescent="0.2">
      <c r="A2888" s="374">
        <f t="shared" si="3"/>
        <v>53</v>
      </c>
      <c r="B2888" s="1181"/>
      <c r="C2888" s="792" t="s">
        <v>4033</v>
      </c>
      <c r="D2888" s="938">
        <v>41274</v>
      </c>
      <c r="E2888" s="938">
        <v>41274</v>
      </c>
      <c r="F2888" s="4142"/>
      <c r="G2888" s="4142"/>
      <c r="H2888" s="374"/>
      <c r="I2888" s="1181"/>
      <c r="J2888" s="1181">
        <v>1</v>
      </c>
      <c r="K2888" s="1181" t="s">
        <v>593</v>
      </c>
      <c r="L2888" s="1181" t="s">
        <v>287</v>
      </c>
      <c r="M2888" s="1181"/>
    </row>
    <row r="2889" spans="1:13" ht="24" x14ac:dyDescent="0.2">
      <c r="A2889" s="374">
        <f t="shared" si="3"/>
        <v>54</v>
      </c>
      <c r="B2889" s="1181"/>
      <c r="C2889" s="792" t="s">
        <v>4034</v>
      </c>
      <c r="D2889" s="938">
        <v>40912</v>
      </c>
      <c r="E2889" s="938">
        <v>41264</v>
      </c>
      <c r="F2889" s="4142"/>
      <c r="G2889" s="4142"/>
      <c r="H2889" s="374"/>
      <c r="I2889" s="1181"/>
      <c r="J2889" s="1181">
        <v>14</v>
      </c>
      <c r="K2889" s="1181" t="s">
        <v>593</v>
      </c>
      <c r="L2889" s="1181" t="s">
        <v>287</v>
      </c>
      <c r="M2889" s="1181"/>
    </row>
    <row r="2890" spans="1:13" ht="24" x14ac:dyDescent="0.2">
      <c r="A2890" s="374">
        <f t="shared" si="3"/>
        <v>55</v>
      </c>
      <c r="B2890" s="1181"/>
      <c r="C2890" s="524" t="s">
        <v>3300</v>
      </c>
      <c r="D2890" s="938">
        <v>40912</v>
      </c>
      <c r="E2890" s="938">
        <v>41109</v>
      </c>
      <c r="F2890" s="3876"/>
      <c r="G2890" s="3876"/>
      <c r="H2890" s="374"/>
      <c r="I2890" s="1181"/>
      <c r="J2890" s="1181">
        <v>16</v>
      </c>
      <c r="K2890" s="1181" t="s">
        <v>593</v>
      </c>
      <c r="L2890" s="1181" t="s">
        <v>287</v>
      </c>
      <c r="M2890" s="1181"/>
    </row>
    <row r="2891" spans="1:13" x14ac:dyDescent="0.2">
      <c r="A2891" s="1177"/>
      <c r="C2891" s="794"/>
      <c r="D2891" s="1256"/>
      <c r="E2891" s="1256"/>
      <c r="G2891" s="1177"/>
      <c r="H2891" s="1177"/>
    </row>
    <row r="2892" spans="1:13" x14ac:dyDescent="0.2">
      <c r="A2892" s="1177"/>
      <c r="C2892" s="794"/>
      <c r="D2892" s="1256"/>
      <c r="E2892" s="1256"/>
      <c r="G2892" s="1177"/>
      <c r="H2892" s="1177"/>
    </row>
    <row r="2893" spans="1:13" x14ac:dyDescent="0.2">
      <c r="A2893" s="1177"/>
      <c r="C2893" s="794"/>
      <c r="D2893" s="1256"/>
      <c r="E2893" s="1256"/>
      <c r="G2893" s="1177"/>
      <c r="H2893" s="1177"/>
    </row>
    <row r="2894" spans="1:13" x14ac:dyDescent="0.2">
      <c r="A2894" s="1177"/>
      <c r="C2894" s="794"/>
      <c r="D2894" s="1256"/>
      <c r="E2894" s="1256"/>
      <c r="G2894" s="1177"/>
      <c r="H2894" s="1177"/>
    </row>
    <row r="2895" spans="1:13" x14ac:dyDescent="0.2">
      <c r="A2895" s="4455"/>
      <c r="B2895" s="4455"/>
      <c r="C2895" s="3857" t="s">
        <v>2859</v>
      </c>
      <c r="D2895" s="3857"/>
      <c r="E2895" s="3857"/>
      <c r="F2895" s="3857"/>
      <c r="G2895" s="3857"/>
      <c r="H2895" s="3857"/>
      <c r="I2895" s="3857"/>
      <c r="J2895" s="3857"/>
      <c r="K2895" s="3857"/>
      <c r="L2895" s="4453" t="s">
        <v>2858</v>
      </c>
      <c r="M2895" s="4453"/>
    </row>
    <row r="2896" spans="1:13" x14ac:dyDescent="0.2">
      <c r="A2896" s="4455"/>
      <c r="B2896" s="4455"/>
      <c r="C2896" s="3857"/>
      <c r="D2896" s="3857"/>
      <c r="E2896" s="3857"/>
      <c r="F2896" s="3857"/>
      <c r="G2896" s="3857"/>
      <c r="H2896" s="3857"/>
      <c r="I2896" s="3857"/>
      <c r="J2896" s="3857"/>
      <c r="K2896" s="3857"/>
      <c r="L2896" s="4453"/>
      <c r="M2896" s="4453"/>
    </row>
    <row r="2897" spans="1:13" x14ac:dyDescent="0.2">
      <c r="A2897" s="4455"/>
      <c r="B2897" s="4455"/>
      <c r="C2897" s="3857"/>
      <c r="D2897" s="3857"/>
      <c r="E2897" s="3857"/>
      <c r="F2897" s="3857"/>
      <c r="G2897" s="3857"/>
      <c r="H2897" s="3857"/>
      <c r="I2897" s="3857"/>
      <c r="J2897" s="3857"/>
      <c r="K2897" s="3857"/>
      <c r="L2897" s="4453"/>
      <c r="M2897" s="4453"/>
    </row>
    <row r="2898" spans="1:13" x14ac:dyDescent="0.2">
      <c r="A2898" s="4455"/>
      <c r="B2898" s="4455"/>
      <c r="C2898" s="3857"/>
      <c r="D2898" s="3857"/>
      <c r="E2898" s="3857"/>
      <c r="F2898" s="3857"/>
      <c r="G2898" s="3857"/>
      <c r="H2898" s="3857"/>
      <c r="I2898" s="3857"/>
      <c r="J2898" s="3857"/>
      <c r="K2898" s="3857"/>
      <c r="L2898" s="4453"/>
      <c r="M2898" s="4453"/>
    </row>
    <row r="2899" spans="1:13" x14ac:dyDescent="0.2">
      <c r="A2899" s="4455"/>
      <c r="B2899" s="4455"/>
      <c r="C2899" s="3858" t="s">
        <v>1209</v>
      </c>
      <c r="D2899" s="3858"/>
      <c r="E2899" s="3858"/>
      <c r="F2899" s="3858"/>
      <c r="G2899" s="3858"/>
      <c r="H2899" s="3858"/>
      <c r="I2899" s="3858"/>
      <c r="J2899" s="3858"/>
      <c r="K2899" s="3858"/>
      <c r="L2899" s="4453" t="s">
        <v>1208</v>
      </c>
      <c r="M2899" s="4453"/>
    </row>
    <row r="2900" spans="1:13" x14ac:dyDescent="0.2">
      <c r="A2900" s="4455"/>
      <c r="B2900" s="4455"/>
      <c r="C2900" s="3858"/>
      <c r="D2900" s="3858"/>
      <c r="E2900" s="3858"/>
      <c r="F2900" s="3858"/>
      <c r="G2900" s="3858"/>
      <c r="H2900" s="3858"/>
      <c r="I2900" s="3858"/>
      <c r="J2900" s="3858"/>
      <c r="K2900" s="3858"/>
      <c r="L2900" s="4453"/>
      <c r="M2900" s="4453"/>
    </row>
    <row r="2901" spans="1:13" x14ac:dyDescent="0.2">
      <c r="A2901" s="4455"/>
      <c r="B2901" s="4455"/>
      <c r="C2901" s="3858"/>
      <c r="D2901" s="3858"/>
      <c r="E2901" s="3858"/>
      <c r="F2901" s="3858"/>
      <c r="G2901" s="3858"/>
      <c r="H2901" s="3858"/>
      <c r="I2901" s="3858"/>
      <c r="J2901" s="3858"/>
      <c r="K2901" s="3858"/>
      <c r="L2901" s="4453"/>
      <c r="M2901" s="4453"/>
    </row>
    <row r="2902" spans="1:13" x14ac:dyDescent="0.2">
      <c r="A2902" s="4455"/>
      <c r="B2902" s="4455"/>
      <c r="C2902" s="3858"/>
      <c r="D2902" s="3858"/>
      <c r="E2902" s="3858"/>
      <c r="F2902" s="3858"/>
      <c r="G2902" s="3858"/>
      <c r="H2902" s="3858"/>
      <c r="I2902" s="3858"/>
      <c r="J2902" s="3858"/>
      <c r="K2902" s="3858"/>
      <c r="L2902" s="4453"/>
      <c r="M2902" s="4453"/>
    </row>
    <row r="2903" spans="1:13" x14ac:dyDescent="0.2">
      <c r="A2903" s="1177"/>
      <c r="H2903" s="1177"/>
    </row>
    <row r="2904" spans="1:13" x14ac:dyDescent="0.2">
      <c r="A2904" s="479" t="s">
        <v>2319</v>
      </c>
      <c r="H2904" s="1177"/>
      <c r="J2904" s="479" t="s">
        <v>1613</v>
      </c>
    </row>
    <row r="2905" spans="1:13" x14ac:dyDescent="0.2">
      <c r="A2905" s="4449" t="s">
        <v>285</v>
      </c>
      <c r="B2905" s="4449"/>
      <c r="C2905" s="4449"/>
      <c r="D2905" s="4449"/>
      <c r="E2905" s="4449"/>
      <c r="H2905" s="1177"/>
    </row>
    <row r="2906" spans="1:13" x14ac:dyDescent="0.2">
      <c r="A2906" s="479" t="s">
        <v>5356</v>
      </c>
      <c r="H2906" s="1177"/>
      <c r="J2906" s="4137" t="s">
        <v>2863</v>
      </c>
      <c r="K2906" s="4138"/>
      <c r="L2906" s="4138"/>
      <c r="M2906" s="4139"/>
    </row>
    <row r="2907" spans="1:13" x14ac:dyDescent="0.2">
      <c r="A2907" s="4449" t="s">
        <v>3981</v>
      </c>
      <c r="B2907" s="4449"/>
      <c r="C2907" s="4449"/>
      <c r="D2907" s="4449"/>
      <c r="E2907" s="4449"/>
      <c r="H2907" s="1177"/>
      <c r="J2907" s="374" t="s">
        <v>2860</v>
      </c>
      <c r="K2907" s="374" t="s">
        <v>2861</v>
      </c>
      <c r="L2907" s="374" t="s">
        <v>2862</v>
      </c>
      <c r="M2907" s="374" t="s">
        <v>1210</v>
      </c>
    </row>
    <row r="2908" spans="1:13" x14ac:dyDescent="0.2">
      <c r="A2908" s="1177"/>
      <c r="H2908" s="1177"/>
      <c r="J2908" s="374">
        <v>19</v>
      </c>
      <c r="K2908" s="374">
        <v>3</v>
      </c>
      <c r="L2908" s="374">
        <v>2014</v>
      </c>
      <c r="M2908" s="374">
        <v>5</v>
      </c>
    </row>
    <row r="2909" spans="1:13" x14ac:dyDescent="0.2">
      <c r="A2909" s="1177"/>
      <c r="H2909" s="1177"/>
      <c r="I2909" s="1177"/>
      <c r="J2909" s="1177"/>
      <c r="K2909" s="1177"/>
      <c r="L2909" s="1177"/>
    </row>
    <row r="2910" spans="1:13" ht="21" customHeight="1" x14ac:dyDescent="0.2">
      <c r="A2910" s="3857" t="s">
        <v>2864</v>
      </c>
      <c r="B2910" s="3857" t="s">
        <v>2865</v>
      </c>
      <c r="C2910" s="3857" t="s">
        <v>1212</v>
      </c>
      <c r="D2910" s="3857" t="s">
        <v>2866</v>
      </c>
      <c r="E2910" s="3857"/>
      <c r="F2910" s="4346" t="s">
        <v>3430</v>
      </c>
      <c r="G2910" s="4347"/>
      <c r="H2910" s="4348" t="s">
        <v>3434</v>
      </c>
      <c r="I2910" s="4348"/>
      <c r="J2910" s="3857" t="s">
        <v>1211</v>
      </c>
      <c r="K2910" s="3858" t="s">
        <v>2872</v>
      </c>
      <c r="L2910" s="3857" t="s">
        <v>1207</v>
      </c>
      <c r="M2910" s="3858" t="s">
        <v>2873</v>
      </c>
    </row>
    <row r="2911" spans="1:13" x14ac:dyDescent="0.2">
      <c r="A2911" s="3857"/>
      <c r="B2911" s="3857"/>
      <c r="C2911" s="3857"/>
      <c r="D2911" s="15" t="s">
        <v>2867</v>
      </c>
      <c r="E2911" s="15" t="s">
        <v>2868</v>
      </c>
      <c r="F2911" s="15" t="s">
        <v>2870</v>
      </c>
      <c r="G2911" s="15" t="s">
        <v>2871</v>
      </c>
      <c r="H2911" s="1180" t="s">
        <v>3216</v>
      </c>
      <c r="I2911" s="1180" t="s">
        <v>3217</v>
      </c>
      <c r="J2911" s="3857"/>
      <c r="K2911" s="3858"/>
      <c r="L2911" s="3857"/>
      <c r="M2911" s="3858"/>
    </row>
    <row r="2912" spans="1:13" x14ac:dyDescent="0.2">
      <c r="A2912" s="597"/>
      <c r="B2912" s="139" t="s">
        <v>84</v>
      </c>
      <c r="C2912" s="638" t="s">
        <v>590</v>
      </c>
      <c r="D2912" s="15"/>
      <c r="E2912" s="15"/>
      <c r="F2912" s="15"/>
      <c r="G2912" s="15"/>
      <c r="H2912" s="15"/>
      <c r="I2912" s="15"/>
      <c r="J2912" s="139"/>
      <c r="K2912" s="15"/>
      <c r="L2912" s="139"/>
      <c r="M2912" s="15"/>
    </row>
    <row r="2913" spans="1:13" x14ac:dyDescent="0.2">
      <c r="A2913" s="374"/>
      <c r="B2913" s="1181"/>
      <c r="C2913" s="792"/>
      <c r="D2913" s="938"/>
      <c r="E2913" s="938"/>
      <c r="F2913" s="1181"/>
      <c r="G2913" s="374"/>
      <c r="H2913" s="374"/>
      <c r="I2913" s="1181"/>
      <c r="J2913" s="1181"/>
      <c r="K2913" s="1181"/>
      <c r="L2913" s="1181"/>
      <c r="M2913" s="1181"/>
    </row>
    <row r="2914" spans="1:13" ht="24" x14ac:dyDescent="0.2">
      <c r="A2914" s="374">
        <f>+A2890+1</f>
        <v>56</v>
      </c>
      <c r="B2914" s="1181"/>
      <c r="C2914" s="792" t="s">
        <v>4035</v>
      </c>
      <c r="D2914" s="938">
        <v>40912</v>
      </c>
      <c r="E2914" s="938">
        <v>41264</v>
      </c>
      <c r="F2914" s="4103">
        <v>322</v>
      </c>
      <c r="G2914" s="4103">
        <v>7</v>
      </c>
      <c r="H2914" s="374"/>
      <c r="I2914" s="1181"/>
      <c r="J2914" s="1181">
        <v>16</v>
      </c>
      <c r="K2914" s="1181" t="s">
        <v>593</v>
      </c>
      <c r="L2914" s="1181" t="s">
        <v>287</v>
      </c>
      <c r="M2914" s="1181"/>
    </row>
    <row r="2915" spans="1:13" ht="24" x14ac:dyDescent="0.2">
      <c r="A2915" s="374">
        <f>+A2914+1</f>
        <v>57</v>
      </c>
      <c r="B2915" s="1181"/>
      <c r="C2915" s="792" t="s">
        <v>4036</v>
      </c>
      <c r="D2915" s="938">
        <v>41016</v>
      </c>
      <c r="E2915" s="938">
        <v>41264</v>
      </c>
      <c r="F2915" s="4142"/>
      <c r="G2915" s="4142"/>
      <c r="H2915" s="374"/>
      <c r="I2915" s="1181"/>
      <c r="J2915" s="1181">
        <v>9</v>
      </c>
      <c r="K2915" s="1181" t="s">
        <v>593</v>
      </c>
      <c r="L2915" s="1181" t="s">
        <v>287</v>
      </c>
      <c r="M2915" s="1181"/>
    </row>
    <row r="2916" spans="1:13" ht="24" x14ac:dyDescent="0.2">
      <c r="A2916" s="374">
        <f>+A2915+1</f>
        <v>58</v>
      </c>
      <c r="B2916" s="1181"/>
      <c r="C2916" s="792" t="s">
        <v>4037</v>
      </c>
      <c r="D2916" s="938">
        <v>41274</v>
      </c>
      <c r="E2916" s="938">
        <v>41274</v>
      </c>
      <c r="F2916" s="3876"/>
      <c r="G2916" s="3876"/>
      <c r="H2916" s="374"/>
      <c r="I2916" s="1181"/>
      <c r="J2916" s="1181">
        <v>5</v>
      </c>
      <c r="K2916" s="1181" t="s">
        <v>593</v>
      </c>
      <c r="L2916" s="1181" t="s">
        <v>287</v>
      </c>
      <c r="M2916" s="1181"/>
    </row>
    <row r="2917" spans="1:13" s="2251" customFormat="1" ht="24" x14ac:dyDescent="0.2">
      <c r="A2917" s="2279">
        <f>+A2916+1</f>
        <v>59</v>
      </c>
      <c r="B2917" s="2280"/>
      <c r="C2917" s="2281" t="s">
        <v>4038</v>
      </c>
      <c r="D2917" s="2282">
        <v>40919</v>
      </c>
      <c r="E2917" s="2282">
        <v>41262</v>
      </c>
      <c r="F2917" s="4103">
        <v>323</v>
      </c>
      <c r="G2917" s="2250">
        <v>1</v>
      </c>
      <c r="H2917" s="2283"/>
      <c r="I2917" s="2280"/>
      <c r="J2917" s="2280" t="s">
        <v>4039</v>
      </c>
      <c r="K2917" s="2280" t="s">
        <v>593</v>
      </c>
      <c r="L2917" s="2280" t="s">
        <v>287</v>
      </c>
      <c r="M2917" s="2280"/>
    </row>
    <row r="2918" spans="1:13" s="2251" customFormat="1" ht="24" x14ac:dyDescent="0.2">
      <c r="A2918" s="2279"/>
      <c r="B2918" s="2280"/>
      <c r="C2918" s="2281" t="s">
        <v>4038</v>
      </c>
      <c r="D2918" s="2282">
        <v>41219</v>
      </c>
      <c r="E2918" s="2282">
        <v>41262</v>
      </c>
      <c r="F2918" s="4142"/>
      <c r="G2918" s="4502">
        <v>2</v>
      </c>
      <c r="H2918" s="2283"/>
      <c r="I2918" s="2280"/>
      <c r="J2918" s="2280" t="s">
        <v>4040</v>
      </c>
      <c r="K2918" s="2280"/>
      <c r="L2918" s="2280"/>
      <c r="M2918" s="2280"/>
    </row>
    <row r="2919" spans="1:13" ht="24" x14ac:dyDescent="0.2">
      <c r="A2919" s="374">
        <f>+A2917+1</f>
        <v>60</v>
      </c>
      <c r="B2919" s="1181"/>
      <c r="C2919" s="524" t="s">
        <v>4041</v>
      </c>
      <c r="D2919" s="938">
        <v>40918</v>
      </c>
      <c r="E2919" s="938">
        <v>41261</v>
      </c>
      <c r="F2919" s="4142"/>
      <c r="G2919" s="4503"/>
      <c r="H2919" s="374"/>
      <c r="I2919" s="1181"/>
      <c r="J2919" s="1181">
        <v>111</v>
      </c>
      <c r="K2919" s="1181" t="s">
        <v>593</v>
      </c>
      <c r="L2919" s="1181" t="s">
        <v>287</v>
      </c>
      <c r="M2919" s="1181"/>
    </row>
    <row r="2920" spans="1:13" ht="24" x14ac:dyDescent="0.2">
      <c r="A2920" s="374">
        <f>+A2919+1</f>
        <v>61</v>
      </c>
      <c r="B2920" s="1181"/>
      <c r="C2920" s="524" t="s">
        <v>4042</v>
      </c>
      <c r="D2920" s="938">
        <v>40946</v>
      </c>
      <c r="E2920" s="938">
        <v>41235</v>
      </c>
      <c r="F2920" s="4142"/>
      <c r="G2920" s="4343">
        <v>3</v>
      </c>
      <c r="H2920" s="374"/>
      <c r="I2920" s="1181"/>
      <c r="J2920" s="1181">
        <v>109</v>
      </c>
      <c r="K2920" s="1181" t="s">
        <v>593</v>
      </c>
      <c r="L2920" s="1181" t="s">
        <v>287</v>
      </c>
      <c r="M2920" s="1181"/>
    </row>
    <row r="2921" spans="1:13" ht="24" x14ac:dyDescent="0.2">
      <c r="A2921" s="374">
        <f>+A2920+1</f>
        <v>62</v>
      </c>
      <c r="B2921" s="1181"/>
      <c r="C2921" s="524" t="s">
        <v>4043</v>
      </c>
      <c r="D2921" s="938">
        <v>41073</v>
      </c>
      <c r="E2921" s="938">
        <v>41261</v>
      </c>
      <c r="F2921" s="3876"/>
      <c r="G2921" s="4345"/>
      <c r="H2921" s="374"/>
      <c r="I2921" s="1181"/>
      <c r="J2921" s="1181">
        <v>12</v>
      </c>
      <c r="K2921" s="1181" t="s">
        <v>593</v>
      </c>
      <c r="L2921" s="1181" t="s">
        <v>287</v>
      </c>
      <c r="M2921" s="1181"/>
    </row>
    <row r="2922" spans="1:13" x14ac:dyDescent="0.2">
      <c r="A2922" s="1177"/>
      <c r="C2922" s="794"/>
      <c r="D2922" s="1256"/>
      <c r="E2922" s="1256"/>
      <c r="G2922" s="1177"/>
      <c r="H2922" s="1177"/>
    </row>
    <row r="2923" spans="1:13" x14ac:dyDescent="0.2">
      <c r="A2923" s="1177"/>
      <c r="C2923" s="794"/>
      <c r="D2923" s="1256"/>
      <c r="E2923" s="1256"/>
      <c r="G2923" s="1177"/>
      <c r="H2923" s="1177"/>
    </row>
    <row r="2924" spans="1:13" x14ac:dyDescent="0.2">
      <c r="A2924" s="1177"/>
      <c r="C2924" s="794"/>
      <c r="D2924" s="1256"/>
      <c r="E2924" s="1256"/>
      <c r="G2924" s="1177"/>
      <c r="H2924" s="1177"/>
    </row>
    <row r="2925" spans="1:13" x14ac:dyDescent="0.2">
      <c r="A2925" s="1177"/>
      <c r="C2925" s="794"/>
      <c r="D2925" s="1256"/>
      <c r="E2925" s="1256"/>
      <c r="G2925" s="1177"/>
      <c r="H2925" s="1177"/>
    </row>
    <row r="2926" spans="1:13" x14ac:dyDescent="0.2">
      <c r="A2926" s="4455"/>
      <c r="B2926" s="4455"/>
      <c r="C2926" s="3857" t="s">
        <v>2859</v>
      </c>
      <c r="D2926" s="3857"/>
      <c r="E2926" s="3857"/>
      <c r="F2926" s="3857"/>
      <c r="G2926" s="3857"/>
      <c r="H2926" s="3857"/>
      <c r="I2926" s="3857"/>
      <c r="J2926" s="3857"/>
      <c r="K2926" s="3857"/>
      <c r="L2926" s="4453" t="s">
        <v>2858</v>
      </c>
      <c r="M2926" s="4453"/>
    </row>
    <row r="2927" spans="1:13" x14ac:dyDescent="0.2">
      <c r="A2927" s="4455"/>
      <c r="B2927" s="4455"/>
      <c r="C2927" s="3857"/>
      <c r="D2927" s="3857"/>
      <c r="E2927" s="3857"/>
      <c r="F2927" s="3857"/>
      <c r="G2927" s="3857"/>
      <c r="H2927" s="3857"/>
      <c r="I2927" s="3857"/>
      <c r="J2927" s="3857"/>
      <c r="K2927" s="3857"/>
      <c r="L2927" s="4453"/>
      <c r="M2927" s="4453"/>
    </row>
    <row r="2928" spans="1:13" x14ac:dyDescent="0.2">
      <c r="A2928" s="4455"/>
      <c r="B2928" s="4455"/>
      <c r="C2928" s="3857"/>
      <c r="D2928" s="3857"/>
      <c r="E2928" s="3857"/>
      <c r="F2928" s="3857"/>
      <c r="G2928" s="3857"/>
      <c r="H2928" s="3857"/>
      <c r="I2928" s="3857"/>
      <c r="J2928" s="3857"/>
      <c r="K2928" s="3857"/>
      <c r="L2928" s="4453"/>
      <c r="M2928" s="4453"/>
    </row>
    <row r="2929" spans="1:13" x14ac:dyDescent="0.2">
      <c r="A2929" s="4455"/>
      <c r="B2929" s="4455"/>
      <c r="C2929" s="3857"/>
      <c r="D2929" s="3857"/>
      <c r="E2929" s="3857"/>
      <c r="F2929" s="3857"/>
      <c r="G2929" s="3857"/>
      <c r="H2929" s="3857"/>
      <c r="I2929" s="3857"/>
      <c r="J2929" s="3857"/>
      <c r="K2929" s="3857"/>
      <c r="L2929" s="4453"/>
      <c r="M2929" s="4453"/>
    </row>
    <row r="2930" spans="1:13" x14ac:dyDescent="0.2">
      <c r="A2930" s="4455"/>
      <c r="B2930" s="4455"/>
      <c r="C2930" s="3858" t="s">
        <v>1209</v>
      </c>
      <c r="D2930" s="3858"/>
      <c r="E2930" s="3858"/>
      <c r="F2930" s="3858"/>
      <c r="G2930" s="3858"/>
      <c r="H2930" s="3858"/>
      <c r="I2930" s="3858"/>
      <c r="J2930" s="3858"/>
      <c r="K2930" s="3858"/>
      <c r="L2930" s="4453" t="s">
        <v>1208</v>
      </c>
      <c r="M2930" s="4453"/>
    </row>
    <row r="2931" spans="1:13" x14ac:dyDescent="0.2">
      <c r="A2931" s="4455"/>
      <c r="B2931" s="4455"/>
      <c r="C2931" s="3858"/>
      <c r="D2931" s="3858"/>
      <c r="E2931" s="3858"/>
      <c r="F2931" s="3858"/>
      <c r="G2931" s="3858"/>
      <c r="H2931" s="3858"/>
      <c r="I2931" s="3858"/>
      <c r="J2931" s="3858"/>
      <c r="K2931" s="3858"/>
      <c r="L2931" s="4453"/>
      <c r="M2931" s="4453"/>
    </row>
    <row r="2932" spans="1:13" x14ac:dyDescent="0.2">
      <c r="A2932" s="4455"/>
      <c r="B2932" s="4455"/>
      <c r="C2932" s="3858"/>
      <c r="D2932" s="3858"/>
      <c r="E2932" s="3858"/>
      <c r="F2932" s="3858"/>
      <c r="G2932" s="3858"/>
      <c r="H2932" s="3858"/>
      <c r="I2932" s="3858"/>
      <c r="J2932" s="3858"/>
      <c r="K2932" s="3858"/>
      <c r="L2932" s="4453"/>
      <c r="M2932" s="4453"/>
    </row>
    <row r="2933" spans="1:13" x14ac:dyDescent="0.2">
      <c r="A2933" s="4455"/>
      <c r="B2933" s="4455"/>
      <c r="C2933" s="3858"/>
      <c r="D2933" s="3858"/>
      <c r="E2933" s="3858"/>
      <c r="F2933" s="3858"/>
      <c r="G2933" s="3858"/>
      <c r="H2933" s="3858"/>
      <c r="I2933" s="3858"/>
      <c r="J2933" s="3858"/>
      <c r="K2933" s="3858"/>
      <c r="L2933" s="4453"/>
      <c r="M2933" s="4453"/>
    </row>
    <row r="2934" spans="1:13" x14ac:dyDescent="0.2">
      <c r="A2934" s="1177"/>
      <c r="H2934" s="1177"/>
    </row>
    <row r="2935" spans="1:13" x14ac:dyDescent="0.2">
      <c r="A2935" s="479" t="s">
        <v>2319</v>
      </c>
      <c r="H2935" s="1177"/>
      <c r="J2935" s="479" t="s">
        <v>1613</v>
      </c>
    </row>
    <row r="2936" spans="1:13" x14ac:dyDescent="0.2">
      <c r="A2936" s="4449" t="s">
        <v>285</v>
      </c>
      <c r="B2936" s="4449"/>
      <c r="C2936" s="4449"/>
      <c r="D2936" s="4449"/>
      <c r="E2936" s="4449"/>
      <c r="H2936" s="1177"/>
    </row>
    <row r="2937" spans="1:13" x14ac:dyDescent="0.2">
      <c r="A2937" s="479" t="s">
        <v>5354</v>
      </c>
      <c r="H2937" s="1177"/>
      <c r="J2937" s="4137" t="s">
        <v>2863</v>
      </c>
      <c r="K2937" s="4138"/>
      <c r="L2937" s="4138"/>
      <c r="M2937" s="4139"/>
    </row>
    <row r="2938" spans="1:13" x14ac:dyDescent="0.2">
      <c r="A2938" s="4449" t="s">
        <v>3981</v>
      </c>
      <c r="B2938" s="4449"/>
      <c r="C2938" s="4449"/>
      <c r="D2938" s="4449"/>
      <c r="E2938" s="4449"/>
      <c r="H2938" s="1177"/>
      <c r="J2938" s="374" t="s">
        <v>2860</v>
      </c>
      <c r="K2938" s="374" t="s">
        <v>2861</v>
      </c>
      <c r="L2938" s="374" t="s">
        <v>2862</v>
      </c>
      <c r="M2938" s="374" t="s">
        <v>1210</v>
      </c>
    </row>
    <row r="2939" spans="1:13" x14ac:dyDescent="0.2">
      <c r="A2939" s="1177"/>
      <c r="H2939" s="1177"/>
      <c r="J2939" s="374">
        <v>19</v>
      </c>
      <c r="K2939" s="374">
        <v>3</v>
      </c>
      <c r="L2939" s="374">
        <v>2014</v>
      </c>
      <c r="M2939" s="374">
        <v>5</v>
      </c>
    </row>
    <row r="2940" spans="1:13" x14ac:dyDescent="0.2">
      <c r="A2940" s="1177"/>
      <c r="H2940" s="1177"/>
      <c r="I2940" s="1177"/>
      <c r="J2940" s="1177"/>
      <c r="K2940" s="1177"/>
      <c r="L2940" s="1177"/>
    </row>
    <row r="2941" spans="1:13" ht="21.75" customHeight="1" x14ac:dyDescent="0.2">
      <c r="A2941" s="3857" t="s">
        <v>2864</v>
      </c>
      <c r="B2941" s="3857" t="s">
        <v>2865</v>
      </c>
      <c r="C2941" s="3857" t="s">
        <v>1212</v>
      </c>
      <c r="D2941" s="3857" t="s">
        <v>2866</v>
      </c>
      <c r="E2941" s="3857"/>
      <c r="F2941" s="4346" t="s">
        <v>3430</v>
      </c>
      <c r="G2941" s="4347"/>
      <c r="H2941" s="4348" t="s">
        <v>3434</v>
      </c>
      <c r="I2941" s="4348"/>
      <c r="J2941" s="3857" t="s">
        <v>1211</v>
      </c>
      <c r="K2941" s="3858" t="s">
        <v>2872</v>
      </c>
      <c r="L2941" s="3857" t="s">
        <v>1207</v>
      </c>
      <c r="M2941" s="3858" t="s">
        <v>2873</v>
      </c>
    </row>
    <row r="2942" spans="1:13" x14ac:dyDescent="0.2">
      <c r="A2942" s="3857"/>
      <c r="B2942" s="3857"/>
      <c r="C2942" s="3857"/>
      <c r="D2942" s="15" t="s">
        <v>2867</v>
      </c>
      <c r="E2942" s="15" t="s">
        <v>2868</v>
      </c>
      <c r="F2942" s="15" t="s">
        <v>2870</v>
      </c>
      <c r="G2942" s="15" t="s">
        <v>2871</v>
      </c>
      <c r="H2942" s="1180" t="s">
        <v>3216</v>
      </c>
      <c r="I2942" s="1180" t="s">
        <v>3217</v>
      </c>
      <c r="J2942" s="3857"/>
      <c r="K2942" s="3858"/>
      <c r="L2942" s="3857"/>
      <c r="M2942" s="3858"/>
    </row>
    <row r="2943" spans="1:13" x14ac:dyDescent="0.2">
      <c r="A2943" s="597"/>
      <c r="B2943" s="139" t="s">
        <v>84</v>
      </c>
      <c r="C2943" s="638" t="s">
        <v>590</v>
      </c>
      <c r="D2943" s="15"/>
      <c r="E2943" s="15"/>
      <c r="F2943" s="15"/>
      <c r="G2943" s="15"/>
      <c r="H2943" s="15"/>
      <c r="I2943" s="15"/>
      <c r="J2943" s="139"/>
      <c r="K2943" s="15"/>
      <c r="L2943" s="139"/>
      <c r="M2943" s="15"/>
    </row>
    <row r="2944" spans="1:13" x14ac:dyDescent="0.2">
      <c r="A2944" s="374"/>
      <c r="B2944" s="1181"/>
      <c r="C2944" s="524"/>
      <c r="D2944" s="938"/>
      <c r="E2944" s="938"/>
      <c r="F2944" s="1181"/>
      <c r="G2944" s="374"/>
      <c r="H2944" s="374"/>
      <c r="I2944" s="1181"/>
      <c r="J2944" s="1181"/>
      <c r="K2944" s="1181"/>
      <c r="L2944" s="1181"/>
      <c r="M2944" s="1181"/>
    </row>
    <row r="2945" spans="1:13" ht="24" x14ac:dyDescent="0.2">
      <c r="A2945" s="374">
        <f>+A2921+1</f>
        <v>63</v>
      </c>
      <c r="B2945" s="1181"/>
      <c r="C2945" s="524" t="s">
        <v>4044</v>
      </c>
      <c r="D2945" s="938">
        <v>40946</v>
      </c>
      <c r="E2945" s="938">
        <v>41260</v>
      </c>
      <c r="F2945" s="4103">
        <v>323</v>
      </c>
      <c r="G2945" s="4103">
        <v>4</v>
      </c>
      <c r="H2945" s="374"/>
      <c r="I2945" s="1181"/>
      <c r="J2945" s="1181">
        <v>168</v>
      </c>
      <c r="K2945" s="1181" t="s">
        <v>593</v>
      </c>
      <c r="L2945" s="1181" t="s">
        <v>287</v>
      </c>
      <c r="M2945" s="1181"/>
    </row>
    <row r="2946" spans="1:13" ht="24" x14ac:dyDescent="0.2">
      <c r="A2946" s="374">
        <f>+A2945+1</f>
        <v>64</v>
      </c>
      <c r="B2946" s="1181"/>
      <c r="C2946" s="524" t="s">
        <v>4045</v>
      </c>
      <c r="D2946" s="938">
        <v>40912</v>
      </c>
      <c r="E2946" s="938">
        <v>41263</v>
      </c>
      <c r="F2946" s="4142"/>
      <c r="G2946" s="4142"/>
      <c r="H2946" s="374"/>
      <c r="I2946" s="1181"/>
      <c r="J2946" s="1181">
        <v>24</v>
      </c>
      <c r="K2946" s="1181" t="s">
        <v>593</v>
      </c>
      <c r="L2946" s="1181" t="s">
        <v>287</v>
      </c>
      <c r="M2946" s="1181"/>
    </row>
    <row r="2947" spans="1:13" ht="36" x14ac:dyDescent="0.2">
      <c r="A2947" s="374">
        <f>+A2946+1</f>
        <v>65</v>
      </c>
      <c r="B2947" s="1181"/>
      <c r="C2947" s="524" t="s">
        <v>4046</v>
      </c>
      <c r="D2947" s="938">
        <v>40912</v>
      </c>
      <c r="E2947" s="938">
        <v>41016</v>
      </c>
      <c r="F2947" s="4142"/>
      <c r="G2947" s="4142"/>
      <c r="H2947" s="374"/>
      <c r="I2947" s="1181"/>
      <c r="J2947" s="1181">
        <v>9</v>
      </c>
      <c r="K2947" s="1181" t="s">
        <v>593</v>
      </c>
      <c r="L2947" s="1181" t="s">
        <v>287</v>
      </c>
      <c r="M2947" s="1181"/>
    </row>
    <row r="2948" spans="1:13" ht="24" x14ac:dyDescent="0.2">
      <c r="A2948" s="374">
        <f>+A2947+1</f>
        <v>66</v>
      </c>
      <c r="B2948" s="1181"/>
      <c r="C2948" s="792" t="s">
        <v>4047</v>
      </c>
      <c r="D2948" s="938">
        <v>40919</v>
      </c>
      <c r="E2948" s="938">
        <v>41226</v>
      </c>
      <c r="F2948" s="4142"/>
      <c r="G2948" s="4142"/>
      <c r="H2948" s="374"/>
      <c r="I2948" s="1181"/>
      <c r="J2948" s="1181">
        <v>26</v>
      </c>
      <c r="K2948" s="1181" t="s">
        <v>593</v>
      </c>
      <c r="L2948" s="1181" t="s">
        <v>287</v>
      </c>
      <c r="M2948" s="1181"/>
    </row>
    <row r="2949" spans="1:13" ht="24" x14ac:dyDescent="0.2">
      <c r="A2949" s="374">
        <f>+A2948+1</f>
        <v>67</v>
      </c>
      <c r="B2949" s="1181"/>
      <c r="C2949" s="524" t="s">
        <v>4048</v>
      </c>
      <c r="D2949" s="938">
        <v>41012</v>
      </c>
      <c r="E2949" s="938">
        <v>41107</v>
      </c>
      <c r="F2949" s="3876"/>
      <c r="G2949" s="3876"/>
      <c r="H2949" s="374"/>
      <c r="I2949" s="1181"/>
      <c r="J2949" s="1181">
        <v>8</v>
      </c>
      <c r="K2949" s="1181" t="s">
        <v>593</v>
      </c>
      <c r="L2949" s="1181" t="s">
        <v>287</v>
      </c>
      <c r="M2949" s="1181"/>
    </row>
    <row r="2950" spans="1:13" ht="24" x14ac:dyDescent="0.2">
      <c r="A2950" s="374">
        <f>+A2949+1</f>
        <v>68</v>
      </c>
      <c r="B2950" s="1181"/>
      <c r="C2950" s="524" t="s">
        <v>4049</v>
      </c>
      <c r="D2950" s="938">
        <v>40920</v>
      </c>
      <c r="E2950" s="938">
        <v>41256</v>
      </c>
      <c r="F2950" s="15">
        <v>323</v>
      </c>
      <c r="G2950" s="15">
        <v>5</v>
      </c>
      <c r="H2950" s="1263"/>
      <c r="I2950" s="1181"/>
      <c r="J2950" s="1211">
        <v>254</v>
      </c>
      <c r="K2950" s="1181" t="s">
        <v>593</v>
      </c>
      <c r="L2950" s="1181" t="s">
        <v>287</v>
      </c>
      <c r="M2950" s="1181"/>
    </row>
    <row r="2951" spans="1:13" x14ac:dyDescent="0.2">
      <c r="A2951" s="374"/>
      <c r="B2951" s="1181"/>
      <c r="C2951" s="524" t="s">
        <v>3256</v>
      </c>
      <c r="D2951" s="938">
        <v>40919</v>
      </c>
      <c r="E2951" s="938">
        <v>41011</v>
      </c>
      <c r="F2951" s="4450">
        <v>323</v>
      </c>
      <c r="G2951" s="4450">
        <v>6</v>
      </c>
      <c r="H2951" s="1263"/>
      <c r="I2951" s="1181"/>
      <c r="J2951" s="1211">
        <v>281</v>
      </c>
      <c r="K2951" s="1181"/>
      <c r="L2951" s="1181"/>
      <c r="M2951" s="1181"/>
    </row>
    <row r="2952" spans="1:13" ht="24" x14ac:dyDescent="0.2">
      <c r="A2952" s="374">
        <v>71</v>
      </c>
      <c r="B2952" s="1181"/>
      <c r="C2952" s="524" t="s">
        <v>4050</v>
      </c>
      <c r="D2952" s="938">
        <v>41036</v>
      </c>
      <c r="E2952" s="938">
        <v>41080</v>
      </c>
      <c r="F2952" s="4452"/>
      <c r="G2952" s="4452"/>
      <c r="H2952" s="374"/>
      <c r="I2952" s="1181"/>
      <c r="J2952" s="1181">
        <v>9</v>
      </c>
      <c r="K2952" s="1181" t="s">
        <v>593</v>
      </c>
      <c r="L2952" s="1181" t="s">
        <v>287</v>
      </c>
      <c r="M2952" s="1181"/>
    </row>
    <row r="2953" spans="1:13" x14ac:dyDescent="0.2">
      <c r="A2953" s="1177"/>
      <c r="H2953" s="1177"/>
    </row>
    <row r="2954" spans="1:13" x14ac:dyDescent="0.2">
      <c r="A2954" s="1177"/>
      <c r="H2954" s="1177"/>
    </row>
    <row r="2955" spans="1:13" x14ac:dyDescent="0.2">
      <c r="A2955" s="4449" t="s">
        <v>4051</v>
      </c>
      <c r="B2955" s="4449"/>
      <c r="C2955" s="4449"/>
      <c r="D2955" s="479" t="s">
        <v>4052</v>
      </c>
      <c r="H2955" s="1177"/>
      <c r="J2955" s="479" t="s">
        <v>3776</v>
      </c>
    </row>
    <row r="2956" spans="1:13" x14ac:dyDescent="0.2">
      <c r="A2956" s="4449" t="s">
        <v>4053</v>
      </c>
      <c r="B2956" s="4449"/>
      <c r="C2956" s="4449"/>
      <c r="D2956" s="479" t="s">
        <v>4053</v>
      </c>
      <c r="H2956" s="1177"/>
      <c r="J2956" s="479" t="s">
        <v>3682</v>
      </c>
    </row>
    <row r="2957" spans="1:13" x14ac:dyDescent="0.2">
      <c r="A2957" s="4449" t="s">
        <v>3609</v>
      </c>
      <c r="B2957" s="4449"/>
      <c r="C2957" s="4449"/>
      <c r="D2957" s="479" t="s">
        <v>3609</v>
      </c>
      <c r="H2957" s="1177"/>
      <c r="J2957" s="479" t="s">
        <v>3609</v>
      </c>
    </row>
    <row r="2958" spans="1:13" x14ac:dyDescent="0.2">
      <c r="A2958" s="4449" t="s">
        <v>3611</v>
      </c>
      <c r="B2958" s="4449"/>
      <c r="C2958" s="4449"/>
      <c r="D2958" s="479" t="s">
        <v>3611</v>
      </c>
      <c r="H2958" s="1177"/>
      <c r="J2958" s="479" t="s">
        <v>3611</v>
      </c>
    </row>
    <row r="2959" spans="1:13" x14ac:dyDescent="0.2">
      <c r="A2959" s="538"/>
      <c r="B2959" s="538"/>
      <c r="C2959" s="538"/>
      <c r="H2959" s="1177"/>
    </row>
    <row r="2960" spans="1:13" x14ac:dyDescent="0.2">
      <c r="A2960" s="4455"/>
      <c r="B2960" s="4455"/>
      <c r="C2960" s="3857" t="s">
        <v>2859</v>
      </c>
      <c r="D2960" s="3857"/>
      <c r="E2960" s="3857"/>
      <c r="F2960" s="3857"/>
      <c r="G2960" s="3857"/>
      <c r="H2960" s="3857"/>
      <c r="I2960" s="3857"/>
      <c r="J2960" s="3857"/>
      <c r="K2960" s="3857"/>
      <c r="L2960" s="4453" t="s">
        <v>2858</v>
      </c>
      <c r="M2960" s="4453"/>
    </row>
    <row r="2961" spans="1:13" x14ac:dyDescent="0.2">
      <c r="A2961" s="4455"/>
      <c r="B2961" s="4455"/>
      <c r="C2961" s="3857"/>
      <c r="D2961" s="3857"/>
      <c r="E2961" s="3857"/>
      <c r="F2961" s="3857"/>
      <c r="G2961" s="3857"/>
      <c r="H2961" s="3857"/>
      <c r="I2961" s="3857"/>
      <c r="J2961" s="3857"/>
      <c r="K2961" s="3857"/>
      <c r="L2961" s="4453"/>
      <c r="M2961" s="4453"/>
    </row>
    <row r="2962" spans="1:13" x14ac:dyDescent="0.2">
      <c r="A2962" s="4455"/>
      <c r="B2962" s="4455"/>
      <c r="C2962" s="3857"/>
      <c r="D2962" s="3857"/>
      <c r="E2962" s="3857"/>
      <c r="F2962" s="3857"/>
      <c r="G2962" s="3857"/>
      <c r="H2962" s="3857"/>
      <c r="I2962" s="3857"/>
      <c r="J2962" s="3857"/>
      <c r="K2962" s="3857"/>
      <c r="L2962" s="4453"/>
      <c r="M2962" s="4453"/>
    </row>
    <row r="2963" spans="1:13" x14ac:dyDescent="0.2">
      <c r="A2963" s="4455"/>
      <c r="B2963" s="4455"/>
      <c r="C2963" s="3857"/>
      <c r="D2963" s="3857"/>
      <c r="E2963" s="3857"/>
      <c r="F2963" s="3857"/>
      <c r="G2963" s="3857"/>
      <c r="H2963" s="3857"/>
      <c r="I2963" s="3857"/>
      <c r="J2963" s="3857"/>
      <c r="K2963" s="3857"/>
      <c r="L2963" s="4453"/>
      <c r="M2963" s="4453"/>
    </row>
    <row r="2964" spans="1:13" x14ac:dyDescent="0.2">
      <c r="A2964" s="4455"/>
      <c r="B2964" s="4455"/>
      <c r="C2964" s="3858" t="s">
        <v>1209</v>
      </c>
      <c r="D2964" s="3858"/>
      <c r="E2964" s="3858"/>
      <c r="F2964" s="3858"/>
      <c r="G2964" s="3858"/>
      <c r="H2964" s="3858"/>
      <c r="I2964" s="3858"/>
      <c r="J2964" s="3858"/>
      <c r="K2964" s="3858"/>
      <c r="L2964" s="4453" t="s">
        <v>1208</v>
      </c>
      <c r="M2964" s="4453"/>
    </row>
    <row r="2965" spans="1:13" x14ac:dyDescent="0.2">
      <c r="A2965" s="4455"/>
      <c r="B2965" s="4455"/>
      <c r="C2965" s="3858"/>
      <c r="D2965" s="3858"/>
      <c r="E2965" s="3858"/>
      <c r="F2965" s="3858"/>
      <c r="G2965" s="3858"/>
      <c r="H2965" s="3858"/>
      <c r="I2965" s="3858"/>
      <c r="J2965" s="3858"/>
      <c r="K2965" s="3858"/>
      <c r="L2965" s="4453"/>
      <c r="M2965" s="4453"/>
    </row>
    <row r="2966" spans="1:13" x14ac:dyDescent="0.2">
      <c r="A2966" s="4455"/>
      <c r="B2966" s="4455"/>
      <c r="C2966" s="3858"/>
      <c r="D2966" s="3858"/>
      <c r="E2966" s="3858"/>
      <c r="F2966" s="3858"/>
      <c r="G2966" s="3858"/>
      <c r="H2966" s="3858"/>
      <c r="I2966" s="3858"/>
      <c r="J2966" s="3858"/>
      <c r="K2966" s="3858"/>
      <c r="L2966" s="4453"/>
      <c r="M2966" s="4453"/>
    </row>
    <row r="2967" spans="1:13" x14ac:dyDescent="0.2">
      <c r="A2967" s="4455"/>
      <c r="B2967" s="4455"/>
      <c r="C2967" s="3858"/>
      <c r="D2967" s="3858"/>
      <c r="E2967" s="3858"/>
      <c r="F2967" s="3858"/>
      <c r="G2967" s="3858"/>
      <c r="H2967" s="3858"/>
      <c r="I2967" s="3858"/>
      <c r="J2967" s="3858"/>
      <c r="K2967" s="3858"/>
      <c r="L2967" s="4453"/>
      <c r="M2967" s="4453"/>
    </row>
    <row r="2968" spans="1:13" x14ac:dyDescent="0.2">
      <c r="A2968" s="1177"/>
      <c r="H2968" s="1177"/>
    </row>
    <row r="2969" spans="1:13" x14ac:dyDescent="0.2">
      <c r="A2969" s="479" t="s">
        <v>2319</v>
      </c>
      <c r="H2969" s="1177"/>
      <c r="J2969" s="479" t="s">
        <v>1613</v>
      </c>
    </row>
    <row r="2970" spans="1:13" x14ac:dyDescent="0.2">
      <c r="A2970" s="4449" t="s">
        <v>285</v>
      </c>
      <c r="B2970" s="4449"/>
      <c r="C2970" s="4449"/>
      <c r="D2970" s="4449"/>
      <c r="E2970" s="4449"/>
      <c r="H2970" s="1177"/>
    </row>
    <row r="2971" spans="1:13" x14ac:dyDescent="0.2">
      <c r="A2971" s="479" t="s">
        <v>5356</v>
      </c>
      <c r="H2971" s="1177"/>
      <c r="J2971" s="4137" t="s">
        <v>2863</v>
      </c>
      <c r="K2971" s="4138"/>
      <c r="L2971" s="4138"/>
      <c r="M2971" s="4139"/>
    </row>
    <row r="2972" spans="1:13" x14ac:dyDescent="0.2">
      <c r="A2972" s="4449" t="s">
        <v>3981</v>
      </c>
      <c r="B2972" s="4449"/>
      <c r="C2972" s="4449"/>
      <c r="D2972" s="4449"/>
      <c r="E2972" s="4449"/>
      <c r="H2972" s="1177"/>
      <c r="J2972" s="374" t="s">
        <v>2860</v>
      </c>
      <c r="K2972" s="374" t="s">
        <v>2861</v>
      </c>
      <c r="L2972" s="374" t="s">
        <v>2862</v>
      </c>
      <c r="M2972" s="374" t="s">
        <v>1210</v>
      </c>
    </row>
    <row r="2973" spans="1:13" x14ac:dyDescent="0.2">
      <c r="A2973" s="1177"/>
      <c r="H2973" s="1177"/>
      <c r="J2973" s="374">
        <v>19</v>
      </c>
      <c r="K2973" s="374">
        <v>3</v>
      </c>
      <c r="L2973" s="374">
        <v>2014</v>
      </c>
      <c r="M2973" s="374">
        <v>5</v>
      </c>
    </row>
    <row r="2974" spans="1:13" x14ac:dyDescent="0.2">
      <c r="A2974" s="1177"/>
      <c r="H2974" s="1177"/>
      <c r="I2974" s="1177"/>
      <c r="J2974" s="1177"/>
      <c r="K2974" s="1177"/>
      <c r="L2974" s="1177"/>
    </row>
    <row r="2975" spans="1:13" ht="21.75" customHeight="1" x14ac:dyDescent="0.2">
      <c r="A2975" s="3857" t="s">
        <v>2864</v>
      </c>
      <c r="B2975" s="3857" t="s">
        <v>2865</v>
      </c>
      <c r="C2975" s="3857" t="s">
        <v>1212</v>
      </c>
      <c r="D2975" s="3857" t="s">
        <v>2866</v>
      </c>
      <c r="E2975" s="3857"/>
      <c r="F2975" s="4346" t="s">
        <v>3430</v>
      </c>
      <c r="G2975" s="4347"/>
      <c r="H2975" s="4348" t="s">
        <v>3434</v>
      </c>
      <c r="I2975" s="4348"/>
      <c r="J2975" s="3857" t="s">
        <v>1211</v>
      </c>
      <c r="K2975" s="3858" t="s">
        <v>2872</v>
      </c>
      <c r="L2975" s="3857" t="s">
        <v>1207</v>
      </c>
      <c r="M2975" s="3858" t="s">
        <v>2873</v>
      </c>
    </row>
    <row r="2976" spans="1:13" x14ac:dyDescent="0.2">
      <c r="A2976" s="3857"/>
      <c r="B2976" s="3857"/>
      <c r="C2976" s="3857"/>
      <c r="D2976" s="15" t="s">
        <v>2867</v>
      </c>
      <c r="E2976" s="15" t="s">
        <v>2868</v>
      </c>
      <c r="F2976" s="15" t="s">
        <v>2870</v>
      </c>
      <c r="G2976" s="15" t="s">
        <v>2871</v>
      </c>
      <c r="H2976" s="1180" t="s">
        <v>3216</v>
      </c>
      <c r="I2976" s="1180" t="s">
        <v>3217</v>
      </c>
      <c r="J2976" s="3857"/>
      <c r="K2976" s="3858"/>
      <c r="L2976" s="3857"/>
      <c r="M2976" s="3858"/>
    </row>
    <row r="2977" spans="1:13" x14ac:dyDescent="0.2">
      <c r="A2977" s="1181"/>
      <c r="B2977" s="1181"/>
      <c r="C2977" s="1183"/>
      <c r="D2977" s="938"/>
      <c r="E2977" s="938"/>
      <c r="F2977" s="1181"/>
      <c r="G2977" s="1181"/>
      <c r="H2977" s="1181"/>
      <c r="I2977" s="1181"/>
      <c r="J2977" s="1181"/>
      <c r="K2977" s="1181"/>
      <c r="L2977" s="1181" t="s">
        <v>589</v>
      </c>
      <c r="M2977" s="1181"/>
    </row>
    <row r="2978" spans="1:13" x14ac:dyDescent="0.2">
      <c r="A2978" s="1181"/>
      <c r="B2978" s="1181" t="s">
        <v>1391</v>
      </c>
      <c r="C2978" s="455" t="s">
        <v>1392</v>
      </c>
      <c r="D2978" s="938"/>
      <c r="E2978" s="938"/>
      <c r="F2978" s="1181"/>
      <c r="G2978" s="1181"/>
      <c r="H2978" s="1181"/>
      <c r="I2978" s="1181"/>
      <c r="J2978" s="1181"/>
      <c r="K2978" s="1181"/>
      <c r="L2978" s="1181"/>
      <c r="M2978" s="1181"/>
    </row>
    <row r="2979" spans="1:13" x14ac:dyDescent="0.2">
      <c r="A2979" s="1181"/>
      <c r="B2979" s="1181"/>
      <c r="C2979" s="1267" t="s">
        <v>4054</v>
      </c>
      <c r="D2979" s="938">
        <v>40909</v>
      </c>
      <c r="E2979" s="938">
        <v>41274</v>
      </c>
      <c r="F2979" s="4103">
        <v>323</v>
      </c>
      <c r="G2979" s="4103">
        <v>7</v>
      </c>
      <c r="H2979" s="1181"/>
      <c r="I2979" s="1181"/>
      <c r="J2979" s="1181">
        <v>14</v>
      </c>
      <c r="K2979" s="1181"/>
      <c r="L2979" s="1181"/>
      <c r="M2979" s="1181"/>
    </row>
    <row r="2980" spans="1:13" x14ac:dyDescent="0.2">
      <c r="A2980" s="1181"/>
      <c r="B2980" s="1181"/>
      <c r="C2980" s="1268" t="s">
        <v>4055</v>
      </c>
      <c r="D2980" s="938">
        <v>40909</v>
      </c>
      <c r="E2980" s="938">
        <v>41274</v>
      </c>
      <c r="F2980" s="4142"/>
      <c r="G2980" s="4142"/>
      <c r="H2980" s="1181"/>
      <c r="I2980" s="1181"/>
      <c r="J2980" s="1181">
        <v>12</v>
      </c>
      <c r="K2980" s="1181"/>
      <c r="L2980" s="1181"/>
      <c r="M2980" s="1181"/>
    </row>
    <row r="2981" spans="1:13" x14ac:dyDescent="0.2">
      <c r="A2981" s="1181"/>
      <c r="B2981" s="1181"/>
      <c r="C2981" s="1268" t="s">
        <v>4056</v>
      </c>
      <c r="D2981" s="938">
        <v>40909</v>
      </c>
      <c r="E2981" s="938">
        <v>41274</v>
      </c>
      <c r="F2981" s="4142"/>
      <c r="G2981" s="4142"/>
      <c r="H2981" s="1181"/>
      <c r="I2981" s="1181"/>
      <c r="J2981" s="1181">
        <v>12</v>
      </c>
      <c r="K2981" s="1181"/>
      <c r="L2981" s="1181"/>
      <c r="M2981" s="1181"/>
    </row>
    <row r="2982" spans="1:13" x14ac:dyDescent="0.2">
      <c r="A2982" s="1181"/>
      <c r="B2982" s="1181"/>
      <c r="C2982" s="1268" t="s">
        <v>4057</v>
      </c>
      <c r="D2982" s="938">
        <v>40909</v>
      </c>
      <c r="E2982" s="938">
        <v>41274</v>
      </c>
      <c r="F2982" s="4142"/>
      <c r="G2982" s="4142"/>
      <c r="H2982" s="1181"/>
      <c r="I2982" s="1181"/>
      <c r="J2982" s="1181">
        <v>12</v>
      </c>
      <c r="K2982" s="1181"/>
      <c r="L2982" s="1181"/>
      <c r="M2982" s="1181"/>
    </row>
    <row r="2983" spans="1:13" x14ac:dyDescent="0.2">
      <c r="A2983" s="1181"/>
      <c r="B2983" s="1181"/>
      <c r="C2983" s="1268" t="s">
        <v>4058</v>
      </c>
      <c r="D2983" s="938">
        <v>40909</v>
      </c>
      <c r="E2983" s="938">
        <v>41274</v>
      </c>
      <c r="F2983" s="4142"/>
      <c r="G2983" s="4142"/>
      <c r="H2983" s="1181"/>
      <c r="I2983" s="1181"/>
      <c r="J2983" s="1181">
        <v>12</v>
      </c>
      <c r="K2983" s="1181"/>
      <c r="L2983" s="1181"/>
      <c r="M2983" s="1181"/>
    </row>
    <row r="2984" spans="1:13" ht="24" x14ac:dyDescent="0.2">
      <c r="A2984" s="1181"/>
      <c r="B2984" s="1181"/>
      <c r="C2984" s="1268" t="s">
        <v>4059</v>
      </c>
      <c r="D2984" s="938">
        <v>40909</v>
      </c>
      <c r="E2984" s="938">
        <v>41274</v>
      </c>
      <c r="F2984" s="3876"/>
      <c r="G2984" s="3876"/>
      <c r="H2984" s="1181"/>
      <c r="I2984" s="1181"/>
      <c r="J2984" s="1181">
        <v>16</v>
      </c>
      <c r="K2984" s="1181"/>
      <c r="L2984" s="1181"/>
      <c r="M2984" s="1181"/>
    </row>
    <row r="2985" spans="1:13" x14ac:dyDescent="0.2">
      <c r="A2985" s="1181"/>
      <c r="B2985" s="1181"/>
      <c r="C2985" s="1183"/>
      <c r="D2985" s="938"/>
      <c r="E2985" s="938"/>
      <c r="F2985" s="1181"/>
      <c r="G2985" s="1181"/>
      <c r="H2985" s="1181"/>
      <c r="I2985" s="1181"/>
      <c r="J2985" s="1181"/>
      <c r="K2985" s="1181"/>
      <c r="L2985" s="1181"/>
      <c r="M2985" s="1181"/>
    </row>
    <row r="2986" spans="1:13" x14ac:dyDescent="0.2">
      <c r="A2986" s="1181"/>
      <c r="B2986" s="1181" t="s">
        <v>1394</v>
      </c>
      <c r="C2986" s="455" t="s">
        <v>1395</v>
      </c>
      <c r="D2986" s="938"/>
      <c r="E2986" s="938"/>
      <c r="F2986" s="1181"/>
      <c r="G2986" s="1181"/>
      <c r="H2986" s="1181"/>
      <c r="I2986" s="1181"/>
      <c r="J2986" s="1181"/>
      <c r="K2986" s="1181"/>
      <c r="L2986" s="1181"/>
      <c r="M2986" s="1181"/>
    </row>
    <row r="2987" spans="1:13" x14ac:dyDescent="0.2">
      <c r="A2987" s="1181"/>
      <c r="B2987" s="1181" t="s">
        <v>1396</v>
      </c>
      <c r="C2987" s="1183" t="s">
        <v>1397</v>
      </c>
      <c r="F2987" s="1181"/>
      <c r="G2987" s="1181"/>
      <c r="H2987" s="1181"/>
      <c r="I2987" s="1181"/>
      <c r="J2987" s="1181"/>
      <c r="K2987" s="1181"/>
      <c r="L2987" s="1181"/>
      <c r="M2987" s="1181"/>
    </row>
    <row r="2988" spans="1:13" x14ac:dyDescent="0.2">
      <c r="A2988" s="1181"/>
      <c r="B2988" s="1181"/>
      <c r="C2988" s="1183" t="s">
        <v>4060</v>
      </c>
      <c r="D2988" s="938">
        <v>40967</v>
      </c>
      <c r="E2988" s="938">
        <v>41208</v>
      </c>
      <c r="F2988" s="4343">
        <v>324</v>
      </c>
      <c r="G2988" s="4343">
        <v>1</v>
      </c>
      <c r="H2988" s="1181"/>
      <c r="I2988" s="1181"/>
      <c r="J2988" s="1181">
        <v>14</v>
      </c>
      <c r="K2988" s="1181"/>
      <c r="L2988" s="1181"/>
      <c r="M2988" s="1181"/>
    </row>
    <row r="2989" spans="1:13" x14ac:dyDescent="0.2">
      <c r="A2989" s="1181"/>
      <c r="B2989" s="1181"/>
      <c r="C2989" s="1183" t="s">
        <v>4061</v>
      </c>
      <c r="D2989" s="938">
        <v>41127</v>
      </c>
      <c r="E2989" s="938">
        <v>41271</v>
      </c>
      <c r="F2989" s="4344"/>
      <c r="G2989" s="4344"/>
      <c r="H2989" s="1181"/>
      <c r="I2989" s="1181"/>
      <c r="J2989" s="1181">
        <v>8</v>
      </c>
      <c r="K2989" s="1181"/>
      <c r="L2989" s="1181"/>
      <c r="M2989" s="1181"/>
    </row>
    <row r="2990" spans="1:13" x14ac:dyDescent="0.2">
      <c r="A2990" s="1181"/>
      <c r="B2990" s="1181"/>
      <c r="C2990" s="1183" t="s">
        <v>4061</v>
      </c>
      <c r="D2990" s="938">
        <v>40934</v>
      </c>
      <c r="E2990" s="938">
        <v>41260</v>
      </c>
      <c r="F2990" s="4344"/>
      <c r="G2990" s="4344"/>
      <c r="H2990" s="1181"/>
      <c r="I2990" s="1181"/>
      <c r="J2990" s="1181">
        <v>46</v>
      </c>
      <c r="K2990" s="1181"/>
      <c r="L2990" s="1181"/>
      <c r="M2990" s="1181"/>
    </row>
    <row r="2991" spans="1:13" x14ac:dyDescent="0.2">
      <c r="A2991" s="1181"/>
      <c r="B2991" s="1181"/>
      <c r="C2991" s="1183" t="s">
        <v>4061</v>
      </c>
      <c r="D2991" s="938">
        <v>40928</v>
      </c>
      <c r="E2991" s="938">
        <v>41271</v>
      </c>
      <c r="F2991" s="4345"/>
      <c r="G2991" s="4345"/>
      <c r="H2991" s="1181"/>
      <c r="I2991" s="1181"/>
      <c r="J2991" s="1181">
        <v>163</v>
      </c>
      <c r="K2991" s="1181"/>
      <c r="L2991" s="1181"/>
      <c r="M2991" s="1181"/>
    </row>
    <row r="2993" spans="1:13" x14ac:dyDescent="0.2">
      <c r="A2993" s="479" t="s">
        <v>3824</v>
      </c>
      <c r="D2993" s="479" t="s">
        <v>3825</v>
      </c>
      <c r="J2993" s="479" t="s">
        <v>3776</v>
      </c>
    </row>
    <row r="2994" spans="1:13" x14ac:dyDescent="0.2">
      <c r="A2994" s="479" t="s">
        <v>3682</v>
      </c>
      <c r="D2994" s="479" t="s">
        <v>3682</v>
      </c>
      <c r="J2994" s="479" t="s">
        <v>3682</v>
      </c>
    </row>
    <row r="2995" spans="1:13" x14ac:dyDescent="0.2">
      <c r="A2995" s="479" t="s">
        <v>3609</v>
      </c>
      <c r="D2995" s="479" t="s">
        <v>3609</v>
      </c>
      <c r="J2995" s="479" t="s">
        <v>3609</v>
      </c>
    </row>
    <row r="2996" spans="1:13" x14ac:dyDescent="0.2">
      <c r="A2996" s="479" t="s">
        <v>3611</v>
      </c>
      <c r="D2996" s="479" t="s">
        <v>3611</v>
      </c>
      <c r="J2996" s="479" t="s">
        <v>3611</v>
      </c>
    </row>
    <row r="2999" spans="1:13" x14ac:dyDescent="0.2">
      <c r="A2999" s="4455"/>
      <c r="B2999" s="4455"/>
      <c r="C2999" s="3857" t="s">
        <v>2859</v>
      </c>
      <c r="D2999" s="3857"/>
      <c r="E2999" s="3857"/>
      <c r="F2999" s="3857"/>
      <c r="G2999" s="3857"/>
      <c r="H2999" s="3857"/>
      <c r="I2999" s="3857"/>
      <c r="J2999" s="3857"/>
      <c r="K2999" s="3857"/>
      <c r="L2999" s="4453" t="s">
        <v>2858</v>
      </c>
      <c r="M2999" s="4453"/>
    </row>
    <row r="3000" spans="1:13" x14ac:dyDescent="0.2">
      <c r="A3000" s="4455"/>
      <c r="B3000" s="4455"/>
      <c r="C3000" s="3857"/>
      <c r="D3000" s="3857"/>
      <c r="E3000" s="3857"/>
      <c r="F3000" s="3857"/>
      <c r="G3000" s="3857"/>
      <c r="H3000" s="3857"/>
      <c r="I3000" s="3857"/>
      <c r="J3000" s="3857"/>
      <c r="K3000" s="3857"/>
      <c r="L3000" s="4453"/>
      <c r="M3000" s="4453"/>
    </row>
    <row r="3001" spans="1:13" x14ac:dyDescent="0.2">
      <c r="A3001" s="4455"/>
      <c r="B3001" s="4455"/>
      <c r="C3001" s="3857"/>
      <c r="D3001" s="3857"/>
      <c r="E3001" s="3857"/>
      <c r="F3001" s="3857"/>
      <c r="G3001" s="3857"/>
      <c r="H3001" s="3857"/>
      <c r="I3001" s="3857"/>
      <c r="J3001" s="3857"/>
      <c r="K3001" s="3857"/>
      <c r="L3001" s="4453"/>
      <c r="M3001" s="4453"/>
    </row>
    <row r="3002" spans="1:13" x14ac:dyDescent="0.2">
      <c r="A3002" s="4455"/>
      <c r="B3002" s="4455"/>
      <c r="C3002" s="3857"/>
      <c r="D3002" s="3857"/>
      <c r="E3002" s="3857"/>
      <c r="F3002" s="3857"/>
      <c r="G3002" s="3857"/>
      <c r="H3002" s="3857"/>
      <c r="I3002" s="3857"/>
      <c r="J3002" s="3857"/>
      <c r="K3002" s="3857"/>
      <c r="L3002" s="4453"/>
      <c r="M3002" s="4453"/>
    </row>
    <row r="3003" spans="1:13" x14ac:dyDescent="0.2">
      <c r="A3003" s="4455"/>
      <c r="B3003" s="4455"/>
      <c r="C3003" s="3858" t="s">
        <v>1209</v>
      </c>
      <c r="D3003" s="3858"/>
      <c r="E3003" s="3858"/>
      <c r="F3003" s="3858"/>
      <c r="G3003" s="3858"/>
      <c r="H3003" s="3858"/>
      <c r="I3003" s="3858"/>
      <c r="J3003" s="3858"/>
      <c r="K3003" s="3858"/>
      <c r="L3003" s="4453" t="s">
        <v>1208</v>
      </c>
      <c r="M3003" s="4453"/>
    </row>
    <row r="3004" spans="1:13" x14ac:dyDescent="0.2">
      <c r="A3004" s="4455"/>
      <c r="B3004" s="4455"/>
      <c r="C3004" s="3858"/>
      <c r="D3004" s="3858"/>
      <c r="E3004" s="3858"/>
      <c r="F3004" s="3858"/>
      <c r="G3004" s="3858"/>
      <c r="H3004" s="3858"/>
      <c r="I3004" s="3858"/>
      <c r="J3004" s="3858"/>
      <c r="K3004" s="3858"/>
      <c r="L3004" s="4453"/>
      <c r="M3004" s="4453"/>
    </row>
    <row r="3005" spans="1:13" x14ac:dyDescent="0.2">
      <c r="A3005" s="4455"/>
      <c r="B3005" s="4455"/>
      <c r="C3005" s="3858"/>
      <c r="D3005" s="3858"/>
      <c r="E3005" s="3858"/>
      <c r="F3005" s="3858"/>
      <c r="G3005" s="3858"/>
      <c r="H3005" s="3858"/>
      <c r="I3005" s="3858"/>
      <c r="J3005" s="3858"/>
      <c r="K3005" s="3858"/>
      <c r="L3005" s="4453"/>
      <c r="M3005" s="4453"/>
    </row>
    <row r="3006" spans="1:13" x14ac:dyDescent="0.2">
      <c r="A3006" s="4455"/>
      <c r="B3006" s="4455"/>
      <c r="C3006" s="3858"/>
      <c r="D3006" s="3858"/>
      <c r="E3006" s="3858"/>
      <c r="F3006" s="3858"/>
      <c r="G3006" s="3858"/>
      <c r="H3006" s="3858"/>
      <c r="I3006" s="3858"/>
      <c r="J3006" s="3858"/>
      <c r="K3006" s="3858"/>
      <c r="L3006" s="4453"/>
      <c r="M3006" s="4453"/>
    </row>
    <row r="3007" spans="1:13" x14ac:dyDescent="0.2">
      <c r="C3007" s="1269"/>
      <c r="D3007" s="1270"/>
      <c r="E3007" s="1270"/>
      <c r="G3007" s="1269"/>
      <c r="H3007" s="1177"/>
      <c r="J3007" s="1269"/>
    </row>
    <row r="3008" spans="1:13" x14ac:dyDescent="0.2">
      <c r="A3008" s="479" t="s">
        <v>5357</v>
      </c>
      <c r="C3008" s="1269"/>
      <c r="D3008" s="1270"/>
      <c r="E3008" s="1270"/>
      <c r="G3008" s="1269"/>
      <c r="H3008" s="1177"/>
      <c r="J3008" s="1269" t="s">
        <v>1613</v>
      </c>
    </row>
    <row r="3009" spans="1:13" x14ac:dyDescent="0.2">
      <c r="A3009" s="479" t="s">
        <v>5358</v>
      </c>
      <c r="C3009" s="1269"/>
      <c r="D3009" s="1270"/>
      <c r="E3009" s="1270"/>
      <c r="G3009" s="1269"/>
      <c r="H3009" s="1177"/>
      <c r="J3009" s="1269"/>
    </row>
    <row r="3010" spans="1:13" x14ac:dyDescent="0.2">
      <c r="A3010" s="479" t="s">
        <v>5359</v>
      </c>
      <c r="C3010" s="1269"/>
      <c r="D3010" s="1270"/>
      <c r="E3010" s="1270"/>
      <c r="G3010" s="1269"/>
      <c r="H3010" s="1177"/>
      <c r="J3010" s="4137" t="s">
        <v>2863</v>
      </c>
      <c r="K3010" s="4138"/>
      <c r="L3010" s="4138"/>
      <c r="M3010" s="4139"/>
    </row>
    <row r="3011" spans="1:13" ht="24" x14ac:dyDescent="0.2">
      <c r="A3011" s="479" t="s">
        <v>5360</v>
      </c>
      <c r="C3011" s="1269"/>
      <c r="D3011" s="1270"/>
      <c r="E3011" s="1270"/>
      <c r="G3011" s="1269"/>
      <c r="H3011" s="1177"/>
      <c r="J3011" s="533" t="s">
        <v>2860</v>
      </c>
      <c r="K3011" s="533" t="s">
        <v>2861</v>
      </c>
      <c r="L3011" s="533" t="s">
        <v>2862</v>
      </c>
      <c r="M3011" s="822" t="s">
        <v>135</v>
      </c>
    </row>
    <row r="3012" spans="1:13" x14ac:dyDescent="0.2">
      <c r="C3012" s="1269"/>
      <c r="D3012" s="1270"/>
      <c r="E3012" s="1270"/>
      <c r="G3012" s="1269"/>
      <c r="H3012" s="1177"/>
      <c r="J3012" s="533"/>
      <c r="K3012" s="374"/>
      <c r="L3012" s="374"/>
      <c r="M3012" s="374"/>
    </row>
    <row r="3013" spans="1:13" x14ac:dyDescent="0.2">
      <c r="C3013" s="1269"/>
      <c r="D3013" s="1270"/>
      <c r="E3013" s="1270"/>
      <c r="G3013" s="1269"/>
      <c r="H3013" s="1177"/>
      <c r="I3013" s="1177"/>
      <c r="J3013" s="539"/>
      <c r="K3013" s="1177"/>
      <c r="L3013" s="1177"/>
    </row>
    <row r="3014" spans="1:13" ht="22.5" customHeight="1" x14ac:dyDescent="0.2">
      <c r="A3014" s="3857" t="s">
        <v>2864</v>
      </c>
      <c r="B3014" s="3857" t="s">
        <v>2865</v>
      </c>
      <c r="C3014" s="3857" t="s">
        <v>1212</v>
      </c>
      <c r="D3014" s="4346" t="s">
        <v>2866</v>
      </c>
      <c r="E3014" s="4507"/>
      <c r="F3014" s="4346" t="s">
        <v>3430</v>
      </c>
      <c r="G3014" s="4347"/>
      <c r="H3014" s="4348" t="s">
        <v>3434</v>
      </c>
      <c r="I3014" s="4348"/>
      <c r="J3014" s="3857" t="s">
        <v>1211</v>
      </c>
      <c r="K3014" s="3858" t="s">
        <v>2872</v>
      </c>
      <c r="L3014" s="3857" t="s">
        <v>1207</v>
      </c>
      <c r="M3014" s="3858" t="s">
        <v>2873</v>
      </c>
    </row>
    <row r="3015" spans="1:13" x14ac:dyDescent="0.2">
      <c r="A3015" s="3857"/>
      <c r="B3015" s="3857"/>
      <c r="C3015" s="3857"/>
      <c r="D3015" s="15" t="s">
        <v>2867</v>
      </c>
      <c r="E3015" s="15" t="s">
        <v>2868</v>
      </c>
      <c r="F3015" s="15" t="s">
        <v>2870</v>
      </c>
      <c r="G3015" s="15" t="s">
        <v>2871</v>
      </c>
      <c r="H3015" s="1180" t="s">
        <v>3216</v>
      </c>
      <c r="I3015" s="1180" t="s">
        <v>3217</v>
      </c>
      <c r="J3015" s="3857"/>
      <c r="K3015" s="3858"/>
      <c r="L3015" s="3857"/>
      <c r="M3015" s="3858"/>
    </row>
    <row r="3016" spans="1:13" x14ac:dyDescent="0.2">
      <c r="A3016" s="139"/>
      <c r="B3016" s="139" t="s">
        <v>2180</v>
      </c>
      <c r="C3016" s="638" t="s">
        <v>2503</v>
      </c>
      <c r="D3016" s="1271"/>
      <c r="E3016" s="1271"/>
      <c r="F3016" s="15"/>
      <c r="G3016" s="15"/>
      <c r="H3016" s="15"/>
      <c r="I3016" s="15"/>
      <c r="J3016" s="139"/>
      <c r="K3016" s="15"/>
      <c r="L3016" s="139"/>
      <c r="M3016" s="15"/>
    </row>
    <row r="3017" spans="1:13" ht="24" x14ac:dyDescent="0.2">
      <c r="A3017" s="597">
        <v>1</v>
      </c>
      <c r="B3017" s="139" t="s">
        <v>2182</v>
      </c>
      <c r="C3017" s="1272" t="s">
        <v>148</v>
      </c>
      <c r="D3017" s="1265">
        <v>40960</v>
      </c>
      <c r="E3017" s="1265">
        <v>41051</v>
      </c>
      <c r="F3017" s="4103">
        <v>324</v>
      </c>
      <c r="G3017" s="4198">
        <v>2</v>
      </c>
      <c r="H3017" s="15"/>
      <c r="I3017" s="15"/>
      <c r="J3017" s="1266">
        <v>9</v>
      </c>
      <c r="K3017" s="522" t="s">
        <v>593</v>
      </c>
      <c r="L3017" s="599" t="s">
        <v>287</v>
      </c>
      <c r="M3017" s="15"/>
    </row>
    <row r="3018" spans="1:13" x14ac:dyDescent="0.2">
      <c r="A3018" s="597"/>
      <c r="B3018" s="139" t="s">
        <v>2184</v>
      </c>
      <c r="C3018" s="1273" t="s">
        <v>2507</v>
      </c>
      <c r="D3018" s="1265"/>
      <c r="E3018" s="1265"/>
      <c r="F3018" s="4142"/>
      <c r="G3018" s="4199"/>
      <c r="H3018" s="15"/>
      <c r="I3018" s="15"/>
      <c r="J3018" s="1266"/>
      <c r="K3018" s="534"/>
      <c r="L3018" s="524"/>
      <c r="M3018" s="15"/>
    </row>
    <row r="3019" spans="1:13" ht="24" x14ac:dyDescent="0.2">
      <c r="A3019" s="597">
        <v>2</v>
      </c>
      <c r="B3019" s="139"/>
      <c r="C3019" s="1272" t="s">
        <v>4062</v>
      </c>
      <c r="D3019" s="1265">
        <v>40805</v>
      </c>
      <c r="E3019" s="1265">
        <v>40966</v>
      </c>
      <c r="F3019" s="4142"/>
      <c r="G3019" s="4199"/>
      <c r="H3019" s="15"/>
      <c r="I3019" s="15"/>
      <c r="J3019" s="1266">
        <v>11</v>
      </c>
      <c r="K3019" s="522" t="s">
        <v>593</v>
      </c>
      <c r="L3019" s="599" t="s">
        <v>287</v>
      </c>
      <c r="M3019" s="15"/>
    </row>
    <row r="3020" spans="1:13" ht="24" x14ac:dyDescent="0.2">
      <c r="A3020" s="597">
        <v>3</v>
      </c>
      <c r="B3020" s="139"/>
      <c r="C3020" s="1272" t="s">
        <v>4063</v>
      </c>
      <c r="D3020" s="1265">
        <v>41023</v>
      </c>
      <c r="E3020" s="1265">
        <v>41023</v>
      </c>
      <c r="F3020" s="4142"/>
      <c r="G3020" s="4199"/>
      <c r="H3020" s="15"/>
      <c r="I3020" s="15"/>
      <c r="J3020" s="1266">
        <v>1</v>
      </c>
      <c r="K3020" s="522" t="s">
        <v>593</v>
      </c>
      <c r="L3020" s="599" t="s">
        <v>287</v>
      </c>
      <c r="M3020" s="15"/>
    </row>
    <row r="3021" spans="1:13" ht="24" x14ac:dyDescent="0.2">
      <c r="A3021" s="597">
        <v>4</v>
      </c>
      <c r="B3021" s="139"/>
      <c r="C3021" s="1272" t="s">
        <v>2509</v>
      </c>
      <c r="D3021" s="1265">
        <v>40910</v>
      </c>
      <c r="E3021" s="1265">
        <v>41172</v>
      </c>
      <c r="F3021" s="4142"/>
      <c r="G3021" s="4199"/>
      <c r="H3021" s="15"/>
      <c r="I3021" s="15"/>
      <c r="J3021" s="1266">
        <v>54</v>
      </c>
      <c r="K3021" s="522" t="s">
        <v>593</v>
      </c>
      <c r="L3021" s="599" t="s">
        <v>287</v>
      </c>
      <c r="M3021" s="15"/>
    </row>
    <row r="3022" spans="1:13" ht="24" x14ac:dyDescent="0.2">
      <c r="A3022" s="597">
        <v>5</v>
      </c>
      <c r="B3022" s="139"/>
      <c r="C3022" s="1272" t="s">
        <v>3315</v>
      </c>
      <c r="D3022" s="1265">
        <v>40906</v>
      </c>
      <c r="E3022" s="1265">
        <v>41254</v>
      </c>
      <c r="F3022" s="4142"/>
      <c r="G3022" s="4200"/>
      <c r="H3022" s="15"/>
      <c r="I3022" s="15"/>
      <c r="J3022" s="1266">
        <v>80</v>
      </c>
      <c r="K3022" s="522" t="s">
        <v>593</v>
      </c>
      <c r="L3022" s="599" t="s">
        <v>287</v>
      </c>
      <c r="M3022" s="15"/>
    </row>
    <row r="3023" spans="1:13" ht="24" x14ac:dyDescent="0.2">
      <c r="A3023" s="597">
        <v>6</v>
      </c>
      <c r="B3023" s="139"/>
      <c r="C3023" s="1272" t="s">
        <v>4064</v>
      </c>
      <c r="D3023" s="1265">
        <v>40928</v>
      </c>
      <c r="E3023" s="1265">
        <v>41219</v>
      </c>
      <c r="F3023" s="4142"/>
      <c r="G3023" s="533">
        <v>3</v>
      </c>
      <c r="H3023" s="598"/>
      <c r="I3023" s="15"/>
      <c r="J3023" s="1266">
        <v>159</v>
      </c>
      <c r="K3023" s="522" t="s">
        <v>593</v>
      </c>
      <c r="L3023" s="599" t="s">
        <v>287</v>
      </c>
      <c r="M3023" s="15"/>
    </row>
    <row r="3024" spans="1:13" ht="24" x14ac:dyDescent="0.2">
      <c r="A3024" s="597">
        <v>7</v>
      </c>
      <c r="B3024" s="139"/>
      <c r="C3024" s="1272" t="s">
        <v>2512</v>
      </c>
      <c r="D3024" s="1265">
        <v>40834</v>
      </c>
      <c r="E3024" s="1265">
        <v>41109</v>
      </c>
      <c r="F3024" s="4142"/>
      <c r="G3024" s="533">
        <v>4</v>
      </c>
      <c r="H3024" s="598" t="s">
        <v>2246</v>
      </c>
      <c r="I3024" s="15"/>
      <c r="J3024" s="1266" t="s">
        <v>4065</v>
      </c>
      <c r="K3024" s="522" t="s">
        <v>593</v>
      </c>
      <c r="L3024" s="599" t="s">
        <v>287</v>
      </c>
      <c r="M3024" s="15"/>
    </row>
    <row r="3025" spans="1:13" ht="24" x14ac:dyDescent="0.2">
      <c r="A3025" s="597"/>
      <c r="B3025" s="139"/>
      <c r="C3025" s="599" t="s">
        <v>2512</v>
      </c>
      <c r="D3025" s="1265">
        <v>41109</v>
      </c>
      <c r="E3025" s="1265">
        <v>41213</v>
      </c>
      <c r="F3025" s="4142"/>
      <c r="G3025" s="4198">
        <v>5</v>
      </c>
      <c r="H3025" s="598" t="s">
        <v>2526</v>
      </c>
      <c r="I3025" s="15"/>
      <c r="J3025" s="1266" t="s">
        <v>4066</v>
      </c>
      <c r="K3025" s="522"/>
      <c r="L3025" s="599"/>
      <c r="M3025" s="15"/>
    </row>
    <row r="3026" spans="1:13" ht="24" x14ac:dyDescent="0.2">
      <c r="A3026" s="597">
        <v>8</v>
      </c>
      <c r="B3026" s="139"/>
      <c r="C3026" s="599" t="s">
        <v>4067</v>
      </c>
      <c r="D3026" s="1265">
        <v>41010</v>
      </c>
      <c r="E3026" s="1265">
        <v>41026</v>
      </c>
      <c r="F3026" s="4142"/>
      <c r="G3026" s="4199"/>
      <c r="H3026" s="598"/>
      <c r="I3026" s="15"/>
      <c r="J3026" s="1266">
        <v>5</v>
      </c>
      <c r="K3026" s="522" t="s">
        <v>593</v>
      </c>
      <c r="L3026" s="599" t="s">
        <v>287</v>
      </c>
      <c r="M3026" s="15"/>
    </row>
    <row r="3027" spans="1:13" ht="24" x14ac:dyDescent="0.2">
      <c r="A3027" s="597">
        <v>9</v>
      </c>
      <c r="B3027" s="139"/>
      <c r="C3027" s="599" t="s">
        <v>4068</v>
      </c>
      <c r="D3027" s="1265">
        <v>40948</v>
      </c>
      <c r="E3027" s="1265">
        <v>40959</v>
      </c>
      <c r="F3027" s="3876"/>
      <c r="G3027" s="4200"/>
      <c r="H3027" s="598"/>
      <c r="I3027" s="15"/>
      <c r="J3027" s="1266">
        <v>14</v>
      </c>
      <c r="K3027" s="522" t="s">
        <v>593</v>
      </c>
      <c r="L3027" s="599" t="s">
        <v>287</v>
      </c>
      <c r="M3027" s="15"/>
    </row>
    <row r="3028" spans="1:13" x14ac:dyDescent="0.2">
      <c r="A3028" s="607"/>
      <c r="B3028" s="1274"/>
      <c r="C3028" s="1275"/>
      <c r="D3028" s="1276"/>
      <c r="E3028" s="1276"/>
      <c r="F3028" s="79"/>
      <c r="G3028" s="539"/>
      <c r="H3028" s="1277"/>
      <c r="I3028" s="79"/>
      <c r="J3028" s="1278"/>
      <c r="K3028" s="1260"/>
      <c r="L3028" s="1275"/>
      <c r="M3028" s="79"/>
    </row>
    <row r="3029" spans="1:13" x14ac:dyDescent="0.2">
      <c r="A3029" s="607"/>
      <c r="B3029" s="1274"/>
      <c r="C3029" s="1275"/>
      <c r="D3029" s="1276"/>
      <c r="E3029" s="1276"/>
      <c r="F3029" s="79"/>
      <c r="G3029" s="539"/>
      <c r="H3029" s="1277"/>
      <c r="I3029" s="79"/>
      <c r="J3029" s="1278"/>
      <c r="K3029" s="1260"/>
      <c r="L3029" s="1275"/>
      <c r="M3029" s="79"/>
    </row>
    <row r="3030" spans="1:13" x14ac:dyDescent="0.2">
      <c r="A3030" s="607"/>
      <c r="B3030" s="1274"/>
      <c r="C3030" s="1275"/>
      <c r="D3030" s="1276"/>
      <c r="E3030" s="1276"/>
      <c r="F3030" s="79"/>
      <c r="G3030" s="539"/>
      <c r="H3030" s="1277"/>
      <c r="I3030" s="79"/>
      <c r="J3030" s="1278"/>
      <c r="K3030" s="1260"/>
      <c r="L3030" s="1275"/>
      <c r="M3030" s="79"/>
    </row>
    <row r="3031" spans="1:13" x14ac:dyDescent="0.2">
      <c r="A3031" s="607"/>
      <c r="B3031" s="1274"/>
      <c r="C3031" s="1275"/>
      <c r="D3031" s="1276"/>
      <c r="E3031" s="1276"/>
      <c r="F3031" s="79"/>
      <c r="G3031" s="539"/>
      <c r="H3031" s="1277"/>
      <c r="I3031" s="79"/>
      <c r="J3031" s="1278"/>
      <c r="K3031" s="1260"/>
      <c r="L3031" s="1275"/>
      <c r="M3031" s="79"/>
    </row>
    <row r="3032" spans="1:13" x14ac:dyDescent="0.2">
      <c r="A3032" s="4455"/>
      <c r="B3032" s="4455"/>
      <c r="C3032" s="3857" t="s">
        <v>2859</v>
      </c>
      <c r="D3032" s="3857"/>
      <c r="E3032" s="3857"/>
      <c r="F3032" s="3857"/>
      <c r="G3032" s="3857"/>
      <c r="H3032" s="3857"/>
      <c r="I3032" s="3857"/>
      <c r="J3032" s="3857"/>
      <c r="K3032" s="3857"/>
      <c r="L3032" s="4453" t="s">
        <v>2858</v>
      </c>
      <c r="M3032" s="4453"/>
    </row>
    <row r="3033" spans="1:13" x14ac:dyDescent="0.2">
      <c r="A3033" s="4455"/>
      <c r="B3033" s="4455"/>
      <c r="C3033" s="3857"/>
      <c r="D3033" s="3857"/>
      <c r="E3033" s="3857"/>
      <c r="F3033" s="3857"/>
      <c r="G3033" s="3857"/>
      <c r="H3033" s="3857"/>
      <c r="I3033" s="3857"/>
      <c r="J3033" s="3857"/>
      <c r="K3033" s="3857"/>
      <c r="L3033" s="4453"/>
      <c r="M3033" s="4453"/>
    </row>
    <row r="3034" spans="1:13" x14ac:dyDescent="0.2">
      <c r="A3034" s="4455"/>
      <c r="B3034" s="4455"/>
      <c r="C3034" s="3857"/>
      <c r="D3034" s="3857"/>
      <c r="E3034" s="3857"/>
      <c r="F3034" s="3857"/>
      <c r="G3034" s="3857"/>
      <c r="H3034" s="3857"/>
      <c r="I3034" s="3857"/>
      <c r="J3034" s="3857"/>
      <c r="K3034" s="3857"/>
      <c r="L3034" s="4453"/>
      <c r="M3034" s="4453"/>
    </row>
    <row r="3035" spans="1:13" x14ac:dyDescent="0.2">
      <c r="A3035" s="4455"/>
      <c r="B3035" s="4455"/>
      <c r="C3035" s="3857"/>
      <c r="D3035" s="3857"/>
      <c r="E3035" s="3857"/>
      <c r="F3035" s="3857"/>
      <c r="G3035" s="3857"/>
      <c r="H3035" s="3857"/>
      <c r="I3035" s="3857"/>
      <c r="J3035" s="3857"/>
      <c r="K3035" s="3857"/>
      <c r="L3035" s="4453"/>
      <c r="M3035" s="4453"/>
    </row>
    <row r="3036" spans="1:13" x14ac:dyDescent="0.2">
      <c r="A3036" s="4455"/>
      <c r="B3036" s="4455"/>
      <c r="C3036" s="3858" t="s">
        <v>1209</v>
      </c>
      <c r="D3036" s="3858"/>
      <c r="E3036" s="3858"/>
      <c r="F3036" s="3858"/>
      <c r="G3036" s="3858"/>
      <c r="H3036" s="3858"/>
      <c r="I3036" s="3858"/>
      <c r="J3036" s="3858"/>
      <c r="K3036" s="3858"/>
      <c r="L3036" s="4453" t="s">
        <v>1208</v>
      </c>
      <c r="M3036" s="4453"/>
    </row>
    <row r="3037" spans="1:13" x14ac:dyDescent="0.2">
      <c r="A3037" s="4455"/>
      <c r="B3037" s="4455"/>
      <c r="C3037" s="3858"/>
      <c r="D3037" s="3858"/>
      <c r="E3037" s="3858"/>
      <c r="F3037" s="3858"/>
      <c r="G3037" s="3858"/>
      <c r="H3037" s="3858"/>
      <c r="I3037" s="3858"/>
      <c r="J3037" s="3858"/>
      <c r="K3037" s="3858"/>
      <c r="L3037" s="4453"/>
      <c r="M3037" s="4453"/>
    </row>
    <row r="3038" spans="1:13" x14ac:dyDescent="0.2">
      <c r="A3038" s="4455"/>
      <c r="B3038" s="4455"/>
      <c r="C3038" s="3858"/>
      <c r="D3038" s="3858"/>
      <c r="E3038" s="3858"/>
      <c r="F3038" s="3858"/>
      <c r="G3038" s="3858"/>
      <c r="H3038" s="3858"/>
      <c r="I3038" s="3858"/>
      <c r="J3038" s="3858"/>
      <c r="K3038" s="3858"/>
      <c r="L3038" s="4453"/>
      <c r="M3038" s="4453"/>
    </row>
    <row r="3039" spans="1:13" x14ac:dyDescent="0.2">
      <c r="A3039" s="4455"/>
      <c r="B3039" s="4455"/>
      <c r="C3039" s="3858"/>
      <c r="D3039" s="3858"/>
      <c r="E3039" s="3858"/>
      <c r="F3039" s="3858"/>
      <c r="G3039" s="3858"/>
      <c r="H3039" s="3858"/>
      <c r="I3039" s="3858"/>
      <c r="J3039" s="3858"/>
      <c r="K3039" s="3858"/>
      <c r="L3039" s="4453"/>
      <c r="M3039" s="4453"/>
    </row>
    <row r="3040" spans="1:13" x14ac:dyDescent="0.2">
      <c r="C3040" s="1269"/>
      <c r="D3040" s="1270"/>
      <c r="E3040" s="1270"/>
      <c r="G3040" s="1269"/>
      <c r="H3040" s="1177"/>
      <c r="J3040" s="1269"/>
    </row>
    <row r="3041" spans="1:13" x14ac:dyDescent="0.2">
      <c r="A3041" s="479" t="s">
        <v>5357</v>
      </c>
      <c r="C3041" s="1269"/>
      <c r="D3041" s="1270"/>
      <c r="E3041" s="1270"/>
      <c r="G3041" s="1269"/>
      <c r="H3041" s="1177"/>
      <c r="J3041" s="1269" t="s">
        <v>1613</v>
      </c>
    </row>
    <row r="3042" spans="1:13" x14ac:dyDescent="0.2">
      <c r="A3042" s="479" t="s">
        <v>5358</v>
      </c>
      <c r="C3042" s="1269"/>
      <c r="D3042" s="1270"/>
      <c r="E3042" s="1270"/>
      <c r="G3042" s="1269"/>
      <c r="H3042" s="1177"/>
      <c r="J3042" s="1269"/>
    </row>
    <row r="3043" spans="1:13" x14ac:dyDescent="0.2">
      <c r="A3043" s="479" t="s">
        <v>5359</v>
      </c>
      <c r="C3043" s="1269"/>
      <c r="D3043" s="1270"/>
      <c r="E3043" s="1270"/>
      <c r="G3043" s="1269"/>
      <c r="H3043" s="1177"/>
      <c r="J3043" s="4137" t="s">
        <v>2863</v>
      </c>
      <c r="K3043" s="4138"/>
      <c r="L3043" s="4138"/>
      <c r="M3043" s="4139"/>
    </row>
    <row r="3044" spans="1:13" ht="24" x14ac:dyDescent="0.2">
      <c r="A3044" s="479" t="s">
        <v>5360</v>
      </c>
      <c r="C3044" s="1269"/>
      <c r="D3044" s="1270"/>
      <c r="E3044" s="1270"/>
      <c r="G3044" s="1269"/>
      <c r="H3044" s="1177"/>
      <c r="J3044" s="533" t="s">
        <v>2860</v>
      </c>
      <c r="K3044" s="533" t="s">
        <v>2861</v>
      </c>
      <c r="L3044" s="533" t="s">
        <v>2862</v>
      </c>
      <c r="M3044" s="822" t="s">
        <v>135</v>
      </c>
    </row>
    <row r="3045" spans="1:13" x14ac:dyDescent="0.2">
      <c r="C3045" s="1269"/>
      <c r="D3045" s="1270"/>
      <c r="E3045" s="1270"/>
      <c r="G3045" s="1269"/>
      <c r="H3045" s="1177"/>
      <c r="J3045" s="533"/>
      <c r="K3045" s="374"/>
      <c r="L3045" s="374"/>
      <c r="M3045" s="374"/>
    </row>
    <row r="3046" spans="1:13" x14ac:dyDescent="0.2">
      <c r="C3046" s="1269"/>
      <c r="D3046" s="1270"/>
      <c r="E3046" s="1270"/>
      <c r="G3046" s="1269"/>
      <c r="H3046" s="1177"/>
      <c r="I3046" s="1177"/>
      <c r="J3046" s="539"/>
      <c r="K3046" s="1177"/>
      <c r="L3046" s="1177"/>
    </row>
    <row r="3047" spans="1:13" ht="21.75" customHeight="1" x14ac:dyDescent="0.2">
      <c r="A3047" s="3857" t="s">
        <v>2864</v>
      </c>
      <c r="B3047" s="3857" t="s">
        <v>2865</v>
      </c>
      <c r="C3047" s="3857" t="s">
        <v>1212</v>
      </c>
      <c r="D3047" s="4346" t="s">
        <v>2866</v>
      </c>
      <c r="E3047" s="4507"/>
      <c r="F3047" s="4346" t="s">
        <v>3430</v>
      </c>
      <c r="G3047" s="4347"/>
      <c r="H3047" s="4348" t="s">
        <v>3434</v>
      </c>
      <c r="I3047" s="4348"/>
      <c r="J3047" s="3857" t="s">
        <v>1211</v>
      </c>
      <c r="K3047" s="3858" t="s">
        <v>2872</v>
      </c>
      <c r="L3047" s="3857" t="s">
        <v>1207</v>
      </c>
      <c r="M3047" s="3858" t="s">
        <v>2873</v>
      </c>
    </row>
    <row r="3048" spans="1:13" x14ac:dyDescent="0.2">
      <c r="A3048" s="3857"/>
      <c r="B3048" s="3857"/>
      <c r="C3048" s="3857"/>
      <c r="D3048" s="15" t="s">
        <v>2867</v>
      </c>
      <c r="E3048" s="15" t="s">
        <v>2868</v>
      </c>
      <c r="F3048" s="15" t="s">
        <v>2870</v>
      </c>
      <c r="G3048" s="15" t="s">
        <v>2871</v>
      </c>
      <c r="H3048" s="1180" t="s">
        <v>3216</v>
      </c>
      <c r="I3048" s="1180" t="s">
        <v>3217</v>
      </c>
      <c r="J3048" s="3857"/>
      <c r="K3048" s="3858"/>
      <c r="L3048" s="3857"/>
      <c r="M3048" s="3858"/>
    </row>
    <row r="3049" spans="1:13" x14ac:dyDescent="0.2">
      <c r="A3049" s="597"/>
      <c r="B3049" s="139"/>
      <c r="C3049" s="1272"/>
      <c r="D3049" s="1265"/>
      <c r="E3049" s="1265"/>
      <c r="F3049" s="15"/>
      <c r="G3049" s="533"/>
      <c r="H3049" s="598"/>
      <c r="I3049" s="15"/>
      <c r="J3049" s="1266"/>
      <c r="K3049" s="522"/>
      <c r="L3049" s="599"/>
      <c r="M3049" s="15"/>
    </row>
    <row r="3050" spans="1:13" x14ac:dyDescent="0.2">
      <c r="A3050" s="597"/>
      <c r="B3050" s="139" t="s">
        <v>2184</v>
      </c>
      <c r="C3050" s="1273" t="s">
        <v>2507</v>
      </c>
      <c r="D3050" s="1265"/>
      <c r="E3050" s="1265"/>
      <c r="F3050" s="15"/>
      <c r="G3050" s="533"/>
      <c r="H3050" s="598"/>
      <c r="I3050" s="15"/>
      <c r="J3050" s="1266"/>
      <c r="K3050" s="522"/>
      <c r="L3050" s="599"/>
      <c r="M3050" s="15"/>
    </row>
    <row r="3051" spans="1:13" ht="24" x14ac:dyDescent="0.2">
      <c r="A3051" s="597">
        <v>10</v>
      </c>
      <c r="B3051" s="139"/>
      <c r="C3051" s="1272" t="s">
        <v>4069</v>
      </c>
      <c r="D3051" s="1265">
        <v>40974</v>
      </c>
      <c r="E3051" s="1265">
        <v>41255</v>
      </c>
      <c r="F3051" s="4103">
        <v>324</v>
      </c>
      <c r="G3051" s="4198">
        <v>6</v>
      </c>
      <c r="H3051" s="598"/>
      <c r="I3051" s="15"/>
      <c r="J3051" s="1266">
        <v>127</v>
      </c>
      <c r="K3051" s="522" t="s">
        <v>593</v>
      </c>
      <c r="L3051" s="599" t="s">
        <v>287</v>
      </c>
      <c r="M3051" s="15"/>
    </row>
    <row r="3052" spans="1:13" ht="24" x14ac:dyDescent="0.2">
      <c r="A3052" s="597">
        <v>16</v>
      </c>
      <c r="B3052" s="139"/>
      <c r="C3052" s="1272" t="s">
        <v>4070</v>
      </c>
      <c r="D3052" s="1265">
        <v>41137</v>
      </c>
      <c r="E3052" s="1265">
        <v>41222</v>
      </c>
      <c r="F3052" s="4142"/>
      <c r="G3052" s="4199"/>
      <c r="H3052" s="1181"/>
      <c r="I3052" s="15"/>
      <c r="J3052" s="1266">
        <v>27</v>
      </c>
      <c r="K3052" s="522" t="s">
        <v>593</v>
      </c>
      <c r="L3052" s="599" t="s">
        <v>287</v>
      </c>
      <c r="M3052" s="15"/>
    </row>
    <row r="3053" spans="1:13" ht="24" x14ac:dyDescent="0.2">
      <c r="A3053" s="597">
        <v>17</v>
      </c>
      <c r="B3053" s="139"/>
      <c r="C3053" s="1272" t="s">
        <v>4071</v>
      </c>
      <c r="D3053" s="1265">
        <v>41239</v>
      </c>
      <c r="E3053" s="1265">
        <v>41257</v>
      </c>
      <c r="F3053" s="4142"/>
      <c r="G3053" s="4199"/>
      <c r="H3053" s="1181"/>
      <c r="I3053" s="15"/>
      <c r="J3053" s="1266">
        <v>9</v>
      </c>
      <c r="K3053" s="522" t="s">
        <v>593</v>
      </c>
      <c r="L3053" s="599" t="s">
        <v>287</v>
      </c>
      <c r="M3053" s="15"/>
    </row>
    <row r="3054" spans="1:13" ht="24" x14ac:dyDescent="0.2">
      <c r="A3054" s="597">
        <f>+A3053+1</f>
        <v>18</v>
      </c>
      <c r="B3054" s="139"/>
      <c r="C3054" s="1272" t="s">
        <v>4072</v>
      </c>
      <c r="D3054" s="1265">
        <v>40949</v>
      </c>
      <c r="E3054" s="1265">
        <v>41088</v>
      </c>
      <c r="F3054" s="4142"/>
      <c r="G3054" s="4200"/>
      <c r="H3054" s="598"/>
      <c r="I3054" s="15"/>
      <c r="J3054" s="1266">
        <v>17</v>
      </c>
      <c r="K3054" s="522" t="s">
        <v>593</v>
      </c>
      <c r="L3054" s="599" t="s">
        <v>287</v>
      </c>
      <c r="M3054" s="15"/>
    </row>
    <row r="3055" spans="1:13" ht="24" x14ac:dyDescent="0.2">
      <c r="A3055" s="597">
        <f>+A3054+1</f>
        <v>19</v>
      </c>
      <c r="B3055" s="139"/>
      <c r="C3055" s="1272" t="s">
        <v>4073</v>
      </c>
      <c r="D3055" s="1265">
        <v>40974</v>
      </c>
      <c r="E3055" s="1265">
        <v>41011</v>
      </c>
      <c r="F3055" s="4142"/>
      <c r="G3055" s="533">
        <v>7</v>
      </c>
      <c r="H3055" s="598" t="s">
        <v>2246</v>
      </c>
      <c r="I3055" s="15"/>
      <c r="J3055" s="1266" t="s">
        <v>4074</v>
      </c>
      <c r="K3055" s="522" t="s">
        <v>593</v>
      </c>
      <c r="L3055" s="599" t="s">
        <v>287</v>
      </c>
      <c r="M3055" s="15"/>
    </row>
    <row r="3056" spans="1:13" ht="24" x14ac:dyDescent="0.2">
      <c r="A3056" s="597"/>
      <c r="B3056" s="139"/>
      <c r="C3056" s="1272" t="s">
        <v>4075</v>
      </c>
      <c r="D3056" s="1265">
        <v>40975</v>
      </c>
      <c r="E3056" s="1265">
        <v>41257</v>
      </c>
      <c r="F3056" s="3876"/>
      <c r="G3056" s="533">
        <v>8</v>
      </c>
      <c r="H3056" s="598" t="s">
        <v>2526</v>
      </c>
      <c r="I3056" s="15"/>
      <c r="J3056" s="1266" t="s">
        <v>4076</v>
      </c>
      <c r="K3056" s="522"/>
      <c r="L3056" s="599"/>
      <c r="M3056" s="15"/>
    </row>
    <row r="3057" spans="1:13" ht="24" x14ac:dyDescent="0.2">
      <c r="A3057" s="597">
        <f>+A3055+1</f>
        <v>20</v>
      </c>
      <c r="B3057" s="139"/>
      <c r="C3057" s="1272" t="s">
        <v>2518</v>
      </c>
      <c r="D3057" s="1265">
        <v>40925</v>
      </c>
      <c r="E3057" s="1265">
        <v>41019</v>
      </c>
      <c r="F3057" s="4103">
        <v>325</v>
      </c>
      <c r="G3057" s="533">
        <v>1</v>
      </c>
      <c r="H3057" s="598" t="s">
        <v>2187</v>
      </c>
      <c r="I3057" s="15"/>
      <c r="J3057" s="1266" t="s">
        <v>4077</v>
      </c>
      <c r="K3057" s="522" t="s">
        <v>593</v>
      </c>
      <c r="L3057" s="599" t="s">
        <v>287</v>
      </c>
      <c r="M3057" s="15"/>
    </row>
    <row r="3058" spans="1:13" ht="24" x14ac:dyDescent="0.2">
      <c r="A3058" s="597"/>
      <c r="B3058" s="139"/>
      <c r="C3058" s="1272" t="s">
        <v>2518</v>
      </c>
      <c r="D3058" s="1265">
        <v>41019</v>
      </c>
      <c r="E3058" s="1265">
        <v>41124</v>
      </c>
      <c r="F3058" s="4142"/>
      <c r="G3058" s="533">
        <v>2</v>
      </c>
      <c r="H3058" s="598" t="s">
        <v>2189</v>
      </c>
      <c r="I3058" s="15"/>
      <c r="J3058" s="1266" t="s">
        <v>4078</v>
      </c>
      <c r="K3058" s="522"/>
      <c r="L3058" s="599"/>
      <c r="M3058" s="15"/>
    </row>
    <row r="3059" spans="1:13" ht="24" x14ac:dyDescent="0.2">
      <c r="A3059" s="597"/>
      <c r="B3059" s="139"/>
      <c r="C3059" s="1272" t="s">
        <v>2518</v>
      </c>
      <c r="D3059" s="1265">
        <v>41194</v>
      </c>
      <c r="E3059" s="1265">
        <v>41264</v>
      </c>
      <c r="F3059" s="4142"/>
      <c r="G3059" s="533">
        <v>3</v>
      </c>
      <c r="H3059" s="598" t="s">
        <v>2541</v>
      </c>
      <c r="I3059" s="15"/>
      <c r="J3059" s="1266" t="s">
        <v>4079</v>
      </c>
      <c r="K3059" s="522"/>
      <c r="L3059" s="599"/>
      <c r="M3059" s="15"/>
    </row>
    <row r="3060" spans="1:13" ht="24" x14ac:dyDescent="0.2">
      <c r="A3060" s="597">
        <f>+A3057+1</f>
        <v>21</v>
      </c>
      <c r="B3060" s="139"/>
      <c r="C3060" s="599" t="s">
        <v>4080</v>
      </c>
      <c r="D3060" s="1265">
        <v>41046</v>
      </c>
      <c r="E3060" s="1265">
        <v>41260</v>
      </c>
      <c r="F3060" s="4142"/>
      <c r="G3060" s="4198">
        <v>4</v>
      </c>
      <c r="H3060" s="598"/>
      <c r="I3060" s="15"/>
      <c r="J3060" s="1266">
        <v>45</v>
      </c>
      <c r="K3060" s="522" t="s">
        <v>593</v>
      </c>
      <c r="L3060" s="599" t="s">
        <v>287</v>
      </c>
      <c r="M3060" s="15"/>
    </row>
    <row r="3061" spans="1:13" ht="24" x14ac:dyDescent="0.2">
      <c r="A3061" s="597">
        <f>+A3060+1</f>
        <v>22</v>
      </c>
      <c r="B3061" s="139"/>
      <c r="C3061" s="1272" t="s">
        <v>4081</v>
      </c>
      <c r="D3061" s="1265">
        <v>40982</v>
      </c>
      <c r="E3061" s="1265">
        <v>41026</v>
      </c>
      <c r="F3061" s="4142"/>
      <c r="G3061" s="4199"/>
      <c r="H3061" s="1181"/>
      <c r="I3061" s="15"/>
      <c r="J3061" s="1266">
        <v>16</v>
      </c>
      <c r="K3061" s="522" t="s">
        <v>593</v>
      </c>
      <c r="L3061" s="599" t="s">
        <v>287</v>
      </c>
      <c r="M3061" s="15"/>
    </row>
    <row r="3062" spans="1:13" ht="24" x14ac:dyDescent="0.2">
      <c r="A3062" s="597">
        <f>+A3061+1</f>
        <v>23</v>
      </c>
      <c r="B3062" s="139"/>
      <c r="C3062" s="1272" t="s">
        <v>4082</v>
      </c>
      <c r="D3062" s="1265">
        <v>41129</v>
      </c>
      <c r="E3062" s="1265">
        <v>41272</v>
      </c>
      <c r="F3062" s="3876"/>
      <c r="G3062" s="4200"/>
      <c r="H3062" s="1181"/>
      <c r="I3062" s="15"/>
      <c r="J3062" s="1266">
        <v>23</v>
      </c>
      <c r="K3062" s="522" t="s">
        <v>593</v>
      </c>
      <c r="L3062" s="599" t="s">
        <v>287</v>
      </c>
      <c r="M3062" s="15"/>
    </row>
    <row r="3063" spans="1:13" x14ac:dyDescent="0.2">
      <c r="A3063" s="607"/>
      <c r="B3063" s="1274"/>
      <c r="C3063" s="1275"/>
      <c r="D3063" s="1276"/>
      <c r="E3063" s="1276"/>
      <c r="F3063" s="79"/>
      <c r="G3063" s="539"/>
      <c r="H3063" s="1277"/>
      <c r="I3063" s="79"/>
      <c r="J3063" s="1278"/>
      <c r="K3063" s="1260"/>
      <c r="L3063" s="1275"/>
      <c r="M3063" s="79"/>
    </row>
    <row r="3064" spans="1:13" x14ac:dyDescent="0.2">
      <c r="A3064" s="607"/>
      <c r="B3064" s="1274"/>
      <c r="C3064" s="1275"/>
      <c r="D3064" s="1276"/>
      <c r="E3064" s="1276"/>
      <c r="F3064" s="79"/>
      <c r="G3064" s="539"/>
      <c r="H3064" s="1277"/>
      <c r="I3064" s="79"/>
      <c r="J3064" s="1278"/>
      <c r="K3064" s="1260"/>
      <c r="L3064" s="1275"/>
      <c r="M3064" s="79"/>
    </row>
    <row r="3065" spans="1:13" x14ac:dyDescent="0.2">
      <c r="A3065" s="4455"/>
      <c r="B3065" s="4455"/>
      <c r="C3065" s="3857" t="s">
        <v>2859</v>
      </c>
      <c r="D3065" s="3857"/>
      <c r="E3065" s="3857"/>
      <c r="F3065" s="3857"/>
      <c r="G3065" s="3857"/>
      <c r="H3065" s="3857"/>
      <c r="I3065" s="3857"/>
      <c r="J3065" s="3857"/>
      <c r="K3065" s="3857"/>
      <c r="L3065" s="4453" t="s">
        <v>2858</v>
      </c>
      <c r="M3065" s="4453"/>
    </row>
    <row r="3066" spans="1:13" x14ac:dyDescent="0.2">
      <c r="A3066" s="4455"/>
      <c r="B3066" s="4455"/>
      <c r="C3066" s="3857"/>
      <c r="D3066" s="3857"/>
      <c r="E3066" s="3857"/>
      <c r="F3066" s="3857"/>
      <c r="G3066" s="3857"/>
      <c r="H3066" s="3857"/>
      <c r="I3066" s="3857"/>
      <c r="J3066" s="3857"/>
      <c r="K3066" s="3857"/>
      <c r="L3066" s="4453"/>
      <c r="M3066" s="4453"/>
    </row>
    <row r="3067" spans="1:13" x14ac:dyDescent="0.2">
      <c r="A3067" s="4455"/>
      <c r="B3067" s="4455"/>
      <c r="C3067" s="3857"/>
      <c r="D3067" s="3857"/>
      <c r="E3067" s="3857"/>
      <c r="F3067" s="3857"/>
      <c r="G3067" s="3857"/>
      <c r="H3067" s="3857"/>
      <c r="I3067" s="3857"/>
      <c r="J3067" s="3857"/>
      <c r="K3067" s="3857"/>
      <c r="L3067" s="4453"/>
      <c r="M3067" s="4453"/>
    </row>
    <row r="3068" spans="1:13" x14ac:dyDescent="0.2">
      <c r="A3068" s="4455"/>
      <c r="B3068" s="4455"/>
      <c r="C3068" s="3857"/>
      <c r="D3068" s="3857"/>
      <c r="E3068" s="3857"/>
      <c r="F3068" s="3857"/>
      <c r="G3068" s="3857"/>
      <c r="H3068" s="3857"/>
      <c r="I3068" s="3857"/>
      <c r="J3068" s="3857"/>
      <c r="K3068" s="3857"/>
      <c r="L3068" s="4453"/>
      <c r="M3068" s="4453"/>
    </row>
    <row r="3069" spans="1:13" x14ac:dyDescent="0.2">
      <c r="A3069" s="4455"/>
      <c r="B3069" s="4455"/>
      <c r="C3069" s="3858" t="s">
        <v>1209</v>
      </c>
      <c r="D3069" s="3858"/>
      <c r="E3069" s="3858"/>
      <c r="F3069" s="3858"/>
      <c r="G3069" s="3858"/>
      <c r="H3069" s="3858"/>
      <c r="I3069" s="3858"/>
      <c r="J3069" s="3858"/>
      <c r="K3069" s="3858"/>
      <c r="L3069" s="4453" t="s">
        <v>1208</v>
      </c>
      <c r="M3069" s="4453"/>
    </row>
    <row r="3070" spans="1:13" x14ac:dyDescent="0.2">
      <c r="A3070" s="4455"/>
      <c r="B3070" s="4455"/>
      <c r="C3070" s="3858"/>
      <c r="D3070" s="3858"/>
      <c r="E3070" s="3858"/>
      <c r="F3070" s="3858"/>
      <c r="G3070" s="3858"/>
      <c r="H3070" s="3858"/>
      <c r="I3070" s="3858"/>
      <c r="J3070" s="3858"/>
      <c r="K3070" s="3858"/>
      <c r="L3070" s="4453"/>
      <c r="M3070" s="4453"/>
    </row>
    <row r="3071" spans="1:13" x14ac:dyDescent="0.2">
      <c r="A3071" s="4455"/>
      <c r="B3071" s="4455"/>
      <c r="C3071" s="3858"/>
      <c r="D3071" s="3858"/>
      <c r="E3071" s="3858"/>
      <c r="F3071" s="3858"/>
      <c r="G3071" s="3858"/>
      <c r="H3071" s="3858"/>
      <c r="I3071" s="3858"/>
      <c r="J3071" s="3858"/>
      <c r="K3071" s="3858"/>
      <c r="L3071" s="4453"/>
      <c r="M3071" s="4453"/>
    </row>
    <row r="3072" spans="1:13" x14ac:dyDescent="0.2">
      <c r="A3072" s="4455"/>
      <c r="B3072" s="4455"/>
      <c r="C3072" s="3858"/>
      <c r="D3072" s="3858"/>
      <c r="E3072" s="3858"/>
      <c r="F3072" s="3858"/>
      <c r="G3072" s="3858"/>
      <c r="H3072" s="3858"/>
      <c r="I3072" s="3858"/>
      <c r="J3072" s="3858"/>
      <c r="K3072" s="3858"/>
      <c r="L3072" s="4453"/>
      <c r="M3072" s="4453"/>
    </row>
    <row r="3073" spans="1:13" x14ac:dyDescent="0.2">
      <c r="C3073" s="1269"/>
      <c r="D3073" s="1270"/>
      <c r="E3073" s="1270"/>
      <c r="G3073" s="1269"/>
      <c r="H3073" s="1177"/>
      <c r="J3073" s="1269"/>
    </row>
    <row r="3074" spans="1:13" x14ac:dyDescent="0.2">
      <c r="A3074" s="479" t="s">
        <v>5357</v>
      </c>
      <c r="C3074" s="1269"/>
      <c r="D3074" s="1270"/>
      <c r="E3074" s="1270"/>
      <c r="G3074" s="1269"/>
      <c r="H3074" s="1177"/>
      <c r="J3074" s="1269" t="s">
        <v>1613</v>
      </c>
    </row>
    <row r="3075" spans="1:13" x14ac:dyDescent="0.2">
      <c r="A3075" s="479" t="s">
        <v>5358</v>
      </c>
      <c r="C3075" s="1269"/>
      <c r="D3075" s="1270"/>
      <c r="E3075" s="1270"/>
      <c r="G3075" s="1269"/>
      <c r="H3075" s="1177"/>
      <c r="J3075" s="1269"/>
    </row>
    <row r="3076" spans="1:13" x14ac:dyDescent="0.2">
      <c r="A3076" s="479" t="s">
        <v>5359</v>
      </c>
      <c r="C3076" s="1269"/>
      <c r="D3076" s="1270"/>
      <c r="E3076" s="1270"/>
      <c r="G3076" s="1269"/>
      <c r="H3076" s="1177"/>
      <c r="J3076" s="4137" t="s">
        <v>2863</v>
      </c>
      <c r="K3076" s="4138"/>
      <c r="L3076" s="4138"/>
      <c r="M3076" s="4139"/>
    </row>
    <row r="3077" spans="1:13" ht="24" x14ac:dyDescent="0.2">
      <c r="A3077" s="479" t="s">
        <v>5360</v>
      </c>
      <c r="C3077" s="1269"/>
      <c r="D3077" s="1270"/>
      <c r="E3077" s="1270"/>
      <c r="G3077" s="1269"/>
      <c r="H3077" s="1177"/>
      <c r="J3077" s="533" t="s">
        <v>2860</v>
      </c>
      <c r="K3077" s="533" t="s">
        <v>2861</v>
      </c>
      <c r="L3077" s="533" t="s">
        <v>2862</v>
      </c>
      <c r="M3077" s="822" t="s">
        <v>135</v>
      </c>
    </row>
    <row r="3078" spans="1:13" x14ac:dyDescent="0.2">
      <c r="C3078" s="1269"/>
      <c r="D3078" s="1270"/>
      <c r="E3078" s="1270"/>
      <c r="G3078" s="1269"/>
      <c r="H3078" s="1177"/>
      <c r="J3078" s="533"/>
      <c r="K3078" s="374"/>
      <c r="L3078" s="374"/>
      <c r="M3078" s="374"/>
    </row>
    <row r="3079" spans="1:13" x14ac:dyDescent="0.2">
      <c r="C3079" s="1269"/>
      <c r="D3079" s="1270"/>
      <c r="E3079" s="1270"/>
      <c r="G3079" s="1269"/>
      <c r="H3079" s="1177"/>
      <c r="I3079" s="1177"/>
      <c r="J3079" s="539"/>
      <c r="K3079" s="1177"/>
      <c r="L3079" s="1177"/>
    </row>
    <row r="3080" spans="1:13" ht="23.25" customHeight="1" x14ac:dyDescent="0.2">
      <c r="A3080" s="3857" t="s">
        <v>2864</v>
      </c>
      <c r="B3080" s="3857" t="s">
        <v>2865</v>
      </c>
      <c r="C3080" s="3857" t="s">
        <v>1212</v>
      </c>
      <c r="D3080" s="4346" t="s">
        <v>2866</v>
      </c>
      <c r="E3080" s="4507"/>
      <c r="F3080" s="4346" t="s">
        <v>3430</v>
      </c>
      <c r="G3080" s="4347"/>
      <c r="H3080" s="4348" t="s">
        <v>3434</v>
      </c>
      <c r="I3080" s="4348"/>
      <c r="J3080" s="3857" t="s">
        <v>1211</v>
      </c>
      <c r="K3080" s="3858" t="s">
        <v>2872</v>
      </c>
      <c r="L3080" s="3857" t="s">
        <v>1207</v>
      </c>
      <c r="M3080" s="3858" t="s">
        <v>2873</v>
      </c>
    </row>
    <row r="3081" spans="1:13" x14ac:dyDescent="0.2">
      <c r="A3081" s="3857"/>
      <c r="B3081" s="3857"/>
      <c r="C3081" s="3857"/>
      <c r="D3081" s="15" t="s">
        <v>2867</v>
      </c>
      <c r="E3081" s="15" t="s">
        <v>2868</v>
      </c>
      <c r="F3081" s="15" t="s">
        <v>2870</v>
      </c>
      <c r="G3081" s="15" t="s">
        <v>2871</v>
      </c>
      <c r="H3081" s="1180" t="s">
        <v>3216</v>
      </c>
      <c r="I3081" s="1180" t="s">
        <v>3217</v>
      </c>
      <c r="J3081" s="3857"/>
      <c r="K3081" s="3858"/>
      <c r="L3081" s="3857"/>
      <c r="M3081" s="3858"/>
    </row>
    <row r="3082" spans="1:13" x14ac:dyDescent="0.2">
      <c r="A3082" s="597"/>
      <c r="B3082" s="139"/>
      <c r="C3082" s="1272"/>
      <c r="D3082" s="1265"/>
      <c r="E3082" s="1265"/>
      <c r="F3082" s="15"/>
      <c r="G3082" s="533"/>
      <c r="H3082" s="598"/>
      <c r="I3082" s="15"/>
      <c r="J3082" s="1266"/>
      <c r="K3082" s="522"/>
      <c r="L3082" s="599"/>
      <c r="M3082" s="15"/>
    </row>
    <row r="3083" spans="1:13" x14ac:dyDescent="0.2">
      <c r="A3083" s="597"/>
      <c r="B3083" s="139" t="s">
        <v>2184</v>
      </c>
      <c r="C3083" s="1273" t="s">
        <v>2507</v>
      </c>
      <c r="D3083" s="1265"/>
      <c r="E3083" s="1265"/>
      <c r="F3083" s="15"/>
      <c r="G3083" s="533"/>
      <c r="H3083" s="598"/>
      <c r="I3083" s="15"/>
      <c r="J3083" s="1266"/>
      <c r="K3083" s="522"/>
      <c r="L3083" s="599"/>
      <c r="M3083" s="15"/>
    </row>
    <row r="3084" spans="1:13" ht="24" x14ac:dyDescent="0.2">
      <c r="A3084" s="597">
        <f>+A3062+1</f>
        <v>24</v>
      </c>
      <c r="B3084" s="139"/>
      <c r="C3084" s="1272" t="s">
        <v>4083</v>
      </c>
      <c r="D3084" s="1265">
        <v>40966</v>
      </c>
      <c r="E3084" s="1265">
        <v>41205</v>
      </c>
      <c r="F3084" s="4103">
        <v>325</v>
      </c>
      <c r="G3084" s="4198">
        <v>4</v>
      </c>
      <c r="H3084" s="598"/>
      <c r="I3084" s="15"/>
      <c r="J3084" s="1266">
        <v>56</v>
      </c>
      <c r="K3084" s="522" t="s">
        <v>593</v>
      </c>
      <c r="L3084" s="599" t="s">
        <v>287</v>
      </c>
      <c r="M3084" s="15"/>
    </row>
    <row r="3085" spans="1:13" ht="24" x14ac:dyDescent="0.2">
      <c r="A3085" s="597">
        <f>+A3084+1</f>
        <v>25</v>
      </c>
      <c r="B3085" s="139"/>
      <c r="C3085" s="1272" t="s">
        <v>4084</v>
      </c>
      <c r="D3085" s="1265">
        <v>41001</v>
      </c>
      <c r="E3085" s="1265">
        <v>41026</v>
      </c>
      <c r="F3085" s="4142"/>
      <c r="G3085" s="4199"/>
      <c r="H3085" s="598"/>
      <c r="I3085" s="15"/>
      <c r="J3085" s="1266">
        <v>5</v>
      </c>
      <c r="K3085" s="522" t="s">
        <v>593</v>
      </c>
      <c r="L3085" s="599" t="s">
        <v>287</v>
      </c>
      <c r="M3085" s="15"/>
    </row>
    <row r="3086" spans="1:13" ht="24" x14ac:dyDescent="0.2">
      <c r="A3086" s="597">
        <f>+A3085+1</f>
        <v>26</v>
      </c>
      <c r="B3086" s="139"/>
      <c r="C3086" s="1272" t="s">
        <v>4085</v>
      </c>
      <c r="D3086" s="1265">
        <v>40892</v>
      </c>
      <c r="E3086" s="1265">
        <v>41026</v>
      </c>
      <c r="F3086" s="4142"/>
      <c r="G3086" s="4199"/>
      <c r="H3086" s="598"/>
      <c r="I3086" s="15"/>
      <c r="J3086" s="1266">
        <v>30</v>
      </c>
      <c r="K3086" s="522" t="s">
        <v>593</v>
      </c>
      <c r="L3086" s="599" t="s">
        <v>287</v>
      </c>
      <c r="M3086" s="15"/>
    </row>
    <row r="3087" spans="1:13" ht="24" x14ac:dyDescent="0.2">
      <c r="A3087" s="597">
        <f>+A3086+1</f>
        <v>27</v>
      </c>
      <c r="B3087" s="139"/>
      <c r="C3087" s="1272" t="s">
        <v>4086</v>
      </c>
      <c r="D3087" s="1265">
        <v>40933</v>
      </c>
      <c r="E3087" s="1265">
        <v>40933</v>
      </c>
      <c r="F3087" s="4142"/>
      <c r="G3087" s="4199"/>
      <c r="H3087" s="598"/>
      <c r="I3087" s="15"/>
      <c r="J3087" s="1266">
        <v>1</v>
      </c>
      <c r="K3087" s="522" t="s">
        <v>593</v>
      </c>
      <c r="L3087" s="599" t="s">
        <v>287</v>
      </c>
      <c r="M3087" s="15"/>
    </row>
    <row r="3088" spans="1:13" ht="24" x14ac:dyDescent="0.2">
      <c r="A3088" s="597">
        <f>+A3087+1</f>
        <v>28</v>
      </c>
      <c r="B3088" s="139"/>
      <c r="C3088" s="1272" t="s">
        <v>4087</v>
      </c>
      <c r="D3088" s="1265">
        <v>40920</v>
      </c>
      <c r="E3088" s="1265">
        <v>41149</v>
      </c>
      <c r="F3088" s="4142"/>
      <c r="G3088" s="4200"/>
      <c r="H3088" s="598"/>
      <c r="I3088" s="15"/>
      <c r="J3088" s="1266">
        <v>12</v>
      </c>
      <c r="K3088" s="522" t="s">
        <v>593</v>
      </c>
      <c r="L3088" s="599" t="s">
        <v>287</v>
      </c>
      <c r="M3088" s="15"/>
    </row>
    <row r="3089" spans="1:13" ht="24" x14ac:dyDescent="0.2">
      <c r="A3089" s="597">
        <f>+A3088+1</f>
        <v>29</v>
      </c>
      <c r="B3089" s="139"/>
      <c r="C3089" s="1272" t="s">
        <v>4088</v>
      </c>
      <c r="D3089" s="1265">
        <v>40918</v>
      </c>
      <c r="E3089" s="1265">
        <v>41094</v>
      </c>
      <c r="F3089" s="4142"/>
      <c r="G3089" s="533">
        <v>5</v>
      </c>
      <c r="H3089" s="598" t="s">
        <v>2246</v>
      </c>
      <c r="I3089" s="15"/>
      <c r="J3089" s="1266" t="s">
        <v>4089</v>
      </c>
      <c r="K3089" s="522" t="s">
        <v>593</v>
      </c>
      <c r="L3089" s="599" t="s">
        <v>287</v>
      </c>
      <c r="M3089" s="15"/>
    </row>
    <row r="3090" spans="1:13" ht="24" x14ac:dyDescent="0.2">
      <c r="A3090" s="597"/>
      <c r="B3090" s="139"/>
      <c r="C3090" s="1272" t="s">
        <v>4090</v>
      </c>
      <c r="D3090" s="1265">
        <v>41124</v>
      </c>
      <c r="E3090" s="1265">
        <v>41243</v>
      </c>
      <c r="F3090" s="4142"/>
      <c r="G3090" s="533">
        <v>6</v>
      </c>
      <c r="H3090" s="598" t="s">
        <v>2526</v>
      </c>
      <c r="I3090" s="15"/>
      <c r="J3090" s="1266" t="s">
        <v>4091</v>
      </c>
      <c r="K3090" s="522" t="s">
        <v>593</v>
      </c>
      <c r="L3090" s="599"/>
      <c r="M3090" s="15"/>
    </row>
    <row r="3091" spans="1:13" ht="24" x14ac:dyDescent="0.2">
      <c r="A3091" s="597">
        <f>+A3089+1</f>
        <v>30</v>
      </c>
      <c r="B3091" s="139"/>
      <c r="C3091" s="1272" t="s">
        <v>4092</v>
      </c>
      <c r="D3091" s="1265">
        <v>41018</v>
      </c>
      <c r="E3091" s="1265">
        <v>41269</v>
      </c>
      <c r="F3091" s="4142"/>
      <c r="G3091" s="4198">
        <v>7</v>
      </c>
      <c r="H3091" s="598"/>
      <c r="I3091" s="15"/>
      <c r="J3091" s="1266">
        <v>45</v>
      </c>
      <c r="K3091" s="522" t="s">
        <v>593</v>
      </c>
      <c r="L3091" s="599" t="s">
        <v>287</v>
      </c>
      <c r="M3091" s="15"/>
    </row>
    <row r="3092" spans="1:13" ht="24" x14ac:dyDescent="0.2">
      <c r="A3092" s="597">
        <f>+A3091+1</f>
        <v>31</v>
      </c>
      <c r="B3092" s="139"/>
      <c r="C3092" s="1272" t="s">
        <v>4093</v>
      </c>
      <c r="D3092" s="1265">
        <v>40959</v>
      </c>
      <c r="E3092" s="1265">
        <v>41085</v>
      </c>
      <c r="F3092" s="4142"/>
      <c r="G3092" s="4199"/>
      <c r="H3092" s="598"/>
      <c r="I3092" s="15"/>
      <c r="J3092" s="1266">
        <v>25</v>
      </c>
      <c r="K3092" s="522" t="s">
        <v>593</v>
      </c>
      <c r="L3092" s="599" t="s">
        <v>287</v>
      </c>
      <c r="M3092" s="15"/>
    </row>
    <row r="3093" spans="1:13" ht="24" x14ac:dyDescent="0.2">
      <c r="A3093" s="597">
        <f>+A3092+1</f>
        <v>32</v>
      </c>
      <c r="B3093" s="139"/>
      <c r="C3093" s="1272" t="s">
        <v>4094</v>
      </c>
      <c r="D3093" s="1265">
        <v>40855</v>
      </c>
      <c r="E3093" s="1265">
        <v>40932</v>
      </c>
      <c r="F3093" s="4142"/>
      <c r="G3093" s="4199"/>
      <c r="H3093" s="598"/>
      <c r="I3093" s="15"/>
      <c r="J3093" s="1266">
        <v>5</v>
      </c>
      <c r="K3093" s="522" t="s">
        <v>593</v>
      </c>
      <c r="L3093" s="599" t="s">
        <v>287</v>
      </c>
      <c r="M3093" s="15"/>
    </row>
    <row r="3094" spans="1:13" ht="24" x14ac:dyDescent="0.2">
      <c r="A3094" s="597">
        <f>+A3093+1</f>
        <v>33</v>
      </c>
      <c r="B3094" s="139"/>
      <c r="C3094" s="1272" t="s">
        <v>4095</v>
      </c>
      <c r="D3094" s="1265">
        <v>40847</v>
      </c>
      <c r="E3094" s="1265">
        <v>41176</v>
      </c>
      <c r="F3094" s="4142"/>
      <c r="G3094" s="4199"/>
      <c r="H3094" s="598"/>
      <c r="I3094" s="15"/>
      <c r="J3094" s="1266">
        <v>56</v>
      </c>
      <c r="K3094" s="522" t="s">
        <v>593</v>
      </c>
      <c r="L3094" s="599" t="s">
        <v>287</v>
      </c>
      <c r="M3094" s="15"/>
    </row>
    <row r="3095" spans="1:13" ht="24" x14ac:dyDescent="0.2">
      <c r="A3095" s="597">
        <f>+A3094+1</f>
        <v>34</v>
      </c>
      <c r="B3095" s="139"/>
      <c r="C3095" s="1272" t="s">
        <v>4096</v>
      </c>
      <c r="D3095" s="1265">
        <v>40851</v>
      </c>
      <c r="E3095" s="1265">
        <v>41176</v>
      </c>
      <c r="F3095" s="3876"/>
      <c r="G3095" s="4200"/>
      <c r="H3095" s="598"/>
      <c r="I3095" s="15"/>
      <c r="J3095" s="1266">
        <v>41</v>
      </c>
      <c r="K3095" s="522" t="s">
        <v>593</v>
      </c>
      <c r="L3095" s="599" t="s">
        <v>287</v>
      </c>
      <c r="M3095" s="15"/>
    </row>
    <row r="3096" spans="1:13" x14ac:dyDescent="0.2">
      <c r="A3096" s="607"/>
      <c r="B3096" s="1274"/>
      <c r="C3096" s="1275"/>
      <c r="D3096" s="1276"/>
      <c r="E3096" s="1276"/>
      <c r="F3096" s="79"/>
      <c r="G3096" s="539"/>
      <c r="H3096" s="1277"/>
      <c r="I3096" s="79"/>
      <c r="J3096" s="1278"/>
      <c r="K3096" s="1260"/>
      <c r="L3096" s="1275"/>
      <c r="M3096" s="79"/>
    </row>
    <row r="3097" spans="1:13" x14ac:dyDescent="0.2">
      <c r="A3097" s="607"/>
      <c r="B3097" s="1274"/>
      <c r="C3097" s="1275"/>
      <c r="D3097" s="1276"/>
      <c r="E3097" s="1276"/>
      <c r="F3097" s="79"/>
      <c r="G3097" s="539"/>
      <c r="H3097" s="1277"/>
      <c r="I3097" s="79"/>
      <c r="J3097" s="1278"/>
      <c r="K3097" s="1260"/>
      <c r="L3097" s="1275"/>
      <c r="M3097" s="79"/>
    </row>
    <row r="3098" spans="1:13" x14ac:dyDescent="0.2">
      <c r="A3098" s="607"/>
      <c r="B3098" s="1274"/>
      <c r="C3098" s="1275"/>
      <c r="D3098" s="1276"/>
      <c r="E3098" s="1276"/>
      <c r="F3098" s="79"/>
      <c r="G3098" s="539"/>
      <c r="H3098" s="1277"/>
      <c r="I3098" s="79"/>
      <c r="J3098" s="1278"/>
      <c r="K3098" s="1260"/>
      <c r="L3098" s="1275"/>
      <c r="M3098" s="79"/>
    </row>
    <row r="3099" spans="1:13" x14ac:dyDescent="0.2">
      <c r="A3099" s="607"/>
      <c r="B3099" s="1274"/>
      <c r="C3099" s="1275"/>
      <c r="D3099" s="1276"/>
      <c r="E3099" s="1276"/>
      <c r="F3099" s="79"/>
      <c r="G3099" s="539"/>
      <c r="H3099" s="1277"/>
      <c r="I3099" s="79"/>
      <c r="J3099" s="1278"/>
      <c r="K3099" s="1260"/>
      <c r="L3099" s="1275"/>
      <c r="M3099" s="79"/>
    </row>
    <row r="3100" spans="1:13" x14ac:dyDescent="0.2">
      <c r="A3100" s="4455"/>
      <c r="B3100" s="4455"/>
      <c r="C3100" s="3857" t="s">
        <v>2859</v>
      </c>
      <c r="D3100" s="3857"/>
      <c r="E3100" s="3857"/>
      <c r="F3100" s="3857"/>
      <c r="G3100" s="3857"/>
      <c r="H3100" s="3857"/>
      <c r="I3100" s="3857"/>
      <c r="J3100" s="3857"/>
      <c r="K3100" s="3857"/>
      <c r="L3100" s="4453" t="s">
        <v>2858</v>
      </c>
      <c r="M3100" s="4453"/>
    </row>
    <row r="3101" spans="1:13" x14ac:dyDescent="0.2">
      <c r="A3101" s="4455"/>
      <c r="B3101" s="4455"/>
      <c r="C3101" s="3857"/>
      <c r="D3101" s="3857"/>
      <c r="E3101" s="3857"/>
      <c r="F3101" s="3857"/>
      <c r="G3101" s="3857"/>
      <c r="H3101" s="3857"/>
      <c r="I3101" s="3857"/>
      <c r="J3101" s="3857"/>
      <c r="K3101" s="3857"/>
      <c r="L3101" s="4453"/>
      <c r="M3101" s="4453"/>
    </row>
    <row r="3102" spans="1:13" x14ac:dyDescent="0.2">
      <c r="A3102" s="4455"/>
      <c r="B3102" s="4455"/>
      <c r="C3102" s="3857"/>
      <c r="D3102" s="3857"/>
      <c r="E3102" s="3857"/>
      <c r="F3102" s="3857"/>
      <c r="G3102" s="3857"/>
      <c r="H3102" s="3857"/>
      <c r="I3102" s="3857"/>
      <c r="J3102" s="3857"/>
      <c r="K3102" s="3857"/>
      <c r="L3102" s="4453"/>
      <c r="M3102" s="4453"/>
    </row>
    <row r="3103" spans="1:13" x14ac:dyDescent="0.2">
      <c r="A3103" s="4455"/>
      <c r="B3103" s="4455"/>
      <c r="C3103" s="3857"/>
      <c r="D3103" s="3857"/>
      <c r="E3103" s="3857"/>
      <c r="F3103" s="3857"/>
      <c r="G3103" s="3857"/>
      <c r="H3103" s="3857"/>
      <c r="I3103" s="3857"/>
      <c r="J3103" s="3857"/>
      <c r="K3103" s="3857"/>
      <c r="L3103" s="4453"/>
      <c r="M3103" s="4453"/>
    </row>
    <row r="3104" spans="1:13" x14ac:dyDescent="0.2">
      <c r="A3104" s="4455"/>
      <c r="B3104" s="4455"/>
      <c r="C3104" s="3858" t="s">
        <v>1209</v>
      </c>
      <c r="D3104" s="3858"/>
      <c r="E3104" s="3858"/>
      <c r="F3104" s="3858"/>
      <c r="G3104" s="3858"/>
      <c r="H3104" s="3858"/>
      <c r="I3104" s="3858"/>
      <c r="J3104" s="3858"/>
      <c r="K3104" s="3858"/>
      <c r="L3104" s="4453" t="s">
        <v>1208</v>
      </c>
      <c r="M3104" s="4453"/>
    </row>
    <row r="3105" spans="1:13" x14ac:dyDescent="0.2">
      <c r="A3105" s="4455"/>
      <c r="B3105" s="4455"/>
      <c r="C3105" s="3858"/>
      <c r="D3105" s="3858"/>
      <c r="E3105" s="3858"/>
      <c r="F3105" s="3858"/>
      <c r="G3105" s="3858"/>
      <c r="H3105" s="3858"/>
      <c r="I3105" s="3858"/>
      <c r="J3105" s="3858"/>
      <c r="K3105" s="3858"/>
      <c r="L3105" s="4453"/>
      <c r="M3105" s="4453"/>
    </row>
    <row r="3106" spans="1:13" x14ac:dyDescent="0.2">
      <c r="A3106" s="4455"/>
      <c r="B3106" s="4455"/>
      <c r="C3106" s="3858"/>
      <c r="D3106" s="3858"/>
      <c r="E3106" s="3858"/>
      <c r="F3106" s="3858"/>
      <c r="G3106" s="3858"/>
      <c r="H3106" s="3858"/>
      <c r="I3106" s="3858"/>
      <c r="J3106" s="3858"/>
      <c r="K3106" s="3858"/>
      <c r="L3106" s="4453"/>
      <c r="M3106" s="4453"/>
    </row>
    <row r="3107" spans="1:13" x14ac:dyDescent="0.2">
      <c r="A3107" s="4455"/>
      <c r="B3107" s="4455"/>
      <c r="C3107" s="3858"/>
      <c r="D3107" s="3858"/>
      <c r="E3107" s="3858"/>
      <c r="F3107" s="3858"/>
      <c r="G3107" s="3858"/>
      <c r="H3107" s="3858"/>
      <c r="I3107" s="3858"/>
      <c r="J3107" s="3858"/>
      <c r="K3107" s="3858"/>
      <c r="L3107" s="4453"/>
      <c r="M3107" s="4453"/>
    </row>
    <row r="3108" spans="1:13" x14ac:dyDescent="0.2">
      <c r="C3108" s="1269"/>
      <c r="D3108" s="1270"/>
      <c r="E3108" s="1270"/>
      <c r="G3108" s="1269"/>
      <c r="H3108" s="1177"/>
      <c r="J3108" s="1269"/>
    </row>
    <row r="3109" spans="1:13" x14ac:dyDescent="0.2">
      <c r="A3109" s="479" t="s">
        <v>5357</v>
      </c>
      <c r="C3109" s="1269"/>
      <c r="D3109" s="1270"/>
      <c r="E3109" s="1270"/>
      <c r="G3109" s="1269"/>
      <c r="H3109" s="1177"/>
      <c r="J3109" s="1269" t="s">
        <v>1613</v>
      </c>
    </row>
    <row r="3110" spans="1:13" x14ac:dyDescent="0.2">
      <c r="A3110" s="479" t="s">
        <v>5358</v>
      </c>
      <c r="C3110" s="1269"/>
      <c r="D3110" s="1270"/>
      <c r="E3110" s="1270"/>
      <c r="G3110" s="1269"/>
      <c r="H3110" s="1177"/>
      <c r="J3110" s="1269"/>
    </row>
    <row r="3111" spans="1:13" x14ac:dyDescent="0.2">
      <c r="A3111" s="479" t="s">
        <v>5359</v>
      </c>
      <c r="C3111" s="1269"/>
      <c r="D3111" s="1270"/>
      <c r="E3111" s="1270"/>
      <c r="G3111" s="1269"/>
      <c r="H3111" s="1177"/>
      <c r="J3111" s="4137" t="s">
        <v>2863</v>
      </c>
      <c r="K3111" s="4138"/>
      <c r="L3111" s="4138"/>
      <c r="M3111" s="4139"/>
    </row>
    <row r="3112" spans="1:13" ht="24" x14ac:dyDescent="0.2">
      <c r="A3112" s="479" t="s">
        <v>5360</v>
      </c>
      <c r="C3112" s="1269"/>
      <c r="D3112" s="1270"/>
      <c r="E3112" s="1270"/>
      <c r="G3112" s="1269"/>
      <c r="H3112" s="1177"/>
      <c r="J3112" s="533" t="s">
        <v>2860</v>
      </c>
      <c r="K3112" s="533" t="s">
        <v>2861</v>
      </c>
      <c r="L3112" s="533" t="s">
        <v>2862</v>
      </c>
      <c r="M3112" s="822" t="s">
        <v>135</v>
      </c>
    </row>
    <row r="3113" spans="1:13" x14ac:dyDescent="0.2">
      <c r="C3113" s="1269"/>
      <c r="D3113" s="1270"/>
      <c r="E3113" s="1270"/>
      <c r="G3113" s="1269"/>
      <c r="H3113" s="1177"/>
      <c r="J3113" s="533"/>
      <c r="K3113" s="374"/>
      <c r="L3113" s="374"/>
      <c r="M3113" s="374"/>
    </row>
    <row r="3114" spans="1:13" x14ac:dyDescent="0.2">
      <c r="C3114" s="1269"/>
      <c r="D3114" s="1270"/>
      <c r="E3114" s="1270"/>
      <c r="G3114" s="1269"/>
      <c r="H3114" s="1177"/>
      <c r="I3114" s="1177"/>
      <c r="J3114" s="539"/>
      <c r="K3114" s="1177"/>
      <c r="L3114" s="1177"/>
    </row>
    <row r="3115" spans="1:13" ht="24" customHeight="1" x14ac:dyDescent="0.2">
      <c r="A3115" s="3857" t="s">
        <v>2864</v>
      </c>
      <c r="B3115" s="3857" t="s">
        <v>2865</v>
      </c>
      <c r="C3115" s="3857" t="s">
        <v>1212</v>
      </c>
      <c r="D3115" s="4346" t="s">
        <v>2866</v>
      </c>
      <c r="E3115" s="4507"/>
      <c r="F3115" s="4346" t="s">
        <v>3430</v>
      </c>
      <c r="G3115" s="4347"/>
      <c r="H3115" s="4348" t="s">
        <v>3434</v>
      </c>
      <c r="I3115" s="4348"/>
      <c r="J3115" s="3857" t="s">
        <v>1211</v>
      </c>
      <c r="K3115" s="3858" t="s">
        <v>2872</v>
      </c>
      <c r="L3115" s="3857" t="s">
        <v>1207</v>
      </c>
      <c r="M3115" s="3858" t="s">
        <v>2873</v>
      </c>
    </row>
    <row r="3116" spans="1:13" x14ac:dyDescent="0.2">
      <c r="A3116" s="3857"/>
      <c r="B3116" s="3857"/>
      <c r="C3116" s="3857"/>
      <c r="D3116" s="15" t="s">
        <v>2867</v>
      </c>
      <c r="E3116" s="15" t="s">
        <v>2868</v>
      </c>
      <c r="F3116" s="15" t="s">
        <v>2870</v>
      </c>
      <c r="G3116" s="15" t="s">
        <v>2871</v>
      </c>
      <c r="H3116" s="1180" t="s">
        <v>3216</v>
      </c>
      <c r="I3116" s="1180" t="s">
        <v>3217</v>
      </c>
      <c r="J3116" s="3857"/>
      <c r="K3116" s="3858"/>
      <c r="L3116" s="3857"/>
      <c r="M3116" s="3858"/>
    </row>
    <row r="3117" spans="1:13" x14ac:dyDescent="0.2">
      <c r="A3117" s="597"/>
      <c r="B3117" s="139"/>
      <c r="C3117" s="1272"/>
      <c r="D3117" s="1265"/>
      <c r="E3117" s="1265"/>
      <c r="F3117" s="15"/>
      <c r="G3117" s="533"/>
      <c r="H3117" s="598"/>
      <c r="I3117" s="15"/>
      <c r="J3117" s="1266"/>
      <c r="K3117" s="522"/>
      <c r="L3117" s="599"/>
      <c r="M3117" s="15"/>
    </row>
    <row r="3118" spans="1:13" x14ac:dyDescent="0.2">
      <c r="B3118" s="139" t="s">
        <v>2184</v>
      </c>
      <c r="C3118" s="1273" t="s">
        <v>2507</v>
      </c>
      <c r="D3118" s="1270"/>
      <c r="E3118" s="1270"/>
      <c r="G3118" s="1269"/>
      <c r="H3118" s="1177"/>
      <c r="J3118" s="1269"/>
    </row>
    <row r="3119" spans="1:13" ht="24" x14ac:dyDescent="0.2">
      <c r="A3119" s="597">
        <f>+A3095+1</f>
        <v>35</v>
      </c>
      <c r="B3119" s="139"/>
      <c r="C3119" s="1272" t="s">
        <v>4097</v>
      </c>
      <c r="D3119" s="1265">
        <v>40872</v>
      </c>
      <c r="E3119" s="1265">
        <v>41213</v>
      </c>
      <c r="F3119" s="15">
        <v>325</v>
      </c>
      <c r="G3119" s="533">
        <v>8</v>
      </c>
      <c r="H3119" s="598"/>
      <c r="I3119" s="15"/>
      <c r="J3119" s="1266">
        <v>190</v>
      </c>
      <c r="K3119" s="522" t="s">
        <v>593</v>
      </c>
      <c r="L3119" s="599" t="s">
        <v>287</v>
      </c>
      <c r="M3119" s="15"/>
    </row>
    <row r="3120" spans="1:13" ht="24" x14ac:dyDescent="0.2">
      <c r="A3120" s="597">
        <f>+A3119+1</f>
        <v>36</v>
      </c>
      <c r="B3120" s="139"/>
      <c r="C3120" s="1272" t="s">
        <v>4098</v>
      </c>
      <c r="D3120" s="1265">
        <v>41236</v>
      </c>
      <c r="E3120" s="1265">
        <v>41253</v>
      </c>
      <c r="F3120" s="4103">
        <v>326</v>
      </c>
      <c r="G3120" s="4198">
        <v>1</v>
      </c>
      <c r="H3120" s="1181"/>
      <c r="I3120" s="15"/>
      <c r="J3120" s="1266">
        <v>10</v>
      </c>
      <c r="K3120" s="522" t="s">
        <v>593</v>
      </c>
      <c r="L3120" s="599" t="s">
        <v>287</v>
      </c>
      <c r="M3120" s="15"/>
    </row>
    <row r="3121" spans="1:13" ht="24" x14ac:dyDescent="0.2">
      <c r="A3121" s="597">
        <f>+A3120+1</f>
        <v>37</v>
      </c>
      <c r="B3121" s="139"/>
      <c r="C3121" s="1272" t="s">
        <v>4099</v>
      </c>
      <c r="D3121" s="1265">
        <v>40974</v>
      </c>
      <c r="E3121" s="1265">
        <v>41255</v>
      </c>
      <c r="F3121" s="4142"/>
      <c r="G3121" s="4199"/>
      <c r="H3121" s="598"/>
      <c r="I3121" s="15"/>
      <c r="J3121" s="1266">
        <v>18</v>
      </c>
      <c r="K3121" s="522" t="s">
        <v>593</v>
      </c>
      <c r="L3121" s="599" t="s">
        <v>287</v>
      </c>
      <c r="M3121" s="15"/>
    </row>
    <row r="3122" spans="1:13" x14ac:dyDescent="0.2">
      <c r="A3122" s="597">
        <f>+A3121+1</f>
        <v>38</v>
      </c>
      <c r="B3122" s="139"/>
      <c r="C3122" s="1272" t="s">
        <v>4100</v>
      </c>
      <c r="D3122" s="1265">
        <v>40926</v>
      </c>
      <c r="E3122" s="1265">
        <v>41174</v>
      </c>
      <c r="F3122" s="4142"/>
      <c r="G3122" s="4200"/>
      <c r="H3122" s="598"/>
      <c r="I3122" s="15"/>
      <c r="J3122" s="1266">
        <v>62</v>
      </c>
      <c r="K3122" s="522" t="s">
        <v>593</v>
      </c>
      <c r="L3122" s="599" t="s">
        <v>287</v>
      </c>
      <c r="M3122" s="15"/>
    </row>
    <row r="3123" spans="1:13" x14ac:dyDescent="0.2">
      <c r="A3123" s="597">
        <f>+A3122+1</f>
        <v>39</v>
      </c>
      <c r="B3123" s="139"/>
      <c r="C3123" s="1272" t="s">
        <v>4101</v>
      </c>
      <c r="D3123" s="1265">
        <v>40863</v>
      </c>
      <c r="E3123" s="1265">
        <v>41025</v>
      </c>
      <c r="F3123" s="4142"/>
      <c r="G3123" s="533">
        <v>2</v>
      </c>
      <c r="H3123" s="598" t="s">
        <v>289</v>
      </c>
      <c r="I3123" s="15"/>
      <c r="J3123" s="1266" t="s">
        <v>4102</v>
      </c>
      <c r="K3123" s="522" t="s">
        <v>593</v>
      </c>
      <c r="L3123" s="599" t="s">
        <v>287</v>
      </c>
      <c r="M3123" s="15"/>
    </row>
    <row r="3124" spans="1:13" ht="24" x14ac:dyDescent="0.2">
      <c r="A3124" s="597"/>
      <c r="B3124" s="139"/>
      <c r="C3124" s="1272" t="s">
        <v>4101</v>
      </c>
      <c r="D3124" s="1265">
        <v>41012</v>
      </c>
      <c r="E3124" s="1265">
        <v>41086</v>
      </c>
      <c r="F3124" s="4142"/>
      <c r="G3124" s="533">
        <v>3</v>
      </c>
      <c r="H3124" s="598" t="s">
        <v>291</v>
      </c>
      <c r="I3124" s="15"/>
      <c r="J3124" s="1266" t="s">
        <v>4103</v>
      </c>
      <c r="K3124" s="522"/>
      <c r="L3124" s="599"/>
      <c r="M3124" s="15"/>
    </row>
    <row r="3125" spans="1:13" ht="24" x14ac:dyDescent="0.2">
      <c r="A3125" s="597"/>
      <c r="B3125" s="139"/>
      <c r="C3125" s="1272" t="s">
        <v>4101</v>
      </c>
      <c r="D3125" s="1265">
        <v>41106</v>
      </c>
      <c r="E3125" s="1265">
        <v>41228</v>
      </c>
      <c r="F3125" s="4142"/>
      <c r="G3125" s="533">
        <v>4</v>
      </c>
      <c r="H3125" s="598" t="s">
        <v>293</v>
      </c>
      <c r="I3125" s="15"/>
      <c r="J3125" s="1266" t="s">
        <v>4104</v>
      </c>
      <c r="K3125" s="522"/>
      <c r="L3125" s="599"/>
      <c r="M3125" s="15"/>
    </row>
    <row r="3126" spans="1:13" ht="24" x14ac:dyDescent="0.2">
      <c r="A3126" s="597"/>
      <c r="B3126" s="139"/>
      <c r="C3126" s="1272" t="s">
        <v>4101</v>
      </c>
      <c r="D3126" s="1265">
        <v>41235</v>
      </c>
      <c r="E3126" s="1265">
        <v>41257</v>
      </c>
      <c r="F3126" s="4142"/>
      <c r="G3126" s="533">
        <v>5</v>
      </c>
      <c r="H3126" s="598" t="s">
        <v>4105</v>
      </c>
      <c r="I3126" s="15"/>
      <c r="J3126" s="1266" t="s">
        <v>4106</v>
      </c>
      <c r="K3126" s="522"/>
      <c r="L3126" s="599"/>
      <c r="M3126" s="15"/>
    </row>
    <row r="3127" spans="1:13" x14ac:dyDescent="0.2">
      <c r="A3127" s="597">
        <f>+A3123+1</f>
        <v>40</v>
      </c>
      <c r="B3127" s="139"/>
      <c r="C3127" s="1272" t="s">
        <v>13</v>
      </c>
      <c r="D3127" s="1265">
        <v>40918</v>
      </c>
      <c r="E3127" s="1265">
        <v>41043</v>
      </c>
      <c r="F3127" s="4142"/>
      <c r="G3127" s="533">
        <v>6</v>
      </c>
      <c r="H3127" s="598" t="s">
        <v>2187</v>
      </c>
      <c r="I3127" s="15"/>
      <c r="J3127" s="1266" t="s">
        <v>4077</v>
      </c>
      <c r="K3127" s="522" t="s">
        <v>593</v>
      </c>
      <c r="L3127" s="599" t="s">
        <v>287</v>
      </c>
      <c r="M3127" s="15"/>
    </row>
    <row r="3128" spans="1:13" ht="24" x14ac:dyDescent="0.2">
      <c r="A3128" s="597"/>
      <c r="B3128" s="139"/>
      <c r="C3128" s="1272" t="s">
        <v>13</v>
      </c>
      <c r="D3128" s="1265">
        <v>41086</v>
      </c>
      <c r="E3128" s="1265">
        <v>41148</v>
      </c>
      <c r="F3128" s="4142"/>
      <c r="G3128" s="4198">
        <v>7</v>
      </c>
      <c r="H3128" s="598" t="s">
        <v>2189</v>
      </c>
      <c r="I3128" s="15"/>
      <c r="J3128" s="1266" t="s">
        <v>4107</v>
      </c>
      <c r="K3128" s="522"/>
      <c r="L3128" s="599"/>
      <c r="M3128" s="15"/>
    </row>
    <row r="3129" spans="1:13" ht="24" x14ac:dyDescent="0.2">
      <c r="A3129" s="597"/>
      <c r="B3129" s="139"/>
      <c r="C3129" s="1272" t="s">
        <v>13</v>
      </c>
      <c r="D3129" s="1265">
        <v>41158</v>
      </c>
      <c r="E3129" s="1265">
        <v>41193</v>
      </c>
      <c r="F3129" s="4142"/>
      <c r="G3129" s="4199"/>
      <c r="H3129" s="598" t="s">
        <v>2541</v>
      </c>
      <c r="I3129" s="15"/>
      <c r="J3129" s="1266" t="s">
        <v>4108</v>
      </c>
      <c r="K3129" s="522"/>
      <c r="L3129" s="599"/>
      <c r="M3129" s="15"/>
    </row>
    <row r="3130" spans="1:13" x14ac:dyDescent="0.2">
      <c r="A3130" s="139"/>
      <c r="B3130" s="139" t="s">
        <v>2192</v>
      </c>
      <c r="C3130" s="638" t="s">
        <v>2527</v>
      </c>
      <c r="D3130" s="1271"/>
      <c r="E3130" s="1271"/>
      <c r="F3130" s="4142"/>
      <c r="G3130" s="4199"/>
      <c r="H3130" s="15"/>
      <c r="I3130" s="15"/>
      <c r="J3130" s="139"/>
      <c r="K3130" s="15"/>
      <c r="L3130" s="139"/>
      <c r="M3130" s="15"/>
    </row>
    <row r="3131" spans="1:13" ht="24" x14ac:dyDescent="0.2">
      <c r="A3131" s="597">
        <v>41</v>
      </c>
      <c r="B3131" s="139" t="s">
        <v>2193</v>
      </c>
      <c r="C3131" s="638" t="s">
        <v>4109</v>
      </c>
      <c r="D3131" s="1265">
        <v>41129</v>
      </c>
      <c r="E3131" s="1265">
        <v>41274</v>
      </c>
      <c r="F3131" s="4142"/>
      <c r="G3131" s="4199"/>
      <c r="H3131" s="15"/>
      <c r="I3131" s="15"/>
      <c r="J3131" s="1266">
        <v>26</v>
      </c>
      <c r="K3131" s="522" t="s">
        <v>593</v>
      </c>
      <c r="L3131" s="599" t="s">
        <v>287</v>
      </c>
      <c r="M3131" s="15"/>
    </row>
    <row r="3132" spans="1:13" ht="24" x14ac:dyDescent="0.2">
      <c r="A3132" s="597">
        <v>42</v>
      </c>
      <c r="B3132" s="139" t="s">
        <v>2194</v>
      </c>
      <c r="C3132" s="1273" t="s">
        <v>4110</v>
      </c>
      <c r="D3132" s="1265">
        <v>41274</v>
      </c>
      <c r="E3132" s="1265">
        <v>41274</v>
      </c>
      <c r="F3132" s="4142"/>
      <c r="G3132" s="4199"/>
      <c r="H3132" s="15"/>
      <c r="I3132" s="15"/>
      <c r="J3132" s="1266">
        <v>10</v>
      </c>
      <c r="K3132" s="522" t="s">
        <v>593</v>
      </c>
      <c r="L3132" s="599" t="s">
        <v>287</v>
      </c>
      <c r="M3132" s="15"/>
    </row>
    <row r="3133" spans="1:13" ht="24" x14ac:dyDescent="0.2">
      <c r="A3133" s="597">
        <v>43</v>
      </c>
      <c r="B3133" s="139" t="s">
        <v>17</v>
      </c>
      <c r="C3133" s="55" t="s">
        <v>1218</v>
      </c>
      <c r="D3133" s="1265">
        <v>41138</v>
      </c>
      <c r="E3133" s="1265">
        <v>41215</v>
      </c>
      <c r="F3133" s="4142"/>
      <c r="G3133" s="4199"/>
      <c r="H3133" s="598"/>
      <c r="I3133" s="15"/>
      <c r="J3133" s="1266">
        <v>8</v>
      </c>
      <c r="K3133" s="522" t="s">
        <v>593</v>
      </c>
      <c r="L3133" s="599" t="s">
        <v>287</v>
      </c>
      <c r="M3133" s="15"/>
    </row>
    <row r="3134" spans="1:13" x14ac:dyDescent="0.2">
      <c r="A3134" s="597">
        <v>44</v>
      </c>
      <c r="B3134" s="139" t="s">
        <v>4111</v>
      </c>
      <c r="C3134" s="55" t="s">
        <v>2093</v>
      </c>
      <c r="D3134" s="1265">
        <v>41274</v>
      </c>
      <c r="E3134" s="1265">
        <v>41274</v>
      </c>
      <c r="F3134" s="3876"/>
      <c r="G3134" s="4200"/>
      <c r="H3134" s="598"/>
      <c r="I3134" s="15"/>
      <c r="J3134" s="1266">
        <v>3</v>
      </c>
      <c r="K3134" s="522" t="s">
        <v>593</v>
      </c>
      <c r="L3134" s="599" t="s">
        <v>287</v>
      </c>
      <c r="M3134" s="15"/>
    </row>
    <row r="3135" spans="1:13" x14ac:dyDescent="0.2">
      <c r="C3135" s="1269"/>
      <c r="D3135" s="1270"/>
      <c r="E3135" s="1270"/>
      <c r="G3135" s="1269"/>
      <c r="H3135" s="1177"/>
      <c r="J3135" s="1269"/>
    </row>
    <row r="3136" spans="1:13" x14ac:dyDescent="0.2">
      <c r="A3136" s="479" t="s">
        <v>4051</v>
      </c>
      <c r="C3136" s="1269"/>
      <c r="E3136" s="1270"/>
      <c r="G3136" s="1269"/>
      <c r="H3136" s="1269" t="s">
        <v>3776</v>
      </c>
    </row>
    <row r="3137" spans="1:13" x14ac:dyDescent="0.2">
      <c r="A3137" s="479" t="s">
        <v>4112</v>
      </c>
      <c r="C3137" s="1269"/>
      <c r="E3137" s="1270"/>
      <c r="G3137" s="1269"/>
      <c r="H3137" s="1269" t="s">
        <v>3682</v>
      </c>
    </row>
    <row r="3138" spans="1:13" x14ac:dyDescent="0.2">
      <c r="A3138" s="479" t="s">
        <v>3609</v>
      </c>
      <c r="C3138" s="1269"/>
      <c r="E3138" s="1270"/>
      <c r="G3138" s="1269"/>
      <c r="H3138" s="1269" t="s">
        <v>3609</v>
      </c>
    </row>
    <row r="3139" spans="1:13" x14ac:dyDescent="0.2">
      <c r="A3139" s="479" t="s">
        <v>3611</v>
      </c>
      <c r="C3139" s="1269"/>
      <c r="E3139" s="1270"/>
      <c r="G3139" s="1269"/>
      <c r="H3139" s="1269" t="s">
        <v>3611</v>
      </c>
    </row>
    <row r="3142" spans="1:13" x14ac:dyDescent="0.2">
      <c r="A3142" s="4474"/>
      <c r="B3142" s="4474"/>
      <c r="C3142" s="4475" t="s">
        <v>2859</v>
      </c>
      <c r="D3142" s="4475"/>
      <c r="E3142" s="4475"/>
      <c r="F3142" s="4475"/>
      <c r="G3142" s="4475"/>
      <c r="H3142" s="4475"/>
      <c r="I3142" s="4475"/>
      <c r="J3142" s="4475"/>
      <c r="K3142" s="4475"/>
      <c r="L3142" s="4476" t="s">
        <v>2858</v>
      </c>
      <c r="M3142" s="4476"/>
    </row>
    <row r="3143" spans="1:13" x14ac:dyDescent="0.2">
      <c r="A3143" s="4474"/>
      <c r="B3143" s="4474"/>
      <c r="C3143" s="4475"/>
      <c r="D3143" s="4475"/>
      <c r="E3143" s="4475"/>
      <c r="F3143" s="4475"/>
      <c r="G3143" s="4475"/>
      <c r="H3143" s="4475"/>
      <c r="I3143" s="4475"/>
      <c r="J3143" s="4475"/>
      <c r="K3143" s="4475"/>
      <c r="L3143" s="4476"/>
      <c r="M3143" s="4476"/>
    </row>
    <row r="3144" spans="1:13" x14ac:dyDescent="0.2">
      <c r="A3144" s="4474"/>
      <c r="B3144" s="4474"/>
      <c r="C3144" s="4475"/>
      <c r="D3144" s="4475"/>
      <c r="E3144" s="4475"/>
      <c r="F3144" s="4475"/>
      <c r="G3144" s="4475"/>
      <c r="H3144" s="4475"/>
      <c r="I3144" s="4475"/>
      <c r="J3144" s="4475"/>
      <c r="K3144" s="4475"/>
      <c r="L3144" s="4476"/>
      <c r="M3144" s="4476"/>
    </row>
    <row r="3145" spans="1:13" x14ac:dyDescent="0.2">
      <c r="A3145" s="4474"/>
      <c r="B3145" s="4474"/>
      <c r="C3145" s="4475"/>
      <c r="D3145" s="4475"/>
      <c r="E3145" s="4475"/>
      <c r="F3145" s="4475"/>
      <c r="G3145" s="4475"/>
      <c r="H3145" s="4475"/>
      <c r="I3145" s="4475"/>
      <c r="J3145" s="4475"/>
      <c r="K3145" s="4475"/>
      <c r="L3145" s="4476"/>
      <c r="M3145" s="4476"/>
    </row>
    <row r="3146" spans="1:13" x14ac:dyDescent="0.2">
      <c r="A3146" s="4474"/>
      <c r="B3146" s="4474"/>
      <c r="C3146" s="4508" t="s">
        <v>1209</v>
      </c>
      <c r="D3146" s="4509"/>
      <c r="E3146" s="4509"/>
      <c r="F3146" s="4509"/>
      <c r="G3146" s="4509"/>
      <c r="H3146" s="4509"/>
      <c r="I3146" s="4509"/>
      <c r="J3146" s="4509"/>
      <c r="K3146" s="4510"/>
      <c r="L3146" s="4476" t="s">
        <v>1208</v>
      </c>
      <c r="M3146" s="4476"/>
    </row>
    <row r="3147" spans="1:13" x14ac:dyDescent="0.2">
      <c r="A3147" s="4474"/>
      <c r="B3147" s="4474"/>
      <c r="C3147" s="4511"/>
      <c r="D3147" s="4512"/>
      <c r="E3147" s="4512"/>
      <c r="F3147" s="4512"/>
      <c r="G3147" s="4512"/>
      <c r="H3147" s="4512"/>
      <c r="I3147" s="4512"/>
      <c r="J3147" s="4512"/>
      <c r="K3147" s="4513"/>
      <c r="L3147" s="4476"/>
      <c r="M3147" s="4476"/>
    </row>
    <row r="3148" spans="1:13" x14ac:dyDescent="0.2">
      <c r="A3148" s="4474"/>
      <c r="B3148" s="4474"/>
      <c r="C3148" s="4511"/>
      <c r="D3148" s="4512"/>
      <c r="E3148" s="4512"/>
      <c r="F3148" s="4512"/>
      <c r="G3148" s="4512"/>
      <c r="H3148" s="4512"/>
      <c r="I3148" s="4512"/>
      <c r="J3148" s="4512"/>
      <c r="K3148" s="4513"/>
      <c r="L3148" s="4476"/>
      <c r="M3148" s="4476"/>
    </row>
    <row r="3149" spans="1:13" x14ac:dyDescent="0.2">
      <c r="A3149" s="4474"/>
      <c r="B3149" s="4474"/>
      <c r="C3149" s="4514"/>
      <c r="D3149" s="4515"/>
      <c r="E3149" s="4515"/>
      <c r="F3149" s="4515"/>
      <c r="G3149" s="4515"/>
      <c r="H3149" s="4515"/>
      <c r="I3149" s="4515"/>
      <c r="J3149" s="4515"/>
      <c r="K3149" s="4516"/>
      <c r="L3149" s="4476"/>
      <c r="M3149" s="4476"/>
    </row>
    <row r="3150" spans="1:13" x14ac:dyDescent="0.2">
      <c r="A3150" s="1204"/>
      <c r="B3150" s="1204"/>
      <c r="C3150" s="1204"/>
      <c r="D3150" s="1280"/>
      <c r="E3150" s="1204"/>
      <c r="F3150" s="1204"/>
      <c r="G3150" s="1204"/>
      <c r="H3150" s="1204"/>
      <c r="I3150" s="1204"/>
      <c r="J3150" s="1204"/>
      <c r="K3150" s="1204"/>
      <c r="L3150" s="1204"/>
      <c r="M3150" s="1204"/>
    </row>
    <row r="3151" spans="1:13" x14ac:dyDescent="0.2">
      <c r="A3151" s="1204" t="s">
        <v>2319</v>
      </c>
      <c r="B3151" s="1204"/>
      <c r="C3151" s="1204"/>
      <c r="D3151" s="1280"/>
      <c r="E3151" s="1204"/>
      <c r="F3151" s="1204"/>
      <c r="G3151" s="1204"/>
      <c r="H3151" s="1204"/>
      <c r="I3151" s="1204"/>
      <c r="J3151" s="1204" t="s">
        <v>21</v>
      </c>
      <c r="K3151" s="1204"/>
      <c r="L3151" s="1204"/>
      <c r="M3151" s="1204"/>
    </row>
    <row r="3152" spans="1:13" x14ac:dyDescent="0.2">
      <c r="A3152" s="1204" t="s">
        <v>22</v>
      </c>
      <c r="B3152" s="1204"/>
      <c r="C3152" s="1204"/>
      <c r="D3152" s="1280"/>
      <c r="E3152" s="1204"/>
      <c r="F3152" s="1204"/>
      <c r="G3152" s="1204"/>
      <c r="H3152" s="1204"/>
      <c r="I3152" s="1204"/>
      <c r="J3152" s="1204"/>
      <c r="K3152" s="1204"/>
      <c r="L3152" s="1204"/>
      <c r="M3152" s="1204"/>
    </row>
    <row r="3153" spans="1:13" x14ac:dyDescent="0.2">
      <c r="A3153" s="1204" t="s">
        <v>5361</v>
      </c>
      <c r="B3153" s="1204"/>
      <c r="C3153" s="1204"/>
      <c r="D3153" s="1280"/>
      <c r="E3153" s="1204"/>
      <c r="F3153" s="1204"/>
      <c r="G3153" s="1204"/>
      <c r="H3153" s="1204"/>
      <c r="I3153" s="1204"/>
      <c r="J3153" s="4456" t="s">
        <v>2863</v>
      </c>
      <c r="K3153" s="4457"/>
      <c r="L3153" s="4457"/>
      <c r="M3153" s="4458"/>
    </row>
    <row r="3154" spans="1:13" x14ac:dyDescent="0.2">
      <c r="A3154" s="1204" t="s">
        <v>4113</v>
      </c>
      <c r="B3154" s="1204"/>
      <c r="C3154" s="1204"/>
      <c r="D3154" s="1280"/>
      <c r="E3154" s="1204"/>
      <c r="F3154" s="1204"/>
      <c r="G3154" s="1204"/>
      <c r="H3154" s="1204"/>
      <c r="I3154" s="1204"/>
      <c r="J3154" s="1201" t="s">
        <v>2860</v>
      </c>
      <c r="K3154" s="1201" t="s">
        <v>2861</v>
      </c>
      <c r="L3154" s="1201" t="s">
        <v>2862</v>
      </c>
      <c r="M3154" s="1201" t="s">
        <v>1210</v>
      </c>
    </row>
    <row r="3155" spans="1:13" x14ac:dyDescent="0.2">
      <c r="A3155" s="1204"/>
      <c r="B3155" s="1204"/>
      <c r="C3155" s="1204"/>
      <c r="D3155" s="1280"/>
      <c r="E3155" s="1204"/>
      <c r="F3155" s="1204"/>
      <c r="G3155" s="1204"/>
      <c r="H3155" s="1204"/>
      <c r="I3155" s="1204"/>
      <c r="J3155" s="1201">
        <v>2014</v>
      </c>
      <c r="K3155" s="1201">
        <v>3</v>
      </c>
      <c r="L3155" s="1201">
        <v>27</v>
      </c>
      <c r="M3155" s="1201">
        <v>5</v>
      </c>
    </row>
    <row r="3156" spans="1:13" x14ac:dyDescent="0.2">
      <c r="A3156" s="1204"/>
      <c r="B3156" s="1204"/>
      <c r="C3156" s="1204"/>
      <c r="D3156" s="1280"/>
      <c r="E3156" s="1204"/>
      <c r="F3156" s="1204"/>
      <c r="G3156" s="1204"/>
      <c r="H3156" s="1204"/>
      <c r="I3156" s="1206"/>
      <c r="J3156" s="1206"/>
      <c r="K3156" s="1206"/>
      <c r="L3156" s="1206"/>
      <c r="M3156" s="1204"/>
    </row>
    <row r="3157" spans="1:13" ht="23.25" customHeight="1" x14ac:dyDescent="0.2">
      <c r="A3157" s="4475" t="s">
        <v>2864</v>
      </c>
      <c r="B3157" s="4475" t="s">
        <v>2865</v>
      </c>
      <c r="C3157" s="4475" t="s">
        <v>1212</v>
      </c>
      <c r="D3157" s="4475" t="s">
        <v>2866</v>
      </c>
      <c r="E3157" s="4475"/>
      <c r="F3157" s="4346" t="s">
        <v>3430</v>
      </c>
      <c r="G3157" s="4347"/>
      <c r="H3157" s="4348" t="s">
        <v>3434</v>
      </c>
      <c r="I3157" s="4348"/>
      <c r="J3157" s="4475" t="s">
        <v>1211</v>
      </c>
      <c r="K3157" s="4431" t="s">
        <v>2872</v>
      </c>
      <c r="L3157" s="4475" t="s">
        <v>1207</v>
      </c>
      <c r="M3157" s="4431" t="s">
        <v>2873</v>
      </c>
    </row>
    <row r="3158" spans="1:13" x14ac:dyDescent="0.2">
      <c r="A3158" s="4475"/>
      <c r="B3158" s="4475"/>
      <c r="C3158" s="4475"/>
      <c r="D3158" s="1281" t="s">
        <v>2867</v>
      </c>
      <c r="E3158" s="730" t="s">
        <v>2868</v>
      </c>
      <c r="F3158" s="15" t="s">
        <v>2870</v>
      </c>
      <c r="G3158" s="15" t="s">
        <v>2871</v>
      </c>
      <c r="H3158" s="1180" t="s">
        <v>3216</v>
      </c>
      <c r="I3158" s="1180" t="s">
        <v>3217</v>
      </c>
      <c r="J3158" s="4475"/>
      <c r="K3158" s="4431"/>
      <c r="L3158" s="4475"/>
      <c r="M3158" s="4431"/>
    </row>
    <row r="3159" spans="1:13" x14ac:dyDescent="0.2">
      <c r="A3159" s="1202"/>
      <c r="B3159" s="1202" t="s">
        <v>2849</v>
      </c>
      <c r="C3159" s="1219" t="s">
        <v>2503</v>
      </c>
      <c r="D3159" s="1281"/>
      <c r="E3159" s="730"/>
      <c r="F3159" s="730"/>
      <c r="G3159" s="730"/>
      <c r="H3159" s="730"/>
      <c r="I3159" s="730"/>
      <c r="J3159" s="1202"/>
      <c r="K3159" s="730"/>
      <c r="L3159" s="1202"/>
      <c r="M3159" s="730"/>
    </row>
    <row r="3160" spans="1:13" x14ac:dyDescent="0.2">
      <c r="A3160" s="1282"/>
      <c r="B3160" s="1202" t="s">
        <v>407</v>
      </c>
      <c r="C3160" s="1219" t="s">
        <v>24</v>
      </c>
      <c r="D3160" s="1283">
        <v>40970</v>
      </c>
      <c r="E3160" s="1284">
        <v>41075</v>
      </c>
      <c r="F3160" s="4340">
        <v>327</v>
      </c>
      <c r="G3160" s="4103">
        <v>1</v>
      </c>
      <c r="H3160" s="1203"/>
      <c r="I3160" s="730"/>
      <c r="J3160" s="1282">
        <v>5</v>
      </c>
      <c r="K3160" s="1203" t="s">
        <v>621</v>
      </c>
      <c r="L3160" s="1282" t="s">
        <v>601</v>
      </c>
      <c r="M3160" s="1203" t="s">
        <v>4114</v>
      </c>
    </row>
    <row r="3161" spans="1:13" x14ac:dyDescent="0.2">
      <c r="A3161" s="1282"/>
      <c r="B3161" s="1202" t="s">
        <v>26</v>
      </c>
      <c r="C3161" s="1219" t="s">
        <v>27</v>
      </c>
      <c r="D3161" s="1283">
        <v>40919</v>
      </c>
      <c r="E3161" s="1284">
        <v>41257</v>
      </c>
      <c r="F3161" s="4341"/>
      <c r="G3161" s="4142"/>
      <c r="H3161" s="1203"/>
      <c r="I3161" s="730"/>
      <c r="J3161" s="1282">
        <v>42</v>
      </c>
      <c r="K3161" s="1203" t="s">
        <v>621</v>
      </c>
      <c r="L3161" s="1282" t="s">
        <v>601</v>
      </c>
      <c r="M3161" s="1285" t="s">
        <v>4115</v>
      </c>
    </row>
    <row r="3162" spans="1:13" x14ac:dyDescent="0.2">
      <c r="A3162" s="1282"/>
      <c r="B3162" s="1202" t="s">
        <v>430</v>
      </c>
      <c r="C3162" s="1219" t="s">
        <v>2105</v>
      </c>
      <c r="D3162" s="1283">
        <v>40938</v>
      </c>
      <c r="E3162" s="1284">
        <v>41271</v>
      </c>
      <c r="F3162" s="4341"/>
      <c r="G3162" s="3876"/>
      <c r="H3162" s="1203"/>
      <c r="I3162" s="730"/>
      <c r="J3162" s="1282">
        <v>65</v>
      </c>
      <c r="K3162" s="1203" t="s">
        <v>621</v>
      </c>
      <c r="L3162" s="1282" t="s">
        <v>601</v>
      </c>
      <c r="M3162" s="1226" t="s">
        <v>4116</v>
      </c>
    </row>
    <row r="3163" spans="1:13" x14ac:dyDescent="0.2">
      <c r="A3163" s="1282"/>
      <c r="B3163" s="1202" t="s">
        <v>2850</v>
      </c>
      <c r="C3163" s="1219" t="s">
        <v>431</v>
      </c>
      <c r="D3163" s="1283"/>
      <c r="E3163" s="1203"/>
      <c r="F3163" s="4341"/>
      <c r="G3163" s="730"/>
      <c r="H3163" s="730"/>
      <c r="I3163" s="730"/>
      <c r="J3163" s="1282"/>
      <c r="K3163" s="730"/>
      <c r="L3163" s="1202"/>
      <c r="M3163" s="730"/>
    </row>
    <row r="3164" spans="1:13" ht="156" x14ac:dyDescent="0.2">
      <c r="A3164" s="1282"/>
      <c r="B3164" s="1202" t="s">
        <v>2345</v>
      </c>
      <c r="C3164" s="1219" t="s">
        <v>2106</v>
      </c>
      <c r="D3164" s="1283">
        <v>40911</v>
      </c>
      <c r="E3164" s="1284">
        <v>41256</v>
      </c>
      <c r="F3164" s="4341"/>
      <c r="G3164" s="4340">
        <v>2</v>
      </c>
      <c r="H3164" s="1203"/>
      <c r="I3164" s="730"/>
      <c r="J3164" s="1282">
        <v>105</v>
      </c>
      <c r="K3164" s="1203" t="s">
        <v>621</v>
      </c>
      <c r="L3164" s="1282" t="s">
        <v>601</v>
      </c>
      <c r="M3164" s="1286" t="s">
        <v>5362</v>
      </c>
    </row>
    <row r="3165" spans="1:13" x14ac:dyDescent="0.2">
      <c r="A3165" s="1282"/>
      <c r="B3165" s="1202" t="s">
        <v>2344</v>
      </c>
      <c r="C3165" s="1287" t="s">
        <v>4117</v>
      </c>
      <c r="D3165" s="1283">
        <v>40914</v>
      </c>
      <c r="E3165" s="1284">
        <v>41099</v>
      </c>
      <c r="F3165" s="4342"/>
      <c r="G3165" s="4342"/>
      <c r="H3165" s="1203"/>
      <c r="I3165" s="730"/>
      <c r="J3165" s="1282">
        <v>12</v>
      </c>
      <c r="K3165" s="1203" t="s">
        <v>621</v>
      </c>
      <c r="L3165" s="1282" t="s">
        <v>601</v>
      </c>
      <c r="M3165" s="1287"/>
    </row>
    <row r="3166" spans="1:13" x14ac:dyDescent="0.2">
      <c r="A3166" s="1288"/>
      <c r="B3166" s="1289"/>
      <c r="C3166" s="1290"/>
      <c r="D3166" s="1291"/>
      <c r="E3166" s="1292"/>
      <c r="F3166" s="1279"/>
      <c r="G3166" s="1279"/>
      <c r="H3166" s="1293"/>
      <c r="I3166" s="1279"/>
      <c r="J3166" s="1288"/>
      <c r="K3166" s="1293"/>
      <c r="L3166" s="1288"/>
      <c r="M3166" s="1290"/>
    </row>
    <row r="3167" spans="1:13" x14ac:dyDescent="0.2">
      <c r="A3167" s="1288"/>
      <c r="B3167" s="1289"/>
      <c r="C3167" s="1290"/>
      <c r="D3167" s="1291"/>
      <c r="E3167" s="1292"/>
      <c r="F3167" s="1279"/>
      <c r="G3167" s="1279"/>
      <c r="H3167" s="1293"/>
      <c r="I3167" s="1279"/>
      <c r="J3167" s="1288"/>
      <c r="K3167" s="1293"/>
      <c r="L3167" s="1288"/>
      <c r="M3167" s="1290"/>
    </row>
    <row r="3168" spans="1:13" x14ac:dyDescent="0.2">
      <c r="A3168" s="1288"/>
      <c r="B3168" s="1289"/>
      <c r="C3168" s="1290"/>
      <c r="D3168" s="1291"/>
      <c r="E3168" s="1292"/>
      <c r="F3168" s="1279"/>
      <c r="G3168" s="1279"/>
      <c r="H3168" s="1293"/>
      <c r="I3168" s="1279"/>
      <c r="J3168" s="1288"/>
      <c r="K3168" s="1293"/>
      <c r="L3168" s="1288"/>
      <c r="M3168" s="1290"/>
    </row>
    <row r="3169" spans="1:13" x14ac:dyDescent="0.2">
      <c r="A3169" s="1288"/>
      <c r="B3169" s="1289"/>
      <c r="C3169" s="1290"/>
      <c r="D3169" s="1291"/>
      <c r="E3169" s="1292"/>
      <c r="F3169" s="1279"/>
      <c r="G3169" s="1279"/>
      <c r="H3169" s="1293"/>
      <c r="I3169" s="1279"/>
      <c r="J3169" s="1288"/>
      <c r="K3169" s="1293"/>
      <c r="L3169" s="1288"/>
      <c r="M3169" s="1290"/>
    </row>
    <row r="3170" spans="1:13" x14ac:dyDescent="0.2">
      <c r="A3170" s="1288"/>
      <c r="B3170" s="1289"/>
      <c r="C3170" s="1290"/>
      <c r="D3170" s="1291"/>
      <c r="E3170" s="1292"/>
      <c r="F3170" s="1279"/>
      <c r="G3170" s="1279"/>
      <c r="H3170" s="1293"/>
      <c r="I3170" s="1279"/>
      <c r="J3170" s="1288"/>
      <c r="K3170" s="1293"/>
      <c r="L3170" s="1288"/>
      <c r="M3170" s="1290"/>
    </row>
    <row r="3171" spans="1:13" x14ac:dyDescent="0.2">
      <c r="A3171" s="1288"/>
      <c r="B3171" s="1289"/>
      <c r="C3171" s="1290"/>
      <c r="D3171" s="1291"/>
      <c r="E3171" s="1292"/>
      <c r="F3171" s="1279"/>
      <c r="G3171" s="1279"/>
      <c r="H3171" s="1293"/>
      <c r="I3171" s="1279"/>
      <c r="J3171" s="1288"/>
      <c r="K3171" s="1293"/>
      <c r="L3171" s="1288"/>
      <c r="M3171" s="1290"/>
    </row>
    <row r="3172" spans="1:13" x14ac:dyDescent="0.2">
      <c r="A3172" s="1288"/>
      <c r="B3172" s="1289"/>
      <c r="C3172" s="1290"/>
      <c r="D3172" s="1291"/>
      <c r="E3172" s="1292"/>
      <c r="F3172" s="1279"/>
      <c r="G3172" s="1279"/>
      <c r="H3172" s="1293"/>
      <c r="I3172" s="1279"/>
      <c r="J3172" s="1288"/>
      <c r="K3172" s="1293"/>
      <c r="L3172" s="1288"/>
      <c r="M3172" s="1290"/>
    </row>
    <row r="3173" spans="1:13" x14ac:dyDescent="0.2">
      <c r="A3173" s="1288"/>
      <c r="B3173" s="1289"/>
      <c r="C3173" s="1290"/>
      <c r="D3173" s="1291"/>
      <c r="E3173" s="1292"/>
      <c r="F3173" s="1279"/>
      <c r="G3173" s="1279"/>
      <c r="H3173" s="1293"/>
      <c r="I3173" s="1279"/>
      <c r="J3173" s="1288"/>
      <c r="K3173" s="1293"/>
      <c r="L3173" s="1288"/>
      <c r="M3173" s="1290"/>
    </row>
    <row r="3174" spans="1:13" x14ac:dyDescent="0.2">
      <c r="A3174" s="1288"/>
      <c r="B3174" s="1289"/>
      <c r="C3174" s="1290"/>
      <c r="D3174" s="1291"/>
      <c r="E3174" s="1292"/>
      <c r="F3174" s="1279"/>
      <c r="G3174" s="1279"/>
      <c r="H3174" s="1293"/>
      <c r="I3174" s="1279"/>
      <c r="J3174" s="1288"/>
      <c r="K3174" s="1293"/>
      <c r="L3174" s="1288"/>
      <c r="M3174" s="1290"/>
    </row>
    <row r="3175" spans="1:13" x14ac:dyDescent="0.2">
      <c r="A3175" s="4474"/>
      <c r="B3175" s="4474"/>
      <c r="C3175" s="4475" t="s">
        <v>2859</v>
      </c>
      <c r="D3175" s="4475"/>
      <c r="E3175" s="4475"/>
      <c r="F3175" s="4475"/>
      <c r="G3175" s="4475"/>
      <c r="H3175" s="4475"/>
      <c r="I3175" s="4475"/>
      <c r="J3175" s="4475"/>
      <c r="K3175" s="4475"/>
      <c r="L3175" s="4476" t="s">
        <v>2858</v>
      </c>
      <c r="M3175" s="4476"/>
    </row>
    <row r="3176" spans="1:13" x14ac:dyDescent="0.2">
      <c r="A3176" s="4474"/>
      <c r="B3176" s="4474"/>
      <c r="C3176" s="4475"/>
      <c r="D3176" s="4475"/>
      <c r="E3176" s="4475"/>
      <c r="F3176" s="4475"/>
      <c r="G3176" s="4475"/>
      <c r="H3176" s="4475"/>
      <c r="I3176" s="4475"/>
      <c r="J3176" s="4475"/>
      <c r="K3176" s="4475"/>
      <c r="L3176" s="4476"/>
      <c r="M3176" s="4476"/>
    </row>
    <row r="3177" spans="1:13" x14ac:dyDescent="0.2">
      <c r="A3177" s="4474"/>
      <c r="B3177" s="4474"/>
      <c r="C3177" s="4475"/>
      <c r="D3177" s="4475"/>
      <c r="E3177" s="4475"/>
      <c r="F3177" s="4475"/>
      <c r="G3177" s="4475"/>
      <c r="H3177" s="4475"/>
      <c r="I3177" s="4475"/>
      <c r="J3177" s="4475"/>
      <c r="K3177" s="4475"/>
      <c r="L3177" s="4476"/>
      <c r="M3177" s="4476"/>
    </row>
    <row r="3178" spans="1:13" x14ac:dyDescent="0.2">
      <c r="A3178" s="4474"/>
      <c r="B3178" s="4474"/>
      <c r="C3178" s="4475"/>
      <c r="D3178" s="4475"/>
      <c r="E3178" s="4475"/>
      <c r="F3178" s="4475"/>
      <c r="G3178" s="4475"/>
      <c r="H3178" s="4475"/>
      <c r="I3178" s="4475"/>
      <c r="J3178" s="4475"/>
      <c r="K3178" s="4475"/>
      <c r="L3178" s="4476"/>
      <c r="M3178" s="4476"/>
    </row>
    <row r="3179" spans="1:13" x14ac:dyDescent="0.2">
      <c r="A3179" s="4474"/>
      <c r="B3179" s="4474"/>
      <c r="C3179" s="4508" t="s">
        <v>1209</v>
      </c>
      <c r="D3179" s="4509"/>
      <c r="E3179" s="4509"/>
      <c r="F3179" s="4509"/>
      <c r="G3179" s="4509"/>
      <c r="H3179" s="4509"/>
      <c r="I3179" s="4509"/>
      <c r="J3179" s="4509"/>
      <c r="K3179" s="4510"/>
      <c r="L3179" s="4476" t="s">
        <v>1208</v>
      </c>
      <c r="M3179" s="4476"/>
    </row>
    <row r="3180" spans="1:13" x14ac:dyDescent="0.2">
      <c r="A3180" s="4474"/>
      <c r="B3180" s="4474"/>
      <c r="C3180" s="4511"/>
      <c r="D3180" s="4512"/>
      <c r="E3180" s="4512"/>
      <c r="F3180" s="4512"/>
      <c r="G3180" s="4512"/>
      <c r="H3180" s="4512"/>
      <c r="I3180" s="4512"/>
      <c r="J3180" s="4512"/>
      <c r="K3180" s="4513"/>
      <c r="L3180" s="4476"/>
      <c r="M3180" s="4476"/>
    </row>
    <row r="3181" spans="1:13" x14ac:dyDescent="0.2">
      <c r="A3181" s="4474"/>
      <c r="B3181" s="4474"/>
      <c r="C3181" s="4511"/>
      <c r="D3181" s="4512"/>
      <c r="E3181" s="4512"/>
      <c r="F3181" s="4512"/>
      <c r="G3181" s="4512"/>
      <c r="H3181" s="4512"/>
      <c r="I3181" s="4512"/>
      <c r="J3181" s="4512"/>
      <c r="K3181" s="4513"/>
      <c r="L3181" s="4476"/>
      <c r="M3181" s="4476"/>
    </row>
    <row r="3182" spans="1:13" x14ac:dyDescent="0.2">
      <c r="A3182" s="4474"/>
      <c r="B3182" s="4474"/>
      <c r="C3182" s="4514"/>
      <c r="D3182" s="4515"/>
      <c r="E3182" s="4515"/>
      <c r="F3182" s="4515"/>
      <c r="G3182" s="4515"/>
      <c r="H3182" s="4515"/>
      <c r="I3182" s="4515"/>
      <c r="J3182" s="4515"/>
      <c r="K3182" s="4516"/>
      <c r="L3182" s="4476"/>
      <c r="M3182" s="4476"/>
    </row>
    <row r="3183" spans="1:13" x14ac:dyDescent="0.2">
      <c r="A3183" s="1204"/>
      <c r="B3183" s="1204"/>
      <c r="C3183" s="1204"/>
      <c r="D3183" s="1280"/>
      <c r="E3183" s="1204"/>
      <c r="F3183" s="1204"/>
      <c r="G3183" s="1204"/>
      <c r="H3183" s="1204"/>
      <c r="I3183" s="1204"/>
      <c r="J3183" s="1204"/>
      <c r="K3183" s="1204"/>
      <c r="L3183" s="1204"/>
      <c r="M3183" s="1204"/>
    </row>
    <row r="3184" spans="1:13" x14ac:dyDescent="0.2">
      <c r="A3184" s="1204" t="s">
        <v>2319</v>
      </c>
      <c r="B3184" s="1204"/>
      <c r="C3184" s="1204"/>
      <c r="D3184" s="1280"/>
      <c r="E3184" s="1204"/>
      <c r="F3184" s="1204"/>
      <c r="G3184" s="1204"/>
      <c r="H3184" s="1204"/>
      <c r="I3184" s="1204"/>
      <c r="J3184" s="1204" t="s">
        <v>21</v>
      </c>
      <c r="K3184" s="1204"/>
      <c r="L3184" s="1204"/>
      <c r="M3184" s="1204"/>
    </row>
    <row r="3185" spans="1:13" x14ac:dyDescent="0.2">
      <c r="A3185" s="1204" t="s">
        <v>22</v>
      </c>
      <c r="B3185" s="1204"/>
      <c r="C3185" s="1204"/>
      <c r="D3185" s="1280"/>
      <c r="E3185" s="1204"/>
      <c r="F3185" s="1204"/>
      <c r="G3185" s="1204"/>
      <c r="H3185" s="1204"/>
      <c r="I3185" s="1204"/>
      <c r="J3185" s="1204"/>
      <c r="K3185" s="1204"/>
      <c r="L3185" s="1204"/>
      <c r="M3185" s="1204"/>
    </row>
    <row r="3186" spans="1:13" x14ac:dyDescent="0.2">
      <c r="A3186" s="1204" t="s">
        <v>5363</v>
      </c>
      <c r="B3186" s="1204"/>
      <c r="C3186" s="1204"/>
      <c r="D3186" s="1280"/>
      <c r="E3186" s="1204"/>
      <c r="F3186" s="1204"/>
      <c r="G3186" s="1204"/>
      <c r="H3186" s="1204"/>
      <c r="I3186" s="1204"/>
      <c r="J3186" s="4456" t="s">
        <v>2863</v>
      </c>
      <c r="K3186" s="4457"/>
      <c r="L3186" s="4457"/>
      <c r="M3186" s="4458"/>
    </row>
    <row r="3187" spans="1:13" x14ac:dyDescent="0.2">
      <c r="A3187" s="1204" t="s">
        <v>4113</v>
      </c>
      <c r="B3187" s="1204"/>
      <c r="C3187" s="1204"/>
      <c r="D3187" s="1280"/>
      <c r="E3187" s="1204"/>
      <c r="F3187" s="1204"/>
      <c r="G3187" s="1204"/>
      <c r="H3187" s="1204"/>
      <c r="I3187" s="1204"/>
      <c r="J3187" s="1201" t="s">
        <v>2860</v>
      </c>
      <c r="K3187" s="1201" t="s">
        <v>2861</v>
      </c>
      <c r="L3187" s="1201" t="s">
        <v>2862</v>
      </c>
      <c r="M3187" s="1201" t="s">
        <v>1210</v>
      </c>
    </row>
    <row r="3188" spans="1:13" x14ac:dyDescent="0.2">
      <c r="A3188" s="1204"/>
      <c r="B3188" s="1204"/>
      <c r="C3188" s="1204"/>
      <c r="D3188" s="1280"/>
      <c r="E3188" s="1204"/>
      <c r="F3188" s="1204"/>
      <c r="G3188" s="1204"/>
      <c r="H3188" s="1204"/>
      <c r="I3188" s="1204"/>
      <c r="J3188" s="1201">
        <v>2014</v>
      </c>
      <c r="K3188" s="1201">
        <v>3</v>
      </c>
      <c r="L3188" s="1201">
        <v>27</v>
      </c>
      <c r="M3188" s="1201">
        <v>5</v>
      </c>
    </row>
    <row r="3189" spans="1:13" x14ac:dyDescent="0.2">
      <c r="A3189" s="1204"/>
      <c r="B3189" s="1204"/>
      <c r="C3189" s="1204"/>
      <c r="D3189" s="1280"/>
      <c r="E3189" s="1204"/>
      <c r="F3189" s="1204"/>
      <c r="G3189" s="1204"/>
      <c r="H3189" s="1204"/>
      <c r="I3189" s="1206"/>
      <c r="J3189" s="1206"/>
      <c r="K3189" s="1206"/>
      <c r="L3189" s="1206"/>
      <c r="M3189" s="1204"/>
    </row>
    <row r="3190" spans="1:13" ht="27" customHeight="1" x14ac:dyDescent="0.2">
      <c r="A3190" s="4475" t="s">
        <v>2864</v>
      </c>
      <c r="B3190" s="4475" t="s">
        <v>2865</v>
      </c>
      <c r="C3190" s="4475" t="s">
        <v>1212</v>
      </c>
      <c r="D3190" s="4475" t="s">
        <v>2866</v>
      </c>
      <c r="E3190" s="4475"/>
      <c r="F3190" s="4346" t="s">
        <v>3430</v>
      </c>
      <c r="G3190" s="4347"/>
      <c r="H3190" s="4348" t="s">
        <v>3434</v>
      </c>
      <c r="I3190" s="4348"/>
      <c r="J3190" s="4475" t="s">
        <v>1211</v>
      </c>
      <c r="K3190" s="4431" t="s">
        <v>2872</v>
      </c>
      <c r="L3190" s="4475" t="s">
        <v>1207</v>
      </c>
      <c r="M3190" s="4431" t="s">
        <v>2873</v>
      </c>
    </row>
    <row r="3191" spans="1:13" x14ac:dyDescent="0.2">
      <c r="A3191" s="4475"/>
      <c r="B3191" s="4475"/>
      <c r="C3191" s="4475"/>
      <c r="D3191" s="1281" t="s">
        <v>2867</v>
      </c>
      <c r="E3191" s="730" t="s">
        <v>2868</v>
      </c>
      <c r="F3191" s="15" t="s">
        <v>2870</v>
      </c>
      <c r="G3191" s="15" t="s">
        <v>2871</v>
      </c>
      <c r="H3191" s="1180" t="s">
        <v>3216</v>
      </c>
      <c r="I3191" s="1180" t="s">
        <v>3217</v>
      </c>
      <c r="J3191" s="4475"/>
      <c r="K3191" s="4431"/>
      <c r="L3191" s="4475"/>
      <c r="M3191" s="4431"/>
    </row>
    <row r="3192" spans="1:13" x14ac:dyDescent="0.2">
      <c r="A3192" s="1294"/>
      <c r="B3192" s="1208"/>
      <c r="C3192" s="1295"/>
      <c r="D3192" s="1296"/>
      <c r="E3192" s="1297"/>
      <c r="F3192" s="514"/>
      <c r="G3192" s="514"/>
      <c r="H3192" s="1298"/>
      <c r="I3192" s="514"/>
      <c r="J3192" s="1294"/>
      <c r="K3192" s="1298"/>
      <c r="L3192" s="1294"/>
      <c r="M3192" s="1299"/>
    </row>
    <row r="3193" spans="1:13" x14ac:dyDescent="0.2">
      <c r="A3193" s="1282"/>
      <c r="B3193" s="1202" t="s">
        <v>1983</v>
      </c>
      <c r="C3193" s="1219" t="s">
        <v>1317</v>
      </c>
      <c r="D3193" s="1300"/>
      <c r="E3193" s="1301"/>
      <c r="F3193" s="730"/>
      <c r="G3193" s="730"/>
      <c r="H3193" s="1285"/>
      <c r="I3193" s="730"/>
      <c r="J3193" s="1282"/>
      <c r="K3193" s="1203"/>
      <c r="L3193" s="1282"/>
      <c r="M3193" s="730"/>
    </row>
    <row r="3194" spans="1:13" x14ac:dyDescent="0.2">
      <c r="A3194" s="1282"/>
      <c r="B3194" s="1202" t="s">
        <v>1984</v>
      </c>
      <c r="C3194" s="1219" t="s">
        <v>1985</v>
      </c>
      <c r="D3194" s="1300"/>
      <c r="E3194" s="1301"/>
      <c r="F3194" s="730"/>
      <c r="G3194" s="730"/>
      <c r="H3194" s="1285"/>
      <c r="I3194" s="730"/>
      <c r="J3194" s="1282"/>
      <c r="K3194" s="1203"/>
      <c r="L3194" s="1282"/>
      <c r="M3194" s="1302"/>
    </row>
    <row r="3195" spans="1:13" ht="24" x14ac:dyDescent="0.2">
      <c r="A3195" s="1282"/>
      <c r="B3195" s="1202"/>
      <c r="C3195" s="1453" t="s">
        <v>4118</v>
      </c>
      <c r="D3195" s="1301">
        <v>27564</v>
      </c>
      <c r="E3195" s="1301">
        <v>40673</v>
      </c>
      <c r="F3195" s="4340">
        <v>327</v>
      </c>
      <c r="G3195" s="1203">
        <v>3</v>
      </c>
      <c r="H3195" s="1285"/>
      <c r="I3195" s="730"/>
      <c r="J3195" s="1282">
        <v>105</v>
      </c>
      <c r="K3195" s="1203" t="s">
        <v>621</v>
      </c>
      <c r="L3195" s="1282" t="s">
        <v>596</v>
      </c>
      <c r="M3195" s="1202"/>
    </row>
    <row r="3196" spans="1:13" x14ac:dyDescent="0.2">
      <c r="A3196" s="1282"/>
      <c r="B3196" s="1202"/>
      <c r="C3196" s="1303" t="s">
        <v>4119</v>
      </c>
      <c r="D3196" s="1301">
        <v>41066</v>
      </c>
      <c r="E3196" s="1301">
        <v>41127</v>
      </c>
      <c r="F3196" s="4341"/>
      <c r="G3196" s="1203"/>
      <c r="H3196" s="1285"/>
      <c r="I3196" s="730"/>
      <c r="J3196" s="1282">
        <v>19</v>
      </c>
      <c r="K3196" s="1203" t="s">
        <v>621</v>
      </c>
      <c r="L3196" s="1282" t="s">
        <v>601</v>
      </c>
      <c r="M3196" s="1203" t="s">
        <v>4120</v>
      </c>
    </row>
    <row r="3197" spans="1:13" x14ac:dyDescent="0.2">
      <c r="A3197" s="1282"/>
      <c r="B3197" s="1202"/>
      <c r="C3197" s="1454" t="s">
        <v>4129</v>
      </c>
      <c r="D3197" s="1301">
        <v>28109</v>
      </c>
      <c r="E3197" s="1301">
        <v>41115</v>
      </c>
      <c r="F3197" s="4341"/>
      <c r="G3197" s="1203">
        <v>4</v>
      </c>
      <c r="H3197" s="1285"/>
      <c r="I3197" s="730"/>
      <c r="J3197" s="1282">
        <v>146</v>
      </c>
      <c r="K3197" s="1203" t="s">
        <v>621</v>
      </c>
      <c r="L3197" s="1282" t="s">
        <v>596</v>
      </c>
      <c r="M3197" s="1202"/>
    </row>
    <row r="3198" spans="1:13" x14ac:dyDescent="0.2">
      <c r="A3198" s="1282"/>
      <c r="B3198" s="1202"/>
      <c r="C3198" s="1303" t="s">
        <v>4119</v>
      </c>
      <c r="D3198" s="1301">
        <v>35543</v>
      </c>
      <c r="E3198" s="1301">
        <v>40600</v>
      </c>
      <c r="F3198" s="4341"/>
      <c r="G3198" s="1203"/>
      <c r="H3198" s="1285"/>
      <c r="I3198" s="730"/>
      <c r="J3198" s="1282">
        <v>11</v>
      </c>
      <c r="K3198" s="1203" t="s">
        <v>621</v>
      </c>
      <c r="L3198" s="1282" t="s">
        <v>601</v>
      </c>
      <c r="M3198" s="1203" t="s">
        <v>4120</v>
      </c>
    </row>
    <row r="3199" spans="1:13" ht="24" x14ac:dyDescent="0.2">
      <c r="A3199" s="1282"/>
      <c r="B3199" s="1202"/>
      <c r="C3199" s="1454" t="s">
        <v>4122</v>
      </c>
      <c r="D3199" s="1301">
        <v>28982</v>
      </c>
      <c r="E3199" s="1301">
        <v>40456</v>
      </c>
      <c r="F3199" s="4341"/>
      <c r="G3199" s="1203">
        <v>5</v>
      </c>
      <c r="H3199" s="1285"/>
      <c r="I3199" s="730"/>
      <c r="J3199" s="1282">
        <v>165</v>
      </c>
      <c r="K3199" s="1203" t="s">
        <v>621</v>
      </c>
      <c r="L3199" s="1282" t="s">
        <v>596</v>
      </c>
      <c r="M3199" s="1202"/>
    </row>
    <row r="3200" spans="1:13" x14ac:dyDescent="0.2">
      <c r="A3200" s="1282"/>
      <c r="B3200" s="1202"/>
      <c r="C3200" s="1303" t="s">
        <v>4119</v>
      </c>
      <c r="D3200" s="1301">
        <v>38859</v>
      </c>
      <c r="E3200" s="1301">
        <v>40101</v>
      </c>
      <c r="F3200" s="4341"/>
      <c r="G3200" s="1203"/>
      <c r="H3200" s="1285"/>
      <c r="I3200" s="730"/>
      <c r="J3200" s="1282">
        <v>7</v>
      </c>
      <c r="K3200" s="1203" t="s">
        <v>621</v>
      </c>
      <c r="L3200" s="1282" t="s">
        <v>601</v>
      </c>
      <c r="M3200" s="1203" t="s">
        <v>4120</v>
      </c>
    </row>
    <row r="3201" spans="1:13" x14ac:dyDescent="0.2">
      <c r="A3201" s="1282"/>
      <c r="B3201" s="1202"/>
      <c r="C3201" s="1454" t="s">
        <v>4123</v>
      </c>
      <c r="D3201" s="1301">
        <v>30043</v>
      </c>
      <c r="E3201" s="1301">
        <v>40766</v>
      </c>
      <c r="F3201" s="4341"/>
      <c r="G3201" s="1203">
        <v>6</v>
      </c>
      <c r="H3201" s="1285"/>
      <c r="I3201" s="730"/>
      <c r="J3201" s="1282">
        <v>124</v>
      </c>
      <c r="K3201" s="1203" t="s">
        <v>621</v>
      </c>
      <c r="L3201" s="1282" t="s">
        <v>596</v>
      </c>
      <c r="M3201" s="1202"/>
    </row>
    <row r="3202" spans="1:13" x14ac:dyDescent="0.2">
      <c r="A3202" s="1282"/>
      <c r="B3202" s="1202"/>
      <c r="C3202" s="1303" t="s">
        <v>4119</v>
      </c>
      <c r="D3202" s="1301">
        <v>37452</v>
      </c>
      <c r="E3202" s="1301">
        <v>40333</v>
      </c>
      <c r="F3202" s="4341"/>
      <c r="G3202" s="1203"/>
      <c r="H3202" s="1285"/>
      <c r="I3202" s="730"/>
      <c r="J3202" s="1282">
        <v>5</v>
      </c>
      <c r="K3202" s="1203" t="s">
        <v>621</v>
      </c>
      <c r="L3202" s="1282" t="s">
        <v>601</v>
      </c>
      <c r="M3202" s="1203" t="s">
        <v>4120</v>
      </c>
    </row>
    <row r="3203" spans="1:13" x14ac:dyDescent="0.2">
      <c r="A3203" s="1282"/>
      <c r="B3203" s="1202"/>
      <c r="C3203" s="1454" t="s">
        <v>4124</v>
      </c>
      <c r="D3203" s="1301">
        <v>27273</v>
      </c>
      <c r="E3203" s="1301">
        <v>40934</v>
      </c>
      <c r="F3203" s="4341"/>
      <c r="G3203" s="1203">
        <v>7</v>
      </c>
      <c r="H3203" s="1285"/>
      <c r="I3203" s="730"/>
      <c r="J3203" s="1282">
        <v>162</v>
      </c>
      <c r="K3203" s="1203" t="s">
        <v>621</v>
      </c>
      <c r="L3203" s="1282" t="s">
        <v>596</v>
      </c>
      <c r="M3203" s="1202"/>
    </row>
    <row r="3204" spans="1:13" x14ac:dyDescent="0.2">
      <c r="A3204" s="1282"/>
      <c r="B3204" s="1202"/>
      <c r="C3204" s="1303" t="s">
        <v>4119</v>
      </c>
      <c r="D3204" s="1301">
        <v>37060</v>
      </c>
      <c r="E3204" s="1301">
        <v>40765</v>
      </c>
      <c r="F3204" s="4341"/>
      <c r="G3204" s="1203"/>
      <c r="H3204" s="1285"/>
      <c r="I3204" s="730"/>
      <c r="J3204" s="1282">
        <v>19</v>
      </c>
      <c r="K3204" s="1203" t="s">
        <v>621</v>
      </c>
      <c r="L3204" s="1282" t="s">
        <v>601</v>
      </c>
      <c r="M3204" s="1203" t="s">
        <v>4120</v>
      </c>
    </row>
    <row r="3205" spans="1:13" x14ac:dyDescent="0.2">
      <c r="A3205" s="1282"/>
      <c r="B3205" s="1202"/>
      <c r="C3205" s="1454" t="s">
        <v>4125</v>
      </c>
      <c r="D3205" s="1301">
        <v>29413</v>
      </c>
      <c r="E3205" s="1301">
        <v>40947</v>
      </c>
      <c r="F3205" s="4342"/>
      <c r="G3205" s="1203">
        <v>8</v>
      </c>
      <c r="H3205" s="1285"/>
      <c r="I3205" s="730"/>
      <c r="J3205" s="1282">
        <v>120</v>
      </c>
      <c r="K3205" s="1203" t="s">
        <v>621</v>
      </c>
      <c r="L3205" s="1282" t="s">
        <v>596</v>
      </c>
      <c r="M3205" s="1202"/>
    </row>
    <row r="3206" spans="1:13" x14ac:dyDescent="0.2">
      <c r="A3206" s="1282"/>
      <c r="B3206" s="1202"/>
      <c r="C3206" s="1303" t="s">
        <v>4119</v>
      </c>
      <c r="D3206" s="1301">
        <v>38722</v>
      </c>
      <c r="E3206" s="1301">
        <v>40406</v>
      </c>
      <c r="F3206" s="730"/>
      <c r="G3206" s="1203"/>
      <c r="H3206" s="1285"/>
      <c r="I3206" s="730"/>
      <c r="J3206" s="1282">
        <v>13</v>
      </c>
      <c r="K3206" s="1203" t="s">
        <v>621</v>
      </c>
      <c r="L3206" s="1282" t="s">
        <v>601</v>
      </c>
      <c r="M3206" s="1203" t="s">
        <v>4120</v>
      </c>
    </row>
    <row r="3207" spans="1:13" x14ac:dyDescent="0.2">
      <c r="A3207" s="1282"/>
      <c r="B3207" s="1202"/>
      <c r="C3207" s="1454" t="s">
        <v>4126</v>
      </c>
      <c r="D3207" s="1301">
        <v>28308</v>
      </c>
      <c r="E3207" s="1301">
        <v>40914</v>
      </c>
      <c r="F3207" s="4340">
        <v>328</v>
      </c>
      <c r="G3207" s="1203">
        <v>1</v>
      </c>
      <c r="H3207" s="1285"/>
      <c r="I3207" s="730"/>
      <c r="J3207" s="1282">
        <v>120</v>
      </c>
      <c r="K3207" s="1203" t="s">
        <v>621</v>
      </c>
      <c r="L3207" s="1282" t="s">
        <v>596</v>
      </c>
      <c r="M3207" s="1202"/>
    </row>
    <row r="3208" spans="1:13" x14ac:dyDescent="0.2">
      <c r="A3208" s="1282"/>
      <c r="B3208" s="1202"/>
      <c r="C3208" s="1303" t="s">
        <v>4119</v>
      </c>
      <c r="D3208" s="1301">
        <v>37497</v>
      </c>
      <c r="E3208" s="1301">
        <v>38846</v>
      </c>
      <c r="F3208" s="4341"/>
      <c r="G3208" s="1203"/>
      <c r="H3208" s="1285"/>
      <c r="I3208" s="730"/>
      <c r="J3208" s="1282">
        <v>14</v>
      </c>
      <c r="K3208" s="1203" t="s">
        <v>621</v>
      </c>
      <c r="L3208" s="1282" t="s">
        <v>601</v>
      </c>
      <c r="M3208" s="1203" t="s">
        <v>4120</v>
      </c>
    </row>
    <row r="3209" spans="1:13" x14ac:dyDescent="0.2">
      <c r="A3209" s="1282"/>
      <c r="B3209" s="1202"/>
      <c r="C3209" s="1454" t="s">
        <v>4127</v>
      </c>
      <c r="D3209" s="1301">
        <v>26917</v>
      </c>
      <c r="E3209" s="1301">
        <v>41115</v>
      </c>
      <c r="F3209" s="4341"/>
      <c r="G3209" s="1203">
        <v>2</v>
      </c>
      <c r="H3209" s="1285"/>
      <c r="I3209" s="730"/>
      <c r="J3209" s="1282">
        <v>173</v>
      </c>
      <c r="K3209" s="1203" t="s">
        <v>621</v>
      </c>
      <c r="L3209" s="1282" t="s">
        <v>596</v>
      </c>
      <c r="M3209" s="1202"/>
    </row>
    <row r="3210" spans="1:13" x14ac:dyDescent="0.2">
      <c r="A3210" s="1282"/>
      <c r="B3210" s="1202"/>
      <c r="C3210" s="1303" t="s">
        <v>4119</v>
      </c>
      <c r="D3210" s="1301">
        <v>37483</v>
      </c>
      <c r="E3210" s="1301">
        <v>41254</v>
      </c>
      <c r="F3210" s="4341"/>
      <c r="G3210" s="1203"/>
      <c r="H3210" s="1285"/>
      <c r="I3210" s="730"/>
      <c r="J3210" s="1282">
        <v>6</v>
      </c>
      <c r="K3210" s="1203" t="s">
        <v>621</v>
      </c>
      <c r="L3210" s="1282" t="s">
        <v>601</v>
      </c>
      <c r="M3210" s="1203" t="s">
        <v>4120</v>
      </c>
    </row>
    <row r="3211" spans="1:13" x14ac:dyDescent="0.2">
      <c r="A3211" s="1282"/>
      <c r="B3211" s="1202"/>
      <c r="C3211" s="1454" t="s">
        <v>4128</v>
      </c>
      <c r="D3211" s="1301">
        <v>40367</v>
      </c>
      <c r="E3211" s="1301">
        <v>40753</v>
      </c>
      <c r="F3211" s="4341"/>
      <c r="G3211" s="1203">
        <v>3</v>
      </c>
      <c r="H3211" s="1285"/>
      <c r="I3211" s="730"/>
      <c r="J3211" s="1282">
        <v>39</v>
      </c>
      <c r="K3211" s="1203" t="s">
        <v>621</v>
      </c>
      <c r="L3211" s="1282" t="s">
        <v>596</v>
      </c>
      <c r="M3211" s="1202"/>
    </row>
    <row r="3212" spans="1:13" ht="24" x14ac:dyDescent="0.2">
      <c r="A3212" s="1282"/>
      <c r="B3212" s="1202"/>
      <c r="C3212" s="1454" t="s">
        <v>4121</v>
      </c>
      <c r="D3212" s="1301">
        <v>27249</v>
      </c>
      <c r="E3212" s="1301">
        <v>40673</v>
      </c>
      <c r="F3212" s="4341"/>
      <c r="G3212" s="1203">
        <v>4</v>
      </c>
      <c r="H3212" s="1285"/>
      <c r="I3212" s="730"/>
      <c r="J3212" s="1282">
        <v>146</v>
      </c>
      <c r="K3212" s="1203" t="s">
        <v>621</v>
      </c>
      <c r="L3212" s="1293" t="s">
        <v>596</v>
      </c>
      <c r="M3212" s="1202"/>
    </row>
    <row r="3213" spans="1:13" x14ac:dyDescent="0.2">
      <c r="A3213" s="1282"/>
      <c r="B3213" s="1202"/>
      <c r="C3213" s="1303" t="s">
        <v>4119</v>
      </c>
      <c r="D3213" s="1301">
        <v>37973</v>
      </c>
      <c r="E3213" s="1301">
        <v>40614</v>
      </c>
      <c r="F3213" s="4341"/>
      <c r="G3213" s="1203"/>
      <c r="H3213" s="1285"/>
      <c r="I3213" s="730"/>
      <c r="J3213" s="1282">
        <v>13</v>
      </c>
      <c r="K3213" s="1203" t="s">
        <v>621</v>
      </c>
      <c r="L3213" s="1282" t="s">
        <v>596</v>
      </c>
      <c r="M3213" s="1203" t="s">
        <v>4120</v>
      </c>
    </row>
    <row r="3214" spans="1:13" x14ac:dyDescent="0.2">
      <c r="A3214" s="1282"/>
      <c r="B3214" s="1202"/>
      <c r="C3214" s="1455" t="s">
        <v>4130</v>
      </c>
      <c r="D3214" s="1301">
        <v>40221</v>
      </c>
      <c r="E3214" s="1301">
        <v>40774</v>
      </c>
      <c r="F3214" s="4342"/>
      <c r="G3214" s="1203">
        <v>5</v>
      </c>
      <c r="H3214" s="1285"/>
      <c r="I3214" s="730"/>
      <c r="J3214" s="1282">
        <v>35</v>
      </c>
      <c r="K3214" s="1203" t="s">
        <v>621</v>
      </c>
      <c r="L3214" s="1282" t="s">
        <v>596</v>
      </c>
      <c r="M3214" s="1202"/>
    </row>
    <row r="3215" spans="1:13" x14ac:dyDescent="0.2">
      <c r="A3215" s="1288"/>
      <c r="B3215" s="1288"/>
      <c r="C3215" s="1304"/>
      <c r="D3215" s="1291"/>
      <c r="E3215" s="1292"/>
      <c r="F3215" s="1279"/>
      <c r="G3215" s="1293"/>
      <c r="H3215" s="1305"/>
      <c r="I3215" s="1279"/>
      <c r="J3215" s="1288"/>
      <c r="K3215" s="1293"/>
      <c r="L3215" s="1288"/>
      <c r="M3215" s="1279"/>
    </row>
    <row r="3216" spans="1:13" x14ac:dyDescent="0.2">
      <c r="A3216" s="1204" t="s">
        <v>4131</v>
      </c>
      <c r="B3216" s="1204"/>
      <c r="C3216" s="1204"/>
      <c r="D3216" s="1280" t="s">
        <v>4132</v>
      </c>
      <c r="E3216" s="1204"/>
      <c r="F3216" s="1204"/>
      <c r="G3216" s="1204"/>
      <c r="H3216" s="1204"/>
      <c r="I3216" s="1204"/>
      <c r="J3216" s="1204" t="s">
        <v>3776</v>
      </c>
      <c r="K3216" s="1204"/>
      <c r="L3216" s="1204"/>
      <c r="M3216" s="1204"/>
    </row>
    <row r="3217" spans="1:13" x14ac:dyDescent="0.2">
      <c r="A3217" s="1204" t="s">
        <v>4133</v>
      </c>
      <c r="B3217" s="1204"/>
      <c r="C3217" s="1204"/>
      <c r="D3217" s="1280" t="s">
        <v>4134</v>
      </c>
      <c r="E3217" s="1204"/>
      <c r="F3217" s="1204"/>
      <c r="G3217" s="1204"/>
      <c r="H3217" s="1204"/>
      <c r="I3217" s="1204"/>
      <c r="J3217" s="1204" t="s">
        <v>3682</v>
      </c>
      <c r="K3217" s="1204"/>
      <c r="L3217" s="1204"/>
      <c r="M3217" s="1204"/>
    </row>
    <row r="3218" spans="1:13" x14ac:dyDescent="0.2">
      <c r="A3218" s="1204" t="s">
        <v>3609</v>
      </c>
      <c r="B3218" s="1204"/>
      <c r="C3218" s="1204"/>
      <c r="D3218" s="1280" t="s">
        <v>3609</v>
      </c>
      <c r="E3218" s="1204"/>
      <c r="F3218" s="1204"/>
      <c r="G3218" s="1204"/>
      <c r="H3218" s="1204"/>
      <c r="I3218" s="1204"/>
      <c r="J3218" s="1204" t="s">
        <v>3609</v>
      </c>
      <c r="K3218" s="1204"/>
      <c r="L3218" s="1204"/>
      <c r="M3218" s="1204"/>
    </row>
    <row r="3219" spans="1:13" x14ac:dyDescent="0.2">
      <c r="A3219" s="1204" t="s">
        <v>3611</v>
      </c>
      <c r="B3219" s="1204" t="s">
        <v>4135</v>
      </c>
      <c r="C3219" s="1204" t="s">
        <v>4136</v>
      </c>
      <c r="D3219" s="1280" t="s">
        <v>4137</v>
      </c>
      <c r="E3219" s="1204"/>
      <c r="F3219" s="1204"/>
      <c r="G3219" s="1204"/>
      <c r="H3219" s="1204"/>
      <c r="I3219" s="1204"/>
      <c r="J3219" s="1204" t="s">
        <v>3611</v>
      </c>
      <c r="K3219" s="1204"/>
      <c r="L3219" s="1204"/>
      <c r="M3219" s="1204"/>
    </row>
    <row r="3220" spans="1:13" x14ac:dyDescent="0.2">
      <c r="A3220" s="1204"/>
      <c r="B3220" s="1204"/>
      <c r="C3220" s="1204"/>
      <c r="D3220" s="1280"/>
      <c r="E3220" s="1204"/>
      <c r="F3220" s="1204"/>
      <c r="G3220" s="1204"/>
      <c r="H3220" s="1204"/>
      <c r="I3220" s="1204"/>
      <c r="J3220" s="1204"/>
      <c r="K3220" s="1204"/>
      <c r="L3220" s="1204"/>
      <c r="M3220" s="1204"/>
    </row>
    <row r="3221" spans="1:13" x14ac:dyDescent="0.2">
      <c r="A3221" s="1204"/>
      <c r="B3221" s="1204"/>
      <c r="C3221" s="1204"/>
      <c r="D3221" s="1280"/>
      <c r="E3221" s="1204"/>
      <c r="F3221" s="1204"/>
      <c r="G3221" s="1204"/>
      <c r="H3221" s="1204"/>
      <c r="I3221" s="1204"/>
      <c r="J3221" s="1204"/>
      <c r="K3221" s="1204"/>
      <c r="L3221" s="1204"/>
      <c r="M3221" s="1204"/>
    </row>
    <row r="3222" spans="1:13" x14ac:dyDescent="0.2">
      <c r="A3222" s="1288"/>
      <c r="B3222" s="1288"/>
      <c r="C3222" s="1304"/>
      <c r="D3222" s="1291"/>
      <c r="E3222" s="1292"/>
      <c r="F3222" s="1279"/>
      <c r="G3222" s="1293"/>
      <c r="H3222" s="1305"/>
      <c r="I3222" s="1279"/>
      <c r="J3222" s="1288"/>
      <c r="K3222" s="1293"/>
      <c r="L3222" s="1288"/>
      <c r="M3222" s="1279"/>
    </row>
    <row r="3223" spans="1:13" x14ac:dyDescent="0.2">
      <c r="A3223" s="1288"/>
      <c r="B3223" s="1288"/>
      <c r="C3223" s="1304"/>
      <c r="D3223" s="1291"/>
      <c r="E3223" s="1292"/>
      <c r="F3223" s="1279"/>
      <c r="G3223" s="1293"/>
      <c r="H3223" s="1305"/>
      <c r="I3223" s="1279"/>
      <c r="J3223" s="1288"/>
      <c r="K3223" s="1293"/>
      <c r="L3223" s="1288"/>
      <c r="M3223" s="1279"/>
    </row>
    <row r="3224" spans="1:13" x14ac:dyDescent="0.2">
      <c r="A3224" s="1288"/>
      <c r="B3224" s="1288"/>
      <c r="C3224" s="1304"/>
      <c r="D3224" s="1291"/>
      <c r="E3224" s="1292"/>
      <c r="F3224" s="1279"/>
      <c r="G3224" s="1293"/>
      <c r="H3224" s="1305"/>
      <c r="I3224" s="1279"/>
      <c r="J3224" s="1288"/>
      <c r="K3224" s="1293"/>
      <c r="L3224" s="1288"/>
      <c r="M3224" s="1279"/>
    </row>
    <row r="3225" spans="1:13" x14ac:dyDescent="0.2">
      <c r="A3225" s="4474"/>
      <c r="B3225" s="4474"/>
      <c r="C3225" s="4475" t="s">
        <v>2859</v>
      </c>
      <c r="D3225" s="4475"/>
      <c r="E3225" s="4475"/>
      <c r="F3225" s="4475"/>
      <c r="G3225" s="4475"/>
      <c r="H3225" s="4475"/>
      <c r="I3225" s="4475"/>
      <c r="J3225" s="4475"/>
      <c r="K3225" s="4475"/>
      <c r="L3225" s="4476" t="s">
        <v>2858</v>
      </c>
      <c r="M3225" s="4476"/>
    </row>
    <row r="3226" spans="1:13" x14ac:dyDescent="0.2">
      <c r="A3226" s="4474"/>
      <c r="B3226" s="4474"/>
      <c r="C3226" s="4475"/>
      <c r="D3226" s="4475"/>
      <c r="E3226" s="4475"/>
      <c r="F3226" s="4475"/>
      <c r="G3226" s="4475"/>
      <c r="H3226" s="4475"/>
      <c r="I3226" s="4475"/>
      <c r="J3226" s="4475"/>
      <c r="K3226" s="4475"/>
      <c r="L3226" s="4476"/>
      <c r="M3226" s="4476"/>
    </row>
    <row r="3227" spans="1:13" x14ac:dyDescent="0.2">
      <c r="A3227" s="4474"/>
      <c r="B3227" s="4474"/>
      <c r="C3227" s="4475"/>
      <c r="D3227" s="4475"/>
      <c r="E3227" s="4475"/>
      <c r="F3227" s="4475"/>
      <c r="G3227" s="4475"/>
      <c r="H3227" s="4475"/>
      <c r="I3227" s="4475"/>
      <c r="J3227" s="4475"/>
      <c r="K3227" s="4475"/>
      <c r="L3227" s="4476"/>
      <c r="M3227" s="4476"/>
    </row>
    <row r="3228" spans="1:13" x14ac:dyDescent="0.2">
      <c r="A3228" s="4474"/>
      <c r="B3228" s="4474"/>
      <c r="C3228" s="4475"/>
      <c r="D3228" s="4475"/>
      <c r="E3228" s="4475"/>
      <c r="F3228" s="4475"/>
      <c r="G3228" s="4475"/>
      <c r="H3228" s="4475"/>
      <c r="I3228" s="4475"/>
      <c r="J3228" s="4475"/>
      <c r="K3228" s="4475"/>
      <c r="L3228" s="4476"/>
      <c r="M3228" s="4476"/>
    </row>
    <row r="3229" spans="1:13" x14ac:dyDescent="0.2">
      <c r="A3229" s="4474"/>
      <c r="B3229" s="4474"/>
      <c r="C3229" s="4431" t="s">
        <v>1209</v>
      </c>
      <c r="D3229" s="4431"/>
      <c r="E3229" s="4431"/>
      <c r="F3229" s="4431"/>
      <c r="G3229" s="4431"/>
      <c r="H3229" s="4431"/>
      <c r="I3229" s="4431"/>
      <c r="J3229" s="4431"/>
      <c r="K3229" s="4431"/>
      <c r="L3229" s="4476" t="s">
        <v>1208</v>
      </c>
      <c r="M3229" s="4476"/>
    </row>
    <row r="3230" spans="1:13" x14ac:dyDescent="0.2">
      <c r="A3230" s="4474"/>
      <c r="B3230" s="4474"/>
      <c r="C3230" s="4431"/>
      <c r="D3230" s="4431"/>
      <c r="E3230" s="4431"/>
      <c r="F3230" s="4431"/>
      <c r="G3230" s="4431"/>
      <c r="H3230" s="4431"/>
      <c r="I3230" s="4431"/>
      <c r="J3230" s="4431"/>
      <c r="K3230" s="4431"/>
      <c r="L3230" s="4476"/>
      <c r="M3230" s="4476"/>
    </row>
    <row r="3231" spans="1:13" x14ac:dyDescent="0.2">
      <c r="A3231" s="4474"/>
      <c r="B3231" s="4474"/>
      <c r="C3231" s="4431"/>
      <c r="D3231" s="4431"/>
      <c r="E3231" s="4431"/>
      <c r="F3231" s="4431"/>
      <c r="G3231" s="4431"/>
      <c r="H3231" s="4431"/>
      <c r="I3231" s="4431"/>
      <c r="J3231" s="4431"/>
      <c r="K3231" s="4431"/>
      <c r="L3231" s="4476"/>
      <c r="M3231" s="4476"/>
    </row>
    <row r="3232" spans="1:13" x14ac:dyDescent="0.2">
      <c r="A3232" s="4474"/>
      <c r="B3232" s="4474"/>
      <c r="C3232" s="4431"/>
      <c r="D3232" s="4431"/>
      <c r="E3232" s="4431"/>
      <c r="F3232" s="4431"/>
      <c r="G3232" s="4431"/>
      <c r="H3232" s="4431"/>
      <c r="I3232" s="4431"/>
      <c r="J3232" s="4431"/>
      <c r="K3232" s="4431"/>
      <c r="L3232" s="4476"/>
      <c r="M3232" s="4476"/>
    </row>
    <row r="3233" spans="1:13" x14ac:dyDescent="0.2">
      <c r="A3233" s="1204"/>
      <c r="B3233" s="1204"/>
      <c r="C3233" s="1204"/>
      <c r="D3233" s="1280"/>
      <c r="E3233" s="1204"/>
      <c r="F3233" s="1204"/>
      <c r="G3233" s="1204"/>
      <c r="H3233" s="1204"/>
      <c r="I3233" s="1204"/>
      <c r="J3233" s="1204"/>
      <c r="K3233" s="1204"/>
      <c r="L3233" s="1204"/>
      <c r="M3233" s="1204"/>
    </row>
    <row r="3234" spans="1:13" x14ac:dyDescent="0.2">
      <c r="A3234" s="1204" t="s">
        <v>2319</v>
      </c>
      <c r="B3234" s="1204"/>
      <c r="C3234" s="1204"/>
      <c r="D3234" s="1280"/>
      <c r="E3234" s="1204"/>
      <c r="F3234" s="1204"/>
      <c r="G3234" s="1204"/>
      <c r="H3234" s="1204"/>
      <c r="I3234" s="1204"/>
      <c r="J3234" s="1204" t="s">
        <v>2000</v>
      </c>
      <c r="K3234" s="1204"/>
      <c r="L3234" s="1204"/>
      <c r="M3234" s="1204"/>
    </row>
    <row r="3235" spans="1:13" x14ac:dyDescent="0.2">
      <c r="A3235" s="1204" t="s">
        <v>22</v>
      </c>
      <c r="B3235" s="1204"/>
      <c r="C3235" s="1204"/>
      <c r="D3235" s="1280"/>
      <c r="E3235" s="1204"/>
      <c r="F3235" s="1204"/>
      <c r="G3235" s="1204"/>
      <c r="H3235" s="1204"/>
      <c r="I3235" s="1204"/>
      <c r="J3235" s="1204"/>
      <c r="K3235" s="1204"/>
      <c r="L3235" s="1204"/>
      <c r="M3235" s="1204"/>
    </row>
    <row r="3236" spans="1:13" x14ac:dyDescent="0.2">
      <c r="A3236" s="1204" t="s">
        <v>5364</v>
      </c>
      <c r="B3236" s="1204"/>
      <c r="C3236" s="1204"/>
      <c r="D3236" s="1280"/>
      <c r="E3236" s="1204"/>
      <c r="F3236" s="1204"/>
      <c r="G3236" s="1204"/>
      <c r="H3236" s="1204"/>
      <c r="I3236" s="1204"/>
      <c r="J3236" s="4456" t="s">
        <v>2863</v>
      </c>
      <c r="K3236" s="4457"/>
      <c r="L3236" s="4457"/>
      <c r="M3236" s="4458"/>
    </row>
    <row r="3237" spans="1:13" x14ac:dyDescent="0.2">
      <c r="A3237" s="1204" t="s">
        <v>4113</v>
      </c>
      <c r="B3237" s="1204"/>
      <c r="C3237" s="1204"/>
      <c r="D3237" s="1280"/>
      <c r="E3237" s="1204"/>
      <c r="F3237" s="1204"/>
      <c r="G3237" s="1204"/>
      <c r="H3237" s="1204"/>
      <c r="I3237" s="1204"/>
      <c r="J3237" s="1201" t="s">
        <v>2860</v>
      </c>
      <c r="K3237" s="1201" t="s">
        <v>2861</v>
      </c>
      <c r="L3237" s="1201" t="s">
        <v>2862</v>
      </c>
      <c r="M3237" s="1201" t="s">
        <v>1210</v>
      </c>
    </row>
    <row r="3238" spans="1:13" x14ac:dyDescent="0.2">
      <c r="A3238" s="1204"/>
      <c r="B3238" s="1204"/>
      <c r="C3238" s="1204"/>
      <c r="D3238" s="1280"/>
      <c r="E3238" s="1204"/>
      <c r="F3238" s="1204"/>
      <c r="G3238" s="1204"/>
      <c r="H3238" s="1204"/>
      <c r="I3238" s="1204"/>
      <c r="J3238" s="1201">
        <v>2014</v>
      </c>
      <c r="K3238" s="1201">
        <v>3</v>
      </c>
      <c r="L3238" s="1201">
        <v>27</v>
      </c>
      <c r="M3238" s="1201">
        <v>5</v>
      </c>
    </row>
    <row r="3239" spans="1:13" x14ac:dyDescent="0.2">
      <c r="A3239" s="1204"/>
      <c r="B3239" s="1204"/>
      <c r="C3239" s="1204"/>
      <c r="D3239" s="1280"/>
      <c r="E3239" s="1204"/>
      <c r="F3239" s="1204"/>
      <c r="G3239" s="1204"/>
      <c r="H3239" s="1204"/>
      <c r="I3239" s="1204"/>
      <c r="J3239" s="1206"/>
      <c r="K3239" s="1206"/>
      <c r="L3239" s="1206"/>
      <c r="M3239" s="1206"/>
    </row>
    <row r="3240" spans="1:13" ht="26.25" customHeight="1" x14ac:dyDescent="0.2">
      <c r="A3240" s="4475" t="s">
        <v>2864</v>
      </c>
      <c r="B3240" s="4475" t="s">
        <v>2865</v>
      </c>
      <c r="C3240" s="4475" t="s">
        <v>1212</v>
      </c>
      <c r="D3240" s="4475" t="s">
        <v>2866</v>
      </c>
      <c r="E3240" s="4475"/>
      <c r="F3240" s="4346" t="s">
        <v>3430</v>
      </c>
      <c r="G3240" s="4347"/>
      <c r="H3240" s="4348" t="s">
        <v>3434</v>
      </c>
      <c r="I3240" s="4348"/>
      <c r="J3240" s="4475" t="s">
        <v>1211</v>
      </c>
      <c r="K3240" s="4431" t="s">
        <v>2872</v>
      </c>
      <c r="L3240" s="4475" t="s">
        <v>1207</v>
      </c>
      <c r="M3240" s="4431" t="s">
        <v>2873</v>
      </c>
    </row>
    <row r="3241" spans="1:13" x14ac:dyDescent="0.2">
      <c r="A3241" s="4475"/>
      <c r="B3241" s="4475"/>
      <c r="C3241" s="4475"/>
      <c r="D3241" s="1281" t="s">
        <v>2867</v>
      </c>
      <c r="E3241" s="730" t="s">
        <v>2868</v>
      </c>
      <c r="F3241" s="15" t="s">
        <v>2870</v>
      </c>
      <c r="G3241" s="15" t="s">
        <v>2871</v>
      </c>
      <c r="H3241" s="1180" t="s">
        <v>3216</v>
      </c>
      <c r="I3241" s="1180" t="s">
        <v>3217</v>
      </c>
      <c r="J3241" s="4475"/>
      <c r="K3241" s="4431"/>
      <c r="L3241" s="4475"/>
      <c r="M3241" s="4431"/>
    </row>
    <row r="3242" spans="1:13" x14ac:dyDescent="0.2">
      <c r="A3242" s="1282" t="s">
        <v>1213</v>
      </c>
      <c r="B3242" s="1202" t="s">
        <v>1984</v>
      </c>
      <c r="C3242" s="1219" t="s">
        <v>1985</v>
      </c>
      <c r="D3242" s="1300"/>
      <c r="E3242" s="1301"/>
      <c r="F3242" s="730"/>
      <c r="G3242" s="730"/>
      <c r="H3242" s="1285"/>
      <c r="I3242" s="730"/>
      <c r="J3242" s="1282"/>
      <c r="K3242" s="1203"/>
      <c r="L3242" s="1282"/>
      <c r="M3242" s="730"/>
    </row>
    <row r="3243" spans="1:13" x14ac:dyDescent="0.2">
      <c r="A3243" s="1294"/>
      <c r="B3243" s="1294"/>
      <c r="C3243" s="1456" t="s">
        <v>4138</v>
      </c>
      <c r="D3243" s="1297">
        <v>40238</v>
      </c>
      <c r="E3243" s="1297">
        <v>40632</v>
      </c>
      <c r="F3243" s="4340">
        <v>328</v>
      </c>
      <c r="G3243" s="1298">
        <v>6</v>
      </c>
      <c r="H3243" s="1306"/>
      <c r="I3243" s="514"/>
      <c r="J3243" s="1294">
        <v>60</v>
      </c>
      <c r="K3243" s="1298" t="s">
        <v>621</v>
      </c>
      <c r="L3243" s="1294" t="s">
        <v>596</v>
      </c>
      <c r="M3243" s="1202"/>
    </row>
    <row r="3244" spans="1:13" x14ac:dyDescent="0.2">
      <c r="A3244" s="1282"/>
      <c r="B3244" s="1282"/>
      <c r="C3244" s="1454" t="s">
        <v>5436</v>
      </c>
      <c r="D3244" s="1301">
        <v>27177</v>
      </c>
      <c r="E3244" s="1301">
        <v>41179</v>
      </c>
      <c r="F3244" s="4341"/>
      <c r="G3244" s="1203">
        <v>7</v>
      </c>
      <c r="H3244" s="1285"/>
      <c r="I3244" s="730"/>
      <c r="J3244" s="1282">
        <v>156</v>
      </c>
      <c r="K3244" s="1203" t="s">
        <v>621</v>
      </c>
      <c r="L3244" s="1282" t="s">
        <v>596</v>
      </c>
      <c r="M3244" s="1202"/>
    </row>
    <row r="3245" spans="1:13" x14ac:dyDescent="0.2">
      <c r="A3245" s="1282"/>
      <c r="B3245" s="1282"/>
      <c r="C3245" s="1454" t="s">
        <v>4139</v>
      </c>
      <c r="D3245" s="1301">
        <v>40221</v>
      </c>
      <c r="E3245" s="1301">
        <v>40697</v>
      </c>
      <c r="F3245" s="4341"/>
      <c r="G3245" s="1203">
        <v>8</v>
      </c>
      <c r="H3245" s="1285"/>
      <c r="I3245" s="730"/>
      <c r="J3245" s="1282">
        <v>53</v>
      </c>
      <c r="K3245" s="1203" t="s">
        <v>621</v>
      </c>
      <c r="L3245" s="1282" t="s">
        <v>596</v>
      </c>
      <c r="M3245" s="1202"/>
    </row>
    <row r="3246" spans="1:13" ht="24" x14ac:dyDescent="0.2">
      <c r="A3246" s="1282"/>
      <c r="B3246" s="1282"/>
      <c r="C3246" s="1454" t="s">
        <v>4140</v>
      </c>
      <c r="D3246" s="1301">
        <v>35004</v>
      </c>
      <c r="E3246" s="1301">
        <v>36132</v>
      </c>
      <c r="F3246" s="4341"/>
      <c r="G3246" s="4477">
        <v>9</v>
      </c>
      <c r="H3246" s="1285"/>
      <c r="I3246" s="730"/>
      <c r="J3246" s="1282">
        <v>27</v>
      </c>
      <c r="K3246" s="1203" t="s">
        <v>621</v>
      </c>
      <c r="L3246" s="1282" t="s">
        <v>596</v>
      </c>
      <c r="M3246" s="1202"/>
    </row>
    <row r="3247" spans="1:13" ht="24" x14ac:dyDescent="0.2">
      <c r="A3247" s="1282"/>
      <c r="B3247" s="1282"/>
      <c r="C3247" s="1454" t="s">
        <v>4141</v>
      </c>
      <c r="D3247" s="1301">
        <v>35552</v>
      </c>
      <c r="E3247" s="1301">
        <v>36132</v>
      </c>
      <c r="F3247" s="4341"/>
      <c r="G3247" s="4478"/>
      <c r="H3247" s="1285"/>
      <c r="I3247" s="730"/>
      <c r="J3247" s="1282">
        <v>17</v>
      </c>
      <c r="K3247" s="1203" t="s">
        <v>621</v>
      </c>
      <c r="L3247" s="1282" t="s">
        <v>596</v>
      </c>
      <c r="M3247" s="1202"/>
    </row>
    <row r="3248" spans="1:13" ht="24" x14ac:dyDescent="0.2">
      <c r="A3248" s="1282"/>
      <c r="B3248" s="1282"/>
      <c r="C3248" s="1454" t="s">
        <v>4142</v>
      </c>
      <c r="D3248" s="1301">
        <v>35735</v>
      </c>
      <c r="E3248" s="1301">
        <v>35828</v>
      </c>
      <c r="F3248" s="4342"/>
      <c r="G3248" s="4479"/>
      <c r="H3248" s="1285"/>
      <c r="I3248" s="730"/>
      <c r="J3248" s="1282">
        <v>8</v>
      </c>
      <c r="K3248" s="1203" t="s">
        <v>621</v>
      </c>
      <c r="L3248" s="1282" t="s">
        <v>596</v>
      </c>
      <c r="M3248" s="1202"/>
    </row>
    <row r="3249" spans="1:13" ht="24" x14ac:dyDescent="0.2">
      <c r="A3249" s="1282"/>
      <c r="B3249" s="1282"/>
      <c r="C3249" s="1454" t="s">
        <v>4143</v>
      </c>
      <c r="D3249" s="1301">
        <v>29434</v>
      </c>
      <c r="E3249" s="1301">
        <v>40814</v>
      </c>
      <c r="F3249" s="4340">
        <v>329</v>
      </c>
      <c r="G3249" s="1203">
        <v>1</v>
      </c>
      <c r="H3249" s="1285"/>
      <c r="I3249" s="730"/>
      <c r="J3249" s="1282">
        <v>142</v>
      </c>
      <c r="K3249" s="1203" t="s">
        <v>621</v>
      </c>
      <c r="L3249" s="1282" t="s">
        <v>596</v>
      </c>
      <c r="M3249" s="730"/>
    </row>
    <row r="3250" spans="1:13" x14ac:dyDescent="0.2">
      <c r="A3250" s="1282"/>
      <c r="B3250" s="1282"/>
      <c r="C3250" s="1303" t="s">
        <v>4119</v>
      </c>
      <c r="D3250" s="1301">
        <v>38303</v>
      </c>
      <c r="E3250" s="1301">
        <v>40607</v>
      </c>
      <c r="F3250" s="4341"/>
      <c r="G3250" s="1203"/>
      <c r="H3250" s="1285"/>
      <c r="I3250" s="730"/>
      <c r="J3250" s="1282">
        <v>13</v>
      </c>
      <c r="K3250" s="1203" t="s">
        <v>621</v>
      </c>
      <c r="L3250" s="1282" t="s">
        <v>596</v>
      </c>
      <c r="M3250" s="730"/>
    </row>
    <row r="3251" spans="1:13" x14ac:dyDescent="0.2">
      <c r="A3251" s="1282"/>
      <c r="B3251" s="1282"/>
      <c r="C3251" s="1454" t="s">
        <v>4144</v>
      </c>
      <c r="D3251" s="1300">
        <v>29799</v>
      </c>
      <c r="E3251" s="1301">
        <v>41506</v>
      </c>
      <c r="F3251" s="4341"/>
      <c r="G3251" s="1203">
        <v>2</v>
      </c>
      <c r="H3251" s="1285"/>
      <c r="I3251" s="730"/>
      <c r="J3251" s="1282">
        <v>189</v>
      </c>
      <c r="K3251" s="1203" t="s">
        <v>621</v>
      </c>
      <c r="L3251" s="1282" t="s">
        <v>596</v>
      </c>
      <c r="M3251" s="730"/>
    </row>
    <row r="3252" spans="1:13" x14ac:dyDescent="0.2">
      <c r="A3252" s="1282"/>
      <c r="B3252" s="1282"/>
      <c r="C3252" s="1303" t="s">
        <v>4119</v>
      </c>
      <c r="D3252" s="1300">
        <v>29799</v>
      </c>
      <c r="E3252" s="1301">
        <v>40805</v>
      </c>
      <c r="F3252" s="4341"/>
      <c r="G3252" s="1203"/>
      <c r="H3252" s="1285"/>
      <c r="I3252" s="730"/>
      <c r="J3252" s="1282">
        <v>21</v>
      </c>
      <c r="K3252" s="1203" t="s">
        <v>621</v>
      </c>
      <c r="L3252" s="1282" t="s">
        <v>596</v>
      </c>
      <c r="M3252" s="730"/>
    </row>
    <row r="3253" spans="1:13" x14ac:dyDescent="0.2">
      <c r="A3253" s="1282"/>
      <c r="B3253" s="1282"/>
      <c r="C3253" s="1454" t="s">
        <v>4145</v>
      </c>
      <c r="D3253" s="1300"/>
      <c r="E3253" s="1301"/>
      <c r="F3253" s="4341"/>
      <c r="G3253" s="1203">
        <v>3</v>
      </c>
      <c r="H3253" s="1285"/>
      <c r="I3253" s="730"/>
      <c r="J3253" s="1282"/>
      <c r="K3253" s="1203" t="s">
        <v>621</v>
      </c>
      <c r="L3253" s="1282" t="s">
        <v>596</v>
      </c>
      <c r="M3253" s="730"/>
    </row>
    <row r="3254" spans="1:13" x14ac:dyDescent="0.2">
      <c r="A3254" s="1201"/>
      <c r="B3254" s="1178" t="s">
        <v>2446</v>
      </c>
      <c r="C3254" s="1307" t="s">
        <v>2527</v>
      </c>
      <c r="D3254" s="1308"/>
      <c r="E3254" s="1309"/>
      <c r="F3254" s="4341"/>
      <c r="G3254" s="1201"/>
      <c r="H3254" s="1201"/>
      <c r="I3254" s="1211"/>
      <c r="J3254" s="1201"/>
      <c r="K3254" s="1201"/>
      <c r="L3254" s="1201"/>
      <c r="M3254" s="1211"/>
    </row>
    <row r="3255" spans="1:13" x14ac:dyDescent="0.2">
      <c r="A3255" s="1310"/>
      <c r="B3255" s="1311" t="s">
        <v>2019</v>
      </c>
      <c r="C3255" s="1312" t="s">
        <v>2020</v>
      </c>
      <c r="D3255" s="1313">
        <v>41102</v>
      </c>
      <c r="E3255" s="1313">
        <v>41194</v>
      </c>
      <c r="F3255" s="4341"/>
      <c r="G3255" s="4340">
        <v>4</v>
      </c>
      <c r="H3255" s="1310"/>
      <c r="I3255" s="1314"/>
      <c r="J3255" s="1310">
        <v>5</v>
      </c>
      <c r="K3255" s="1310" t="s">
        <v>621</v>
      </c>
      <c r="L3255" s="1310" t="s">
        <v>596</v>
      </c>
      <c r="M3255" s="1211"/>
    </row>
    <row r="3256" spans="1:13" x14ac:dyDescent="0.2">
      <c r="A3256" s="1201"/>
      <c r="B3256" s="1254" t="s">
        <v>4146</v>
      </c>
      <c r="C3256" s="1315" t="s">
        <v>4147</v>
      </c>
      <c r="D3256" s="1308">
        <v>41284</v>
      </c>
      <c r="E3256" s="1308">
        <v>41284</v>
      </c>
      <c r="F3256" s="4341"/>
      <c r="G3256" s="4341"/>
      <c r="H3256" s="1201"/>
      <c r="I3256" s="1211"/>
      <c r="J3256" s="1201">
        <v>5</v>
      </c>
      <c r="K3256" s="1201" t="s">
        <v>621</v>
      </c>
      <c r="L3256" s="1201" t="s">
        <v>601</v>
      </c>
      <c r="M3256" s="1211"/>
    </row>
    <row r="3257" spans="1:13" x14ac:dyDescent="0.2">
      <c r="A3257" s="1201"/>
      <c r="B3257" s="1178" t="s">
        <v>2108</v>
      </c>
      <c r="C3257" s="1315" t="s">
        <v>4148</v>
      </c>
      <c r="D3257" s="1280">
        <v>41295</v>
      </c>
      <c r="E3257" s="1308">
        <v>41337</v>
      </c>
      <c r="F3257" s="4341"/>
      <c r="G3257" s="4341"/>
      <c r="H3257" s="1201"/>
      <c r="I3257" s="1211"/>
      <c r="J3257" s="1201">
        <v>123</v>
      </c>
      <c r="K3257" s="1201" t="s">
        <v>621</v>
      </c>
      <c r="L3257" s="1201" t="s">
        <v>601</v>
      </c>
      <c r="M3257" s="1211"/>
    </row>
    <row r="3258" spans="1:13" x14ac:dyDescent="0.2">
      <c r="A3258" s="1201"/>
      <c r="B3258" s="1178" t="s">
        <v>2112</v>
      </c>
      <c r="C3258" s="1221" t="s">
        <v>2113</v>
      </c>
      <c r="D3258" s="1308">
        <v>40544</v>
      </c>
      <c r="E3258" s="1309">
        <v>41243</v>
      </c>
      <c r="F3258" s="4342"/>
      <c r="G3258" s="4342"/>
      <c r="H3258" s="1201"/>
      <c r="I3258" s="1211"/>
      <c r="J3258" s="1201">
        <v>12</v>
      </c>
      <c r="K3258" s="1201" t="s">
        <v>621</v>
      </c>
      <c r="L3258" s="1201" t="s">
        <v>596</v>
      </c>
      <c r="M3258" s="1211" t="s">
        <v>1213</v>
      </c>
    </row>
    <row r="3259" spans="1:13" x14ac:dyDescent="0.2">
      <c r="A3259" s="1206"/>
      <c r="B3259" s="1316"/>
      <c r="C3259" s="1317"/>
      <c r="D3259" s="1318"/>
      <c r="E3259" s="1319"/>
      <c r="F3259" s="1204"/>
      <c r="G3259" s="1206"/>
      <c r="H3259" s="1206"/>
      <c r="I3259" s="1204"/>
      <c r="J3259" s="1206"/>
      <c r="K3259" s="1206"/>
      <c r="L3259" s="1206"/>
      <c r="M3259" s="1204"/>
    </row>
    <row r="3260" spans="1:13" x14ac:dyDescent="0.2">
      <c r="A3260" s="1206"/>
      <c r="B3260" s="1316"/>
      <c r="C3260" s="1317"/>
      <c r="D3260" s="1318"/>
      <c r="E3260" s="1319"/>
      <c r="F3260" s="1204"/>
      <c r="G3260" s="1206"/>
      <c r="H3260" s="1206"/>
      <c r="I3260" s="1204"/>
      <c r="J3260" s="1206"/>
      <c r="K3260" s="1206"/>
      <c r="L3260" s="1206"/>
      <c r="M3260" s="1204"/>
    </row>
    <row r="3261" spans="1:13" x14ac:dyDescent="0.2">
      <c r="A3261" s="1206"/>
      <c r="B3261" s="1316"/>
      <c r="C3261" s="1317"/>
      <c r="D3261" s="1318"/>
      <c r="E3261" s="1319"/>
      <c r="F3261" s="1204"/>
      <c r="G3261" s="1206"/>
      <c r="H3261" s="1206"/>
      <c r="I3261" s="1204"/>
      <c r="J3261" s="1206"/>
      <c r="K3261" s="1206"/>
      <c r="L3261" s="1206"/>
      <c r="M3261" s="1204"/>
    </row>
    <row r="3262" spans="1:13" x14ac:dyDescent="0.2">
      <c r="A3262" s="4474"/>
      <c r="B3262" s="4474"/>
      <c r="C3262" s="4475" t="s">
        <v>2859</v>
      </c>
      <c r="D3262" s="4475"/>
      <c r="E3262" s="4475"/>
      <c r="F3262" s="4475"/>
      <c r="G3262" s="4475"/>
      <c r="H3262" s="4475"/>
      <c r="I3262" s="4475"/>
      <c r="J3262" s="4475"/>
      <c r="K3262" s="4475"/>
      <c r="L3262" s="4476" t="s">
        <v>2858</v>
      </c>
      <c r="M3262" s="4476"/>
    </row>
    <row r="3263" spans="1:13" x14ac:dyDescent="0.2">
      <c r="A3263" s="4474"/>
      <c r="B3263" s="4474"/>
      <c r="C3263" s="4475"/>
      <c r="D3263" s="4475"/>
      <c r="E3263" s="4475"/>
      <c r="F3263" s="4475"/>
      <c r="G3263" s="4475"/>
      <c r="H3263" s="4475"/>
      <c r="I3263" s="4475"/>
      <c r="J3263" s="4475"/>
      <c r="K3263" s="4475"/>
      <c r="L3263" s="4476"/>
      <c r="M3263" s="4476"/>
    </row>
    <row r="3264" spans="1:13" x14ac:dyDescent="0.2">
      <c r="A3264" s="4474"/>
      <c r="B3264" s="4474"/>
      <c r="C3264" s="4475"/>
      <c r="D3264" s="4475"/>
      <c r="E3264" s="4475"/>
      <c r="F3264" s="4475"/>
      <c r="G3264" s="4475"/>
      <c r="H3264" s="4475"/>
      <c r="I3264" s="4475"/>
      <c r="J3264" s="4475"/>
      <c r="K3264" s="4475"/>
      <c r="L3264" s="4476"/>
      <c r="M3264" s="4476"/>
    </row>
    <row r="3265" spans="1:13" x14ac:dyDescent="0.2">
      <c r="A3265" s="4474"/>
      <c r="B3265" s="4474"/>
      <c r="C3265" s="4475"/>
      <c r="D3265" s="4475"/>
      <c r="E3265" s="4475"/>
      <c r="F3265" s="4475"/>
      <c r="G3265" s="4475"/>
      <c r="H3265" s="4475"/>
      <c r="I3265" s="4475"/>
      <c r="J3265" s="4475"/>
      <c r="K3265" s="4475"/>
      <c r="L3265" s="4476"/>
      <c r="M3265" s="4476"/>
    </row>
    <row r="3266" spans="1:13" x14ac:dyDescent="0.2">
      <c r="A3266" s="4474"/>
      <c r="B3266" s="4474"/>
      <c r="C3266" s="4431" t="s">
        <v>1209</v>
      </c>
      <c r="D3266" s="4431"/>
      <c r="E3266" s="4431"/>
      <c r="F3266" s="4431"/>
      <c r="G3266" s="4431"/>
      <c r="H3266" s="4431"/>
      <c r="I3266" s="4431"/>
      <c r="J3266" s="4431"/>
      <c r="K3266" s="4431"/>
      <c r="L3266" s="4476" t="s">
        <v>1208</v>
      </c>
      <c r="M3266" s="4476"/>
    </row>
    <row r="3267" spans="1:13" x14ac:dyDescent="0.2">
      <c r="A3267" s="4474"/>
      <c r="B3267" s="4474"/>
      <c r="C3267" s="4431"/>
      <c r="D3267" s="4431"/>
      <c r="E3267" s="4431"/>
      <c r="F3267" s="4431"/>
      <c r="G3267" s="4431"/>
      <c r="H3267" s="4431"/>
      <c r="I3267" s="4431"/>
      <c r="J3267" s="4431"/>
      <c r="K3267" s="4431"/>
      <c r="L3267" s="4476"/>
      <c r="M3267" s="4476"/>
    </row>
    <row r="3268" spans="1:13" x14ac:dyDescent="0.2">
      <c r="A3268" s="4474"/>
      <c r="B3268" s="4474"/>
      <c r="C3268" s="4431"/>
      <c r="D3268" s="4431"/>
      <c r="E3268" s="4431"/>
      <c r="F3268" s="4431"/>
      <c r="G3268" s="4431"/>
      <c r="H3268" s="4431"/>
      <c r="I3268" s="4431"/>
      <c r="J3268" s="4431"/>
      <c r="K3268" s="4431"/>
      <c r="L3268" s="4476"/>
      <c r="M3268" s="4476"/>
    </row>
    <row r="3269" spans="1:13" x14ac:dyDescent="0.2">
      <c r="A3269" s="4474"/>
      <c r="B3269" s="4474"/>
      <c r="C3269" s="4431"/>
      <c r="D3269" s="4431"/>
      <c r="E3269" s="4431"/>
      <c r="F3269" s="4431"/>
      <c r="G3269" s="4431"/>
      <c r="H3269" s="4431"/>
      <c r="I3269" s="4431"/>
      <c r="J3269" s="4431"/>
      <c r="K3269" s="4431"/>
      <c r="L3269" s="4476"/>
      <c r="M3269" s="4476"/>
    </row>
    <row r="3270" spans="1:13" x14ac:dyDescent="0.2">
      <c r="A3270" s="1204"/>
      <c r="B3270" s="1204"/>
      <c r="C3270" s="1204"/>
      <c r="D3270" s="1280"/>
      <c r="E3270" s="1204"/>
      <c r="F3270" s="1204"/>
      <c r="G3270" s="1204"/>
      <c r="H3270" s="1204"/>
      <c r="I3270" s="1204"/>
      <c r="J3270" s="1204"/>
      <c r="K3270" s="1204"/>
      <c r="L3270" s="1204"/>
      <c r="M3270" s="1204"/>
    </row>
    <row r="3271" spans="1:13" x14ac:dyDescent="0.2">
      <c r="A3271" s="1204" t="s">
        <v>2319</v>
      </c>
      <c r="B3271" s="1204"/>
      <c r="C3271" s="1204"/>
      <c r="D3271" s="1280"/>
      <c r="E3271" s="1204"/>
      <c r="F3271" s="1204"/>
      <c r="G3271" s="1204"/>
      <c r="H3271" s="1204"/>
      <c r="I3271" s="1204"/>
      <c r="J3271" s="1204" t="s">
        <v>2023</v>
      </c>
      <c r="K3271" s="1204"/>
      <c r="L3271" s="1204"/>
      <c r="M3271" s="1204"/>
    </row>
    <row r="3272" spans="1:13" x14ac:dyDescent="0.2">
      <c r="A3272" s="1204" t="s">
        <v>22</v>
      </c>
      <c r="B3272" s="1204"/>
      <c r="C3272" s="1204"/>
      <c r="D3272" s="1280"/>
      <c r="E3272" s="1204"/>
      <c r="F3272" s="1204"/>
      <c r="G3272" s="1204"/>
      <c r="H3272" s="1204"/>
      <c r="I3272" s="1204"/>
      <c r="J3272" s="1204"/>
      <c r="K3272" s="1204"/>
      <c r="L3272" s="1204"/>
      <c r="M3272" s="1204"/>
    </row>
    <row r="3273" spans="1:13" x14ac:dyDescent="0.2">
      <c r="A3273" s="1204" t="s">
        <v>5365</v>
      </c>
      <c r="B3273" s="1204"/>
      <c r="C3273" s="1204"/>
      <c r="D3273" s="1280"/>
      <c r="E3273" s="1204"/>
      <c r="F3273" s="1204"/>
      <c r="G3273" s="1204"/>
      <c r="H3273" s="1204"/>
      <c r="I3273" s="1204"/>
      <c r="J3273" s="4456" t="s">
        <v>2863</v>
      </c>
      <c r="K3273" s="4457"/>
      <c r="L3273" s="4457"/>
      <c r="M3273" s="4458"/>
    </row>
    <row r="3274" spans="1:13" x14ac:dyDescent="0.2">
      <c r="A3274" s="1204" t="s">
        <v>4113</v>
      </c>
      <c r="B3274" s="1204"/>
      <c r="C3274" s="1204"/>
      <c r="D3274" s="1280"/>
      <c r="E3274" s="1204"/>
      <c r="F3274" s="1204"/>
      <c r="G3274" s="1204"/>
      <c r="H3274" s="1204"/>
      <c r="I3274" s="1204"/>
      <c r="J3274" s="1201" t="s">
        <v>2860</v>
      </c>
      <c r="K3274" s="1201" t="s">
        <v>2861</v>
      </c>
      <c r="L3274" s="1201" t="s">
        <v>2862</v>
      </c>
      <c r="M3274" s="1201" t="s">
        <v>1210</v>
      </c>
    </row>
    <row r="3275" spans="1:13" x14ac:dyDescent="0.2">
      <c r="A3275" s="1204"/>
      <c r="B3275" s="1204"/>
      <c r="C3275" s="1204"/>
      <c r="D3275" s="1280"/>
      <c r="E3275" s="1204"/>
      <c r="F3275" s="1204"/>
      <c r="G3275" s="1204"/>
      <c r="H3275" s="1204"/>
      <c r="I3275" s="1204"/>
      <c r="J3275" s="1201">
        <v>2014</v>
      </c>
      <c r="K3275" s="1201">
        <v>3</v>
      </c>
      <c r="L3275" s="1201">
        <v>27</v>
      </c>
      <c r="M3275" s="1201">
        <v>4</v>
      </c>
    </row>
    <row r="3276" spans="1:13" x14ac:dyDescent="0.2">
      <c r="A3276" s="1204"/>
      <c r="B3276" s="1204"/>
      <c r="C3276" s="1204"/>
      <c r="D3276" s="1280"/>
      <c r="E3276" s="1204"/>
      <c r="F3276" s="1204"/>
      <c r="G3276" s="1204"/>
      <c r="H3276" s="1204"/>
      <c r="I3276" s="1206"/>
      <c r="J3276" s="1206"/>
      <c r="K3276" s="1206"/>
      <c r="L3276" s="1206"/>
      <c r="M3276" s="1204"/>
    </row>
    <row r="3277" spans="1:13" ht="24.75" customHeight="1" x14ac:dyDescent="0.2">
      <c r="A3277" s="4475" t="s">
        <v>2864</v>
      </c>
      <c r="B3277" s="4475" t="s">
        <v>2865</v>
      </c>
      <c r="C3277" s="4475" t="s">
        <v>1212</v>
      </c>
      <c r="D3277" s="4475" t="s">
        <v>2866</v>
      </c>
      <c r="E3277" s="4475"/>
      <c r="F3277" s="4346" t="s">
        <v>3430</v>
      </c>
      <c r="G3277" s="4347"/>
      <c r="H3277" s="4348" t="s">
        <v>3434</v>
      </c>
      <c r="I3277" s="4348"/>
      <c r="J3277" s="4475" t="s">
        <v>1211</v>
      </c>
      <c r="K3277" s="4431" t="s">
        <v>2872</v>
      </c>
      <c r="L3277" s="4475" t="s">
        <v>1207</v>
      </c>
      <c r="M3277" s="4431" t="s">
        <v>2873</v>
      </c>
    </row>
    <row r="3278" spans="1:13" x14ac:dyDescent="0.2">
      <c r="A3278" s="4475"/>
      <c r="B3278" s="4475"/>
      <c r="C3278" s="4475"/>
      <c r="D3278" s="1281" t="s">
        <v>2867</v>
      </c>
      <c r="E3278" s="730" t="s">
        <v>2868</v>
      </c>
      <c r="F3278" s="15" t="s">
        <v>2870</v>
      </c>
      <c r="G3278" s="15" t="s">
        <v>2871</v>
      </c>
      <c r="H3278" s="1180" t="s">
        <v>3216</v>
      </c>
      <c r="I3278" s="1180" t="s">
        <v>3217</v>
      </c>
      <c r="J3278" s="4475"/>
      <c r="K3278" s="4431"/>
      <c r="L3278" s="4475"/>
      <c r="M3278" s="4431"/>
    </row>
    <row r="3279" spans="1:13" x14ac:dyDescent="0.2">
      <c r="A3279" s="1201"/>
      <c r="B3279" s="1178" t="s">
        <v>2114</v>
      </c>
      <c r="C3279" s="1221" t="s">
        <v>433</v>
      </c>
      <c r="D3279" s="1308"/>
      <c r="E3279" s="1309"/>
      <c r="F3279" s="1211"/>
      <c r="G3279" s="1201"/>
      <c r="H3279" s="1201"/>
      <c r="I3279" s="1211"/>
      <c r="J3279" s="1178"/>
      <c r="K3279" s="1201"/>
      <c r="L3279" s="1201"/>
      <c r="M3279" s="1211"/>
    </row>
    <row r="3280" spans="1:13" x14ac:dyDescent="0.2">
      <c r="A3280" s="1201"/>
      <c r="B3280" s="1201"/>
      <c r="C3280" s="1211" t="s">
        <v>2115</v>
      </c>
      <c r="D3280" s="1308">
        <v>40909</v>
      </c>
      <c r="E3280" s="1309">
        <v>40939</v>
      </c>
      <c r="F3280" s="4340">
        <v>329</v>
      </c>
      <c r="G3280" s="1178">
        <v>4</v>
      </c>
      <c r="H3280" s="1201">
        <v>1</v>
      </c>
      <c r="I3280" s="1211"/>
      <c r="J3280" s="1201">
        <v>68</v>
      </c>
      <c r="K3280" s="1201" t="s">
        <v>621</v>
      </c>
      <c r="L3280" s="1201" t="s">
        <v>596</v>
      </c>
      <c r="M3280" s="1211"/>
    </row>
    <row r="3281" spans="1:13" x14ac:dyDescent="0.2">
      <c r="A3281" s="1201"/>
      <c r="B3281" s="1201"/>
      <c r="C3281" s="1233" t="s">
        <v>4149</v>
      </c>
      <c r="D3281" s="1308">
        <v>40909</v>
      </c>
      <c r="E3281" s="1309">
        <v>40939</v>
      </c>
      <c r="F3281" s="4341"/>
      <c r="G3281" s="4340">
        <v>5</v>
      </c>
      <c r="H3281" s="1201">
        <v>1</v>
      </c>
      <c r="I3281" s="1211"/>
      <c r="J3281" s="1201">
        <v>6</v>
      </c>
      <c r="K3281" s="1201" t="s">
        <v>621</v>
      </c>
      <c r="L3281" s="1201" t="s">
        <v>596</v>
      </c>
      <c r="M3281" s="1211"/>
    </row>
    <row r="3282" spans="1:13" x14ac:dyDescent="0.2">
      <c r="A3282" s="1201"/>
      <c r="B3282" s="1201"/>
      <c r="C3282" s="1211" t="s">
        <v>2116</v>
      </c>
      <c r="D3282" s="1320">
        <v>40940</v>
      </c>
      <c r="E3282" s="935">
        <v>40967</v>
      </c>
      <c r="F3282" s="4341"/>
      <c r="G3282" s="4341"/>
      <c r="H3282" s="1201">
        <v>1</v>
      </c>
      <c r="I3282" s="1211"/>
      <c r="J3282" s="1201">
        <v>49</v>
      </c>
      <c r="K3282" s="1201" t="s">
        <v>621</v>
      </c>
      <c r="L3282" s="1201" t="s">
        <v>596</v>
      </c>
      <c r="M3282" s="1211" t="s">
        <v>2117</v>
      </c>
    </row>
    <row r="3283" spans="1:13" x14ac:dyDescent="0.2">
      <c r="A3283" s="1201"/>
      <c r="B3283" s="1201"/>
      <c r="C3283" s="1211" t="s">
        <v>2118</v>
      </c>
      <c r="D3283" s="1320">
        <v>40969</v>
      </c>
      <c r="E3283" s="935">
        <v>40999</v>
      </c>
      <c r="F3283" s="4341"/>
      <c r="G3283" s="4341"/>
      <c r="H3283" s="1201">
        <v>1</v>
      </c>
      <c r="I3283" s="1211"/>
      <c r="J3283" s="1201">
        <v>45</v>
      </c>
      <c r="K3283" s="1201" t="s">
        <v>621</v>
      </c>
      <c r="L3283" s="1201" t="s">
        <v>596</v>
      </c>
      <c r="M3283" s="1211"/>
    </row>
    <row r="3284" spans="1:13" x14ac:dyDescent="0.2">
      <c r="A3284" s="1201"/>
      <c r="B3284" s="1201"/>
      <c r="C3284" s="1211" t="s">
        <v>2119</v>
      </c>
      <c r="D3284" s="1320">
        <v>41000</v>
      </c>
      <c r="E3284" s="1309" t="s">
        <v>4150</v>
      </c>
      <c r="F3284" s="4341"/>
      <c r="G3284" s="4341"/>
      <c r="H3284" s="1201">
        <v>1</v>
      </c>
      <c r="I3284" s="1211"/>
      <c r="J3284" s="1201">
        <v>28</v>
      </c>
      <c r="K3284" s="1201" t="s">
        <v>621</v>
      </c>
      <c r="L3284" s="1201" t="s">
        <v>596</v>
      </c>
      <c r="M3284" s="1211"/>
    </row>
    <row r="3285" spans="1:13" x14ac:dyDescent="0.2">
      <c r="A3285" s="1201"/>
      <c r="B3285" s="1201"/>
      <c r="C3285" s="1211" t="s">
        <v>2121</v>
      </c>
      <c r="D3285" s="1320">
        <v>41030</v>
      </c>
      <c r="E3285" s="935">
        <v>41060</v>
      </c>
      <c r="F3285" s="4341"/>
      <c r="G3285" s="4341"/>
      <c r="H3285" s="1201">
        <v>1</v>
      </c>
      <c r="I3285" s="1211"/>
      <c r="J3285" s="1201">
        <v>30</v>
      </c>
      <c r="K3285" s="1201" t="s">
        <v>621</v>
      </c>
      <c r="L3285" s="1201" t="s">
        <v>596</v>
      </c>
      <c r="M3285" s="1211"/>
    </row>
    <row r="3286" spans="1:13" x14ac:dyDescent="0.2">
      <c r="A3286" s="1201"/>
      <c r="B3286" s="1201"/>
      <c r="C3286" s="1211" t="s">
        <v>2122</v>
      </c>
      <c r="D3286" s="1320">
        <v>41061</v>
      </c>
      <c r="E3286" s="935">
        <v>41090</v>
      </c>
      <c r="F3286" s="4341"/>
      <c r="G3286" s="4342"/>
      <c r="H3286" s="1201">
        <v>1</v>
      </c>
      <c r="I3286" s="1211"/>
      <c r="J3286" s="1201">
        <v>30</v>
      </c>
      <c r="K3286" s="1201" t="s">
        <v>621</v>
      </c>
      <c r="L3286" s="1201" t="s">
        <v>596</v>
      </c>
      <c r="M3286" s="1211"/>
    </row>
    <row r="3287" spans="1:13" x14ac:dyDescent="0.2">
      <c r="A3287" s="1201"/>
      <c r="B3287" s="1201"/>
      <c r="C3287" s="1233" t="s">
        <v>2124</v>
      </c>
      <c r="D3287" s="1320">
        <v>40695</v>
      </c>
      <c r="E3287" s="935">
        <v>41090</v>
      </c>
      <c r="F3287" s="4341"/>
      <c r="G3287" s="4340">
        <v>6</v>
      </c>
      <c r="H3287" s="1201">
        <v>1</v>
      </c>
      <c r="I3287" s="1211"/>
      <c r="J3287" s="1201">
        <v>24</v>
      </c>
      <c r="K3287" s="1201" t="s">
        <v>621</v>
      </c>
      <c r="L3287" s="1201" t="s">
        <v>596</v>
      </c>
      <c r="M3287" s="1211"/>
    </row>
    <row r="3288" spans="1:13" x14ac:dyDescent="0.2">
      <c r="A3288" s="1201"/>
      <c r="B3288" s="1201"/>
      <c r="C3288" s="1211" t="s">
        <v>2125</v>
      </c>
      <c r="D3288" s="1320">
        <v>41091</v>
      </c>
      <c r="E3288" s="935">
        <v>41121</v>
      </c>
      <c r="F3288" s="4341"/>
      <c r="G3288" s="4341"/>
      <c r="H3288" s="1201">
        <v>1</v>
      </c>
      <c r="I3288" s="1211"/>
      <c r="J3288" s="1201">
        <v>33</v>
      </c>
      <c r="K3288" s="1201" t="s">
        <v>621</v>
      </c>
      <c r="L3288" s="1201" t="s">
        <v>596</v>
      </c>
      <c r="M3288" s="1211"/>
    </row>
    <row r="3289" spans="1:13" x14ac:dyDescent="0.2">
      <c r="A3289" s="1201"/>
      <c r="B3289" s="1201"/>
      <c r="C3289" s="1211" t="s">
        <v>2126</v>
      </c>
      <c r="D3289" s="1320">
        <v>41122</v>
      </c>
      <c r="E3289" s="935">
        <v>41152</v>
      </c>
      <c r="F3289" s="4341"/>
      <c r="G3289" s="4341"/>
      <c r="H3289" s="1201">
        <v>1</v>
      </c>
      <c r="I3289" s="1211"/>
      <c r="J3289" s="1201">
        <v>33</v>
      </c>
      <c r="K3289" s="1201" t="s">
        <v>621</v>
      </c>
      <c r="L3289" s="1201" t="s">
        <v>596</v>
      </c>
      <c r="M3289" s="1211"/>
    </row>
    <row r="3290" spans="1:13" x14ac:dyDescent="0.2">
      <c r="A3290" s="1201"/>
      <c r="B3290" s="1201"/>
      <c r="C3290" s="1211" t="s">
        <v>2127</v>
      </c>
      <c r="D3290" s="1320">
        <v>41153</v>
      </c>
      <c r="E3290" s="935">
        <v>41182</v>
      </c>
      <c r="F3290" s="4341"/>
      <c r="G3290" s="4341"/>
      <c r="H3290" s="1201">
        <v>1</v>
      </c>
      <c r="I3290" s="1211"/>
      <c r="J3290" s="1201">
        <v>26</v>
      </c>
      <c r="K3290" s="1201" t="s">
        <v>621</v>
      </c>
      <c r="L3290" s="1201" t="s">
        <v>596</v>
      </c>
      <c r="M3290" s="1211"/>
    </row>
    <row r="3291" spans="1:13" x14ac:dyDescent="0.2">
      <c r="A3291" s="1201"/>
      <c r="B3291" s="1201"/>
      <c r="C3291" s="1211" t="s">
        <v>2128</v>
      </c>
      <c r="D3291" s="1320">
        <v>41183</v>
      </c>
      <c r="E3291" s="935">
        <v>41213</v>
      </c>
      <c r="F3291" s="4341"/>
      <c r="G3291" s="4341"/>
      <c r="H3291" s="1201">
        <v>1</v>
      </c>
      <c r="I3291" s="1211"/>
      <c r="J3291" s="1201">
        <v>30</v>
      </c>
      <c r="K3291" s="1201" t="s">
        <v>621</v>
      </c>
      <c r="L3291" s="1201" t="s">
        <v>596</v>
      </c>
      <c r="M3291" s="1211"/>
    </row>
    <row r="3292" spans="1:13" x14ac:dyDescent="0.2">
      <c r="A3292" s="1201"/>
      <c r="B3292" s="1201"/>
      <c r="C3292" s="1211" t="s">
        <v>2129</v>
      </c>
      <c r="D3292" s="1320">
        <v>41214</v>
      </c>
      <c r="E3292" s="935">
        <v>41243</v>
      </c>
      <c r="F3292" s="4342"/>
      <c r="G3292" s="4342"/>
      <c r="H3292" s="1201">
        <v>1</v>
      </c>
      <c r="I3292" s="1211"/>
      <c r="J3292" s="1201">
        <v>43</v>
      </c>
      <c r="K3292" s="1201" t="s">
        <v>621</v>
      </c>
      <c r="L3292" s="1201" t="s">
        <v>596</v>
      </c>
      <c r="M3292" s="1211"/>
    </row>
    <row r="3293" spans="1:13" x14ac:dyDescent="0.2">
      <c r="A3293" s="1201"/>
      <c r="B3293" s="1201"/>
      <c r="C3293" s="1211" t="s">
        <v>2130</v>
      </c>
      <c r="D3293" s="1320">
        <v>41244</v>
      </c>
      <c r="E3293" s="935">
        <v>41274</v>
      </c>
      <c r="F3293" s="4340">
        <v>330</v>
      </c>
      <c r="G3293" s="4504">
        <v>1</v>
      </c>
      <c r="H3293" s="1201">
        <v>1</v>
      </c>
      <c r="I3293" s="1211"/>
      <c r="J3293" s="1201">
        <v>54</v>
      </c>
      <c r="K3293" s="1201" t="s">
        <v>621</v>
      </c>
      <c r="L3293" s="1201" t="s">
        <v>596</v>
      </c>
      <c r="M3293" s="1211"/>
    </row>
    <row r="3294" spans="1:13" x14ac:dyDescent="0.2">
      <c r="A3294" s="1201"/>
      <c r="B3294" s="1201"/>
      <c r="C3294" s="1211" t="s">
        <v>2131</v>
      </c>
      <c r="D3294" s="1320">
        <v>40878</v>
      </c>
      <c r="E3294" s="935">
        <v>41274</v>
      </c>
      <c r="F3294" s="4341"/>
      <c r="G3294" s="4505"/>
      <c r="H3294" s="1201">
        <v>1</v>
      </c>
      <c r="I3294" s="1211"/>
      <c r="J3294" s="1201">
        <v>16</v>
      </c>
      <c r="K3294" s="1201" t="s">
        <v>621</v>
      </c>
      <c r="L3294" s="1201" t="s">
        <v>596</v>
      </c>
      <c r="M3294" s="1211"/>
    </row>
    <row r="3295" spans="1:13" x14ac:dyDescent="0.2">
      <c r="A3295" s="1201"/>
      <c r="B3295" s="1178" t="s">
        <v>4151</v>
      </c>
      <c r="C3295" s="118" t="s">
        <v>4152</v>
      </c>
      <c r="D3295" s="1320">
        <v>40909</v>
      </c>
      <c r="E3295" s="935">
        <v>41274</v>
      </c>
      <c r="F3295" s="4341"/>
      <c r="G3295" s="4505"/>
      <c r="H3295" s="1201">
        <v>1</v>
      </c>
      <c r="I3295" s="1211"/>
      <c r="J3295" s="1201">
        <v>6</v>
      </c>
      <c r="K3295" s="1201" t="s">
        <v>621</v>
      </c>
      <c r="L3295" s="1201" t="s">
        <v>596</v>
      </c>
      <c r="M3295" s="1211"/>
    </row>
    <row r="3296" spans="1:13" x14ac:dyDescent="0.2">
      <c r="A3296" s="1201"/>
      <c r="B3296" s="1178" t="s">
        <v>2026</v>
      </c>
      <c r="C3296" s="118" t="s">
        <v>1323</v>
      </c>
      <c r="D3296" s="1308"/>
      <c r="E3296" s="1309"/>
      <c r="F3296" s="4341"/>
      <c r="G3296" s="4505"/>
      <c r="H3296" s="1201"/>
      <c r="I3296" s="1211"/>
      <c r="J3296" s="1211"/>
      <c r="K3296" s="1211"/>
      <c r="L3296" s="1211"/>
      <c r="M3296" s="1211"/>
    </row>
    <row r="3297" spans="1:13" x14ac:dyDescent="0.2">
      <c r="A3297" s="1201"/>
      <c r="B3297" s="1178" t="s">
        <v>2027</v>
      </c>
      <c r="C3297" s="1209" t="s">
        <v>2028</v>
      </c>
      <c r="D3297" s="1309">
        <v>40909</v>
      </c>
      <c r="E3297" s="1309">
        <v>41274</v>
      </c>
      <c r="F3297" s="4341"/>
      <c r="G3297" s="4505"/>
      <c r="H3297" s="1201">
        <v>1</v>
      </c>
      <c r="I3297" s="1211"/>
      <c r="J3297" s="1201">
        <v>2</v>
      </c>
      <c r="K3297" s="1201" t="s">
        <v>621</v>
      </c>
      <c r="L3297" s="1201" t="s">
        <v>2029</v>
      </c>
      <c r="M3297" s="1211"/>
    </row>
    <row r="3298" spans="1:13" x14ac:dyDescent="0.2">
      <c r="A3298" s="1201"/>
      <c r="B3298" s="1178" t="s">
        <v>4153</v>
      </c>
      <c r="C3298" s="1209" t="s">
        <v>4154</v>
      </c>
      <c r="D3298" s="1308">
        <v>40982</v>
      </c>
      <c r="E3298" s="1308">
        <v>41180</v>
      </c>
      <c r="F3298" s="4341"/>
      <c r="G3298" s="4506"/>
      <c r="H3298" s="1201">
        <v>1</v>
      </c>
      <c r="I3298" s="1211"/>
      <c r="J3298" s="1201">
        <v>61</v>
      </c>
      <c r="K3298" s="1201" t="s">
        <v>621</v>
      </c>
      <c r="L3298" s="1201" t="s">
        <v>2029</v>
      </c>
      <c r="M3298" s="1211"/>
    </row>
    <row r="3299" spans="1:13" ht="24" x14ac:dyDescent="0.2">
      <c r="A3299" s="1201"/>
      <c r="B3299" s="1321" t="s">
        <v>2030</v>
      </c>
      <c r="C3299" s="1307" t="s">
        <v>2031</v>
      </c>
      <c r="D3299" s="1308">
        <v>40812</v>
      </c>
      <c r="E3299" s="1309">
        <v>41178</v>
      </c>
      <c r="F3299" s="4341"/>
      <c r="G3299" s="4504">
        <v>2</v>
      </c>
      <c r="H3299" s="1201">
        <v>1</v>
      </c>
      <c r="I3299" s="1211"/>
      <c r="J3299" s="1201">
        <v>142</v>
      </c>
      <c r="K3299" s="1201" t="s">
        <v>621</v>
      </c>
      <c r="L3299" s="1201" t="s">
        <v>2029</v>
      </c>
      <c r="M3299" s="1211" t="s">
        <v>4155</v>
      </c>
    </row>
    <row r="3300" spans="1:13" x14ac:dyDescent="0.2">
      <c r="A3300" s="1201"/>
      <c r="B3300" s="1321" t="s">
        <v>1739</v>
      </c>
      <c r="C3300" s="1307" t="s">
        <v>4156</v>
      </c>
      <c r="D3300" s="1308"/>
      <c r="E3300" s="1309"/>
      <c r="F3300" s="4341"/>
      <c r="G3300" s="4505"/>
      <c r="H3300" s="1201"/>
      <c r="I3300" s="1211"/>
      <c r="J3300" s="1201"/>
      <c r="K3300" s="1201"/>
      <c r="L3300" s="1201"/>
      <c r="M3300" s="1211"/>
    </row>
    <row r="3301" spans="1:13" x14ac:dyDescent="0.2">
      <c r="A3301" s="1201"/>
      <c r="B3301" s="1321" t="s">
        <v>4157</v>
      </c>
      <c r="C3301" s="1307" t="s">
        <v>4158</v>
      </c>
      <c r="D3301" s="1308">
        <v>40909</v>
      </c>
      <c r="E3301" s="1309">
        <v>41264</v>
      </c>
      <c r="F3301" s="4341"/>
      <c r="G3301" s="4505"/>
      <c r="H3301" s="1201">
        <v>1</v>
      </c>
      <c r="I3301" s="1211"/>
      <c r="J3301" s="1201">
        <v>53</v>
      </c>
      <c r="K3301" s="1201" t="s">
        <v>621</v>
      </c>
      <c r="L3301" s="1201" t="s">
        <v>601</v>
      </c>
      <c r="M3301" s="1211"/>
    </row>
    <row r="3302" spans="1:13" x14ac:dyDescent="0.2">
      <c r="A3302" s="1201"/>
      <c r="B3302" s="1321" t="s">
        <v>1740</v>
      </c>
      <c r="C3302" s="1221" t="s">
        <v>4159</v>
      </c>
      <c r="D3302" s="1308">
        <v>40909</v>
      </c>
      <c r="E3302" s="1309">
        <v>41639</v>
      </c>
      <c r="F3302" s="4342"/>
      <c r="G3302" s="4506"/>
      <c r="H3302" s="1201">
        <v>1</v>
      </c>
      <c r="I3302" s="1211"/>
      <c r="J3302" s="1201">
        <v>7</v>
      </c>
      <c r="K3302" s="1201" t="s">
        <v>621</v>
      </c>
      <c r="L3302" s="1201" t="s">
        <v>601</v>
      </c>
      <c r="M3302" s="1211"/>
    </row>
    <row r="3303" spans="1:13" x14ac:dyDescent="0.2">
      <c r="A3303" s="1204"/>
      <c r="B3303" s="1204"/>
      <c r="C3303" s="1204"/>
      <c r="D3303" s="1280"/>
      <c r="E3303" s="1204"/>
      <c r="F3303" s="1204"/>
      <c r="G3303" s="1204"/>
      <c r="H3303" s="1204"/>
      <c r="I3303" s="1204"/>
      <c r="J3303" s="1204"/>
      <c r="K3303" s="1204"/>
      <c r="L3303" s="1204"/>
      <c r="M3303" s="1204"/>
    </row>
    <row r="3304" spans="1:13" x14ac:dyDescent="0.2">
      <c r="A3304" s="1204" t="s">
        <v>4131</v>
      </c>
      <c r="B3304" s="1204"/>
      <c r="C3304" s="1204"/>
      <c r="D3304" s="1280" t="s">
        <v>4132</v>
      </c>
      <c r="E3304" s="1204"/>
      <c r="F3304" s="1204"/>
      <c r="G3304" s="1204"/>
      <c r="H3304" s="1204"/>
      <c r="I3304" s="1204"/>
      <c r="J3304" s="1204" t="s">
        <v>3776</v>
      </c>
      <c r="K3304" s="1204"/>
      <c r="L3304" s="1204"/>
      <c r="M3304" s="1204"/>
    </row>
    <row r="3305" spans="1:13" x14ac:dyDescent="0.2">
      <c r="A3305" s="1204" t="s">
        <v>4133</v>
      </c>
      <c r="B3305" s="1204"/>
      <c r="C3305" s="1204"/>
      <c r="D3305" s="1280" t="s">
        <v>4134</v>
      </c>
      <c r="E3305" s="1204"/>
      <c r="F3305" s="1204"/>
      <c r="G3305" s="1204"/>
      <c r="H3305" s="1204"/>
      <c r="I3305" s="1204"/>
      <c r="J3305" s="1204" t="s">
        <v>3682</v>
      </c>
      <c r="K3305" s="1204"/>
      <c r="L3305" s="1204"/>
      <c r="M3305" s="1204"/>
    </row>
    <row r="3306" spans="1:13" x14ac:dyDescent="0.2">
      <c r="A3306" s="1204" t="s">
        <v>3609</v>
      </c>
      <c r="B3306" s="1204"/>
      <c r="C3306" s="1204"/>
      <c r="D3306" s="1280" t="s">
        <v>3609</v>
      </c>
      <c r="E3306" s="1204"/>
      <c r="F3306" s="1204"/>
      <c r="G3306" s="1204"/>
      <c r="H3306" s="1204"/>
      <c r="I3306" s="1204"/>
      <c r="J3306" s="1204" t="s">
        <v>3609</v>
      </c>
      <c r="K3306" s="1204"/>
      <c r="L3306" s="1204"/>
      <c r="M3306" s="1204"/>
    </row>
    <row r="3307" spans="1:13" x14ac:dyDescent="0.2">
      <c r="A3307" s="1204" t="s">
        <v>3611</v>
      </c>
      <c r="B3307" s="1204" t="s">
        <v>4135</v>
      </c>
      <c r="C3307" s="1204" t="s">
        <v>4136</v>
      </c>
      <c r="D3307" s="1280" t="s">
        <v>4137</v>
      </c>
      <c r="E3307" s="1204"/>
      <c r="F3307" s="1204"/>
      <c r="G3307" s="1204"/>
      <c r="H3307" s="1204"/>
      <c r="I3307" s="1204"/>
      <c r="J3307" s="1204" t="s">
        <v>3611</v>
      </c>
      <c r="K3307" s="1204"/>
      <c r="L3307" s="1204"/>
      <c r="M3307" s="1204"/>
    </row>
    <row r="3310" spans="1:13" x14ac:dyDescent="0.2">
      <c r="A3310" s="4517"/>
      <c r="B3310" s="4517"/>
      <c r="C3310" s="4518" t="s">
        <v>2859</v>
      </c>
      <c r="D3310" s="4518"/>
      <c r="E3310" s="4518"/>
      <c r="F3310" s="4518"/>
      <c r="G3310" s="4518"/>
      <c r="H3310" s="4518"/>
      <c r="I3310" s="4518"/>
      <c r="J3310" s="4518"/>
      <c r="K3310" s="4518"/>
      <c r="L3310" s="4520" t="s">
        <v>2858</v>
      </c>
      <c r="M3310" s="4520"/>
    </row>
    <row r="3311" spans="1:13" x14ac:dyDescent="0.2">
      <c r="A3311" s="4517"/>
      <c r="B3311" s="4517"/>
      <c r="C3311" s="4518"/>
      <c r="D3311" s="4518"/>
      <c r="E3311" s="4518"/>
      <c r="F3311" s="4518"/>
      <c r="G3311" s="4518"/>
      <c r="H3311" s="4518"/>
      <c r="I3311" s="4518"/>
      <c r="J3311" s="4518"/>
      <c r="K3311" s="4518"/>
      <c r="L3311" s="4520"/>
      <c r="M3311" s="4520"/>
    </row>
    <row r="3312" spans="1:13" x14ac:dyDescent="0.2">
      <c r="A3312" s="4517"/>
      <c r="B3312" s="4517"/>
      <c r="C3312" s="4518"/>
      <c r="D3312" s="4518"/>
      <c r="E3312" s="4518"/>
      <c r="F3312" s="4518"/>
      <c r="G3312" s="4518"/>
      <c r="H3312" s="4518"/>
      <c r="I3312" s="4518"/>
      <c r="J3312" s="4518"/>
      <c r="K3312" s="4518"/>
      <c r="L3312" s="4520"/>
      <c r="M3312" s="4520"/>
    </row>
    <row r="3313" spans="1:13" x14ac:dyDescent="0.2">
      <c r="A3313" s="4517"/>
      <c r="B3313" s="4517"/>
      <c r="C3313" s="4518"/>
      <c r="D3313" s="4518"/>
      <c r="E3313" s="4518"/>
      <c r="F3313" s="4518"/>
      <c r="G3313" s="4518"/>
      <c r="H3313" s="4518"/>
      <c r="I3313" s="4518"/>
      <c r="J3313" s="4518"/>
      <c r="K3313" s="4518"/>
      <c r="L3313" s="4520"/>
      <c r="M3313" s="4520"/>
    </row>
    <row r="3314" spans="1:13" x14ac:dyDescent="0.2">
      <c r="A3314" s="4517"/>
      <c r="B3314" s="4517"/>
      <c r="C3314" s="4519" t="s">
        <v>1209</v>
      </c>
      <c r="D3314" s="4519"/>
      <c r="E3314" s="4519"/>
      <c r="F3314" s="4519"/>
      <c r="G3314" s="4519"/>
      <c r="H3314" s="4519"/>
      <c r="I3314" s="4519"/>
      <c r="J3314" s="4519"/>
      <c r="K3314" s="4519"/>
      <c r="L3314" s="4520" t="s">
        <v>1208</v>
      </c>
      <c r="M3314" s="4520"/>
    </row>
    <row r="3315" spans="1:13" x14ac:dyDescent="0.2">
      <c r="A3315" s="4517"/>
      <c r="B3315" s="4517"/>
      <c r="C3315" s="4519"/>
      <c r="D3315" s="4519"/>
      <c r="E3315" s="4519"/>
      <c r="F3315" s="4519"/>
      <c r="G3315" s="4519"/>
      <c r="H3315" s="4519"/>
      <c r="I3315" s="4519"/>
      <c r="J3315" s="4519"/>
      <c r="K3315" s="4519"/>
      <c r="L3315" s="4520"/>
      <c r="M3315" s="4520"/>
    </row>
    <row r="3316" spans="1:13" x14ac:dyDescent="0.2">
      <c r="A3316" s="4517"/>
      <c r="B3316" s="4517"/>
      <c r="C3316" s="4519"/>
      <c r="D3316" s="4519"/>
      <c r="E3316" s="4519"/>
      <c r="F3316" s="4519"/>
      <c r="G3316" s="4519"/>
      <c r="H3316" s="4519"/>
      <c r="I3316" s="4519"/>
      <c r="J3316" s="4519"/>
      <c r="K3316" s="4519"/>
      <c r="L3316" s="4520"/>
      <c r="M3316" s="4520"/>
    </row>
    <row r="3317" spans="1:13" x14ac:dyDescent="0.2">
      <c r="A3317" s="4517"/>
      <c r="B3317" s="4517"/>
      <c r="C3317" s="4519"/>
      <c r="D3317" s="4519"/>
      <c r="E3317" s="4519"/>
      <c r="F3317" s="4519"/>
      <c r="G3317" s="4519"/>
      <c r="H3317" s="4519"/>
      <c r="I3317" s="4519"/>
      <c r="J3317" s="4519"/>
      <c r="K3317" s="4519"/>
      <c r="L3317" s="4520"/>
      <c r="M3317" s="4520"/>
    </row>
    <row r="3319" spans="1:13" x14ac:dyDescent="0.2">
      <c r="A3319" s="1325" t="s">
        <v>5327</v>
      </c>
      <c r="B3319" s="1325"/>
      <c r="C3319" s="1325"/>
      <c r="D3319" s="1325"/>
      <c r="E3319" s="1325"/>
      <c r="F3319" s="1325"/>
      <c r="G3319" s="1325"/>
      <c r="H3319" s="1325"/>
      <c r="I3319" s="1325"/>
      <c r="J3319" s="1325" t="s">
        <v>5366</v>
      </c>
      <c r="K3319" s="1325"/>
      <c r="L3319" s="1325"/>
      <c r="M3319" s="1325"/>
    </row>
    <row r="3320" spans="1:13" x14ac:dyDescent="0.2">
      <c r="A3320" s="1325" t="s">
        <v>5367</v>
      </c>
      <c r="B3320" s="1325"/>
      <c r="C3320" s="1325"/>
      <c r="D3320" s="1325"/>
      <c r="E3320" s="1325"/>
      <c r="F3320" s="1325" t="s">
        <v>1213</v>
      </c>
      <c r="G3320" s="1325"/>
      <c r="H3320" s="1325"/>
      <c r="I3320" s="1325"/>
      <c r="J3320" s="1325"/>
      <c r="K3320" s="1325"/>
      <c r="L3320" s="1325"/>
      <c r="M3320" s="1325"/>
    </row>
    <row r="3321" spans="1:13" x14ac:dyDescent="0.2">
      <c r="A3321" s="1325" t="s">
        <v>5368</v>
      </c>
      <c r="B3321" s="1325"/>
      <c r="C3321" s="1325"/>
      <c r="D3321" s="1325"/>
      <c r="E3321" s="1325"/>
      <c r="F3321" s="1325"/>
      <c r="G3321" s="1325"/>
      <c r="H3321" s="1325"/>
      <c r="I3321" s="1325"/>
      <c r="J3321" s="4259" t="s">
        <v>2863</v>
      </c>
      <c r="K3321" s="4260"/>
      <c r="L3321" s="4260"/>
      <c r="M3321" s="4261"/>
    </row>
    <row r="3322" spans="1:13" ht="24" x14ac:dyDescent="0.2">
      <c r="A3322" s="1325" t="s">
        <v>5369</v>
      </c>
      <c r="B3322" s="1325"/>
      <c r="C3322" s="1325"/>
      <c r="D3322" s="1325"/>
      <c r="E3322" s="1325"/>
      <c r="F3322" s="1325"/>
      <c r="G3322" s="1325"/>
      <c r="H3322" s="1325"/>
      <c r="I3322" s="1325"/>
      <c r="J3322" s="1322" t="s">
        <v>2860</v>
      </c>
      <c r="K3322" s="1322" t="s">
        <v>2861</v>
      </c>
      <c r="L3322" s="1322" t="s">
        <v>2862</v>
      </c>
      <c r="M3322" s="1326" t="s">
        <v>135</v>
      </c>
    </row>
    <row r="3323" spans="1:13" x14ac:dyDescent="0.2">
      <c r="A3323" s="1325"/>
      <c r="B3323" s="1325"/>
      <c r="C3323" s="1325"/>
      <c r="D3323" s="1325"/>
      <c r="E3323" s="1325"/>
      <c r="F3323" s="1325"/>
      <c r="G3323" s="1325"/>
      <c r="H3323" s="1325"/>
      <c r="I3323" s="1325"/>
      <c r="J3323" s="1322"/>
      <c r="K3323" s="1322"/>
      <c r="L3323" s="1322"/>
      <c r="M3323" s="1322"/>
    </row>
    <row r="3324" spans="1:13" x14ac:dyDescent="0.2">
      <c r="A3324" s="1325"/>
      <c r="B3324" s="1325"/>
      <c r="C3324" s="1325"/>
      <c r="D3324" s="1325"/>
      <c r="E3324" s="1325"/>
      <c r="F3324" s="1325"/>
      <c r="G3324" s="1325"/>
      <c r="H3324" s="1325"/>
      <c r="I3324" s="1327"/>
      <c r="J3324" s="1327"/>
      <c r="K3324" s="1327"/>
      <c r="L3324" s="1327"/>
      <c r="M3324" s="1325"/>
    </row>
    <row r="3325" spans="1:13" ht="21" customHeight="1" x14ac:dyDescent="0.2">
      <c r="A3325" s="4518" t="s">
        <v>2864</v>
      </c>
      <c r="B3325" s="4518" t="s">
        <v>2865</v>
      </c>
      <c r="C3325" s="4518" t="s">
        <v>1212</v>
      </c>
      <c r="D3325" s="4518" t="s">
        <v>2866</v>
      </c>
      <c r="E3325" s="4518"/>
      <c r="F3325" s="4346" t="s">
        <v>3430</v>
      </c>
      <c r="G3325" s="4347"/>
      <c r="H3325" s="4348" t="s">
        <v>3434</v>
      </c>
      <c r="I3325" s="4348"/>
      <c r="J3325" s="4518" t="s">
        <v>1211</v>
      </c>
      <c r="K3325" s="4519" t="s">
        <v>2872</v>
      </c>
      <c r="L3325" s="4518" t="s">
        <v>1207</v>
      </c>
      <c r="M3325" s="4519" t="s">
        <v>2873</v>
      </c>
    </row>
    <row r="3326" spans="1:13" x14ac:dyDescent="0.2">
      <c r="A3326" s="4518"/>
      <c r="B3326" s="4518"/>
      <c r="C3326" s="4518"/>
      <c r="D3326" s="1324" t="s">
        <v>2867</v>
      </c>
      <c r="E3326" s="1324" t="s">
        <v>2868</v>
      </c>
      <c r="F3326" s="15" t="s">
        <v>2870</v>
      </c>
      <c r="G3326" s="15" t="s">
        <v>2871</v>
      </c>
      <c r="H3326" s="1180" t="s">
        <v>3216</v>
      </c>
      <c r="I3326" s="1180" t="s">
        <v>3217</v>
      </c>
      <c r="J3326" s="4518"/>
      <c r="K3326" s="4519"/>
      <c r="L3326" s="4518"/>
      <c r="M3326" s="4519"/>
    </row>
    <row r="3327" spans="1:13" x14ac:dyDescent="0.2">
      <c r="A3327" s="1323"/>
      <c r="B3327" s="1328"/>
      <c r="C3327" s="1329"/>
      <c r="D3327" s="1324"/>
      <c r="E3327" s="1324"/>
      <c r="F3327" s="1324"/>
      <c r="G3327" s="1324"/>
      <c r="H3327" s="1324"/>
      <c r="I3327" s="1324"/>
      <c r="J3327" s="1323"/>
      <c r="K3327" s="1324"/>
      <c r="L3327" s="1323"/>
      <c r="M3327" s="1324"/>
    </row>
    <row r="3328" spans="1:13" x14ac:dyDescent="0.2">
      <c r="A3328" s="1330"/>
      <c r="B3328" s="1331" t="s">
        <v>2392</v>
      </c>
      <c r="C3328" s="1332" t="s">
        <v>4160</v>
      </c>
      <c r="D3328" s="1333"/>
      <c r="E3328" s="1333"/>
      <c r="F3328" s="1330"/>
      <c r="G3328" s="1322"/>
      <c r="H3328" s="1330"/>
      <c r="I3328" s="1330"/>
      <c r="J3328" s="1330"/>
      <c r="K3328" s="1322"/>
      <c r="L3328" s="1322"/>
      <c r="M3328" s="1330"/>
    </row>
    <row r="3329" spans="1:13" x14ac:dyDescent="0.2">
      <c r="A3329" s="1330"/>
      <c r="B3329" s="1331" t="s">
        <v>2393</v>
      </c>
      <c r="C3329" s="1334" t="s">
        <v>4161</v>
      </c>
      <c r="D3329" s="1333">
        <v>40935</v>
      </c>
      <c r="E3329" s="1333">
        <v>41246</v>
      </c>
      <c r="F3329" s="4257">
        <v>330</v>
      </c>
      <c r="G3329" s="4031">
        <v>3</v>
      </c>
      <c r="H3329" s="1330"/>
      <c r="I3329" s="1330"/>
      <c r="J3329" s="1330">
        <v>82</v>
      </c>
      <c r="K3329" s="1322"/>
      <c r="L3329" s="1322"/>
      <c r="M3329" s="1330" t="s">
        <v>6524</v>
      </c>
    </row>
    <row r="3330" spans="1:13" ht="24" x14ac:dyDescent="0.2">
      <c r="A3330" s="1335"/>
      <c r="B3330" s="1336" t="s">
        <v>4162</v>
      </c>
      <c r="C3330" s="1337" t="s">
        <v>4163</v>
      </c>
      <c r="D3330" s="1333">
        <v>40918</v>
      </c>
      <c r="E3330" s="1333">
        <v>41258</v>
      </c>
      <c r="F3330" s="4501"/>
      <c r="G3330" s="3941"/>
      <c r="H3330" s="1330"/>
      <c r="I3330" s="1330"/>
      <c r="J3330" s="1330">
        <v>93</v>
      </c>
      <c r="K3330" s="1322"/>
      <c r="L3330" s="1322"/>
      <c r="M3330" s="1330" t="s">
        <v>6525</v>
      </c>
    </row>
    <row r="3331" spans="1:13" x14ac:dyDescent="0.2">
      <c r="A3331" s="1335"/>
      <c r="B3331" s="1336"/>
      <c r="C3331" s="1337"/>
      <c r="D3331" s="1333"/>
      <c r="E3331" s="1333"/>
      <c r="F3331" s="4501"/>
      <c r="G3331" s="1322"/>
      <c r="H3331" s="1330"/>
      <c r="I3331" s="1330"/>
      <c r="J3331" s="1330"/>
      <c r="K3331" s="1322"/>
      <c r="L3331" s="1322"/>
      <c r="M3331" s="1330"/>
    </row>
    <row r="3332" spans="1:13" x14ac:dyDescent="0.2">
      <c r="A3332" s="1335"/>
      <c r="B3332" s="1336" t="s">
        <v>4164</v>
      </c>
      <c r="C3332" s="1338" t="s">
        <v>4165</v>
      </c>
      <c r="D3332" s="1333"/>
      <c r="E3332" s="1333"/>
      <c r="F3332" s="4501"/>
      <c r="G3332" s="1322"/>
      <c r="H3332" s="1330"/>
      <c r="I3332" s="1330"/>
      <c r="J3332" s="1330"/>
      <c r="K3332" s="1322"/>
      <c r="L3332" s="1322"/>
      <c r="M3332" s="1330"/>
    </row>
    <row r="3333" spans="1:13" x14ac:dyDescent="0.2">
      <c r="A3333" s="1335"/>
      <c r="B3333" s="1336" t="s">
        <v>4166</v>
      </c>
      <c r="C3333" s="1339" t="s">
        <v>4167</v>
      </c>
      <c r="D3333" s="1333"/>
      <c r="E3333" s="1333"/>
      <c r="F3333" s="4501"/>
      <c r="G3333" s="1322"/>
      <c r="H3333" s="1330"/>
      <c r="I3333" s="1330"/>
      <c r="J3333" s="1330"/>
      <c r="K3333" s="1322"/>
      <c r="L3333" s="1322"/>
      <c r="M3333" s="1340"/>
    </row>
    <row r="3334" spans="1:13" x14ac:dyDescent="0.2">
      <c r="A3334" s="1335"/>
      <c r="B3334" s="1336"/>
      <c r="C3334" s="1341" t="s">
        <v>4168</v>
      </c>
      <c r="D3334" s="1333">
        <v>41276</v>
      </c>
      <c r="E3334" s="1333">
        <v>41291</v>
      </c>
      <c r="F3334" s="4501"/>
      <c r="G3334" s="1322">
        <v>4</v>
      </c>
      <c r="H3334" s="1330"/>
      <c r="I3334" s="1330"/>
      <c r="J3334" s="1330">
        <v>200</v>
      </c>
      <c r="K3334" s="1322"/>
      <c r="L3334" s="1322"/>
      <c r="M3334" s="1340" t="s">
        <v>4169</v>
      </c>
    </row>
    <row r="3335" spans="1:13" x14ac:dyDescent="0.2">
      <c r="A3335" s="1335"/>
      <c r="B3335" s="1336"/>
      <c r="C3335" s="1341" t="s">
        <v>4170</v>
      </c>
      <c r="D3335" s="1333">
        <v>41302</v>
      </c>
      <c r="E3335" s="1333">
        <v>41325</v>
      </c>
      <c r="F3335" s="4501"/>
      <c r="G3335" s="1322">
        <v>5</v>
      </c>
      <c r="H3335" s="1330"/>
      <c r="I3335" s="1330"/>
      <c r="J3335" s="1330">
        <v>200</v>
      </c>
      <c r="K3335" s="1322"/>
      <c r="L3335" s="1322"/>
      <c r="M3335" s="1340" t="s">
        <v>4171</v>
      </c>
    </row>
    <row r="3336" spans="1:13" x14ac:dyDescent="0.2">
      <c r="A3336" s="1335"/>
      <c r="B3336" s="1336"/>
      <c r="C3336" s="1341" t="s">
        <v>4172</v>
      </c>
      <c r="D3336" s="1333">
        <v>41323</v>
      </c>
      <c r="E3336" s="1333">
        <v>41344</v>
      </c>
      <c r="F3336" s="4501"/>
      <c r="G3336" s="1322">
        <v>6</v>
      </c>
      <c r="H3336" s="1330"/>
      <c r="I3336" s="1330"/>
      <c r="J3336" s="1330">
        <v>200</v>
      </c>
      <c r="K3336" s="1322"/>
      <c r="L3336" s="1322"/>
      <c r="M3336" s="1340"/>
    </row>
    <row r="3337" spans="1:13" x14ac:dyDescent="0.2">
      <c r="A3337" s="1335"/>
      <c r="B3337" s="1336"/>
      <c r="C3337" s="1341" t="s">
        <v>4173</v>
      </c>
      <c r="D3337" s="1333">
        <v>41341</v>
      </c>
      <c r="E3337" s="1333">
        <v>41365</v>
      </c>
      <c r="F3337" s="4258"/>
      <c r="G3337" s="1322">
        <v>7</v>
      </c>
      <c r="H3337" s="1330"/>
      <c r="I3337" s="1330"/>
      <c r="J3337" s="1330">
        <v>200</v>
      </c>
      <c r="K3337" s="1322"/>
      <c r="L3337" s="1322"/>
      <c r="M3337" s="1340" t="s">
        <v>4174</v>
      </c>
    </row>
    <row r="3338" spans="1:13" x14ac:dyDescent="0.2">
      <c r="A3338" s="1335"/>
      <c r="B3338" s="1336"/>
      <c r="C3338" s="1341" t="s">
        <v>4175</v>
      </c>
      <c r="D3338" s="1333">
        <v>41365</v>
      </c>
      <c r="E3338" s="1333">
        <v>41388</v>
      </c>
      <c r="F3338" s="4257">
        <v>331</v>
      </c>
      <c r="G3338" s="1322">
        <v>1</v>
      </c>
      <c r="H3338" s="1330"/>
      <c r="I3338" s="1330"/>
      <c r="J3338" s="1330">
        <v>200</v>
      </c>
      <c r="K3338" s="1322"/>
      <c r="L3338" s="1322"/>
      <c r="M3338" s="1340" t="s">
        <v>4176</v>
      </c>
    </row>
    <row r="3339" spans="1:13" ht="24" x14ac:dyDescent="0.2">
      <c r="A3339" s="1335"/>
      <c r="B3339" s="1336"/>
      <c r="C3339" s="1341" t="s">
        <v>4177</v>
      </c>
      <c r="D3339" s="1333">
        <v>41387</v>
      </c>
      <c r="E3339" s="1333">
        <v>41386</v>
      </c>
      <c r="F3339" s="4501"/>
      <c r="G3339" s="1322">
        <v>2</v>
      </c>
      <c r="H3339" s="1330"/>
      <c r="I3339" s="1330"/>
      <c r="J3339" s="1330">
        <v>200</v>
      </c>
      <c r="K3339" s="1322"/>
      <c r="L3339" s="1322"/>
      <c r="M3339" s="1340" t="s">
        <v>4178</v>
      </c>
    </row>
    <row r="3340" spans="1:13" x14ac:dyDescent="0.2">
      <c r="A3340" s="1335"/>
      <c r="B3340" s="1336"/>
      <c r="C3340" s="1341" t="s">
        <v>4179</v>
      </c>
      <c r="D3340" s="1333">
        <v>41400</v>
      </c>
      <c r="E3340" s="1333">
        <v>41418</v>
      </c>
      <c r="F3340" s="4501"/>
      <c r="G3340" s="1322">
        <v>3</v>
      </c>
      <c r="H3340" s="1330"/>
      <c r="I3340" s="1330"/>
      <c r="J3340" s="1330">
        <v>200</v>
      </c>
      <c r="K3340" s="1322"/>
      <c r="L3340" s="1322"/>
      <c r="M3340" s="1340" t="s">
        <v>4180</v>
      </c>
    </row>
    <row r="3341" spans="1:13" ht="24" x14ac:dyDescent="0.2">
      <c r="A3341" s="1335"/>
      <c r="B3341" s="1336"/>
      <c r="C3341" s="1341" t="s">
        <v>4181</v>
      </c>
      <c r="D3341" s="1333">
        <v>41418</v>
      </c>
      <c r="E3341" s="1333">
        <v>41443</v>
      </c>
      <c r="F3341" s="4501"/>
      <c r="G3341" s="1322">
        <v>4</v>
      </c>
      <c r="H3341" s="1330"/>
      <c r="I3341" s="1330"/>
      <c r="J3341" s="1330">
        <v>200</v>
      </c>
      <c r="K3341" s="1322"/>
      <c r="L3341" s="1322"/>
      <c r="M3341" s="1340" t="s">
        <v>4182</v>
      </c>
    </row>
    <row r="3342" spans="1:13" x14ac:dyDescent="0.2">
      <c r="A3342" s="1335"/>
      <c r="B3342" s="1336"/>
      <c r="C3342" s="1341" t="s">
        <v>4183</v>
      </c>
      <c r="D3342" s="1333">
        <v>41443</v>
      </c>
      <c r="E3342" s="1333">
        <v>41477</v>
      </c>
      <c r="F3342" s="4501"/>
      <c r="G3342" s="1322">
        <v>5</v>
      </c>
      <c r="H3342" s="1330"/>
      <c r="I3342" s="1330"/>
      <c r="J3342" s="1330">
        <v>200</v>
      </c>
      <c r="K3342" s="1322"/>
      <c r="L3342" s="1322"/>
      <c r="M3342" s="1340"/>
    </row>
    <row r="3343" spans="1:13" x14ac:dyDescent="0.2">
      <c r="A3343" s="1335"/>
      <c r="B3343" s="1336"/>
      <c r="C3343" s="1341" t="s">
        <v>4184</v>
      </c>
      <c r="D3343" s="1333">
        <v>41477</v>
      </c>
      <c r="E3343" s="1333">
        <v>41494</v>
      </c>
      <c r="F3343" s="4501"/>
      <c r="G3343" s="1322">
        <v>6</v>
      </c>
      <c r="H3343" s="1330"/>
      <c r="I3343" s="1330"/>
      <c r="J3343" s="1330">
        <v>200</v>
      </c>
      <c r="K3343" s="1322"/>
      <c r="L3343" s="1322"/>
      <c r="M3343" s="1340" t="s">
        <v>4185</v>
      </c>
    </row>
    <row r="3344" spans="1:13" x14ac:dyDescent="0.2">
      <c r="A3344" s="1335"/>
      <c r="B3344" s="1336"/>
      <c r="C3344" s="1341" t="s">
        <v>4186</v>
      </c>
      <c r="D3344" s="1333">
        <v>41506</v>
      </c>
      <c r="E3344" s="1333">
        <v>41533</v>
      </c>
      <c r="F3344" s="4258"/>
      <c r="G3344" s="1322">
        <v>7</v>
      </c>
      <c r="H3344" s="1330"/>
      <c r="I3344" s="1330"/>
      <c r="J3344" s="1330">
        <v>200</v>
      </c>
      <c r="K3344" s="1322"/>
      <c r="L3344" s="1322"/>
      <c r="M3344" s="1340"/>
    </row>
    <row r="3345" spans="1:13" x14ac:dyDescent="0.2">
      <c r="A3345" s="1335"/>
      <c r="B3345" s="1336"/>
      <c r="C3345" s="1341" t="s">
        <v>4187</v>
      </c>
      <c r="D3345" s="1333">
        <v>41533</v>
      </c>
      <c r="E3345" s="1333">
        <v>41563</v>
      </c>
      <c r="F3345" s="4257">
        <v>332</v>
      </c>
      <c r="G3345" s="1322">
        <v>1</v>
      </c>
      <c r="H3345" s="1330"/>
      <c r="I3345" s="1330"/>
      <c r="J3345" s="1330">
        <v>200</v>
      </c>
      <c r="K3345" s="1322"/>
      <c r="L3345" s="1322"/>
      <c r="M3345" s="1340"/>
    </row>
    <row r="3346" spans="1:13" x14ac:dyDescent="0.2">
      <c r="A3346" s="1335"/>
      <c r="B3346" s="1336"/>
      <c r="C3346" s="1341" t="s">
        <v>4188</v>
      </c>
      <c r="D3346" s="1333">
        <v>41563</v>
      </c>
      <c r="E3346" s="1333">
        <v>41596</v>
      </c>
      <c r="F3346" s="4501"/>
      <c r="G3346" s="1322">
        <v>2</v>
      </c>
      <c r="H3346" s="1330"/>
      <c r="I3346" s="1330"/>
      <c r="J3346" s="1330">
        <v>200</v>
      </c>
      <c r="K3346" s="1322"/>
      <c r="L3346" s="1322"/>
      <c r="M3346" s="1340"/>
    </row>
    <row r="3347" spans="1:13" x14ac:dyDescent="0.2">
      <c r="A3347" s="1335"/>
      <c r="B3347" s="1336"/>
      <c r="C3347" s="1341" t="s">
        <v>4189</v>
      </c>
      <c r="D3347" s="1333">
        <v>41598</v>
      </c>
      <c r="E3347" s="1333">
        <v>41606</v>
      </c>
      <c r="F3347" s="4501"/>
      <c r="G3347" s="1322">
        <v>3</v>
      </c>
      <c r="H3347" s="1330"/>
      <c r="I3347" s="1330"/>
      <c r="J3347" s="1330">
        <v>114</v>
      </c>
      <c r="K3347" s="1322"/>
      <c r="L3347" s="1322"/>
      <c r="M3347" s="1340" t="s">
        <v>4190</v>
      </c>
    </row>
    <row r="3348" spans="1:13" x14ac:dyDescent="0.2">
      <c r="A3348" s="1335"/>
      <c r="B3348" s="1336"/>
      <c r="C3348" s="1341" t="s">
        <v>4191</v>
      </c>
      <c r="D3348" s="1333">
        <v>41614</v>
      </c>
      <c r="E3348" s="1333">
        <v>41638</v>
      </c>
      <c r="F3348" s="4258"/>
      <c r="G3348" s="1322">
        <v>4</v>
      </c>
      <c r="H3348" s="1330"/>
      <c r="I3348" s="1330"/>
      <c r="J3348" s="1330">
        <v>114</v>
      </c>
      <c r="K3348" s="1322"/>
      <c r="L3348" s="1322"/>
      <c r="M3348" s="1340"/>
    </row>
    <row r="3349" spans="1:13" x14ac:dyDescent="0.2">
      <c r="A3349" s="725"/>
      <c r="B3349" s="1342"/>
      <c r="C3349" s="1343"/>
      <c r="D3349" s="1344"/>
      <c r="E3349" s="1344"/>
      <c r="F3349" s="1325"/>
      <c r="G3349" s="1327"/>
      <c r="H3349" s="1325"/>
      <c r="I3349" s="1325"/>
      <c r="J3349" s="1325"/>
      <c r="K3349" s="1327"/>
      <c r="L3349" s="1327"/>
      <c r="M3349" s="1345"/>
    </row>
    <row r="3350" spans="1:13" x14ac:dyDescent="0.2">
      <c r="A3350" s="725"/>
      <c r="B3350" s="1342"/>
      <c r="C3350" s="1343"/>
      <c r="D3350" s="1344"/>
      <c r="E3350" s="1344"/>
      <c r="F3350" s="1325"/>
      <c r="G3350" s="1327"/>
      <c r="H3350" s="1325"/>
      <c r="I3350" s="1325"/>
      <c r="J3350" s="1325"/>
      <c r="K3350" s="1327"/>
      <c r="L3350" s="1327"/>
      <c r="M3350" s="1345"/>
    </row>
    <row r="3351" spans="1:13" x14ac:dyDescent="0.2">
      <c r="A3351" s="725"/>
      <c r="B3351" s="1342"/>
      <c r="C3351" s="1343"/>
      <c r="D3351" s="1344"/>
      <c r="E3351" s="1344"/>
      <c r="F3351" s="1325"/>
      <c r="G3351" s="1327"/>
      <c r="H3351" s="1325"/>
      <c r="I3351" s="1325"/>
      <c r="J3351" s="1325"/>
      <c r="K3351" s="1327"/>
      <c r="L3351" s="1327"/>
      <c r="M3351" s="1345"/>
    </row>
    <row r="3352" spans="1:13" x14ac:dyDescent="0.2">
      <c r="A3352" s="4517"/>
      <c r="B3352" s="4517"/>
      <c r="C3352" s="4518" t="s">
        <v>2859</v>
      </c>
      <c r="D3352" s="4518"/>
      <c r="E3352" s="4518"/>
      <c r="F3352" s="4518"/>
      <c r="G3352" s="4518"/>
      <c r="H3352" s="4518"/>
      <c r="I3352" s="4518"/>
      <c r="J3352" s="4518"/>
      <c r="K3352" s="4518"/>
      <c r="L3352" s="4520" t="s">
        <v>2858</v>
      </c>
      <c r="M3352" s="4520"/>
    </row>
    <row r="3353" spans="1:13" x14ac:dyDescent="0.2">
      <c r="A3353" s="4517"/>
      <c r="B3353" s="4517"/>
      <c r="C3353" s="4518"/>
      <c r="D3353" s="4518"/>
      <c r="E3353" s="4518"/>
      <c r="F3353" s="4518"/>
      <c r="G3353" s="4518"/>
      <c r="H3353" s="4518"/>
      <c r="I3353" s="4518"/>
      <c r="J3353" s="4518"/>
      <c r="K3353" s="4518"/>
      <c r="L3353" s="4520"/>
      <c r="M3353" s="4520"/>
    </row>
    <row r="3354" spans="1:13" x14ac:dyDescent="0.2">
      <c r="A3354" s="4517"/>
      <c r="B3354" s="4517"/>
      <c r="C3354" s="4518"/>
      <c r="D3354" s="4518"/>
      <c r="E3354" s="4518"/>
      <c r="F3354" s="4518"/>
      <c r="G3354" s="4518"/>
      <c r="H3354" s="4518"/>
      <c r="I3354" s="4518"/>
      <c r="J3354" s="4518"/>
      <c r="K3354" s="4518"/>
      <c r="L3354" s="4520"/>
      <c r="M3354" s="4520"/>
    </row>
    <row r="3355" spans="1:13" x14ac:dyDescent="0.2">
      <c r="A3355" s="4517"/>
      <c r="B3355" s="4517"/>
      <c r="C3355" s="4518"/>
      <c r="D3355" s="4518"/>
      <c r="E3355" s="4518"/>
      <c r="F3355" s="4518"/>
      <c r="G3355" s="4518"/>
      <c r="H3355" s="4518"/>
      <c r="I3355" s="4518"/>
      <c r="J3355" s="4518"/>
      <c r="K3355" s="4518"/>
      <c r="L3355" s="4520"/>
      <c r="M3355" s="4520"/>
    </row>
    <row r="3356" spans="1:13" x14ac:dyDescent="0.2">
      <c r="A3356" s="4517"/>
      <c r="B3356" s="4517"/>
      <c r="C3356" s="4519" t="s">
        <v>1209</v>
      </c>
      <c r="D3356" s="4519"/>
      <c r="E3356" s="4519"/>
      <c r="F3356" s="4519"/>
      <c r="G3356" s="4519"/>
      <c r="H3356" s="4519"/>
      <c r="I3356" s="4519"/>
      <c r="J3356" s="4519"/>
      <c r="K3356" s="4519"/>
      <c r="L3356" s="4520" t="s">
        <v>1208</v>
      </c>
      <c r="M3356" s="4520"/>
    </row>
    <row r="3357" spans="1:13" x14ac:dyDescent="0.2">
      <c r="A3357" s="4517"/>
      <c r="B3357" s="4517"/>
      <c r="C3357" s="4519"/>
      <c r="D3357" s="4519"/>
      <c r="E3357" s="4519"/>
      <c r="F3357" s="4519"/>
      <c r="G3357" s="4519"/>
      <c r="H3357" s="4519"/>
      <c r="I3357" s="4519"/>
      <c r="J3357" s="4519"/>
      <c r="K3357" s="4519"/>
      <c r="L3357" s="4520"/>
      <c r="M3357" s="4520"/>
    </row>
    <row r="3358" spans="1:13" x14ac:dyDescent="0.2">
      <c r="A3358" s="4517"/>
      <c r="B3358" s="4517"/>
      <c r="C3358" s="4519"/>
      <c r="D3358" s="4519"/>
      <c r="E3358" s="4519"/>
      <c r="F3358" s="4519"/>
      <c r="G3358" s="4519"/>
      <c r="H3358" s="4519"/>
      <c r="I3358" s="4519"/>
      <c r="J3358" s="4519"/>
      <c r="K3358" s="4519"/>
      <c r="L3358" s="4520"/>
      <c r="M3358" s="4520"/>
    </row>
    <row r="3359" spans="1:13" x14ac:dyDescent="0.2">
      <c r="A3359" s="4517"/>
      <c r="B3359" s="4517"/>
      <c r="C3359" s="4519"/>
      <c r="D3359" s="4519"/>
      <c r="E3359" s="4519"/>
      <c r="F3359" s="4519"/>
      <c r="G3359" s="4519"/>
      <c r="H3359" s="4519"/>
      <c r="I3359" s="4519"/>
      <c r="J3359" s="4519"/>
      <c r="K3359" s="4519"/>
      <c r="L3359" s="4520"/>
      <c r="M3359" s="4520"/>
    </row>
    <row r="3361" spans="1:13" x14ac:dyDescent="0.2">
      <c r="A3361" s="1325" t="s">
        <v>5327</v>
      </c>
      <c r="B3361" s="1325"/>
      <c r="C3361" s="1325"/>
      <c r="D3361" s="1325"/>
      <c r="E3361" s="1325"/>
      <c r="F3361" s="1325"/>
      <c r="G3361" s="1325"/>
      <c r="H3361" s="1325"/>
      <c r="I3361" s="1325"/>
      <c r="J3361" s="1325" t="s">
        <v>5366</v>
      </c>
      <c r="K3361" s="1325"/>
      <c r="L3361" s="1325"/>
      <c r="M3361" s="1325"/>
    </row>
    <row r="3362" spans="1:13" x14ac:dyDescent="0.2">
      <c r="A3362" s="1325" t="s">
        <v>5367</v>
      </c>
      <c r="B3362" s="1325"/>
      <c r="C3362" s="1325"/>
      <c r="D3362" s="1325"/>
      <c r="E3362" s="1325"/>
      <c r="F3362" s="1325" t="s">
        <v>1213</v>
      </c>
      <c r="G3362" s="1325"/>
      <c r="H3362" s="1325"/>
      <c r="I3362" s="1325"/>
      <c r="J3362" s="1325"/>
      <c r="K3362" s="1325"/>
      <c r="L3362" s="1325"/>
      <c r="M3362" s="1325"/>
    </row>
    <row r="3363" spans="1:13" x14ac:dyDescent="0.2">
      <c r="A3363" s="1325" t="s">
        <v>5368</v>
      </c>
      <c r="B3363" s="1325"/>
      <c r="C3363" s="1325"/>
      <c r="D3363" s="1325"/>
      <c r="E3363" s="1325"/>
      <c r="F3363" s="1325"/>
      <c r="G3363" s="1325"/>
      <c r="H3363" s="1325"/>
      <c r="I3363" s="1325"/>
      <c r="J3363" s="4259" t="s">
        <v>2863</v>
      </c>
      <c r="K3363" s="4260"/>
      <c r="L3363" s="4260"/>
      <c r="M3363" s="4261"/>
    </row>
    <row r="3364" spans="1:13" ht="24" x14ac:dyDescent="0.2">
      <c r="A3364" s="1325" t="s">
        <v>5369</v>
      </c>
      <c r="B3364" s="1325"/>
      <c r="C3364" s="1325"/>
      <c r="D3364" s="1325"/>
      <c r="E3364" s="1325"/>
      <c r="F3364" s="1325"/>
      <c r="G3364" s="1325"/>
      <c r="H3364" s="1325"/>
      <c r="I3364" s="1325"/>
      <c r="J3364" s="1322" t="s">
        <v>2860</v>
      </c>
      <c r="K3364" s="1322" t="s">
        <v>2861</v>
      </c>
      <c r="L3364" s="1322" t="s">
        <v>2862</v>
      </c>
      <c r="M3364" s="1326" t="s">
        <v>135</v>
      </c>
    </row>
    <row r="3365" spans="1:13" x14ac:dyDescent="0.2">
      <c r="A3365" s="1325"/>
      <c r="B3365" s="1325"/>
      <c r="C3365" s="1325"/>
      <c r="D3365" s="1325"/>
      <c r="E3365" s="1325"/>
      <c r="F3365" s="1325"/>
      <c r="G3365" s="1325"/>
      <c r="H3365" s="1325"/>
      <c r="I3365" s="1325"/>
      <c r="J3365" s="1322"/>
      <c r="K3365" s="1322"/>
      <c r="L3365" s="1322"/>
      <c r="M3365" s="1322"/>
    </row>
    <row r="3366" spans="1:13" x14ac:dyDescent="0.2">
      <c r="A3366" s="1325"/>
      <c r="B3366" s="1325"/>
      <c r="C3366" s="1325"/>
      <c r="D3366" s="1325"/>
      <c r="E3366" s="1325"/>
      <c r="F3366" s="1325"/>
      <c r="G3366" s="1325"/>
      <c r="H3366" s="1325"/>
      <c r="I3366" s="1327"/>
      <c r="J3366" s="1327"/>
      <c r="K3366" s="1327"/>
      <c r="L3366" s="1327"/>
      <c r="M3366" s="1325"/>
    </row>
    <row r="3367" spans="1:13" ht="22.5" customHeight="1" x14ac:dyDescent="0.2">
      <c r="A3367" s="4518" t="s">
        <v>2864</v>
      </c>
      <c r="B3367" s="4518" t="s">
        <v>2865</v>
      </c>
      <c r="C3367" s="4518" t="s">
        <v>1212</v>
      </c>
      <c r="D3367" s="4518" t="s">
        <v>2866</v>
      </c>
      <c r="E3367" s="4518"/>
      <c r="F3367" s="4346" t="s">
        <v>3430</v>
      </c>
      <c r="G3367" s="4347"/>
      <c r="H3367" s="4348" t="s">
        <v>3434</v>
      </c>
      <c r="I3367" s="4348"/>
      <c r="J3367" s="4518" t="s">
        <v>1211</v>
      </c>
      <c r="K3367" s="4519" t="s">
        <v>2872</v>
      </c>
      <c r="L3367" s="4518" t="s">
        <v>1207</v>
      </c>
      <c r="M3367" s="4519" t="s">
        <v>2873</v>
      </c>
    </row>
    <row r="3368" spans="1:13" x14ac:dyDescent="0.2">
      <c r="A3368" s="4518"/>
      <c r="B3368" s="4518"/>
      <c r="C3368" s="4518"/>
      <c r="D3368" s="1324" t="s">
        <v>2867</v>
      </c>
      <c r="E3368" s="1324" t="s">
        <v>2868</v>
      </c>
      <c r="F3368" s="15" t="s">
        <v>2870</v>
      </c>
      <c r="G3368" s="15" t="s">
        <v>2871</v>
      </c>
      <c r="H3368" s="1180" t="s">
        <v>3216</v>
      </c>
      <c r="I3368" s="1180" t="s">
        <v>3217</v>
      </c>
      <c r="J3368" s="4518"/>
      <c r="K3368" s="4519"/>
      <c r="L3368" s="4518"/>
      <c r="M3368" s="4519"/>
    </row>
    <row r="3369" spans="1:13" x14ac:dyDescent="0.2">
      <c r="A3369" s="1323"/>
      <c r="B3369" s="1323"/>
      <c r="C3369" s="1323"/>
      <c r="D3369" s="1324"/>
      <c r="E3369" s="1324"/>
      <c r="F3369" s="1324"/>
      <c r="G3369" s="1324"/>
      <c r="H3369" s="1324"/>
      <c r="I3369" s="1324"/>
      <c r="J3369" s="1323"/>
      <c r="K3369" s="1324"/>
      <c r="L3369" s="1323"/>
      <c r="M3369" s="1324"/>
    </row>
    <row r="3370" spans="1:13" x14ac:dyDescent="0.2">
      <c r="A3370" s="1335"/>
      <c r="B3370" s="1336" t="s">
        <v>4164</v>
      </c>
      <c r="C3370" s="1339" t="s">
        <v>4192</v>
      </c>
      <c r="D3370" s="1333"/>
      <c r="E3370" s="1333"/>
      <c r="F3370" s="1330"/>
      <c r="G3370" s="1322"/>
      <c r="H3370" s="1330"/>
      <c r="I3370" s="1330"/>
      <c r="J3370" s="1330"/>
      <c r="K3370" s="1322"/>
      <c r="L3370" s="1322"/>
      <c r="M3370" s="1340"/>
    </row>
    <row r="3371" spans="1:13" x14ac:dyDescent="0.2">
      <c r="A3371" s="1335"/>
      <c r="B3371" s="1336" t="s">
        <v>4193</v>
      </c>
      <c r="C3371" s="1341" t="s">
        <v>4192</v>
      </c>
      <c r="D3371" s="1333"/>
      <c r="E3371" s="1333"/>
      <c r="F3371" s="1330"/>
      <c r="G3371" s="1322"/>
      <c r="H3371" s="1330"/>
      <c r="I3371" s="1330"/>
      <c r="J3371" s="1330"/>
      <c r="K3371" s="1322"/>
      <c r="L3371" s="1322"/>
      <c r="M3371" s="1340"/>
    </row>
    <row r="3372" spans="1:13" x14ac:dyDescent="0.2">
      <c r="A3372" s="1335"/>
      <c r="B3372" s="1336"/>
      <c r="C3372" s="1341" t="s">
        <v>4194</v>
      </c>
      <c r="D3372" s="1333">
        <v>41277</v>
      </c>
      <c r="E3372" s="1333">
        <v>41365</v>
      </c>
      <c r="F3372" s="4257">
        <v>332</v>
      </c>
      <c r="G3372" s="1322">
        <v>5</v>
      </c>
      <c r="H3372" s="1330"/>
      <c r="I3372" s="1330"/>
      <c r="J3372" s="1330">
        <v>200</v>
      </c>
      <c r="K3372" s="1322"/>
      <c r="L3372" s="1322"/>
      <c r="M3372" s="1340"/>
    </row>
    <row r="3373" spans="1:13" x14ac:dyDescent="0.2">
      <c r="A3373" s="1335"/>
      <c r="B3373" s="1336"/>
      <c r="C3373" s="1341" t="s">
        <v>4195</v>
      </c>
      <c r="D3373" s="1333">
        <v>41367</v>
      </c>
      <c r="E3373" s="1333">
        <v>41477</v>
      </c>
      <c r="F3373" s="4501"/>
      <c r="G3373" s="1322">
        <v>6</v>
      </c>
      <c r="H3373" s="1330"/>
      <c r="I3373" s="1330"/>
      <c r="J3373" s="1330">
        <v>201</v>
      </c>
      <c r="K3373" s="1322"/>
      <c r="L3373" s="1322"/>
      <c r="M3373" s="1340" t="s">
        <v>4196</v>
      </c>
    </row>
    <row r="3374" spans="1:13" x14ac:dyDescent="0.2">
      <c r="A3374" s="1335"/>
      <c r="B3374" s="1336"/>
      <c r="C3374" s="1341" t="s">
        <v>4197</v>
      </c>
      <c r="D3374" s="1333">
        <v>41477</v>
      </c>
      <c r="E3374" s="1333">
        <v>41575</v>
      </c>
      <c r="F3374" s="4501"/>
      <c r="G3374" s="1322">
        <v>7</v>
      </c>
      <c r="H3374" s="1330"/>
      <c r="I3374" s="1330"/>
      <c r="J3374" s="1330">
        <v>139</v>
      </c>
      <c r="K3374" s="1322"/>
      <c r="L3374" s="1322"/>
      <c r="M3374" s="1340" t="s">
        <v>4198</v>
      </c>
    </row>
    <row r="3375" spans="1:13" x14ac:dyDescent="0.2">
      <c r="A3375" s="1335"/>
      <c r="B3375" s="1336"/>
      <c r="C3375" s="1341" t="s">
        <v>4199</v>
      </c>
      <c r="D3375" s="1333">
        <v>41579</v>
      </c>
      <c r="E3375" s="1333">
        <v>41638</v>
      </c>
      <c r="F3375" s="4258"/>
      <c r="G3375" s="1322">
        <v>8</v>
      </c>
      <c r="H3375" s="1330"/>
      <c r="I3375" s="1330"/>
      <c r="J3375" s="1330">
        <v>117</v>
      </c>
      <c r="K3375" s="1322"/>
      <c r="L3375" s="1322"/>
      <c r="M3375" s="1340"/>
    </row>
    <row r="3376" spans="1:13" x14ac:dyDescent="0.2">
      <c r="A3376" s="1335"/>
      <c r="B3376" s="1336"/>
      <c r="C3376" s="1341"/>
      <c r="D3376" s="1333"/>
      <c r="E3376" s="1333"/>
      <c r="F3376" s="1330"/>
      <c r="G3376" s="1322"/>
      <c r="H3376" s="1330"/>
      <c r="I3376" s="1330"/>
      <c r="J3376" s="1330"/>
      <c r="K3376" s="1322"/>
      <c r="L3376" s="1322"/>
      <c r="M3376" s="1340"/>
    </row>
    <row r="3377" spans="1:13" x14ac:dyDescent="0.2">
      <c r="A3377" s="1335"/>
      <c r="B3377" s="1336" t="s">
        <v>2398</v>
      </c>
      <c r="C3377" s="1346" t="s">
        <v>2527</v>
      </c>
      <c r="D3377" s="1333"/>
      <c r="E3377" s="1333"/>
      <c r="F3377" s="1330"/>
      <c r="G3377" s="1322"/>
      <c r="H3377" s="1330"/>
      <c r="I3377" s="1330"/>
      <c r="J3377" s="1330"/>
      <c r="K3377" s="1322"/>
      <c r="L3377" s="1322"/>
      <c r="M3377" s="1330"/>
    </row>
    <row r="3378" spans="1:13" x14ac:dyDescent="0.2">
      <c r="A3378" s="1335"/>
      <c r="B3378" s="1336" t="s">
        <v>2279</v>
      </c>
      <c r="C3378" s="1347" t="s">
        <v>2530</v>
      </c>
      <c r="D3378" s="1333">
        <v>40822</v>
      </c>
      <c r="E3378" s="1333">
        <v>41284</v>
      </c>
      <c r="F3378" s="4257">
        <v>333</v>
      </c>
      <c r="G3378" s="4564">
        <v>1</v>
      </c>
      <c r="H3378" s="1330"/>
      <c r="I3378" s="1330"/>
      <c r="J3378" s="1330">
        <v>17</v>
      </c>
      <c r="K3378" s="1322"/>
      <c r="L3378" s="1322"/>
      <c r="M3378" s="1330"/>
    </row>
    <row r="3379" spans="1:13" x14ac:dyDescent="0.2">
      <c r="A3379" s="1335"/>
      <c r="B3379" s="1336"/>
      <c r="C3379" s="1348"/>
      <c r="D3379" s="1333"/>
      <c r="E3379" s="1333"/>
      <c r="F3379" s="4501"/>
      <c r="G3379" s="4565"/>
      <c r="H3379" s="1330"/>
      <c r="I3379" s="1330"/>
      <c r="J3379" s="1330"/>
      <c r="K3379" s="1322"/>
      <c r="L3379" s="1322"/>
      <c r="M3379" s="1330"/>
    </row>
    <row r="3380" spans="1:13" x14ac:dyDescent="0.2">
      <c r="A3380" s="1335"/>
      <c r="B3380" s="1349" t="s">
        <v>4200</v>
      </c>
      <c r="C3380" s="118" t="s">
        <v>2093</v>
      </c>
      <c r="D3380" s="1333"/>
      <c r="E3380" s="1333"/>
      <c r="F3380" s="4501"/>
      <c r="G3380" s="4565"/>
      <c r="H3380" s="1330"/>
      <c r="I3380" s="1330"/>
      <c r="J3380" s="1330"/>
      <c r="K3380" s="1322"/>
      <c r="L3380" s="1322"/>
      <c r="M3380" s="1330"/>
    </row>
    <row r="3381" spans="1:13" x14ac:dyDescent="0.2">
      <c r="A3381" s="1335"/>
      <c r="B3381" s="1349"/>
      <c r="C3381" s="118"/>
      <c r="D3381" s="1333"/>
      <c r="E3381" s="1333"/>
      <c r="F3381" s="4501"/>
      <c r="G3381" s="4565"/>
      <c r="H3381" s="1330"/>
      <c r="I3381" s="1330"/>
      <c r="J3381" s="1330"/>
      <c r="K3381" s="1322"/>
      <c r="L3381" s="1322"/>
      <c r="M3381" s="1330"/>
    </row>
    <row r="3382" spans="1:13" x14ac:dyDescent="0.2">
      <c r="A3382" s="1335"/>
      <c r="B3382" s="1350" t="s">
        <v>4201</v>
      </c>
      <c r="C3382" s="1351" t="s">
        <v>1329</v>
      </c>
      <c r="D3382" s="1333"/>
      <c r="E3382" s="1333"/>
      <c r="F3382" s="4501"/>
      <c r="G3382" s="4565"/>
      <c r="H3382" s="1330"/>
      <c r="I3382" s="1330"/>
      <c r="J3382" s="1330"/>
      <c r="K3382" s="1322"/>
      <c r="L3382" s="1322"/>
      <c r="M3382" s="1330"/>
    </row>
    <row r="3383" spans="1:13" x14ac:dyDescent="0.2">
      <c r="A3383" s="1330"/>
      <c r="B3383" s="1349" t="s">
        <v>4202</v>
      </c>
      <c r="C3383" s="1339" t="s">
        <v>4203</v>
      </c>
      <c r="D3383" s="1333">
        <v>40141</v>
      </c>
      <c r="E3383" s="1333">
        <v>41278</v>
      </c>
      <c r="F3383" s="4501"/>
      <c r="G3383" s="4565"/>
      <c r="H3383" s="1330"/>
      <c r="I3383" s="1330"/>
      <c r="J3383" s="1330">
        <v>16</v>
      </c>
      <c r="K3383" s="1322"/>
      <c r="L3383" s="1322"/>
      <c r="M3383" s="1330"/>
    </row>
    <row r="3384" spans="1:13" x14ac:dyDescent="0.2">
      <c r="A3384" s="1330"/>
      <c r="B3384" s="1330"/>
      <c r="C3384" s="1352"/>
      <c r="D3384" s="1333"/>
      <c r="E3384" s="1333"/>
      <c r="F3384" s="4501"/>
      <c r="G3384" s="4565"/>
      <c r="H3384" s="1330"/>
      <c r="I3384" s="1330"/>
      <c r="J3384" s="1330"/>
      <c r="K3384" s="1322"/>
      <c r="L3384" s="1322"/>
      <c r="M3384" s="1330"/>
    </row>
    <row r="3385" spans="1:13" x14ac:dyDescent="0.2">
      <c r="A3385" s="1330"/>
      <c r="B3385" s="1336" t="s">
        <v>4204</v>
      </c>
      <c r="C3385" s="1353" t="s">
        <v>4205</v>
      </c>
      <c r="D3385" s="1333"/>
      <c r="E3385" s="1333"/>
      <c r="F3385" s="4501"/>
      <c r="G3385" s="4565"/>
      <c r="H3385" s="1330"/>
      <c r="I3385" s="1330"/>
      <c r="J3385" s="1330"/>
      <c r="K3385" s="1322"/>
      <c r="L3385" s="1322"/>
      <c r="M3385" s="1330"/>
    </row>
    <row r="3386" spans="1:13" x14ac:dyDescent="0.2">
      <c r="A3386" s="1330"/>
      <c r="B3386" s="1336"/>
      <c r="C3386" s="1354" t="s">
        <v>4206</v>
      </c>
      <c r="D3386" s="1333">
        <v>40849</v>
      </c>
      <c r="E3386" s="1333">
        <v>41088</v>
      </c>
      <c r="F3386" s="4501"/>
      <c r="G3386" s="4565"/>
      <c r="H3386" s="1330"/>
      <c r="I3386" s="1330"/>
      <c r="J3386" s="1330">
        <v>56</v>
      </c>
      <c r="K3386" s="1322"/>
      <c r="L3386" s="1322"/>
      <c r="M3386" s="1330"/>
    </row>
    <row r="3387" spans="1:13" x14ac:dyDescent="0.2">
      <c r="A3387" s="1330"/>
      <c r="B3387" s="1336"/>
      <c r="C3387" s="1354" t="s">
        <v>4207</v>
      </c>
      <c r="D3387" s="1333">
        <v>40849</v>
      </c>
      <c r="E3387" s="1333">
        <v>41088</v>
      </c>
      <c r="F3387" s="4501"/>
      <c r="G3387" s="4565"/>
      <c r="H3387" s="1330"/>
      <c r="I3387" s="1330"/>
      <c r="J3387" s="1330">
        <v>66</v>
      </c>
      <c r="K3387" s="1322"/>
      <c r="L3387" s="1322"/>
      <c r="M3387" s="1330"/>
    </row>
    <row r="3388" spans="1:13" ht="24" x14ac:dyDescent="0.2">
      <c r="A3388" s="1330"/>
      <c r="B3388" s="1336"/>
      <c r="C3388" s="1355" t="s">
        <v>4208</v>
      </c>
      <c r="D3388" s="1333"/>
      <c r="E3388" s="1333"/>
      <c r="F3388" s="4501"/>
      <c r="G3388" s="4566"/>
      <c r="H3388" s="1330"/>
      <c r="I3388" s="1330"/>
      <c r="J3388" s="1330"/>
      <c r="K3388" s="1322"/>
      <c r="L3388" s="1322"/>
      <c r="M3388" s="1330"/>
    </row>
    <row r="3389" spans="1:13" x14ac:dyDescent="0.2">
      <c r="A3389" s="1330"/>
      <c r="B3389" s="1330"/>
      <c r="C3389" s="1352"/>
      <c r="D3389" s="1333"/>
      <c r="E3389" s="1333"/>
      <c r="F3389" s="4501"/>
      <c r="G3389" s="1322"/>
      <c r="H3389" s="1330"/>
      <c r="I3389" s="1330"/>
      <c r="J3389" s="1330"/>
      <c r="K3389" s="1322"/>
      <c r="L3389" s="1322"/>
      <c r="M3389" s="1330"/>
    </row>
    <row r="3390" spans="1:13" x14ac:dyDescent="0.2">
      <c r="A3390" s="1330"/>
      <c r="B3390" s="1349" t="s">
        <v>4209</v>
      </c>
      <c r="C3390" s="1339" t="s">
        <v>4210</v>
      </c>
      <c r="D3390" s="1333"/>
      <c r="E3390" s="1333"/>
      <c r="F3390" s="4501"/>
      <c r="G3390" s="1322"/>
      <c r="H3390" s="1330"/>
      <c r="I3390" s="1330"/>
      <c r="J3390" s="1330"/>
      <c r="K3390" s="1322"/>
      <c r="L3390" s="1322"/>
      <c r="M3390" s="1330"/>
    </row>
    <row r="3391" spans="1:13" x14ac:dyDescent="0.2">
      <c r="A3391" s="1330"/>
      <c r="B3391" s="1349" t="s">
        <v>4211</v>
      </c>
      <c r="C3391" s="1339" t="s">
        <v>4212</v>
      </c>
      <c r="D3391" s="1333">
        <v>41276</v>
      </c>
      <c r="E3391" s="1333">
        <v>41638</v>
      </c>
      <c r="F3391" s="4501"/>
      <c r="G3391" s="1322">
        <v>2</v>
      </c>
      <c r="H3391" s="1330"/>
      <c r="I3391" s="1330"/>
      <c r="J3391" s="1330">
        <v>141</v>
      </c>
      <c r="K3391" s="1322"/>
      <c r="L3391" s="1322"/>
      <c r="M3391" s="1330"/>
    </row>
    <row r="3392" spans="1:13" ht="24" x14ac:dyDescent="0.2">
      <c r="A3392" s="1330"/>
      <c r="B3392" s="1356" t="s">
        <v>4213</v>
      </c>
      <c r="C3392" s="1353" t="s">
        <v>4214</v>
      </c>
      <c r="D3392" s="1333">
        <v>41276</v>
      </c>
      <c r="E3392" s="1333">
        <v>41639</v>
      </c>
      <c r="F3392" s="4501"/>
      <c r="G3392" s="1322">
        <v>3</v>
      </c>
      <c r="H3392" s="1330"/>
      <c r="I3392" s="1330"/>
      <c r="J3392" s="1330">
        <v>270</v>
      </c>
      <c r="K3392" s="1322"/>
      <c r="L3392" s="1322"/>
      <c r="M3392" s="1330"/>
    </row>
    <row r="3393" spans="1:13" ht="24" x14ac:dyDescent="0.2">
      <c r="A3393" s="1330"/>
      <c r="B3393" s="1356" t="s">
        <v>4629</v>
      </c>
      <c r="C3393" s="1353" t="s">
        <v>4630</v>
      </c>
      <c r="D3393" s="1333">
        <v>41275</v>
      </c>
      <c r="E3393" s="1333">
        <v>41639</v>
      </c>
      <c r="F3393" s="4258"/>
      <c r="G3393" s="1322">
        <v>4</v>
      </c>
      <c r="H3393" s="1330"/>
      <c r="I3393" s="1330"/>
      <c r="J3393" s="1330">
        <v>34</v>
      </c>
      <c r="K3393" s="1322"/>
      <c r="L3393" s="1322"/>
      <c r="M3393" s="1330"/>
    </row>
    <row r="3394" spans="1:13" x14ac:dyDescent="0.2">
      <c r="A3394" s="1325"/>
      <c r="B3394" s="1357"/>
      <c r="C3394" s="1358"/>
      <c r="D3394" s="1344"/>
      <c r="E3394" s="1344"/>
      <c r="F3394" s="1325"/>
      <c r="G3394" s="1327"/>
      <c r="H3394" s="1325"/>
      <c r="I3394" s="1325"/>
      <c r="J3394" s="1325"/>
      <c r="K3394" s="1327"/>
      <c r="L3394" s="1327"/>
      <c r="M3394" s="1325"/>
    </row>
    <row r="3395" spans="1:13" x14ac:dyDescent="0.2">
      <c r="A3395" s="1325" t="s">
        <v>4215</v>
      </c>
      <c r="B3395" s="1325"/>
      <c r="C3395" s="1325"/>
      <c r="D3395" s="1325" t="s">
        <v>4216</v>
      </c>
      <c r="E3395" s="1325"/>
      <c r="F3395" s="1325"/>
      <c r="G3395" s="1325"/>
      <c r="H3395" s="1325"/>
      <c r="I3395" s="1325"/>
      <c r="J3395" s="1325" t="s">
        <v>5342</v>
      </c>
      <c r="K3395" s="1325"/>
      <c r="L3395" s="1325"/>
      <c r="M3395" s="1325"/>
    </row>
    <row r="3396" spans="1:13" x14ac:dyDescent="0.2">
      <c r="A3396" s="1325" t="s">
        <v>3726</v>
      </c>
      <c r="B3396" s="1325"/>
      <c r="C3396" s="1325"/>
      <c r="D3396" s="1325" t="s">
        <v>4217</v>
      </c>
      <c r="E3396" s="1325"/>
      <c r="F3396" s="1325"/>
      <c r="G3396" s="1325"/>
      <c r="H3396" s="1325"/>
      <c r="I3396" s="1325"/>
      <c r="J3396" s="1325" t="s">
        <v>3800</v>
      </c>
      <c r="K3396" s="1325"/>
      <c r="L3396" s="1325"/>
      <c r="M3396" s="1325"/>
    </row>
    <row r="3397" spans="1:13" x14ac:dyDescent="0.2">
      <c r="A3397" s="1325" t="s">
        <v>3609</v>
      </c>
      <c r="B3397" s="1325"/>
      <c r="C3397" s="1325"/>
      <c r="D3397" s="1325" t="s">
        <v>3609</v>
      </c>
      <c r="E3397" s="1325"/>
      <c r="F3397" s="1325"/>
      <c r="G3397" s="1325"/>
      <c r="H3397" s="1325"/>
      <c r="I3397" s="1325"/>
      <c r="J3397" s="1325" t="s">
        <v>3609</v>
      </c>
      <c r="K3397" s="1325"/>
      <c r="L3397" s="1325"/>
      <c r="M3397" s="1325"/>
    </row>
    <row r="3398" spans="1:13" x14ac:dyDescent="0.2">
      <c r="A3398" s="1325" t="s">
        <v>5370</v>
      </c>
      <c r="B3398" s="1325"/>
      <c r="C3398" s="1325"/>
      <c r="D3398" s="1325" t="s">
        <v>5371</v>
      </c>
      <c r="E3398" s="1325"/>
      <c r="F3398" s="1325"/>
      <c r="G3398" s="1325"/>
      <c r="H3398" s="1325"/>
      <c r="I3398" s="1325"/>
      <c r="J3398" s="1325" t="s">
        <v>5372</v>
      </c>
      <c r="K3398" s="1325"/>
      <c r="L3398" s="1325"/>
      <c r="M3398" s="1325"/>
    </row>
    <row r="3404" spans="1:13" x14ac:dyDescent="0.2">
      <c r="A3404" s="4455"/>
      <c r="B3404" s="4455"/>
      <c r="C3404" s="3857" t="s">
        <v>2859</v>
      </c>
      <c r="D3404" s="3857"/>
      <c r="E3404" s="3857"/>
      <c r="F3404" s="3857"/>
      <c r="G3404" s="3857"/>
      <c r="H3404" s="3857"/>
      <c r="I3404" s="3857"/>
      <c r="J3404" s="3857"/>
      <c r="K3404" s="3857"/>
      <c r="L3404" s="4453" t="s">
        <v>2858</v>
      </c>
      <c r="M3404" s="4453"/>
    </row>
    <row r="3405" spans="1:13" x14ac:dyDescent="0.2">
      <c r="A3405" s="4455"/>
      <c r="B3405" s="4455"/>
      <c r="C3405" s="3857"/>
      <c r="D3405" s="3857"/>
      <c r="E3405" s="3857"/>
      <c r="F3405" s="3857"/>
      <c r="G3405" s="3857"/>
      <c r="H3405" s="3857"/>
      <c r="I3405" s="3857"/>
      <c r="J3405" s="3857"/>
      <c r="K3405" s="3857"/>
      <c r="L3405" s="4453"/>
      <c r="M3405" s="4453"/>
    </row>
    <row r="3406" spans="1:13" x14ac:dyDescent="0.2">
      <c r="A3406" s="4455"/>
      <c r="B3406" s="4455"/>
      <c r="C3406" s="3857"/>
      <c r="D3406" s="3857"/>
      <c r="E3406" s="3857"/>
      <c r="F3406" s="3857"/>
      <c r="G3406" s="3857"/>
      <c r="H3406" s="3857"/>
      <c r="I3406" s="3857"/>
      <c r="J3406" s="3857"/>
      <c r="K3406" s="3857"/>
      <c r="L3406" s="4453"/>
      <c r="M3406" s="4453"/>
    </row>
    <row r="3407" spans="1:13" x14ac:dyDescent="0.2">
      <c r="A3407" s="4455"/>
      <c r="B3407" s="4455"/>
      <c r="C3407" s="3857"/>
      <c r="D3407" s="3857"/>
      <c r="E3407" s="3857"/>
      <c r="F3407" s="3857"/>
      <c r="G3407" s="3857"/>
      <c r="H3407" s="3857"/>
      <c r="I3407" s="3857"/>
      <c r="J3407" s="3857"/>
      <c r="K3407" s="3857"/>
      <c r="L3407" s="4453"/>
      <c r="M3407" s="4453"/>
    </row>
    <row r="3408" spans="1:13" x14ac:dyDescent="0.2">
      <c r="A3408" s="4455"/>
      <c r="B3408" s="4455"/>
      <c r="C3408" s="3858" t="s">
        <v>1209</v>
      </c>
      <c r="D3408" s="3858"/>
      <c r="E3408" s="3858"/>
      <c r="F3408" s="3858"/>
      <c r="G3408" s="3858"/>
      <c r="H3408" s="3858"/>
      <c r="I3408" s="3858"/>
      <c r="J3408" s="3858"/>
      <c r="K3408" s="3858"/>
      <c r="L3408" s="4453" t="s">
        <v>1208</v>
      </c>
      <c r="M3408" s="4453"/>
    </row>
    <row r="3409" spans="1:13" x14ac:dyDescent="0.2">
      <c r="A3409" s="4455"/>
      <c r="B3409" s="4455"/>
      <c r="C3409" s="3858"/>
      <c r="D3409" s="3858"/>
      <c r="E3409" s="3858"/>
      <c r="F3409" s="3858"/>
      <c r="G3409" s="3858"/>
      <c r="H3409" s="3858"/>
      <c r="I3409" s="3858"/>
      <c r="J3409" s="3858"/>
      <c r="K3409" s="3858"/>
      <c r="L3409" s="4453"/>
      <c r="M3409" s="4453"/>
    </row>
    <row r="3410" spans="1:13" x14ac:dyDescent="0.2">
      <c r="A3410" s="4455"/>
      <c r="B3410" s="4455"/>
      <c r="C3410" s="3858"/>
      <c r="D3410" s="3858"/>
      <c r="E3410" s="3858"/>
      <c r="F3410" s="3858"/>
      <c r="G3410" s="3858"/>
      <c r="H3410" s="3858"/>
      <c r="I3410" s="3858"/>
      <c r="J3410" s="3858"/>
      <c r="K3410" s="3858"/>
      <c r="L3410" s="4453"/>
      <c r="M3410" s="4453"/>
    </row>
    <row r="3411" spans="1:13" x14ac:dyDescent="0.2">
      <c r="A3411" s="4455"/>
      <c r="B3411" s="4455"/>
      <c r="C3411" s="3858"/>
      <c r="D3411" s="3858"/>
      <c r="E3411" s="3858"/>
      <c r="F3411" s="3858"/>
      <c r="G3411" s="3858"/>
      <c r="H3411" s="3858"/>
      <c r="I3411" s="3858"/>
      <c r="J3411" s="3858"/>
      <c r="K3411" s="3858"/>
      <c r="L3411" s="4453"/>
      <c r="M3411" s="4453"/>
    </row>
    <row r="3413" spans="1:13" x14ac:dyDescent="0.2">
      <c r="A3413" s="1242" t="s">
        <v>2319</v>
      </c>
      <c r="B3413" s="1242"/>
      <c r="C3413" s="1242"/>
      <c r="D3413" s="1242"/>
      <c r="E3413" s="1242"/>
      <c r="F3413" s="1242"/>
      <c r="G3413" s="1242"/>
      <c r="H3413" s="1242"/>
      <c r="I3413" s="1242"/>
      <c r="J3413" s="1242" t="s">
        <v>4218</v>
      </c>
      <c r="K3413" s="1242"/>
      <c r="L3413" s="1242"/>
      <c r="M3413" s="1242"/>
    </row>
    <row r="3414" spans="1:13" x14ac:dyDescent="0.2">
      <c r="A3414" s="1242" t="s">
        <v>2032</v>
      </c>
      <c r="B3414" s="1242"/>
      <c r="C3414" s="1242"/>
      <c r="D3414" s="1242"/>
      <c r="E3414" s="1242"/>
      <c r="F3414" s="1242"/>
      <c r="G3414" s="1242"/>
      <c r="H3414" s="1242"/>
      <c r="I3414" s="1242"/>
      <c r="J3414" s="1242"/>
      <c r="K3414" s="1242"/>
      <c r="L3414" s="1242"/>
      <c r="M3414" s="1242"/>
    </row>
    <row r="3415" spans="1:13" x14ac:dyDescent="0.2">
      <c r="A3415" s="1242" t="s">
        <v>5373</v>
      </c>
      <c r="B3415" s="1242"/>
      <c r="C3415" s="1242"/>
      <c r="D3415" s="1242"/>
      <c r="E3415" s="1242"/>
      <c r="F3415" s="1242"/>
      <c r="G3415" s="1242"/>
      <c r="H3415" s="1242"/>
      <c r="I3415" s="1242"/>
      <c r="J3415" s="4246" t="s">
        <v>2863</v>
      </c>
      <c r="K3415" s="4247"/>
      <c r="L3415" s="4247"/>
      <c r="M3415" s="4248"/>
    </row>
    <row r="3416" spans="1:13" x14ac:dyDescent="0.2">
      <c r="A3416" s="1242" t="s">
        <v>3780</v>
      </c>
      <c r="B3416" s="1242"/>
      <c r="C3416" s="1242"/>
      <c r="D3416" s="1242"/>
      <c r="E3416" s="1242"/>
      <c r="F3416" s="1242"/>
      <c r="G3416" s="1242"/>
      <c r="H3416" s="1242"/>
      <c r="I3416" s="1242"/>
      <c r="J3416" s="1240" t="s">
        <v>2860</v>
      </c>
      <c r="K3416" s="1240" t="s">
        <v>2861</v>
      </c>
      <c r="L3416" s="1240" t="s">
        <v>2862</v>
      </c>
      <c r="M3416" s="1240" t="s">
        <v>1210</v>
      </c>
    </row>
    <row r="3417" spans="1:13" x14ac:dyDescent="0.2">
      <c r="A3417" s="1242"/>
      <c r="B3417" s="1242"/>
      <c r="C3417" s="1242"/>
      <c r="D3417" s="1242"/>
      <c r="E3417" s="1242"/>
      <c r="F3417" s="1242"/>
      <c r="G3417" s="1242"/>
      <c r="H3417" s="1242"/>
      <c r="I3417" s="1242" t="s">
        <v>1213</v>
      </c>
      <c r="J3417" s="1240">
        <v>2014</v>
      </c>
      <c r="K3417" s="1240">
        <v>2</v>
      </c>
      <c r="L3417" s="1240">
        <v>11</v>
      </c>
      <c r="M3417" s="1240">
        <v>5</v>
      </c>
    </row>
    <row r="3418" spans="1:13" x14ac:dyDescent="0.2">
      <c r="A3418" s="1242"/>
      <c r="B3418" s="1242"/>
      <c r="C3418" s="1242"/>
      <c r="D3418" s="1242"/>
      <c r="E3418" s="1242"/>
      <c r="F3418" s="1242"/>
      <c r="G3418" s="1242"/>
      <c r="H3418" s="1242"/>
      <c r="I3418" s="1245"/>
      <c r="J3418" s="1245"/>
      <c r="K3418" s="1245"/>
      <c r="L3418" s="1245"/>
      <c r="M3418" s="1242"/>
    </row>
    <row r="3419" spans="1:13" ht="21.75" customHeight="1" x14ac:dyDescent="0.2">
      <c r="A3419" s="4444" t="s">
        <v>2864</v>
      </c>
      <c r="B3419" s="4444" t="s">
        <v>2865</v>
      </c>
      <c r="C3419" s="4444" t="s">
        <v>1212</v>
      </c>
      <c r="D3419" s="4444" t="s">
        <v>2866</v>
      </c>
      <c r="E3419" s="4444"/>
      <c r="F3419" s="4346" t="s">
        <v>3430</v>
      </c>
      <c r="G3419" s="4347"/>
      <c r="H3419" s="4348" t="s">
        <v>3434</v>
      </c>
      <c r="I3419" s="4348"/>
      <c r="J3419" s="4444" t="s">
        <v>1211</v>
      </c>
      <c r="K3419" s="4430" t="s">
        <v>2872</v>
      </c>
      <c r="L3419" s="4444" t="s">
        <v>1207</v>
      </c>
      <c r="M3419" s="4430" t="s">
        <v>2873</v>
      </c>
    </row>
    <row r="3420" spans="1:13" x14ac:dyDescent="0.2">
      <c r="A3420" s="4444"/>
      <c r="B3420" s="4444"/>
      <c r="C3420" s="4444"/>
      <c r="D3420" s="950" t="s">
        <v>2867</v>
      </c>
      <c r="E3420" s="950" t="s">
        <v>2868</v>
      </c>
      <c r="F3420" s="15" t="s">
        <v>2870</v>
      </c>
      <c r="G3420" s="15" t="s">
        <v>2871</v>
      </c>
      <c r="H3420" s="1180" t="s">
        <v>3216</v>
      </c>
      <c r="I3420" s="1180" t="s">
        <v>3217</v>
      </c>
      <c r="J3420" s="4444"/>
      <c r="K3420" s="4430"/>
      <c r="L3420" s="4444"/>
      <c r="M3420" s="4430"/>
    </row>
    <row r="3421" spans="1:13" x14ac:dyDescent="0.2">
      <c r="A3421" s="1245"/>
      <c r="B3421" s="1247"/>
      <c r="C3421" s="1359"/>
      <c r="D3421" s="1246"/>
      <c r="E3421" s="1246"/>
      <c r="F3421" s="1246"/>
      <c r="G3421" s="1246"/>
      <c r="H3421" s="1246"/>
      <c r="I3421" s="1246"/>
      <c r="J3421" s="1246"/>
      <c r="K3421" s="1246"/>
      <c r="L3421" s="1246"/>
      <c r="M3421" s="1246"/>
    </row>
    <row r="3422" spans="1:13" x14ac:dyDescent="0.2">
      <c r="A3422" s="1240">
        <v>1</v>
      </c>
      <c r="B3422" s="1349" t="s">
        <v>1055</v>
      </c>
      <c r="C3422" s="1360" t="s">
        <v>1056</v>
      </c>
      <c r="D3422" s="1361"/>
      <c r="E3422" s="1361"/>
      <c r="F3422" s="1246"/>
      <c r="G3422" s="1246"/>
      <c r="H3422" s="1246"/>
      <c r="I3422" s="1246"/>
      <c r="J3422" s="1246"/>
      <c r="K3422" s="1240"/>
      <c r="L3422" s="1240"/>
      <c r="M3422" s="1246"/>
    </row>
    <row r="3423" spans="1:13" x14ac:dyDescent="0.2">
      <c r="A3423" s="1240"/>
      <c r="B3423" s="1362" t="s">
        <v>1057</v>
      </c>
      <c r="C3423" s="1363" t="s">
        <v>4219</v>
      </c>
      <c r="D3423" s="1364" t="s">
        <v>4220</v>
      </c>
      <c r="E3423" s="1364" t="s">
        <v>4221</v>
      </c>
      <c r="F3423" s="4152">
        <v>333</v>
      </c>
      <c r="G3423" s="1365">
        <v>5</v>
      </c>
      <c r="H3423" s="1246"/>
      <c r="I3423" s="1246"/>
      <c r="J3423" s="1246">
        <v>10</v>
      </c>
      <c r="K3423" s="1240"/>
      <c r="L3423" s="1240"/>
      <c r="M3423" s="1246"/>
    </row>
    <row r="3424" spans="1:13" x14ac:dyDescent="0.2">
      <c r="A3424" s="1240"/>
      <c r="B3424" s="1247"/>
      <c r="C3424" s="1359"/>
      <c r="D3424" s="1123"/>
      <c r="E3424" s="1123"/>
      <c r="F3424" s="4336"/>
      <c r="G3424" s="1365"/>
      <c r="H3424" s="1246"/>
      <c r="I3424" s="1246"/>
      <c r="J3424" s="1246"/>
      <c r="K3424" s="1246"/>
      <c r="L3424" s="1246"/>
      <c r="M3424" s="1246"/>
    </row>
    <row r="3425" spans="1:13" x14ac:dyDescent="0.2">
      <c r="A3425" s="1240">
        <v>2</v>
      </c>
      <c r="B3425" s="1349" t="s">
        <v>2288</v>
      </c>
      <c r="C3425" s="118" t="s">
        <v>2289</v>
      </c>
      <c r="D3425" s="1123">
        <v>40903</v>
      </c>
      <c r="E3425" s="1123">
        <v>41265</v>
      </c>
      <c r="F3425" s="4336"/>
      <c r="G3425" s="1365">
        <v>6</v>
      </c>
      <c r="H3425" s="1246"/>
      <c r="I3425" s="1246"/>
      <c r="J3425" s="1246"/>
      <c r="K3425" s="1240"/>
      <c r="L3425" s="1240"/>
      <c r="M3425" s="1246"/>
    </row>
    <row r="3426" spans="1:13" x14ac:dyDescent="0.2">
      <c r="A3426" s="1240"/>
      <c r="B3426" s="1247"/>
      <c r="C3426" s="1248"/>
      <c r="D3426" s="1123"/>
      <c r="E3426" s="1123"/>
      <c r="F3426" s="4336"/>
      <c r="G3426" s="1365"/>
      <c r="H3426" s="1246"/>
      <c r="I3426" s="1246"/>
      <c r="J3426" s="1246"/>
      <c r="K3426" s="1240"/>
      <c r="L3426" s="1240"/>
      <c r="M3426" s="1246"/>
    </row>
    <row r="3427" spans="1:13" x14ac:dyDescent="0.2">
      <c r="A3427" s="1240">
        <v>3</v>
      </c>
      <c r="B3427" s="1366" t="s">
        <v>1063</v>
      </c>
      <c r="C3427" s="1339" t="s">
        <v>2527</v>
      </c>
      <c r="D3427" s="1123"/>
      <c r="E3427" s="1123"/>
      <c r="F3427" s="4336"/>
      <c r="G3427" s="4152">
        <v>5</v>
      </c>
      <c r="H3427" s="1246"/>
      <c r="I3427" s="1246"/>
      <c r="J3427" s="1246"/>
      <c r="K3427" s="1246"/>
      <c r="L3427" s="1246"/>
      <c r="M3427" s="1246"/>
    </row>
    <row r="3428" spans="1:13" ht="24" x14ac:dyDescent="0.2">
      <c r="A3428" s="1240"/>
      <c r="B3428" s="1350" t="s">
        <v>1868</v>
      </c>
      <c r="C3428" s="1367" t="s">
        <v>2071</v>
      </c>
      <c r="D3428" s="1364" t="s">
        <v>4220</v>
      </c>
      <c r="E3428" s="1364" t="s">
        <v>4221</v>
      </c>
      <c r="F3428" s="4336"/>
      <c r="G3428" s="4336"/>
      <c r="H3428" s="1246"/>
      <c r="I3428" s="1246"/>
      <c r="J3428" s="1246">
        <v>7</v>
      </c>
      <c r="K3428" s="1240"/>
      <c r="L3428" s="1240"/>
      <c r="M3428" s="1246"/>
    </row>
    <row r="3429" spans="1:13" ht="12" customHeight="1" x14ac:dyDescent="0.2">
      <c r="A3429" s="1240"/>
      <c r="B3429" s="1246"/>
      <c r="C3429" s="1252"/>
      <c r="D3429" s="1368"/>
      <c r="E3429" s="1123"/>
      <c r="F3429" s="4336"/>
      <c r="G3429" s="4336"/>
      <c r="H3429" s="1246"/>
      <c r="I3429" s="1246"/>
      <c r="J3429" s="1246"/>
      <c r="K3429" s="1240"/>
      <c r="L3429" s="1240"/>
      <c r="M3429" s="1246"/>
    </row>
    <row r="3430" spans="1:13" ht="12" customHeight="1" x14ac:dyDescent="0.2">
      <c r="A3430" s="1240">
        <v>4</v>
      </c>
      <c r="B3430" s="1349" t="s">
        <v>2290</v>
      </c>
      <c r="C3430" s="118" t="s">
        <v>1147</v>
      </c>
      <c r="D3430" s="1123">
        <v>40909</v>
      </c>
      <c r="E3430" s="1123">
        <v>41274</v>
      </c>
      <c r="F3430" s="4336"/>
      <c r="G3430" s="4336"/>
      <c r="H3430" s="1246"/>
      <c r="I3430" s="1246"/>
      <c r="J3430" s="1246">
        <v>5</v>
      </c>
      <c r="K3430" s="1246"/>
      <c r="L3430" s="1246"/>
      <c r="M3430" s="1246"/>
    </row>
    <row r="3431" spans="1:13" ht="12" customHeight="1" x14ac:dyDescent="0.2">
      <c r="A3431" s="1246"/>
      <c r="B3431" s="1246"/>
      <c r="C3431" s="1240"/>
      <c r="D3431" s="1123"/>
      <c r="E3431" s="1123"/>
      <c r="F3431" s="4336"/>
      <c r="G3431" s="4336"/>
      <c r="H3431" s="1246"/>
      <c r="I3431" s="1246"/>
      <c r="J3431" s="1246"/>
      <c r="K3431" s="1246"/>
      <c r="L3431" s="1246"/>
      <c r="M3431" s="1246"/>
    </row>
    <row r="3432" spans="1:13" ht="24" x14ac:dyDescent="0.2">
      <c r="A3432" s="1240">
        <v>5</v>
      </c>
      <c r="B3432" s="1350" t="s">
        <v>1870</v>
      </c>
      <c r="C3432" s="1369" t="s">
        <v>4222</v>
      </c>
      <c r="D3432" s="1123"/>
      <c r="E3432" s="1123"/>
      <c r="F3432" s="4336"/>
      <c r="G3432" s="4336"/>
      <c r="H3432" s="1246"/>
      <c r="I3432" s="1246"/>
      <c r="J3432" s="1246"/>
      <c r="K3432" s="1246"/>
      <c r="L3432" s="1246"/>
      <c r="M3432" s="1246"/>
    </row>
    <row r="3433" spans="1:13" ht="24" x14ac:dyDescent="0.2">
      <c r="A3433" s="1240"/>
      <c r="B3433" s="1350"/>
      <c r="C3433" s="656" t="s">
        <v>4223</v>
      </c>
      <c r="D3433" s="1123">
        <v>40909</v>
      </c>
      <c r="E3433" s="1123">
        <v>41244</v>
      </c>
      <c r="F3433" s="4336"/>
      <c r="G3433" s="4336"/>
      <c r="H3433" s="1246"/>
      <c r="I3433" s="1246"/>
      <c r="J3433" s="1246">
        <v>12</v>
      </c>
      <c r="K3433" s="1246"/>
      <c r="L3433" s="1246"/>
      <c r="M3433" s="1246"/>
    </row>
    <row r="3434" spans="1:13" ht="12" customHeight="1" x14ac:dyDescent="0.2">
      <c r="A3434" s="1240"/>
      <c r="B3434" s="1350"/>
      <c r="C3434" s="1181" t="s">
        <v>3728</v>
      </c>
      <c r="D3434" s="1123">
        <v>40909</v>
      </c>
      <c r="E3434" s="1123">
        <v>41244</v>
      </c>
      <c r="F3434" s="4336"/>
      <c r="G3434" s="4336"/>
      <c r="H3434" s="1246"/>
      <c r="I3434" s="1246"/>
      <c r="J3434" s="1246">
        <v>3</v>
      </c>
      <c r="K3434" s="1246"/>
      <c r="L3434" s="1246"/>
      <c r="M3434" s="1246"/>
    </row>
    <row r="3435" spans="1:13" ht="12" customHeight="1" x14ac:dyDescent="0.2">
      <c r="A3435" s="1240"/>
      <c r="B3435" s="1350"/>
      <c r="C3435" s="1181" t="s">
        <v>71</v>
      </c>
      <c r="D3435" s="1123">
        <v>40909</v>
      </c>
      <c r="E3435" s="1123">
        <v>41244</v>
      </c>
      <c r="F3435" s="4153"/>
      <c r="G3435" s="4153"/>
      <c r="H3435" s="1246"/>
      <c r="I3435" s="1246"/>
      <c r="J3435" s="1246">
        <v>2</v>
      </c>
      <c r="K3435" s="1246"/>
      <c r="L3435" s="1246"/>
      <c r="M3435" s="1246"/>
    </row>
    <row r="3438" spans="1:13" x14ac:dyDescent="0.2">
      <c r="A3438" s="1242" t="s">
        <v>4224</v>
      </c>
      <c r="B3438" s="1242"/>
      <c r="C3438" s="1242"/>
      <c r="D3438" s="1242" t="s">
        <v>4225</v>
      </c>
      <c r="E3438" s="1242"/>
      <c r="F3438" s="1242"/>
      <c r="G3438" s="1242"/>
      <c r="H3438" s="1242"/>
      <c r="I3438" s="1242"/>
      <c r="J3438" s="1242" t="s">
        <v>3792</v>
      </c>
      <c r="K3438" s="1242"/>
      <c r="L3438" s="1242"/>
      <c r="M3438" s="1242"/>
    </row>
    <row r="3439" spans="1:13" x14ac:dyDescent="0.2">
      <c r="A3439" s="1242" t="s">
        <v>4226</v>
      </c>
      <c r="B3439" s="1242"/>
      <c r="C3439" s="1242"/>
      <c r="D3439" s="1242" t="s">
        <v>4226</v>
      </c>
      <c r="E3439" s="1242"/>
      <c r="F3439" s="1242"/>
      <c r="G3439" s="1242"/>
      <c r="H3439" s="1242"/>
      <c r="I3439" s="1242"/>
      <c r="J3439" s="1242" t="s">
        <v>3794</v>
      </c>
      <c r="K3439" s="1242"/>
      <c r="L3439" s="1242"/>
      <c r="M3439" s="1242"/>
    </row>
    <row r="3440" spans="1:13" x14ac:dyDescent="0.2">
      <c r="A3440" s="1242" t="s">
        <v>3609</v>
      </c>
      <c r="B3440" s="1242"/>
      <c r="C3440" s="1242"/>
      <c r="D3440" s="1242" t="s">
        <v>3609</v>
      </c>
      <c r="E3440" s="1242"/>
      <c r="F3440" s="1242"/>
      <c r="G3440" s="1242"/>
      <c r="H3440" s="1242"/>
      <c r="I3440" s="1242"/>
      <c r="J3440" s="1242" t="s">
        <v>3609</v>
      </c>
      <c r="K3440" s="1242"/>
      <c r="L3440" s="1242"/>
      <c r="M3440" s="1242"/>
    </row>
    <row r="3441" spans="1:13" x14ac:dyDescent="0.2">
      <c r="A3441" s="1242" t="s">
        <v>5374</v>
      </c>
      <c r="B3441" s="1242"/>
      <c r="C3441" s="1242"/>
      <c r="D3441" s="1242" t="s">
        <v>5374</v>
      </c>
      <c r="E3441" s="1242"/>
      <c r="F3441" s="1242"/>
      <c r="G3441" s="1242"/>
      <c r="H3441" s="1242"/>
      <c r="I3441" s="1242"/>
      <c r="J3441" s="1242" t="s">
        <v>5374</v>
      </c>
      <c r="K3441" s="1242"/>
      <c r="L3441" s="1242"/>
      <c r="M3441" s="1242"/>
    </row>
    <row r="3444" spans="1:13" x14ac:dyDescent="0.2">
      <c r="A3444" s="4455"/>
      <c r="B3444" s="4455"/>
      <c r="C3444" s="3857" t="s">
        <v>2859</v>
      </c>
      <c r="D3444" s="3857"/>
      <c r="E3444" s="3857"/>
      <c r="F3444" s="3857"/>
      <c r="G3444" s="3857"/>
      <c r="H3444" s="3857"/>
      <c r="I3444" s="3857"/>
      <c r="J3444" s="3857"/>
      <c r="K3444" s="3857"/>
      <c r="L3444" s="4453" t="s">
        <v>2858</v>
      </c>
      <c r="M3444" s="4453"/>
    </row>
    <row r="3445" spans="1:13" x14ac:dyDescent="0.2">
      <c r="A3445" s="4455"/>
      <c r="B3445" s="4455"/>
      <c r="C3445" s="3857"/>
      <c r="D3445" s="3857"/>
      <c r="E3445" s="3857"/>
      <c r="F3445" s="3857"/>
      <c r="G3445" s="3857"/>
      <c r="H3445" s="3857"/>
      <c r="I3445" s="3857"/>
      <c r="J3445" s="3857"/>
      <c r="K3445" s="3857"/>
      <c r="L3445" s="4453"/>
      <c r="M3445" s="4453"/>
    </row>
    <row r="3446" spans="1:13" x14ac:dyDescent="0.2">
      <c r="A3446" s="4455"/>
      <c r="B3446" s="4455"/>
      <c r="C3446" s="3857"/>
      <c r="D3446" s="3857"/>
      <c r="E3446" s="3857"/>
      <c r="F3446" s="3857"/>
      <c r="G3446" s="3857"/>
      <c r="H3446" s="3857"/>
      <c r="I3446" s="3857"/>
      <c r="J3446" s="3857"/>
      <c r="K3446" s="3857"/>
      <c r="L3446" s="4453"/>
      <c r="M3446" s="4453"/>
    </row>
    <row r="3447" spans="1:13" x14ac:dyDescent="0.2">
      <c r="A3447" s="4455"/>
      <c r="B3447" s="4455"/>
      <c r="C3447" s="3857"/>
      <c r="D3447" s="3857"/>
      <c r="E3447" s="3857"/>
      <c r="F3447" s="3857"/>
      <c r="G3447" s="3857"/>
      <c r="H3447" s="3857"/>
      <c r="I3447" s="3857"/>
      <c r="J3447" s="3857"/>
      <c r="K3447" s="3857"/>
      <c r="L3447" s="4453"/>
      <c r="M3447" s="4453"/>
    </row>
    <row r="3448" spans="1:13" x14ac:dyDescent="0.2">
      <c r="A3448" s="4455"/>
      <c r="B3448" s="4455"/>
      <c r="C3448" s="3858" t="s">
        <v>1209</v>
      </c>
      <c r="D3448" s="3858"/>
      <c r="E3448" s="3858"/>
      <c r="F3448" s="3858"/>
      <c r="G3448" s="3858"/>
      <c r="H3448" s="3858"/>
      <c r="I3448" s="3858"/>
      <c r="J3448" s="3858"/>
      <c r="K3448" s="3858"/>
      <c r="L3448" s="4453" t="s">
        <v>1208</v>
      </c>
      <c r="M3448" s="4453"/>
    </row>
    <row r="3449" spans="1:13" x14ac:dyDescent="0.2">
      <c r="A3449" s="4455"/>
      <c r="B3449" s="4455"/>
      <c r="C3449" s="3858"/>
      <c r="D3449" s="3858"/>
      <c r="E3449" s="3858"/>
      <c r="F3449" s="3858"/>
      <c r="G3449" s="3858"/>
      <c r="H3449" s="3858"/>
      <c r="I3449" s="3858"/>
      <c r="J3449" s="3858"/>
      <c r="K3449" s="3858"/>
      <c r="L3449" s="4453"/>
      <c r="M3449" s="4453"/>
    </row>
    <row r="3450" spans="1:13" x14ac:dyDescent="0.2">
      <c r="A3450" s="4455"/>
      <c r="B3450" s="4455"/>
      <c r="C3450" s="3858"/>
      <c r="D3450" s="3858"/>
      <c r="E3450" s="3858"/>
      <c r="F3450" s="3858"/>
      <c r="G3450" s="3858"/>
      <c r="H3450" s="3858"/>
      <c r="I3450" s="3858"/>
      <c r="J3450" s="3858"/>
      <c r="K3450" s="3858"/>
      <c r="L3450" s="4453"/>
      <c r="M3450" s="4453"/>
    </row>
    <row r="3451" spans="1:13" x14ac:dyDescent="0.2">
      <c r="A3451" s="4455"/>
      <c r="B3451" s="4455"/>
      <c r="C3451" s="3858"/>
      <c r="D3451" s="3858"/>
      <c r="E3451" s="3858"/>
      <c r="F3451" s="3858"/>
      <c r="G3451" s="3858"/>
      <c r="H3451" s="3858"/>
      <c r="I3451" s="3858"/>
      <c r="J3451" s="3858"/>
      <c r="K3451" s="3858"/>
      <c r="L3451" s="4453"/>
      <c r="M3451" s="4453"/>
    </row>
    <row r="3453" spans="1:13" x14ac:dyDescent="0.2">
      <c r="A3453" s="1242" t="s">
        <v>2319</v>
      </c>
      <c r="B3453" s="1242"/>
      <c r="C3453" s="1242"/>
      <c r="D3453" s="1242"/>
      <c r="E3453" s="1242"/>
      <c r="F3453" s="1242"/>
      <c r="G3453" s="1242"/>
      <c r="H3453" s="1242"/>
      <c r="I3453" s="1242"/>
      <c r="J3453" s="1242" t="s">
        <v>4227</v>
      </c>
      <c r="K3453" s="1242"/>
      <c r="L3453" s="1242"/>
      <c r="M3453" s="1242"/>
    </row>
    <row r="3454" spans="1:13" x14ac:dyDescent="0.2">
      <c r="A3454" s="1242" t="s">
        <v>2032</v>
      </c>
      <c r="B3454" s="1242"/>
      <c r="C3454" s="1242"/>
      <c r="D3454" s="1242"/>
      <c r="E3454" s="1242"/>
      <c r="F3454" s="1242"/>
      <c r="G3454" s="1242"/>
      <c r="H3454" s="1242"/>
      <c r="I3454" s="1242"/>
      <c r="J3454" s="1242"/>
      <c r="K3454" s="1242"/>
      <c r="L3454" s="1242"/>
      <c r="M3454" s="1242"/>
    </row>
    <row r="3455" spans="1:13" x14ac:dyDescent="0.2">
      <c r="A3455" s="1242" t="s">
        <v>5375</v>
      </c>
      <c r="B3455" s="1242"/>
      <c r="C3455" s="1242"/>
      <c r="D3455" s="1242"/>
      <c r="E3455" s="1242"/>
      <c r="F3455" s="1242"/>
      <c r="G3455" s="1242"/>
      <c r="H3455" s="1242"/>
      <c r="I3455" s="1242"/>
      <c r="J3455" s="4246" t="s">
        <v>2863</v>
      </c>
      <c r="K3455" s="4247"/>
      <c r="L3455" s="4247"/>
      <c r="M3455" s="4248"/>
    </row>
    <row r="3456" spans="1:13" x14ac:dyDescent="0.2">
      <c r="A3456" s="1242" t="s">
        <v>3780</v>
      </c>
      <c r="B3456" s="1242"/>
      <c r="C3456" s="1242"/>
      <c r="D3456" s="1242"/>
      <c r="E3456" s="1242"/>
      <c r="F3456" s="1242"/>
      <c r="G3456" s="1242"/>
      <c r="H3456" s="1242"/>
      <c r="I3456" s="1242"/>
      <c r="J3456" s="1240" t="s">
        <v>2860</v>
      </c>
      <c r="K3456" s="1240" t="s">
        <v>2861</v>
      </c>
      <c r="L3456" s="1240" t="s">
        <v>2862</v>
      </c>
      <c r="M3456" s="1240" t="s">
        <v>1210</v>
      </c>
    </row>
    <row r="3457" spans="1:13" x14ac:dyDescent="0.2">
      <c r="A3457" s="1242"/>
      <c r="B3457" s="1242"/>
      <c r="C3457" s="1242"/>
      <c r="D3457" s="1242"/>
      <c r="E3457" s="1242"/>
      <c r="F3457" s="1242"/>
      <c r="G3457" s="1242"/>
      <c r="H3457" s="1242"/>
      <c r="I3457" s="1242" t="s">
        <v>1213</v>
      </c>
      <c r="J3457" s="1240">
        <v>2014</v>
      </c>
      <c r="K3457" s="1240">
        <v>2</v>
      </c>
      <c r="L3457" s="1240">
        <v>11</v>
      </c>
      <c r="M3457" s="1240">
        <v>5</v>
      </c>
    </row>
    <row r="3458" spans="1:13" x14ac:dyDescent="0.2">
      <c r="A3458" s="1242"/>
      <c r="B3458" s="1242"/>
      <c r="C3458" s="1242"/>
      <c r="D3458" s="1242"/>
      <c r="E3458" s="1242"/>
      <c r="F3458" s="1242"/>
      <c r="G3458" s="1242"/>
      <c r="H3458" s="1242"/>
      <c r="I3458" s="1245"/>
      <c r="J3458" s="1245"/>
      <c r="K3458" s="1245"/>
      <c r="L3458" s="1245"/>
      <c r="M3458" s="1242"/>
    </row>
    <row r="3459" spans="1:13" ht="22.5" customHeight="1" x14ac:dyDescent="0.2">
      <c r="A3459" s="4444" t="s">
        <v>2864</v>
      </c>
      <c r="B3459" s="4444" t="s">
        <v>2865</v>
      </c>
      <c r="C3459" s="4444" t="s">
        <v>1212</v>
      </c>
      <c r="D3459" s="4444" t="s">
        <v>2866</v>
      </c>
      <c r="E3459" s="4444"/>
      <c r="F3459" s="4346" t="s">
        <v>3430</v>
      </c>
      <c r="G3459" s="4347"/>
      <c r="H3459" s="4348" t="s">
        <v>3434</v>
      </c>
      <c r="I3459" s="4348"/>
      <c r="J3459" s="4444" t="s">
        <v>1211</v>
      </c>
      <c r="K3459" s="4430" t="s">
        <v>2872</v>
      </c>
      <c r="L3459" s="4444" t="s">
        <v>1207</v>
      </c>
      <c r="M3459" s="4430" t="s">
        <v>2873</v>
      </c>
    </row>
    <row r="3460" spans="1:13" x14ac:dyDescent="0.2">
      <c r="A3460" s="4444"/>
      <c r="B3460" s="4444"/>
      <c r="C3460" s="4444"/>
      <c r="D3460" s="950" t="s">
        <v>2867</v>
      </c>
      <c r="E3460" s="950" t="s">
        <v>2868</v>
      </c>
      <c r="F3460" s="15" t="s">
        <v>2870</v>
      </c>
      <c r="G3460" s="15" t="s">
        <v>2871</v>
      </c>
      <c r="H3460" s="1180" t="s">
        <v>3216</v>
      </c>
      <c r="I3460" s="1180" t="s">
        <v>3217</v>
      </c>
      <c r="J3460" s="4444"/>
      <c r="K3460" s="4430"/>
      <c r="L3460" s="4444"/>
      <c r="M3460" s="4430"/>
    </row>
    <row r="3461" spans="1:13" x14ac:dyDescent="0.2">
      <c r="A3461" s="1245"/>
      <c r="B3461" s="1247"/>
      <c r="C3461" s="1359"/>
      <c r="D3461" s="1246"/>
      <c r="E3461" s="1246"/>
      <c r="F3461" s="1246"/>
      <c r="G3461" s="1246"/>
      <c r="H3461" s="1246"/>
      <c r="I3461" s="1246"/>
      <c r="J3461" s="1246"/>
      <c r="K3461" s="1246"/>
      <c r="L3461" s="1246"/>
      <c r="M3461" s="1246"/>
    </row>
    <row r="3462" spans="1:13" ht="24" x14ac:dyDescent="0.2">
      <c r="A3462" s="1240">
        <v>6</v>
      </c>
      <c r="B3462" s="1350" t="s">
        <v>1070</v>
      </c>
      <c r="C3462" s="1370" t="s">
        <v>4228</v>
      </c>
      <c r="D3462" s="1361"/>
      <c r="E3462" s="1361"/>
      <c r="F3462" s="1246"/>
      <c r="G3462" s="1246"/>
      <c r="H3462" s="1246"/>
      <c r="I3462" s="1246"/>
      <c r="J3462" s="1246"/>
      <c r="K3462" s="1240"/>
      <c r="L3462" s="1240"/>
      <c r="M3462" s="1246"/>
    </row>
    <row r="3463" spans="1:13" ht="24" x14ac:dyDescent="0.2">
      <c r="A3463" s="1240"/>
      <c r="B3463" s="1362"/>
      <c r="C3463" s="1371" t="s">
        <v>4229</v>
      </c>
      <c r="D3463" s="1372">
        <v>40909</v>
      </c>
      <c r="E3463" s="1372">
        <v>41244</v>
      </c>
      <c r="F3463" s="4152">
        <v>333</v>
      </c>
      <c r="G3463" s="4152">
        <v>5</v>
      </c>
      <c r="H3463" s="1246"/>
      <c r="I3463" s="1246"/>
      <c r="J3463" s="1246">
        <v>38</v>
      </c>
      <c r="K3463" s="1240"/>
      <c r="L3463" s="1240"/>
      <c r="M3463" s="1246"/>
    </row>
    <row r="3464" spans="1:13" x14ac:dyDescent="0.2">
      <c r="A3464" s="1240"/>
      <c r="B3464" s="1247"/>
      <c r="C3464" s="1211" t="s">
        <v>4230</v>
      </c>
      <c r="D3464" s="1372">
        <v>40909</v>
      </c>
      <c r="E3464" s="1372">
        <v>41244</v>
      </c>
      <c r="F3464" s="4336"/>
      <c r="G3464" s="4336"/>
      <c r="H3464" s="1246"/>
      <c r="I3464" s="1246"/>
      <c r="J3464" s="1246">
        <v>20</v>
      </c>
      <c r="K3464" s="1246"/>
      <c r="L3464" s="1246"/>
      <c r="M3464" s="1246"/>
    </row>
    <row r="3465" spans="1:13" ht="24" x14ac:dyDescent="0.2">
      <c r="A3465" s="1240"/>
      <c r="B3465" s="1349"/>
      <c r="C3465" s="1373" t="s">
        <v>4231</v>
      </c>
      <c r="D3465" s="1372">
        <v>40909</v>
      </c>
      <c r="E3465" s="1372">
        <v>41244</v>
      </c>
      <c r="F3465" s="4336"/>
      <c r="G3465" s="4336"/>
      <c r="H3465" s="1246"/>
      <c r="I3465" s="1246"/>
      <c r="J3465" s="1246">
        <v>19</v>
      </c>
      <c r="K3465" s="1240"/>
      <c r="L3465" s="1240"/>
      <c r="M3465" s="1246"/>
    </row>
    <row r="3466" spans="1:13" x14ac:dyDescent="0.2">
      <c r="A3466" s="1240"/>
      <c r="B3466" s="1247"/>
      <c r="C3466" s="1211" t="s">
        <v>4232</v>
      </c>
      <c r="D3466" s="1372">
        <v>40909</v>
      </c>
      <c r="E3466" s="1372">
        <v>41244</v>
      </c>
      <c r="F3466" s="4336"/>
      <c r="G3466" s="4336"/>
      <c r="H3466" s="1246"/>
      <c r="I3466" s="1246"/>
      <c r="J3466" s="1246">
        <v>26</v>
      </c>
      <c r="K3466" s="1240"/>
      <c r="L3466" s="1240"/>
      <c r="M3466" s="1246"/>
    </row>
    <row r="3467" spans="1:13" ht="24" x14ac:dyDescent="0.2">
      <c r="A3467" s="1240"/>
      <c r="B3467" s="1366"/>
      <c r="C3467" s="1373" t="s">
        <v>4233</v>
      </c>
      <c r="D3467" s="1372">
        <v>40909</v>
      </c>
      <c r="E3467" s="1372">
        <v>41244</v>
      </c>
      <c r="F3467" s="4336"/>
      <c r="G3467" s="4336"/>
      <c r="H3467" s="1246"/>
      <c r="I3467" s="1246"/>
      <c r="J3467" s="1246">
        <v>19</v>
      </c>
      <c r="K3467" s="1246"/>
      <c r="L3467" s="1246"/>
      <c r="M3467" s="1246"/>
    </row>
    <row r="3468" spans="1:13" x14ac:dyDescent="0.2">
      <c r="A3468" s="1240"/>
      <c r="B3468" s="1350"/>
      <c r="C3468" s="1373" t="s">
        <v>4234</v>
      </c>
      <c r="D3468" s="1372">
        <v>40909</v>
      </c>
      <c r="E3468" s="1372">
        <v>41244</v>
      </c>
      <c r="F3468" s="4336"/>
      <c r="G3468" s="4153"/>
      <c r="H3468" s="1246"/>
      <c r="I3468" s="1246"/>
      <c r="J3468" s="1246">
        <v>19</v>
      </c>
      <c r="K3468" s="1240"/>
      <c r="L3468" s="1240"/>
      <c r="M3468" s="1246"/>
    </row>
    <row r="3469" spans="1:13" x14ac:dyDescent="0.2">
      <c r="A3469" s="1240"/>
      <c r="B3469" s="1246"/>
      <c r="C3469" s="1252"/>
      <c r="D3469" s="1368"/>
      <c r="E3469" s="1123"/>
      <c r="F3469" s="4336"/>
      <c r="G3469" s="1246"/>
      <c r="H3469" s="1246"/>
      <c r="I3469" s="1246"/>
      <c r="J3469" s="1246"/>
      <c r="K3469" s="1240"/>
      <c r="L3469" s="1240"/>
      <c r="M3469" s="1246"/>
    </row>
    <row r="3470" spans="1:13" x14ac:dyDescent="0.2">
      <c r="A3470" s="1240">
        <v>7</v>
      </c>
      <c r="B3470" s="62" t="s">
        <v>48</v>
      </c>
      <c r="C3470" s="1374" t="s">
        <v>4235</v>
      </c>
      <c r="D3470" s="1123"/>
      <c r="E3470" s="1123"/>
      <c r="F3470" s="4336"/>
      <c r="G3470" s="1246"/>
      <c r="H3470" s="1246"/>
      <c r="I3470" s="1246"/>
      <c r="J3470" s="1246"/>
      <c r="K3470" s="1246"/>
      <c r="L3470" s="1246"/>
      <c r="M3470" s="1246"/>
    </row>
    <row r="3471" spans="1:13" x14ac:dyDescent="0.2">
      <c r="A3471" s="1246"/>
      <c r="B3471" s="1246"/>
      <c r="C3471" s="1375" t="s">
        <v>4236</v>
      </c>
      <c r="D3471" s="1123">
        <v>40909</v>
      </c>
      <c r="E3471" s="1123">
        <v>41244</v>
      </c>
      <c r="F3471" s="4336"/>
      <c r="G3471" s="4152">
        <v>7</v>
      </c>
      <c r="H3471" s="1246"/>
      <c r="I3471" s="1246"/>
      <c r="J3471" s="1246">
        <v>57</v>
      </c>
      <c r="K3471" s="1246"/>
      <c r="L3471" s="1246"/>
      <c r="M3471" s="1246"/>
    </row>
    <row r="3472" spans="1:13" x14ac:dyDescent="0.2">
      <c r="A3472" s="1240"/>
      <c r="B3472" s="1350"/>
      <c r="C3472" s="1375" t="s">
        <v>4237</v>
      </c>
      <c r="D3472" s="1123">
        <v>40909</v>
      </c>
      <c r="E3472" s="1123">
        <v>41244</v>
      </c>
      <c r="F3472" s="4336"/>
      <c r="G3472" s="4336"/>
      <c r="H3472" s="1246"/>
      <c r="I3472" s="1246"/>
      <c r="J3472" s="1246">
        <v>13</v>
      </c>
      <c r="K3472" s="1246"/>
      <c r="L3472" s="1246"/>
      <c r="M3472" s="1246"/>
    </row>
    <row r="3473" spans="1:13" x14ac:dyDescent="0.2">
      <c r="A3473" s="1240"/>
      <c r="B3473" s="1350"/>
      <c r="C3473" s="1375" t="s">
        <v>4238</v>
      </c>
      <c r="D3473" s="1123">
        <v>40909</v>
      </c>
      <c r="E3473" s="1123">
        <v>41244</v>
      </c>
      <c r="F3473" s="4336"/>
      <c r="G3473" s="4336"/>
      <c r="H3473" s="1246"/>
      <c r="I3473" s="1246"/>
      <c r="J3473" s="1246">
        <v>14</v>
      </c>
      <c r="K3473" s="1246"/>
      <c r="L3473" s="1246"/>
      <c r="M3473" s="1246"/>
    </row>
    <row r="3474" spans="1:13" x14ac:dyDescent="0.2">
      <c r="A3474" s="1240"/>
      <c r="B3474" s="1350"/>
      <c r="C3474" s="1375" t="s">
        <v>53</v>
      </c>
      <c r="D3474" s="1123">
        <v>40909</v>
      </c>
      <c r="E3474" s="1123">
        <v>41244</v>
      </c>
      <c r="F3474" s="4336"/>
      <c r="G3474" s="4336"/>
      <c r="H3474" s="1246"/>
      <c r="I3474" s="1246"/>
      <c r="J3474" s="1246">
        <v>14</v>
      </c>
      <c r="K3474" s="1246"/>
      <c r="L3474" s="1246"/>
      <c r="M3474" s="1246"/>
    </row>
    <row r="3475" spans="1:13" x14ac:dyDescent="0.2">
      <c r="A3475" s="1240"/>
      <c r="B3475" s="1350"/>
      <c r="C3475" s="1375" t="s">
        <v>3729</v>
      </c>
      <c r="D3475" s="1123">
        <v>40909</v>
      </c>
      <c r="E3475" s="1123">
        <v>41244</v>
      </c>
      <c r="F3475" s="4336"/>
      <c r="G3475" s="4336"/>
      <c r="H3475" s="1246"/>
      <c r="I3475" s="1246"/>
      <c r="J3475" s="1246">
        <v>13</v>
      </c>
      <c r="K3475" s="1246"/>
      <c r="L3475" s="1246"/>
      <c r="M3475" s="1246"/>
    </row>
    <row r="3476" spans="1:13" x14ac:dyDescent="0.2">
      <c r="A3476" s="1240"/>
      <c r="B3476" s="1350"/>
      <c r="C3476" s="1375" t="s">
        <v>3730</v>
      </c>
      <c r="D3476" s="1123">
        <v>40909</v>
      </c>
      <c r="E3476" s="1123">
        <v>41244</v>
      </c>
      <c r="F3476" s="4153"/>
      <c r="G3476" s="4153"/>
      <c r="H3476" s="1246"/>
      <c r="I3476" s="1246"/>
      <c r="J3476" s="1246">
        <v>13</v>
      </c>
      <c r="K3476" s="1246"/>
      <c r="L3476" s="1246"/>
      <c r="M3476" s="1246"/>
    </row>
    <row r="3479" spans="1:13" x14ac:dyDescent="0.2">
      <c r="A3479" s="1242" t="s">
        <v>4224</v>
      </c>
      <c r="B3479" s="1242"/>
      <c r="C3479" s="1242"/>
      <c r="D3479" s="1242" t="s">
        <v>4225</v>
      </c>
      <c r="E3479" s="1242"/>
      <c r="F3479" s="1242"/>
      <c r="G3479" s="1242"/>
      <c r="H3479" s="1242"/>
      <c r="I3479" s="1242"/>
      <c r="J3479" s="1242" t="s">
        <v>3792</v>
      </c>
      <c r="K3479" s="1242"/>
      <c r="L3479" s="1242"/>
      <c r="M3479" s="1242"/>
    </row>
    <row r="3480" spans="1:13" x14ac:dyDescent="0.2">
      <c r="A3480" s="1242" t="s">
        <v>4226</v>
      </c>
      <c r="B3480" s="1242"/>
      <c r="C3480" s="1242"/>
      <c r="D3480" s="1242" t="s">
        <v>4226</v>
      </c>
      <c r="E3480" s="1242"/>
      <c r="F3480" s="1242"/>
      <c r="G3480" s="1242"/>
      <c r="H3480" s="1242"/>
      <c r="I3480" s="1242"/>
      <c r="J3480" s="1242" t="s">
        <v>3794</v>
      </c>
      <c r="K3480" s="1242"/>
      <c r="L3480" s="1242"/>
      <c r="M3480" s="1242"/>
    </row>
    <row r="3481" spans="1:13" x14ac:dyDescent="0.2">
      <c r="A3481" s="1242" t="s">
        <v>3609</v>
      </c>
      <c r="B3481" s="1242"/>
      <c r="C3481" s="1242"/>
      <c r="D3481" s="1242" t="s">
        <v>3609</v>
      </c>
      <c r="E3481" s="1242"/>
      <c r="F3481" s="1242"/>
      <c r="G3481" s="1242"/>
      <c r="H3481" s="1242"/>
      <c r="I3481" s="1242"/>
      <c r="J3481" s="1242" t="s">
        <v>3609</v>
      </c>
      <c r="K3481" s="1242"/>
      <c r="L3481" s="1242"/>
      <c r="M3481" s="1242"/>
    </row>
    <row r="3482" spans="1:13" x14ac:dyDescent="0.2">
      <c r="A3482" s="1242" t="s">
        <v>5374</v>
      </c>
      <c r="B3482" s="1242"/>
      <c r="C3482" s="1242"/>
      <c r="D3482" s="1242" t="s">
        <v>5374</v>
      </c>
      <c r="E3482" s="1242"/>
      <c r="F3482" s="1242"/>
      <c r="G3482" s="1242"/>
      <c r="H3482" s="1242"/>
      <c r="I3482" s="1242"/>
      <c r="J3482" s="1242" t="s">
        <v>5374</v>
      </c>
      <c r="K3482" s="1242"/>
      <c r="L3482" s="1242"/>
      <c r="M3482" s="1242"/>
    </row>
    <row r="3485" spans="1:13" x14ac:dyDescent="0.2">
      <c r="A3485" s="4455"/>
      <c r="B3485" s="4455"/>
      <c r="C3485" s="3857" t="s">
        <v>2859</v>
      </c>
      <c r="D3485" s="3857"/>
      <c r="E3485" s="3857"/>
      <c r="F3485" s="3857"/>
      <c r="G3485" s="3857"/>
      <c r="H3485" s="3857"/>
      <c r="I3485" s="3857"/>
      <c r="J3485" s="3857"/>
      <c r="K3485" s="3857"/>
      <c r="L3485" s="4453" t="s">
        <v>2858</v>
      </c>
      <c r="M3485" s="4453"/>
    </row>
    <row r="3486" spans="1:13" x14ac:dyDescent="0.2">
      <c r="A3486" s="4455"/>
      <c r="B3486" s="4455"/>
      <c r="C3486" s="3857"/>
      <c r="D3486" s="3857"/>
      <c r="E3486" s="3857"/>
      <c r="F3486" s="3857"/>
      <c r="G3486" s="3857"/>
      <c r="H3486" s="3857"/>
      <c r="I3486" s="3857"/>
      <c r="J3486" s="3857"/>
      <c r="K3486" s="3857"/>
      <c r="L3486" s="4453"/>
      <c r="M3486" s="4453"/>
    </row>
    <row r="3487" spans="1:13" x14ac:dyDescent="0.2">
      <c r="A3487" s="4455"/>
      <c r="B3487" s="4455"/>
      <c r="C3487" s="3857"/>
      <c r="D3487" s="3857"/>
      <c r="E3487" s="3857"/>
      <c r="F3487" s="3857"/>
      <c r="G3487" s="3857"/>
      <c r="H3487" s="3857"/>
      <c r="I3487" s="3857"/>
      <c r="J3487" s="3857"/>
      <c r="K3487" s="3857"/>
      <c r="L3487" s="4453"/>
      <c r="M3487" s="4453"/>
    </row>
    <row r="3488" spans="1:13" x14ac:dyDescent="0.2">
      <c r="A3488" s="4455"/>
      <c r="B3488" s="4455"/>
      <c r="C3488" s="3857"/>
      <c r="D3488" s="3857"/>
      <c r="E3488" s="3857"/>
      <c r="F3488" s="3857"/>
      <c r="G3488" s="3857"/>
      <c r="H3488" s="3857"/>
      <c r="I3488" s="3857"/>
      <c r="J3488" s="3857"/>
      <c r="K3488" s="3857"/>
      <c r="L3488" s="4453"/>
      <c r="M3488" s="4453"/>
    </row>
    <row r="3489" spans="1:13" x14ac:dyDescent="0.2">
      <c r="A3489" s="4455"/>
      <c r="B3489" s="4455"/>
      <c r="C3489" s="3858" t="s">
        <v>1209</v>
      </c>
      <c r="D3489" s="3858"/>
      <c r="E3489" s="3858"/>
      <c r="F3489" s="3858"/>
      <c r="G3489" s="3858"/>
      <c r="H3489" s="3858"/>
      <c r="I3489" s="3858"/>
      <c r="J3489" s="3858"/>
      <c r="K3489" s="3858"/>
      <c r="L3489" s="4453" t="s">
        <v>1208</v>
      </c>
      <c r="M3489" s="4453"/>
    </row>
    <row r="3490" spans="1:13" x14ac:dyDescent="0.2">
      <c r="A3490" s="4455"/>
      <c r="B3490" s="4455"/>
      <c r="C3490" s="3858"/>
      <c r="D3490" s="3858"/>
      <c r="E3490" s="3858"/>
      <c r="F3490" s="3858"/>
      <c r="G3490" s="3858"/>
      <c r="H3490" s="3858"/>
      <c r="I3490" s="3858"/>
      <c r="J3490" s="3858"/>
      <c r="K3490" s="3858"/>
      <c r="L3490" s="4453"/>
      <c r="M3490" s="4453"/>
    </row>
    <row r="3491" spans="1:13" x14ac:dyDescent="0.2">
      <c r="A3491" s="4455"/>
      <c r="B3491" s="4455"/>
      <c r="C3491" s="3858"/>
      <c r="D3491" s="3858"/>
      <c r="E3491" s="3858"/>
      <c r="F3491" s="3858"/>
      <c r="G3491" s="3858"/>
      <c r="H3491" s="3858"/>
      <c r="I3491" s="3858"/>
      <c r="J3491" s="3858"/>
      <c r="K3491" s="3858"/>
      <c r="L3491" s="4453"/>
      <c r="M3491" s="4453"/>
    </row>
    <row r="3492" spans="1:13" x14ac:dyDescent="0.2">
      <c r="A3492" s="4455"/>
      <c r="B3492" s="4455"/>
      <c r="C3492" s="3858"/>
      <c r="D3492" s="3858"/>
      <c r="E3492" s="3858"/>
      <c r="F3492" s="3858"/>
      <c r="G3492" s="3858"/>
      <c r="H3492" s="3858"/>
      <c r="I3492" s="3858"/>
      <c r="J3492" s="3858"/>
      <c r="K3492" s="3858"/>
      <c r="L3492" s="4453"/>
      <c r="M3492" s="4453"/>
    </row>
    <row r="3494" spans="1:13" x14ac:dyDescent="0.2">
      <c r="A3494" s="1242" t="s">
        <v>2319</v>
      </c>
      <c r="B3494" s="1242"/>
      <c r="C3494" s="1242"/>
      <c r="D3494" s="1242"/>
      <c r="E3494" s="1242"/>
      <c r="F3494" s="1242"/>
      <c r="G3494" s="1242"/>
      <c r="H3494" s="1242"/>
      <c r="I3494" s="1242"/>
      <c r="J3494" s="1242" t="s">
        <v>4239</v>
      </c>
      <c r="K3494" s="1242"/>
      <c r="L3494" s="1242"/>
      <c r="M3494" s="1242"/>
    </row>
    <row r="3495" spans="1:13" x14ac:dyDescent="0.2">
      <c r="A3495" s="1242" t="s">
        <v>2032</v>
      </c>
      <c r="B3495" s="1242"/>
      <c r="C3495" s="1242"/>
      <c r="D3495" s="1242"/>
      <c r="E3495" s="1242"/>
      <c r="F3495" s="1242"/>
      <c r="G3495" s="1242"/>
      <c r="H3495" s="1242"/>
      <c r="I3495" s="1242"/>
      <c r="J3495" s="1242"/>
      <c r="K3495" s="1242"/>
      <c r="L3495" s="1242"/>
      <c r="M3495" s="1242"/>
    </row>
    <row r="3496" spans="1:13" x14ac:dyDescent="0.2">
      <c r="A3496" s="1242" t="s">
        <v>5375</v>
      </c>
      <c r="B3496" s="1242"/>
      <c r="C3496" s="1242"/>
      <c r="D3496" s="1242"/>
      <c r="E3496" s="1242"/>
      <c r="F3496" s="1242"/>
      <c r="G3496" s="1242"/>
      <c r="H3496" s="1242"/>
      <c r="I3496" s="1242"/>
      <c r="J3496" s="4246" t="s">
        <v>2863</v>
      </c>
      <c r="K3496" s="4247"/>
      <c r="L3496" s="4247"/>
      <c r="M3496" s="4248"/>
    </row>
    <row r="3497" spans="1:13" x14ac:dyDescent="0.2">
      <c r="A3497" s="1242" t="s">
        <v>3780</v>
      </c>
      <c r="B3497" s="1242"/>
      <c r="C3497" s="1242"/>
      <c r="D3497" s="1242"/>
      <c r="E3497" s="1242"/>
      <c r="F3497" s="1242"/>
      <c r="G3497" s="1242"/>
      <c r="H3497" s="1242"/>
      <c r="I3497" s="1242"/>
      <c r="J3497" s="1240" t="s">
        <v>2860</v>
      </c>
      <c r="K3497" s="1240" t="s">
        <v>2861</v>
      </c>
      <c r="L3497" s="1240" t="s">
        <v>2862</v>
      </c>
      <c r="M3497" s="1240" t="s">
        <v>1210</v>
      </c>
    </row>
    <row r="3498" spans="1:13" x14ac:dyDescent="0.2">
      <c r="A3498" s="1242"/>
      <c r="B3498" s="1242"/>
      <c r="C3498" s="1242"/>
      <c r="D3498" s="1242"/>
      <c r="E3498" s="1242"/>
      <c r="F3498" s="1242"/>
      <c r="G3498" s="1242"/>
      <c r="H3498" s="1242"/>
      <c r="I3498" s="1242" t="s">
        <v>1213</v>
      </c>
      <c r="J3498" s="1240">
        <v>2014</v>
      </c>
      <c r="K3498" s="1240">
        <v>2</v>
      </c>
      <c r="L3498" s="1240">
        <v>11</v>
      </c>
      <c r="M3498" s="1240">
        <v>5</v>
      </c>
    </row>
    <row r="3499" spans="1:13" x14ac:dyDescent="0.2">
      <c r="A3499" s="1242"/>
      <c r="B3499" s="1242"/>
      <c r="C3499" s="1242"/>
      <c r="D3499" s="1242"/>
      <c r="E3499" s="1242"/>
      <c r="F3499" s="1242"/>
      <c r="G3499" s="1242"/>
      <c r="H3499" s="1242"/>
      <c r="I3499" s="1245"/>
      <c r="J3499" s="1245"/>
      <c r="K3499" s="1245"/>
      <c r="L3499" s="1245"/>
      <c r="M3499" s="1242"/>
    </row>
    <row r="3500" spans="1:13" ht="24" customHeight="1" x14ac:dyDescent="0.2">
      <c r="A3500" s="4444" t="s">
        <v>2864</v>
      </c>
      <c r="B3500" s="4444" t="s">
        <v>2865</v>
      </c>
      <c r="C3500" s="4444" t="s">
        <v>1212</v>
      </c>
      <c r="D3500" s="4444" t="s">
        <v>2866</v>
      </c>
      <c r="E3500" s="4444"/>
      <c r="F3500" s="4346" t="s">
        <v>3430</v>
      </c>
      <c r="G3500" s="4347"/>
      <c r="H3500" s="4348" t="s">
        <v>3434</v>
      </c>
      <c r="I3500" s="4348"/>
      <c r="J3500" s="4444" t="s">
        <v>1211</v>
      </c>
      <c r="K3500" s="4430" t="s">
        <v>2872</v>
      </c>
      <c r="L3500" s="4444" t="s">
        <v>1207</v>
      </c>
      <c r="M3500" s="4430" t="s">
        <v>2873</v>
      </c>
    </row>
    <row r="3501" spans="1:13" x14ac:dyDescent="0.2">
      <c r="A3501" s="4444"/>
      <c r="B3501" s="4444"/>
      <c r="C3501" s="4444"/>
      <c r="D3501" s="950" t="s">
        <v>2867</v>
      </c>
      <c r="E3501" s="950" t="s">
        <v>2868</v>
      </c>
      <c r="F3501" s="15" t="s">
        <v>2870</v>
      </c>
      <c r="G3501" s="15" t="s">
        <v>2871</v>
      </c>
      <c r="H3501" s="1180" t="s">
        <v>3216</v>
      </c>
      <c r="I3501" s="1180" t="s">
        <v>3217</v>
      </c>
      <c r="J3501" s="4444"/>
      <c r="K3501" s="4430"/>
      <c r="L3501" s="4444"/>
      <c r="M3501" s="4430"/>
    </row>
    <row r="3502" spans="1:13" x14ac:dyDescent="0.2">
      <c r="A3502" s="1245"/>
      <c r="B3502" s="1247"/>
      <c r="C3502" s="1359"/>
      <c r="D3502" s="1246"/>
      <c r="E3502" s="1246"/>
      <c r="F3502" s="1246"/>
      <c r="G3502" s="1246"/>
      <c r="H3502" s="1246"/>
      <c r="I3502" s="1246"/>
      <c r="J3502" s="1246"/>
      <c r="K3502" s="1246"/>
      <c r="L3502" s="1246"/>
      <c r="M3502" s="1246"/>
    </row>
    <row r="3503" spans="1:13" x14ac:dyDescent="0.2">
      <c r="A3503" s="1240">
        <v>8</v>
      </c>
      <c r="B3503" s="62" t="s">
        <v>54</v>
      </c>
      <c r="C3503" s="1374" t="s">
        <v>55</v>
      </c>
      <c r="D3503" s="1361"/>
      <c r="E3503" s="1361"/>
      <c r="F3503" s="1246"/>
      <c r="G3503" s="1246"/>
      <c r="H3503" s="1246"/>
      <c r="I3503" s="1246"/>
      <c r="J3503" s="1246"/>
      <c r="K3503" s="1240"/>
      <c r="L3503" s="1240"/>
      <c r="M3503" s="1246"/>
    </row>
    <row r="3504" spans="1:13" x14ac:dyDescent="0.2">
      <c r="A3504" s="1240"/>
      <c r="B3504" s="1362"/>
      <c r="C3504" s="1371" t="s">
        <v>4240</v>
      </c>
      <c r="D3504" s="1372">
        <v>40909</v>
      </c>
      <c r="E3504" s="1372">
        <v>41244</v>
      </c>
      <c r="F3504" s="4152">
        <v>333</v>
      </c>
      <c r="G3504" s="4152">
        <v>7</v>
      </c>
      <c r="H3504" s="1246"/>
      <c r="I3504" s="1246"/>
      <c r="J3504" s="1246">
        <v>1</v>
      </c>
      <c r="K3504" s="1240"/>
      <c r="L3504" s="1240"/>
      <c r="M3504" s="1246"/>
    </row>
    <row r="3505" spans="1:13" x14ac:dyDescent="0.2">
      <c r="A3505" s="1240"/>
      <c r="B3505" s="1247"/>
      <c r="C3505" s="1211" t="s">
        <v>4241</v>
      </c>
      <c r="D3505" s="1372">
        <v>40909</v>
      </c>
      <c r="E3505" s="1372">
        <v>41244</v>
      </c>
      <c r="F3505" s="4336"/>
      <c r="G3505" s="4336"/>
      <c r="H3505" s="1246"/>
      <c r="I3505" s="1246"/>
      <c r="J3505" s="1246">
        <v>1</v>
      </c>
      <c r="K3505" s="1246"/>
      <c r="L3505" s="1246"/>
      <c r="M3505" s="1246"/>
    </row>
    <row r="3506" spans="1:13" x14ac:dyDescent="0.2">
      <c r="A3506" s="1240"/>
      <c r="B3506" s="1349"/>
      <c r="C3506" s="1211" t="s">
        <v>4242</v>
      </c>
      <c r="D3506" s="1372">
        <v>40909</v>
      </c>
      <c r="E3506" s="1372">
        <v>41244</v>
      </c>
      <c r="F3506" s="4336"/>
      <c r="G3506" s="4336"/>
      <c r="H3506" s="1246"/>
      <c r="I3506" s="1246"/>
      <c r="J3506" s="1246">
        <v>1</v>
      </c>
      <c r="K3506" s="1240"/>
      <c r="L3506" s="1240"/>
      <c r="M3506" s="1246"/>
    </row>
    <row r="3507" spans="1:13" x14ac:dyDescent="0.2">
      <c r="A3507" s="1240"/>
      <c r="B3507" s="1247"/>
      <c r="C3507" s="1211" t="s">
        <v>4243</v>
      </c>
      <c r="D3507" s="1372">
        <v>40909</v>
      </c>
      <c r="E3507" s="1372">
        <v>41244</v>
      </c>
      <c r="F3507" s="4336"/>
      <c r="G3507" s="4336"/>
      <c r="H3507" s="1246"/>
      <c r="I3507" s="1246"/>
      <c r="J3507" s="1246">
        <v>1</v>
      </c>
      <c r="K3507" s="1240"/>
      <c r="L3507" s="1240"/>
      <c r="M3507" s="1246"/>
    </row>
    <row r="3508" spans="1:13" x14ac:dyDescent="0.2">
      <c r="A3508" s="1240"/>
      <c r="B3508" s="1247"/>
      <c r="C3508" s="1211"/>
      <c r="D3508" s="1372"/>
      <c r="E3508" s="1372"/>
      <c r="F3508" s="4336"/>
      <c r="G3508" s="4336"/>
      <c r="H3508" s="1246"/>
      <c r="I3508" s="1246"/>
      <c r="J3508" s="1246"/>
      <c r="K3508" s="1240"/>
      <c r="L3508" s="1240"/>
      <c r="M3508" s="1246"/>
    </row>
    <row r="3509" spans="1:13" x14ac:dyDescent="0.2">
      <c r="A3509" s="1240">
        <v>9</v>
      </c>
      <c r="B3509" s="1349" t="s">
        <v>61</v>
      </c>
      <c r="C3509" s="118" t="s">
        <v>62</v>
      </c>
      <c r="D3509" s="1372"/>
      <c r="E3509" s="1372"/>
      <c r="F3509" s="4336"/>
      <c r="G3509" s="4336"/>
      <c r="H3509" s="1246"/>
      <c r="I3509" s="1246"/>
      <c r="J3509" s="1246"/>
      <c r="K3509" s="1246"/>
      <c r="L3509" s="1246"/>
      <c r="M3509" s="1246"/>
    </row>
    <row r="3510" spans="1:13" x14ac:dyDescent="0.2">
      <c r="A3510" s="1240"/>
      <c r="B3510" s="1350"/>
      <c r="C3510" s="1211" t="s">
        <v>4244</v>
      </c>
      <c r="D3510" s="1372">
        <v>40909</v>
      </c>
      <c r="E3510" s="1372">
        <v>41244</v>
      </c>
      <c r="F3510" s="4336"/>
      <c r="G3510" s="4336"/>
      <c r="H3510" s="1246"/>
      <c r="I3510" s="1246"/>
      <c r="J3510" s="1246"/>
      <c r="K3510" s="1240"/>
      <c r="L3510" s="1240"/>
      <c r="M3510" s="1246"/>
    </row>
    <row r="3511" spans="1:13" x14ac:dyDescent="0.2">
      <c r="A3511" s="1240"/>
      <c r="B3511" s="1246"/>
      <c r="C3511" s="1211" t="s">
        <v>4245</v>
      </c>
      <c r="D3511" s="1372">
        <v>40909</v>
      </c>
      <c r="E3511" s="1372">
        <v>41244</v>
      </c>
      <c r="F3511" s="4336"/>
      <c r="G3511" s="4336"/>
      <c r="H3511" s="1246"/>
      <c r="I3511" s="1246"/>
      <c r="J3511" s="1246">
        <v>2</v>
      </c>
      <c r="K3511" s="1240"/>
      <c r="L3511" s="1240"/>
      <c r="M3511" s="1246"/>
    </row>
    <row r="3512" spans="1:13" x14ac:dyDescent="0.2">
      <c r="A3512" s="1240"/>
      <c r="B3512" s="62"/>
      <c r="C3512" s="1374"/>
      <c r="D3512" s="1123"/>
      <c r="E3512" s="1123"/>
      <c r="F3512" s="4336"/>
      <c r="G3512" s="4336"/>
      <c r="H3512" s="1246"/>
      <c r="I3512" s="1246"/>
      <c r="J3512" s="1246">
        <v>1</v>
      </c>
      <c r="K3512" s="1246"/>
      <c r="L3512" s="1246"/>
      <c r="M3512" s="1246"/>
    </row>
    <row r="3513" spans="1:13" x14ac:dyDescent="0.2">
      <c r="A3513" s="1240">
        <v>10</v>
      </c>
      <c r="B3513" s="1349" t="s">
        <v>65</v>
      </c>
      <c r="C3513" s="118" t="s">
        <v>66</v>
      </c>
      <c r="D3513" s="1123"/>
      <c r="E3513" s="1123"/>
      <c r="F3513" s="4336"/>
      <c r="G3513" s="4336"/>
      <c r="H3513" s="1246"/>
      <c r="I3513" s="1246"/>
      <c r="J3513" s="1246"/>
      <c r="K3513" s="1246"/>
      <c r="L3513" s="1246"/>
      <c r="M3513" s="1246"/>
    </row>
    <row r="3514" spans="1:13" x14ac:dyDescent="0.2">
      <c r="A3514" s="1240"/>
      <c r="B3514" s="1350"/>
      <c r="C3514" s="1376" t="s">
        <v>4246</v>
      </c>
      <c r="D3514" s="1123">
        <v>40909</v>
      </c>
      <c r="E3514" s="1123">
        <v>41244</v>
      </c>
      <c r="F3514" s="4336"/>
      <c r="G3514" s="4336"/>
      <c r="H3514" s="1246"/>
      <c r="I3514" s="1246"/>
      <c r="J3514" s="1246">
        <v>11</v>
      </c>
      <c r="K3514" s="1246"/>
      <c r="L3514" s="1246"/>
      <c r="M3514" s="1246"/>
    </row>
    <row r="3515" spans="1:13" x14ac:dyDescent="0.2">
      <c r="A3515" s="1240"/>
      <c r="B3515" s="1350"/>
      <c r="C3515" s="1375"/>
      <c r="D3515" s="1123"/>
      <c r="E3515" s="1123"/>
      <c r="F3515" s="4336"/>
      <c r="G3515" s="4336"/>
      <c r="H3515" s="1246"/>
      <c r="I3515" s="1246"/>
      <c r="J3515" s="1246"/>
      <c r="K3515" s="1246"/>
      <c r="L3515" s="1246"/>
      <c r="M3515" s="1246"/>
    </row>
    <row r="3516" spans="1:13" x14ac:dyDescent="0.2">
      <c r="A3516" s="1240">
        <v>11</v>
      </c>
      <c r="B3516" s="1336" t="s">
        <v>4247</v>
      </c>
      <c r="C3516" s="1377" t="s">
        <v>4248</v>
      </c>
      <c r="D3516" s="1123"/>
      <c r="E3516" s="1123"/>
      <c r="F3516" s="4336"/>
      <c r="G3516" s="4336"/>
      <c r="H3516" s="1246"/>
      <c r="I3516" s="1246"/>
      <c r="J3516" s="1246"/>
      <c r="K3516" s="1246"/>
      <c r="L3516" s="1246"/>
      <c r="M3516" s="1246"/>
    </row>
    <row r="3517" spans="1:13" x14ac:dyDescent="0.2">
      <c r="A3517" s="1240"/>
      <c r="B3517" s="1350"/>
      <c r="C3517" s="1378" t="s">
        <v>4249</v>
      </c>
      <c r="D3517" s="4562">
        <v>40909</v>
      </c>
      <c r="E3517" s="4562">
        <v>41244</v>
      </c>
      <c r="F3517" s="4336"/>
      <c r="G3517" s="4336"/>
      <c r="H3517" s="4432"/>
      <c r="I3517" s="4432"/>
      <c r="J3517" s="4432">
        <v>94</v>
      </c>
      <c r="K3517" s="4432"/>
      <c r="L3517" s="4432"/>
      <c r="M3517" s="4432"/>
    </row>
    <row r="3518" spans="1:13" x14ac:dyDescent="0.2">
      <c r="A3518" s="1240"/>
      <c r="B3518" s="1350"/>
      <c r="C3518" s="1378" t="s">
        <v>4250</v>
      </c>
      <c r="D3518" s="4563"/>
      <c r="E3518" s="4563"/>
      <c r="F3518" s="4153"/>
      <c r="G3518" s="4153"/>
      <c r="H3518" s="4433"/>
      <c r="I3518" s="4433"/>
      <c r="J3518" s="4433"/>
      <c r="K3518" s="4433"/>
      <c r="L3518" s="4433"/>
      <c r="M3518" s="4433"/>
    </row>
    <row r="3521" spans="1:13" x14ac:dyDescent="0.2">
      <c r="A3521" s="1242" t="s">
        <v>4224</v>
      </c>
      <c r="B3521" s="1242"/>
      <c r="C3521" s="1242"/>
      <c r="D3521" s="1242" t="s">
        <v>4225</v>
      </c>
      <c r="E3521" s="1242"/>
      <c r="F3521" s="1242"/>
      <c r="G3521" s="1242"/>
      <c r="H3521" s="1242"/>
      <c r="I3521" s="1242"/>
      <c r="J3521" s="1242" t="s">
        <v>3792</v>
      </c>
      <c r="K3521" s="1242"/>
      <c r="L3521" s="1242"/>
      <c r="M3521" s="1242"/>
    </row>
    <row r="3522" spans="1:13" x14ac:dyDescent="0.2">
      <c r="A3522" s="1242" t="s">
        <v>4226</v>
      </c>
      <c r="B3522" s="1242"/>
      <c r="C3522" s="1242"/>
      <c r="D3522" s="1242" t="s">
        <v>4226</v>
      </c>
      <c r="E3522" s="1242"/>
      <c r="F3522" s="1242"/>
      <c r="G3522" s="1242"/>
      <c r="H3522" s="1242"/>
      <c r="I3522" s="1242"/>
      <c r="J3522" s="1242" t="s">
        <v>3794</v>
      </c>
      <c r="K3522" s="1242"/>
      <c r="L3522" s="1242"/>
      <c r="M3522" s="1242"/>
    </row>
    <row r="3523" spans="1:13" x14ac:dyDescent="0.2">
      <c r="A3523" s="1242" t="s">
        <v>3609</v>
      </c>
      <c r="B3523" s="1242"/>
      <c r="C3523" s="1242"/>
      <c r="D3523" s="1242" t="s">
        <v>3609</v>
      </c>
      <c r="E3523" s="1242"/>
      <c r="F3523" s="1242"/>
      <c r="G3523" s="1242"/>
      <c r="H3523" s="1242"/>
      <c r="I3523" s="1242"/>
      <c r="J3523" s="1242" t="s">
        <v>3609</v>
      </c>
      <c r="K3523" s="1242"/>
      <c r="L3523" s="1242"/>
      <c r="M3523" s="1242"/>
    </row>
    <row r="3524" spans="1:13" x14ac:dyDescent="0.2">
      <c r="A3524" s="1242" t="s">
        <v>5374</v>
      </c>
      <c r="B3524" s="1242"/>
      <c r="C3524" s="1242"/>
      <c r="D3524" s="1242" t="s">
        <v>5374</v>
      </c>
      <c r="E3524" s="1242"/>
      <c r="F3524" s="1242"/>
      <c r="G3524" s="1242"/>
      <c r="H3524" s="1242"/>
      <c r="I3524" s="1242"/>
      <c r="J3524" s="1242" t="s">
        <v>5374</v>
      </c>
      <c r="K3524" s="1242"/>
      <c r="L3524" s="1242"/>
      <c r="M3524" s="1242"/>
    </row>
    <row r="3528" spans="1:13" x14ac:dyDescent="0.2">
      <c r="A3528" s="4455"/>
      <c r="B3528" s="4455"/>
      <c r="C3528" s="3857" t="s">
        <v>2859</v>
      </c>
      <c r="D3528" s="3857"/>
      <c r="E3528" s="3857"/>
      <c r="F3528" s="3857"/>
      <c r="G3528" s="3857"/>
      <c r="H3528" s="3857"/>
      <c r="I3528" s="3857"/>
      <c r="J3528" s="3857"/>
      <c r="K3528" s="3857"/>
      <c r="L3528" s="4453" t="s">
        <v>2858</v>
      </c>
      <c r="M3528" s="4453"/>
    </row>
    <row r="3529" spans="1:13" x14ac:dyDescent="0.2">
      <c r="A3529" s="4455"/>
      <c r="B3529" s="4455"/>
      <c r="C3529" s="3857"/>
      <c r="D3529" s="3857"/>
      <c r="E3529" s="3857"/>
      <c r="F3529" s="3857"/>
      <c r="G3529" s="3857"/>
      <c r="H3529" s="3857"/>
      <c r="I3529" s="3857"/>
      <c r="J3529" s="3857"/>
      <c r="K3529" s="3857"/>
      <c r="L3529" s="4453"/>
      <c r="M3529" s="4453"/>
    </row>
    <row r="3530" spans="1:13" x14ac:dyDescent="0.2">
      <c r="A3530" s="4455"/>
      <c r="B3530" s="4455"/>
      <c r="C3530" s="3857"/>
      <c r="D3530" s="3857"/>
      <c r="E3530" s="3857"/>
      <c r="F3530" s="3857"/>
      <c r="G3530" s="3857"/>
      <c r="H3530" s="3857"/>
      <c r="I3530" s="3857"/>
      <c r="J3530" s="3857"/>
      <c r="K3530" s="3857"/>
      <c r="L3530" s="4453"/>
      <c r="M3530" s="4453"/>
    </row>
    <row r="3531" spans="1:13" x14ac:dyDescent="0.2">
      <c r="A3531" s="4455"/>
      <c r="B3531" s="4455"/>
      <c r="C3531" s="3857"/>
      <c r="D3531" s="3857"/>
      <c r="E3531" s="3857"/>
      <c r="F3531" s="3857"/>
      <c r="G3531" s="3857"/>
      <c r="H3531" s="3857"/>
      <c r="I3531" s="3857"/>
      <c r="J3531" s="3857"/>
      <c r="K3531" s="3857"/>
      <c r="L3531" s="4453"/>
      <c r="M3531" s="4453"/>
    </row>
    <row r="3532" spans="1:13" x14ac:dyDescent="0.2">
      <c r="A3532" s="4455"/>
      <c r="B3532" s="4455"/>
      <c r="C3532" s="3858" t="s">
        <v>1209</v>
      </c>
      <c r="D3532" s="3858"/>
      <c r="E3532" s="3858"/>
      <c r="F3532" s="3858"/>
      <c r="G3532" s="3858"/>
      <c r="H3532" s="3858"/>
      <c r="I3532" s="3858"/>
      <c r="J3532" s="3858"/>
      <c r="K3532" s="3858"/>
      <c r="L3532" s="4453" t="s">
        <v>1208</v>
      </c>
      <c r="M3532" s="4453"/>
    </row>
    <row r="3533" spans="1:13" x14ac:dyDescent="0.2">
      <c r="A3533" s="4455"/>
      <c r="B3533" s="4455"/>
      <c r="C3533" s="3858"/>
      <c r="D3533" s="3858"/>
      <c r="E3533" s="3858"/>
      <c r="F3533" s="3858"/>
      <c r="G3533" s="3858"/>
      <c r="H3533" s="3858"/>
      <c r="I3533" s="3858"/>
      <c r="J3533" s="3858"/>
      <c r="K3533" s="3858"/>
      <c r="L3533" s="4453"/>
      <c r="M3533" s="4453"/>
    </row>
    <row r="3534" spans="1:13" x14ac:dyDescent="0.2">
      <c r="A3534" s="4455"/>
      <c r="B3534" s="4455"/>
      <c r="C3534" s="3858"/>
      <c r="D3534" s="3858"/>
      <c r="E3534" s="3858"/>
      <c r="F3534" s="3858"/>
      <c r="G3534" s="3858"/>
      <c r="H3534" s="3858"/>
      <c r="I3534" s="3858"/>
      <c r="J3534" s="3858"/>
      <c r="K3534" s="3858"/>
      <c r="L3534" s="4453"/>
      <c r="M3534" s="4453"/>
    </row>
    <row r="3535" spans="1:13" x14ac:dyDescent="0.2">
      <c r="A3535" s="4455"/>
      <c r="B3535" s="4455"/>
      <c r="C3535" s="3858"/>
      <c r="D3535" s="3858"/>
      <c r="E3535" s="3858"/>
      <c r="F3535" s="3858"/>
      <c r="G3535" s="3858"/>
      <c r="H3535" s="3858"/>
      <c r="I3535" s="3858"/>
      <c r="J3535" s="3858"/>
      <c r="K3535" s="3858"/>
      <c r="L3535" s="4453"/>
      <c r="M3535" s="4453"/>
    </row>
    <row r="3537" spans="1:13" x14ac:dyDescent="0.2">
      <c r="A3537" s="1242" t="s">
        <v>2319</v>
      </c>
      <c r="B3537" s="1242"/>
      <c r="C3537" s="1242"/>
      <c r="D3537" s="1242"/>
      <c r="E3537" s="1242"/>
      <c r="F3537" s="1242"/>
      <c r="G3537" s="1242"/>
      <c r="H3537" s="1242"/>
      <c r="I3537" s="1242"/>
      <c r="J3537" s="1242" t="s">
        <v>4251</v>
      </c>
      <c r="K3537" s="1242"/>
      <c r="L3537" s="1242"/>
      <c r="M3537" s="1242"/>
    </row>
    <row r="3538" spans="1:13" x14ac:dyDescent="0.2">
      <c r="A3538" s="1242" t="s">
        <v>2032</v>
      </c>
      <c r="B3538" s="1242"/>
      <c r="C3538" s="1242"/>
      <c r="D3538" s="1242"/>
      <c r="E3538" s="1242"/>
      <c r="F3538" s="1242"/>
      <c r="G3538" s="1242"/>
      <c r="H3538" s="1242"/>
      <c r="I3538" s="1242"/>
      <c r="J3538" s="1242"/>
      <c r="K3538" s="1242"/>
      <c r="L3538" s="1242"/>
      <c r="M3538" s="1242"/>
    </row>
    <row r="3539" spans="1:13" x14ac:dyDescent="0.2">
      <c r="A3539" s="1242" t="s">
        <v>5376</v>
      </c>
      <c r="B3539" s="1242"/>
      <c r="C3539" s="1242"/>
      <c r="D3539" s="1242"/>
      <c r="E3539" s="1242"/>
      <c r="F3539" s="1242"/>
      <c r="G3539" s="1242"/>
      <c r="H3539" s="1242"/>
      <c r="I3539" s="1242"/>
      <c r="J3539" s="4246" t="s">
        <v>2863</v>
      </c>
      <c r="K3539" s="4247"/>
      <c r="L3539" s="4247"/>
      <c r="M3539" s="4248"/>
    </row>
    <row r="3540" spans="1:13" x14ac:dyDescent="0.2">
      <c r="A3540" s="1242" t="s">
        <v>3780</v>
      </c>
      <c r="B3540" s="1242"/>
      <c r="C3540" s="1242"/>
      <c r="D3540" s="1242"/>
      <c r="E3540" s="1242"/>
      <c r="F3540" s="1242"/>
      <c r="G3540" s="1242"/>
      <c r="H3540" s="1242"/>
      <c r="I3540" s="1242"/>
      <c r="J3540" s="1240" t="s">
        <v>2860</v>
      </c>
      <c r="K3540" s="1240" t="s">
        <v>2861</v>
      </c>
      <c r="L3540" s="1240" t="s">
        <v>2862</v>
      </c>
      <c r="M3540" s="1240" t="s">
        <v>1210</v>
      </c>
    </row>
    <row r="3541" spans="1:13" x14ac:dyDescent="0.2">
      <c r="A3541" s="1242"/>
      <c r="B3541" s="1242"/>
      <c r="C3541" s="1242"/>
      <c r="D3541" s="1242"/>
      <c r="E3541" s="1242"/>
      <c r="F3541" s="1242"/>
      <c r="G3541" s="1242"/>
      <c r="H3541" s="1242"/>
      <c r="I3541" s="1242" t="s">
        <v>1213</v>
      </c>
      <c r="J3541" s="1240">
        <v>2014</v>
      </c>
      <c r="K3541" s="1240">
        <v>2</v>
      </c>
      <c r="L3541" s="1240">
        <v>11</v>
      </c>
      <c r="M3541" s="1240">
        <v>5</v>
      </c>
    </row>
    <row r="3542" spans="1:13" x14ac:dyDescent="0.2">
      <c r="A3542" s="1242"/>
      <c r="B3542" s="1242"/>
      <c r="C3542" s="1242"/>
      <c r="D3542" s="1242"/>
      <c r="E3542" s="1242"/>
      <c r="F3542" s="1242"/>
      <c r="G3542" s="1242"/>
      <c r="H3542" s="1242"/>
      <c r="I3542" s="1245"/>
      <c r="J3542" s="1245"/>
      <c r="K3542" s="1245"/>
      <c r="L3542" s="1245"/>
      <c r="M3542" s="1242"/>
    </row>
    <row r="3543" spans="1:13" ht="22.5" customHeight="1" x14ac:dyDescent="0.2">
      <c r="A3543" s="4444" t="s">
        <v>2864</v>
      </c>
      <c r="B3543" s="4444" t="s">
        <v>2865</v>
      </c>
      <c r="C3543" s="4444" t="s">
        <v>1212</v>
      </c>
      <c r="D3543" s="4444" t="s">
        <v>2866</v>
      </c>
      <c r="E3543" s="4444"/>
      <c r="F3543" s="4346" t="s">
        <v>3430</v>
      </c>
      <c r="G3543" s="4347"/>
      <c r="H3543" s="4348" t="s">
        <v>3434</v>
      </c>
      <c r="I3543" s="4348"/>
      <c r="J3543" s="4444" t="s">
        <v>1211</v>
      </c>
      <c r="K3543" s="4430" t="s">
        <v>2872</v>
      </c>
      <c r="L3543" s="4444" t="s">
        <v>1207</v>
      </c>
      <c r="M3543" s="4430" t="s">
        <v>2873</v>
      </c>
    </row>
    <row r="3544" spans="1:13" x14ac:dyDescent="0.2">
      <c r="A3544" s="4444"/>
      <c r="B3544" s="4444"/>
      <c r="C3544" s="4444"/>
      <c r="D3544" s="950" t="s">
        <v>2867</v>
      </c>
      <c r="E3544" s="950" t="s">
        <v>2868</v>
      </c>
      <c r="F3544" s="15" t="s">
        <v>2870</v>
      </c>
      <c r="G3544" s="15" t="s">
        <v>2871</v>
      </c>
      <c r="H3544" s="1180" t="s">
        <v>3216</v>
      </c>
      <c r="I3544" s="1180" t="s">
        <v>3217</v>
      </c>
      <c r="J3544" s="4444"/>
      <c r="K3544" s="4430"/>
      <c r="L3544" s="4444"/>
      <c r="M3544" s="4430"/>
    </row>
    <row r="3545" spans="1:13" x14ac:dyDescent="0.2">
      <c r="A3545" s="1245"/>
      <c r="B3545" s="1247"/>
      <c r="C3545" s="1359"/>
      <c r="D3545" s="1246"/>
      <c r="E3545" s="1246"/>
      <c r="F3545" s="1246"/>
      <c r="G3545" s="1246"/>
      <c r="H3545" s="1246"/>
      <c r="I3545" s="1246"/>
      <c r="J3545" s="1246"/>
      <c r="K3545" s="1246"/>
      <c r="L3545" s="1246"/>
      <c r="M3545" s="1246"/>
    </row>
    <row r="3546" spans="1:13" x14ac:dyDescent="0.2">
      <c r="A3546" s="374">
        <v>12</v>
      </c>
      <c r="B3546" s="1349" t="s">
        <v>72</v>
      </c>
      <c r="C3546" s="118" t="s">
        <v>2494</v>
      </c>
      <c r="F3546" s="1246"/>
      <c r="G3546" s="1246"/>
      <c r="H3546" s="1246"/>
      <c r="I3546" s="1246"/>
      <c r="J3546" s="1246"/>
      <c r="K3546" s="1240"/>
      <c r="L3546" s="1240"/>
      <c r="M3546" s="1246"/>
    </row>
    <row r="3547" spans="1:13" x14ac:dyDescent="0.2">
      <c r="A3547" s="1181"/>
      <c r="B3547" s="1349" t="s">
        <v>73</v>
      </c>
      <c r="C3547" s="1211" t="s">
        <v>2495</v>
      </c>
      <c r="D3547" s="1372">
        <v>40913</v>
      </c>
      <c r="E3547" s="1372">
        <v>41268</v>
      </c>
      <c r="F3547" s="4152">
        <v>334</v>
      </c>
      <c r="G3547" s="4432">
        <v>1</v>
      </c>
      <c r="H3547" s="1246"/>
      <c r="I3547" s="1246"/>
      <c r="J3547" s="1246">
        <v>221</v>
      </c>
      <c r="K3547" s="1240"/>
      <c r="L3547" s="1240"/>
      <c r="M3547" s="1246"/>
    </row>
    <row r="3548" spans="1:13" x14ac:dyDescent="0.2">
      <c r="A3548" s="1181"/>
      <c r="B3548" s="1349" t="s">
        <v>75</v>
      </c>
      <c r="C3548" s="1211" t="s">
        <v>4252</v>
      </c>
      <c r="D3548" s="1372">
        <v>40942</v>
      </c>
      <c r="E3548" s="1372">
        <v>41263</v>
      </c>
      <c r="F3548" s="4336"/>
      <c r="G3548" s="4434"/>
      <c r="H3548" s="1246"/>
      <c r="I3548" s="1246"/>
      <c r="J3548" s="1246">
        <v>28</v>
      </c>
      <c r="K3548" s="1246"/>
      <c r="L3548" s="1246"/>
      <c r="M3548" s="1246"/>
    </row>
    <row r="3549" spans="1:13" x14ac:dyDescent="0.2">
      <c r="A3549" s="1181"/>
      <c r="B3549" s="1349" t="s">
        <v>2804</v>
      </c>
      <c r="C3549" s="1211" t="s">
        <v>4253</v>
      </c>
      <c r="D3549" s="1372">
        <v>41213</v>
      </c>
      <c r="E3549" s="1372">
        <v>41226</v>
      </c>
      <c r="F3549" s="4336"/>
      <c r="G3549" s="4434"/>
      <c r="H3549" s="1246"/>
      <c r="I3549" s="1246"/>
      <c r="J3549" s="1246">
        <v>2</v>
      </c>
      <c r="K3549" s="1240"/>
      <c r="L3549" s="1240"/>
      <c r="M3549" s="1246"/>
    </row>
    <row r="3550" spans="1:13" x14ac:dyDescent="0.2">
      <c r="A3550" s="1181"/>
      <c r="B3550" s="1349"/>
      <c r="C3550" s="118"/>
      <c r="D3550" s="1372"/>
      <c r="E3550" s="1372"/>
      <c r="F3550" s="4336"/>
      <c r="G3550" s="4434"/>
      <c r="H3550" s="1246"/>
      <c r="I3550" s="1246"/>
      <c r="J3550" s="1246"/>
      <c r="K3550" s="1240"/>
      <c r="L3550" s="1240"/>
      <c r="M3550" s="1246"/>
    </row>
    <row r="3551" spans="1:13" x14ac:dyDescent="0.2">
      <c r="A3551" s="374">
        <v>13</v>
      </c>
      <c r="B3551" s="1336" t="s">
        <v>2299</v>
      </c>
      <c r="C3551" s="118" t="s">
        <v>2093</v>
      </c>
      <c r="D3551" s="1372">
        <v>40909</v>
      </c>
      <c r="E3551" s="1372">
        <v>41274</v>
      </c>
      <c r="F3551" s="4336"/>
      <c r="G3551" s="4434"/>
      <c r="H3551" s="1246"/>
      <c r="I3551" s="1246"/>
      <c r="J3551" s="1246">
        <v>2</v>
      </c>
      <c r="K3551" s="1246"/>
      <c r="L3551" s="1246"/>
      <c r="M3551" s="1246"/>
    </row>
    <row r="3552" spans="1:13" x14ac:dyDescent="0.2">
      <c r="A3552" s="374"/>
      <c r="B3552" s="1379"/>
      <c r="C3552" s="1380" t="s">
        <v>1213</v>
      </c>
      <c r="D3552" s="1123"/>
      <c r="E3552" s="1123"/>
      <c r="F3552" s="4336"/>
      <c r="G3552" s="4434"/>
      <c r="H3552" s="1246"/>
      <c r="I3552" s="1246"/>
      <c r="J3552" s="1246"/>
      <c r="K3552" s="1246"/>
      <c r="L3552" s="1246"/>
      <c r="M3552" s="1246"/>
    </row>
    <row r="3553" spans="1:13" x14ac:dyDescent="0.2">
      <c r="A3553" s="374">
        <v>14</v>
      </c>
      <c r="B3553" s="1379" t="s">
        <v>78</v>
      </c>
      <c r="C3553" s="1381" t="s">
        <v>1329</v>
      </c>
      <c r="D3553" s="1123"/>
      <c r="E3553" s="1123"/>
      <c r="F3553" s="4336"/>
      <c r="G3553" s="4434"/>
      <c r="H3553" s="1246"/>
      <c r="I3553" s="1246"/>
      <c r="J3553" s="1246"/>
      <c r="K3553" s="1246"/>
      <c r="L3553" s="1246"/>
      <c r="M3553" s="1246"/>
    </row>
    <row r="3554" spans="1:13" ht="60" x14ac:dyDescent="0.2">
      <c r="A3554" s="1181"/>
      <c r="B3554" s="1349" t="s">
        <v>79</v>
      </c>
      <c r="C3554" s="1341" t="s">
        <v>3731</v>
      </c>
      <c r="D3554" s="1123">
        <v>40909</v>
      </c>
      <c r="E3554" s="1123">
        <v>41183</v>
      </c>
      <c r="F3554" s="4336"/>
      <c r="G3554" s="4434"/>
      <c r="H3554" s="1246"/>
      <c r="I3554" s="1246"/>
      <c r="J3554" s="1246">
        <v>9</v>
      </c>
      <c r="K3554" s="1246"/>
      <c r="L3554" s="1246"/>
      <c r="M3554" s="1382" t="s">
        <v>4254</v>
      </c>
    </row>
    <row r="3555" spans="1:13" ht="48" x14ac:dyDescent="0.2">
      <c r="A3555" s="1181"/>
      <c r="B3555" s="1349" t="s">
        <v>81</v>
      </c>
      <c r="C3555" s="1341" t="s">
        <v>3732</v>
      </c>
      <c r="D3555" s="1123">
        <v>40909</v>
      </c>
      <c r="E3555" s="1123">
        <v>41153</v>
      </c>
      <c r="F3555" s="4336"/>
      <c r="G3555" s="4433"/>
      <c r="H3555" s="1246"/>
      <c r="I3555" s="1246"/>
      <c r="J3555" s="1246">
        <v>8</v>
      </c>
      <c r="K3555" s="1246"/>
      <c r="L3555" s="1246"/>
      <c r="M3555" s="1383" t="s">
        <v>4255</v>
      </c>
    </row>
    <row r="3556" spans="1:13" ht="24" x14ac:dyDescent="0.2">
      <c r="A3556" s="1181"/>
      <c r="B3556" s="1349" t="s">
        <v>5430</v>
      </c>
      <c r="C3556" s="1384" t="s">
        <v>4256</v>
      </c>
      <c r="D3556" s="1123">
        <v>40392</v>
      </c>
      <c r="E3556" s="1123">
        <v>40543</v>
      </c>
      <c r="F3556" s="4336"/>
      <c r="G3556" s="4432">
        <v>2</v>
      </c>
      <c r="H3556" s="1246"/>
      <c r="I3556" s="1246"/>
      <c r="J3556" s="1246">
        <v>16</v>
      </c>
      <c r="K3556" s="1246"/>
      <c r="L3556" s="1246"/>
      <c r="M3556" s="1383" t="s">
        <v>4257</v>
      </c>
    </row>
    <row r="3557" spans="1:13" ht="24" x14ac:dyDescent="0.2">
      <c r="A3557" s="1181"/>
      <c r="B3557" s="1349" t="s">
        <v>5430</v>
      </c>
      <c r="C3557" s="1384" t="s">
        <v>4256</v>
      </c>
      <c r="D3557" s="1123">
        <v>40544</v>
      </c>
      <c r="E3557" s="1123">
        <v>40907</v>
      </c>
      <c r="F3557" s="4153"/>
      <c r="G3557" s="4433"/>
      <c r="H3557" s="1246"/>
      <c r="I3557" s="1246"/>
      <c r="J3557" s="1246">
        <v>101</v>
      </c>
      <c r="K3557" s="1246"/>
      <c r="L3557" s="1246"/>
      <c r="M3557" s="1383"/>
    </row>
    <row r="3558" spans="1:13" x14ac:dyDescent="0.2">
      <c r="B3558" s="1385"/>
      <c r="C3558" s="1386"/>
      <c r="D3558" s="1387"/>
      <c r="E3558" s="1387"/>
      <c r="F3558" s="1242"/>
      <c r="G3558" s="1242"/>
      <c r="H3558" s="1242"/>
      <c r="I3558" s="1242"/>
      <c r="J3558" s="1242"/>
      <c r="K3558" s="1242"/>
      <c r="L3558" s="1242"/>
      <c r="M3558" s="1388"/>
    </row>
    <row r="3559" spans="1:13" x14ac:dyDescent="0.2">
      <c r="B3559" s="1342"/>
      <c r="C3559" s="1389"/>
    </row>
    <row r="3560" spans="1:13" x14ac:dyDescent="0.2">
      <c r="A3560" s="1242" t="s">
        <v>4224</v>
      </c>
      <c r="B3560" s="1242"/>
      <c r="C3560" s="1242"/>
      <c r="D3560" s="1242" t="s">
        <v>4225</v>
      </c>
      <c r="E3560" s="1242"/>
      <c r="F3560" s="1242"/>
      <c r="G3560" s="1242"/>
      <c r="H3560" s="1242"/>
      <c r="I3560" s="1242"/>
      <c r="J3560" s="1242" t="s">
        <v>3792</v>
      </c>
      <c r="K3560" s="1242"/>
      <c r="L3560" s="1242"/>
      <c r="M3560" s="1242"/>
    </row>
    <row r="3561" spans="1:13" x14ac:dyDescent="0.2">
      <c r="A3561" s="1242" t="s">
        <v>4226</v>
      </c>
      <c r="B3561" s="1242"/>
      <c r="C3561" s="1242"/>
      <c r="D3561" s="1242" t="s">
        <v>4226</v>
      </c>
      <c r="E3561" s="1242"/>
      <c r="F3561" s="1242"/>
      <c r="G3561" s="1242"/>
      <c r="H3561" s="1242"/>
      <c r="I3561" s="1242"/>
      <c r="J3561" s="1242" t="s">
        <v>3794</v>
      </c>
      <c r="K3561" s="1242"/>
      <c r="L3561" s="1242"/>
      <c r="M3561" s="1242"/>
    </row>
    <row r="3562" spans="1:13" x14ac:dyDescent="0.2">
      <c r="A3562" s="1242" t="s">
        <v>3609</v>
      </c>
      <c r="B3562" s="1242"/>
      <c r="C3562" s="1242"/>
      <c r="D3562" s="1242" t="s">
        <v>3609</v>
      </c>
      <c r="E3562" s="1242"/>
      <c r="F3562" s="1242"/>
      <c r="G3562" s="1242"/>
      <c r="H3562" s="1242"/>
      <c r="I3562" s="1242"/>
      <c r="J3562" s="1242" t="s">
        <v>3609</v>
      </c>
      <c r="K3562" s="1242"/>
      <c r="L3562" s="1242"/>
      <c r="M3562" s="1242"/>
    </row>
    <row r="3563" spans="1:13" x14ac:dyDescent="0.2">
      <c r="A3563" s="1242" t="s">
        <v>5374</v>
      </c>
      <c r="B3563" s="1242"/>
      <c r="C3563" s="1242"/>
      <c r="D3563" s="1242" t="s">
        <v>5374</v>
      </c>
      <c r="E3563" s="1242"/>
      <c r="F3563" s="1242"/>
      <c r="G3563" s="1242"/>
      <c r="H3563" s="1242"/>
      <c r="I3563" s="1242"/>
      <c r="J3563" s="1242" t="s">
        <v>5374</v>
      </c>
      <c r="K3563" s="1242"/>
      <c r="L3563" s="1242"/>
      <c r="M3563" s="1242"/>
    </row>
    <row r="3566" spans="1:13" x14ac:dyDescent="0.2">
      <c r="A3566" s="4445"/>
      <c r="B3566" s="4445"/>
      <c r="C3566" s="4444" t="s">
        <v>2859</v>
      </c>
      <c r="D3566" s="4444"/>
      <c r="E3566" s="4444"/>
      <c r="F3566" s="4444"/>
      <c r="G3566" s="4444"/>
      <c r="H3566" s="4444"/>
      <c r="I3566" s="4444"/>
      <c r="J3566" s="4444"/>
      <c r="K3566" s="4444"/>
      <c r="L3566" s="4446" t="s">
        <v>2858</v>
      </c>
      <c r="M3566" s="4446"/>
    </row>
    <row r="3567" spans="1:13" x14ac:dyDescent="0.2">
      <c r="A3567" s="4445"/>
      <c r="B3567" s="4445"/>
      <c r="C3567" s="4444"/>
      <c r="D3567" s="4444"/>
      <c r="E3567" s="4444"/>
      <c r="F3567" s="4444"/>
      <c r="G3567" s="4444"/>
      <c r="H3567" s="4444"/>
      <c r="I3567" s="4444"/>
      <c r="J3567" s="4444"/>
      <c r="K3567" s="4444"/>
      <c r="L3567" s="4446"/>
      <c r="M3567" s="4446"/>
    </row>
    <row r="3568" spans="1:13" x14ac:dyDescent="0.2">
      <c r="A3568" s="4445"/>
      <c r="B3568" s="4445"/>
      <c r="C3568" s="4444"/>
      <c r="D3568" s="4444"/>
      <c r="E3568" s="4444"/>
      <c r="F3568" s="4444"/>
      <c r="G3568" s="4444"/>
      <c r="H3568" s="4444"/>
      <c r="I3568" s="4444"/>
      <c r="J3568" s="4444"/>
      <c r="K3568" s="4444"/>
      <c r="L3568" s="4446"/>
      <c r="M3568" s="4446"/>
    </row>
    <row r="3569" spans="1:13" x14ac:dyDescent="0.2">
      <c r="A3569" s="4445"/>
      <c r="B3569" s="4445"/>
      <c r="C3569" s="4444"/>
      <c r="D3569" s="4444"/>
      <c r="E3569" s="4444"/>
      <c r="F3569" s="4444"/>
      <c r="G3569" s="4444"/>
      <c r="H3569" s="4444"/>
      <c r="I3569" s="4444"/>
      <c r="J3569" s="4444"/>
      <c r="K3569" s="4444"/>
      <c r="L3569" s="4446"/>
      <c r="M3569" s="4446"/>
    </row>
    <row r="3570" spans="1:13" x14ac:dyDescent="0.2">
      <c r="A3570" s="4445"/>
      <c r="B3570" s="4445"/>
      <c r="C3570" s="4430" t="s">
        <v>1209</v>
      </c>
      <c r="D3570" s="4430"/>
      <c r="E3570" s="4430"/>
      <c r="F3570" s="4430"/>
      <c r="G3570" s="4430"/>
      <c r="H3570" s="4430"/>
      <c r="I3570" s="4430"/>
      <c r="J3570" s="4430"/>
      <c r="K3570" s="4430"/>
      <c r="L3570" s="4446" t="s">
        <v>1208</v>
      </c>
      <c r="M3570" s="4446"/>
    </row>
    <row r="3571" spans="1:13" x14ac:dyDescent="0.2">
      <c r="A3571" s="4445"/>
      <c r="B3571" s="4445"/>
      <c r="C3571" s="4430"/>
      <c r="D3571" s="4430"/>
      <c r="E3571" s="4430"/>
      <c r="F3571" s="4430"/>
      <c r="G3571" s="4430"/>
      <c r="H3571" s="4430"/>
      <c r="I3571" s="4430"/>
      <c r="J3571" s="4430"/>
      <c r="K3571" s="4430"/>
      <c r="L3571" s="4446"/>
      <c r="M3571" s="4446"/>
    </row>
    <row r="3572" spans="1:13" x14ac:dyDescent="0.2">
      <c r="A3572" s="4445"/>
      <c r="B3572" s="4445"/>
      <c r="C3572" s="4430"/>
      <c r="D3572" s="4430"/>
      <c r="E3572" s="4430"/>
      <c r="F3572" s="4430"/>
      <c r="G3572" s="4430"/>
      <c r="H3572" s="4430"/>
      <c r="I3572" s="4430"/>
      <c r="J3572" s="4430"/>
      <c r="K3572" s="4430"/>
      <c r="L3572" s="4446"/>
      <c r="M3572" s="4446"/>
    </row>
    <row r="3573" spans="1:13" x14ac:dyDescent="0.2">
      <c r="A3573" s="4445"/>
      <c r="B3573" s="4445"/>
      <c r="C3573" s="4430"/>
      <c r="D3573" s="4430"/>
      <c r="E3573" s="4430"/>
      <c r="F3573" s="4430"/>
      <c r="G3573" s="4430"/>
      <c r="H3573" s="4430"/>
      <c r="I3573" s="4430"/>
      <c r="J3573" s="4430"/>
      <c r="K3573" s="4430"/>
      <c r="L3573" s="4446"/>
      <c r="M3573" s="4446"/>
    </row>
    <row r="3576" spans="1:13" x14ac:dyDescent="0.2">
      <c r="A3576" s="479" t="s">
        <v>2319</v>
      </c>
      <c r="J3576" s="4137" t="s">
        <v>2863</v>
      </c>
      <c r="K3576" s="4138"/>
      <c r="L3576" s="4138"/>
      <c r="M3576" s="4139"/>
    </row>
    <row r="3577" spans="1:13" x14ac:dyDescent="0.2">
      <c r="A3577" s="479" t="s">
        <v>4258</v>
      </c>
      <c r="J3577" s="374" t="s">
        <v>2860</v>
      </c>
      <c r="K3577" s="374" t="s">
        <v>2861</v>
      </c>
      <c r="L3577" s="374" t="s">
        <v>2862</v>
      </c>
      <c r="M3577" s="374" t="s">
        <v>1210</v>
      </c>
    </row>
    <row r="3578" spans="1:13" x14ac:dyDescent="0.2">
      <c r="A3578" s="479" t="s">
        <v>5377</v>
      </c>
      <c r="J3578" s="374">
        <v>2014</v>
      </c>
      <c r="K3578" s="374">
        <v>4</v>
      </c>
      <c r="L3578" s="374">
        <v>15</v>
      </c>
      <c r="M3578" s="374">
        <v>5</v>
      </c>
    </row>
    <row r="3579" spans="1:13" x14ac:dyDescent="0.2">
      <c r="A3579" s="479" t="s">
        <v>4259</v>
      </c>
    </row>
    <row r="3581" spans="1:13" ht="22.5" customHeight="1" x14ac:dyDescent="0.2">
      <c r="A3581" s="3857" t="s">
        <v>2864</v>
      </c>
      <c r="B3581" s="3857" t="s">
        <v>2865</v>
      </c>
      <c r="C3581" s="3857" t="s">
        <v>1212</v>
      </c>
      <c r="D3581" s="3857" t="s">
        <v>4260</v>
      </c>
      <c r="E3581" s="3857"/>
      <c r="F3581" s="4346" t="s">
        <v>3430</v>
      </c>
      <c r="G3581" s="4347"/>
      <c r="H3581" s="4348" t="s">
        <v>3434</v>
      </c>
      <c r="I3581" s="4348"/>
      <c r="J3581" s="3857" t="s">
        <v>1211</v>
      </c>
      <c r="K3581" s="3858" t="s">
        <v>2872</v>
      </c>
      <c r="L3581" s="3857" t="s">
        <v>1207</v>
      </c>
      <c r="M3581" s="3858" t="s">
        <v>2873</v>
      </c>
    </row>
    <row r="3582" spans="1:13" x14ac:dyDescent="0.2">
      <c r="A3582" s="3857"/>
      <c r="B3582" s="3857"/>
      <c r="C3582" s="3857"/>
      <c r="D3582" s="15" t="s">
        <v>2867</v>
      </c>
      <c r="E3582" s="15" t="s">
        <v>2868</v>
      </c>
      <c r="F3582" s="15" t="s">
        <v>2870</v>
      </c>
      <c r="G3582" s="15" t="s">
        <v>2871</v>
      </c>
      <c r="H3582" s="1180" t="s">
        <v>3216</v>
      </c>
      <c r="I3582" s="1180" t="s">
        <v>3217</v>
      </c>
      <c r="J3582" s="3857"/>
      <c r="K3582" s="3858"/>
      <c r="L3582" s="3857"/>
      <c r="M3582" s="3858"/>
    </row>
    <row r="3583" spans="1:13" x14ac:dyDescent="0.2">
      <c r="A3583" s="139"/>
      <c r="B3583" s="139"/>
      <c r="C3583" s="1179"/>
      <c r="D3583" s="15"/>
      <c r="E3583" s="15"/>
      <c r="F3583" s="15"/>
      <c r="G3583" s="15"/>
      <c r="H3583" s="15"/>
      <c r="I3583" s="15"/>
      <c r="J3583" s="139"/>
      <c r="K3583" s="15"/>
      <c r="L3583" s="139"/>
      <c r="M3583" s="564"/>
    </row>
    <row r="3584" spans="1:13" x14ac:dyDescent="0.2">
      <c r="A3584" s="139"/>
      <c r="B3584" s="139" t="s">
        <v>2085</v>
      </c>
      <c r="C3584" s="638" t="s">
        <v>2503</v>
      </c>
      <c r="D3584" s="15"/>
      <c r="E3584" s="15"/>
      <c r="F3584" s="15"/>
      <c r="G3584" s="15"/>
      <c r="H3584" s="15"/>
      <c r="I3584" s="15"/>
      <c r="J3584" s="139"/>
      <c r="K3584" s="15"/>
      <c r="L3584" s="139"/>
      <c r="M3584" s="564"/>
    </row>
    <row r="3585" spans="1:13" x14ac:dyDescent="0.2">
      <c r="A3585" s="374"/>
      <c r="B3585" s="1181" t="s">
        <v>2084</v>
      </c>
      <c r="C3585" s="534" t="s">
        <v>2037</v>
      </c>
      <c r="D3585" s="938">
        <v>40998</v>
      </c>
      <c r="E3585" s="938">
        <v>41271</v>
      </c>
      <c r="F3585" s="4103">
        <v>334</v>
      </c>
      <c r="G3585" s="4103">
        <v>3</v>
      </c>
      <c r="H3585" s="1181"/>
      <c r="I3585" s="1181"/>
      <c r="J3585" s="374">
        <v>12</v>
      </c>
      <c r="K3585" s="374" t="s">
        <v>593</v>
      </c>
      <c r="L3585" s="374" t="s">
        <v>287</v>
      </c>
      <c r="M3585" s="1390" t="s">
        <v>4261</v>
      </c>
    </row>
    <row r="3586" spans="1:13" x14ac:dyDescent="0.2">
      <c r="A3586" s="374"/>
      <c r="B3586" s="1181" t="s">
        <v>4262</v>
      </c>
      <c r="C3586" s="1183" t="s">
        <v>4263</v>
      </c>
      <c r="D3586" s="938">
        <v>40912</v>
      </c>
      <c r="E3586" s="938" t="s">
        <v>4264</v>
      </c>
      <c r="F3586" s="4142"/>
      <c r="G3586" s="4142"/>
      <c r="H3586" s="374"/>
      <c r="I3586" s="374"/>
      <c r="J3586" s="374">
        <v>3</v>
      </c>
      <c r="K3586" s="374"/>
      <c r="L3586" s="1391"/>
      <c r="M3586" s="1181" t="s">
        <v>4265</v>
      </c>
    </row>
    <row r="3587" spans="1:13" x14ac:dyDescent="0.2">
      <c r="A3587" s="374"/>
      <c r="B3587" s="1181" t="s">
        <v>2087</v>
      </c>
      <c r="C3587" s="534" t="s">
        <v>2038</v>
      </c>
      <c r="D3587" s="938">
        <v>41326</v>
      </c>
      <c r="E3587" s="938">
        <v>41270</v>
      </c>
      <c r="F3587" s="4142"/>
      <c r="G3587" s="4142"/>
      <c r="H3587" s="374"/>
      <c r="I3587" s="374"/>
      <c r="J3587" s="374">
        <v>119</v>
      </c>
      <c r="K3587" s="374" t="s">
        <v>593</v>
      </c>
      <c r="L3587" s="1391" t="s">
        <v>287</v>
      </c>
      <c r="M3587" s="1181"/>
    </row>
    <row r="3588" spans="1:13" x14ac:dyDescent="0.2">
      <c r="A3588" s="374"/>
      <c r="B3588" s="1181"/>
      <c r="C3588" s="1391"/>
      <c r="D3588" s="938"/>
      <c r="E3588" s="938"/>
      <c r="F3588" s="4142"/>
      <c r="G3588" s="4142"/>
      <c r="H3588" s="374"/>
      <c r="I3588" s="374"/>
      <c r="J3588" s="374"/>
      <c r="K3588" s="374"/>
      <c r="L3588" s="374"/>
      <c r="M3588" s="1181"/>
    </row>
    <row r="3589" spans="1:13" x14ac:dyDescent="0.2">
      <c r="B3589" s="1181" t="s">
        <v>2089</v>
      </c>
      <c r="C3589" s="1392" t="s">
        <v>2527</v>
      </c>
      <c r="D3589" s="1181"/>
      <c r="E3589" s="1181"/>
      <c r="F3589" s="4142"/>
      <c r="G3589" s="4142"/>
      <c r="H3589" s="1181"/>
      <c r="I3589" s="1181"/>
      <c r="J3589" s="1181"/>
      <c r="K3589" s="1181"/>
      <c r="L3589" s="1181"/>
      <c r="M3589" s="1181"/>
    </row>
    <row r="3590" spans="1:13" x14ac:dyDescent="0.2">
      <c r="B3590" s="1181" t="s">
        <v>4266</v>
      </c>
      <c r="C3590" s="1393" t="s">
        <v>1965</v>
      </c>
      <c r="D3590" s="938">
        <v>41094</v>
      </c>
      <c r="E3590" s="938">
        <v>41274</v>
      </c>
      <c r="F3590" s="4142"/>
      <c r="G3590" s="3876"/>
      <c r="H3590" s="1181"/>
      <c r="I3590" s="1181"/>
      <c r="J3590" s="1181">
        <v>6</v>
      </c>
      <c r="K3590" s="1181"/>
      <c r="L3590" s="424"/>
      <c r="M3590" s="1181"/>
    </row>
    <row r="3591" spans="1:13" x14ac:dyDescent="0.2">
      <c r="A3591" s="374"/>
      <c r="B3591" s="1181" t="s">
        <v>2090</v>
      </c>
      <c r="C3591" s="534" t="s">
        <v>4267</v>
      </c>
      <c r="D3591" s="938">
        <v>40909</v>
      </c>
      <c r="E3591" s="938">
        <v>41274</v>
      </c>
      <c r="F3591" s="4142"/>
      <c r="G3591" s="4103">
        <v>4</v>
      </c>
      <c r="H3591" s="374"/>
      <c r="I3591" s="374"/>
      <c r="J3591" s="374">
        <v>8</v>
      </c>
      <c r="K3591" s="374" t="s">
        <v>593</v>
      </c>
      <c r="L3591" s="1391" t="s">
        <v>287</v>
      </c>
      <c r="M3591" s="1181"/>
    </row>
    <row r="3592" spans="1:13" x14ac:dyDescent="0.2">
      <c r="A3592" s="374"/>
      <c r="B3592" s="1181" t="s">
        <v>2103</v>
      </c>
      <c r="C3592" s="534" t="s">
        <v>4268</v>
      </c>
      <c r="D3592" s="938"/>
      <c r="E3592" s="938"/>
      <c r="F3592" s="4142"/>
      <c r="G3592" s="4142"/>
      <c r="H3592" s="1181"/>
      <c r="I3592" s="1181"/>
      <c r="J3592" s="374"/>
      <c r="K3592" s="374" t="s">
        <v>593</v>
      </c>
      <c r="L3592" s="374" t="s">
        <v>287</v>
      </c>
      <c r="M3592" s="1394"/>
    </row>
    <row r="3593" spans="1:13" x14ac:dyDescent="0.2">
      <c r="A3593" s="374"/>
      <c r="B3593" s="1181"/>
      <c r="C3593" s="534"/>
      <c r="D3593" s="938"/>
      <c r="E3593" s="938"/>
      <c r="F3593" s="4142"/>
      <c r="G3593" s="4142"/>
      <c r="H3593" s="1181"/>
      <c r="I3593" s="1181"/>
      <c r="J3593" s="374"/>
      <c r="K3593" s="374"/>
      <c r="L3593" s="374"/>
      <c r="M3593" s="1394"/>
    </row>
    <row r="3594" spans="1:13" x14ac:dyDescent="0.2">
      <c r="A3594" s="374"/>
      <c r="B3594" s="1181" t="s">
        <v>2092</v>
      </c>
      <c r="C3594" s="56" t="s">
        <v>4269</v>
      </c>
      <c r="D3594" s="938">
        <v>40909</v>
      </c>
      <c r="E3594" s="938">
        <v>41274</v>
      </c>
      <c r="F3594" s="4142"/>
      <c r="G3594" s="4142"/>
      <c r="H3594" s="374"/>
      <c r="I3594" s="374"/>
      <c r="J3594" s="374">
        <v>4</v>
      </c>
      <c r="K3594" s="374" t="s">
        <v>593</v>
      </c>
      <c r="L3594" s="374" t="s">
        <v>287</v>
      </c>
      <c r="M3594" s="1181"/>
    </row>
    <row r="3595" spans="1:13" x14ac:dyDescent="0.2">
      <c r="A3595" s="374"/>
      <c r="B3595" s="1181"/>
      <c r="C3595" s="56"/>
      <c r="D3595" s="938"/>
      <c r="E3595" s="938"/>
      <c r="F3595" s="4142"/>
      <c r="G3595" s="4142"/>
      <c r="H3595" s="374"/>
      <c r="I3595" s="374"/>
      <c r="J3595" s="374"/>
      <c r="K3595" s="374"/>
      <c r="L3595" s="374"/>
      <c r="M3595" s="1181"/>
    </row>
    <row r="3596" spans="1:13" x14ac:dyDescent="0.2">
      <c r="A3596" s="374"/>
      <c r="B3596" s="1181" t="s">
        <v>2094</v>
      </c>
      <c r="C3596" s="56" t="s">
        <v>1329</v>
      </c>
      <c r="D3596" s="938"/>
      <c r="E3596" s="938"/>
      <c r="F3596" s="4142"/>
      <c r="G3596" s="4142"/>
      <c r="H3596" s="374"/>
      <c r="I3596" s="374"/>
      <c r="J3596" s="374"/>
      <c r="K3596" s="374"/>
      <c r="L3596" s="374"/>
      <c r="M3596" s="1181"/>
    </row>
    <row r="3597" spans="1:13" x14ac:dyDescent="0.2">
      <c r="A3597" s="374"/>
      <c r="B3597" s="1181" t="s">
        <v>2095</v>
      </c>
      <c r="C3597" s="534" t="s">
        <v>4270</v>
      </c>
      <c r="D3597" s="938">
        <v>40975</v>
      </c>
      <c r="E3597" s="938" t="s">
        <v>4271</v>
      </c>
      <c r="F3597" s="4142"/>
      <c r="G3597" s="4142"/>
      <c r="H3597" s="374"/>
      <c r="I3597" s="374"/>
      <c r="J3597" s="374">
        <v>7</v>
      </c>
      <c r="K3597" s="374" t="s">
        <v>593</v>
      </c>
      <c r="L3597" s="374" t="s">
        <v>287</v>
      </c>
      <c r="M3597" s="1181"/>
    </row>
    <row r="3598" spans="1:13" x14ac:dyDescent="0.2">
      <c r="A3598" s="1181"/>
      <c r="B3598" s="1181" t="s">
        <v>4272</v>
      </c>
      <c r="C3598" s="534" t="s">
        <v>4273</v>
      </c>
      <c r="D3598" s="938">
        <v>40934</v>
      </c>
      <c r="E3598" s="938">
        <v>41290</v>
      </c>
      <c r="F3598" s="4142"/>
      <c r="G3598" s="4142"/>
      <c r="H3598" s="1181"/>
      <c r="I3598" s="1181"/>
      <c r="J3598" s="1181">
        <v>181</v>
      </c>
      <c r="K3598" s="1181"/>
      <c r="L3598" s="1181"/>
      <c r="M3598" s="1181"/>
    </row>
    <row r="3599" spans="1:13" x14ac:dyDescent="0.2">
      <c r="A3599" s="1181"/>
      <c r="B3599" s="1181"/>
      <c r="C3599" s="374"/>
      <c r="D3599" s="1181"/>
      <c r="E3599" s="1181"/>
      <c r="F3599" s="3876"/>
      <c r="G3599" s="3876"/>
      <c r="H3599" s="1181"/>
      <c r="I3599" s="1181"/>
      <c r="J3599" s="1181"/>
      <c r="K3599" s="1181"/>
      <c r="L3599" s="1181"/>
      <c r="M3599" s="1181"/>
    </row>
    <row r="3602" spans="1:13" x14ac:dyDescent="0.2">
      <c r="A3602" s="479" t="s">
        <v>4274</v>
      </c>
      <c r="D3602" s="479" t="s">
        <v>4275</v>
      </c>
      <c r="J3602" s="479" t="s">
        <v>4276</v>
      </c>
    </row>
    <row r="3603" spans="1:13" x14ac:dyDescent="0.2">
      <c r="A3603" s="479" t="s">
        <v>4277</v>
      </c>
      <c r="D3603" s="479" t="s">
        <v>4277</v>
      </c>
      <c r="J3603" s="479" t="s">
        <v>3682</v>
      </c>
      <c r="K3603" s="479" t="s">
        <v>4278</v>
      </c>
    </row>
    <row r="3604" spans="1:13" x14ac:dyDescent="0.2">
      <c r="A3604" s="479" t="s">
        <v>4279</v>
      </c>
      <c r="D3604" s="479" t="s">
        <v>4280</v>
      </c>
      <c r="J3604" s="479" t="s">
        <v>4279</v>
      </c>
    </row>
    <row r="3605" spans="1:13" x14ac:dyDescent="0.2">
      <c r="A3605" s="479" t="s">
        <v>4281</v>
      </c>
      <c r="D3605" s="479" t="s">
        <v>4281</v>
      </c>
      <c r="J3605" s="479" t="s">
        <v>4282</v>
      </c>
    </row>
    <row r="3611" spans="1:13" x14ac:dyDescent="0.2">
      <c r="H3611" s="1395"/>
    </row>
    <row r="3612" spans="1:13" ht="12.75" customHeight="1" x14ac:dyDescent="0.2">
      <c r="A3612" s="4536"/>
      <c r="B3612" s="4537"/>
      <c r="C3612" s="4447" t="s">
        <v>2859</v>
      </c>
      <c r="D3612" s="4542"/>
      <c r="E3612" s="4542"/>
      <c r="F3612" s="4542"/>
      <c r="G3612" s="4542"/>
      <c r="H3612" s="4542"/>
      <c r="I3612" s="4542"/>
      <c r="J3612" s="4542"/>
      <c r="K3612" s="4543"/>
      <c r="L3612" s="4530" t="s">
        <v>2858</v>
      </c>
      <c r="M3612" s="4531"/>
    </row>
    <row r="3613" spans="1:13" x14ac:dyDescent="0.2">
      <c r="A3613" s="4538"/>
      <c r="B3613" s="4539"/>
      <c r="C3613" s="4544"/>
      <c r="D3613" s="4545"/>
      <c r="E3613" s="4545"/>
      <c r="F3613" s="4545"/>
      <c r="G3613" s="4545"/>
      <c r="H3613" s="4545"/>
      <c r="I3613" s="4545"/>
      <c r="J3613" s="4545"/>
      <c r="K3613" s="4546"/>
      <c r="L3613" s="4532"/>
      <c r="M3613" s="4533"/>
    </row>
    <row r="3614" spans="1:13" x14ac:dyDescent="0.2">
      <c r="A3614" s="4538"/>
      <c r="B3614" s="4539"/>
      <c r="C3614" s="4544"/>
      <c r="D3614" s="4545"/>
      <c r="E3614" s="4545"/>
      <c r="F3614" s="4545"/>
      <c r="G3614" s="4545"/>
      <c r="H3614" s="4545"/>
      <c r="I3614" s="4545"/>
      <c r="J3614" s="4545"/>
      <c r="K3614" s="4546"/>
      <c r="L3614" s="4532"/>
      <c r="M3614" s="4533"/>
    </row>
    <row r="3615" spans="1:13" x14ac:dyDescent="0.2">
      <c r="A3615" s="4538"/>
      <c r="B3615" s="4539"/>
      <c r="C3615" s="4448"/>
      <c r="D3615" s="4547"/>
      <c r="E3615" s="4547"/>
      <c r="F3615" s="4547"/>
      <c r="G3615" s="4547"/>
      <c r="H3615" s="4547"/>
      <c r="I3615" s="4547"/>
      <c r="J3615" s="4547"/>
      <c r="K3615" s="4548"/>
      <c r="L3615" s="4534"/>
      <c r="M3615" s="4535"/>
    </row>
    <row r="3616" spans="1:13" ht="12.75" customHeight="1" x14ac:dyDescent="0.2">
      <c r="A3616" s="4538"/>
      <c r="B3616" s="4539"/>
      <c r="C3616" s="4521" t="s">
        <v>1209</v>
      </c>
      <c r="D3616" s="4522"/>
      <c r="E3616" s="4522"/>
      <c r="F3616" s="4522"/>
      <c r="G3616" s="4522"/>
      <c r="H3616" s="4522"/>
      <c r="I3616" s="4522"/>
      <c r="J3616" s="4522"/>
      <c r="K3616" s="4523"/>
      <c r="L3616" s="4530" t="s">
        <v>1208</v>
      </c>
      <c r="M3616" s="4531"/>
    </row>
    <row r="3617" spans="1:13" ht="12.75" customHeight="1" x14ac:dyDescent="0.2">
      <c r="A3617" s="4538"/>
      <c r="B3617" s="4539"/>
      <c r="C3617" s="4524"/>
      <c r="D3617" s="4525"/>
      <c r="E3617" s="4525"/>
      <c r="F3617" s="4525"/>
      <c r="G3617" s="4525"/>
      <c r="H3617" s="4525"/>
      <c r="I3617" s="4525"/>
      <c r="J3617" s="4525"/>
      <c r="K3617" s="4526"/>
      <c r="L3617" s="4532"/>
      <c r="M3617" s="4533"/>
    </row>
    <row r="3618" spans="1:13" ht="12.75" customHeight="1" x14ac:dyDescent="0.2">
      <c r="A3618" s="4538"/>
      <c r="B3618" s="4539"/>
      <c r="C3618" s="4524"/>
      <c r="D3618" s="4525"/>
      <c r="E3618" s="4525"/>
      <c r="F3618" s="4525"/>
      <c r="G3618" s="4525"/>
      <c r="H3618" s="4525"/>
      <c r="I3618" s="4525"/>
      <c r="J3618" s="4525"/>
      <c r="K3618" s="4526"/>
      <c r="L3618" s="4532"/>
      <c r="M3618" s="4533"/>
    </row>
    <row r="3619" spans="1:13" ht="12.75" customHeight="1" x14ac:dyDescent="0.2">
      <c r="A3619" s="4540"/>
      <c r="B3619" s="4541"/>
      <c r="C3619" s="4527"/>
      <c r="D3619" s="4528"/>
      <c r="E3619" s="4528"/>
      <c r="F3619" s="4528"/>
      <c r="G3619" s="4528"/>
      <c r="H3619" s="4528"/>
      <c r="I3619" s="4528"/>
      <c r="J3619" s="4528"/>
      <c r="K3619" s="4529"/>
      <c r="L3619" s="4534"/>
      <c r="M3619" s="4535"/>
    </row>
    <row r="3620" spans="1:13" x14ac:dyDescent="0.2">
      <c r="A3620" s="479" t="s">
        <v>2319</v>
      </c>
      <c r="K3620" s="479">
        <v>1</v>
      </c>
      <c r="L3620" s="479">
        <v>1</v>
      </c>
    </row>
    <row r="3621" spans="1:13" x14ac:dyDescent="0.2">
      <c r="A3621" s="479" t="s">
        <v>5378</v>
      </c>
    </row>
    <row r="3622" spans="1:13" x14ac:dyDescent="0.2">
      <c r="A3622" s="479" t="s">
        <v>5379</v>
      </c>
      <c r="J3622" s="4137" t="s">
        <v>2863</v>
      </c>
      <c r="K3622" s="4138"/>
      <c r="L3622" s="4138"/>
      <c r="M3622" s="4139"/>
    </row>
    <row r="3623" spans="1:13" x14ac:dyDescent="0.2">
      <c r="A3623" s="479" t="s">
        <v>3748</v>
      </c>
      <c r="B3623" s="479" t="s">
        <v>3749</v>
      </c>
      <c r="J3623" s="374" t="s">
        <v>2860</v>
      </c>
      <c r="K3623" s="374" t="s">
        <v>2861</v>
      </c>
      <c r="L3623" s="374" t="s">
        <v>2862</v>
      </c>
      <c r="M3623" s="374" t="s">
        <v>1210</v>
      </c>
    </row>
    <row r="3624" spans="1:13" x14ac:dyDescent="0.2">
      <c r="J3624" s="374">
        <v>2014</v>
      </c>
      <c r="K3624" s="374">
        <v>2</v>
      </c>
      <c r="L3624" s="374">
        <v>21</v>
      </c>
      <c r="M3624" s="374">
        <v>5</v>
      </c>
    </row>
    <row r="3625" spans="1:13" x14ac:dyDescent="0.2">
      <c r="J3625" s="1177"/>
      <c r="K3625" s="1177"/>
      <c r="L3625" s="1177"/>
    </row>
    <row r="3626" spans="1:13" ht="25.5" customHeight="1" x14ac:dyDescent="0.2">
      <c r="A3626" s="3857" t="s">
        <v>2864</v>
      </c>
      <c r="B3626" s="3857" t="s">
        <v>2865</v>
      </c>
      <c r="C3626" s="3857" t="s">
        <v>1212</v>
      </c>
      <c r="D3626" s="3857" t="s">
        <v>2866</v>
      </c>
      <c r="E3626" s="3857"/>
      <c r="F3626" s="4435" t="s">
        <v>3430</v>
      </c>
      <c r="G3626" s="4436"/>
      <c r="H3626" s="4443" t="s">
        <v>3434</v>
      </c>
      <c r="I3626" s="4443"/>
      <c r="J3626" s="3857" t="s">
        <v>1211</v>
      </c>
      <c r="K3626" s="3858" t="s">
        <v>2872</v>
      </c>
      <c r="L3626" s="3857" t="s">
        <v>1207</v>
      </c>
      <c r="M3626" s="3858" t="s">
        <v>2873</v>
      </c>
    </row>
    <row r="3627" spans="1:13" x14ac:dyDescent="0.2">
      <c r="A3627" s="3857"/>
      <c r="B3627" s="3857"/>
      <c r="C3627" s="3857"/>
      <c r="D3627" s="15" t="s">
        <v>2867</v>
      </c>
      <c r="E3627" s="15" t="s">
        <v>2868</v>
      </c>
      <c r="F3627" s="1397" t="s">
        <v>2870</v>
      </c>
      <c r="G3627" s="1397" t="s">
        <v>2871</v>
      </c>
      <c r="H3627" s="1396" t="s">
        <v>3216</v>
      </c>
      <c r="I3627" s="1396" t="s">
        <v>3217</v>
      </c>
      <c r="J3627" s="3857"/>
      <c r="K3627" s="3858"/>
      <c r="L3627" s="3857"/>
      <c r="M3627" s="3858"/>
    </row>
    <row r="3628" spans="1:13" x14ac:dyDescent="0.2">
      <c r="A3628" s="1181"/>
      <c r="B3628" s="56" t="s">
        <v>3750</v>
      </c>
      <c r="C3628" s="455" t="s">
        <v>2503</v>
      </c>
      <c r="D3628" s="1181"/>
      <c r="E3628" s="1181"/>
      <c r="F3628" s="1181"/>
      <c r="G3628" s="1181"/>
      <c r="H3628" s="1181"/>
      <c r="I3628" s="1181"/>
      <c r="J3628" s="1181"/>
      <c r="K3628" s="1181"/>
      <c r="L3628" s="1181"/>
      <c r="M3628" s="1181"/>
    </row>
    <row r="3629" spans="1:13" ht="24" x14ac:dyDescent="0.2">
      <c r="A3629" s="1211"/>
      <c r="B3629" s="534" t="s">
        <v>1305</v>
      </c>
      <c r="C3629" s="832" t="s">
        <v>3751</v>
      </c>
      <c r="D3629" s="1398">
        <v>40939</v>
      </c>
      <c r="E3629" s="1398">
        <v>41271</v>
      </c>
      <c r="F3629" s="4103">
        <v>334</v>
      </c>
      <c r="G3629" s="4103">
        <v>5</v>
      </c>
      <c r="H3629" s="1398"/>
      <c r="I3629" s="1398"/>
      <c r="J3629" s="1181">
        <v>21</v>
      </c>
      <c r="K3629" s="1181" t="s">
        <v>1223</v>
      </c>
      <c r="L3629" s="1181" t="s">
        <v>589</v>
      </c>
      <c r="M3629" s="656" t="s">
        <v>3752</v>
      </c>
    </row>
    <row r="3630" spans="1:13" x14ac:dyDescent="0.2">
      <c r="A3630" s="1181"/>
      <c r="B3630" s="1181" t="s">
        <v>3753</v>
      </c>
      <c r="C3630" s="656" t="s">
        <v>3754</v>
      </c>
      <c r="D3630" s="1398">
        <v>40938</v>
      </c>
      <c r="E3630" s="1398">
        <v>41257</v>
      </c>
      <c r="F3630" s="4142"/>
      <c r="G3630" s="4142"/>
      <c r="H3630" s="1398"/>
      <c r="I3630" s="1398"/>
      <c r="J3630" s="1181">
        <v>34</v>
      </c>
      <c r="K3630" s="1181" t="s">
        <v>1223</v>
      </c>
      <c r="L3630" s="1181" t="s">
        <v>589</v>
      </c>
      <c r="M3630" s="1181" t="s">
        <v>3593</v>
      </c>
    </row>
    <row r="3631" spans="1:13" x14ac:dyDescent="0.2">
      <c r="A3631" s="1181"/>
      <c r="B3631" s="57"/>
      <c r="C3631" s="1181"/>
      <c r="D3631" s="1181"/>
      <c r="E3631" s="1181"/>
      <c r="F3631" s="4142"/>
      <c r="G3631" s="4142"/>
      <c r="H3631" s="1181"/>
      <c r="I3631" s="1181"/>
      <c r="J3631" s="1181"/>
      <c r="K3631" s="1181"/>
      <c r="L3631" s="1181"/>
      <c r="M3631" s="1181"/>
    </row>
    <row r="3632" spans="1:13" x14ac:dyDescent="0.2">
      <c r="A3632" s="1181"/>
      <c r="B3632" s="57" t="s">
        <v>2708</v>
      </c>
      <c r="C3632" s="422" t="s">
        <v>431</v>
      </c>
      <c r="D3632" s="1181"/>
      <c r="E3632" s="1181"/>
      <c r="F3632" s="4142"/>
      <c r="G3632" s="4142"/>
      <c r="H3632" s="1181"/>
      <c r="I3632" s="1181"/>
      <c r="J3632" s="1181"/>
      <c r="K3632" s="1181"/>
      <c r="L3632" s="1181"/>
      <c r="M3632" s="1181"/>
    </row>
    <row r="3633" spans="1:13" x14ac:dyDescent="0.2">
      <c r="A3633" s="1181"/>
      <c r="B3633" s="1181" t="s">
        <v>2709</v>
      </c>
      <c r="C3633" s="1181" t="s">
        <v>2710</v>
      </c>
      <c r="D3633" s="1398">
        <v>40925</v>
      </c>
      <c r="E3633" s="1398">
        <v>41237</v>
      </c>
      <c r="F3633" s="4142"/>
      <c r="G3633" s="4142"/>
      <c r="H3633" s="1398"/>
      <c r="I3633" s="1398"/>
      <c r="J3633" s="1181">
        <v>81</v>
      </c>
      <c r="K3633" s="1181"/>
      <c r="L3633" s="1181"/>
      <c r="M3633" s="1181"/>
    </row>
    <row r="3634" spans="1:13" x14ac:dyDescent="0.2">
      <c r="A3634" s="1181"/>
      <c r="B3634" s="57"/>
      <c r="C3634" s="1181"/>
      <c r="D3634" s="1181"/>
      <c r="E3634" s="1181"/>
      <c r="F3634" s="4142"/>
      <c r="G3634" s="4142"/>
      <c r="H3634" s="1181"/>
      <c r="I3634" s="1181"/>
      <c r="J3634" s="1181"/>
      <c r="K3634" s="1181"/>
      <c r="L3634" s="1181"/>
      <c r="M3634" s="1181"/>
    </row>
    <row r="3635" spans="1:13" x14ac:dyDescent="0.2">
      <c r="A3635" s="1181"/>
      <c r="B3635" s="57" t="s">
        <v>2713</v>
      </c>
      <c r="C3635" s="57" t="s">
        <v>2527</v>
      </c>
      <c r="D3635" s="1181"/>
      <c r="E3635" s="1181"/>
      <c r="F3635" s="4142"/>
      <c r="G3635" s="4142"/>
      <c r="H3635" s="1181"/>
      <c r="I3635" s="1181"/>
      <c r="J3635" s="1181"/>
      <c r="K3635" s="1181"/>
      <c r="L3635" s="1181"/>
      <c r="M3635" s="1181"/>
    </row>
    <row r="3636" spans="1:13" x14ac:dyDescent="0.2">
      <c r="A3636" s="1181"/>
      <c r="B3636" s="1181" t="s">
        <v>3755</v>
      </c>
      <c r="C3636" s="1181" t="s">
        <v>2209</v>
      </c>
      <c r="D3636" s="1398">
        <v>41090</v>
      </c>
      <c r="E3636" s="1398">
        <v>41273</v>
      </c>
      <c r="F3636" s="4142"/>
      <c r="G3636" s="4142"/>
      <c r="H3636" s="1398"/>
      <c r="I3636" s="1398"/>
      <c r="J3636" s="1181">
        <v>5</v>
      </c>
      <c r="K3636" s="1181"/>
      <c r="L3636" s="1181"/>
      <c r="M3636" s="1181"/>
    </row>
    <row r="3637" spans="1:13" ht="24" x14ac:dyDescent="0.2">
      <c r="A3637" s="1181"/>
      <c r="B3637" s="1181" t="s">
        <v>3756</v>
      </c>
      <c r="C3637" s="656" t="s">
        <v>3757</v>
      </c>
      <c r="D3637" s="1398">
        <v>40951</v>
      </c>
      <c r="E3637" s="1398">
        <v>41215</v>
      </c>
      <c r="F3637" s="4142"/>
      <c r="G3637" s="4142"/>
      <c r="H3637" s="1398"/>
      <c r="I3637" s="1398"/>
      <c r="J3637" s="1181">
        <v>12</v>
      </c>
      <c r="K3637" s="1181"/>
      <c r="L3637" s="1181"/>
      <c r="M3637" s="1181"/>
    </row>
    <row r="3638" spans="1:13" ht="24" x14ac:dyDescent="0.2">
      <c r="A3638" s="1181"/>
      <c r="B3638" s="1181" t="s">
        <v>2714</v>
      </c>
      <c r="C3638" s="656" t="s">
        <v>3758</v>
      </c>
      <c r="D3638" s="1398">
        <v>40910</v>
      </c>
      <c r="E3638" s="1398">
        <v>41273</v>
      </c>
      <c r="F3638" s="4142"/>
      <c r="G3638" s="4142"/>
      <c r="H3638" s="1398"/>
      <c r="I3638" s="1398"/>
      <c r="J3638" s="1181">
        <v>36</v>
      </c>
      <c r="K3638" s="1181"/>
      <c r="L3638" s="1181"/>
      <c r="M3638" s="1181"/>
    </row>
    <row r="3639" spans="1:13" x14ac:dyDescent="0.2">
      <c r="A3639" s="1181"/>
      <c r="B3639" s="1181"/>
      <c r="C3639" s="1181"/>
      <c r="D3639" s="1181"/>
      <c r="E3639" s="1181"/>
      <c r="F3639" s="4142"/>
      <c r="G3639" s="4142"/>
      <c r="H3639" s="1181"/>
      <c r="I3639" s="1181"/>
      <c r="J3639" s="1181"/>
      <c r="K3639" s="1181"/>
      <c r="L3639" s="1181"/>
      <c r="M3639" s="1181"/>
    </row>
    <row r="3640" spans="1:13" x14ac:dyDescent="0.2">
      <c r="A3640" s="1181"/>
      <c r="B3640" s="1181" t="s">
        <v>3759</v>
      </c>
      <c r="C3640" s="57" t="s">
        <v>1329</v>
      </c>
      <c r="D3640" s="1181"/>
      <c r="E3640" s="1181"/>
      <c r="F3640" s="4142"/>
      <c r="G3640" s="4142"/>
      <c r="H3640" s="1181"/>
      <c r="I3640" s="1181"/>
      <c r="J3640" s="1181"/>
      <c r="K3640" s="1181"/>
      <c r="L3640" s="1181"/>
      <c r="M3640" s="1181"/>
    </row>
    <row r="3641" spans="1:13" x14ac:dyDescent="0.2">
      <c r="A3641" s="1211"/>
      <c r="B3641" s="1181" t="s">
        <v>3760</v>
      </c>
      <c r="C3641" s="534" t="s">
        <v>3761</v>
      </c>
      <c r="D3641" s="1398">
        <v>40920</v>
      </c>
      <c r="E3641" s="1398">
        <v>41270</v>
      </c>
      <c r="F3641" s="3876"/>
      <c r="G3641" s="3876"/>
      <c r="H3641" s="1398"/>
      <c r="I3641" s="1398"/>
      <c r="J3641" s="1181">
        <v>100</v>
      </c>
      <c r="K3641" s="1181"/>
      <c r="L3641" s="1181"/>
      <c r="M3641" s="1181"/>
    </row>
    <row r="3644" spans="1:13" x14ac:dyDescent="0.2">
      <c r="A3644" s="479" t="s">
        <v>3762</v>
      </c>
      <c r="D3644" s="479" t="s">
        <v>3763</v>
      </c>
      <c r="J3644" s="479" t="s">
        <v>3606</v>
      </c>
    </row>
    <row r="3645" spans="1:13" x14ac:dyDescent="0.2">
      <c r="A3645" s="479" t="s">
        <v>3726</v>
      </c>
      <c r="D3645" s="479" t="s">
        <v>3682</v>
      </c>
      <c r="J3645" s="479" t="s">
        <v>3682</v>
      </c>
    </row>
    <row r="3646" spans="1:13" x14ac:dyDescent="0.2">
      <c r="A3646" s="479" t="s">
        <v>3609</v>
      </c>
      <c r="D3646" s="479" t="s">
        <v>3609</v>
      </c>
      <c r="J3646" s="479" t="s">
        <v>3609</v>
      </c>
    </row>
    <row r="3647" spans="1:13" x14ac:dyDescent="0.2">
      <c r="A3647" s="479" t="s">
        <v>3764</v>
      </c>
      <c r="D3647" s="479" t="s">
        <v>3611</v>
      </c>
      <c r="J3647" s="479" t="s">
        <v>3611</v>
      </c>
    </row>
    <row r="3650" spans="1:13" x14ac:dyDescent="0.2">
      <c r="A3650" s="4455" t="s">
        <v>2233</v>
      </c>
      <c r="B3650" s="4455"/>
      <c r="C3650" s="3857" t="s">
        <v>2859</v>
      </c>
      <c r="D3650" s="3857"/>
      <c r="E3650" s="3857"/>
      <c r="F3650" s="3857"/>
      <c r="G3650" s="3857"/>
      <c r="H3650" s="3857"/>
      <c r="I3650" s="3857"/>
      <c r="J3650" s="3857"/>
      <c r="K3650" s="3857"/>
      <c r="L3650" s="4453" t="s">
        <v>2858</v>
      </c>
      <c r="M3650" s="4453"/>
    </row>
    <row r="3651" spans="1:13" x14ac:dyDescent="0.2">
      <c r="A3651" s="4455"/>
      <c r="B3651" s="4455"/>
      <c r="C3651" s="3857"/>
      <c r="D3651" s="3857"/>
      <c r="E3651" s="3857"/>
      <c r="F3651" s="3857"/>
      <c r="G3651" s="3857"/>
      <c r="H3651" s="3857"/>
      <c r="I3651" s="3857"/>
      <c r="J3651" s="3857"/>
      <c r="K3651" s="3857"/>
      <c r="L3651" s="4453"/>
      <c r="M3651" s="4453"/>
    </row>
    <row r="3652" spans="1:13" x14ac:dyDescent="0.2">
      <c r="A3652" s="4455"/>
      <c r="B3652" s="4455"/>
      <c r="C3652" s="3857"/>
      <c r="D3652" s="3857"/>
      <c r="E3652" s="3857"/>
      <c r="F3652" s="3857"/>
      <c r="G3652" s="3857"/>
      <c r="H3652" s="3857"/>
      <c r="I3652" s="3857"/>
      <c r="J3652" s="3857"/>
      <c r="K3652" s="3857"/>
      <c r="L3652" s="4453"/>
      <c r="M3652" s="4453"/>
    </row>
    <row r="3653" spans="1:13" x14ac:dyDescent="0.2">
      <c r="A3653" s="4455"/>
      <c r="B3653" s="4455"/>
      <c r="C3653" s="3857"/>
      <c r="D3653" s="3857"/>
      <c r="E3653" s="3857"/>
      <c r="F3653" s="3857"/>
      <c r="G3653" s="3857"/>
      <c r="H3653" s="3857"/>
      <c r="I3653" s="3857"/>
      <c r="J3653" s="3857"/>
      <c r="K3653" s="3857"/>
      <c r="L3653" s="4453"/>
      <c r="M3653" s="4453"/>
    </row>
    <row r="3654" spans="1:13" x14ac:dyDescent="0.2">
      <c r="A3654" s="4455"/>
      <c r="B3654" s="4455"/>
      <c r="C3654" s="3858" t="s">
        <v>1209</v>
      </c>
      <c r="D3654" s="3858"/>
      <c r="E3654" s="3858"/>
      <c r="F3654" s="3858"/>
      <c r="G3654" s="3858"/>
      <c r="H3654" s="3858"/>
      <c r="I3654" s="3858"/>
      <c r="J3654" s="3858"/>
      <c r="K3654" s="3858"/>
      <c r="L3654" s="4453" t="s">
        <v>1208</v>
      </c>
      <c r="M3654" s="4453"/>
    </row>
    <row r="3655" spans="1:13" x14ac:dyDescent="0.2">
      <c r="A3655" s="4455"/>
      <c r="B3655" s="4455"/>
      <c r="C3655" s="3858"/>
      <c r="D3655" s="3858"/>
      <c r="E3655" s="3858"/>
      <c r="F3655" s="3858"/>
      <c r="G3655" s="3858"/>
      <c r="H3655" s="3858"/>
      <c r="I3655" s="3858"/>
      <c r="J3655" s="3858"/>
      <c r="K3655" s="3858"/>
      <c r="L3655" s="4453"/>
      <c r="M3655" s="4453"/>
    </row>
    <row r="3656" spans="1:13" x14ac:dyDescent="0.2">
      <c r="A3656" s="4455"/>
      <c r="B3656" s="4455"/>
      <c r="C3656" s="3858"/>
      <c r="D3656" s="3858"/>
      <c r="E3656" s="3858"/>
      <c r="F3656" s="3858"/>
      <c r="G3656" s="3858"/>
      <c r="H3656" s="3858"/>
      <c r="I3656" s="3858"/>
      <c r="J3656" s="3858"/>
      <c r="K3656" s="3858"/>
      <c r="L3656" s="4453"/>
      <c r="M3656" s="4453"/>
    </row>
    <row r="3657" spans="1:13" x14ac:dyDescent="0.2">
      <c r="A3657" s="4455"/>
      <c r="B3657" s="4455"/>
      <c r="C3657" s="3858"/>
      <c r="D3657" s="3858"/>
      <c r="E3657" s="3858"/>
      <c r="F3657" s="3858"/>
      <c r="G3657" s="3858"/>
      <c r="H3657" s="3858"/>
      <c r="I3657" s="3858"/>
      <c r="J3657" s="3858"/>
      <c r="K3657" s="3858"/>
      <c r="L3657" s="4453"/>
      <c r="M3657" s="4453"/>
    </row>
    <row r="3659" spans="1:13" x14ac:dyDescent="0.2">
      <c r="A3659" s="479" t="s">
        <v>5380</v>
      </c>
      <c r="J3659" s="479" t="s">
        <v>5381</v>
      </c>
    </row>
    <row r="3660" spans="1:13" x14ac:dyDescent="0.2">
      <c r="A3660" s="479" t="s">
        <v>5382</v>
      </c>
    </row>
    <row r="3661" spans="1:13" x14ac:dyDescent="0.2">
      <c r="A3661" s="479" t="s">
        <v>5383</v>
      </c>
      <c r="J3661" s="4137" t="s">
        <v>2863</v>
      </c>
      <c r="K3661" s="4138"/>
      <c r="L3661" s="4138"/>
      <c r="M3661" s="4139"/>
    </row>
    <row r="3662" spans="1:13" ht="24" x14ac:dyDescent="0.2">
      <c r="A3662" s="479" t="s">
        <v>5384</v>
      </c>
      <c r="B3662" s="1399"/>
      <c r="J3662" s="374" t="s">
        <v>2860</v>
      </c>
      <c r="K3662" s="374" t="s">
        <v>2861</v>
      </c>
      <c r="L3662" s="374" t="s">
        <v>2862</v>
      </c>
      <c r="M3662" s="822" t="s">
        <v>135</v>
      </c>
    </row>
    <row r="3663" spans="1:13" x14ac:dyDescent="0.2">
      <c r="J3663" s="1400">
        <v>2014</v>
      </c>
      <c r="K3663" s="1400">
        <v>4</v>
      </c>
      <c r="L3663" s="1400">
        <v>28</v>
      </c>
      <c r="M3663" s="1400">
        <v>5</v>
      </c>
    </row>
    <row r="3664" spans="1:13" x14ac:dyDescent="0.2">
      <c r="I3664" s="1177"/>
      <c r="J3664" s="1177"/>
      <c r="K3664" s="1177"/>
      <c r="L3664" s="1177"/>
    </row>
    <row r="3665" spans="1:13" ht="27" customHeight="1" x14ac:dyDescent="0.2">
      <c r="A3665" s="3857" t="s">
        <v>2864</v>
      </c>
      <c r="B3665" s="3857" t="s">
        <v>2865</v>
      </c>
      <c r="C3665" s="3857" t="s">
        <v>1212</v>
      </c>
      <c r="D3665" s="3857" t="s">
        <v>2866</v>
      </c>
      <c r="E3665" s="3857"/>
      <c r="F3665" s="4346" t="s">
        <v>3430</v>
      </c>
      <c r="G3665" s="4347"/>
      <c r="H3665" s="4348" t="s">
        <v>3434</v>
      </c>
      <c r="I3665" s="4348"/>
      <c r="J3665" s="3857" t="s">
        <v>1211</v>
      </c>
      <c r="K3665" s="3858" t="s">
        <v>2872</v>
      </c>
      <c r="L3665" s="3857" t="s">
        <v>1207</v>
      </c>
      <c r="M3665" s="3858" t="s">
        <v>2873</v>
      </c>
    </row>
    <row r="3666" spans="1:13" x14ac:dyDescent="0.2">
      <c r="A3666" s="3857"/>
      <c r="B3666" s="3857"/>
      <c r="C3666" s="3857"/>
      <c r="D3666" s="15" t="s">
        <v>2867</v>
      </c>
      <c r="E3666" s="15" t="s">
        <v>2868</v>
      </c>
      <c r="F3666" s="15" t="s">
        <v>2870</v>
      </c>
      <c r="G3666" s="15" t="s">
        <v>2871</v>
      </c>
      <c r="H3666" s="1180" t="s">
        <v>3216</v>
      </c>
      <c r="I3666" s="1180" t="s">
        <v>3217</v>
      </c>
      <c r="J3666" s="3857"/>
      <c r="K3666" s="3858"/>
      <c r="L3666" s="3857"/>
      <c r="M3666" s="3858"/>
    </row>
    <row r="3667" spans="1:13" x14ac:dyDescent="0.2">
      <c r="A3667" s="1254"/>
      <c r="B3667" s="422" t="s">
        <v>398</v>
      </c>
      <c r="C3667" s="422" t="s">
        <v>2503</v>
      </c>
      <c r="D3667" s="1401"/>
      <c r="L3667" s="1181"/>
      <c r="M3667" s="1181"/>
    </row>
    <row r="3668" spans="1:13" ht="48" x14ac:dyDescent="0.2">
      <c r="A3668" s="1179"/>
      <c r="B3668" s="638" t="s">
        <v>1299</v>
      </c>
      <c r="C3668" s="1219" t="s">
        <v>2237</v>
      </c>
      <c r="D3668" s="1402">
        <v>40919</v>
      </c>
      <c r="E3668" s="1402">
        <v>41242</v>
      </c>
      <c r="F3668" s="3850">
        <v>334</v>
      </c>
      <c r="G3668" s="4427">
        <v>6</v>
      </c>
      <c r="H3668" s="599"/>
      <c r="I3668" s="599"/>
      <c r="J3668" s="597">
        <v>84</v>
      </c>
      <c r="K3668" s="599"/>
      <c r="L3668" s="599" t="s">
        <v>313</v>
      </c>
      <c r="M3668" s="1404" t="s">
        <v>4283</v>
      </c>
    </row>
    <row r="3669" spans="1:13" x14ac:dyDescent="0.2">
      <c r="A3669" s="947"/>
      <c r="B3669" s="1405" t="s">
        <v>2339</v>
      </c>
      <c r="C3669" s="638" t="s">
        <v>1349</v>
      </c>
      <c r="D3669" s="1406">
        <v>40919</v>
      </c>
      <c r="E3669" s="1407">
        <v>41247</v>
      </c>
      <c r="F3669" s="3875"/>
      <c r="G3669" s="4549"/>
      <c r="H3669" s="1403"/>
      <c r="I3669" s="1403"/>
      <c r="J3669" s="1403">
        <v>51</v>
      </c>
      <c r="K3669" s="1403"/>
      <c r="L3669" s="599" t="s">
        <v>313</v>
      </c>
      <c r="M3669" s="1404" t="s">
        <v>4284</v>
      </c>
    </row>
    <row r="3670" spans="1:13" ht="24" x14ac:dyDescent="0.2">
      <c r="A3670" s="139"/>
      <c r="B3670" s="1179" t="s">
        <v>2340</v>
      </c>
      <c r="C3670" s="1219" t="s">
        <v>1352</v>
      </c>
      <c r="D3670" s="1408">
        <v>40975</v>
      </c>
      <c r="E3670" s="1409">
        <v>41255</v>
      </c>
      <c r="F3670" s="3875"/>
      <c r="G3670" s="4427">
        <v>7</v>
      </c>
      <c r="H3670" s="599"/>
      <c r="I3670" s="599"/>
      <c r="J3670" s="597">
        <v>105</v>
      </c>
      <c r="K3670" s="599"/>
      <c r="L3670" s="599" t="s">
        <v>313</v>
      </c>
      <c r="M3670" s="1404" t="s">
        <v>4285</v>
      </c>
    </row>
    <row r="3671" spans="1:13" x14ac:dyDescent="0.2">
      <c r="A3671" s="948"/>
      <c r="B3671" s="948" t="s">
        <v>400</v>
      </c>
      <c r="C3671" s="638" t="s">
        <v>1351</v>
      </c>
      <c r="D3671" s="1410">
        <v>40926</v>
      </c>
      <c r="E3671" s="1410">
        <v>40984</v>
      </c>
      <c r="F3671" s="3875"/>
      <c r="G3671" s="4550"/>
      <c r="H3671" s="1411"/>
      <c r="I3671" s="1411"/>
      <c r="J3671" s="610">
        <v>8</v>
      </c>
      <c r="K3671" s="1411"/>
      <c r="L3671" s="1411"/>
      <c r="M3671" s="599" t="s">
        <v>4286</v>
      </c>
    </row>
    <row r="3672" spans="1:13" x14ac:dyDescent="0.2">
      <c r="A3672" s="1254"/>
      <c r="B3672" s="57" t="s">
        <v>36</v>
      </c>
      <c r="C3672" s="455" t="s">
        <v>37</v>
      </c>
      <c r="D3672" s="938">
        <v>40966</v>
      </c>
      <c r="E3672" s="938">
        <v>40966</v>
      </c>
      <c r="F3672" s="3875"/>
      <c r="G3672" s="4550"/>
      <c r="H3672" s="1181"/>
      <c r="I3672" s="1181"/>
      <c r="J3672" s="374">
        <v>3</v>
      </c>
      <c r="K3672" s="1181"/>
      <c r="L3672" s="1181" t="s">
        <v>1356</v>
      </c>
      <c r="M3672" s="599" t="s">
        <v>4287</v>
      </c>
    </row>
    <row r="3673" spans="1:13" ht="24" x14ac:dyDescent="0.2">
      <c r="A3673" s="948"/>
      <c r="B3673" s="948" t="s">
        <v>33</v>
      </c>
      <c r="C3673" s="638" t="s">
        <v>34</v>
      </c>
      <c r="D3673" s="1412">
        <v>40919</v>
      </c>
      <c r="E3673" s="1413">
        <v>41219</v>
      </c>
      <c r="F3673" s="3851"/>
      <c r="G3673" s="4549"/>
      <c r="H3673" s="1414"/>
      <c r="I3673" s="1415"/>
      <c r="J3673" s="1416">
        <v>63</v>
      </c>
      <c r="K3673" s="1415"/>
      <c r="L3673" s="1414" t="s">
        <v>1356</v>
      </c>
      <c r="M3673" s="1404" t="s">
        <v>4288</v>
      </c>
    </row>
    <row r="3674" spans="1:13" x14ac:dyDescent="0.2">
      <c r="A3674" s="1254"/>
      <c r="B3674" s="57"/>
      <c r="C3674" s="949"/>
      <c r="D3674" s="938"/>
      <c r="E3674" s="938"/>
      <c r="F3674" s="1181"/>
      <c r="G3674" s="374"/>
      <c r="H3674" s="1181"/>
      <c r="I3674" s="1181"/>
      <c r="J3674" s="374"/>
      <c r="K3674" s="1181"/>
      <c r="L3674" s="1181"/>
      <c r="M3674" s="1181"/>
    </row>
    <row r="3675" spans="1:13" ht="24" x14ac:dyDescent="0.2">
      <c r="A3675" s="139"/>
      <c r="B3675" s="55" t="s">
        <v>2341</v>
      </c>
      <c r="C3675" s="638" t="s">
        <v>38</v>
      </c>
      <c r="D3675" s="1417">
        <v>40910</v>
      </c>
      <c r="E3675" s="1417">
        <v>40989</v>
      </c>
      <c r="F3675" s="3850">
        <v>335</v>
      </c>
      <c r="G3675" s="597">
        <v>1</v>
      </c>
      <c r="H3675" s="597"/>
      <c r="I3675" s="597"/>
      <c r="J3675" s="597" t="s">
        <v>3986</v>
      </c>
      <c r="K3675" s="597"/>
      <c r="L3675" s="599"/>
      <c r="M3675" s="1418"/>
    </row>
    <row r="3676" spans="1:13" ht="24" x14ac:dyDescent="0.2">
      <c r="A3676" s="139"/>
      <c r="B3676" s="55"/>
      <c r="C3676" s="638" t="s">
        <v>38</v>
      </c>
      <c r="D3676" s="1417">
        <v>40989</v>
      </c>
      <c r="E3676" s="1417">
        <v>41094</v>
      </c>
      <c r="F3676" s="3875"/>
      <c r="G3676" s="597">
        <v>2</v>
      </c>
      <c r="H3676" s="597"/>
      <c r="I3676" s="597"/>
      <c r="J3676" s="597" t="s">
        <v>4631</v>
      </c>
      <c r="K3676" s="597"/>
      <c r="L3676" s="599"/>
      <c r="M3676" s="1418"/>
    </row>
    <row r="3677" spans="1:13" ht="24" x14ac:dyDescent="0.2">
      <c r="A3677" s="139"/>
      <c r="B3677" s="55"/>
      <c r="C3677" s="638" t="s">
        <v>38</v>
      </c>
      <c r="D3677" s="1417">
        <v>41094</v>
      </c>
      <c r="E3677" s="1417">
        <v>41274</v>
      </c>
      <c r="F3677" s="3875"/>
      <c r="G3677" s="597">
        <v>3</v>
      </c>
      <c r="H3677" s="597"/>
      <c r="I3677" s="597"/>
      <c r="J3677" s="597" t="s">
        <v>4632</v>
      </c>
      <c r="K3677" s="597"/>
      <c r="L3677" s="599"/>
      <c r="M3677" s="1418"/>
    </row>
    <row r="3678" spans="1:13" ht="24" x14ac:dyDescent="0.2">
      <c r="A3678" s="139"/>
      <c r="B3678" s="55" t="s">
        <v>2341</v>
      </c>
      <c r="C3678" s="638" t="s">
        <v>39</v>
      </c>
      <c r="D3678" s="938">
        <v>40913</v>
      </c>
      <c r="E3678" s="938">
        <v>41270</v>
      </c>
      <c r="F3678" s="3875"/>
      <c r="G3678" s="4427">
        <v>4</v>
      </c>
      <c r="H3678" s="597"/>
      <c r="I3678" s="597"/>
      <c r="J3678" s="597">
        <v>136</v>
      </c>
      <c r="K3678" s="597"/>
      <c r="L3678" s="599"/>
      <c r="M3678" s="55"/>
    </row>
    <row r="3679" spans="1:13" x14ac:dyDescent="0.2">
      <c r="A3679" s="139"/>
      <c r="B3679" s="55"/>
      <c r="C3679" s="638"/>
      <c r="D3679" s="1417"/>
      <c r="E3679" s="1417"/>
      <c r="F3679" s="3875"/>
      <c r="G3679" s="4428"/>
      <c r="H3679" s="597"/>
      <c r="I3679" s="597"/>
      <c r="J3679" s="597"/>
      <c r="K3679" s="597"/>
      <c r="L3679" s="599"/>
      <c r="M3679" s="59"/>
    </row>
    <row r="3680" spans="1:13" x14ac:dyDescent="0.2">
      <c r="A3680" s="1254"/>
      <c r="B3680" s="57" t="s">
        <v>1735</v>
      </c>
      <c r="C3680" s="57" t="s">
        <v>1354</v>
      </c>
      <c r="D3680" s="938"/>
      <c r="E3680" s="938"/>
      <c r="F3680" s="3875"/>
      <c r="G3680" s="4428"/>
      <c r="H3680" s="1181"/>
      <c r="I3680" s="1181"/>
      <c r="J3680" s="374"/>
      <c r="K3680" s="1181"/>
      <c r="L3680" s="1181"/>
      <c r="M3680" s="948"/>
    </row>
    <row r="3681" spans="1:13" x14ac:dyDescent="0.2">
      <c r="A3681" s="139"/>
      <c r="B3681" s="139" t="s">
        <v>1736</v>
      </c>
      <c r="C3681" s="638" t="s">
        <v>40</v>
      </c>
      <c r="D3681" s="1417">
        <v>40932</v>
      </c>
      <c r="E3681" s="1417">
        <v>41247</v>
      </c>
      <c r="F3681" s="3851"/>
      <c r="G3681" s="4429"/>
      <c r="H3681" s="597"/>
      <c r="I3681" s="597"/>
      <c r="J3681" s="597">
        <v>57</v>
      </c>
      <c r="K3681" s="597"/>
      <c r="L3681" s="599" t="s">
        <v>849</v>
      </c>
      <c r="M3681" s="55"/>
    </row>
    <row r="3683" spans="1:13" x14ac:dyDescent="0.2">
      <c r="A3683" s="479" t="s">
        <v>5385</v>
      </c>
      <c r="D3683" s="479" t="s">
        <v>5385</v>
      </c>
      <c r="K3683" s="479" t="s">
        <v>5386</v>
      </c>
    </row>
    <row r="3684" spans="1:13" x14ac:dyDescent="0.2">
      <c r="A3684" s="479" t="s">
        <v>5387</v>
      </c>
      <c r="D3684" s="479" t="s">
        <v>5387</v>
      </c>
      <c r="K3684" s="479" t="s">
        <v>4289</v>
      </c>
    </row>
    <row r="3685" spans="1:13" x14ac:dyDescent="0.2">
      <c r="A3685" s="479" t="s">
        <v>3609</v>
      </c>
      <c r="D3685" s="479" t="s">
        <v>3609</v>
      </c>
      <c r="K3685" s="479" t="s">
        <v>3609</v>
      </c>
    </row>
    <row r="3686" spans="1:13" x14ac:dyDescent="0.2">
      <c r="A3686" s="479" t="s">
        <v>4290</v>
      </c>
      <c r="D3686" s="479" t="s">
        <v>4290</v>
      </c>
      <c r="K3686" s="479" t="s">
        <v>4290</v>
      </c>
    </row>
    <row r="3691" spans="1:13" x14ac:dyDescent="0.2">
      <c r="A3691" s="4445"/>
      <c r="B3691" s="4445"/>
      <c r="C3691" s="4444" t="s">
        <v>2859</v>
      </c>
      <c r="D3691" s="4444"/>
      <c r="E3691" s="4444"/>
      <c r="F3691" s="4444"/>
      <c r="G3691" s="4444"/>
      <c r="H3691" s="4444"/>
      <c r="I3691" s="4444"/>
      <c r="J3691" s="4444"/>
      <c r="K3691" s="4444"/>
      <c r="L3691" s="4446" t="s">
        <v>2858</v>
      </c>
      <c r="M3691" s="4446"/>
    </row>
    <row r="3692" spans="1:13" x14ac:dyDescent="0.2">
      <c r="A3692" s="4445"/>
      <c r="B3692" s="4445"/>
      <c r="C3692" s="4444"/>
      <c r="D3692" s="4444"/>
      <c r="E3692" s="4444"/>
      <c r="F3692" s="4444"/>
      <c r="G3692" s="4444"/>
      <c r="H3692" s="4444"/>
      <c r="I3692" s="4444"/>
      <c r="J3692" s="4444"/>
      <c r="K3692" s="4444"/>
      <c r="L3692" s="4446"/>
      <c r="M3692" s="4446"/>
    </row>
    <row r="3693" spans="1:13" x14ac:dyDescent="0.2">
      <c r="A3693" s="4445"/>
      <c r="B3693" s="4445"/>
      <c r="C3693" s="4444"/>
      <c r="D3693" s="4444"/>
      <c r="E3693" s="4444"/>
      <c r="F3693" s="4444"/>
      <c r="G3693" s="4444"/>
      <c r="H3693" s="4444"/>
      <c r="I3693" s="4444"/>
      <c r="J3693" s="4444"/>
      <c r="K3693" s="4444"/>
      <c r="L3693" s="4446"/>
      <c r="M3693" s="4446"/>
    </row>
    <row r="3694" spans="1:13" x14ac:dyDescent="0.2">
      <c r="A3694" s="4445"/>
      <c r="B3694" s="4445"/>
      <c r="C3694" s="4444"/>
      <c r="D3694" s="4444"/>
      <c r="E3694" s="4444"/>
      <c r="F3694" s="4444"/>
      <c r="G3694" s="4444"/>
      <c r="H3694" s="4444"/>
      <c r="I3694" s="4444"/>
      <c r="J3694" s="4444"/>
      <c r="K3694" s="4444"/>
      <c r="L3694" s="4446"/>
      <c r="M3694" s="4446"/>
    </row>
    <row r="3695" spans="1:13" x14ac:dyDescent="0.2">
      <c r="A3695" s="4445"/>
      <c r="B3695" s="4445"/>
      <c r="C3695" s="4430" t="s">
        <v>1209</v>
      </c>
      <c r="D3695" s="4430"/>
      <c r="E3695" s="4430"/>
      <c r="F3695" s="4430"/>
      <c r="G3695" s="4430"/>
      <c r="H3695" s="4430"/>
      <c r="I3695" s="4430"/>
      <c r="J3695" s="4430"/>
      <c r="K3695" s="4430"/>
      <c r="L3695" s="4446" t="s">
        <v>1208</v>
      </c>
      <c r="M3695" s="4446"/>
    </row>
    <row r="3696" spans="1:13" x14ac:dyDescent="0.2">
      <c r="A3696" s="4445"/>
      <c r="B3696" s="4445"/>
      <c r="C3696" s="4430"/>
      <c r="D3696" s="4430"/>
      <c r="E3696" s="4430"/>
      <c r="F3696" s="4430"/>
      <c r="G3696" s="4430"/>
      <c r="H3696" s="4430"/>
      <c r="I3696" s="4430"/>
      <c r="J3696" s="4430"/>
      <c r="K3696" s="4430"/>
      <c r="L3696" s="4446"/>
      <c r="M3696" s="4446"/>
    </row>
    <row r="3697" spans="1:13" x14ac:dyDescent="0.2">
      <c r="A3697" s="4445"/>
      <c r="B3697" s="4445"/>
      <c r="C3697" s="4430"/>
      <c r="D3697" s="4430"/>
      <c r="E3697" s="4430"/>
      <c r="F3697" s="4430"/>
      <c r="G3697" s="4430"/>
      <c r="H3697" s="4430"/>
      <c r="I3697" s="4430"/>
      <c r="J3697" s="4430"/>
      <c r="K3697" s="4430"/>
      <c r="L3697" s="4446"/>
      <c r="M3697" s="4446"/>
    </row>
    <row r="3698" spans="1:13" x14ac:dyDescent="0.2">
      <c r="A3698" s="4445"/>
      <c r="B3698" s="4445"/>
      <c r="C3698" s="4430"/>
      <c r="D3698" s="4430"/>
      <c r="E3698" s="4430"/>
      <c r="F3698" s="4430"/>
      <c r="G3698" s="4430"/>
      <c r="H3698" s="4430"/>
      <c r="I3698" s="4430"/>
      <c r="J3698" s="4430"/>
      <c r="K3698" s="4430"/>
      <c r="L3698" s="4446"/>
      <c r="M3698" s="4446"/>
    </row>
    <row r="3699" spans="1:13" x14ac:dyDescent="0.2">
      <c r="A3699" s="1242"/>
      <c r="B3699" s="1242"/>
      <c r="C3699" s="1242"/>
      <c r="D3699" s="1242"/>
      <c r="E3699" s="1242"/>
      <c r="F3699" s="1242"/>
      <c r="G3699" s="1242"/>
      <c r="H3699" s="1242"/>
      <c r="I3699" s="1242"/>
      <c r="J3699" s="1242"/>
      <c r="K3699" s="1242"/>
      <c r="L3699" s="1242"/>
      <c r="M3699" s="1242"/>
    </row>
    <row r="3700" spans="1:13" x14ac:dyDescent="0.2">
      <c r="A3700" s="1242" t="s">
        <v>2319</v>
      </c>
      <c r="B3700" s="1242"/>
      <c r="C3700" s="1242"/>
      <c r="D3700" s="1243"/>
      <c r="E3700" s="1242"/>
      <c r="F3700" s="1242"/>
      <c r="G3700" s="1242"/>
      <c r="H3700" s="1242"/>
      <c r="I3700" s="1242"/>
      <c r="J3700" s="1242"/>
      <c r="K3700" s="1242"/>
      <c r="L3700" s="1242"/>
      <c r="M3700" s="1242"/>
    </row>
    <row r="3701" spans="1:13" x14ac:dyDescent="0.2">
      <c r="A3701" s="1242" t="s">
        <v>5388</v>
      </c>
      <c r="B3701" s="1242"/>
      <c r="C3701" s="1242"/>
      <c r="D3701" s="1243"/>
      <c r="E3701" s="1242"/>
      <c r="F3701" s="1242"/>
      <c r="G3701" s="1242"/>
      <c r="H3701" s="1242"/>
      <c r="I3701" s="1242"/>
      <c r="J3701" s="1242"/>
      <c r="K3701" s="1242"/>
      <c r="L3701" s="1242"/>
      <c r="M3701" s="1242"/>
    </row>
    <row r="3702" spans="1:13" x14ac:dyDescent="0.2">
      <c r="A3702" s="1242" t="s">
        <v>5389</v>
      </c>
      <c r="B3702" s="1242"/>
      <c r="C3702" s="1242"/>
      <c r="D3702" s="1243"/>
      <c r="E3702" s="1243" t="s">
        <v>3733</v>
      </c>
      <c r="F3702" s="1243"/>
      <c r="G3702" s="1243"/>
      <c r="H3702" s="1243"/>
      <c r="I3702" s="1243"/>
      <c r="J3702" s="4246" t="s">
        <v>2863</v>
      </c>
      <c r="K3702" s="4247"/>
      <c r="L3702" s="4247"/>
      <c r="M3702" s="4248"/>
    </row>
    <row r="3703" spans="1:13" ht="24" x14ac:dyDescent="0.2">
      <c r="A3703" s="1242" t="s">
        <v>3734</v>
      </c>
      <c r="B3703" s="1242"/>
      <c r="C3703" s="1242"/>
      <c r="D3703" s="1243"/>
      <c r="E3703" s="1242"/>
      <c r="F3703" s="1242"/>
      <c r="G3703" s="1242"/>
      <c r="H3703" s="1242"/>
      <c r="I3703" s="1242"/>
      <c r="J3703" s="1240" t="s">
        <v>2860</v>
      </c>
      <c r="K3703" s="1240" t="s">
        <v>2861</v>
      </c>
      <c r="L3703" s="1240" t="s">
        <v>2862</v>
      </c>
      <c r="M3703" s="1244" t="s">
        <v>135</v>
      </c>
    </row>
    <row r="3704" spans="1:13" x14ac:dyDescent="0.2">
      <c r="A3704" s="1242"/>
      <c r="B3704" s="1242"/>
      <c r="C3704" s="1242"/>
      <c r="D3704" s="1242"/>
      <c r="E3704" s="1242"/>
      <c r="F3704" s="1242"/>
      <c r="G3704" s="1242"/>
      <c r="H3704" s="1242"/>
      <c r="I3704" s="1242"/>
      <c r="J3704" s="1240">
        <v>2013</v>
      </c>
      <c r="K3704" s="1240">
        <v>2</v>
      </c>
      <c r="L3704" s="1240">
        <v>21</v>
      </c>
      <c r="M3704" s="1240">
        <v>1</v>
      </c>
    </row>
    <row r="3705" spans="1:13" x14ac:dyDescent="0.2">
      <c r="A3705" s="1242"/>
      <c r="B3705" s="1242"/>
      <c r="C3705" s="1242"/>
      <c r="D3705" s="1242"/>
      <c r="E3705" s="1242"/>
      <c r="F3705" s="1242"/>
      <c r="G3705" s="1242"/>
      <c r="H3705" s="1242"/>
      <c r="I3705" s="1242"/>
      <c r="J3705" s="1245"/>
      <c r="K3705" s="1245"/>
      <c r="L3705" s="1245"/>
      <c r="M3705" s="1242"/>
    </row>
    <row r="3706" spans="1:13" ht="24" customHeight="1" x14ac:dyDescent="0.2">
      <c r="A3706" s="4444" t="s">
        <v>2864</v>
      </c>
      <c r="B3706" s="4444" t="s">
        <v>2865</v>
      </c>
      <c r="C3706" s="4447" t="s">
        <v>1212</v>
      </c>
      <c r="D3706" s="4444" t="s">
        <v>2866</v>
      </c>
      <c r="E3706" s="4444"/>
      <c r="F3706" s="4435" t="s">
        <v>3430</v>
      </c>
      <c r="G3706" s="4436"/>
      <c r="H3706" s="4443" t="s">
        <v>3434</v>
      </c>
      <c r="I3706" s="4443"/>
      <c r="J3706" s="4444" t="s">
        <v>1211</v>
      </c>
      <c r="K3706" s="4430" t="s">
        <v>2872</v>
      </c>
      <c r="L3706" s="4444" t="s">
        <v>1207</v>
      </c>
      <c r="M3706" s="4430" t="s">
        <v>2873</v>
      </c>
    </row>
    <row r="3707" spans="1:13" x14ac:dyDescent="0.2">
      <c r="A3707" s="4444"/>
      <c r="B3707" s="4444"/>
      <c r="C3707" s="4448"/>
      <c r="D3707" s="950" t="s">
        <v>2867</v>
      </c>
      <c r="E3707" s="950" t="s">
        <v>2868</v>
      </c>
      <c r="F3707" s="1397" t="s">
        <v>2870</v>
      </c>
      <c r="G3707" s="1397" t="s">
        <v>2871</v>
      </c>
      <c r="H3707" s="1396" t="s">
        <v>3216</v>
      </c>
      <c r="I3707" s="1396" t="s">
        <v>3217</v>
      </c>
      <c r="J3707" s="4444"/>
      <c r="K3707" s="4430"/>
      <c r="L3707" s="4444"/>
      <c r="M3707" s="4430"/>
    </row>
    <row r="3708" spans="1:13" x14ac:dyDescent="0.2">
      <c r="A3708" s="1246"/>
      <c r="B3708" s="1247"/>
      <c r="C3708" s="1248"/>
      <c r="D3708" s="1246"/>
      <c r="E3708" s="1246"/>
      <c r="F3708" s="1246"/>
      <c r="G3708" s="1246"/>
      <c r="H3708" s="1246"/>
      <c r="I3708" s="1246"/>
      <c r="J3708" s="1246"/>
      <c r="K3708" s="1246"/>
      <c r="L3708" s="1246"/>
      <c r="M3708" s="1246"/>
    </row>
    <row r="3709" spans="1:13" x14ac:dyDescent="0.2">
      <c r="A3709" s="1240"/>
      <c r="B3709" s="1336" t="s">
        <v>1308</v>
      </c>
      <c r="C3709" s="1336" t="s">
        <v>2503</v>
      </c>
      <c r="D3709" s="1123"/>
      <c r="E3709" s="1123"/>
      <c r="F3709" s="1123"/>
      <c r="G3709" s="1123"/>
      <c r="H3709" s="1123"/>
      <c r="I3709" s="1123"/>
      <c r="J3709" s="1241"/>
      <c r="K3709" s="1241"/>
      <c r="L3709" s="1241"/>
      <c r="M3709" s="1241"/>
    </row>
    <row r="3710" spans="1:13" ht="24" x14ac:dyDescent="0.2">
      <c r="A3710" s="1240"/>
      <c r="B3710" s="1336" t="s">
        <v>1309</v>
      </c>
      <c r="C3710" s="1336" t="s">
        <v>3735</v>
      </c>
      <c r="D3710" s="1123">
        <v>40911</v>
      </c>
      <c r="E3710" s="1419">
        <v>41253</v>
      </c>
      <c r="F3710" s="4152">
        <v>335</v>
      </c>
      <c r="G3710" s="4430">
        <v>5</v>
      </c>
      <c r="H3710" s="1420"/>
      <c r="I3710" s="1123"/>
      <c r="J3710" s="1241">
        <v>102</v>
      </c>
      <c r="K3710" s="1241"/>
      <c r="L3710" s="1241"/>
      <c r="M3710" s="1421" t="s">
        <v>3736</v>
      </c>
    </row>
    <row r="3711" spans="1:13" x14ac:dyDescent="0.2">
      <c r="A3711" s="1240"/>
      <c r="B3711" s="1349" t="s">
        <v>1117</v>
      </c>
      <c r="C3711" s="1250" t="s">
        <v>2527</v>
      </c>
      <c r="D3711" s="1123"/>
      <c r="E3711" s="1419"/>
      <c r="F3711" s="4336"/>
      <c r="G3711" s="4430"/>
      <c r="H3711" s="1420"/>
      <c r="I3711" s="1123"/>
      <c r="J3711" s="1241"/>
      <c r="K3711" s="1241"/>
      <c r="L3711" s="1241"/>
      <c r="M3711" s="1241"/>
    </row>
    <row r="3712" spans="1:13" x14ac:dyDescent="0.2">
      <c r="A3712" s="1240"/>
      <c r="B3712" s="1336" t="s">
        <v>766</v>
      </c>
      <c r="C3712" s="1381" t="s">
        <v>3737</v>
      </c>
      <c r="D3712" s="1123">
        <v>41219</v>
      </c>
      <c r="E3712" s="1419">
        <v>41227</v>
      </c>
      <c r="F3712" s="4336"/>
      <c r="G3712" s="4430"/>
      <c r="H3712" s="1420"/>
      <c r="I3712" s="1123"/>
      <c r="J3712" s="1241">
        <v>2</v>
      </c>
      <c r="K3712" s="1241"/>
      <c r="L3712" s="1241"/>
      <c r="M3712" s="1241"/>
    </row>
    <row r="3713" spans="1:13" x14ac:dyDescent="0.2">
      <c r="A3713" s="1240"/>
      <c r="B3713" s="1349" t="s">
        <v>1312</v>
      </c>
      <c r="C3713" s="1381" t="s">
        <v>1147</v>
      </c>
      <c r="D3713" s="1123">
        <v>41290</v>
      </c>
      <c r="E3713" s="1422">
        <v>41290</v>
      </c>
      <c r="F3713" s="4336"/>
      <c r="G3713" s="4430"/>
      <c r="H3713" s="1422"/>
      <c r="I3713" s="1422"/>
      <c r="J3713" s="1241">
        <v>12</v>
      </c>
      <c r="K3713" s="1241"/>
      <c r="L3713" s="1241"/>
      <c r="M3713" s="1241"/>
    </row>
    <row r="3714" spans="1:13" x14ac:dyDescent="0.2">
      <c r="A3714" s="1240"/>
      <c r="B3714" s="1336" t="s">
        <v>769</v>
      </c>
      <c r="C3714" s="1381" t="s">
        <v>3738</v>
      </c>
      <c r="D3714" s="1123">
        <v>40911</v>
      </c>
      <c r="E3714" s="1419">
        <v>41077</v>
      </c>
      <c r="F3714" s="4336"/>
      <c r="G3714" s="4430"/>
      <c r="H3714" s="1420"/>
      <c r="I3714" s="1123"/>
      <c r="J3714" s="1241">
        <v>12</v>
      </c>
      <c r="K3714" s="1241"/>
      <c r="L3714" s="1241"/>
      <c r="M3714" s="1241"/>
    </row>
    <row r="3715" spans="1:13" x14ac:dyDescent="0.2">
      <c r="A3715" s="1240"/>
      <c r="B3715" s="1349" t="s">
        <v>3739</v>
      </c>
      <c r="C3715" s="1381" t="s">
        <v>1118</v>
      </c>
      <c r="D3715" s="1123">
        <v>40952</v>
      </c>
      <c r="E3715" s="1419">
        <v>41143</v>
      </c>
      <c r="F3715" s="4336"/>
      <c r="G3715" s="4430"/>
      <c r="H3715" s="1420"/>
      <c r="I3715" s="1123"/>
      <c r="J3715" s="1241">
        <v>46</v>
      </c>
      <c r="K3715" s="1241"/>
      <c r="L3715" s="1241"/>
      <c r="M3715" s="1241"/>
    </row>
    <row r="3716" spans="1:13" x14ac:dyDescent="0.2">
      <c r="A3716" s="1240"/>
      <c r="B3716" s="1246"/>
      <c r="C3716" s="1252"/>
      <c r="D3716" s="1123"/>
      <c r="E3716" s="1123"/>
      <c r="F3716" s="4336"/>
      <c r="G3716" s="1123"/>
      <c r="H3716" s="1123"/>
      <c r="I3716" s="1123"/>
      <c r="J3716" s="1241"/>
      <c r="K3716" s="1241"/>
      <c r="L3716" s="1241"/>
      <c r="M3716" s="1241"/>
    </row>
    <row r="3717" spans="1:13" x14ac:dyDescent="0.2">
      <c r="A3717" s="1240"/>
      <c r="B3717" s="1349" t="s">
        <v>1122</v>
      </c>
      <c r="C3717" s="1339" t="s">
        <v>1123</v>
      </c>
      <c r="D3717" s="1123"/>
      <c r="E3717" s="1123"/>
      <c r="F3717" s="4336"/>
      <c r="G3717" s="1123"/>
      <c r="H3717" s="1123"/>
      <c r="I3717" s="1123"/>
      <c r="J3717" s="1241"/>
      <c r="K3717" s="1241"/>
      <c r="L3717" s="1241"/>
      <c r="M3717" s="1241"/>
    </row>
    <row r="3718" spans="1:13" x14ac:dyDescent="0.2">
      <c r="A3718" s="1246"/>
      <c r="B3718" s="1349" t="s">
        <v>1124</v>
      </c>
      <c r="C3718" s="1423" t="s">
        <v>3740</v>
      </c>
      <c r="D3718" s="1123">
        <v>41000</v>
      </c>
      <c r="E3718" s="1123">
        <v>41083</v>
      </c>
      <c r="F3718" s="4153"/>
      <c r="G3718" s="950">
        <v>6</v>
      </c>
      <c r="H3718" s="1123"/>
      <c r="I3718" s="1123"/>
      <c r="J3718" s="1241">
        <v>300</v>
      </c>
      <c r="K3718" s="1241"/>
      <c r="L3718" s="1241"/>
      <c r="M3718" s="1253"/>
    </row>
    <row r="3719" spans="1:13" x14ac:dyDescent="0.2">
      <c r="A3719" s="1246"/>
      <c r="B3719" s="1246"/>
      <c r="C3719" s="1423" t="s">
        <v>3740</v>
      </c>
      <c r="D3719" s="1123">
        <v>41086</v>
      </c>
      <c r="E3719" s="1123">
        <v>41197</v>
      </c>
      <c r="F3719" s="4152">
        <v>336</v>
      </c>
      <c r="G3719" s="950">
        <v>1</v>
      </c>
      <c r="H3719" s="1123"/>
      <c r="I3719" s="1123"/>
      <c r="J3719" s="1241">
        <v>200</v>
      </c>
      <c r="K3719" s="1241"/>
      <c r="L3719" s="1241"/>
      <c r="M3719" s="1253"/>
    </row>
    <row r="3720" spans="1:13" x14ac:dyDescent="0.2">
      <c r="A3720" s="1246"/>
      <c r="B3720" s="1246"/>
      <c r="C3720" s="1423" t="s">
        <v>3740</v>
      </c>
      <c r="D3720" s="1123">
        <v>41198</v>
      </c>
      <c r="E3720" s="1123">
        <v>40941</v>
      </c>
      <c r="F3720" s="4336"/>
      <c r="G3720" s="950">
        <v>2</v>
      </c>
      <c r="H3720" s="1123"/>
      <c r="I3720" s="1123"/>
      <c r="J3720" s="1241">
        <v>200</v>
      </c>
      <c r="K3720" s="1241"/>
      <c r="L3720" s="1241"/>
      <c r="M3720" s="1241"/>
    </row>
    <row r="3721" spans="1:13" x14ac:dyDescent="0.2">
      <c r="A3721" s="1246"/>
      <c r="B3721" s="1349" t="s">
        <v>1127</v>
      </c>
      <c r="C3721" s="1424" t="s">
        <v>1137</v>
      </c>
      <c r="D3721" s="1123">
        <v>41067</v>
      </c>
      <c r="E3721" s="1123">
        <v>41273</v>
      </c>
      <c r="F3721" s="4336"/>
      <c r="G3721" s="950">
        <v>3</v>
      </c>
      <c r="H3721" s="1123"/>
      <c r="I3721" s="1123"/>
      <c r="J3721" s="1241">
        <v>200</v>
      </c>
      <c r="K3721" s="1241"/>
      <c r="L3721" s="1241"/>
      <c r="M3721" s="1241"/>
    </row>
    <row r="3722" spans="1:13" x14ac:dyDescent="0.2">
      <c r="A3722" s="1181"/>
      <c r="B3722" s="57" t="s">
        <v>776</v>
      </c>
      <c r="C3722" s="57" t="s">
        <v>4633</v>
      </c>
      <c r="D3722" s="938">
        <v>40962</v>
      </c>
      <c r="E3722" s="938">
        <v>41076</v>
      </c>
      <c r="F3722" s="4153"/>
      <c r="G3722" s="15">
        <v>4</v>
      </c>
      <c r="H3722" s="1181"/>
      <c r="I3722" s="1181"/>
      <c r="J3722" s="1181"/>
      <c r="K3722" s="1181"/>
      <c r="L3722" s="1181"/>
      <c r="M3722" s="1181"/>
    </row>
    <row r="3723" spans="1:13" x14ac:dyDescent="0.2">
      <c r="B3723" s="88"/>
      <c r="C3723" s="88"/>
      <c r="D3723" s="1256"/>
      <c r="E3723" s="1256"/>
      <c r="F3723" s="79"/>
      <c r="G3723" s="79"/>
    </row>
    <row r="3724" spans="1:13" x14ac:dyDescent="0.2">
      <c r="B3724" s="88"/>
      <c r="C3724" s="88"/>
      <c r="D3724" s="1256"/>
      <c r="E3724" s="1256"/>
      <c r="F3724" s="79"/>
      <c r="G3724" s="79"/>
    </row>
    <row r="3725" spans="1:13" ht="11.25" customHeight="1" x14ac:dyDescent="0.2">
      <c r="B3725" s="88"/>
      <c r="C3725" s="88"/>
      <c r="D3725" s="1256"/>
      <c r="E3725" s="1256"/>
      <c r="F3725" s="79"/>
      <c r="G3725" s="79"/>
    </row>
    <row r="3726" spans="1:13" ht="11.25" customHeight="1" x14ac:dyDescent="0.2">
      <c r="B3726" s="88"/>
      <c r="C3726" s="88"/>
      <c r="D3726" s="1256"/>
      <c r="E3726" s="1256"/>
      <c r="F3726" s="79"/>
      <c r="G3726" s="79"/>
    </row>
    <row r="3727" spans="1:13" ht="11.25" customHeight="1" x14ac:dyDescent="0.2">
      <c r="A3727" s="4445"/>
      <c r="B3727" s="4445"/>
      <c r="C3727" s="4444" t="s">
        <v>2859</v>
      </c>
      <c r="D3727" s="4444"/>
      <c r="E3727" s="4444"/>
      <c r="F3727" s="4444"/>
      <c r="G3727" s="4444"/>
      <c r="H3727" s="4444"/>
      <c r="I3727" s="4444"/>
      <c r="J3727" s="4444"/>
      <c r="K3727" s="4444"/>
      <c r="L3727" s="4446" t="s">
        <v>2858</v>
      </c>
      <c r="M3727" s="4446"/>
    </row>
    <row r="3728" spans="1:13" ht="11.25" customHeight="1" x14ac:dyDescent="0.2">
      <c r="A3728" s="4445"/>
      <c r="B3728" s="4445"/>
      <c r="C3728" s="4444"/>
      <c r="D3728" s="4444"/>
      <c r="E3728" s="4444"/>
      <c r="F3728" s="4444"/>
      <c r="G3728" s="4444"/>
      <c r="H3728" s="4444"/>
      <c r="I3728" s="4444"/>
      <c r="J3728" s="4444"/>
      <c r="K3728" s="4444"/>
      <c r="L3728" s="4446"/>
      <c r="M3728" s="4446"/>
    </row>
    <row r="3729" spans="1:13" ht="11.25" customHeight="1" x14ac:dyDescent="0.2">
      <c r="A3729" s="4445"/>
      <c r="B3729" s="4445"/>
      <c r="C3729" s="4444"/>
      <c r="D3729" s="4444"/>
      <c r="E3729" s="4444"/>
      <c r="F3729" s="4444"/>
      <c r="G3729" s="4444"/>
      <c r="H3729" s="4444"/>
      <c r="I3729" s="4444"/>
      <c r="J3729" s="4444"/>
      <c r="K3729" s="4444"/>
      <c r="L3729" s="4446"/>
      <c r="M3729" s="4446"/>
    </row>
    <row r="3730" spans="1:13" ht="11.25" customHeight="1" x14ac:dyDescent="0.2">
      <c r="A3730" s="4445"/>
      <c r="B3730" s="4445"/>
      <c r="C3730" s="4444"/>
      <c r="D3730" s="4444"/>
      <c r="E3730" s="4444"/>
      <c r="F3730" s="4444"/>
      <c r="G3730" s="4444"/>
      <c r="H3730" s="4444"/>
      <c r="I3730" s="4444"/>
      <c r="J3730" s="4444"/>
      <c r="K3730" s="4444"/>
      <c r="L3730" s="4446"/>
      <c r="M3730" s="4446"/>
    </row>
    <row r="3731" spans="1:13" ht="11.25" customHeight="1" x14ac:dyDescent="0.2">
      <c r="A3731" s="4445"/>
      <c r="B3731" s="4445"/>
      <c r="C3731" s="4430" t="s">
        <v>1209</v>
      </c>
      <c r="D3731" s="4430"/>
      <c r="E3731" s="4430"/>
      <c r="F3731" s="4430"/>
      <c r="G3731" s="4430"/>
      <c r="H3731" s="4430"/>
      <c r="I3731" s="4430"/>
      <c r="J3731" s="4430"/>
      <c r="K3731" s="4430"/>
      <c r="L3731" s="4446" t="s">
        <v>1208</v>
      </c>
      <c r="M3731" s="4446"/>
    </row>
    <row r="3732" spans="1:13" ht="11.25" customHeight="1" x14ac:dyDescent="0.2">
      <c r="A3732" s="4445"/>
      <c r="B3732" s="4445"/>
      <c r="C3732" s="4430"/>
      <c r="D3732" s="4430"/>
      <c r="E3732" s="4430"/>
      <c r="F3732" s="4430"/>
      <c r="G3732" s="4430"/>
      <c r="H3732" s="4430"/>
      <c r="I3732" s="4430"/>
      <c r="J3732" s="4430"/>
      <c r="K3732" s="4430"/>
      <c r="L3732" s="4446"/>
      <c r="M3732" s="4446"/>
    </row>
    <row r="3733" spans="1:13" x14ac:dyDescent="0.2">
      <c r="A3733" s="4445"/>
      <c r="B3733" s="4445"/>
      <c r="C3733" s="4430"/>
      <c r="D3733" s="4430"/>
      <c r="E3733" s="4430"/>
      <c r="F3733" s="4430"/>
      <c r="G3733" s="4430"/>
      <c r="H3733" s="4430"/>
      <c r="I3733" s="4430"/>
      <c r="J3733" s="4430"/>
      <c r="K3733" s="4430"/>
      <c r="L3733" s="4446"/>
      <c r="M3733" s="4446"/>
    </row>
    <row r="3734" spans="1:13" x14ac:dyDescent="0.2">
      <c r="A3734" s="4445"/>
      <c r="B3734" s="4445"/>
      <c r="C3734" s="4430"/>
      <c r="D3734" s="4430"/>
      <c r="E3734" s="4430"/>
      <c r="F3734" s="4430"/>
      <c r="G3734" s="4430"/>
      <c r="H3734" s="4430"/>
      <c r="I3734" s="4430"/>
      <c r="J3734" s="4430"/>
      <c r="K3734" s="4430"/>
      <c r="L3734" s="4446"/>
      <c r="M3734" s="4446"/>
    </row>
    <row r="3735" spans="1:13" x14ac:dyDescent="0.2">
      <c r="A3735" s="1242"/>
      <c r="B3735" s="1242"/>
      <c r="C3735" s="1242"/>
      <c r="D3735" s="1242"/>
      <c r="E3735" s="1242"/>
      <c r="F3735" s="1242"/>
      <c r="G3735" s="1242"/>
      <c r="H3735" s="1242"/>
      <c r="I3735" s="1242"/>
      <c r="J3735" s="1242"/>
      <c r="K3735" s="1242"/>
      <c r="L3735" s="1242"/>
      <c r="M3735" s="1242"/>
    </row>
    <row r="3736" spans="1:13" x14ac:dyDescent="0.2">
      <c r="A3736" s="1243" t="s">
        <v>2319</v>
      </c>
      <c r="B3736" s="1243"/>
      <c r="C3736" s="1243"/>
      <c r="D3736" s="1243"/>
      <c r="E3736" s="1242"/>
      <c r="F3736" s="1242"/>
      <c r="G3736" s="1242"/>
      <c r="H3736" s="1242"/>
      <c r="I3736" s="1242"/>
      <c r="J3736" s="1242" t="s">
        <v>2424</v>
      </c>
      <c r="K3736" s="1242"/>
      <c r="L3736" s="1242"/>
      <c r="M3736" s="1242"/>
    </row>
    <row r="3737" spans="1:13" x14ac:dyDescent="0.2">
      <c r="A3737" s="1243" t="s">
        <v>4634</v>
      </c>
      <c r="B3737" s="1243"/>
      <c r="C3737" s="1243"/>
      <c r="D3737" s="1243"/>
      <c r="E3737" s="1242"/>
      <c r="F3737" s="1242"/>
      <c r="G3737" s="1242"/>
      <c r="H3737" s="1242"/>
      <c r="I3737" s="1242"/>
      <c r="J3737" s="1242"/>
      <c r="K3737" s="1242"/>
      <c r="L3737" s="1242"/>
      <c r="M3737" s="1242"/>
    </row>
    <row r="3738" spans="1:13" x14ac:dyDescent="0.2">
      <c r="A3738" s="1243" t="s">
        <v>759</v>
      </c>
      <c r="B3738" s="1243"/>
      <c r="C3738" s="1243"/>
      <c r="D3738" s="1243"/>
      <c r="E3738" s="1243" t="s">
        <v>3733</v>
      </c>
      <c r="F3738" s="1242"/>
      <c r="G3738" s="1242"/>
      <c r="H3738" s="1242"/>
      <c r="I3738" s="1242"/>
      <c r="J3738" s="4246" t="s">
        <v>2863</v>
      </c>
      <c r="K3738" s="4247"/>
      <c r="L3738" s="4247"/>
      <c r="M3738" s="4248"/>
    </row>
    <row r="3739" spans="1:13" ht="24" x14ac:dyDescent="0.2">
      <c r="A3739" s="1243" t="s">
        <v>3734</v>
      </c>
      <c r="B3739" s="1243"/>
      <c r="C3739" s="1243"/>
      <c r="D3739" s="1243"/>
      <c r="E3739" s="1242"/>
      <c r="F3739" s="1242"/>
      <c r="G3739" s="1242"/>
      <c r="H3739" s="1242"/>
      <c r="I3739" s="1242"/>
      <c r="J3739" s="1240" t="s">
        <v>2860</v>
      </c>
      <c r="K3739" s="1240" t="s">
        <v>2861</v>
      </c>
      <c r="L3739" s="1240" t="s">
        <v>2862</v>
      </c>
      <c r="M3739" s="1244" t="s">
        <v>135</v>
      </c>
    </row>
    <row r="3740" spans="1:13" ht="12.75" customHeight="1" x14ac:dyDescent="0.2">
      <c r="A3740" s="1242"/>
      <c r="B3740" s="1242"/>
      <c r="C3740" s="1242"/>
      <c r="D3740" s="1242"/>
      <c r="E3740" s="1242"/>
      <c r="F3740" s="1242"/>
      <c r="G3740" s="1242"/>
      <c r="H3740" s="1242"/>
      <c r="I3740" s="1242"/>
      <c r="J3740" s="1240">
        <v>2013</v>
      </c>
      <c r="K3740" s="1240">
        <v>2</v>
      </c>
      <c r="L3740" s="1240">
        <v>21</v>
      </c>
      <c r="M3740" s="1240">
        <v>1</v>
      </c>
    </row>
    <row r="3741" spans="1:13" ht="11.25" customHeight="1" x14ac:dyDescent="0.2">
      <c r="A3741" s="1242"/>
      <c r="B3741" s="1242"/>
      <c r="C3741" s="1242"/>
      <c r="D3741" s="1242"/>
      <c r="E3741" s="1242"/>
      <c r="F3741" s="1242"/>
      <c r="G3741" s="1242"/>
      <c r="H3741" s="1242"/>
      <c r="I3741" s="1245"/>
      <c r="J3741" s="1245"/>
      <c r="K3741" s="1245"/>
      <c r="L3741" s="1245"/>
      <c r="M3741" s="1242"/>
    </row>
    <row r="3742" spans="1:13" x14ac:dyDescent="0.2">
      <c r="A3742" s="4444" t="s">
        <v>2864</v>
      </c>
      <c r="B3742" s="4444" t="s">
        <v>2865</v>
      </c>
      <c r="C3742" s="4447" t="s">
        <v>1212</v>
      </c>
      <c r="D3742" s="4444" t="s">
        <v>2866</v>
      </c>
      <c r="E3742" s="4444"/>
      <c r="F3742" s="4430" t="s">
        <v>2869</v>
      </c>
      <c r="G3742" s="4430"/>
      <c r="H3742" s="4430"/>
      <c r="I3742" s="4430"/>
      <c r="J3742" s="4444" t="s">
        <v>1211</v>
      </c>
      <c r="K3742" s="4430" t="s">
        <v>2872</v>
      </c>
      <c r="L3742" s="4444" t="s">
        <v>1207</v>
      </c>
      <c r="M3742" s="4430" t="s">
        <v>2873</v>
      </c>
    </row>
    <row r="3743" spans="1:13" x14ac:dyDescent="0.2">
      <c r="A3743" s="4444"/>
      <c r="B3743" s="4444"/>
      <c r="C3743" s="4448"/>
      <c r="D3743" s="950" t="s">
        <v>2867</v>
      </c>
      <c r="E3743" s="950" t="s">
        <v>2868</v>
      </c>
      <c r="F3743" s="950" t="s">
        <v>2870</v>
      </c>
      <c r="G3743" s="950" t="s">
        <v>2871</v>
      </c>
      <c r="H3743" s="950" t="s">
        <v>4319</v>
      </c>
      <c r="I3743" s="950" t="s">
        <v>4320</v>
      </c>
      <c r="J3743" s="4444"/>
      <c r="K3743" s="4430"/>
      <c r="L3743" s="4444"/>
      <c r="M3743" s="4430"/>
    </row>
    <row r="3744" spans="1:13" x14ac:dyDescent="0.2">
      <c r="A3744" s="1246"/>
      <c r="B3744" s="1247"/>
      <c r="C3744" s="1248"/>
      <c r="D3744" s="1246"/>
      <c r="E3744" s="1246"/>
      <c r="F3744" s="1246"/>
      <c r="G3744" s="1246"/>
      <c r="H3744" s="1246"/>
      <c r="I3744" s="1246"/>
      <c r="J3744" s="1246"/>
      <c r="K3744" s="1246"/>
      <c r="L3744" s="1246"/>
      <c r="M3744" s="1246"/>
    </row>
    <row r="3745" spans="1:13" x14ac:dyDescent="0.2">
      <c r="A3745" s="1240"/>
      <c r="B3745" s="1349" t="s">
        <v>1122</v>
      </c>
      <c r="C3745" s="1339" t="s">
        <v>1123</v>
      </c>
      <c r="D3745" s="1123"/>
      <c r="E3745" s="1123"/>
      <c r="F3745" s="1246"/>
      <c r="G3745" s="1241"/>
      <c r="H3745" s="1241"/>
      <c r="I3745" s="1241"/>
      <c r="J3745" s="1241"/>
      <c r="K3745" s="1241"/>
      <c r="L3745" s="1241"/>
      <c r="M3745" s="1241"/>
    </row>
    <row r="3746" spans="1:13" x14ac:dyDescent="0.2">
      <c r="A3746" s="1240"/>
      <c r="B3746" s="57" t="s">
        <v>776</v>
      </c>
      <c r="C3746" s="57" t="s">
        <v>4633</v>
      </c>
      <c r="D3746" s="1123">
        <v>41076</v>
      </c>
      <c r="E3746" s="1123">
        <v>41196</v>
      </c>
      <c r="F3746" s="4152">
        <v>336</v>
      </c>
      <c r="G3746" s="1241">
        <v>5</v>
      </c>
      <c r="H3746" s="1241"/>
      <c r="I3746" s="1241"/>
      <c r="J3746" s="1241">
        <v>200</v>
      </c>
      <c r="K3746" s="1241"/>
      <c r="L3746" s="1241"/>
      <c r="M3746" s="1421"/>
    </row>
    <row r="3747" spans="1:13" x14ac:dyDescent="0.2">
      <c r="A3747" s="1240"/>
      <c r="B3747" s="1425"/>
      <c r="C3747" s="57" t="s">
        <v>4633</v>
      </c>
      <c r="D3747" s="1123">
        <v>41197</v>
      </c>
      <c r="E3747" s="1123">
        <v>41314</v>
      </c>
      <c r="F3747" s="4336"/>
      <c r="G3747" s="1241">
        <v>6</v>
      </c>
      <c r="H3747" s="1241"/>
      <c r="I3747" s="1241"/>
      <c r="J3747" s="1241">
        <v>198</v>
      </c>
      <c r="K3747" s="1241"/>
      <c r="L3747" s="1241"/>
      <c r="M3747" s="1241"/>
    </row>
    <row r="3748" spans="1:13" x14ac:dyDescent="0.2">
      <c r="A3748" s="1240"/>
      <c r="B3748" s="1426"/>
      <c r="C3748" s="57" t="s">
        <v>4633</v>
      </c>
      <c r="D3748" s="1123">
        <v>41314</v>
      </c>
      <c r="E3748" s="1123">
        <v>41445</v>
      </c>
      <c r="F3748" s="4153"/>
      <c r="G3748" s="1241">
        <v>7</v>
      </c>
      <c r="H3748" s="1241"/>
      <c r="I3748" s="1241"/>
      <c r="J3748" s="1241">
        <v>300</v>
      </c>
      <c r="K3748" s="1241"/>
      <c r="L3748" s="1241"/>
      <c r="M3748" s="1241"/>
    </row>
    <row r="3749" spans="1:13" x14ac:dyDescent="0.2">
      <c r="A3749" s="1240"/>
      <c r="B3749" s="1426"/>
      <c r="C3749" s="57" t="s">
        <v>4633</v>
      </c>
      <c r="D3749" s="1123">
        <v>41445</v>
      </c>
      <c r="E3749" s="1422">
        <v>41599</v>
      </c>
      <c r="F3749" s="4152">
        <v>337</v>
      </c>
      <c r="G3749" s="1241">
        <v>1</v>
      </c>
      <c r="H3749" s="1241"/>
      <c r="I3749" s="1241"/>
      <c r="J3749" s="1241">
        <v>300</v>
      </c>
      <c r="K3749" s="1241"/>
      <c r="L3749" s="1241"/>
      <c r="M3749" s="1241"/>
    </row>
    <row r="3750" spans="1:13" x14ac:dyDescent="0.2">
      <c r="A3750" s="1240"/>
      <c r="B3750" s="1426"/>
      <c r="C3750" s="57" t="s">
        <v>4633</v>
      </c>
      <c r="D3750" s="1123">
        <v>41599</v>
      </c>
      <c r="E3750" s="1123">
        <v>41671</v>
      </c>
      <c r="F3750" s="4153"/>
      <c r="G3750" s="1241">
        <v>2</v>
      </c>
      <c r="H3750" s="1241"/>
      <c r="I3750" s="1241"/>
      <c r="J3750" s="1241">
        <v>300</v>
      </c>
      <c r="K3750" s="1241"/>
      <c r="L3750" s="1241"/>
      <c r="M3750" s="1241"/>
    </row>
    <row r="3751" spans="1:13" x14ac:dyDescent="0.2">
      <c r="A3751" s="1240"/>
      <c r="B3751" s="1427"/>
      <c r="C3751" s="1376"/>
      <c r="D3751" s="1123"/>
      <c r="E3751" s="1123"/>
      <c r="F3751" s="1246"/>
      <c r="G3751" s="1241"/>
      <c r="H3751" s="1241"/>
      <c r="I3751" s="1241"/>
      <c r="J3751" s="1241"/>
      <c r="K3751" s="1241"/>
      <c r="L3751" s="1241"/>
      <c r="M3751" s="1241"/>
    </row>
    <row r="3752" spans="1:13" x14ac:dyDescent="0.2">
      <c r="A3752" s="1240"/>
      <c r="B3752" s="1246"/>
      <c r="C3752" s="1376"/>
      <c r="D3752" s="1123"/>
      <c r="E3752" s="1123"/>
      <c r="F3752" s="1246"/>
      <c r="G3752" s="1241"/>
      <c r="H3752" s="1241"/>
      <c r="I3752" s="1241"/>
      <c r="J3752" s="1241"/>
      <c r="K3752" s="1241"/>
      <c r="L3752" s="1241"/>
      <c r="M3752" s="1241"/>
    </row>
    <row r="3754" spans="1:13" x14ac:dyDescent="0.2">
      <c r="A3754" s="1242" t="s">
        <v>4635</v>
      </c>
      <c r="B3754" s="1242"/>
      <c r="C3754" s="1242"/>
      <c r="D3754" s="1242"/>
      <c r="E3754" s="1242"/>
      <c r="F3754" s="1242"/>
      <c r="G3754" s="1242"/>
      <c r="H3754" s="1242"/>
      <c r="I3754" s="1242" t="s">
        <v>4636</v>
      </c>
    </row>
    <row r="3755" spans="1:13" x14ac:dyDescent="0.2">
      <c r="A3755" s="1242" t="s">
        <v>4637</v>
      </c>
      <c r="B3755" s="1242"/>
      <c r="C3755" s="1242"/>
      <c r="D3755" s="1242"/>
      <c r="E3755" s="1242"/>
      <c r="F3755" s="1242"/>
      <c r="G3755" s="1242"/>
      <c r="H3755" s="1242"/>
      <c r="I3755" s="1242" t="s">
        <v>4638</v>
      </c>
    </row>
    <row r="3756" spans="1:13" x14ac:dyDescent="0.2">
      <c r="A3756" s="1242" t="s">
        <v>4280</v>
      </c>
      <c r="B3756" s="1242"/>
      <c r="C3756" s="1242"/>
      <c r="D3756" s="1242"/>
      <c r="E3756" s="1242"/>
      <c r="F3756" s="1242"/>
      <c r="G3756" s="1242"/>
      <c r="H3756" s="1242"/>
      <c r="I3756" s="1242" t="s">
        <v>4280</v>
      </c>
    </row>
    <row r="3757" spans="1:13" x14ac:dyDescent="0.2">
      <c r="A3757" s="1242" t="s">
        <v>4639</v>
      </c>
      <c r="B3757" s="1242"/>
      <c r="C3757" s="1242"/>
      <c r="D3757" s="1242"/>
      <c r="E3757" s="1242"/>
      <c r="F3757" s="1242"/>
      <c r="G3757" s="1242"/>
      <c r="H3757" s="1242"/>
      <c r="I3757" s="1242" t="s">
        <v>4640</v>
      </c>
    </row>
    <row r="3758" spans="1:13" x14ac:dyDescent="0.2">
      <c r="B3758" s="88"/>
      <c r="C3758" s="88"/>
      <c r="D3758" s="1256"/>
      <c r="E3758" s="1256"/>
      <c r="F3758" s="79"/>
      <c r="G3758" s="79"/>
    </row>
    <row r="3761" spans="1:13" x14ac:dyDescent="0.2">
      <c r="A3761" s="4445"/>
      <c r="B3761" s="4445"/>
      <c r="C3761" s="4444" t="s">
        <v>2859</v>
      </c>
      <c r="D3761" s="4444"/>
      <c r="E3761" s="4444"/>
      <c r="F3761" s="4444"/>
      <c r="G3761" s="4444"/>
      <c r="H3761" s="4444"/>
      <c r="I3761" s="4444"/>
      <c r="J3761" s="4444"/>
      <c r="K3761" s="4444"/>
      <c r="L3761" s="4446" t="s">
        <v>2858</v>
      </c>
      <c r="M3761" s="4446"/>
    </row>
    <row r="3762" spans="1:13" x14ac:dyDescent="0.2">
      <c r="A3762" s="4445"/>
      <c r="B3762" s="4445"/>
      <c r="C3762" s="4444"/>
      <c r="D3762" s="4444"/>
      <c r="E3762" s="4444"/>
      <c r="F3762" s="4444"/>
      <c r="G3762" s="4444"/>
      <c r="H3762" s="4444"/>
      <c r="I3762" s="4444"/>
      <c r="J3762" s="4444"/>
      <c r="K3762" s="4444"/>
      <c r="L3762" s="4446"/>
      <c r="M3762" s="4446"/>
    </row>
    <row r="3763" spans="1:13" x14ac:dyDescent="0.2">
      <c r="A3763" s="4445"/>
      <c r="B3763" s="4445"/>
      <c r="C3763" s="4444"/>
      <c r="D3763" s="4444"/>
      <c r="E3763" s="4444"/>
      <c r="F3763" s="4444"/>
      <c r="G3763" s="4444"/>
      <c r="H3763" s="4444"/>
      <c r="I3763" s="4444"/>
      <c r="J3763" s="4444"/>
      <c r="K3763" s="4444"/>
      <c r="L3763" s="4446"/>
      <c r="M3763" s="4446"/>
    </row>
    <row r="3764" spans="1:13" x14ac:dyDescent="0.2">
      <c r="A3764" s="4445"/>
      <c r="B3764" s="4445"/>
      <c r="C3764" s="4444"/>
      <c r="D3764" s="4444"/>
      <c r="E3764" s="4444"/>
      <c r="F3764" s="4444"/>
      <c r="G3764" s="4444"/>
      <c r="H3764" s="4444"/>
      <c r="I3764" s="4444"/>
      <c r="J3764" s="4444"/>
      <c r="K3764" s="4444"/>
      <c r="L3764" s="4446"/>
      <c r="M3764" s="4446"/>
    </row>
    <row r="3765" spans="1:13" x14ac:dyDescent="0.2">
      <c r="A3765" s="4445"/>
      <c r="B3765" s="4445"/>
      <c r="C3765" s="4430" t="s">
        <v>1209</v>
      </c>
      <c r="D3765" s="4430"/>
      <c r="E3765" s="4430"/>
      <c r="F3765" s="4430"/>
      <c r="G3765" s="4430"/>
      <c r="H3765" s="4430"/>
      <c r="I3765" s="4430"/>
      <c r="J3765" s="4430"/>
      <c r="K3765" s="4430"/>
      <c r="L3765" s="4446" t="s">
        <v>1208</v>
      </c>
      <c r="M3765" s="4446"/>
    </row>
    <row r="3766" spans="1:13" x14ac:dyDescent="0.2">
      <c r="A3766" s="4445"/>
      <c r="B3766" s="4445"/>
      <c r="C3766" s="4430"/>
      <c r="D3766" s="4430"/>
      <c r="E3766" s="4430"/>
      <c r="F3766" s="4430"/>
      <c r="G3766" s="4430"/>
      <c r="H3766" s="4430"/>
      <c r="I3766" s="4430"/>
      <c r="J3766" s="4430"/>
      <c r="K3766" s="4430"/>
      <c r="L3766" s="4446"/>
      <c r="M3766" s="4446"/>
    </row>
    <row r="3767" spans="1:13" x14ac:dyDescent="0.2">
      <c r="A3767" s="4445"/>
      <c r="B3767" s="4445"/>
      <c r="C3767" s="4430"/>
      <c r="D3767" s="4430"/>
      <c r="E3767" s="4430"/>
      <c r="F3767" s="4430"/>
      <c r="G3767" s="4430"/>
      <c r="H3767" s="4430"/>
      <c r="I3767" s="4430"/>
      <c r="J3767" s="4430"/>
      <c r="K3767" s="4430"/>
      <c r="L3767" s="4446"/>
      <c r="M3767" s="4446"/>
    </row>
    <row r="3768" spans="1:13" x14ac:dyDescent="0.2">
      <c r="A3768" s="4445"/>
      <c r="B3768" s="4445"/>
      <c r="C3768" s="4430"/>
      <c r="D3768" s="4430"/>
      <c r="E3768" s="4430"/>
      <c r="F3768" s="4430"/>
      <c r="G3768" s="4430"/>
      <c r="H3768" s="4430"/>
      <c r="I3768" s="4430"/>
      <c r="J3768" s="4430"/>
      <c r="K3768" s="4430"/>
      <c r="L3768" s="4446"/>
      <c r="M3768" s="4446"/>
    </row>
    <row r="3769" spans="1:13" x14ac:dyDescent="0.2">
      <c r="A3769" s="1242"/>
      <c r="B3769" s="1242"/>
      <c r="C3769" s="1242"/>
      <c r="D3769" s="1242"/>
      <c r="E3769" s="1242"/>
      <c r="F3769" s="1242"/>
      <c r="G3769" s="1242"/>
      <c r="H3769" s="1242"/>
      <c r="I3769" s="1242"/>
      <c r="J3769" s="1242"/>
      <c r="K3769" s="1242"/>
      <c r="L3769" s="1242"/>
      <c r="M3769" s="1242"/>
    </row>
    <row r="3770" spans="1:13" x14ac:dyDescent="0.2">
      <c r="A3770" s="1242" t="s">
        <v>2319</v>
      </c>
      <c r="B3770" s="1242"/>
      <c r="C3770" s="1242"/>
      <c r="D3770" s="1243"/>
      <c r="E3770" s="1242"/>
      <c r="F3770" s="1242"/>
      <c r="G3770" s="1242"/>
      <c r="H3770" s="1242"/>
      <c r="I3770" s="1242"/>
      <c r="J3770" s="1242"/>
      <c r="K3770" s="1242"/>
      <c r="L3770" s="1242"/>
      <c r="M3770" s="1242"/>
    </row>
    <row r="3771" spans="1:13" x14ac:dyDescent="0.2">
      <c r="A3771" s="1242" t="s">
        <v>5390</v>
      </c>
      <c r="B3771" s="1242"/>
      <c r="C3771" s="1242"/>
      <c r="D3771" s="1243"/>
      <c r="E3771" s="1242"/>
      <c r="F3771" s="1242"/>
      <c r="G3771" s="1242"/>
      <c r="H3771" s="1242"/>
      <c r="I3771" s="1242"/>
      <c r="J3771" s="1242"/>
      <c r="K3771" s="1242"/>
      <c r="L3771" s="1242"/>
      <c r="M3771" s="1242"/>
    </row>
    <row r="3772" spans="1:13" x14ac:dyDescent="0.2">
      <c r="A3772" s="1242" t="s">
        <v>5391</v>
      </c>
      <c r="B3772" s="1242"/>
      <c r="C3772" s="1242"/>
      <c r="D3772" s="1243"/>
      <c r="E3772" s="1243" t="s">
        <v>3733</v>
      </c>
      <c r="F3772" s="1243"/>
      <c r="G3772" s="1243"/>
      <c r="H3772" s="1243"/>
      <c r="I3772" s="1243"/>
      <c r="J3772" s="4246" t="s">
        <v>2863</v>
      </c>
      <c r="K3772" s="4247"/>
      <c r="L3772" s="4247"/>
      <c r="M3772" s="4248"/>
    </row>
    <row r="3773" spans="1:13" ht="24" x14ac:dyDescent="0.2">
      <c r="A3773" s="1242" t="s">
        <v>3734</v>
      </c>
      <c r="B3773" s="1242"/>
      <c r="C3773" s="1242"/>
      <c r="D3773" s="1243"/>
      <c r="E3773" s="1242"/>
      <c r="F3773" s="1242"/>
      <c r="G3773" s="1242"/>
      <c r="H3773" s="1242"/>
      <c r="I3773" s="1242"/>
      <c r="J3773" s="1240" t="s">
        <v>2860</v>
      </c>
      <c r="K3773" s="1240" t="s">
        <v>2861</v>
      </c>
      <c r="L3773" s="1240" t="s">
        <v>2862</v>
      </c>
      <c r="M3773" s="1244" t="s">
        <v>135</v>
      </c>
    </row>
    <row r="3774" spans="1:13" x14ac:dyDescent="0.2">
      <c r="A3774" s="1242"/>
      <c r="B3774" s="1242"/>
      <c r="C3774" s="1242"/>
      <c r="D3774" s="1242"/>
      <c r="E3774" s="1242"/>
      <c r="F3774" s="1242"/>
      <c r="G3774" s="1242"/>
      <c r="H3774" s="1242"/>
      <c r="I3774" s="1242"/>
      <c r="J3774" s="1240">
        <v>2013</v>
      </c>
      <c r="K3774" s="1240">
        <v>2</v>
      </c>
      <c r="L3774" s="1240">
        <v>21</v>
      </c>
      <c r="M3774" s="1240">
        <v>1</v>
      </c>
    </row>
    <row r="3775" spans="1:13" x14ac:dyDescent="0.2">
      <c r="A3775" s="1242"/>
      <c r="B3775" s="1242"/>
      <c r="C3775" s="1242"/>
      <c r="D3775" s="1242"/>
      <c r="E3775" s="1242"/>
      <c r="F3775" s="1242"/>
      <c r="G3775" s="1242"/>
      <c r="H3775" s="1242"/>
      <c r="I3775" s="1242"/>
      <c r="J3775" s="1245"/>
      <c r="K3775" s="1245"/>
      <c r="L3775" s="1245"/>
      <c r="M3775" s="1242"/>
    </row>
    <row r="3776" spans="1:13" ht="26.25" customHeight="1" x14ac:dyDescent="0.2">
      <c r="A3776" s="4444" t="s">
        <v>2864</v>
      </c>
      <c r="B3776" s="4444" t="s">
        <v>2865</v>
      </c>
      <c r="C3776" s="4447" t="s">
        <v>1212</v>
      </c>
      <c r="D3776" s="4444" t="s">
        <v>2866</v>
      </c>
      <c r="E3776" s="4444"/>
      <c r="F3776" s="4435" t="s">
        <v>3430</v>
      </c>
      <c r="G3776" s="4436"/>
      <c r="H3776" s="4443" t="s">
        <v>3434</v>
      </c>
      <c r="I3776" s="4443"/>
      <c r="J3776" s="4444" t="s">
        <v>1211</v>
      </c>
      <c r="K3776" s="4430" t="s">
        <v>2872</v>
      </c>
      <c r="L3776" s="4444" t="s">
        <v>1207</v>
      </c>
      <c r="M3776" s="4430" t="s">
        <v>2873</v>
      </c>
    </row>
    <row r="3777" spans="1:13" x14ac:dyDescent="0.2">
      <c r="A3777" s="4444"/>
      <c r="B3777" s="4444"/>
      <c r="C3777" s="4448"/>
      <c r="D3777" s="950" t="s">
        <v>2867</v>
      </c>
      <c r="E3777" s="950" t="s">
        <v>2868</v>
      </c>
      <c r="F3777" s="1397" t="s">
        <v>2870</v>
      </c>
      <c r="G3777" s="1397" t="s">
        <v>2871</v>
      </c>
      <c r="H3777" s="1396" t="s">
        <v>3216</v>
      </c>
      <c r="I3777" s="1396" t="s">
        <v>3217</v>
      </c>
      <c r="J3777" s="4444"/>
      <c r="K3777" s="4430"/>
      <c r="L3777" s="4444"/>
      <c r="M3777" s="4430"/>
    </row>
    <row r="3778" spans="1:13" x14ac:dyDescent="0.2">
      <c r="A3778" s="1246"/>
      <c r="B3778" s="1247"/>
      <c r="C3778" s="1248"/>
      <c r="D3778" s="1246"/>
      <c r="E3778" s="1246"/>
      <c r="F3778" s="1246"/>
      <c r="G3778" s="1246"/>
      <c r="H3778" s="1246"/>
      <c r="I3778" s="1246"/>
      <c r="J3778" s="1246"/>
      <c r="K3778" s="1246"/>
      <c r="L3778" s="1246"/>
      <c r="M3778" s="1246"/>
    </row>
    <row r="3779" spans="1:13" ht="12.75" customHeight="1" x14ac:dyDescent="0.2">
      <c r="A3779" s="1240"/>
      <c r="B3779" s="1349" t="s">
        <v>1129</v>
      </c>
      <c r="C3779" s="118" t="s">
        <v>2093</v>
      </c>
      <c r="D3779" s="1123">
        <v>40909</v>
      </c>
      <c r="E3779" s="1419">
        <v>41274</v>
      </c>
      <c r="F3779" s="4430">
        <v>337</v>
      </c>
      <c r="G3779" s="4430">
        <v>5</v>
      </c>
      <c r="H3779" s="1420"/>
      <c r="I3779" s="1123"/>
      <c r="J3779" s="1241">
        <v>5</v>
      </c>
      <c r="K3779" s="1241"/>
      <c r="L3779" s="1241"/>
      <c r="M3779" s="1241" t="s">
        <v>3741</v>
      </c>
    </row>
    <row r="3780" spans="1:13" x14ac:dyDescent="0.2">
      <c r="A3780" s="1240"/>
      <c r="B3780" s="1336"/>
      <c r="C3780" s="1336"/>
      <c r="D3780" s="1123"/>
      <c r="E3780" s="1419"/>
      <c r="F3780" s="4430"/>
      <c r="G3780" s="4430"/>
      <c r="H3780" s="1420"/>
      <c r="I3780" s="1123"/>
      <c r="J3780" s="1241"/>
      <c r="K3780" s="1241"/>
      <c r="L3780" s="1241"/>
      <c r="M3780" s="1421"/>
    </row>
    <row r="3781" spans="1:13" x14ac:dyDescent="0.2">
      <c r="A3781" s="1240"/>
      <c r="B3781" s="1428" t="s">
        <v>1130</v>
      </c>
      <c r="C3781" s="1381" t="s">
        <v>1329</v>
      </c>
      <c r="D3781" s="1123"/>
      <c r="E3781" s="1419"/>
      <c r="F3781" s="4430"/>
      <c r="G3781" s="4430"/>
      <c r="H3781" s="1420"/>
      <c r="I3781" s="1123"/>
      <c r="J3781" s="1241"/>
      <c r="K3781" s="1241"/>
      <c r="L3781" s="1241"/>
      <c r="M3781" s="1241"/>
    </row>
    <row r="3782" spans="1:13" x14ac:dyDescent="0.2">
      <c r="A3782" s="1240"/>
      <c r="B3782" s="1336" t="s">
        <v>1134</v>
      </c>
      <c r="C3782" s="1353" t="s">
        <v>3742</v>
      </c>
      <c r="D3782" s="1123">
        <v>41136</v>
      </c>
      <c r="E3782" s="1419">
        <v>41297</v>
      </c>
      <c r="F3782" s="4430"/>
      <c r="G3782" s="4430"/>
      <c r="H3782" s="1420"/>
      <c r="I3782" s="1123"/>
      <c r="J3782" s="1241">
        <v>4</v>
      </c>
      <c r="K3782" s="1241"/>
      <c r="L3782" s="1241"/>
      <c r="M3782" s="1241"/>
    </row>
    <row r="3783" spans="1:13" x14ac:dyDescent="0.2">
      <c r="A3783" s="1240"/>
      <c r="B3783" s="1336" t="s">
        <v>1132</v>
      </c>
      <c r="C3783" s="1353" t="s">
        <v>2374</v>
      </c>
      <c r="D3783" s="1123">
        <v>40953</v>
      </c>
      <c r="E3783" s="1422">
        <v>41122</v>
      </c>
      <c r="F3783" s="4430"/>
      <c r="G3783" s="4430"/>
      <c r="H3783" s="1422"/>
      <c r="I3783" s="1422"/>
      <c r="J3783" s="1241">
        <v>34</v>
      </c>
      <c r="K3783" s="1241"/>
      <c r="L3783" s="1241"/>
      <c r="M3783" s="1241"/>
    </row>
    <row r="3784" spans="1:13" x14ac:dyDescent="0.2">
      <c r="A3784" s="1240"/>
      <c r="B3784" s="1336"/>
      <c r="C3784" s="1376" t="s">
        <v>3743</v>
      </c>
      <c r="D3784" s="1123"/>
      <c r="E3784" s="1419"/>
      <c r="F3784" s="4430"/>
      <c r="G3784" s="4430"/>
      <c r="H3784" s="1420"/>
      <c r="I3784" s="1123"/>
      <c r="J3784" s="1241"/>
      <c r="K3784" s="1241"/>
      <c r="L3784" s="1241"/>
      <c r="M3784" s="1241"/>
    </row>
    <row r="3785" spans="1:13" x14ac:dyDescent="0.2">
      <c r="A3785" s="1240"/>
      <c r="B3785" s="1349"/>
      <c r="C3785" s="1376" t="s">
        <v>3744</v>
      </c>
      <c r="D3785" s="1123"/>
      <c r="E3785" s="1419"/>
      <c r="F3785" s="4430"/>
      <c r="G3785" s="4430"/>
      <c r="H3785" s="1420"/>
      <c r="I3785" s="1123"/>
      <c r="J3785" s="1241"/>
      <c r="K3785" s="1241"/>
      <c r="L3785" s="1241"/>
      <c r="M3785" s="1241"/>
    </row>
    <row r="3786" spans="1:13" x14ac:dyDescent="0.2">
      <c r="A3786" s="1240"/>
      <c r="B3786" s="1246"/>
      <c r="C3786" s="1376" t="s">
        <v>3745</v>
      </c>
      <c r="D3786" s="1123"/>
      <c r="E3786" s="1419"/>
      <c r="F3786" s="4430"/>
      <c r="G3786" s="4430"/>
      <c r="H3786" s="1420"/>
      <c r="I3786" s="1123"/>
      <c r="J3786" s="1241"/>
      <c r="K3786" s="1241"/>
      <c r="L3786" s="1241"/>
      <c r="M3786" s="1241"/>
    </row>
    <row r="3787" spans="1:13" x14ac:dyDescent="0.2">
      <c r="A3787" s="1240"/>
      <c r="B3787" s="1349"/>
      <c r="C3787" s="1376" t="s">
        <v>3746</v>
      </c>
      <c r="D3787" s="1123"/>
      <c r="E3787" s="1419"/>
      <c r="F3787" s="4430"/>
      <c r="G3787" s="4430"/>
      <c r="H3787" s="1420"/>
      <c r="I3787" s="1123"/>
      <c r="J3787" s="1241"/>
      <c r="K3787" s="1241"/>
      <c r="L3787" s="1241"/>
      <c r="M3787" s="1241"/>
    </row>
    <row r="3788" spans="1:13" x14ac:dyDescent="0.2">
      <c r="A3788" s="1246"/>
      <c r="B3788" s="1349"/>
      <c r="C3788" s="1341" t="s">
        <v>3747</v>
      </c>
      <c r="D3788" s="1123"/>
      <c r="E3788" s="1419"/>
      <c r="F3788" s="4430"/>
      <c r="G3788" s="4430"/>
      <c r="H3788" s="1420"/>
      <c r="I3788" s="1123"/>
      <c r="J3788" s="1241"/>
      <c r="K3788" s="1241"/>
      <c r="L3788" s="1241"/>
      <c r="M3788" s="1253"/>
    </row>
    <row r="3789" spans="1:13" x14ac:dyDescent="0.2">
      <c r="A3789" s="1246"/>
      <c r="B3789" s="1246"/>
      <c r="C3789" s="1424"/>
      <c r="D3789" s="1123"/>
      <c r="E3789" s="1419"/>
      <c r="F3789" s="4430"/>
      <c r="G3789" s="4430"/>
      <c r="H3789" s="1420"/>
      <c r="I3789" s="1123"/>
      <c r="J3789" s="1241"/>
      <c r="K3789" s="1241"/>
      <c r="L3789" s="1241"/>
      <c r="M3789" s="1253"/>
    </row>
    <row r="3791" spans="1:13" x14ac:dyDescent="0.2">
      <c r="A3791" s="479" t="s">
        <v>5347</v>
      </c>
      <c r="D3791" s="1429"/>
      <c r="E3791" s="479" t="s">
        <v>5347</v>
      </c>
      <c r="H3791" s="1395"/>
      <c r="I3791" s="1430"/>
      <c r="J3791" s="479" t="s">
        <v>5348</v>
      </c>
    </row>
    <row r="3792" spans="1:13" x14ac:dyDescent="0.2">
      <c r="A3792" s="479" t="s">
        <v>5349</v>
      </c>
      <c r="B3792" s="479" t="s">
        <v>3698</v>
      </c>
      <c r="E3792" s="479" t="s">
        <v>5349</v>
      </c>
      <c r="F3792" s="479" t="s">
        <v>3698</v>
      </c>
      <c r="H3792" s="1395"/>
      <c r="J3792" s="479" t="s">
        <v>5349</v>
      </c>
      <c r="K3792" s="479" t="s">
        <v>3698</v>
      </c>
    </row>
    <row r="3793" spans="1:13" x14ac:dyDescent="0.2">
      <c r="A3793" s="479" t="s">
        <v>3609</v>
      </c>
      <c r="E3793" s="479" t="s">
        <v>3609</v>
      </c>
      <c r="H3793" s="1395"/>
      <c r="J3793" s="479" t="s">
        <v>3609</v>
      </c>
    </row>
    <row r="3794" spans="1:13" x14ac:dyDescent="0.2">
      <c r="A3794" s="479" t="s">
        <v>3611</v>
      </c>
      <c r="E3794" s="479" t="s">
        <v>3611</v>
      </c>
      <c r="H3794" s="1395"/>
      <c r="J3794" s="479" t="s">
        <v>3611</v>
      </c>
    </row>
    <row r="3797" spans="1:13" x14ac:dyDescent="0.2">
      <c r="A3797" s="4455"/>
      <c r="B3797" s="4455"/>
      <c r="C3797" s="3857" t="s">
        <v>2859</v>
      </c>
      <c r="D3797" s="3857"/>
      <c r="E3797" s="3857"/>
      <c r="F3797" s="3857"/>
      <c r="G3797" s="3857"/>
      <c r="H3797" s="3857"/>
      <c r="I3797" s="3857"/>
      <c r="J3797" s="3857"/>
      <c r="K3797" s="3857"/>
      <c r="L3797" s="4453" t="s">
        <v>2858</v>
      </c>
      <c r="M3797" s="4453"/>
    </row>
    <row r="3798" spans="1:13" ht="6" customHeight="1" x14ac:dyDescent="0.2">
      <c r="A3798" s="4455"/>
      <c r="B3798" s="4455"/>
      <c r="C3798" s="3857"/>
      <c r="D3798" s="3857"/>
      <c r="E3798" s="3857"/>
      <c r="F3798" s="3857"/>
      <c r="G3798" s="3857"/>
      <c r="H3798" s="3857"/>
      <c r="I3798" s="3857"/>
      <c r="J3798" s="3857"/>
      <c r="K3798" s="3857"/>
      <c r="L3798" s="4453"/>
      <c r="M3798" s="4453"/>
    </row>
    <row r="3799" spans="1:13" ht="9" customHeight="1" x14ac:dyDescent="0.2">
      <c r="A3799" s="4455"/>
      <c r="B3799" s="4455"/>
      <c r="C3799" s="3857"/>
      <c r="D3799" s="3857"/>
      <c r="E3799" s="3857"/>
      <c r="F3799" s="3857"/>
      <c r="G3799" s="3857"/>
      <c r="H3799" s="3857"/>
      <c r="I3799" s="3857"/>
      <c r="J3799" s="3857"/>
      <c r="K3799" s="3857"/>
      <c r="L3799" s="4453"/>
      <c r="M3799" s="4453"/>
    </row>
    <row r="3800" spans="1:13" hidden="1" x14ac:dyDescent="0.2">
      <c r="A3800" s="4455"/>
      <c r="B3800" s="4455"/>
      <c r="C3800" s="3857"/>
      <c r="D3800" s="3857"/>
      <c r="E3800" s="3857"/>
      <c r="F3800" s="3857"/>
      <c r="G3800" s="3857"/>
      <c r="H3800" s="3857"/>
      <c r="I3800" s="3857"/>
      <c r="J3800" s="3857"/>
      <c r="K3800" s="3857"/>
      <c r="L3800" s="4453"/>
      <c r="M3800" s="4453"/>
    </row>
    <row r="3801" spans="1:13" x14ac:dyDescent="0.2">
      <c r="A3801" s="4455"/>
      <c r="B3801" s="4455"/>
      <c r="C3801" s="3858" t="s">
        <v>1209</v>
      </c>
      <c r="D3801" s="3858"/>
      <c r="E3801" s="3858"/>
      <c r="F3801" s="3858"/>
      <c r="G3801" s="3858"/>
      <c r="H3801" s="3858"/>
      <c r="I3801" s="3858"/>
      <c r="J3801" s="3858"/>
      <c r="K3801" s="3858"/>
      <c r="L3801" s="4453" t="s">
        <v>1208</v>
      </c>
      <c r="M3801" s="4453"/>
    </row>
    <row r="3802" spans="1:13" x14ac:dyDescent="0.2">
      <c r="A3802" s="4455"/>
      <c r="B3802" s="4455"/>
      <c r="C3802" s="3858"/>
      <c r="D3802" s="3858"/>
      <c r="E3802" s="3858"/>
      <c r="F3802" s="3858"/>
      <c r="G3802" s="3858"/>
      <c r="H3802" s="3858"/>
      <c r="I3802" s="3858"/>
      <c r="J3802" s="3858"/>
      <c r="K3802" s="3858"/>
      <c r="L3802" s="4453"/>
      <c r="M3802" s="4453"/>
    </row>
    <row r="3803" spans="1:13" x14ac:dyDescent="0.2">
      <c r="A3803" s="4455"/>
      <c r="B3803" s="4455"/>
      <c r="C3803" s="3858"/>
      <c r="D3803" s="3858"/>
      <c r="E3803" s="3858"/>
      <c r="F3803" s="3858"/>
      <c r="G3803" s="3858"/>
      <c r="H3803" s="3858"/>
      <c r="I3803" s="3858"/>
      <c r="J3803" s="3858"/>
      <c r="K3803" s="3858"/>
      <c r="L3803" s="4453"/>
      <c r="M3803" s="4453"/>
    </row>
    <row r="3804" spans="1:13" x14ac:dyDescent="0.2">
      <c r="A3804" s="4455"/>
      <c r="B3804" s="4455"/>
      <c r="C3804" s="3858"/>
      <c r="D3804" s="3858"/>
      <c r="E3804" s="3858"/>
      <c r="F3804" s="3858"/>
      <c r="G3804" s="3858"/>
      <c r="H3804" s="3858"/>
      <c r="I3804" s="3858"/>
      <c r="J3804" s="3858"/>
      <c r="K3804" s="3858"/>
      <c r="L3804" s="4453"/>
      <c r="M3804" s="4453"/>
    </row>
    <row r="3806" spans="1:13" x14ac:dyDescent="0.2">
      <c r="A3806" s="479" t="s">
        <v>5327</v>
      </c>
      <c r="J3806" s="479" t="s">
        <v>2195</v>
      </c>
    </row>
    <row r="3807" spans="1:13" x14ac:dyDescent="0.2">
      <c r="A3807" s="479" t="s">
        <v>5392</v>
      </c>
    </row>
    <row r="3808" spans="1:13" x14ac:dyDescent="0.2">
      <c r="A3808" s="479" t="s">
        <v>5393</v>
      </c>
      <c r="J3808" s="4137" t="s">
        <v>2863</v>
      </c>
      <c r="K3808" s="4138"/>
      <c r="L3808" s="4138"/>
      <c r="M3808" s="4139"/>
    </row>
    <row r="3809" spans="1:13" ht="24" x14ac:dyDescent="0.2">
      <c r="A3809" s="479" t="s">
        <v>5369</v>
      </c>
      <c r="D3809" s="88" t="s">
        <v>3765</v>
      </c>
      <c r="J3809" s="374" t="s">
        <v>2860</v>
      </c>
      <c r="K3809" s="374" t="s">
        <v>2861</v>
      </c>
      <c r="L3809" s="374" t="s">
        <v>2862</v>
      </c>
      <c r="M3809" s="822" t="s">
        <v>135</v>
      </c>
    </row>
    <row r="3810" spans="1:13" x14ac:dyDescent="0.2">
      <c r="J3810" s="374">
        <v>2014</v>
      </c>
      <c r="K3810" s="374">
        <v>2</v>
      </c>
      <c r="L3810" s="374">
        <v>13</v>
      </c>
      <c r="M3810" s="374">
        <v>5</v>
      </c>
    </row>
    <row r="3811" spans="1:13" x14ac:dyDescent="0.2">
      <c r="J3811" s="1177"/>
      <c r="K3811" s="1177"/>
      <c r="L3811" s="1177"/>
    </row>
    <row r="3812" spans="1:13" ht="24" customHeight="1" x14ac:dyDescent="0.2">
      <c r="A3812" s="3857" t="s">
        <v>2864</v>
      </c>
      <c r="B3812" s="3857" t="s">
        <v>2865</v>
      </c>
      <c r="C3812" s="3857" t="s">
        <v>1212</v>
      </c>
      <c r="D3812" s="3857" t="s">
        <v>2866</v>
      </c>
      <c r="E3812" s="3857"/>
      <c r="F3812" s="4435" t="s">
        <v>3430</v>
      </c>
      <c r="G3812" s="4436"/>
      <c r="H3812" s="4443" t="s">
        <v>3434</v>
      </c>
      <c r="I3812" s="4443"/>
      <c r="J3812" s="3857" t="s">
        <v>1211</v>
      </c>
      <c r="K3812" s="3858" t="s">
        <v>2872</v>
      </c>
      <c r="L3812" s="3857" t="s">
        <v>1207</v>
      </c>
      <c r="M3812" s="3858" t="s">
        <v>2873</v>
      </c>
    </row>
    <row r="3813" spans="1:13" x14ac:dyDescent="0.2">
      <c r="A3813" s="3857"/>
      <c r="B3813" s="3857"/>
      <c r="C3813" s="3857"/>
      <c r="D3813" s="15" t="s">
        <v>2867</v>
      </c>
      <c r="E3813" s="15" t="s">
        <v>2868</v>
      </c>
      <c r="F3813" s="1397" t="s">
        <v>2870</v>
      </c>
      <c r="G3813" s="1397" t="s">
        <v>2871</v>
      </c>
      <c r="H3813" s="1396" t="s">
        <v>3216</v>
      </c>
      <c r="I3813" s="1396" t="s">
        <v>3217</v>
      </c>
      <c r="J3813" s="3857"/>
      <c r="K3813" s="3858"/>
      <c r="L3813" s="3857"/>
      <c r="M3813" s="3858"/>
    </row>
    <row r="3814" spans="1:13" x14ac:dyDescent="0.2">
      <c r="A3814" s="374"/>
      <c r="B3814" s="57" t="s">
        <v>456</v>
      </c>
      <c r="C3814" s="455" t="s">
        <v>2503</v>
      </c>
      <c r="D3814" s="1181"/>
      <c r="E3814" s="1181"/>
      <c r="F3814" s="1181"/>
      <c r="G3814" s="1181"/>
      <c r="H3814" s="1181"/>
      <c r="I3814" s="1181"/>
      <c r="J3814" s="1181"/>
      <c r="K3814" s="1181"/>
      <c r="L3814" s="1181"/>
      <c r="M3814" s="1181"/>
    </row>
    <row r="3815" spans="1:13" x14ac:dyDescent="0.2">
      <c r="A3815" s="374">
        <v>1</v>
      </c>
      <c r="B3815" s="57" t="s">
        <v>2197</v>
      </c>
      <c r="C3815" s="1183" t="s">
        <v>2198</v>
      </c>
      <c r="D3815" s="1431">
        <v>41093</v>
      </c>
      <c r="E3815" s="1431">
        <v>41260</v>
      </c>
      <c r="F3815" s="4103">
        <v>337</v>
      </c>
      <c r="G3815" s="4103">
        <v>3</v>
      </c>
      <c r="H3815" s="1431"/>
      <c r="I3815" s="1431"/>
      <c r="J3815" s="374">
        <v>4</v>
      </c>
      <c r="K3815" s="374" t="s">
        <v>593</v>
      </c>
      <c r="L3815" s="374" t="s">
        <v>589</v>
      </c>
      <c r="M3815" s="1181" t="s">
        <v>3766</v>
      </c>
    </row>
    <row r="3816" spans="1:13" x14ac:dyDescent="0.2">
      <c r="A3816" s="374">
        <v>2</v>
      </c>
      <c r="B3816" s="57" t="s">
        <v>2199</v>
      </c>
      <c r="C3816" s="1183" t="s">
        <v>2200</v>
      </c>
      <c r="D3816" s="1431">
        <v>41012</v>
      </c>
      <c r="E3816" s="1431">
        <v>41012</v>
      </c>
      <c r="F3816" s="4142"/>
      <c r="G3816" s="4142"/>
      <c r="H3816" s="1431"/>
      <c r="I3816" s="1431"/>
      <c r="J3816" s="374">
        <v>4</v>
      </c>
      <c r="K3816" s="374" t="s">
        <v>593</v>
      </c>
      <c r="L3816" s="374" t="s">
        <v>589</v>
      </c>
      <c r="M3816" s="1181" t="s">
        <v>1357</v>
      </c>
    </row>
    <row r="3817" spans="1:13" x14ac:dyDescent="0.2">
      <c r="A3817" s="374">
        <v>3</v>
      </c>
      <c r="B3817" s="57" t="s">
        <v>2560</v>
      </c>
      <c r="C3817" s="1183" t="s">
        <v>2201</v>
      </c>
      <c r="D3817" s="1431">
        <v>40938</v>
      </c>
      <c r="E3817" s="1431">
        <v>41257</v>
      </c>
      <c r="F3817" s="4142"/>
      <c r="G3817" s="4142"/>
      <c r="H3817" s="1431"/>
      <c r="I3817" s="1431"/>
      <c r="J3817" s="374">
        <v>57</v>
      </c>
      <c r="K3817" s="374" t="s">
        <v>593</v>
      </c>
      <c r="L3817" s="374" t="s">
        <v>589</v>
      </c>
      <c r="M3817" s="1181" t="s">
        <v>3767</v>
      </c>
    </row>
    <row r="3818" spans="1:13" x14ac:dyDescent="0.2">
      <c r="A3818" s="374"/>
      <c r="B3818" s="57"/>
      <c r="C3818" s="1432"/>
      <c r="D3818" s="1431"/>
      <c r="E3818" s="1431"/>
      <c r="F3818" s="4142"/>
      <c r="G3818" s="4142"/>
      <c r="H3818" s="1431"/>
      <c r="I3818" s="1431"/>
      <c r="J3818" s="374"/>
      <c r="K3818" s="374"/>
      <c r="L3818" s="374"/>
      <c r="M3818" s="1181"/>
    </row>
    <row r="3819" spans="1:13" x14ac:dyDescent="0.2">
      <c r="A3819" s="374"/>
      <c r="B3819" s="57" t="s">
        <v>2562</v>
      </c>
      <c r="C3819" s="455" t="s">
        <v>2527</v>
      </c>
      <c r="D3819" s="1431"/>
      <c r="E3819" s="1431"/>
      <c r="F3819" s="4142"/>
      <c r="G3819" s="4142"/>
      <c r="H3819" s="1431"/>
      <c r="I3819" s="1431"/>
      <c r="J3819" s="374"/>
      <c r="K3819" s="374"/>
      <c r="L3819" s="374"/>
      <c r="M3819" s="1181"/>
    </row>
    <row r="3820" spans="1:13" x14ac:dyDescent="0.2">
      <c r="A3820" s="374">
        <v>4</v>
      </c>
      <c r="B3820" s="57" t="s">
        <v>2203</v>
      </c>
      <c r="C3820" s="455" t="s">
        <v>3768</v>
      </c>
      <c r="D3820" s="1433">
        <v>40909</v>
      </c>
      <c r="E3820" s="1433">
        <v>41244</v>
      </c>
      <c r="F3820" s="4142"/>
      <c r="G3820" s="4142"/>
      <c r="H3820" s="1433"/>
      <c r="I3820" s="1433"/>
      <c r="J3820" s="374">
        <v>53</v>
      </c>
      <c r="K3820" s="374" t="s">
        <v>593</v>
      </c>
      <c r="L3820" s="374" t="s">
        <v>589</v>
      </c>
      <c r="M3820" s="1181"/>
    </row>
    <row r="3821" spans="1:13" x14ac:dyDescent="0.2">
      <c r="A3821" s="374"/>
      <c r="B3821" s="57"/>
      <c r="C3821" s="949"/>
      <c r="D3821" s="1433"/>
      <c r="E3821" s="1433"/>
      <c r="F3821" s="4142"/>
      <c r="G3821" s="4142"/>
      <c r="H3821" s="1433"/>
      <c r="I3821" s="1433"/>
      <c r="J3821" s="374"/>
      <c r="K3821" s="374"/>
      <c r="L3821" s="374"/>
      <c r="M3821" s="1181"/>
    </row>
    <row r="3822" spans="1:13" x14ac:dyDescent="0.2">
      <c r="A3822" s="374"/>
      <c r="B3822" s="57" t="s">
        <v>2563</v>
      </c>
      <c r="C3822" s="455" t="s">
        <v>2210</v>
      </c>
      <c r="D3822" s="1434"/>
      <c r="E3822" s="1434"/>
      <c r="F3822" s="4142"/>
      <c r="G3822" s="4142"/>
      <c r="H3822" s="1434"/>
      <c r="I3822" s="1434"/>
      <c r="J3822" s="374"/>
      <c r="K3822" s="374"/>
      <c r="L3822" s="374"/>
      <c r="M3822" s="1181"/>
    </row>
    <row r="3823" spans="1:13" x14ac:dyDescent="0.2">
      <c r="A3823" s="374">
        <v>5</v>
      </c>
      <c r="B3823" s="57"/>
      <c r="C3823" s="1183" t="s">
        <v>789</v>
      </c>
      <c r="D3823" s="1431">
        <v>41008</v>
      </c>
      <c r="E3823" s="1433">
        <v>41292</v>
      </c>
      <c r="F3823" s="4142"/>
      <c r="G3823" s="4142"/>
      <c r="H3823" s="1433"/>
      <c r="I3823" s="1433"/>
      <c r="J3823" s="374">
        <v>12</v>
      </c>
      <c r="K3823" s="374" t="s">
        <v>593</v>
      </c>
      <c r="L3823" s="374" t="s">
        <v>589</v>
      </c>
      <c r="M3823" s="1181"/>
    </row>
    <row r="3824" spans="1:13" x14ac:dyDescent="0.2">
      <c r="A3824" s="374">
        <v>6</v>
      </c>
      <c r="B3824" s="57"/>
      <c r="C3824" s="1183" t="s">
        <v>2212</v>
      </c>
      <c r="D3824" s="1433">
        <v>41030</v>
      </c>
      <c r="E3824" s="1431">
        <v>41183</v>
      </c>
      <c r="F3824" s="4142"/>
      <c r="G3824" s="4142"/>
      <c r="H3824" s="1431"/>
      <c r="I3824" s="1431"/>
      <c r="J3824" s="374">
        <v>20</v>
      </c>
      <c r="K3824" s="374" t="s">
        <v>593</v>
      </c>
      <c r="L3824" s="374" t="s">
        <v>589</v>
      </c>
      <c r="M3824" s="1181"/>
    </row>
    <row r="3825" spans="1:13" x14ac:dyDescent="0.2">
      <c r="A3825" s="374">
        <v>7</v>
      </c>
      <c r="B3825" s="57"/>
      <c r="C3825" s="1183" t="s">
        <v>790</v>
      </c>
      <c r="D3825" s="1433" t="s">
        <v>3769</v>
      </c>
      <c r="E3825" s="1431" t="s">
        <v>3770</v>
      </c>
      <c r="F3825" s="4142"/>
      <c r="G3825" s="4142"/>
      <c r="H3825" s="1431"/>
      <c r="I3825" s="1431"/>
      <c r="J3825" s="374">
        <v>12</v>
      </c>
      <c r="K3825" s="374" t="s">
        <v>593</v>
      </c>
      <c r="L3825" s="374" t="s">
        <v>589</v>
      </c>
      <c r="M3825" s="1181"/>
    </row>
    <row r="3826" spans="1:13" x14ac:dyDescent="0.2">
      <c r="A3826" s="374"/>
      <c r="B3826" s="57"/>
      <c r="C3826" s="1391"/>
      <c r="D3826" s="1433"/>
      <c r="E3826" s="1431"/>
      <c r="F3826" s="4142"/>
      <c r="G3826" s="4142"/>
      <c r="H3826" s="1431"/>
      <c r="I3826" s="1431"/>
      <c r="J3826" s="374"/>
      <c r="K3826" s="374"/>
      <c r="L3826" s="374"/>
      <c r="M3826" s="1181"/>
    </row>
    <row r="3827" spans="1:13" x14ac:dyDescent="0.2">
      <c r="A3827" s="374"/>
      <c r="B3827" s="57" t="s">
        <v>792</v>
      </c>
      <c r="C3827" s="455" t="s">
        <v>793</v>
      </c>
      <c r="D3827" s="1434"/>
      <c r="E3827" s="1433"/>
      <c r="F3827" s="4142"/>
      <c r="G3827" s="4142"/>
      <c r="H3827" s="1433"/>
      <c r="I3827" s="1433"/>
      <c r="J3827" s="374"/>
      <c r="K3827" s="374"/>
      <c r="L3827" s="374"/>
      <c r="M3827" s="1181"/>
    </row>
    <row r="3828" spans="1:13" x14ac:dyDescent="0.2">
      <c r="A3828" s="374">
        <v>8</v>
      </c>
      <c r="B3828" s="57"/>
      <c r="C3828" s="1183" t="s">
        <v>794</v>
      </c>
      <c r="D3828" s="1431" t="s">
        <v>3769</v>
      </c>
      <c r="E3828" s="1433">
        <v>41244</v>
      </c>
      <c r="F3828" s="4142"/>
      <c r="G3828" s="4142"/>
      <c r="H3828" s="1433"/>
      <c r="I3828" s="1433"/>
      <c r="J3828" s="374">
        <v>24</v>
      </c>
      <c r="K3828" s="374" t="s">
        <v>593</v>
      </c>
      <c r="L3828" s="374" t="s">
        <v>589</v>
      </c>
      <c r="M3828" s="1181"/>
    </row>
    <row r="3829" spans="1:13" x14ac:dyDescent="0.2">
      <c r="A3829" s="374">
        <v>9</v>
      </c>
      <c r="B3829" s="57"/>
      <c r="C3829" s="1183" t="s">
        <v>795</v>
      </c>
      <c r="D3829" s="1431" t="s">
        <v>3769</v>
      </c>
      <c r="E3829" s="1433">
        <v>41244</v>
      </c>
      <c r="F3829" s="4142"/>
      <c r="G3829" s="4142"/>
      <c r="H3829" s="1433"/>
      <c r="I3829" s="1433"/>
      <c r="J3829" s="374">
        <v>24</v>
      </c>
      <c r="K3829" s="374" t="s">
        <v>593</v>
      </c>
      <c r="L3829" s="374" t="s">
        <v>589</v>
      </c>
      <c r="M3829" s="1181"/>
    </row>
    <row r="3830" spans="1:13" x14ac:dyDescent="0.2">
      <c r="A3830" s="374"/>
      <c r="B3830" s="57"/>
      <c r="C3830" s="1391"/>
      <c r="D3830" s="1431"/>
      <c r="E3830" s="1433"/>
      <c r="F3830" s="4142"/>
      <c r="G3830" s="4142"/>
      <c r="H3830" s="1433"/>
      <c r="I3830" s="1433"/>
      <c r="J3830" s="374"/>
      <c r="K3830" s="374"/>
      <c r="L3830" s="374"/>
      <c r="M3830" s="1181"/>
    </row>
    <row r="3831" spans="1:13" x14ac:dyDescent="0.2">
      <c r="A3831" s="374">
        <v>10</v>
      </c>
      <c r="B3831" s="57" t="s">
        <v>3771</v>
      </c>
      <c r="C3831" s="455" t="s">
        <v>3772</v>
      </c>
      <c r="D3831" s="1431">
        <v>40909</v>
      </c>
      <c r="E3831" s="1433">
        <v>41244</v>
      </c>
      <c r="F3831" s="4142"/>
      <c r="G3831" s="4142"/>
      <c r="H3831" s="1433"/>
      <c r="I3831" s="1433"/>
      <c r="J3831" s="374">
        <v>8</v>
      </c>
      <c r="K3831" s="374" t="s">
        <v>593</v>
      </c>
      <c r="L3831" s="374" t="s">
        <v>589</v>
      </c>
      <c r="M3831" s="1181"/>
    </row>
    <row r="3832" spans="1:13" x14ac:dyDescent="0.2">
      <c r="A3832" s="374"/>
      <c r="B3832" s="57"/>
      <c r="C3832" s="455"/>
      <c r="D3832" s="1431"/>
      <c r="E3832" s="1433"/>
      <c r="F3832" s="4142"/>
      <c r="G3832" s="4142"/>
      <c r="H3832" s="1433"/>
      <c r="I3832" s="1433"/>
      <c r="J3832" s="374"/>
      <c r="K3832" s="374"/>
      <c r="L3832" s="374"/>
      <c r="M3832" s="1181"/>
    </row>
    <row r="3833" spans="1:13" x14ac:dyDescent="0.2">
      <c r="A3833" s="374"/>
      <c r="B3833" s="1338" t="s">
        <v>3773</v>
      </c>
      <c r="C3833" s="118" t="s">
        <v>2093</v>
      </c>
      <c r="D3833" s="1431">
        <v>40909</v>
      </c>
      <c r="E3833" s="1433">
        <v>41274</v>
      </c>
      <c r="F3833" s="4142"/>
      <c r="G3833" s="4142"/>
      <c r="H3833" s="1433"/>
      <c r="I3833" s="1433"/>
      <c r="J3833" s="374">
        <v>2</v>
      </c>
      <c r="K3833" s="374" t="s">
        <v>593</v>
      </c>
      <c r="L3833" s="374" t="s">
        <v>287</v>
      </c>
      <c r="M3833" s="1181"/>
    </row>
    <row r="3834" spans="1:13" x14ac:dyDescent="0.2">
      <c r="A3834" s="374"/>
      <c r="B3834" s="1338"/>
      <c r="C3834" s="1435"/>
      <c r="D3834" s="1431"/>
      <c r="E3834" s="1433"/>
      <c r="F3834" s="4142"/>
      <c r="G3834" s="4142"/>
      <c r="H3834" s="1433"/>
      <c r="I3834" s="1433"/>
      <c r="J3834" s="374"/>
      <c r="K3834" s="374"/>
      <c r="L3834" s="374"/>
      <c r="M3834" s="1181"/>
    </row>
    <row r="3835" spans="1:13" x14ac:dyDescent="0.2">
      <c r="A3835" s="374"/>
      <c r="B3835" s="57" t="s">
        <v>455</v>
      </c>
      <c r="C3835" s="455" t="s">
        <v>1329</v>
      </c>
      <c r="D3835" s="1434"/>
      <c r="E3835" s="1434"/>
      <c r="F3835" s="4142"/>
      <c r="G3835" s="4142"/>
      <c r="H3835" s="1434"/>
      <c r="I3835" s="1434"/>
      <c r="J3835" s="374"/>
      <c r="K3835" s="374"/>
      <c r="L3835" s="374"/>
      <c r="M3835" s="1181"/>
    </row>
    <row r="3836" spans="1:13" x14ac:dyDescent="0.2">
      <c r="A3836" s="1181">
        <v>11</v>
      </c>
      <c r="B3836" s="57" t="s">
        <v>455</v>
      </c>
      <c r="C3836" s="1183" t="s">
        <v>3774</v>
      </c>
      <c r="D3836" s="1431" t="s">
        <v>3769</v>
      </c>
      <c r="E3836" s="1433">
        <v>41244</v>
      </c>
      <c r="F3836" s="3876"/>
      <c r="G3836" s="3876"/>
      <c r="H3836" s="1433"/>
      <c r="I3836" s="1433"/>
      <c r="J3836" s="374">
        <v>24</v>
      </c>
      <c r="K3836" s="374" t="s">
        <v>1223</v>
      </c>
      <c r="L3836" s="374" t="s">
        <v>589</v>
      </c>
      <c r="M3836" s="1181"/>
    </row>
    <row r="3837" spans="1:13" x14ac:dyDescent="0.2">
      <c r="A3837" s="1181"/>
      <c r="B3837" s="57"/>
      <c r="C3837" s="1183"/>
      <c r="D3837" s="1431"/>
      <c r="E3837" s="1433"/>
      <c r="F3837" s="1433"/>
      <c r="G3837" s="1433"/>
      <c r="H3837" s="1433"/>
      <c r="I3837" s="1433"/>
      <c r="J3837" s="374"/>
      <c r="K3837" s="374"/>
      <c r="L3837" s="374"/>
      <c r="M3837" s="1181"/>
    </row>
    <row r="3840" spans="1:13" x14ac:dyDescent="0.2">
      <c r="A3840" s="479" t="s">
        <v>5394</v>
      </c>
      <c r="D3840" s="479" t="s">
        <v>3775</v>
      </c>
      <c r="J3840" s="479" t="s">
        <v>3776</v>
      </c>
    </row>
    <row r="3841" spans="1:13" x14ac:dyDescent="0.2">
      <c r="A3841" s="479" t="s">
        <v>3777</v>
      </c>
      <c r="D3841" s="479" t="s">
        <v>3778</v>
      </c>
      <c r="J3841" s="479" t="s">
        <v>3682</v>
      </c>
    </row>
    <row r="3842" spans="1:13" x14ac:dyDescent="0.2">
      <c r="A3842" s="479" t="s">
        <v>3609</v>
      </c>
      <c r="D3842" s="479" t="s">
        <v>3609</v>
      </c>
      <c r="J3842" s="479" t="s">
        <v>3609</v>
      </c>
    </row>
    <row r="3843" spans="1:13" x14ac:dyDescent="0.2">
      <c r="A3843" s="479" t="s">
        <v>5395</v>
      </c>
      <c r="D3843" s="479" t="s">
        <v>5395</v>
      </c>
      <c r="J3843" s="479" t="s">
        <v>3611</v>
      </c>
    </row>
    <row r="3846" spans="1:13" x14ac:dyDescent="0.2">
      <c r="A3846" s="4455"/>
      <c r="B3846" s="4455"/>
      <c r="C3846" s="3857" t="s">
        <v>2859</v>
      </c>
      <c r="D3846" s="3857"/>
      <c r="E3846" s="3857"/>
      <c r="F3846" s="3857"/>
      <c r="G3846" s="3857"/>
      <c r="H3846" s="3857"/>
      <c r="I3846" s="3857"/>
      <c r="J3846" s="3857"/>
      <c r="K3846" s="3857"/>
      <c r="L3846" s="4453" t="s">
        <v>2858</v>
      </c>
      <c r="M3846" s="4453"/>
    </row>
    <row r="3847" spans="1:13" x14ac:dyDescent="0.2">
      <c r="A3847" s="4455"/>
      <c r="B3847" s="4455"/>
      <c r="C3847" s="3857"/>
      <c r="D3847" s="3857"/>
      <c r="E3847" s="3857"/>
      <c r="F3847" s="3857"/>
      <c r="G3847" s="3857"/>
      <c r="H3847" s="3857"/>
      <c r="I3847" s="3857"/>
      <c r="J3847" s="3857"/>
      <c r="K3847" s="3857"/>
      <c r="L3847" s="4453"/>
      <c r="M3847" s="4453"/>
    </row>
    <row r="3848" spans="1:13" x14ac:dyDescent="0.2">
      <c r="A3848" s="4455"/>
      <c r="B3848" s="4455"/>
      <c r="C3848" s="3857"/>
      <c r="D3848" s="3857"/>
      <c r="E3848" s="3857"/>
      <c r="F3848" s="3857"/>
      <c r="G3848" s="3857"/>
      <c r="H3848" s="3857"/>
      <c r="I3848" s="3857"/>
      <c r="J3848" s="3857"/>
      <c r="K3848" s="3857"/>
      <c r="L3848" s="4453"/>
      <c r="M3848" s="4453"/>
    </row>
    <row r="3849" spans="1:13" x14ac:dyDescent="0.2">
      <c r="A3849" s="4455"/>
      <c r="B3849" s="4455"/>
      <c r="C3849" s="3857"/>
      <c r="D3849" s="3857"/>
      <c r="E3849" s="3857"/>
      <c r="F3849" s="3857"/>
      <c r="G3849" s="3857"/>
      <c r="H3849" s="3857"/>
      <c r="I3849" s="3857"/>
      <c r="J3849" s="3857"/>
      <c r="K3849" s="3857"/>
      <c r="L3849" s="4453"/>
      <c r="M3849" s="4453"/>
    </row>
    <row r="3850" spans="1:13" x14ac:dyDescent="0.2">
      <c r="A3850" s="4455"/>
      <c r="B3850" s="4455"/>
      <c r="C3850" s="3858" t="s">
        <v>1209</v>
      </c>
      <c r="D3850" s="3858"/>
      <c r="E3850" s="3858"/>
      <c r="F3850" s="3858"/>
      <c r="G3850" s="3858"/>
      <c r="H3850" s="3858"/>
      <c r="I3850" s="3858"/>
      <c r="J3850" s="3858"/>
      <c r="K3850" s="3858"/>
      <c r="L3850" s="4453" t="s">
        <v>1208</v>
      </c>
      <c r="M3850" s="4453"/>
    </row>
    <row r="3851" spans="1:13" x14ac:dyDescent="0.2">
      <c r="A3851" s="4455"/>
      <c r="B3851" s="4455"/>
      <c r="C3851" s="3858"/>
      <c r="D3851" s="3858"/>
      <c r="E3851" s="3858"/>
      <c r="F3851" s="3858"/>
      <c r="G3851" s="3858"/>
      <c r="H3851" s="3858"/>
      <c r="I3851" s="3858"/>
      <c r="J3851" s="3858"/>
      <c r="K3851" s="3858"/>
      <c r="L3851" s="4453"/>
      <c r="M3851" s="4453"/>
    </row>
    <row r="3852" spans="1:13" x14ac:dyDescent="0.2">
      <c r="A3852" s="4455"/>
      <c r="B3852" s="4455"/>
      <c r="C3852" s="3858"/>
      <c r="D3852" s="3858"/>
      <c r="E3852" s="3858"/>
      <c r="F3852" s="3858"/>
      <c r="G3852" s="3858"/>
      <c r="H3852" s="3858"/>
      <c r="I3852" s="3858"/>
      <c r="J3852" s="3858"/>
      <c r="K3852" s="3858"/>
      <c r="L3852" s="4453"/>
      <c r="M3852" s="4453"/>
    </row>
    <row r="3853" spans="1:13" x14ac:dyDescent="0.2">
      <c r="A3853" s="4455"/>
      <c r="B3853" s="4455"/>
      <c r="C3853" s="3858"/>
      <c r="D3853" s="3858"/>
      <c r="E3853" s="3858"/>
      <c r="F3853" s="3858"/>
      <c r="G3853" s="3858"/>
      <c r="H3853" s="3858"/>
      <c r="I3853" s="3858"/>
      <c r="J3853" s="3858"/>
      <c r="K3853" s="3858"/>
      <c r="L3853" s="4453"/>
      <c r="M3853" s="4453"/>
    </row>
    <row r="3855" spans="1:13" x14ac:dyDescent="0.2">
      <c r="A3855" s="479" t="s">
        <v>2319</v>
      </c>
      <c r="J3855" s="479" t="s">
        <v>3779</v>
      </c>
    </row>
    <row r="3856" spans="1:13" x14ac:dyDescent="0.2">
      <c r="A3856" s="479" t="s">
        <v>5396</v>
      </c>
    </row>
    <row r="3857" spans="1:13" x14ac:dyDescent="0.2">
      <c r="A3857" s="479" t="s">
        <v>5397</v>
      </c>
      <c r="J3857" s="4137" t="s">
        <v>2863</v>
      </c>
      <c r="K3857" s="4138"/>
      <c r="L3857" s="4138"/>
      <c r="M3857" s="4139"/>
    </row>
    <row r="3858" spans="1:13" ht="24" x14ac:dyDescent="0.2">
      <c r="A3858" s="479" t="s">
        <v>3780</v>
      </c>
      <c r="J3858" s="374" t="s">
        <v>2860</v>
      </c>
      <c r="K3858" s="374" t="s">
        <v>2861</v>
      </c>
      <c r="L3858" s="374" t="s">
        <v>2862</v>
      </c>
      <c r="M3858" s="822" t="s">
        <v>135</v>
      </c>
    </row>
    <row r="3859" spans="1:13" x14ac:dyDescent="0.2">
      <c r="J3859" s="374">
        <v>2014</v>
      </c>
      <c r="K3859" s="374">
        <v>2</v>
      </c>
      <c r="L3859" s="374">
        <v>11</v>
      </c>
      <c r="M3859" s="374">
        <v>5</v>
      </c>
    </row>
    <row r="3860" spans="1:13" x14ac:dyDescent="0.2">
      <c r="J3860" s="1177"/>
      <c r="K3860" s="1177"/>
      <c r="L3860" s="1177"/>
    </row>
    <row r="3861" spans="1:13" ht="22.5" customHeight="1" x14ac:dyDescent="0.2">
      <c r="A3861" s="3857" t="s">
        <v>2864</v>
      </c>
      <c r="B3861" s="3857" t="s">
        <v>2865</v>
      </c>
      <c r="C3861" s="3857" t="s">
        <v>1212</v>
      </c>
      <c r="D3861" s="3857" t="s">
        <v>2866</v>
      </c>
      <c r="E3861" s="3857"/>
      <c r="F3861" s="4435" t="s">
        <v>3430</v>
      </c>
      <c r="G3861" s="4436"/>
      <c r="H3861" s="4443" t="s">
        <v>3434</v>
      </c>
      <c r="I3861" s="4443"/>
      <c r="J3861" s="3857" t="s">
        <v>1211</v>
      </c>
      <c r="K3861" s="3858" t="s">
        <v>2872</v>
      </c>
      <c r="L3861" s="3857" t="s">
        <v>1207</v>
      </c>
      <c r="M3861" s="3858" t="s">
        <v>2873</v>
      </c>
    </row>
    <row r="3862" spans="1:13" x14ac:dyDescent="0.2">
      <c r="A3862" s="3857"/>
      <c r="B3862" s="3857"/>
      <c r="C3862" s="3857"/>
      <c r="D3862" s="15" t="s">
        <v>2867</v>
      </c>
      <c r="E3862" s="15" t="s">
        <v>2868</v>
      </c>
      <c r="F3862" s="1397" t="s">
        <v>2870</v>
      </c>
      <c r="G3862" s="1397" t="s">
        <v>2871</v>
      </c>
      <c r="H3862" s="1396" t="s">
        <v>3216</v>
      </c>
      <c r="I3862" s="1396" t="s">
        <v>3217</v>
      </c>
      <c r="J3862" s="3857"/>
      <c r="K3862" s="3858"/>
      <c r="L3862" s="3857"/>
      <c r="M3862" s="3858"/>
    </row>
    <row r="3863" spans="1:13" x14ac:dyDescent="0.2">
      <c r="A3863" s="1177"/>
      <c r="B3863" s="57" t="s">
        <v>2367</v>
      </c>
      <c r="C3863" s="56" t="s">
        <v>2503</v>
      </c>
      <c r="D3863" s="1181"/>
      <c r="E3863" s="1181"/>
      <c r="F3863" s="1181"/>
      <c r="G3863" s="1181"/>
      <c r="H3863" s="1181"/>
      <c r="I3863" s="1181"/>
      <c r="J3863" s="1181"/>
      <c r="K3863" s="1181"/>
      <c r="L3863" s="1181"/>
      <c r="M3863" s="1181"/>
    </row>
    <row r="3864" spans="1:13" x14ac:dyDescent="0.2">
      <c r="A3864" s="374">
        <v>1</v>
      </c>
      <c r="B3864" s="1181" t="s">
        <v>2368</v>
      </c>
      <c r="C3864" s="534" t="s">
        <v>2649</v>
      </c>
      <c r="D3864" s="1398">
        <v>40947</v>
      </c>
      <c r="E3864" s="1398">
        <v>41250</v>
      </c>
      <c r="F3864" s="4103">
        <v>337</v>
      </c>
      <c r="G3864" s="4103">
        <v>4</v>
      </c>
      <c r="H3864" s="1398"/>
      <c r="I3864" s="1398"/>
      <c r="J3864" s="1181">
        <v>43</v>
      </c>
      <c r="K3864" s="374" t="s">
        <v>1223</v>
      </c>
      <c r="L3864" s="374" t="s">
        <v>589</v>
      </c>
      <c r="M3864" s="1181" t="s">
        <v>3781</v>
      </c>
    </row>
    <row r="3865" spans="1:13" x14ac:dyDescent="0.2">
      <c r="A3865" s="374">
        <v>2</v>
      </c>
      <c r="B3865" s="1181" t="s">
        <v>2369</v>
      </c>
      <c r="C3865" s="534" t="s">
        <v>2647</v>
      </c>
      <c r="D3865" s="1398">
        <v>40926</v>
      </c>
      <c r="E3865" s="1398">
        <v>41271</v>
      </c>
      <c r="F3865" s="4142"/>
      <c r="G3865" s="3876"/>
      <c r="H3865" s="1398"/>
      <c r="I3865" s="1398"/>
      <c r="J3865" s="1181">
        <v>108</v>
      </c>
      <c r="K3865" s="374" t="s">
        <v>1223</v>
      </c>
      <c r="L3865" s="374" t="s">
        <v>589</v>
      </c>
      <c r="M3865" s="1181" t="s">
        <v>3782</v>
      </c>
    </row>
    <row r="3866" spans="1:13" x14ac:dyDescent="0.2">
      <c r="A3866" s="374"/>
      <c r="B3866" s="57" t="s">
        <v>2370</v>
      </c>
      <c r="C3866" s="56" t="s">
        <v>2527</v>
      </c>
      <c r="D3866" s="1181"/>
      <c r="E3866" s="1181"/>
      <c r="F3866" s="4142"/>
      <c r="G3866" s="1436"/>
      <c r="H3866" s="1181"/>
      <c r="I3866" s="1181"/>
      <c r="J3866" s="1181"/>
      <c r="K3866" s="1181"/>
      <c r="L3866" s="1181"/>
      <c r="M3866" s="1181"/>
    </row>
    <row r="3867" spans="1:13" x14ac:dyDescent="0.2">
      <c r="A3867" s="374">
        <v>3</v>
      </c>
      <c r="B3867" s="1181" t="s">
        <v>2371</v>
      </c>
      <c r="C3867" s="534" t="s">
        <v>2419</v>
      </c>
      <c r="D3867" s="1398">
        <v>41283</v>
      </c>
      <c r="E3867" s="1398">
        <v>41283</v>
      </c>
      <c r="F3867" s="4142"/>
      <c r="G3867" s="4103">
        <v>5</v>
      </c>
      <c r="H3867" s="1398"/>
      <c r="I3867" s="1398"/>
      <c r="J3867" s="1181">
        <v>7</v>
      </c>
      <c r="K3867" s="374" t="s">
        <v>1223</v>
      </c>
      <c r="L3867" s="374" t="s">
        <v>589</v>
      </c>
      <c r="M3867" s="1181"/>
    </row>
    <row r="3868" spans="1:13" x14ac:dyDescent="0.2">
      <c r="A3868" s="374">
        <v>4</v>
      </c>
      <c r="B3868" s="57" t="s">
        <v>809</v>
      </c>
      <c r="C3868" s="455" t="s">
        <v>2093</v>
      </c>
      <c r="D3868" s="1437" t="s">
        <v>3783</v>
      </c>
      <c r="E3868" s="1181" t="s">
        <v>3784</v>
      </c>
      <c r="F3868" s="4142"/>
      <c r="G3868" s="4142"/>
      <c r="H3868" s="1181"/>
      <c r="I3868" s="1181"/>
      <c r="J3868" s="1181">
        <v>7</v>
      </c>
      <c r="K3868" s="374" t="s">
        <v>1223</v>
      </c>
      <c r="L3868" s="374" t="s">
        <v>589</v>
      </c>
      <c r="M3868" s="1181"/>
    </row>
    <row r="3869" spans="1:13" x14ac:dyDescent="0.2">
      <c r="A3869" s="374"/>
      <c r="B3869" s="57" t="s">
        <v>2372</v>
      </c>
      <c r="C3869" s="455" t="s">
        <v>1329</v>
      </c>
      <c r="D3869" s="1181"/>
      <c r="E3869" s="1181"/>
      <c r="F3869" s="4142"/>
      <c r="G3869" s="4142"/>
      <c r="H3869" s="1181"/>
      <c r="I3869" s="1181"/>
      <c r="J3869" s="1181"/>
      <c r="K3869" s="1181"/>
      <c r="L3869" s="1181"/>
      <c r="M3869" s="1181"/>
    </row>
    <row r="3870" spans="1:13" ht="24" x14ac:dyDescent="0.2">
      <c r="A3870" s="374">
        <v>5</v>
      </c>
      <c r="B3870" s="1181" t="s">
        <v>812</v>
      </c>
      <c r="C3870" s="792" t="s">
        <v>3785</v>
      </c>
      <c r="D3870" s="1438" t="s">
        <v>3786</v>
      </c>
      <c r="E3870" s="1438" t="s">
        <v>3787</v>
      </c>
      <c r="F3870" s="4142"/>
      <c r="G3870" s="4142"/>
      <c r="H3870" s="1438"/>
      <c r="I3870" s="1438"/>
      <c r="J3870" s="1181">
        <v>38</v>
      </c>
      <c r="K3870" s="374" t="s">
        <v>1223</v>
      </c>
      <c r="L3870" s="374" t="s">
        <v>589</v>
      </c>
      <c r="M3870" s="1181"/>
    </row>
    <row r="3871" spans="1:13" x14ac:dyDescent="0.2">
      <c r="A3871" s="374">
        <v>6</v>
      </c>
      <c r="B3871" s="1181" t="s">
        <v>2373</v>
      </c>
      <c r="C3871" s="1183" t="s">
        <v>2374</v>
      </c>
      <c r="D3871" s="1439">
        <v>41118</v>
      </c>
      <c r="E3871" s="1181" t="s">
        <v>3788</v>
      </c>
      <c r="F3871" s="3876"/>
      <c r="G3871" s="3876"/>
      <c r="H3871" s="1181"/>
      <c r="I3871" s="1181"/>
      <c r="J3871" s="1181">
        <v>7</v>
      </c>
      <c r="K3871" s="374" t="s">
        <v>1223</v>
      </c>
      <c r="L3871" s="374" t="s">
        <v>589</v>
      </c>
      <c r="M3871" s="1181" t="s">
        <v>3789</v>
      </c>
    </row>
    <row r="3872" spans="1:13" x14ac:dyDescent="0.2">
      <c r="A3872" s="1181"/>
      <c r="B3872" s="1181"/>
      <c r="C3872" s="374"/>
      <c r="D3872" s="1181"/>
      <c r="E3872" s="1181"/>
      <c r="F3872" s="1436"/>
      <c r="G3872" s="1436"/>
      <c r="H3872" s="1181"/>
      <c r="I3872" s="1181"/>
      <c r="J3872" s="1181"/>
      <c r="K3872" s="1181"/>
      <c r="L3872" s="1181"/>
      <c r="M3872" s="1181"/>
    </row>
    <row r="3873" spans="1:13" x14ac:dyDescent="0.2">
      <c r="A3873" s="1181"/>
      <c r="B3873" s="1181"/>
      <c r="C3873" s="374"/>
      <c r="D3873" s="1181"/>
      <c r="E3873" s="1181"/>
      <c r="F3873" s="1436"/>
      <c r="G3873" s="1436"/>
      <c r="H3873" s="1181"/>
      <c r="I3873" s="1181"/>
      <c r="J3873" s="1181"/>
      <c r="K3873" s="1181"/>
      <c r="L3873" s="1181"/>
      <c r="M3873" s="1181"/>
    </row>
    <row r="3874" spans="1:13" x14ac:dyDescent="0.2">
      <c r="A3874" s="1181"/>
      <c r="B3874" s="1181"/>
      <c r="C3874" s="374"/>
      <c r="D3874" s="1181"/>
      <c r="E3874" s="1181"/>
      <c r="F3874" s="1436"/>
      <c r="G3874" s="1436"/>
      <c r="H3874" s="1181"/>
      <c r="I3874" s="1181"/>
      <c r="J3874" s="1181"/>
      <c r="K3874" s="1181"/>
      <c r="L3874" s="1181"/>
      <c r="M3874" s="1181"/>
    </row>
    <row r="3875" spans="1:13" ht="15.75" customHeight="1" x14ac:dyDescent="0.2"/>
    <row r="3877" spans="1:13" x14ac:dyDescent="0.2">
      <c r="A3877" s="479" t="s">
        <v>3790</v>
      </c>
      <c r="D3877" s="479" t="s">
        <v>3791</v>
      </c>
      <c r="J3877" s="479" t="s">
        <v>3792</v>
      </c>
    </row>
    <row r="3878" spans="1:13" x14ac:dyDescent="0.2">
      <c r="A3878" s="479" t="s">
        <v>3793</v>
      </c>
      <c r="D3878" s="479" t="s">
        <v>3793</v>
      </c>
      <c r="J3878" s="479" t="s">
        <v>3794</v>
      </c>
    </row>
    <row r="3879" spans="1:13" x14ac:dyDescent="0.2">
      <c r="A3879" s="479" t="s">
        <v>3609</v>
      </c>
      <c r="D3879" s="479" t="s">
        <v>3609</v>
      </c>
      <c r="J3879" s="479" t="s">
        <v>3609</v>
      </c>
    </row>
    <row r="3880" spans="1:13" x14ac:dyDescent="0.2">
      <c r="A3880" s="479" t="s">
        <v>5374</v>
      </c>
      <c r="D3880" s="479" t="s">
        <v>5374</v>
      </c>
      <c r="J3880" s="479" t="s">
        <v>5374</v>
      </c>
    </row>
    <row r="3884" spans="1:13" x14ac:dyDescent="0.2">
      <c r="A3884" s="4455"/>
      <c r="B3884" s="4455"/>
      <c r="C3884" s="3857" t="s">
        <v>4291</v>
      </c>
      <c r="D3884" s="3857"/>
      <c r="E3884" s="3857"/>
      <c r="F3884" s="3857"/>
      <c r="G3884" s="3857"/>
      <c r="H3884" s="3857"/>
      <c r="I3884" s="3857"/>
      <c r="J3884" s="3857"/>
      <c r="K3884" s="3857"/>
      <c r="L3884" s="3857"/>
      <c r="M3884" s="4453" t="s">
        <v>1611</v>
      </c>
    </row>
    <row r="3885" spans="1:13" x14ac:dyDescent="0.2">
      <c r="A3885" s="4455"/>
      <c r="B3885" s="4455"/>
      <c r="C3885" s="3857"/>
      <c r="D3885" s="3857"/>
      <c r="E3885" s="3857"/>
      <c r="F3885" s="3857"/>
      <c r="G3885" s="3857"/>
      <c r="H3885" s="3857"/>
      <c r="I3885" s="3857"/>
      <c r="J3885" s="3857"/>
      <c r="K3885" s="3857"/>
      <c r="L3885" s="3857"/>
      <c r="M3885" s="4453"/>
    </row>
    <row r="3886" spans="1:13" x14ac:dyDescent="0.2">
      <c r="A3886" s="4455"/>
      <c r="B3886" s="4455"/>
      <c r="C3886" s="3857"/>
      <c r="D3886" s="3857"/>
      <c r="E3886" s="3857"/>
      <c r="F3886" s="3857"/>
      <c r="G3886" s="3857"/>
      <c r="H3886" s="3857"/>
      <c r="I3886" s="3857"/>
      <c r="J3886" s="3857"/>
      <c r="K3886" s="3857"/>
      <c r="L3886" s="3857"/>
      <c r="M3886" s="4453"/>
    </row>
    <row r="3887" spans="1:13" x14ac:dyDescent="0.2">
      <c r="A3887" s="4455"/>
      <c r="B3887" s="4455"/>
      <c r="C3887" s="3858" t="s">
        <v>1209</v>
      </c>
      <c r="D3887" s="3858"/>
      <c r="E3887" s="3858"/>
      <c r="F3887" s="3858"/>
      <c r="G3887" s="3858"/>
      <c r="H3887" s="3858"/>
      <c r="I3887" s="3858"/>
      <c r="J3887" s="3858"/>
      <c r="K3887" s="3858"/>
      <c r="L3887" s="3858"/>
      <c r="M3887" s="4453" t="s">
        <v>2858</v>
      </c>
    </row>
    <row r="3888" spans="1:13" x14ac:dyDescent="0.2">
      <c r="A3888" s="4455"/>
      <c r="B3888" s="4455"/>
      <c r="C3888" s="3858"/>
      <c r="D3888" s="3858"/>
      <c r="E3888" s="3858"/>
      <c r="F3888" s="3858"/>
      <c r="G3888" s="3858"/>
      <c r="H3888" s="3858"/>
      <c r="I3888" s="3858"/>
      <c r="J3888" s="3858"/>
      <c r="K3888" s="3858"/>
      <c r="L3888" s="3858"/>
      <c r="M3888" s="4453"/>
    </row>
    <row r="3889" spans="1:13" x14ac:dyDescent="0.2">
      <c r="A3889" s="4455"/>
      <c r="B3889" s="4455"/>
      <c r="C3889" s="3858"/>
      <c r="D3889" s="3858"/>
      <c r="E3889" s="3858"/>
      <c r="F3889" s="3858"/>
      <c r="G3889" s="3858"/>
      <c r="H3889" s="3858"/>
      <c r="I3889" s="3858"/>
      <c r="J3889" s="3858"/>
      <c r="K3889" s="3858"/>
      <c r="L3889" s="3858"/>
      <c r="M3889" s="533"/>
    </row>
    <row r="3891" spans="1:13" x14ac:dyDescent="0.2">
      <c r="A3891" s="479" t="s">
        <v>5327</v>
      </c>
    </row>
    <row r="3892" spans="1:13" x14ac:dyDescent="0.2">
      <c r="A3892" s="479" t="s">
        <v>8479</v>
      </c>
      <c r="D3892" s="479" t="s">
        <v>8463</v>
      </c>
    </row>
    <row r="3893" spans="1:13" x14ac:dyDescent="0.2">
      <c r="A3893" s="479" t="s">
        <v>5398</v>
      </c>
      <c r="J3893" s="4137" t="s">
        <v>2863</v>
      </c>
      <c r="K3893" s="4138"/>
      <c r="L3893" s="4138"/>
      <c r="M3893" s="4139"/>
    </row>
    <row r="3894" spans="1:13" ht="24" x14ac:dyDescent="0.2">
      <c r="A3894" s="479" t="s">
        <v>5399</v>
      </c>
      <c r="J3894" s="374" t="s">
        <v>2860</v>
      </c>
      <c r="K3894" s="374" t="s">
        <v>2861</v>
      </c>
      <c r="L3894" s="374" t="s">
        <v>2862</v>
      </c>
      <c r="M3894" s="822" t="s">
        <v>837</v>
      </c>
    </row>
    <row r="3895" spans="1:13" x14ac:dyDescent="0.2">
      <c r="J3895" s="374">
        <v>5</v>
      </c>
      <c r="K3895" s="374">
        <v>5</v>
      </c>
      <c r="L3895" s="374">
        <v>2014</v>
      </c>
      <c r="M3895" s="374">
        <v>5</v>
      </c>
    </row>
    <row r="3896" spans="1:13" x14ac:dyDescent="0.2">
      <c r="I3896" s="1177"/>
      <c r="J3896" s="1177"/>
      <c r="K3896" s="1177"/>
      <c r="L3896" s="1177"/>
    </row>
    <row r="3897" spans="1:13" ht="27" customHeight="1" x14ac:dyDescent="0.2">
      <c r="A3897" s="3857" t="s">
        <v>2864</v>
      </c>
      <c r="B3897" s="3857" t="s">
        <v>2865</v>
      </c>
      <c r="C3897" s="3857" t="s">
        <v>1212</v>
      </c>
      <c r="D3897" s="3857" t="s">
        <v>2866</v>
      </c>
      <c r="E3897" s="3857"/>
      <c r="F3897" s="4435" t="s">
        <v>3430</v>
      </c>
      <c r="G3897" s="4436"/>
      <c r="H3897" s="4443" t="s">
        <v>3434</v>
      </c>
      <c r="I3897" s="4443"/>
      <c r="J3897" s="3857" t="s">
        <v>1211</v>
      </c>
      <c r="K3897" s="3858" t="s">
        <v>2872</v>
      </c>
      <c r="L3897" s="3857" t="s">
        <v>1207</v>
      </c>
      <c r="M3897" s="3858" t="s">
        <v>2873</v>
      </c>
    </row>
    <row r="3898" spans="1:13" x14ac:dyDescent="0.2">
      <c r="A3898" s="3857"/>
      <c r="B3898" s="3857"/>
      <c r="C3898" s="3857"/>
      <c r="D3898" s="15" t="s">
        <v>2867</v>
      </c>
      <c r="E3898" s="15" t="s">
        <v>2868</v>
      </c>
      <c r="F3898" s="1397" t="s">
        <v>2870</v>
      </c>
      <c r="G3898" s="1397" t="s">
        <v>2871</v>
      </c>
      <c r="H3898" s="1396" t="s">
        <v>3216</v>
      </c>
      <c r="I3898" s="1396" t="s">
        <v>3217</v>
      </c>
      <c r="J3898" s="3857"/>
      <c r="K3898" s="3858"/>
      <c r="L3898" s="3857"/>
      <c r="M3898" s="3858"/>
    </row>
    <row r="3899" spans="1:13" x14ac:dyDescent="0.2">
      <c r="A3899" s="374">
        <v>1</v>
      </c>
      <c r="B3899" s="534">
        <v>330</v>
      </c>
      <c r="C3899" s="455" t="s">
        <v>2503</v>
      </c>
      <c r="D3899" s="1181"/>
      <c r="E3899" s="1181"/>
      <c r="F3899" s="1181"/>
      <c r="G3899" s="1181"/>
      <c r="H3899" s="1181"/>
      <c r="I3899" s="1181"/>
      <c r="J3899" s="374"/>
      <c r="K3899" s="1181"/>
      <c r="L3899" s="1181"/>
      <c r="M3899" s="1181"/>
    </row>
    <row r="3900" spans="1:13" x14ac:dyDescent="0.2">
      <c r="A3900" s="374"/>
      <c r="B3900" s="534" t="s">
        <v>404</v>
      </c>
      <c r="C3900" s="1183" t="s">
        <v>2770</v>
      </c>
      <c r="D3900" s="1440">
        <v>40913</v>
      </c>
      <c r="E3900" s="1440">
        <v>41263</v>
      </c>
      <c r="F3900" s="4103">
        <v>337</v>
      </c>
      <c r="G3900" s="4103">
        <v>6</v>
      </c>
      <c r="H3900" s="1181"/>
      <c r="I3900" s="1181"/>
      <c r="J3900" s="374">
        <v>65</v>
      </c>
      <c r="K3900" s="1181" t="s">
        <v>593</v>
      </c>
      <c r="L3900" s="1181"/>
      <c r="M3900" s="1181"/>
    </row>
    <row r="3901" spans="1:13" x14ac:dyDescent="0.2">
      <c r="A3901" s="374">
        <v>2</v>
      </c>
      <c r="B3901" s="534" t="s">
        <v>2844</v>
      </c>
      <c r="C3901" s="455" t="s">
        <v>2527</v>
      </c>
      <c r="D3901" s="1181"/>
      <c r="E3901" s="1181"/>
      <c r="F3901" s="4142"/>
      <c r="G3901" s="4142"/>
      <c r="H3901" s="1181"/>
      <c r="I3901" s="1181"/>
      <c r="J3901" s="374"/>
      <c r="K3901" s="1181"/>
      <c r="L3901" s="1181"/>
      <c r="M3901" s="1181"/>
    </row>
    <row r="3902" spans="1:13" x14ac:dyDescent="0.2">
      <c r="A3902" s="374"/>
      <c r="B3902" s="534" t="s">
        <v>402</v>
      </c>
      <c r="C3902" s="1183" t="s">
        <v>1147</v>
      </c>
      <c r="D3902" s="938">
        <v>40909</v>
      </c>
      <c r="E3902" s="938">
        <v>41274</v>
      </c>
      <c r="F3902" s="4142"/>
      <c r="G3902" s="4142"/>
      <c r="H3902" s="1181"/>
      <c r="I3902" s="1181"/>
      <c r="J3902" s="374">
        <v>12</v>
      </c>
      <c r="K3902" s="1181" t="s">
        <v>593</v>
      </c>
      <c r="L3902" s="1181"/>
      <c r="M3902" s="1181"/>
    </row>
    <row r="3903" spans="1:13" x14ac:dyDescent="0.2">
      <c r="A3903" s="374"/>
      <c r="B3903" s="534" t="s">
        <v>403</v>
      </c>
      <c r="C3903" s="1183" t="s">
        <v>1118</v>
      </c>
      <c r="D3903" s="938">
        <v>40909</v>
      </c>
      <c r="E3903" s="938">
        <v>41274</v>
      </c>
      <c r="F3903" s="4142"/>
      <c r="G3903" s="4142"/>
      <c r="H3903" s="1181"/>
      <c r="I3903" s="1181"/>
      <c r="J3903" s="374">
        <v>46</v>
      </c>
      <c r="K3903" s="1181" t="s">
        <v>593</v>
      </c>
      <c r="L3903" s="1181"/>
      <c r="M3903" s="1181"/>
    </row>
    <row r="3904" spans="1:13" x14ac:dyDescent="0.2">
      <c r="A3904" s="374">
        <v>3</v>
      </c>
      <c r="B3904" s="534" t="s">
        <v>2776</v>
      </c>
      <c r="C3904" s="455" t="s">
        <v>4292</v>
      </c>
      <c r="D3904" s="938">
        <v>40909</v>
      </c>
      <c r="E3904" s="938">
        <v>41274</v>
      </c>
      <c r="F3904" s="4142"/>
      <c r="G3904" s="4142"/>
      <c r="H3904" s="1181"/>
      <c r="I3904" s="1181"/>
      <c r="J3904" s="374">
        <v>4</v>
      </c>
      <c r="K3904" s="1181" t="s">
        <v>593</v>
      </c>
      <c r="L3904" s="1181"/>
      <c r="M3904" s="1181"/>
    </row>
    <row r="3905" spans="1:13" x14ac:dyDescent="0.2">
      <c r="A3905" s="374">
        <v>4</v>
      </c>
      <c r="B3905" s="534" t="s">
        <v>2773</v>
      </c>
      <c r="C3905" s="455" t="s">
        <v>1329</v>
      </c>
      <c r="D3905" s="1181"/>
      <c r="E3905" s="1181"/>
      <c r="F3905" s="4142"/>
      <c r="G3905" s="4142"/>
      <c r="H3905" s="1181"/>
      <c r="I3905" s="1181"/>
      <c r="J3905" s="374"/>
      <c r="K3905" s="1181"/>
      <c r="L3905" s="1181"/>
      <c r="M3905" s="1181"/>
    </row>
    <row r="3906" spans="1:13" x14ac:dyDescent="0.2">
      <c r="A3906" s="1181"/>
      <c r="B3906" s="534" t="s">
        <v>2774</v>
      </c>
      <c r="C3906" s="1183" t="s">
        <v>2775</v>
      </c>
      <c r="D3906" s="938">
        <v>41031</v>
      </c>
      <c r="E3906" s="938">
        <v>41176</v>
      </c>
      <c r="F3906" s="4142"/>
      <c r="G3906" s="4142"/>
      <c r="H3906" s="1181"/>
      <c r="I3906" s="1181"/>
      <c r="J3906" s="374">
        <v>40</v>
      </c>
      <c r="K3906" s="1181" t="s">
        <v>593</v>
      </c>
      <c r="L3906" s="1181"/>
      <c r="M3906" s="1181"/>
    </row>
    <row r="3907" spans="1:13" x14ac:dyDescent="0.2">
      <c r="B3907" s="534" t="s">
        <v>4293</v>
      </c>
      <c r="C3907" s="1183" t="s">
        <v>4294</v>
      </c>
      <c r="D3907" s="938">
        <v>41009</v>
      </c>
      <c r="E3907" s="938">
        <v>41265</v>
      </c>
      <c r="F3907" s="3876"/>
      <c r="G3907" s="3876"/>
      <c r="H3907" s="1181"/>
      <c r="I3907" s="1181"/>
      <c r="J3907" s="374">
        <v>6</v>
      </c>
      <c r="K3907" s="1181" t="s">
        <v>593</v>
      </c>
      <c r="L3907" s="1181"/>
      <c r="M3907" s="1181"/>
    </row>
    <row r="3908" spans="1:13" x14ac:dyDescent="0.2">
      <c r="A3908" s="1181"/>
      <c r="B3908" s="1181"/>
      <c r="C3908" s="374"/>
      <c r="D3908" s="1181"/>
      <c r="E3908" s="1181"/>
      <c r="F3908" s="1181"/>
      <c r="G3908" s="1181"/>
      <c r="H3908" s="1181"/>
      <c r="I3908" s="1181"/>
      <c r="J3908" s="1181"/>
      <c r="K3908" s="1181"/>
      <c r="L3908" s="1181"/>
      <c r="M3908" s="1181"/>
    </row>
    <row r="3909" spans="1:13" x14ac:dyDescent="0.2">
      <c r="A3909" s="1181"/>
      <c r="B3909" s="1181"/>
      <c r="C3909" s="374"/>
      <c r="D3909" s="1181"/>
      <c r="E3909" s="1181"/>
      <c r="F3909" s="1181"/>
      <c r="G3909" s="1181"/>
      <c r="H3909" s="1181"/>
      <c r="I3909" s="1181"/>
      <c r="J3909" s="1181"/>
      <c r="K3909" s="1181"/>
      <c r="L3909" s="1181"/>
      <c r="M3909" s="1181"/>
    </row>
    <row r="3911" spans="1:13" x14ac:dyDescent="0.2">
      <c r="A3911" s="479" t="s">
        <v>5400</v>
      </c>
      <c r="D3911" s="479" t="s">
        <v>5401</v>
      </c>
      <c r="J3911" s="479" t="s">
        <v>3792</v>
      </c>
    </row>
    <row r="3912" spans="1:13" x14ac:dyDescent="0.2">
      <c r="A3912" s="479" t="s">
        <v>5402</v>
      </c>
      <c r="D3912" s="479" t="s">
        <v>5403</v>
      </c>
      <c r="J3912" s="479" t="s">
        <v>3794</v>
      </c>
    </row>
    <row r="3913" spans="1:13" x14ac:dyDescent="0.2">
      <c r="A3913" s="479" t="s">
        <v>3609</v>
      </c>
      <c r="D3913" s="479" t="s">
        <v>3609</v>
      </c>
      <c r="J3913" s="479" t="s">
        <v>3609</v>
      </c>
    </row>
    <row r="3914" spans="1:13" x14ac:dyDescent="0.2">
      <c r="A3914" s="479" t="s">
        <v>4295</v>
      </c>
      <c r="D3914" s="479" t="s">
        <v>4295</v>
      </c>
      <c r="J3914" s="479" t="s">
        <v>5404</v>
      </c>
    </row>
    <row r="3922" spans="1:13" x14ac:dyDescent="0.2">
      <c r="A3922" s="4455"/>
      <c r="B3922" s="4455"/>
      <c r="C3922" s="3857" t="s">
        <v>2859</v>
      </c>
      <c r="D3922" s="3857"/>
      <c r="E3922" s="3857"/>
      <c r="F3922" s="3857"/>
      <c r="G3922" s="3857"/>
      <c r="H3922" s="3857"/>
      <c r="I3922" s="3857"/>
      <c r="J3922" s="3857"/>
      <c r="K3922" s="3857"/>
      <c r="L3922" s="4453" t="s">
        <v>2858</v>
      </c>
      <c r="M3922" s="4453"/>
    </row>
    <row r="3923" spans="1:13" ht="3" customHeight="1" x14ac:dyDescent="0.2">
      <c r="A3923" s="4455"/>
      <c r="B3923" s="4455"/>
      <c r="C3923" s="3857"/>
      <c r="D3923" s="3857"/>
      <c r="E3923" s="3857"/>
      <c r="F3923" s="3857"/>
      <c r="G3923" s="3857"/>
      <c r="H3923" s="3857"/>
      <c r="I3923" s="3857"/>
      <c r="J3923" s="3857"/>
      <c r="K3923" s="3857"/>
      <c r="L3923" s="4453"/>
      <c r="M3923" s="4453"/>
    </row>
    <row r="3924" spans="1:13" x14ac:dyDescent="0.2">
      <c r="A3924" s="4455"/>
      <c r="B3924" s="4455"/>
      <c r="C3924" s="3857"/>
      <c r="D3924" s="3857"/>
      <c r="E3924" s="3857"/>
      <c r="F3924" s="3857"/>
      <c r="G3924" s="3857"/>
      <c r="H3924" s="3857"/>
      <c r="I3924" s="3857"/>
      <c r="J3924" s="3857"/>
      <c r="K3924" s="3857"/>
      <c r="L3924" s="4453"/>
      <c r="M3924" s="4453"/>
    </row>
    <row r="3925" spans="1:13" x14ac:dyDescent="0.2">
      <c r="A3925" s="4455"/>
      <c r="B3925" s="4455"/>
      <c r="C3925" s="3857"/>
      <c r="D3925" s="3857"/>
      <c r="E3925" s="3857"/>
      <c r="F3925" s="3857"/>
      <c r="G3925" s="3857"/>
      <c r="H3925" s="3857"/>
      <c r="I3925" s="3857"/>
      <c r="J3925" s="3857"/>
      <c r="K3925" s="3857"/>
      <c r="L3925" s="4453"/>
      <c r="M3925" s="4453"/>
    </row>
    <row r="3926" spans="1:13" ht="11.25" customHeight="1" x14ac:dyDescent="0.2">
      <c r="A3926" s="4455"/>
      <c r="B3926" s="4455"/>
      <c r="C3926" s="3858" t="s">
        <v>1209</v>
      </c>
      <c r="D3926" s="3858"/>
      <c r="E3926" s="3858"/>
      <c r="F3926" s="3858"/>
      <c r="G3926" s="3858"/>
      <c r="H3926" s="3858"/>
      <c r="I3926" s="3858"/>
      <c r="J3926" s="3858"/>
      <c r="K3926" s="3858"/>
      <c r="L3926" s="4453" t="s">
        <v>1208</v>
      </c>
      <c r="M3926" s="4453"/>
    </row>
    <row r="3927" spans="1:13" hidden="1" x14ac:dyDescent="0.2">
      <c r="A3927" s="4455"/>
      <c r="B3927" s="4455"/>
      <c r="C3927" s="3858"/>
      <c r="D3927" s="3858"/>
      <c r="E3927" s="3858"/>
      <c r="F3927" s="3858"/>
      <c r="G3927" s="3858"/>
      <c r="H3927" s="3858"/>
      <c r="I3927" s="3858"/>
      <c r="J3927" s="3858"/>
      <c r="K3927" s="3858"/>
      <c r="L3927" s="4453"/>
      <c r="M3927" s="4453"/>
    </row>
    <row r="3928" spans="1:13" x14ac:dyDescent="0.2">
      <c r="A3928" s="4455"/>
      <c r="B3928" s="4455"/>
      <c r="C3928" s="3858"/>
      <c r="D3928" s="3858"/>
      <c r="E3928" s="3858"/>
      <c r="F3928" s="3858"/>
      <c r="G3928" s="3858"/>
      <c r="H3928" s="3858"/>
      <c r="I3928" s="3858"/>
      <c r="J3928" s="3858"/>
      <c r="K3928" s="3858"/>
      <c r="L3928" s="4453"/>
      <c r="M3928" s="4453"/>
    </row>
    <row r="3929" spans="1:13" x14ac:dyDescent="0.2">
      <c r="A3929" s="4455"/>
      <c r="B3929" s="4455"/>
      <c r="C3929" s="3858"/>
      <c r="D3929" s="3858"/>
      <c r="E3929" s="3858"/>
      <c r="F3929" s="3858"/>
      <c r="G3929" s="3858"/>
      <c r="H3929" s="3858"/>
      <c r="I3929" s="3858"/>
      <c r="J3929" s="3858"/>
      <c r="K3929" s="3858"/>
      <c r="L3929" s="4453"/>
      <c r="M3929" s="4453"/>
    </row>
    <row r="3931" spans="1:13" x14ac:dyDescent="0.2">
      <c r="A3931" s="479" t="s">
        <v>5327</v>
      </c>
      <c r="J3931" s="479" t="s">
        <v>5366</v>
      </c>
    </row>
    <row r="3932" spans="1:13" x14ac:dyDescent="0.2">
      <c r="A3932" s="479" t="s">
        <v>5367</v>
      </c>
      <c r="E3932" s="479" t="s">
        <v>2484</v>
      </c>
    </row>
    <row r="3933" spans="1:13" x14ac:dyDescent="0.2">
      <c r="A3933" s="479" t="s">
        <v>5405</v>
      </c>
      <c r="J3933" s="4137" t="s">
        <v>2863</v>
      </c>
      <c r="K3933" s="4138"/>
      <c r="L3933" s="4138"/>
      <c r="M3933" s="4139"/>
    </row>
    <row r="3934" spans="1:13" ht="24" x14ac:dyDescent="0.2">
      <c r="A3934" s="479" t="s">
        <v>5406</v>
      </c>
      <c r="J3934" s="374" t="s">
        <v>2860</v>
      </c>
      <c r="K3934" s="374" t="s">
        <v>2861</v>
      </c>
      <c r="L3934" s="374" t="s">
        <v>2862</v>
      </c>
      <c r="M3934" s="822" t="s">
        <v>135</v>
      </c>
    </row>
    <row r="3935" spans="1:13" x14ac:dyDescent="0.2">
      <c r="J3935" s="374">
        <v>2013</v>
      </c>
      <c r="K3935" s="374">
        <v>2</v>
      </c>
      <c r="L3935" s="374">
        <v>10</v>
      </c>
      <c r="M3935" s="374">
        <v>4</v>
      </c>
    </row>
    <row r="3936" spans="1:13" x14ac:dyDescent="0.2">
      <c r="J3936" s="1177"/>
      <c r="K3936" s="1177"/>
      <c r="L3936" s="1177"/>
    </row>
    <row r="3937" spans="1:13" ht="23.25" customHeight="1" x14ac:dyDescent="0.2">
      <c r="A3937" s="3857" t="s">
        <v>2864</v>
      </c>
      <c r="B3937" s="3857" t="s">
        <v>2865</v>
      </c>
      <c r="C3937" s="3857" t="s">
        <v>1212</v>
      </c>
      <c r="D3937" s="3857" t="s">
        <v>2866</v>
      </c>
      <c r="E3937" s="3857"/>
      <c r="F3937" s="4435" t="s">
        <v>3430</v>
      </c>
      <c r="G3937" s="4436"/>
      <c r="H3937" s="4443" t="s">
        <v>3434</v>
      </c>
      <c r="I3937" s="4443"/>
      <c r="J3937" s="3857" t="s">
        <v>1211</v>
      </c>
      <c r="K3937" s="3858" t="s">
        <v>2872</v>
      </c>
      <c r="L3937" s="3857" t="s">
        <v>1207</v>
      </c>
      <c r="M3937" s="3858" t="s">
        <v>2873</v>
      </c>
    </row>
    <row r="3938" spans="1:13" x14ac:dyDescent="0.2">
      <c r="A3938" s="3857"/>
      <c r="B3938" s="3857"/>
      <c r="C3938" s="3857"/>
      <c r="D3938" s="15" t="s">
        <v>2867</v>
      </c>
      <c r="E3938" s="15" t="s">
        <v>2868</v>
      </c>
      <c r="F3938" s="1397" t="s">
        <v>2870</v>
      </c>
      <c r="G3938" s="1397" t="s">
        <v>2871</v>
      </c>
      <c r="H3938" s="1396" t="s">
        <v>3216</v>
      </c>
      <c r="I3938" s="1396" t="s">
        <v>3217</v>
      </c>
      <c r="J3938" s="3857"/>
      <c r="K3938" s="3858"/>
      <c r="L3938" s="3857"/>
      <c r="M3938" s="3858"/>
    </row>
    <row r="3939" spans="1:13" x14ac:dyDescent="0.2">
      <c r="A3939" s="139"/>
      <c r="B3939" s="55" t="s">
        <v>7396</v>
      </c>
      <c r="C3939" s="638" t="s">
        <v>1307</v>
      </c>
      <c r="D3939" s="15"/>
      <c r="E3939" s="15"/>
      <c r="F3939" s="15"/>
      <c r="G3939" s="15"/>
      <c r="H3939" s="15"/>
      <c r="I3939" s="15"/>
      <c r="J3939" s="139"/>
      <c r="K3939" s="15"/>
      <c r="L3939" s="139"/>
      <c r="M3939" s="15"/>
    </row>
    <row r="3940" spans="1:13" x14ac:dyDescent="0.2">
      <c r="A3940" s="374">
        <v>1</v>
      </c>
      <c r="B3940" s="57" t="s">
        <v>7397</v>
      </c>
      <c r="C3940" s="1233" t="s">
        <v>1660</v>
      </c>
      <c r="D3940" s="1398">
        <v>40955</v>
      </c>
      <c r="E3940" s="1398">
        <v>41232</v>
      </c>
      <c r="F3940" s="4103">
        <v>337</v>
      </c>
      <c r="G3940" s="4103">
        <v>7</v>
      </c>
      <c r="H3940" s="1398"/>
      <c r="I3940" s="1398"/>
      <c r="J3940" s="1181">
        <v>3</v>
      </c>
      <c r="K3940" s="374" t="s">
        <v>802</v>
      </c>
      <c r="L3940" s="374" t="s">
        <v>849</v>
      </c>
      <c r="M3940" s="1181" t="s">
        <v>3795</v>
      </c>
    </row>
    <row r="3941" spans="1:13" x14ac:dyDescent="0.2">
      <c r="A3941" s="374">
        <v>2</v>
      </c>
      <c r="B3941" s="57" t="s">
        <v>7398</v>
      </c>
      <c r="C3941" s="1183" t="s">
        <v>1659</v>
      </c>
      <c r="D3941" s="1398">
        <v>41152</v>
      </c>
      <c r="E3941" s="1398">
        <v>41250</v>
      </c>
      <c r="F3941" s="4142"/>
      <c r="G3941" s="4142"/>
      <c r="H3941" s="1398"/>
      <c r="I3941" s="1398"/>
      <c r="J3941" s="1181">
        <v>16</v>
      </c>
      <c r="K3941" s="374" t="s">
        <v>802</v>
      </c>
      <c r="L3941" s="374" t="s">
        <v>849</v>
      </c>
      <c r="M3941" s="1181" t="s">
        <v>3796</v>
      </c>
    </row>
    <row r="3942" spans="1:13" x14ac:dyDescent="0.2">
      <c r="A3942" s="1181"/>
      <c r="B3942" s="57" t="s">
        <v>1288</v>
      </c>
      <c r="C3942" s="455" t="s">
        <v>850</v>
      </c>
      <c r="D3942" s="1398">
        <v>40913</v>
      </c>
      <c r="E3942" s="1398">
        <v>41243</v>
      </c>
      <c r="F3942" s="4142"/>
      <c r="G3942" s="4142"/>
      <c r="H3942" s="1398"/>
      <c r="I3942" s="1398"/>
      <c r="J3942" s="1181">
        <v>152</v>
      </c>
      <c r="K3942" s="374" t="s">
        <v>802</v>
      </c>
      <c r="L3942" s="374" t="s">
        <v>849</v>
      </c>
      <c r="M3942" s="1181" t="s">
        <v>2117</v>
      </c>
    </row>
    <row r="3943" spans="1:13" x14ac:dyDescent="0.2">
      <c r="A3943" s="1181"/>
      <c r="B3943" s="57" t="s">
        <v>7399</v>
      </c>
      <c r="C3943" s="455" t="s">
        <v>1662</v>
      </c>
      <c r="D3943" s="1398"/>
      <c r="E3943" s="1398"/>
      <c r="F3943" s="4142"/>
      <c r="G3943" s="4142"/>
      <c r="H3943" s="1398"/>
      <c r="I3943" s="1398"/>
      <c r="J3943" s="1181"/>
      <c r="K3943" s="374"/>
      <c r="L3943" s="374"/>
      <c r="M3943" s="1181"/>
    </row>
    <row r="3944" spans="1:13" x14ac:dyDescent="0.2">
      <c r="A3944" s="374">
        <v>3</v>
      </c>
      <c r="B3944" s="1181" t="s">
        <v>8480</v>
      </c>
      <c r="C3944" s="1183" t="s">
        <v>852</v>
      </c>
      <c r="D3944" s="1398">
        <v>40998</v>
      </c>
      <c r="E3944" s="1398">
        <v>41183</v>
      </c>
      <c r="F3944" s="4142"/>
      <c r="G3944" s="4142"/>
      <c r="H3944" s="1398"/>
      <c r="I3944" s="1398"/>
      <c r="J3944" s="1181">
        <v>12</v>
      </c>
      <c r="K3944" s="374" t="s">
        <v>802</v>
      </c>
      <c r="L3944" s="374" t="s">
        <v>849</v>
      </c>
      <c r="M3944" s="1181"/>
    </row>
    <row r="3945" spans="1:13" x14ac:dyDescent="0.2">
      <c r="A3945" s="374">
        <v>4</v>
      </c>
      <c r="B3945" s="1181" t="s">
        <v>7407</v>
      </c>
      <c r="C3945" s="1183" t="s">
        <v>854</v>
      </c>
      <c r="D3945" s="1398">
        <v>40998</v>
      </c>
      <c r="E3945" s="1398">
        <v>41250</v>
      </c>
      <c r="F3945" s="4142"/>
      <c r="G3945" s="4142"/>
      <c r="H3945" s="1398"/>
      <c r="I3945" s="1398"/>
      <c r="J3945" s="1181">
        <v>11</v>
      </c>
      <c r="K3945" s="374" t="s">
        <v>802</v>
      </c>
      <c r="L3945" s="374" t="s">
        <v>849</v>
      </c>
      <c r="M3945" s="1181"/>
    </row>
    <row r="3946" spans="1:13" x14ac:dyDescent="0.2">
      <c r="A3946" s="374">
        <v>5</v>
      </c>
      <c r="B3946" s="1181" t="s">
        <v>7400</v>
      </c>
      <c r="C3946" s="1183" t="s">
        <v>3797</v>
      </c>
      <c r="D3946" s="1398">
        <v>40998</v>
      </c>
      <c r="E3946" s="1398">
        <v>41250</v>
      </c>
      <c r="F3946" s="3876"/>
      <c r="G3946" s="3876"/>
      <c r="H3946" s="1398"/>
      <c r="I3946" s="1398"/>
      <c r="J3946" s="1181">
        <v>11</v>
      </c>
      <c r="K3946" s="374" t="s">
        <v>802</v>
      </c>
      <c r="L3946" s="374" t="s">
        <v>849</v>
      </c>
      <c r="M3946" s="1181"/>
    </row>
    <row r="3947" spans="1:13" x14ac:dyDescent="0.2">
      <c r="A3947" s="374">
        <v>6</v>
      </c>
      <c r="B3947" s="1181" t="s">
        <v>7401</v>
      </c>
      <c r="C3947" s="1183" t="s">
        <v>1664</v>
      </c>
      <c r="D3947" s="1398">
        <v>40910</v>
      </c>
      <c r="E3947" s="1398">
        <v>41244</v>
      </c>
      <c r="F3947" s="4103">
        <v>338</v>
      </c>
      <c r="G3947" s="3858">
        <v>1</v>
      </c>
      <c r="H3947" s="1398"/>
      <c r="I3947" s="1398"/>
      <c r="J3947" s="1181">
        <v>64</v>
      </c>
      <c r="K3947" s="374" t="s">
        <v>1223</v>
      </c>
      <c r="L3947" s="374" t="s">
        <v>589</v>
      </c>
      <c r="M3947" s="1181"/>
    </row>
    <row r="3948" spans="1:13" x14ac:dyDescent="0.2">
      <c r="A3948" s="374">
        <v>7</v>
      </c>
      <c r="B3948" s="1181" t="s">
        <v>7402</v>
      </c>
      <c r="C3948" s="1183" t="s">
        <v>1666</v>
      </c>
      <c r="D3948" s="1398">
        <v>40910</v>
      </c>
      <c r="E3948" s="1398">
        <v>41244</v>
      </c>
      <c r="F3948" s="4142"/>
      <c r="G3948" s="3858"/>
      <c r="H3948" s="1398"/>
      <c r="I3948" s="1398"/>
      <c r="J3948" s="1181">
        <v>63</v>
      </c>
      <c r="K3948" s="374" t="s">
        <v>1223</v>
      </c>
      <c r="L3948" s="374" t="s">
        <v>589</v>
      </c>
      <c r="M3948" s="1181" t="s">
        <v>1213</v>
      </c>
    </row>
    <row r="3949" spans="1:13" x14ac:dyDescent="0.2">
      <c r="A3949" s="1181"/>
      <c r="B3949" s="57" t="s">
        <v>7403</v>
      </c>
      <c r="C3949" s="638" t="s">
        <v>1327</v>
      </c>
      <c r="D3949" s="1398"/>
      <c r="E3949" s="1398"/>
      <c r="F3949" s="4142"/>
      <c r="G3949" s="3858"/>
      <c r="H3949" s="1398"/>
      <c r="I3949" s="1398"/>
      <c r="J3949" s="1181"/>
      <c r="K3949" s="374"/>
      <c r="L3949" s="374"/>
      <c r="M3949" s="1181"/>
    </row>
    <row r="3950" spans="1:13" x14ac:dyDescent="0.2">
      <c r="A3950" s="374">
        <v>8</v>
      </c>
      <c r="B3950" s="1181" t="s">
        <v>8481</v>
      </c>
      <c r="C3950" s="1272" t="s">
        <v>859</v>
      </c>
      <c r="D3950" s="1398">
        <v>40928</v>
      </c>
      <c r="E3950" s="1398">
        <v>41274</v>
      </c>
      <c r="F3950" s="4142"/>
      <c r="G3950" s="3858"/>
      <c r="H3950" s="1398"/>
      <c r="I3950" s="1398"/>
      <c r="J3950" s="1181">
        <v>22</v>
      </c>
      <c r="K3950" s="374" t="s">
        <v>802</v>
      </c>
      <c r="L3950" s="374" t="s">
        <v>589</v>
      </c>
      <c r="M3950" s="1181"/>
    </row>
    <row r="3951" spans="1:13" x14ac:dyDescent="0.2">
      <c r="A3951" s="374"/>
      <c r="B3951" s="1181" t="s">
        <v>7404</v>
      </c>
      <c r="C3951" s="638" t="s">
        <v>1667</v>
      </c>
      <c r="D3951" s="1398"/>
      <c r="E3951" s="1398"/>
      <c r="F3951" s="4142"/>
      <c r="G3951" s="3858"/>
      <c r="H3951" s="1398"/>
      <c r="I3951" s="1398"/>
      <c r="J3951" s="1181"/>
      <c r="K3951" s="374"/>
      <c r="L3951" s="374"/>
      <c r="M3951" s="1181"/>
    </row>
    <row r="3952" spans="1:13" x14ac:dyDescent="0.2">
      <c r="A3952" s="374">
        <v>9</v>
      </c>
      <c r="B3952" s="1181" t="s">
        <v>7404</v>
      </c>
      <c r="C3952" s="1272" t="s">
        <v>1671</v>
      </c>
      <c r="D3952" s="1398">
        <v>40909</v>
      </c>
      <c r="E3952" s="1398">
        <v>41274</v>
      </c>
      <c r="F3952" s="4142"/>
      <c r="G3952" s="3858"/>
      <c r="H3952" s="1398"/>
      <c r="I3952" s="1398"/>
      <c r="J3952" s="1181">
        <v>11</v>
      </c>
      <c r="K3952" s="374" t="s">
        <v>802</v>
      </c>
      <c r="L3952" s="374" t="s">
        <v>589</v>
      </c>
      <c r="M3952" s="1181"/>
    </row>
    <row r="3953" spans="1:13" x14ac:dyDescent="0.2">
      <c r="A3953" s="374">
        <v>10</v>
      </c>
      <c r="B3953" s="1181" t="s">
        <v>7404</v>
      </c>
      <c r="C3953" s="1272" t="s">
        <v>1670</v>
      </c>
      <c r="D3953" s="1398">
        <v>40909</v>
      </c>
      <c r="E3953" s="1398">
        <v>41274</v>
      </c>
      <c r="F3953" s="4142"/>
      <c r="G3953" s="3858"/>
      <c r="H3953" s="1398"/>
      <c r="I3953" s="1398"/>
      <c r="J3953" s="1181">
        <v>11</v>
      </c>
      <c r="K3953" s="374" t="s">
        <v>802</v>
      </c>
      <c r="L3953" s="374" t="s">
        <v>589</v>
      </c>
      <c r="M3953" s="1181"/>
    </row>
    <row r="3954" spans="1:13" x14ac:dyDescent="0.2">
      <c r="A3954" s="374">
        <v>11</v>
      </c>
      <c r="B3954" s="1181" t="s">
        <v>7404</v>
      </c>
      <c r="C3954" s="1272" t="s">
        <v>1669</v>
      </c>
      <c r="D3954" s="1398">
        <v>40909</v>
      </c>
      <c r="E3954" s="1398">
        <v>41274</v>
      </c>
      <c r="F3954" s="4142"/>
      <c r="G3954" s="3858"/>
      <c r="H3954" s="1398"/>
      <c r="I3954" s="1398"/>
      <c r="J3954" s="1181">
        <v>10</v>
      </c>
      <c r="K3954" s="374" t="s">
        <v>802</v>
      </c>
      <c r="L3954" s="374" t="s">
        <v>589</v>
      </c>
      <c r="M3954" s="1181"/>
    </row>
    <row r="3955" spans="1:13" x14ac:dyDescent="0.2">
      <c r="A3955" s="374">
        <v>12</v>
      </c>
      <c r="B3955" s="1181" t="s">
        <v>7404</v>
      </c>
      <c r="C3955" s="1272" t="s">
        <v>1668</v>
      </c>
      <c r="D3955" s="1398">
        <v>41000</v>
      </c>
      <c r="E3955" s="1398">
        <v>41252</v>
      </c>
      <c r="F3955" s="4142"/>
      <c r="G3955" s="3858">
        <v>2</v>
      </c>
      <c r="H3955" s="1398"/>
      <c r="I3955" s="1398"/>
      <c r="J3955" s="1181">
        <v>32</v>
      </c>
      <c r="K3955" s="374" t="s">
        <v>802</v>
      </c>
      <c r="L3955" s="374" t="s">
        <v>589</v>
      </c>
      <c r="M3955" s="1181"/>
    </row>
    <row r="3956" spans="1:13" x14ac:dyDescent="0.2">
      <c r="A3956" s="374">
        <v>13</v>
      </c>
      <c r="B3956" s="1181" t="s">
        <v>7404</v>
      </c>
      <c r="C3956" s="1272" t="s">
        <v>860</v>
      </c>
      <c r="D3956" s="1398">
        <v>40909</v>
      </c>
      <c r="E3956" s="1398">
        <v>41274</v>
      </c>
      <c r="F3956" s="4142"/>
      <c r="G3956" s="3858"/>
      <c r="H3956" s="1398"/>
      <c r="I3956" s="1398"/>
      <c r="J3956" s="1181">
        <v>11</v>
      </c>
      <c r="K3956" s="374" t="s">
        <v>802</v>
      </c>
      <c r="L3956" s="374" t="s">
        <v>589</v>
      </c>
      <c r="M3956" s="1181"/>
    </row>
    <row r="3957" spans="1:13" x14ac:dyDescent="0.2">
      <c r="A3957" s="374">
        <v>14</v>
      </c>
      <c r="B3957" s="1181" t="s">
        <v>7404</v>
      </c>
      <c r="C3957" s="1272" t="s">
        <v>861</v>
      </c>
      <c r="D3957" s="1398">
        <v>40909</v>
      </c>
      <c r="E3957" s="1398" t="s">
        <v>3798</v>
      </c>
      <c r="F3957" s="3876"/>
      <c r="G3957" s="3858"/>
      <c r="H3957" s="1398"/>
      <c r="I3957" s="1398"/>
      <c r="J3957" s="1181">
        <v>33</v>
      </c>
      <c r="K3957" s="374" t="s">
        <v>802</v>
      </c>
      <c r="L3957" s="374" t="s">
        <v>589</v>
      </c>
      <c r="M3957" s="1181" t="s">
        <v>1213</v>
      </c>
    </row>
    <row r="3958" spans="1:13" x14ac:dyDescent="0.2">
      <c r="C3958" s="1275"/>
      <c r="D3958" s="1441"/>
      <c r="E3958" s="1441"/>
      <c r="F3958" s="1441"/>
      <c r="G3958" s="1441"/>
      <c r="H3958" s="1441"/>
      <c r="I3958" s="1441"/>
      <c r="K3958" s="1177"/>
      <c r="L3958" s="1177"/>
    </row>
    <row r="3959" spans="1:13" x14ac:dyDescent="0.2">
      <c r="A3959" s="479" t="s">
        <v>5407</v>
      </c>
      <c r="D3959" s="479" t="s">
        <v>5408</v>
      </c>
      <c r="J3959" s="479" t="s">
        <v>5342</v>
      </c>
    </row>
    <row r="3960" spans="1:13" x14ac:dyDescent="0.2">
      <c r="A3960" s="479" t="s">
        <v>3799</v>
      </c>
      <c r="D3960" s="479" t="s">
        <v>5409</v>
      </c>
      <c r="J3960" s="479" t="s">
        <v>3800</v>
      </c>
    </row>
    <row r="3961" spans="1:13" x14ac:dyDescent="0.2">
      <c r="A3961" s="479" t="s">
        <v>3609</v>
      </c>
      <c r="D3961" s="479" t="s">
        <v>3609</v>
      </c>
      <c r="J3961" s="479" t="s">
        <v>3609</v>
      </c>
    </row>
    <row r="3962" spans="1:13" x14ac:dyDescent="0.2">
      <c r="A3962" s="479" t="s">
        <v>5410</v>
      </c>
      <c r="D3962" s="479" t="s">
        <v>5410</v>
      </c>
      <c r="J3962" s="479" t="s">
        <v>5410</v>
      </c>
    </row>
    <row r="3963" spans="1:13" x14ac:dyDescent="0.2">
      <c r="C3963" s="1275"/>
      <c r="D3963" s="1441"/>
      <c r="E3963" s="1441"/>
      <c r="F3963" s="1441"/>
      <c r="G3963" s="1441"/>
      <c r="H3963" s="1441"/>
      <c r="I3963" s="1441"/>
      <c r="K3963" s="1177"/>
      <c r="L3963" s="1177"/>
    </row>
    <row r="3964" spans="1:13" x14ac:dyDescent="0.2">
      <c r="C3964" s="1275"/>
      <c r="D3964" s="1441"/>
      <c r="E3964" s="1441"/>
      <c r="F3964" s="1441"/>
      <c r="G3964" s="1441"/>
      <c r="H3964" s="1441"/>
      <c r="I3964" s="1441"/>
      <c r="K3964" s="1177"/>
      <c r="L3964" s="1177"/>
    </row>
    <row r="3965" spans="1:13" x14ac:dyDescent="0.2">
      <c r="C3965" s="1275"/>
      <c r="D3965" s="1441"/>
      <c r="E3965" s="1441"/>
      <c r="F3965" s="1441"/>
      <c r="G3965" s="1441"/>
      <c r="H3965" s="1441"/>
      <c r="I3965" s="1441"/>
      <c r="K3965" s="1177"/>
      <c r="L3965" s="1177"/>
    </row>
    <row r="3966" spans="1:13" x14ac:dyDescent="0.2">
      <c r="C3966" s="1275"/>
      <c r="D3966" s="1441"/>
      <c r="E3966" s="1441"/>
      <c r="F3966" s="1441"/>
      <c r="G3966" s="1441"/>
      <c r="H3966" s="1441"/>
      <c r="I3966" s="1441"/>
      <c r="K3966" s="1177"/>
      <c r="L3966" s="1177"/>
    </row>
    <row r="3967" spans="1:13" x14ac:dyDescent="0.2">
      <c r="C3967" s="1275"/>
      <c r="D3967" s="1441"/>
      <c r="E3967" s="1441"/>
      <c r="F3967" s="1441"/>
      <c r="G3967" s="1441"/>
      <c r="H3967" s="1441"/>
      <c r="I3967" s="1441"/>
      <c r="K3967" s="1177"/>
      <c r="L3967" s="1177"/>
    </row>
    <row r="3968" spans="1:13" x14ac:dyDescent="0.2">
      <c r="A3968" s="4455"/>
      <c r="B3968" s="4455"/>
      <c r="C3968" s="3857" t="s">
        <v>2859</v>
      </c>
      <c r="D3968" s="3857"/>
      <c r="E3968" s="3857"/>
      <c r="F3968" s="3857"/>
      <c r="G3968" s="3857"/>
      <c r="H3968" s="3857"/>
      <c r="I3968" s="3857"/>
      <c r="J3968" s="3857"/>
      <c r="K3968" s="3857"/>
      <c r="L3968" s="4453" t="s">
        <v>2858</v>
      </c>
      <c r="M3968" s="4453"/>
    </row>
    <row r="3969" spans="1:13" x14ac:dyDescent="0.2">
      <c r="A3969" s="4455"/>
      <c r="B3969" s="4455"/>
      <c r="C3969" s="3857"/>
      <c r="D3969" s="3857"/>
      <c r="E3969" s="3857"/>
      <c r="F3969" s="3857"/>
      <c r="G3969" s="3857"/>
      <c r="H3969" s="3857"/>
      <c r="I3969" s="3857"/>
      <c r="J3969" s="3857"/>
      <c r="K3969" s="3857"/>
      <c r="L3969" s="4453"/>
      <c r="M3969" s="4453"/>
    </row>
    <row r="3970" spans="1:13" x14ac:dyDescent="0.2">
      <c r="A3970" s="4455"/>
      <c r="B3970" s="4455"/>
      <c r="C3970" s="3857"/>
      <c r="D3970" s="3857"/>
      <c r="E3970" s="3857"/>
      <c r="F3970" s="3857"/>
      <c r="G3970" s="3857"/>
      <c r="H3970" s="3857"/>
      <c r="I3970" s="3857"/>
      <c r="J3970" s="3857"/>
      <c r="K3970" s="3857"/>
      <c r="L3970" s="4453"/>
      <c r="M3970" s="4453"/>
    </row>
    <row r="3971" spans="1:13" ht="3" customHeight="1" x14ac:dyDescent="0.2">
      <c r="A3971" s="4455"/>
      <c r="B3971" s="4455"/>
      <c r="C3971" s="3857"/>
      <c r="D3971" s="3857"/>
      <c r="E3971" s="3857"/>
      <c r="F3971" s="3857"/>
      <c r="G3971" s="3857"/>
      <c r="H3971" s="3857"/>
      <c r="I3971" s="3857"/>
      <c r="J3971" s="3857"/>
      <c r="K3971" s="3857"/>
      <c r="L3971" s="4453"/>
      <c r="M3971" s="4453"/>
    </row>
    <row r="3972" spans="1:13" x14ac:dyDescent="0.2">
      <c r="A3972" s="4455"/>
      <c r="B3972" s="4455"/>
      <c r="C3972" s="3858" t="s">
        <v>1209</v>
      </c>
      <c r="D3972" s="3858"/>
      <c r="E3972" s="3858"/>
      <c r="F3972" s="3858"/>
      <c r="G3972" s="3858"/>
      <c r="H3972" s="3858"/>
      <c r="I3972" s="3858"/>
      <c r="J3972" s="3858"/>
      <c r="K3972" s="3858"/>
      <c r="L3972" s="4453" t="s">
        <v>1208</v>
      </c>
      <c r="M3972" s="4453"/>
    </row>
    <row r="3973" spans="1:13" ht="3" customHeight="1" x14ac:dyDescent="0.2">
      <c r="A3973" s="4455"/>
      <c r="B3973" s="4455"/>
      <c r="C3973" s="3858"/>
      <c r="D3973" s="3858"/>
      <c r="E3973" s="3858"/>
      <c r="F3973" s="3858"/>
      <c r="G3973" s="3858"/>
      <c r="H3973" s="3858"/>
      <c r="I3973" s="3858"/>
      <c r="J3973" s="3858"/>
      <c r="K3973" s="3858"/>
      <c r="L3973" s="4453"/>
      <c r="M3973" s="4453"/>
    </row>
    <row r="3974" spans="1:13" x14ac:dyDescent="0.2">
      <c r="A3974" s="4455"/>
      <c r="B3974" s="4455"/>
      <c r="C3974" s="3858"/>
      <c r="D3974" s="3858"/>
      <c r="E3974" s="3858"/>
      <c r="F3974" s="3858"/>
      <c r="G3974" s="3858"/>
      <c r="H3974" s="3858"/>
      <c r="I3974" s="3858"/>
      <c r="J3974" s="3858"/>
      <c r="K3974" s="3858"/>
      <c r="L3974" s="4453"/>
      <c r="M3974" s="4453"/>
    </row>
    <row r="3975" spans="1:13" x14ac:dyDescent="0.2">
      <c r="A3975" s="4455"/>
      <c r="B3975" s="4455"/>
      <c r="C3975" s="3858"/>
      <c r="D3975" s="3858"/>
      <c r="E3975" s="3858"/>
      <c r="F3975" s="3858"/>
      <c r="G3975" s="3858"/>
      <c r="H3975" s="3858"/>
      <c r="I3975" s="3858"/>
      <c r="J3975" s="3858"/>
      <c r="K3975" s="3858"/>
      <c r="L3975" s="4453"/>
      <c r="M3975" s="4453"/>
    </row>
    <row r="3977" spans="1:13" x14ac:dyDescent="0.2">
      <c r="A3977" s="479" t="s">
        <v>5327</v>
      </c>
      <c r="J3977" s="479" t="s">
        <v>5411</v>
      </c>
    </row>
    <row r="3978" spans="1:13" x14ac:dyDescent="0.2">
      <c r="A3978" s="479" t="s">
        <v>5367</v>
      </c>
    </row>
    <row r="3979" spans="1:13" x14ac:dyDescent="0.2">
      <c r="A3979" s="479" t="s">
        <v>5405</v>
      </c>
      <c r="J3979" s="4137" t="s">
        <v>2863</v>
      </c>
      <c r="K3979" s="4138"/>
      <c r="L3979" s="4138"/>
      <c r="M3979" s="4139"/>
    </row>
    <row r="3980" spans="1:13" ht="24" x14ac:dyDescent="0.2">
      <c r="A3980" s="479" t="s">
        <v>5412</v>
      </c>
      <c r="J3980" s="374" t="s">
        <v>2860</v>
      </c>
      <c r="K3980" s="374" t="s">
        <v>2861</v>
      </c>
      <c r="L3980" s="374" t="s">
        <v>2862</v>
      </c>
      <c r="M3980" s="822" t="s">
        <v>135</v>
      </c>
    </row>
    <row r="3981" spans="1:13" x14ac:dyDescent="0.2">
      <c r="J3981" s="374">
        <v>2013</v>
      </c>
      <c r="K3981" s="374">
        <v>2</v>
      </c>
      <c r="L3981" s="374">
        <v>10</v>
      </c>
      <c r="M3981" s="374">
        <v>4</v>
      </c>
    </row>
    <row r="3982" spans="1:13" x14ac:dyDescent="0.2">
      <c r="C3982" s="1275"/>
      <c r="D3982" s="1441"/>
      <c r="E3982" s="1441"/>
      <c r="F3982" s="1441"/>
      <c r="G3982" s="1441"/>
      <c r="H3982" s="1441"/>
      <c r="I3982" s="1441"/>
      <c r="K3982" s="1177"/>
      <c r="L3982" s="1177"/>
    </row>
    <row r="3983" spans="1:13" ht="26.25" customHeight="1" x14ac:dyDescent="0.2">
      <c r="A3983" s="3857" t="s">
        <v>2864</v>
      </c>
      <c r="B3983" s="3857" t="s">
        <v>2865</v>
      </c>
      <c r="C3983" s="3857" t="s">
        <v>1212</v>
      </c>
      <c r="D3983" s="3857" t="s">
        <v>2866</v>
      </c>
      <c r="E3983" s="3857"/>
      <c r="F3983" s="4435" t="s">
        <v>3430</v>
      </c>
      <c r="G3983" s="4436"/>
      <c r="H3983" s="4443" t="s">
        <v>3434</v>
      </c>
      <c r="I3983" s="4443"/>
      <c r="J3983" s="3857" t="s">
        <v>1211</v>
      </c>
      <c r="K3983" s="3858" t="s">
        <v>2872</v>
      </c>
      <c r="L3983" s="3857" t="s">
        <v>1207</v>
      </c>
      <c r="M3983" s="3858" t="s">
        <v>2873</v>
      </c>
    </row>
    <row r="3984" spans="1:13" x14ac:dyDescent="0.2">
      <c r="A3984" s="3857"/>
      <c r="B3984" s="3857"/>
      <c r="C3984" s="3857"/>
      <c r="D3984" s="15" t="s">
        <v>2867</v>
      </c>
      <c r="E3984" s="15" t="s">
        <v>2868</v>
      </c>
      <c r="F3984" s="1397" t="s">
        <v>2870</v>
      </c>
      <c r="G3984" s="1397" t="s">
        <v>2871</v>
      </c>
      <c r="H3984" s="1396" t="s">
        <v>3216</v>
      </c>
      <c r="I3984" s="1396" t="s">
        <v>3217</v>
      </c>
      <c r="J3984" s="3857"/>
      <c r="K3984" s="3858"/>
      <c r="L3984" s="3857"/>
      <c r="M3984" s="3858"/>
    </row>
    <row r="3985" spans="1:13" x14ac:dyDescent="0.2">
      <c r="A3985" s="139"/>
      <c r="B3985" s="139"/>
      <c r="C3985" s="139"/>
      <c r="D3985" s="15"/>
      <c r="E3985" s="15"/>
      <c r="F3985" s="1397"/>
      <c r="G3985" s="1397"/>
      <c r="H3985" s="1396"/>
      <c r="I3985" s="1396"/>
      <c r="J3985" s="139"/>
      <c r="K3985" s="15"/>
      <c r="L3985" s="139"/>
      <c r="M3985" s="15"/>
    </row>
    <row r="3986" spans="1:13" x14ac:dyDescent="0.2">
      <c r="A3986" s="1201"/>
      <c r="B3986" s="118" t="s">
        <v>8482</v>
      </c>
      <c r="C3986" s="58" t="s">
        <v>1325</v>
      </c>
      <c r="D3986" s="1210">
        <v>40909</v>
      </c>
      <c r="E3986" s="1210">
        <v>41274</v>
      </c>
      <c r="F3986" s="4431">
        <v>338</v>
      </c>
      <c r="G3986" s="4431">
        <v>2</v>
      </c>
      <c r="H3986" s="1210"/>
      <c r="I3986" s="1210"/>
      <c r="J3986" s="1211">
        <v>10</v>
      </c>
      <c r="K3986" s="1201" t="s">
        <v>802</v>
      </c>
      <c r="L3986" s="1201" t="s">
        <v>849</v>
      </c>
      <c r="M3986" s="1211"/>
    </row>
    <row r="3987" spans="1:13" x14ac:dyDescent="0.2">
      <c r="A3987" s="374"/>
      <c r="B3987" s="57" t="s">
        <v>7381</v>
      </c>
      <c r="C3987" s="638" t="s">
        <v>1329</v>
      </c>
      <c r="D3987" s="1398"/>
      <c r="E3987" s="1398"/>
      <c r="F3987" s="4431"/>
      <c r="G3987" s="4431"/>
      <c r="H3987" s="1398"/>
      <c r="I3987" s="1398"/>
      <c r="J3987" s="1181"/>
      <c r="K3987" s="374"/>
      <c r="L3987" s="374"/>
      <c r="M3987" s="1181"/>
    </row>
    <row r="3988" spans="1:13" ht="24" x14ac:dyDescent="0.2">
      <c r="A3988" s="374">
        <v>15</v>
      </c>
      <c r="B3988" s="1181" t="s">
        <v>7382</v>
      </c>
      <c r="C3988" s="524" t="s">
        <v>3498</v>
      </c>
      <c r="D3988" s="1398">
        <v>40909</v>
      </c>
      <c r="E3988" s="1398">
        <v>41274</v>
      </c>
      <c r="F3988" s="4431"/>
      <c r="G3988" s="4431"/>
      <c r="H3988" s="1398"/>
      <c r="I3988" s="1398"/>
      <c r="J3988" s="1181">
        <v>13</v>
      </c>
      <c r="K3988" s="374" t="s">
        <v>1223</v>
      </c>
      <c r="L3988" s="374" t="s">
        <v>589</v>
      </c>
      <c r="M3988" s="1181"/>
    </row>
    <row r="3989" spans="1:13" x14ac:dyDescent="0.2">
      <c r="A3989" s="374">
        <v>16</v>
      </c>
      <c r="B3989" s="1181" t="s">
        <v>7383</v>
      </c>
      <c r="C3989" s="1272" t="s">
        <v>1678</v>
      </c>
      <c r="D3989" s="1398">
        <v>40909</v>
      </c>
      <c r="E3989" s="1398">
        <v>41274</v>
      </c>
      <c r="F3989" s="4431"/>
      <c r="G3989" s="4431"/>
      <c r="H3989" s="1398"/>
      <c r="I3989" s="1398"/>
      <c r="J3989" s="1181">
        <v>10</v>
      </c>
      <c r="K3989" s="374" t="s">
        <v>1223</v>
      </c>
      <c r="L3989" s="374" t="s">
        <v>589</v>
      </c>
      <c r="M3989" s="1181"/>
    </row>
    <row r="3990" spans="1:13" x14ac:dyDescent="0.2">
      <c r="A3990" s="374">
        <v>17</v>
      </c>
      <c r="B3990" s="1181" t="s">
        <v>7384</v>
      </c>
      <c r="C3990" s="1272" t="s">
        <v>1674</v>
      </c>
      <c r="D3990" s="1398">
        <v>40909</v>
      </c>
      <c r="E3990" s="1398">
        <v>41274</v>
      </c>
      <c r="F3990" s="4431"/>
      <c r="G3990" s="4431"/>
      <c r="H3990" s="1398"/>
      <c r="I3990" s="1398"/>
      <c r="J3990" s="1181">
        <v>13</v>
      </c>
      <c r="K3990" s="374" t="s">
        <v>1223</v>
      </c>
      <c r="L3990" s="374" t="s">
        <v>589</v>
      </c>
      <c r="M3990" s="1181"/>
    </row>
    <row r="3991" spans="1:13" x14ac:dyDescent="0.2">
      <c r="A3991" s="374">
        <v>18</v>
      </c>
      <c r="B3991" s="1181" t="s">
        <v>7385</v>
      </c>
      <c r="C3991" s="1272" t="s">
        <v>1680</v>
      </c>
      <c r="D3991" s="1398">
        <v>40909</v>
      </c>
      <c r="E3991" s="1398">
        <v>41274</v>
      </c>
      <c r="F3991" s="4431"/>
      <c r="G3991" s="4431"/>
      <c r="H3991" s="1398"/>
      <c r="I3991" s="1398"/>
      <c r="J3991" s="1181">
        <v>12</v>
      </c>
      <c r="K3991" s="374" t="s">
        <v>1223</v>
      </c>
      <c r="L3991" s="374" t="s">
        <v>589</v>
      </c>
      <c r="M3991" s="1181"/>
    </row>
    <row r="3992" spans="1:13" x14ac:dyDescent="0.2">
      <c r="A3992" s="374">
        <v>19</v>
      </c>
      <c r="B3992" s="1181" t="s">
        <v>7386</v>
      </c>
      <c r="C3992" s="534" t="s">
        <v>1681</v>
      </c>
      <c r="D3992" s="1398">
        <v>40909</v>
      </c>
      <c r="E3992" s="1398">
        <v>41274</v>
      </c>
      <c r="F3992" s="4340">
        <v>338</v>
      </c>
      <c r="G3992" s="4340">
        <v>3</v>
      </c>
      <c r="H3992" s="1398"/>
      <c r="I3992" s="1398"/>
      <c r="J3992" s="1181">
        <v>36</v>
      </c>
      <c r="K3992" s="374" t="s">
        <v>802</v>
      </c>
      <c r="L3992" s="374" t="s">
        <v>849</v>
      </c>
      <c r="M3992" s="1181"/>
    </row>
    <row r="3993" spans="1:13" x14ac:dyDescent="0.2">
      <c r="A3993" s="374"/>
      <c r="B3993" s="57" t="s">
        <v>7387</v>
      </c>
      <c r="C3993" s="638" t="s">
        <v>2853</v>
      </c>
      <c r="D3993" s="1398"/>
      <c r="E3993" s="1398"/>
      <c r="F3993" s="4341"/>
      <c r="G3993" s="4341"/>
      <c r="H3993" s="1398"/>
      <c r="I3993" s="1398"/>
      <c r="J3993" s="1181"/>
      <c r="K3993" s="374"/>
      <c r="L3993" s="374"/>
      <c r="M3993" s="1181"/>
    </row>
    <row r="3994" spans="1:13" x14ac:dyDescent="0.2">
      <c r="A3994" s="374">
        <v>20</v>
      </c>
      <c r="B3994" s="1181" t="s">
        <v>7388</v>
      </c>
      <c r="C3994" s="534" t="s">
        <v>1672</v>
      </c>
      <c r="D3994" s="1398">
        <v>40911</v>
      </c>
      <c r="E3994" s="1398">
        <v>41274</v>
      </c>
      <c r="F3994" s="4341"/>
      <c r="G3994" s="4341"/>
      <c r="H3994" s="1398"/>
      <c r="I3994" s="1398"/>
      <c r="J3994" s="1181">
        <v>69</v>
      </c>
      <c r="K3994" s="374" t="s">
        <v>802</v>
      </c>
      <c r="L3994" s="374" t="s">
        <v>849</v>
      </c>
      <c r="M3994" s="1181"/>
    </row>
    <row r="3995" spans="1:13" x14ac:dyDescent="0.2">
      <c r="A3995" s="374">
        <v>21</v>
      </c>
      <c r="B3995" s="1181" t="s">
        <v>1284</v>
      </c>
      <c r="C3995" s="534" t="s">
        <v>1341</v>
      </c>
      <c r="D3995" s="1398">
        <v>40920</v>
      </c>
      <c r="E3995" s="1398">
        <v>41244</v>
      </c>
      <c r="F3995" s="4341"/>
      <c r="G3995" s="4341"/>
      <c r="H3995" s="1398"/>
      <c r="I3995" s="1398"/>
      <c r="J3995" s="1181">
        <v>48</v>
      </c>
      <c r="K3995" s="374" t="s">
        <v>802</v>
      </c>
      <c r="L3995" s="374" t="s">
        <v>849</v>
      </c>
      <c r="M3995" s="1181"/>
    </row>
    <row r="3996" spans="1:13" x14ac:dyDescent="0.2">
      <c r="A3996" s="374"/>
      <c r="B3996" s="1181" t="s">
        <v>7389</v>
      </c>
      <c r="C3996" s="638" t="s">
        <v>2854</v>
      </c>
      <c r="D3996" s="1398"/>
      <c r="E3996" s="1398"/>
      <c r="F3996" s="4341"/>
      <c r="G3996" s="4341"/>
      <c r="H3996" s="1398"/>
      <c r="I3996" s="1398"/>
      <c r="J3996" s="1181"/>
      <c r="K3996" s="374"/>
      <c r="L3996" s="374"/>
      <c r="M3996" s="1181"/>
    </row>
    <row r="3997" spans="1:13" x14ac:dyDescent="0.2">
      <c r="A3997" s="374">
        <v>22</v>
      </c>
      <c r="B3997" s="1181" t="s">
        <v>7390</v>
      </c>
      <c r="C3997" s="534" t="s">
        <v>1683</v>
      </c>
      <c r="D3997" s="1398">
        <v>41122</v>
      </c>
      <c r="E3997" s="1398">
        <v>41274</v>
      </c>
      <c r="F3997" s="4341"/>
      <c r="G3997" s="4341"/>
      <c r="H3997" s="1398"/>
      <c r="I3997" s="1398"/>
      <c r="J3997" s="1181">
        <v>6</v>
      </c>
      <c r="K3997" s="374" t="s">
        <v>802</v>
      </c>
      <c r="L3997" s="374" t="s">
        <v>849</v>
      </c>
      <c r="M3997" s="1181"/>
    </row>
    <row r="3998" spans="1:13" x14ac:dyDescent="0.2">
      <c r="A3998" s="374">
        <v>23</v>
      </c>
      <c r="B3998" s="1181" t="s">
        <v>7391</v>
      </c>
      <c r="C3998" s="1442" t="s">
        <v>1685</v>
      </c>
      <c r="D3998" s="1398">
        <v>40603</v>
      </c>
      <c r="E3998" s="1398">
        <v>40785</v>
      </c>
      <c r="F3998" s="4341"/>
      <c r="G3998" s="4341"/>
      <c r="H3998" s="1398"/>
      <c r="I3998" s="1398"/>
      <c r="J3998" s="1181">
        <v>6</v>
      </c>
      <c r="K3998" s="374" t="s">
        <v>802</v>
      </c>
      <c r="L3998" s="374" t="s">
        <v>849</v>
      </c>
      <c r="M3998" s="1181"/>
    </row>
    <row r="3999" spans="1:13" x14ac:dyDescent="0.2">
      <c r="A3999" s="374">
        <v>24</v>
      </c>
      <c r="B3999" s="1181" t="s">
        <v>7394</v>
      </c>
      <c r="C3999" s="534" t="s">
        <v>1689</v>
      </c>
      <c r="D3999" s="1398">
        <v>41061</v>
      </c>
      <c r="E3999" s="1398">
        <v>41274</v>
      </c>
      <c r="F3999" s="4341"/>
      <c r="G3999" s="4341"/>
      <c r="H3999" s="1398"/>
      <c r="I3999" s="1398"/>
      <c r="J3999" s="1181">
        <v>9</v>
      </c>
      <c r="K3999" s="374" t="s">
        <v>802</v>
      </c>
      <c r="L3999" s="374" t="s">
        <v>849</v>
      </c>
      <c r="M3999" s="1181"/>
    </row>
    <row r="4000" spans="1:13" x14ac:dyDescent="0.2">
      <c r="A4000" s="374">
        <v>25</v>
      </c>
      <c r="B4000" s="1181" t="s">
        <v>7395</v>
      </c>
      <c r="C4000" s="1183" t="s">
        <v>1690</v>
      </c>
      <c r="D4000" s="1398">
        <v>41030</v>
      </c>
      <c r="E4000" s="1398">
        <v>41182</v>
      </c>
      <c r="F4000" s="4342"/>
      <c r="G4000" s="4342"/>
      <c r="H4000" s="1398"/>
      <c r="I4000" s="1398"/>
      <c r="J4000" s="1181">
        <v>8</v>
      </c>
      <c r="K4000" s="374" t="s">
        <v>802</v>
      </c>
      <c r="L4000" s="374" t="s">
        <v>849</v>
      </c>
      <c r="M4000" s="1181" t="s">
        <v>1213</v>
      </c>
    </row>
    <row r="4001" spans="1:13" x14ac:dyDescent="0.2">
      <c r="C4001" s="538"/>
      <c r="D4001" s="1441"/>
      <c r="E4001" s="1441"/>
      <c r="F4001" s="1441"/>
      <c r="G4001" s="1441"/>
      <c r="H4001" s="1441"/>
      <c r="I4001" s="1441"/>
      <c r="K4001" s="1177"/>
      <c r="L4001" s="1177"/>
    </row>
    <row r="4002" spans="1:13" x14ac:dyDescent="0.2">
      <c r="C4002" s="538"/>
      <c r="D4002" s="1441"/>
      <c r="E4002" s="1441"/>
      <c r="F4002" s="1441"/>
      <c r="G4002" s="1441"/>
      <c r="H4002" s="1441"/>
      <c r="I4002" s="1441"/>
      <c r="K4002" s="1177"/>
      <c r="L4002" s="1177"/>
    </row>
    <row r="4004" spans="1:13" x14ac:dyDescent="0.2">
      <c r="A4004" s="479" t="s">
        <v>5407</v>
      </c>
      <c r="D4004" s="479" t="s">
        <v>5408</v>
      </c>
      <c r="J4004" s="479" t="s">
        <v>5342</v>
      </c>
    </row>
    <row r="4005" spans="1:13" x14ac:dyDescent="0.2">
      <c r="A4005" s="479" t="s">
        <v>3799</v>
      </c>
      <c r="D4005" s="479" t="s">
        <v>5409</v>
      </c>
      <c r="J4005" s="479" t="s">
        <v>3800</v>
      </c>
    </row>
    <row r="4006" spans="1:13" x14ac:dyDescent="0.2">
      <c r="A4006" s="479" t="s">
        <v>3609</v>
      </c>
      <c r="D4006" s="479" t="s">
        <v>3609</v>
      </c>
      <c r="J4006" s="479" t="s">
        <v>3609</v>
      </c>
    </row>
    <row r="4007" spans="1:13" x14ac:dyDescent="0.2">
      <c r="A4007" s="479" t="s">
        <v>5410</v>
      </c>
      <c r="D4007" s="479" t="s">
        <v>5410</v>
      </c>
      <c r="J4007" s="479" t="s">
        <v>5410</v>
      </c>
    </row>
    <row r="4011" spans="1:13" ht="12.75" customHeight="1" x14ac:dyDescent="0.2">
      <c r="A4011" s="4455"/>
      <c r="B4011" s="4455"/>
      <c r="C4011" s="3857" t="s">
        <v>2859</v>
      </c>
      <c r="D4011" s="3857"/>
      <c r="E4011" s="3857"/>
      <c r="F4011" s="3857"/>
      <c r="G4011" s="3857"/>
      <c r="H4011" s="3857"/>
      <c r="I4011" s="3857"/>
      <c r="J4011" s="3857"/>
      <c r="K4011" s="3857"/>
      <c r="L4011" s="3857"/>
      <c r="M4011" s="4453" t="s">
        <v>4296</v>
      </c>
    </row>
    <row r="4012" spans="1:13" x14ac:dyDescent="0.2">
      <c r="A4012" s="4455"/>
      <c r="B4012" s="4455"/>
      <c r="C4012" s="3857"/>
      <c r="D4012" s="3857"/>
      <c r="E4012" s="3857"/>
      <c r="F4012" s="3857"/>
      <c r="G4012" s="3857"/>
      <c r="H4012" s="3857"/>
      <c r="I4012" s="3857"/>
      <c r="J4012" s="3857"/>
      <c r="K4012" s="3857"/>
      <c r="L4012" s="3857"/>
      <c r="M4012" s="4453"/>
    </row>
    <row r="4013" spans="1:13" x14ac:dyDescent="0.2">
      <c r="A4013" s="4455"/>
      <c r="B4013" s="4455"/>
      <c r="C4013" s="3857"/>
      <c r="D4013" s="3857"/>
      <c r="E4013" s="3857"/>
      <c r="F4013" s="3857"/>
      <c r="G4013" s="3857"/>
      <c r="H4013" s="3857"/>
      <c r="I4013" s="3857"/>
      <c r="J4013" s="3857"/>
      <c r="K4013" s="3857"/>
      <c r="L4013" s="3857"/>
      <c r="M4013" s="4453"/>
    </row>
    <row r="4014" spans="1:13" x14ac:dyDescent="0.2">
      <c r="A4014" s="4455"/>
      <c r="B4014" s="4455"/>
      <c r="C4014" s="3857"/>
      <c r="D4014" s="3857"/>
      <c r="E4014" s="3857"/>
      <c r="F4014" s="3857"/>
      <c r="G4014" s="3857"/>
      <c r="H4014" s="3857"/>
      <c r="I4014" s="3857"/>
      <c r="J4014" s="3857"/>
      <c r="K4014" s="3857"/>
      <c r="L4014" s="3857"/>
      <c r="M4014" s="4453"/>
    </row>
    <row r="4015" spans="1:13" ht="15.75" customHeight="1" x14ac:dyDescent="0.2">
      <c r="A4015" s="4455"/>
      <c r="B4015" s="4455"/>
      <c r="C4015" s="3858" t="s">
        <v>1209</v>
      </c>
      <c r="D4015" s="3858"/>
      <c r="E4015" s="3858"/>
      <c r="F4015" s="3858"/>
      <c r="G4015" s="3858"/>
      <c r="H4015" s="3858"/>
      <c r="I4015" s="3858"/>
      <c r="J4015" s="3858"/>
      <c r="K4015" s="3858"/>
      <c r="L4015" s="3858"/>
      <c r="M4015" s="4453" t="s">
        <v>4297</v>
      </c>
    </row>
    <row r="4016" spans="1:13" ht="15.75" customHeight="1" x14ac:dyDescent="0.2">
      <c r="A4016" s="4455"/>
      <c r="B4016" s="4455"/>
      <c r="C4016" s="3858"/>
      <c r="D4016" s="3858"/>
      <c r="E4016" s="3858"/>
      <c r="F4016" s="3858"/>
      <c r="G4016" s="3858"/>
      <c r="H4016" s="3858"/>
      <c r="I4016" s="3858"/>
      <c r="J4016" s="3858"/>
      <c r="K4016" s="3858"/>
      <c r="L4016" s="3858"/>
      <c r="M4016" s="4453"/>
    </row>
    <row r="4017" spans="1:13" ht="15.75" customHeight="1" x14ac:dyDescent="0.2">
      <c r="A4017" s="4455"/>
      <c r="B4017" s="4455"/>
      <c r="C4017" s="3858"/>
      <c r="D4017" s="3858"/>
      <c r="E4017" s="3858"/>
      <c r="F4017" s="3858"/>
      <c r="G4017" s="3858"/>
      <c r="H4017" s="3858"/>
      <c r="I4017" s="3858"/>
      <c r="J4017" s="3858"/>
      <c r="K4017" s="3858"/>
      <c r="L4017" s="3858"/>
      <c r="M4017" s="4453"/>
    </row>
    <row r="4019" spans="1:13" x14ac:dyDescent="0.2">
      <c r="A4019" s="479" t="s">
        <v>5357</v>
      </c>
      <c r="J4019" s="479" t="s">
        <v>4298</v>
      </c>
    </row>
    <row r="4020" spans="1:13" x14ac:dyDescent="0.2">
      <c r="A4020" s="479" t="s">
        <v>8483</v>
      </c>
      <c r="F4020" s="479" t="s">
        <v>4299</v>
      </c>
      <c r="G4020" s="479" t="s">
        <v>4300</v>
      </c>
    </row>
    <row r="4021" spans="1:13" x14ac:dyDescent="0.2">
      <c r="A4021" s="479" t="s">
        <v>5414</v>
      </c>
      <c r="F4021" s="479" t="s">
        <v>1213</v>
      </c>
      <c r="G4021" s="479" t="s">
        <v>1213</v>
      </c>
      <c r="J4021" s="4137" t="s">
        <v>2863</v>
      </c>
      <c r="K4021" s="4138"/>
      <c r="L4021" s="4138"/>
      <c r="M4021" s="4139"/>
    </row>
    <row r="4022" spans="1:13" x14ac:dyDescent="0.2">
      <c r="A4022" s="479" t="s">
        <v>5415</v>
      </c>
      <c r="J4022" s="374" t="s">
        <v>2860</v>
      </c>
      <c r="K4022" s="374" t="s">
        <v>2861</v>
      </c>
      <c r="L4022" s="374" t="s">
        <v>2862</v>
      </c>
      <c r="M4022" s="374" t="s">
        <v>1210</v>
      </c>
    </row>
    <row r="4023" spans="1:13" x14ac:dyDescent="0.2">
      <c r="J4023" s="374">
        <v>2014</v>
      </c>
      <c r="K4023" s="374">
        <v>5</v>
      </c>
      <c r="L4023" s="374">
        <v>8</v>
      </c>
      <c r="M4023" s="374">
        <v>5</v>
      </c>
    </row>
    <row r="4024" spans="1:13" x14ac:dyDescent="0.2">
      <c r="I4024" s="1177"/>
      <c r="J4024" s="1177"/>
      <c r="K4024" s="1177"/>
      <c r="L4024" s="1177"/>
    </row>
    <row r="4025" spans="1:13" ht="22.5" customHeight="1" x14ac:dyDescent="0.2">
      <c r="A4025" s="3857" t="s">
        <v>2864</v>
      </c>
      <c r="B4025" s="3857" t="s">
        <v>2865</v>
      </c>
      <c r="C4025" s="3857" t="s">
        <v>1212</v>
      </c>
      <c r="D4025" s="3857" t="s">
        <v>2866</v>
      </c>
      <c r="E4025" s="3857"/>
      <c r="F4025" s="4435" t="s">
        <v>3430</v>
      </c>
      <c r="G4025" s="4436"/>
      <c r="H4025" s="4443" t="s">
        <v>3434</v>
      </c>
      <c r="I4025" s="4443"/>
      <c r="J4025" s="3857" t="s">
        <v>1211</v>
      </c>
      <c r="K4025" s="3858" t="s">
        <v>2872</v>
      </c>
      <c r="L4025" s="3857" t="s">
        <v>1207</v>
      </c>
      <c r="M4025" s="3858" t="s">
        <v>2873</v>
      </c>
    </row>
    <row r="4026" spans="1:13" x14ac:dyDescent="0.2">
      <c r="A4026" s="3857"/>
      <c r="B4026" s="3857"/>
      <c r="C4026" s="3857"/>
      <c r="D4026" s="15" t="s">
        <v>2867</v>
      </c>
      <c r="E4026" s="15" t="s">
        <v>2868</v>
      </c>
      <c r="F4026" s="1397" t="s">
        <v>2870</v>
      </c>
      <c r="G4026" s="1397" t="s">
        <v>2871</v>
      </c>
      <c r="H4026" s="1396" t="s">
        <v>3216</v>
      </c>
      <c r="I4026" s="1396" t="s">
        <v>3217</v>
      </c>
      <c r="J4026" s="3857"/>
      <c r="K4026" s="3858"/>
      <c r="L4026" s="3857"/>
      <c r="M4026" s="3858"/>
    </row>
    <row r="4027" spans="1:13" x14ac:dyDescent="0.2">
      <c r="A4027" s="374" t="s">
        <v>1213</v>
      </c>
      <c r="B4027" s="1181" t="s">
        <v>2414</v>
      </c>
      <c r="C4027" s="56" t="s">
        <v>2503</v>
      </c>
      <c r="D4027" s="1181"/>
      <c r="E4027" s="1181"/>
      <c r="F4027" s="1181"/>
      <c r="G4027" s="1181"/>
      <c r="H4027" s="1181"/>
      <c r="I4027" s="1181"/>
      <c r="J4027" s="1181"/>
      <c r="K4027" s="1181"/>
      <c r="L4027" s="1181"/>
      <c r="M4027" s="1181"/>
    </row>
    <row r="4028" spans="1:13" ht="24" x14ac:dyDescent="0.2">
      <c r="A4028" s="374">
        <v>1</v>
      </c>
      <c r="B4028" s="1181" t="s">
        <v>2415</v>
      </c>
      <c r="C4028" s="534" t="s">
        <v>4301</v>
      </c>
      <c r="D4028" s="1200">
        <v>40926</v>
      </c>
      <c r="E4028" s="1200">
        <v>41234</v>
      </c>
      <c r="F4028" s="4103">
        <v>338</v>
      </c>
      <c r="G4028" s="4103">
        <v>4</v>
      </c>
      <c r="H4028" s="1181"/>
      <c r="I4028" s="1181"/>
      <c r="J4028" s="374">
        <v>42</v>
      </c>
      <c r="K4028" s="1181"/>
      <c r="L4028" s="1181"/>
      <c r="M4028" s="656" t="s">
        <v>4302</v>
      </c>
    </row>
    <row r="4029" spans="1:13" x14ac:dyDescent="0.2">
      <c r="A4029" s="374"/>
      <c r="B4029" s="1181" t="s">
        <v>2417</v>
      </c>
      <c r="C4029" s="56" t="s">
        <v>2527</v>
      </c>
      <c r="D4029" s="374"/>
      <c r="E4029" s="374"/>
      <c r="F4029" s="4142"/>
      <c r="G4029" s="4142"/>
      <c r="H4029" s="1181"/>
      <c r="I4029" s="1181"/>
      <c r="J4029" s="374"/>
      <c r="K4029" s="1181"/>
      <c r="L4029" s="1181"/>
      <c r="M4029" s="1181"/>
    </row>
    <row r="4030" spans="1:13" x14ac:dyDescent="0.2">
      <c r="A4030" s="374">
        <v>2</v>
      </c>
      <c r="B4030" s="1181" t="s">
        <v>2418</v>
      </c>
      <c r="C4030" s="534" t="s">
        <v>1147</v>
      </c>
      <c r="D4030" s="1200">
        <v>40909</v>
      </c>
      <c r="E4030" s="1200">
        <v>41305</v>
      </c>
      <c r="F4030" s="4142"/>
      <c r="G4030" s="4142"/>
      <c r="H4030" s="1181"/>
      <c r="I4030" s="1181"/>
      <c r="J4030" s="374">
        <v>30</v>
      </c>
      <c r="K4030" s="1181"/>
      <c r="L4030" s="1181"/>
      <c r="M4030" s="1181"/>
    </row>
    <row r="4031" spans="1:13" x14ac:dyDescent="0.2">
      <c r="A4031" s="374">
        <v>3</v>
      </c>
      <c r="B4031" s="1181" t="s">
        <v>2421</v>
      </c>
      <c r="C4031" s="534" t="s">
        <v>2772</v>
      </c>
      <c r="D4031" s="1200">
        <v>40932</v>
      </c>
      <c r="E4031" s="1200">
        <v>41242</v>
      </c>
      <c r="F4031" s="4142"/>
      <c r="G4031" s="4142"/>
      <c r="H4031" s="1181"/>
      <c r="I4031" s="1181"/>
      <c r="J4031" s="374">
        <v>10</v>
      </c>
      <c r="K4031" s="1181"/>
      <c r="L4031" s="1181"/>
      <c r="M4031" s="1181"/>
    </row>
    <row r="4032" spans="1:13" x14ac:dyDescent="0.2">
      <c r="A4032" s="374">
        <v>4</v>
      </c>
      <c r="B4032" s="1181" t="s">
        <v>2422</v>
      </c>
      <c r="C4032" s="56" t="s">
        <v>2093</v>
      </c>
      <c r="D4032" s="1200">
        <v>40909</v>
      </c>
      <c r="E4032" s="1200">
        <v>41274</v>
      </c>
      <c r="F4032" s="4142"/>
      <c r="G4032" s="4142"/>
      <c r="H4032" s="1181"/>
      <c r="I4032" s="1181"/>
      <c r="J4032" s="374">
        <v>7</v>
      </c>
      <c r="K4032" s="1181"/>
      <c r="L4032" s="1181"/>
      <c r="M4032" s="1181"/>
    </row>
    <row r="4033" spans="1:13" x14ac:dyDescent="0.2">
      <c r="A4033" s="374"/>
      <c r="B4033" s="1181" t="s">
        <v>4303</v>
      </c>
      <c r="C4033" s="56" t="s">
        <v>1329</v>
      </c>
      <c r="D4033" s="374"/>
      <c r="E4033" s="1177"/>
      <c r="F4033" s="4142"/>
      <c r="G4033" s="4142"/>
      <c r="H4033" s="1181"/>
      <c r="I4033" s="1181"/>
      <c r="J4033" s="374"/>
      <c r="K4033" s="1181"/>
      <c r="L4033" s="1181"/>
      <c r="M4033" s="1181"/>
    </row>
    <row r="4034" spans="1:13" x14ac:dyDescent="0.2">
      <c r="A4034" s="374">
        <v>5</v>
      </c>
      <c r="B4034" s="1181" t="s">
        <v>4304</v>
      </c>
      <c r="C4034" s="792" t="s">
        <v>4305</v>
      </c>
      <c r="D4034" s="1200">
        <v>41122</v>
      </c>
      <c r="E4034" s="1200">
        <v>41274</v>
      </c>
      <c r="F4034" s="4142"/>
      <c r="G4034" s="4142"/>
      <c r="H4034" s="1181"/>
      <c r="I4034" s="1181"/>
      <c r="J4034" s="533">
        <v>1</v>
      </c>
      <c r="K4034" s="1181"/>
      <c r="L4034" s="1181"/>
      <c r="M4034" s="1181"/>
    </row>
    <row r="4035" spans="1:13" x14ac:dyDescent="0.2">
      <c r="A4035" s="374">
        <v>6</v>
      </c>
      <c r="B4035" s="1181" t="s">
        <v>4306</v>
      </c>
      <c r="C4035" s="792" t="s">
        <v>4305</v>
      </c>
      <c r="D4035" s="1200">
        <v>41153</v>
      </c>
      <c r="E4035" s="374" t="s">
        <v>4307</v>
      </c>
      <c r="F4035" s="3876"/>
      <c r="G4035" s="3876"/>
      <c r="H4035" s="1181"/>
      <c r="I4035" s="1181"/>
      <c r="J4035" s="533">
        <v>5</v>
      </c>
      <c r="K4035" s="1181"/>
      <c r="L4035" s="1181"/>
      <c r="M4035" s="1181"/>
    </row>
    <row r="4036" spans="1:13" x14ac:dyDescent="0.2">
      <c r="A4036" s="374"/>
      <c r="B4036" s="1181"/>
      <c r="C4036" s="374"/>
      <c r="D4036" s="1181"/>
      <c r="E4036" s="1181"/>
      <c r="F4036" s="1181"/>
      <c r="G4036" s="1181"/>
      <c r="H4036" s="1181"/>
      <c r="I4036" s="1181"/>
      <c r="J4036" s="1181"/>
      <c r="K4036" s="1181"/>
      <c r="L4036" s="1181"/>
      <c r="M4036" s="1181"/>
    </row>
    <row r="4037" spans="1:13" x14ac:dyDescent="0.2">
      <c r="A4037" s="374"/>
      <c r="B4037" s="1181"/>
      <c r="C4037" s="374"/>
      <c r="D4037" s="1181"/>
      <c r="E4037" s="1181"/>
      <c r="F4037" s="1181"/>
      <c r="G4037" s="1181"/>
      <c r="H4037" s="1181"/>
      <c r="I4037" s="1181"/>
      <c r="J4037" s="1181"/>
      <c r="K4037" s="1181"/>
      <c r="L4037" s="1181"/>
      <c r="M4037" s="1181"/>
    </row>
    <row r="4038" spans="1:13" x14ac:dyDescent="0.2">
      <c r="A4038" s="374"/>
      <c r="B4038" s="1181"/>
      <c r="C4038" s="374"/>
      <c r="D4038" s="1181"/>
      <c r="E4038" s="1181"/>
      <c r="F4038" s="1181"/>
      <c r="G4038" s="1181"/>
      <c r="H4038" s="1181"/>
      <c r="I4038" s="1181"/>
      <c r="J4038" s="1181"/>
      <c r="K4038" s="1181"/>
      <c r="L4038" s="1181"/>
      <c r="M4038" s="1181"/>
    </row>
    <row r="4039" spans="1:13" x14ac:dyDescent="0.2">
      <c r="C4039" s="1177"/>
    </row>
    <row r="4041" spans="1:13" x14ac:dyDescent="0.2">
      <c r="A4041" s="479" t="s">
        <v>5416</v>
      </c>
      <c r="D4041" s="479" t="s">
        <v>5417</v>
      </c>
      <c r="J4041" s="479" t="s">
        <v>5418</v>
      </c>
    </row>
    <row r="4042" spans="1:13" x14ac:dyDescent="0.2">
      <c r="A4042" s="479" t="s">
        <v>4308</v>
      </c>
      <c r="D4042" s="479" t="s">
        <v>4308</v>
      </c>
      <c r="J4042" s="479" t="s">
        <v>4309</v>
      </c>
    </row>
    <row r="4043" spans="1:13" x14ac:dyDescent="0.2">
      <c r="A4043" s="479" t="s">
        <v>3609</v>
      </c>
      <c r="D4043" s="479" t="s">
        <v>3609</v>
      </c>
      <c r="J4043" s="479" t="s">
        <v>3609</v>
      </c>
    </row>
    <row r="4044" spans="1:13" x14ac:dyDescent="0.2">
      <c r="A4044" s="479" t="s">
        <v>4310</v>
      </c>
      <c r="D4044" s="479" t="s">
        <v>4310</v>
      </c>
      <c r="J4044" s="479" t="s">
        <v>4310</v>
      </c>
    </row>
  </sheetData>
  <mergeCells count="2091">
    <mergeCell ref="F3378:F3393"/>
    <mergeCell ref="M3581:M3582"/>
    <mergeCell ref="A3650:B3657"/>
    <mergeCell ref="C3650:K3653"/>
    <mergeCell ref="L3650:M3653"/>
    <mergeCell ref="C3654:K3657"/>
    <mergeCell ref="L3654:M3657"/>
    <mergeCell ref="F3581:G3581"/>
    <mergeCell ref="H3581:I3581"/>
    <mergeCell ref="A3581:A3582"/>
    <mergeCell ref="B3581:B3582"/>
    <mergeCell ref="C3581:C3582"/>
    <mergeCell ref="D3581:E3581"/>
    <mergeCell ref="J3581:J3582"/>
    <mergeCell ref="K3581:K3582"/>
    <mergeCell ref="J3622:M3622"/>
    <mergeCell ref="G3060:G3062"/>
    <mergeCell ref="G3084:G3088"/>
    <mergeCell ref="G3329:G3330"/>
    <mergeCell ref="G3378:G3388"/>
    <mergeCell ref="G3120:G3122"/>
    <mergeCell ref="G3128:G3134"/>
    <mergeCell ref="G3160:G3162"/>
    <mergeCell ref="G3164:G3165"/>
    <mergeCell ref="G3246:G3248"/>
    <mergeCell ref="A3566:B3573"/>
    <mergeCell ref="C3566:K3569"/>
    <mergeCell ref="L3570:M3573"/>
    <mergeCell ref="J3576:M3576"/>
    <mergeCell ref="J3539:M3539"/>
    <mergeCell ref="A3543:A3544"/>
    <mergeCell ref="B3543:B3544"/>
    <mergeCell ref="C3543:C3544"/>
    <mergeCell ref="D3543:E3543"/>
    <mergeCell ref="J3543:J3544"/>
    <mergeCell ref="M3543:M3544"/>
    <mergeCell ref="H3543:I3543"/>
    <mergeCell ref="L3566:M3569"/>
    <mergeCell ref="A3528:B3535"/>
    <mergeCell ref="C3528:K3531"/>
    <mergeCell ref="L3528:M3531"/>
    <mergeCell ref="C3532:K3535"/>
    <mergeCell ref="L3532:M3535"/>
    <mergeCell ref="D3517:D3518"/>
    <mergeCell ref="F3547:F3557"/>
    <mergeCell ref="G3471:G3476"/>
    <mergeCell ref="G3463:G3468"/>
    <mergeCell ref="A3419:A3420"/>
    <mergeCell ref="F1954:F1955"/>
    <mergeCell ref="G1954:G1955"/>
    <mergeCell ref="J3415:M3415"/>
    <mergeCell ref="C3444:K3447"/>
    <mergeCell ref="K3459:K3460"/>
    <mergeCell ref="L3459:L3460"/>
    <mergeCell ref="M3459:M3460"/>
    <mergeCell ref="L3419:L3420"/>
    <mergeCell ref="M3419:M3420"/>
    <mergeCell ref="E3517:E3518"/>
    <mergeCell ref="H3517:H3518"/>
    <mergeCell ref="F3504:F3518"/>
    <mergeCell ref="G3504:G3518"/>
    <mergeCell ref="A3500:A3501"/>
    <mergeCell ref="B3500:B3501"/>
    <mergeCell ref="C3500:C3501"/>
    <mergeCell ref="F1911:F1918"/>
    <mergeCell ref="G1911:G1918"/>
    <mergeCell ref="F1946:G1946"/>
    <mergeCell ref="G2920:G2921"/>
    <mergeCell ref="G2300:G2301"/>
    <mergeCell ref="F2175:F2182"/>
    <mergeCell ref="G2175:G2182"/>
    <mergeCell ref="F1949:F1952"/>
    <mergeCell ref="K980:M982"/>
    <mergeCell ref="K983:M985"/>
    <mergeCell ref="J988:M988"/>
    <mergeCell ref="A992:A993"/>
    <mergeCell ref="B992:B993"/>
    <mergeCell ref="C992:C993"/>
    <mergeCell ref="D992:E992"/>
    <mergeCell ref="F992:I992"/>
    <mergeCell ref="J992:J993"/>
    <mergeCell ref="M2843:M2844"/>
    <mergeCell ref="M2813:M2814"/>
    <mergeCell ref="A2895:B2902"/>
    <mergeCell ref="C2895:K2898"/>
    <mergeCell ref="L2895:M2898"/>
    <mergeCell ref="C2899:K2902"/>
    <mergeCell ref="L2899:M2902"/>
    <mergeCell ref="F2878:G2878"/>
    <mergeCell ref="H2878:I2878"/>
    <mergeCell ref="F2882:F2890"/>
    <mergeCell ref="G2882:G2890"/>
    <mergeCell ref="A2873:E2873"/>
    <mergeCell ref="J2874:M2874"/>
    <mergeCell ref="H2640:I2640"/>
    <mergeCell ref="H2517:I2517"/>
    <mergeCell ref="F958:F963"/>
    <mergeCell ref="G958:G963"/>
    <mergeCell ref="F964:F972"/>
    <mergeCell ref="G964:G972"/>
    <mergeCell ref="A980:B985"/>
    <mergeCell ref="C980:J982"/>
    <mergeCell ref="C983:J985"/>
    <mergeCell ref="J949:M949"/>
    <mergeCell ref="A953:A954"/>
    <mergeCell ref="B953:B954"/>
    <mergeCell ref="C953:C954"/>
    <mergeCell ref="D953:E953"/>
    <mergeCell ref="F953:I953"/>
    <mergeCell ref="J953:J954"/>
    <mergeCell ref="K953:K954"/>
    <mergeCell ref="L953:L954"/>
    <mergeCell ref="M953:M954"/>
    <mergeCell ref="F930:F933"/>
    <mergeCell ref="G930:G933"/>
    <mergeCell ref="A941:B946"/>
    <mergeCell ref="C941:J943"/>
    <mergeCell ref="K941:M943"/>
    <mergeCell ref="C944:J946"/>
    <mergeCell ref="K944:M946"/>
    <mergeCell ref="L914:L915"/>
    <mergeCell ref="M914:M915"/>
    <mergeCell ref="F919:F923"/>
    <mergeCell ref="G919:G923"/>
    <mergeCell ref="F924:F929"/>
    <mergeCell ref="G924:G929"/>
    <mergeCell ref="K902:M904"/>
    <mergeCell ref="K905:M907"/>
    <mergeCell ref="J910:M910"/>
    <mergeCell ref="A914:A915"/>
    <mergeCell ref="B914:B915"/>
    <mergeCell ref="C914:C915"/>
    <mergeCell ref="D914:E914"/>
    <mergeCell ref="F914:I914"/>
    <mergeCell ref="J914:J915"/>
    <mergeCell ref="K914:K915"/>
    <mergeCell ref="F887:F889"/>
    <mergeCell ref="G887:G889"/>
    <mergeCell ref="F893:F894"/>
    <mergeCell ref="G893:G894"/>
    <mergeCell ref="A902:B907"/>
    <mergeCell ref="C902:J904"/>
    <mergeCell ref="C905:J907"/>
    <mergeCell ref="K874:K875"/>
    <mergeCell ref="L874:L875"/>
    <mergeCell ref="M874:M875"/>
    <mergeCell ref="F878:F881"/>
    <mergeCell ref="G878:G881"/>
    <mergeCell ref="F883:F886"/>
    <mergeCell ref="G883:G886"/>
    <mergeCell ref="A874:A875"/>
    <mergeCell ref="B874:B875"/>
    <mergeCell ref="C874:C875"/>
    <mergeCell ref="D874:E874"/>
    <mergeCell ref="F874:I874"/>
    <mergeCell ref="J874:J875"/>
    <mergeCell ref="A862:B867"/>
    <mergeCell ref="C862:J864"/>
    <mergeCell ref="K862:M864"/>
    <mergeCell ref="C865:J867"/>
    <mergeCell ref="K865:M867"/>
    <mergeCell ref="J870:M870"/>
    <mergeCell ref="G837:G840"/>
    <mergeCell ref="G841:G845"/>
    <mergeCell ref="G846:G854"/>
    <mergeCell ref="F837:F854"/>
    <mergeCell ref="F1983:F1992"/>
    <mergeCell ref="J829:M829"/>
    <mergeCell ref="K833:K834"/>
    <mergeCell ref="L833:L834"/>
    <mergeCell ref="M833:M834"/>
    <mergeCell ref="J1864:M1864"/>
    <mergeCell ref="A833:A834"/>
    <mergeCell ref="B833:B834"/>
    <mergeCell ref="C833:C834"/>
    <mergeCell ref="D833:E833"/>
    <mergeCell ref="F833:I833"/>
    <mergeCell ref="J833:J834"/>
    <mergeCell ref="C1893:K1896"/>
    <mergeCell ref="A1932:B1937"/>
    <mergeCell ref="C1932:K1934"/>
    <mergeCell ref="L1932:M1934"/>
    <mergeCell ref="C1935:K1937"/>
    <mergeCell ref="L1935:M1937"/>
    <mergeCell ref="J1942:M1942"/>
    <mergeCell ref="K1946:K1947"/>
    <mergeCell ref="L1946:L1947"/>
    <mergeCell ref="M1946:M1947"/>
    <mergeCell ref="G808:G812"/>
    <mergeCell ref="A821:B826"/>
    <mergeCell ref="C821:J823"/>
    <mergeCell ref="K821:M823"/>
    <mergeCell ref="C824:J826"/>
    <mergeCell ref="K824:M826"/>
    <mergeCell ref="F804:F813"/>
    <mergeCell ref="L794:L795"/>
    <mergeCell ref="M794:M795"/>
    <mergeCell ref="F798:F803"/>
    <mergeCell ref="G798:G803"/>
    <mergeCell ref="G804:G807"/>
    <mergeCell ref="K782:M784"/>
    <mergeCell ref="K785:M787"/>
    <mergeCell ref="J790:M790"/>
    <mergeCell ref="K794:K795"/>
    <mergeCell ref="A794:A795"/>
    <mergeCell ref="B794:B795"/>
    <mergeCell ref="C794:C795"/>
    <mergeCell ref="D794:E794"/>
    <mergeCell ref="F794:I794"/>
    <mergeCell ref="J794:J795"/>
    <mergeCell ref="G767:G769"/>
    <mergeCell ref="G771:G774"/>
    <mergeCell ref="A782:B787"/>
    <mergeCell ref="C782:J784"/>
    <mergeCell ref="C785:J787"/>
    <mergeCell ref="F764:F774"/>
    <mergeCell ref="J751:M751"/>
    <mergeCell ref="A755:A756"/>
    <mergeCell ref="B755:B756"/>
    <mergeCell ref="C755:C756"/>
    <mergeCell ref="D755:E755"/>
    <mergeCell ref="F755:I755"/>
    <mergeCell ref="J755:J756"/>
    <mergeCell ref="K755:K756"/>
    <mergeCell ref="L755:L756"/>
    <mergeCell ref="M755:M756"/>
    <mergeCell ref="F733:F734"/>
    <mergeCell ref="G733:G734"/>
    <mergeCell ref="A743:B748"/>
    <mergeCell ref="C743:J745"/>
    <mergeCell ref="K743:M745"/>
    <mergeCell ref="C746:J748"/>
    <mergeCell ref="K746:M748"/>
    <mergeCell ref="F759:F763"/>
    <mergeCell ref="K720:K721"/>
    <mergeCell ref="L720:L721"/>
    <mergeCell ref="M720:M721"/>
    <mergeCell ref="F724:F730"/>
    <mergeCell ref="G724:G730"/>
    <mergeCell ref="F731:F732"/>
    <mergeCell ref="G731:G732"/>
    <mergeCell ref="A720:A721"/>
    <mergeCell ref="B720:B721"/>
    <mergeCell ref="C720:C721"/>
    <mergeCell ref="D720:E720"/>
    <mergeCell ref="F720:I720"/>
    <mergeCell ref="J720:J721"/>
    <mergeCell ref="A708:B713"/>
    <mergeCell ref="C708:J710"/>
    <mergeCell ref="K708:M710"/>
    <mergeCell ref="C711:J713"/>
    <mergeCell ref="K711:M713"/>
    <mergeCell ref="J716:M716"/>
    <mergeCell ref="K678:K679"/>
    <mergeCell ref="L678:L679"/>
    <mergeCell ref="M678:M679"/>
    <mergeCell ref="F682:F686"/>
    <mergeCell ref="G682:G686"/>
    <mergeCell ref="F687:F700"/>
    <mergeCell ref="G687:G700"/>
    <mergeCell ref="A678:A679"/>
    <mergeCell ref="B678:B679"/>
    <mergeCell ref="C678:C679"/>
    <mergeCell ref="D678:E678"/>
    <mergeCell ref="F678:I678"/>
    <mergeCell ref="J678:J679"/>
    <mergeCell ref="A666:B671"/>
    <mergeCell ref="C666:J668"/>
    <mergeCell ref="K666:M668"/>
    <mergeCell ref="C669:J671"/>
    <mergeCell ref="K669:M671"/>
    <mergeCell ref="J674:M674"/>
    <mergeCell ref="K635:K636"/>
    <mergeCell ref="L635:L636"/>
    <mergeCell ref="M635:M636"/>
    <mergeCell ref="F638:F643"/>
    <mergeCell ref="G638:G643"/>
    <mergeCell ref="F644:F658"/>
    <mergeCell ref="G644:G658"/>
    <mergeCell ref="A635:A636"/>
    <mergeCell ref="B635:B636"/>
    <mergeCell ref="C635:C636"/>
    <mergeCell ref="D635:E635"/>
    <mergeCell ref="F635:I635"/>
    <mergeCell ref="J635:J636"/>
    <mergeCell ref="A623:B628"/>
    <mergeCell ref="C623:J625"/>
    <mergeCell ref="K623:M625"/>
    <mergeCell ref="C626:J628"/>
    <mergeCell ref="K626:M628"/>
    <mergeCell ref="J631:M631"/>
    <mergeCell ref="K594:K595"/>
    <mergeCell ref="L594:L595"/>
    <mergeCell ref="M594:M595"/>
    <mergeCell ref="F597:F601"/>
    <mergeCell ref="G597:G601"/>
    <mergeCell ref="F602:F615"/>
    <mergeCell ref="G602:G615"/>
    <mergeCell ref="A594:A595"/>
    <mergeCell ref="B594:B595"/>
    <mergeCell ref="C594:C595"/>
    <mergeCell ref="D594:E594"/>
    <mergeCell ref="F594:I594"/>
    <mergeCell ref="J594:J595"/>
    <mergeCell ref="A582:B587"/>
    <mergeCell ref="C582:J584"/>
    <mergeCell ref="K582:M584"/>
    <mergeCell ref="C585:J587"/>
    <mergeCell ref="K585:M587"/>
    <mergeCell ref="J590:M590"/>
    <mergeCell ref="K549:K550"/>
    <mergeCell ref="L549:L550"/>
    <mergeCell ref="M549:M550"/>
    <mergeCell ref="F552:F554"/>
    <mergeCell ref="G552:G554"/>
    <mergeCell ref="F555:F572"/>
    <mergeCell ref="G555:G572"/>
    <mergeCell ref="A549:A550"/>
    <mergeCell ref="B549:B550"/>
    <mergeCell ref="C549:C550"/>
    <mergeCell ref="D549:E549"/>
    <mergeCell ref="F549:I549"/>
    <mergeCell ref="J549:J550"/>
    <mergeCell ref="A537:B542"/>
    <mergeCell ref="C537:J539"/>
    <mergeCell ref="K537:M539"/>
    <mergeCell ref="C540:J542"/>
    <mergeCell ref="K540:M542"/>
    <mergeCell ref="J545:M545"/>
    <mergeCell ref="K507:K508"/>
    <mergeCell ref="L507:L508"/>
    <mergeCell ref="M507:M508"/>
    <mergeCell ref="F510:F516"/>
    <mergeCell ref="G510:G516"/>
    <mergeCell ref="F517:F530"/>
    <mergeCell ref="G517:G530"/>
    <mergeCell ref="A507:A508"/>
    <mergeCell ref="B507:B508"/>
    <mergeCell ref="C507:C508"/>
    <mergeCell ref="D507:E507"/>
    <mergeCell ref="F507:I507"/>
    <mergeCell ref="J507:J508"/>
    <mergeCell ref="A495:B500"/>
    <mergeCell ref="C495:J497"/>
    <mergeCell ref="K495:M497"/>
    <mergeCell ref="C498:J500"/>
    <mergeCell ref="K498:M500"/>
    <mergeCell ref="J503:M503"/>
    <mergeCell ref="K467:K468"/>
    <mergeCell ref="L467:L468"/>
    <mergeCell ref="M467:M468"/>
    <mergeCell ref="F470:F476"/>
    <mergeCell ref="G470:G476"/>
    <mergeCell ref="F477:F488"/>
    <mergeCell ref="G477:G488"/>
    <mergeCell ref="A467:A468"/>
    <mergeCell ref="B467:B468"/>
    <mergeCell ref="C467:C468"/>
    <mergeCell ref="D467:E467"/>
    <mergeCell ref="F467:I467"/>
    <mergeCell ref="J467:J468"/>
    <mergeCell ref="A455:B460"/>
    <mergeCell ref="C455:J457"/>
    <mergeCell ref="K455:M457"/>
    <mergeCell ref="C458:J460"/>
    <mergeCell ref="K458:M460"/>
    <mergeCell ref="J463:M463"/>
    <mergeCell ref="K427:K428"/>
    <mergeCell ref="L427:L428"/>
    <mergeCell ref="M427:M428"/>
    <mergeCell ref="F440:F448"/>
    <mergeCell ref="G440:G448"/>
    <mergeCell ref="F430:F439"/>
    <mergeCell ref="G430:G439"/>
    <mergeCell ref="A427:A428"/>
    <mergeCell ref="B427:B428"/>
    <mergeCell ref="C427:C428"/>
    <mergeCell ref="D427:E427"/>
    <mergeCell ref="F427:I427"/>
    <mergeCell ref="J427:J428"/>
    <mergeCell ref="A415:B420"/>
    <mergeCell ref="C415:J417"/>
    <mergeCell ref="K415:M417"/>
    <mergeCell ref="C418:J420"/>
    <mergeCell ref="K418:M420"/>
    <mergeCell ref="J423:M423"/>
    <mergeCell ref="K387:K388"/>
    <mergeCell ref="L387:L388"/>
    <mergeCell ref="M387:M388"/>
    <mergeCell ref="F391:F395"/>
    <mergeCell ref="G391:G395"/>
    <mergeCell ref="F398:F404"/>
    <mergeCell ref="G398:G404"/>
    <mergeCell ref="A387:A388"/>
    <mergeCell ref="B387:B388"/>
    <mergeCell ref="C387:C388"/>
    <mergeCell ref="D387:E387"/>
    <mergeCell ref="F387:I387"/>
    <mergeCell ref="J387:J388"/>
    <mergeCell ref="A375:B380"/>
    <mergeCell ref="C375:J377"/>
    <mergeCell ref="K375:M377"/>
    <mergeCell ref="C378:J380"/>
    <mergeCell ref="K378:M380"/>
    <mergeCell ref="J383:M383"/>
    <mergeCell ref="L346:L347"/>
    <mergeCell ref="M346:M347"/>
    <mergeCell ref="F350:F358"/>
    <mergeCell ref="G350:G358"/>
    <mergeCell ref="F359:F364"/>
    <mergeCell ref="G359:G364"/>
    <mergeCell ref="K334:M336"/>
    <mergeCell ref="K337:M339"/>
    <mergeCell ref="J342:M342"/>
    <mergeCell ref="A346:A347"/>
    <mergeCell ref="B346:B347"/>
    <mergeCell ref="C346:C347"/>
    <mergeCell ref="D346:E346"/>
    <mergeCell ref="F346:I346"/>
    <mergeCell ref="J346:J347"/>
    <mergeCell ref="K346:K347"/>
    <mergeCell ref="F316:F321"/>
    <mergeCell ref="G316:G321"/>
    <mergeCell ref="F322:F324"/>
    <mergeCell ref="G322:G324"/>
    <mergeCell ref="A334:B339"/>
    <mergeCell ref="C334:J336"/>
    <mergeCell ref="C337:J339"/>
    <mergeCell ref="M4011:M4014"/>
    <mergeCell ref="M4015:M4017"/>
    <mergeCell ref="F4025:G4025"/>
    <mergeCell ref="H4025:I4025"/>
    <mergeCell ref="L306:L307"/>
    <mergeCell ref="M306:M307"/>
    <mergeCell ref="F310:F311"/>
    <mergeCell ref="G310:G311"/>
    <mergeCell ref="F312:F315"/>
    <mergeCell ref="G312:G315"/>
    <mergeCell ref="A4011:B4017"/>
    <mergeCell ref="J4021:M4021"/>
    <mergeCell ref="A4025:A4026"/>
    <mergeCell ref="B4025:B4026"/>
    <mergeCell ref="C4025:C4026"/>
    <mergeCell ref="D4025:E4025"/>
    <mergeCell ref="J4025:J4026"/>
    <mergeCell ref="K4025:K4026"/>
    <mergeCell ref="L4025:L4026"/>
    <mergeCell ref="M4025:M4026"/>
    <mergeCell ref="J3897:J3898"/>
    <mergeCell ref="K3897:K3898"/>
    <mergeCell ref="L3897:L3898"/>
    <mergeCell ref="M3897:M3898"/>
    <mergeCell ref="F3897:G3897"/>
    <mergeCell ref="H3897:I3897"/>
    <mergeCell ref="A3884:B3889"/>
    <mergeCell ref="C3884:L3886"/>
    <mergeCell ref="M3884:M3886"/>
    <mergeCell ref="C3887:L3889"/>
    <mergeCell ref="M3887:M3888"/>
    <mergeCell ref="M3861:M3862"/>
    <mergeCell ref="G3779:G3789"/>
    <mergeCell ref="A3776:A3777"/>
    <mergeCell ref="B3776:B3777"/>
    <mergeCell ref="C3776:C3777"/>
    <mergeCell ref="J3812:J3813"/>
    <mergeCell ref="K3812:K3813"/>
    <mergeCell ref="J3808:M3808"/>
    <mergeCell ref="M3812:M3813"/>
    <mergeCell ref="A3665:A3666"/>
    <mergeCell ref="B3665:B3666"/>
    <mergeCell ref="C3665:C3666"/>
    <mergeCell ref="D3665:E3665"/>
    <mergeCell ref="G3670:G3673"/>
    <mergeCell ref="J3665:J3666"/>
    <mergeCell ref="F3665:G3665"/>
    <mergeCell ref="H3665:I3665"/>
    <mergeCell ref="D3812:E3812"/>
    <mergeCell ref="J3742:J3743"/>
    <mergeCell ref="L3776:L3777"/>
    <mergeCell ref="H3776:I3776"/>
    <mergeCell ref="M3776:M3777"/>
    <mergeCell ref="J3772:M3772"/>
    <mergeCell ref="J3776:J3777"/>
    <mergeCell ref="K3776:K3777"/>
    <mergeCell ref="J3738:M3738"/>
    <mergeCell ref="A3742:A3743"/>
    <mergeCell ref="B3742:B3743"/>
    <mergeCell ref="C3742:C3743"/>
    <mergeCell ref="D3742:E3742"/>
    <mergeCell ref="C3691:K3694"/>
    <mergeCell ref="J3706:J3707"/>
    <mergeCell ref="F3746:F3748"/>
    <mergeCell ref="J3861:J3862"/>
    <mergeCell ref="K3861:K3862"/>
    <mergeCell ref="L3861:L3862"/>
    <mergeCell ref="A3861:A3862"/>
    <mergeCell ref="L3581:L3582"/>
    <mergeCell ref="A3846:B3853"/>
    <mergeCell ref="C3846:K3849"/>
    <mergeCell ref="L3846:M3849"/>
    <mergeCell ref="C3850:K3853"/>
    <mergeCell ref="L3850:M3853"/>
    <mergeCell ref="D3776:E3776"/>
    <mergeCell ref="F3776:G3776"/>
    <mergeCell ref="A3727:B3734"/>
    <mergeCell ref="C3727:K3730"/>
    <mergeCell ref="L3727:M3730"/>
    <mergeCell ref="K3742:K3743"/>
    <mergeCell ref="L3742:L3743"/>
    <mergeCell ref="M3742:M3743"/>
    <mergeCell ref="C3731:K3734"/>
    <mergeCell ref="G3668:G3669"/>
    <mergeCell ref="L3812:L3813"/>
    <mergeCell ref="F3812:G3812"/>
    <mergeCell ref="H3812:I3812"/>
    <mergeCell ref="A3812:A3813"/>
    <mergeCell ref="B3812:B3813"/>
    <mergeCell ref="C3812:C3813"/>
    <mergeCell ref="K3665:K3666"/>
    <mergeCell ref="L3665:L3666"/>
    <mergeCell ref="M3665:M3666"/>
    <mergeCell ref="K3706:K3707"/>
    <mergeCell ref="A3691:B3698"/>
    <mergeCell ref="F3779:F3789"/>
    <mergeCell ref="D3500:E3500"/>
    <mergeCell ref="J3500:J3501"/>
    <mergeCell ref="K3500:K3501"/>
    <mergeCell ref="F3500:G3500"/>
    <mergeCell ref="H3500:I3500"/>
    <mergeCell ref="B3419:B3420"/>
    <mergeCell ref="C3419:C3420"/>
    <mergeCell ref="D3419:E3419"/>
    <mergeCell ref="J3419:J3420"/>
    <mergeCell ref="B3459:B3460"/>
    <mergeCell ref="C3459:C3460"/>
    <mergeCell ref="D3459:E3459"/>
    <mergeCell ref="J3459:J3460"/>
    <mergeCell ref="A3444:B3451"/>
    <mergeCell ref="M3517:M3518"/>
    <mergeCell ref="F3423:F3435"/>
    <mergeCell ref="F3463:F3476"/>
    <mergeCell ref="G3427:G3435"/>
    <mergeCell ref="F3419:G3419"/>
    <mergeCell ref="H3419:I3419"/>
    <mergeCell ref="I3517:I3518"/>
    <mergeCell ref="G3591:G3599"/>
    <mergeCell ref="C3616:K3619"/>
    <mergeCell ref="L3616:M3619"/>
    <mergeCell ref="J3496:M3496"/>
    <mergeCell ref="L3500:L3501"/>
    <mergeCell ref="M3500:M3501"/>
    <mergeCell ref="K3543:K3544"/>
    <mergeCell ref="L3543:L3544"/>
    <mergeCell ref="A3404:B3411"/>
    <mergeCell ref="C3404:K3407"/>
    <mergeCell ref="L3404:M3407"/>
    <mergeCell ref="C3408:K3411"/>
    <mergeCell ref="L3408:M3411"/>
    <mergeCell ref="A3612:B3619"/>
    <mergeCell ref="C3612:K3615"/>
    <mergeCell ref="L3612:M3615"/>
    <mergeCell ref="K3419:K3420"/>
    <mergeCell ref="A3485:B3492"/>
    <mergeCell ref="C3485:K3488"/>
    <mergeCell ref="L3485:M3488"/>
    <mergeCell ref="C3489:K3492"/>
    <mergeCell ref="L3489:M3492"/>
    <mergeCell ref="F3459:G3459"/>
    <mergeCell ref="H3459:I3459"/>
    <mergeCell ref="A3459:A3460"/>
    <mergeCell ref="L3444:M3447"/>
    <mergeCell ref="C3448:K3451"/>
    <mergeCell ref="L3448:M3451"/>
    <mergeCell ref="J3455:M3455"/>
    <mergeCell ref="J3517:J3518"/>
    <mergeCell ref="K3517:K3518"/>
    <mergeCell ref="L3517:L3518"/>
    <mergeCell ref="J3363:M3363"/>
    <mergeCell ref="A3367:A3368"/>
    <mergeCell ref="B3367:B3368"/>
    <mergeCell ref="C3367:C3368"/>
    <mergeCell ref="D3367:E3367"/>
    <mergeCell ref="J3367:J3368"/>
    <mergeCell ref="K3367:K3368"/>
    <mergeCell ref="L3367:L3368"/>
    <mergeCell ref="M3367:M3368"/>
    <mergeCell ref="F3367:G3367"/>
    <mergeCell ref="L3325:L3326"/>
    <mergeCell ref="M3325:M3326"/>
    <mergeCell ref="A3352:B3359"/>
    <mergeCell ref="C3352:K3355"/>
    <mergeCell ref="L3352:M3355"/>
    <mergeCell ref="C3356:K3359"/>
    <mergeCell ref="L3356:M3359"/>
    <mergeCell ref="F3325:G3325"/>
    <mergeCell ref="H3325:I3325"/>
    <mergeCell ref="A3325:A3326"/>
    <mergeCell ref="B3325:B3326"/>
    <mergeCell ref="C3325:C3326"/>
    <mergeCell ref="D3325:E3325"/>
    <mergeCell ref="J3325:J3326"/>
    <mergeCell ref="H3367:I3367"/>
    <mergeCell ref="F3338:F3344"/>
    <mergeCell ref="F3345:F3348"/>
    <mergeCell ref="A3310:B3317"/>
    <mergeCell ref="C3310:K3313"/>
    <mergeCell ref="K3325:K3326"/>
    <mergeCell ref="L3310:M3313"/>
    <mergeCell ref="C3314:K3317"/>
    <mergeCell ref="L3314:M3317"/>
    <mergeCell ref="J3321:M3321"/>
    <mergeCell ref="J3273:M3273"/>
    <mergeCell ref="A3277:A3278"/>
    <mergeCell ref="B3277:B3278"/>
    <mergeCell ref="C3277:C3278"/>
    <mergeCell ref="D3277:E3277"/>
    <mergeCell ref="J3277:J3278"/>
    <mergeCell ref="K3277:K3278"/>
    <mergeCell ref="L3277:L3278"/>
    <mergeCell ref="M3277:M3278"/>
    <mergeCell ref="K3240:K3241"/>
    <mergeCell ref="L3240:L3241"/>
    <mergeCell ref="M3240:M3241"/>
    <mergeCell ref="A3262:B3269"/>
    <mergeCell ref="C3262:K3265"/>
    <mergeCell ref="L3262:M3265"/>
    <mergeCell ref="C3266:K3269"/>
    <mergeCell ref="L3266:M3269"/>
    <mergeCell ref="F3240:G3240"/>
    <mergeCell ref="H3240:I3240"/>
    <mergeCell ref="A3240:A3241"/>
    <mergeCell ref="B3240:B3241"/>
    <mergeCell ref="C3240:C3241"/>
    <mergeCell ref="D3240:E3240"/>
    <mergeCell ref="J3240:J3241"/>
    <mergeCell ref="A3225:B3232"/>
    <mergeCell ref="C3225:K3228"/>
    <mergeCell ref="L3225:M3228"/>
    <mergeCell ref="C3229:K3232"/>
    <mergeCell ref="L3229:M3232"/>
    <mergeCell ref="J3236:M3236"/>
    <mergeCell ref="J3186:M3186"/>
    <mergeCell ref="A3190:A3191"/>
    <mergeCell ref="B3190:B3191"/>
    <mergeCell ref="C3190:C3191"/>
    <mergeCell ref="D3190:E3190"/>
    <mergeCell ref="J3190:J3191"/>
    <mergeCell ref="K3190:K3191"/>
    <mergeCell ref="L3190:L3191"/>
    <mergeCell ref="M3190:M3191"/>
    <mergeCell ref="F3190:G3190"/>
    <mergeCell ref="L3157:L3158"/>
    <mergeCell ref="M3157:M3158"/>
    <mergeCell ref="A3175:B3182"/>
    <mergeCell ref="C3175:K3178"/>
    <mergeCell ref="L3175:M3178"/>
    <mergeCell ref="C3179:K3182"/>
    <mergeCell ref="L3179:M3182"/>
    <mergeCell ref="F3157:G3157"/>
    <mergeCell ref="H3157:I3157"/>
    <mergeCell ref="A3157:A3158"/>
    <mergeCell ref="B3157:B3158"/>
    <mergeCell ref="C3157:C3158"/>
    <mergeCell ref="D3157:E3157"/>
    <mergeCell ref="J3157:J3158"/>
    <mergeCell ref="A3142:B3149"/>
    <mergeCell ref="C3142:K3145"/>
    <mergeCell ref="K3157:K3158"/>
    <mergeCell ref="L3142:M3145"/>
    <mergeCell ref="C3146:K3149"/>
    <mergeCell ref="L3146:M3149"/>
    <mergeCell ref="J3153:M3153"/>
    <mergeCell ref="J3111:M3111"/>
    <mergeCell ref="A3115:A3116"/>
    <mergeCell ref="B3115:B3116"/>
    <mergeCell ref="C3115:C3116"/>
    <mergeCell ref="D3115:E3115"/>
    <mergeCell ref="J3115:J3116"/>
    <mergeCell ref="K3115:K3116"/>
    <mergeCell ref="L3115:L3116"/>
    <mergeCell ref="M3115:M3116"/>
    <mergeCell ref="K3080:K3081"/>
    <mergeCell ref="L3080:L3081"/>
    <mergeCell ref="M3080:M3081"/>
    <mergeCell ref="A3100:B3107"/>
    <mergeCell ref="C3100:K3103"/>
    <mergeCell ref="L3100:M3103"/>
    <mergeCell ref="C3104:K3107"/>
    <mergeCell ref="L3104:M3107"/>
    <mergeCell ref="F3080:G3080"/>
    <mergeCell ref="H3080:I3080"/>
    <mergeCell ref="G3091:G3095"/>
    <mergeCell ref="F3084:F3095"/>
    <mergeCell ref="F3120:F3134"/>
    <mergeCell ref="M2910:M2911"/>
    <mergeCell ref="M2878:M2879"/>
    <mergeCell ref="A2958:C2958"/>
    <mergeCell ref="L2999:M3002"/>
    <mergeCell ref="M2749:M2750"/>
    <mergeCell ref="M2718:M2719"/>
    <mergeCell ref="A2999:B3006"/>
    <mergeCell ref="C2999:K3002"/>
    <mergeCell ref="H2975:I2975"/>
    <mergeCell ref="A2970:E2970"/>
    <mergeCell ref="A2926:B2933"/>
    <mergeCell ref="C2926:K2929"/>
    <mergeCell ref="L2926:M2929"/>
    <mergeCell ref="C2930:K2933"/>
    <mergeCell ref="L2930:M2933"/>
    <mergeCell ref="M2941:M2942"/>
    <mergeCell ref="A2936:E2936"/>
    <mergeCell ref="J2937:M2937"/>
    <mergeCell ref="A2938:E2938"/>
    <mergeCell ref="A2941:A2942"/>
    <mergeCell ref="J2971:M2971"/>
    <mergeCell ref="A2972:E2972"/>
    <mergeCell ref="A2905:E2905"/>
    <mergeCell ref="J2906:M2906"/>
    <mergeCell ref="A2907:E2907"/>
    <mergeCell ref="A2955:C2955"/>
    <mergeCell ref="A2956:C2956"/>
    <mergeCell ref="A2957:C2957"/>
    <mergeCell ref="A2960:B2967"/>
    <mergeCell ref="C2960:K2963"/>
    <mergeCell ref="L2960:M2963"/>
    <mergeCell ref="C2964:K2967"/>
    <mergeCell ref="L3036:M3039"/>
    <mergeCell ref="F3014:G3014"/>
    <mergeCell ref="H3014:I3014"/>
    <mergeCell ref="B3014:B3015"/>
    <mergeCell ref="A3014:A3015"/>
    <mergeCell ref="C3014:C3015"/>
    <mergeCell ref="D3014:E3014"/>
    <mergeCell ref="G2988:G2991"/>
    <mergeCell ref="L3065:M3068"/>
    <mergeCell ref="C3069:K3072"/>
    <mergeCell ref="L3069:M3072"/>
    <mergeCell ref="J3076:M3076"/>
    <mergeCell ref="A3080:A3081"/>
    <mergeCell ref="B3080:B3081"/>
    <mergeCell ref="C3080:C3081"/>
    <mergeCell ref="D3080:E3080"/>
    <mergeCell ref="J3080:J3081"/>
    <mergeCell ref="A3065:B3072"/>
    <mergeCell ref="A3047:A3048"/>
    <mergeCell ref="C3003:K3006"/>
    <mergeCell ref="L3003:M3006"/>
    <mergeCell ref="L3014:L3015"/>
    <mergeCell ref="B3047:B3048"/>
    <mergeCell ref="C3047:C3048"/>
    <mergeCell ref="D3047:E3047"/>
    <mergeCell ref="J3047:J3048"/>
    <mergeCell ref="K3047:K3048"/>
    <mergeCell ref="F3047:G3047"/>
    <mergeCell ref="F3051:F3056"/>
    <mergeCell ref="F3057:F3062"/>
    <mergeCell ref="L2964:M2967"/>
    <mergeCell ref="A2975:A2976"/>
    <mergeCell ref="B2975:B2976"/>
    <mergeCell ref="C2975:C2976"/>
    <mergeCell ref="G3051:G3054"/>
    <mergeCell ref="F3195:F3205"/>
    <mergeCell ref="B2941:B2942"/>
    <mergeCell ref="C2941:C2942"/>
    <mergeCell ref="D2941:E2941"/>
    <mergeCell ref="J2941:J2942"/>
    <mergeCell ref="K2941:K2942"/>
    <mergeCell ref="L2941:L2942"/>
    <mergeCell ref="F3207:F3214"/>
    <mergeCell ref="F3243:F3248"/>
    <mergeCell ref="G3293:G3298"/>
    <mergeCell ref="G3299:G3302"/>
    <mergeCell ref="G3255:G3258"/>
    <mergeCell ref="G3281:G3286"/>
    <mergeCell ref="G3287:G3292"/>
    <mergeCell ref="G2945:G2949"/>
    <mergeCell ref="F2951:F2952"/>
    <mergeCell ref="G2951:G2952"/>
    <mergeCell ref="F2979:F2984"/>
    <mergeCell ref="J3043:M3043"/>
    <mergeCell ref="L3047:L3048"/>
    <mergeCell ref="M3047:M3048"/>
    <mergeCell ref="F3017:F3027"/>
    <mergeCell ref="H3190:I3190"/>
    <mergeCell ref="C3065:K3068"/>
    <mergeCell ref="J3014:J3015"/>
    <mergeCell ref="K3014:K3015"/>
    <mergeCell ref="D2975:E2975"/>
    <mergeCell ref="F3372:F3375"/>
    <mergeCell ref="F3249:F3258"/>
    <mergeCell ref="F3280:F3292"/>
    <mergeCell ref="F3293:F3302"/>
    <mergeCell ref="F3329:F3337"/>
    <mergeCell ref="H3047:I3047"/>
    <mergeCell ref="J2975:J2976"/>
    <mergeCell ref="F3115:G3115"/>
    <mergeCell ref="H3115:I3115"/>
    <mergeCell ref="F2917:F2921"/>
    <mergeCell ref="A2910:A2911"/>
    <mergeCell ref="B2910:B2911"/>
    <mergeCell ref="C2910:C2911"/>
    <mergeCell ref="D2910:E2910"/>
    <mergeCell ref="J2910:J2911"/>
    <mergeCell ref="K2910:K2911"/>
    <mergeCell ref="L2910:L2911"/>
    <mergeCell ref="F2910:G2910"/>
    <mergeCell ref="K2975:K2976"/>
    <mergeCell ref="L2975:L2976"/>
    <mergeCell ref="F2941:G2941"/>
    <mergeCell ref="H2941:I2941"/>
    <mergeCell ref="A3032:B3039"/>
    <mergeCell ref="C3032:K3035"/>
    <mergeCell ref="L3032:M3035"/>
    <mergeCell ref="C3036:K3039"/>
    <mergeCell ref="M3014:M3015"/>
    <mergeCell ref="M2975:M2976"/>
    <mergeCell ref="H2910:I2910"/>
    <mergeCell ref="F2914:F2916"/>
    <mergeCell ref="G2914:G2916"/>
    <mergeCell ref="G2918:G2919"/>
    <mergeCell ref="L2878:L2879"/>
    <mergeCell ref="A2863:B2870"/>
    <mergeCell ref="C2863:K2866"/>
    <mergeCell ref="L2863:M2866"/>
    <mergeCell ref="C2867:K2870"/>
    <mergeCell ref="L2867:M2870"/>
    <mergeCell ref="F2843:G2843"/>
    <mergeCell ref="H2843:I2843"/>
    <mergeCell ref="F2854:F2858"/>
    <mergeCell ref="G2854:G2858"/>
    <mergeCell ref="F2847:F2853"/>
    <mergeCell ref="G2847:G2853"/>
    <mergeCell ref="A2838:E2838"/>
    <mergeCell ref="J2839:M2839"/>
    <mergeCell ref="A2840:E2840"/>
    <mergeCell ref="A2843:A2844"/>
    <mergeCell ref="B2843:B2844"/>
    <mergeCell ref="C2843:C2844"/>
    <mergeCell ref="D2843:E2843"/>
    <mergeCell ref="J2843:J2844"/>
    <mergeCell ref="K2843:K2844"/>
    <mergeCell ref="L2843:L2844"/>
    <mergeCell ref="A2875:E2875"/>
    <mergeCell ref="A2878:A2879"/>
    <mergeCell ref="B2878:B2879"/>
    <mergeCell ref="C2878:C2879"/>
    <mergeCell ref="D2878:E2878"/>
    <mergeCell ref="A2828:B2835"/>
    <mergeCell ref="C2828:K2831"/>
    <mergeCell ref="L2828:M2831"/>
    <mergeCell ref="C2832:K2835"/>
    <mergeCell ref="L2832:M2835"/>
    <mergeCell ref="H2813:I2813"/>
    <mergeCell ref="F2813:G2813"/>
    <mergeCell ref="F2817:F2823"/>
    <mergeCell ref="G2817:G2823"/>
    <mergeCell ref="A2808:E2808"/>
    <mergeCell ref="J2809:M2809"/>
    <mergeCell ref="A2810:E2810"/>
    <mergeCell ref="A2813:A2814"/>
    <mergeCell ref="B2813:B2814"/>
    <mergeCell ref="C2813:C2814"/>
    <mergeCell ref="D2813:E2813"/>
    <mergeCell ref="J2813:J2814"/>
    <mergeCell ref="K2813:K2814"/>
    <mergeCell ref="L2813:L2814"/>
    <mergeCell ref="L2749:L2750"/>
    <mergeCell ref="A2798:B2805"/>
    <mergeCell ref="C2798:K2801"/>
    <mergeCell ref="L2798:M2801"/>
    <mergeCell ref="C2802:K2805"/>
    <mergeCell ref="L2802:M2805"/>
    <mergeCell ref="F2782:G2782"/>
    <mergeCell ref="H2782:I2782"/>
    <mergeCell ref="F2786:F2792"/>
    <mergeCell ref="G2786:G2792"/>
    <mergeCell ref="M2782:M2783"/>
    <mergeCell ref="A2777:E2777"/>
    <mergeCell ref="J2778:M2778"/>
    <mergeCell ref="A2779:E2779"/>
    <mergeCell ref="A2782:A2783"/>
    <mergeCell ref="B2782:B2783"/>
    <mergeCell ref="C2782:C2783"/>
    <mergeCell ref="D2782:E2782"/>
    <mergeCell ref="J2782:J2783"/>
    <mergeCell ref="K2782:K2783"/>
    <mergeCell ref="L2782:L2783"/>
    <mergeCell ref="L2676:M2679"/>
    <mergeCell ref="F2645:F2651"/>
    <mergeCell ref="F2652:F2657"/>
    <mergeCell ref="A2713:E2713"/>
    <mergeCell ref="J2714:M2714"/>
    <mergeCell ref="A2715:E2715"/>
    <mergeCell ref="A2718:A2719"/>
    <mergeCell ref="B2718:B2719"/>
    <mergeCell ref="C2718:C2719"/>
    <mergeCell ref="D2718:E2718"/>
    <mergeCell ref="J2718:J2719"/>
    <mergeCell ref="K2718:K2719"/>
    <mergeCell ref="L2718:L2719"/>
    <mergeCell ref="M2687:M2688"/>
    <mergeCell ref="A2703:B2710"/>
    <mergeCell ref="A2767:B2774"/>
    <mergeCell ref="C2767:K2770"/>
    <mergeCell ref="L2767:M2770"/>
    <mergeCell ref="C2771:K2774"/>
    <mergeCell ref="L2771:M2774"/>
    <mergeCell ref="F2749:G2749"/>
    <mergeCell ref="H2749:I2749"/>
    <mergeCell ref="F2753:F2756"/>
    <mergeCell ref="G2753:G2756"/>
    <mergeCell ref="F2757:F2760"/>
    <mergeCell ref="G2757:G2760"/>
    <mergeCell ref="A2744:E2744"/>
    <mergeCell ref="J2745:M2745"/>
    <mergeCell ref="A2746:E2746"/>
    <mergeCell ref="A2749:A2750"/>
    <mergeCell ref="B2749:B2750"/>
    <mergeCell ref="C2749:C2750"/>
    <mergeCell ref="L2703:M2706"/>
    <mergeCell ref="C2707:K2710"/>
    <mergeCell ref="L2707:M2710"/>
    <mergeCell ref="F2687:G2687"/>
    <mergeCell ref="H2687:I2687"/>
    <mergeCell ref="G2690:G2692"/>
    <mergeCell ref="F2690:F2698"/>
    <mergeCell ref="A2640:A2641"/>
    <mergeCell ref="B2640:B2641"/>
    <mergeCell ref="C2640:C2641"/>
    <mergeCell ref="D2640:E2640"/>
    <mergeCell ref="J2640:J2641"/>
    <mergeCell ref="K2640:K2641"/>
    <mergeCell ref="L2640:L2641"/>
    <mergeCell ref="M2640:M2641"/>
    <mergeCell ref="F2640:G2640"/>
    <mergeCell ref="A2734:B2741"/>
    <mergeCell ref="C2734:K2737"/>
    <mergeCell ref="L2734:M2737"/>
    <mergeCell ref="C2738:K2741"/>
    <mergeCell ref="L2738:M2741"/>
    <mergeCell ref="F2718:G2718"/>
    <mergeCell ref="H2718:I2718"/>
    <mergeCell ref="G2727:G2729"/>
    <mergeCell ref="F2723:F2729"/>
    <mergeCell ref="K2687:K2688"/>
    <mergeCell ref="L2687:L2688"/>
    <mergeCell ref="B2645:B2651"/>
    <mergeCell ref="B2652:B2656"/>
    <mergeCell ref="A2672:B2679"/>
    <mergeCell ref="C2672:K2675"/>
    <mergeCell ref="L2672:M2675"/>
    <mergeCell ref="A2625:B2632"/>
    <mergeCell ref="C2625:K2628"/>
    <mergeCell ref="L2625:M2628"/>
    <mergeCell ref="C2629:K2632"/>
    <mergeCell ref="L2629:M2632"/>
    <mergeCell ref="A2600:A2601"/>
    <mergeCell ref="B2600:B2601"/>
    <mergeCell ref="C2600:C2601"/>
    <mergeCell ref="D2600:E2600"/>
    <mergeCell ref="J2600:J2601"/>
    <mergeCell ref="A2585:B2592"/>
    <mergeCell ref="C2585:K2588"/>
    <mergeCell ref="K2600:K2601"/>
    <mergeCell ref="L2585:M2588"/>
    <mergeCell ref="C2589:K2592"/>
    <mergeCell ref="L2589:M2592"/>
    <mergeCell ref="J2596:M2596"/>
    <mergeCell ref="F2600:G2600"/>
    <mergeCell ref="H2600:I2600"/>
    <mergeCell ref="B2555:B2556"/>
    <mergeCell ref="C2555:C2556"/>
    <mergeCell ref="B2522:B2528"/>
    <mergeCell ref="B2529:B2535"/>
    <mergeCell ref="A2540:B2547"/>
    <mergeCell ref="C2540:K2543"/>
    <mergeCell ref="L2540:M2543"/>
    <mergeCell ref="C2544:K2547"/>
    <mergeCell ref="L2544:M2547"/>
    <mergeCell ref="J2551:M2551"/>
    <mergeCell ref="H2555:I2555"/>
    <mergeCell ref="L2600:L2601"/>
    <mergeCell ref="M2600:M2601"/>
    <mergeCell ref="B2605:B2611"/>
    <mergeCell ref="B2612:B2618"/>
    <mergeCell ref="F2522:F2528"/>
    <mergeCell ref="F2529:F2535"/>
    <mergeCell ref="F2560:F2566"/>
    <mergeCell ref="F2567:F2573"/>
    <mergeCell ref="F2574:F2580"/>
    <mergeCell ref="F2404:G2404"/>
    <mergeCell ref="J2437:M2437"/>
    <mergeCell ref="K2441:K2442"/>
    <mergeCell ref="L2441:L2442"/>
    <mergeCell ref="M2441:M2442"/>
    <mergeCell ref="H2404:I2404"/>
    <mergeCell ref="F2441:G2441"/>
    <mergeCell ref="H2441:I2441"/>
    <mergeCell ref="A2479:A2480"/>
    <mergeCell ref="B2479:B2480"/>
    <mergeCell ref="C2479:C2480"/>
    <mergeCell ref="D2479:E2479"/>
    <mergeCell ref="J2479:J2480"/>
    <mergeCell ref="B2446:B2452"/>
    <mergeCell ref="B2453:B2459"/>
    <mergeCell ref="A2464:B2471"/>
    <mergeCell ref="C2464:K2467"/>
    <mergeCell ref="F2479:G2479"/>
    <mergeCell ref="L2468:M2471"/>
    <mergeCell ref="J2475:M2475"/>
    <mergeCell ref="K2479:K2480"/>
    <mergeCell ref="L2479:L2480"/>
    <mergeCell ref="M2479:M2480"/>
    <mergeCell ref="L2464:M2467"/>
    <mergeCell ref="C2468:K2471"/>
    <mergeCell ref="H2479:I2479"/>
    <mergeCell ref="A3922:B3929"/>
    <mergeCell ref="C3922:K3925"/>
    <mergeCell ref="L3922:M3925"/>
    <mergeCell ref="C3926:K3929"/>
    <mergeCell ref="L3926:M3929"/>
    <mergeCell ref="J3893:M3893"/>
    <mergeCell ref="A3897:A3898"/>
    <mergeCell ref="B3897:B3898"/>
    <mergeCell ref="C3897:C3898"/>
    <mergeCell ref="D3897:E3897"/>
    <mergeCell ref="B3861:B3862"/>
    <mergeCell ref="C3861:C3862"/>
    <mergeCell ref="D3861:E3861"/>
    <mergeCell ref="F3861:G3861"/>
    <mergeCell ref="H3861:I3861"/>
    <mergeCell ref="B2408:B2414"/>
    <mergeCell ref="A2441:A2442"/>
    <mergeCell ref="B2441:B2442"/>
    <mergeCell ref="C2441:C2442"/>
    <mergeCell ref="D2441:E2441"/>
    <mergeCell ref="J2441:J2442"/>
    <mergeCell ref="F2446:F2452"/>
    <mergeCell ref="F2453:F2459"/>
    <mergeCell ref="B2415:B2421"/>
    <mergeCell ref="A2426:B2433"/>
    <mergeCell ref="C2426:K2429"/>
    <mergeCell ref="L2426:M2429"/>
    <mergeCell ref="C2430:K2433"/>
    <mergeCell ref="L2430:M2433"/>
    <mergeCell ref="F2415:F2421"/>
    <mergeCell ref="F2408:F2414"/>
    <mergeCell ref="B2574:B2580"/>
    <mergeCell ref="J3979:M3979"/>
    <mergeCell ref="A3983:A3984"/>
    <mergeCell ref="B3983:B3984"/>
    <mergeCell ref="C3983:C3984"/>
    <mergeCell ref="D3983:E3983"/>
    <mergeCell ref="J3983:J3984"/>
    <mergeCell ref="K3983:K3984"/>
    <mergeCell ref="L3983:L3984"/>
    <mergeCell ref="M3983:M3984"/>
    <mergeCell ref="A3968:B3975"/>
    <mergeCell ref="C3968:K3971"/>
    <mergeCell ref="L3968:M3971"/>
    <mergeCell ref="C3972:K3975"/>
    <mergeCell ref="L3972:M3975"/>
    <mergeCell ref="G3955:G3957"/>
    <mergeCell ref="J3933:M3933"/>
    <mergeCell ref="A3937:A3938"/>
    <mergeCell ref="B3937:B3938"/>
    <mergeCell ref="C3937:C3938"/>
    <mergeCell ref="D3937:E3937"/>
    <mergeCell ref="J3937:J3938"/>
    <mergeCell ref="K3937:K3938"/>
    <mergeCell ref="L3937:L3938"/>
    <mergeCell ref="M3937:M3938"/>
    <mergeCell ref="F3937:G3937"/>
    <mergeCell ref="H3937:I3937"/>
    <mergeCell ref="F3983:G3983"/>
    <mergeCell ref="H3983:I3983"/>
    <mergeCell ref="D306:E306"/>
    <mergeCell ref="F306:I306"/>
    <mergeCell ref="L2315:M2318"/>
    <mergeCell ref="J2322:M2322"/>
    <mergeCell ref="M2326:M2327"/>
    <mergeCell ref="C2367:C2368"/>
    <mergeCell ref="A2311:B2318"/>
    <mergeCell ref="G1949:G1952"/>
    <mergeCell ref="A1893:B1900"/>
    <mergeCell ref="K306:K307"/>
    <mergeCell ref="L3797:M3800"/>
    <mergeCell ref="C3801:K3804"/>
    <mergeCell ref="L3801:M3804"/>
    <mergeCell ref="B2330:B2336"/>
    <mergeCell ref="B2337:B2344"/>
    <mergeCell ref="A2352:B2359"/>
    <mergeCell ref="B2326:B2327"/>
    <mergeCell ref="C2326:C2327"/>
    <mergeCell ref="A3797:B3804"/>
    <mergeCell ref="C3797:K3800"/>
    <mergeCell ref="A3626:A3627"/>
    <mergeCell ref="D2326:E2326"/>
    <mergeCell ref="A2326:A2327"/>
    <mergeCell ref="A2367:A2368"/>
    <mergeCell ref="B2367:B2368"/>
    <mergeCell ref="J2326:J2327"/>
    <mergeCell ref="D2367:E2367"/>
    <mergeCell ref="A2003:B2010"/>
    <mergeCell ref="C2003:K2006"/>
    <mergeCell ref="L2003:M2006"/>
    <mergeCell ref="K2326:K2327"/>
    <mergeCell ref="L2326:L2327"/>
    <mergeCell ref="K294:M296"/>
    <mergeCell ref="C297:J299"/>
    <mergeCell ref="A294:B299"/>
    <mergeCell ref="K297:M299"/>
    <mergeCell ref="J302:M302"/>
    <mergeCell ref="A306:A307"/>
    <mergeCell ref="B306:B307"/>
    <mergeCell ref="C306:C307"/>
    <mergeCell ref="F275:F278"/>
    <mergeCell ref="G275:G278"/>
    <mergeCell ref="F279:F284"/>
    <mergeCell ref="G279:G284"/>
    <mergeCell ref="J306:J307"/>
    <mergeCell ref="C294:J296"/>
    <mergeCell ref="M268:M269"/>
    <mergeCell ref="L1979:L1980"/>
    <mergeCell ref="L1968:M1971"/>
    <mergeCell ref="A1908:A1909"/>
    <mergeCell ref="B1908:B1909"/>
    <mergeCell ref="C1908:C1909"/>
    <mergeCell ref="D1908:E1908"/>
    <mergeCell ref="J1908:J1909"/>
    <mergeCell ref="K1908:K1909"/>
    <mergeCell ref="F1908:G1908"/>
    <mergeCell ref="H1908:I1908"/>
    <mergeCell ref="L1908:L1909"/>
    <mergeCell ref="M1908:M1909"/>
    <mergeCell ref="C1853:K1856"/>
    <mergeCell ref="L1853:M1856"/>
    <mergeCell ref="C1857:K1860"/>
    <mergeCell ref="L1857:M1860"/>
    <mergeCell ref="F1042:F1045"/>
    <mergeCell ref="A256:B261"/>
    <mergeCell ref="C256:J258"/>
    <mergeCell ref="K256:M258"/>
    <mergeCell ref="C259:J261"/>
    <mergeCell ref="K259:M261"/>
    <mergeCell ref="J264:M264"/>
    <mergeCell ref="A268:A269"/>
    <mergeCell ref="B268:B269"/>
    <mergeCell ref="K227:K228"/>
    <mergeCell ref="L227:L228"/>
    <mergeCell ref="M227:M228"/>
    <mergeCell ref="K1979:K1980"/>
    <mergeCell ref="F231:F246"/>
    <mergeCell ref="G231:G232"/>
    <mergeCell ref="G233:G241"/>
    <mergeCell ref="G242:G245"/>
    <mergeCell ref="K268:K269"/>
    <mergeCell ref="L268:L269"/>
    <mergeCell ref="L1893:M1896"/>
    <mergeCell ref="C1897:K1900"/>
    <mergeCell ref="L1897:M1900"/>
    <mergeCell ref="A1868:A1869"/>
    <mergeCell ref="D1868:E1868"/>
    <mergeCell ref="F1868:G1868"/>
    <mergeCell ref="K1868:K1869"/>
    <mergeCell ref="L1868:L1869"/>
    <mergeCell ref="M1868:M1869"/>
    <mergeCell ref="G1871:G1873"/>
    <mergeCell ref="A1964:B1971"/>
    <mergeCell ref="C1964:K1967"/>
    <mergeCell ref="L1964:M1967"/>
    <mergeCell ref="C1968:K1971"/>
    <mergeCell ref="K215:M217"/>
    <mergeCell ref="C218:J220"/>
    <mergeCell ref="K218:M220"/>
    <mergeCell ref="J223:M223"/>
    <mergeCell ref="A227:A228"/>
    <mergeCell ref="B227:B228"/>
    <mergeCell ref="C227:C228"/>
    <mergeCell ref="D227:E227"/>
    <mergeCell ref="F227:I227"/>
    <mergeCell ref="J227:J228"/>
    <mergeCell ref="G205:G207"/>
    <mergeCell ref="J1979:J1980"/>
    <mergeCell ref="A215:B220"/>
    <mergeCell ref="C215:J217"/>
    <mergeCell ref="C268:C269"/>
    <mergeCell ref="D268:E268"/>
    <mergeCell ref="F268:I268"/>
    <mergeCell ref="J268:J269"/>
    <mergeCell ref="F272:F274"/>
    <mergeCell ref="G272:G274"/>
    <mergeCell ref="J1904:M1904"/>
    <mergeCell ref="B1868:B1869"/>
    <mergeCell ref="C1868:C1869"/>
    <mergeCell ref="H1868:I1868"/>
    <mergeCell ref="A1853:B1860"/>
    <mergeCell ref="J1868:J1869"/>
    <mergeCell ref="J1975:M1975"/>
    <mergeCell ref="A1979:A1980"/>
    <mergeCell ref="B1979:B1980"/>
    <mergeCell ref="C1979:C1980"/>
    <mergeCell ref="D1979:E1979"/>
    <mergeCell ref="F1979:G1979"/>
    <mergeCell ref="K143:M145"/>
    <mergeCell ref="C146:J148"/>
    <mergeCell ref="K146:M148"/>
    <mergeCell ref="J151:M151"/>
    <mergeCell ref="K191:K192"/>
    <mergeCell ref="L191:L192"/>
    <mergeCell ref="M191:M192"/>
    <mergeCell ref="G195:G197"/>
    <mergeCell ref="G198:G204"/>
    <mergeCell ref="F195:F204"/>
    <mergeCell ref="A191:A192"/>
    <mergeCell ref="B191:B192"/>
    <mergeCell ref="C191:C192"/>
    <mergeCell ref="D191:E191"/>
    <mergeCell ref="F191:I191"/>
    <mergeCell ref="J191:J192"/>
    <mergeCell ref="A179:B184"/>
    <mergeCell ref="C179:J181"/>
    <mergeCell ref="K179:M181"/>
    <mergeCell ref="C182:J184"/>
    <mergeCell ref="K182:M184"/>
    <mergeCell ref="J187:M187"/>
    <mergeCell ref="L118:L119"/>
    <mergeCell ref="M118:M119"/>
    <mergeCell ref="G130:G134"/>
    <mergeCell ref="G123:G129"/>
    <mergeCell ref="F123:F135"/>
    <mergeCell ref="A1053:B1058"/>
    <mergeCell ref="A106:B111"/>
    <mergeCell ref="C106:J108"/>
    <mergeCell ref="K106:M108"/>
    <mergeCell ref="C109:J111"/>
    <mergeCell ref="K109:M111"/>
    <mergeCell ref="J114:M114"/>
    <mergeCell ref="B118:B119"/>
    <mergeCell ref="C118:C119"/>
    <mergeCell ref="D118:E118"/>
    <mergeCell ref="A118:A119"/>
    <mergeCell ref="A1016:B1021"/>
    <mergeCell ref="C1016:J1018"/>
    <mergeCell ref="G1042:G1045"/>
    <mergeCell ref="K155:K156"/>
    <mergeCell ref="L155:L156"/>
    <mergeCell ref="M155:M156"/>
    <mergeCell ref="G159:G160"/>
    <mergeCell ref="G161:G164"/>
    <mergeCell ref="F159:F171"/>
    <mergeCell ref="A155:A156"/>
    <mergeCell ref="B155:B156"/>
    <mergeCell ref="C155:C156"/>
    <mergeCell ref="D155:E155"/>
    <mergeCell ref="F155:I155"/>
    <mergeCell ref="J155:J156"/>
    <mergeCell ref="A143:B148"/>
    <mergeCell ref="C2007:K2010"/>
    <mergeCell ref="L2007:M2010"/>
    <mergeCell ref="H1979:I1979"/>
    <mergeCell ref="G1989:G1991"/>
    <mergeCell ref="M1979:M1980"/>
    <mergeCell ref="J2014:M2014"/>
    <mergeCell ref="A2018:A2019"/>
    <mergeCell ref="B2018:B2019"/>
    <mergeCell ref="C2018:C2019"/>
    <mergeCell ref="D2018:E2018"/>
    <mergeCell ref="J2018:J2019"/>
    <mergeCell ref="K2018:K2019"/>
    <mergeCell ref="L2018:L2019"/>
    <mergeCell ref="M2018:M2019"/>
    <mergeCell ref="F2018:G2018"/>
    <mergeCell ref="H2018:I2018"/>
    <mergeCell ref="D2023:D2030"/>
    <mergeCell ref="E2023:E2030"/>
    <mergeCell ref="J2023:J2030"/>
    <mergeCell ref="K2023:K2030"/>
    <mergeCell ref="L2023:L2030"/>
    <mergeCell ref="M2023:M2030"/>
    <mergeCell ref="A2034:B2041"/>
    <mergeCell ref="C2034:K2037"/>
    <mergeCell ref="L2034:M2037"/>
    <mergeCell ref="C2038:K2041"/>
    <mergeCell ref="L2038:M2041"/>
    <mergeCell ref="J2045:M2045"/>
    <mergeCell ref="A2049:A2050"/>
    <mergeCell ref="B2049:B2050"/>
    <mergeCell ref="C2049:C2050"/>
    <mergeCell ref="D2049:E2049"/>
    <mergeCell ref="J2049:J2050"/>
    <mergeCell ref="K2049:K2050"/>
    <mergeCell ref="L2049:L2050"/>
    <mergeCell ref="M2049:M2050"/>
    <mergeCell ref="F2049:G2049"/>
    <mergeCell ref="H2049:I2049"/>
    <mergeCell ref="F2023:F2030"/>
    <mergeCell ref="G2023:G2030"/>
    <mergeCell ref="D2052:D2059"/>
    <mergeCell ref="E2052:E2059"/>
    <mergeCell ref="J2052:J2059"/>
    <mergeCell ref="K2052:K2059"/>
    <mergeCell ref="L2052:L2059"/>
    <mergeCell ref="M2052:M2059"/>
    <mergeCell ref="G2052:G2059"/>
    <mergeCell ref="D2060:D2067"/>
    <mergeCell ref="E2060:E2067"/>
    <mergeCell ref="J2060:J2067"/>
    <mergeCell ref="K2060:K2067"/>
    <mergeCell ref="L2060:L2067"/>
    <mergeCell ref="M2060:M2067"/>
    <mergeCell ref="F2060:F2067"/>
    <mergeCell ref="G2060:G2067"/>
    <mergeCell ref="A2075:B2082"/>
    <mergeCell ref="C2075:K2078"/>
    <mergeCell ref="L2075:M2078"/>
    <mergeCell ref="C2079:K2082"/>
    <mergeCell ref="L2079:M2082"/>
    <mergeCell ref="F2052:F2059"/>
    <mergeCell ref="J2086:M2086"/>
    <mergeCell ref="A2090:A2091"/>
    <mergeCell ref="B2090:B2091"/>
    <mergeCell ref="C2090:C2091"/>
    <mergeCell ref="D2090:E2090"/>
    <mergeCell ref="J2090:J2091"/>
    <mergeCell ref="K2090:K2091"/>
    <mergeCell ref="L2090:L2091"/>
    <mergeCell ref="M2090:M2091"/>
    <mergeCell ref="D2093:D2100"/>
    <mergeCell ref="E2093:E2100"/>
    <mergeCell ref="J2093:J2100"/>
    <mergeCell ref="K2093:K2100"/>
    <mergeCell ref="L2093:L2100"/>
    <mergeCell ref="M2093:M2100"/>
    <mergeCell ref="F2093:F2100"/>
    <mergeCell ref="G2093:G2100"/>
    <mergeCell ref="F2090:G2090"/>
    <mergeCell ref="H2090:I2090"/>
    <mergeCell ref="D2101:D2108"/>
    <mergeCell ref="E2101:E2108"/>
    <mergeCell ref="J2101:J2108"/>
    <mergeCell ref="K2101:K2108"/>
    <mergeCell ref="L2101:L2108"/>
    <mergeCell ref="M2101:M2108"/>
    <mergeCell ref="F2101:F2108"/>
    <mergeCell ref="G2101:G2108"/>
    <mergeCell ref="A2116:B2123"/>
    <mergeCell ref="C2116:K2119"/>
    <mergeCell ref="L2116:M2119"/>
    <mergeCell ref="C2120:K2123"/>
    <mergeCell ref="L2120:M2123"/>
    <mergeCell ref="J2127:M2127"/>
    <mergeCell ref="A2131:A2132"/>
    <mergeCell ref="B2131:B2132"/>
    <mergeCell ref="C2131:C2132"/>
    <mergeCell ref="D2131:E2131"/>
    <mergeCell ref="J2131:J2132"/>
    <mergeCell ref="K2131:K2132"/>
    <mergeCell ref="L2131:L2132"/>
    <mergeCell ref="M2131:M2132"/>
    <mergeCell ref="F2131:G2131"/>
    <mergeCell ref="H2131:I2131"/>
    <mergeCell ref="D2134:D2141"/>
    <mergeCell ref="E2134:E2141"/>
    <mergeCell ref="J2134:J2141"/>
    <mergeCell ref="K2134:K2141"/>
    <mergeCell ref="L2134:L2141"/>
    <mergeCell ref="M2134:M2141"/>
    <mergeCell ref="F2134:F2141"/>
    <mergeCell ref="D2142:D2149"/>
    <mergeCell ref="E2142:E2149"/>
    <mergeCell ref="J2142:J2149"/>
    <mergeCell ref="K2142:K2149"/>
    <mergeCell ref="L2142:L2149"/>
    <mergeCell ref="M2142:M2149"/>
    <mergeCell ref="F2142:F2149"/>
    <mergeCell ref="G2142:G2149"/>
    <mergeCell ref="A2157:B2164"/>
    <mergeCell ref="C2157:K2160"/>
    <mergeCell ref="L2157:M2160"/>
    <mergeCell ref="C2161:K2164"/>
    <mergeCell ref="L2161:M2164"/>
    <mergeCell ref="J2168:M2168"/>
    <mergeCell ref="A2172:A2173"/>
    <mergeCell ref="B2172:B2173"/>
    <mergeCell ref="C2172:C2173"/>
    <mergeCell ref="D2172:E2172"/>
    <mergeCell ref="J2172:J2173"/>
    <mergeCell ref="K2172:K2173"/>
    <mergeCell ref="L2172:L2173"/>
    <mergeCell ref="M2172:M2173"/>
    <mergeCell ref="D2175:D2182"/>
    <mergeCell ref="E2175:E2182"/>
    <mergeCell ref="J2175:J2182"/>
    <mergeCell ref="K2175:K2182"/>
    <mergeCell ref="L2175:L2182"/>
    <mergeCell ref="M2175:M2182"/>
    <mergeCell ref="F2172:G2172"/>
    <mergeCell ref="H2172:I2172"/>
    <mergeCell ref="D2183:D2190"/>
    <mergeCell ref="E2183:E2190"/>
    <mergeCell ref="J2183:J2190"/>
    <mergeCell ref="K2183:K2190"/>
    <mergeCell ref="L2183:L2190"/>
    <mergeCell ref="M2183:M2190"/>
    <mergeCell ref="F2183:F2190"/>
    <mergeCell ref="G2183:G2190"/>
    <mergeCell ref="A2200:B2207"/>
    <mergeCell ref="C2200:K2203"/>
    <mergeCell ref="L2200:M2203"/>
    <mergeCell ref="C2204:K2207"/>
    <mergeCell ref="L2204:M2207"/>
    <mergeCell ref="J2211:M2211"/>
    <mergeCell ref="A2215:A2216"/>
    <mergeCell ref="B2215:B2216"/>
    <mergeCell ref="C2215:C2216"/>
    <mergeCell ref="D2215:E2215"/>
    <mergeCell ref="J2215:J2216"/>
    <mergeCell ref="K2215:K2216"/>
    <mergeCell ref="L2215:L2216"/>
    <mergeCell ref="M2215:M2216"/>
    <mergeCell ref="D2218:D2224"/>
    <mergeCell ref="E2218:E2224"/>
    <mergeCell ref="J2218:J2224"/>
    <mergeCell ref="K2218:K2224"/>
    <mergeCell ref="L2218:L2224"/>
    <mergeCell ref="M2218:M2224"/>
    <mergeCell ref="F2215:G2215"/>
    <mergeCell ref="H2215:I2215"/>
    <mergeCell ref="D2225:D2231"/>
    <mergeCell ref="E2225:E2231"/>
    <mergeCell ref="J2225:J2231"/>
    <mergeCell ref="K2225:K2231"/>
    <mergeCell ref="L2225:L2231"/>
    <mergeCell ref="M2225:M2231"/>
    <mergeCell ref="F2218:F2231"/>
    <mergeCell ref="G2218:G2231"/>
    <mergeCell ref="A2239:B2246"/>
    <mergeCell ref="C2239:K2242"/>
    <mergeCell ref="L2239:M2242"/>
    <mergeCell ref="C2243:K2246"/>
    <mergeCell ref="L2243:M2246"/>
    <mergeCell ref="J2250:M2250"/>
    <mergeCell ref="A2254:A2255"/>
    <mergeCell ref="B2254:B2255"/>
    <mergeCell ref="C2254:C2255"/>
    <mergeCell ref="D2254:E2254"/>
    <mergeCell ref="J2254:J2255"/>
    <mergeCell ref="K2254:K2255"/>
    <mergeCell ref="L2254:L2255"/>
    <mergeCell ref="M2254:M2255"/>
    <mergeCell ref="D2257:D2264"/>
    <mergeCell ref="E2257:E2264"/>
    <mergeCell ref="J2257:J2264"/>
    <mergeCell ref="K2257:K2264"/>
    <mergeCell ref="L2257:L2264"/>
    <mergeCell ref="M2257:M2264"/>
    <mergeCell ref="F2254:G2254"/>
    <mergeCell ref="F2975:G2975"/>
    <mergeCell ref="H2254:I2254"/>
    <mergeCell ref="F2257:F2264"/>
    <mergeCell ref="L2352:M2355"/>
    <mergeCell ref="C2356:K2359"/>
    <mergeCell ref="L2356:M2359"/>
    <mergeCell ref="B2372:B2379"/>
    <mergeCell ref="B2380:B2384"/>
    <mergeCell ref="A2389:B2396"/>
    <mergeCell ref="C2389:K2392"/>
    <mergeCell ref="L2389:M2392"/>
    <mergeCell ref="C2393:K2396"/>
    <mergeCell ref="L2393:M2396"/>
    <mergeCell ref="F2380:F2384"/>
    <mergeCell ref="J2367:J2368"/>
    <mergeCell ref="K2367:K2368"/>
    <mergeCell ref="C2315:K2318"/>
    <mergeCell ref="C2352:K2355"/>
    <mergeCell ref="F2484:F2490"/>
    <mergeCell ref="F2491:F2497"/>
    <mergeCell ref="B2484:B2490"/>
    <mergeCell ref="B2491:B2497"/>
    <mergeCell ref="A2502:B2509"/>
    <mergeCell ref="F2330:F2336"/>
    <mergeCell ref="F2337:F2344"/>
    <mergeCell ref="F2372:F2379"/>
    <mergeCell ref="F2300:F2301"/>
    <mergeCell ref="C2311:K2314"/>
    <mergeCell ref="F2326:G2326"/>
    <mergeCell ref="H2326:I2326"/>
    <mergeCell ref="J2363:M2363"/>
    <mergeCell ref="F2517:G2517"/>
    <mergeCell ref="G2979:G2984"/>
    <mergeCell ref="F2605:F2611"/>
    <mergeCell ref="F2612:F2618"/>
    <mergeCell ref="H2367:I2367"/>
    <mergeCell ref="L2367:L2368"/>
    <mergeCell ref="M2367:M2368"/>
    <mergeCell ref="F2367:G2367"/>
    <mergeCell ref="J2400:M2400"/>
    <mergeCell ref="A2404:A2405"/>
    <mergeCell ref="B2404:B2405"/>
    <mergeCell ref="C2404:C2405"/>
    <mergeCell ref="D2404:E2404"/>
    <mergeCell ref="J2404:J2405"/>
    <mergeCell ref="K2404:K2405"/>
    <mergeCell ref="L2404:L2405"/>
    <mergeCell ref="M2404:M2405"/>
    <mergeCell ref="A2273:B2280"/>
    <mergeCell ref="C2273:K2276"/>
    <mergeCell ref="L2273:M2276"/>
    <mergeCell ref="C2277:K2280"/>
    <mergeCell ref="L2277:M2280"/>
    <mergeCell ref="J2284:M2284"/>
    <mergeCell ref="L2288:L2289"/>
    <mergeCell ref="M2288:M2289"/>
    <mergeCell ref="A2288:A2289"/>
    <mergeCell ref="B2288:B2289"/>
    <mergeCell ref="C2288:C2289"/>
    <mergeCell ref="D2288:E2288"/>
    <mergeCell ref="F2288:G2288"/>
    <mergeCell ref="H2288:I2288"/>
    <mergeCell ref="J2288:J2289"/>
    <mergeCell ref="K2288:K2289"/>
    <mergeCell ref="L2311:M2314"/>
    <mergeCell ref="J2636:M2636"/>
    <mergeCell ref="A2682:E2682"/>
    <mergeCell ref="J2683:M2683"/>
    <mergeCell ref="A2684:E2684"/>
    <mergeCell ref="A2687:A2688"/>
    <mergeCell ref="B2687:B2688"/>
    <mergeCell ref="C2687:C2688"/>
    <mergeCell ref="D2687:E2687"/>
    <mergeCell ref="J2687:J2688"/>
    <mergeCell ref="F2945:F2949"/>
    <mergeCell ref="C2517:C2518"/>
    <mergeCell ref="D2517:E2517"/>
    <mergeCell ref="J2517:J2518"/>
    <mergeCell ref="M2517:M2518"/>
    <mergeCell ref="C2502:K2505"/>
    <mergeCell ref="K2517:K2518"/>
    <mergeCell ref="L2517:L2518"/>
    <mergeCell ref="K2555:K2556"/>
    <mergeCell ref="L2555:L2556"/>
    <mergeCell ref="M2555:M2556"/>
    <mergeCell ref="D2555:E2555"/>
    <mergeCell ref="J2555:J2556"/>
    <mergeCell ref="F2555:G2555"/>
    <mergeCell ref="B2560:B2566"/>
    <mergeCell ref="B2567:B2573"/>
    <mergeCell ref="L2502:M2505"/>
    <mergeCell ref="C2506:K2509"/>
    <mergeCell ref="L2506:M2509"/>
    <mergeCell ref="J2513:M2513"/>
    <mergeCell ref="A2517:A2518"/>
    <mergeCell ref="B2517:B2518"/>
    <mergeCell ref="A2555:A2556"/>
    <mergeCell ref="H3626:I3626"/>
    <mergeCell ref="B3626:B3627"/>
    <mergeCell ref="C3626:C3627"/>
    <mergeCell ref="L3706:L3707"/>
    <mergeCell ref="M3706:M3707"/>
    <mergeCell ref="A3761:B3768"/>
    <mergeCell ref="C3761:K3764"/>
    <mergeCell ref="L3761:M3764"/>
    <mergeCell ref="C3765:K3768"/>
    <mergeCell ref="L3765:M3768"/>
    <mergeCell ref="A3706:A3707"/>
    <mergeCell ref="F3742:I3742"/>
    <mergeCell ref="L3731:M3734"/>
    <mergeCell ref="L3691:M3694"/>
    <mergeCell ref="C3695:K3698"/>
    <mergeCell ref="L3695:M3698"/>
    <mergeCell ref="J3702:M3702"/>
    <mergeCell ref="B3706:B3707"/>
    <mergeCell ref="C3706:C3707"/>
    <mergeCell ref="D3706:E3706"/>
    <mergeCell ref="F3706:G3706"/>
    <mergeCell ref="H3706:I3706"/>
    <mergeCell ref="F3629:F3641"/>
    <mergeCell ref="G3629:G3641"/>
    <mergeCell ref="L3626:L3627"/>
    <mergeCell ref="M3626:M3627"/>
    <mergeCell ref="F3749:F3750"/>
    <mergeCell ref="L41:M43"/>
    <mergeCell ref="H1946:I1946"/>
    <mergeCell ref="A1946:A1947"/>
    <mergeCell ref="B1946:B1947"/>
    <mergeCell ref="C1946:C1947"/>
    <mergeCell ref="D1946:E1946"/>
    <mergeCell ref="J1946:J1947"/>
    <mergeCell ref="M81:M82"/>
    <mergeCell ref="F85:F88"/>
    <mergeCell ref="G85:G88"/>
    <mergeCell ref="F89:F92"/>
    <mergeCell ref="G89:G92"/>
    <mergeCell ref="F93:F96"/>
    <mergeCell ref="G93:G96"/>
    <mergeCell ref="J77:M77"/>
    <mergeCell ref="A81:A82"/>
    <mergeCell ref="B81:B82"/>
    <mergeCell ref="C81:C82"/>
    <mergeCell ref="D81:E81"/>
    <mergeCell ref="F81:G81"/>
    <mergeCell ref="H81:I81"/>
    <mergeCell ref="J81:J82"/>
    <mergeCell ref="K81:K82"/>
    <mergeCell ref="L81:L82"/>
    <mergeCell ref="J1024:M1024"/>
    <mergeCell ref="J1028:J1029"/>
    <mergeCell ref="K1028:K1029"/>
    <mergeCell ref="L1028:L1029"/>
    <mergeCell ref="M1028:M1029"/>
    <mergeCell ref="K1053:M1055"/>
    <mergeCell ref="C1056:J1058"/>
    <mergeCell ref="K1056:M1058"/>
    <mergeCell ref="C14:C15"/>
    <mergeCell ref="D14:E14"/>
    <mergeCell ref="F14:G14"/>
    <mergeCell ref="A1028:A1029"/>
    <mergeCell ref="B1028:B1029"/>
    <mergeCell ref="C1028:C1029"/>
    <mergeCell ref="D1028:E1028"/>
    <mergeCell ref="F1028:I1028"/>
    <mergeCell ref="F1035:F1036"/>
    <mergeCell ref="G1035:G1036"/>
    <mergeCell ref="F1037:F1041"/>
    <mergeCell ref="G1037:G1041"/>
    <mergeCell ref="C1053:J1055"/>
    <mergeCell ref="A68:B73"/>
    <mergeCell ref="C68:K70"/>
    <mergeCell ref="C71:K73"/>
    <mergeCell ref="A51:A52"/>
    <mergeCell ref="B51:B52"/>
    <mergeCell ref="C51:C52"/>
    <mergeCell ref="D51:E51"/>
    <mergeCell ref="F51:G51"/>
    <mergeCell ref="H51:I51"/>
    <mergeCell ref="A38:B43"/>
    <mergeCell ref="C38:K40"/>
    <mergeCell ref="J51:J52"/>
    <mergeCell ref="K51:K52"/>
    <mergeCell ref="C41:K43"/>
    <mergeCell ref="H14:I14"/>
    <mergeCell ref="F118:I118"/>
    <mergeCell ref="J118:J119"/>
    <mergeCell ref="K118:K119"/>
    <mergeCell ref="C143:J145"/>
    <mergeCell ref="J1061:M1061"/>
    <mergeCell ref="F4028:F4035"/>
    <mergeCell ref="F3719:F3722"/>
    <mergeCell ref="F3543:G3543"/>
    <mergeCell ref="G3678:G3681"/>
    <mergeCell ref="G3710:G3715"/>
    <mergeCell ref="G4028:G4035"/>
    <mergeCell ref="C4011:L4014"/>
    <mergeCell ref="C4015:L4017"/>
    <mergeCell ref="G3947:G3954"/>
    <mergeCell ref="F3815:F3836"/>
    <mergeCell ref="G3815:G3836"/>
    <mergeCell ref="G3864:G3865"/>
    <mergeCell ref="G3867:G3871"/>
    <mergeCell ref="J3857:M3857"/>
    <mergeCell ref="F3986:F3991"/>
    <mergeCell ref="G3986:G3991"/>
    <mergeCell ref="F3992:F4000"/>
    <mergeCell ref="G3992:G4000"/>
    <mergeCell ref="F3900:F3907"/>
    <mergeCell ref="G3900:G3907"/>
    <mergeCell ref="F3940:F3946"/>
    <mergeCell ref="G3940:G3946"/>
    <mergeCell ref="J3661:M3661"/>
    <mergeCell ref="J3626:J3627"/>
    <mergeCell ref="G3556:G3557"/>
    <mergeCell ref="G3547:G3555"/>
    <mergeCell ref="C3570:K3573"/>
    <mergeCell ref="G3585:G3590"/>
    <mergeCell ref="K3626:K3627"/>
    <mergeCell ref="D3626:E3626"/>
    <mergeCell ref="F3626:G3626"/>
    <mergeCell ref="A1:B6"/>
    <mergeCell ref="C1:K3"/>
    <mergeCell ref="J14:J15"/>
    <mergeCell ref="K14:K15"/>
    <mergeCell ref="L1:M3"/>
    <mergeCell ref="C4:K6"/>
    <mergeCell ref="L4:M6"/>
    <mergeCell ref="J10:M10"/>
    <mergeCell ref="K992:K993"/>
    <mergeCell ref="L992:L993"/>
    <mergeCell ref="M992:M993"/>
    <mergeCell ref="L14:L15"/>
    <mergeCell ref="M14:M15"/>
    <mergeCell ref="J47:M47"/>
    <mergeCell ref="K1016:M1018"/>
    <mergeCell ref="C1019:J1021"/>
    <mergeCell ref="K1019:M1021"/>
    <mergeCell ref="A14:A15"/>
    <mergeCell ref="F18:F21"/>
    <mergeCell ref="G18:G21"/>
    <mergeCell ref="F24:F29"/>
    <mergeCell ref="G24:G29"/>
    <mergeCell ref="G165:G170"/>
    <mergeCell ref="F205:F207"/>
    <mergeCell ref="F996:F1008"/>
    <mergeCell ref="G996:G1008"/>
    <mergeCell ref="L51:L52"/>
    <mergeCell ref="M51:M52"/>
    <mergeCell ref="L68:M70"/>
    <mergeCell ref="L71:M73"/>
    <mergeCell ref="L38:M40"/>
    <mergeCell ref="B14:B15"/>
    <mergeCell ref="A1065:A1066"/>
    <mergeCell ref="B1065:B1066"/>
    <mergeCell ref="C1065:C1066"/>
    <mergeCell ref="D1065:E1065"/>
    <mergeCell ref="F1065:I1065"/>
    <mergeCell ref="J1065:J1066"/>
    <mergeCell ref="K1065:K1066"/>
    <mergeCell ref="L1065:L1066"/>
    <mergeCell ref="M1065:M1066"/>
    <mergeCell ref="F1068:F1076"/>
    <mergeCell ref="G1068:G1076"/>
    <mergeCell ref="A1084:B1089"/>
    <mergeCell ref="C1084:J1086"/>
    <mergeCell ref="K1084:M1086"/>
    <mergeCell ref="C1087:J1089"/>
    <mergeCell ref="K1087:M1089"/>
    <mergeCell ref="J1092:M1092"/>
    <mergeCell ref="A1096:A1097"/>
    <mergeCell ref="B1096:B1097"/>
    <mergeCell ref="C1096:C1097"/>
    <mergeCell ref="D1096:E1096"/>
    <mergeCell ref="F1096:I1096"/>
    <mergeCell ref="J1096:J1097"/>
    <mergeCell ref="K1096:K1097"/>
    <mergeCell ref="L1096:L1097"/>
    <mergeCell ref="M1096:M1097"/>
    <mergeCell ref="F1100:F1111"/>
    <mergeCell ref="G1100:G1111"/>
    <mergeCell ref="A1118:B1123"/>
    <mergeCell ref="C1118:J1120"/>
    <mergeCell ref="K1118:M1120"/>
    <mergeCell ref="C1121:J1123"/>
    <mergeCell ref="K1121:M1123"/>
    <mergeCell ref="J1126:M1126"/>
    <mergeCell ref="A1130:A1131"/>
    <mergeCell ref="B1130:B1131"/>
    <mergeCell ref="C1130:C1131"/>
    <mergeCell ref="D1130:E1130"/>
    <mergeCell ref="F1130:I1130"/>
    <mergeCell ref="J1130:J1131"/>
    <mergeCell ref="K1130:K1131"/>
    <mergeCell ref="L1130:L1131"/>
    <mergeCell ref="M1130:M1131"/>
    <mergeCell ref="F1134:F1143"/>
    <mergeCell ref="G1134:G1143"/>
    <mergeCell ref="F1144:F1151"/>
    <mergeCell ref="G1144:G1151"/>
    <mergeCell ref="A1159:B1164"/>
    <mergeCell ref="C1159:J1161"/>
    <mergeCell ref="K1159:M1161"/>
    <mergeCell ref="C1162:J1164"/>
    <mergeCell ref="K1162:M1164"/>
    <mergeCell ref="J1167:M1167"/>
    <mergeCell ref="A1171:A1172"/>
    <mergeCell ref="B1171:B1172"/>
    <mergeCell ref="C1171:C1172"/>
    <mergeCell ref="D1171:E1171"/>
    <mergeCell ref="F1171:I1171"/>
    <mergeCell ref="J1171:J1172"/>
    <mergeCell ref="K1171:K1172"/>
    <mergeCell ref="L1171:L1172"/>
    <mergeCell ref="M1171:M1172"/>
    <mergeCell ref="F1175:F1184"/>
    <mergeCell ref="G1175:G1184"/>
    <mergeCell ref="A1191:B1196"/>
    <mergeCell ref="C1191:J1193"/>
    <mergeCell ref="K1191:M1193"/>
    <mergeCell ref="C1194:J1196"/>
    <mergeCell ref="K1194:M1196"/>
    <mergeCell ref="J1199:M1199"/>
    <mergeCell ref="A1203:A1204"/>
    <mergeCell ref="B1203:B1204"/>
    <mergeCell ref="C1203:C1204"/>
    <mergeCell ref="D1203:E1203"/>
    <mergeCell ref="F1203:I1203"/>
    <mergeCell ref="J1203:J1204"/>
    <mergeCell ref="K1203:K1204"/>
    <mergeCell ref="L1203:L1204"/>
    <mergeCell ref="M1203:M1204"/>
    <mergeCell ref="F1207:F1220"/>
    <mergeCell ref="G1207:G1220"/>
    <mergeCell ref="A1228:B1233"/>
    <mergeCell ref="C1228:J1230"/>
    <mergeCell ref="K1228:M1230"/>
    <mergeCell ref="C1231:J1233"/>
    <mergeCell ref="K1231:M1233"/>
    <mergeCell ref="J1236:M1236"/>
    <mergeCell ref="A1240:A1241"/>
    <mergeCell ref="B1240:B1241"/>
    <mergeCell ref="C1240:C1241"/>
    <mergeCell ref="D1240:E1240"/>
    <mergeCell ref="F1240:I1240"/>
    <mergeCell ref="J1240:J1241"/>
    <mergeCell ref="K1240:K1241"/>
    <mergeCell ref="L1240:L1241"/>
    <mergeCell ref="M1240:M1241"/>
    <mergeCell ref="F1243:F1249"/>
    <mergeCell ref="G1243:G1249"/>
    <mergeCell ref="F1250:F1259"/>
    <mergeCell ref="G1250:G1259"/>
    <mergeCell ref="F1260:F1261"/>
    <mergeCell ref="G1260:G1261"/>
    <mergeCell ref="A1269:B1274"/>
    <mergeCell ref="C1269:J1271"/>
    <mergeCell ref="K1269:M1271"/>
    <mergeCell ref="C1272:J1274"/>
    <mergeCell ref="K1272:M1274"/>
    <mergeCell ref="J1277:M1277"/>
    <mergeCell ref="A1281:A1282"/>
    <mergeCell ref="B1281:B1282"/>
    <mergeCell ref="C1281:C1282"/>
    <mergeCell ref="D1281:E1281"/>
    <mergeCell ref="F1281:I1281"/>
    <mergeCell ref="J1281:J1282"/>
    <mergeCell ref="K1281:K1282"/>
    <mergeCell ref="L1281:L1282"/>
    <mergeCell ref="M1281:M1282"/>
    <mergeCell ref="F1284:F1289"/>
    <mergeCell ref="G1284:G1289"/>
    <mergeCell ref="F1290:F1298"/>
    <mergeCell ref="G1290:G1298"/>
    <mergeCell ref="F1299:F1301"/>
    <mergeCell ref="G1299:G1301"/>
    <mergeCell ref="A1308:B1313"/>
    <mergeCell ref="C1308:J1310"/>
    <mergeCell ref="K1308:M1310"/>
    <mergeCell ref="C1311:J1313"/>
    <mergeCell ref="K1311:M1313"/>
    <mergeCell ref="J1316:M1316"/>
    <mergeCell ref="A1320:A1321"/>
    <mergeCell ref="B1320:B1321"/>
    <mergeCell ref="C1320:C1321"/>
    <mergeCell ref="D1320:E1320"/>
    <mergeCell ref="F1320:I1320"/>
    <mergeCell ref="J1320:J1321"/>
    <mergeCell ref="K1320:K1321"/>
    <mergeCell ref="L1320:L1321"/>
    <mergeCell ref="M1320:M1321"/>
    <mergeCell ref="F1324:F1330"/>
    <mergeCell ref="G1324:G1330"/>
    <mergeCell ref="F1331:F1343"/>
    <mergeCell ref="G1331:G1343"/>
    <mergeCell ref="A1353:B1358"/>
    <mergeCell ref="C1353:J1355"/>
    <mergeCell ref="K1353:M1355"/>
    <mergeCell ref="C1356:J1358"/>
    <mergeCell ref="K1356:M1358"/>
    <mergeCell ref="J1361:M1361"/>
    <mergeCell ref="A1365:A1366"/>
    <mergeCell ref="B1365:B1366"/>
    <mergeCell ref="C1365:C1366"/>
    <mergeCell ref="D1365:E1365"/>
    <mergeCell ref="F1365:I1365"/>
    <mergeCell ref="J1365:J1366"/>
    <mergeCell ref="K1365:K1366"/>
    <mergeCell ref="L1365:L1366"/>
    <mergeCell ref="M1365:M1366"/>
    <mergeCell ref="F1369:F1379"/>
    <mergeCell ref="G1369:G1379"/>
    <mergeCell ref="F1380:F1384"/>
    <mergeCell ref="G1380:G1384"/>
    <mergeCell ref="A1393:B1398"/>
    <mergeCell ref="C1393:J1395"/>
    <mergeCell ref="K1393:M1395"/>
    <mergeCell ref="C1396:J1398"/>
    <mergeCell ref="K1396:M1398"/>
    <mergeCell ref="J1401:M1401"/>
    <mergeCell ref="A1405:A1406"/>
    <mergeCell ref="B1405:B1406"/>
    <mergeCell ref="C1405:C1406"/>
    <mergeCell ref="D1405:E1405"/>
    <mergeCell ref="F1405:I1405"/>
    <mergeCell ref="J1405:J1406"/>
    <mergeCell ref="K1405:K1406"/>
    <mergeCell ref="L1405:L1406"/>
    <mergeCell ref="M1405:M1406"/>
    <mergeCell ref="F1422:F1426"/>
    <mergeCell ref="G1422:G1426"/>
    <mergeCell ref="F1407:F1419"/>
    <mergeCell ref="G1407:G1419"/>
    <mergeCell ref="A1434:B1439"/>
    <mergeCell ref="C1434:J1436"/>
    <mergeCell ref="K1434:M1436"/>
    <mergeCell ref="C1437:J1439"/>
    <mergeCell ref="K1437:M1439"/>
    <mergeCell ref="J1442:M1442"/>
    <mergeCell ref="A1446:A1447"/>
    <mergeCell ref="B1446:B1447"/>
    <mergeCell ref="C1446:C1447"/>
    <mergeCell ref="D1446:E1446"/>
    <mergeCell ref="F1446:I1446"/>
    <mergeCell ref="J1446:J1447"/>
    <mergeCell ref="K1446:K1447"/>
    <mergeCell ref="L1446:L1447"/>
    <mergeCell ref="M1446:M1447"/>
    <mergeCell ref="F1449:F1454"/>
    <mergeCell ref="G1449:G1454"/>
    <mergeCell ref="F1455:F1468"/>
    <mergeCell ref="G1455:G1468"/>
    <mergeCell ref="F1469:F1471"/>
    <mergeCell ref="G1469:G1471"/>
    <mergeCell ref="A1478:B1483"/>
    <mergeCell ref="C1478:J1480"/>
    <mergeCell ref="K1478:M1480"/>
    <mergeCell ref="C1481:J1483"/>
    <mergeCell ref="K1481:M1483"/>
    <mergeCell ref="J1486:M1486"/>
    <mergeCell ref="A1490:A1491"/>
    <mergeCell ref="B1490:B1491"/>
    <mergeCell ref="C1490:C1491"/>
    <mergeCell ref="D1490:E1490"/>
    <mergeCell ref="F1490:I1490"/>
    <mergeCell ref="J1490:J1491"/>
    <mergeCell ref="K1490:K1491"/>
    <mergeCell ref="L1490:L1491"/>
    <mergeCell ref="M1490:M1491"/>
    <mergeCell ref="F1493:F1495"/>
    <mergeCell ref="G1493:G1495"/>
    <mergeCell ref="F1496:F1503"/>
    <mergeCell ref="G1496:G1503"/>
    <mergeCell ref="F1504:F1513"/>
    <mergeCell ref="G1504:G1513"/>
    <mergeCell ref="F1514:F1517"/>
    <mergeCell ref="G1514:G1517"/>
    <mergeCell ref="A1524:B1529"/>
    <mergeCell ref="C1524:J1526"/>
    <mergeCell ref="K1524:M1526"/>
    <mergeCell ref="C1527:J1529"/>
    <mergeCell ref="K1527:M1529"/>
    <mergeCell ref="J1532:M1532"/>
    <mergeCell ref="A1536:A1537"/>
    <mergeCell ref="B1536:B1537"/>
    <mergeCell ref="C1536:C1537"/>
    <mergeCell ref="D1536:E1536"/>
    <mergeCell ref="F1536:I1536"/>
    <mergeCell ref="J1536:J1537"/>
    <mergeCell ref="K1536:K1537"/>
    <mergeCell ref="L1536:L1537"/>
    <mergeCell ref="M1536:M1537"/>
    <mergeCell ref="F1539:F1550"/>
    <mergeCell ref="G1539:G1550"/>
    <mergeCell ref="F1551:F1563"/>
    <mergeCell ref="G1551:G1563"/>
    <mergeCell ref="A1572:B1577"/>
    <mergeCell ref="C1572:J1574"/>
    <mergeCell ref="K1572:M1574"/>
    <mergeCell ref="C1575:J1577"/>
    <mergeCell ref="K1575:M1577"/>
    <mergeCell ref="J1580:M1580"/>
    <mergeCell ref="A1584:A1585"/>
    <mergeCell ref="B1584:B1585"/>
    <mergeCell ref="C1584:C1585"/>
    <mergeCell ref="D1584:E1584"/>
    <mergeCell ref="F1584:I1584"/>
    <mergeCell ref="J1584:J1585"/>
    <mergeCell ref="K1584:K1585"/>
    <mergeCell ref="L1584:L1585"/>
    <mergeCell ref="M1584:M1585"/>
    <mergeCell ref="F1587:F1593"/>
    <mergeCell ref="G1587:G1593"/>
    <mergeCell ref="F1594:F1609"/>
    <mergeCell ref="G1594:G1609"/>
    <mergeCell ref="F1610:F1614"/>
    <mergeCell ref="G1610:G1614"/>
    <mergeCell ref="A1624:B1629"/>
    <mergeCell ref="C1624:J1626"/>
    <mergeCell ref="K1624:M1626"/>
    <mergeCell ref="C1627:J1629"/>
    <mergeCell ref="K1627:M1629"/>
    <mergeCell ref="J1632:M1632"/>
    <mergeCell ref="A1636:A1637"/>
    <mergeCell ref="B1636:B1637"/>
    <mergeCell ref="C1636:C1637"/>
    <mergeCell ref="D1636:E1636"/>
    <mergeCell ref="F1636:I1636"/>
    <mergeCell ref="J1636:J1637"/>
    <mergeCell ref="K1636:K1637"/>
    <mergeCell ref="L1636:L1637"/>
    <mergeCell ref="M1636:M1637"/>
    <mergeCell ref="F1639:F1669"/>
    <mergeCell ref="G1639:G1669"/>
    <mergeCell ref="A1681:B1687"/>
    <mergeCell ref="C1681:K1683"/>
    <mergeCell ref="L1681:M1683"/>
    <mergeCell ref="C1684:K1687"/>
    <mergeCell ref="L1684:M1687"/>
    <mergeCell ref="J1691:M1691"/>
    <mergeCell ref="A1695:A1696"/>
    <mergeCell ref="B1695:B1696"/>
    <mergeCell ref="C1695:C1696"/>
    <mergeCell ref="D1695:E1695"/>
    <mergeCell ref="F1695:I1695"/>
    <mergeCell ref="J1695:J1696"/>
    <mergeCell ref="K1695:K1696"/>
    <mergeCell ref="L1695:L1696"/>
    <mergeCell ref="M1695:M1696"/>
    <mergeCell ref="G1698:G1699"/>
    <mergeCell ref="G1700:G1705"/>
    <mergeCell ref="G1709:G1713"/>
    <mergeCell ref="F1698:F1714"/>
    <mergeCell ref="A1725:B1732"/>
    <mergeCell ref="C1725:K1728"/>
    <mergeCell ref="L1725:M1728"/>
    <mergeCell ref="C1729:K1732"/>
    <mergeCell ref="L1729:M1732"/>
    <mergeCell ref="J1736:M1736"/>
    <mergeCell ref="A1740:A1741"/>
    <mergeCell ref="B1740:B1741"/>
    <mergeCell ref="C1740:C1741"/>
    <mergeCell ref="D1740:E1740"/>
    <mergeCell ref="F1740:I1740"/>
    <mergeCell ref="J1740:J1741"/>
    <mergeCell ref="K1740:K1741"/>
    <mergeCell ref="L1740:L1741"/>
    <mergeCell ref="M1740:M1741"/>
    <mergeCell ref="F1747:F1755"/>
    <mergeCell ref="G1747:G1755"/>
    <mergeCell ref="A1768:B1775"/>
    <mergeCell ref="C1768:K1771"/>
    <mergeCell ref="L1768:M1771"/>
    <mergeCell ref="C1772:K1775"/>
    <mergeCell ref="L1772:M1775"/>
    <mergeCell ref="J1779:M1779"/>
    <mergeCell ref="A1783:A1784"/>
    <mergeCell ref="B1783:B1784"/>
    <mergeCell ref="C1783:C1784"/>
    <mergeCell ref="D1783:E1783"/>
    <mergeCell ref="F1783:I1783"/>
    <mergeCell ref="J1783:J1784"/>
    <mergeCell ref="K1783:K1784"/>
    <mergeCell ref="L1783:L1784"/>
    <mergeCell ref="M1783:M1784"/>
    <mergeCell ref="J1826:J1827"/>
    <mergeCell ref="A1811:B1818"/>
    <mergeCell ref="C1811:K1814"/>
    <mergeCell ref="L1811:M1814"/>
    <mergeCell ref="C1815:K1818"/>
    <mergeCell ref="L1815:M1818"/>
    <mergeCell ref="J1822:M1822"/>
    <mergeCell ref="K1826:K1827"/>
    <mergeCell ref="L1826:L1827"/>
    <mergeCell ref="M1826:M1827"/>
    <mergeCell ref="F1829:F1834"/>
    <mergeCell ref="G1829:G1834"/>
    <mergeCell ref="A1826:A1827"/>
    <mergeCell ref="B1826:B1827"/>
    <mergeCell ref="C1826:C1827"/>
    <mergeCell ref="D1826:E1826"/>
    <mergeCell ref="F1826:I1826"/>
    <mergeCell ref="F3864:F3871"/>
    <mergeCell ref="F3947:F3957"/>
    <mergeCell ref="F3585:F3599"/>
    <mergeCell ref="F3668:F3673"/>
    <mergeCell ref="F3675:F3681"/>
    <mergeCell ref="F3710:F3718"/>
    <mergeCell ref="F1787:F1788"/>
    <mergeCell ref="G1787:G1788"/>
    <mergeCell ref="F1789:F1796"/>
    <mergeCell ref="G1789:G1796"/>
    <mergeCell ref="F1797:F1800"/>
    <mergeCell ref="G1797:G1800"/>
    <mergeCell ref="F1871:F1873"/>
    <mergeCell ref="F1875:F1880"/>
    <mergeCell ref="G1875:G1880"/>
    <mergeCell ref="G2257:G2264"/>
    <mergeCell ref="F2291:F2297"/>
    <mergeCell ref="G2291:G2297"/>
    <mergeCell ref="F2988:F2991"/>
    <mergeCell ref="G3017:G3022"/>
    <mergeCell ref="G3025:G3027"/>
    <mergeCell ref="F3160:F3165"/>
    <mergeCell ref="C2703:K2706"/>
    <mergeCell ref="C2676:K2679"/>
    <mergeCell ref="D2749:E2749"/>
    <mergeCell ref="J2749:J2750"/>
    <mergeCell ref="K2749:K2750"/>
    <mergeCell ref="J2878:J2879"/>
    <mergeCell ref="K2878:K2879"/>
    <mergeCell ref="F3277:G3277"/>
    <mergeCell ref="H3277:I3277"/>
    <mergeCell ref="J3010:M3010"/>
  </mergeCells>
  <phoneticPr fontId="55" type="noConversion"/>
  <dataValidations count="1">
    <dataValidation allowBlank="1" showInputMessage="1" showErrorMessage="1" errorTitle="       STEPFANIE" error="OJO ESTAS INGRESANDO MAL LAS FECHAS." sqref="E3299:E3307 E3258:E3297 E3183:E3255 E3150:E3178 E3142:E3145" xr:uid="{00000000-0002-0000-0400-000000000000}"/>
  </dataValidations>
  <pageMargins left="0.17" right="0.17" top="0.19" bottom="0.17" header="0.16" footer="0"/>
  <pageSetup orientation="landscape" r:id="rId1"/>
  <headerFooter alignWithMargins="0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2884"/>
  <sheetViews>
    <sheetView showGridLines="0" topLeftCell="A1794" workbookViewId="0">
      <selection activeCell="A1864" sqref="A1864:XFD1864"/>
    </sheetView>
  </sheetViews>
  <sheetFormatPr baseColWidth="10" defaultRowHeight="12" x14ac:dyDescent="0.2"/>
  <cols>
    <col min="1" max="1" width="8.7109375" style="479" customWidth="1"/>
    <col min="2" max="2" width="11.42578125" style="479"/>
    <col min="3" max="3" width="44.28515625" style="479" customWidth="1"/>
    <col min="4" max="11" width="11.42578125" style="479"/>
    <col min="12" max="12" width="9.85546875" style="479" customWidth="1"/>
    <col min="13" max="13" width="27" style="479" customWidth="1"/>
    <col min="14" max="16384" width="11.42578125" style="479"/>
  </cols>
  <sheetData>
    <row r="1" spans="1:13" x14ac:dyDescent="0.2">
      <c r="A1" s="4455"/>
      <c r="B1" s="4455"/>
      <c r="C1" s="3857" t="s">
        <v>2859</v>
      </c>
      <c r="D1" s="3857"/>
      <c r="E1" s="3857"/>
      <c r="F1" s="3857"/>
      <c r="G1" s="3857"/>
      <c r="H1" s="3857"/>
      <c r="I1" s="3857"/>
      <c r="J1" s="3857"/>
      <c r="K1" s="3857"/>
      <c r="L1" s="4453" t="s">
        <v>2858</v>
      </c>
      <c r="M1" s="4453"/>
    </row>
    <row r="2" spans="1:13" x14ac:dyDescent="0.2">
      <c r="A2" s="4455"/>
      <c r="B2" s="4455"/>
      <c r="C2" s="3857"/>
      <c r="D2" s="3857"/>
      <c r="E2" s="3857"/>
      <c r="F2" s="3857"/>
      <c r="G2" s="3857"/>
      <c r="H2" s="3857"/>
      <c r="I2" s="3857"/>
      <c r="J2" s="3857"/>
      <c r="K2" s="3857"/>
      <c r="L2" s="4453"/>
      <c r="M2" s="4453"/>
    </row>
    <row r="3" spans="1:13" x14ac:dyDescent="0.2">
      <c r="A3" s="4455"/>
      <c r="B3" s="4455"/>
      <c r="C3" s="3857"/>
      <c r="D3" s="3857"/>
      <c r="E3" s="3857"/>
      <c r="F3" s="3857"/>
      <c r="G3" s="3857"/>
      <c r="H3" s="3857"/>
      <c r="I3" s="3857"/>
      <c r="J3" s="3857"/>
      <c r="K3" s="3857"/>
      <c r="L3" s="4453"/>
      <c r="M3" s="4453"/>
    </row>
    <row r="4" spans="1:13" x14ac:dyDescent="0.2">
      <c r="A4" s="4455"/>
      <c r="B4" s="4455"/>
      <c r="C4" s="3858" t="s">
        <v>1209</v>
      </c>
      <c r="D4" s="3858"/>
      <c r="E4" s="3858"/>
      <c r="F4" s="3858"/>
      <c r="G4" s="3858"/>
      <c r="H4" s="3858"/>
      <c r="I4" s="3858"/>
      <c r="J4" s="3858"/>
      <c r="K4" s="3858"/>
      <c r="L4" s="4453" t="s">
        <v>1208</v>
      </c>
      <c r="M4" s="4453"/>
    </row>
    <row r="5" spans="1:13" x14ac:dyDescent="0.2">
      <c r="A5" s="4455"/>
      <c r="B5" s="4455"/>
      <c r="C5" s="3858"/>
      <c r="D5" s="3858"/>
      <c r="E5" s="3858"/>
      <c r="F5" s="3858"/>
      <c r="G5" s="3858"/>
      <c r="H5" s="3858"/>
      <c r="I5" s="3858"/>
      <c r="J5" s="3858"/>
      <c r="K5" s="3858"/>
      <c r="L5" s="4453"/>
      <c r="M5" s="4453"/>
    </row>
    <row r="6" spans="1:13" x14ac:dyDescent="0.2">
      <c r="A6" s="4455"/>
      <c r="B6" s="4455"/>
      <c r="C6" s="3858"/>
      <c r="D6" s="3858"/>
      <c r="E6" s="3858"/>
      <c r="F6" s="3858"/>
      <c r="G6" s="3858"/>
      <c r="H6" s="3858"/>
      <c r="I6" s="3858"/>
      <c r="J6" s="3858"/>
      <c r="K6" s="3858"/>
      <c r="L6" s="4453"/>
      <c r="M6" s="4453"/>
    </row>
    <row r="8" spans="1:13" x14ac:dyDescent="0.2">
      <c r="A8" s="479" t="s">
        <v>5327</v>
      </c>
      <c r="J8" s="479" t="s">
        <v>6367</v>
      </c>
    </row>
    <row r="9" spans="1:13" x14ac:dyDescent="0.2">
      <c r="A9" s="479" t="s">
        <v>5328</v>
      </c>
    </row>
    <row r="10" spans="1:13" x14ac:dyDescent="0.2">
      <c r="A10" s="479" t="s">
        <v>5330</v>
      </c>
      <c r="D10" s="479" t="s">
        <v>5439</v>
      </c>
      <c r="J10" s="4137" t="s">
        <v>2863</v>
      </c>
      <c r="K10" s="4138"/>
      <c r="L10" s="4138"/>
      <c r="M10" s="4139"/>
    </row>
    <row r="11" spans="1:13" x14ac:dyDescent="0.2">
      <c r="A11" s="479" t="s">
        <v>6368</v>
      </c>
      <c r="J11" s="374" t="s">
        <v>2860</v>
      </c>
      <c r="K11" s="374" t="s">
        <v>2861</v>
      </c>
      <c r="L11" s="374" t="s">
        <v>2862</v>
      </c>
      <c r="M11" s="374" t="s">
        <v>1210</v>
      </c>
    </row>
    <row r="12" spans="1:13" x14ac:dyDescent="0.2">
      <c r="J12" s="374">
        <v>2015</v>
      </c>
      <c r="K12" s="374">
        <v>3</v>
      </c>
      <c r="L12" s="374">
        <v>5</v>
      </c>
      <c r="M12" s="374">
        <v>6</v>
      </c>
    </row>
    <row r="13" spans="1:13" x14ac:dyDescent="0.2">
      <c r="I13" s="1177"/>
      <c r="J13" s="1177"/>
      <c r="K13" s="1177"/>
      <c r="L13" s="1177"/>
    </row>
    <row r="14" spans="1:13" ht="26.25" customHeight="1" x14ac:dyDescent="0.2">
      <c r="A14" s="3850" t="s">
        <v>2864</v>
      </c>
      <c r="B14" s="3850" t="s">
        <v>2865</v>
      </c>
      <c r="C14" s="4605" t="s">
        <v>1212</v>
      </c>
      <c r="D14" s="4346" t="s">
        <v>2866</v>
      </c>
      <c r="E14" s="4507"/>
      <c r="F14" s="4346" t="s">
        <v>3430</v>
      </c>
      <c r="G14" s="4347"/>
      <c r="H14" s="4348" t="s">
        <v>3434</v>
      </c>
      <c r="I14" s="4348"/>
      <c r="J14" s="3850" t="s">
        <v>1211</v>
      </c>
      <c r="K14" s="4103" t="s">
        <v>2872</v>
      </c>
      <c r="L14" s="3850" t="s">
        <v>1207</v>
      </c>
      <c r="M14" s="4103" t="s">
        <v>2873</v>
      </c>
    </row>
    <row r="15" spans="1:13" x14ac:dyDescent="0.2">
      <c r="A15" s="3851"/>
      <c r="B15" s="3851"/>
      <c r="C15" s="4631"/>
      <c r="D15" s="15" t="s">
        <v>2867</v>
      </c>
      <c r="E15" s="15" t="s">
        <v>2868</v>
      </c>
      <c r="F15" s="15" t="s">
        <v>2870</v>
      </c>
      <c r="G15" s="15" t="s">
        <v>2871</v>
      </c>
      <c r="H15" s="1180" t="s">
        <v>3216</v>
      </c>
      <c r="I15" s="1180" t="s">
        <v>3217</v>
      </c>
      <c r="J15" s="3851"/>
      <c r="K15" s="3876"/>
      <c r="L15" s="3851"/>
      <c r="M15" s="3876"/>
    </row>
    <row r="16" spans="1:13" x14ac:dyDescent="0.2">
      <c r="A16" s="15"/>
      <c r="B16" s="1436" t="s">
        <v>410</v>
      </c>
      <c r="C16" s="455" t="s">
        <v>2503</v>
      </c>
      <c r="D16" s="1398"/>
      <c r="E16" s="1398"/>
      <c r="F16" s="1181"/>
      <c r="G16" s="374"/>
      <c r="H16" s="1181"/>
      <c r="I16" s="1181"/>
      <c r="J16" s="1181"/>
      <c r="K16" s="374"/>
      <c r="L16" s="374"/>
      <c r="M16" s="656"/>
    </row>
    <row r="17" spans="1:13" x14ac:dyDescent="0.2">
      <c r="A17" s="15">
        <v>1</v>
      </c>
      <c r="B17" s="1436" t="s">
        <v>1092</v>
      </c>
      <c r="C17" s="1479" t="s">
        <v>1093</v>
      </c>
      <c r="D17" s="1466">
        <v>41321</v>
      </c>
      <c r="E17" s="1466">
        <v>41410</v>
      </c>
      <c r="F17" s="4103">
        <v>339</v>
      </c>
      <c r="G17" s="1254">
        <v>1</v>
      </c>
      <c r="H17" s="1480" t="s">
        <v>1280</v>
      </c>
      <c r="I17" s="1181"/>
      <c r="J17" s="374" t="s">
        <v>5440</v>
      </c>
      <c r="K17" s="374" t="s">
        <v>1223</v>
      </c>
      <c r="L17" s="374" t="s">
        <v>594</v>
      </c>
      <c r="M17" s="656" t="s">
        <v>6369</v>
      </c>
    </row>
    <row r="18" spans="1:13" ht="84" x14ac:dyDescent="0.2">
      <c r="A18" s="15">
        <v>2</v>
      </c>
      <c r="B18" s="1436" t="s">
        <v>1092</v>
      </c>
      <c r="C18" s="1479" t="s">
        <v>1093</v>
      </c>
      <c r="D18" s="1481">
        <v>41459</v>
      </c>
      <c r="E18" s="1481">
        <v>41635</v>
      </c>
      <c r="F18" s="4142"/>
      <c r="G18" s="15">
        <v>2</v>
      </c>
      <c r="H18" s="1482" t="s">
        <v>1281</v>
      </c>
      <c r="I18" s="1482"/>
      <c r="J18" s="533" t="s">
        <v>5441</v>
      </c>
      <c r="K18" s="533" t="s">
        <v>1223</v>
      </c>
      <c r="L18" s="533" t="s">
        <v>594</v>
      </c>
      <c r="M18" s="656" t="s">
        <v>6370</v>
      </c>
    </row>
    <row r="19" spans="1:13" ht="48" x14ac:dyDescent="0.2">
      <c r="A19" s="15">
        <v>3</v>
      </c>
      <c r="B19" s="1436" t="s">
        <v>411</v>
      </c>
      <c r="C19" s="1479" t="s">
        <v>595</v>
      </c>
      <c r="D19" s="1466">
        <v>41276</v>
      </c>
      <c r="E19" s="1466">
        <v>41506</v>
      </c>
      <c r="F19" s="4142"/>
      <c r="G19" s="4103">
        <v>3</v>
      </c>
      <c r="H19" s="1181"/>
      <c r="I19" s="1181"/>
      <c r="J19" s="374">
        <v>85</v>
      </c>
      <c r="K19" s="374" t="s">
        <v>1223</v>
      </c>
      <c r="L19" s="374" t="s">
        <v>596</v>
      </c>
      <c r="M19" s="656" t="s">
        <v>5442</v>
      </c>
    </row>
    <row r="20" spans="1:13" ht="24" x14ac:dyDescent="0.2">
      <c r="A20" s="15">
        <v>4</v>
      </c>
      <c r="B20" s="1436" t="s">
        <v>597</v>
      </c>
      <c r="C20" s="1483" t="s">
        <v>5443</v>
      </c>
      <c r="D20" s="1466">
        <v>41295</v>
      </c>
      <c r="E20" s="1466">
        <v>74495</v>
      </c>
      <c r="F20" s="4142"/>
      <c r="G20" s="3876"/>
      <c r="H20" s="1181"/>
      <c r="I20" s="1181"/>
      <c r="J20" s="374">
        <v>44</v>
      </c>
      <c r="K20" s="533" t="s">
        <v>1223</v>
      </c>
      <c r="L20" s="374" t="s">
        <v>594</v>
      </c>
      <c r="M20" s="1482" t="s">
        <v>5444</v>
      </c>
    </row>
    <row r="21" spans="1:13" x14ac:dyDescent="0.2">
      <c r="A21" s="15"/>
      <c r="B21" s="1436"/>
      <c r="C21" s="1183"/>
      <c r="D21" s="1466"/>
      <c r="E21" s="1466"/>
      <c r="F21" s="4142"/>
      <c r="G21" s="1254"/>
      <c r="H21" s="1181"/>
      <c r="I21" s="1181"/>
      <c r="J21" s="374"/>
      <c r="K21" s="533" t="s">
        <v>1213</v>
      </c>
      <c r="L21" s="374"/>
      <c r="M21" s="1181"/>
    </row>
    <row r="22" spans="1:13" ht="132" x14ac:dyDescent="0.2">
      <c r="A22" s="15">
        <v>5</v>
      </c>
      <c r="B22" s="1436" t="s">
        <v>1094</v>
      </c>
      <c r="C22" s="1479" t="s">
        <v>599</v>
      </c>
      <c r="D22" s="1481">
        <v>41321</v>
      </c>
      <c r="E22" s="1481">
        <v>41627</v>
      </c>
      <c r="F22" s="4142"/>
      <c r="G22" s="15">
        <v>4</v>
      </c>
      <c r="H22" s="1482"/>
      <c r="I22" s="1482"/>
      <c r="J22" s="533">
        <v>212</v>
      </c>
      <c r="K22" s="533" t="s">
        <v>1223</v>
      </c>
      <c r="L22" s="533" t="s">
        <v>594</v>
      </c>
      <c r="M22" s="1955" t="s">
        <v>8506</v>
      </c>
    </row>
    <row r="23" spans="1:13" x14ac:dyDescent="0.2">
      <c r="A23" s="15"/>
      <c r="B23" s="1436"/>
      <c r="C23" s="455"/>
      <c r="D23" s="1466"/>
      <c r="E23" s="1466"/>
      <c r="F23" s="4142"/>
      <c r="G23" s="1254"/>
      <c r="H23" s="1181"/>
      <c r="I23" s="1181"/>
      <c r="J23" s="374"/>
      <c r="K23" s="533" t="s">
        <v>1213</v>
      </c>
      <c r="L23" s="374"/>
      <c r="M23" s="1181"/>
    </row>
    <row r="24" spans="1:13" x14ac:dyDescent="0.2">
      <c r="A24" s="15">
        <v>6</v>
      </c>
      <c r="B24" s="1436" t="s">
        <v>1141</v>
      </c>
      <c r="C24" s="455" t="s">
        <v>1142</v>
      </c>
      <c r="D24" s="1466">
        <v>41276</v>
      </c>
      <c r="E24" s="1466">
        <v>41629</v>
      </c>
      <c r="F24" s="4142"/>
      <c r="G24" s="4103">
        <v>5</v>
      </c>
      <c r="H24" s="1181"/>
      <c r="I24" s="1181"/>
      <c r="J24" s="374">
        <v>56</v>
      </c>
      <c r="K24" s="533" t="s">
        <v>1223</v>
      </c>
      <c r="L24" s="374" t="s">
        <v>601</v>
      </c>
      <c r="M24" s="1181"/>
    </row>
    <row r="25" spans="1:13" x14ac:dyDescent="0.2">
      <c r="A25" s="15"/>
      <c r="B25" s="1436"/>
      <c r="C25" s="455"/>
      <c r="D25" s="1466"/>
      <c r="E25" s="1466"/>
      <c r="F25" s="4142"/>
      <c r="G25" s="4142"/>
      <c r="H25" s="1181"/>
      <c r="I25" s="1181"/>
      <c r="J25" s="374"/>
      <c r="K25" s="533"/>
      <c r="L25" s="374"/>
      <c r="M25" s="1181"/>
    </row>
    <row r="26" spans="1:13" x14ac:dyDescent="0.2">
      <c r="A26" s="15"/>
      <c r="B26" s="1436" t="s">
        <v>405</v>
      </c>
      <c r="C26" s="455" t="s">
        <v>2321</v>
      </c>
      <c r="D26" s="1466"/>
      <c r="E26" s="1466"/>
      <c r="F26" s="4142"/>
      <c r="G26" s="4142"/>
      <c r="H26" s="1181"/>
      <c r="I26" s="1181"/>
      <c r="J26" s="374"/>
      <c r="K26" s="533" t="s">
        <v>1213</v>
      </c>
      <c r="L26" s="374" t="s">
        <v>1213</v>
      </c>
      <c r="M26" s="1181"/>
    </row>
    <row r="27" spans="1:13" x14ac:dyDescent="0.2">
      <c r="A27" s="15"/>
      <c r="B27" s="1436" t="s">
        <v>1188</v>
      </c>
      <c r="C27" s="1483" t="s">
        <v>610</v>
      </c>
      <c r="D27" s="1466"/>
      <c r="E27" s="1466"/>
      <c r="F27" s="4142"/>
      <c r="G27" s="4142"/>
      <c r="H27" s="1181"/>
      <c r="I27" s="1181"/>
      <c r="J27" s="374"/>
      <c r="K27" s="533" t="s">
        <v>1223</v>
      </c>
      <c r="L27" s="533" t="s">
        <v>596</v>
      </c>
      <c r="M27" s="1181"/>
    </row>
    <row r="28" spans="1:13" ht="24" x14ac:dyDescent="0.2">
      <c r="A28" s="15">
        <v>7</v>
      </c>
      <c r="B28" s="57"/>
      <c r="C28" s="1484" t="s">
        <v>6371</v>
      </c>
      <c r="D28" s="1481">
        <v>41306</v>
      </c>
      <c r="E28" s="1481">
        <v>41365</v>
      </c>
      <c r="F28" s="4142"/>
      <c r="G28" s="4142"/>
      <c r="H28" s="1482"/>
      <c r="I28" s="1482"/>
      <c r="J28" s="1203">
        <v>7</v>
      </c>
      <c r="K28" s="533" t="s">
        <v>1223</v>
      </c>
      <c r="L28" s="533" t="s">
        <v>596</v>
      </c>
      <c r="M28" s="1181"/>
    </row>
    <row r="29" spans="1:13" ht="36" x14ac:dyDescent="0.2">
      <c r="A29" s="15">
        <v>8</v>
      </c>
      <c r="B29" s="57"/>
      <c r="C29" s="1485" t="s">
        <v>6372</v>
      </c>
      <c r="D29" s="1481">
        <v>41298</v>
      </c>
      <c r="E29" s="1481">
        <v>41613</v>
      </c>
      <c r="F29" s="4142"/>
      <c r="G29" s="4142"/>
      <c r="H29" s="1482"/>
      <c r="I29" s="1482"/>
      <c r="J29" s="533">
        <v>62</v>
      </c>
      <c r="K29" s="533" t="s">
        <v>1223</v>
      </c>
      <c r="L29" s="533" t="s">
        <v>596</v>
      </c>
      <c r="M29" s="1404"/>
    </row>
    <row r="30" spans="1:13" x14ac:dyDescent="0.2">
      <c r="A30" s="15">
        <v>9</v>
      </c>
      <c r="B30" s="57"/>
      <c r="C30" s="1484" t="s">
        <v>5445</v>
      </c>
      <c r="D30" s="1481">
        <v>41298</v>
      </c>
      <c r="E30" s="1481">
        <v>41630</v>
      </c>
      <c r="F30" s="4142"/>
      <c r="G30" s="3876"/>
      <c r="H30" s="1482"/>
      <c r="I30" s="1482"/>
      <c r="J30" s="533">
        <v>9</v>
      </c>
      <c r="K30" s="533" t="s">
        <v>1223</v>
      </c>
      <c r="L30" s="533" t="s">
        <v>596</v>
      </c>
      <c r="M30" s="1404"/>
    </row>
    <row r="31" spans="1:13" ht="72" x14ac:dyDescent="0.2">
      <c r="A31" s="15">
        <v>10</v>
      </c>
      <c r="B31" s="57"/>
      <c r="C31" s="1484" t="s">
        <v>6373</v>
      </c>
      <c r="D31" s="1481">
        <v>41282</v>
      </c>
      <c r="E31" s="1481">
        <v>41635</v>
      </c>
      <c r="F31" s="3876"/>
      <c r="G31" s="15">
        <v>6</v>
      </c>
      <c r="H31" s="1181"/>
      <c r="I31" s="1181"/>
      <c r="J31" s="533">
        <v>154</v>
      </c>
      <c r="K31" s="533" t="s">
        <v>1223</v>
      </c>
      <c r="L31" s="533" t="s">
        <v>596</v>
      </c>
      <c r="M31" s="1415"/>
    </row>
    <row r="39" spans="1:13" x14ac:dyDescent="0.2">
      <c r="A39" s="4455"/>
      <c r="B39" s="4455"/>
      <c r="C39" s="3857" t="s">
        <v>2859</v>
      </c>
      <c r="D39" s="3857"/>
      <c r="E39" s="3857"/>
      <c r="F39" s="3857"/>
      <c r="G39" s="3857"/>
      <c r="H39" s="3857"/>
      <c r="I39" s="3857"/>
      <c r="J39" s="3857"/>
      <c r="K39" s="3857"/>
      <c r="L39" s="4453" t="s">
        <v>2858</v>
      </c>
      <c r="M39" s="4453"/>
    </row>
    <row r="40" spans="1:13" x14ac:dyDescent="0.2">
      <c r="A40" s="4455"/>
      <c r="B40" s="4455"/>
      <c r="C40" s="3857"/>
      <c r="D40" s="3857"/>
      <c r="E40" s="3857"/>
      <c r="F40" s="3857"/>
      <c r="G40" s="3857"/>
      <c r="H40" s="3857"/>
      <c r="I40" s="3857"/>
      <c r="J40" s="3857"/>
      <c r="K40" s="3857"/>
      <c r="L40" s="4453"/>
      <c r="M40" s="4453"/>
    </row>
    <row r="41" spans="1:13" x14ac:dyDescent="0.2">
      <c r="A41" s="4455"/>
      <c r="B41" s="4455"/>
      <c r="C41" s="3857"/>
      <c r="D41" s="3857"/>
      <c r="E41" s="3857"/>
      <c r="F41" s="3857"/>
      <c r="G41" s="3857"/>
      <c r="H41" s="3857"/>
      <c r="I41" s="3857"/>
      <c r="J41" s="3857"/>
      <c r="K41" s="3857"/>
      <c r="L41" s="4453"/>
      <c r="M41" s="4453"/>
    </row>
    <row r="42" spans="1:13" x14ac:dyDescent="0.2">
      <c r="A42" s="4455"/>
      <c r="B42" s="4455"/>
      <c r="C42" s="3858" t="s">
        <v>1209</v>
      </c>
      <c r="D42" s="3858"/>
      <c r="E42" s="3858"/>
      <c r="F42" s="3858"/>
      <c r="G42" s="3858"/>
      <c r="H42" s="3858"/>
      <c r="I42" s="3858"/>
      <c r="J42" s="3858"/>
      <c r="K42" s="3858"/>
      <c r="L42" s="4453" t="s">
        <v>1208</v>
      </c>
      <c r="M42" s="4453"/>
    </row>
    <row r="43" spans="1:13" x14ac:dyDescent="0.2">
      <c r="A43" s="4455"/>
      <c r="B43" s="4455"/>
      <c r="C43" s="3858"/>
      <c r="D43" s="3858"/>
      <c r="E43" s="3858"/>
      <c r="F43" s="3858"/>
      <c r="G43" s="3858"/>
      <c r="H43" s="3858"/>
      <c r="I43" s="3858"/>
      <c r="J43" s="3858"/>
      <c r="K43" s="3858"/>
      <c r="L43" s="4453"/>
      <c r="M43" s="4453"/>
    </row>
    <row r="44" spans="1:13" x14ac:dyDescent="0.2">
      <c r="A44" s="4455"/>
      <c r="B44" s="4455"/>
      <c r="C44" s="3858"/>
      <c r="D44" s="3858"/>
      <c r="E44" s="3858"/>
      <c r="F44" s="3858"/>
      <c r="G44" s="3858"/>
      <c r="H44" s="3858"/>
      <c r="I44" s="3858"/>
      <c r="J44" s="3858"/>
      <c r="K44" s="3858"/>
      <c r="L44" s="4453"/>
      <c r="M44" s="4453"/>
    </row>
    <row r="46" spans="1:13" x14ac:dyDescent="0.2">
      <c r="A46" s="479" t="s">
        <v>5327</v>
      </c>
      <c r="J46" s="479" t="s">
        <v>5446</v>
      </c>
    </row>
    <row r="47" spans="1:13" x14ac:dyDescent="0.2">
      <c r="A47" s="479" t="s">
        <v>5328</v>
      </c>
    </row>
    <row r="48" spans="1:13" x14ac:dyDescent="0.2">
      <c r="A48" s="479" t="s">
        <v>5330</v>
      </c>
      <c r="J48" s="4137" t="s">
        <v>2863</v>
      </c>
      <c r="K48" s="4138"/>
      <c r="L48" s="4138"/>
      <c r="M48" s="4139"/>
    </row>
    <row r="49" spans="1:13" x14ac:dyDescent="0.2">
      <c r="A49" s="479" t="s">
        <v>6368</v>
      </c>
      <c r="J49" s="374" t="s">
        <v>2860</v>
      </c>
      <c r="K49" s="374" t="s">
        <v>2861</v>
      </c>
      <c r="L49" s="374" t="s">
        <v>2862</v>
      </c>
      <c r="M49" s="374" t="s">
        <v>1210</v>
      </c>
    </row>
    <row r="50" spans="1:13" x14ac:dyDescent="0.2">
      <c r="J50" s="374">
        <v>2015</v>
      </c>
      <c r="K50" s="374">
        <v>3</v>
      </c>
      <c r="L50" s="374">
        <v>5</v>
      </c>
      <c r="M50" s="374">
        <v>6</v>
      </c>
    </row>
    <row r="51" spans="1:13" x14ac:dyDescent="0.2">
      <c r="I51" s="1177"/>
      <c r="J51" s="1177"/>
      <c r="K51" s="1177"/>
      <c r="L51" s="1177"/>
    </row>
    <row r="52" spans="1:13" ht="24" customHeight="1" x14ac:dyDescent="0.2">
      <c r="A52" s="3850" t="s">
        <v>2864</v>
      </c>
      <c r="B52" s="3850" t="s">
        <v>2865</v>
      </c>
      <c r="C52" s="4605" t="s">
        <v>1212</v>
      </c>
      <c r="D52" s="4346" t="s">
        <v>2866</v>
      </c>
      <c r="E52" s="4507"/>
      <c r="F52" s="4346" t="s">
        <v>3430</v>
      </c>
      <c r="G52" s="4347"/>
      <c r="H52" s="4348" t="s">
        <v>3434</v>
      </c>
      <c r="I52" s="4348"/>
      <c r="J52" s="3850" t="s">
        <v>1211</v>
      </c>
      <c r="K52" s="4103" t="s">
        <v>2872</v>
      </c>
      <c r="L52" s="3850" t="s">
        <v>1207</v>
      </c>
      <c r="M52" s="4103" t="s">
        <v>2873</v>
      </c>
    </row>
    <row r="53" spans="1:13" x14ac:dyDescent="0.2">
      <c r="A53" s="3851"/>
      <c r="B53" s="3851"/>
      <c r="C53" s="4631"/>
      <c r="D53" s="15" t="s">
        <v>2867</v>
      </c>
      <c r="E53" s="15" t="s">
        <v>2868</v>
      </c>
      <c r="F53" s="15" t="s">
        <v>2870</v>
      </c>
      <c r="G53" s="15" t="s">
        <v>2871</v>
      </c>
      <c r="H53" s="1180" t="s">
        <v>3216</v>
      </c>
      <c r="I53" s="1180" t="s">
        <v>3217</v>
      </c>
      <c r="J53" s="3851"/>
      <c r="K53" s="3876"/>
      <c r="L53" s="3851"/>
      <c r="M53" s="3876"/>
    </row>
    <row r="54" spans="1:13" x14ac:dyDescent="0.2">
      <c r="A54" s="374"/>
      <c r="B54" s="57" t="s">
        <v>405</v>
      </c>
      <c r="C54" s="455" t="s">
        <v>2321</v>
      </c>
      <c r="D54" s="1398"/>
      <c r="E54" s="1398"/>
      <c r="F54" s="1181"/>
      <c r="G54" s="374"/>
      <c r="H54" s="1181"/>
      <c r="I54" s="1181"/>
      <c r="J54" s="374"/>
      <c r="K54" s="374"/>
      <c r="L54" s="374"/>
      <c r="M54" s="1181"/>
    </row>
    <row r="55" spans="1:13" x14ac:dyDescent="0.2">
      <c r="A55" s="374"/>
      <c r="B55" s="57" t="s">
        <v>1188</v>
      </c>
      <c r="C55" s="1484" t="s">
        <v>610</v>
      </c>
      <c r="D55" s="1398"/>
      <c r="E55" s="1398"/>
      <c r="F55" s="1181"/>
      <c r="G55" s="374"/>
      <c r="H55" s="1181"/>
      <c r="I55" s="1181"/>
      <c r="J55" s="374"/>
      <c r="K55" s="374"/>
      <c r="L55" s="374"/>
      <c r="M55" s="1181"/>
    </row>
    <row r="56" spans="1:13" ht="24" x14ac:dyDescent="0.2">
      <c r="A56" s="15">
        <v>11</v>
      </c>
      <c r="B56" s="57"/>
      <c r="C56" s="638" t="s">
        <v>6374</v>
      </c>
      <c r="D56" s="1473">
        <v>41311</v>
      </c>
      <c r="E56" s="1473">
        <v>41548</v>
      </c>
      <c r="F56" s="4103">
        <v>339</v>
      </c>
      <c r="G56" s="564">
        <v>6</v>
      </c>
      <c r="H56" s="1482"/>
      <c r="I56" s="1482"/>
      <c r="J56" s="1203">
        <v>9</v>
      </c>
      <c r="K56" s="533" t="s">
        <v>593</v>
      </c>
      <c r="L56" s="533" t="s">
        <v>596</v>
      </c>
      <c r="M56" s="656"/>
    </row>
    <row r="57" spans="1:13" ht="36" x14ac:dyDescent="0.2">
      <c r="A57" s="15">
        <v>12</v>
      </c>
      <c r="B57" s="57"/>
      <c r="C57" s="638" t="s">
        <v>6375</v>
      </c>
      <c r="D57" s="1473">
        <v>41276</v>
      </c>
      <c r="E57" s="1473">
        <v>41606</v>
      </c>
      <c r="F57" s="4142"/>
      <c r="G57" s="4103">
        <v>7</v>
      </c>
      <c r="H57" s="1482"/>
      <c r="I57" s="1482"/>
      <c r="J57" s="533">
        <v>157</v>
      </c>
      <c r="K57" s="533" t="s">
        <v>593</v>
      </c>
      <c r="L57" s="533" t="s">
        <v>596</v>
      </c>
      <c r="M57" s="656"/>
    </row>
    <row r="58" spans="1:13" ht="24" x14ac:dyDescent="0.2">
      <c r="A58" s="15">
        <v>13</v>
      </c>
      <c r="B58" s="57"/>
      <c r="C58" s="1483" t="s">
        <v>6376</v>
      </c>
      <c r="D58" s="1398">
        <v>41311</v>
      </c>
      <c r="E58" s="1398">
        <v>41631</v>
      </c>
      <c r="F58" s="4142"/>
      <c r="G58" s="4142"/>
      <c r="H58" s="1181"/>
      <c r="I58" s="1181"/>
      <c r="J58" s="374">
        <v>22</v>
      </c>
      <c r="K58" s="374" t="s">
        <v>593</v>
      </c>
      <c r="L58" s="374" t="s">
        <v>596</v>
      </c>
      <c r="M58" s="1181"/>
    </row>
    <row r="59" spans="1:13" ht="24" x14ac:dyDescent="0.2">
      <c r="A59" s="15">
        <v>14</v>
      </c>
      <c r="B59" s="1486"/>
      <c r="C59" s="638" t="s">
        <v>6377</v>
      </c>
      <c r="D59" s="1487">
        <v>41299</v>
      </c>
      <c r="E59" s="1487">
        <v>41590</v>
      </c>
      <c r="F59" s="3876"/>
      <c r="G59" s="3876"/>
      <c r="H59" s="1488"/>
      <c r="I59" s="1488"/>
      <c r="J59" s="1489">
        <v>24</v>
      </c>
      <c r="K59" s="1489" t="s">
        <v>593</v>
      </c>
      <c r="L59" s="1489" t="s">
        <v>594</v>
      </c>
      <c r="M59" s="656"/>
    </row>
    <row r="60" spans="1:13" ht="24" x14ac:dyDescent="0.2">
      <c r="A60" s="15">
        <v>15</v>
      </c>
      <c r="B60" s="57"/>
      <c r="C60" s="792" t="s">
        <v>6378</v>
      </c>
      <c r="D60" s="1398">
        <v>41522</v>
      </c>
      <c r="E60" s="1398">
        <v>41638</v>
      </c>
      <c r="F60" s="4103">
        <v>340</v>
      </c>
      <c r="G60" s="4103">
        <v>1</v>
      </c>
      <c r="H60" s="1181"/>
      <c r="I60" s="1181"/>
      <c r="J60" s="374">
        <v>11</v>
      </c>
      <c r="K60" s="374" t="s">
        <v>593</v>
      </c>
      <c r="L60" s="374" t="s">
        <v>596</v>
      </c>
      <c r="M60" s="1181"/>
    </row>
    <row r="61" spans="1:13" ht="36" x14ac:dyDescent="0.2">
      <c r="A61" s="15">
        <v>16</v>
      </c>
      <c r="B61" s="57"/>
      <c r="C61" s="1490" t="s">
        <v>6379</v>
      </c>
      <c r="D61" s="1481">
        <v>41313</v>
      </c>
      <c r="E61" s="1481">
        <v>41373</v>
      </c>
      <c r="F61" s="4142"/>
      <c r="G61" s="4142"/>
      <c r="H61" s="533"/>
      <c r="I61" s="533"/>
      <c r="J61" s="533">
        <v>21</v>
      </c>
      <c r="K61" s="533" t="s">
        <v>593</v>
      </c>
      <c r="L61" s="533" t="s">
        <v>596</v>
      </c>
      <c r="M61" s="656"/>
    </row>
    <row r="62" spans="1:13" ht="36" x14ac:dyDescent="0.2">
      <c r="A62" s="15">
        <v>17</v>
      </c>
      <c r="B62" s="57"/>
      <c r="C62" s="1491" t="s">
        <v>6380</v>
      </c>
      <c r="D62" s="1398">
        <v>41283</v>
      </c>
      <c r="E62" s="1441">
        <v>41617</v>
      </c>
      <c r="F62" s="4142"/>
      <c r="G62" s="4142"/>
      <c r="H62" s="374"/>
      <c r="I62" s="1181"/>
      <c r="J62" s="374">
        <v>55</v>
      </c>
      <c r="K62" s="374" t="s">
        <v>593</v>
      </c>
      <c r="L62" s="374" t="s">
        <v>596</v>
      </c>
      <c r="M62" s="656"/>
    </row>
    <row r="63" spans="1:13" ht="143.25" customHeight="1" x14ac:dyDescent="0.2">
      <c r="A63" s="15">
        <v>18</v>
      </c>
      <c r="B63" s="57"/>
      <c r="C63" s="1272" t="s">
        <v>6381</v>
      </c>
      <c r="D63" s="1473">
        <v>41359</v>
      </c>
      <c r="E63" s="1473">
        <v>41512</v>
      </c>
      <c r="F63" s="3876"/>
      <c r="G63" s="3876"/>
      <c r="H63" s="533"/>
      <c r="I63" s="1482"/>
      <c r="J63" s="533">
        <v>35</v>
      </c>
      <c r="K63" s="533" t="s">
        <v>593</v>
      </c>
      <c r="L63" s="533" t="s">
        <v>596</v>
      </c>
      <c r="M63" s="1404"/>
    </row>
    <row r="64" spans="1:13" ht="24.75" customHeight="1" x14ac:dyDescent="0.2">
      <c r="A64" s="15">
        <v>19</v>
      </c>
      <c r="B64" s="57"/>
      <c r="C64" s="524" t="s">
        <v>6382</v>
      </c>
      <c r="D64" s="1473">
        <v>41367</v>
      </c>
      <c r="E64" s="1473">
        <v>41598</v>
      </c>
      <c r="F64" s="15">
        <v>340</v>
      </c>
      <c r="G64" s="15">
        <v>2</v>
      </c>
      <c r="H64" s="533"/>
      <c r="I64" s="1482"/>
      <c r="J64" s="533">
        <v>202</v>
      </c>
      <c r="K64" s="533" t="s">
        <v>593</v>
      </c>
      <c r="L64" s="533" t="s">
        <v>596</v>
      </c>
      <c r="M64" s="1404"/>
    </row>
    <row r="68" spans="1:13" x14ac:dyDescent="0.2">
      <c r="A68" s="1177"/>
      <c r="B68" s="88"/>
      <c r="C68" s="538"/>
      <c r="D68" s="1441"/>
      <c r="E68" s="1441"/>
      <c r="G68" s="1177"/>
      <c r="H68" s="1177"/>
      <c r="J68" s="1177"/>
      <c r="K68" s="1177"/>
      <c r="L68" s="1177"/>
      <c r="M68" s="925"/>
    </row>
    <row r="69" spans="1:13" x14ac:dyDescent="0.2">
      <c r="A69" s="4455"/>
      <c r="B69" s="4455"/>
      <c r="C69" s="3857" t="s">
        <v>2859</v>
      </c>
      <c r="D69" s="3857"/>
      <c r="E69" s="3857"/>
      <c r="F69" s="3857"/>
      <c r="G69" s="3857"/>
      <c r="H69" s="3857"/>
      <c r="I69" s="3857"/>
      <c r="J69" s="3857"/>
      <c r="K69" s="3857"/>
      <c r="L69" s="4453" t="s">
        <v>2858</v>
      </c>
      <c r="M69" s="4453"/>
    </row>
    <row r="70" spans="1:13" x14ac:dyDescent="0.2">
      <c r="A70" s="4455"/>
      <c r="B70" s="4455"/>
      <c r="C70" s="3857"/>
      <c r="D70" s="3857"/>
      <c r="E70" s="3857"/>
      <c r="F70" s="3857"/>
      <c r="G70" s="3857"/>
      <c r="H70" s="3857"/>
      <c r="I70" s="3857"/>
      <c r="J70" s="3857"/>
      <c r="K70" s="3857"/>
      <c r="L70" s="4453"/>
      <c r="M70" s="4453"/>
    </row>
    <row r="71" spans="1:13" x14ac:dyDescent="0.2">
      <c r="A71" s="4455"/>
      <c r="B71" s="4455"/>
      <c r="C71" s="3857"/>
      <c r="D71" s="3857"/>
      <c r="E71" s="3857"/>
      <c r="F71" s="3857"/>
      <c r="G71" s="3857"/>
      <c r="H71" s="3857"/>
      <c r="I71" s="3857"/>
      <c r="J71" s="3857"/>
      <c r="K71" s="3857"/>
      <c r="L71" s="4453"/>
      <c r="M71" s="4453"/>
    </row>
    <row r="72" spans="1:13" x14ac:dyDescent="0.2">
      <c r="A72" s="4455"/>
      <c r="B72" s="4455"/>
      <c r="C72" s="3858" t="s">
        <v>1209</v>
      </c>
      <c r="D72" s="3858"/>
      <c r="E72" s="3858"/>
      <c r="F72" s="3858"/>
      <c r="G72" s="3858"/>
      <c r="H72" s="3858"/>
      <c r="I72" s="3858"/>
      <c r="J72" s="3858"/>
      <c r="K72" s="3858"/>
      <c r="L72" s="4453" t="s">
        <v>1208</v>
      </c>
      <c r="M72" s="4453"/>
    </row>
    <row r="73" spans="1:13" x14ac:dyDescent="0.2">
      <c r="A73" s="4455"/>
      <c r="B73" s="4455"/>
      <c r="C73" s="3858"/>
      <c r="D73" s="3858"/>
      <c r="E73" s="3858"/>
      <c r="F73" s="3858"/>
      <c r="G73" s="3858"/>
      <c r="H73" s="3858"/>
      <c r="I73" s="3858"/>
      <c r="J73" s="3858"/>
      <c r="K73" s="3858"/>
      <c r="L73" s="4453"/>
      <c r="M73" s="4453"/>
    </row>
    <row r="74" spans="1:13" x14ac:dyDescent="0.2">
      <c r="A74" s="4455"/>
      <c r="B74" s="4455"/>
      <c r="C74" s="3858"/>
      <c r="D74" s="3858"/>
      <c r="E74" s="3858"/>
      <c r="F74" s="3858"/>
      <c r="G74" s="3858"/>
      <c r="H74" s="3858"/>
      <c r="I74" s="3858"/>
      <c r="J74" s="3858"/>
      <c r="K74" s="3858"/>
      <c r="L74" s="4453"/>
      <c r="M74" s="4453"/>
    </row>
    <row r="76" spans="1:13" x14ac:dyDescent="0.2">
      <c r="A76" s="479" t="s">
        <v>5327</v>
      </c>
      <c r="J76" s="479" t="s">
        <v>5447</v>
      </c>
    </row>
    <row r="77" spans="1:13" x14ac:dyDescent="0.2">
      <c r="A77" s="479" t="s">
        <v>5328</v>
      </c>
    </row>
    <row r="78" spans="1:13" x14ac:dyDescent="0.2">
      <c r="A78" s="479" t="s">
        <v>5330</v>
      </c>
      <c r="J78" s="4137" t="s">
        <v>2863</v>
      </c>
      <c r="K78" s="4138"/>
      <c r="L78" s="4138"/>
      <c r="M78" s="4139"/>
    </row>
    <row r="79" spans="1:13" x14ac:dyDescent="0.2">
      <c r="A79" s="479" t="s">
        <v>6368</v>
      </c>
      <c r="J79" s="374" t="s">
        <v>2860</v>
      </c>
      <c r="K79" s="374" t="s">
        <v>2861</v>
      </c>
      <c r="L79" s="374" t="s">
        <v>2862</v>
      </c>
      <c r="M79" s="374" t="s">
        <v>1210</v>
      </c>
    </row>
    <row r="80" spans="1:13" x14ac:dyDescent="0.2">
      <c r="J80" s="374">
        <v>2015</v>
      </c>
      <c r="K80" s="374">
        <v>3</v>
      </c>
      <c r="L80" s="374">
        <v>5</v>
      </c>
      <c r="M80" s="374">
        <v>6</v>
      </c>
    </row>
    <row r="81" spans="1:13" x14ac:dyDescent="0.2">
      <c r="I81" s="1177"/>
      <c r="J81" s="1177"/>
      <c r="K81" s="1177"/>
      <c r="L81" s="1177"/>
    </row>
    <row r="82" spans="1:13" ht="25.5" customHeight="1" x14ac:dyDescent="0.2">
      <c r="A82" s="3850" t="s">
        <v>2864</v>
      </c>
      <c r="B82" s="3850" t="s">
        <v>2865</v>
      </c>
      <c r="C82" s="4605" t="s">
        <v>1212</v>
      </c>
      <c r="D82" s="4346" t="s">
        <v>2866</v>
      </c>
      <c r="E82" s="4507"/>
      <c r="F82" s="4346" t="s">
        <v>3430</v>
      </c>
      <c r="G82" s="4347"/>
      <c r="H82" s="4348" t="s">
        <v>3434</v>
      </c>
      <c r="I82" s="4348"/>
      <c r="J82" s="3850" t="s">
        <v>1211</v>
      </c>
      <c r="K82" s="4103" t="s">
        <v>2872</v>
      </c>
      <c r="L82" s="3850" t="s">
        <v>1207</v>
      </c>
      <c r="M82" s="4103" t="s">
        <v>2873</v>
      </c>
    </row>
    <row r="83" spans="1:13" x14ac:dyDescent="0.2">
      <c r="A83" s="3851"/>
      <c r="B83" s="3851"/>
      <c r="C83" s="4631"/>
      <c r="D83" s="15" t="s">
        <v>2867</v>
      </c>
      <c r="E83" s="15" t="s">
        <v>2868</v>
      </c>
      <c r="F83" s="15" t="s">
        <v>2870</v>
      </c>
      <c r="G83" s="15" t="s">
        <v>2871</v>
      </c>
      <c r="H83" s="1180" t="s">
        <v>3216</v>
      </c>
      <c r="I83" s="1180" t="s">
        <v>3217</v>
      </c>
      <c r="J83" s="3851"/>
      <c r="K83" s="3876"/>
      <c r="L83" s="3851"/>
      <c r="M83" s="3876"/>
    </row>
    <row r="84" spans="1:13" ht="15.75" x14ac:dyDescent="0.25">
      <c r="A84" s="374"/>
      <c r="B84" s="57" t="s">
        <v>1410</v>
      </c>
      <c r="C84" s="1626" t="s">
        <v>4595</v>
      </c>
      <c r="D84" s="1398"/>
      <c r="E84" s="1398"/>
      <c r="F84" s="1181"/>
      <c r="G84" s="374"/>
      <c r="H84" s="374"/>
      <c r="I84" s="1181"/>
      <c r="J84" s="374"/>
      <c r="K84" s="374"/>
      <c r="L84" s="374"/>
      <c r="M84" s="656"/>
    </row>
    <row r="85" spans="1:13" x14ac:dyDescent="0.2">
      <c r="A85" s="374"/>
      <c r="B85" s="57"/>
      <c r="C85" s="455"/>
      <c r="D85" s="1398"/>
      <c r="E85" s="1398"/>
      <c r="F85" s="1401"/>
      <c r="G85" s="374"/>
      <c r="H85" s="374"/>
      <c r="I85" s="1181"/>
      <c r="J85" s="374"/>
      <c r="K85" s="374"/>
      <c r="L85" s="374"/>
      <c r="M85" s="656"/>
    </row>
    <row r="86" spans="1:13" ht="24" x14ac:dyDescent="0.2">
      <c r="A86" s="374">
        <v>20</v>
      </c>
      <c r="B86" s="57"/>
      <c r="C86" s="1492" t="s">
        <v>6462</v>
      </c>
      <c r="D86" s="1494">
        <v>40086</v>
      </c>
      <c r="E86" s="1494">
        <v>40175</v>
      </c>
      <c r="F86" s="4103">
        <v>340</v>
      </c>
      <c r="G86" s="15">
        <v>3</v>
      </c>
      <c r="H86" s="374"/>
      <c r="I86" s="1181"/>
      <c r="J86" s="374">
        <v>94</v>
      </c>
      <c r="K86" s="374"/>
      <c r="L86" s="374"/>
      <c r="M86" s="656"/>
    </row>
    <row r="87" spans="1:13" ht="24" x14ac:dyDescent="0.2">
      <c r="A87" s="374">
        <v>21</v>
      </c>
      <c r="B87" s="57"/>
      <c r="C87" s="1492" t="s">
        <v>6463</v>
      </c>
      <c r="D87" s="1494">
        <v>40086</v>
      </c>
      <c r="E87" s="1494">
        <v>40116</v>
      </c>
      <c r="F87" s="4142"/>
      <c r="G87" s="15">
        <v>4</v>
      </c>
      <c r="H87" s="374"/>
      <c r="I87" s="1181"/>
      <c r="J87" s="374">
        <v>173</v>
      </c>
      <c r="K87" s="374"/>
      <c r="L87" s="374"/>
      <c r="M87" s="656"/>
    </row>
    <row r="88" spans="1:13" ht="24" x14ac:dyDescent="0.2">
      <c r="A88" s="374">
        <v>22</v>
      </c>
      <c r="B88" s="57"/>
      <c r="C88" s="1492" t="s">
        <v>6464</v>
      </c>
      <c r="D88" s="1494">
        <v>40086</v>
      </c>
      <c r="E88" s="1494">
        <v>40116</v>
      </c>
      <c r="F88" s="4142"/>
      <c r="G88" s="3858">
        <v>5</v>
      </c>
      <c r="H88" s="374"/>
      <c r="I88" s="1181"/>
      <c r="J88" s="374">
        <v>110</v>
      </c>
      <c r="K88" s="374"/>
      <c r="L88" s="374"/>
      <c r="M88" s="656"/>
    </row>
    <row r="89" spans="1:13" ht="24" x14ac:dyDescent="0.2">
      <c r="A89" s="374">
        <v>23</v>
      </c>
      <c r="B89" s="57"/>
      <c r="C89" s="1492" t="s">
        <v>6465</v>
      </c>
      <c r="D89" s="1494">
        <v>40086</v>
      </c>
      <c r="E89" s="1494">
        <v>40086</v>
      </c>
      <c r="F89" s="4142"/>
      <c r="G89" s="3858"/>
      <c r="H89" s="374"/>
      <c r="I89" s="1181"/>
      <c r="J89" s="374">
        <v>48</v>
      </c>
      <c r="K89" s="374"/>
      <c r="L89" s="374"/>
      <c r="M89" s="656"/>
    </row>
    <row r="90" spans="1:13" ht="29.25" customHeight="1" x14ac:dyDescent="0.2">
      <c r="A90" s="374">
        <v>24</v>
      </c>
      <c r="B90" s="57"/>
      <c r="C90" s="1492" t="s">
        <v>6352</v>
      </c>
      <c r="D90" s="533" t="s">
        <v>2427</v>
      </c>
      <c r="E90" s="533" t="s">
        <v>2427</v>
      </c>
      <c r="F90" s="4142"/>
      <c r="G90" s="1254">
        <v>6</v>
      </c>
      <c r="H90" s="374"/>
      <c r="I90" s="1181"/>
      <c r="J90" s="374" t="s">
        <v>6456</v>
      </c>
      <c r="K90" s="374"/>
      <c r="L90" s="374"/>
      <c r="M90" s="656" t="s">
        <v>6458</v>
      </c>
    </row>
    <row r="91" spans="1:13" ht="27.75" customHeight="1" x14ac:dyDescent="0.2">
      <c r="A91" s="374">
        <v>25</v>
      </c>
      <c r="B91" s="57"/>
      <c r="C91" s="1492" t="s">
        <v>6351</v>
      </c>
      <c r="D91" s="533" t="s">
        <v>2427</v>
      </c>
      <c r="E91" s="533" t="s">
        <v>2427</v>
      </c>
      <c r="F91" s="3876"/>
      <c r="G91" s="1254">
        <v>7</v>
      </c>
      <c r="H91" s="374"/>
      <c r="I91" s="1181"/>
      <c r="J91" s="374" t="s">
        <v>6457</v>
      </c>
      <c r="K91" s="374"/>
      <c r="L91" s="374"/>
      <c r="M91" s="656" t="s">
        <v>6458</v>
      </c>
    </row>
    <row r="92" spans="1:13" ht="29.25" customHeight="1" x14ac:dyDescent="0.2">
      <c r="A92" s="374">
        <v>26</v>
      </c>
      <c r="B92" s="57"/>
      <c r="C92" s="1492" t="s">
        <v>6350</v>
      </c>
      <c r="D92" s="533" t="s">
        <v>2427</v>
      </c>
      <c r="E92" s="533"/>
      <c r="F92" s="3858">
        <v>341</v>
      </c>
      <c r="G92" s="1254">
        <v>1</v>
      </c>
      <c r="H92" s="374"/>
      <c r="I92" s="1181"/>
      <c r="J92" s="374" t="s">
        <v>6459</v>
      </c>
      <c r="K92" s="374"/>
      <c r="L92" s="374"/>
      <c r="M92" s="656" t="s">
        <v>6461</v>
      </c>
    </row>
    <row r="93" spans="1:13" ht="27.75" customHeight="1" x14ac:dyDescent="0.2">
      <c r="A93" s="374">
        <v>27</v>
      </c>
      <c r="B93" s="57"/>
      <c r="C93" s="1492" t="s">
        <v>6349</v>
      </c>
      <c r="D93" s="533" t="s">
        <v>2427</v>
      </c>
      <c r="E93" s="533" t="s">
        <v>2427</v>
      </c>
      <c r="F93" s="3858"/>
      <c r="G93" s="1254">
        <v>2</v>
      </c>
      <c r="H93" s="374"/>
      <c r="I93" s="1181"/>
      <c r="J93" s="374" t="s">
        <v>6460</v>
      </c>
      <c r="K93" s="374"/>
      <c r="L93" s="374"/>
      <c r="M93" s="656" t="s">
        <v>6461</v>
      </c>
    </row>
    <row r="94" spans="1:13" ht="15.75" x14ac:dyDescent="0.25">
      <c r="A94" s="374"/>
      <c r="B94" s="57" t="s">
        <v>1410</v>
      </c>
      <c r="C94" s="1626" t="s">
        <v>4595</v>
      </c>
      <c r="D94" s="1473"/>
      <c r="E94" s="1473"/>
      <c r="F94" s="3858"/>
      <c r="G94" s="4103">
        <v>3</v>
      </c>
      <c r="H94" s="533"/>
      <c r="I94" s="1482"/>
      <c r="J94" s="533"/>
      <c r="K94" s="533"/>
      <c r="L94" s="533"/>
      <c r="M94" s="656"/>
    </row>
    <row r="95" spans="1:13" ht="24" x14ac:dyDescent="0.2">
      <c r="A95" s="15">
        <v>28</v>
      </c>
      <c r="B95" s="57"/>
      <c r="C95" s="656" t="s">
        <v>6466</v>
      </c>
      <c r="D95" s="938">
        <v>40544</v>
      </c>
      <c r="E95" s="938">
        <v>40544</v>
      </c>
      <c r="F95" s="3858"/>
      <c r="G95" s="4142"/>
      <c r="H95" s="374"/>
      <c r="I95" s="1181"/>
      <c r="J95" s="533">
        <v>2</v>
      </c>
      <c r="K95" s="533" t="s">
        <v>593</v>
      </c>
      <c r="L95" s="533" t="s">
        <v>596</v>
      </c>
      <c r="M95" s="656" t="s">
        <v>6348</v>
      </c>
    </row>
    <row r="96" spans="1:13" ht="24" x14ac:dyDescent="0.2">
      <c r="A96" s="15">
        <v>29</v>
      </c>
      <c r="B96" s="57"/>
      <c r="C96" s="524" t="s">
        <v>5448</v>
      </c>
      <c r="D96" s="938">
        <v>40544</v>
      </c>
      <c r="E96" s="938">
        <v>40544</v>
      </c>
      <c r="F96" s="3858"/>
      <c r="G96" s="4142"/>
      <c r="H96" s="374"/>
      <c r="I96" s="1181"/>
      <c r="J96" s="533">
        <v>8</v>
      </c>
      <c r="K96" s="533" t="s">
        <v>593</v>
      </c>
      <c r="L96" s="533" t="s">
        <v>596</v>
      </c>
      <c r="M96" s="656"/>
    </row>
    <row r="97" spans="1:13" ht="24" x14ac:dyDescent="0.2">
      <c r="A97" s="15">
        <v>30</v>
      </c>
      <c r="B97" s="57"/>
      <c r="C97" s="524" t="s">
        <v>5449</v>
      </c>
      <c r="D97" s="938">
        <v>40544</v>
      </c>
      <c r="E97" s="938">
        <v>40544</v>
      </c>
      <c r="F97" s="3858"/>
      <c r="G97" s="4142"/>
      <c r="H97" s="374"/>
      <c r="I97" s="1181"/>
      <c r="J97" s="533">
        <v>95</v>
      </c>
      <c r="K97" s="533" t="s">
        <v>593</v>
      </c>
      <c r="L97" s="533" t="s">
        <v>596</v>
      </c>
      <c r="M97" s="656"/>
    </row>
    <row r="98" spans="1:13" ht="24" x14ac:dyDescent="0.2">
      <c r="A98" s="15">
        <v>31</v>
      </c>
      <c r="B98" s="57"/>
      <c r="C98" s="524" t="s">
        <v>5450</v>
      </c>
      <c r="D98" s="938">
        <v>40544</v>
      </c>
      <c r="E98" s="938">
        <v>40544</v>
      </c>
      <c r="F98" s="3858"/>
      <c r="G98" s="4142"/>
      <c r="H98" s="374"/>
      <c r="I98" s="1181"/>
      <c r="J98" s="533">
        <v>20</v>
      </c>
      <c r="K98" s="533" t="s">
        <v>593</v>
      </c>
      <c r="L98" s="533" t="s">
        <v>596</v>
      </c>
      <c r="M98" s="656"/>
    </row>
    <row r="99" spans="1:13" ht="24" x14ac:dyDescent="0.2">
      <c r="A99" s="15">
        <v>32</v>
      </c>
      <c r="B99" s="57"/>
      <c r="C99" s="524" t="s">
        <v>5451</v>
      </c>
      <c r="D99" s="938">
        <v>40544</v>
      </c>
      <c r="E99" s="938">
        <v>40544</v>
      </c>
      <c r="F99" s="3858"/>
      <c r="G99" s="4142"/>
      <c r="H99" s="374"/>
      <c r="I99" s="1181"/>
      <c r="J99" s="533">
        <v>19</v>
      </c>
      <c r="K99" s="533" t="s">
        <v>593</v>
      </c>
      <c r="L99" s="533" t="s">
        <v>596</v>
      </c>
      <c r="M99" s="656"/>
    </row>
    <row r="100" spans="1:13" ht="24" x14ac:dyDescent="0.2">
      <c r="A100" s="15">
        <v>33</v>
      </c>
      <c r="B100" s="57"/>
      <c r="C100" s="524" t="s">
        <v>5452</v>
      </c>
      <c r="D100" s="938">
        <v>40544</v>
      </c>
      <c r="E100" s="938">
        <v>40544</v>
      </c>
      <c r="F100" s="3858"/>
      <c r="G100" s="4142"/>
      <c r="H100" s="374"/>
      <c r="I100" s="1181"/>
      <c r="J100" s="533">
        <v>4</v>
      </c>
      <c r="K100" s="533" t="s">
        <v>593</v>
      </c>
      <c r="L100" s="533" t="s">
        <v>596</v>
      </c>
      <c r="M100" s="656"/>
    </row>
    <row r="101" spans="1:13" ht="24" x14ac:dyDescent="0.2">
      <c r="A101" s="15">
        <v>34</v>
      </c>
      <c r="B101" s="57"/>
      <c r="C101" s="524" t="s">
        <v>5453</v>
      </c>
      <c r="D101" s="938">
        <v>40603</v>
      </c>
      <c r="E101" s="938">
        <v>40598</v>
      </c>
      <c r="F101" s="3858"/>
      <c r="G101" s="4142"/>
      <c r="H101" s="374"/>
      <c r="I101" s="1181"/>
      <c r="J101" s="533">
        <v>15</v>
      </c>
      <c r="K101" s="533" t="s">
        <v>593</v>
      </c>
      <c r="L101" s="533" t="s">
        <v>596</v>
      </c>
      <c r="M101" s="656"/>
    </row>
    <row r="102" spans="1:13" ht="24" x14ac:dyDescent="0.2">
      <c r="A102" s="15">
        <v>35</v>
      </c>
      <c r="B102" s="57"/>
      <c r="C102" s="524" t="s">
        <v>5454</v>
      </c>
      <c r="D102" s="938">
        <v>40603</v>
      </c>
      <c r="E102" s="938">
        <v>40686</v>
      </c>
      <c r="F102" s="3858"/>
      <c r="G102" s="4142"/>
      <c r="H102" s="374"/>
      <c r="I102" s="1181"/>
      <c r="J102" s="533">
        <v>28</v>
      </c>
      <c r="K102" s="533" t="s">
        <v>593</v>
      </c>
      <c r="L102" s="533" t="s">
        <v>596</v>
      </c>
      <c r="M102" s="656"/>
    </row>
    <row r="103" spans="1:13" ht="24" x14ac:dyDescent="0.2">
      <c r="A103" s="15">
        <v>36</v>
      </c>
      <c r="B103" s="57"/>
      <c r="C103" s="524" t="s">
        <v>5455</v>
      </c>
      <c r="D103" s="938">
        <v>40603</v>
      </c>
      <c r="E103" s="938">
        <v>40603</v>
      </c>
      <c r="F103" s="3858"/>
      <c r="G103" s="3876"/>
      <c r="H103" s="1181"/>
      <c r="I103" s="1181"/>
      <c r="J103" s="533">
        <v>10</v>
      </c>
      <c r="K103" s="533" t="s">
        <v>593</v>
      </c>
      <c r="L103" s="533" t="s">
        <v>596</v>
      </c>
      <c r="M103" s="656"/>
    </row>
    <row r="104" spans="1:13" ht="24" x14ac:dyDescent="0.2">
      <c r="A104" s="15">
        <v>37</v>
      </c>
      <c r="B104" s="57"/>
      <c r="C104" s="524" t="s">
        <v>5456</v>
      </c>
      <c r="D104" s="938">
        <v>40603</v>
      </c>
      <c r="E104" s="938">
        <v>40603</v>
      </c>
      <c r="F104" s="3858"/>
      <c r="G104" s="3858">
        <v>4</v>
      </c>
      <c r="H104" s="1181"/>
      <c r="I104" s="1181"/>
      <c r="J104" s="533">
        <v>35</v>
      </c>
      <c r="K104" s="533" t="s">
        <v>593</v>
      </c>
      <c r="L104" s="533" t="s">
        <v>596</v>
      </c>
      <c r="M104" s="656"/>
    </row>
    <row r="105" spans="1:13" x14ac:dyDescent="0.2">
      <c r="A105" s="15">
        <v>38</v>
      </c>
      <c r="B105" s="57"/>
      <c r="C105" s="534" t="s">
        <v>5457</v>
      </c>
      <c r="D105" s="938">
        <v>40617</v>
      </c>
      <c r="E105" s="938">
        <v>40617</v>
      </c>
      <c r="F105" s="3858"/>
      <c r="G105" s="3858"/>
      <c r="H105" s="1181"/>
      <c r="I105" s="1181"/>
      <c r="J105" s="533">
        <v>142</v>
      </c>
      <c r="K105" s="533" t="s">
        <v>593</v>
      </c>
      <c r="L105" s="533" t="s">
        <v>596</v>
      </c>
      <c r="M105" s="656"/>
    </row>
    <row r="106" spans="1:13" x14ac:dyDescent="0.2">
      <c r="A106" s="15">
        <v>39</v>
      </c>
      <c r="B106" s="57"/>
      <c r="C106" s="524" t="s">
        <v>5458</v>
      </c>
      <c r="D106" s="938">
        <v>40617</v>
      </c>
      <c r="E106" s="938">
        <v>40906</v>
      </c>
      <c r="F106" s="3858"/>
      <c r="G106" s="3858"/>
      <c r="H106" s="1181"/>
      <c r="I106" s="1181"/>
      <c r="J106" s="533">
        <v>24</v>
      </c>
      <c r="K106" s="533" t="s">
        <v>593</v>
      </c>
      <c r="L106" s="533" t="s">
        <v>596</v>
      </c>
      <c r="M106" s="656"/>
    </row>
    <row r="107" spans="1:13" ht="24" x14ac:dyDescent="0.2">
      <c r="A107" s="15">
        <v>40</v>
      </c>
      <c r="B107" s="57"/>
      <c r="C107" s="524" t="s">
        <v>5459</v>
      </c>
      <c r="D107" s="938">
        <v>40617</v>
      </c>
      <c r="E107" s="938">
        <v>40573</v>
      </c>
      <c r="F107" s="3858"/>
      <c r="G107" s="3858">
        <v>5</v>
      </c>
      <c r="H107" s="1181"/>
      <c r="I107" s="1181"/>
      <c r="J107" s="533">
        <v>15</v>
      </c>
      <c r="K107" s="533" t="s">
        <v>593</v>
      </c>
      <c r="L107" s="533" t="s">
        <v>596</v>
      </c>
      <c r="M107" s="656"/>
    </row>
    <row r="108" spans="1:13" ht="24" x14ac:dyDescent="0.2">
      <c r="A108" s="15">
        <v>41</v>
      </c>
      <c r="B108" s="57"/>
      <c r="C108" s="524" t="s">
        <v>5460</v>
      </c>
      <c r="D108" s="938">
        <v>40617</v>
      </c>
      <c r="E108" s="938">
        <v>40617</v>
      </c>
      <c r="F108" s="3858"/>
      <c r="G108" s="3858"/>
      <c r="H108" s="1181"/>
      <c r="I108" s="1181"/>
      <c r="J108" s="533">
        <v>8</v>
      </c>
      <c r="K108" s="533" t="s">
        <v>593</v>
      </c>
      <c r="L108" s="533" t="s">
        <v>596</v>
      </c>
      <c r="M108" s="656"/>
    </row>
    <row r="109" spans="1:13" x14ac:dyDescent="0.2">
      <c r="A109" s="1177"/>
      <c r="B109" s="88"/>
      <c r="C109" s="794"/>
      <c r="D109" s="1256"/>
      <c r="E109" s="1256"/>
      <c r="K109" s="1177"/>
      <c r="L109" s="1177"/>
      <c r="M109" s="925"/>
    </row>
    <row r="114" spans="1:13" x14ac:dyDescent="0.2">
      <c r="A114" s="1177"/>
      <c r="B114" s="88"/>
      <c r="C114" s="794"/>
      <c r="D114" s="1256"/>
      <c r="E114" s="1256"/>
      <c r="K114" s="1177"/>
      <c r="L114" s="1177"/>
      <c r="M114" s="925"/>
    </row>
    <row r="115" spans="1:13" x14ac:dyDescent="0.2">
      <c r="A115" s="1177"/>
      <c r="B115" s="88"/>
      <c r="C115" s="794"/>
      <c r="D115" s="1256"/>
      <c r="E115" s="1256"/>
      <c r="K115" s="1177"/>
      <c r="L115" s="1177"/>
      <c r="M115" s="925"/>
    </row>
    <row r="117" spans="1:13" x14ac:dyDescent="0.2">
      <c r="A117" s="4455"/>
      <c r="B117" s="4455"/>
      <c r="C117" s="3857" t="s">
        <v>2859</v>
      </c>
      <c r="D117" s="3857"/>
      <c r="E117" s="3857"/>
      <c r="F117" s="3857"/>
      <c r="G117" s="3857"/>
      <c r="H117" s="3857"/>
      <c r="I117" s="3857"/>
      <c r="J117" s="3857"/>
      <c r="K117" s="3857"/>
      <c r="L117" s="4453" t="s">
        <v>2858</v>
      </c>
      <c r="M117" s="4453"/>
    </row>
    <row r="118" spans="1:13" x14ac:dyDescent="0.2">
      <c r="A118" s="4455"/>
      <c r="B118" s="4455"/>
      <c r="C118" s="3857"/>
      <c r="D118" s="3857"/>
      <c r="E118" s="3857"/>
      <c r="F118" s="3857"/>
      <c r="G118" s="3857"/>
      <c r="H118" s="3857"/>
      <c r="I118" s="3857"/>
      <c r="J118" s="3857"/>
      <c r="K118" s="3857"/>
      <c r="L118" s="4453"/>
      <c r="M118" s="4453"/>
    </row>
    <row r="119" spans="1:13" x14ac:dyDescent="0.2">
      <c r="A119" s="4455"/>
      <c r="B119" s="4455"/>
      <c r="C119" s="3857"/>
      <c r="D119" s="3857"/>
      <c r="E119" s="3857"/>
      <c r="F119" s="3857"/>
      <c r="G119" s="3857"/>
      <c r="H119" s="3857"/>
      <c r="I119" s="3857"/>
      <c r="J119" s="3857"/>
      <c r="K119" s="3857"/>
      <c r="L119" s="4453"/>
      <c r="M119" s="4453"/>
    </row>
    <row r="120" spans="1:13" x14ac:dyDescent="0.2">
      <c r="A120" s="4455"/>
      <c r="B120" s="4455"/>
      <c r="C120" s="3858" t="s">
        <v>1209</v>
      </c>
      <c r="D120" s="3858"/>
      <c r="E120" s="3858"/>
      <c r="F120" s="3858"/>
      <c r="G120" s="3858"/>
      <c r="H120" s="3858"/>
      <c r="I120" s="3858"/>
      <c r="J120" s="3858"/>
      <c r="K120" s="3858"/>
      <c r="L120" s="4453" t="s">
        <v>1208</v>
      </c>
      <c r="M120" s="4453"/>
    </row>
    <row r="121" spans="1:13" x14ac:dyDescent="0.2">
      <c r="A121" s="4455"/>
      <c r="B121" s="4455"/>
      <c r="C121" s="3858"/>
      <c r="D121" s="3858"/>
      <c r="E121" s="3858"/>
      <c r="F121" s="3858"/>
      <c r="G121" s="3858"/>
      <c r="H121" s="3858"/>
      <c r="I121" s="3858"/>
      <c r="J121" s="3858"/>
      <c r="K121" s="3858"/>
      <c r="L121" s="4453"/>
      <c r="M121" s="4453"/>
    </row>
    <row r="122" spans="1:13" x14ac:dyDescent="0.2">
      <c r="A122" s="4455"/>
      <c r="B122" s="4455"/>
      <c r="C122" s="3858"/>
      <c r="D122" s="3858"/>
      <c r="E122" s="3858"/>
      <c r="F122" s="3858"/>
      <c r="G122" s="3858"/>
      <c r="H122" s="3858"/>
      <c r="I122" s="3858"/>
      <c r="J122" s="3858"/>
      <c r="K122" s="3858"/>
      <c r="L122" s="4453"/>
      <c r="M122" s="4453"/>
    </row>
    <row r="124" spans="1:13" x14ac:dyDescent="0.2">
      <c r="A124" s="479" t="s">
        <v>5327</v>
      </c>
      <c r="J124" s="479" t="s">
        <v>5461</v>
      </c>
    </row>
    <row r="125" spans="1:13" x14ac:dyDescent="0.2">
      <c r="A125" s="479" t="s">
        <v>5328</v>
      </c>
    </row>
    <row r="126" spans="1:13" x14ac:dyDescent="0.2">
      <c r="A126" s="479" t="s">
        <v>5330</v>
      </c>
      <c r="J126" s="4137" t="s">
        <v>2863</v>
      </c>
      <c r="K126" s="4138"/>
      <c r="L126" s="4138"/>
      <c r="M126" s="4139"/>
    </row>
    <row r="127" spans="1:13" x14ac:dyDescent="0.2">
      <c r="A127" s="479" t="s">
        <v>6368</v>
      </c>
      <c r="J127" s="374" t="s">
        <v>2860</v>
      </c>
      <c r="K127" s="374" t="s">
        <v>2861</v>
      </c>
      <c r="L127" s="374" t="s">
        <v>2862</v>
      </c>
      <c r="M127" s="374" t="s">
        <v>1210</v>
      </c>
    </row>
    <row r="128" spans="1:13" x14ac:dyDescent="0.2">
      <c r="J128" s="374">
        <v>2015</v>
      </c>
      <c r="K128" s="374">
        <v>3</v>
      </c>
      <c r="L128" s="374">
        <v>5</v>
      </c>
      <c r="M128" s="374">
        <v>6</v>
      </c>
    </row>
    <row r="129" spans="1:13" x14ac:dyDescent="0.2">
      <c r="I129" s="1177"/>
      <c r="J129" s="1177"/>
      <c r="K129" s="1177"/>
      <c r="L129" s="1177"/>
    </row>
    <row r="130" spans="1:13" ht="25.5" customHeight="1" x14ac:dyDescent="0.2">
      <c r="A130" s="3850" t="s">
        <v>2864</v>
      </c>
      <c r="B130" s="3850" t="s">
        <v>2865</v>
      </c>
      <c r="C130" s="4605" t="s">
        <v>1212</v>
      </c>
      <c r="D130" s="4346" t="s">
        <v>2866</v>
      </c>
      <c r="E130" s="4507"/>
      <c r="F130" s="4346" t="s">
        <v>3430</v>
      </c>
      <c r="G130" s="4347"/>
      <c r="H130" s="4348" t="s">
        <v>3434</v>
      </c>
      <c r="I130" s="4348"/>
      <c r="J130" s="3850" t="s">
        <v>1211</v>
      </c>
      <c r="K130" s="4103" t="s">
        <v>2872</v>
      </c>
      <c r="L130" s="3850" t="s">
        <v>1207</v>
      </c>
      <c r="M130" s="4103" t="s">
        <v>2873</v>
      </c>
    </row>
    <row r="131" spans="1:13" x14ac:dyDescent="0.2">
      <c r="A131" s="3851"/>
      <c r="B131" s="3851"/>
      <c r="C131" s="4631"/>
      <c r="D131" s="15" t="s">
        <v>2867</v>
      </c>
      <c r="E131" s="15" t="s">
        <v>2868</v>
      </c>
      <c r="F131" s="15" t="s">
        <v>2870</v>
      </c>
      <c r="G131" s="15" t="s">
        <v>2871</v>
      </c>
      <c r="H131" s="1180" t="s">
        <v>3216</v>
      </c>
      <c r="I131" s="1180" t="s">
        <v>3217</v>
      </c>
      <c r="J131" s="3851"/>
      <c r="K131" s="3876"/>
      <c r="L131" s="3851"/>
      <c r="M131" s="3876"/>
    </row>
    <row r="132" spans="1:13" x14ac:dyDescent="0.2">
      <c r="A132" s="1274"/>
      <c r="B132" s="1274"/>
      <c r="C132" s="1274"/>
      <c r="D132" s="79"/>
      <c r="E132" s="79"/>
      <c r="F132" s="79"/>
      <c r="G132" s="79"/>
      <c r="H132" s="79"/>
      <c r="I132" s="79"/>
      <c r="J132" s="1274"/>
      <c r="K132" s="79"/>
      <c r="L132" s="1274"/>
      <c r="M132" s="79"/>
    </row>
    <row r="133" spans="1:13" x14ac:dyDescent="0.2">
      <c r="A133" s="15">
        <v>42</v>
      </c>
      <c r="B133" s="57"/>
      <c r="C133" s="534" t="s">
        <v>5462</v>
      </c>
      <c r="D133" s="938">
        <v>40664</v>
      </c>
      <c r="E133" s="938">
        <v>40664</v>
      </c>
      <c r="F133" s="4103">
        <v>341</v>
      </c>
      <c r="G133" s="4103">
        <v>5</v>
      </c>
      <c r="H133" s="1181"/>
      <c r="I133" s="1181"/>
      <c r="J133" s="374">
        <v>5</v>
      </c>
      <c r="K133" s="374"/>
      <c r="L133" s="374"/>
      <c r="M133" s="656"/>
    </row>
    <row r="134" spans="1:13" x14ac:dyDescent="0.2">
      <c r="A134" s="15">
        <v>43</v>
      </c>
      <c r="B134" s="57"/>
      <c r="C134" s="534" t="s">
        <v>5463</v>
      </c>
      <c r="D134" s="938">
        <v>40664</v>
      </c>
      <c r="E134" s="938">
        <v>40640</v>
      </c>
      <c r="F134" s="4142"/>
      <c r="G134" s="4142"/>
      <c r="H134" s="1181"/>
      <c r="I134" s="1181"/>
      <c r="J134" s="374">
        <v>6</v>
      </c>
      <c r="K134" s="374"/>
      <c r="L134" s="374"/>
      <c r="M134" s="656"/>
    </row>
    <row r="135" spans="1:13" ht="24" x14ac:dyDescent="0.2">
      <c r="A135" s="15">
        <v>44</v>
      </c>
      <c r="B135" s="57"/>
      <c r="C135" s="524" t="s">
        <v>5464</v>
      </c>
      <c r="D135" s="938">
        <v>40725</v>
      </c>
      <c r="E135" s="938">
        <v>40689</v>
      </c>
      <c r="F135" s="4142"/>
      <c r="G135" s="4142"/>
      <c r="H135" s="1181"/>
      <c r="I135" s="1181"/>
      <c r="J135" s="374">
        <v>17</v>
      </c>
      <c r="K135" s="374"/>
      <c r="L135" s="374"/>
      <c r="M135" s="656"/>
    </row>
    <row r="136" spans="1:13" ht="24" x14ac:dyDescent="0.2">
      <c r="A136" s="15">
        <v>45</v>
      </c>
      <c r="B136" s="57"/>
      <c r="C136" s="524" t="s">
        <v>5465</v>
      </c>
      <c r="D136" s="938">
        <v>40735</v>
      </c>
      <c r="E136" s="938">
        <v>40735</v>
      </c>
      <c r="F136" s="4142"/>
      <c r="G136" s="4142"/>
      <c r="H136" s="1181"/>
      <c r="I136" s="1181"/>
      <c r="J136" s="374">
        <v>7</v>
      </c>
      <c r="K136" s="374"/>
      <c r="L136" s="374"/>
      <c r="M136" s="656"/>
    </row>
    <row r="137" spans="1:13" ht="24" x14ac:dyDescent="0.2">
      <c r="A137" s="15">
        <v>46</v>
      </c>
      <c r="B137" s="57"/>
      <c r="C137" s="524" t="s">
        <v>5466</v>
      </c>
      <c r="D137" s="938">
        <v>40756</v>
      </c>
      <c r="E137" s="938">
        <v>40759</v>
      </c>
      <c r="F137" s="4142"/>
      <c r="G137" s="4142"/>
      <c r="H137" s="1181"/>
      <c r="I137" s="1181"/>
      <c r="J137" s="374">
        <v>12</v>
      </c>
      <c r="K137" s="374"/>
      <c r="L137" s="374"/>
      <c r="M137" s="656"/>
    </row>
    <row r="138" spans="1:13" ht="24" x14ac:dyDescent="0.2">
      <c r="A138" s="15">
        <v>47</v>
      </c>
      <c r="B138" s="57"/>
      <c r="C138" s="524" t="s">
        <v>5467</v>
      </c>
      <c r="D138" s="938">
        <v>40756</v>
      </c>
      <c r="E138" s="938">
        <v>40778</v>
      </c>
      <c r="F138" s="4142"/>
      <c r="G138" s="4142"/>
      <c r="H138" s="1181"/>
      <c r="I138" s="1181"/>
      <c r="J138" s="374">
        <v>5</v>
      </c>
      <c r="K138" s="374"/>
      <c r="L138" s="374"/>
      <c r="M138" s="656"/>
    </row>
    <row r="139" spans="1:13" ht="24" x14ac:dyDescent="0.2">
      <c r="A139" s="15">
        <v>48</v>
      </c>
      <c r="B139" s="57"/>
      <c r="C139" s="524" t="s">
        <v>5468</v>
      </c>
      <c r="D139" s="938">
        <v>40787</v>
      </c>
      <c r="E139" s="938">
        <v>40771</v>
      </c>
      <c r="F139" s="4142"/>
      <c r="G139" s="4142"/>
      <c r="H139" s="1181"/>
      <c r="I139" s="1181"/>
      <c r="J139" s="374">
        <v>10</v>
      </c>
      <c r="K139" s="374"/>
      <c r="L139" s="374"/>
      <c r="M139" s="656"/>
    </row>
    <row r="140" spans="1:13" ht="24" x14ac:dyDescent="0.2">
      <c r="A140" s="15">
        <v>49</v>
      </c>
      <c r="B140" s="57"/>
      <c r="C140" s="524" t="s">
        <v>5469</v>
      </c>
      <c r="D140" s="938">
        <v>40787</v>
      </c>
      <c r="E140" s="938">
        <v>40799</v>
      </c>
      <c r="F140" s="4142"/>
      <c r="G140" s="4142"/>
      <c r="H140" s="1181"/>
      <c r="I140" s="1181"/>
      <c r="J140" s="374">
        <v>8</v>
      </c>
      <c r="K140" s="374"/>
      <c r="L140" s="374"/>
      <c r="M140" s="656"/>
    </row>
    <row r="141" spans="1:13" ht="24" x14ac:dyDescent="0.2">
      <c r="A141" s="15">
        <v>50</v>
      </c>
      <c r="B141" s="57"/>
      <c r="C141" s="524" t="s">
        <v>5470</v>
      </c>
      <c r="D141" s="938">
        <v>40813</v>
      </c>
      <c r="E141" s="938">
        <v>40812</v>
      </c>
      <c r="F141" s="4142"/>
      <c r="G141" s="4142"/>
      <c r="H141" s="1181"/>
      <c r="I141" s="1181"/>
      <c r="J141" s="374">
        <v>8</v>
      </c>
      <c r="K141" s="374"/>
      <c r="L141" s="374"/>
      <c r="M141" s="656"/>
    </row>
    <row r="142" spans="1:13" ht="24" x14ac:dyDescent="0.2">
      <c r="A142" s="15">
        <v>51</v>
      </c>
      <c r="B142" s="57"/>
      <c r="C142" s="524" t="s">
        <v>5471</v>
      </c>
      <c r="D142" s="938">
        <v>40817</v>
      </c>
      <c r="E142" s="938">
        <v>40812</v>
      </c>
      <c r="F142" s="4142"/>
      <c r="G142" s="4142"/>
      <c r="H142" s="1181"/>
      <c r="I142" s="1181"/>
      <c r="J142" s="374">
        <v>8</v>
      </c>
      <c r="K142" s="374"/>
      <c r="L142" s="374"/>
      <c r="M142" s="656"/>
    </row>
    <row r="143" spans="1:13" ht="24" x14ac:dyDescent="0.2">
      <c r="A143" s="15">
        <v>52</v>
      </c>
      <c r="B143" s="57"/>
      <c r="C143" s="524" t="s">
        <v>5472</v>
      </c>
      <c r="D143" s="938">
        <v>40848</v>
      </c>
      <c r="E143" s="938">
        <v>40848</v>
      </c>
      <c r="F143" s="4142"/>
      <c r="G143" s="4142"/>
      <c r="H143" s="1181"/>
      <c r="I143" s="1181"/>
      <c r="J143" s="374">
        <v>2</v>
      </c>
      <c r="K143" s="374"/>
      <c r="L143" s="374"/>
      <c r="M143" s="656"/>
    </row>
    <row r="144" spans="1:13" ht="24" x14ac:dyDescent="0.2">
      <c r="A144" s="15">
        <v>53</v>
      </c>
      <c r="B144" s="57"/>
      <c r="C144" s="524" t="s">
        <v>5473</v>
      </c>
      <c r="D144" s="938">
        <v>40867</v>
      </c>
      <c r="E144" s="938">
        <v>40847</v>
      </c>
      <c r="F144" s="4142"/>
      <c r="G144" s="4142"/>
      <c r="H144" s="1181"/>
      <c r="I144" s="1181"/>
      <c r="J144" s="374">
        <v>27</v>
      </c>
      <c r="K144" s="374"/>
      <c r="L144" s="374"/>
      <c r="M144" s="656"/>
    </row>
    <row r="145" spans="1:13" x14ac:dyDescent="0.2">
      <c r="A145" s="15"/>
      <c r="B145" s="57"/>
      <c r="C145" s="1183"/>
      <c r="D145" s="1398"/>
      <c r="E145" s="1398"/>
      <c r="F145" s="4142"/>
      <c r="G145" s="4142"/>
      <c r="H145" s="374"/>
      <c r="I145" s="1181"/>
      <c r="J145" s="374"/>
      <c r="K145" s="374" t="s">
        <v>1213</v>
      </c>
      <c r="L145" s="374" t="s">
        <v>1213</v>
      </c>
      <c r="M145" s="1181"/>
    </row>
    <row r="146" spans="1:13" ht="15" x14ac:dyDescent="0.2">
      <c r="A146" s="15"/>
      <c r="B146" s="57" t="s">
        <v>1013</v>
      </c>
      <c r="C146" s="1627" t="s">
        <v>5474</v>
      </c>
      <c r="D146" s="1398"/>
      <c r="E146" s="1398"/>
      <c r="F146" s="4142"/>
      <c r="G146" s="4142"/>
      <c r="H146" s="374"/>
      <c r="I146" s="1181"/>
      <c r="J146" s="374"/>
      <c r="K146" s="374"/>
      <c r="L146" s="374"/>
      <c r="M146" s="1181"/>
    </row>
    <row r="147" spans="1:13" ht="24" x14ac:dyDescent="0.2">
      <c r="A147" s="15">
        <v>54</v>
      </c>
      <c r="B147" s="57"/>
      <c r="C147" s="1442" t="s">
        <v>5475</v>
      </c>
      <c r="D147" s="1398">
        <v>40389</v>
      </c>
      <c r="E147" s="1398">
        <v>40597</v>
      </c>
      <c r="F147" s="4142"/>
      <c r="G147" s="4142"/>
      <c r="H147" s="374"/>
      <c r="I147" s="1181"/>
      <c r="J147" s="374">
        <v>17</v>
      </c>
      <c r="K147" s="374" t="s">
        <v>593</v>
      </c>
      <c r="L147" s="374" t="s">
        <v>596</v>
      </c>
      <c r="M147" s="1181"/>
    </row>
    <row r="148" spans="1:13" x14ac:dyDescent="0.2">
      <c r="A148" s="15">
        <v>55</v>
      </c>
      <c r="B148" s="57"/>
      <c r="C148" s="1442" t="s">
        <v>5476</v>
      </c>
      <c r="D148" s="1398">
        <v>40422</v>
      </c>
      <c r="E148" s="1398">
        <v>40422</v>
      </c>
      <c r="F148" s="4142"/>
      <c r="G148" s="4142"/>
      <c r="H148" s="374"/>
      <c r="I148" s="1181"/>
      <c r="J148" s="374">
        <v>3</v>
      </c>
      <c r="K148" s="374"/>
      <c r="L148" s="374"/>
      <c r="M148" s="1181"/>
    </row>
    <row r="149" spans="1:13" ht="24" x14ac:dyDescent="0.2">
      <c r="A149" s="15">
        <v>56</v>
      </c>
      <c r="B149" s="57"/>
      <c r="C149" s="1376" t="s">
        <v>5477</v>
      </c>
      <c r="D149" s="1398">
        <v>41313</v>
      </c>
      <c r="E149" s="1398">
        <v>41493</v>
      </c>
      <c r="F149" s="4142"/>
      <c r="G149" s="3876"/>
      <c r="H149" s="374"/>
      <c r="I149" s="1181"/>
      <c r="J149" s="374">
        <v>8</v>
      </c>
      <c r="K149" s="374"/>
      <c r="L149" s="374"/>
      <c r="M149" s="1181"/>
    </row>
    <row r="150" spans="1:13" x14ac:dyDescent="0.2">
      <c r="A150" s="15"/>
      <c r="B150" s="57"/>
      <c r="C150" s="1376"/>
      <c r="D150" s="1398"/>
      <c r="E150" s="1398"/>
      <c r="F150" s="4142"/>
      <c r="G150" s="4103">
        <v>6</v>
      </c>
      <c r="H150" s="374"/>
      <c r="I150" s="1181"/>
      <c r="J150" s="374"/>
      <c r="K150" s="374"/>
      <c r="L150" s="374"/>
      <c r="M150" s="1181"/>
    </row>
    <row r="151" spans="1:13" ht="15" x14ac:dyDescent="0.2">
      <c r="A151" s="15"/>
      <c r="B151" s="57" t="s">
        <v>4575</v>
      </c>
      <c r="C151" s="1628" t="s">
        <v>4978</v>
      </c>
      <c r="D151" s="1398"/>
      <c r="E151" s="1398"/>
      <c r="F151" s="4142"/>
      <c r="G151" s="4142"/>
      <c r="H151" s="374"/>
      <c r="I151" s="1181"/>
      <c r="J151" s="374"/>
      <c r="K151" s="374"/>
      <c r="L151" s="374"/>
      <c r="M151" s="1181"/>
    </row>
    <row r="152" spans="1:13" x14ac:dyDescent="0.2">
      <c r="A152" s="15">
        <v>57</v>
      </c>
      <c r="B152" s="57"/>
      <c r="C152" s="534" t="s">
        <v>5478</v>
      </c>
      <c r="D152" s="938">
        <v>40544</v>
      </c>
      <c r="E152" s="938">
        <v>40877</v>
      </c>
      <c r="F152" s="4142"/>
      <c r="G152" s="4142"/>
      <c r="H152" s="1181"/>
      <c r="I152" s="1181"/>
      <c r="J152" s="374">
        <v>15</v>
      </c>
      <c r="K152" s="374" t="s">
        <v>593</v>
      </c>
      <c r="L152" s="374" t="s">
        <v>287</v>
      </c>
      <c r="M152" s="1181"/>
    </row>
    <row r="153" spans="1:13" x14ac:dyDescent="0.2">
      <c r="A153" s="15">
        <v>58</v>
      </c>
      <c r="B153" s="57"/>
      <c r="C153" s="534" t="s">
        <v>5479</v>
      </c>
      <c r="D153" s="938">
        <v>40544</v>
      </c>
      <c r="E153" s="938">
        <v>40723</v>
      </c>
      <c r="F153" s="4142"/>
      <c r="G153" s="4142"/>
      <c r="H153" s="1181"/>
      <c r="I153" s="1181"/>
      <c r="J153" s="374">
        <v>11</v>
      </c>
      <c r="K153" s="374" t="s">
        <v>593</v>
      </c>
      <c r="L153" s="374" t="s">
        <v>287</v>
      </c>
      <c r="M153" s="1181"/>
    </row>
    <row r="154" spans="1:13" x14ac:dyDescent="0.2">
      <c r="A154" s="15">
        <v>59</v>
      </c>
      <c r="B154" s="57"/>
      <c r="C154" s="534" t="s">
        <v>5480</v>
      </c>
      <c r="D154" s="938">
        <v>40544</v>
      </c>
      <c r="E154" s="938">
        <v>40884</v>
      </c>
      <c r="F154" s="4142"/>
      <c r="G154" s="4142"/>
      <c r="H154" s="1181"/>
      <c r="I154" s="1181"/>
      <c r="J154" s="374">
        <v>65</v>
      </c>
      <c r="K154" s="374" t="s">
        <v>593</v>
      </c>
      <c r="L154" s="374" t="s">
        <v>287</v>
      </c>
      <c r="M154" s="1181"/>
    </row>
    <row r="155" spans="1:13" x14ac:dyDescent="0.2">
      <c r="A155" s="15">
        <v>60</v>
      </c>
      <c r="B155" s="57"/>
      <c r="C155" s="524" t="s">
        <v>5481</v>
      </c>
      <c r="D155" s="938">
        <v>40544</v>
      </c>
      <c r="E155" s="938">
        <v>40544</v>
      </c>
      <c r="F155" s="3876"/>
      <c r="G155" s="3876"/>
      <c r="H155" s="1181"/>
      <c r="I155" s="1181"/>
      <c r="J155" s="374">
        <v>13</v>
      </c>
      <c r="K155" s="374" t="s">
        <v>593</v>
      </c>
      <c r="L155" s="374" t="s">
        <v>287</v>
      </c>
      <c r="M155" s="1181"/>
    </row>
    <row r="156" spans="1:13" x14ac:dyDescent="0.2">
      <c r="B156" s="88"/>
      <c r="C156" s="794"/>
      <c r="D156" s="1256"/>
      <c r="E156" s="1256"/>
    </row>
    <row r="157" spans="1:13" x14ac:dyDescent="0.2">
      <c r="B157" s="88"/>
      <c r="C157" s="794"/>
      <c r="D157" s="1256"/>
      <c r="E157" s="1256"/>
    </row>
    <row r="158" spans="1:13" x14ac:dyDescent="0.2">
      <c r="B158" s="88"/>
      <c r="C158" s="794"/>
      <c r="D158" s="1256"/>
      <c r="E158" s="1256"/>
    </row>
    <row r="159" spans="1:13" x14ac:dyDescent="0.2">
      <c r="B159" s="88"/>
      <c r="C159" s="794"/>
      <c r="D159" s="1256"/>
      <c r="E159" s="1256"/>
    </row>
    <row r="160" spans="1:13" x14ac:dyDescent="0.2">
      <c r="B160" s="88"/>
      <c r="C160" s="794"/>
      <c r="D160" s="1256"/>
      <c r="E160" s="1256"/>
    </row>
    <row r="161" spans="1:13" x14ac:dyDescent="0.2">
      <c r="B161" s="88"/>
      <c r="C161" s="794"/>
      <c r="D161" s="1256"/>
      <c r="E161" s="1256"/>
    </row>
    <row r="162" spans="1:13" x14ac:dyDescent="0.2">
      <c r="B162" s="88"/>
      <c r="C162" s="538"/>
      <c r="D162" s="1256"/>
      <c r="E162" s="1256"/>
    </row>
    <row r="163" spans="1:13" x14ac:dyDescent="0.2">
      <c r="A163" s="4455"/>
      <c r="B163" s="4455"/>
      <c r="C163" s="3857" t="s">
        <v>2859</v>
      </c>
      <c r="D163" s="3857"/>
      <c r="E163" s="3857"/>
      <c r="F163" s="3857"/>
      <c r="G163" s="3857"/>
      <c r="H163" s="3857"/>
      <c r="I163" s="3857"/>
      <c r="J163" s="3857"/>
      <c r="K163" s="3857"/>
      <c r="L163" s="4453" t="s">
        <v>2858</v>
      </c>
      <c r="M163" s="4453"/>
    </row>
    <row r="164" spans="1:13" x14ac:dyDescent="0.2">
      <c r="A164" s="4455"/>
      <c r="B164" s="4455"/>
      <c r="C164" s="3857"/>
      <c r="D164" s="3857"/>
      <c r="E164" s="3857"/>
      <c r="F164" s="3857"/>
      <c r="G164" s="3857"/>
      <c r="H164" s="3857"/>
      <c r="I164" s="3857"/>
      <c r="J164" s="3857"/>
      <c r="K164" s="3857"/>
      <c r="L164" s="4453"/>
      <c r="M164" s="4453"/>
    </row>
    <row r="165" spans="1:13" x14ac:dyDescent="0.2">
      <c r="A165" s="4455"/>
      <c r="B165" s="4455"/>
      <c r="C165" s="3857"/>
      <c r="D165" s="3857"/>
      <c r="E165" s="3857"/>
      <c r="F165" s="3857"/>
      <c r="G165" s="3857"/>
      <c r="H165" s="3857"/>
      <c r="I165" s="3857"/>
      <c r="J165" s="3857"/>
      <c r="K165" s="3857"/>
      <c r="L165" s="4453"/>
      <c r="M165" s="4453"/>
    </row>
    <row r="166" spans="1:13" x14ac:dyDescent="0.2">
      <c r="A166" s="4455"/>
      <c r="B166" s="4455"/>
      <c r="C166" s="3858" t="s">
        <v>1209</v>
      </c>
      <c r="D166" s="3858"/>
      <c r="E166" s="3858"/>
      <c r="F166" s="3858"/>
      <c r="G166" s="3858"/>
      <c r="H166" s="3858"/>
      <c r="I166" s="3858"/>
      <c r="J166" s="3858"/>
      <c r="K166" s="3858"/>
      <c r="L166" s="4453" t="s">
        <v>1208</v>
      </c>
      <c r="M166" s="4453"/>
    </row>
    <row r="167" spans="1:13" x14ac:dyDescent="0.2">
      <c r="A167" s="4455"/>
      <c r="B167" s="4455"/>
      <c r="C167" s="3858"/>
      <c r="D167" s="3858"/>
      <c r="E167" s="3858"/>
      <c r="F167" s="3858"/>
      <c r="G167" s="3858"/>
      <c r="H167" s="3858"/>
      <c r="I167" s="3858"/>
      <c r="J167" s="3858"/>
      <c r="K167" s="3858"/>
      <c r="L167" s="4453"/>
      <c r="M167" s="4453"/>
    </row>
    <row r="168" spans="1:13" x14ac:dyDescent="0.2">
      <c r="A168" s="4455"/>
      <c r="B168" s="4455"/>
      <c r="C168" s="3858"/>
      <c r="D168" s="3858"/>
      <c r="E168" s="3858"/>
      <c r="F168" s="3858"/>
      <c r="G168" s="3858"/>
      <c r="H168" s="3858"/>
      <c r="I168" s="3858"/>
      <c r="J168" s="3858"/>
      <c r="K168" s="3858"/>
      <c r="L168" s="4453"/>
      <c r="M168" s="4453"/>
    </row>
    <row r="170" spans="1:13" x14ac:dyDescent="0.2">
      <c r="A170" s="479" t="s">
        <v>5327</v>
      </c>
      <c r="J170" s="479" t="s">
        <v>5482</v>
      </c>
    </row>
    <row r="171" spans="1:13" x14ac:dyDescent="0.2">
      <c r="A171" s="479" t="s">
        <v>5328</v>
      </c>
    </row>
    <row r="172" spans="1:13" x14ac:dyDescent="0.2">
      <c r="A172" s="479" t="s">
        <v>5330</v>
      </c>
      <c r="J172" s="4137" t="s">
        <v>2863</v>
      </c>
      <c r="K172" s="4138"/>
      <c r="L172" s="4138"/>
      <c r="M172" s="4139"/>
    </row>
    <row r="173" spans="1:13" x14ac:dyDescent="0.2">
      <c r="A173" s="479" t="s">
        <v>6368</v>
      </c>
      <c r="J173" s="374" t="s">
        <v>2860</v>
      </c>
      <c r="K173" s="374" t="s">
        <v>2861</v>
      </c>
      <c r="L173" s="374" t="s">
        <v>2862</v>
      </c>
      <c r="M173" s="374" t="s">
        <v>1210</v>
      </c>
    </row>
    <row r="174" spans="1:13" x14ac:dyDescent="0.2">
      <c r="J174" s="374">
        <v>2015</v>
      </c>
      <c r="K174" s="374">
        <v>3</v>
      </c>
      <c r="L174" s="374">
        <v>5</v>
      </c>
      <c r="M174" s="374">
        <v>6</v>
      </c>
    </row>
    <row r="175" spans="1:13" x14ac:dyDescent="0.2">
      <c r="I175" s="1177"/>
      <c r="J175" s="1177"/>
      <c r="K175" s="1177"/>
      <c r="L175" s="1177"/>
    </row>
    <row r="176" spans="1:13" ht="24.75" customHeight="1" x14ac:dyDescent="0.2">
      <c r="A176" s="3850" t="s">
        <v>2864</v>
      </c>
      <c r="B176" s="3850" t="s">
        <v>2865</v>
      </c>
      <c r="C176" s="4605" t="s">
        <v>1212</v>
      </c>
      <c r="D176" s="4346" t="s">
        <v>2866</v>
      </c>
      <c r="E176" s="4507"/>
      <c r="F176" s="4346" t="s">
        <v>3430</v>
      </c>
      <c r="G176" s="4347"/>
      <c r="H176" s="4348" t="s">
        <v>3434</v>
      </c>
      <c r="I176" s="4348"/>
      <c r="J176" s="3850" t="s">
        <v>1211</v>
      </c>
      <c r="K176" s="4103" t="s">
        <v>2872</v>
      </c>
      <c r="L176" s="3850" t="s">
        <v>1207</v>
      </c>
      <c r="M176" s="4103" t="s">
        <v>2873</v>
      </c>
    </row>
    <row r="177" spans="1:13" x14ac:dyDescent="0.2">
      <c r="A177" s="3851"/>
      <c r="B177" s="3851"/>
      <c r="C177" s="4631"/>
      <c r="D177" s="15" t="s">
        <v>2867</v>
      </c>
      <c r="E177" s="15" t="s">
        <v>2868</v>
      </c>
      <c r="F177" s="15" t="s">
        <v>2870</v>
      </c>
      <c r="G177" s="15" t="s">
        <v>2871</v>
      </c>
      <c r="H177" s="1180" t="s">
        <v>3216</v>
      </c>
      <c r="I177" s="1180" t="s">
        <v>3217</v>
      </c>
      <c r="J177" s="3851"/>
      <c r="K177" s="3876"/>
      <c r="L177" s="3851"/>
      <c r="M177" s="3876"/>
    </row>
    <row r="178" spans="1:13" x14ac:dyDescent="0.2">
      <c r="A178" s="948"/>
      <c r="B178" s="948"/>
      <c r="C178" s="1460"/>
      <c r="D178" s="15"/>
      <c r="E178" s="15"/>
      <c r="F178" s="15"/>
      <c r="G178" s="532"/>
      <c r="H178" s="15"/>
      <c r="I178" s="15"/>
      <c r="J178" s="948"/>
      <c r="K178" s="47"/>
      <c r="L178" s="948"/>
      <c r="M178" s="47"/>
    </row>
    <row r="179" spans="1:13" x14ac:dyDescent="0.2">
      <c r="A179" s="1254">
        <v>61</v>
      </c>
      <c r="B179" s="57" t="s">
        <v>4575</v>
      </c>
      <c r="C179" s="524" t="s">
        <v>5483</v>
      </c>
      <c r="D179" s="938">
        <v>40544</v>
      </c>
      <c r="E179" s="938">
        <v>40545</v>
      </c>
      <c r="F179" s="4103">
        <v>341</v>
      </c>
      <c r="G179" s="4103">
        <v>6</v>
      </c>
      <c r="H179" s="1181"/>
      <c r="I179" s="1181"/>
      <c r="J179" s="374">
        <v>16</v>
      </c>
      <c r="K179" s="1181" t="s">
        <v>593</v>
      </c>
      <c r="L179" s="1181" t="s">
        <v>287</v>
      </c>
      <c r="M179" s="1181"/>
    </row>
    <row r="180" spans="1:13" x14ac:dyDescent="0.2">
      <c r="A180" s="1254">
        <v>62</v>
      </c>
      <c r="B180" s="57" t="s">
        <v>4575</v>
      </c>
      <c r="C180" s="534" t="s">
        <v>5484</v>
      </c>
      <c r="D180" s="938">
        <v>40544</v>
      </c>
      <c r="E180" s="938">
        <v>40816</v>
      </c>
      <c r="F180" s="4142"/>
      <c r="G180" s="4142"/>
      <c r="H180" s="1181"/>
      <c r="I180" s="1181"/>
      <c r="J180" s="374">
        <v>18</v>
      </c>
      <c r="K180" s="1181" t="s">
        <v>593</v>
      </c>
      <c r="L180" s="1181" t="s">
        <v>287</v>
      </c>
      <c r="M180" s="1181"/>
    </row>
    <row r="181" spans="1:13" x14ac:dyDescent="0.2">
      <c r="A181" s="1254">
        <v>63</v>
      </c>
      <c r="B181" s="57" t="s">
        <v>4575</v>
      </c>
      <c r="C181" s="534" t="s">
        <v>5485</v>
      </c>
      <c r="D181" s="938">
        <v>40544</v>
      </c>
      <c r="E181" s="938">
        <v>40904</v>
      </c>
      <c r="F181" s="4142"/>
      <c r="G181" s="4142"/>
      <c r="H181" s="1181"/>
      <c r="I181" s="1181"/>
      <c r="J181" s="374">
        <v>26</v>
      </c>
      <c r="K181" s="1181" t="s">
        <v>593</v>
      </c>
      <c r="L181" s="1181" t="s">
        <v>287</v>
      </c>
      <c r="M181" s="1181"/>
    </row>
    <row r="182" spans="1:13" x14ac:dyDescent="0.2">
      <c r="A182" s="1254">
        <v>64</v>
      </c>
      <c r="B182" s="57" t="s">
        <v>4575</v>
      </c>
      <c r="C182" s="534" t="s">
        <v>5486</v>
      </c>
      <c r="D182" s="938">
        <v>40544</v>
      </c>
      <c r="E182" s="938">
        <v>40898</v>
      </c>
      <c r="F182" s="4142"/>
      <c r="G182" s="4142"/>
      <c r="H182" s="1181"/>
      <c r="I182" s="1181"/>
      <c r="J182" s="374">
        <v>21</v>
      </c>
      <c r="K182" s="1181" t="s">
        <v>593</v>
      </c>
      <c r="L182" s="1181" t="s">
        <v>287</v>
      </c>
      <c r="M182" s="1181"/>
    </row>
    <row r="183" spans="1:13" ht="24" x14ac:dyDescent="0.2">
      <c r="A183" s="1254">
        <v>65</v>
      </c>
      <c r="B183" s="57" t="s">
        <v>4575</v>
      </c>
      <c r="C183" s="524" t="s">
        <v>5487</v>
      </c>
      <c r="D183" s="938">
        <v>40544</v>
      </c>
      <c r="E183" s="938">
        <v>40544</v>
      </c>
      <c r="F183" s="4142"/>
      <c r="G183" s="4142"/>
      <c r="H183" s="1181"/>
      <c r="I183" s="1181"/>
      <c r="J183" s="374">
        <v>12</v>
      </c>
      <c r="K183" s="1181" t="s">
        <v>593</v>
      </c>
      <c r="L183" s="1181" t="s">
        <v>287</v>
      </c>
      <c r="M183" s="1181"/>
    </row>
    <row r="184" spans="1:13" x14ac:dyDescent="0.2">
      <c r="A184" s="1254">
        <v>66</v>
      </c>
      <c r="B184" s="57" t="s">
        <v>4575</v>
      </c>
      <c r="C184" s="534" t="s">
        <v>5488</v>
      </c>
      <c r="D184" s="938">
        <v>40544</v>
      </c>
      <c r="E184" s="938">
        <v>40751</v>
      </c>
      <c r="F184" s="4142"/>
      <c r="G184" s="3876"/>
      <c r="H184" s="1181"/>
      <c r="I184" s="1181"/>
      <c r="J184" s="374">
        <v>11</v>
      </c>
      <c r="K184" s="1181" t="s">
        <v>593</v>
      </c>
      <c r="L184" s="1181" t="s">
        <v>287</v>
      </c>
      <c r="M184" s="1181"/>
    </row>
    <row r="185" spans="1:13" x14ac:dyDescent="0.2">
      <c r="A185" s="1254">
        <v>67</v>
      </c>
      <c r="B185" s="57" t="s">
        <v>4575</v>
      </c>
      <c r="C185" s="534" t="s">
        <v>5489</v>
      </c>
      <c r="D185" s="938">
        <v>40544</v>
      </c>
      <c r="E185" s="938">
        <v>40544</v>
      </c>
      <c r="F185" s="4142"/>
      <c r="G185" s="4103">
        <v>7</v>
      </c>
      <c r="H185" s="1181"/>
      <c r="I185" s="1181"/>
      <c r="J185" s="374">
        <v>6</v>
      </c>
      <c r="K185" s="1181" t="s">
        <v>593</v>
      </c>
      <c r="L185" s="1181" t="s">
        <v>287</v>
      </c>
      <c r="M185" s="1181"/>
    </row>
    <row r="186" spans="1:13" ht="24" x14ac:dyDescent="0.2">
      <c r="A186" s="1254">
        <v>68</v>
      </c>
      <c r="B186" s="57" t="s">
        <v>4575</v>
      </c>
      <c r="C186" s="524" t="s">
        <v>5490</v>
      </c>
      <c r="D186" s="938">
        <v>40544</v>
      </c>
      <c r="E186" s="938">
        <v>40544</v>
      </c>
      <c r="F186" s="4142"/>
      <c r="G186" s="4142"/>
      <c r="H186" s="1181"/>
      <c r="I186" s="1181"/>
      <c r="J186" s="374">
        <v>11</v>
      </c>
      <c r="K186" s="1181" t="s">
        <v>593</v>
      </c>
      <c r="L186" s="1181" t="s">
        <v>287</v>
      </c>
      <c r="M186" s="1181"/>
    </row>
    <row r="187" spans="1:13" x14ac:dyDescent="0.2">
      <c r="A187" s="1254">
        <v>69</v>
      </c>
      <c r="B187" s="57" t="s">
        <v>4575</v>
      </c>
      <c r="C187" s="534" t="s">
        <v>5491</v>
      </c>
      <c r="D187" s="938">
        <v>40544</v>
      </c>
      <c r="E187" s="938">
        <v>40544</v>
      </c>
      <c r="F187" s="4142"/>
      <c r="G187" s="4142"/>
      <c r="H187" s="1181"/>
      <c r="I187" s="1181"/>
      <c r="J187" s="374">
        <v>13</v>
      </c>
      <c r="K187" s="1181" t="s">
        <v>593</v>
      </c>
      <c r="L187" s="1181" t="s">
        <v>287</v>
      </c>
      <c r="M187" s="1181"/>
    </row>
    <row r="188" spans="1:13" x14ac:dyDescent="0.2">
      <c r="A188" s="1254">
        <v>70</v>
      </c>
      <c r="B188" s="57" t="s">
        <v>4575</v>
      </c>
      <c r="C188" s="534" t="s">
        <v>5492</v>
      </c>
      <c r="D188" s="938">
        <v>40544</v>
      </c>
      <c r="E188" s="938">
        <v>40544</v>
      </c>
      <c r="F188" s="4142"/>
      <c r="G188" s="4142"/>
      <c r="H188" s="1181"/>
      <c r="I188" s="1181"/>
      <c r="J188" s="374">
        <v>11</v>
      </c>
      <c r="K188" s="1181" t="s">
        <v>593</v>
      </c>
      <c r="L188" s="1181" t="s">
        <v>287</v>
      </c>
      <c r="M188" s="1181"/>
    </row>
    <row r="189" spans="1:13" x14ac:dyDescent="0.2">
      <c r="A189" s="1254">
        <v>71</v>
      </c>
      <c r="B189" s="57" t="s">
        <v>4575</v>
      </c>
      <c r="C189" s="534" t="s">
        <v>5493</v>
      </c>
      <c r="D189" s="938">
        <v>40544</v>
      </c>
      <c r="E189" s="938">
        <v>40544</v>
      </c>
      <c r="F189" s="4142"/>
      <c r="G189" s="4142"/>
      <c r="H189" s="1181"/>
      <c r="I189" s="1181"/>
      <c r="J189" s="374">
        <v>10</v>
      </c>
      <c r="K189" s="1181" t="s">
        <v>593</v>
      </c>
      <c r="L189" s="1181" t="s">
        <v>287</v>
      </c>
      <c r="M189" s="1181"/>
    </row>
    <row r="190" spans="1:13" x14ac:dyDescent="0.2">
      <c r="A190" s="1254">
        <v>72</v>
      </c>
      <c r="B190" s="57" t="s">
        <v>4575</v>
      </c>
      <c r="C190" s="534" t="s">
        <v>5494</v>
      </c>
      <c r="D190" s="938">
        <v>40544</v>
      </c>
      <c r="E190" s="938">
        <v>40544</v>
      </c>
      <c r="F190" s="4142"/>
      <c r="G190" s="4142"/>
      <c r="H190" s="1181"/>
      <c r="I190" s="1181"/>
      <c r="J190" s="374">
        <v>32</v>
      </c>
      <c r="K190" s="1181" t="s">
        <v>593</v>
      </c>
      <c r="L190" s="1181" t="s">
        <v>287</v>
      </c>
      <c r="M190" s="1181"/>
    </row>
    <row r="191" spans="1:13" ht="24" x14ac:dyDescent="0.2">
      <c r="A191" s="1254">
        <v>73</v>
      </c>
      <c r="B191" s="57" t="s">
        <v>4575</v>
      </c>
      <c r="C191" s="524" t="s">
        <v>5495</v>
      </c>
      <c r="D191" s="938">
        <v>40544</v>
      </c>
      <c r="E191" s="938">
        <v>40544</v>
      </c>
      <c r="F191" s="4142"/>
      <c r="G191" s="4142"/>
      <c r="H191" s="1181"/>
      <c r="I191" s="1181"/>
      <c r="J191" s="374">
        <v>10</v>
      </c>
      <c r="K191" s="1181" t="s">
        <v>593</v>
      </c>
      <c r="L191" s="1181" t="s">
        <v>287</v>
      </c>
      <c r="M191" s="1181"/>
    </row>
    <row r="192" spans="1:13" x14ac:dyDescent="0.2">
      <c r="A192" s="1254">
        <v>74</v>
      </c>
      <c r="B192" s="57" t="s">
        <v>4575</v>
      </c>
      <c r="C192" s="534" t="s">
        <v>5496</v>
      </c>
      <c r="D192" s="938">
        <v>40544</v>
      </c>
      <c r="E192" s="938">
        <v>40544</v>
      </c>
      <c r="F192" s="4142"/>
      <c r="G192" s="4142"/>
      <c r="H192" s="1181"/>
      <c r="I192" s="1181"/>
      <c r="J192" s="374">
        <v>6</v>
      </c>
      <c r="K192" s="1181" t="s">
        <v>593</v>
      </c>
      <c r="L192" s="1181" t="s">
        <v>287</v>
      </c>
      <c r="M192" s="1181"/>
    </row>
    <row r="193" spans="1:13" ht="24" x14ac:dyDescent="0.2">
      <c r="A193" s="1254">
        <v>75</v>
      </c>
      <c r="B193" s="57" t="s">
        <v>4575</v>
      </c>
      <c r="C193" s="524" t="s">
        <v>5497</v>
      </c>
      <c r="D193" s="938">
        <v>40544</v>
      </c>
      <c r="E193" s="938">
        <v>40544</v>
      </c>
      <c r="F193" s="4142"/>
      <c r="G193" s="4142"/>
      <c r="H193" s="1181"/>
      <c r="I193" s="1181"/>
      <c r="J193" s="374">
        <v>9</v>
      </c>
      <c r="K193" s="1181" t="s">
        <v>593</v>
      </c>
      <c r="L193" s="1181" t="s">
        <v>287</v>
      </c>
      <c r="M193" s="1181"/>
    </row>
    <row r="194" spans="1:13" x14ac:dyDescent="0.2">
      <c r="A194" s="1254">
        <v>76</v>
      </c>
      <c r="B194" s="57" t="s">
        <v>4575</v>
      </c>
      <c r="C194" s="534" t="s">
        <v>5498</v>
      </c>
      <c r="D194" s="938">
        <v>40544</v>
      </c>
      <c r="E194" s="938">
        <v>40544</v>
      </c>
      <c r="F194" s="3876"/>
      <c r="G194" s="3876"/>
      <c r="H194" s="1181"/>
      <c r="I194" s="1181"/>
      <c r="J194" s="374">
        <v>9</v>
      </c>
      <c r="K194" s="1181" t="s">
        <v>593</v>
      </c>
      <c r="L194" s="1181" t="s">
        <v>287</v>
      </c>
      <c r="M194" s="1181"/>
    </row>
    <row r="203" spans="1:13" x14ac:dyDescent="0.2">
      <c r="A203" s="4455"/>
      <c r="B203" s="4455"/>
      <c r="C203" s="3857" t="s">
        <v>2859</v>
      </c>
      <c r="D203" s="3857"/>
      <c r="E203" s="3857"/>
      <c r="F203" s="3857"/>
      <c r="G203" s="3857"/>
      <c r="H203" s="3857"/>
      <c r="I203" s="3857"/>
      <c r="J203" s="3857"/>
      <c r="K203" s="3857"/>
      <c r="L203" s="4453" t="s">
        <v>2858</v>
      </c>
      <c r="M203" s="4453"/>
    </row>
    <row r="204" spans="1:13" x14ac:dyDescent="0.2">
      <c r="A204" s="4455"/>
      <c r="B204" s="4455"/>
      <c r="C204" s="3857"/>
      <c r="D204" s="3857"/>
      <c r="E204" s="3857"/>
      <c r="F204" s="3857"/>
      <c r="G204" s="3857"/>
      <c r="H204" s="3857"/>
      <c r="I204" s="3857"/>
      <c r="J204" s="3857"/>
      <c r="K204" s="3857"/>
      <c r="L204" s="4453"/>
      <c r="M204" s="4453"/>
    </row>
    <row r="205" spans="1:13" x14ac:dyDescent="0.2">
      <c r="A205" s="4455"/>
      <c r="B205" s="4455"/>
      <c r="C205" s="3857"/>
      <c r="D205" s="3857"/>
      <c r="E205" s="3857"/>
      <c r="F205" s="3857"/>
      <c r="G205" s="3857"/>
      <c r="H205" s="3857"/>
      <c r="I205" s="3857"/>
      <c r="J205" s="3857"/>
      <c r="K205" s="3857"/>
      <c r="L205" s="4453"/>
      <c r="M205" s="4453"/>
    </row>
    <row r="206" spans="1:13" x14ac:dyDescent="0.2">
      <c r="A206" s="4455"/>
      <c r="B206" s="4455"/>
      <c r="C206" s="3858" t="s">
        <v>1209</v>
      </c>
      <c r="D206" s="3858"/>
      <c r="E206" s="3858"/>
      <c r="F206" s="3858"/>
      <c r="G206" s="3858"/>
      <c r="H206" s="3858"/>
      <c r="I206" s="3858"/>
      <c r="J206" s="3858"/>
      <c r="K206" s="3858"/>
      <c r="L206" s="4453" t="s">
        <v>1208</v>
      </c>
      <c r="M206" s="4453"/>
    </row>
    <row r="207" spans="1:13" x14ac:dyDescent="0.2">
      <c r="A207" s="4455"/>
      <c r="B207" s="4455"/>
      <c r="C207" s="3858"/>
      <c r="D207" s="3858"/>
      <c r="E207" s="3858"/>
      <c r="F207" s="3858"/>
      <c r="G207" s="3858"/>
      <c r="H207" s="3858"/>
      <c r="I207" s="3858"/>
      <c r="J207" s="3858"/>
      <c r="K207" s="3858"/>
      <c r="L207" s="4453"/>
      <c r="M207" s="4453"/>
    </row>
    <row r="208" spans="1:13" x14ac:dyDescent="0.2">
      <c r="A208" s="4455"/>
      <c r="B208" s="4455"/>
      <c r="C208" s="3858"/>
      <c r="D208" s="3858"/>
      <c r="E208" s="3858"/>
      <c r="F208" s="3858"/>
      <c r="G208" s="3858"/>
      <c r="H208" s="3858"/>
      <c r="I208" s="3858"/>
      <c r="J208" s="3858"/>
      <c r="K208" s="3858"/>
      <c r="L208" s="4453"/>
      <c r="M208" s="4453"/>
    </row>
    <row r="210" spans="1:13" x14ac:dyDescent="0.2">
      <c r="A210" s="479" t="s">
        <v>5327</v>
      </c>
      <c r="J210" s="479" t="s">
        <v>5499</v>
      </c>
    </row>
    <row r="211" spans="1:13" x14ac:dyDescent="0.2">
      <c r="A211" s="479" t="s">
        <v>5328</v>
      </c>
    </row>
    <row r="212" spans="1:13" x14ac:dyDescent="0.2">
      <c r="A212" s="479" t="s">
        <v>5330</v>
      </c>
      <c r="J212" s="4137" t="s">
        <v>2863</v>
      </c>
      <c r="K212" s="4138"/>
      <c r="L212" s="4138"/>
      <c r="M212" s="4139"/>
    </row>
    <row r="213" spans="1:13" x14ac:dyDescent="0.2">
      <c r="A213" s="479" t="s">
        <v>6368</v>
      </c>
      <c r="J213" s="374" t="s">
        <v>2860</v>
      </c>
      <c r="K213" s="374" t="s">
        <v>2861</v>
      </c>
      <c r="L213" s="374" t="s">
        <v>2862</v>
      </c>
      <c r="M213" s="374" t="s">
        <v>1210</v>
      </c>
    </row>
    <row r="214" spans="1:13" x14ac:dyDescent="0.2">
      <c r="J214" s="374">
        <v>2015</v>
      </c>
      <c r="K214" s="374">
        <v>3</v>
      </c>
      <c r="L214" s="374">
        <v>5</v>
      </c>
      <c r="M214" s="374">
        <v>6</v>
      </c>
    </row>
    <row r="215" spans="1:13" x14ac:dyDescent="0.2">
      <c r="I215" s="1177"/>
      <c r="J215" s="1177"/>
      <c r="K215" s="1177"/>
      <c r="L215" s="1177"/>
    </row>
    <row r="216" spans="1:13" ht="21.75" customHeight="1" x14ac:dyDescent="0.2">
      <c r="A216" s="3850" t="s">
        <v>2864</v>
      </c>
      <c r="B216" s="3850" t="s">
        <v>2865</v>
      </c>
      <c r="C216" s="4605" t="s">
        <v>1212</v>
      </c>
      <c r="D216" s="4346" t="s">
        <v>2866</v>
      </c>
      <c r="E216" s="4507"/>
      <c r="F216" s="4346" t="s">
        <v>3430</v>
      </c>
      <c r="G216" s="4347"/>
      <c r="H216" s="4348" t="s">
        <v>3434</v>
      </c>
      <c r="I216" s="4348"/>
      <c r="J216" s="3850" t="s">
        <v>1211</v>
      </c>
      <c r="K216" s="4103" t="s">
        <v>2872</v>
      </c>
      <c r="L216" s="3850" t="s">
        <v>1207</v>
      </c>
      <c r="M216" s="4103" t="s">
        <v>2873</v>
      </c>
    </row>
    <row r="217" spans="1:13" x14ac:dyDescent="0.2">
      <c r="A217" s="3851"/>
      <c r="B217" s="3851"/>
      <c r="C217" s="4631"/>
      <c r="D217" s="15" t="s">
        <v>2867</v>
      </c>
      <c r="E217" s="15" t="s">
        <v>2868</v>
      </c>
      <c r="F217" s="15" t="s">
        <v>2870</v>
      </c>
      <c r="G217" s="15" t="s">
        <v>2871</v>
      </c>
      <c r="H217" s="1180" t="s">
        <v>3216</v>
      </c>
      <c r="I217" s="1180" t="s">
        <v>3217</v>
      </c>
      <c r="J217" s="3851"/>
      <c r="K217" s="3876"/>
      <c r="L217" s="3851"/>
      <c r="M217" s="3876"/>
    </row>
    <row r="219" spans="1:13" ht="24" x14ac:dyDescent="0.2">
      <c r="A219" s="15">
        <v>77</v>
      </c>
      <c r="B219" s="57" t="s">
        <v>4575</v>
      </c>
      <c r="C219" s="524" t="s">
        <v>5500</v>
      </c>
      <c r="D219" s="938">
        <v>40544</v>
      </c>
      <c r="E219" s="938">
        <v>40544</v>
      </c>
      <c r="F219" s="4103">
        <v>341</v>
      </c>
      <c r="G219" s="4103">
        <v>7</v>
      </c>
      <c r="H219" s="1181"/>
      <c r="I219" s="1181"/>
      <c r="J219" s="1181">
        <v>15</v>
      </c>
      <c r="K219" s="1181" t="s">
        <v>593</v>
      </c>
      <c r="L219" s="1181" t="s">
        <v>287</v>
      </c>
      <c r="M219" s="656" t="s">
        <v>5501</v>
      </c>
    </row>
    <row r="220" spans="1:13" ht="24" x14ac:dyDescent="0.2">
      <c r="A220" s="15">
        <v>78</v>
      </c>
      <c r="B220" s="57" t="s">
        <v>4575</v>
      </c>
      <c r="C220" s="524" t="s">
        <v>5502</v>
      </c>
      <c r="D220" s="938">
        <v>40544</v>
      </c>
      <c r="E220" s="938">
        <v>40544</v>
      </c>
      <c r="F220" s="4142"/>
      <c r="G220" s="4142"/>
      <c r="H220" s="1181"/>
      <c r="I220" s="1181"/>
      <c r="J220" s="1181">
        <v>41</v>
      </c>
      <c r="K220" s="1181" t="s">
        <v>593</v>
      </c>
      <c r="L220" s="1181" t="s">
        <v>287</v>
      </c>
      <c r="M220" s="1181"/>
    </row>
    <row r="221" spans="1:13" ht="24" x14ac:dyDescent="0.2">
      <c r="A221" s="15">
        <v>79</v>
      </c>
      <c r="B221" s="57" t="s">
        <v>4575</v>
      </c>
      <c r="C221" s="524" t="s">
        <v>5503</v>
      </c>
      <c r="D221" s="938">
        <v>40544</v>
      </c>
      <c r="E221" s="938">
        <v>40544</v>
      </c>
      <c r="F221" s="4142"/>
      <c r="G221" s="4142"/>
      <c r="H221" s="1181"/>
      <c r="I221" s="1181"/>
      <c r="J221" s="1181">
        <v>5</v>
      </c>
      <c r="K221" s="1181" t="s">
        <v>593</v>
      </c>
      <c r="L221" s="1181" t="s">
        <v>287</v>
      </c>
      <c r="M221" s="1181"/>
    </row>
    <row r="222" spans="1:13" ht="24" x14ac:dyDescent="0.2">
      <c r="A222" s="15">
        <v>80</v>
      </c>
      <c r="B222" s="57" t="s">
        <v>4575</v>
      </c>
      <c r="C222" s="524" t="s">
        <v>5504</v>
      </c>
      <c r="D222" s="938">
        <v>40544</v>
      </c>
      <c r="E222" s="938">
        <v>40544</v>
      </c>
      <c r="F222" s="4142"/>
      <c r="G222" s="4142"/>
      <c r="H222" s="1181"/>
      <c r="I222" s="1181"/>
      <c r="J222" s="1181">
        <v>5</v>
      </c>
      <c r="K222" s="1181" t="s">
        <v>593</v>
      </c>
      <c r="L222" s="1181" t="s">
        <v>287</v>
      </c>
      <c r="M222" s="1181"/>
    </row>
    <row r="223" spans="1:13" x14ac:dyDescent="0.2">
      <c r="A223" s="15">
        <v>81</v>
      </c>
      <c r="B223" s="57" t="s">
        <v>4575</v>
      </c>
      <c r="C223" s="534" t="s">
        <v>5505</v>
      </c>
      <c r="D223" s="938">
        <v>40544</v>
      </c>
      <c r="E223" s="938">
        <v>40544</v>
      </c>
      <c r="F223" s="3876"/>
      <c r="G223" s="3876"/>
      <c r="H223" s="1181"/>
      <c r="I223" s="1181"/>
      <c r="J223" s="1181">
        <v>11</v>
      </c>
      <c r="K223" s="1181" t="s">
        <v>593</v>
      </c>
      <c r="L223" s="1181" t="s">
        <v>287</v>
      </c>
      <c r="M223" s="1181"/>
    </row>
    <row r="224" spans="1:13" x14ac:dyDescent="0.2">
      <c r="A224" s="15">
        <v>82</v>
      </c>
      <c r="B224" s="57" t="s">
        <v>4575</v>
      </c>
      <c r="C224" s="534" t="s">
        <v>5506</v>
      </c>
      <c r="D224" s="938">
        <v>40544</v>
      </c>
      <c r="E224" s="938">
        <v>40544</v>
      </c>
      <c r="F224" s="4103">
        <v>342</v>
      </c>
      <c r="G224" s="4103">
        <v>1</v>
      </c>
      <c r="H224" s="1181"/>
      <c r="I224" s="1181"/>
      <c r="J224" s="1181">
        <v>15</v>
      </c>
      <c r="K224" s="1181" t="s">
        <v>593</v>
      </c>
      <c r="L224" s="1181" t="s">
        <v>287</v>
      </c>
      <c r="M224" s="1181"/>
    </row>
    <row r="225" spans="1:13" x14ac:dyDescent="0.2">
      <c r="A225" s="15">
        <v>83</v>
      </c>
      <c r="B225" s="57" t="s">
        <v>4575</v>
      </c>
      <c r="C225" s="534" t="s">
        <v>5507</v>
      </c>
      <c r="D225" s="938">
        <v>40544</v>
      </c>
      <c r="E225" s="938">
        <v>40544</v>
      </c>
      <c r="F225" s="4142"/>
      <c r="G225" s="4142"/>
      <c r="H225" s="1181"/>
      <c r="I225" s="1181"/>
      <c r="J225" s="1181">
        <v>8</v>
      </c>
      <c r="K225" s="1181" t="s">
        <v>593</v>
      </c>
      <c r="L225" s="1181" t="s">
        <v>287</v>
      </c>
      <c r="M225" s="1181"/>
    </row>
    <row r="226" spans="1:13" x14ac:dyDescent="0.2">
      <c r="A226" s="15">
        <v>84</v>
      </c>
      <c r="B226" s="57" t="s">
        <v>4575</v>
      </c>
      <c r="C226" s="534" t="s">
        <v>5508</v>
      </c>
      <c r="D226" s="938">
        <v>40544</v>
      </c>
      <c r="E226" s="938">
        <v>40544</v>
      </c>
      <c r="F226" s="4142"/>
      <c r="G226" s="4142"/>
      <c r="H226" s="1181"/>
      <c r="I226" s="1181"/>
      <c r="J226" s="1181">
        <v>5</v>
      </c>
      <c r="K226" s="1181" t="s">
        <v>593</v>
      </c>
      <c r="L226" s="1181" t="s">
        <v>287</v>
      </c>
      <c r="M226" s="1181"/>
    </row>
    <row r="227" spans="1:13" x14ac:dyDescent="0.2">
      <c r="A227" s="15">
        <v>85</v>
      </c>
      <c r="B227" s="57" t="s">
        <v>4575</v>
      </c>
      <c r="C227" s="534" t="s">
        <v>5509</v>
      </c>
      <c r="D227" s="938">
        <v>40544</v>
      </c>
      <c r="E227" s="938">
        <v>40544</v>
      </c>
      <c r="F227" s="4142"/>
      <c r="G227" s="4142"/>
      <c r="H227" s="1181"/>
      <c r="I227" s="1181"/>
      <c r="J227" s="1181">
        <v>14</v>
      </c>
      <c r="K227" s="1181" t="s">
        <v>593</v>
      </c>
      <c r="L227" s="1181" t="s">
        <v>287</v>
      </c>
      <c r="M227" s="1181"/>
    </row>
    <row r="228" spans="1:13" x14ac:dyDescent="0.2">
      <c r="A228" s="15">
        <v>86</v>
      </c>
      <c r="B228" s="57" t="s">
        <v>4575</v>
      </c>
      <c r="C228" s="534" t="s">
        <v>5510</v>
      </c>
      <c r="D228" s="938">
        <v>40544</v>
      </c>
      <c r="E228" s="938">
        <v>40544</v>
      </c>
      <c r="F228" s="4142"/>
      <c r="G228" s="4142"/>
      <c r="H228" s="1181"/>
      <c r="I228" s="1181"/>
      <c r="J228" s="1181">
        <v>11</v>
      </c>
      <c r="K228" s="1181" t="s">
        <v>593</v>
      </c>
      <c r="L228" s="1181" t="s">
        <v>287</v>
      </c>
      <c r="M228" s="1181"/>
    </row>
    <row r="229" spans="1:13" x14ac:dyDescent="0.2">
      <c r="A229" s="15">
        <v>87</v>
      </c>
      <c r="B229" s="57" t="s">
        <v>4575</v>
      </c>
      <c r="C229" s="534" t="s">
        <v>5511</v>
      </c>
      <c r="D229" s="938">
        <v>40562</v>
      </c>
      <c r="E229" s="938">
        <v>40562</v>
      </c>
      <c r="F229" s="4142"/>
      <c r="G229" s="4142"/>
      <c r="H229" s="1181"/>
      <c r="I229" s="1181"/>
      <c r="J229" s="1181">
        <v>10</v>
      </c>
      <c r="K229" s="1181" t="s">
        <v>593</v>
      </c>
      <c r="L229" s="1181" t="s">
        <v>287</v>
      </c>
      <c r="M229" s="1181"/>
    </row>
    <row r="230" spans="1:13" x14ac:dyDescent="0.2">
      <c r="A230" s="15">
        <v>88</v>
      </c>
      <c r="B230" s="57" t="s">
        <v>4575</v>
      </c>
      <c r="C230" s="534" t="s">
        <v>5512</v>
      </c>
      <c r="D230" s="938">
        <v>40562</v>
      </c>
      <c r="E230" s="938">
        <v>40562</v>
      </c>
      <c r="F230" s="4142"/>
      <c r="G230" s="4142"/>
      <c r="H230" s="1181"/>
      <c r="I230" s="1181"/>
      <c r="J230" s="1181">
        <v>6</v>
      </c>
      <c r="K230" s="1181" t="s">
        <v>593</v>
      </c>
      <c r="L230" s="1181" t="s">
        <v>287</v>
      </c>
      <c r="M230" s="1181"/>
    </row>
    <row r="231" spans="1:13" x14ac:dyDescent="0.2">
      <c r="A231" s="15">
        <v>89</v>
      </c>
      <c r="B231" s="57" t="s">
        <v>4575</v>
      </c>
      <c r="C231" s="534" t="s">
        <v>5513</v>
      </c>
      <c r="D231" s="938">
        <v>40575</v>
      </c>
      <c r="E231" s="938">
        <v>40575</v>
      </c>
      <c r="F231" s="4142"/>
      <c r="G231" s="4142"/>
      <c r="H231" s="1181"/>
      <c r="I231" s="1181"/>
      <c r="J231" s="1181">
        <v>7</v>
      </c>
      <c r="K231" s="1181" t="s">
        <v>593</v>
      </c>
      <c r="L231" s="1181" t="s">
        <v>287</v>
      </c>
      <c r="M231" s="1181"/>
    </row>
    <row r="232" spans="1:13" x14ac:dyDescent="0.2">
      <c r="A232" s="15">
        <v>90</v>
      </c>
      <c r="B232" s="57" t="s">
        <v>4575</v>
      </c>
      <c r="C232" s="534" t="s">
        <v>5514</v>
      </c>
      <c r="D232" s="938">
        <v>40575</v>
      </c>
      <c r="E232" s="938">
        <v>40575</v>
      </c>
      <c r="F232" s="4142"/>
      <c r="G232" s="4142"/>
      <c r="H232" s="1181"/>
      <c r="I232" s="1181"/>
      <c r="J232" s="1181">
        <v>5</v>
      </c>
      <c r="K232" s="1181" t="s">
        <v>593</v>
      </c>
      <c r="L232" s="1181" t="s">
        <v>287</v>
      </c>
      <c r="M232" s="1181"/>
    </row>
    <row r="233" spans="1:13" ht="24" x14ac:dyDescent="0.2">
      <c r="A233" s="15">
        <v>91</v>
      </c>
      <c r="B233" s="57" t="s">
        <v>4575</v>
      </c>
      <c r="C233" s="524" t="s">
        <v>5515</v>
      </c>
      <c r="D233" s="938">
        <v>40562</v>
      </c>
      <c r="E233" s="938">
        <v>40575</v>
      </c>
      <c r="F233" s="4142"/>
      <c r="G233" s="4142"/>
      <c r="H233" s="1181"/>
      <c r="I233" s="1181"/>
      <c r="J233" s="1181">
        <v>7</v>
      </c>
      <c r="K233" s="1181" t="s">
        <v>593</v>
      </c>
      <c r="L233" s="1181" t="s">
        <v>287</v>
      </c>
      <c r="M233" s="1181"/>
    </row>
    <row r="234" spans="1:13" x14ac:dyDescent="0.2">
      <c r="A234" s="15">
        <v>92</v>
      </c>
      <c r="B234" s="57" t="s">
        <v>4575</v>
      </c>
      <c r="C234" s="534" t="s">
        <v>5516</v>
      </c>
      <c r="D234" s="938">
        <v>40570</v>
      </c>
      <c r="E234" s="938">
        <v>40575</v>
      </c>
      <c r="F234" s="4142"/>
      <c r="G234" s="4142"/>
      <c r="H234" s="1181"/>
      <c r="I234" s="1181"/>
      <c r="J234" s="1181">
        <v>7</v>
      </c>
      <c r="K234" s="1181" t="s">
        <v>593</v>
      </c>
      <c r="L234" s="1181" t="s">
        <v>287</v>
      </c>
      <c r="M234" s="1181"/>
    </row>
    <row r="235" spans="1:13" x14ac:dyDescent="0.2">
      <c r="A235" s="15">
        <v>93</v>
      </c>
      <c r="B235" s="57" t="s">
        <v>4575</v>
      </c>
      <c r="C235" s="534" t="s">
        <v>5517</v>
      </c>
      <c r="D235" s="938">
        <v>40569</v>
      </c>
      <c r="E235" s="938">
        <v>40575</v>
      </c>
      <c r="F235" s="4142"/>
      <c r="G235" s="4142"/>
      <c r="H235" s="1181"/>
      <c r="I235" s="1181"/>
      <c r="J235" s="1181">
        <v>7</v>
      </c>
      <c r="K235" s="1181" t="s">
        <v>593</v>
      </c>
      <c r="L235" s="1181" t="s">
        <v>287</v>
      </c>
      <c r="M235" s="1181"/>
    </row>
    <row r="236" spans="1:13" x14ac:dyDescent="0.2">
      <c r="A236" s="15">
        <v>94</v>
      </c>
      <c r="B236" s="57" t="s">
        <v>4575</v>
      </c>
      <c r="C236" s="534" t="s">
        <v>5518</v>
      </c>
      <c r="D236" s="938">
        <v>40589</v>
      </c>
      <c r="E236" s="938">
        <v>40589</v>
      </c>
      <c r="F236" s="4142"/>
      <c r="G236" s="4142"/>
      <c r="H236" s="1181"/>
      <c r="I236" s="1181"/>
      <c r="J236" s="1181">
        <v>11</v>
      </c>
      <c r="K236" s="1181" t="s">
        <v>593</v>
      </c>
      <c r="L236" s="1181" t="s">
        <v>287</v>
      </c>
      <c r="M236" s="1181"/>
    </row>
    <row r="237" spans="1:13" ht="24" x14ac:dyDescent="0.2">
      <c r="A237" s="15">
        <v>95</v>
      </c>
      <c r="B237" s="57" t="s">
        <v>4575</v>
      </c>
      <c r="C237" s="524" t="s">
        <v>5519</v>
      </c>
      <c r="D237" s="938">
        <v>40595</v>
      </c>
      <c r="E237" s="938">
        <v>40595</v>
      </c>
      <c r="F237" s="4142"/>
      <c r="G237" s="4142"/>
      <c r="H237" s="1181"/>
      <c r="I237" s="1181"/>
      <c r="J237" s="1181">
        <v>5</v>
      </c>
      <c r="K237" s="1181" t="s">
        <v>593</v>
      </c>
      <c r="L237" s="1181" t="s">
        <v>287</v>
      </c>
      <c r="M237" s="1181"/>
    </row>
    <row r="238" spans="1:13" ht="24" x14ac:dyDescent="0.2">
      <c r="A238" s="15">
        <v>96</v>
      </c>
      <c r="B238" s="57" t="s">
        <v>4575</v>
      </c>
      <c r="C238" s="524" t="s">
        <v>5520</v>
      </c>
      <c r="D238" s="938">
        <v>40575</v>
      </c>
      <c r="E238" s="938">
        <v>40575</v>
      </c>
      <c r="F238" s="3876"/>
      <c r="G238" s="3876"/>
      <c r="H238" s="1181"/>
      <c r="I238" s="1181"/>
      <c r="J238" s="1181">
        <v>5</v>
      </c>
      <c r="K238" s="1181" t="s">
        <v>593</v>
      </c>
      <c r="L238" s="1181" t="s">
        <v>287</v>
      </c>
      <c r="M238" s="1181"/>
    </row>
    <row r="247" spans="1:13" x14ac:dyDescent="0.2">
      <c r="A247" s="4455"/>
      <c r="B247" s="4455"/>
      <c r="C247" s="3857" t="s">
        <v>2859</v>
      </c>
      <c r="D247" s="3857"/>
      <c r="E247" s="3857"/>
      <c r="F247" s="3857"/>
      <c r="G247" s="3857"/>
      <c r="H247" s="3857"/>
      <c r="I247" s="3857"/>
      <c r="J247" s="3857"/>
      <c r="K247" s="3857"/>
      <c r="L247" s="4453" t="s">
        <v>2858</v>
      </c>
      <c r="M247" s="4453"/>
    </row>
    <row r="248" spans="1:13" x14ac:dyDescent="0.2">
      <c r="A248" s="4455"/>
      <c r="B248" s="4455"/>
      <c r="C248" s="3857"/>
      <c r="D248" s="3857"/>
      <c r="E248" s="3857"/>
      <c r="F248" s="3857"/>
      <c r="G248" s="3857"/>
      <c r="H248" s="3857"/>
      <c r="I248" s="3857"/>
      <c r="J248" s="3857"/>
      <c r="K248" s="3857"/>
      <c r="L248" s="4453"/>
      <c r="M248" s="4453"/>
    </row>
    <row r="249" spans="1:13" x14ac:dyDescent="0.2">
      <c r="A249" s="4455"/>
      <c r="B249" s="4455"/>
      <c r="C249" s="3857"/>
      <c r="D249" s="3857"/>
      <c r="E249" s="3857"/>
      <c r="F249" s="3857"/>
      <c r="G249" s="3857"/>
      <c r="H249" s="3857"/>
      <c r="I249" s="3857"/>
      <c r="J249" s="3857"/>
      <c r="K249" s="3857"/>
      <c r="L249" s="4453"/>
      <c r="M249" s="4453"/>
    </row>
    <row r="250" spans="1:13" x14ac:dyDescent="0.2">
      <c r="A250" s="4455"/>
      <c r="B250" s="4455"/>
      <c r="C250" s="3857"/>
      <c r="D250" s="3857"/>
      <c r="E250" s="3857"/>
      <c r="F250" s="3857"/>
      <c r="G250" s="3857"/>
      <c r="H250" s="3857"/>
      <c r="I250" s="3857"/>
      <c r="J250" s="3857"/>
      <c r="K250" s="3857"/>
      <c r="L250" s="4453"/>
      <c r="M250" s="4453"/>
    </row>
    <row r="251" spans="1:13" x14ac:dyDescent="0.2">
      <c r="A251" s="4455"/>
      <c r="B251" s="4455"/>
      <c r="C251" s="3858" t="s">
        <v>1209</v>
      </c>
      <c r="D251" s="3858"/>
      <c r="E251" s="3858"/>
      <c r="F251" s="3858"/>
      <c r="G251" s="3858"/>
      <c r="H251" s="3858"/>
      <c r="I251" s="3858"/>
      <c r="J251" s="3858"/>
      <c r="K251" s="3858"/>
      <c r="L251" s="4453" t="s">
        <v>1208</v>
      </c>
      <c r="M251" s="4453"/>
    </row>
    <row r="252" spans="1:13" x14ac:dyDescent="0.2">
      <c r="A252" s="4455"/>
      <c r="B252" s="4455"/>
      <c r="C252" s="3858"/>
      <c r="D252" s="3858"/>
      <c r="E252" s="3858"/>
      <c r="F252" s="3858"/>
      <c r="G252" s="3858"/>
      <c r="H252" s="3858"/>
      <c r="I252" s="3858"/>
      <c r="J252" s="3858"/>
      <c r="K252" s="3858"/>
      <c r="L252" s="4453"/>
      <c r="M252" s="4453"/>
    </row>
    <row r="253" spans="1:13" x14ac:dyDescent="0.2">
      <c r="A253" s="4455"/>
      <c r="B253" s="4455"/>
      <c r="C253" s="3858"/>
      <c r="D253" s="3858"/>
      <c r="E253" s="3858"/>
      <c r="F253" s="3858"/>
      <c r="G253" s="3858"/>
      <c r="H253" s="3858"/>
      <c r="I253" s="3858"/>
      <c r="J253" s="3858"/>
      <c r="K253" s="3858"/>
      <c r="L253" s="4453"/>
      <c r="M253" s="4453"/>
    </row>
    <row r="254" spans="1:13" x14ac:dyDescent="0.2">
      <c r="A254" s="4455"/>
      <c r="B254" s="4455"/>
      <c r="C254" s="3858"/>
      <c r="D254" s="3858"/>
      <c r="E254" s="3858"/>
      <c r="F254" s="3858"/>
      <c r="G254" s="3858"/>
      <c r="H254" s="3858"/>
      <c r="I254" s="3858"/>
      <c r="J254" s="3858"/>
      <c r="K254" s="3858"/>
      <c r="L254" s="4453"/>
      <c r="M254" s="4453"/>
    </row>
    <row r="256" spans="1:13" x14ac:dyDescent="0.2">
      <c r="A256" s="479" t="s">
        <v>5327</v>
      </c>
      <c r="J256" s="479" t="s">
        <v>5521</v>
      </c>
    </row>
    <row r="257" spans="1:13" x14ac:dyDescent="0.2">
      <c r="A257" s="479" t="s">
        <v>5328</v>
      </c>
    </row>
    <row r="258" spans="1:13" x14ac:dyDescent="0.2">
      <c r="A258" s="479" t="s">
        <v>5330</v>
      </c>
      <c r="J258" s="4137" t="s">
        <v>2863</v>
      </c>
      <c r="K258" s="4138"/>
      <c r="L258" s="4138"/>
      <c r="M258" s="4139"/>
    </row>
    <row r="259" spans="1:13" x14ac:dyDescent="0.2">
      <c r="A259" s="479" t="s">
        <v>6368</v>
      </c>
      <c r="J259" s="374" t="s">
        <v>2860</v>
      </c>
      <c r="K259" s="374" t="s">
        <v>2861</v>
      </c>
      <c r="L259" s="374" t="s">
        <v>2862</v>
      </c>
      <c r="M259" s="374" t="s">
        <v>1210</v>
      </c>
    </row>
    <row r="260" spans="1:13" x14ac:dyDescent="0.2">
      <c r="J260" s="374">
        <v>2015</v>
      </c>
      <c r="K260" s="374">
        <v>3</v>
      </c>
      <c r="L260" s="374">
        <v>5</v>
      </c>
      <c r="M260" s="374">
        <v>6</v>
      </c>
    </row>
    <row r="261" spans="1:13" x14ac:dyDescent="0.2">
      <c r="I261" s="1177"/>
      <c r="J261" s="1177"/>
      <c r="K261" s="1177"/>
      <c r="L261" s="1177"/>
    </row>
    <row r="262" spans="1:13" ht="22.5" customHeight="1" x14ac:dyDescent="0.2">
      <c r="A262" s="3850" t="s">
        <v>2864</v>
      </c>
      <c r="B262" s="3850" t="s">
        <v>2865</v>
      </c>
      <c r="C262" s="4605" t="s">
        <v>1212</v>
      </c>
      <c r="D262" s="4346" t="s">
        <v>2866</v>
      </c>
      <c r="E262" s="4507"/>
      <c r="F262" s="4346" t="s">
        <v>3430</v>
      </c>
      <c r="G262" s="4347"/>
      <c r="H262" s="4348" t="s">
        <v>3434</v>
      </c>
      <c r="I262" s="4348"/>
      <c r="J262" s="3850" t="s">
        <v>1211</v>
      </c>
      <c r="K262" s="4103" t="s">
        <v>2872</v>
      </c>
      <c r="L262" s="3850" t="s">
        <v>1207</v>
      </c>
      <c r="M262" s="4103" t="s">
        <v>2873</v>
      </c>
    </row>
    <row r="263" spans="1:13" x14ac:dyDescent="0.2">
      <c r="A263" s="3851"/>
      <c r="B263" s="3851"/>
      <c r="C263" s="4631"/>
      <c r="D263" s="15" t="s">
        <v>2867</v>
      </c>
      <c r="E263" s="15" t="s">
        <v>2868</v>
      </c>
      <c r="F263" s="15" t="s">
        <v>2870</v>
      </c>
      <c r="G263" s="15" t="s">
        <v>2871</v>
      </c>
      <c r="H263" s="1180" t="s">
        <v>3216</v>
      </c>
      <c r="I263" s="1180" t="s">
        <v>3217</v>
      </c>
      <c r="J263" s="3851"/>
      <c r="K263" s="3876"/>
      <c r="L263" s="3851"/>
      <c r="M263" s="3876"/>
    </row>
    <row r="264" spans="1:13" x14ac:dyDescent="0.2">
      <c r="A264" s="1274"/>
      <c r="B264" s="1274"/>
      <c r="C264" s="1274"/>
      <c r="D264" s="79"/>
      <c r="E264" s="79"/>
      <c r="F264" s="79"/>
      <c r="G264" s="79"/>
      <c r="H264" s="79"/>
      <c r="I264" s="79"/>
      <c r="J264" s="1274"/>
      <c r="K264" s="79"/>
      <c r="L264" s="1274"/>
      <c r="M264" s="79"/>
    </row>
    <row r="265" spans="1:13" x14ac:dyDescent="0.2">
      <c r="A265" s="15">
        <v>97</v>
      </c>
      <c r="B265" s="57" t="s">
        <v>4575</v>
      </c>
      <c r="C265" s="534" t="s">
        <v>5522</v>
      </c>
      <c r="D265" s="938">
        <v>40603</v>
      </c>
      <c r="E265" s="938">
        <v>40603</v>
      </c>
      <c r="F265" s="4103">
        <v>342</v>
      </c>
      <c r="G265" s="4103">
        <v>1</v>
      </c>
      <c r="H265" s="1181"/>
      <c r="I265" s="1181"/>
      <c r="J265" s="1181">
        <v>10</v>
      </c>
      <c r="K265" s="1181" t="s">
        <v>593</v>
      </c>
      <c r="L265" s="1181" t="s">
        <v>287</v>
      </c>
      <c r="M265" s="1181"/>
    </row>
    <row r="266" spans="1:13" x14ac:dyDescent="0.2">
      <c r="A266" s="15">
        <v>98</v>
      </c>
      <c r="B266" s="57" t="s">
        <v>4575</v>
      </c>
      <c r="C266" s="1183" t="s">
        <v>5523</v>
      </c>
      <c r="D266" s="938">
        <v>40603</v>
      </c>
      <c r="E266" s="938">
        <v>40603</v>
      </c>
      <c r="F266" s="4142"/>
      <c r="G266" s="4142"/>
      <c r="H266" s="1181"/>
      <c r="I266" s="1181"/>
      <c r="J266" s="1181">
        <v>26</v>
      </c>
      <c r="K266" s="1181" t="s">
        <v>593</v>
      </c>
      <c r="L266" s="1181" t="s">
        <v>287</v>
      </c>
      <c r="M266" s="1181"/>
    </row>
    <row r="267" spans="1:13" x14ac:dyDescent="0.2">
      <c r="A267" s="15">
        <v>99</v>
      </c>
      <c r="B267" s="57" t="s">
        <v>4575</v>
      </c>
      <c r="C267" s="1183" t="s">
        <v>5524</v>
      </c>
      <c r="D267" s="938">
        <v>40603</v>
      </c>
      <c r="E267" s="938">
        <v>40603</v>
      </c>
      <c r="F267" s="4142"/>
      <c r="G267" s="4142"/>
      <c r="H267" s="1181"/>
      <c r="I267" s="1181"/>
      <c r="J267" s="1181">
        <v>10</v>
      </c>
      <c r="K267" s="1181" t="s">
        <v>593</v>
      </c>
      <c r="L267" s="1181" t="s">
        <v>287</v>
      </c>
      <c r="M267" s="1181"/>
    </row>
    <row r="268" spans="1:13" x14ac:dyDescent="0.2">
      <c r="A268" s="15">
        <v>100</v>
      </c>
      <c r="B268" s="57" t="s">
        <v>4575</v>
      </c>
      <c r="C268" s="1183" t="s">
        <v>5525</v>
      </c>
      <c r="D268" s="938">
        <v>40617</v>
      </c>
      <c r="E268" s="938">
        <v>40617</v>
      </c>
      <c r="F268" s="4142"/>
      <c r="G268" s="4142"/>
      <c r="H268" s="1181"/>
      <c r="I268" s="1181"/>
      <c r="J268" s="1181">
        <v>10</v>
      </c>
      <c r="K268" s="1181" t="s">
        <v>593</v>
      </c>
      <c r="L268" s="1181" t="s">
        <v>287</v>
      </c>
      <c r="M268" s="1181"/>
    </row>
    <row r="269" spans="1:13" x14ac:dyDescent="0.2">
      <c r="A269" s="15">
        <v>101</v>
      </c>
      <c r="B269" s="57" t="s">
        <v>4575</v>
      </c>
      <c r="C269" s="1183" t="s">
        <v>5526</v>
      </c>
      <c r="D269" s="938">
        <v>40625</v>
      </c>
      <c r="E269" s="938">
        <v>40908</v>
      </c>
      <c r="F269" s="4142"/>
      <c r="G269" s="4142"/>
      <c r="H269" s="1181"/>
      <c r="I269" s="1181"/>
      <c r="J269" s="1181">
        <v>12</v>
      </c>
      <c r="K269" s="1181" t="s">
        <v>593</v>
      </c>
      <c r="L269" s="1181" t="s">
        <v>287</v>
      </c>
      <c r="M269" s="1181"/>
    </row>
    <row r="270" spans="1:13" ht="24" x14ac:dyDescent="0.2">
      <c r="A270" s="15">
        <v>102</v>
      </c>
      <c r="B270" s="1436" t="s">
        <v>4575</v>
      </c>
      <c r="C270" s="792" t="s">
        <v>5527</v>
      </c>
      <c r="D270" s="938">
        <v>40625</v>
      </c>
      <c r="E270" s="938">
        <v>40655</v>
      </c>
      <c r="F270" s="4142"/>
      <c r="G270" s="4142"/>
      <c r="H270" s="1181"/>
      <c r="I270" s="1181"/>
      <c r="J270" s="1181">
        <v>1</v>
      </c>
      <c r="K270" s="1181" t="s">
        <v>593</v>
      </c>
      <c r="L270" s="1181" t="s">
        <v>287</v>
      </c>
      <c r="M270" s="1181"/>
    </row>
    <row r="271" spans="1:13" x14ac:dyDescent="0.2">
      <c r="A271" s="15">
        <v>103</v>
      </c>
      <c r="B271" s="57" t="s">
        <v>4575</v>
      </c>
      <c r="C271" s="1183" t="s">
        <v>5528</v>
      </c>
      <c r="D271" s="938">
        <v>40634</v>
      </c>
      <c r="E271" s="938">
        <v>40663</v>
      </c>
      <c r="F271" s="4142"/>
      <c r="G271" s="3876"/>
      <c r="H271" s="1181"/>
      <c r="I271" s="1181"/>
      <c r="J271" s="1181">
        <v>7</v>
      </c>
      <c r="K271" s="1181" t="s">
        <v>593</v>
      </c>
      <c r="L271" s="1181" t="s">
        <v>287</v>
      </c>
      <c r="M271" s="1181"/>
    </row>
    <row r="272" spans="1:13" x14ac:dyDescent="0.2">
      <c r="A272" s="15">
        <v>104</v>
      </c>
      <c r="B272" s="57" t="s">
        <v>4575</v>
      </c>
      <c r="C272" s="1183" t="s">
        <v>5529</v>
      </c>
      <c r="D272" s="938">
        <v>40634</v>
      </c>
      <c r="E272" s="938">
        <v>40634</v>
      </c>
      <c r="F272" s="4142"/>
      <c r="G272" s="4103">
        <v>2</v>
      </c>
      <c r="H272" s="1181"/>
      <c r="I272" s="1181"/>
      <c r="J272" s="1181">
        <v>9</v>
      </c>
      <c r="K272" s="1181" t="s">
        <v>593</v>
      </c>
      <c r="L272" s="1181" t="s">
        <v>287</v>
      </c>
      <c r="M272" s="1181"/>
    </row>
    <row r="273" spans="1:13" x14ac:dyDescent="0.2">
      <c r="A273" s="15">
        <v>105</v>
      </c>
      <c r="B273" s="57" t="s">
        <v>4575</v>
      </c>
      <c r="C273" s="1183" t="s">
        <v>5530</v>
      </c>
      <c r="D273" s="938">
        <v>40633</v>
      </c>
      <c r="E273" s="938">
        <v>40634</v>
      </c>
      <c r="F273" s="4142"/>
      <c r="G273" s="4142"/>
      <c r="H273" s="1181"/>
      <c r="I273" s="1181"/>
      <c r="J273" s="1181">
        <v>7</v>
      </c>
      <c r="K273" s="1181" t="s">
        <v>593</v>
      </c>
      <c r="L273" s="1181" t="s">
        <v>287</v>
      </c>
      <c r="M273" s="1181"/>
    </row>
    <row r="274" spans="1:13" x14ac:dyDescent="0.2">
      <c r="A274" s="15">
        <v>106</v>
      </c>
      <c r="B274" s="57" t="s">
        <v>4575</v>
      </c>
      <c r="C274" s="1183" t="s">
        <v>5531</v>
      </c>
      <c r="D274" s="938">
        <v>40634</v>
      </c>
      <c r="E274" s="938">
        <v>40634</v>
      </c>
      <c r="F274" s="4142"/>
      <c r="G274" s="4142"/>
      <c r="H274" s="1181"/>
      <c r="I274" s="1181"/>
      <c r="J274" s="1181">
        <v>51</v>
      </c>
      <c r="K274" s="1181" t="s">
        <v>593</v>
      </c>
      <c r="L274" s="1181" t="s">
        <v>287</v>
      </c>
      <c r="M274" s="1181"/>
    </row>
    <row r="275" spans="1:13" x14ac:dyDescent="0.2">
      <c r="A275" s="15">
        <v>107</v>
      </c>
      <c r="B275" s="57" t="s">
        <v>4575</v>
      </c>
      <c r="C275" s="1183" t="s">
        <v>5532</v>
      </c>
      <c r="D275" s="938">
        <v>40633</v>
      </c>
      <c r="E275" s="938">
        <v>40634</v>
      </c>
      <c r="F275" s="4142"/>
      <c r="G275" s="4142"/>
      <c r="H275" s="1181"/>
      <c r="I275" s="1181"/>
      <c r="J275" s="1181">
        <v>9</v>
      </c>
      <c r="K275" s="1181" t="s">
        <v>593</v>
      </c>
      <c r="L275" s="1181" t="s">
        <v>287</v>
      </c>
      <c r="M275" s="1181"/>
    </row>
    <row r="276" spans="1:13" x14ac:dyDescent="0.2">
      <c r="A276" s="15">
        <v>108</v>
      </c>
      <c r="B276" s="57" t="s">
        <v>4575</v>
      </c>
      <c r="C276" s="1183" t="s">
        <v>5533</v>
      </c>
      <c r="D276" s="938">
        <v>40664</v>
      </c>
      <c r="E276" s="938">
        <v>40664</v>
      </c>
      <c r="F276" s="4142"/>
      <c r="G276" s="4142"/>
      <c r="H276" s="1181"/>
      <c r="I276" s="1181"/>
      <c r="J276" s="1181">
        <v>16</v>
      </c>
      <c r="K276" s="1181" t="s">
        <v>593</v>
      </c>
      <c r="L276" s="1181" t="s">
        <v>287</v>
      </c>
      <c r="M276" s="1181"/>
    </row>
    <row r="277" spans="1:13" x14ac:dyDescent="0.2">
      <c r="A277" s="15">
        <v>109</v>
      </c>
      <c r="B277" s="57" t="s">
        <v>4575</v>
      </c>
      <c r="C277" s="1183" t="s">
        <v>5534</v>
      </c>
      <c r="D277" s="938">
        <v>40664</v>
      </c>
      <c r="E277" s="938">
        <v>40664</v>
      </c>
      <c r="F277" s="4142"/>
      <c r="G277" s="4142"/>
      <c r="H277" s="1181"/>
      <c r="I277" s="1181"/>
      <c r="J277" s="1181">
        <v>11</v>
      </c>
      <c r="K277" s="1181" t="s">
        <v>593</v>
      </c>
      <c r="L277" s="1181" t="s">
        <v>287</v>
      </c>
      <c r="M277" s="1181"/>
    </row>
    <row r="278" spans="1:13" x14ac:dyDescent="0.2">
      <c r="A278" s="15">
        <v>110</v>
      </c>
      <c r="B278" s="57" t="s">
        <v>4575</v>
      </c>
      <c r="C278" s="1183" t="s">
        <v>5535</v>
      </c>
      <c r="D278" s="938">
        <v>40664</v>
      </c>
      <c r="E278" s="938">
        <v>40664</v>
      </c>
      <c r="F278" s="4142"/>
      <c r="G278" s="4142"/>
      <c r="H278" s="1181"/>
      <c r="I278" s="1181"/>
      <c r="J278" s="1181">
        <v>20</v>
      </c>
      <c r="K278" s="1181" t="s">
        <v>593</v>
      </c>
      <c r="L278" s="1181" t="s">
        <v>287</v>
      </c>
      <c r="M278" s="1181"/>
    </row>
    <row r="279" spans="1:13" x14ac:dyDescent="0.2">
      <c r="A279" s="15">
        <v>111</v>
      </c>
      <c r="B279" s="57" t="s">
        <v>4575</v>
      </c>
      <c r="C279" s="1183" t="s">
        <v>5536</v>
      </c>
      <c r="D279" s="938">
        <v>40664</v>
      </c>
      <c r="E279" s="938">
        <v>40664</v>
      </c>
      <c r="F279" s="4142"/>
      <c r="G279" s="4142"/>
      <c r="H279" s="1181"/>
      <c r="I279" s="1181"/>
      <c r="J279" s="1181">
        <v>12</v>
      </c>
      <c r="K279" s="1181" t="s">
        <v>593</v>
      </c>
      <c r="L279" s="1181" t="s">
        <v>287</v>
      </c>
      <c r="M279" s="1181"/>
    </row>
    <row r="280" spans="1:13" x14ac:dyDescent="0.2">
      <c r="A280" s="15">
        <v>112</v>
      </c>
      <c r="B280" s="57" t="s">
        <v>4575</v>
      </c>
      <c r="C280" s="1183" t="s">
        <v>5537</v>
      </c>
      <c r="D280" s="938">
        <v>40653</v>
      </c>
      <c r="E280" s="938">
        <v>40664</v>
      </c>
      <c r="F280" s="4142"/>
      <c r="G280" s="4142"/>
      <c r="H280" s="1181"/>
      <c r="I280" s="1181"/>
      <c r="J280" s="1181">
        <v>11</v>
      </c>
      <c r="K280" s="1181" t="s">
        <v>593</v>
      </c>
      <c r="L280" s="1181" t="s">
        <v>287</v>
      </c>
      <c r="M280" s="1181"/>
    </row>
    <row r="281" spans="1:13" x14ac:dyDescent="0.2">
      <c r="A281" s="15">
        <v>113</v>
      </c>
      <c r="B281" s="57" t="s">
        <v>4575</v>
      </c>
      <c r="C281" s="1183" t="s">
        <v>5538</v>
      </c>
      <c r="D281" s="938">
        <v>40664</v>
      </c>
      <c r="E281" s="938">
        <v>40663</v>
      </c>
      <c r="F281" s="4142"/>
      <c r="G281" s="4142"/>
      <c r="H281" s="1181"/>
      <c r="I281" s="1181"/>
      <c r="J281" s="1181">
        <v>10</v>
      </c>
      <c r="K281" s="1181" t="s">
        <v>593</v>
      </c>
      <c r="L281" s="1181" t="s">
        <v>287</v>
      </c>
      <c r="M281" s="1181"/>
    </row>
    <row r="282" spans="1:13" x14ac:dyDescent="0.2">
      <c r="A282" s="15">
        <v>114</v>
      </c>
      <c r="B282" s="57" t="s">
        <v>4575</v>
      </c>
      <c r="C282" s="1183" t="s">
        <v>5539</v>
      </c>
      <c r="D282" s="938">
        <v>40664</v>
      </c>
      <c r="E282" s="938">
        <v>40664</v>
      </c>
      <c r="F282" s="4142"/>
      <c r="G282" s="4142"/>
      <c r="H282" s="1181"/>
      <c r="I282" s="1181"/>
      <c r="J282" s="1181">
        <v>8</v>
      </c>
      <c r="K282" s="1181" t="s">
        <v>593</v>
      </c>
      <c r="L282" s="1181" t="s">
        <v>287</v>
      </c>
      <c r="M282" s="1181"/>
    </row>
    <row r="283" spans="1:13" x14ac:dyDescent="0.2">
      <c r="A283" s="15">
        <v>115</v>
      </c>
      <c r="B283" s="57" t="s">
        <v>4575</v>
      </c>
      <c r="C283" s="1183" t="s">
        <v>5540</v>
      </c>
      <c r="D283" s="938">
        <v>40664</v>
      </c>
      <c r="E283" s="938">
        <v>40664</v>
      </c>
      <c r="F283" s="4142"/>
      <c r="G283" s="4142"/>
      <c r="H283" s="1181"/>
      <c r="I283" s="1181"/>
      <c r="J283" s="1181">
        <v>9</v>
      </c>
      <c r="K283" s="1181" t="s">
        <v>593</v>
      </c>
      <c r="L283" s="1181" t="s">
        <v>287</v>
      </c>
      <c r="M283" s="1181"/>
    </row>
    <row r="284" spans="1:13" ht="24" x14ac:dyDescent="0.2">
      <c r="A284" s="15">
        <v>116</v>
      </c>
      <c r="B284" s="57" t="s">
        <v>4575</v>
      </c>
      <c r="C284" s="792" t="s">
        <v>5541</v>
      </c>
      <c r="D284" s="938">
        <v>40664</v>
      </c>
      <c r="E284" s="938">
        <v>40664</v>
      </c>
      <c r="F284" s="3876"/>
      <c r="G284" s="3876"/>
      <c r="H284" s="1181"/>
      <c r="I284" s="1181"/>
      <c r="J284" s="1181">
        <v>10</v>
      </c>
      <c r="K284" s="1181" t="s">
        <v>593</v>
      </c>
      <c r="L284" s="1181" t="s">
        <v>287</v>
      </c>
      <c r="M284" s="1181"/>
    </row>
    <row r="291" spans="1:13" x14ac:dyDescent="0.2">
      <c r="A291" s="1274"/>
      <c r="B291" s="1274"/>
      <c r="C291" s="1274"/>
      <c r="D291" s="79"/>
      <c r="E291" s="79"/>
      <c r="F291" s="79"/>
      <c r="G291" s="79"/>
      <c r="H291" s="79"/>
      <c r="I291" s="79"/>
      <c r="J291" s="1274"/>
      <c r="K291" s="79"/>
      <c r="L291" s="1274"/>
      <c r="M291" s="79"/>
    </row>
    <row r="292" spans="1:13" x14ac:dyDescent="0.2">
      <c r="A292" s="1274"/>
      <c r="B292" s="1274"/>
      <c r="C292" s="1274"/>
      <c r="D292" s="79"/>
      <c r="E292" s="79"/>
      <c r="F292" s="79"/>
      <c r="G292" s="79"/>
      <c r="H292" s="79"/>
      <c r="I292" s="79"/>
      <c r="J292" s="1274"/>
      <c r="K292" s="79"/>
      <c r="L292" s="1274"/>
      <c r="M292" s="79"/>
    </row>
    <row r="293" spans="1:13" x14ac:dyDescent="0.2">
      <c r="A293" s="1274"/>
      <c r="B293" s="1274"/>
      <c r="C293" s="1274"/>
      <c r="D293" s="79"/>
      <c r="E293" s="79"/>
      <c r="F293" s="79"/>
      <c r="G293" s="79"/>
      <c r="H293" s="79"/>
      <c r="I293" s="79"/>
      <c r="J293" s="1274"/>
      <c r="K293" s="79"/>
      <c r="L293" s="1274"/>
      <c r="M293" s="79"/>
    </row>
    <row r="294" spans="1:13" x14ac:dyDescent="0.2">
      <c r="A294" s="4455"/>
      <c r="B294" s="4455"/>
      <c r="C294" s="3857" t="s">
        <v>2859</v>
      </c>
      <c r="D294" s="3857"/>
      <c r="E294" s="3857"/>
      <c r="F294" s="3857"/>
      <c r="G294" s="3857"/>
      <c r="H294" s="3857"/>
      <c r="I294" s="3857"/>
      <c r="J294" s="3857"/>
      <c r="K294" s="3857"/>
      <c r="L294" s="4453" t="s">
        <v>2858</v>
      </c>
      <c r="M294" s="4453"/>
    </row>
    <row r="295" spans="1:13" x14ac:dyDescent="0.2">
      <c r="A295" s="4455"/>
      <c r="B295" s="4455"/>
      <c r="C295" s="3857"/>
      <c r="D295" s="3857"/>
      <c r="E295" s="3857"/>
      <c r="F295" s="3857"/>
      <c r="G295" s="3857"/>
      <c r="H295" s="3857"/>
      <c r="I295" s="3857"/>
      <c r="J295" s="3857"/>
      <c r="K295" s="3857"/>
      <c r="L295" s="4453"/>
      <c r="M295" s="4453"/>
    </row>
    <row r="296" spans="1:13" x14ac:dyDescent="0.2">
      <c r="A296" s="4455"/>
      <c r="B296" s="4455"/>
      <c r="C296" s="3857"/>
      <c r="D296" s="3857"/>
      <c r="E296" s="3857"/>
      <c r="F296" s="3857"/>
      <c r="G296" s="3857"/>
      <c r="H296" s="3857"/>
      <c r="I296" s="3857"/>
      <c r="J296" s="3857"/>
      <c r="K296" s="3857"/>
      <c r="L296" s="4453"/>
      <c r="M296" s="4453"/>
    </row>
    <row r="297" spans="1:13" x14ac:dyDescent="0.2">
      <c r="A297" s="4455"/>
      <c r="B297" s="4455"/>
      <c r="C297" s="3857"/>
      <c r="D297" s="3857"/>
      <c r="E297" s="3857"/>
      <c r="F297" s="3857"/>
      <c r="G297" s="3857"/>
      <c r="H297" s="3857"/>
      <c r="I297" s="3857"/>
      <c r="J297" s="3857"/>
      <c r="K297" s="3857"/>
      <c r="L297" s="4453"/>
      <c r="M297" s="4453"/>
    </row>
    <row r="298" spans="1:13" x14ac:dyDescent="0.2">
      <c r="A298" s="4455"/>
      <c r="B298" s="4455"/>
      <c r="C298" s="3858" t="s">
        <v>1209</v>
      </c>
      <c r="D298" s="3858"/>
      <c r="E298" s="3858"/>
      <c r="F298" s="3858"/>
      <c r="G298" s="3858"/>
      <c r="H298" s="3858"/>
      <c r="I298" s="3858"/>
      <c r="J298" s="3858"/>
      <c r="K298" s="3858"/>
      <c r="L298" s="4453" t="s">
        <v>1208</v>
      </c>
      <c r="M298" s="4453"/>
    </row>
    <row r="299" spans="1:13" x14ac:dyDescent="0.2">
      <c r="A299" s="4455"/>
      <c r="B299" s="4455"/>
      <c r="C299" s="3858"/>
      <c r="D299" s="3858"/>
      <c r="E299" s="3858"/>
      <c r="F299" s="3858"/>
      <c r="G299" s="3858"/>
      <c r="H299" s="3858"/>
      <c r="I299" s="3858"/>
      <c r="J299" s="3858"/>
      <c r="K299" s="3858"/>
      <c r="L299" s="4453"/>
      <c r="M299" s="4453"/>
    </row>
    <row r="300" spans="1:13" x14ac:dyDescent="0.2">
      <c r="A300" s="4455"/>
      <c r="B300" s="4455"/>
      <c r="C300" s="3858"/>
      <c r="D300" s="3858"/>
      <c r="E300" s="3858"/>
      <c r="F300" s="3858"/>
      <c r="G300" s="3858"/>
      <c r="H300" s="3858"/>
      <c r="I300" s="3858"/>
      <c r="J300" s="3858"/>
      <c r="K300" s="3858"/>
      <c r="L300" s="4453"/>
      <c r="M300" s="4453"/>
    </row>
    <row r="301" spans="1:13" x14ac:dyDescent="0.2">
      <c r="A301" s="4455"/>
      <c r="B301" s="4455"/>
      <c r="C301" s="3858"/>
      <c r="D301" s="3858"/>
      <c r="E301" s="3858"/>
      <c r="F301" s="3858"/>
      <c r="G301" s="3858"/>
      <c r="H301" s="3858"/>
      <c r="I301" s="3858"/>
      <c r="J301" s="3858"/>
      <c r="K301" s="3858"/>
      <c r="L301" s="4453"/>
      <c r="M301" s="4453"/>
    </row>
    <row r="303" spans="1:13" x14ac:dyDescent="0.2">
      <c r="A303" s="479" t="s">
        <v>5327</v>
      </c>
      <c r="J303" s="479" t="s">
        <v>5542</v>
      </c>
    </row>
    <row r="304" spans="1:13" x14ac:dyDescent="0.2">
      <c r="A304" s="479" t="s">
        <v>5328</v>
      </c>
    </row>
    <row r="305" spans="1:13" x14ac:dyDescent="0.2">
      <c r="A305" s="479" t="s">
        <v>5330</v>
      </c>
      <c r="J305" s="4137" t="s">
        <v>2863</v>
      </c>
      <c r="K305" s="4138"/>
      <c r="L305" s="4138"/>
      <c r="M305" s="4139"/>
    </row>
    <row r="306" spans="1:13" x14ac:dyDescent="0.2">
      <c r="A306" s="479" t="s">
        <v>6368</v>
      </c>
      <c r="J306" s="374" t="s">
        <v>2860</v>
      </c>
      <c r="K306" s="374" t="s">
        <v>2861</v>
      </c>
      <c r="L306" s="374" t="s">
        <v>2862</v>
      </c>
      <c r="M306" s="374" t="s">
        <v>1210</v>
      </c>
    </row>
    <row r="307" spans="1:13" x14ac:dyDescent="0.2">
      <c r="J307" s="374">
        <v>2015</v>
      </c>
      <c r="K307" s="374">
        <v>3</v>
      </c>
      <c r="L307" s="374">
        <v>5</v>
      </c>
      <c r="M307" s="374">
        <v>6</v>
      </c>
    </row>
    <row r="308" spans="1:13" x14ac:dyDescent="0.2">
      <c r="I308" s="1177"/>
      <c r="J308" s="1177"/>
      <c r="K308" s="1177"/>
      <c r="L308" s="1177"/>
    </row>
    <row r="309" spans="1:13" ht="23.25" customHeight="1" x14ac:dyDescent="0.2">
      <c r="A309" s="3850" t="s">
        <v>2864</v>
      </c>
      <c r="B309" s="3850" t="s">
        <v>2865</v>
      </c>
      <c r="C309" s="4605" t="s">
        <v>1212</v>
      </c>
      <c r="D309" s="4346" t="s">
        <v>2866</v>
      </c>
      <c r="E309" s="4507"/>
      <c r="F309" s="4346" t="s">
        <v>3430</v>
      </c>
      <c r="G309" s="4347"/>
      <c r="H309" s="4348" t="s">
        <v>3434</v>
      </c>
      <c r="I309" s="4348"/>
      <c r="J309" s="3850" t="s">
        <v>1211</v>
      </c>
      <c r="K309" s="4103" t="s">
        <v>2872</v>
      </c>
      <c r="L309" s="3850" t="s">
        <v>1207</v>
      </c>
      <c r="M309" s="4103" t="s">
        <v>2873</v>
      </c>
    </row>
    <row r="310" spans="1:13" x14ac:dyDescent="0.2">
      <c r="A310" s="3851"/>
      <c r="B310" s="3851"/>
      <c r="C310" s="4631"/>
      <c r="D310" s="15" t="s">
        <v>2867</v>
      </c>
      <c r="E310" s="15" t="s">
        <v>2868</v>
      </c>
      <c r="F310" s="15" t="s">
        <v>2870</v>
      </c>
      <c r="G310" s="15" t="s">
        <v>2871</v>
      </c>
      <c r="H310" s="1180" t="s">
        <v>3216</v>
      </c>
      <c r="I310" s="1180" t="s">
        <v>3217</v>
      </c>
      <c r="J310" s="3851"/>
      <c r="K310" s="3876"/>
      <c r="L310" s="3851"/>
      <c r="M310" s="3876"/>
    </row>
    <row r="311" spans="1:13" x14ac:dyDescent="0.2">
      <c r="A311" s="1274"/>
      <c r="B311" s="1274"/>
      <c r="C311" s="1274"/>
      <c r="D311" s="79"/>
      <c r="E311" s="79"/>
      <c r="F311" s="79"/>
      <c r="G311" s="79"/>
      <c r="H311" s="79"/>
      <c r="I311" s="79"/>
      <c r="J311" s="1274"/>
      <c r="K311" s="79"/>
      <c r="L311" s="1274"/>
      <c r="M311" s="79"/>
    </row>
    <row r="312" spans="1:13" x14ac:dyDescent="0.2">
      <c r="A312" s="1254">
        <v>117</v>
      </c>
      <c r="B312" s="57" t="s">
        <v>4575</v>
      </c>
      <c r="C312" s="534" t="s">
        <v>5543</v>
      </c>
      <c r="D312" s="938">
        <v>40664</v>
      </c>
      <c r="E312" s="938">
        <v>40664</v>
      </c>
      <c r="F312" s="4103">
        <v>342</v>
      </c>
      <c r="G312" s="4103">
        <v>2</v>
      </c>
      <c r="H312" s="1181"/>
      <c r="I312" s="1181"/>
      <c r="J312" s="1181">
        <v>7</v>
      </c>
      <c r="K312" s="1181" t="s">
        <v>593</v>
      </c>
      <c r="L312" s="1181" t="s">
        <v>287</v>
      </c>
      <c r="M312" s="1181"/>
    </row>
    <row r="313" spans="1:13" x14ac:dyDescent="0.2">
      <c r="A313" s="1254">
        <v>118</v>
      </c>
      <c r="B313" s="57" t="s">
        <v>4575</v>
      </c>
      <c r="C313" s="534" t="s">
        <v>5544</v>
      </c>
      <c r="D313" s="938">
        <v>40664</v>
      </c>
      <c r="E313" s="938">
        <v>40664</v>
      </c>
      <c r="F313" s="4142"/>
      <c r="G313" s="4142"/>
      <c r="H313" s="1181"/>
      <c r="I313" s="1181"/>
      <c r="J313" s="1181">
        <v>18</v>
      </c>
      <c r="K313" s="1181" t="s">
        <v>593</v>
      </c>
      <c r="L313" s="1181" t="s">
        <v>287</v>
      </c>
      <c r="M313" s="1181"/>
    </row>
    <row r="314" spans="1:13" x14ac:dyDescent="0.2">
      <c r="A314" s="1254">
        <v>119</v>
      </c>
      <c r="B314" s="57" t="s">
        <v>4575</v>
      </c>
      <c r="C314" s="534" t="s">
        <v>5545</v>
      </c>
      <c r="D314" s="938">
        <v>40664</v>
      </c>
      <c r="E314" s="938">
        <v>40877</v>
      </c>
      <c r="F314" s="4142"/>
      <c r="G314" s="4142"/>
      <c r="H314" s="1181"/>
      <c r="I314" s="1181"/>
      <c r="J314" s="1181">
        <v>7</v>
      </c>
      <c r="K314" s="1181" t="s">
        <v>593</v>
      </c>
      <c r="L314" s="1181" t="s">
        <v>287</v>
      </c>
      <c r="M314" s="1181"/>
    </row>
    <row r="315" spans="1:13" x14ac:dyDescent="0.2">
      <c r="A315" s="1254">
        <v>120</v>
      </c>
      <c r="B315" s="57" t="s">
        <v>4575</v>
      </c>
      <c r="C315" s="534" t="s">
        <v>5546</v>
      </c>
      <c r="D315" s="938">
        <v>40664</v>
      </c>
      <c r="E315" s="938">
        <v>40664</v>
      </c>
      <c r="F315" s="4142"/>
      <c r="G315" s="3876"/>
      <c r="H315" s="1181"/>
      <c r="I315" s="1181"/>
      <c r="J315" s="1181">
        <v>28</v>
      </c>
      <c r="K315" s="1181" t="s">
        <v>593</v>
      </c>
      <c r="L315" s="1181" t="s">
        <v>287</v>
      </c>
      <c r="M315" s="1181"/>
    </row>
    <row r="316" spans="1:13" x14ac:dyDescent="0.2">
      <c r="A316" s="1254">
        <v>121</v>
      </c>
      <c r="B316" s="57" t="s">
        <v>4575</v>
      </c>
      <c r="C316" s="534" t="s">
        <v>5547</v>
      </c>
      <c r="D316" s="938">
        <v>40689</v>
      </c>
      <c r="E316" s="938">
        <v>40664</v>
      </c>
      <c r="F316" s="4142"/>
      <c r="G316" s="4103">
        <v>3</v>
      </c>
      <c r="H316" s="1181"/>
      <c r="I316" s="1181"/>
      <c r="J316" s="1181">
        <v>13</v>
      </c>
      <c r="K316" s="1181" t="s">
        <v>593</v>
      </c>
      <c r="L316" s="1181" t="s">
        <v>287</v>
      </c>
      <c r="M316" s="1181"/>
    </row>
    <row r="317" spans="1:13" x14ac:dyDescent="0.2">
      <c r="A317" s="1254">
        <v>122</v>
      </c>
      <c r="B317" s="57" t="s">
        <v>4575</v>
      </c>
      <c r="C317" s="534" t="s">
        <v>5548</v>
      </c>
      <c r="D317" s="938">
        <v>40719</v>
      </c>
      <c r="E317" s="938">
        <v>40786</v>
      </c>
      <c r="F317" s="4142"/>
      <c r="G317" s="4142"/>
      <c r="H317" s="1181"/>
      <c r="I317" s="1181"/>
      <c r="J317" s="1181">
        <v>13</v>
      </c>
      <c r="K317" s="1181" t="s">
        <v>593</v>
      </c>
      <c r="L317" s="1181" t="s">
        <v>287</v>
      </c>
      <c r="M317" s="1181"/>
    </row>
    <row r="318" spans="1:13" x14ac:dyDescent="0.2">
      <c r="A318" s="1254">
        <v>123</v>
      </c>
      <c r="B318" s="57" t="s">
        <v>4575</v>
      </c>
      <c r="C318" s="534" t="s">
        <v>5549</v>
      </c>
      <c r="D318" s="938">
        <v>40664</v>
      </c>
      <c r="E318" s="938">
        <v>40664</v>
      </c>
      <c r="F318" s="4142"/>
      <c r="G318" s="4142"/>
      <c r="H318" s="1181"/>
      <c r="I318" s="1181"/>
      <c r="J318" s="1181">
        <v>7</v>
      </c>
      <c r="K318" s="1181" t="s">
        <v>593</v>
      </c>
      <c r="L318" s="1181" t="s">
        <v>287</v>
      </c>
      <c r="M318" s="1181"/>
    </row>
    <row r="319" spans="1:13" x14ac:dyDescent="0.2">
      <c r="A319" s="1254">
        <v>124</v>
      </c>
      <c r="B319" s="57" t="s">
        <v>4575</v>
      </c>
      <c r="C319" s="534" t="s">
        <v>5550</v>
      </c>
      <c r="D319" s="938">
        <v>40664</v>
      </c>
      <c r="E319" s="938">
        <v>40664</v>
      </c>
      <c r="F319" s="4142"/>
      <c r="G319" s="4142"/>
      <c r="H319" s="1181"/>
      <c r="I319" s="1181"/>
      <c r="J319" s="1181">
        <v>7</v>
      </c>
      <c r="K319" s="1181" t="s">
        <v>593</v>
      </c>
      <c r="L319" s="1181" t="s">
        <v>287</v>
      </c>
      <c r="M319" s="1181"/>
    </row>
    <row r="320" spans="1:13" x14ac:dyDescent="0.2">
      <c r="A320" s="1254">
        <v>125</v>
      </c>
      <c r="B320" s="57" t="s">
        <v>4575</v>
      </c>
      <c r="C320" s="534" t="s">
        <v>5551</v>
      </c>
      <c r="D320" s="938">
        <v>40664</v>
      </c>
      <c r="E320" s="938">
        <v>40816</v>
      </c>
      <c r="F320" s="4142"/>
      <c r="G320" s="4142"/>
      <c r="H320" s="1181"/>
      <c r="I320" s="1181"/>
      <c r="J320" s="1181">
        <v>9</v>
      </c>
      <c r="K320" s="1181" t="s">
        <v>593</v>
      </c>
      <c r="L320" s="1181" t="s">
        <v>287</v>
      </c>
      <c r="M320" s="1181"/>
    </row>
    <row r="321" spans="1:13" x14ac:dyDescent="0.2">
      <c r="A321" s="1254">
        <v>126</v>
      </c>
      <c r="B321" s="57" t="s">
        <v>4575</v>
      </c>
      <c r="C321" s="534" t="s">
        <v>5552</v>
      </c>
      <c r="D321" s="938">
        <v>40664</v>
      </c>
      <c r="E321" s="938">
        <v>40723</v>
      </c>
      <c r="F321" s="4142"/>
      <c r="G321" s="4142"/>
      <c r="H321" s="1181"/>
      <c r="I321" s="1181"/>
      <c r="J321" s="1181">
        <v>7</v>
      </c>
      <c r="K321" s="1181" t="s">
        <v>593</v>
      </c>
      <c r="L321" s="1181" t="s">
        <v>287</v>
      </c>
      <c r="M321" s="1181"/>
    </row>
    <row r="322" spans="1:13" x14ac:dyDescent="0.2">
      <c r="A322" s="1254">
        <v>127</v>
      </c>
      <c r="B322" s="57" t="s">
        <v>4575</v>
      </c>
      <c r="C322" s="534" t="s">
        <v>5553</v>
      </c>
      <c r="D322" s="938">
        <v>40664</v>
      </c>
      <c r="E322" s="938">
        <v>40664</v>
      </c>
      <c r="F322" s="4142"/>
      <c r="G322" s="4142"/>
      <c r="H322" s="1181"/>
      <c r="I322" s="1181"/>
      <c r="J322" s="1181">
        <v>7</v>
      </c>
      <c r="K322" s="1181" t="s">
        <v>593</v>
      </c>
      <c r="L322" s="1181" t="s">
        <v>287</v>
      </c>
      <c r="M322" s="1181"/>
    </row>
    <row r="323" spans="1:13" ht="24" x14ac:dyDescent="0.2">
      <c r="A323" s="1254">
        <v>128</v>
      </c>
      <c r="B323" s="57" t="s">
        <v>4575</v>
      </c>
      <c r="C323" s="524" t="s">
        <v>5554</v>
      </c>
      <c r="D323" s="938">
        <v>40676</v>
      </c>
      <c r="E323" s="938">
        <v>40786</v>
      </c>
      <c r="F323" s="4142"/>
      <c r="G323" s="4142"/>
      <c r="H323" s="1181"/>
      <c r="I323" s="1181"/>
      <c r="J323" s="1181">
        <v>27</v>
      </c>
      <c r="K323" s="1181" t="s">
        <v>593</v>
      </c>
      <c r="L323" s="1181" t="s">
        <v>287</v>
      </c>
      <c r="M323" s="1181"/>
    </row>
    <row r="324" spans="1:13" x14ac:dyDescent="0.2">
      <c r="A324" s="1254">
        <v>129</v>
      </c>
      <c r="B324" s="57" t="s">
        <v>4575</v>
      </c>
      <c r="C324" s="534" t="s">
        <v>5555</v>
      </c>
      <c r="D324" s="938">
        <v>40676</v>
      </c>
      <c r="E324" s="938">
        <v>40676</v>
      </c>
      <c r="F324" s="4142"/>
      <c r="G324" s="4142"/>
      <c r="H324" s="1181"/>
      <c r="I324" s="1181"/>
      <c r="J324" s="1181">
        <v>7</v>
      </c>
      <c r="K324" s="1181" t="s">
        <v>593</v>
      </c>
      <c r="L324" s="1181" t="s">
        <v>287</v>
      </c>
      <c r="M324" s="1181"/>
    </row>
    <row r="325" spans="1:13" x14ac:dyDescent="0.2">
      <c r="A325" s="1254">
        <v>130</v>
      </c>
      <c r="B325" s="57" t="s">
        <v>4575</v>
      </c>
      <c r="C325" s="534" t="s">
        <v>5556</v>
      </c>
      <c r="D325" s="938">
        <v>40687</v>
      </c>
      <c r="E325" s="938">
        <v>40695</v>
      </c>
      <c r="F325" s="4142"/>
      <c r="G325" s="4142"/>
      <c r="H325" s="1181"/>
      <c r="I325" s="1181"/>
      <c r="J325" s="1181">
        <v>8</v>
      </c>
      <c r="K325" s="1181" t="s">
        <v>593</v>
      </c>
      <c r="L325" s="1181" t="s">
        <v>287</v>
      </c>
      <c r="M325" s="1181"/>
    </row>
    <row r="326" spans="1:13" x14ac:dyDescent="0.2">
      <c r="A326" s="1254">
        <v>131</v>
      </c>
      <c r="B326" s="57" t="s">
        <v>4575</v>
      </c>
      <c r="C326" s="534" t="s">
        <v>5557</v>
      </c>
      <c r="D326" s="938">
        <v>40687</v>
      </c>
      <c r="E326" s="938">
        <v>40695</v>
      </c>
      <c r="F326" s="4142"/>
      <c r="G326" s="4142"/>
      <c r="H326" s="1181"/>
      <c r="I326" s="1181"/>
      <c r="J326" s="1181">
        <v>9</v>
      </c>
      <c r="K326" s="1181" t="s">
        <v>593</v>
      </c>
      <c r="L326" s="1181" t="s">
        <v>287</v>
      </c>
      <c r="M326" s="1181"/>
    </row>
    <row r="327" spans="1:13" x14ac:dyDescent="0.2">
      <c r="A327" s="1254">
        <v>132</v>
      </c>
      <c r="B327" s="57" t="s">
        <v>4575</v>
      </c>
      <c r="C327" s="534" t="s">
        <v>5558</v>
      </c>
      <c r="D327" s="938">
        <v>40690</v>
      </c>
      <c r="E327" s="938">
        <v>40695</v>
      </c>
      <c r="F327" s="4142"/>
      <c r="G327" s="4142"/>
      <c r="H327" s="1181"/>
      <c r="I327" s="1181"/>
      <c r="J327" s="1181">
        <v>10</v>
      </c>
      <c r="K327" s="1181" t="s">
        <v>593</v>
      </c>
      <c r="L327" s="1181" t="s">
        <v>287</v>
      </c>
      <c r="M327" s="1181"/>
    </row>
    <row r="328" spans="1:13" x14ac:dyDescent="0.2">
      <c r="A328" s="1254">
        <v>133</v>
      </c>
      <c r="B328" s="57" t="s">
        <v>4575</v>
      </c>
      <c r="C328" s="534" t="s">
        <v>5559</v>
      </c>
      <c r="D328" s="938">
        <v>40687</v>
      </c>
      <c r="E328" s="938">
        <v>40695</v>
      </c>
      <c r="F328" s="4142"/>
      <c r="G328" s="4142"/>
      <c r="H328" s="1181"/>
      <c r="I328" s="1181"/>
      <c r="J328" s="1181">
        <v>8</v>
      </c>
      <c r="K328" s="1181" t="s">
        <v>593</v>
      </c>
      <c r="L328" s="1181" t="s">
        <v>287</v>
      </c>
      <c r="M328" s="1181"/>
    </row>
    <row r="329" spans="1:13" ht="24" x14ac:dyDescent="0.2">
      <c r="A329" s="1254">
        <v>134</v>
      </c>
      <c r="B329" s="57" t="s">
        <v>4575</v>
      </c>
      <c r="C329" s="524" t="s">
        <v>5560</v>
      </c>
      <c r="D329" s="938">
        <v>40687</v>
      </c>
      <c r="E329" s="938">
        <v>40695</v>
      </c>
      <c r="F329" s="4142"/>
      <c r="G329" s="4142"/>
      <c r="H329" s="1181"/>
      <c r="I329" s="1181"/>
      <c r="J329" s="1181">
        <v>9</v>
      </c>
      <c r="K329" s="1181" t="s">
        <v>593</v>
      </c>
      <c r="L329" s="1181" t="s">
        <v>287</v>
      </c>
      <c r="M329" s="1181"/>
    </row>
    <row r="330" spans="1:13" x14ac:dyDescent="0.2">
      <c r="A330" s="1254">
        <v>135</v>
      </c>
      <c r="B330" s="57" t="s">
        <v>4575</v>
      </c>
      <c r="C330" s="534" t="s">
        <v>5561</v>
      </c>
      <c r="D330" s="938">
        <v>40695</v>
      </c>
      <c r="E330" s="938">
        <v>40695</v>
      </c>
      <c r="F330" s="4142"/>
      <c r="G330" s="4142"/>
      <c r="H330" s="1181"/>
      <c r="I330" s="1181"/>
      <c r="J330" s="1181">
        <v>7</v>
      </c>
      <c r="K330" s="1181" t="s">
        <v>593</v>
      </c>
      <c r="L330" s="1181" t="s">
        <v>287</v>
      </c>
      <c r="M330" s="1181"/>
    </row>
    <row r="331" spans="1:13" x14ac:dyDescent="0.2">
      <c r="A331" s="1254">
        <v>136</v>
      </c>
      <c r="B331" s="57" t="s">
        <v>4575</v>
      </c>
      <c r="C331" s="534" t="s">
        <v>5562</v>
      </c>
      <c r="D331" s="938">
        <v>40695</v>
      </c>
      <c r="E331" s="938">
        <v>40709</v>
      </c>
      <c r="F331" s="3876"/>
      <c r="G331" s="3876"/>
      <c r="H331" s="1181"/>
      <c r="I331" s="1181"/>
      <c r="J331" s="1181">
        <v>8</v>
      </c>
      <c r="K331" s="1181" t="s">
        <v>593</v>
      </c>
      <c r="L331" s="1181" t="s">
        <v>287</v>
      </c>
      <c r="M331" s="1181"/>
    </row>
    <row r="334" spans="1:13" x14ac:dyDescent="0.2">
      <c r="A334" s="4455"/>
      <c r="B334" s="4455"/>
      <c r="C334" s="3857" t="s">
        <v>2859</v>
      </c>
      <c r="D334" s="3857"/>
      <c r="E334" s="3857"/>
      <c r="F334" s="3857"/>
      <c r="G334" s="3857"/>
      <c r="H334" s="3857"/>
      <c r="I334" s="3857"/>
      <c r="J334" s="3857"/>
      <c r="K334" s="3857"/>
      <c r="L334" s="4453" t="s">
        <v>2858</v>
      </c>
      <c r="M334" s="4453"/>
    </row>
    <row r="335" spans="1:13" x14ac:dyDescent="0.2">
      <c r="A335" s="4455"/>
      <c r="B335" s="4455"/>
      <c r="C335" s="3857"/>
      <c r="D335" s="3857"/>
      <c r="E335" s="3857"/>
      <c r="F335" s="3857"/>
      <c r="G335" s="3857"/>
      <c r="H335" s="3857"/>
      <c r="I335" s="3857"/>
      <c r="J335" s="3857"/>
      <c r="K335" s="3857"/>
      <c r="L335" s="4453"/>
      <c r="M335" s="4453"/>
    </row>
    <row r="336" spans="1:13" x14ac:dyDescent="0.2">
      <c r="A336" s="4455"/>
      <c r="B336" s="4455"/>
      <c r="C336" s="3857"/>
      <c r="D336" s="3857"/>
      <c r="E336" s="3857"/>
      <c r="F336" s="3857"/>
      <c r="G336" s="3857"/>
      <c r="H336" s="3857"/>
      <c r="I336" s="3857"/>
      <c r="J336" s="3857"/>
      <c r="K336" s="3857"/>
      <c r="L336" s="4453"/>
      <c r="M336" s="4453"/>
    </row>
    <row r="337" spans="1:13" x14ac:dyDescent="0.2">
      <c r="A337" s="4455"/>
      <c r="B337" s="4455"/>
      <c r="C337" s="3857"/>
      <c r="D337" s="3857"/>
      <c r="E337" s="3857"/>
      <c r="F337" s="3857"/>
      <c r="G337" s="3857"/>
      <c r="H337" s="3857"/>
      <c r="I337" s="3857"/>
      <c r="J337" s="3857"/>
      <c r="K337" s="3857"/>
      <c r="L337" s="4453"/>
      <c r="M337" s="4453"/>
    </row>
    <row r="338" spans="1:13" x14ac:dyDescent="0.2">
      <c r="A338" s="4455"/>
      <c r="B338" s="4455"/>
      <c r="C338" s="3858" t="s">
        <v>1209</v>
      </c>
      <c r="D338" s="3858"/>
      <c r="E338" s="3858"/>
      <c r="F338" s="3858"/>
      <c r="G338" s="3858"/>
      <c r="H338" s="3858"/>
      <c r="I338" s="3858"/>
      <c r="J338" s="3858"/>
      <c r="K338" s="3858"/>
      <c r="L338" s="4453" t="s">
        <v>1208</v>
      </c>
      <c r="M338" s="4453"/>
    </row>
    <row r="339" spans="1:13" x14ac:dyDescent="0.2">
      <c r="A339" s="4455"/>
      <c r="B339" s="4455"/>
      <c r="C339" s="3858"/>
      <c r="D339" s="3858"/>
      <c r="E339" s="3858"/>
      <c r="F339" s="3858"/>
      <c r="G339" s="3858"/>
      <c r="H339" s="3858"/>
      <c r="I339" s="3858"/>
      <c r="J339" s="3858"/>
      <c r="K339" s="3858"/>
      <c r="L339" s="4453"/>
      <c r="M339" s="4453"/>
    </row>
    <row r="340" spans="1:13" x14ac:dyDescent="0.2">
      <c r="A340" s="4455"/>
      <c r="B340" s="4455"/>
      <c r="C340" s="3858"/>
      <c r="D340" s="3858"/>
      <c r="E340" s="3858"/>
      <c r="F340" s="3858"/>
      <c r="G340" s="3858"/>
      <c r="H340" s="3858"/>
      <c r="I340" s="3858"/>
      <c r="J340" s="3858"/>
      <c r="K340" s="3858"/>
      <c r="L340" s="4453"/>
      <c r="M340" s="4453"/>
    </row>
    <row r="341" spans="1:13" x14ac:dyDescent="0.2">
      <c r="A341" s="4455"/>
      <c r="B341" s="4455"/>
      <c r="C341" s="3858"/>
      <c r="D341" s="3858"/>
      <c r="E341" s="3858"/>
      <c r="F341" s="3858"/>
      <c r="G341" s="3858"/>
      <c r="H341" s="3858"/>
      <c r="I341" s="3858"/>
      <c r="J341" s="3858"/>
      <c r="K341" s="3858"/>
      <c r="L341" s="4453"/>
      <c r="M341" s="4453"/>
    </row>
    <row r="343" spans="1:13" x14ac:dyDescent="0.2">
      <c r="A343" s="479" t="s">
        <v>5327</v>
      </c>
      <c r="J343" s="479" t="s">
        <v>5563</v>
      </c>
    </row>
    <row r="344" spans="1:13" x14ac:dyDescent="0.2">
      <c r="A344" s="479" t="s">
        <v>5328</v>
      </c>
    </row>
    <row r="345" spans="1:13" x14ac:dyDescent="0.2">
      <c r="A345" s="479" t="s">
        <v>5330</v>
      </c>
      <c r="J345" s="4137" t="s">
        <v>2863</v>
      </c>
      <c r="K345" s="4138"/>
      <c r="L345" s="4138"/>
      <c r="M345" s="4139"/>
    </row>
    <row r="346" spans="1:13" ht="24" x14ac:dyDescent="0.2">
      <c r="A346" s="479" t="s">
        <v>6368</v>
      </c>
      <c r="J346" s="374" t="s">
        <v>2860</v>
      </c>
      <c r="K346" s="374" t="s">
        <v>2861</v>
      </c>
      <c r="L346" s="374" t="s">
        <v>2862</v>
      </c>
      <c r="M346" s="822" t="s">
        <v>135</v>
      </c>
    </row>
    <row r="347" spans="1:13" x14ac:dyDescent="0.2">
      <c r="J347" s="374">
        <v>2015</v>
      </c>
      <c r="K347" s="374">
        <v>3</v>
      </c>
      <c r="L347" s="374">
        <v>5</v>
      </c>
      <c r="M347" s="374">
        <v>6</v>
      </c>
    </row>
    <row r="348" spans="1:13" x14ac:dyDescent="0.2">
      <c r="I348" s="1177"/>
      <c r="J348" s="1177"/>
      <c r="K348" s="1177"/>
      <c r="L348" s="1177"/>
    </row>
    <row r="349" spans="1:13" ht="24" customHeight="1" x14ac:dyDescent="0.2">
      <c r="A349" s="3850" t="s">
        <v>2864</v>
      </c>
      <c r="B349" s="3850" t="s">
        <v>2865</v>
      </c>
      <c r="C349" s="4605" t="s">
        <v>1212</v>
      </c>
      <c r="D349" s="4346" t="s">
        <v>2866</v>
      </c>
      <c r="E349" s="4507"/>
      <c r="F349" s="4346" t="s">
        <v>3430</v>
      </c>
      <c r="G349" s="4347"/>
      <c r="H349" s="4348" t="s">
        <v>3434</v>
      </c>
      <c r="I349" s="4348"/>
      <c r="J349" s="3850" t="s">
        <v>1211</v>
      </c>
      <c r="K349" s="4103" t="s">
        <v>2872</v>
      </c>
      <c r="L349" s="3850" t="s">
        <v>1207</v>
      </c>
      <c r="M349" s="4103" t="s">
        <v>2873</v>
      </c>
    </row>
    <row r="350" spans="1:13" x14ac:dyDescent="0.2">
      <c r="A350" s="3851"/>
      <c r="B350" s="3851"/>
      <c r="C350" s="4631"/>
      <c r="D350" s="15" t="s">
        <v>2867</v>
      </c>
      <c r="E350" s="15" t="s">
        <v>2868</v>
      </c>
      <c r="F350" s="15" t="s">
        <v>2870</v>
      </c>
      <c r="G350" s="15" t="s">
        <v>2871</v>
      </c>
      <c r="H350" s="1180" t="s">
        <v>3216</v>
      </c>
      <c r="I350" s="1180" t="s">
        <v>3217</v>
      </c>
      <c r="J350" s="3851"/>
      <c r="K350" s="3876"/>
      <c r="L350" s="3851"/>
      <c r="M350" s="3876"/>
    </row>
    <row r="352" spans="1:13" x14ac:dyDescent="0.2">
      <c r="A352" s="15">
        <v>137</v>
      </c>
      <c r="B352" s="57" t="s">
        <v>4575</v>
      </c>
      <c r="C352" s="534" t="s">
        <v>5564</v>
      </c>
      <c r="D352" s="938">
        <v>40695</v>
      </c>
      <c r="E352" s="938">
        <v>40695</v>
      </c>
      <c r="F352" s="4103">
        <v>342</v>
      </c>
      <c r="G352" s="4103">
        <v>3</v>
      </c>
      <c r="H352" s="1181"/>
      <c r="I352" s="1181"/>
      <c r="J352" s="1181">
        <v>9</v>
      </c>
      <c r="K352" s="1181" t="s">
        <v>593</v>
      </c>
      <c r="L352" s="1181" t="s">
        <v>287</v>
      </c>
      <c r="M352" s="1181"/>
    </row>
    <row r="353" spans="1:13" x14ac:dyDescent="0.2">
      <c r="A353" s="15">
        <v>138</v>
      </c>
      <c r="B353" s="57" t="s">
        <v>4575</v>
      </c>
      <c r="C353" s="534" t="s">
        <v>5565</v>
      </c>
      <c r="D353" s="938">
        <v>40695</v>
      </c>
      <c r="E353" s="938">
        <v>40695</v>
      </c>
      <c r="F353" s="4142"/>
      <c r="G353" s="4142"/>
      <c r="H353" s="1181"/>
      <c r="I353" s="1181"/>
      <c r="J353" s="1181">
        <v>7</v>
      </c>
      <c r="K353" s="1181" t="s">
        <v>593</v>
      </c>
      <c r="L353" s="1181" t="s">
        <v>287</v>
      </c>
      <c r="M353" s="1181"/>
    </row>
    <row r="354" spans="1:13" x14ac:dyDescent="0.2">
      <c r="A354" s="15">
        <v>139</v>
      </c>
      <c r="B354" s="57" t="s">
        <v>4575</v>
      </c>
      <c r="C354" s="534" t="s">
        <v>5566</v>
      </c>
      <c r="D354" s="938">
        <v>40689</v>
      </c>
      <c r="E354" s="938">
        <v>40695</v>
      </c>
      <c r="F354" s="4142"/>
      <c r="G354" s="4142"/>
      <c r="H354" s="1181"/>
      <c r="I354" s="1181"/>
      <c r="J354" s="1181">
        <v>8</v>
      </c>
      <c r="K354" s="1181" t="s">
        <v>593</v>
      </c>
      <c r="L354" s="1181" t="s">
        <v>287</v>
      </c>
      <c r="M354" s="1181"/>
    </row>
    <row r="355" spans="1:13" ht="24" x14ac:dyDescent="0.2">
      <c r="A355" s="15">
        <v>140</v>
      </c>
      <c r="B355" s="57" t="s">
        <v>4575</v>
      </c>
      <c r="C355" s="524" t="s">
        <v>5567</v>
      </c>
      <c r="D355" s="938">
        <v>40707</v>
      </c>
      <c r="E355" s="938">
        <v>40707</v>
      </c>
      <c r="F355" s="4142"/>
      <c r="G355" s="4142"/>
      <c r="H355" s="1181"/>
      <c r="I355" s="1181"/>
      <c r="J355" s="1181">
        <v>11</v>
      </c>
      <c r="K355" s="1181" t="s">
        <v>593</v>
      </c>
      <c r="L355" s="1181" t="s">
        <v>287</v>
      </c>
      <c r="M355" s="1181"/>
    </row>
    <row r="356" spans="1:13" ht="24" x14ac:dyDescent="0.2">
      <c r="A356" s="15">
        <v>141</v>
      </c>
      <c r="B356" s="57" t="s">
        <v>4575</v>
      </c>
      <c r="C356" s="524" t="s">
        <v>5568</v>
      </c>
      <c r="D356" s="938">
        <v>40707</v>
      </c>
      <c r="E356" s="938">
        <v>40723</v>
      </c>
      <c r="F356" s="4142"/>
      <c r="G356" s="3876"/>
      <c r="H356" s="1181"/>
      <c r="I356" s="1181"/>
      <c r="J356" s="1181">
        <v>7</v>
      </c>
      <c r="K356" s="1181" t="s">
        <v>593</v>
      </c>
      <c r="L356" s="1181" t="s">
        <v>287</v>
      </c>
      <c r="M356" s="1181"/>
    </row>
    <row r="357" spans="1:13" x14ac:dyDescent="0.2">
      <c r="A357" s="15">
        <v>142</v>
      </c>
      <c r="B357" s="57" t="s">
        <v>4575</v>
      </c>
      <c r="C357" s="534" t="s">
        <v>5569</v>
      </c>
      <c r="D357" s="938">
        <v>40707</v>
      </c>
      <c r="E357" s="938">
        <v>40751</v>
      </c>
      <c r="F357" s="4142"/>
      <c r="G357" s="4103">
        <v>4</v>
      </c>
      <c r="H357" s="1181"/>
      <c r="I357" s="1181"/>
      <c r="J357" s="1181">
        <v>6</v>
      </c>
      <c r="K357" s="1181" t="s">
        <v>593</v>
      </c>
      <c r="L357" s="1181" t="s">
        <v>287</v>
      </c>
      <c r="M357" s="1181"/>
    </row>
    <row r="358" spans="1:13" x14ac:dyDescent="0.2">
      <c r="A358" s="15">
        <v>143</v>
      </c>
      <c r="B358" s="57" t="s">
        <v>4575</v>
      </c>
      <c r="C358" s="534" t="s">
        <v>5570</v>
      </c>
      <c r="D358" s="938">
        <v>40707</v>
      </c>
      <c r="E358" s="938">
        <v>40714</v>
      </c>
      <c r="F358" s="4142"/>
      <c r="G358" s="4142"/>
      <c r="H358" s="1181"/>
      <c r="I358" s="1181"/>
      <c r="J358" s="1181">
        <v>7</v>
      </c>
      <c r="K358" s="1181" t="s">
        <v>593</v>
      </c>
      <c r="L358" s="1181" t="s">
        <v>287</v>
      </c>
      <c r="M358" s="1181"/>
    </row>
    <row r="359" spans="1:13" x14ac:dyDescent="0.2">
      <c r="A359" s="15">
        <v>144</v>
      </c>
      <c r="B359" s="57" t="s">
        <v>4575</v>
      </c>
      <c r="C359" s="534" t="s">
        <v>5571</v>
      </c>
      <c r="D359" s="938">
        <v>40701</v>
      </c>
      <c r="E359" s="938">
        <v>40786</v>
      </c>
      <c r="F359" s="4142"/>
      <c r="G359" s="4142"/>
      <c r="H359" s="1181"/>
      <c r="I359" s="1181"/>
      <c r="J359" s="1181">
        <v>11</v>
      </c>
      <c r="K359" s="1181" t="s">
        <v>593</v>
      </c>
      <c r="L359" s="1181" t="s">
        <v>287</v>
      </c>
      <c r="M359" s="1181"/>
    </row>
    <row r="360" spans="1:13" ht="36" x14ac:dyDescent="0.2">
      <c r="A360" s="15">
        <v>145</v>
      </c>
      <c r="B360" s="57" t="s">
        <v>4575</v>
      </c>
      <c r="C360" s="524" t="s">
        <v>5572</v>
      </c>
      <c r="D360" s="938">
        <v>40714</v>
      </c>
      <c r="E360" s="938">
        <v>40714</v>
      </c>
      <c r="F360" s="4142"/>
      <c r="G360" s="4142"/>
      <c r="H360" s="1181"/>
      <c r="I360" s="1181"/>
      <c r="J360" s="1181">
        <v>9</v>
      </c>
      <c r="K360" s="1181" t="s">
        <v>593</v>
      </c>
      <c r="L360" s="1181" t="s">
        <v>287</v>
      </c>
      <c r="M360" s="1181"/>
    </row>
    <row r="361" spans="1:13" x14ac:dyDescent="0.2">
      <c r="A361" s="15">
        <v>146</v>
      </c>
      <c r="B361" s="57" t="s">
        <v>4575</v>
      </c>
      <c r="C361" s="534" t="s">
        <v>5573</v>
      </c>
      <c r="D361" s="938">
        <v>40707</v>
      </c>
      <c r="E361" s="938">
        <v>40816</v>
      </c>
      <c r="F361" s="4142"/>
      <c r="G361" s="4142"/>
      <c r="H361" s="1181"/>
      <c r="I361" s="1181"/>
      <c r="J361" s="1181">
        <v>9</v>
      </c>
      <c r="K361" s="1181" t="s">
        <v>593</v>
      </c>
      <c r="L361" s="1181" t="s">
        <v>287</v>
      </c>
      <c r="M361" s="1181"/>
    </row>
    <row r="362" spans="1:13" ht="24" x14ac:dyDescent="0.2">
      <c r="A362" s="15">
        <v>147</v>
      </c>
      <c r="B362" s="57" t="s">
        <v>4575</v>
      </c>
      <c r="C362" s="524" t="s">
        <v>5574</v>
      </c>
      <c r="D362" s="938">
        <v>40722</v>
      </c>
      <c r="E362" s="938">
        <v>40816</v>
      </c>
      <c r="F362" s="4142"/>
      <c r="G362" s="4142"/>
      <c r="H362" s="1181"/>
      <c r="I362" s="1181"/>
      <c r="J362" s="1181">
        <v>11</v>
      </c>
      <c r="K362" s="1181" t="s">
        <v>593</v>
      </c>
      <c r="L362" s="1181" t="s">
        <v>287</v>
      </c>
      <c r="M362" s="1181"/>
    </row>
    <row r="363" spans="1:13" x14ac:dyDescent="0.2">
      <c r="A363" s="15">
        <v>148</v>
      </c>
      <c r="B363" s="57" t="s">
        <v>4575</v>
      </c>
      <c r="C363" s="534" t="s">
        <v>5575</v>
      </c>
      <c r="D363" s="938">
        <v>40707</v>
      </c>
      <c r="E363" s="938">
        <v>40816</v>
      </c>
      <c r="F363" s="4142"/>
      <c r="G363" s="4142"/>
      <c r="H363" s="1181"/>
      <c r="I363" s="1181"/>
      <c r="J363" s="1181">
        <v>12</v>
      </c>
      <c r="K363" s="1181" t="s">
        <v>593</v>
      </c>
      <c r="L363" s="1181" t="s">
        <v>287</v>
      </c>
      <c r="M363" s="1181"/>
    </row>
    <row r="364" spans="1:13" x14ac:dyDescent="0.2">
      <c r="A364" s="15">
        <v>149</v>
      </c>
      <c r="B364" s="57" t="s">
        <v>4575</v>
      </c>
      <c r="C364" s="534" t="s">
        <v>5576</v>
      </c>
      <c r="D364" s="938">
        <v>40722</v>
      </c>
      <c r="E364" s="938">
        <v>40816</v>
      </c>
      <c r="F364" s="4142"/>
      <c r="G364" s="4142"/>
      <c r="H364" s="1181"/>
      <c r="I364" s="1181"/>
      <c r="J364" s="1181">
        <v>9</v>
      </c>
      <c r="K364" s="1181" t="s">
        <v>593</v>
      </c>
      <c r="L364" s="1181" t="s">
        <v>287</v>
      </c>
      <c r="M364" s="1181"/>
    </row>
    <row r="365" spans="1:13" x14ac:dyDescent="0.2">
      <c r="A365" s="15">
        <v>150</v>
      </c>
      <c r="B365" s="57" t="s">
        <v>4575</v>
      </c>
      <c r="C365" s="534" t="s">
        <v>5577</v>
      </c>
      <c r="D365" s="938">
        <v>40722</v>
      </c>
      <c r="E365" s="938">
        <v>40725</v>
      </c>
      <c r="F365" s="4142"/>
      <c r="G365" s="4142"/>
      <c r="H365" s="1181"/>
      <c r="I365" s="1181"/>
      <c r="J365" s="1181">
        <v>7</v>
      </c>
      <c r="K365" s="1181" t="s">
        <v>593</v>
      </c>
      <c r="L365" s="1181" t="s">
        <v>287</v>
      </c>
      <c r="M365" s="1181"/>
    </row>
    <row r="366" spans="1:13" x14ac:dyDescent="0.2">
      <c r="A366" s="15">
        <v>151</v>
      </c>
      <c r="B366" s="57" t="s">
        <v>4575</v>
      </c>
      <c r="C366" s="534" t="s">
        <v>5578</v>
      </c>
      <c r="D366" s="938">
        <v>40722</v>
      </c>
      <c r="E366" s="938">
        <v>40786</v>
      </c>
      <c r="F366" s="4142"/>
      <c r="G366" s="4142"/>
      <c r="H366" s="1181"/>
      <c r="I366" s="1181"/>
      <c r="J366" s="1181">
        <v>6</v>
      </c>
      <c r="K366" s="1181" t="s">
        <v>593</v>
      </c>
      <c r="L366" s="1181" t="s">
        <v>287</v>
      </c>
      <c r="M366" s="1181"/>
    </row>
    <row r="367" spans="1:13" x14ac:dyDescent="0.2">
      <c r="A367" s="15">
        <v>152</v>
      </c>
      <c r="B367" s="57" t="s">
        <v>4575</v>
      </c>
      <c r="C367" s="534" t="s">
        <v>5579</v>
      </c>
      <c r="D367" s="938">
        <v>40719</v>
      </c>
      <c r="E367" s="938">
        <v>40786</v>
      </c>
      <c r="F367" s="4142"/>
      <c r="G367" s="4142"/>
      <c r="H367" s="1181"/>
      <c r="I367" s="1181"/>
      <c r="J367" s="1181">
        <v>12</v>
      </c>
      <c r="K367" s="1181" t="s">
        <v>593</v>
      </c>
      <c r="L367" s="1181" t="s">
        <v>287</v>
      </c>
      <c r="M367" s="1181"/>
    </row>
    <row r="368" spans="1:13" ht="24" x14ac:dyDescent="0.2">
      <c r="A368" s="15">
        <v>153</v>
      </c>
      <c r="B368" s="57" t="s">
        <v>4575</v>
      </c>
      <c r="C368" s="524" t="s">
        <v>5580</v>
      </c>
      <c r="D368" s="938">
        <v>40722</v>
      </c>
      <c r="E368" s="938">
        <v>40786</v>
      </c>
      <c r="F368" s="4142"/>
      <c r="G368" s="4142"/>
      <c r="H368" s="1181"/>
      <c r="I368" s="1181"/>
      <c r="J368" s="1181">
        <v>7</v>
      </c>
      <c r="K368" s="1181" t="s">
        <v>593</v>
      </c>
      <c r="L368" s="1181" t="s">
        <v>287</v>
      </c>
      <c r="M368" s="1181"/>
    </row>
    <row r="369" spans="1:13" x14ac:dyDescent="0.2">
      <c r="A369" s="15">
        <v>154</v>
      </c>
      <c r="B369" s="57" t="s">
        <v>4575</v>
      </c>
      <c r="C369" s="534" t="s">
        <v>5581</v>
      </c>
      <c r="D369" s="938">
        <v>40717</v>
      </c>
      <c r="E369" s="938">
        <v>40725</v>
      </c>
      <c r="F369" s="4142"/>
      <c r="G369" s="4142"/>
      <c r="H369" s="1181"/>
      <c r="I369" s="1181"/>
      <c r="J369" s="1181">
        <v>8</v>
      </c>
      <c r="K369" s="1181" t="s">
        <v>593</v>
      </c>
      <c r="L369" s="1181" t="s">
        <v>287</v>
      </c>
      <c r="M369" s="1181"/>
    </row>
    <row r="370" spans="1:13" x14ac:dyDescent="0.2">
      <c r="A370" s="15">
        <v>155</v>
      </c>
      <c r="B370" s="57" t="s">
        <v>4575</v>
      </c>
      <c r="C370" s="534" t="s">
        <v>5582</v>
      </c>
      <c r="D370" s="938">
        <v>40725</v>
      </c>
      <c r="E370" s="938">
        <v>40725</v>
      </c>
      <c r="F370" s="4142"/>
      <c r="G370" s="4142"/>
      <c r="H370" s="1181"/>
      <c r="I370" s="1181"/>
      <c r="J370" s="1181">
        <v>7</v>
      </c>
      <c r="K370" s="1181" t="s">
        <v>593</v>
      </c>
      <c r="L370" s="1181" t="s">
        <v>287</v>
      </c>
      <c r="M370" s="1181"/>
    </row>
    <row r="371" spans="1:13" ht="24" x14ac:dyDescent="0.2">
      <c r="A371" s="15">
        <v>156</v>
      </c>
      <c r="B371" s="57" t="s">
        <v>4575</v>
      </c>
      <c r="C371" s="524" t="s">
        <v>5583</v>
      </c>
      <c r="D371" s="938">
        <v>40724</v>
      </c>
      <c r="E371" s="938">
        <v>40725</v>
      </c>
      <c r="F371" s="3876"/>
      <c r="G371" s="3876"/>
      <c r="H371" s="1181"/>
      <c r="I371" s="1181"/>
      <c r="J371" s="1181">
        <v>8</v>
      </c>
      <c r="K371" s="1181" t="s">
        <v>593</v>
      </c>
      <c r="L371" s="1181" t="s">
        <v>287</v>
      </c>
      <c r="M371" s="1181"/>
    </row>
    <row r="374" spans="1:13" x14ac:dyDescent="0.2">
      <c r="A374" s="4455"/>
      <c r="B374" s="4455"/>
      <c r="C374" s="3857" t="s">
        <v>2859</v>
      </c>
      <c r="D374" s="3857"/>
      <c r="E374" s="3857"/>
      <c r="F374" s="3857"/>
      <c r="G374" s="3857"/>
      <c r="H374" s="3857"/>
      <c r="I374" s="3857"/>
      <c r="J374" s="3857"/>
      <c r="K374" s="3857"/>
      <c r="L374" s="4453" t="s">
        <v>2858</v>
      </c>
      <c r="M374" s="4453"/>
    </row>
    <row r="375" spans="1:13" x14ac:dyDescent="0.2">
      <c r="A375" s="4455"/>
      <c r="B375" s="4455"/>
      <c r="C375" s="3857"/>
      <c r="D375" s="3857"/>
      <c r="E375" s="3857"/>
      <c r="F375" s="3857"/>
      <c r="G375" s="3857"/>
      <c r="H375" s="3857"/>
      <c r="I375" s="3857"/>
      <c r="J375" s="3857"/>
      <c r="K375" s="3857"/>
      <c r="L375" s="4453"/>
      <c r="M375" s="4453"/>
    </row>
    <row r="376" spans="1:13" x14ac:dyDescent="0.2">
      <c r="A376" s="4455"/>
      <c r="B376" s="4455"/>
      <c r="C376" s="3857"/>
      <c r="D376" s="3857"/>
      <c r="E376" s="3857"/>
      <c r="F376" s="3857"/>
      <c r="G376" s="3857"/>
      <c r="H376" s="3857"/>
      <c r="I376" s="3857"/>
      <c r="J376" s="3857"/>
      <c r="K376" s="3857"/>
      <c r="L376" s="4453"/>
      <c r="M376" s="4453"/>
    </row>
    <row r="377" spans="1:13" x14ac:dyDescent="0.2">
      <c r="A377" s="4455"/>
      <c r="B377" s="4455"/>
      <c r="C377" s="3857"/>
      <c r="D377" s="3857"/>
      <c r="E377" s="3857"/>
      <c r="F377" s="3857"/>
      <c r="G377" s="3857"/>
      <c r="H377" s="3857"/>
      <c r="I377" s="3857"/>
      <c r="J377" s="3857"/>
      <c r="K377" s="3857"/>
      <c r="L377" s="4453"/>
      <c r="M377" s="4453"/>
    </row>
    <row r="378" spans="1:13" x14ac:dyDescent="0.2">
      <c r="A378" s="4455"/>
      <c r="B378" s="4455"/>
      <c r="C378" s="3858" t="s">
        <v>1209</v>
      </c>
      <c r="D378" s="3858"/>
      <c r="E378" s="3858"/>
      <c r="F378" s="3858"/>
      <c r="G378" s="3858"/>
      <c r="H378" s="3858"/>
      <c r="I378" s="3858"/>
      <c r="J378" s="3858"/>
      <c r="K378" s="3858"/>
      <c r="L378" s="4453" t="s">
        <v>1208</v>
      </c>
      <c r="M378" s="4453"/>
    </row>
    <row r="379" spans="1:13" x14ac:dyDescent="0.2">
      <c r="A379" s="4455"/>
      <c r="B379" s="4455"/>
      <c r="C379" s="3858"/>
      <c r="D379" s="3858"/>
      <c r="E379" s="3858"/>
      <c r="F379" s="3858"/>
      <c r="G379" s="3858"/>
      <c r="H379" s="3858"/>
      <c r="I379" s="3858"/>
      <c r="J379" s="3858"/>
      <c r="K379" s="3858"/>
      <c r="L379" s="4453"/>
      <c r="M379" s="4453"/>
    </row>
    <row r="380" spans="1:13" x14ac:dyDescent="0.2">
      <c r="A380" s="4455"/>
      <c r="B380" s="4455"/>
      <c r="C380" s="3858"/>
      <c r="D380" s="3858"/>
      <c r="E380" s="3858"/>
      <c r="F380" s="3858"/>
      <c r="G380" s="3858"/>
      <c r="H380" s="3858"/>
      <c r="I380" s="3858"/>
      <c r="J380" s="3858"/>
      <c r="K380" s="3858"/>
      <c r="L380" s="4453"/>
      <c r="M380" s="4453"/>
    </row>
    <row r="381" spans="1:13" x14ac:dyDescent="0.2">
      <c r="A381" s="4455"/>
      <c r="B381" s="4455"/>
      <c r="C381" s="3858"/>
      <c r="D381" s="3858"/>
      <c r="E381" s="3858"/>
      <c r="F381" s="3858"/>
      <c r="G381" s="3858"/>
      <c r="H381" s="3858"/>
      <c r="I381" s="3858"/>
      <c r="J381" s="3858"/>
      <c r="K381" s="3858"/>
      <c r="L381" s="4453"/>
      <c r="M381" s="4453"/>
    </row>
    <row r="383" spans="1:13" x14ac:dyDescent="0.2">
      <c r="A383" s="479" t="s">
        <v>5327</v>
      </c>
      <c r="J383" s="479" t="s">
        <v>5584</v>
      </c>
    </row>
    <row r="384" spans="1:13" x14ac:dyDescent="0.2">
      <c r="A384" s="479" t="s">
        <v>5328</v>
      </c>
    </row>
    <row r="385" spans="1:13" x14ac:dyDescent="0.2">
      <c r="A385" s="479" t="s">
        <v>5330</v>
      </c>
      <c r="J385" s="4137" t="s">
        <v>2863</v>
      </c>
      <c r="K385" s="4138"/>
      <c r="L385" s="4138"/>
      <c r="M385" s="4139"/>
    </row>
    <row r="386" spans="1:13" x14ac:dyDescent="0.2">
      <c r="A386" s="479" t="s">
        <v>6368</v>
      </c>
      <c r="J386" s="374" t="s">
        <v>2860</v>
      </c>
      <c r="K386" s="374" t="s">
        <v>2861</v>
      </c>
      <c r="L386" s="374" t="s">
        <v>2862</v>
      </c>
      <c r="M386" s="374" t="s">
        <v>1210</v>
      </c>
    </row>
    <row r="387" spans="1:13" x14ac:dyDescent="0.2">
      <c r="J387" s="374">
        <v>2015</v>
      </c>
      <c r="K387" s="374">
        <v>3</v>
      </c>
      <c r="L387" s="374">
        <v>5</v>
      </c>
      <c r="M387" s="374">
        <v>6</v>
      </c>
    </row>
    <row r="388" spans="1:13" x14ac:dyDescent="0.2">
      <c r="I388" s="1177"/>
      <c r="J388" s="1177"/>
      <c r="K388" s="1177"/>
      <c r="L388" s="1177"/>
    </row>
    <row r="389" spans="1:13" ht="25.5" customHeight="1" x14ac:dyDescent="0.2">
      <c r="A389" s="3850" t="s">
        <v>2864</v>
      </c>
      <c r="B389" s="3850" t="s">
        <v>2865</v>
      </c>
      <c r="C389" s="4605" t="s">
        <v>1212</v>
      </c>
      <c r="D389" s="4346" t="s">
        <v>2866</v>
      </c>
      <c r="E389" s="4507"/>
      <c r="F389" s="4346" t="s">
        <v>3430</v>
      </c>
      <c r="G389" s="4347"/>
      <c r="H389" s="4348" t="s">
        <v>3434</v>
      </c>
      <c r="I389" s="4348"/>
      <c r="J389" s="3850" t="s">
        <v>1211</v>
      </c>
      <c r="K389" s="4103" t="s">
        <v>2872</v>
      </c>
      <c r="L389" s="3850" t="s">
        <v>1207</v>
      </c>
      <c r="M389" s="4103" t="s">
        <v>2873</v>
      </c>
    </row>
    <row r="390" spans="1:13" x14ac:dyDescent="0.2">
      <c r="A390" s="3851"/>
      <c r="B390" s="3851"/>
      <c r="C390" s="4631"/>
      <c r="D390" s="15" t="s">
        <v>2867</v>
      </c>
      <c r="E390" s="15" t="s">
        <v>2868</v>
      </c>
      <c r="F390" s="15" t="s">
        <v>2870</v>
      </c>
      <c r="G390" s="15" t="s">
        <v>2871</v>
      </c>
      <c r="H390" s="1180" t="s">
        <v>3216</v>
      </c>
      <c r="I390" s="1180" t="s">
        <v>3217</v>
      </c>
      <c r="J390" s="3851"/>
      <c r="K390" s="3876"/>
      <c r="L390" s="3851"/>
      <c r="M390" s="3876"/>
    </row>
    <row r="392" spans="1:13" x14ac:dyDescent="0.2">
      <c r="A392" s="1254">
        <v>157</v>
      </c>
      <c r="B392" s="57" t="s">
        <v>4575</v>
      </c>
      <c r="C392" s="534" t="s">
        <v>5585</v>
      </c>
      <c r="D392" s="938">
        <v>40725</v>
      </c>
      <c r="E392" s="938">
        <v>40725</v>
      </c>
      <c r="F392" s="4103">
        <v>342</v>
      </c>
      <c r="G392" s="4103">
        <v>4</v>
      </c>
      <c r="H392" s="1181"/>
      <c r="I392" s="1181"/>
      <c r="J392" s="1181">
        <v>6</v>
      </c>
      <c r="K392" s="1181" t="s">
        <v>593</v>
      </c>
      <c r="L392" s="1181" t="s">
        <v>287</v>
      </c>
      <c r="M392" s="1181"/>
    </row>
    <row r="393" spans="1:13" ht="24" x14ac:dyDescent="0.2">
      <c r="A393" s="1254">
        <v>158</v>
      </c>
      <c r="B393" s="57" t="s">
        <v>4575</v>
      </c>
      <c r="C393" s="524" t="s">
        <v>5586</v>
      </c>
      <c r="D393" s="938">
        <v>40725</v>
      </c>
      <c r="E393" s="938">
        <v>40725</v>
      </c>
      <c r="F393" s="4142"/>
      <c r="G393" s="4142"/>
      <c r="H393" s="1181"/>
      <c r="I393" s="1181"/>
      <c r="J393" s="1181">
        <v>11</v>
      </c>
      <c r="K393" s="1181" t="s">
        <v>593</v>
      </c>
      <c r="L393" s="1181" t="s">
        <v>287</v>
      </c>
      <c r="M393" s="1181"/>
    </row>
    <row r="394" spans="1:13" x14ac:dyDescent="0.2">
      <c r="A394" s="1254">
        <v>159</v>
      </c>
      <c r="B394" s="57" t="s">
        <v>4575</v>
      </c>
      <c r="C394" s="534" t="s">
        <v>5587</v>
      </c>
      <c r="D394" s="938">
        <v>40725</v>
      </c>
      <c r="E394" s="938">
        <v>40725</v>
      </c>
      <c r="F394" s="4142"/>
      <c r="G394" s="4142"/>
      <c r="H394" s="1181"/>
      <c r="I394" s="1181"/>
      <c r="J394" s="1181">
        <v>13</v>
      </c>
      <c r="K394" s="1181" t="s">
        <v>593</v>
      </c>
      <c r="L394" s="1181" t="s">
        <v>287</v>
      </c>
      <c r="M394" s="1181"/>
    </row>
    <row r="395" spans="1:13" x14ac:dyDescent="0.2">
      <c r="A395" s="1254">
        <v>160</v>
      </c>
      <c r="B395" s="57" t="s">
        <v>4575</v>
      </c>
      <c r="C395" s="534" t="s">
        <v>5588</v>
      </c>
      <c r="D395" s="938">
        <v>40725</v>
      </c>
      <c r="E395" s="938">
        <v>40725</v>
      </c>
      <c r="F395" s="4142"/>
      <c r="G395" s="4142"/>
      <c r="H395" s="1181"/>
      <c r="I395" s="1181"/>
      <c r="J395" s="1181">
        <v>8</v>
      </c>
      <c r="K395" s="1181" t="s">
        <v>593</v>
      </c>
      <c r="L395" s="1181" t="s">
        <v>287</v>
      </c>
      <c r="M395" s="1181"/>
    </row>
    <row r="396" spans="1:13" x14ac:dyDescent="0.2">
      <c r="A396" s="1254">
        <v>161</v>
      </c>
      <c r="B396" s="57" t="s">
        <v>4575</v>
      </c>
      <c r="C396" s="534" t="s">
        <v>5589</v>
      </c>
      <c r="D396" s="938">
        <v>40725</v>
      </c>
      <c r="E396" s="938">
        <v>40725</v>
      </c>
      <c r="F396" s="4142"/>
      <c r="G396" s="4142"/>
      <c r="H396" s="1181"/>
      <c r="I396" s="1181"/>
      <c r="J396" s="1181">
        <v>10</v>
      </c>
      <c r="K396" s="1181" t="s">
        <v>593</v>
      </c>
      <c r="L396" s="1181" t="s">
        <v>287</v>
      </c>
      <c r="M396" s="1181"/>
    </row>
    <row r="397" spans="1:13" x14ac:dyDescent="0.2">
      <c r="A397" s="1254">
        <v>162</v>
      </c>
      <c r="B397" s="57" t="s">
        <v>4575</v>
      </c>
      <c r="C397" s="534" t="s">
        <v>5590</v>
      </c>
      <c r="D397" s="938">
        <v>40725</v>
      </c>
      <c r="E397" s="938">
        <v>40725</v>
      </c>
      <c r="F397" s="4142"/>
      <c r="G397" s="4142"/>
      <c r="H397" s="1181"/>
      <c r="I397" s="1181"/>
      <c r="J397" s="1181">
        <v>7</v>
      </c>
      <c r="K397" s="1181" t="s">
        <v>593</v>
      </c>
      <c r="L397" s="1181" t="s">
        <v>287</v>
      </c>
      <c r="M397" s="1181"/>
    </row>
    <row r="398" spans="1:13" x14ac:dyDescent="0.2">
      <c r="A398" s="1254">
        <v>163</v>
      </c>
      <c r="B398" s="57" t="s">
        <v>4575</v>
      </c>
      <c r="C398" s="534" t="s">
        <v>5591</v>
      </c>
      <c r="D398" s="938">
        <v>40725</v>
      </c>
      <c r="E398" s="938">
        <v>40725</v>
      </c>
      <c r="F398" s="4142"/>
      <c r="G398" s="4142"/>
      <c r="H398" s="1181"/>
      <c r="I398" s="1181"/>
      <c r="J398" s="1181">
        <v>7</v>
      </c>
      <c r="K398" s="1181" t="s">
        <v>593</v>
      </c>
      <c r="L398" s="1181" t="s">
        <v>287</v>
      </c>
      <c r="M398" s="1181"/>
    </row>
    <row r="399" spans="1:13" x14ac:dyDescent="0.2">
      <c r="A399" s="1254">
        <v>164</v>
      </c>
      <c r="B399" s="57" t="s">
        <v>4575</v>
      </c>
      <c r="C399" s="534" t="s">
        <v>5592</v>
      </c>
      <c r="D399" s="938">
        <v>40725</v>
      </c>
      <c r="E399" s="938">
        <v>40907</v>
      </c>
      <c r="F399" s="4142"/>
      <c r="G399" s="3876"/>
      <c r="H399" s="1181"/>
      <c r="I399" s="1181"/>
      <c r="J399" s="1181">
        <v>9</v>
      </c>
      <c r="K399" s="1181" t="s">
        <v>593</v>
      </c>
      <c r="L399" s="1181" t="s">
        <v>287</v>
      </c>
      <c r="M399" s="1181"/>
    </row>
    <row r="400" spans="1:13" x14ac:dyDescent="0.2">
      <c r="A400" s="1254">
        <v>165</v>
      </c>
      <c r="B400" s="57" t="s">
        <v>4575</v>
      </c>
      <c r="C400" s="534" t="s">
        <v>5593</v>
      </c>
      <c r="D400" s="938">
        <v>40735</v>
      </c>
      <c r="E400" s="938">
        <v>40817</v>
      </c>
      <c r="F400" s="4142"/>
      <c r="G400" s="4103">
        <v>5</v>
      </c>
      <c r="H400" s="1181"/>
      <c r="I400" s="1181"/>
      <c r="J400" s="1181">
        <v>8</v>
      </c>
      <c r="K400" s="1181" t="s">
        <v>593</v>
      </c>
      <c r="L400" s="1181" t="s">
        <v>287</v>
      </c>
      <c r="M400" s="1181"/>
    </row>
    <row r="401" spans="1:13" ht="24" x14ac:dyDescent="0.2">
      <c r="A401" s="1254">
        <v>166</v>
      </c>
      <c r="B401" s="57" t="s">
        <v>4575</v>
      </c>
      <c r="C401" s="524" t="s">
        <v>5594</v>
      </c>
      <c r="D401" s="938">
        <v>40735</v>
      </c>
      <c r="E401" s="938">
        <v>40816</v>
      </c>
      <c r="F401" s="4142"/>
      <c r="G401" s="4142"/>
      <c r="H401" s="1181"/>
      <c r="I401" s="1181"/>
      <c r="J401" s="1181">
        <v>9</v>
      </c>
      <c r="K401" s="1181" t="s">
        <v>593</v>
      </c>
      <c r="L401" s="1181" t="s">
        <v>287</v>
      </c>
      <c r="M401" s="1181"/>
    </row>
    <row r="402" spans="1:13" x14ac:dyDescent="0.2">
      <c r="A402" s="1254">
        <v>167</v>
      </c>
      <c r="B402" s="57" t="s">
        <v>4575</v>
      </c>
      <c r="C402" s="534" t="s">
        <v>5595</v>
      </c>
      <c r="D402" s="938">
        <v>40735</v>
      </c>
      <c r="E402" s="938">
        <v>40786</v>
      </c>
      <c r="F402" s="4142"/>
      <c r="G402" s="4142"/>
      <c r="H402" s="1181"/>
      <c r="I402" s="1181"/>
      <c r="J402" s="1181">
        <v>6</v>
      </c>
      <c r="K402" s="1181" t="s">
        <v>593</v>
      </c>
      <c r="L402" s="1181" t="s">
        <v>287</v>
      </c>
      <c r="M402" s="1181"/>
    </row>
    <row r="403" spans="1:13" x14ac:dyDescent="0.2">
      <c r="A403" s="1254">
        <v>168</v>
      </c>
      <c r="B403" s="57" t="s">
        <v>4575</v>
      </c>
      <c r="C403" s="534" t="s">
        <v>5596</v>
      </c>
      <c r="D403" s="938">
        <v>40735</v>
      </c>
      <c r="E403" s="938">
        <v>40816</v>
      </c>
      <c r="F403" s="4142"/>
      <c r="G403" s="4142"/>
      <c r="H403" s="1181"/>
      <c r="I403" s="1181"/>
      <c r="J403" s="1181">
        <v>9</v>
      </c>
      <c r="K403" s="1181" t="s">
        <v>593</v>
      </c>
      <c r="L403" s="1181" t="s">
        <v>287</v>
      </c>
      <c r="M403" s="1181"/>
    </row>
    <row r="404" spans="1:13" x14ac:dyDescent="0.2">
      <c r="A404" s="1254">
        <v>169</v>
      </c>
      <c r="B404" s="57" t="s">
        <v>4575</v>
      </c>
      <c r="C404" s="534" t="s">
        <v>5597</v>
      </c>
      <c r="D404" s="938">
        <v>40749</v>
      </c>
      <c r="E404" s="938">
        <v>40786</v>
      </c>
      <c r="F404" s="4142"/>
      <c r="G404" s="4142"/>
      <c r="H404" s="1181"/>
      <c r="I404" s="1181"/>
      <c r="J404" s="1181">
        <v>9</v>
      </c>
      <c r="K404" s="1181" t="s">
        <v>593</v>
      </c>
      <c r="L404" s="1181" t="s">
        <v>287</v>
      </c>
      <c r="M404" s="1181"/>
    </row>
    <row r="405" spans="1:13" ht="24" x14ac:dyDescent="0.2">
      <c r="A405" s="1254">
        <v>170</v>
      </c>
      <c r="B405" s="57" t="s">
        <v>4575</v>
      </c>
      <c r="C405" s="524" t="s">
        <v>5598</v>
      </c>
      <c r="D405" s="938">
        <v>40750</v>
      </c>
      <c r="E405" s="938">
        <v>40750</v>
      </c>
      <c r="F405" s="4142"/>
      <c r="G405" s="4142"/>
      <c r="H405" s="1181"/>
      <c r="I405" s="1181"/>
      <c r="J405" s="1181">
        <v>14</v>
      </c>
      <c r="K405" s="1181" t="s">
        <v>593</v>
      </c>
      <c r="L405" s="1181" t="s">
        <v>287</v>
      </c>
      <c r="M405" s="1181"/>
    </row>
    <row r="406" spans="1:13" x14ac:dyDescent="0.2">
      <c r="A406" s="1254">
        <v>171</v>
      </c>
      <c r="B406" s="57" t="s">
        <v>4575</v>
      </c>
      <c r="C406" s="534" t="s">
        <v>5599</v>
      </c>
      <c r="D406" s="938">
        <v>40750</v>
      </c>
      <c r="E406" s="938">
        <v>40816</v>
      </c>
      <c r="F406" s="4142"/>
      <c r="G406" s="4142"/>
      <c r="H406" s="1181"/>
      <c r="I406" s="1181"/>
      <c r="J406" s="1181">
        <v>12</v>
      </c>
      <c r="K406" s="1181" t="s">
        <v>593</v>
      </c>
      <c r="L406" s="1181" t="s">
        <v>287</v>
      </c>
      <c r="M406" s="1181"/>
    </row>
    <row r="407" spans="1:13" x14ac:dyDescent="0.2">
      <c r="A407" s="1254">
        <v>172</v>
      </c>
      <c r="B407" s="57" t="s">
        <v>4575</v>
      </c>
      <c r="C407" s="534" t="s">
        <v>5600</v>
      </c>
      <c r="D407" s="938">
        <v>40756</v>
      </c>
      <c r="E407" s="938">
        <v>40756</v>
      </c>
      <c r="F407" s="4142"/>
      <c r="G407" s="4142"/>
      <c r="H407" s="1181"/>
      <c r="I407" s="1181"/>
      <c r="J407" s="1181">
        <v>7</v>
      </c>
      <c r="K407" s="1181" t="s">
        <v>593</v>
      </c>
      <c r="L407" s="1181" t="s">
        <v>287</v>
      </c>
      <c r="M407" s="1181"/>
    </row>
    <row r="408" spans="1:13" x14ac:dyDescent="0.2">
      <c r="A408" s="1254">
        <v>173</v>
      </c>
      <c r="B408" s="57" t="s">
        <v>4575</v>
      </c>
      <c r="C408" s="534" t="s">
        <v>5601</v>
      </c>
      <c r="D408" s="938">
        <v>40756</v>
      </c>
      <c r="E408" s="938">
        <v>40756</v>
      </c>
      <c r="F408" s="4142"/>
      <c r="G408" s="4142"/>
      <c r="H408" s="1181"/>
      <c r="I408" s="1181"/>
      <c r="J408" s="1181">
        <v>7</v>
      </c>
      <c r="K408" s="1181" t="s">
        <v>593</v>
      </c>
      <c r="L408" s="1181" t="s">
        <v>287</v>
      </c>
      <c r="M408" s="1181"/>
    </row>
    <row r="409" spans="1:13" x14ac:dyDescent="0.2">
      <c r="A409" s="1254">
        <v>174</v>
      </c>
      <c r="B409" s="57" t="s">
        <v>4575</v>
      </c>
      <c r="C409" s="534" t="s">
        <v>5602</v>
      </c>
      <c r="D409" s="938">
        <v>40756</v>
      </c>
      <c r="E409" s="938">
        <v>40817</v>
      </c>
      <c r="F409" s="4142"/>
      <c r="G409" s="4142"/>
      <c r="H409" s="1181"/>
      <c r="I409" s="1181"/>
      <c r="J409" s="1181">
        <v>14</v>
      </c>
      <c r="K409" s="1181" t="s">
        <v>593</v>
      </c>
      <c r="L409" s="1181" t="s">
        <v>287</v>
      </c>
      <c r="M409" s="1181"/>
    </row>
    <row r="410" spans="1:13" x14ac:dyDescent="0.2">
      <c r="A410" s="1254">
        <v>175</v>
      </c>
      <c r="B410" s="57" t="s">
        <v>4575</v>
      </c>
      <c r="C410" s="534" t="s">
        <v>5603</v>
      </c>
      <c r="D410" s="938">
        <v>40756</v>
      </c>
      <c r="E410" s="938">
        <v>40756</v>
      </c>
      <c r="F410" s="4142"/>
      <c r="G410" s="4142"/>
      <c r="H410" s="1181"/>
      <c r="I410" s="1181"/>
      <c r="J410" s="1181">
        <v>7</v>
      </c>
      <c r="K410" s="1181" t="s">
        <v>593</v>
      </c>
      <c r="L410" s="1181" t="s">
        <v>287</v>
      </c>
      <c r="M410" s="1181"/>
    </row>
    <row r="411" spans="1:13" x14ac:dyDescent="0.2">
      <c r="A411" s="1254">
        <v>176</v>
      </c>
      <c r="B411" s="57" t="s">
        <v>4575</v>
      </c>
      <c r="C411" s="534" t="s">
        <v>5604</v>
      </c>
      <c r="D411" s="938">
        <v>40756</v>
      </c>
      <c r="E411" s="938">
        <v>40756</v>
      </c>
      <c r="F411" s="3876"/>
      <c r="G411" s="3876"/>
      <c r="H411" s="1181"/>
      <c r="I411" s="1181"/>
      <c r="J411" s="1181">
        <v>8</v>
      </c>
      <c r="K411" s="1181" t="s">
        <v>593</v>
      </c>
      <c r="L411" s="1181" t="s">
        <v>287</v>
      </c>
      <c r="M411" s="1181"/>
    </row>
    <row r="416" spans="1:13" x14ac:dyDescent="0.2">
      <c r="A416" s="4455"/>
      <c r="B416" s="4455"/>
      <c r="C416" s="3857" t="s">
        <v>2859</v>
      </c>
      <c r="D416" s="3857"/>
      <c r="E416" s="3857"/>
      <c r="F416" s="3857"/>
      <c r="G416" s="3857"/>
      <c r="H416" s="3857"/>
      <c r="I416" s="3857"/>
      <c r="J416" s="3857"/>
      <c r="K416" s="3857"/>
      <c r="L416" s="4453" t="s">
        <v>2858</v>
      </c>
      <c r="M416" s="4453"/>
    </row>
    <row r="417" spans="1:13" x14ac:dyDescent="0.2">
      <c r="A417" s="4455"/>
      <c r="B417" s="4455"/>
      <c r="C417" s="3857"/>
      <c r="D417" s="3857"/>
      <c r="E417" s="3857"/>
      <c r="F417" s="3857"/>
      <c r="G417" s="3857"/>
      <c r="H417" s="3857"/>
      <c r="I417" s="3857"/>
      <c r="J417" s="3857"/>
      <c r="K417" s="3857"/>
      <c r="L417" s="4453"/>
      <c r="M417" s="4453"/>
    </row>
    <row r="418" spans="1:13" x14ac:dyDescent="0.2">
      <c r="A418" s="4455"/>
      <c r="B418" s="4455"/>
      <c r="C418" s="3857"/>
      <c r="D418" s="3857"/>
      <c r="E418" s="3857"/>
      <c r="F418" s="3857"/>
      <c r="G418" s="3857"/>
      <c r="H418" s="3857"/>
      <c r="I418" s="3857"/>
      <c r="J418" s="3857"/>
      <c r="K418" s="3857"/>
      <c r="L418" s="4453"/>
      <c r="M418" s="4453"/>
    </row>
    <row r="419" spans="1:13" x14ac:dyDescent="0.2">
      <c r="A419" s="4455"/>
      <c r="B419" s="4455"/>
      <c r="C419" s="3857"/>
      <c r="D419" s="3857"/>
      <c r="E419" s="3857"/>
      <c r="F419" s="3857"/>
      <c r="G419" s="3857"/>
      <c r="H419" s="3857"/>
      <c r="I419" s="3857"/>
      <c r="J419" s="3857"/>
      <c r="K419" s="3857"/>
      <c r="L419" s="4453"/>
      <c r="M419" s="4453"/>
    </row>
    <row r="420" spans="1:13" x14ac:dyDescent="0.2">
      <c r="A420" s="4455"/>
      <c r="B420" s="4455"/>
      <c r="C420" s="3858" t="s">
        <v>1209</v>
      </c>
      <c r="D420" s="3858"/>
      <c r="E420" s="3858"/>
      <c r="F420" s="3858"/>
      <c r="G420" s="3858"/>
      <c r="H420" s="3858"/>
      <c r="I420" s="3858"/>
      <c r="J420" s="3858"/>
      <c r="K420" s="3858"/>
      <c r="L420" s="4453" t="s">
        <v>1208</v>
      </c>
      <c r="M420" s="4453"/>
    </row>
    <row r="421" spans="1:13" x14ac:dyDescent="0.2">
      <c r="A421" s="4455"/>
      <c r="B421" s="4455"/>
      <c r="C421" s="3858"/>
      <c r="D421" s="3858"/>
      <c r="E421" s="3858"/>
      <c r="F421" s="3858"/>
      <c r="G421" s="3858"/>
      <c r="H421" s="3858"/>
      <c r="I421" s="3858"/>
      <c r="J421" s="3858"/>
      <c r="K421" s="3858"/>
      <c r="L421" s="4453"/>
      <c r="M421" s="4453"/>
    </row>
    <row r="422" spans="1:13" x14ac:dyDescent="0.2">
      <c r="A422" s="4455"/>
      <c r="B422" s="4455"/>
      <c r="C422" s="3858"/>
      <c r="D422" s="3858"/>
      <c r="E422" s="3858"/>
      <c r="F422" s="3858"/>
      <c r="G422" s="3858"/>
      <c r="H422" s="3858"/>
      <c r="I422" s="3858"/>
      <c r="J422" s="3858"/>
      <c r="K422" s="3858"/>
      <c r="L422" s="4453"/>
      <c r="M422" s="4453"/>
    </row>
    <row r="423" spans="1:13" x14ac:dyDescent="0.2">
      <c r="A423" s="4455"/>
      <c r="B423" s="4455"/>
      <c r="C423" s="3858"/>
      <c r="D423" s="3858"/>
      <c r="E423" s="3858"/>
      <c r="F423" s="3858"/>
      <c r="G423" s="3858"/>
      <c r="H423" s="3858"/>
      <c r="I423" s="3858"/>
      <c r="J423" s="3858"/>
      <c r="K423" s="3858"/>
      <c r="L423" s="4453"/>
      <c r="M423" s="4453"/>
    </row>
    <row r="425" spans="1:13" x14ac:dyDescent="0.2">
      <c r="A425" s="479" t="s">
        <v>5327</v>
      </c>
      <c r="J425" s="479" t="s">
        <v>5605</v>
      </c>
    </row>
    <row r="426" spans="1:13" x14ac:dyDescent="0.2">
      <c r="A426" s="479" t="s">
        <v>5328</v>
      </c>
    </row>
    <row r="427" spans="1:13" x14ac:dyDescent="0.2">
      <c r="A427" s="479" t="s">
        <v>5330</v>
      </c>
      <c r="J427" s="4137" t="s">
        <v>2863</v>
      </c>
      <c r="K427" s="4138"/>
      <c r="L427" s="4138"/>
      <c r="M427" s="4139"/>
    </row>
    <row r="428" spans="1:13" ht="24" x14ac:dyDescent="0.2">
      <c r="A428" s="479" t="s">
        <v>6368</v>
      </c>
      <c r="J428" s="374" t="s">
        <v>2860</v>
      </c>
      <c r="K428" s="374" t="s">
        <v>2861</v>
      </c>
      <c r="L428" s="374" t="s">
        <v>2862</v>
      </c>
      <c r="M428" s="822" t="s">
        <v>837</v>
      </c>
    </row>
    <row r="429" spans="1:13" x14ac:dyDescent="0.2">
      <c r="J429" s="374">
        <v>2015</v>
      </c>
      <c r="K429" s="374">
        <v>3</v>
      </c>
      <c r="L429" s="374">
        <v>5</v>
      </c>
      <c r="M429" s="374">
        <v>6</v>
      </c>
    </row>
    <row r="430" spans="1:13" x14ac:dyDescent="0.2">
      <c r="I430" s="1177"/>
      <c r="J430" s="1177"/>
      <c r="K430" s="1177"/>
      <c r="L430" s="1177"/>
    </row>
    <row r="431" spans="1:13" ht="22.5" customHeight="1" x14ac:dyDescent="0.2">
      <c r="A431" s="3850" t="s">
        <v>2864</v>
      </c>
      <c r="B431" s="3850" t="s">
        <v>2865</v>
      </c>
      <c r="C431" s="4605" t="s">
        <v>1212</v>
      </c>
      <c r="D431" s="4346" t="s">
        <v>2866</v>
      </c>
      <c r="E431" s="4507"/>
      <c r="F431" s="4346" t="s">
        <v>3430</v>
      </c>
      <c r="G431" s="4347"/>
      <c r="H431" s="4348" t="s">
        <v>3434</v>
      </c>
      <c r="I431" s="4348"/>
      <c r="J431" s="3850" t="s">
        <v>1211</v>
      </c>
      <c r="K431" s="4103" t="s">
        <v>2872</v>
      </c>
      <c r="L431" s="3850" t="s">
        <v>1207</v>
      </c>
      <c r="M431" s="4103" t="s">
        <v>2873</v>
      </c>
    </row>
    <row r="432" spans="1:13" x14ac:dyDescent="0.2">
      <c r="A432" s="3851"/>
      <c r="B432" s="3851"/>
      <c r="C432" s="4631"/>
      <c r="D432" s="15" t="s">
        <v>2867</v>
      </c>
      <c r="E432" s="15" t="s">
        <v>2868</v>
      </c>
      <c r="F432" s="15" t="s">
        <v>2870</v>
      </c>
      <c r="G432" s="15" t="s">
        <v>2871</v>
      </c>
      <c r="H432" s="1180" t="s">
        <v>3216</v>
      </c>
      <c r="I432" s="1180" t="s">
        <v>3217</v>
      </c>
      <c r="J432" s="3851"/>
      <c r="K432" s="3876"/>
      <c r="L432" s="3851"/>
      <c r="M432" s="3876"/>
    </row>
    <row r="434" spans="1:13" x14ac:dyDescent="0.2">
      <c r="A434" s="15">
        <v>177</v>
      </c>
      <c r="B434" s="57" t="s">
        <v>4575</v>
      </c>
      <c r="C434" s="534" t="s">
        <v>5606</v>
      </c>
      <c r="D434" s="938">
        <v>40765</v>
      </c>
      <c r="E434" s="938">
        <v>40765</v>
      </c>
      <c r="F434" s="4103">
        <v>342</v>
      </c>
      <c r="G434" s="4103">
        <v>5</v>
      </c>
      <c r="H434" s="1181"/>
      <c r="I434" s="1181"/>
      <c r="J434" s="1181">
        <v>10</v>
      </c>
      <c r="K434" s="1181" t="s">
        <v>593</v>
      </c>
      <c r="L434" s="1181" t="s">
        <v>287</v>
      </c>
      <c r="M434" s="1181"/>
    </row>
    <row r="435" spans="1:13" x14ac:dyDescent="0.2">
      <c r="A435" s="15">
        <v>178</v>
      </c>
      <c r="B435" s="57" t="s">
        <v>4575</v>
      </c>
      <c r="C435" s="534" t="s">
        <v>5607</v>
      </c>
      <c r="D435" s="938">
        <v>40772</v>
      </c>
      <c r="E435" s="938">
        <v>40847</v>
      </c>
      <c r="F435" s="4142"/>
      <c r="G435" s="4142"/>
      <c r="H435" s="1181"/>
      <c r="I435" s="1181"/>
      <c r="J435" s="1181">
        <v>9</v>
      </c>
      <c r="K435" s="1181" t="s">
        <v>593</v>
      </c>
      <c r="L435" s="1181" t="s">
        <v>287</v>
      </c>
      <c r="M435" s="1181"/>
    </row>
    <row r="436" spans="1:13" x14ac:dyDescent="0.2">
      <c r="A436" s="15">
        <v>179</v>
      </c>
      <c r="B436" s="57" t="s">
        <v>4575</v>
      </c>
      <c r="C436" s="534" t="s">
        <v>5608</v>
      </c>
      <c r="D436" s="938">
        <v>40772</v>
      </c>
      <c r="E436" s="938">
        <v>40907</v>
      </c>
      <c r="F436" s="4142"/>
      <c r="G436" s="4142"/>
      <c r="H436" s="1181"/>
      <c r="I436" s="1181"/>
      <c r="J436" s="1181">
        <v>24</v>
      </c>
      <c r="K436" s="1181" t="s">
        <v>593</v>
      </c>
      <c r="L436" s="1181" t="s">
        <v>287</v>
      </c>
      <c r="M436" s="1181"/>
    </row>
    <row r="437" spans="1:13" x14ac:dyDescent="0.2">
      <c r="A437" s="15">
        <v>180</v>
      </c>
      <c r="B437" s="57" t="s">
        <v>4575</v>
      </c>
      <c r="C437" s="534" t="s">
        <v>5609</v>
      </c>
      <c r="D437" s="938">
        <v>40775</v>
      </c>
      <c r="E437" s="938">
        <v>40772</v>
      </c>
      <c r="F437" s="4142"/>
      <c r="G437" s="4142"/>
      <c r="H437" s="1181"/>
      <c r="I437" s="1181"/>
      <c r="J437" s="1181">
        <v>6</v>
      </c>
      <c r="K437" s="1181" t="s">
        <v>593</v>
      </c>
      <c r="L437" s="1181" t="s">
        <v>287</v>
      </c>
      <c r="M437" s="1181"/>
    </row>
    <row r="438" spans="1:13" x14ac:dyDescent="0.2">
      <c r="A438" s="15">
        <v>181</v>
      </c>
      <c r="B438" s="57" t="s">
        <v>4575</v>
      </c>
      <c r="C438" s="534" t="s">
        <v>5610</v>
      </c>
      <c r="D438" s="938">
        <v>40772</v>
      </c>
      <c r="E438" s="938">
        <v>40816</v>
      </c>
      <c r="F438" s="4142"/>
      <c r="G438" s="4142"/>
      <c r="H438" s="1181"/>
      <c r="I438" s="1181"/>
      <c r="J438" s="1181">
        <v>7</v>
      </c>
      <c r="K438" s="1181" t="s">
        <v>593</v>
      </c>
      <c r="L438" s="1181" t="s">
        <v>287</v>
      </c>
      <c r="M438" s="1181"/>
    </row>
    <row r="439" spans="1:13" x14ac:dyDescent="0.2">
      <c r="A439" s="15">
        <v>182</v>
      </c>
      <c r="B439" s="57" t="s">
        <v>4575</v>
      </c>
      <c r="C439" s="534" t="s">
        <v>5611</v>
      </c>
      <c r="D439" s="938">
        <v>40771</v>
      </c>
      <c r="E439" s="938">
        <v>40817</v>
      </c>
      <c r="F439" s="4142"/>
      <c r="G439" s="4142"/>
      <c r="H439" s="1181"/>
      <c r="I439" s="1181"/>
      <c r="J439" s="1181">
        <v>13</v>
      </c>
      <c r="K439" s="1181" t="s">
        <v>593</v>
      </c>
      <c r="L439" s="1181" t="s">
        <v>287</v>
      </c>
      <c r="M439" s="1181"/>
    </row>
    <row r="440" spans="1:13" ht="23.25" customHeight="1" x14ac:dyDescent="0.2">
      <c r="A440" s="15">
        <v>183</v>
      </c>
      <c r="B440" s="57" t="s">
        <v>4575</v>
      </c>
      <c r="C440" s="524" t="s">
        <v>5612</v>
      </c>
      <c r="D440" s="938">
        <v>40772</v>
      </c>
      <c r="E440" s="938">
        <v>40816</v>
      </c>
      <c r="F440" s="4142"/>
      <c r="G440" s="3876"/>
      <c r="H440" s="1181"/>
      <c r="I440" s="1181"/>
      <c r="J440" s="1181">
        <v>7</v>
      </c>
      <c r="K440" s="1181" t="s">
        <v>593</v>
      </c>
      <c r="L440" s="1181" t="s">
        <v>287</v>
      </c>
      <c r="M440" s="1181"/>
    </row>
    <row r="441" spans="1:13" x14ac:dyDescent="0.2">
      <c r="A441" s="15">
        <v>184</v>
      </c>
      <c r="B441" s="57" t="s">
        <v>4575</v>
      </c>
      <c r="C441" s="534" t="s">
        <v>5613</v>
      </c>
      <c r="D441" s="938">
        <v>40787</v>
      </c>
      <c r="E441" s="938">
        <v>40857</v>
      </c>
      <c r="F441" s="4142"/>
      <c r="G441" s="4103">
        <v>6</v>
      </c>
      <c r="H441" s="1181"/>
      <c r="I441" s="1181"/>
      <c r="J441" s="1181">
        <v>25</v>
      </c>
      <c r="K441" s="1181" t="s">
        <v>593</v>
      </c>
      <c r="L441" s="1181" t="s">
        <v>287</v>
      </c>
      <c r="M441" s="1181"/>
    </row>
    <row r="442" spans="1:13" x14ac:dyDescent="0.2">
      <c r="A442" s="15">
        <v>185</v>
      </c>
      <c r="B442" s="57" t="s">
        <v>4575</v>
      </c>
      <c r="C442" s="534" t="s">
        <v>5614</v>
      </c>
      <c r="D442" s="938">
        <v>40787</v>
      </c>
      <c r="E442" s="938">
        <v>40787</v>
      </c>
      <c r="F442" s="4142"/>
      <c r="G442" s="4142"/>
      <c r="H442" s="1181"/>
      <c r="I442" s="1181"/>
      <c r="J442" s="1181">
        <v>8</v>
      </c>
      <c r="K442" s="1181" t="s">
        <v>593</v>
      </c>
      <c r="L442" s="1181" t="s">
        <v>287</v>
      </c>
      <c r="M442" s="1181"/>
    </row>
    <row r="443" spans="1:13" x14ac:dyDescent="0.2">
      <c r="A443" s="15">
        <v>186</v>
      </c>
      <c r="B443" s="57" t="s">
        <v>4575</v>
      </c>
      <c r="C443" s="534" t="s">
        <v>5615</v>
      </c>
      <c r="D443" s="938">
        <v>40787</v>
      </c>
      <c r="E443" s="938">
        <v>40787</v>
      </c>
      <c r="F443" s="4142"/>
      <c r="G443" s="4142"/>
      <c r="H443" s="1181"/>
      <c r="I443" s="1181"/>
      <c r="J443" s="1181">
        <v>8</v>
      </c>
      <c r="K443" s="1181" t="s">
        <v>593</v>
      </c>
      <c r="L443" s="1181" t="s">
        <v>287</v>
      </c>
      <c r="M443" s="1181"/>
    </row>
    <row r="444" spans="1:13" x14ac:dyDescent="0.2">
      <c r="A444" s="15">
        <v>187</v>
      </c>
      <c r="B444" s="57" t="s">
        <v>4575</v>
      </c>
      <c r="C444" s="534" t="s">
        <v>5616</v>
      </c>
      <c r="D444" s="938">
        <v>40778</v>
      </c>
      <c r="E444" s="938">
        <v>40875</v>
      </c>
      <c r="F444" s="4142"/>
      <c r="G444" s="4142"/>
      <c r="H444" s="1181"/>
      <c r="I444" s="1181"/>
      <c r="J444" s="1181">
        <v>9</v>
      </c>
      <c r="K444" s="1181" t="s">
        <v>593</v>
      </c>
      <c r="L444" s="1181" t="s">
        <v>287</v>
      </c>
      <c r="M444" s="1181"/>
    </row>
    <row r="445" spans="1:13" x14ac:dyDescent="0.2">
      <c r="A445" s="15">
        <v>188</v>
      </c>
      <c r="B445" s="57" t="s">
        <v>4575</v>
      </c>
      <c r="C445" s="534" t="s">
        <v>5617</v>
      </c>
      <c r="D445" s="938">
        <v>40778</v>
      </c>
      <c r="E445" s="938">
        <v>40816</v>
      </c>
      <c r="F445" s="4142"/>
      <c r="G445" s="4142"/>
      <c r="H445" s="1181"/>
      <c r="I445" s="1181"/>
      <c r="J445" s="1181">
        <v>7</v>
      </c>
      <c r="K445" s="1181" t="s">
        <v>593</v>
      </c>
      <c r="L445" s="1181" t="s">
        <v>287</v>
      </c>
      <c r="M445" s="1181"/>
    </row>
    <row r="446" spans="1:13" x14ac:dyDescent="0.2">
      <c r="A446" s="15">
        <v>189</v>
      </c>
      <c r="B446" s="57" t="s">
        <v>4575</v>
      </c>
      <c r="C446" s="534" t="s">
        <v>5618</v>
      </c>
      <c r="D446" s="938">
        <v>40779</v>
      </c>
      <c r="E446" s="938">
        <v>40787</v>
      </c>
      <c r="F446" s="4142"/>
      <c r="G446" s="4142"/>
      <c r="H446" s="1181"/>
      <c r="I446" s="1181"/>
      <c r="J446" s="1181">
        <v>18</v>
      </c>
      <c r="K446" s="1181" t="s">
        <v>593</v>
      </c>
      <c r="L446" s="1181" t="s">
        <v>287</v>
      </c>
      <c r="M446" s="1181"/>
    </row>
    <row r="447" spans="1:13" x14ac:dyDescent="0.2">
      <c r="A447" s="15">
        <v>190</v>
      </c>
      <c r="B447" s="57" t="s">
        <v>4575</v>
      </c>
      <c r="C447" s="534" t="s">
        <v>5619</v>
      </c>
      <c r="D447" s="938">
        <v>40779</v>
      </c>
      <c r="E447" s="938">
        <v>40817</v>
      </c>
      <c r="F447" s="4142"/>
      <c r="G447" s="4142"/>
      <c r="H447" s="1181"/>
      <c r="I447" s="1181"/>
      <c r="J447" s="1181">
        <v>8</v>
      </c>
      <c r="K447" s="1181" t="s">
        <v>593</v>
      </c>
      <c r="L447" s="1181" t="s">
        <v>287</v>
      </c>
      <c r="M447" s="1181"/>
    </row>
    <row r="448" spans="1:13" x14ac:dyDescent="0.2">
      <c r="A448" s="15">
        <v>191</v>
      </c>
      <c r="B448" s="57" t="s">
        <v>4575</v>
      </c>
      <c r="C448" s="534" t="s">
        <v>5620</v>
      </c>
      <c r="D448" s="938">
        <v>40779</v>
      </c>
      <c r="E448" s="938">
        <v>40908</v>
      </c>
      <c r="F448" s="4142"/>
      <c r="G448" s="4142"/>
      <c r="H448" s="1181"/>
      <c r="I448" s="1181"/>
      <c r="J448" s="1181">
        <v>8</v>
      </c>
      <c r="K448" s="1181" t="s">
        <v>593</v>
      </c>
      <c r="L448" s="1181" t="s">
        <v>287</v>
      </c>
      <c r="M448" s="1181"/>
    </row>
    <row r="449" spans="1:13" x14ac:dyDescent="0.2">
      <c r="A449" s="15">
        <v>192</v>
      </c>
      <c r="B449" s="57" t="s">
        <v>4575</v>
      </c>
      <c r="C449" s="534" t="s">
        <v>5621</v>
      </c>
      <c r="D449" s="938">
        <v>40786</v>
      </c>
      <c r="E449" s="938">
        <v>40847</v>
      </c>
      <c r="F449" s="4142"/>
      <c r="G449" s="4142"/>
      <c r="H449" s="1181"/>
      <c r="I449" s="1181"/>
      <c r="J449" s="1181">
        <v>13</v>
      </c>
      <c r="K449" s="1181" t="s">
        <v>593</v>
      </c>
      <c r="L449" s="1181" t="s">
        <v>287</v>
      </c>
      <c r="M449" s="1181"/>
    </row>
    <row r="450" spans="1:13" x14ac:dyDescent="0.2">
      <c r="A450" s="15">
        <v>193</v>
      </c>
      <c r="B450" s="57" t="s">
        <v>4575</v>
      </c>
      <c r="C450" s="534" t="s">
        <v>5622</v>
      </c>
      <c r="D450" s="938">
        <v>40787</v>
      </c>
      <c r="E450" s="938">
        <v>40787</v>
      </c>
      <c r="F450" s="4142"/>
      <c r="G450" s="4142"/>
      <c r="H450" s="1181"/>
      <c r="I450" s="1181"/>
      <c r="J450" s="1181">
        <v>11</v>
      </c>
      <c r="K450" s="1181" t="s">
        <v>593</v>
      </c>
      <c r="L450" s="1181" t="s">
        <v>287</v>
      </c>
      <c r="M450" s="1181"/>
    </row>
    <row r="451" spans="1:13" x14ac:dyDescent="0.2">
      <c r="A451" s="15">
        <v>194</v>
      </c>
      <c r="B451" s="57" t="s">
        <v>4575</v>
      </c>
      <c r="C451" s="534" t="s">
        <v>5623</v>
      </c>
      <c r="D451" s="938">
        <v>40787</v>
      </c>
      <c r="E451" s="938">
        <v>40787</v>
      </c>
      <c r="F451" s="4142"/>
      <c r="G451" s="4142"/>
      <c r="H451" s="1181"/>
      <c r="I451" s="1181"/>
      <c r="J451" s="1181">
        <v>8</v>
      </c>
      <c r="K451" s="1181" t="s">
        <v>593</v>
      </c>
      <c r="L451" s="1181" t="s">
        <v>287</v>
      </c>
      <c r="M451" s="1181"/>
    </row>
    <row r="452" spans="1:13" x14ac:dyDescent="0.2">
      <c r="A452" s="15">
        <v>195</v>
      </c>
      <c r="B452" s="57" t="s">
        <v>4575</v>
      </c>
      <c r="C452" s="1183" t="s">
        <v>5624</v>
      </c>
      <c r="D452" s="938">
        <v>40787</v>
      </c>
      <c r="E452" s="938">
        <v>40877</v>
      </c>
      <c r="F452" s="4142"/>
      <c r="G452" s="4142"/>
      <c r="H452" s="1181"/>
      <c r="I452" s="1181"/>
      <c r="J452" s="1181">
        <v>9</v>
      </c>
      <c r="K452" s="1181" t="s">
        <v>593</v>
      </c>
      <c r="L452" s="1181" t="s">
        <v>287</v>
      </c>
      <c r="M452" s="1181"/>
    </row>
    <row r="453" spans="1:13" ht="24" x14ac:dyDescent="0.2">
      <c r="A453" s="15">
        <v>196</v>
      </c>
      <c r="B453" s="57" t="s">
        <v>4575</v>
      </c>
      <c r="C453" s="524" t="s">
        <v>5625</v>
      </c>
      <c r="D453" s="1570">
        <v>40787</v>
      </c>
      <c r="E453" s="1570">
        <v>40877</v>
      </c>
      <c r="F453" s="3876"/>
      <c r="G453" s="3876"/>
      <c r="H453" s="1181"/>
      <c r="I453" s="1181"/>
      <c r="J453" s="1181">
        <v>14</v>
      </c>
      <c r="K453" s="1181" t="s">
        <v>593</v>
      </c>
      <c r="L453" s="1181" t="s">
        <v>287</v>
      </c>
      <c r="M453" s="1181"/>
    </row>
    <row r="457" spans="1:13" x14ac:dyDescent="0.2">
      <c r="A457" s="4455"/>
      <c r="B457" s="4455"/>
      <c r="C457" s="3857" t="s">
        <v>2859</v>
      </c>
      <c r="D457" s="3857"/>
      <c r="E457" s="3857"/>
      <c r="F457" s="3857"/>
      <c r="G457" s="3857"/>
      <c r="H457" s="3857"/>
      <c r="I457" s="3857"/>
      <c r="J457" s="3857"/>
      <c r="K457" s="3857"/>
      <c r="L457" s="4453" t="s">
        <v>2858</v>
      </c>
      <c r="M457" s="4453"/>
    </row>
    <row r="458" spans="1:13" x14ac:dyDescent="0.2">
      <c r="A458" s="4455"/>
      <c r="B458" s="4455"/>
      <c r="C458" s="3857"/>
      <c r="D458" s="3857"/>
      <c r="E458" s="3857"/>
      <c r="F458" s="3857"/>
      <c r="G458" s="3857"/>
      <c r="H458" s="3857"/>
      <c r="I458" s="3857"/>
      <c r="J458" s="3857"/>
      <c r="K458" s="3857"/>
      <c r="L458" s="4453"/>
      <c r="M458" s="4453"/>
    </row>
    <row r="459" spans="1:13" x14ac:dyDescent="0.2">
      <c r="A459" s="4455"/>
      <c r="B459" s="4455"/>
      <c r="C459" s="3857"/>
      <c r="D459" s="3857"/>
      <c r="E459" s="3857"/>
      <c r="F459" s="3857"/>
      <c r="G459" s="3857"/>
      <c r="H459" s="3857"/>
      <c r="I459" s="3857"/>
      <c r="J459" s="3857"/>
      <c r="K459" s="3857"/>
      <c r="L459" s="4453"/>
      <c r="M459" s="4453"/>
    </row>
    <row r="460" spans="1:13" x14ac:dyDescent="0.2">
      <c r="A460" s="4455"/>
      <c r="B460" s="4455"/>
      <c r="C460" s="3857"/>
      <c r="D460" s="3857"/>
      <c r="E460" s="3857"/>
      <c r="F460" s="3857"/>
      <c r="G460" s="3857"/>
      <c r="H460" s="3857"/>
      <c r="I460" s="3857"/>
      <c r="J460" s="3857"/>
      <c r="K460" s="3857"/>
      <c r="L460" s="4453"/>
      <c r="M460" s="4453"/>
    </row>
    <row r="461" spans="1:13" x14ac:dyDescent="0.2">
      <c r="A461" s="4455"/>
      <c r="B461" s="4455"/>
      <c r="C461" s="3858" t="s">
        <v>1209</v>
      </c>
      <c r="D461" s="3858"/>
      <c r="E461" s="3858"/>
      <c r="F461" s="3858"/>
      <c r="G461" s="3858"/>
      <c r="H461" s="3858"/>
      <c r="I461" s="3858"/>
      <c r="J461" s="3858"/>
      <c r="K461" s="3858"/>
      <c r="L461" s="4453" t="s">
        <v>1208</v>
      </c>
      <c r="M461" s="4453"/>
    </row>
    <row r="462" spans="1:13" x14ac:dyDescent="0.2">
      <c r="A462" s="4455"/>
      <c r="B462" s="4455"/>
      <c r="C462" s="3858"/>
      <c r="D462" s="3858"/>
      <c r="E462" s="3858"/>
      <c r="F462" s="3858"/>
      <c r="G462" s="3858"/>
      <c r="H462" s="3858"/>
      <c r="I462" s="3858"/>
      <c r="J462" s="3858"/>
      <c r="K462" s="3858"/>
      <c r="L462" s="4453"/>
      <c r="M462" s="4453"/>
    </row>
    <row r="463" spans="1:13" x14ac:dyDescent="0.2">
      <c r="A463" s="4455"/>
      <c r="B463" s="4455"/>
      <c r="C463" s="3858"/>
      <c r="D463" s="3858"/>
      <c r="E463" s="3858"/>
      <c r="F463" s="3858"/>
      <c r="G463" s="3858"/>
      <c r="H463" s="3858"/>
      <c r="I463" s="3858"/>
      <c r="J463" s="3858"/>
      <c r="K463" s="3858"/>
      <c r="L463" s="4453"/>
      <c r="M463" s="4453"/>
    </row>
    <row r="464" spans="1:13" x14ac:dyDescent="0.2">
      <c r="A464" s="4455"/>
      <c r="B464" s="4455"/>
      <c r="C464" s="3858"/>
      <c r="D464" s="3858"/>
      <c r="E464" s="3858"/>
      <c r="F464" s="3858"/>
      <c r="G464" s="3858"/>
      <c r="H464" s="3858"/>
      <c r="I464" s="3858"/>
      <c r="J464" s="3858"/>
      <c r="K464" s="3858"/>
      <c r="L464" s="4453"/>
      <c r="M464" s="4453"/>
    </row>
    <row r="466" spans="1:13" x14ac:dyDescent="0.2">
      <c r="A466" s="479" t="s">
        <v>5327</v>
      </c>
      <c r="J466" s="479" t="s">
        <v>5626</v>
      </c>
    </row>
    <row r="467" spans="1:13" x14ac:dyDescent="0.2">
      <c r="A467" s="479" t="s">
        <v>5328</v>
      </c>
    </row>
    <row r="468" spans="1:13" x14ac:dyDescent="0.2">
      <c r="A468" s="479" t="s">
        <v>5330</v>
      </c>
      <c r="J468" s="4137" t="s">
        <v>2863</v>
      </c>
      <c r="K468" s="4138"/>
      <c r="L468" s="4138"/>
      <c r="M468" s="4139"/>
    </row>
    <row r="469" spans="1:13" ht="24" x14ac:dyDescent="0.2">
      <c r="A469" s="479" t="s">
        <v>6368</v>
      </c>
      <c r="J469" s="374" t="s">
        <v>2860</v>
      </c>
      <c r="K469" s="374" t="s">
        <v>2861</v>
      </c>
      <c r="L469" s="374" t="s">
        <v>2862</v>
      </c>
      <c r="M469" s="822" t="s">
        <v>837</v>
      </c>
    </row>
    <row r="470" spans="1:13" x14ac:dyDescent="0.2">
      <c r="J470" s="374">
        <v>2015</v>
      </c>
      <c r="K470" s="374">
        <v>3</v>
      </c>
      <c r="L470" s="374">
        <v>5</v>
      </c>
      <c r="M470" s="374">
        <v>6</v>
      </c>
    </row>
    <row r="471" spans="1:13" x14ac:dyDescent="0.2">
      <c r="I471" s="1177"/>
      <c r="J471" s="1177"/>
      <c r="K471" s="1177"/>
      <c r="L471" s="1177"/>
    </row>
    <row r="472" spans="1:13" ht="24.75" customHeight="1" x14ac:dyDescent="0.2">
      <c r="A472" s="3850" t="s">
        <v>2864</v>
      </c>
      <c r="B472" s="3850" t="s">
        <v>2865</v>
      </c>
      <c r="C472" s="4605" t="s">
        <v>1212</v>
      </c>
      <c r="D472" s="4346" t="s">
        <v>2866</v>
      </c>
      <c r="E472" s="4507"/>
      <c r="F472" s="4346" t="s">
        <v>3430</v>
      </c>
      <c r="G472" s="4347"/>
      <c r="H472" s="4348" t="s">
        <v>3434</v>
      </c>
      <c r="I472" s="4348"/>
      <c r="J472" s="3850" t="s">
        <v>1211</v>
      </c>
      <c r="K472" s="4103" t="s">
        <v>2872</v>
      </c>
      <c r="L472" s="3850" t="s">
        <v>1207</v>
      </c>
      <c r="M472" s="4103" t="s">
        <v>2873</v>
      </c>
    </row>
    <row r="473" spans="1:13" x14ac:dyDescent="0.2">
      <c r="A473" s="3851"/>
      <c r="B473" s="3851"/>
      <c r="C473" s="4631"/>
      <c r="D473" s="15" t="s">
        <v>2867</v>
      </c>
      <c r="E473" s="15" t="s">
        <v>2868</v>
      </c>
      <c r="F473" s="15" t="s">
        <v>2870</v>
      </c>
      <c r="G473" s="15" t="s">
        <v>2871</v>
      </c>
      <c r="H473" s="1180" t="s">
        <v>3216</v>
      </c>
      <c r="I473" s="1180" t="s">
        <v>3217</v>
      </c>
      <c r="J473" s="3851"/>
      <c r="K473" s="3876"/>
      <c r="L473" s="3851"/>
      <c r="M473" s="3876"/>
    </row>
    <row r="475" spans="1:13" ht="36" x14ac:dyDescent="0.2">
      <c r="A475" s="15">
        <v>197</v>
      </c>
      <c r="B475" s="57" t="s">
        <v>4575</v>
      </c>
      <c r="C475" s="524" t="s">
        <v>5627</v>
      </c>
      <c r="D475" s="938">
        <v>40787</v>
      </c>
      <c r="E475" s="938">
        <v>40847</v>
      </c>
      <c r="F475" s="4103">
        <v>342</v>
      </c>
      <c r="G475" s="4103">
        <v>6</v>
      </c>
      <c r="H475" s="1181"/>
      <c r="I475" s="1181"/>
      <c r="J475" s="1181">
        <v>7</v>
      </c>
      <c r="K475" s="1181" t="s">
        <v>593</v>
      </c>
      <c r="L475" s="1181" t="s">
        <v>287</v>
      </c>
      <c r="M475" s="1181"/>
    </row>
    <row r="476" spans="1:13" x14ac:dyDescent="0.2">
      <c r="A476" s="15">
        <v>198</v>
      </c>
      <c r="B476" s="57" t="s">
        <v>4575</v>
      </c>
      <c r="C476" s="534" t="s">
        <v>5628</v>
      </c>
      <c r="D476" s="938">
        <v>40787</v>
      </c>
      <c r="E476" s="938">
        <v>40816</v>
      </c>
      <c r="F476" s="4142"/>
      <c r="G476" s="4142"/>
      <c r="H476" s="1181"/>
      <c r="I476" s="1181"/>
      <c r="J476" s="1181">
        <v>7</v>
      </c>
      <c r="K476" s="1181" t="s">
        <v>593</v>
      </c>
      <c r="L476" s="1181" t="s">
        <v>287</v>
      </c>
      <c r="M476" s="1181"/>
    </row>
    <row r="477" spans="1:13" x14ac:dyDescent="0.2">
      <c r="A477" s="15">
        <v>199</v>
      </c>
      <c r="B477" s="57" t="s">
        <v>4575</v>
      </c>
      <c r="C477" s="534" t="s">
        <v>5629</v>
      </c>
      <c r="D477" s="938">
        <v>40787</v>
      </c>
      <c r="E477" s="938">
        <v>40787</v>
      </c>
      <c r="F477" s="4142"/>
      <c r="G477" s="4142"/>
      <c r="H477" s="1181"/>
      <c r="I477" s="1181"/>
      <c r="J477" s="1181">
        <v>18</v>
      </c>
      <c r="K477" s="1181" t="s">
        <v>593</v>
      </c>
      <c r="L477" s="1181" t="s">
        <v>287</v>
      </c>
      <c r="M477" s="1181"/>
    </row>
    <row r="478" spans="1:13" x14ac:dyDescent="0.2">
      <c r="A478" s="15">
        <v>200</v>
      </c>
      <c r="B478" s="57" t="s">
        <v>4575</v>
      </c>
      <c r="C478" s="534" t="s">
        <v>5630</v>
      </c>
      <c r="D478" s="938">
        <v>40787</v>
      </c>
      <c r="E478" s="938">
        <v>40787</v>
      </c>
      <c r="F478" s="3876"/>
      <c r="G478" s="3876"/>
      <c r="H478" s="1181"/>
      <c r="I478" s="1181"/>
      <c r="J478" s="1181">
        <v>12</v>
      </c>
      <c r="K478" s="1181" t="s">
        <v>593</v>
      </c>
      <c r="L478" s="1181" t="s">
        <v>287</v>
      </c>
      <c r="M478" s="1181"/>
    </row>
    <row r="479" spans="1:13" x14ac:dyDescent="0.2">
      <c r="A479" s="15">
        <v>201</v>
      </c>
      <c r="B479" s="57" t="s">
        <v>4575</v>
      </c>
      <c r="C479" s="534" t="s">
        <v>5631</v>
      </c>
      <c r="D479" s="938">
        <v>40787</v>
      </c>
      <c r="E479" s="938">
        <v>40787</v>
      </c>
      <c r="F479" s="4103">
        <v>343</v>
      </c>
      <c r="G479" s="4103">
        <v>1</v>
      </c>
      <c r="H479" s="1181"/>
      <c r="I479" s="1181"/>
      <c r="J479" s="1181">
        <v>17</v>
      </c>
      <c r="K479" s="1181" t="s">
        <v>593</v>
      </c>
      <c r="L479" s="1181" t="s">
        <v>287</v>
      </c>
      <c r="M479" s="1181"/>
    </row>
    <row r="480" spans="1:13" x14ac:dyDescent="0.2">
      <c r="A480" s="15">
        <v>202</v>
      </c>
      <c r="B480" s="57" t="s">
        <v>4575</v>
      </c>
      <c r="C480" s="534" t="s">
        <v>5632</v>
      </c>
      <c r="D480" s="938">
        <v>40805</v>
      </c>
      <c r="E480" s="938">
        <v>40714</v>
      </c>
      <c r="F480" s="4142"/>
      <c r="G480" s="4142"/>
      <c r="H480" s="1181"/>
      <c r="I480" s="1181"/>
      <c r="J480" s="1181">
        <v>28</v>
      </c>
      <c r="K480" s="1181" t="s">
        <v>593</v>
      </c>
      <c r="L480" s="1181" t="s">
        <v>287</v>
      </c>
      <c r="M480" s="1181"/>
    </row>
    <row r="481" spans="1:13" x14ac:dyDescent="0.2">
      <c r="A481" s="15">
        <v>203</v>
      </c>
      <c r="B481" s="57" t="s">
        <v>4575</v>
      </c>
      <c r="C481" s="534" t="s">
        <v>5633</v>
      </c>
      <c r="D481" s="938">
        <v>40812</v>
      </c>
      <c r="E481" s="938">
        <v>40847</v>
      </c>
      <c r="F481" s="4142"/>
      <c r="G481" s="4142"/>
      <c r="H481" s="1181"/>
      <c r="I481" s="1181"/>
      <c r="J481" s="1181">
        <v>18</v>
      </c>
      <c r="K481" s="1181" t="s">
        <v>593</v>
      </c>
      <c r="L481" s="1181" t="s">
        <v>287</v>
      </c>
      <c r="M481" s="1181"/>
    </row>
    <row r="482" spans="1:13" x14ac:dyDescent="0.2">
      <c r="A482" s="15">
        <v>204</v>
      </c>
      <c r="B482" s="57" t="s">
        <v>4575</v>
      </c>
      <c r="C482" s="534" t="s">
        <v>5634</v>
      </c>
      <c r="D482" s="938">
        <v>40817</v>
      </c>
      <c r="E482" s="938">
        <v>40877</v>
      </c>
      <c r="F482" s="4142"/>
      <c r="G482" s="4142"/>
      <c r="H482" s="1181"/>
      <c r="I482" s="1181"/>
      <c r="J482" s="1181">
        <v>8</v>
      </c>
      <c r="K482" s="1181" t="s">
        <v>593</v>
      </c>
      <c r="L482" s="1181" t="s">
        <v>287</v>
      </c>
      <c r="M482" s="1181"/>
    </row>
    <row r="483" spans="1:13" x14ac:dyDescent="0.2">
      <c r="A483" s="15">
        <v>205</v>
      </c>
      <c r="B483" s="57" t="s">
        <v>4575</v>
      </c>
      <c r="C483" s="534" t="s">
        <v>5635</v>
      </c>
      <c r="D483" s="938">
        <v>40814</v>
      </c>
      <c r="E483" s="938">
        <v>40875</v>
      </c>
      <c r="F483" s="4142"/>
      <c r="G483" s="4142"/>
      <c r="H483" s="1181"/>
      <c r="I483" s="1181"/>
      <c r="J483" s="1181">
        <v>7</v>
      </c>
      <c r="K483" s="1181" t="s">
        <v>593</v>
      </c>
      <c r="L483" s="1181" t="s">
        <v>287</v>
      </c>
      <c r="M483" s="1181"/>
    </row>
    <row r="484" spans="1:13" ht="24" x14ac:dyDescent="0.2">
      <c r="A484" s="15">
        <v>206</v>
      </c>
      <c r="B484" s="57" t="s">
        <v>4575</v>
      </c>
      <c r="C484" s="524" t="s">
        <v>5636</v>
      </c>
      <c r="D484" s="938">
        <v>40816</v>
      </c>
      <c r="E484" s="938">
        <v>40847</v>
      </c>
      <c r="F484" s="4142"/>
      <c r="G484" s="4142"/>
      <c r="H484" s="1181"/>
      <c r="I484" s="1181"/>
      <c r="J484" s="1181">
        <v>9</v>
      </c>
      <c r="K484" s="1181" t="s">
        <v>593</v>
      </c>
      <c r="L484" s="1181" t="s">
        <v>287</v>
      </c>
      <c r="M484" s="1181"/>
    </row>
    <row r="485" spans="1:13" ht="24" x14ac:dyDescent="0.2">
      <c r="A485" s="15">
        <v>207</v>
      </c>
      <c r="B485" s="57" t="s">
        <v>4575</v>
      </c>
      <c r="C485" s="524" t="s">
        <v>5637</v>
      </c>
      <c r="D485" s="938">
        <v>40816</v>
      </c>
      <c r="E485" s="938">
        <v>40877</v>
      </c>
      <c r="F485" s="4142"/>
      <c r="G485" s="4142"/>
      <c r="H485" s="1181"/>
      <c r="I485" s="1181"/>
      <c r="J485" s="1181">
        <v>7</v>
      </c>
      <c r="K485" s="1181" t="s">
        <v>593</v>
      </c>
      <c r="L485" s="1181" t="s">
        <v>287</v>
      </c>
      <c r="M485" s="1181"/>
    </row>
    <row r="486" spans="1:13" x14ac:dyDescent="0.2">
      <c r="A486" s="15">
        <v>208</v>
      </c>
      <c r="B486" s="57" t="s">
        <v>4575</v>
      </c>
      <c r="C486" s="534" t="s">
        <v>5638</v>
      </c>
      <c r="D486" s="938">
        <v>40816</v>
      </c>
      <c r="E486" s="938">
        <v>40877</v>
      </c>
      <c r="F486" s="4142"/>
      <c r="G486" s="4142"/>
      <c r="H486" s="1181"/>
      <c r="I486" s="1181"/>
      <c r="J486" s="1181">
        <v>11</v>
      </c>
      <c r="K486" s="1181" t="s">
        <v>593</v>
      </c>
      <c r="L486" s="1181" t="s">
        <v>287</v>
      </c>
      <c r="M486" s="1181"/>
    </row>
    <row r="487" spans="1:13" x14ac:dyDescent="0.2">
      <c r="A487" s="15">
        <v>209</v>
      </c>
      <c r="B487" s="57" t="s">
        <v>4575</v>
      </c>
      <c r="C487" s="534" t="s">
        <v>5639</v>
      </c>
      <c r="D487" s="938">
        <v>40816</v>
      </c>
      <c r="E487" s="938">
        <v>40908</v>
      </c>
      <c r="F487" s="4142"/>
      <c r="G487" s="4142"/>
      <c r="H487" s="1181"/>
      <c r="I487" s="1181"/>
      <c r="J487" s="1181">
        <v>10</v>
      </c>
      <c r="K487" s="1181" t="s">
        <v>593</v>
      </c>
      <c r="L487" s="1181" t="s">
        <v>287</v>
      </c>
      <c r="M487" s="1181"/>
    </row>
    <row r="488" spans="1:13" x14ac:dyDescent="0.2">
      <c r="A488" s="15">
        <v>210</v>
      </c>
      <c r="B488" s="57" t="s">
        <v>4575</v>
      </c>
      <c r="C488" s="534" t="s">
        <v>5640</v>
      </c>
      <c r="D488" s="938">
        <v>40816</v>
      </c>
      <c r="E488" s="938">
        <v>40877</v>
      </c>
      <c r="F488" s="4142"/>
      <c r="G488" s="4142"/>
      <c r="H488" s="1181"/>
      <c r="I488" s="1181"/>
      <c r="J488" s="1181">
        <v>10</v>
      </c>
      <c r="K488" s="1181" t="s">
        <v>593</v>
      </c>
      <c r="L488" s="1181" t="s">
        <v>287</v>
      </c>
      <c r="M488" s="1181"/>
    </row>
    <row r="489" spans="1:13" x14ac:dyDescent="0.2">
      <c r="A489" s="15">
        <v>211</v>
      </c>
      <c r="B489" s="57" t="s">
        <v>4575</v>
      </c>
      <c r="C489" s="534" t="s">
        <v>5641</v>
      </c>
      <c r="D489" s="938">
        <v>40817</v>
      </c>
      <c r="E489" s="938">
        <v>40817</v>
      </c>
      <c r="F489" s="4142"/>
      <c r="G489" s="4142"/>
      <c r="H489" s="1181"/>
      <c r="I489" s="1181"/>
      <c r="J489" s="1181">
        <v>18</v>
      </c>
      <c r="K489" s="1181" t="s">
        <v>593</v>
      </c>
      <c r="L489" s="1181" t="s">
        <v>287</v>
      </c>
      <c r="M489" s="1181"/>
    </row>
    <row r="490" spans="1:13" x14ac:dyDescent="0.2">
      <c r="A490" s="15">
        <v>212</v>
      </c>
      <c r="B490" s="57" t="s">
        <v>4575</v>
      </c>
      <c r="C490" s="534" t="s">
        <v>5642</v>
      </c>
      <c r="D490" s="938">
        <v>40817</v>
      </c>
      <c r="E490" s="938">
        <v>40877</v>
      </c>
      <c r="F490" s="4142"/>
      <c r="G490" s="4142"/>
      <c r="H490" s="1181"/>
      <c r="I490" s="1181"/>
      <c r="J490" s="1181">
        <v>11</v>
      </c>
      <c r="K490" s="1181" t="s">
        <v>593</v>
      </c>
      <c r="L490" s="1181" t="s">
        <v>287</v>
      </c>
      <c r="M490" s="1181"/>
    </row>
    <row r="491" spans="1:13" x14ac:dyDescent="0.2">
      <c r="A491" s="15">
        <v>213</v>
      </c>
      <c r="B491" s="57" t="s">
        <v>4575</v>
      </c>
      <c r="C491" s="534" t="s">
        <v>5643</v>
      </c>
      <c r="D491" s="938">
        <v>40816</v>
      </c>
      <c r="E491" s="938">
        <v>40884</v>
      </c>
      <c r="F491" s="4142"/>
      <c r="G491" s="4142"/>
      <c r="H491" s="1181"/>
      <c r="I491" s="1181"/>
      <c r="J491" s="1181">
        <v>13</v>
      </c>
      <c r="K491" s="1181" t="s">
        <v>593</v>
      </c>
      <c r="L491" s="1181" t="s">
        <v>287</v>
      </c>
      <c r="M491" s="1181"/>
    </row>
    <row r="492" spans="1:13" x14ac:dyDescent="0.2">
      <c r="A492" s="15">
        <v>214</v>
      </c>
      <c r="B492" s="57" t="s">
        <v>4575</v>
      </c>
      <c r="C492" s="534" t="s">
        <v>5644</v>
      </c>
      <c r="D492" s="938">
        <v>40817</v>
      </c>
      <c r="E492" s="938">
        <v>40908</v>
      </c>
      <c r="F492" s="4142"/>
      <c r="G492" s="4142"/>
      <c r="H492" s="1181"/>
      <c r="I492" s="1181"/>
      <c r="J492" s="1181">
        <v>9</v>
      </c>
      <c r="K492" s="1181" t="s">
        <v>593</v>
      </c>
      <c r="L492" s="1181" t="s">
        <v>287</v>
      </c>
      <c r="M492" s="1181"/>
    </row>
    <row r="493" spans="1:13" x14ac:dyDescent="0.2">
      <c r="A493" s="15">
        <v>215</v>
      </c>
      <c r="B493" s="57" t="s">
        <v>4575</v>
      </c>
      <c r="C493" s="534" t="s">
        <v>5645</v>
      </c>
      <c r="D493" s="938">
        <v>40820</v>
      </c>
      <c r="E493" s="938">
        <v>40875</v>
      </c>
      <c r="F493" s="4142"/>
      <c r="G493" s="4142"/>
      <c r="H493" s="1181"/>
      <c r="I493" s="1181"/>
      <c r="J493" s="1181">
        <v>9</v>
      </c>
      <c r="K493" s="1181" t="s">
        <v>593</v>
      </c>
      <c r="L493" s="1181" t="s">
        <v>287</v>
      </c>
      <c r="M493" s="1181"/>
    </row>
    <row r="494" spans="1:13" x14ac:dyDescent="0.2">
      <c r="A494" s="15">
        <v>216</v>
      </c>
      <c r="B494" s="57" t="s">
        <v>4575</v>
      </c>
      <c r="C494" s="534" t="s">
        <v>5646</v>
      </c>
      <c r="D494" s="938">
        <v>40820</v>
      </c>
      <c r="E494" s="938">
        <v>40820</v>
      </c>
      <c r="F494" s="3876"/>
      <c r="G494" s="3876"/>
      <c r="H494" s="1181"/>
      <c r="I494" s="1181"/>
      <c r="J494" s="1181">
        <v>11</v>
      </c>
      <c r="K494" s="1181" t="s">
        <v>593</v>
      </c>
      <c r="L494" s="1181" t="s">
        <v>287</v>
      </c>
      <c r="M494" s="1181"/>
    </row>
    <row r="498" spans="1:13" x14ac:dyDescent="0.2">
      <c r="A498" s="4455"/>
      <c r="B498" s="4455"/>
      <c r="C498" s="3857" t="s">
        <v>2859</v>
      </c>
      <c r="D498" s="3857"/>
      <c r="E498" s="3857"/>
      <c r="F498" s="3857"/>
      <c r="G498" s="3857"/>
      <c r="H498" s="3857"/>
      <c r="I498" s="3857"/>
      <c r="J498" s="3857"/>
      <c r="K498" s="3857"/>
      <c r="L498" s="4453" t="s">
        <v>2858</v>
      </c>
      <c r="M498" s="4453"/>
    </row>
    <row r="499" spans="1:13" x14ac:dyDescent="0.2">
      <c r="A499" s="4455"/>
      <c r="B499" s="4455"/>
      <c r="C499" s="3857"/>
      <c r="D499" s="3857"/>
      <c r="E499" s="3857"/>
      <c r="F499" s="3857"/>
      <c r="G499" s="3857"/>
      <c r="H499" s="3857"/>
      <c r="I499" s="3857"/>
      <c r="J499" s="3857"/>
      <c r="K499" s="3857"/>
      <c r="L499" s="4453"/>
      <c r="M499" s="4453"/>
    </row>
    <row r="500" spans="1:13" x14ac:dyDescent="0.2">
      <c r="A500" s="4455"/>
      <c r="B500" s="4455"/>
      <c r="C500" s="3857"/>
      <c r="D500" s="3857"/>
      <c r="E500" s="3857"/>
      <c r="F500" s="3857"/>
      <c r="G500" s="3857"/>
      <c r="H500" s="3857"/>
      <c r="I500" s="3857"/>
      <c r="J500" s="3857"/>
      <c r="K500" s="3857"/>
      <c r="L500" s="4453"/>
      <c r="M500" s="4453"/>
    </row>
    <row r="501" spans="1:13" x14ac:dyDescent="0.2">
      <c r="A501" s="4455"/>
      <c r="B501" s="4455"/>
      <c r="C501" s="3857"/>
      <c r="D501" s="3857"/>
      <c r="E501" s="3857"/>
      <c r="F501" s="3857"/>
      <c r="G501" s="3857"/>
      <c r="H501" s="3857"/>
      <c r="I501" s="3857"/>
      <c r="J501" s="3857"/>
      <c r="K501" s="3857"/>
      <c r="L501" s="4453"/>
      <c r="M501" s="4453"/>
    </row>
    <row r="502" spans="1:13" x14ac:dyDescent="0.2">
      <c r="A502" s="4455"/>
      <c r="B502" s="4455"/>
      <c r="C502" s="3858" t="s">
        <v>1209</v>
      </c>
      <c r="D502" s="3858"/>
      <c r="E502" s="3858"/>
      <c r="F502" s="3858"/>
      <c r="G502" s="3858"/>
      <c r="H502" s="3858"/>
      <c r="I502" s="3858"/>
      <c r="J502" s="3858"/>
      <c r="K502" s="3858"/>
      <c r="L502" s="4453" t="s">
        <v>1208</v>
      </c>
      <c r="M502" s="4453"/>
    </row>
    <row r="503" spans="1:13" x14ac:dyDescent="0.2">
      <c r="A503" s="4455"/>
      <c r="B503" s="4455"/>
      <c r="C503" s="3858"/>
      <c r="D503" s="3858"/>
      <c r="E503" s="3858"/>
      <c r="F503" s="3858"/>
      <c r="G503" s="3858"/>
      <c r="H503" s="3858"/>
      <c r="I503" s="3858"/>
      <c r="J503" s="3858"/>
      <c r="K503" s="3858"/>
      <c r="L503" s="4453"/>
      <c r="M503" s="4453"/>
    </row>
    <row r="504" spans="1:13" x14ac:dyDescent="0.2">
      <c r="A504" s="4455"/>
      <c r="B504" s="4455"/>
      <c r="C504" s="3858"/>
      <c r="D504" s="3858"/>
      <c r="E504" s="3858"/>
      <c r="F504" s="3858"/>
      <c r="G504" s="3858"/>
      <c r="H504" s="3858"/>
      <c r="I504" s="3858"/>
      <c r="J504" s="3858"/>
      <c r="K504" s="3858"/>
      <c r="L504" s="4453"/>
      <c r="M504" s="4453"/>
    </row>
    <row r="505" spans="1:13" x14ac:dyDescent="0.2">
      <c r="A505" s="4455"/>
      <c r="B505" s="4455"/>
      <c r="C505" s="3858"/>
      <c r="D505" s="3858"/>
      <c r="E505" s="3858"/>
      <c r="F505" s="3858"/>
      <c r="G505" s="3858"/>
      <c r="H505" s="3858"/>
      <c r="I505" s="3858"/>
      <c r="J505" s="3858"/>
      <c r="K505" s="3858"/>
      <c r="L505" s="4453"/>
      <c r="M505" s="4453"/>
    </row>
    <row r="507" spans="1:13" x14ac:dyDescent="0.2">
      <c r="A507" s="479" t="s">
        <v>5327</v>
      </c>
      <c r="J507" s="479" t="s">
        <v>5647</v>
      </c>
    </row>
    <row r="508" spans="1:13" x14ac:dyDescent="0.2">
      <c r="A508" s="479" t="s">
        <v>5328</v>
      </c>
    </row>
    <row r="509" spans="1:13" x14ac:dyDescent="0.2">
      <c r="A509" s="479" t="s">
        <v>5330</v>
      </c>
      <c r="J509" s="4137" t="s">
        <v>2863</v>
      </c>
      <c r="K509" s="4138"/>
      <c r="L509" s="4138"/>
      <c r="M509" s="4139"/>
    </row>
    <row r="510" spans="1:13" ht="24" x14ac:dyDescent="0.2">
      <c r="A510" s="479" t="s">
        <v>6368</v>
      </c>
      <c r="J510" s="374" t="s">
        <v>2860</v>
      </c>
      <c r="K510" s="374" t="s">
        <v>2861</v>
      </c>
      <c r="L510" s="374" t="s">
        <v>2862</v>
      </c>
      <c r="M510" s="822" t="s">
        <v>135</v>
      </c>
    </row>
    <row r="511" spans="1:13" x14ac:dyDescent="0.2">
      <c r="J511" s="374">
        <v>2015</v>
      </c>
      <c r="K511" s="374">
        <v>3</v>
      </c>
      <c r="L511" s="374">
        <v>5</v>
      </c>
      <c r="M511" s="374">
        <v>6</v>
      </c>
    </row>
    <row r="512" spans="1:13" x14ac:dyDescent="0.2">
      <c r="I512" s="1177"/>
      <c r="J512" s="1177"/>
      <c r="K512" s="1177"/>
      <c r="L512" s="1177"/>
    </row>
    <row r="513" spans="1:13" ht="23.25" customHeight="1" x14ac:dyDescent="0.2">
      <c r="A513" s="3850" t="s">
        <v>2864</v>
      </c>
      <c r="B513" s="3850" t="s">
        <v>2865</v>
      </c>
      <c r="C513" s="4605" t="s">
        <v>1212</v>
      </c>
      <c r="D513" s="4346" t="s">
        <v>2866</v>
      </c>
      <c r="E513" s="4507"/>
      <c r="F513" s="4346" t="s">
        <v>3430</v>
      </c>
      <c r="G513" s="4347"/>
      <c r="H513" s="4348" t="s">
        <v>3434</v>
      </c>
      <c r="I513" s="4348"/>
      <c r="J513" s="3850" t="s">
        <v>1211</v>
      </c>
      <c r="K513" s="4103" t="s">
        <v>2872</v>
      </c>
      <c r="L513" s="3850" t="s">
        <v>1207</v>
      </c>
      <c r="M513" s="4103" t="s">
        <v>2873</v>
      </c>
    </row>
    <row r="514" spans="1:13" x14ac:dyDescent="0.2">
      <c r="A514" s="3851"/>
      <c r="B514" s="3851"/>
      <c r="C514" s="4631"/>
      <c r="D514" s="15" t="s">
        <v>2867</v>
      </c>
      <c r="E514" s="15" t="s">
        <v>2868</v>
      </c>
      <c r="F514" s="15" t="s">
        <v>2870</v>
      </c>
      <c r="G514" s="15" t="s">
        <v>2871</v>
      </c>
      <c r="H514" s="1180" t="s">
        <v>3216</v>
      </c>
      <c r="I514" s="1180" t="s">
        <v>3217</v>
      </c>
      <c r="J514" s="3851"/>
      <c r="K514" s="3876"/>
      <c r="L514" s="3851"/>
      <c r="M514" s="3876"/>
    </row>
    <row r="516" spans="1:13" x14ac:dyDescent="0.2">
      <c r="A516" s="1254">
        <v>217</v>
      </c>
      <c r="B516" s="57" t="s">
        <v>4575</v>
      </c>
      <c r="C516" s="534" t="s">
        <v>5648</v>
      </c>
      <c r="D516" s="938">
        <v>40820</v>
      </c>
      <c r="E516" s="938">
        <v>40820</v>
      </c>
      <c r="F516" s="4103">
        <v>343</v>
      </c>
      <c r="G516" s="4103">
        <v>2</v>
      </c>
      <c r="H516" s="1181"/>
      <c r="I516" s="1181"/>
      <c r="J516" s="1181">
        <v>13</v>
      </c>
      <c r="K516" s="1181" t="s">
        <v>593</v>
      </c>
      <c r="L516" s="1181" t="s">
        <v>287</v>
      </c>
      <c r="M516" s="1181"/>
    </row>
    <row r="517" spans="1:13" x14ac:dyDescent="0.2">
      <c r="A517" s="1254">
        <v>218</v>
      </c>
      <c r="B517" s="57" t="s">
        <v>4575</v>
      </c>
      <c r="C517" s="534" t="s">
        <v>5649</v>
      </c>
      <c r="D517" s="938">
        <v>40820</v>
      </c>
      <c r="E517" s="938">
        <v>40820</v>
      </c>
      <c r="F517" s="4142"/>
      <c r="G517" s="4142"/>
      <c r="H517" s="1181"/>
      <c r="I517" s="1181"/>
      <c r="J517" s="1181">
        <v>10</v>
      </c>
      <c r="K517" s="1181" t="s">
        <v>593</v>
      </c>
      <c r="L517" s="1181" t="s">
        <v>287</v>
      </c>
      <c r="M517" s="1181"/>
    </row>
    <row r="518" spans="1:13" x14ac:dyDescent="0.2">
      <c r="A518" s="1254">
        <v>219</v>
      </c>
      <c r="B518" s="57" t="s">
        <v>4575</v>
      </c>
      <c r="C518" s="534" t="s">
        <v>5650</v>
      </c>
      <c r="D518" s="938">
        <v>40820</v>
      </c>
      <c r="E518" s="938">
        <v>40877</v>
      </c>
      <c r="F518" s="4142"/>
      <c r="G518" s="4142"/>
      <c r="H518" s="1181"/>
      <c r="I518" s="1181"/>
      <c r="J518" s="1181">
        <v>10</v>
      </c>
      <c r="K518" s="1181" t="s">
        <v>593</v>
      </c>
      <c r="L518" s="1181" t="s">
        <v>287</v>
      </c>
      <c r="M518" s="1181"/>
    </row>
    <row r="519" spans="1:13" x14ac:dyDescent="0.2">
      <c r="A519" s="1254">
        <v>220</v>
      </c>
      <c r="B519" s="57" t="s">
        <v>4575</v>
      </c>
      <c r="C519" s="534" t="s">
        <v>5651</v>
      </c>
      <c r="D519" s="938">
        <v>40820</v>
      </c>
      <c r="E519" s="938">
        <v>40820</v>
      </c>
      <c r="F519" s="4142"/>
      <c r="G519" s="4142"/>
      <c r="H519" s="1181"/>
      <c r="I519" s="1181"/>
      <c r="J519" s="1181">
        <v>7</v>
      </c>
      <c r="K519" s="1181" t="s">
        <v>593</v>
      </c>
      <c r="L519" s="1181" t="s">
        <v>287</v>
      </c>
      <c r="M519" s="1181"/>
    </row>
    <row r="520" spans="1:13" x14ac:dyDescent="0.2">
      <c r="A520" s="1254">
        <v>221</v>
      </c>
      <c r="B520" s="57" t="s">
        <v>4575</v>
      </c>
      <c r="C520" s="534" t="s">
        <v>5652</v>
      </c>
      <c r="D520" s="938">
        <v>40848</v>
      </c>
      <c r="E520" s="938">
        <v>40848</v>
      </c>
      <c r="F520" s="4142"/>
      <c r="G520" s="4142"/>
      <c r="H520" s="1181"/>
      <c r="I520" s="1181"/>
      <c r="J520" s="1181">
        <v>21</v>
      </c>
      <c r="K520" s="1181" t="s">
        <v>593</v>
      </c>
      <c r="L520" s="1181" t="s">
        <v>287</v>
      </c>
      <c r="M520" s="1181"/>
    </row>
    <row r="521" spans="1:13" x14ac:dyDescent="0.2">
      <c r="A521" s="1254">
        <v>222</v>
      </c>
      <c r="B521" s="57" t="s">
        <v>4575</v>
      </c>
      <c r="C521" s="534" t="s">
        <v>5653</v>
      </c>
      <c r="D521" s="938">
        <v>40842</v>
      </c>
      <c r="E521" s="938">
        <v>40877</v>
      </c>
      <c r="F521" s="4142"/>
      <c r="G521" s="4142"/>
      <c r="H521" s="1181"/>
      <c r="I521" s="1181"/>
      <c r="J521" s="1181">
        <v>28</v>
      </c>
      <c r="K521" s="1181" t="s">
        <v>593</v>
      </c>
      <c r="L521" s="1181" t="s">
        <v>287</v>
      </c>
      <c r="M521" s="1181"/>
    </row>
    <row r="522" spans="1:13" ht="24" x14ac:dyDescent="0.2">
      <c r="A522" s="1254">
        <v>223</v>
      </c>
      <c r="B522" s="57" t="s">
        <v>4575</v>
      </c>
      <c r="C522" s="524" t="s">
        <v>5654</v>
      </c>
      <c r="D522" s="938">
        <v>40848</v>
      </c>
      <c r="E522" s="938">
        <v>40848</v>
      </c>
      <c r="F522" s="4142"/>
      <c r="G522" s="4142"/>
      <c r="H522" s="1181"/>
      <c r="I522" s="1181"/>
      <c r="J522" s="1181">
        <v>13</v>
      </c>
      <c r="K522" s="1181" t="s">
        <v>593</v>
      </c>
      <c r="L522" s="1181" t="s">
        <v>287</v>
      </c>
      <c r="M522" s="1181"/>
    </row>
    <row r="523" spans="1:13" x14ac:dyDescent="0.2">
      <c r="A523" s="1254">
        <v>224</v>
      </c>
      <c r="B523" s="57" t="s">
        <v>4575</v>
      </c>
      <c r="C523" s="534" t="s">
        <v>5655</v>
      </c>
      <c r="D523" s="938">
        <v>40848</v>
      </c>
      <c r="E523" s="938">
        <v>40848</v>
      </c>
      <c r="F523" s="4142"/>
      <c r="G523" s="4142"/>
      <c r="H523" s="1181"/>
      <c r="I523" s="1181"/>
      <c r="J523" s="1181">
        <v>15</v>
      </c>
      <c r="K523" s="1181" t="s">
        <v>593</v>
      </c>
      <c r="L523" s="1181" t="s">
        <v>287</v>
      </c>
      <c r="M523" s="1181"/>
    </row>
    <row r="524" spans="1:13" ht="24" x14ac:dyDescent="0.2">
      <c r="A524" s="1254">
        <v>225</v>
      </c>
      <c r="B524" s="57" t="s">
        <v>4575</v>
      </c>
      <c r="C524" s="524" t="s">
        <v>5656</v>
      </c>
      <c r="D524" s="938">
        <v>40844</v>
      </c>
      <c r="E524" s="938">
        <v>40877</v>
      </c>
      <c r="F524" s="4142"/>
      <c r="G524" s="4142"/>
      <c r="H524" s="1181"/>
      <c r="I524" s="1181"/>
      <c r="J524" s="1181">
        <v>8</v>
      </c>
      <c r="K524" s="1181" t="s">
        <v>593</v>
      </c>
      <c r="L524" s="1181" t="s">
        <v>287</v>
      </c>
      <c r="M524" s="1181"/>
    </row>
    <row r="525" spans="1:13" x14ac:dyDescent="0.2">
      <c r="A525" s="1254">
        <v>226</v>
      </c>
      <c r="B525" s="57" t="s">
        <v>4575</v>
      </c>
      <c r="C525" s="534" t="s">
        <v>5657</v>
      </c>
      <c r="D525" s="938">
        <v>40847</v>
      </c>
      <c r="E525" s="938">
        <v>40877</v>
      </c>
      <c r="F525" s="4142"/>
      <c r="G525" s="4142"/>
      <c r="H525" s="1181"/>
      <c r="I525" s="1181"/>
      <c r="J525" s="1181">
        <v>6</v>
      </c>
      <c r="K525" s="1181" t="s">
        <v>593</v>
      </c>
      <c r="L525" s="1181" t="s">
        <v>287</v>
      </c>
      <c r="M525" s="1181"/>
    </row>
    <row r="526" spans="1:13" x14ac:dyDescent="0.2">
      <c r="A526" s="1254">
        <v>227</v>
      </c>
      <c r="B526" s="57" t="s">
        <v>4575</v>
      </c>
      <c r="C526" s="534" t="s">
        <v>5658</v>
      </c>
      <c r="D526" s="938">
        <v>40847</v>
      </c>
      <c r="E526" s="938">
        <v>40898</v>
      </c>
      <c r="F526" s="4142"/>
      <c r="G526" s="4142"/>
      <c r="H526" s="1181"/>
      <c r="I526" s="1181"/>
      <c r="J526" s="1181">
        <v>8</v>
      </c>
      <c r="K526" s="1181" t="s">
        <v>593</v>
      </c>
      <c r="L526" s="1181" t="s">
        <v>287</v>
      </c>
      <c r="M526" s="1181"/>
    </row>
    <row r="527" spans="1:13" x14ac:dyDescent="0.2">
      <c r="A527" s="1254">
        <v>228</v>
      </c>
      <c r="B527" s="57" t="s">
        <v>4575</v>
      </c>
      <c r="C527" s="534" t="s">
        <v>5659</v>
      </c>
      <c r="D527" s="938">
        <v>40847</v>
      </c>
      <c r="E527" s="938">
        <v>40875</v>
      </c>
      <c r="F527" s="4142"/>
      <c r="G527" s="4142"/>
      <c r="H527" s="1181"/>
      <c r="I527" s="1181"/>
      <c r="J527" s="1181">
        <v>6</v>
      </c>
      <c r="K527" s="1181" t="s">
        <v>593</v>
      </c>
      <c r="L527" s="1181" t="s">
        <v>287</v>
      </c>
      <c r="M527" s="1181"/>
    </row>
    <row r="528" spans="1:13" x14ac:dyDescent="0.2">
      <c r="A528" s="1254">
        <v>229</v>
      </c>
      <c r="B528" s="57" t="s">
        <v>4575</v>
      </c>
      <c r="C528" s="534" t="s">
        <v>5660</v>
      </c>
      <c r="D528" s="938">
        <v>40867</v>
      </c>
      <c r="E528" s="938">
        <v>40884</v>
      </c>
      <c r="F528" s="4142"/>
      <c r="G528" s="4142"/>
      <c r="H528" s="1181"/>
      <c r="I528" s="1181"/>
      <c r="J528" s="1181">
        <v>7</v>
      </c>
      <c r="K528" s="1181" t="s">
        <v>593</v>
      </c>
      <c r="L528" s="1181" t="s">
        <v>287</v>
      </c>
      <c r="M528" s="1181"/>
    </row>
    <row r="529" spans="1:13" x14ac:dyDescent="0.2">
      <c r="A529" s="1254">
        <v>230</v>
      </c>
      <c r="B529" s="57" t="s">
        <v>4575</v>
      </c>
      <c r="C529" s="534" t="s">
        <v>5661</v>
      </c>
      <c r="D529" s="938">
        <v>40867</v>
      </c>
      <c r="E529" s="938">
        <v>40867</v>
      </c>
      <c r="F529" s="4142"/>
      <c r="G529" s="4142"/>
      <c r="H529" s="1181"/>
      <c r="I529" s="1181"/>
      <c r="J529" s="1181">
        <v>11</v>
      </c>
      <c r="K529" s="1181" t="s">
        <v>593</v>
      </c>
      <c r="L529" s="1181" t="s">
        <v>287</v>
      </c>
      <c r="M529" s="1181"/>
    </row>
    <row r="530" spans="1:13" x14ac:dyDescent="0.2">
      <c r="A530" s="1254">
        <v>231</v>
      </c>
      <c r="B530" s="57" t="s">
        <v>4575</v>
      </c>
      <c r="C530" s="534" t="s">
        <v>5662</v>
      </c>
      <c r="D530" s="938">
        <v>40867</v>
      </c>
      <c r="E530" s="938">
        <v>40867</v>
      </c>
      <c r="F530" s="4142"/>
      <c r="G530" s="4142"/>
      <c r="H530" s="1181"/>
      <c r="I530" s="1181"/>
      <c r="J530" s="1181">
        <v>6</v>
      </c>
      <c r="K530" s="1181" t="s">
        <v>593</v>
      </c>
      <c r="L530" s="1181" t="s">
        <v>287</v>
      </c>
      <c r="M530" s="1181"/>
    </row>
    <row r="531" spans="1:13" ht="36" x14ac:dyDescent="0.2">
      <c r="A531" s="1254">
        <v>232</v>
      </c>
      <c r="B531" s="57" t="s">
        <v>4575</v>
      </c>
      <c r="C531" s="524" t="s">
        <v>5663</v>
      </c>
      <c r="D531" s="938">
        <v>40867</v>
      </c>
      <c r="E531" s="938">
        <v>40867</v>
      </c>
      <c r="F531" s="4142"/>
      <c r="G531" s="4142"/>
      <c r="H531" s="1181"/>
      <c r="I531" s="1181"/>
      <c r="J531" s="1181">
        <v>8</v>
      </c>
      <c r="K531" s="1181" t="s">
        <v>593</v>
      </c>
      <c r="L531" s="1181" t="s">
        <v>287</v>
      </c>
      <c r="M531" s="1181"/>
    </row>
    <row r="532" spans="1:13" x14ac:dyDescent="0.2">
      <c r="A532" s="1254">
        <v>233</v>
      </c>
      <c r="B532" s="57" t="s">
        <v>4575</v>
      </c>
      <c r="C532" s="534" t="s">
        <v>5664</v>
      </c>
      <c r="D532" s="938">
        <v>40877</v>
      </c>
      <c r="E532" s="938">
        <v>40866</v>
      </c>
      <c r="F532" s="4142"/>
      <c r="G532" s="4142"/>
      <c r="H532" s="1181"/>
      <c r="I532" s="1181"/>
      <c r="J532" s="1181">
        <v>6</v>
      </c>
      <c r="K532" s="1181" t="s">
        <v>593</v>
      </c>
      <c r="L532" s="1181" t="s">
        <v>287</v>
      </c>
      <c r="M532" s="1181"/>
    </row>
    <row r="533" spans="1:13" x14ac:dyDescent="0.2">
      <c r="A533" s="1254">
        <v>234</v>
      </c>
      <c r="B533" s="57" t="s">
        <v>4575</v>
      </c>
      <c r="C533" s="534" t="s">
        <v>5665</v>
      </c>
      <c r="D533" s="938">
        <v>40866</v>
      </c>
      <c r="E533" s="938">
        <v>40867</v>
      </c>
      <c r="F533" s="4142"/>
      <c r="G533" s="4142"/>
      <c r="H533" s="1181"/>
      <c r="I533" s="1181"/>
      <c r="J533" s="1181">
        <v>9</v>
      </c>
      <c r="K533" s="1181" t="s">
        <v>593</v>
      </c>
      <c r="L533" s="1181" t="s">
        <v>287</v>
      </c>
      <c r="M533" s="1181"/>
    </row>
    <row r="534" spans="1:13" x14ac:dyDescent="0.2">
      <c r="A534" s="1254">
        <v>235</v>
      </c>
      <c r="B534" s="57" t="s">
        <v>4575</v>
      </c>
      <c r="C534" s="534" t="s">
        <v>5666</v>
      </c>
      <c r="D534" s="938">
        <v>40867</v>
      </c>
      <c r="E534" s="938">
        <v>40907</v>
      </c>
      <c r="F534" s="4142"/>
      <c r="G534" s="3876"/>
      <c r="H534" s="1181"/>
      <c r="I534" s="1181"/>
      <c r="J534" s="1181">
        <v>9</v>
      </c>
      <c r="K534" s="1181" t="s">
        <v>593</v>
      </c>
      <c r="L534" s="1181" t="s">
        <v>287</v>
      </c>
      <c r="M534" s="1181"/>
    </row>
    <row r="535" spans="1:13" x14ac:dyDescent="0.2">
      <c r="A535" s="1254">
        <v>236</v>
      </c>
      <c r="B535" s="57" t="s">
        <v>4575</v>
      </c>
      <c r="C535" s="534" t="s">
        <v>5667</v>
      </c>
      <c r="D535" s="938">
        <v>40878</v>
      </c>
      <c r="E535" s="938">
        <v>40878</v>
      </c>
      <c r="F535" s="3876"/>
      <c r="G535" s="47">
        <v>3</v>
      </c>
      <c r="H535" s="1181"/>
      <c r="I535" s="1181"/>
      <c r="J535" s="1181">
        <v>18</v>
      </c>
      <c r="K535" s="1181" t="s">
        <v>593</v>
      </c>
      <c r="L535" s="1181" t="s">
        <v>287</v>
      </c>
      <c r="M535" s="1181"/>
    </row>
    <row r="540" spans="1:13" x14ac:dyDescent="0.2">
      <c r="A540" s="4455"/>
      <c r="B540" s="4455"/>
      <c r="C540" s="3857" t="s">
        <v>2859</v>
      </c>
      <c r="D540" s="3857"/>
      <c r="E540" s="3857"/>
      <c r="F540" s="3857"/>
      <c r="G540" s="3857"/>
      <c r="H540" s="3857"/>
      <c r="I540" s="3857"/>
      <c r="J540" s="3857"/>
      <c r="K540" s="3857"/>
      <c r="L540" s="4453" t="s">
        <v>2858</v>
      </c>
      <c r="M540" s="4453"/>
    </row>
    <row r="541" spans="1:13" x14ac:dyDescent="0.2">
      <c r="A541" s="4455"/>
      <c r="B541" s="4455"/>
      <c r="C541" s="3857"/>
      <c r="D541" s="3857"/>
      <c r="E541" s="3857"/>
      <c r="F541" s="3857"/>
      <c r="G541" s="3857"/>
      <c r="H541" s="3857"/>
      <c r="I541" s="3857"/>
      <c r="J541" s="3857"/>
      <c r="K541" s="3857"/>
      <c r="L541" s="4453"/>
      <c r="M541" s="4453"/>
    </row>
    <row r="542" spans="1:13" x14ac:dyDescent="0.2">
      <c r="A542" s="4455"/>
      <c r="B542" s="4455"/>
      <c r="C542" s="3857"/>
      <c r="D542" s="3857"/>
      <c r="E542" s="3857"/>
      <c r="F542" s="3857"/>
      <c r="G542" s="3857"/>
      <c r="H542" s="3857"/>
      <c r="I542" s="3857"/>
      <c r="J542" s="3857"/>
      <c r="K542" s="3857"/>
      <c r="L542" s="4453"/>
      <c r="M542" s="4453"/>
    </row>
    <row r="543" spans="1:13" x14ac:dyDescent="0.2">
      <c r="A543" s="4455"/>
      <c r="B543" s="4455"/>
      <c r="C543" s="3857"/>
      <c r="D543" s="3857"/>
      <c r="E543" s="3857"/>
      <c r="F543" s="3857"/>
      <c r="G543" s="3857"/>
      <c r="H543" s="3857"/>
      <c r="I543" s="3857"/>
      <c r="J543" s="3857"/>
      <c r="K543" s="3857"/>
      <c r="L543" s="4453"/>
      <c r="M543" s="4453"/>
    </row>
    <row r="544" spans="1:13" x14ac:dyDescent="0.2">
      <c r="A544" s="4455"/>
      <c r="B544" s="4455"/>
      <c r="C544" s="3858" t="s">
        <v>1209</v>
      </c>
      <c r="D544" s="3858"/>
      <c r="E544" s="3858"/>
      <c r="F544" s="3858"/>
      <c r="G544" s="3858"/>
      <c r="H544" s="3858"/>
      <c r="I544" s="3858"/>
      <c r="J544" s="3858"/>
      <c r="K544" s="3858"/>
      <c r="L544" s="4453" t="s">
        <v>1208</v>
      </c>
      <c r="M544" s="4453"/>
    </row>
    <row r="545" spans="1:13" x14ac:dyDescent="0.2">
      <c r="A545" s="4455"/>
      <c r="B545" s="4455"/>
      <c r="C545" s="3858"/>
      <c r="D545" s="3858"/>
      <c r="E545" s="3858"/>
      <c r="F545" s="3858"/>
      <c r="G545" s="3858"/>
      <c r="H545" s="3858"/>
      <c r="I545" s="3858"/>
      <c r="J545" s="3858"/>
      <c r="K545" s="3858"/>
      <c r="L545" s="4453"/>
      <c r="M545" s="4453"/>
    </row>
    <row r="546" spans="1:13" x14ac:dyDescent="0.2">
      <c r="A546" s="4455"/>
      <c r="B546" s="4455"/>
      <c r="C546" s="3858"/>
      <c r="D546" s="3858"/>
      <c r="E546" s="3858"/>
      <c r="F546" s="3858"/>
      <c r="G546" s="3858"/>
      <c r="H546" s="3858"/>
      <c r="I546" s="3858"/>
      <c r="J546" s="3858"/>
      <c r="K546" s="3858"/>
      <c r="L546" s="4453"/>
      <c r="M546" s="4453"/>
    </row>
    <row r="547" spans="1:13" x14ac:dyDescent="0.2">
      <c r="A547" s="4455"/>
      <c r="B547" s="4455"/>
      <c r="C547" s="3858"/>
      <c r="D547" s="3858"/>
      <c r="E547" s="3858"/>
      <c r="F547" s="3858"/>
      <c r="G547" s="3858"/>
      <c r="H547" s="3858"/>
      <c r="I547" s="3858"/>
      <c r="J547" s="3858"/>
      <c r="K547" s="3858"/>
      <c r="L547" s="4453"/>
      <c r="M547" s="4453"/>
    </row>
    <row r="549" spans="1:13" x14ac:dyDescent="0.2">
      <c r="A549" s="479" t="s">
        <v>5327</v>
      </c>
      <c r="J549" s="479" t="s">
        <v>5668</v>
      </c>
    </row>
    <row r="550" spans="1:13" x14ac:dyDescent="0.2">
      <c r="A550" s="479" t="s">
        <v>5328</v>
      </c>
    </row>
    <row r="551" spans="1:13" x14ac:dyDescent="0.2">
      <c r="A551" s="479" t="s">
        <v>5330</v>
      </c>
      <c r="J551" s="4137" t="s">
        <v>2863</v>
      </c>
      <c r="K551" s="4138"/>
      <c r="L551" s="4138"/>
      <c r="M551" s="4139"/>
    </row>
    <row r="552" spans="1:13" ht="24" x14ac:dyDescent="0.2">
      <c r="A552" s="479" t="s">
        <v>6368</v>
      </c>
      <c r="J552" s="374" t="s">
        <v>2860</v>
      </c>
      <c r="K552" s="374" t="s">
        <v>2861</v>
      </c>
      <c r="L552" s="374" t="s">
        <v>2862</v>
      </c>
      <c r="M552" s="822" t="s">
        <v>837</v>
      </c>
    </row>
    <row r="553" spans="1:13" x14ac:dyDescent="0.2">
      <c r="J553" s="374">
        <v>2015</v>
      </c>
      <c r="K553" s="374">
        <v>3</v>
      </c>
      <c r="L553" s="374">
        <v>5</v>
      </c>
      <c r="M553" s="374">
        <v>6</v>
      </c>
    </row>
    <row r="554" spans="1:13" x14ac:dyDescent="0.2">
      <c r="I554" s="1177"/>
      <c r="J554" s="1177"/>
      <c r="K554" s="1177"/>
      <c r="L554" s="1177"/>
    </row>
    <row r="555" spans="1:13" ht="25.5" customHeight="1" x14ac:dyDescent="0.2">
      <c r="A555" s="3850" t="s">
        <v>2864</v>
      </c>
      <c r="B555" s="3850" t="s">
        <v>2865</v>
      </c>
      <c r="C555" s="4605" t="s">
        <v>1212</v>
      </c>
      <c r="D555" s="4346" t="s">
        <v>2866</v>
      </c>
      <c r="E555" s="4507"/>
      <c r="F555" s="4346" t="s">
        <v>3430</v>
      </c>
      <c r="G555" s="4347"/>
      <c r="H555" s="4348" t="s">
        <v>3434</v>
      </c>
      <c r="I555" s="4348"/>
      <c r="J555" s="3850" t="s">
        <v>1211</v>
      </c>
      <c r="K555" s="4103" t="s">
        <v>2872</v>
      </c>
      <c r="L555" s="3850" t="s">
        <v>1207</v>
      </c>
      <c r="M555" s="4103" t="s">
        <v>2873</v>
      </c>
    </row>
    <row r="556" spans="1:13" x14ac:dyDescent="0.2">
      <c r="A556" s="3851"/>
      <c r="B556" s="3851"/>
      <c r="C556" s="4631"/>
      <c r="D556" s="15" t="s">
        <v>2867</v>
      </c>
      <c r="E556" s="15" t="s">
        <v>2868</v>
      </c>
      <c r="F556" s="15" t="s">
        <v>2870</v>
      </c>
      <c r="G556" s="15" t="s">
        <v>2871</v>
      </c>
      <c r="H556" s="1180" t="s">
        <v>3216</v>
      </c>
      <c r="I556" s="1180" t="s">
        <v>3217</v>
      </c>
      <c r="J556" s="3851"/>
      <c r="K556" s="3876"/>
      <c r="L556" s="3851"/>
      <c r="M556" s="3876"/>
    </row>
    <row r="558" spans="1:13" x14ac:dyDescent="0.2">
      <c r="A558" s="15">
        <v>237</v>
      </c>
      <c r="B558" s="57" t="s">
        <v>4575</v>
      </c>
      <c r="C558" s="534" t="s">
        <v>5669</v>
      </c>
      <c r="D558" s="938">
        <v>40878</v>
      </c>
      <c r="E558" s="938">
        <v>40878</v>
      </c>
      <c r="F558" s="4103">
        <v>343</v>
      </c>
      <c r="G558" s="3858">
        <v>3</v>
      </c>
      <c r="H558" s="1181"/>
      <c r="I558" s="1181"/>
      <c r="J558" s="1181">
        <v>14</v>
      </c>
      <c r="K558" s="1181" t="s">
        <v>593</v>
      </c>
      <c r="L558" s="1181" t="s">
        <v>287</v>
      </c>
      <c r="M558" s="1181"/>
    </row>
    <row r="559" spans="1:13" x14ac:dyDescent="0.2">
      <c r="A559" s="15">
        <v>238</v>
      </c>
      <c r="B559" s="57" t="s">
        <v>4575</v>
      </c>
      <c r="C559" s="534" t="s">
        <v>5670</v>
      </c>
      <c r="D559" s="938">
        <v>40878</v>
      </c>
      <c r="E559" s="938">
        <v>40878</v>
      </c>
      <c r="F559" s="4142"/>
      <c r="G559" s="3858"/>
      <c r="H559" s="1181"/>
      <c r="I559" s="1181"/>
      <c r="J559" s="1181">
        <v>11</v>
      </c>
      <c r="K559" s="1181" t="s">
        <v>593</v>
      </c>
      <c r="L559" s="1181" t="s">
        <v>287</v>
      </c>
      <c r="M559" s="1181"/>
    </row>
    <row r="560" spans="1:13" x14ac:dyDescent="0.2">
      <c r="A560" s="15">
        <v>239</v>
      </c>
      <c r="B560" s="57" t="s">
        <v>4575</v>
      </c>
      <c r="C560" s="534" t="s">
        <v>5671</v>
      </c>
      <c r="D560" s="938">
        <v>40878</v>
      </c>
      <c r="E560" s="938">
        <v>40907</v>
      </c>
      <c r="F560" s="4142"/>
      <c r="G560" s="3858"/>
      <c r="H560" s="1181"/>
      <c r="I560" s="1181"/>
      <c r="J560" s="1181">
        <v>6</v>
      </c>
      <c r="K560" s="1181" t="s">
        <v>593</v>
      </c>
      <c r="L560" s="1181" t="s">
        <v>287</v>
      </c>
      <c r="M560" s="1181"/>
    </row>
    <row r="561" spans="1:13" x14ac:dyDescent="0.2">
      <c r="A561" s="15">
        <v>240</v>
      </c>
      <c r="B561" s="57" t="s">
        <v>4575</v>
      </c>
      <c r="C561" s="534" t="s">
        <v>5672</v>
      </c>
      <c r="D561" s="938">
        <v>40878</v>
      </c>
      <c r="E561" s="938">
        <v>40878</v>
      </c>
      <c r="F561" s="4142"/>
      <c r="G561" s="3858"/>
      <c r="H561" s="1181"/>
      <c r="I561" s="1181"/>
      <c r="J561" s="1181">
        <v>4</v>
      </c>
      <c r="K561" s="1181" t="s">
        <v>593</v>
      </c>
      <c r="L561" s="1181" t="s">
        <v>287</v>
      </c>
      <c r="M561" s="1181"/>
    </row>
    <row r="562" spans="1:13" x14ac:dyDescent="0.2">
      <c r="A562" s="15">
        <v>241</v>
      </c>
      <c r="B562" s="57" t="s">
        <v>4575</v>
      </c>
      <c r="C562" s="534" t="s">
        <v>5673</v>
      </c>
      <c r="D562" s="938">
        <v>40878</v>
      </c>
      <c r="E562" s="938">
        <v>40878</v>
      </c>
      <c r="F562" s="4142"/>
      <c r="G562" s="3858"/>
      <c r="H562" s="1181"/>
      <c r="I562" s="1181"/>
      <c r="J562" s="1181">
        <v>7</v>
      </c>
      <c r="K562" s="1181" t="s">
        <v>593</v>
      </c>
      <c r="L562" s="1181" t="s">
        <v>287</v>
      </c>
      <c r="M562" s="1181"/>
    </row>
    <row r="563" spans="1:13" x14ac:dyDescent="0.2">
      <c r="A563" s="15">
        <v>242</v>
      </c>
      <c r="B563" s="57" t="s">
        <v>4575</v>
      </c>
      <c r="C563" s="534" t="s">
        <v>5674</v>
      </c>
      <c r="D563" s="938">
        <v>40878</v>
      </c>
      <c r="E563" s="938">
        <v>40878</v>
      </c>
      <c r="F563" s="4142"/>
      <c r="G563" s="3858"/>
      <c r="H563" s="1181"/>
      <c r="I563" s="1181"/>
      <c r="J563" s="1181">
        <v>9</v>
      </c>
      <c r="K563" s="1181" t="s">
        <v>593</v>
      </c>
      <c r="L563" s="1181" t="s">
        <v>287</v>
      </c>
      <c r="M563" s="1181"/>
    </row>
    <row r="564" spans="1:13" x14ac:dyDescent="0.2">
      <c r="A564" s="15">
        <v>243</v>
      </c>
      <c r="B564" s="57" t="s">
        <v>4575</v>
      </c>
      <c r="C564" s="534" t="s">
        <v>5675</v>
      </c>
      <c r="D564" s="938">
        <v>40884</v>
      </c>
      <c r="E564" s="938">
        <v>40875</v>
      </c>
      <c r="F564" s="4142"/>
      <c r="G564" s="3858"/>
      <c r="H564" s="1181"/>
      <c r="I564" s="1181"/>
      <c r="J564" s="1181">
        <v>10</v>
      </c>
      <c r="K564" s="1181" t="s">
        <v>593</v>
      </c>
      <c r="L564" s="1181" t="s">
        <v>287</v>
      </c>
      <c r="M564" s="1181"/>
    </row>
    <row r="565" spans="1:13" ht="24" x14ac:dyDescent="0.2">
      <c r="A565" s="15">
        <v>244</v>
      </c>
      <c r="B565" s="57" t="s">
        <v>4575</v>
      </c>
      <c r="C565" s="524" t="s">
        <v>5676</v>
      </c>
      <c r="D565" s="938">
        <v>40884</v>
      </c>
      <c r="E565" s="938">
        <v>40877</v>
      </c>
      <c r="F565" s="4142"/>
      <c r="G565" s="3858"/>
      <c r="H565" s="1181"/>
      <c r="I565" s="1181"/>
      <c r="J565" s="1181">
        <v>7</v>
      </c>
      <c r="K565" s="1181" t="s">
        <v>593</v>
      </c>
      <c r="L565" s="1181" t="s">
        <v>287</v>
      </c>
      <c r="M565" s="1181"/>
    </row>
    <row r="566" spans="1:13" x14ac:dyDescent="0.2">
      <c r="A566" s="15">
        <v>245</v>
      </c>
      <c r="B566" s="57" t="s">
        <v>4575</v>
      </c>
      <c r="C566" s="534" t="s">
        <v>5677</v>
      </c>
      <c r="D566" s="938">
        <v>40878</v>
      </c>
      <c r="E566" s="938">
        <v>40898</v>
      </c>
      <c r="F566" s="4142"/>
      <c r="G566" s="3858"/>
      <c r="H566" s="1181"/>
      <c r="I566" s="1181"/>
      <c r="J566" s="1181">
        <v>8</v>
      </c>
      <c r="K566" s="1181" t="s">
        <v>593</v>
      </c>
      <c r="L566" s="1181" t="s">
        <v>287</v>
      </c>
      <c r="M566" s="1181"/>
    </row>
    <row r="567" spans="1:13" x14ac:dyDescent="0.2">
      <c r="A567" s="15">
        <v>246</v>
      </c>
      <c r="B567" s="57" t="s">
        <v>4575</v>
      </c>
      <c r="C567" s="534" t="s">
        <v>5678</v>
      </c>
      <c r="D567" s="938">
        <v>40878</v>
      </c>
      <c r="E567" s="938">
        <v>40878</v>
      </c>
      <c r="F567" s="4142"/>
      <c r="G567" s="3858"/>
      <c r="H567" s="1181"/>
      <c r="I567" s="1181"/>
      <c r="J567" s="1181">
        <v>6</v>
      </c>
      <c r="K567" s="1181" t="s">
        <v>593</v>
      </c>
      <c r="L567" s="1181" t="s">
        <v>287</v>
      </c>
      <c r="M567" s="1181"/>
    </row>
    <row r="568" spans="1:13" x14ac:dyDescent="0.2">
      <c r="A568" s="15">
        <v>247</v>
      </c>
      <c r="B568" s="57" t="s">
        <v>4575</v>
      </c>
      <c r="C568" s="534" t="s">
        <v>5679</v>
      </c>
      <c r="D568" s="938">
        <v>40878</v>
      </c>
      <c r="E568" s="938">
        <v>40878</v>
      </c>
      <c r="F568" s="4142"/>
      <c r="G568" s="3858"/>
      <c r="H568" s="1181"/>
      <c r="I568" s="1181"/>
      <c r="J568" s="1181">
        <v>12</v>
      </c>
      <c r="K568" s="1181" t="s">
        <v>593</v>
      </c>
      <c r="L568" s="1181" t="s">
        <v>287</v>
      </c>
      <c r="M568" s="1181"/>
    </row>
    <row r="569" spans="1:13" x14ac:dyDescent="0.2">
      <c r="A569" s="15">
        <v>248</v>
      </c>
      <c r="B569" s="57" t="s">
        <v>4575</v>
      </c>
      <c r="C569" s="534" t="s">
        <v>5680</v>
      </c>
      <c r="D569" s="938">
        <v>40878</v>
      </c>
      <c r="E569" s="938">
        <v>40878</v>
      </c>
      <c r="F569" s="4142"/>
      <c r="G569" s="3858"/>
      <c r="H569" s="1181"/>
      <c r="I569" s="1181"/>
      <c r="J569" s="1181">
        <v>4</v>
      </c>
      <c r="K569" s="1181" t="s">
        <v>593</v>
      </c>
      <c r="L569" s="1181" t="s">
        <v>287</v>
      </c>
      <c r="M569" s="1181"/>
    </row>
    <row r="570" spans="1:13" ht="24" x14ac:dyDescent="0.2">
      <c r="A570" s="15">
        <v>249</v>
      </c>
      <c r="B570" s="57" t="s">
        <v>4575</v>
      </c>
      <c r="C570" s="524" t="s">
        <v>5681</v>
      </c>
      <c r="D570" s="938">
        <v>40878</v>
      </c>
      <c r="E570" s="938">
        <v>40907</v>
      </c>
      <c r="F570" s="4142"/>
      <c r="G570" s="3858"/>
      <c r="H570" s="1181"/>
      <c r="I570" s="1181"/>
      <c r="J570" s="1181">
        <v>5</v>
      </c>
      <c r="K570" s="1181" t="s">
        <v>593</v>
      </c>
      <c r="L570" s="1181" t="s">
        <v>287</v>
      </c>
      <c r="M570" s="1181"/>
    </row>
    <row r="571" spans="1:13" x14ac:dyDescent="0.2">
      <c r="A571" s="15">
        <v>250</v>
      </c>
      <c r="B571" s="57" t="s">
        <v>4575</v>
      </c>
      <c r="C571" s="534" t="s">
        <v>5682</v>
      </c>
      <c r="D571" s="938">
        <v>40878</v>
      </c>
      <c r="E571" s="938">
        <v>40878</v>
      </c>
      <c r="F571" s="4142"/>
      <c r="G571" s="3858"/>
      <c r="H571" s="1181"/>
      <c r="I571" s="1181"/>
      <c r="J571" s="1181">
        <v>6</v>
      </c>
      <c r="K571" s="1181" t="s">
        <v>593</v>
      </c>
      <c r="L571" s="1181" t="s">
        <v>287</v>
      </c>
      <c r="M571" s="1181"/>
    </row>
    <row r="572" spans="1:13" x14ac:dyDescent="0.2">
      <c r="A572" s="15">
        <v>251</v>
      </c>
      <c r="B572" s="57" t="s">
        <v>4575</v>
      </c>
      <c r="C572" s="534" t="s">
        <v>5683</v>
      </c>
      <c r="D572" s="938">
        <v>40878</v>
      </c>
      <c r="E572" s="938">
        <v>40878</v>
      </c>
      <c r="F572" s="4142"/>
      <c r="G572" s="3858"/>
      <c r="H572" s="1181"/>
      <c r="I572" s="1181"/>
      <c r="J572" s="1181">
        <v>6</v>
      </c>
      <c r="K572" s="1181" t="s">
        <v>593</v>
      </c>
      <c r="L572" s="1181" t="s">
        <v>287</v>
      </c>
      <c r="M572" s="1181"/>
    </row>
    <row r="573" spans="1:13" x14ac:dyDescent="0.2">
      <c r="A573" s="15">
        <v>252</v>
      </c>
      <c r="B573" s="57" t="s">
        <v>4575</v>
      </c>
      <c r="C573" s="534" t="s">
        <v>5684</v>
      </c>
      <c r="D573" s="938">
        <v>40878</v>
      </c>
      <c r="E573" s="938">
        <v>40890</v>
      </c>
      <c r="F573" s="4142"/>
      <c r="G573" s="3858"/>
      <c r="H573" s="1181"/>
      <c r="I573" s="1181"/>
      <c r="J573" s="1181">
        <v>5</v>
      </c>
      <c r="K573" s="1181" t="s">
        <v>593</v>
      </c>
      <c r="L573" s="1181" t="s">
        <v>287</v>
      </c>
      <c r="M573" s="1181"/>
    </row>
    <row r="574" spans="1:13" x14ac:dyDescent="0.2">
      <c r="A574" s="15">
        <v>253</v>
      </c>
      <c r="B574" s="57" t="s">
        <v>4575</v>
      </c>
      <c r="C574" s="534" t="s">
        <v>5685</v>
      </c>
      <c r="D574" s="938">
        <v>40878</v>
      </c>
      <c r="E574" s="938">
        <v>40878</v>
      </c>
      <c r="F574" s="4142"/>
      <c r="G574" s="3858"/>
      <c r="H574" s="1181"/>
      <c r="I574" s="1181"/>
      <c r="J574" s="1181">
        <v>5</v>
      </c>
      <c r="K574" s="1181" t="s">
        <v>593</v>
      </c>
      <c r="L574" s="1181" t="s">
        <v>287</v>
      </c>
      <c r="M574" s="1181"/>
    </row>
    <row r="575" spans="1:13" x14ac:dyDescent="0.2">
      <c r="A575" s="15">
        <v>254</v>
      </c>
      <c r="B575" s="57" t="s">
        <v>4575</v>
      </c>
      <c r="C575" s="534" t="s">
        <v>5686</v>
      </c>
      <c r="D575" s="938">
        <v>40878</v>
      </c>
      <c r="E575" s="938">
        <v>40884</v>
      </c>
      <c r="F575" s="4142"/>
      <c r="G575" s="3858"/>
      <c r="H575" s="1181"/>
      <c r="I575" s="1181"/>
      <c r="J575" s="1181">
        <v>7</v>
      </c>
      <c r="K575" s="1181" t="s">
        <v>593</v>
      </c>
      <c r="L575" s="1181" t="s">
        <v>287</v>
      </c>
      <c r="M575" s="1181"/>
    </row>
    <row r="576" spans="1:13" x14ac:dyDescent="0.2">
      <c r="A576" s="15">
        <v>255</v>
      </c>
      <c r="B576" s="57" t="s">
        <v>4575</v>
      </c>
      <c r="C576" s="534" t="s">
        <v>5687</v>
      </c>
      <c r="D576" s="938">
        <v>40898</v>
      </c>
      <c r="E576" s="938">
        <v>40898</v>
      </c>
      <c r="F576" s="4142"/>
      <c r="G576" s="3858"/>
      <c r="H576" s="1181"/>
      <c r="I576" s="1181"/>
      <c r="J576" s="1181">
        <v>10</v>
      </c>
      <c r="K576" s="1181" t="s">
        <v>593</v>
      </c>
      <c r="L576" s="1181" t="s">
        <v>287</v>
      </c>
      <c r="M576" s="1181"/>
    </row>
    <row r="577" spans="1:13" x14ac:dyDescent="0.2">
      <c r="A577" s="15">
        <v>256</v>
      </c>
      <c r="B577" s="57" t="s">
        <v>4575</v>
      </c>
      <c r="C577" s="534" t="s">
        <v>5688</v>
      </c>
      <c r="D577" s="938">
        <v>40889</v>
      </c>
      <c r="E577" s="938">
        <v>40908</v>
      </c>
      <c r="F577" s="3876"/>
      <c r="G577" s="3858"/>
      <c r="H577" s="1181"/>
      <c r="I577" s="1181"/>
      <c r="J577" s="1181">
        <v>13</v>
      </c>
      <c r="K577" s="1181" t="s">
        <v>593</v>
      </c>
      <c r="L577" s="1181" t="s">
        <v>287</v>
      </c>
      <c r="M577" s="1181"/>
    </row>
    <row r="582" spans="1:13" x14ac:dyDescent="0.2">
      <c r="A582" s="4455"/>
      <c r="B582" s="4455"/>
      <c r="C582" s="3857" t="s">
        <v>2859</v>
      </c>
      <c r="D582" s="3857"/>
      <c r="E582" s="3857"/>
      <c r="F582" s="3857"/>
      <c r="G582" s="3857"/>
      <c r="H582" s="3857"/>
      <c r="I582" s="3857"/>
      <c r="J582" s="3857"/>
      <c r="K582" s="3857"/>
      <c r="L582" s="4453" t="s">
        <v>2858</v>
      </c>
      <c r="M582" s="4453"/>
    </row>
    <row r="583" spans="1:13" x14ac:dyDescent="0.2">
      <c r="A583" s="4455"/>
      <c r="B583" s="4455"/>
      <c r="C583" s="3857"/>
      <c r="D583" s="3857"/>
      <c r="E583" s="3857"/>
      <c r="F583" s="3857"/>
      <c r="G583" s="3857"/>
      <c r="H583" s="3857"/>
      <c r="I583" s="3857"/>
      <c r="J583" s="3857"/>
      <c r="K583" s="3857"/>
      <c r="L583" s="4453"/>
      <c r="M583" s="4453"/>
    </row>
    <row r="584" spans="1:13" x14ac:dyDescent="0.2">
      <c r="A584" s="4455"/>
      <c r="B584" s="4455"/>
      <c r="C584" s="3857"/>
      <c r="D584" s="3857"/>
      <c r="E584" s="3857"/>
      <c r="F584" s="3857"/>
      <c r="G584" s="3857"/>
      <c r="H584" s="3857"/>
      <c r="I584" s="3857"/>
      <c r="J584" s="3857"/>
      <c r="K584" s="3857"/>
      <c r="L584" s="4453"/>
      <c r="M584" s="4453"/>
    </row>
    <row r="585" spans="1:13" x14ac:dyDescent="0.2">
      <c r="A585" s="4455"/>
      <c r="B585" s="4455"/>
      <c r="C585" s="3857"/>
      <c r="D585" s="3857"/>
      <c r="E585" s="3857"/>
      <c r="F585" s="3857"/>
      <c r="G585" s="3857"/>
      <c r="H585" s="3857"/>
      <c r="I585" s="3857"/>
      <c r="J585" s="3857"/>
      <c r="K585" s="3857"/>
      <c r="L585" s="4453"/>
      <c r="M585" s="4453"/>
    </row>
    <row r="586" spans="1:13" x14ac:dyDescent="0.2">
      <c r="A586" s="4455"/>
      <c r="B586" s="4455"/>
      <c r="C586" s="3858" t="s">
        <v>1209</v>
      </c>
      <c r="D586" s="3858"/>
      <c r="E586" s="3858"/>
      <c r="F586" s="3858"/>
      <c r="G586" s="3858"/>
      <c r="H586" s="3858"/>
      <c r="I586" s="3858"/>
      <c r="J586" s="3858"/>
      <c r="K586" s="3858"/>
      <c r="L586" s="4453" t="s">
        <v>1208</v>
      </c>
      <c r="M586" s="4453"/>
    </row>
    <row r="587" spans="1:13" x14ac:dyDescent="0.2">
      <c r="A587" s="4455"/>
      <c r="B587" s="4455"/>
      <c r="C587" s="3858"/>
      <c r="D587" s="3858"/>
      <c r="E587" s="3858"/>
      <c r="F587" s="3858"/>
      <c r="G587" s="3858"/>
      <c r="H587" s="3858"/>
      <c r="I587" s="3858"/>
      <c r="J587" s="3858"/>
      <c r="K587" s="3858"/>
      <c r="L587" s="4453"/>
      <c r="M587" s="4453"/>
    </row>
    <row r="588" spans="1:13" x14ac:dyDescent="0.2">
      <c r="A588" s="4455"/>
      <c r="B588" s="4455"/>
      <c r="C588" s="3858"/>
      <c r="D588" s="3858"/>
      <c r="E588" s="3858"/>
      <c r="F588" s="3858"/>
      <c r="G588" s="3858"/>
      <c r="H588" s="3858"/>
      <c r="I588" s="3858"/>
      <c r="J588" s="3858"/>
      <c r="K588" s="3858"/>
      <c r="L588" s="4453"/>
      <c r="M588" s="4453"/>
    </row>
    <row r="589" spans="1:13" x14ac:dyDescent="0.2">
      <c r="A589" s="4455"/>
      <c r="B589" s="4455"/>
      <c r="C589" s="3858"/>
      <c r="D589" s="3858"/>
      <c r="E589" s="3858"/>
      <c r="F589" s="3858"/>
      <c r="G589" s="3858"/>
      <c r="H589" s="3858"/>
      <c r="I589" s="3858"/>
      <c r="J589" s="3858"/>
      <c r="K589" s="3858"/>
      <c r="L589" s="4453"/>
      <c r="M589" s="4453"/>
    </row>
    <row r="591" spans="1:13" x14ac:dyDescent="0.2">
      <c r="A591" s="479" t="s">
        <v>5327</v>
      </c>
      <c r="J591" s="479" t="s">
        <v>5689</v>
      </c>
    </row>
    <row r="592" spans="1:13" x14ac:dyDescent="0.2">
      <c r="A592" s="479" t="s">
        <v>5328</v>
      </c>
    </row>
    <row r="593" spans="1:13" x14ac:dyDescent="0.2">
      <c r="A593" s="479" t="s">
        <v>5330</v>
      </c>
      <c r="J593" s="4137" t="s">
        <v>2863</v>
      </c>
      <c r="K593" s="4138"/>
      <c r="L593" s="4138"/>
      <c r="M593" s="4139"/>
    </row>
    <row r="594" spans="1:13" ht="24" x14ac:dyDescent="0.2">
      <c r="A594" s="479" t="s">
        <v>6368</v>
      </c>
      <c r="J594" s="374" t="s">
        <v>2860</v>
      </c>
      <c r="K594" s="374" t="s">
        <v>2861</v>
      </c>
      <c r="L594" s="374" t="s">
        <v>2862</v>
      </c>
      <c r="M594" s="822" t="s">
        <v>135</v>
      </c>
    </row>
    <row r="595" spans="1:13" x14ac:dyDescent="0.2">
      <c r="J595" s="374">
        <v>2015</v>
      </c>
      <c r="K595" s="374">
        <v>3</v>
      </c>
      <c r="L595" s="374">
        <v>5</v>
      </c>
      <c r="M595" s="374">
        <v>6</v>
      </c>
    </row>
    <row r="596" spans="1:13" x14ac:dyDescent="0.2">
      <c r="I596" s="1177"/>
      <c r="J596" s="1177"/>
      <c r="K596" s="1177"/>
      <c r="L596" s="1177"/>
    </row>
    <row r="597" spans="1:13" ht="27" customHeight="1" x14ac:dyDescent="0.2">
      <c r="A597" s="3850" t="s">
        <v>2864</v>
      </c>
      <c r="B597" s="3850" t="s">
        <v>2865</v>
      </c>
      <c r="C597" s="4605" t="s">
        <v>1212</v>
      </c>
      <c r="D597" s="4346" t="s">
        <v>2866</v>
      </c>
      <c r="E597" s="4507"/>
      <c r="F597" s="4346" t="s">
        <v>3430</v>
      </c>
      <c r="G597" s="4347"/>
      <c r="H597" s="4348" t="s">
        <v>3434</v>
      </c>
      <c r="I597" s="4348"/>
      <c r="J597" s="3850" t="s">
        <v>1211</v>
      </c>
      <c r="K597" s="4103" t="s">
        <v>2872</v>
      </c>
      <c r="L597" s="3850" t="s">
        <v>1207</v>
      </c>
      <c r="M597" s="4103" t="s">
        <v>2873</v>
      </c>
    </row>
    <row r="598" spans="1:13" x14ac:dyDescent="0.2">
      <c r="A598" s="3851"/>
      <c r="B598" s="3851"/>
      <c r="C598" s="4631"/>
      <c r="D598" s="15" t="s">
        <v>2867</v>
      </c>
      <c r="E598" s="15" t="s">
        <v>2868</v>
      </c>
      <c r="F598" s="15" t="s">
        <v>2870</v>
      </c>
      <c r="G598" s="15" t="s">
        <v>2871</v>
      </c>
      <c r="H598" s="1180" t="s">
        <v>3216</v>
      </c>
      <c r="I598" s="1180" t="s">
        <v>3217</v>
      </c>
      <c r="J598" s="3851"/>
      <c r="K598" s="3876"/>
      <c r="L598" s="3851"/>
      <c r="M598" s="3876"/>
    </row>
    <row r="600" spans="1:13" x14ac:dyDescent="0.2">
      <c r="A600" s="15">
        <v>257</v>
      </c>
      <c r="B600" s="57" t="s">
        <v>4575</v>
      </c>
      <c r="C600" s="534" t="s">
        <v>5690</v>
      </c>
      <c r="D600" s="938">
        <v>40889</v>
      </c>
      <c r="E600" s="938">
        <v>40908</v>
      </c>
      <c r="F600" s="4103">
        <v>343</v>
      </c>
      <c r="G600" s="4103">
        <v>3</v>
      </c>
      <c r="H600" s="1181"/>
      <c r="I600" s="1181"/>
      <c r="J600" s="1181">
        <v>12</v>
      </c>
      <c r="K600" s="1181" t="s">
        <v>593</v>
      </c>
      <c r="L600" s="1181" t="s">
        <v>287</v>
      </c>
      <c r="M600" s="1181"/>
    </row>
    <row r="601" spans="1:13" x14ac:dyDescent="0.2">
      <c r="A601" s="15">
        <v>258</v>
      </c>
      <c r="B601" s="57" t="s">
        <v>4575</v>
      </c>
      <c r="C601" s="534" t="s">
        <v>5691</v>
      </c>
      <c r="D601" s="938">
        <v>40889</v>
      </c>
      <c r="E601" s="938">
        <v>40878</v>
      </c>
      <c r="F601" s="4142"/>
      <c r="G601" s="4142"/>
      <c r="H601" s="1181"/>
      <c r="I601" s="1181"/>
      <c r="J601" s="1181">
        <v>29</v>
      </c>
      <c r="K601" s="1181" t="s">
        <v>593</v>
      </c>
      <c r="L601" s="1181" t="s">
        <v>287</v>
      </c>
      <c r="M601" s="1181"/>
    </row>
    <row r="602" spans="1:13" x14ac:dyDescent="0.2">
      <c r="A602" s="15">
        <v>259</v>
      </c>
      <c r="B602" s="57" t="s">
        <v>4575</v>
      </c>
      <c r="C602" s="534" t="s">
        <v>5692</v>
      </c>
      <c r="D602" s="938">
        <v>40899</v>
      </c>
      <c r="E602" s="938">
        <v>40899</v>
      </c>
      <c r="F602" s="4142"/>
      <c r="G602" s="4142"/>
      <c r="H602" s="1181"/>
      <c r="I602" s="1181"/>
      <c r="J602" s="1181">
        <v>8</v>
      </c>
      <c r="K602" s="1181" t="s">
        <v>593</v>
      </c>
      <c r="L602" s="1181" t="s">
        <v>287</v>
      </c>
      <c r="M602" s="1181"/>
    </row>
    <row r="603" spans="1:13" x14ac:dyDescent="0.2">
      <c r="A603" s="15">
        <v>260</v>
      </c>
      <c r="B603" s="57" t="s">
        <v>4575</v>
      </c>
      <c r="C603" s="534" t="s">
        <v>5693</v>
      </c>
      <c r="D603" s="938">
        <v>40899</v>
      </c>
      <c r="E603" s="938">
        <v>40899</v>
      </c>
      <c r="F603" s="4142"/>
      <c r="G603" s="4142"/>
      <c r="H603" s="1181"/>
      <c r="I603" s="1181"/>
      <c r="J603" s="1181">
        <v>12</v>
      </c>
      <c r="K603" s="1181" t="s">
        <v>593</v>
      </c>
      <c r="L603" s="1181" t="s">
        <v>287</v>
      </c>
      <c r="M603" s="1181"/>
    </row>
    <row r="604" spans="1:13" ht="24" x14ac:dyDescent="0.2">
      <c r="A604" s="15">
        <v>261</v>
      </c>
      <c r="B604" s="57" t="s">
        <v>4575</v>
      </c>
      <c r="C604" s="524" t="s">
        <v>5694</v>
      </c>
      <c r="D604" s="938">
        <v>40904</v>
      </c>
      <c r="E604" s="938">
        <v>40879</v>
      </c>
      <c r="F604" s="3876"/>
      <c r="G604" s="3876"/>
      <c r="H604" s="1181"/>
      <c r="I604" s="1181"/>
      <c r="J604" s="1181">
        <v>21</v>
      </c>
      <c r="K604" s="1181" t="s">
        <v>593</v>
      </c>
      <c r="L604" s="1181" t="s">
        <v>287</v>
      </c>
      <c r="M604" s="1181"/>
    </row>
    <row r="605" spans="1:13" x14ac:dyDescent="0.2">
      <c r="A605" s="15"/>
      <c r="B605" s="1181"/>
      <c r="C605" s="534"/>
      <c r="D605" s="938"/>
      <c r="E605" s="938"/>
      <c r="F605" s="1181"/>
      <c r="G605" s="374"/>
      <c r="H605" s="1181"/>
      <c r="I605" s="1181"/>
      <c r="J605" s="1181"/>
      <c r="K605" s="1181"/>
      <c r="L605" s="1181"/>
      <c r="M605" s="1181"/>
    </row>
    <row r="606" spans="1:13" x14ac:dyDescent="0.2">
      <c r="A606" s="15"/>
      <c r="B606" s="57" t="s">
        <v>4421</v>
      </c>
      <c r="C606" s="56" t="s">
        <v>5695</v>
      </c>
      <c r="D606" s="938"/>
      <c r="E606" s="938"/>
      <c r="F606" s="1181"/>
      <c r="G606" s="374"/>
      <c r="H606" s="1181"/>
      <c r="I606" s="1181"/>
      <c r="J606" s="1181"/>
      <c r="K606" s="1181"/>
      <c r="L606" s="1181"/>
      <c r="M606" s="1181"/>
    </row>
    <row r="607" spans="1:13" ht="24" x14ac:dyDescent="0.2">
      <c r="A607" s="15">
        <v>262</v>
      </c>
      <c r="B607" s="1181" t="s">
        <v>4421</v>
      </c>
      <c r="C607" s="1183" t="s">
        <v>5696</v>
      </c>
      <c r="D607" s="938">
        <v>40179</v>
      </c>
      <c r="E607" s="938">
        <v>40179</v>
      </c>
      <c r="F607" s="4103">
        <v>343</v>
      </c>
      <c r="G607" s="4103">
        <v>4</v>
      </c>
      <c r="H607" s="1181"/>
      <c r="I607" s="1181"/>
      <c r="J607" s="1181">
        <v>10</v>
      </c>
      <c r="K607" s="1181" t="s">
        <v>593</v>
      </c>
      <c r="L607" s="1181" t="s">
        <v>287</v>
      </c>
      <c r="M607" s="656" t="s">
        <v>6468</v>
      </c>
    </row>
    <row r="608" spans="1:13" x14ac:dyDescent="0.2">
      <c r="A608" s="15">
        <v>263</v>
      </c>
      <c r="B608" s="1181" t="s">
        <v>4421</v>
      </c>
      <c r="C608" s="1183" t="s">
        <v>5697</v>
      </c>
      <c r="D608" s="938">
        <v>40179</v>
      </c>
      <c r="E608" s="938">
        <v>40179</v>
      </c>
      <c r="F608" s="4142"/>
      <c r="G608" s="4142"/>
      <c r="H608" s="1181"/>
      <c r="I608" s="1181"/>
      <c r="J608" s="1181">
        <v>9</v>
      </c>
      <c r="K608" s="1181" t="s">
        <v>593</v>
      </c>
      <c r="L608" s="1181" t="s">
        <v>287</v>
      </c>
      <c r="M608" s="1181"/>
    </row>
    <row r="609" spans="1:13" x14ac:dyDescent="0.2">
      <c r="A609" s="15">
        <v>264</v>
      </c>
      <c r="B609" s="1181" t="s">
        <v>4421</v>
      </c>
      <c r="C609" s="424" t="s">
        <v>5698</v>
      </c>
      <c r="D609" s="938">
        <v>40179</v>
      </c>
      <c r="E609" s="938">
        <v>40179</v>
      </c>
      <c r="F609" s="4142"/>
      <c r="G609" s="4142"/>
      <c r="H609" s="1181"/>
      <c r="I609" s="1181"/>
      <c r="J609" s="1181">
        <v>16</v>
      </c>
      <c r="K609" s="1181" t="s">
        <v>593</v>
      </c>
      <c r="L609" s="1181" t="s">
        <v>287</v>
      </c>
      <c r="M609" s="1181"/>
    </row>
    <row r="610" spans="1:13" x14ac:dyDescent="0.2">
      <c r="A610" s="15">
        <v>265</v>
      </c>
      <c r="B610" s="1181" t="s">
        <v>4421</v>
      </c>
      <c r="C610" s="424" t="s">
        <v>5699</v>
      </c>
      <c r="D610" s="938">
        <v>40179</v>
      </c>
      <c r="E610" s="938">
        <v>40179</v>
      </c>
      <c r="F610" s="4142"/>
      <c r="G610" s="4142"/>
      <c r="H610" s="1181"/>
      <c r="I610" s="1181"/>
      <c r="J610" s="1181">
        <v>7</v>
      </c>
      <c r="K610" s="1181" t="s">
        <v>593</v>
      </c>
      <c r="L610" s="1181" t="s">
        <v>287</v>
      </c>
      <c r="M610" s="1181"/>
    </row>
    <row r="611" spans="1:13" x14ac:dyDescent="0.2">
      <c r="A611" s="15">
        <v>266</v>
      </c>
      <c r="B611" s="1181" t="s">
        <v>4421</v>
      </c>
      <c r="C611" s="424" t="s">
        <v>5700</v>
      </c>
      <c r="D611" s="938">
        <v>40179</v>
      </c>
      <c r="E611" s="938">
        <v>40179</v>
      </c>
      <c r="F611" s="4142"/>
      <c r="G611" s="4142"/>
      <c r="H611" s="1181"/>
      <c r="I611" s="1181"/>
      <c r="J611" s="1181">
        <v>4</v>
      </c>
      <c r="K611" s="1181" t="s">
        <v>593</v>
      </c>
      <c r="L611" s="1181" t="s">
        <v>287</v>
      </c>
      <c r="M611" s="1181"/>
    </row>
    <row r="612" spans="1:13" x14ac:dyDescent="0.2">
      <c r="A612" s="15">
        <v>267</v>
      </c>
      <c r="B612" s="1181" t="s">
        <v>4421</v>
      </c>
      <c r="C612" s="424" t="s">
        <v>5701</v>
      </c>
      <c r="D612" s="938">
        <v>40179</v>
      </c>
      <c r="E612" s="938">
        <v>40231</v>
      </c>
      <c r="F612" s="4142"/>
      <c r="G612" s="4142"/>
      <c r="H612" s="1181"/>
      <c r="I612" s="1181"/>
      <c r="J612" s="1181">
        <v>8</v>
      </c>
      <c r="K612" s="1181" t="s">
        <v>593</v>
      </c>
      <c r="L612" s="1181" t="s">
        <v>287</v>
      </c>
      <c r="M612" s="1181"/>
    </row>
    <row r="613" spans="1:13" x14ac:dyDescent="0.2">
      <c r="A613" s="15">
        <v>268</v>
      </c>
      <c r="B613" s="1181" t="s">
        <v>4421</v>
      </c>
      <c r="C613" s="424" t="s">
        <v>5702</v>
      </c>
      <c r="D613" s="938">
        <v>40179</v>
      </c>
      <c r="E613" s="938">
        <v>40198</v>
      </c>
      <c r="F613" s="4142"/>
      <c r="G613" s="4142"/>
      <c r="H613" s="1181"/>
      <c r="I613" s="1181"/>
      <c r="J613" s="1181">
        <v>13</v>
      </c>
      <c r="K613" s="1181" t="s">
        <v>593</v>
      </c>
      <c r="L613" s="1181" t="s">
        <v>287</v>
      </c>
      <c r="M613" s="1181"/>
    </row>
    <row r="614" spans="1:13" ht="24" x14ac:dyDescent="0.2">
      <c r="A614" s="15">
        <v>269</v>
      </c>
      <c r="B614" s="1181" t="s">
        <v>4421</v>
      </c>
      <c r="C614" s="832" t="s">
        <v>5703</v>
      </c>
      <c r="D614" s="938">
        <v>40179</v>
      </c>
      <c r="E614" s="938">
        <v>40378</v>
      </c>
      <c r="F614" s="4142"/>
      <c r="G614" s="4142"/>
      <c r="H614" s="1181"/>
      <c r="I614" s="1181"/>
      <c r="J614" s="1181">
        <v>19</v>
      </c>
      <c r="K614" s="1181" t="s">
        <v>593</v>
      </c>
      <c r="L614" s="1181" t="s">
        <v>287</v>
      </c>
      <c r="M614" s="656" t="s">
        <v>6469</v>
      </c>
    </row>
    <row r="615" spans="1:13" x14ac:dyDescent="0.2">
      <c r="A615" s="15">
        <v>270</v>
      </c>
      <c r="B615" s="1181" t="s">
        <v>4421</v>
      </c>
      <c r="C615" s="424" t="s">
        <v>5704</v>
      </c>
      <c r="D615" s="938">
        <v>40179</v>
      </c>
      <c r="E615" s="938">
        <v>40179</v>
      </c>
      <c r="F615" s="4142"/>
      <c r="G615" s="4142"/>
      <c r="H615" s="1181"/>
      <c r="I615" s="1181"/>
      <c r="J615" s="1181">
        <v>8</v>
      </c>
      <c r="K615" s="1181" t="s">
        <v>593</v>
      </c>
      <c r="L615" s="1181" t="s">
        <v>287</v>
      </c>
      <c r="M615" s="1181"/>
    </row>
    <row r="616" spans="1:13" x14ac:dyDescent="0.2">
      <c r="A616" s="15">
        <v>271</v>
      </c>
      <c r="B616" s="1181" t="s">
        <v>4421</v>
      </c>
      <c r="C616" s="424" t="s">
        <v>5705</v>
      </c>
      <c r="D616" s="938">
        <v>40179</v>
      </c>
      <c r="E616" s="938">
        <v>40179</v>
      </c>
      <c r="F616" s="4142"/>
      <c r="G616" s="4142"/>
      <c r="H616" s="1181"/>
      <c r="I616" s="1181"/>
      <c r="J616" s="1181">
        <v>10</v>
      </c>
      <c r="K616" s="1181" t="s">
        <v>593</v>
      </c>
      <c r="L616" s="1181" t="s">
        <v>287</v>
      </c>
      <c r="M616" s="1181"/>
    </row>
    <row r="617" spans="1:13" ht="36" x14ac:dyDescent="0.2">
      <c r="A617" s="15">
        <v>272</v>
      </c>
      <c r="B617" s="1181" t="s">
        <v>4421</v>
      </c>
      <c r="C617" s="832" t="s">
        <v>5706</v>
      </c>
      <c r="D617" s="938">
        <v>40179</v>
      </c>
      <c r="E617" s="938">
        <v>40179</v>
      </c>
      <c r="F617" s="3876"/>
      <c r="G617" s="3876"/>
      <c r="H617" s="1181"/>
      <c r="I617" s="1181"/>
      <c r="J617" s="1181">
        <v>15</v>
      </c>
      <c r="K617" s="1181" t="s">
        <v>593</v>
      </c>
      <c r="L617" s="1181" t="s">
        <v>287</v>
      </c>
      <c r="M617" s="1181"/>
    </row>
    <row r="623" spans="1:13" x14ac:dyDescent="0.2">
      <c r="A623" s="4455"/>
      <c r="B623" s="4455"/>
      <c r="C623" s="3857" t="s">
        <v>2859</v>
      </c>
      <c r="D623" s="3857"/>
      <c r="E623" s="3857"/>
      <c r="F623" s="3857"/>
      <c r="G623" s="3857"/>
      <c r="H623" s="3857"/>
      <c r="I623" s="3857"/>
      <c r="J623" s="3857"/>
      <c r="K623" s="3857"/>
      <c r="L623" s="4453" t="s">
        <v>2858</v>
      </c>
      <c r="M623" s="4453"/>
    </row>
    <row r="624" spans="1:13" x14ac:dyDescent="0.2">
      <c r="A624" s="4455"/>
      <c r="B624" s="4455"/>
      <c r="C624" s="3857"/>
      <c r="D624" s="3857"/>
      <c r="E624" s="3857"/>
      <c r="F624" s="3857"/>
      <c r="G624" s="3857"/>
      <c r="H624" s="3857"/>
      <c r="I624" s="3857"/>
      <c r="J624" s="3857"/>
      <c r="K624" s="3857"/>
      <c r="L624" s="4453"/>
      <c r="M624" s="4453"/>
    </row>
    <row r="625" spans="1:13" x14ac:dyDescent="0.2">
      <c r="A625" s="4455"/>
      <c r="B625" s="4455"/>
      <c r="C625" s="3857"/>
      <c r="D625" s="3857"/>
      <c r="E625" s="3857"/>
      <c r="F625" s="3857"/>
      <c r="G625" s="3857"/>
      <c r="H625" s="3857"/>
      <c r="I625" s="3857"/>
      <c r="J625" s="3857"/>
      <c r="K625" s="3857"/>
      <c r="L625" s="4453"/>
      <c r="M625" s="4453"/>
    </row>
    <row r="626" spans="1:13" x14ac:dyDescent="0.2">
      <c r="A626" s="4455"/>
      <c r="B626" s="4455"/>
      <c r="C626" s="3858" t="s">
        <v>1209</v>
      </c>
      <c r="D626" s="3858"/>
      <c r="E626" s="3858"/>
      <c r="F626" s="3858"/>
      <c r="G626" s="3858"/>
      <c r="H626" s="3858"/>
      <c r="I626" s="3858"/>
      <c r="J626" s="3858"/>
      <c r="K626" s="3858"/>
      <c r="L626" s="4453" t="s">
        <v>1208</v>
      </c>
      <c r="M626" s="4453"/>
    </row>
    <row r="627" spans="1:13" x14ac:dyDescent="0.2">
      <c r="A627" s="4455"/>
      <c r="B627" s="4455"/>
      <c r="C627" s="3858"/>
      <c r="D627" s="3858"/>
      <c r="E627" s="3858"/>
      <c r="F627" s="3858"/>
      <c r="G627" s="3858"/>
      <c r="H627" s="3858"/>
      <c r="I627" s="3858"/>
      <c r="J627" s="3858"/>
      <c r="K627" s="3858"/>
      <c r="L627" s="4453"/>
      <c r="M627" s="4453"/>
    </row>
    <row r="628" spans="1:13" x14ac:dyDescent="0.2">
      <c r="A628" s="4455"/>
      <c r="B628" s="4455"/>
      <c r="C628" s="3858"/>
      <c r="D628" s="3858"/>
      <c r="E628" s="3858"/>
      <c r="F628" s="3858"/>
      <c r="G628" s="3858"/>
      <c r="H628" s="3858"/>
      <c r="I628" s="3858"/>
      <c r="J628" s="3858"/>
      <c r="K628" s="3858"/>
      <c r="L628" s="4453"/>
      <c r="M628" s="4453"/>
    </row>
    <row r="630" spans="1:13" x14ac:dyDescent="0.2">
      <c r="A630" s="479" t="s">
        <v>5327</v>
      </c>
      <c r="J630" s="479" t="s">
        <v>5708</v>
      </c>
    </row>
    <row r="631" spans="1:13" x14ac:dyDescent="0.2">
      <c r="A631" s="479" t="s">
        <v>5328</v>
      </c>
    </row>
    <row r="632" spans="1:13" x14ac:dyDescent="0.2">
      <c r="A632" s="479" t="s">
        <v>5330</v>
      </c>
      <c r="J632" s="4137" t="s">
        <v>2863</v>
      </c>
      <c r="K632" s="4138"/>
      <c r="L632" s="4138"/>
      <c r="M632" s="4139"/>
    </row>
    <row r="633" spans="1:13" ht="24" x14ac:dyDescent="0.2">
      <c r="A633" s="479" t="s">
        <v>6368</v>
      </c>
      <c r="J633" s="374" t="s">
        <v>2860</v>
      </c>
      <c r="K633" s="374" t="s">
        <v>2861</v>
      </c>
      <c r="L633" s="374" t="s">
        <v>2862</v>
      </c>
      <c r="M633" s="822" t="s">
        <v>837</v>
      </c>
    </row>
    <row r="634" spans="1:13" x14ac:dyDescent="0.2">
      <c r="J634" s="374">
        <v>2015</v>
      </c>
      <c r="K634" s="374">
        <v>3</v>
      </c>
      <c r="L634" s="374">
        <v>5</v>
      </c>
      <c r="M634" s="374">
        <v>6</v>
      </c>
    </row>
    <row r="635" spans="1:13" x14ac:dyDescent="0.2">
      <c r="I635" s="1177"/>
      <c r="J635" s="1177"/>
      <c r="K635" s="1177"/>
      <c r="L635" s="1177"/>
    </row>
    <row r="636" spans="1:13" ht="24" customHeight="1" x14ac:dyDescent="0.2">
      <c r="A636" s="3850" t="s">
        <v>2864</v>
      </c>
      <c r="B636" s="3850" t="s">
        <v>2865</v>
      </c>
      <c r="C636" s="4605" t="s">
        <v>1212</v>
      </c>
      <c r="D636" s="4346" t="s">
        <v>2866</v>
      </c>
      <c r="E636" s="4507"/>
      <c r="F636" s="4346" t="s">
        <v>3430</v>
      </c>
      <c r="G636" s="4347"/>
      <c r="H636" s="4348" t="s">
        <v>3434</v>
      </c>
      <c r="I636" s="4348"/>
      <c r="J636" s="3850" t="s">
        <v>1211</v>
      </c>
      <c r="K636" s="4103" t="s">
        <v>2872</v>
      </c>
      <c r="L636" s="3850" t="s">
        <v>1207</v>
      </c>
      <c r="M636" s="4103" t="s">
        <v>2873</v>
      </c>
    </row>
    <row r="637" spans="1:13" x14ac:dyDescent="0.2">
      <c r="A637" s="3851"/>
      <c r="B637" s="3851"/>
      <c r="C637" s="4631"/>
      <c r="D637" s="15" t="s">
        <v>2867</v>
      </c>
      <c r="E637" s="15" t="s">
        <v>2868</v>
      </c>
      <c r="F637" s="15" t="s">
        <v>2870</v>
      </c>
      <c r="G637" s="15" t="s">
        <v>2871</v>
      </c>
      <c r="H637" s="1180" t="s">
        <v>3216</v>
      </c>
      <c r="I637" s="1180" t="s">
        <v>3217</v>
      </c>
      <c r="J637" s="3851"/>
      <c r="K637" s="3876"/>
      <c r="L637" s="3851"/>
      <c r="M637" s="3876"/>
    </row>
    <row r="638" spans="1:13" x14ac:dyDescent="0.2">
      <c r="A638" s="139"/>
      <c r="B638" s="139"/>
      <c r="C638" s="139"/>
      <c r="D638" s="15"/>
      <c r="E638" s="15"/>
      <c r="F638" s="15"/>
      <c r="G638" s="15"/>
      <c r="H638" s="15"/>
      <c r="I638" s="15"/>
      <c r="J638" s="139"/>
      <c r="K638" s="15"/>
      <c r="L638" s="139"/>
      <c r="M638" s="15"/>
    </row>
    <row r="639" spans="1:13" ht="24" x14ac:dyDescent="0.2">
      <c r="A639" s="139">
        <v>274</v>
      </c>
      <c r="B639" s="1181" t="s">
        <v>4421</v>
      </c>
      <c r="C639" s="832" t="s">
        <v>5709</v>
      </c>
      <c r="D639" s="938">
        <v>40225</v>
      </c>
      <c r="E639" s="938">
        <v>40225</v>
      </c>
      <c r="F639" s="4103">
        <v>343</v>
      </c>
      <c r="G639" s="4103">
        <v>4</v>
      </c>
      <c r="H639" s="1181"/>
      <c r="I639" s="1181"/>
      <c r="J639" s="1181">
        <v>6</v>
      </c>
      <c r="K639" s="15"/>
      <c r="L639" s="139"/>
      <c r="M639" s="15"/>
    </row>
    <row r="640" spans="1:13" x14ac:dyDescent="0.2">
      <c r="A640" s="139">
        <v>275</v>
      </c>
      <c r="B640" s="1181" t="s">
        <v>4421</v>
      </c>
      <c r="C640" s="424" t="s">
        <v>5710</v>
      </c>
      <c r="D640" s="938">
        <v>40225</v>
      </c>
      <c r="E640" s="938">
        <v>40182</v>
      </c>
      <c r="F640" s="4142"/>
      <c r="G640" s="4142"/>
      <c r="H640" s="1181"/>
      <c r="I640" s="1181"/>
      <c r="J640" s="1181">
        <v>8</v>
      </c>
      <c r="K640" s="15"/>
      <c r="L640" s="139"/>
      <c r="M640" s="15"/>
    </row>
    <row r="641" spans="1:13" x14ac:dyDescent="0.2">
      <c r="A641" s="139">
        <v>276</v>
      </c>
      <c r="B641" s="1181" t="s">
        <v>4421</v>
      </c>
      <c r="C641" s="424" t="s">
        <v>5711</v>
      </c>
      <c r="D641" s="938">
        <v>40225</v>
      </c>
      <c r="E641" s="938">
        <v>40217</v>
      </c>
      <c r="F641" s="4142"/>
      <c r="G641" s="4142"/>
      <c r="H641" s="1181"/>
      <c r="I641" s="1181"/>
      <c r="J641" s="1181">
        <v>10</v>
      </c>
      <c r="K641" s="15"/>
      <c r="L641" s="139"/>
      <c r="M641" s="15"/>
    </row>
    <row r="642" spans="1:13" x14ac:dyDescent="0.2">
      <c r="A642" s="139">
        <v>278</v>
      </c>
      <c r="B642" s="1181" t="s">
        <v>4421</v>
      </c>
      <c r="C642" s="832" t="s">
        <v>5713</v>
      </c>
      <c r="D642" s="938">
        <v>40252</v>
      </c>
      <c r="E642" s="938">
        <v>40232</v>
      </c>
      <c r="F642" s="4142"/>
      <c r="G642" s="4142"/>
      <c r="H642" s="1181"/>
      <c r="I642" s="1181"/>
      <c r="J642" s="1181">
        <v>9</v>
      </c>
      <c r="K642" s="15"/>
      <c r="L642" s="139"/>
      <c r="M642" s="15"/>
    </row>
    <row r="643" spans="1:13" ht="24" x14ac:dyDescent="0.2">
      <c r="A643" s="139">
        <v>279</v>
      </c>
      <c r="B643" s="1181" t="s">
        <v>4421</v>
      </c>
      <c r="C643" s="832" t="s">
        <v>5714</v>
      </c>
      <c r="D643" s="938">
        <v>40255</v>
      </c>
      <c r="E643" s="938">
        <v>40255</v>
      </c>
      <c r="F643" s="4142"/>
      <c r="G643" s="4142"/>
      <c r="H643" s="1181"/>
      <c r="I643" s="1181"/>
      <c r="J643" s="1181">
        <v>10</v>
      </c>
      <c r="K643" s="15"/>
      <c r="L643" s="139"/>
      <c r="M643" s="15"/>
    </row>
    <row r="644" spans="1:13" x14ac:dyDescent="0.2">
      <c r="A644" s="139">
        <v>280</v>
      </c>
      <c r="B644" s="1181" t="s">
        <v>4421</v>
      </c>
      <c r="C644" s="424" t="s">
        <v>5715</v>
      </c>
      <c r="D644" s="938">
        <v>40255</v>
      </c>
      <c r="E644" s="938">
        <v>40237</v>
      </c>
      <c r="F644" s="4142"/>
      <c r="G644" s="4142"/>
      <c r="H644" s="1181"/>
      <c r="I644" s="1181"/>
      <c r="J644" s="1181">
        <v>7</v>
      </c>
      <c r="K644" s="15"/>
      <c r="L644" s="139"/>
      <c r="M644" s="15"/>
    </row>
    <row r="645" spans="1:13" ht="24" x14ac:dyDescent="0.2">
      <c r="A645" s="139">
        <v>281</v>
      </c>
      <c r="B645" s="1181" t="s">
        <v>4421</v>
      </c>
      <c r="C645" s="832" t="s">
        <v>5716</v>
      </c>
      <c r="D645" s="938">
        <v>40255</v>
      </c>
      <c r="E645" s="938">
        <v>40232</v>
      </c>
      <c r="F645" s="4142"/>
      <c r="G645" s="4142"/>
      <c r="H645" s="1181"/>
      <c r="I645" s="1181"/>
      <c r="J645" s="1181">
        <v>4</v>
      </c>
      <c r="K645" s="15"/>
      <c r="L645" s="139"/>
      <c r="M645" s="15"/>
    </row>
    <row r="646" spans="1:13" ht="24" x14ac:dyDescent="0.2">
      <c r="A646" s="139">
        <v>282</v>
      </c>
      <c r="B646" s="1181" t="s">
        <v>4421</v>
      </c>
      <c r="C646" s="832" t="s">
        <v>5717</v>
      </c>
      <c r="D646" s="938">
        <v>40263</v>
      </c>
      <c r="E646" s="938">
        <v>40263</v>
      </c>
      <c r="F646" s="4142"/>
      <c r="G646" s="3876"/>
      <c r="H646" s="1181"/>
      <c r="I646" s="1181"/>
      <c r="J646" s="1181">
        <v>9</v>
      </c>
      <c r="K646" s="15"/>
      <c r="L646" s="139"/>
      <c r="M646" s="139" t="s">
        <v>6473</v>
      </c>
    </row>
    <row r="647" spans="1:13" ht="24" x14ac:dyDescent="0.2">
      <c r="A647" s="139">
        <v>283</v>
      </c>
      <c r="B647" s="1181" t="s">
        <v>4421</v>
      </c>
      <c r="C647" s="832" t="s">
        <v>5718</v>
      </c>
      <c r="D647" s="938">
        <v>40269</v>
      </c>
      <c r="E647" s="938">
        <v>40269</v>
      </c>
      <c r="F647" s="4142"/>
      <c r="G647" s="3858">
        <v>5</v>
      </c>
      <c r="H647" s="1181"/>
      <c r="I647" s="1181"/>
      <c r="J647" s="1181">
        <v>9</v>
      </c>
      <c r="K647" s="15"/>
      <c r="L647" s="139"/>
      <c r="M647" s="139" t="s">
        <v>6474</v>
      </c>
    </row>
    <row r="648" spans="1:13" x14ac:dyDescent="0.2">
      <c r="A648" s="139">
        <v>284</v>
      </c>
      <c r="B648" s="1181" t="s">
        <v>4421</v>
      </c>
      <c r="C648" s="424" t="s">
        <v>5719</v>
      </c>
      <c r="D648" s="938">
        <v>40269</v>
      </c>
      <c r="E648" s="938">
        <v>40269</v>
      </c>
      <c r="F648" s="4142"/>
      <c r="G648" s="3858"/>
      <c r="H648" s="1181"/>
      <c r="I648" s="1181"/>
      <c r="J648" s="1181">
        <v>10</v>
      </c>
      <c r="K648" s="15"/>
      <c r="L648" s="139"/>
      <c r="M648" s="15"/>
    </row>
    <row r="649" spans="1:13" x14ac:dyDescent="0.2">
      <c r="A649" s="139">
        <v>285</v>
      </c>
      <c r="B649" s="1181" t="s">
        <v>4421</v>
      </c>
      <c r="C649" s="424" t="s">
        <v>5720</v>
      </c>
      <c r="D649" s="938">
        <v>40269</v>
      </c>
      <c r="E649" s="938">
        <v>40269</v>
      </c>
      <c r="F649" s="3876"/>
      <c r="G649" s="3858"/>
      <c r="H649" s="1181"/>
      <c r="I649" s="1181"/>
      <c r="J649" s="1181">
        <v>15</v>
      </c>
      <c r="K649" s="15"/>
      <c r="L649" s="139"/>
      <c r="M649" s="15"/>
    </row>
    <row r="654" spans="1:13" x14ac:dyDescent="0.2">
      <c r="A654" s="4455"/>
      <c r="B654" s="4455"/>
      <c r="C654" s="3857" t="s">
        <v>2859</v>
      </c>
      <c r="D654" s="3857"/>
      <c r="E654" s="3857"/>
      <c r="F654" s="3857"/>
      <c r="G654" s="3857"/>
      <c r="H654" s="3857"/>
      <c r="I654" s="3857"/>
      <c r="J654" s="3857"/>
      <c r="K654" s="3857"/>
      <c r="L654" s="4453" t="s">
        <v>2858</v>
      </c>
      <c r="M654" s="4453"/>
    </row>
    <row r="655" spans="1:13" x14ac:dyDescent="0.2">
      <c r="A655" s="4455"/>
      <c r="B655" s="4455"/>
      <c r="C655" s="3857"/>
      <c r="D655" s="3857"/>
      <c r="E655" s="3857"/>
      <c r="F655" s="3857"/>
      <c r="G655" s="3857"/>
      <c r="H655" s="3857"/>
      <c r="I655" s="3857"/>
      <c r="J655" s="3857"/>
      <c r="K655" s="3857"/>
      <c r="L655" s="4453"/>
      <c r="M655" s="4453"/>
    </row>
    <row r="656" spans="1:13" x14ac:dyDescent="0.2">
      <c r="A656" s="4455"/>
      <c r="B656" s="4455"/>
      <c r="C656" s="3857"/>
      <c r="D656" s="3857"/>
      <c r="E656" s="3857"/>
      <c r="F656" s="3857"/>
      <c r="G656" s="3857"/>
      <c r="H656" s="3857"/>
      <c r="I656" s="3857"/>
      <c r="J656" s="3857"/>
      <c r="K656" s="3857"/>
      <c r="L656" s="4453"/>
      <c r="M656" s="4453"/>
    </row>
    <row r="657" spans="1:13" x14ac:dyDescent="0.2">
      <c r="A657" s="4455"/>
      <c r="B657" s="4455"/>
      <c r="C657" s="3857"/>
      <c r="D657" s="3857"/>
      <c r="E657" s="3857"/>
      <c r="F657" s="3857"/>
      <c r="G657" s="3857"/>
      <c r="H657" s="3857"/>
      <c r="I657" s="3857"/>
      <c r="J657" s="3857"/>
      <c r="K657" s="3857"/>
      <c r="L657" s="4453"/>
      <c r="M657" s="4453"/>
    </row>
    <row r="658" spans="1:13" x14ac:dyDescent="0.2">
      <c r="A658" s="4455"/>
      <c r="B658" s="4455"/>
      <c r="C658" s="3858" t="s">
        <v>1209</v>
      </c>
      <c r="D658" s="3858"/>
      <c r="E658" s="3858"/>
      <c r="F658" s="3858"/>
      <c r="G658" s="3858"/>
      <c r="H658" s="3858"/>
      <c r="I658" s="3858"/>
      <c r="J658" s="3858"/>
      <c r="K658" s="3858"/>
      <c r="L658" s="4453" t="s">
        <v>1208</v>
      </c>
      <c r="M658" s="4453"/>
    </row>
    <row r="659" spans="1:13" x14ac:dyDescent="0.2">
      <c r="A659" s="4455"/>
      <c r="B659" s="4455"/>
      <c r="C659" s="3858"/>
      <c r="D659" s="3858"/>
      <c r="E659" s="3858"/>
      <c r="F659" s="3858"/>
      <c r="G659" s="3858"/>
      <c r="H659" s="3858"/>
      <c r="I659" s="3858"/>
      <c r="J659" s="3858"/>
      <c r="K659" s="3858"/>
      <c r="L659" s="4453"/>
      <c r="M659" s="4453"/>
    </row>
    <row r="660" spans="1:13" x14ac:dyDescent="0.2">
      <c r="A660" s="4455"/>
      <c r="B660" s="4455"/>
      <c r="C660" s="3858"/>
      <c r="D660" s="3858"/>
      <c r="E660" s="3858"/>
      <c r="F660" s="3858"/>
      <c r="G660" s="3858"/>
      <c r="H660" s="3858"/>
      <c r="I660" s="3858"/>
      <c r="J660" s="3858"/>
      <c r="K660" s="3858"/>
      <c r="L660" s="4453"/>
      <c r="M660" s="4453"/>
    </row>
    <row r="661" spans="1:13" x14ac:dyDescent="0.2">
      <c r="A661" s="4455"/>
      <c r="B661" s="4455"/>
      <c r="C661" s="3858"/>
      <c r="D661" s="3858"/>
      <c r="E661" s="3858"/>
      <c r="F661" s="3858"/>
      <c r="G661" s="3858"/>
      <c r="H661" s="3858"/>
      <c r="I661" s="3858"/>
      <c r="J661" s="3858"/>
      <c r="K661" s="3858"/>
      <c r="L661" s="4453"/>
      <c r="M661" s="4453"/>
    </row>
    <row r="663" spans="1:13" x14ac:dyDescent="0.2">
      <c r="A663" s="479" t="s">
        <v>5327</v>
      </c>
      <c r="J663" s="479" t="s">
        <v>5721</v>
      </c>
    </row>
    <row r="664" spans="1:13" x14ac:dyDescent="0.2">
      <c r="A664" s="479" t="s">
        <v>5328</v>
      </c>
    </row>
    <row r="665" spans="1:13" x14ac:dyDescent="0.2">
      <c r="A665" s="479" t="s">
        <v>5330</v>
      </c>
      <c r="J665" s="4137" t="s">
        <v>2863</v>
      </c>
      <c r="K665" s="4138"/>
      <c r="L665" s="4138"/>
      <c r="M665" s="4139"/>
    </row>
    <row r="666" spans="1:13" x14ac:dyDescent="0.2">
      <c r="A666" s="479" t="s">
        <v>6368</v>
      </c>
      <c r="J666" s="374" t="s">
        <v>2860</v>
      </c>
      <c r="K666" s="374" t="s">
        <v>2861</v>
      </c>
      <c r="L666" s="374" t="s">
        <v>2862</v>
      </c>
      <c r="M666" s="374" t="s">
        <v>1210</v>
      </c>
    </row>
    <row r="667" spans="1:13" x14ac:dyDescent="0.2">
      <c r="J667" s="374">
        <v>2015</v>
      </c>
      <c r="K667" s="374">
        <v>3</v>
      </c>
      <c r="L667" s="374">
        <v>5</v>
      </c>
      <c r="M667" s="374">
        <v>6</v>
      </c>
    </row>
    <row r="668" spans="1:13" x14ac:dyDescent="0.2">
      <c r="I668" s="1177"/>
      <c r="J668" s="1177"/>
      <c r="K668" s="1177"/>
      <c r="L668" s="1177"/>
    </row>
    <row r="669" spans="1:13" ht="25.5" customHeight="1" x14ac:dyDescent="0.2">
      <c r="A669" s="3850" t="s">
        <v>2864</v>
      </c>
      <c r="B669" s="3850" t="s">
        <v>2865</v>
      </c>
      <c r="C669" s="4605" t="s">
        <v>1212</v>
      </c>
      <c r="D669" s="4346" t="s">
        <v>2866</v>
      </c>
      <c r="E669" s="4507"/>
      <c r="F669" s="4346" t="s">
        <v>3430</v>
      </c>
      <c r="G669" s="4347"/>
      <c r="H669" s="4348" t="s">
        <v>3434</v>
      </c>
      <c r="I669" s="4348"/>
      <c r="J669" s="3850" t="s">
        <v>1211</v>
      </c>
      <c r="K669" s="4103" t="s">
        <v>2872</v>
      </c>
      <c r="L669" s="3850" t="s">
        <v>1207</v>
      </c>
      <c r="M669" s="4103" t="s">
        <v>2873</v>
      </c>
    </row>
    <row r="670" spans="1:13" x14ac:dyDescent="0.2">
      <c r="A670" s="3851"/>
      <c r="B670" s="3851"/>
      <c r="C670" s="4631"/>
      <c r="D670" s="15" t="s">
        <v>2867</v>
      </c>
      <c r="E670" s="15" t="s">
        <v>2868</v>
      </c>
      <c r="F670" s="15" t="s">
        <v>2870</v>
      </c>
      <c r="G670" s="15" t="s">
        <v>2871</v>
      </c>
      <c r="H670" s="1180" t="s">
        <v>3216</v>
      </c>
      <c r="I670" s="1180" t="s">
        <v>3217</v>
      </c>
      <c r="J670" s="3851"/>
      <c r="K670" s="3876"/>
      <c r="L670" s="3851"/>
      <c r="M670" s="3876"/>
    </row>
    <row r="671" spans="1:13" x14ac:dyDescent="0.2">
      <c r="A671" s="139"/>
      <c r="B671" s="1179"/>
      <c r="C671" s="139"/>
      <c r="D671" s="15"/>
      <c r="E671" s="15"/>
      <c r="F671" s="15"/>
      <c r="G671" s="15"/>
      <c r="H671" s="15"/>
      <c r="I671" s="15"/>
      <c r="J671" s="139"/>
      <c r="K671" s="15"/>
      <c r="L671" s="139"/>
      <c r="M671" s="15"/>
    </row>
    <row r="672" spans="1:13" ht="24" x14ac:dyDescent="0.2">
      <c r="A672" s="139">
        <v>286</v>
      </c>
      <c r="B672" s="1181" t="s">
        <v>4421</v>
      </c>
      <c r="C672" s="832" t="s">
        <v>5722</v>
      </c>
      <c r="D672" s="938">
        <v>40269</v>
      </c>
      <c r="E672" s="938">
        <v>40269</v>
      </c>
      <c r="F672" s="4103">
        <v>343</v>
      </c>
      <c r="G672" s="4103">
        <v>5</v>
      </c>
      <c r="H672" s="1181"/>
      <c r="I672" s="1181"/>
      <c r="J672" s="1181">
        <v>28</v>
      </c>
      <c r="K672" s="15"/>
      <c r="L672" s="139"/>
      <c r="M672" s="15"/>
    </row>
    <row r="673" spans="1:13" x14ac:dyDescent="0.2">
      <c r="A673" s="139">
        <v>287</v>
      </c>
      <c r="B673" s="1181" t="s">
        <v>4421</v>
      </c>
      <c r="C673" s="424" t="s">
        <v>5723</v>
      </c>
      <c r="D673" s="938">
        <v>40269</v>
      </c>
      <c r="E673" s="938">
        <v>40269</v>
      </c>
      <c r="F673" s="4142"/>
      <c r="G673" s="4142"/>
      <c r="H673" s="1181"/>
      <c r="I673" s="1181"/>
      <c r="J673" s="1181">
        <v>48</v>
      </c>
      <c r="K673" s="15"/>
      <c r="L673" s="139"/>
      <c r="M673" s="15"/>
    </row>
    <row r="674" spans="1:13" ht="24" x14ac:dyDescent="0.2">
      <c r="A674" s="139">
        <v>288</v>
      </c>
      <c r="B674" s="1181" t="s">
        <v>4421</v>
      </c>
      <c r="C674" s="832" t="s">
        <v>5724</v>
      </c>
      <c r="D674" s="938">
        <v>40283</v>
      </c>
      <c r="E674" s="938">
        <v>40278</v>
      </c>
      <c r="F674" s="4142"/>
      <c r="G674" s="4142"/>
      <c r="H674" s="1181"/>
      <c r="I674" s="1181"/>
      <c r="J674" s="1181">
        <v>15</v>
      </c>
      <c r="K674" s="15"/>
      <c r="L674" s="139"/>
      <c r="M674" s="15"/>
    </row>
    <row r="675" spans="1:13" x14ac:dyDescent="0.2">
      <c r="A675" s="139">
        <v>289</v>
      </c>
      <c r="B675" s="1181" t="s">
        <v>4421</v>
      </c>
      <c r="C675" s="424" t="s">
        <v>5725</v>
      </c>
      <c r="D675" s="938">
        <v>40283</v>
      </c>
      <c r="E675" s="938">
        <v>40273</v>
      </c>
      <c r="F675" s="4142"/>
      <c r="G675" s="4142"/>
      <c r="H675" s="1181"/>
      <c r="I675" s="1181"/>
      <c r="J675" s="1181">
        <v>15</v>
      </c>
      <c r="K675" s="15"/>
      <c r="L675" s="139"/>
      <c r="M675" s="15"/>
    </row>
    <row r="676" spans="1:13" x14ac:dyDescent="0.2">
      <c r="A676" s="139">
        <v>290</v>
      </c>
      <c r="B676" s="1181" t="s">
        <v>4421</v>
      </c>
      <c r="C676" s="424" t="s">
        <v>5726</v>
      </c>
      <c r="D676" s="938">
        <v>40299</v>
      </c>
      <c r="E676" s="938">
        <v>40298</v>
      </c>
      <c r="F676" s="4142"/>
      <c r="G676" s="4142"/>
      <c r="H676" s="1181"/>
      <c r="I676" s="1181"/>
      <c r="J676" s="1181">
        <v>9</v>
      </c>
      <c r="K676" s="15"/>
      <c r="L676" s="139"/>
      <c r="M676" s="139"/>
    </row>
    <row r="677" spans="1:13" ht="24" x14ac:dyDescent="0.2">
      <c r="A677" s="139">
        <v>291</v>
      </c>
      <c r="B677" s="1181" t="s">
        <v>4421</v>
      </c>
      <c r="C677" s="832" t="s">
        <v>5727</v>
      </c>
      <c r="D677" s="938">
        <v>40300</v>
      </c>
      <c r="E677" s="938">
        <v>40289</v>
      </c>
      <c r="F677" s="4142"/>
      <c r="G677" s="4142"/>
      <c r="H677" s="1181"/>
      <c r="I677" s="1181"/>
      <c r="J677" s="1181">
        <v>9</v>
      </c>
      <c r="K677" s="15"/>
      <c r="L677" s="139"/>
      <c r="M677" s="15"/>
    </row>
    <row r="678" spans="1:13" ht="24" x14ac:dyDescent="0.2">
      <c r="A678" s="139">
        <v>292</v>
      </c>
      <c r="B678" s="1181" t="s">
        <v>4421</v>
      </c>
      <c r="C678" s="832" t="s">
        <v>5728</v>
      </c>
      <c r="D678" s="938">
        <v>40300</v>
      </c>
      <c r="E678" s="938">
        <v>40388</v>
      </c>
      <c r="F678" s="4142"/>
      <c r="G678" s="4142"/>
      <c r="H678" s="1181"/>
      <c r="I678" s="1181"/>
      <c r="J678" s="1181">
        <v>8</v>
      </c>
      <c r="K678" s="15"/>
      <c r="L678" s="139"/>
      <c r="M678" s="139" t="s">
        <v>6475</v>
      </c>
    </row>
    <row r="679" spans="1:13" x14ac:dyDescent="0.2">
      <c r="A679" s="139">
        <v>293</v>
      </c>
      <c r="B679" s="1181" t="s">
        <v>4421</v>
      </c>
      <c r="C679" s="424" t="s">
        <v>5729</v>
      </c>
      <c r="D679" s="938">
        <v>40300</v>
      </c>
      <c r="E679" s="938">
        <v>40298</v>
      </c>
      <c r="F679" s="4142"/>
      <c r="G679" s="4142"/>
      <c r="H679" s="1181"/>
      <c r="I679" s="1181"/>
      <c r="J679" s="1181">
        <v>13</v>
      </c>
      <c r="K679" s="15"/>
      <c r="L679" s="139"/>
      <c r="M679" s="15" t="s">
        <v>1213</v>
      </c>
    </row>
    <row r="680" spans="1:13" x14ac:dyDescent="0.2">
      <c r="A680" s="139">
        <v>294</v>
      </c>
      <c r="B680" s="1181" t="s">
        <v>4421</v>
      </c>
      <c r="C680" s="424" t="s">
        <v>5730</v>
      </c>
      <c r="D680" s="938">
        <v>40301</v>
      </c>
      <c r="E680" s="938">
        <v>40301</v>
      </c>
      <c r="F680" s="4142"/>
      <c r="G680" s="4142"/>
      <c r="H680" s="1181"/>
      <c r="I680" s="1181"/>
      <c r="J680" s="1181">
        <v>3</v>
      </c>
      <c r="K680" s="15"/>
      <c r="L680" s="139"/>
      <c r="M680" s="15"/>
    </row>
    <row r="681" spans="1:13" ht="24" x14ac:dyDescent="0.2">
      <c r="A681" s="139">
        <v>295</v>
      </c>
      <c r="B681" s="1181" t="s">
        <v>4421</v>
      </c>
      <c r="C681" s="832" t="s">
        <v>5731</v>
      </c>
      <c r="D681" s="938">
        <v>40301</v>
      </c>
      <c r="E681" s="938">
        <v>40294</v>
      </c>
      <c r="F681" s="4142"/>
      <c r="G681" s="4142"/>
      <c r="H681" s="1181"/>
      <c r="I681" s="1181"/>
      <c r="J681" s="1181">
        <v>7</v>
      </c>
      <c r="K681" s="15"/>
      <c r="L681" s="139"/>
      <c r="M681" s="15"/>
    </row>
    <row r="682" spans="1:13" x14ac:dyDescent="0.2">
      <c r="A682" s="139">
        <v>296</v>
      </c>
      <c r="B682" s="1181" t="s">
        <v>4421</v>
      </c>
      <c r="C682" s="1181" t="s">
        <v>5732</v>
      </c>
      <c r="D682" s="938">
        <v>40301</v>
      </c>
      <c r="E682" s="938">
        <v>40289</v>
      </c>
      <c r="F682" s="4142"/>
      <c r="G682" s="4142"/>
      <c r="H682" s="1181"/>
      <c r="I682" s="1181"/>
      <c r="J682" s="1181">
        <v>6</v>
      </c>
      <c r="K682" s="15"/>
      <c r="L682" s="139"/>
      <c r="M682" s="15"/>
    </row>
    <row r="683" spans="1:13" x14ac:dyDescent="0.2">
      <c r="A683" s="139">
        <v>298</v>
      </c>
      <c r="B683" s="1181" t="s">
        <v>4421</v>
      </c>
      <c r="C683" s="1181" t="s">
        <v>5733</v>
      </c>
      <c r="D683" s="938">
        <v>40301</v>
      </c>
      <c r="E683" s="938">
        <v>40294</v>
      </c>
      <c r="F683" s="4142"/>
      <c r="G683" s="4142"/>
      <c r="H683" s="1181"/>
      <c r="I683" s="1181"/>
      <c r="J683" s="1181">
        <v>8</v>
      </c>
      <c r="K683" s="15"/>
      <c r="L683" s="139"/>
      <c r="M683" s="15"/>
    </row>
    <row r="684" spans="1:13" x14ac:dyDescent="0.2">
      <c r="A684" s="139">
        <v>299</v>
      </c>
      <c r="B684" s="1181" t="s">
        <v>4421</v>
      </c>
      <c r="C684" s="1181" t="s">
        <v>5734</v>
      </c>
      <c r="D684" s="938">
        <v>40301</v>
      </c>
      <c r="E684" s="938">
        <v>40301</v>
      </c>
      <c r="F684" s="4142"/>
      <c r="G684" s="4142"/>
      <c r="H684" s="1181"/>
      <c r="I684" s="1181"/>
      <c r="J684" s="1181">
        <v>11</v>
      </c>
      <c r="K684" s="15"/>
      <c r="L684" s="139"/>
      <c r="M684" s="15"/>
    </row>
    <row r="685" spans="1:13" x14ac:dyDescent="0.2">
      <c r="A685" s="139">
        <v>300</v>
      </c>
      <c r="B685" s="1181" t="s">
        <v>4421</v>
      </c>
      <c r="C685" s="1181" t="s">
        <v>5735</v>
      </c>
      <c r="D685" s="938">
        <v>40301</v>
      </c>
      <c r="E685" s="938">
        <v>40298</v>
      </c>
      <c r="F685" s="3876"/>
      <c r="G685" s="3876"/>
      <c r="H685" s="1181"/>
      <c r="I685" s="1181"/>
      <c r="J685" s="1181">
        <v>11</v>
      </c>
      <c r="K685" s="15"/>
      <c r="L685" s="139"/>
      <c r="M685" s="15"/>
    </row>
    <row r="689" spans="1:13" x14ac:dyDescent="0.2">
      <c r="A689" s="4455"/>
      <c r="B689" s="4455"/>
      <c r="C689" s="3857" t="s">
        <v>2859</v>
      </c>
      <c r="D689" s="3857"/>
      <c r="E689" s="3857"/>
      <c r="F689" s="3857"/>
      <c r="G689" s="3857"/>
      <c r="H689" s="3857"/>
      <c r="I689" s="3857"/>
      <c r="J689" s="3857"/>
      <c r="K689" s="3857"/>
      <c r="L689" s="4453" t="s">
        <v>2858</v>
      </c>
      <c r="M689" s="4453"/>
    </row>
    <row r="690" spans="1:13" x14ac:dyDescent="0.2">
      <c r="A690" s="4455"/>
      <c r="B690" s="4455"/>
      <c r="C690" s="3857"/>
      <c r="D690" s="3857"/>
      <c r="E690" s="3857"/>
      <c r="F690" s="3857"/>
      <c r="G690" s="3857"/>
      <c r="H690" s="3857"/>
      <c r="I690" s="3857"/>
      <c r="J690" s="3857"/>
      <c r="K690" s="3857"/>
      <c r="L690" s="4453"/>
      <c r="M690" s="4453"/>
    </row>
    <row r="691" spans="1:13" x14ac:dyDescent="0.2">
      <c r="A691" s="4455"/>
      <c r="B691" s="4455"/>
      <c r="C691" s="3857"/>
      <c r="D691" s="3857"/>
      <c r="E691" s="3857"/>
      <c r="F691" s="3857"/>
      <c r="G691" s="3857"/>
      <c r="H691" s="3857"/>
      <c r="I691" s="3857"/>
      <c r="J691" s="3857"/>
      <c r="K691" s="3857"/>
      <c r="L691" s="4453"/>
      <c r="M691" s="4453"/>
    </row>
    <row r="692" spans="1:13" x14ac:dyDescent="0.2">
      <c r="A692" s="4455"/>
      <c r="B692" s="4455"/>
      <c r="C692" s="3858" t="s">
        <v>1209</v>
      </c>
      <c r="D692" s="3858"/>
      <c r="E692" s="3858"/>
      <c r="F692" s="3858"/>
      <c r="G692" s="3858"/>
      <c r="H692" s="3858"/>
      <c r="I692" s="3858"/>
      <c r="J692" s="3858"/>
      <c r="K692" s="3858"/>
      <c r="L692" s="4453" t="s">
        <v>1208</v>
      </c>
      <c r="M692" s="4453"/>
    </row>
    <row r="693" spans="1:13" x14ac:dyDescent="0.2">
      <c r="A693" s="4455"/>
      <c r="B693" s="4455"/>
      <c r="C693" s="3858"/>
      <c r="D693" s="3858"/>
      <c r="E693" s="3858"/>
      <c r="F693" s="3858"/>
      <c r="G693" s="3858"/>
      <c r="H693" s="3858"/>
      <c r="I693" s="3858"/>
      <c r="J693" s="3858"/>
      <c r="K693" s="3858"/>
      <c r="L693" s="4453"/>
      <c r="M693" s="4453"/>
    </row>
    <row r="694" spans="1:13" x14ac:dyDescent="0.2">
      <c r="A694" s="4455"/>
      <c r="B694" s="4455"/>
      <c r="C694" s="3858"/>
      <c r="D694" s="3858"/>
      <c r="E694" s="3858"/>
      <c r="F694" s="3858"/>
      <c r="G694" s="3858"/>
      <c r="H694" s="3858"/>
      <c r="I694" s="3858"/>
      <c r="J694" s="3858"/>
      <c r="K694" s="3858"/>
      <c r="L694" s="4453"/>
      <c r="M694" s="4453"/>
    </row>
    <row r="696" spans="1:13" x14ac:dyDescent="0.2">
      <c r="A696" s="479" t="s">
        <v>5327</v>
      </c>
      <c r="J696" s="479" t="s">
        <v>5736</v>
      </c>
    </row>
    <row r="697" spans="1:13" x14ac:dyDescent="0.2">
      <c r="A697" s="479" t="s">
        <v>5328</v>
      </c>
    </row>
    <row r="698" spans="1:13" x14ac:dyDescent="0.2">
      <c r="A698" s="479" t="s">
        <v>5330</v>
      </c>
      <c r="J698" s="4137" t="s">
        <v>2863</v>
      </c>
      <c r="K698" s="4138"/>
      <c r="L698" s="4138"/>
      <c r="M698" s="4139"/>
    </row>
    <row r="699" spans="1:13" ht="24" x14ac:dyDescent="0.2">
      <c r="A699" s="479" t="s">
        <v>6368</v>
      </c>
      <c r="J699" s="374" t="s">
        <v>2860</v>
      </c>
      <c r="K699" s="374" t="s">
        <v>2861</v>
      </c>
      <c r="L699" s="374" t="s">
        <v>2862</v>
      </c>
      <c r="M699" s="822" t="s">
        <v>135</v>
      </c>
    </row>
    <row r="700" spans="1:13" x14ac:dyDescent="0.2">
      <c r="J700" s="374">
        <v>2015</v>
      </c>
      <c r="K700" s="374">
        <v>3</v>
      </c>
      <c r="L700" s="374">
        <v>5</v>
      </c>
      <c r="M700" s="374">
        <v>6</v>
      </c>
    </row>
    <row r="701" spans="1:13" x14ac:dyDescent="0.2">
      <c r="I701" s="1177"/>
      <c r="J701" s="1177"/>
      <c r="K701" s="1177"/>
      <c r="L701" s="1177"/>
    </row>
    <row r="702" spans="1:13" ht="23.25" customHeight="1" x14ac:dyDescent="0.2">
      <c r="A702" s="3850" t="s">
        <v>2864</v>
      </c>
      <c r="B702" s="3850" t="s">
        <v>2865</v>
      </c>
      <c r="C702" s="4605" t="s">
        <v>1212</v>
      </c>
      <c r="D702" s="4346" t="s">
        <v>2866</v>
      </c>
      <c r="E702" s="4507"/>
      <c r="F702" s="4346" t="s">
        <v>3430</v>
      </c>
      <c r="G702" s="4347"/>
      <c r="H702" s="4348" t="s">
        <v>3434</v>
      </c>
      <c r="I702" s="4348"/>
      <c r="J702" s="3850" t="s">
        <v>1211</v>
      </c>
      <c r="K702" s="4103" t="s">
        <v>2872</v>
      </c>
      <c r="L702" s="3850" t="s">
        <v>1207</v>
      </c>
      <c r="M702" s="4103" t="s">
        <v>2873</v>
      </c>
    </row>
    <row r="703" spans="1:13" x14ac:dyDescent="0.2">
      <c r="A703" s="3851"/>
      <c r="B703" s="3851"/>
      <c r="C703" s="4631"/>
      <c r="D703" s="15" t="s">
        <v>2867</v>
      </c>
      <c r="E703" s="15" t="s">
        <v>2868</v>
      </c>
      <c r="F703" s="15" t="s">
        <v>2870</v>
      </c>
      <c r="G703" s="15" t="s">
        <v>2871</v>
      </c>
      <c r="H703" s="1180" t="s">
        <v>3216</v>
      </c>
      <c r="I703" s="1180" t="s">
        <v>3217</v>
      </c>
      <c r="J703" s="3851"/>
      <c r="K703" s="3876"/>
      <c r="L703" s="3851"/>
      <c r="M703" s="3876"/>
    </row>
    <row r="704" spans="1:13" x14ac:dyDescent="0.2">
      <c r="A704" s="948"/>
      <c r="B704" s="948"/>
      <c r="C704" s="1460"/>
      <c r="D704" s="15"/>
      <c r="E704" s="15"/>
      <c r="F704" s="15"/>
      <c r="G704" s="15"/>
      <c r="H704" s="15"/>
      <c r="I704" s="15"/>
      <c r="J704" s="948"/>
      <c r="K704" s="47"/>
      <c r="L704" s="948"/>
      <c r="M704" s="47"/>
    </row>
    <row r="705" spans="1:13" x14ac:dyDescent="0.2">
      <c r="A705" s="1181"/>
      <c r="B705" s="1436" t="s">
        <v>1201</v>
      </c>
      <c r="C705" s="1493" t="s">
        <v>1202</v>
      </c>
      <c r="M705" s="656"/>
    </row>
    <row r="706" spans="1:13" x14ac:dyDescent="0.2">
      <c r="A706" s="15">
        <v>301</v>
      </c>
      <c r="B706" s="1482"/>
      <c r="C706" s="534" t="s">
        <v>3627</v>
      </c>
      <c r="D706" s="1200">
        <v>41390</v>
      </c>
      <c r="E706" s="1200">
        <v>41607</v>
      </c>
      <c r="F706" s="3858">
        <v>343</v>
      </c>
      <c r="G706" s="3858">
        <v>6</v>
      </c>
      <c r="H706" s="374"/>
      <c r="I706" s="1181"/>
      <c r="J706" s="374">
        <v>32</v>
      </c>
      <c r="K706" s="374" t="s">
        <v>593</v>
      </c>
      <c r="L706" s="374" t="s">
        <v>596</v>
      </c>
      <c r="M706" s="1181"/>
    </row>
    <row r="707" spans="1:13" x14ac:dyDescent="0.2">
      <c r="A707" s="15">
        <v>302</v>
      </c>
      <c r="B707" s="1436"/>
      <c r="C707" s="1183" t="s">
        <v>5737</v>
      </c>
      <c r="D707" s="1200">
        <v>41244</v>
      </c>
      <c r="E707" s="1200">
        <v>41288</v>
      </c>
      <c r="F707" s="3858"/>
      <c r="G707" s="3858"/>
      <c r="H707" s="1181"/>
      <c r="I707" s="1181"/>
      <c r="J707" s="374">
        <v>5</v>
      </c>
      <c r="K707" s="374" t="s">
        <v>593</v>
      </c>
      <c r="L707" s="374" t="s">
        <v>596</v>
      </c>
      <c r="M707" s="1181"/>
    </row>
    <row r="708" spans="1:13" x14ac:dyDescent="0.2">
      <c r="A708" s="15"/>
      <c r="B708" s="1436"/>
      <c r="C708" s="1183"/>
      <c r="D708" s="1200"/>
      <c r="E708" s="1200"/>
      <c r="F708" s="3858"/>
      <c r="G708" s="3858"/>
      <c r="H708" s="1181"/>
      <c r="I708" s="1181"/>
      <c r="J708" s="374"/>
      <c r="K708" s="374" t="s">
        <v>593</v>
      </c>
      <c r="L708" s="374" t="s">
        <v>601</v>
      </c>
      <c r="M708" s="656"/>
    </row>
    <row r="709" spans="1:13" ht="96" x14ac:dyDescent="0.2">
      <c r="A709" s="15">
        <v>303</v>
      </c>
      <c r="B709" s="1436" t="s">
        <v>1143</v>
      </c>
      <c r="C709" s="1479" t="s">
        <v>1144</v>
      </c>
      <c r="D709" s="1494">
        <v>41283</v>
      </c>
      <c r="E709" s="1494">
        <v>41635</v>
      </c>
      <c r="F709" s="3858"/>
      <c r="G709" s="3858"/>
      <c r="H709" s="1181"/>
      <c r="I709" s="1181"/>
      <c r="J709" s="533">
        <v>107</v>
      </c>
      <c r="K709" s="533" t="s">
        <v>593</v>
      </c>
      <c r="L709" s="533" t="s">
        <v>596</v>
      </c>
      <c r="M709" s="656" t="s">
        <v>5738</v>
      </c>
    </row>
    <row r="710" spans="1:13" x14ac:dyDescent="0.2">
      <c r="A710" s="15"/>
      <c r="B710" s="1436"/>
      <c r="C710" s="1183"/>
      <c r="D710" s="1200"/>
      <c r="E710" s="1200"/>
      <c r="F710" s="3858"/>
      <c r="G710" s="3858"/>
      <c r="H710" s="1181"/>
      <c r="I710" s="1181"/>
      <c r="J710" s="374"/>
      <c r="K710" s="374"/>
      <c r="L710" s="374"/>
      <c r="M710" s="1181"/>
    </row>
    <row r="711" spans="1:13" x14ac:dyDescent="0.2">
      <c r="A711" s="15"/>
      <c r="B711" s="1436" t="s">
        <v>1145</v>
      </c>
      <c r="C711" s="455" t="s">
        <v>2527</v>
      </c>
      <c r="D711" s="1200"/>
      <c r="E711" s="1200"/>
      <c r="F711" s="3858"/>
      <c r="G711" s="3858"/>
      <c r="H711" s="1181"/>
      <c r="I711" s="1181"/>
      <c r="J711" s="374"/>
      <c r="K711" s="374"/>
      <c r="L711" s="374"/>
      <c r="M711" s="1181"/>
    </row>
    <row r="712" spans="1:13" x14ac:dyDescent="0.2">
      <c r="A712" s="15">
        <v>304</v>
      </c>
      <c r="B712" s="1482" t="s">
        <v>1146</v>
      </c>
      <c r="C712" s="534" t="s">
        <v>5739</v>
      </c>
      <c r="D712" s="1200">
        <v>41362</v>
      </c>
      <c r="E712" s="1200">
        <v>41365</v>
      </c>
      <c r="F712" s="3858"/>
      <c r="G712" s="3858"/>
      <c r="H712" s="1181"/>
      <c r="I712" s="1181"/>
      <c r="J712" s="374">
        <v>116</v>
      </c>
      <c r="K712" s="374" t="s">
        <v>593</v>
      </c>
      <c r="L712" s="374" t="s">
        <v>594</v>
      </c>
      <c r="M712" s="1181"/>
    </row>
    <row r="713" spans="1:13" x14ac:dyDescent="0.2">
      <c r="A713" s="15">
        <v>305</v>
      </c>
      <c r="B713" s="1482" t="s">
        <v>1146</v>
      </c>
      <c r="C713" s="1183" t="s">
        <v>1147</v>
      </c>
      <c r="D713" s="1495">
        <v>41421</v>
      </c>
      <c r="E713" s="1200">
        <v>41569</v>
      </c>
      <c r="F713" s="3858">
        <v>344</v>
      </c>
      <c r="G713" s="4103">
        <v>1</v>
      </c>
      <c r="H713" s="1181"/>
      <c r="I713" s="1181"/>
      <c r="J713" s="374">
        <v>51</v>
      </c>
      <c r="K713" s="374" t="s">
        <v>593</v>
      </c>
      <c r="L713" s="374" t="s">
        <v>594</v>
      </c>
      <c r="M713" s="374"/>
    </row>
    <row r="714" spans="1:13" x14ac:dyDescent="0.2">
      <c r="A714" s="948"/>
      <c r="B714" s="948"/>
      <c r="C714" s="1460"/>
      <c r="D714" s="15"/>
      <c r="E714" s="15"/>
      <c r="F714" s="3858"/>
      <c r="G714" s="4142"/>
      <c r="H714" s="15"/>
      <c r="I714" s="15"/>
      <c r="J714" s="948"/>
      <c r="K714" s="47"/>
      <c r="L714" s="948"/>
      <c r="M714" s="47"/>
    </row>
    <row r="715" spans="1:13" x14ac:dyDescent="0.2">
      <c r="A715" s="15"/>
      <c r="B715" s="1436" t="s">
        <v>1148</v>
      </c>
      <c r="C715" s="455" t="s">
        <v>3635</v>
      </c>
      <c r="D715" s="938"/>
      <c r="E715" s="938"/>
      <c r="F715" s="3858"/>
      <c r="G715" s="4142"/>
      <c r="H715" s="1181"/>
      <c r="I715" s="1181"/>
      <c r="J715" s="374"/>
      <c r="K715" s="374"/>
      <c r="L715" s="374"/>
      <c r="M715" s="1181"/>
    </row>
    <row r="716" spans="1:13" ht="24" x14ac:dyDescent="0.2">
      <c r="A716" s="15">
        <v>306</v>
      </c>
      <c r="B716" s="1436" t="s">
        <v>1148</v>
      </c>
      <c r="C716" s="792" t="s">
        <v>5740</v>
      </c>
      <c r="D716" s="938">
        <v>40938</v>
      </c>
      <c r="E716" s="938">
        <v>41334</v>
      </c>
      <c r="F716" s="3858"/>
      <c r="G716" s="4142"/>
      <c r="H716" s="1181"/>
      <c r="I716" s="1181"/>
      <c r="J716" s="374">
        <v>6</v>
      </c>
      <c r="K716" s="374" t="s">
        <v>593</v>
      </c>
      <c r="L716" s="374" t="s">
        <v>596</v>
      </c>
      <c r="M716" s="656"/>
    </row>
    <row r="717" spans="1:13" ht="24" x14ac:dyDescent="0.2">
      <c r="A717" s="15">
        <v>307</v>
      </c>
      <c r="B717" s="57"/>
      <c r="C717" s="792" t="s">
        <v>5741</v>
      </c>
      <c r="D717" s="938">
        <v>41022</v>
      </c>
      <c r="E717" s="938">
        <v>41418</v>
      </c>
      <c r="F717" s="3858"/>
      <c r="G717" s="4142"/>
      <c r="H717" s="1181"/>
      <c r="I717" s="1181"/>
      <c r="J717" s="374">
        <v>38</v>
      </c>
      <c r="K717" s="374" t="s">
        <v>593</v>
      </c>
      <c r="L717" s="374" t="s">
        <v>596</v>
      </c>
      <c r="M717" s="656"/>
    </row>
    <row r="718" spans="1:13" ht="24" x14ac:dyDescent="0.2">
      <c r="A718" s="15">
        <v>308</v>
      </c>
      <c r="B718" s="57"/>
      <c r="C718" s="792" t="s">
        <v>5742</v>
      </c>
      <c r="D718" s="938">
        <v>40767</v>
      </c>
      <c r="E718" s="938">
        <v>41563</v>
      </c>
      <c r="F718" s="3858"/>
      <c r="G718" s="4142"/>
      <c r="H718" s="1181"/>
      <c r="I718" s="1181"/>
      <c r="J718" s="374">
        <v>42</v>
      </c>
      <c r="K718" s="374" t="s">
        <v>593</v>
      </c>
      <c r="L718" s="374" t="s">
        <v>596</v>
      </c>
      <c r="M718" s="656"/>
    </row>
    <row r="719" spans="1:13" ht="24" x14ac:dyDescent="0.2">
      <c r="A719" s="15">
        <v>309</v>
      </c>
      <c r="B719" s="57"/>
      <c r="C719" s="792" t="s">
        <v>5743</v>
      </c>
      <c r="D719" s="938">
        <v>40793</v>
      </c>
      <c r="E719" s="938">
        <v>40935</v>
      </c>
      <c r="F719" s="3858"/>
      <c r="G719" s="4142"/>
      <c r="H719" s="1181"/>
      <c r="I719" s="1181"/>
      <c r="J719" s="374">
        <v>57</v>
      </c>
      <c r="K719" s="374" t="s">
        <v>593</v>
      </c>
      <c r="L719" s="374" t="s">
        <v>596</v>
      </c>
      <c r="M719" s="656"/>
    </row>
    <row r="720" spans="1:13" ht="24" x14ac:dyDescent="0.2">
      <c r="A720" s="15">
        <v>310</v>
      </c>
      <c r="B720" s="57"/>
      <c r="C720" s="792" t="s">
        <v>5744</v>
      </c>
      <c r="D720" s="938">
        <v>41299</v>
      </c>
      <c r="E720" s="938">
        <v>41309</v>
      </c>
      <c r="F720" s="3858"/>
      <c r="G720" s="4142"/>
      <c r="H720" s="1181"/>
      <c r="I720" s="1181"/>
      <c r="J720" s="374">
        <v>10</v>
      </c>
      <c r="K720" s="374" t="s">
        <v>593</v>
      </c>
      <c r="L720" s="374" t="s">
        <v>596</v>
      </c>
      <c r="M720" s="656"/>
    </row>
    <row r="721" spans="1:13" x14ac:dyDescent="0.2">
      <c r="A721" s="730">
        <v>311</v>
      </c>
      <c r="B721" s="118"/>
      <c r="C721" s="1214" t="s">
        <v>5745</v>
      </c>
      <c r="D721" s="935">
        <v>39878</v>
      </c>
      <c r="E721" s="935">
        <v>40072</v>
      </c>
      <c r="F721" s="3858"/>
      <c r="G721" s="15">
        <v>2</v>
      </c>
      <c r="H721" s="1211"/>
      <c r="I721" s="1211"/>
      <c r="J721" s="1201" t="s">
        <v>6083</v>
      </c>
      <c r="K721" s="1201" t="s">
        <v>593</v>
      </c>
      <c r="L721" s="1201" t="s">
        <v>596</v>
      </c>
      <c r="M721" s="1212"/>
    </row>
    <row r="722" spans="1:13" x14ac:dyDescent="0.2">
      <c r="A722" s="730">
        <v>312</v>
      </c>
      <c r="B722" s="118"/>
      <c r="C722" s="1222" t="s">
        <v>5745</v>
      </c>
      <c r="D722" s="935">
        <v>39878</v>
      </c>
      <c r="E722" s="935">
        <v>40072</v>
      </c>
      <c r="F722" s="3858"/>
      <c r="G722" s="15">
        <v>3</v>
      </c>
      <c r="H722" s="1211"/>
      <c r="I722" s="1211"/>
      <c r="J722" s="1201" t="s">
        <v>6353</v>
      </c>
      <c r="K722" s="1201" t="s">
        <v>593</v>
      </c>
      <c r="L722" s="1201" t="s">
        <v>596</v>
      </c>
      <c r="M722" s="1212"/>
    </row>
    <row r="723" spans="1:13" x14ac:dyDescent="0.2">
      <c r="A723" s="730">
        <v>313</v>
      </c>
      <c r="B723" s="118"/>
      <c r="C723" s="1222" t="s">
        <v>5745</v>
      </c>
      <c r="D723" s="935">
        <v>39878</v>
      </c>
      <c r="E723" s="935">
        <v>40072</v>
      </c>
      <c r="F723" s="3858"/>
      <c r="G723" s="15">
        <v>4</v>
      </c>
      <c r="H723" s="1211"/>
      <c r="I723" s="1211"/>
      <c r="J723" s="1201" t="s">
        <v>6354</v>
      </c>
      <c r="K723" s="1201" t="s">
        <v>593</v>
      </c>
      <c r="L723" s="1201" t="s">
        <v>596</v>
      </c>
      <c r="M723" s="1212"/>
    </row>
    <row r="724" spans="1:13" x14ac:dyDescent="0.2">
      <c r="A724" s="730">
        <v>314</v>
      </c>
      <c r="B724" s="118"/>
      <c r="C724" s="1222" t="s">
        <v>5745</v>
      </c>
      <c r="D724" s="935">
        <v>39878</v>
      </c>
      <c r="E724" s="935">
        <v>40072</v>
      </c>
      <c r="F724" s="3858"/>
      <c r="G724" s="15">
        <v>5</v>
      </c>
      <c r="H724" s="1211"/>
      <c r="I724" s="1211"/>
      <c r="J724" s="1201" t="s">
        <v>6355</v>
      </c>
      <c r="K724" s="1201" t="s">
        <v>593</v>
      </c>
      <c r="L724" s="1201" t="s">
        <v>596</v>
      </c>
      <c r="M724" s="1212"/>
    </row>
    <row r="725" spans="1:13" x14ac:dyDescent="0.2">
      <c r="A725" s="1177"/>
      <c r="B725" s="88"/>
      <c r="C725" s="538"/>
      <c r="D725" s="1441"/>
      <c r="E725" s="1441"/>
      <c r="G725" s="1177"/>
      <c r="J725" s="1177"/>
      <c r="K725" s="1177"/>
      <c r="L725" s="1177"/>
    </row>
    <row r="731" spans="1:13" x14ac:dyDescent="0.2">
      <c r="A731" s="4455"/>
      <c r="B731" s="4455"/>
      <c r="C731" s="3857" t="s">
        <v>2859</v>
      </c>
      <c r="D731" s="3857"/>
      <c r="E731" s="3857"/>
      <c r="F731" s="3857"/>
      <c r="G731" s="3857"/>
      <c r="H731" s="3857"/>
      <c r="I731" s="3857"/>
      <c r="J731" s="3857"/>
      <c r="K731" s="3857"/>
      <c r="L731" s="4453" t="s">
        <v>2858</v>
      </c>
      <c r="M731" s="4453"/>
    </row>
    <row r="732" spans="1:13" x14ac:dyDescent="0.2">
      <c r="A732" s="4455"/>
      <c r="B732" s="4455"/>
      <c r="C732" s="3857"/>
      <c r="D732" s="3857"/>
      <c r="E732" s="3857"/>
      <c r="F732" s="3857"/>
      <c r="G732" s="3857"/>
      <c r="H732" s="3857"/>
      <c r="I732" s="3857"/>
      <c r="J732" s="3857"/>
      <c r="K732" s="3857"/>
      <c r="L732" s="4453"/>
      <c r="M732" s="4453"/>
    </row>
    <row r="733" spans="1:13" x14ac:dyDescent="0.2">
      <c r="A733" s="4455"/>
      <c r="B733" s="4455"/>
      <c r="C733" s="3857"/>
      <c r="D733" s="3857"/>
      <c r="E733" s="3857"/>
      <c r="F733" s="3857"/>
      <c r="G733" s="3857"/>
      <c r="H733" s="3857"/>
      <c r="I733" s="3857"/>
      <c r="J733" s="3857"/>
      <c r="K733" s="3857"/>
      <c r="L733" s="4453"/>
      <c r="M733" s="4453"/>
    </row>
    <row r="734" spans="1:13" x14ac:dyDescent="0.2">
      <c r="A734" s="4455"/>
      <c r="B734" s="4455"/>
      <c r="C734" s="3857"/>
      <c r="D734" s="3857"/>
      <c r="E734" s="3857"/>
      <c r="F734" s="3857"/>
      <c r="G734" s="3857"/>
      <c r="H734" s="3857"/>
      <c r="I734" s="3857"/>
      <c r="J734" s="3857"/>
      <c r="K734" s="3857"/>
      <c r="L734" s="4453"/>
      <c r="M734" s="4453"/>
    </row>
    <row r="735" spans="1:13" x14ac:dyDescent="0.2">
      <c r="A735" s="4455"/>
      <c r="B735" s="4455"/>
      <c r="C735" s="3858" t="s">
        <v>1209</v>
      </c>
      <c r="D735" s="3858"/>
      <c r="E735" s="3858"/>
      <c r="F735" s="3858"/>
      <c r="G735" s="3858"/>
      <c r="H735" s="3858"/>
      <c r="I735" s="3858"/>
      <c r="J735" s="3858"/>
      <c r="K735" s="3858"/>
      <c r="L735" s="4453" t="s">
        <v>1208</v>
      </c>
      <c r="M735" s="4453"/>
    </row>
    <row r="736" spans="1:13" x14ac:dyDescent="0.2">
      <c r="A736" s="4455"/>
      <c r="B736" s="4455"/>
      <c r="C736" s="3858"/>
      <c r="D736" s="3858"/>
      <c r="E736" s="3858"/>
      <c r="F736" s="3858"/>
      <c r="G736" s="3858"/>
      <c r="H736" s="3858"/>
      <c r="I736" s="3858"/>
      <c r="J736" s="3858"/>
      <c r="K736" s="3858"/>
      <c r="L736" s="4453"/>
      <c r="M736" s="4453"/>
    </row>
    <row r="737" spans="1:13" x14ac:dyDescent="0.2">
      <c r="A737" s="4455"/>
      <c r="B737" s="4455"/>
      <c r="C737" s="3858"/>
      <c r="D737" s="3858"/>
      <c r="E737" s="3858"/>
      <c r="F737" s="3858"/>
      <c r="G737" s="3858"/>
      <c r="H737" s="3858"/>
      <c r="I737" s="3858"/>
      <c r="J737" s="3858"/>
      <c r="K737" s="3858"/>
      <c r="L737" s="4453"/>
      <c r="M737" s="4453"/>
    </row>
    <row r="738" spans="1:13" x14ac:dyDescent="0.2">
      <c r="A738" s="4455"/>
      <c r="B738" s="4455"/>
      <c r="C738" s="3858"/>
      <c r="D738" s="3858"/>
      <c r="E738" s="3858"/>
      <c r="F738" s="3858"/>
      <c r="G738" s="3858"/>
      <c r="H738" s="3858"/>
      <c r="I738" s="3858"/>
      <c r="J738" s="3858"/>
      <c r="K738" s="3858"/>
      <c r="L738" s="4453"/>
      <c r="M738" s="4453"/>
    </row>
    <row r="740" spans="1:13" x14ac:dyDescent="0.2">
      <c r="A740" s="479" t="s">
        <v>5327</v>
      </c>
      <c r="J740" s="479" t="s">
        <v>5746</v>
      </c>
    </row>
    <row r="741" spans="1:13" x14ac:dyDescent="0.2">
      <c r="A741" s="479" t="s">
        <v>5328</v>
      </c>
    </row>
    <row r="742" spans="1:13" x14ac:dyDescent="0.2">
      <c r="A742" s="479" t="s">
        <v>5330</v>
      </c>
      <c r="J742" s="4137" t="s">
        <v>2863</v>
      </c>
      <c r="K742" s="4138"/>
      <c r="L742" s="4138"/>
      <c r="M742" s="4139"/>
    </row>
    <row r="743" spans="1:13" ht="24" x14ac:dyDescent="0.2">
      <c r="A743" s="479" t="s">
        <v>6368</v>
      </c>
      <c r="J743" s="374" t="s">
        <v>2860</v>
      </c>
      <c r="K743" s="374" t="s">
        <v>2861</v>
      </c>
      <c r="L743" s="374" t="s">
        <v>2862</v>
      </c>
      <c r="M743" s="822" t="s">
        <v>837</v>
      </c>
    </row>
    <row r="744" spans="1:13" x14ac:dyDescent="0.2">
      <c r="J744" s="374">
        <v>2015</v>
      </c>
      <c r="K744" s="374">
        <v>3</v>
      </c>
      <c r="L744" s="374">
        <v>5</v>
      </c>
      <c r="M744" s="374">
        <v>6</v>
      </c>
    </row>
    <row r="745" spans="1:13" x14ac:dyDescent="0.2">
      <c r="I745" s="1177"/>
      <c r="J745" s="1177"/>
      <c r="K745" s="1177"/>
      <c r="L745" s="1177"/>
    </row>
    <row r="746" spans="1:13" ht="26.25" customHeight="1" x14ac:dyDescent="0.2">
      <c r="A746" s="3850" t="s">
        <v>2864</v>
      </c>
      <c r="B746" s="3850" t="s">
        <v>2865</v>
      </c>
      <c r="C746" s="4605" t="s">
        <v>1212</v>
      </c>
      <c r="D746" s="4346" t="s">
        <v>2866</v>
      </c>
      <c r="E746" s="4507"/>
      <c r="F746" s="4346" t="s">
        <v>3430</v>
      </c>
      <c r="G746" s="4347"/>
      <c r="H746" s="4348" t="s">
        <v>3434</v>
      </c>
      <c r="I746" s="4348"/>
      <c r="J746" s="3850" t="s">
        <v>1211</v>
      </c>
      <c r="K746" s="4103" t="s">
        <v>2872</v>
      </c>
      <c r="L746" s="3850" t="s">
        <v>1207</v>
      </c>
      <c r="M746" s="4103" t="s">
        <v>2873</v>
      </c>
    </row>
    <row r="747" spans="1:13" x14ac:dyDescent="0.2">
      <c r="A747" s="3851"/>
      <c r="B747" s="3851"/>
      <c r="C747" s="4631"/>
      <c r="D747" s="15" t="s">
        <v>2867</v>
      </c>
      <c r="E747" s="15" t="s">
        <v>2868</v>
      </c>
      <c r="F747" s="15" t="s">
        <v>2870</v>
      </c>
      <c r="G747" s="15" t="s">
        <v>2871</v>
      </c>
      <c r="H747" s="1180" t="s">
        <v>3216</v>
      </c>
      <c r="I747" s="1180" t="s">
        <v>3217</v>
      </c>
      <c r="J747" s="3851"/>
      <c r="K747" s="3876"/>
      <c r="L747" s="3851"/>
      <c r="M747" s="3876"/>
    </row>
    <row r="748" spans="1:13" x14ac:dyDescent="0.2">
      <c r="A748" s="948"/>
      <c r="B748" s="948"/>
      <c r="C748" s="1460"/>
      <c r="D748" s="79"/>
      <c r="E748" s="79"/>
      <c r="F748" s="79"/>
      <c r="G748" s="79"/>
      <c r="H748" s="79"/>
      <c r="I748" s="79"/>
      <c r="J748" s="1274"/>
      <c r="K748" s="79"/>
      <c r="L748" s="1274"/>
      <c r="M748" s="47"/>
    </row>
    <row r="749" spans="1:13" x14ac:dyDescent="0.2">
      <c r="A749" s="1254"/>
      <c r="B749" s="56" t="s">
        <v>1152</v>
      </c>
      <c r="C749" s="455" t="s">
        <v>1153</v>
      </c>
      <c r="D749" s="938"/>
      <c r="E749" s="938"/>
      <c r="F749" s="1181"/>
      <c r="G749" s="374"/>
      <c r="H749" s="1181"/>
      <c r="I749" s="1181"/>
      <c r="J749" s="533"/>
      <c r="K749" s="374"/>
      <c r="L749" s="374"/>
      <c r="M749" s="1181"/>
    </row>
    <row r="750" spans="1:13" x14ac:dyDescent="0.2">
      <c r="A750" s="1254">
        <v>315</v>
      </c>
      <c r="B750" s="56" t="s">
        <v>1154</v>
      </c>
      <c r="C750" s="1183" t="s">
        <v>3637</v>
      </c>
      <c r="D750" s="1200">
        <v>41289</v>
      </c>
      <c r="E750" s="1200">
        <v>41383</v>
      </c>
      <c r="F750" s="15">
        <v>344</v>
      </c>
      <c r="G750" s="15">
        <v>6</v>
      </c>
      <c r="H750" s="1181"/>
      <c r="I750" s="374" t="s">
        <v>1314</v>
      </c>
      <c r="J750" s="533" t="s">
        <v>5747</v>
      </c>
      <c r="K750" s="374"/>
      <c r="L750" s="374"/>
      <c r="M750" s="1181"/>
    </row>
    <row r="751" spans="1:13" x14ac:dyDescent="0.2">
      <c r="A751" s="1254">
        <v>316</v>
      </c>
      <c r="B751" s="534"/>
      <c r="C751" s="1183" t="s">
        <v>3637</v>
      </c>
      <c r="D751" s="1200">
        <v>41373</v>
      </c>
      <c r="E751" s="1200">
        <v>41556</v>
      </c>
      <c r="F751" s="3858">
        <v>345</v>
      </c>
      <c r="G751" s="15">
        <v>1</v>
      </c>
      <c r="H751" s="1181"/>
      <c r="I751" s="1200" t="s">
        <v>1315</v>
      </c>
      <c r="J751" s="533" t="s">
        <v>5748</v>
      </c>
      <c r="K751" s="374"/>
      <c r="L751" s="374"/>
      <c r="M751" s="1181"/>
    </row>
    <row r="752" spans="1:13" x14ac:dyDescent="0.2">
      <c r="A752" s="1254">
        <v>317</v>
      </c>
      <c r="B752" s="534"/>
      <c r="C752" s="1183" t="s">
        <v>3637</v>
      </c>
      <c r="D752" s="1200">
        <v>41551</v>
      </c>
      <c r="E752" s="1200">
        <v>41621</v>
      </c>
      <c r="F752" s="3858"/>
      <c r="G752" s="4103">
        <v>2</v>
      </c>
      <c r="H752" s="1181"/>
      <c r="I752" s="374" t="s">
        <v>1316</v>
      </c>
      <c r="J752" s="533" t="s">
        <v>5749</v>
      </c>
      <c r="K752" s="374"/>
      <c r="L752" s="374"/>
      <c r="M752" s="1181"/>
    </row>
    <row r="753" spans="1:13" x14ac:dyDescent="0.2">
      <c r="A753" s="1254">
        <v>318</v>
      </c>
      <c r="B753" s="56" t="s">
        <v>1978</v>
      </c>
      <c r="C753" s="1183" t="s">
        <v>5750</v>
      </c>
      <c r="D753" s="1200">
        <v>40798</v>
      </c>
      <c r="E753" s="1200">
        <v>42066</v>
      </c>
      <c r="F753" s="3858"/>
      <c r="G753" s="4142"/>
      <c r="H753" s="1181"/>
      <c r="I753" s="374"/>
      <c r="J753" s="533">
        <v>62</v>
      </c>
      <c r="K753" s="374"/>
      <c r="L753" s="374"/>
      <c r="M753" s="1181"/>
    </row>
    <row r="754" spans="1:13" x14ac:dyDescent="0.2">
      <c r="A754" s="1254"/>
      <c r="B754" s="56"/>
      <c r="C754" s="1183"/>
      <c r="D754" s="1200"/>
      <c r="E754" s="1200"/>
      <c r="F754" s="3858"/>
      <c r="G754" s="4142"/>
      <c r="H754" s="1181"/>
      <c r="I754" s="374"/>
      <c r="J754" s="533"/>
      <c r="K754" s="374"/>
      <c r="L754" s="374"/>
      <c r="M754" s="1181"/>
    </row>
    <row r="755" spans="1:13" x14ac:dyDescent="0.2">
      <c r="A755" s="1254"/>
      <c r="B755" s="56" t="s">
        <v>213</v>
      </c>
      <c r="C755" s="455" t="s">
        <v>214</v>
      </c>
      <c r="D755" s="1200"/>
      <c r="E755" s="1200"/>
      <c r="F755" s="3858"/>
      <c r="G755" s="4142"/>
      <c r="H755" s="1181"/>
      <c r="I755" s="374"/>
      <c r="J755" s="533"/>
      <c r="K755" s="374"/>
      <c r="L755" s="374"/>
      <c r="M755" s="1181"/>
    </row>
    <row r="756" spans="1:13" x14ac:dyDescent="0.2">
      <c r="A756" s="1254">
        <v>319</v>
      </c>
      <c r="B756" s="56"/>
      <c r="C756" s="1183" t="s">
        <v>5751</v>
      </c>
      <c r="D756" s="1466">
        <v>41556</v>
      </c>
      <c r="E756" s="1466">
        <v>41556</v>
      </c>
      <c r="F756" s="3858"/>
      <c r="G756" s="4142"/>
      <c r="H756" s="1181"/>
      <c r="I756" s="374"/>
      <c r="J756" s="1203">
        <v>31</v>
      </c>
      <c r="K756" s="374"/>
      <c r="L756" s="374"/>
      <c r="M756" s="1181"/>
    </row>
    <row r="757" spans="1:13" x14ac:dyDescent="0.2">
      <c r="A757" s="1254"/>
      <c r="B757" s="56"/>
      <c r="C757" s="1183"/>
      <c r="D757" s="1398"/>
      <c r="E757" s="1398"/>
      <c r="F757" s="3858"/>
      <c r="G757" s="4142"/>
      <c r="H757" s="1181"/>
      <c r="I757" s="374"/>
      <c r="J757" s="533"/>
      <c r="K757" s="374"/>
      <c r="L757" s="374"/>
      <c r="M757" s="1181"/>
    </row>
    <row r="758" spans="1:13" x14ac:dyDescent="0.2">
      <c r="A758" s="1254"/>
      <c r="B758" s="56" t="s">
        <v>1163</v>
      </c>
      <c r="C758" s="455" t="s">
        <v>1164</v>
      </c>
      <c r="D758" s="938"/>
      <c r="E758" s="938"/>
      <c r="F758" s="3858"/>
      <c r="G758" s="3876"/>
      <c r="H758" s="1181"/>
      <c r="I758" s="374"/>
      <c r="J758" s="533"/>
      <c r="K758" s="374"/>
      <c r="L758" s="374"/>
      <c r="M758" s="1181"/>
    </row>
    <row r="759" spans="1:13" ht="90" customHeight="1" x14ac:dyDescent="0.2">
      <c r="A759" s="1254">
        <v>320</v>
      </c>
      <c r="B759" s="58"/>
      <c r="C759" s="1257" t="s">
        <v>5752</v>
      </c>
      <c r="D759" s="1494">
        <v>41276</v>
      </c>
      <c r="E759" s="1494">
        <v>41340</v>
      </c>
      <c r="F759" s="3858"/>
      <c r="G759" s="15">
        <v>3</v>
      </c>
      <c r="H759" s="1482"/>
      <c r="I759" s="533" t="s">
        <v>1314</v>
      </c>
      <c r="J759" s="533" t="s">
        <v>5753</v>
      </c>
      <c r="K759" s="533" t="s">
        <v>593</v>
      </c>
      <c r="L759" s="533" t="s">
        <v>594</v>
      </c>
      <c r="M759" s="656" t="s">
        <v>5754</v>
      </c>
    </row>
    <row r="760" spans="1:13" x14ac:dyDescent="0.2">
      <c r="A760" s="1254">
        <v>321</v>
      </c>
      <c r="B760" s="58"/>
      <c r="C760" s="1183" t="s">
        <v>5755</v>
      </c>
      <c r="D760" s="1466">
        <v>41340</v>
      </c>
      <c r="E760" s="1466">
        <v>41514</v>
      </c>
      <c r="F760" s="3858"/>
      <c r="G760" s="15">
        <v>4</v>
      </c>
      <c r="H760" s="1181"/>
      <c r="I760" s="374" t="s">
        <v>1315</v>
      </c>
      <c r="J760" s="1203" t="s">
        <v>5756</v>
      </c>
      <c r="K760" s="374" t="s">
        <v>593</v>
      </c>
      <c r="L760" s="374" t="s">
        <v>594</v>
      </c>
      <c r="M760" s="1181"/>
    </row>
    <row r="761" spans="1:13" x14ac:dyDescent="0.2">
      <c r="A761" s="1254">
        <v>322</v>
      </c>
      <c r="B761" s="56"/>
      <c r="C761" s="1183" t="s">
        <v>5757</v>
      </c>
      <c r="D761" s="1200">
        <v>41519</v>
      </c>
      <c r="E761" s="1200">
        <v>41639</v>
      </c>
      <c r="F761" s="3858"/>
      <c r="G761" s="15">
        <v>5</v>
      </c>
      <c r="H761" s="1181"/>
      <c r="I761" s="374" t="s">
        <v>1316</v>
      </c>
      <c r="J761" s="374" t="s">
        <v>5758</v>
      </c>
      <c r="K761" s="374" t="s">
        <v>593</v>
      </c>
      <c r="L761" s="374" t="s">
        <v>601</v>
      </c>
      <c r="M761" s="1181"/>
    </row>
    <row r="762" spans="1:13" x14ac:dyDescent="0.2">
      <c r="A762" s="1254"/>
      <c r="B762" s="56"/>
      <c r="C762" s="1183"/>
      <c r="D762" s="1200"/>
      <c r="E762" s="1200"/>
      <c r="F762" s="3858"/>
      <c r="G762" s="15"/>
      <c r="H762" s="1181"/>
      <c r="I762" s="374"/>
      <c r="J762" s="374"/>
      <c r="K762" s="374"/>
      <c r="L762" s="374"/>
      <c r="M762" s="1181"/>
    </row>
    <row r="763" spans="1:13" x14ac:dyDescent="0.2">
      <c r="A763" s="1254"/>
      <c r="B763" s="56" t="s">
        <v>6356</v>
      </c>
      <c r="C763" s="422" t="s">
        <v>6357</v>
      </c>
      <c r="D763" s="374"/>
      <c r="E763" s="374"/>
      <c r="F763" s="3858"/>
      <c r="G763" s="15"/>
      <c r="H763" s="1181"/>
      <c r="I763" s="374"/>
      <c r="J763" s="374"/>
      <c r="K763" s="374"/>
      <c r="L763" s="374"/>
      <c r="M763" s="1181"/>
    </row>
    <row r="764" spans="1:13" x14ac:dyDescent="0.2">
      <c r="A764" s="1254">
        <v>323</v>
      </c>
      <c r="B764" s="56"/>
      <c r="C764" s="1183" t="s">
        <v>4160</v>
      </c>
      <c r="D764" s="1200">
        <v>39842</v>
      </c>
      <c r="E764" s="1200">
        <v>40165</v>
      </c>
      <c r="F764" s="3858"/>
      <c r="G764" s="4103">
        <v>6</v>
      </c>
      <c r="H764" s="1181"/>
      <c r="I764" s="374"/>
      <c r="J764" s="374">
        <v>64</v>
      </c>
      <c r="K764" s="374" t="s">
        <v>593</v>
      </c>
      <c r="L764" s="374" t="s">
        <v>601</v>
      </c>
      <c r="M764" s="1181"/>
    </row>
    <row r="765" spans="1:13" x14ac:dyDescent="0.2">
      <c r="A765" s="1254">
        <v>324</v>
      </c>
      <c r="B765" s="56"/>
      <c r="C765" s="1183" t="s">
        <v>4160</v>
      </c>
      <c r="D765" s="1200">
        <v>40193</v>
      </c>
      <c r="E765" s="1200">
        <v>40528</v>
      </c>
      <c r="F765" s="3858"/>
      <c r="G765" s="4142"/>
      <c r="H765" s="1181"/>
      <c r="I765" s="374"/>
      <c r="J765" s="374">
        <v>47</v>
      </c>
      <c r="K765" s="374" t="s">
        <v>593</v>
      </c>
      <c r="L765" s="374" t="s">
        <v>601</v>
      </c>
      <c r="M765" s="1181"/>
    </row>
    <row r="766" spans="1:13" x14ac:dyDescent="0.2">
      <c r="A766" s="1254">
        <v>325</v>
      </c>
      <c r="B766" s="56"/>
      <c r="C766" s="1183" t="s">
        <v>4160</v>
      </c>
      <c r="D766" s="1200">
        <v>40549</v>
      </c>
      <c r="E766" s="1200">
        <v>40710</v>
      </c>
      <c r="F766" s="3858"/>
      <c r="G766" s="4142"/>
      <c r="H766" s="1181"/>
      <c r="I766" s="1181"/>
      <c r="J766" s="374">
        <v>14</v>
      </c>
      <c r="K766" s="374" t="s">
        <v>593</v>
      </c>
      <c r="L766" s="374" t="s">
        <v>601</v>
      </c>
      <c r="M766" s="1181"/>
    </row>
    <row r="767" spans="1:13" x14ac:dyDescent="0.2">
      <c r="A767" s="1254">
        <v>326</v>
      </c>
      <c r="B767" s="56"/>
      <c r="C767" s="1183" t="s">
        <v>4160</v>
      </c>
      <c r="D767" s="1200">
        <v>41168</v>
      </c>
      <c r="E767" s="1200">
        <v>41240</v>
      </c>
      <c r="F767" s="3858"/>
      <c r="G767" s="4142"/>
      <c r="H767" s="1181"/>
      <c r="I767" s="1181"/>
      <c r="J767" s="374">
        <v>10</v>
      </c>
      <c r="K767" s="374" t="s">
        <v>593</v>
      </c>
      <c r="L767" s="374" t="s">
        <v>601</v>
      </c>
      <c r="M767" s="1181"/>
    </row>
    <row r="768" spans="1:13" x14ac:dyDescent="0.2">
      <c r="A768" s="1254">
        <v>327</v>
      </c>
      <c r="B768" s="56"/>
      <c r="C768" s="1183" t="s">
        <v>4160</v>
      </c>
      <c r="D768" s="1200">
        <v>41326</v>
      </c>
      <c r="E768" s="1200">
        <v>41445</v>
      </c>
      <c r="F768" s="3858"/>
      <c r="G768" s="4142"/>
      <c r="H768" s="1181"/>
      <c r="I768" s="1181"/>
      <c r="J768" s="374">
        <v>26</v>
      </c>
      <c r="K768" s="374" t="s">
        <v>593</v>
      </c>
      <c r="L768" s="374" t="s">
        <v>601</v>
      </c>
      <c r="M768" s="1181"/>
    </row>
    <row r="769" spans="1:13" x14ac:dyDescent="0.2">
      <c r="A769" s="1254">
        <v>328</v>
      </c>
      <c r="B769" s="56"/>
      <c r="C769" s="1183" t="s">
        <v>4160</v>
      </c>
      <c r="D769" s="1200">
        <v>40910</v>
      </c>
      <c r="E769" s="1200">
        <v>41250</v>
      </c>
      <c r="F769" s="3858"/>
      <c r="G769" s="4142"/>
      <c r="H769" s="1181"/>
      <c r="I769" s="1181"/>
      <c r="J769" s="374">
        <v>17</v>
      </c>
      <c r="K769" s="374" t="s">
        <v>593</v>
      </c>
      <c r="L769" s="374" t="s">
        <v>601</v>
      </c>
      <c r="M769" s="1181"/>
    </row>
    <row r="770" spans="1:13" x14ac:dyDescent="0.2">
      <c r="A770" s="1254">
        <v>329</v>
      </c>
      <c r="B770" s="56"/>
      <c r="C770" s="1183" t="s">
        <v>6358</v>
      </c>
      <c r="D770" s="1200">
        <v>40640</v>
      </c>
      <c r="E770" s="1200">
        <v>40640</v>
      </c>
      <c r="F770" s="3858"/>
      <c r="G770" s="3876"/>
      <c r="H770" s="1181"/>
      <c r="I770" s="1181"/>
      <c r="J770" s="374">
        <v>54</v>
      </c>
      <c r="K770" s="374" t="s">
        <v>593</v>
      </c>
      <c r="L770" s="374" t="s">
        <v>601</v>
      </c>
      <c r="M770" s="1181"/>
    </row>
    <row r="771" spans="1:13" x14ac:dyDescent="0.2">
      <c r="A771" s="1254">
        <v>330</v>
      </c>
      <c r="B771" s="56"/>
      <c r="C771" s="1183" t="s">
        <v>6359</v>
      </c>
      <c r="D771" s="1200">
        <v>40738</v>
      </c>
      <c r="E771" s="1200">
        <v>40738</v>
      </c>
      <c r="F771" s="3858">
        <v>346</v>
      </c>
      <c r="G771" s="4103">
        <v>1</v>
      </c>
      <c r="H771" s="1181"/>
      <c r="I771" s="1181"/>
      <c r="J771" s="374">
        <v>83</v>
      </c>
      <c r="K771" s="374" t="s">
        <v>593</v>
      </c>
      <c r="L771" s="374" t="s">
        <v>601</v>
      </c>
      <c r="M771" s="1181"/>
    </row>
    <row r="772" spans="1:13" x14ac:dyDescent="0.2">
      <c r="A772" s="1254">
        <v>331</v>
      </c>
      <c r="B772" s="56"/>
      <c r="C772" s="1183" t="s">
        <v>6360</v>
      </c>
      <c r="D772" s="1200" t="s">
        <v>2427</v>
      </c>
      <c r="E772" s="1200" t="s">
        <v>2427</v>
      </c>
      <c r="F772" s="3858"/>
      <c r="G772" s="4142"/>
      <c r="H772" s="1181"/>
      <c r="I772" s="1181"/>
      <c r="J772" s="374">
        <v>13</v>
      </c>
      <c r="K772" s="374" t="s">
        <v>593</v>
      </c>
      <c r="L772" s="374" t="s">
        <v>601</v>
      </c>
      <c r="M772" s="1181"/>
    </row>
    <row r="773" spans="1:13" x14ac:dyDescent="0.2">
      <c r="A773" s="1254">
        <v>332</v>
      </c>
      <c r="B773" s="56"/>
      <c r="C773" s="1183" t="s">
        <v>6361</v>
      </c>
      <c r="D773" s="1200" t="s">
        <v>2427</v>
      </c>
      <c r="E773" s="1200" t="s">
        <v>2427</v>
      </c>
      <c r="F773" s="3858"/>
      <c r="G773" s="4142"/>
      <c r="H773" s="1181"/>
      <c r="I773" s="1181"/>
      <c r="J773" s="374">
        <v>41</v>
      </c>
      <c r="K773" s="374" t="s">
        <v>593</v>
      </c>
      <c r="L773" s="374" t="s">
        <v>601</v>
      </c>
      <c r="M773" s="1181"/>
    </row>
    <row r="774" spans="1:13" x14ac:dyDescent="0.2">
      <c r="A774" s="1254">
        <v>333</v>
      </c>
      <c r="B774" s="56"/>
      <c r="C774" s="1183" t="s">
        <v>6362</v>
      </c>
      <c r="D774" s="1200" t="s">
        <v>2427</v>
      </c>
      <c r="E774" s="1200" t="s">
        <v>2427</v>
      </c>
      <c r="F774" s="3858"/>
      <c r="G774" s="3876"/>
      <c r="H774" s="1181"/>
      <c r="I774" s="1181"/>
      <c r="J774" s="374">
        <v>53</v>
      </c>
      <c r="K774" s="374" t="s">
        <v>593</v>
      </c>
      <c r="L774" s="374" t="s">
        <v>601</v>
      </c>
      <c r="M774" s="1181"/>
    </row>
    <row r="775" spans="1:13" x14ac:dyDescent="0.2">
      <c r="A775" s="1254"/>
      <c r="B775" s="56"/>
      <c r="C775" s="1183"/>
      <c r="D775" s="1200"/>
      <c r="E775" s="1200"/>
      <c r="F775" s="15"/>
      <c r="G775" s="47"/>
      <c r="H775" s="1181"/>
      <c r="I775" s="1181"/>
      <c r="J775" s="374"/>
      <c r="K775" s="374"/>
      <c r="L775" s="374"/>
      <c r="M775" s="1181"/>
    </row>
    <row r="776" spans="1:13" x14ac:dyDescent="0.2">
      <c r="A776" s="1254"/>
      <c r="B776" s="56" t="s">
        <v>227</v>
      </c>
      <c r="C776" s="455" t="s">
        <v>228</v>
      </c>
      <c r="D776" s="1200"/>
      <c r="E776" s="1200"/>
      <c r="F776" s="1436"/>
      <c r="G776" s="15"/>
      <c r="H776" s="1181"/>
      <c r="I776" s="1181"/>
      <c r="J776" s="374"/>
      <c r="K776" s="374"/>
      <c r="L776" s="374"/>
      <c r="M776" s="1181"/>
    </row>
    <row r="777" spans="1:13" x14ac:dyDescent="0.2">
      <c r="A777" s="1254">
        <v>334</v>
      </c>
      <c r="B777" s="56" t="s">
        <v>229</v>
      </c>
      <c r="C777" s="792" t="s">
        <v>3664</v>
      </c>
      <c r="D777" s="1200">
        <v>41284</v>
      </c>
      <c r="E777" s="1200">
        <v>41611</v>
      </c>
      <c r="F777" s="3858">
        <v>345</v>
      </c>
      <c r="G777" s="4103">
        <v>5</v>
      </c>
      <c r="H777" s="1181"/>
      <c r="I777" s="1181"/>
      <c r="J777" s="374">
        <v>9</v>
      </c>
      <c r="K777" s="374" t="s">
        <v>593</v>
      </c>
      <c r="L777" s="374" t="s">
        <v>601</v>
      </c>
      <c r="M777" s="1181"/>
    </row>
    <row r="778" spans="1:13" x14ac:dyDescent="0.2">
      <c r="A778" s="1254">
        <v>335</v>
      </c>
      <c r="B778" s="56" t="s">
        <v>231</v>
      </c>
      <c r="C778" s="1183" t="s">
        <v>232</v>
      </c>
      <c r="D778" s="1200">
        <v>41409</v>
      </c>
      <c r="E778" s="1200">
        <v>41367</v>
      </c>
      <c r="F778" s="3858"/>
      <c r="G778" s="4142"/>
      <c r="H778" s="1181"/>
      <c r="I778" s="1181"/>
      <c r="J778" s="374">
        <v>8</v>
      </c>
      <c r="K778" s="374" t="s">
        <v>593</v>
      </c>
      <c r="L778" s="374" t="s">
        <v>601</v>
      </c>
      <c r="M778" s="1181"/>
    </row>
    <row r="779" spans="1:13" x14ac:dyDescent="0.2">
      <c r="A779" s="1254">
        <v>336</v>
      </c>
      <c r="B779" s="56" t="s">
        <v>233</v>
      </c>
      <c r="C779" s="1183" t="s">
        <v>3665</v>
      </c>
      <c r="D779" s="1200">
        <v>41611</v>
      </c>
      <c r="E779" s="1200">
        <v>41635</v>
      </c>
      <c r="F779" s="3858"/>
      <c r="G779" s="3876"/>
      <c r="H779" s="1181"/>
      <c r="I779" s="1181"/>
      <c r="J779" s="374">
        <v>30</v>
      </c>
      <c r="K779" s="374" t="s">
        <v>593</v>
      </c>
      <c r="L779" s="374" t="s">
        <v>601</v>
      </c>
      <c r="M779" s="656"/>
    </row>
    <row r="780" spans="1:13" x14ac:dyDescent="0.2">
      <c r="A780" s="1177"/>
      <c r="B780" s="88"/>
      <c r="C780" s="538"/>
      <c r="D780" s="1441"/>
      <c r="E780" s="1441"/>
      <c r="G780" s="1177"/>
      <c r="J780" s="1177"/>
      <c r="K780" s="1177"/>
      <c r="L780" s="1177"/>
    </row>
    <row r="784" spans="1:13" x14ac:dyDescent="0.2">
      <c r="A784" s="4455"/>
      <c r="B784" s="4455"/>
      <c r="C784" s="3857" t="s">
        <v>2859</v>
      </c>
      <c r="D784" s="3857"/>
      <c r="E784" s="3857"/>
      <c r="F784" s="3857"/>
      <c r="G784" s="3857"/>
      <c r="H784" s="3857"/>
      <c r="I784" s="3857"/>
      <c r="J784" s="3857"/>
      <c r="K784" s="3857"/>
      <c r="L784" s="4453" t="s">
        <v>2858</v>
      </c>
      <c r="M784" s="4453"/>
    </row>
    <row r="785" spans="1:13" x14ac:dyDescent="0.2">
      <c r="A785" s="4455"/>
      <c r="B785" s="4455"/>
      <c r="C785" s="3857"/>
      <c r="D785" s="3857"/>
      <c r="E785" s="3857"/>
      <c r="F785" s="3857"/>
      <c r="G785" s="3857"/>
      <c r="H785" s="3857"/>
      <c r="I785" s="3857"/>
      <c r="J785" s="3857"/>
      <c r="K785" s="3857"/>
      <c r="L785" s="4453"/>
      <c r="M785" s="4453"/>
    </row>
    <row r="786" spans="1:13" x14ac:dyDescent="0.2">
      <c r="A786" s="4455"/>
      <c r="B786" s="4455"/>
      <c r="C786" s="3857"/>
      <c r="D786" s="3857"/>
      <c r="E786" s="3857"/>
      <c r="F786" s="3857"/>
      <c r="G786" s="3857"/>
      <c r="H786" s="3857"/>
      <c r="I786" s="3857"/>
      <c r="J786" s="3857"/>
      <c r="K786" s="3857"/>
      <c r="L786" s="4453"/>
      <c r="M786" s="4453"/>
    </row>
    <row r="787" spans="1:13" x14ac:dyDescent="0.2">
      <c r="A787" s="4455"/>
      <c r="B787" s="4455"/>
      <c r="C787" s="3857"/>
      <c r="D787" s="3857"/>
      <c r="E787" s="3857"/>
      <c r="F787" s="3857"/>
      <c r="G787" s="3857"/>
      <c r="H787" s="3857"/>
      <c r="I787" s="3857"/>
      <c r="J787" s="3857"/>
      <c r="K787" s="3857"/>
      <c r="L787" s="4453"/>
      <c r="M787" s="4453"/>
    </row>
    <row r="788" spans="1:13" x14ac:dyDescent="0.2">
      <c r="A788" s="4455"/>
      <c r="B788" s="4455"/>
      <c r="C788" s="3858" t="s">
        <v>1209</v>
      </c>
      <c r="D788" s="3858"/>
      <c r="E788" s="3858"/>
      <c r="F788" s="3858"/>
      <c r="G788" s="3858"/>
      <c r="H788" s="3858"/>
      <c r="I788" s="3858"/>
      <c r="J788" s="3858"/>
      <c r="K788" s="3858"/>
      <c r="L788" s="4453" t="s">
        <v>1208</v>
      </c>
      <c r="M788" s="4453"/>
    </row>
    <row r="789" spans="1:13" x14ac:dyDescent="0.2">
      <c r="A789" s="4455"/>
      <c r="B789" s="4455"/>
      <c r="C789" s="3858"/>
      <c r="D789" s="3858"/>
      <c r="E789" s="3858"/>
      <c r="F789" s="3858"/>
      <c r="G789" s="3858"/>
      <c r="H789" s="3858"/>
      <c r="I789" s="3858"/>
      <c r="J789" s="3858"/>
      <c r="K789" s="3858"/>
      <c r="L789" s="4453"/>
      <c r="M789" s="4453"/>
    </row>
    <row r="790" spans="1:13" x14ac:dyDescent="0.2">
      <c r="A790" s="4455"/>
      <c r="B790" s="4455"/>
      <c r="C790" s="3858"/>
      <c r="D790" s="3858"/>
      <c r="E790" s="3858"/>
      <c r="F790" s="3858"/>
      <c r="G790" s="3858"/>
      <c r="H790" s="3858"/>
      <c r="I790" s="3858"/>
      <c r="J790" s="3858"/>
      <c r="K790" s="3858"/>
      <c r="L790" s="4453"/>
      <c r="M790" s="4453"/>
    </row>
    <row r="791" spans="1:13" x14ac:dyDescent="0.2">
      <c r="A791" s="4455"/>
      <c r="B791" s="4455"/>
      <c r="C791" s="3858"/>
      <c r="D791" s="3858"/>
      <c r="E791" s="3858"/>
      <c r="F791" s="3858"/>
      <c r="G791" s="3858"/>
      <c r="H791" s="3858"/>
      <c r="I791" s="3858"/>
      <c r="J791" s="3858"/>
      <c r="K791" s="3858"/>
      <c r="L791" s="4453"/>
      <c r="M791" s="4453"/>
    </row>
    <row r="793" spans="1:13" x14ac:dyDescent="0.2">
      <c r="A793" s="479" t="s">
        <v>757</v>
      </c>
      <c r="J793" s="479" t="s">
        <v>5759</v>
      </c>
      <c r="L793" s="1177"/>
    </row>
    <row r="794" spans="1:13" x14ac:dyDescent="0.2">
      <c r="A794" s="479" t="s">
        <v>5760</v>
      </c>
      <c r="F794" s="479" t="s">
        <v>3666</v>
      </c>
    </row>
    <row r="795" spans="1:13" x14ac:dyDescent="0.2">
      <c r="A795" s="479" t="s">
        <v>5761</v>
      </c>
      <c r="F795" s="479" t="s">
        <v>5762</v>
      </c>
      <c r="J795" s="4137" t="s">
        <v>2863</v>
      </c>
      <c r="K795" s="4138"/>
      <c r="L795" s="4138"/>
      <c r="M795" s="4139"/>
    </row>
    <row r="796" spans="1:13" x14ac:dyDescent="0.2">
      <c r="A796" s="479" t="s">
        <v>6383</v>
      </c>
      <c r="J796" s="374" t="s">
        <v>2860</v>
      </c>
      <c r="K796" s="374" t="s">
        <v>2861</v>
      </c>
      <c r="L796" s="374" t="s">
        <v>2862</v>
      </c>
      <c r="M796" s="374" t="s">
        <v>1210</v>
      </c>
    </row>
    <row r="797" spans="1:13" x14ac:dyDescent="0.2">
      <c r="J797" s="374">
        <v>2015</v>
      </c>
      <c r="K797" s="374">
        <v>3</v>
      </c>
      <c r="L797" s="374">
        <v>30</v>
      </c>
      <c r="M797" s="1178">
        <v>6</v>
      </c>
    </row>
    <row r="798" spans="1:13" x14ac:dyDescent="0.2">
      <c r="I798" s="1177"/>
      <c r="J798" s="1177"/>
      <c r="K798" s="1177"/>
      <c r="L798" s="1177"/>
    </row>
    <row r="799" spans="1:13" ht="23.25" customHeight="1" x14ac:dyDescent="0.2">
      <c r="A799" s="3857" t="s">
        <v>2864</v>
      </c>
      <c r="B799" s="3857" t="s">
        <v>2865</v>
      </c>
      <c r="C799" s="3857" t="s">
        <v>1212</v>
      </c>
      <c r="D799" s="3857" t="s">
        <v>2866</v>
      </c>
      <c r="E799" s="3857"/>
      <c r="F799" s="4346" t="s">
        <v>3430</v>
      </c>
      <c r="G799" s="4347"/>
      <c r="H799" s="4348" t="s">
        <v>3434</v>
      </c>
      <c r="I799" s="4348"/>
      <c r="J799" s="3857" t="s">
        <v>1211</v>
      </c>
      <c r="K799" s="3858" t="s">
        <v>2872</v>
      </c>
      <c r="L799" s="3857" t="s">
        <v>1207</v>
      </c>
      <c r="M799" s="3858" t="s">
        <v>2873</v>
      </c>
    </row>
    <row r="800" spans="1:13" x14ac:dyDescent="0.2">
      <c r="A800" s="3857"/>
      <c r="B800" s="3857"/>
      <c r="C800" s="3857"/>
      <c r="D800" s="15" t="s">
        <v>2867</v>
      </c>
      <c r="E800" s="15" t="s">
        <v>2868</v>
      </c>
      <c r="F800" s="15" t="s">
        <v>2870</v>
      </c>
      <c r="G800" s="15" t="s">
        <v>2871</v>
      </c>
      <c r="H800" s="1180" t="s">
        <v>3216</v>
      </c>
      <c r="I800" s="1180" t="s">
        <v>3217</v>
      </c>
      <c r="J800" s="3857"/>
      <c r="K800" s="3858"/>
      <c r="L800" s="3857"/>
      <c r="M800" s="3858"/>
    </row>
    <row r="801" spans="1:13" x14ac:dyDescent="0.2">
      <c r="A801" s="1181" t="s">
        <v>1213</v>
      </c>
      <c r="B801" s="57" t="s">
        <v>1324</v>
      </c>
      <c r="C801" s="56" t="s">
        <v>2503</v>
      </c>
      <c r="D801" s="1181"/>
      <c r="E801" s="1181"/>
      <c r="F801" s="1181"/>
      <c r="G801" s="1181"/>
      <c r="H801" s="1181"/>
      <c r="I801" s="1181"/>
      <c r="J801" s="1181"/>
      <c r="K801" s="1181"/>
      <c r="L801" s="1181"/>
      <c r="M801" s="1181"/>
    </row>
    <row r="802" spans="1:13" x14ac:dyDescent="0.2">
      <c r="A802" s="1178">
        <v>1</v>
      </c>
      <c r="B802" s="118" t="s">
        <v>3667</v>
      </c>
      <c r="C802" s="1211" t="s">
        <v>3668</v>
      </c>
      <c r="D802" s="1496">
        <v>41653</v>
      </c>
      <c r="E802" s="1496">
        <v>41954</v>
      </c>
      <c r="F802" s="4340">
        <v>346</v>
      </c>
      <c r="G802" s="4340">
        <v>2</v>
      </c>
      <c r="H802" s="1211"/>
      <c r="I802" s="1211"/>
      <c r="J802" s="1201">
        <v>44</v>
      </c>
      <c r="K802" s="1211" t="s">
        <v>1223</v>
      </c>
      <c r="L802" s="1211" t="s">
        <v>589</v>
      </c>
      <c r="M802" s="1211" t="s">
        <v>5763</v>
      </c>
    </row>
    <row r="803" spans="1:13" x14ac:dyDescent="0.2">
      <c r="A803" s="1254" t="s">
        <v>1213</v>
      </c>
      <c r="B803" s="57" t="s">
        <v>1321</v>
      </c>
      <c r="C803" s="422" t="s">
        <v>2837</v>
      </c>
      <c r="D803" s="1200"/>
      <c r="E803" s="374"/>
      <c r="F803" s="4341"/>
      <c r="G803" s="4341"/>
      <c r="H803" s="1181"/>
      <c r="I803" s="1181"/>
      <c r="J803" s="374"/>
      <c r="K803" s="1181"/>
      <c r="L803" s="1181"/>
      <c r="M803" s="1181"/>
    </row>
    <row r="804" spans="1:13" x14ac:dyDescent="0.2">
      <c r="A804" s="1254">
        <v>2</v>
      </c>
      <c r="B804" s="57" t="s">
        <v>3670</v>
      </c>
      <c r="C804" s="1181" t="s">
        <v>3671</v>
      </c>
      <c r="D804" s="1497">
        <v>41685</v>
      </c>
      <c r="E804" s="1497">
        <v>41911</v>
      </c>
      <c r="F804" s="4341"/>
      <c r="G804" s="4342"/>
      <c r="H804" s="1181"/>
      <c r="I804" s="1181"/>
      <c r="J804" s="374">
        <v>119</v>
      </c>
      <c r="K804" s="1181" t="s">
        <v>1223</v>
      </c>
      <c r="L804" s="1181" t="s">
        <v>589</v>
      </c>
      <c r="M804" s="1181"/>
    </row>
    <row r="805" spans="1:13" x14ac:dyDescent="0.2">
      <c r="A805" s="1178">
        <v>3</v>
      </c>
      <c r="B805" s="118" t="s">
        <v>391</v>
      </c>
      <c r="C805" s="1498" t="s">
        <v>1215</v>
      </c>
      <c r="D805" s="1496">
        <v>41646</v>
      </c>
      <c r="E805" s="1496">
        <v>41989</v>
      </c>
      <c r="F805" s="4341"/>
      <c r="G805" s="4340">
        <v>3</v>
      </c>
      <c r="H805" s="1211"/>
      <c r="I805" s="1211"/>
      <c r="J805" s="1201">
        <v>214</v>
      </c>
      <c r="K805" s="1181" t="s">
        <v>1223</v>
      </c>
      <c r="L805" s="1211" t="s">
        <v>589</v>
      </c>
      <c r="M805" s="1205"/>
    </row>
    <row r="806" spans="1:13" x14ac:dyDescent="0.2">
      <c r="A806" s="1178">
        <v>4</v>
      </c>
      <c r="B806" s="118" t="s">
        <v>393</v>
      </c>
      <c r="C806" s="1211" t="s">
        <v>3673</v>
      </c>
      <c r="D806" s="1496">
        <v>41751</v>
      </c>
      <c r="E806" s="1496">
        <v>42019</v>
      </c>
      <c r="F806" s="4341"/>
      <c r="G806" s="4341"/>
      <c r="H806" s="1211"/>
      <c r="I806" s="1211"/>
      <c r="J806" s="1201">
        <v>32</v>
      </c>
      <c r="K806" s="1211" t="s">
        <v>1223</v>
      </c>
      <c r="L806" s="1211" t="s">
        <v>589</v>
      </c>
      <c r="M806" s="1211" t="s">
        <v>1213</v>
      </c>
    </row>
    <row r="807" spans="1:13" x14ac:dyDescent="0.2">
      <c r="A807" s="1178">
        <v>5</v>
      </c>
      <c r="B807" s="118" t="s">
        <v>395</v>
      </c>
      <c r="C807" s="1211" t="s">
        <v>5764</v>
      </c>
      <c r="D807" s="1496">
        <v>41649</v>
      </c>
      <c r="E807" s="1496">
        <v>42031</v>
      </c>
      <c r="F807" s="4341"/>
      <c r="G807" s="4341"/>
      <c r="H807" s="1211"/>
      <c r="I807" s="1211"/>
      <c r="J807" s="1201">
        <v>31</v>
      </c>
      <c r="K807" s="1211" t="s">
        <v>1223</v>
      </c>
      <c r="L807" s="1211" t="s">
        <v>589</v>
      </c>
      <c r="M807" s="1211"/>
    </row>
    <row r="808" spans="1:13" x14ac:dyDescent="0.2">
      <c r="A808" s="1178">
        <v>6</v>
      </c>
      <c r="B808" s="118" t="s">
        <v>392</v>
      </c>
      <c r="C808" s="1233" t="s">
        <v>1221</v>
      </c>
      <c r="D808" s="1496" t="s">
        <v>5765</v>
      </c>
      <c r="E808" s="1496">
        <v>42060</v>
      </c>
      <c r="F808" s="4341"/>
      <c r="G808" s="4341"/>
      <c r="H808" s="1211"/>
      <c r="I808" s="1211"/>
      <c r="J808" s="1201">
        <v>9</v>
      </c>
      <c r="K808" s="1211" t="s">
        <v>1223</v>
      </c>
      <c r="L808" s="1211" t="s">
        <v>589</v>
      </c>
      <c r="M808" s="1211"/>
    </row>
    <row r="809" spans="1:13" x14ac:dyDescent="0.2">
      <c r="A809" s="1178">
        <v>7</v>
      </c>
      <c r="B809" s="118" t="s">
        <v>394</v>
      </c>
      <c r="C809" s="1233" t="s">
        <v>5766</v>
      </c>
      <c r="D809" s="1496">
        <v>41612</v>
      </c>
      <c r="E809" s="1496">
        <v>42060</v>
      </c>
      <c r="F809" s="4341"/>
      <c r="G809" s="4341"/>
      <c r="H809" s="1211"/>
      <c r="I809" s="1211"/>
      <c r="J809" s="1201">
        <v>8</v>
      </c>
      <c r="K809" s="1211" t="s">
        <v>1223</v>
      </c>
      <c r="L809" s="1211" t="s">
        <v>589</v>
      </c>
      <c r="M809" s="1211"/>
    </row>
    <row r="810" spans="1:13" x14ac:dyDescent="0.2">
      <c r="A810" s="1254">
        <v>8</v>
      </c>
      <c r="B810" s="57" t="s">
        <v>440</v>
      </c>
      <c r="C810" s="1181" t="s">
        <v>3684</v>
      </c>
      <c r="D810" s="1497">
        <v>41691</v>
      </c>
      <c r="E810" s="1497">
        <v>41962</v>
      </c>
      <c r="F810" s="4341"/>
      <c r="G810" s="4341"/>
      <c r="H810" s="1181"/>
      <c r="I810" s="1181"/>
      <c r="J810" s="374">
        <v>13</v>
      </c>
      <c r="K810" s="1211" t="s">
        <v>1223</v>
      </c>
      <c r="L810" s="1211" t="s">
        <v>589</v>
      </c>
      <c r="M810" s="1181"/>
    </row>
    <row r="811" spans="1:13" x14ac:dyDescent="0.2">
      <c r="A811" s="1254" t="s">
        <v>1213</v>
      </c>
      <c r="B811" s="57" t="s">
        <v>1726</v>
      </c>
      <c r="C811" s="455" t="s">
        <v>1323</v>
      </c>
      <c r="D811" s="1497"/>
      <c r="E811" s="1497"/>
      <c r="F811" s="4341"/>
      <c r="G811" s="4341"/>
      <c r="H811" s="1181"/>
      <c r="I811" s="1181"/>
      <c r="J811" s="1181"/>
      <c r="K811" s="1181"/>
      <c r="L811" s="1181"/>
      <c r="M811" s="1181"/>
    </row>
    <row r="812" spans="1:13" x14ac:dyDescent="0.2">
      <c r="A812" s="1254">
        <v>9</v>
      </c>
      <c r="B812" s="57" t="s">
        <v>1741</v>
      </c>
      <c r="C812" s="1181" t="s">
        <v>5767</v>
      </c>
      <c r="D812" s="1497">
        <v>41642</v>
      </c>
      <c r="E812" s="1497">
        <v>41642</v>
      </c>
      <c r="F812" s="4341"/>
      <c r="G812" s="4341"/>
      <c r="H812" s="1181"/>
      <c r="I812" s="1181"/>
      <c r="J812" s="374">
        <v>5</v>
      </c>
      <c r="K812" s="1211" t="s">
        <v>1223</v>
      </c>
      <c r="L812" s="1211" t="s">
        <v>589</v>
      </c>
      <c r="M812" s="1181"/>
    </row>
    <row r="813" spans="1:13" x14ac:dyDescent="0.2">
      <c r="A813" s="1254">
        <v>10</v>
      </c>
      <c r="B813" s="61" t="s">
        <v>5768</v>
      </c>
      <c r="C813" s="832" t="s">
        <v>5769</v>
      </c>
      <c r="D813" s="1499">
        <v>42003</v>
      </c>
      <c r="E813" s="1499">
        <v>42003</v>
      </c>
      <c r="F813" s="4341"/>
      <c r="G813" s="4342"/>
      <c r="H813" s="1181"/>
      <c r="I813" s="1181"/>
      <c r="J813" s="533">
        <v>3</v>
      </c>
      <c r="K813" s="1224" t="s">
        <v>1223</v>
      </c>
      <c r="L813" s="1224" t="s">
        <v>589</v>
      </c>
      <c r="M813" s="1181"/>
    </row>
    <row r="814" spans="1:13" ht="15" x14ac:dyDescent="0.25">
      <c r="A814" s="14"/>
      <c r="B814" s="1606" t="s">
        <v>6429</v>
      </c>
      <c r="C814" s="1607" t="s">
        <v>6430</v>
      </c>
      <c r="D814" s="6"/>
      <c r="E814" s="6"/>
      <c r="F814" s="4341"/>
      <c r="G814" s="6"/>
      <c r="H814" s="6"/>
      <c r="I814" s="6"/>
      <c r="J814" s="14"/>
      <c r="K814" s="15"/>
      <c r="L814" s="16"/>
      <c r="M814" s="564"/>
    </row>
    <row r="815" spans="1:13" ht="15" x14ac:dyDescent="0.25">
      <c r="A815" s="12"/>
      <c r="B815" s="1606" t="s">
        <v>6431</v>
      </c>
      <c r="C815" s="1607" t="s">
        <v>6432</v>
      </c>
      <c r="D815"/>
      <c r="E815"/>
      <c r="F815" s="4341"/>
      <c r="G815" s="12"/>
      <c r="H815" s="2"/>
      <c r="I815" s="1"/>
      <c r="J815" s="12"/>
      <c r="K815" s="12"/>
      <c r="L815" s="12"/>
      <c r="M815" s="1608"/>
    </row>
    <row r="816" spans="1:13" ht="15" x14ac:dyDescent="0.25">
      <c r="A816" s="129">
        <v>1</v>
      </c>
      <c r="B816" s="1606"/>
      <c r="C816" s="1609" t="s">
        <v>6432</v>
      </c>
      <c r="D816" s="202">
        <v>39364</v>
      </c>
      <c r="E816" s="202">
        <v>40048</v>
      </c>
      <c r="F816" s="4341"/>
      <c r="G816" s="129">
        <v>4</v>
      </c>
      <c r="H816" s="128" t="s">
        <v>2505</v>
      </c>
      <c r="I816" s="1"/>
      <c r="J816" s="12">
        <v>300</v>
      </c>
      <c r="K816" s="12"/>
      <c r="L816" s="12"/>
      <c r="M816" s="1608"/>
    </row>
    <row r="817" spans="1:13" ht="15" x14ac:dyDescent="0.25">
      <c r="A817" s="129">
        <v>2</v>
      </c>
      <c r="B817" s="95"/>
      <c r="C817" s="1609" t="s">
        <v>6432</v>
      </c>
      <c r="D817" s="202">
        <v>40048</v>
      </c>
      <c r="E817" s="202">
        <v>40774</v>
      </c>
      <c r="F817" s="4342"/>
      <c r="G817" s="129">
        <v>5</v>
      </c>
      <c r="H817" s="128" t="s">
        <v>2505</v>
      </c>
      <c r="I817" s="64"/>
      <c r="J817" s="64">
        <v>300</v>
      </c>
      <c r="K817" s="64"/>
      <c r="L817" s="64"/>
      <c r="M817" s="1610"/>
    </row>
    <row r="818" spans="1:13" ht="15" x14ac:dyDescent="0.25">
      <c r="A818" s="129">
        <v>3</v>
      </c>
      <c r="B818" s="42"/>
      <c r="C818" s="1609" t="s">
        <v>6432</v>
      </c>
      <c r="D818" s="202">
        <v>40775</v>
      </c>
      <c r="E818" s="202">
        <v>41218</v>
      </c>
      <c r="F818" s="4170">
        <v>347</v>
      </c>
      <c r="G818" s="129">
        <v>1</v>
      </c>
      <c r="H818" s="2" t="s">
        <v>2505</v>
      </c>
      <c r="I818" s="1"/>
      <c r="J818" s="1">
        <v>300</v>
      </c>
      <c r="K818" s="1"/>
      <c r="L818" s="317"/>
      <c r="M818" s="1"/>
    </row>
    <row r="819" spans="1:13" ht="15" x14ac:dyDescent="0.25">
      <c r="A819" s="129">
        <v>4</v>
      </c>
      <c r="B819" s="42"/>
      <c r="C819" s="1609" t="s">
        <v>6432</v>
      </c>
      <c r="D819" s="202">
        <v>41218</v>
      </c>
      <c r="E819" s="202">
        <v>41400</v>
      </c>
      <c r="F819" s="4170"/>
      <c r="G819" s="3931">
        <v>2</v>
      </c>
      <c r="H819" s="2" t="s">
        <v>2505</v>
      </c>
      <c r="I819" s="1"/>
      <c r="J819" s="1">
        <v>200</v>
      </c>
      <c r="K819" s="1"/>
      <c r="L819" s="317"/>
      <c r="M819" s="1"/>
    </row>
    <row r="820" spans="1:13" ht="15" x14ac:dyDescent="0.25">
      <c r="A820" s="129">
        <v>5</v>
      </c>
      <c r="B820" s="42"/>
      <c r="C820" s="1609" t="s">
        <v>6432</v>
      </c>
      <c r="D820" s="202">
        <v>41400</v>
      </c>
      <c r="E820" s="202">
        <v>41555</v>
      </c>
      <c r="F820" s="4170"/>
      <c r="G820" s="3932"/>
      <c r="H820" s="2" t="s">
        <v>2505</v>
      </c>
      <c r="I820" s="1"/>
      <c r="J820" s="1">
        <v>200</v>
      </c>
      <c r="K820" s="1"/>
      <c r="L820" s="317"/>
      <c r="M820" s="66"/>
    </row>
    <row r="821" spans="1:13" ht="15" x14ac:dyDescent="0.25">
      <c r="A821" s="129">
        <v>6</v>
      </c>
      <c r="B821" s="132"/>
      <c r="C821" s="1609" t="s">
        <v>6432</v>
      </c>
      <c r="D821" s="202">
        <v>41555</v>
      </c>
      <c r="E821" s="202">
        <v>41673</v>
      </c>
      <c r="F821" s="4170"/>
      <c r="G821" s="129">
        <v>3</v>
      </c>
      <c r="H821" s="28" t="s">
        <v>2505</v>
      </c>
      <c r="I821" s="12"/>
      <c r="J821" s="12">
        <v>200</v>
      </c>
      <c r="K821" s="12"/>
      <c r="L821" s="354"/>
      <c r="M821" s="66"/>
    </row>
    <row r="822" spans="1:13" ht="12.75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 x14ac:dyDescent="0.2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</row>
    <row r="824" spans="1:13" x14ac:dyDescent="0.2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</row>
    <row r="825" spans="1:13" x14ac:dyDescent="0.2">
      <c r="A825" s="4455"/>
      <c r="B825" s="4455"/>
      <c r="C825" s="3857" t="s">
        <v>2859</v>
      </c>
      <c r="D825" s="3857"/>
      <c r="E825" s="3857"/>
      <c r="F825" s="3857"/>
      <c r="G825" s="3857"/>
      <c r="H825" s="3857"/>
      <c r="I825" s="3857"/>
      <c r="J825" s="3857"/>
      <c r="K825" s="3857"/>
      <c r="L825" s="4453" t="s">
        <v>2858</v>
      </c>
      <c r="M825" s="4453"/>
    </row>
    <row r="826" spans="1:13" x14ac:dyDescent="0.2">
      <c r="A826" s="4455"/>
      <c r="B826" s="4455"/>
      <c r="C826" s="3857"/>
      <c r="D826" s="3857"/>
      <c r="E826" s="3857"/>
      <c r="F826" s="3857"/>
      <c r="G826" s="3857"/>
      <c r="H826" s="3857"/>
      <c r="I826" s="3857"/>
      <c r="J826" s="3857"/>
      <c r="K826" s="3857"/>
      <c r="L826" s="4453"/>
      <c r="M826" s="4453"/>
    </row>
    <row r="827" spans="1:13" x14ac:dyDescent="0.2">
      <c r="A827" s="4455"/>
      <c r="B827" s="4455"/>
      <c r="C827" s="3857"/>
      <c r="D827" s="3857"/>
      <c r="E827" s="3857"/>
      <c r="F827" s="3857"/>
      <c r="G827" s="3857"/>
      <c r="H827" s="3857"/>
      <c r="I827" s="3857"/>
      <c r="J827" s="3857"/>
      <c r="K827" s="3857"/>
      <c r="L827" s="4453"/>
      <c r="M827" s="4453"/>
    </row>
    <row r="828" spans="1:13" x14ac:dyDescent="0.2">
      <c r="A828" s="4455"/>
      <c r="B828" s="4455"/>
      <c r="C828" s="3857"/>
      <c r="D828" s="3857"/>
      <c r="E828" s="3857"/>
      <c r="F828" s="3857"/>
      <c r="G828" s="3857"/>
      <c r="H828" s="3857"/>
      <c r="I828" s="3857"/>
      <c r="J828" s="3857"/>
      <c r="K828" s="3857"/>
      <c r="L828" s="4453"/>
      <c r="M828" s="4453"/>
    </row>
    <row r="829" spans="1:13" x14ac:dyDescent="0.2">
      <c r="A829" s="4455"/>
      <c r="B829" s="4455"/>
      <c r="C829" s="3858" t="s">
        <v>1209</v>
      </c>
      <c r="D829" s="3858"/>
      <c r="E829" s="3858"/>
      <c r="F829" s="3858"/>
      <c r="G829" s="3858"/>
      <c r="H829" s="3858"/>
      <c r="I829" s="3858"/>
      <c r="J829" s="3858"/>
      <c r="K829" s="3858"/>
      <c r="L829" s="4453" t="s">
        <v>1208</v>
      </c>
      <c r="M829" s="4453"/>
    </row>
    <row r="830" spans="1:13" x14ac:dyDescent="0.2">
      <c r="A830" s="4455"/>
      <c r="B830" s="4455"/>
      <c r="C830" s="3858"/>
      <c r="D830" s="3858"/>
      <c r="E830" s="3858"/>
      <c r="F830" s="3858"/>
      <c r="G830" s="3858"/>
      <c r="H830" s="3858"/>
      <c r="I830" s="3858"/>
      <c r="J830" s="3858"/>
      <c r="K830" s="3858"/>
      <c r="L830" s="4453"/>
      <c r="M830" s="4453"/>
    </row>
    <row r="831" spans="1:13" x14ac:dyDescent="0.2">
      <c r="A831" s="4455"/>
      <c r="B831" s="4455"/>
      <c r="C831" s="3858"/>
      <c r="D831" s="3858"/>
      <c r="E831" s="3858"/>
      <c r="F831" s="3858"/>
      <c r="G831" s="3858"/>
      <c r="H831" s="3858"/>
      <c r="I831" s="3858"/>
      <c r="J831" s="3858"/>
      <c r="K831" s="3858"/>
      <c r="L831" s="4453"/>
      <c r="M831" s="4453"/>
    </row>
    <row r="832" spans="1:13" x14ac:dyDescent="0.2">
      <c r="A832" s="4455"/>
      <c r="B832" s="4455"/>
      <c r="C832" s="3858"/>
      <c r="D832" s="3858"/>
      <c r="E832" s="3858"/>
      <c r="F832" s="3858"/>
      <c r="G832" s="3858"/>
      <c r="H832" s="3858"/>
      <c r="I832" s="3858"/>
      <c r="J832" s="3858"/>
      <c r="K832" s="3858"/>
      <c r="L832" s="4453"/>
      <c r="M832" s="4453"/>
    </row>
    <row r="834" spans="1:13" x14ac:dyDescent="0.2">
      <c r="A834" s="479" t="s">
        <v>6363</v>
      </c>
      <c r="J834" s="479" t="s">
        <v>5770</v>
      </c>
    </row>
    <row r="835" spans="1:13" x14ac:dyDescent="0.2">
      <c r="A835" s="479" t="s">
        <v>5345</v>
      </c>
    </row>
    <row r="836" spans="1:13" x14ac:dyDescent="0.2">
      <c r="A836" s="479" t="s">
        <v>6364</v>
      </c>
      <c r="J836" s="4137" t="s">
        <v>2863</v>
      </c>
      <c r="K836" s="4138"/>
      <c r="L836" s="4138"/>
      <c r="M836" s="4139"/>
    </row>
    <row r="837" spans="1:13" x14ac:dyDescent="0.2">
      <c r="A837" s="1204" t="s">
        <v>5771</v>
      </c>
      <c r="B837" s="1204"/>
      <c r="C837" s="1204"/>
      <c r="E837" s="1204"/>
      <c r="F837" s="1204"/>
      <c r="J837" s="374" t="s">
        <v>2860</v>
      </c>
      <c r="K837" s="374" t="s">
        <v>2861</v>
      </c>
      <c r="L837" s="374" t="s">
        <v>2862</v>
      </c>
      <c r="M837" s="374" t="s">
        <v>1210</v>
      </c>
    </row>
    <row r="838" spans="1:13" x14ac:dyDescent="0.2">
      <c r="J838" s="1201">
        <v>2015</v>
      </c>
      <c r="K838" s="1201">
        <v>3</v>
      </c>
      <c r="L838" s="1201">
        <v>20</v>
      </c>
      <c r="M838" s="374">
        <v>6</v>
      </c>
    </row>
    <row r="839" spans="1:13" x14ac:dyDescent="0.2">
      <c r="I839" s="1177"/>
      <c r="J839" s="1177"/>
      <c r="K839" s="1177"/>
      <c r="L839" s="1177"/>
    </row>
    <row r="840" spans="1:13" ht="24.75" customHeight="1" x14ac:dyDescent="0.2">
      <c r="A840" s="3850" t="s">
        <v>2864</v>
      </c>
      <c r="B840" s="3850" t="s">
        <v>2865</v>
      </c>
      <c r="C840" s="4605" t="s">
        <v>1212</v>
      </c>
      <c r="D840" s="4346" t="s">
        <v>2866</v>
      </c>
      <c r="E840" s="4507"/>
      <c r="F840" s="4346" t="s">
        <v>3430</v>
      </c>
      <c r="G840" s="4347"/>
      <c r="H840" s="4348" t="s">
        <v>3434</v>
      </c>
      <c r="I840" s="4348"/>
      <c r="J840" s="3850" t="s">
        <v>1211</v>
      </c>
      <c r="K840" s="4103" t="s">
        <v>2872</v>
      </c>
      <c r="L840" s="3850" t="s">
        <v>1207</v>
      </c>
      <c r="M840" s="4103" t="s">
        <v>2873</v>
      </c>
    </row>
    <row r="841" spans="1:13" x14ac:dyDescent="0.2">
      <c r="A841" s="3851"/>
      <c r="B841" s="3851"/>
      <c r="C841" s="4631"/>
      <c r="D841" s="15" t="s">
        <v>2867</v>
      </c>
      <c r="E841" s="15" t="s">
        <v>2868</v>
      </c>
      <c r="F841" s="15" t="s">
        <v>2870</v>
      </c>
      <c r="G841" s="15" t="s">
        <v>2871</v>
      </c>
      <c r="H841" s="1180" t="s">
        <v>3216</v>
      </c>
      <c r="I841" s="1180" t="s">
        <v>3217</v>
      </c>
      <c r="J841" s="3851"/>
      <c r="K841" s="3876"/>
      <c r="L841" s="3851"/>
      <c r="M841" s="3876"/>
    </row>
    <row r="842" spans="1:13" x14ac:dyDescent="0.2">
      <c r="A842" s="374"/>
      <c r="B842" s="57" t="s">
        <v>2453</v>
      </c>
      <c r="C842" s="455" t="s">
        <v>2134</v>
      </c>
      <c r="D842" s="1398"/>
      <c r="E842" s="1398"/>
      <c r="F842" s="1181"/>
      <c r="G842" s="374"/>
      <c r="H842" s="1181"/>
      <c r="I842" s="1181"/>
      <c r="J842" s="1181"/>
      <c r="K842" s="374"/>
      <c r="L842" s="374"/>
      <c r="M842" s="656"/>
    </row>
    <row r="843" spans="1:13" x14ac:dyDescent="0.2">
      <c r="A843" s="374"/>
      <c r="B843" s="57" t="s">
        <v>2454</v>
      </c>
      <c r="C843" s="1213" t="s">
        <v>2459</v>
      </c>
      <c r="D843" s="1398"/>
      <c r="E843" s="1398"/>
      <c r="F843" s="1181"/>
      <c r="G843" s="374"/>
      <c r="H843" s="1181"/>
      <c r="I843" s="1181"/>
      <c r="J843" s="1181"/>
      <c r="K843" s="374"/>
      <c r="L843" s="374"/>
      <c r="M843" s="1181"/>
    </row>
    <row r="844" spans="1:13" ht="24" x14ac:dyDescent="0.2">
      <c r="A844" s="1254">
        <v>1</v>
      </c>
      <c r="B844" s="1181"/>
      <c r="C844" s="792" t="s">
        <v>244</v>
      </c>
      <c r="D844" s="1473">
        <v>41310</v>
      </c>
      <c r="E844" s="1473">
        <v>41648</v>
      </c>
      <c r="F844" s="4103">
        <v>347</v>
      </c>
      <c r="G844" s="15">
        <v>4</v>
      </c>
      <c r="H844" s="1181"/>
      <c r="I844" s="374">
        <v>1</v>
      </c>
      <c r="J844" s="533">
        <v>260</v>
      </c>
      <c r="K844" s="374" t="s">
        <v>1223</v>
      </c>
      <c r="L844" s="374" t="s">
        <v>589</v>
      </c>
      <c r="M844" s="1181"/>
    </row>
    <row r="845" spans="1:13" x14ac:dyDescent="0.2">
      <c r="A845" s="1254">
        <v>2</v>
      </c>
      <c r="B845" s="1181"/>
      <c r="C845" s="792" t="s">
        <v>2137</v>
      </c>
      <c r="D845" s="1473">
        <v>41652</v>
      </c>
      <c r="E845" s="1473">
        <v>41667</v>
      </c>
      <c r="F845" s="4142"/>
      <c r="G845" s="1254">
        <v>5</v>
      </c>
      <c r="H845" s="1181"/>
      <c r="I845" s="374">
        <v>1</v>
      </c>
      <c r="J845" s="533">
        <v>167</v>
      </c>
      <c r="K845" s="374" t="s">
        <v>1223</v>
      </c>
      <c r="L845" s="374" t="s">
        <v>589</v>
      </c>
      <c r="M845" s="1181" t="s">
        <v>5772</v>
      </c>
    </row>
    <row r="846" spans="1:13" x14ac:dyDescent="0.2">
      <c r="A846" s="1254">
        <v>3</v>
      </c>
      <c r="B846" s="1181"/>
      <c r="C846" s="792" t="s">
        <v>5773</v>
      </c>
      <c r="D846" s="1398">
        <v>41334</v>
      </c>
      <c r="E846" s="1398">
        <v>41694</v>
      </c>
      <c r="F846" s="3876"/>
      <c r="G846" s="15">
        <v>6</v>
      </c>
      <c r="H846" s="1181"/>
      <c r="I846" s="374">
        <v>1</v>
      </c>
      <c r="J846" s="374">
        <v>274</v>
      </c>
      <c r="K846" s="374" t="s">
        <v>1223</v>
      </c>
      <c r="L846" s="374" t="s">
        <v>589</v>
      </c>
      <c r="M846" s="1181"/>
    </row>
    <row r="847" spans="1:13" x14ac:dyDescent="0.2">
      <c r="A847" s="1254">
        <v>4</v>
      </c>
      <c r="B847" s="1181" t="s">
        <v>1213</v>
      </c>
      <c r="C847" s="792" t="s">
        <v>2139</v>
      </c>
      <c r="D847" s="1398">
        <v>41334</v>
      </c>
      <c r="E847" s="1398">
        <v>41695</v>
      </c>
      <c r="F847" s="4103">
        <v>348</v>
      </c>
      <c r="G847" s="4454">
        <v>1</v>
      </c>
      <c r="H847" s="1181"/>
      <c r="I847" s="374">
        <v>1</v>
      </c>
      <c r="J847" s="374">
        <v>66</v>
      </c>
      <c r="K847" s="374" t="s">
        <v>1223</v>
      </c>
      <c r="L847" s="374" t="s">
        <v>589</v>
      </c>
      <c r="M847" s="1181"/>
    </row>
    <row r="848" spans="1:13" x14ac:dyDescent="0.2">
      <c r="A848" s="1254">
        <v>5</v>
      </c>
      <c r="B848" s="1181"/>
      <c r="C848" s="792" t="s">
        <v>2140</v>
      </c>
      <c r="D848" s="1398">
        <v>41478</v>
      </c>
      <c r="E848" s="1398">
        <v>41663</v>
      </c>
      <c r="F848" s="4142"/>
      <c r="G848" s="4454"/>
      <c r="H848" s="1181"/>
      <c r="I848" s="374">
        <v>1</v>
      </c>
      <c r="J848" s="374">
        <v>3</v>
      </c>
      <c r="K848" s="374" t="s">
        <v>1223</v>
      </c>
      <c r="L848" s="374" t="s">
        <v>589</v>
      </c>
      <c r="M848" s="1181"/>
    </row>
    <row r="849" spans="1:13" x14ac:dyDescent="0.2">
      <c r="A849" s="1254">
        <v>6</v>
      </c>
      <c r="B849" s="1181"/>
      <c r="C849" s="792" t="s">
        <v>1110</v>
      </c>
      <c r="D849" s="1398">
        <v>41478</v>
      </c>
      <c r="E849" s="1398">
        <v>41639</v>
      </c>
      <c r="F849" s="4142"/>
      <c r="G849" s="4454"/>
      <c r="H849" s="1181"/>
      <c r="I849" s="374">
        <v>1</v>
      </c>
      <c r="J849" s="374">
        <v>15</v>
      </c>
      <c r="K849" s="374" t="s">
        <v>1223</v>
      </c>
      <c r="L849" s="374" t="s">
        <v>589</v>
      </c>
      <c r="M849" s="1181" t="s">
        <v>1213</v>
      </c>
    </row>
    <row r="850" spans="1:13" x14ac:dyDescent="0.2">
      <c r="A850" s="1254">
        <v>7</v>
      </c>
      <c r="B850" s="1181"/>
      <c r="C850" s="792" t="s">
        <v>2141</v>
      </c>
      <c r="D850" s="1473">
        <v>41400</v>
      </c>
      <c r="E850" s="1473">
        <v>41455</v>
      </c>
      <c r="F850" s="4142"/>
      <c r="G850" s="1579">
        <v>2</v>
      </c>
      <c r="H850" s="1181"/>
      <c r="I850" s="374" t="s">
        <v>1314</v>
      </c>
      <c r="J850" s="598" t="s">
        <v>1381</v>
      </c>
      <c r="K850" s="374" t="s">
        <v>1223</v>
      </c>
      <c r="L850" s="374" t="s">
        <v>589</v>
      </c>
      <c r="M850" s="1181"/>
    </row>
    <row r="851" spans="1:13" x14ac:dyDescent="0.2">
      <c r="A851" s="1254">
        <v>8</v>
      </c>
      <c r="B851" s="1181"/>
      <c r="C851" s="792" t="s">
        <v>2141</v>
      </c>
      <c r="D851" s="1473">
        <v>41455</v>
      </c>
      <c r="E851" s="1473">
        <v>41565</v>
      </c>
      <c r="F851" s="4142"/>
      <c r="G851" s="1254">
        <v>3</v>
      </c>
      <c r="H851" s="1181"/>
      <c r="I851" s="374" t="s">
        <v>1315</v>
      </c>
      <c r="J851" s="598" t="s">
        <v>5774</v>
      </c>
      <c r="K851" s="374" t="s">
        <v>1223</v>
      </c>
      <c r="L851" s="374" t="s">
        <v>589</v>
      </c>
      <c r="M851" s="1181"/>
    </row>
    <row r="852" spans="1:13" x14ac:dyDescent="0.2">
      <c r="A852" s="1254">
        <v>9</v>
      </c>
      <c r="B852" s="1181"/>
      <c r="C852" s="792" t="s">
        <v>2141</v>
      </c>
      <c r="D852" s="1473">
        <v>41565</v>
      </c>
      <c r="E852" s="1473">
        <v>41352</v>
      </c>
      <c r="F852" s="4142"/>
      <c r="G852" s="1254">
        <v>4</v>
      </c>
      <c r="H852" s="1181"/>
      <c r="I852" s="374" t="s">
        <v>1316</v>
      </c>
      <c r="J852" s="598" t="s">
        <v>5775</v>
      </c>
      <c r="K852" s="374" t="s">
        <v>1223</v>
      </c>
      <c r="L852" s="374" t="s">
        <v>589</v>
      </c>
      <c r="M852" s="1181"/>
    </row>
    <row r="853" spans="1:13" x14ac:dyDescent="0.2">
      <c r="A853" s="948"/>
      <c r="B853" s="948" t="s">
        <v>2453</v>
      </c>
      <c r="C853" s="638" t="s">
        <v>2527</v>
      </c>
      <c r="D853" s="15"/>
      <c r="E853" s="15"/>
      <c r="F853" s="4142"/>
      <c r="G853" s="15"/>
      <c r="H853" s="15"/>
      <c r="I853" s="15"/>
      <c r="J853" s="948"/>
      <c r="K853" s="47"/>
      <c r="L853" s="948"/>
      <c r="M853" s="47"/>
    </row>
    <row r="854" spans="1:13" ht="24" x14ac:dyDescent="0.2">
      <c r="A854" s="1201"/>
      <c r="B854" s="1220" t="s">
        <v>2450</v>
      </c>
      <c r="C854" s="1221" t="s">
        <v>2076</v>
      </c>
      <c r="D854" s="1210">
        <v>40909</v>
      </c>
      <c r="E854" s="1210"/>
      <c r="F854" s="4142"/>
      <c r="G854" s="1201"/>
      <c r="H854" s="1211"/>
      <c r="I854" s="1211"/>
      <c r="J854" s="1201">
        <v>2036</v>
      </c>
      <c r="K854" s="1201" t="s">
        <v>1223</v>
      </c>
      <c r="L854" s="1201" t="s">
        <v>589</v>
      </c>
      <c r="M854" s="1211"/>
    </row>
    <row r="855" spans="1:13" ht="24" x14ac:dyDescent="0.2">
      <c r="A855" s="15">
        <v>10</v>
      </c>
      <c r="B855" s="1220"/>
      <c r="C855" s="1222" t="s">
        <v>257</v>
      </c>
      <c r="D855" s="1223" t="s">
        <v>2099</v>
      </c>
      <c r="E855" s="1223" t="s">
        <v>2149</v>
      </c>
      <c r="F855" s="4142"/>
      <c r="G855" s="730">
        <v>5</v>
      </c>
      <c r="H855" s="1224"/>
      <c r="I855" s="1224" t="s">
        <v>1213</v>
      </c>
      <c r="J855" s="1203" t="s">
        <v>5776</v>
      </c>
      <c r="K855" s="1203" t="s">
        <v>1223</v>
      </c>
      <c r="L855" s="1203" t="s">
        <v>589</v>
      </c>
      <c r="M855" s="1224"/>
    </row>
    <row r="856" spans="1:13" ht="24" x14ac:dyDescent="0.2">
      <c r="A856" s="15">
        <v>11</v>
      </c>
      <c r="B856" s="1220"/>
      <c r="C856" s="1222" t="s">
        <v>5777</v>
      </c>
      <c r="D856" s="4480" t="s">
        <v>2099</v>
      </c>
      <c r="E856" s="4480" t="s">
        <v>2099</v>
      </c>
      <c r="F856" s="4142"/>
      <c r="G856" s="4630">
        <v>6</v>
      </c>
      <c r="H856" s="4480"/>
      <c r="I856" s="4480"/>
      <c r="J856" s="4482" t="s">
        <v>5778</v>
      </c>
      <c r="K856" s="4480" t="s">
        <v>1223</v>
      </c>
      <c r="L856" s="4480" t="s">
        <v>589</v>
      </c>
      <c r="M856" s="4480"/>
    </row>
    <row r="857" spans="1:13" x14ac:dyDescent="0.2">
      <c r="A857" s="15">
        <v>12</v>
      </c>
      <c r="B857" s="1220"/>
      <c r="C857" s="1222" t="s">
        <v>2153</v>
      </c>
      <c r="D857" s="4480"/>
      <c r="E857" s="4480"/>
      <c r="F857" s="4142"/>
      <c r="G857" s="4630"/>
      <c r="H857" s="4480"/>
      <c r="I857" s="4480"/>
      <c r="J857" s="4482"/>
      <c r="K857" s="4480"/>
      <c r="L857" s="4480"/>
      <c r="M857" s="4480"/>
    </row>
    <row r="858" spans="1:13" x14ac:dyDescent="0.2">
      <c r="A858" s="15">
        <v>13</v>
      </c>
      <c r="B858" s="1220"/>
      <c r="C858" s="1222" t="s">
        <v>3701</v>
      </c>
      <c r="D858" s="4480"/>
      <c r="E858" s="4480"/>
      <c r="F858" s="4142"/>
      <c r="G858" s="4630"/>
      <c r="H858" s="4480"/>
      <c r="I858" s="4480"/>
      <c r="J858" s="4482"/>
      <c r="K858" s="4480"/>
      <c r="L858" s="4480"/>
      <c r="M858" s="4480"/>
    </row>
    <row r="859" spans="1:13" x14ac:dyDescent="0.2">
      <c r="A859" s="15">
        <v>14</v>
      </c>
      <c r="B859" s="1220"/>
      <c r="C859" s="1222" t="s">
        <v>3702</v>
      </c>
      <c r="D859" s="4480"/>
      <c r="E859" s="4480"/>
      <c r="F859" s="4142"/>
      <c r="G859" s="4630"/>
      <c r="H859" s="4480"/>
      <c r="I859" s="4480"/>
      <c r="J859" s="4482"/>
      <c r="K859" s="4480"/>
      <c r="L859" s="4480"/>
      <c r="M859" s="4480"/>
    </row>
    <row r="860" spans="1:13" x14ac:dyDescent="0.2">
      <c r="A860" s="15">
        <v>15</v>
      </c>
      <c r="B860" s="1220"/>
      <c r="C860" s="1222" t="s">
        <v>3703</v>
      </c>
      <c r="D860" s="4480"/>
      <c r="E860" s="4480"/>
      <c r="F860" s="4142"/>
      <c r="G860" s="4630"/>
      <c r="H860" s="4480"/>
      <c r="I860" s="4480"/>
      <c r="J860" s="4482"/>
      <c r="K860" s="4480"/>
      <c r="L860" s="4480"/>
      <c r="M860" s="4480"/>
    </row>
    <row r="861" spans="1:13" ht="24" x14ac:dyDescent="0.2">
      <c r="A861" s="15">
        <v>16</v>
      </c>
      <c r="B861" s="1220"/>
      <c r="C861" s="1214" t="s">
        <v>2154</v>
      </c>
      <c r="D861" s="4480"/>
      <c r="E861" s="4480"/>
      <c r="F861" s="4142"/>
      <c r="G861" s="4630"/>
      <c r="H861" s="4480"/>
      <c r="I861" s="4480"/>
      <c r="J861" s="4482"/>
      <c r="K861" s="4480"/>
      <c r="L861" s="4480"/>
      <c r="M861" s="4480"/>
    </row>
    <row r="862" spans="1:13" ht="24" x14ac:dyDescent="0.2">
      <c r="A862" s="15">
        <v>17</v>
      </c>
      <c r="B862" s="1220"/>
      <c r="C862" s="1214" t="s">
        <v>2155</v>
      </c>
      <c r="D862" s="4480"/>
      <c r="E862" s="4480"/>
      <c r="F862" s="4142"/>
      <c r="G862" s="4630"/>
      <c r="H862" s="4480"/>
      <c r="I862" s="4480"/>
      <c r="J862" s="4482"/>
      <c r="K862" s="4480"/>
      <c r="L862" s="4480"/>
      <c r="M862" s="4480"/>
    </row>
    <row r="863" spans="1:13" ht="24" x14ac:dyDescent="0.2">
      <c r="A863" s="15">
        <v>18</v>
      </c>
      <c r="B863" s="1220"/>
      <c r="C863" s="1214" t="s">
        <v>2156</v>
      </c>
      <c r="D863" s="4480"/>
      <c r="E863" s="4480"/>
      <c r="F863" s="3876"/>
      <c r="G863" s="4630"/>
      <c r="H863" s="4480"/>
      <c r="I863" s="4480"/>
      <c r="J863" s="4482"/>
      <c r="K863" s="4480"/>
      <c r="L863" s="4480"/>
      <c r="M863" s="4480"/>
    </row>
    <row r="864" spans="1:13" x14ac:dyDescent="0.2">
      <c r="A864" s="1177"/>
      <c r="B864" s="1228"/>
      <c r="C864" s="1229"/>
      <c r="D864" s="1230"/>
      <c r="E864" s="1230"/>
      <c r="F864" s="1230"/>
      <c r="G864" s="1474"/>
      <c r="H864" s="1230"/>
      <c r="I864" s="1230"/>
      <c r="J864" s="1230"/>
      <c r="K864" s="1230"/>
      <c r="L864" s="1230"/>
      <c r="M864" s="1230"/>
    </row>
    <row r="865" spans="1:13" x14ac:dyDescent="0.2">
      <c r="G865" s="1395"/>
    </row>
    <row r="866" spans="1:13" x14ac:dyDescent="0.2">
      <c r="G866" s="1395"/>
    </row>
    <row r="867" spans="1:13" x14ac:dyDescent="0.2">
      <c r="G867" s="1395"/>
    </row>
    <row r="868" spans="1:13" x14ac:dyDescent="0.2">
      <c r="A868" s="4455"/>
      <c r="B868" s="4455"/>
      <c r="C868" s="3857" t="s">
        <v>2859</v>
      </c>
      <c r="D868" s="3857"/>
      <c r="E868" s="3857"/>
      <c r="F868" s="3857"/>
      <c r="G868" s="3857"/>
      <c r="H868" s="3857"/>
      <c r="I868" s="3857"/>
      <c r="J868" s="3857"/>
      <c r="K868" s="3857"/>
      <c r="L868" s="4453" t="s">
        <v>2858</v>
      </c>
      <c r="M868" s="4453"/>
    </row>
    <row r="869" spans="1:13" ht="4.5" customHeight="1" x14ac:dyDescent="0.2">
      <c r="A869" s="4455"/>
      <c r="B869" s="4455"/>
      <c r="C869" s="3857"/>
      <c r="D869" s="3857"/>
      <c r="E869" s="3857"/>
      <c r="F869" s="3857"/>
      <c r="G869" s="3857"/>
      <c r="H869" s="3857"/>
      <c r="I869" s="3857"/>
      <c r="J869" s="3857"/>
      <c r="K869" s="3857"/>
      <c r="L869" s="4453"/>
      <c r="M869" s="4453"/>
    </row>
    <row r="870" spans="1:13" x14ac:dyDescent="0.2">
      <c r="A870" s="4455"/>
      <c r="B870" s="4455"/>
      <c r="C870" s="3857"/>
      <c r="D870" s="3857"/>
      <c r="E870" s="3857"/>
      <c r="F870" s="3857"/>
      <c r="G870" s="3857"/>
      <c r="H870" s="3857"/>
      <c r="I870" s="3857"/>
      <c r="J870" s="3857"/>
      <c r="K870" s="3857"/>
      <c r="L870" s="4453"/>
      <c r="M870" s="4453"/>
    </row>
    <row r="871" spans="1:13" ht="6.75" customHeight="1" x14ac:dyDescent="0.2">
      <c r="A871" s="4455"/>
      <c r="B871" s="4455"/>
      <c r="C871" s="3857"/>
      <c r="D871" s="3857"/>
      <c r="E871" s="3857"/>
      <c r="F871" s="3857"/>
      <c r="G871" s="3857"/>
      <c r="H871" s="3857"/>
      <c r="I871" s="3857"/>
      <c r="J871" s="3857"/>
      <c r="K871" s="3857"/>
      <c r="L871" s="4453"/>
      <c r="M871" s="4453"/>
    </row>
    <row r="872" spans="1:13" x14ac:dyDescent="0.2">
      <c r="A872" s="4455"/>
      <c r="B872" s="4455"/>
      <c r="C872" s="3858" t="s">
        <v>1209</v>
      </c>
      <c r="D872" s="3858"/>
      <c r="E872" s="3858"/>
      <c r="F872" s="3858"/>
      <c r="G872" s="3858"/>
      <c r="H872" s="3858"/>
      <c r="I872" s="3858"/>
      <c r="J872" s="3858"/>
      <c r="K872" s="3858"/>
      <c r="L872" s="4453" t="s">
        <v>1208</v>
      </c>
      <c r="M872" s="4453"/>
    </row>
    <row r="873" spans="1:13" ht="4.5" customHeight="1" x14ac:dyDescent="0.2">
      <c r="A873" s="4455"/>
      <c r="B873" s="4455"/>
      <c r="C873" s="3858"/>
      <c r="D873" s="3858"/>
      <c r="E873" s="3858"/>
      <c r="F873" s="3858"/>
      <c r="G873" s="3858"/>
      <c r="H873" s="3858"/>
      <c r="I873" s="3858"/>
      <c r="J873" s="3858"/>
      <c r="K873" s="3858"/>
      <c r="L873" s="4453"/>
      <c r="M873" s="4453"/>
    </row>
    <row r="874" spans="1:13" x14ac:dyDescent="0.2">
      <c r="A874" s="4455"/>
      <c r="B874" s="4455"/>
      <c r="C874" s="3858"/>
      <c r="D874" s="3858"/>
      <c r="E874" s="3858"/>
      <c r="F874" s="3858"/>
      <c r="G874" s="3858"/>
      <c r="H874" s="3858"/>
      <c r="I874" s="3858"/>
      <c r="J874" s="3858"/>
      <c r="K874" s="3858"/>
      <c r="L874" s="4453"/>
      <c r="M874" s="4453"/>
    </row>
    <row r="875" spans="1:13" x14ac:dyDescent="0.2">
      <c r="A875" s="4455"/>
      <c r="B875" s="4455"/>
      <c r="C875" s="3858"/>
      <c r="D875" s="3858"/>
      <c r="E875" s="3858"/>
      <c r="F875" s="3858"/>
      <c r="G875" s="3858"/>
      <c r="H875" s="3858"/>
      <c r="I875" s="3858"/>
      <c r="J875" s="3858"/>
      <c r="K875" s="3858"/>
      <c r="L875" s="4453"/>
      <c r="M875" s="4453"/>
    </row>
    <row r="877" spans="1:13" x14ac:dyDescent="0.2">
      <c r="A877" s="479" t="s">
        <v>5327</v>
      </c>
      <c r="J877" s="479" t="s">
        <v>5779</v>
      </c>
    </row>
    <row r="878" spans="1:13" x14ac:dyDescent="0.2">
      <c r="A878" s="479" t="s">
        <v>5345</v>
      </c>
    </row>
    <row r="879" spans="1:13" x14ac:dyDescent="0.2">
      <c r="A879" s="479" t="s">
        <v>6364</v>
      </c>
      <c r="J879" s="4137" t="s">
        <v>2863</v>
      </c>
      <c r="K879" s="4138"/>
      <c r="L879" s="4138"/>
      <c r="M879" s="4139"/>
    </row>
    <row r="880" spans="1:13" x14ac:dyDescent="0.2">
      <c r="A880" s="1204" t="s">
        <v>5771</v>
      </c>
      <c r="B880" s="1204"/>
      <c r="C880" s="1204"/>
      <c r="J880" s="374" t="s">
        <v>2860</v>
      </c>
      <c r="K880" s="374" t="s">
        <v>2861</v>
      </c>
      <c r="L880" s="374" t="s">
        <v>2862</v>
      </c>
      <c r="M880" s="374" t="s">
        <v>1210</v>
      </c>
    </row>
    <row r="881" spans="1:13" x14ac:dyDescent="0.2">
      <c r="J881" s="374">
        <v>2015</v>
      </c>
      <c r="K881" s="374">
        <v>3</v>
      </c>
      <c r="L881" s="374">
        <v>20</v>
      </c>
      <c r="M881" s="374"/>
    </row>
    <row r="882" spans="1:13" x14ac:dyDescent="0.2">
      <c r="I882" s="1177"/>
      <c r="J882" s="1177"/>
      <c r="K882" s="1177"/>
      <c r="L882" s="1177"/>
    </row>
    <row r="883" spans="1:13" ht="24.75" customHeight="1" x14ac:dyDescent="0.2">
      <c r="A883" s="3850" t="s">
        <v>2864</v>
      </c>
      <c r="B883" s="3850" t="s">
        <v>2865</v>
      </c>
      <c r="C883" s="4605" t="s">
        <v>1212</v>
      </c>
      <c r="D883" s="4346" t="s">
        <v>2866</v>
      </c>
      <c r="E883" s="4507"/>
      <c r="F883" s="4346" t="s">
        <v>3430</v>
      </c>
      <c r="G883" s="4347"/>
      <c r="H883" s="4348" t="s">
        <v>3434</v>
      </c>
      <c r="I883" s="4348"/>
      <c r="J883" s="3850" t="s">
        <v>1211</v>
      </c>
      <c r="K883" s="4103" t="s">
        <v>2872</v>
      </c>
      <c r="L883" s="3850" t="s">
        <v>1207</v>
      </c>
      <c r="M883" s="4103" t="s">
        <v>2873</v>
      </c>
    </row>
    <row r="884" spans="1:13" x14ac:dyDescent="0.2">
      <c r="A884" s="3851"/>
      <c r="B884" s="3851"/>
      <c r="C884" s="4631"/>
      <c r="D884" s="15" t="s">
        <v>2867</v>
      </c>
      <c r="E884" s="15" t="s">
        <v>2868</v>
      </c>
      <c r="F884" s="15" t="s">
        <v>2870</v>
      </c>
      <c r="G884" s="15" t="s">
        <v>2871</v>
      </c>
      <c r="H884" s="1180" t="s">
        <v>3216</v>
      </c>
      <c r="I884" s="1180" t="s">
        <v>3217</v>
      </c>
      <c r="J884" s="3851"/>
      <c r="K884" s="3876"/>
      <c r="L884" s="3851"/>
      <c r="M884" s="3876"/>
    </row>
    <row r="885" spans="1:13" ht="24" x14ac:dyDescent="0.2">
      <c r="A885" s="1208"/>
      <c r="B885" s="1220" t="s">
        <v>2450</v>
      </c>
      <c r="C885" s="1221" t="s">
        <v>2076</v>
      </c>
      <c r="D885" s="1207"/>
      <c r="E885" s="1207"/>
      <c r="F885" s="1207"/>
      <c r="G885" s="1207"/>
      <c r="H885" s="1207"/>
      <c r="I885" s="1207"/>
      <c r="J885" s="1231"/>
      <c r="K885" s="511"/>
      <c r="L885" s="1231"/>
      <c r="M885" s="511"/>
    </row>
    <row r="886" spans="1:13" ht="24" x14ac:dyDescent="0.2">
      <c r="A886" s="15">
        <v>19</v>
      </c>
      <c r="B886" s="1211"/>
      <c r="C886" s="1214" t="s">
        <v>5777</v>
      </c>
      <c r="D886" s="4465" t="s">
        <v>2151</v>
      </c>
      <c r="E886" s="4465" t="s">
        <v>2151</v>
      </c>
      <c r="F886" s="4340">
        <v>348</v>
      </c>
      <c r="G886" s="4632">
        <v>7</v>
      </c>
      <c r="H886" s="4465"/>
      <c r="I886" s="4465"/>
      <c r="J886" s="4465" t="s">
        <v>5780</v>
      </c>
      <c r="K886" s="4465" t="s">
        <v>1223</v>
      </c>
      <c r="L886" s="4465" t="s">
        <v>589</v>
      </c>
      <c r="M886" s="4465"/>
    </row>
    <row r="887" spans="1:13" x14ac:dyDescent="0.2">
      <c r="A887" s="15">
        <v>20</v>
      </c>
      <c r="B887" s="1211"/>
      <c r="C887" s="1214" t="s">
        <v>2153</v>
      </c>
      <c r="D887" s="4466"/>
      <c r="E887" s="4466"/>
      <c r="F887" s="4341"/>
      <c r="G887" s="4633"/>
      <c r="H887" s="4466"/>
      <c r="I887" s="4466"/>
      <c r="J887" s="4466"/>
      <c r="K887" s="4466"/>
      <c r="L887" s="4466"/>
      <c r="M887" s="4466"/>
    </row>
    <row r="888" spans="1:13" x14ac:dyDescent="0.2">
      <c r="A888" s="15">
        <v>21</v>
      </c>
      <c r="B888" s="1211"/>
      <c r="C888" s="1214" t="s">
        <v>3701</v>
      </c>
      <c r="D888" s="4466"/>
      <c r="E888" s="4466"/>
      <c r="F888" s="4341"/>
      <c r="G888" s="4633"/>
      <c r="H888" s="4466"/>
      <c r="I888" s="4466"/>
      <c r="J888" s="4466"/>
      <c r="K888" s="4466"/>
      <c r="L888" s="4466"/>
      <c r="M888" s="4466"/>
    </row>
    <row r="889" spans="1:13" x14ac:dyDescent="0.2">
      <c r="A889" s="15">
        <v>22</v>
      </c>
      <c r="B889" s="1211"/>
      <c r="C889" s="1214" t="s">
        <v>3702</v>
      </c>
      <c r="D889" s="4466"/>
      <c r="E889" s="4466"/>
      <c r="F889" s="4341"/>
      <c r="G889" s="4633"/>
      <c r="H889" s="4466"/>
      <c r="I889" s="4466"/>
      <c r="J889" s="4466"/>
      <c r="K889" s="4466"/>
      <c r="L889" s="4466"/>
      <c r="M889" s="4466"/>
    </row>
    <row r="890" spans="1:13" x14ac:dyDescent="0.2">
      <c r="A890" s="15">
        <v>23</v>
      </c>
      <c r="B890" s="1211"/>
      <c r="C890" s="1214" t="s">
        <v>3703</v>
      </c>
      <c r="D890" s="4466"/>
      <c r="E890" s="4466"/>
      <c r="F890" s="4341"/>
      <c r="G890" s="4633"/>
      <c r="H890" s="4466"/>
      <c r="I890" s="4466"/>
      <c r="J890" s="4466"/>
      <c r="K890" s="4466"/>
      <c r="L890" s="4466"/>
      <c r="M890" s="4466"/>
    </row>
    <row r="891" spans="1:13" ht="24" x14ac:dyDescent="0.2">
      <c r="A891" s="15">
        <v>24</v>
      </c>
      <c r="B891" s="1211"/>
      <c r="C891" s="1214" t="s">
        <v>2154</v>
      </c>
      <c r="D891" s="4466"/>
      <c r="E891" s="4466"/>
      <c r="F891" s="4341"/>
      <c r="G891" s="4633"/>
      <c r="H891" s="4466"/>
      <c r="I891" s="4466"/>
      <c r="J891" s="4466"/>
      <c r="K891" s="4466"/>
      <c r="L891" s="4466"/>
      <c r="M891" s="4466"/>
    </row>
    <row r="892" spans="1:13" ht="24" x14ac:dyDescent="0.2">
      <c r="A892" s="15">
        <v>25</v>
      </c>
      <c r="B892" s="1211"/>
      <c r="C892" s="1214" t="s">
        <v>2155</v>
      </c>
      <c r="D892" s="4466"/>
      <c r="E892" s="4466"/>
      <c r="F892" s="4341"/>
      <c r="G892" s="4633"/>
      <c r="H892" s="4466"/>
      <c r="I892" s="4466"/>
      <c r="J892" s="4466"/>
      <c r="K892" s="4466"/>
      <c r="L892" s="4466"/>
      <c r="M892" s="4466"/>
    </row>
    <row r="893" spans="1:13" ht="24" x14ac:dyDescent="0.2">
      <c r="A893" s="15">
        <v>26</v>
      </c>
      <c r="B893" s="1211"/>
      <c r="C893" s="1214" t="s">
        <v>2156</v>
      </c>
      <c r="D893" s="4467"/>
      <c r="E893" s="4467"/>
      <c r="F893" s="4341"/>
      <c r="G893" s="4634"/>
      <c r="H893" s="4467"/>
      <c r="I893" s="4467"/>
      <c r="J893" s="4467"/>
      <c r="K893" s="4467"/>
      <c r="L893" s="4467"/>
      <c r="M893" s="4467"/>
    </row>
    <row r="894" spans="1:13" ht="24" x14ac:dyDescent="0.2">
      <c r="A894" s="15">
        <v>27</v>
      </c>
      <c r="B894" s="1211"/>
      <c r="C894" s="1214" t="s">
        <v>5777</v>
      </c>
      <c r="D894" s="4480" t="s">
        <v>2158</v>
      </c>
      <c r="E894" s="4480" t="s">
        <v>2158</v>
      </c>
      <c r="F894" s="4341"/>
      <c r="G894" s="4638">
        <v>8</v>
      </c>
      <c r="H894" s="4480"/>
      <c r="I894" s="4480"/>
      <c r="J894" s="4480" t="s">
        <v>5781</v>
      </c>
      <c r="K894" s="4480" t="s">
        <v>1223</v>
      </c>
      <c r="L894" s="4480" t="s">
        <v>589</v>
      </c>
      <c r="M894" s="4480"/>
    </row>
    <row r="895" spans="1:13" x14ac:dyDescent="0.2">
      <c r="A895" s="15">
        <v>28</v>
      </c>
      <c r="B895" s="1211"/>
      <c r="C895" s="1214" t="s">
        <v>2153</v>
      </c>
      <c r="D895" s="4480"/>
      <c r="E895" s="4480"/>
      <c r="F895" s="4341"/>
      <c r="G895" s="4638"/>
      <c r="H895" s="4480"/>
      <c r="I895" s="4480"/>
      <c r="J895" s="4480"/>
      <c r="K895" s="4480"/>
      <c r="L895" s="4480"/>
      <c r="M895" s="4480"/>
    </row>
    <row r="896" spans="1:13" x14ac:dyDescent="0.2">
      <c r="A896" s="15">
        <v>29</v>
      </c>
      <c r="B896" s="1211"/>
      <c r="C896" s="1214" t="s">
        <v>3701</v>
      </c>
      <c r="D896" s="4480"/>
      <c r="E896" s="4480"/>
      <c r="F896" s="4341"/>
      <c r="G896" s="4638"/>
      <c r="H896" s="4480"/>
      <c r="I896" s="4480"/>
      <c r="J896" s="4480"/>
      <c r="K896" s="4480"/>
      <c r="L896" s="4480"/>
      <c r="M896" s="4480"/>
    </row>
    <row r="897" spans="1:13" x14ac:dyDescent="0.2">
      <c r="A897" s="15">
        <v>30</v>
      </c>
      <c r="B897" s="1211"/>
      <c r="C897" s="1214" t="s">
        <v>3702</v>
      </c>
      <c r="D897" s="4480"/>
      <c r="E897" s="4480"/>
      <c r="F897" s="4341"/>
      <c r="G897" s="4638"/>
      <c r="H897" s="4480"/>
      <c r="I897" s="4480"/>
      <c r="J897" s="4480"/>
      <c r="K897" s="4480"/>
      <c r="L897" s="4480"/>
      <c r="M897" s="4480"/>
    </row>
    <row r="898" spans="1:13" x14ac:dyDescent="0.2">
      <c r="A898" s="15">
        <v>31</v>
      </c>
      <c r="B898" s="1211"/>
      <c r="C898" s="1214" t="s">
        <v>3703</v>
      </c>
      <c r="D898" s="4480"/>
      <c r="E898" s="4480"/>
      <c r="F898" s="4341"/>
      <c r="G898" s="4638"/>
      <c r="H898" s="4480"/>
      <c r="I898" s="4480"/>
      <c r="J898" s="4480"/>
      <c r="K898" s="4480"/>
      <c r="L898" s="4480"/>
      <c r="M898" s="4480"/>
    </row>
    <row r="899" spans="1:13" ht="24" x14ac:dyDescent="0.2">
      <c r="A899" s="15">
        <v>32</v>
      </c>
      <c r="B899" s="1211"/>
      <c r="C899" s="1214" t="s">
        <v>2154</v>
      </c>
      <c r="D899" s="4480"/>
      <c r="E899" s="4480"/>
      <c r="F899" s="4341"/>
      <c r="G899" s="4638"/>
      <c r="H899" s="4480"/>
      <c r="I899" s="4480"/>
      <c r="J899" s="4480"/>
      <c r="K899" s="4480"/>
      <c r="L899" s="4480"/>
      <c r="M899" s="4480"/>
    </row>
    <row r="900" spans="1:13" ht="24" x14ac:dyDescent="0.2">
      <c r="A900" s="15">
        <v>33</v>
      </c>
      <c r="B900" s="1211"/>
      <c r="C900" s="1214" t="s">
        <v>2155</v>
      </c>
      <c r="D900" s="4480"/>
      <c r="E900" s="4480"/>
      <c r="F900" s="4341"/>
      <c r="G900" s="4638"/>
      <c r="H900" s="4480"/>
      <c r="I900" s="4480"/>
      <c r="J900" s="4480"/>
      <c r="K900" s="4480"/>
      <c r="L900" s="4480"/>
      <c r="M900" s="4480"/>
    </row>
    <row r="901" spans="1:13" ht="24" x14ac:dyDescent="0.2">
      <c r="A901" s="15">
        <v>34</v>
      </c>
      <c r="B901" s="1211"/>
      <c r="C901" s="1214" t="s">
        <v>2156</v>
      </c>
      <c r="D901" s="4480"/>
      <c r="E901" s="4480"/>
      <c r="F901" s="4342"/>
      <c r="G901" s="4638"/>
      <c r="H901" s="4480"/>
      <c r="I901" s="4480"/>
      <c r="J901" s="4480"/>
      <c r="K901" s="4480"/>
      <c r="L901" s="4480"/>
      <c r="M901" s="4480"/>
    </row>
    <row r="902" spans="1:13" x14ac:dyDescent="0.2">
      <c r="A902" s="1177"/>
      <c r="C902" s="538"/>
      <c r="D902" s="1475"/>
      <c r="E902" s="1475"/>
      <c r="F902" s="1475"/>
      <c r="G902" s="1476"/>
      <c r="H902" s="1475"/>
      <c r="I902" s="1475"/>
      <c r="J902" s="1475"/>
      <c r="K902" s="1475"/>
      <c r="L902" s="1475"/>
      <c r="M902" s="1475"/>
    </row>
    <row r="903" spans="1:13" x14ac:dyDescent="0.2">
      <c r="G903" s="1395"/>
    </row>
    <row r="904" spans="1:13" x14ac:dyDescent="0.2">
      <c r="G904" s="1395"/>
    </row>
    <row r="905" spans="1:13" x14ac:dyDescent="0.2">
      <c r="G905" s="1395"/>
    </row>
    <row r="906" spans="1:13" x14ac:dyDescent="0.2">
      <c r="G906" s="1395"/>
    </row>
    <row r="907" spans="1:13" x14ac:dyDescent="0.2">
      <c r="G907" s="1395"/>
    </row>
    <row r="908" spans="1:13" x14ac:dyDescent="0.2">
      <c r="A908" s="4455"/>
      <c r="B908" s="4455"/>
      <c r="C908" s="3857" t="s">
        <v>2859</v>
      </c>
      <c r="D908" s="3857"/>
      <c r="E908" s="3857"/>
      <c r="F908" s="3857"/>
      <c r="G908" s="3857"/>
      <c r="H908" s="3857"/>
      <c r="I908" s="3857"/>
      <c r="J908" s="3857"/>
      <c r="K908" s="3857"/>
      <c r="L908" s="4453" t="s">
        <v>2858</v>
      </c>
      <c r="M908" s="4453"/>
    </row>
    <row r="909" spans="1:13" ht="4.5" customHeight="1" x14ac:dyDescent="0.2">
      <c r="A909" s="4455"/>
      <c r="B909" s="4455"/>
      <c r="C909" s="3857"/>
      <c r="D909" s="3857"/>
      <c r="E909" s="3857"/>
      <c r="F909" s="3857"/>
      <c r="G909" s="3857"/>
      <c r="H909" s="3857"/>
      <c r="I909" s="3857"/>
      <c r="J909" s="3857"/>
      <c r="K909" s="3857"/>
      <c r="L909" s="4453"/>
      <c r="M909" s="4453"/>
    </row>
    <row r="910" spans="1:13" ht="6" customHeight="1" x14ac:dyDescent="0.2">
      <c r="A910" s="4455"/>
      <c r="B910" s="4455"/>
      <c r="C910" s="3857"/>
      <c r="D910" s="3857"/>
      <c r="E910" s="3857"/>
      <c r="F910" s="3857"/>
      <c r="G910" s="3857"/>
      <c r="H910" s="3857"/>
      <c r="I910" s="3857"/>
      <c r="J910" s="3857"/>
      <c r="K910" s="3857"/>
      <c r="L910" s="4453"/>
      <c r="M910" s="4453"/>
    </row>
    <row r="911" spans="1:13" ht="6" customHeight="1" x14ac:dyDescent="0.2">
      <c r="A911" s="4455"/>
      <c r="B911" s="4455"/>
      <c r="C911" s="3857"/>
      <c r="D911" s="3857"/>
      <c r="E911" s="3857"/>
      <c r="F911" s="3857"/>
      <c r="G911" s="3857"/>
      <c r="H911" s="3857"/>
      <c r="I911" s="3857"/>
      <c r="J911" s="3857"/>
      <c r="K911" s="3857"/>
      <c r="L911" s="4453"/>
      <c r="M911" s="4453"/>
    </row>
    <row r="912" spans="1:13" ht="7.5" customHeight="1" x14ac:dyDescent="0.2">
      <c r="A912" s="4455"/>
      <c r="B912" s="4455"/>
      <c r="C912" s="3858" t="s">
        <v>1209</v>
      </c>
      <c r="D912" s="3858"/>
      <c r="E912" s="3858"/>
      <c r="F912" s="3858"/>
      <c r="G912" s="3858"/>
      <c r="H912" s="3858"/>
      <c r="I912" s="3858"/>
      <c r="J912" s="3858"/>
      <c r="K912" s="3858"/>
      <c r="L912" s="4453" t="s">
        <v>1208</v>
      </c>
      <c r="M912" s="4453"/>
    </row>
    <row r="913" spans="1:13" x14ac:dyDescent="0.2">
      <c r="A913" s="4455"/>
      <c r="B913" s="4455"/>
      <c r="C913" s="3858"/>
      <c r="D913" s="3858"/>
      <c r="E913" s="3858"/>
      <c r="F913" s="3858"/>
      <c r="G913" s="3858"/>
      <c r="H913" s="3858"/>
      <c r="I913" s="3858"/>
      <c r="J913" s="3858"/>
      <c r="K913" s="3858"/>
      <c r="L913" s="4453"/>
      <c r="M913" s="4453"/>
    </row>
    <row r="914" spans="1:13" x14ac:dyDescent="0.2">
      <c r="A914" s="4455"/>
      <c r="B914" s="4455"/>
      <c r="C914" s="3858"/>
      <c r="D914" s="3858"/>
      <c r="E914" s="3858"/>
      <c r="F914" s="3858"/>
      <c r="G914" s="3858"/>
      <c r="H914" s="3858"/>
      <c r="I914" s="3858"/>
      <c r="J914" s="3858"/>
      <c r="K914" s="3858"/>
      <c r="L914" s="4453"/>
      <c r="M914" s="4453"/>
    </row>
    <row r="915" spans="1:13" x14ac:dyDescent="0.2">
      <c r="A915" s="4455"/>
      <c r="B915" s="4455"/>
      <c r="C915" s="3858"/>
      <c r="D915" s="3858"/>
      <c r="E915" s="3858"/>
      <c r="F915" s="3858"/>
      <c r="G915" s="3858"/>
      <c r="H915" s="3858"/>
      <c r="I915" s="3858"/>
      <c r="J915" s="3858"/>
      <c r="K915" s="3858"/>
      <c r="L915" s="4453"/>
      <c r="M915" s="4453"/>
    </row>
    <row r="917" spans="1:13" x14ac:dyDescent="0.2">
      <c r="A917" s="479" t="s">
        <v>5327</v>
      </c>
      <c r="J917" s="479" t="s">
        <v>5782</v>
      </c>
    </row>
    <row r="918" spans="1:13" x14ac:dyDescent="0.2">
      <c r="A918" s="479" t="s">
        <v>5345</v>
      </c>
    </row>
    <row r="919" spans="1:13" x14ac:dyDescent="0.2">
      <c r="A919" s="479" t="s">
        <v>6364</v>
      </c>
      <c r="J919" s="4137" t="s">
        <v>2863</v>
      </c>
      <c r="K919" s="4138"/>
      <c r="L919" s="4138"/>
      <c r="M919" s="4139"/>
    </row>
    <row r="920" spans="1:13" x14ac:dyDescent="0.2">
      <c r="A920" s="1204" t="s">
        <v>5771</v>
      </c>
      <c r="B920" s="1204"/>
      <c r="C920" s="1204"/>
      <c r="J920" s="374" t="s">
        <v>2860</v>
      </c>
      <c r="K920" s="374" t="s">
        <v>2861</v>
      </c>
      <c r="L920" s="374" t="s">
        <v>2862</v>
      </c>
      <c r="M920" s="374" t="s">
        <v>1210</v>
      </c>
    </row>
    <row r="921" spans="1:13" x14ac:dyDescent="0.2">
      <c r="J921" s="374">
        <v>2014</v>
      </c>
      <c r="K921" s="374">
        <v>2</v>
      </c>
      <c r="L921" s="374">
        <v>5</v>
      </c>
      <c r="M921" s="374"/>
    </row>
    <row r="922" spans="1:13" x14ac:dyDescent="0.2">
      <c r="J922" s="1177"/>
      <c r="K922" s="1177"/>
      <c r="L922" s="1177"/>
      <c r="M922" s="1177"/>
    </row>
    <row r="923" spans="1:13" ht="23.25" customHeight="1" x14ac:dyDescent="0.2">
      <c r="A923" s="3850" t="s">
        <v>2864</v>
      </c>
      <c r="B923" s="3850" t="s">
        <v>2865</v>
      </c>
      <c r="C923" s="4605" t="s">
        <v>1212</v>
      </c>
      <c r="D923" s="4346" t="s">
        <v>2866</v>
      </c>
      <c r="E923" s="4507"/>
      <c r="F923" s="4346" t="s">
        <v>3430</v>
      </c>
      <c r="G923" s="4347"/>
      <c r="H923" s="4348" t="s">
        <v>3434</v>
      </c>
      <c r="I923" s="4348"/>
      <c r="J923" s="3850" t="s">
        <v>1211</v>
      </c>
      <c r="K923" s="4103" t="s">
        <v>2872</v>
      </c>
      <c r="L923" s="3850" t="s">
        <v>1207</v>
      </c>
      <c r="M923" s="4103" t="s">
        <v>2873</v>
      </c>
    </row>
    <row r="924" spans="1:13" x14ac:dyDescent="0.2">
      <c r="A924" s="3851"/>
      <c r="B924" s="3851"/>
      <c r="C924" s="4631"/>
      <c r="D924" s="15" t="s">
        <v>2867</v>
      </c>
      <c r="E924" s="15" t="s">
        <v>2868</v>
      </c>
      <c r="F924" s="15" t="s">
        <v>2870</v>
      </c>
      <c r="G924" s="15" t="s">
        <v>2871</v>
      </c>
      <c r="H924" s="1180" t="s">
        <v>3216</v>
      </c>
      <c r="I924" s="1180" t="s">
        <v>3217</v>
      </c>
      <c r="J924" s="3851"/>
      <c r="K924" s="3876"/>
      <c r="L924" s="3851"/>
      <c r="M924" s="3876"/>
    </row>
    <row r="925" spans="1:13" ht="24" x14ac:dyDescent="0.2">
      <c r="A925" s="1208"/>
      <c r="B925" s="1220" t="s">
        <v>2450</v>
      </c>
      <c r="C925" s="1221" t="s">
        <v>2076</v>
      </c>
      <c r="D925" s="730"/>
      <c r="E925" s="730"/>
      <c r="F925" s="730"/>
      <c r="G925" s="730"/>
      <c r="H925" s="730"/>
      <c r="I925" s="730"/>
      <c r="J925" s="1208"/>
      <c r="K925" s="514"/>
      <c r="L925" s="1208"/>
      <c r="M925" s="514"/>
    </row>
    <row r="926" spans="1:13" ht="24" x14ac:dyDescent="0.2">
      <c r="A926" s="15">
        <v>35</v>
      </c>
      <c r="B926" s="1211"/>
      <c r="C926" s="1222" t="s">
        <v>5777</v>
      </c>
      <c r="D926" s="4480" t="s">
        <v>2160</v>
      </c>
      <c r="E926" s="4480" t="s">
        <v>2160</v>
      </c>
      <c r="F926" s="4340">
        <v>349</v>
      </c>
      <c r="G926" s="4630">
        <v>1</v>
      </c>
      <c r="H926" s="4480"/>
      <c r="I926" s="4480"/>
      <c r="J926" s="4480" t="s">
        <v>5783</v>
      </c>
      <c r="K926" s="4480" t="s">
        <v>1223</v>
      </c>
      <c r="L926" s="4480" t="s">
        <v>589</v>
      </c>
      <c r="M926" s="4480"/>
    </row>
    <row r="927" spans="1:13" x14ac:dyDescent="0.2">
      <c r="A927" s="15">
        <v>36</v>
      </c>
      <c r="B927" s="1211"/>
      <c r="C927" s="1222" t="s">
        <v>2153</v>
      </c>
      <c r="D927" s="4480"/>
      <c r="E927" s="4480"/>
      <c r="F927" s="4341"/>
      <c r="G927" s="4630"/>
      <c r="H927" s="4480"/>
      <c r="I927" s="4480"/>
      <c r="J927" s="4480"/>
      <c r="K927" s="4480"/>
      <c r="L927" s="4480"/>
      <c r="M927" s="4480"/>
    </row>
    <row r="928" spans="1:13" x14ac:dyDescent="0.2">
      <c r="A928" s="15">
        <v>37</v>
      </c>
      <c r="B928" s="1211"/>
      <c r="C928" s="1222" t="s">
        <v>3701</v>
      </c>
      <c r="D928" s="4480"/>
      <c r="E928" s="4480"/>
      <c r="F928" s="4341"/>
      <c r="G928" s="4630"/>
      <c r="H928" s="4480"/>
      <c r="I928" s="4480"/>
      <c r="J928" s="4480"/>
      <c r="K928" s="4480"/>
      <c r="L928" s="4480"/>
      <c r="M928" s="4480"/>
    </row>
    <row r="929" spans="1:13" x14ac:dyDescent="0.2">
      <c r="A929" s="15">
        <v>38</v>
      </c>
      <c r="B929" s="1211"/>
      <c r="C929" s="1222" t="s">
        <v>3702</v>
      </c>
      <c r="D929" s="4480"/>
      <c r="E929" s="4480"/>
      <c r="F929" s="4341"/>
      <c r="G929" s="4630"/>
      <c r="H929" s="4480"/>
      <c r="I929" s="4480"/>
      <c r="J929" s="4480"/>
      <c r="K929" s="4480"/>
      <c r="L929" s="4480"/>
      <c r="M929" s="4480"/>
    </row>
    <row r="930" spans="1:13" x14ac:dyDescent="0.2">
      <c r="A930" s="15">
        <v>39</v>
      </c>
      <c r="B930" s="1211"/>
      <c r="C930" s="1222" t="s">
        <v>3703</v>
      </c>
      <c r="D930" s="4480"/>
      <c r="E930" s="4480"/>
      <c r="F930" s="4341"/>
      <c r="G930" s="4630"/>
      <c r="H930" s="4480"/>
      <c r="I930" s="4480"/>
      <c r="J930" s="4480"/>
      <c r="K930" s="4480"/>
      <c r="L930" s="4480"/>
      <c r="M930" s="4480"/>
    </row>
    <row r="931" spans="1:13" ht="24" x14ac:dyDescent="0.2">
      <c r="A931" s="15">
        <v>40</v>
      </c>
      <c r="B931" s="1211"/>
      <c r="C931" s="1222" t="s">
        <v>2154</v>
      </c>
      <c r="D931" s="4480"/>
      <c r="E931" s="4480"/>
      <c r="F931" s="4341"/>
      <c r="G931" s="4630"/>
      <c r="H931" s="4480"/>
      <c r="I931" s="4480"/>
      <c r="J931" s="4480"/>
      <c r="K931" s="4480"/>
      <c r="L931" s="4480"/>
      <c r="M931" s="4480"/>
    </row>
    <row r="932" spans="1:13" ht="24" x14ac:dyDescent="0.2">
      <c r="A932" s="15">
        <v>41</v>
      </c>
      <c r="B932" s="1211"/>
      <c r="C932" s="1222" t="s">
        <v>2155</v>
      </c>
      <c r="D932" s="4480"/>
      <c r="E932" s="4480"/>
      <c r="F932" s="4341"/>
      <c r="G932" s="4630"/>
      <c r="H932" s="4480"/>
      <c r="I932" s="4480"/>
      <c r="J932" s="4480"/>
      <c r="K932" s="4480"/>
      <c r="L932" s="4480"/>
      <c r="M932" s="4480"/>
    </row>
    <row r="933" spans="1:13" ht="24" x14ac:dyDescent="0.2">
      <c r="A933" s="15">
        <v>42</v>
      </c>
      <c r="B933" s="1211"/>
      <c r="C933" s="1222" t="s">
        <v>2156</v>
      </c>
      <c r="D933" s="4480"/>
      <c r="E933" s="4480"/>
      <c r="F933" s="4341"/>
      <c r="G933" s="4630"/>
      <c r="H933" s="4480"/>
      <c r="I933" s="4480"/>
      <c r="J933" s="4480"/>
      <c r="K933" s="4480"/>
      <c r="L933" s="4480"/>
      <c r="M933" s="4480"/>
    </row>
    <row r="934" spans="1:13" ht="24" x14ac:dyDescent="0.2">
      <c r="A934" s="15">
        <v>43</v>
      </c>
      <c r="B934" s="1220"/>
      <c r="C934" s="1222" t="s">
        <v>5784</v>
      </c>
      <c r="D934" s="1223" t="s">
        <v>2099</v>
      </c>
      <c r="E934" s="1223" t="s">
        <v>2149</v>
      </c>
      <c r="F934" s="4341"/>
      <c r="G934" s="730">
        <v>2</v>
      </c>
      <c r="H934" s="1224"/>
      <c r="I934" s="1224" t="s">
        <v>1213</v>
      </c>
      <c r="J934" s="1203" t="s">
        <v>5785</v>
      </c>
      <c r="K934" s="1203" t="s">
        <v>1223</v>
      </c>
      <c r="L934" s="1203" t="s">
        <v>589</v>
      </c>
      <c r="M934" s="1224"/>
    </row>
    <row r="935" spans="1:13" ht="24" x14ac:dyDescent="0.2">
      <c r="A935" s="15">
        <v>44</v>
      </c>
      <c r="B935" s="1211"/>
      <c r="C935" s="1222" t="s">
        <v>5777</v>
      </c>
      <c r="D935" s="4639" t="s">
        <v>2162</v>
      </c>
      <c r="E935" s="4465" t="s">
        <v>2162</v>
      </c>
      <c r="F935" s="4341"/>
      <c r="G935" s="4635">
        <v>3</v>
      </c>
      <c r="H935" s="4465"/>
      <c r="I935" s="4465"/>
      <c r="J935" s="4465" t="s">
        <v>5786</v>
      </c>
      <c r="K935" s="4465" t="s">
        <v>1223</v>
      </c>
      <c r="L935" s="4465" t="s">
        <v>589</v>
      </c>
      <c r="M935" s="4480"/>
    </row>
    <row r="936" spans="1:13" x14ac:dyDescent="0.2">
      <c r="A936" s="15">
        <v>45</v>
      </c>
      <c r="B936" s="1211"/>
      <c r="C936" s="1222" t="s">
        <v>2153</v>
      </c>
      <c r="D936" s="4640"/>
      <c r="E936" s="4466"/>
      <c r="F936" s="4341"/>
      <c r="G936" s="4636"/>
      <c r="H936" s="4466"/>
      <c r="I936" s="4466"/>
      <c r="J936" s="4466"/>
      <c r="K936" s="4466"/>
      <c r="L936" s="4466"/>
      <c r="M936" s="4480"/>
    </row>
    <row r="937" spans="1:13" x14ac:dyDescent="0.2">
      <c r="A937" s="15">
        <v>46</v>
      </c>
      <c r="B937" s="1211"/>
      <c r="C937" s="1222" t="s">
        <v>3701</v>
      </c>
      <c r="D937" s="4640"/>
      <c r="E937" s="4466"/>
      <c r="F937" s="4341"/>
      <c r="G937" s="4636"/>
      <c r="H937" s="4466"/>
      <c r="I937" s="4466"/>
      <c r="J937" s="4466"/>
      <c r="K937" s="4466"/>
      <c r="L937" s="4466"/>
      <c r="M937" s="4480"/>
    </row>
    <row r="938" spans="1:13" x14ac:dyDescent="0.2">
      <c r="A938" s="15">
        <v>47</v>
      </c>
      <c r="B938" s="1211"/>
      <c r="C938" s="1222" t="s">
        <v>3702</v>
      </c>
      <c r="D938" s="4640"/>
      <c r="E938" s="4466"/>
      <c r="F938" s="4341"/>
      <c r="G938" s="4636"/>
      <c r="H938" s="4466"/>
      <c r="I938" s="4466"/>
      <c r="J938" s="4466"/>
      <c r="K938" s="4466"/>
      <c r="L938" s="4466"/>
      <c r="M938" s="4480"/>
    </row>
    <row r="939" spans="1:13" x14ac:dyDescent="0.2">
      <c r="A939" s="15">
        <v>48</v>
      </c>
      <c r="B939" s="1211"/>
      <c r="C939" s="1222" t="s">
        <v>3703</v>
      </c>
      <c r="D939" s="4640"/>
      <c r="E939" s="4466"/>
      <c r="F939" s="4341"/>
      <c r="G939" s="4636"/>
      <c r="H939" s="4466"/>
      <c r="I939" s="4466"/>
      <c r="J939" s="4466"/>
      <c r="K939" s="4466"/>
      <c r="L939" s="4466"/>
      <c r="M939" s="4480"/>
    </row>
    <row r="940" spans="1:13" ht="24" x14ac:dyDescent="0.2">
      <c r="A940" s="15">
        <v>49</v>
      </c>
      <c r="B940" s="1211"/>
      <c r="C940" s="1222" t="s">
        <v>2154</v>
      </c>
      <c r="D940" s="4640"/>
      <c r="E940" s="4466"/>
      <c r="F940" s="4341"/>
      <c r="G940" s="4636"/>
      <c r="H940" s="4466"/>
      <c r="I940" s="4466"/>
      <c r="J940" s="4466"/>
      <c r="K940" s="4466"/>
      <c r="L940" s="4466"/>
      <c r="M940" s="4480"/>
    </row>
    <row r="941" spans="1:13" ht="24" x14ac:dyDescent="0.2">
      <c r="A941" s="15">
        <v>50</v>
      </c>
      <c r="B941" s="1211"/>
      <c r="C941" s="1222" t="s">
        <v>2155</v>
      </c>
      <c r="D941" s="4640"/>
      <c r="E941" s="4466"/>
      <c r="F941" s="4341"/>
      <c r="G941" s="4636"/>
      <c r="H941" s="4466"/>
      <c r="I941" s="4466"/>
      <c r="J941" s="4466"/>
      <c r="K941" s="4466"/>
      <c r="L941" s="4466"/>
      <c r="M941" s="4480"/>
    </row>
    <row r="942" spans="1:13" ht="24" x14ac:dyDescent="0.2">
      <c r="A942" s="15">
        <v>51</v>
      </c>
      <c r="B942" s="1211"/>
      <c r="C942" s="1222" t="s">
        <v>2156</v>
      </c>
      <c r="D942" s="4641"/>
      <c r="E942" s="4467"/>
      <c r="F942" s="4342"/>
      <c r="G942" s="4637"/>
      <c r="H942" s="4467"/>
      <c r="I942" s="4467"/>
      <c r="J942" s="4467"/>
      <c r="K942" s="4467"/>
      <c r="L942" s="4467"/>
      <c r="M942" s="4480"/>
    </row>
    <row r="943" spans="1:13" x14ac:dyDescent="0.2">
      <c r="A943" s="1177"/>
      <c r="C943" s="538"/>
      <c r="D943" s="1475"/>
      <c r="E943" s="1475"/>
      <c r="F943" s="1475"/>
      <c r="G943" s="1476"/>
      <c r="H943" s="1475"/>
      <c r="I943" s="1475"/>
      <c r="J943" s="1475"/>
      <c r="K943" s="1475"/>
      <c r="L943" s="1475"/>
      <c r="M943" s="1475"/>
    </row>
    <row r="944" spans="1:13" x14ac:dyDescent="0.2">
      <c r="G944" s="1395"/>
    </row>
    <row r="945" spans="1:13" x14ac:dyDescent="0.2">
      <c r="G945" s="1395"/>
    </row>
    <row r="946" spans="1:13" x14ac:dyDescent="0.2">
      <c r="G946" s="1395"/>
    </row>
    <row r="947" spans="1:13" x14ac:dyDescent="0.2">
      <c r="G947" s="1395"/>
    </row>
    <row r="948" spans="1:13" x14ac:dyDescent="0.2">
      <c r="A948" s="4455"/>
      <c r="B948" s="4455"/>
      <c r="C948" s="3857" t="s">
        <v>2859</v>
      </c>
      <c r="D948" s="3857"/>
      <c r="E948" s="3857"/>
      <c r="F948" s="3857"/>
      <c r="G948" s="3857"/>
      <c r="H948" s="3857"/>
      <c r="I948" s="3857"/>
      <c r="J948" s="3857"/>
      <c r="K948" s="3857"/>
      <c r="L948" s="4453" t="s">
        <v>2858</v>
      </c>
      <c r="M948" s="4453"/>
    </row>
    <row r="949" spans="1:13" x14ac:dyDescent="0.2">
      <c r="A949" s="4455"/>
      <c r="B949" s="4455"/>
      <c r="C949" s="3857"/>
      <c r="D949" s="3857"/>
      <c r="E949" s="3857"/>
      <c r="F949" s="3857"/>
      <c r="G949" s="3857"/>
      <c r="H949" s="3857"/>
      <c r="I949" s="3857"/>
      <c r="J949" s="3857"/>
      <c r="K949" s="3857"/>
      <c r="L949" s="4453"/>
      <c r="M949" s="4453"/>
    </row>
    <row r="950" spans="1:13" x14ac:dyDescent="0.2">
      <c r="A950" s="4455"/>
      <c r="B950" s="4455"/>
      <c r="C950" s="3857"/>
      <c r="D950" s="3857"/>
      <c r="E950" s="3857"/>
      <c r="F950" s="3857"/>
      <c r="G950" s="3857"/>
      <c r="H950" s="3857"/>
      <c r="I950" s="3857"/>
      <c r="J950" s="3857"/>
      <c r="K950" s="3857"/>
      <c r="L950" s="4453"/>
      <c r="M950" s="4453"/>
    </row>
    <row r="951" spans="1:13" x14ac:dyDescent="0.2">
      <c r="A951" s="4455"/>
      <c r="B951" s="4455"/>
      <c r="C951" s="3857"/>
      <c r="D951" s="3857"/>
      <c r="E951" s="3857"/>
      <c r="F951" s="3857"/>
      <c r="G951" s="3857"/>
      <c r="H951" s="3857"/>
      <c r="I951" s="3857"/>
      <c r="J951" s="3857"/>
      <c r="K951" s="3857"/>
      <c r="L951" s="4453"/>
      <c r="M951" s="4453"/>
    </row>
    <row r="952" spans="1:13" x14ac:dyDescent="0.2">
      <c r="A952" s="4455"/>
      <c r="B952" s="4455"/>
      <c r="C952" s="3858" t="s">
        <v>1209</v>
      </c>
      <c r="D952" s="3858"/>
      <c r="E952" s="3858"/>
      <c r="F952" s="3858"/>
      <c r="G952" s="3858"/>
      <c r="H952" s="3858"/>
      <c r="I952" s="3858"/>
      <c r="J952" s="3858"/>
      <c r="K952" s="3858"/>
      <c r="L952" s="4453" t="s">
        <v>1208</v>
      </c>
      <c r="M952" s="4453"/>
    </row>
    <row r="953" spans="1:13" x14ac:dyDescent="0.2">
      <c r="A953" s="4455"/>
      <c r="B953" s="4455"/>
      <c r="C953" s="3858"/>
      <c r="D953" s="3858"/>
      <c r="E953" s="3858"/>
      <c r="F953" s="3858"/>
      <c r="G953" s="3858"/>
      <c r="H953" s="3858"/>
      <c r="I953" s="3858"/>
      <c r="J953" s="3858"/>
      <c r="K953" s="3858"/>
      <c r="L953" s="4453"/>
      <c r="M953" s="4453"/>
    </row>
    <row r="954" spans="1:13" x14ac:dyDescent="0.2">
      <c r="A954" s="4455"/>
      <c r="B954" s="4455"/>
      <c r="C954" s="3858"/>
      <c r="D954" s="3858"/>
      <c r="E954" s="3858"/>
      <c r="F954" s="3858"/>
      <c r="G954" s="3858"/>
      <c r="H954" s="3858"/>
      <c r="I954" s="3858"/>
      <c r="J954" s="3858"/>
      <c r="K954" s="3858"/>
      <c r="L954" s="4453"/>
      <c r="M954" s="4453"/>
    </row>
    <row r="955" spans="1:13" x14ac:dyDescent="0.2">
      <c r="A955" s="4455"/>
      <c r="B955" s="4455"/>
      <c r="C955" s="3858"/>
      <c r="D955" s="3858"/>
      <c r="E955" s="3858"/>
      <c r="F955" s="3858"/>
      <c r="G955" s="3858"/>
      <c r="H955" s="3858"/>
      <c r="I955" s="3858"/>
      <c r="J955" s="3858"/>
      <c r="K955" s="3858"/>
      <c r="L955" s="4453"/>
      <c r="M955" s="4453"/>
    </row>
    <row r="957" spans="1:13" x14ac:dyDescent="0.2">
      <c r="A957" s="479" t="s">
        <v>5327</v>
      </c>
      <c r="J957" s="479" t="s">
        <v>5787</v>
      </c>
    </row>
    <row r="958" spans="1:13" x14ac:dyDescent="0.2">
      <c r="A958" s="479" t="s">
        <v>5345</v>
      </c>
    </row>
    <row r="959" spans="1:13" x14ac:dyDescent="0.2">
      <c r="A959" s="479" t="s">
        <v>6364</v>
      </c>
      <c r="J959" s="4137" t="s">
        <v>2863</v>
      </c>
      <c r="K959" s="4138"/>
      <c r="L959" s="4138"/>
      <c r="M959" s="4139"/>
    </row>
    <row r="960" spans="1:13" x14ac:dyDescent="0.2">
      <c r="A960" s="1204" t="s">
        <v>5771</v>
      </c>
      <c r="B960" s="1204"/>
      <c r="C960" s="1204"/>
      <c r="J960" s="374" t="s">
        <v>2860</v>
      </c>
      <c r="K960" s="374" t="s">
        <v>2861</v>
      </c>
      <c r="L960" s="374" t="s">
        <v>2862</v>
      </c>
      <c r="M960" s="374" t="s">
        <v>1210</v>
      </c>
    </row>
    <row r="961" spans="1:13" x14ac:dyDescent="0.2">
      <c r="J961" s="374">
        <v>2014</v>
      </c>
      <c r="K961" s="374">
        <v>2</v>
      </c>
      <c r="L961" s="374">
        <v>5</v>
      </c>
      <c r="M961" s="374"/>
    </row>
    <row r="962" spans="1:13" x14ac:dyDescent="0.2">
      <c r="A962" s="1177"/>
      <c r="C962" s="538"/>
      <c r="D962" s="1475"/>
      <c r="E962" s="1475"/>
      <c r="F962" s="1475"/>
      <c r="G962" s="1476"/>
      <c r="H962" s="1475"/>
      <c r="I962" s="1475"/>
      <c r="J962" s="1475"/>
      <c r="K962" s="1475"/>
      <c r="L962" s="1475"/>
      <c r="M962" s="1475"/>
    </row>
    <row r="963" spans="1:13" ht="25.5" customHeight="1" x14ac:dyDescent="0.2">
      <c r="A963" s="3850" t="s">
        <v>2864</v>
      </c>
      <c r="B963" s="3850" t="s">
        <v>2865</v>
      </c>
      <c r="C963" s="4605" t="s">
        <v>1212</v>
      </c>
      <c r="D963" s="4346" t="s">
        <v>2866</v>
      </c>
      <c r="E963" s="4507"/>
      <c r="F963" s="4346" t="s">
        <v>3430</v>
      </c>
      <c r="G963" s="4347"/>
      <c r="H963" s="4348" t="s">
        <v>3434</v>
      </c>
      <c r="I963" s="4348"/>
      <c r="J963" s="3850" t="s">
        <v>1211</v>
      </c>
      <c r="K963" s="4103" t="s">
        <v>2872</v>
      </c>
      <c r="L963" s="3850" t="s">
        <v>1207</v>
      </c>
      <c r="M963" s="4103" t="s">
        <v>2873</v>
      </c>
    </row>
    <row r="964" spans="1:13" x14ac:dyDescent="0.2">
      <c r="A964" s="3851"/>
      <c r="B964" s="3851"/>
      <c r="C964" s="4631"/>
      <c r="D964" s="15" t="s">
        <v>2867</v>
      </c>
      <c r="E964" s="15" t="s">
        <v>2868</v>
      </c>
      <c r="F964" s="15" t="s">
        <v>2870</v>
      </c>
      <c r="G964" s="15" t="s">
        <v>2871</v>
      </c>
      <c r="H964" s="1180" t="s">
        <v>3216</v>
      </c>
      <c r="I964" s="1180" t="s">
        <v>3217</v>
      </c>
      <c r="J964" s="3851"/>
      <c r="K964" s="3876"/>
      <c r="L964" s="3851"/>
      <c r="M964" s="3876"/>
    </row>
    <row r="965" spans="1:13" ht="24" x14ac:dyDescent="0.2">
      <c r="A965" s="1208"/>
      <c r="B965" s="1220" t="s">
        <v>2450</v>
      </c>
      <c r="C965" s="1221" t="s">
        <v>2076</v>
      </c>
      <c r="D965" s="511"/>
      <c r="E965" s="511"/>
      <c r="F965" s="511"/>
      <c r="G965" s="511"/>
      <c r="H965" s="511"/>
      <c r="I965" s="511"/>
      <c r="J965" s="1231"/>
      <c r="K965" s="511"/>
      <c r="L965" s="1231"/>
      <c r="M965" s="511"/>
    </row>
    <row r="966" spans="1:13" ht="24" x14ac:dyDescent="0.2">
      <c r="A966" s="514">
        <v>52</v>
      </c>
      <c r="B966" s="1237"/>
      <c r="C966" s="1238" t="s">
        <v>5777</v>
      </c>
      <c r="D966" s="4465" t="s">
        <v>260</v>
      </c>
      <c r="E966" s="4465" t="s">
        <v>260</v>
      </c>
      <c r="F966" s="4340">
        <v>349</v>
      </c>
      <c r="G966" s="4635">
        <v>4</v>
      </c>
      <c r="H966" s="4465"/>
      <c r="I966" s="4465"/>
      <c r="J966" s="4465" t="s">
        <v>5788</v>
      </c>
      <c r="K966" s="4465" t="s">
        <v>1223</v>
      </c>
      <c r="L966" s="4465" t="s">
        <v>589</v>
      </c>
      <c r="M966" s="4480"/>
    </row>
    <row r="967" spans="1:13" x14ac:dyDescent="0.2">
      <c r="A967" s="730">
        <v>53</v>
      </c>
      <c r="B967" s="1211"/>
      <c r="C967" s="1214" t="s">
        <v>2153</v>
      </c>
      <c r="D967" s="4466"/>
      <c r="E967" s="4466"/>
      <c r="F967" s="4341"/>
      <c r="G967" s="4636"/>
      <c r="H967" s="4466"/>
      <c r="I967" s="4466"/>
      <c r="J967" s="4466"/>
      <c r="K967" s="4466"/>
      <c r="L967" s="4466"/>
      <c r="M967" s="4480"/>
    </row>
    <row r="968" spans="1:13" x14ac:dyDescent="0.2">
      <c r="A968" s="730">
        <v>54</v>
      </c>
      <c r="B968" s="1211"/>
      <c r="C968" s="1214" t="s">
        <v>3701</v>
      </c>
      <c r="D968" s="4466"/>
      <c r="E968" s="4466"/>
      <c r="F968" s="4341"/>
      <c r="G968" s="4636"/>
      <c r="H968" s="4466"/>
      <c r="I968" s="4466"/>
      <c r="J968" s="4466"/>
      <c r="K968" s="4466"/>
      <c r="L968" s="4466"/>
      <c r="M968" s="4480"/>
    </row>
    <row r="969" spans="1:13" x14ac:dyDescent="0.2">
      <c r="A969" s="730">
        <v>55</v>
      </c>
      <c r="B969" s="1211"/>
      <c r="C969" s="1214" t="s">
        <v>3702</v>
      </c>
      <c r="D969" s="4466"/>
      <c r="E969" s="4466"/>
      <c r="F969" s="4341"/>
      <c r="G969" s="4636"/>
      <c r="H969" s="4466"/>
      <c r="I969" s="4466"/>
      <c r="J969" s="4466"/>
      <c r="K969" s="4466"/>
      <c r="L969" s="4466"/>
      <c r="M969" s="4480"/>
    </row>
    <row r="970" spans="1:13" x14ac:dyDescent="0.2">
      <c r="A970" s="730">
        <v>56</v>
      </c>
      <c r="B970" s="1211"/>
      <c r="C970" s="1214" t="s">
        <v>3703</v>
      </c>
      <c r="D970" s="4466"/>
      <c r="E970" s="4466"/>
      <c r="F970" s="4341"/>
      <c r="G970" s="4636"/>
      <c r="H970" s="4466"/>
      <c r="I970" s="4466"/>
      <c r="J970" s="4466"/>
      <c r="K970" s="4466"/>
      <c r="L970" s="4466"/>
      <c r="M970" s="4480"/>
    </row>
    <row r="971" spans="1:13" ht="24" x14ac:dyDescent="0.2">
      <c r="A971" s="730">
        <v>57</v>
      </c>
      <c r="B971" s="1211"/>
      <c r="C971" s="1214" t="s">
        <v>2154</v>
      </c>
      <c r="D971" s="4466"/>
      <c r="E971" s="4466"/>
      <c r="F971" s="4341"/>
      <c r="G971" s="4636"/>
      <c r="H971" s="4466"/>
      <c r="I971" s="4466"/>
      <c r="J971" s="4466"/>
      <c r="K971" s="4466"/>
      <c r="L971" s="4466"/>
      <c r="M971" s="4480"/>
    </row>
    <row r="972" spans="1:13" ht="24" x14ac:dyDescent="0.2">
      <c r="A972" s="730">
        <v>58</v>
      </c>
      <c r="B972" s="1211"/>
      <c r="C972" s="1214" t="s">
        <v>2155</v>
      </c>
      <c r="D972" s="4466"/>
      <c r="E972" s="4466"/>
      <c r="F972" s="4341"/>
      <c r="G972" s="4636"/>
      <c r="H972" s="4466"/>
      <c r="I972" s="4466"/>
      <c r="J972" s="4466"/>
      <c r="K972" s="4466"/>
      <c r="L972" s="4466"/>
      <c r="M972" s="4480"/>
    </row>
    <row r="973" spans="1:13" ht="24" x14ac:dyDescent="0.2">
      <c r="A973" s="730">
        <v>59</v>
      </c>
      <c r="B973" s="1211"/>
      <c r="C973" s="1214" t="s">
        <v>2156</v>
      </c>
      <c r="D973" s="4467"/>
      <c r="E973" s="4467"/>
      <c r="F973" s="4341"/>
      <c r="G973" s="4637"/>
      <c r="H973" s="4467"/>
      <c r="I973" s="4467"/>
      <c r="J973" s="4467"/>
      <c r="K973" s="4467"/>
      <c r="L973" s="4467"/>
      <c r="M973" s="4480"/>
    </row>
    <row r="974" spans="1:13" ht="24" x14ac:dyDescent="0.2">
      <c r="A974" s="730">
        <v>60</v>
      </c>
      <c r="B974" s="1211"/>
      <c r="C974" s="1214" t="s">
        <v>5777</v>
      </c>
      <c r="D974" s="4480" t="s">
        <v>262</v>
      </c>
      <c r="E974" s="4480" t="s">
        <v>262</v>
      </c>
      <c r="F974" s="4341"/>
      <c r="G974" s="4630">
        <v>5</v>
      </c>
      <c r="H974" s="4480"/>
      <c r="I974" s="4480"/>
      <c r="J974" s="4480" t="s">
        <v>5789</v>
      </c>
      <c r="K974" s="4480" t="s">
        <v>1223</v>
      </c>
      <c r="L974" s="4480" t="s">
        <v>589</v>
      </c>
      <c r="M974" s="4480"/>
    </row>
    <row r="975" spans="1:13" x14ac:dyDescent="0.2">
      <c r="A975" s="730">
        <v>61</v>
      </c>
      <c r="B975" s="1211"/>
      <c r="C975" s="1214" t="s">
        <v>2153</v>
      </c>
      <c r="D975" s="4480"/>
      <c r="E975" s="4480"/>
      <c r="F975" s="4341"/>
      <c r="G975" s="4630"/>
      <c r="H975" s="4480"/>
      <c r="I975" s="4480"/>
      <c r="J975" s="4480"/>
      <c r="K975" s="4480"/>
      <c r="L975" s="4480"/>
      <c r="M975" s="4480"/>
    </row>
    <row r="976" spans="1:13" x14ac:dyDescent="0.2">
      <c r="A976" s="730">
        <v>62</v>
      </c>
      <c r="B976" s="1211"/>
      <c r="C976" s="1214" t="s">
        <v>3701</v>
      </c>
      <c r="D976" s="4480"/>
      <c r="E976" s="4480"/>
      <c r="F976" s="4341"/>
      <c r="G976" s="4630"/>
      <c r="H976" s="4480"/>
      <c r="I976" s="4480"/>
      <c r="J976" s="4480"/>
      <c r="K976" s="4480"/>
      <c r="L976" s="4480"/>
      <c r="M976" s="4480"/>
    </row>
    <row r="977" spans="1:13" x14ac:dyDescent="0.2">
      <c r="A977" s="730">
        <v>63</v>
      </c>
      <c r="B977" s="1211"/>
      <c r="C977" s="1214" t="s">
        <v>3702</v>
      </c>
      <c r="D977" s="4480"/>
      <c r="E977" s="4480"/>
      <c r="F977" s="4341"/>
      <c r="G977" s="4630"/>
      <c r="H977" s="4480"/>
      <c r="I977" s="4480"/>
      <c r="J977" s="4480"/>
      <c r="K977" s="4480"/>
      <c r="L977" s="4480"/>
      <c r="M977" s="4480"/>
    </row>
    <row r="978" spans="1:13" x14ac:dyDescent="0.2">
      <c r="A978" s="730">
        <v>64</v>
      </c>
      <c r="B978" s="1211"/>
      <c r="C978" s="1214" t="s">
        <v>3703</v>
      </c>
      <c r="D978" s="4480"/>
      <c r="E978" s="4480"/>
      <c r="F978" s="4341"/>
      <c r="G978" s="4630"/>
      <c r="H978" s="4480"/>
      <c r="I978" s="4480"/>
      <c r="J978" s="4480"/>
      <c r="K978" s="4480"/>
      <c r="L978" s="4480"/>
      <c r="M978" s="4480"/>
    </row>
    <row r="979" spans="1:13" ht="24" x14ac:dyDescent="0.2">
      <c r="A979" s="730">
        <v>65</v>
      </c>
      <c r="B979" s="1211"/>
      <c r="C979" s="1214" t="s">
        <v>2154</v>
      </c>
      <c r="D979" s="4480"/>
      <c r="E979" s="4480"/>
      <c r="F979" s="4341"/>
      <c r="G979" s="4630"/>
      <c r="H979" s="4480"/>
      <c r="I979" s="4480"/>
      <c r="J979" s="4480"/>
      <c r="K979" s="4480"/>
      <c r="L979" s="4480"/>
      <c r="M979" s="4480"/>
    </row>
    <row r="980" spans="1:13" ht="24" x14ac:dyDescent="0.2">
      <c r="A980" s="730">
        <v>66</v>
      </c>
      <c r="B980" s="1211"/>
      <c r="C980" s="1214" t="s">
        <v>2155</v>
      </c>
      <c r="D980" s="4480"/>
      <c r="E980" s="4480"/>
      <c r="F980" s="4341"/>
      <c r="G980" s="4630"/>
      <c r="H980" s="4480"/>
      <c r="I980" s="4480"/>
      <c r="J980" s="4480"/>
      <c r="K980" s="4480"/>
      <c r="L980" s="4480"/>
      <c r="M980" s="4480"/>
    </row>
    <row r="981" spans="1:13" ht="24" x14ac:dyDescent="0.2">
      <c r="A981" s="730">
        <v>67</v>
      </c>
      <c r="B981" s="1211"/>
      <c r="C981" s="1214" t="s">
        <v>2156</v>
      </c>
      <c r="D981" s="4480"/>
      <c r="E981" s="4480"/>
      <c r="F981" s="4342"/>
      <c r="G981" s="4630"/>
      <c r="H981" s="4480"/>
      <c r="I981" s="4480"/>
      <c r="J981" s="4480"/>
      <c r="K981" s="4480"/>
      <c r="L981" s="4480"/>
      <c r="M981" s="4480"/>
    </row>
    <row r="982" spans="1:13" x14ac:dyDescent="0.2">
      <c r="A982" s="1206"/>
      <c r="B982" s="1204"/>
      <c r="C982" s="1217"/>
      <c r="D982" s="1230"/>
      <c r="E982" s="1230"/>
      <c r="F982" s="1230"/>
      <c r="G982" s="1474"/>
      <c r="H982" s="1230"/>
      <c r="I982" s="1230"/>
      <c r="J982" s="1230"/>
      <c r="K982" s="1230"/>
      <c r="L982" s="1230"/>
      <c r="M982" s="1230"/>
    </row>
    <row r="983" spans="1:13" x14ac:dyDescent="0.2">
      <c r="G983" s="1395"/>
    </row>
    <row r="984" spans="1:13" x14ac:dyDescent="0.2">
      <c r="G984" s="1395"/>
    </row>
    <row r="985" spans="1:13" x14ac:dyDescent="0.2">
      <c r="G985" s="1395"/>
    </row>
    <row r="986" spans="1:13" x14ac:dyDescent="0.2">
      <c r="G986" s="1395"/>
    </row>
    <row r="988" spans="1:13" x14ac:dyDescent="0.2">
      <c r="G988" s="1395"/>
    </row>
    <row r="989" spans="1:13" x14ac:dyDescent="0.2">
      <c r="G989" s="1395"/>
    </row>
    <row r="990" spans="1:13" x14ac:dyDescent="0.2">
      <c r="A990" s="4455"/>
      <c r="B990" s="4455"/>
      <c r="C990" s="3857" t="s">
        <v>2859</v>
      </c>
      <c r="D990" s="3857"/>
      <c r="E990" s="3857"/>
      <c r="F990" s="3857"/>
      <c r="G990" s="3857"/>
      <c r="H990" s="3857"/>
      <c r="I990" s="3857"/>
      <c r="J990" s="3857"/>
      <c r="K990" s="3857"/>
      <c r="L990" s="4453" t="s">
        <v>2858</v>
      </c>
      <c r="M990" s="4453"/>
    </row>
    <row r="991" spans="1:13" x14ac:dyDescent="0.2">
      <c r="A991" s="4455"/>
      <c r="B991" s="4455"/>
      <c r="C991" s="3857"/>
      <c r="D991" s="3857"/>
      <c r="E991" s="3857"/>
      <c r="F991" s="3857"/>
      <c r="G991" s="3857"/>
      <c r="H991" s="3857"/>
      <c r="I991" s="3857"/>
      <c r="J991" s="3857"/>
      <c r="K991" s="3857"/>
      <c r="L991" s="4453"/>
      <c r="M991" s="4453"/>
    </row>
    <row r="992" spans="1:13" x14ac:dyDescent="0.2">
      <c r="A992" s="4455"/>
      <c r="B992" s="4455"/>
      <c r="C992" s="3857"/>
      <c r="D992" s="3857"/>
      <c r="E992" s="3857"/>
      <c r="F992" s="3857"/>
      <c r="G992" s="3857"/>
      <c r="H992" s="3857"/>
      <c r="I992" s="3857"/>
      <c r="J992" s="3857"/>
      <c r="K992" s="3857"/>
      <c r="L992" s="4453"/>
      <c r="M992" s="4453"/>
    </row>
    <row r="993" spans="1:13" x14ac:dyDescent="0.2">
      <c r="A993" s="4455"/>
      <c r="B993" s="4455"/>
      <c r="C993" s="3857"/>
      <c r="D993" s="3857"/>
      <c r="E993" s="3857"/>
      <c r="F993" s="3857"/>
      <c r="G993" s="3857"/>
      <c r="H993" s="3857"/>
      <c r="I993" s="3857"/>
      <c r="J993" s="3857"/>
      <c r="K993" s="3857"/>
      <c r="L993" s="4453"/>
      <c r="M993" s="4453"/>
    </row>
    <row r="994" spans="1:13" x14ac:dyDescent="0.2">
      <c r="A994" s="4455"/>
      <c r="B994" s="4455"/>
      <c r="C994" s="3858" t="s">
        <v>1209</v>
      </c>
      <c r="D994" s="3858"/>
      <c r="E994" s="3858"/>
      <c r="F994" s="3858"/>
      <c r="G994" s="3858"/>
      <c r="H994" s="3858"/>
      <c r="I994" s="3858"/>
      <c r="J994" s="3858"/>
      <c r="K994" s="3858"/>
      <c r="L994" s="4453" t="s">
        <v>1208</v>
      </c>
      <c r="M994" s="4453"/>
    </row>
    <row r="995" spans="1:13" x14ac:dyDescent="0.2">
      <c r="A995" s="4455"/>
      <c r="B995" s="4455"/>
      <c r="C995" s="3858"/>
      <c r="D995" s="3858"/>
      <c r="E995" s="3858"/>
      <c r="F995" s="3858"/>
      <c r="G995" s="3858"/>
      <c r="H995" s="3858"/>
      <c r="I995" s="3858"/>
      <c r="J995" s="3858"/>
      <c r="K995" s="3858"/>
      <c r="L995" s="4453"/>
      <c r="M995" s="4453"/>
    </row>
    <row r="996" spans="1:13" x14ac:dyDescent="0.2">
      <c r="A996" s="4455"/>
      <c r="B996" s="4455"/>
      <c r="C996" s="3858"/>
      <c r="D996" s="3858"/>
      <c r="E996" s="3858"/>
      <c r="F996" s="3858"/>
      <c r="G996" s="3858"/>
      <c r="H996" s="3858"/>
      <c r="I996" s="3858"/>
      <c r="J996" s="3858"/>
      <c r="K996" s="3858"/>
      <c r="L996" s="4453"/>
      <c r="M996" s="4453"/>
    </row>
    <row r="997" spans="1:13" x14ac:dyDescent="0.2">
      <c r="A997" s="4455"/>
      <c r="B997" s="4455"/>
      <c r="C997" s="3858"/>
      <c r="D997" s="3858"/>
      <c r="E997" s="3858"/>
      <c r="F997" s="3858"/>
      <c r="G997" s="3858"/>
      <c r="H997" s="3858"/>
      <c r="I997" s="3858"/>
      <c r="J997" s="3858"/>
      <c r="K997" s="3858"/>
      <c r="L997" s="4453"/>
      <c r="M997" s="4453"/>
    </row>
    <row r="999" spans="1:13" x14ac:dyDescent="0.2">
      <c r="A999" s="479" t="s">
        <v>5327</v>
      </c>
      <c r="J999" s="479" t="s">
        <v>6365</v>
      </c>
    </row>
    <row r="1000" spans="1:13" x14ac:dyDescent="0.2">
      <c r="A1000" s="479" t="s">
        <v>5345</v>
      </c>
    </row>
    <row r="1001" spans="1:13" x14ac:dyDescent="0.2">
      <c r="A1001" s="479" t="s">
        <v>6364</v>
      </c>
      <c r="J1001" s="4137" t="s">
        <v>2863</v>
      </c>
      <c r="K1001" s="4138"/>
      <c r="L1001" s="4138"/>
      <c r="M1001" s="4139"/>
    </row>
    <row r="1002" spans="1:13" x14ac:dyDescent="0.2">
      <c r="A1002" s="1204" t="s">
        <v>5771</v>
      </c>
      <c r="B1002" s="1204"/>
      <c r="C1002" s="1204"/>
      <c r="J1002" s="374" t="s">
        <v>2860</v>
      </c>
      <c r="K1002" s="374" t="s">
        <v>2861</v>
      </c>
      <c r="L1002" s="374" t="s">
        <v>2862</v>
      </c>
      <c r="M1002" s="374" t="s">
        <v>1210</v>
      </c>
    </row>
    <row r="1003" spans="1:13" x14ac:dyDescent="0.2">
      <c r="J1003" s="374">
        <v>2014</v>
      </c>
      <c r="K1003" s="374">
        <v>2</v>
      </c>
      <c r="L1003" s="374">
        <v>5</v>
      </c>
      <c r="M1003" s="374"/>
    </row>
    <row r="1004" spans="1:13" x14ac:dyDescent="0.2">
      <c r="A1004" s="1177"/>
      <c r="C1004" s="538"/>
      <c r="D1004" s="1475"/>
      <c r="E1004" s="1475"/>
      <c r="F1004" s="1475"/>
      <c r="G1004" s="1476"/>
      <c r="H1004" s="1475"/>
      <c r="I1004" s="1475"/>
      <c r="J1004" s="1475"/>
      <c r="K1004" s="1475"/>
      <c r="L1004" s="1475"/>
      <c r="M1004" s="1475"/>
    </row>
    <row r="1005" spans="1:13" ht="22.5" customHeight="1" x14ac:dyDescent="0.2">
      <c r="A1005" s="3850" t="s">
        <v>2864</v>
      </c>
      <c r="B1005" s="3850" t="s">
        <v>2865</v>
      </c>
      <c r="C1005" s="4605" t="s">
        <v>1212</v>
      </c>
      <c r="D1005" s="4346" t="s">
        <v>2866</v>
      </c>
      <c r="E1005" s="4507"/>
      <c r="F1005" s="4346" t="s">
        <v>3430</v>
      </c>
      <c r="G1005" s="4347"/>
      <c r="H1005" s="4348" t="s">
        <v>3434</v>
      </c>
      <c r="I1005" s="4348"/>
      <c r="J1005" s="3850" t="s">
        <v>1211</v>
      </c>
      <c r="K1005" s="4103" t="s">
        <v>2872</v>
      </c>
      <c r="L1005" s="3850" t="s">
        <v>1207</v>
      </c>
      <c r="M1005" s="4103" t="s">
        <v>2873</v>
      </c>
    </row>
    <row r="1006" spans="1:13" x14ac:dyDescent="0.2">
      <c r="A1006" s="3851"/>
      <c r="B1006" s="3851"/>
      <c r="C1006" s="4631"/>
      <c r="D1006" s="15" t="s">
        <v>2867</v>
      </c>
      <c r="E1006" s="15" t="s">
        <v>2868</v>
      </c>
      <c r="F1006" s="15" t="s">
        <v>2870</v>
      </c>
      <c r="G1006" s="15" t="s">
        <v>2871</v>
      </c>
      <c r="H1006" s="1180" t="s">
        <v>3216</v>
      </c>
      <c r="I1006" s="1180" t="s">
        <v>3217</v>
      </c>
      <c r="J1006" s="3851"/>
      <c r="K1006" s="3876"/>
      <c r="L1006" s="3851"/>
      <c r="M1006" s="3876"/>
    </row>
    <row r="1007" spans="1:13" ht="24" x14ac:dyDescent="0.2">
      <c r="A1007" s="1208"/>
      <c r="B1007" s="1220" t="s">
        <v>2450</v>
      </c>
      <c r="C1007" s="1221" t="s">
        <v>2076</v>
      </c>
      <c r="D1007" s="514"/>
      <c r="E1007" s="514"/>
      <c r="F1007" s="514"/>
      <c r="G1007" s="514"/>
      <c r="H1007" s="514"/>
      <c r="I1007" s="514"/>
      <c r="J1007" s="1208"/>
      <c r="K1007" s="514"/>
      <c r="L1007" s="1208"/>
      <c r="M1007" s="514"/>
    </row>
    <row r="1008" spans="1:13" ht="24" x14ac:dyDescent="0.2">
      <c r="A1008" s="15">
        <v>68</v>
      </c>
      <c r="B1008" s="1181"/>
      <c r="C1008" s="1214" t="s">
        <v>5777</v>
      </c>
      <c r="D1008" s="4465" t="s">
        <v>2168</v>
      </c>
      <c r="E1008" s="4465" t="s">
        <v>2168</v>
      </c>
      <c r="F1008" s="4340">
        <v>349</v>
      </c>
      <c r="G1008" s="4635">
        <v>6</v>
      </c>
      <c r="H1008" s="4465"/>
      <c r="I1008" s="4465"/>
      <c r="J1008" s="4465" t="s">
        <v>5790</v>
      </c>
      <c r="K1008" s="4465" t="s">
        <v>1223</v>
      </c>
      <c r="L1008" s="4465" t="s">
        <v>589</v>
      </c>
      <c r="M1008" s="4480"/>
    </row>
    <row r="1009" spans="1:13" x14ac:dyDescent="0.2">
      <c r="A1009" s="15">
        <v>69</v>
      </c>
      <c r="B1009" s="1181"/>
      <c r="C1009" s="1214" t="s">
        <v>2153</v>
      </c>
      <c r="D1009" s="4466"/>
      <c r="E1009" s="4466"/>
      <c r="F1009" s="4341"/>
      <c r="G1009" s="4636"/>
      <c r="H1009" s="4466"/>
      <c r="I1009" s="4466"/>
      <c r="J1009" s="4466"/>
      <c r="K1009" s="4466"/>
      <c r="L1009" s="4466"/>
      <c r="M1009" s="4480"/>
    </row>
    <row r="1010" spans="1:13" x14ac:dyDescent="0.2">
      <c r="A1010" s="15">
        <v>70</v>
      </c>
      <c r="B1010" s="1181"/>
      <c r="C1010" s="1214" t="s">
        <v>3701</v>
      </c>
      <c r="D1010" s="4466"/>
      <c r="E1010" s="4466"/>
      <c r="F1010" s="4341"/>
      <c r="G1010" s="4636"/>
      <c r="H1010" s="4466"/>
      <c r="I1010" s="4466"/>
      <c r="J1010" s="4466"/>
      <c r="K1010" s="4466"/>
      <c r="L1010" s="4466"/>
      <c r="M1010" s="4480"/>
    </row>
    <row r="1011" spans="1:13" x14ac:dyDescent="0.2">
      <c r="A1011" s="15">
        <v>71</v>
      </c>
      <c r="B1011" s="1181"/>
      <c r="C1011" s="1214" t="s">
        <v>3702</v>
      </c>
      <c r="D1011" s="4466"/>
      <c r="E1011" s="4466"/>
      <c r="F1011" s="4341"/>
      <c r="G1011" s="4636"/>
      <c r="H1011" s="4466"/>
      <c r="I1011" s="4466"/>
      <c r="J1011" s="4466"/>
      <c r="K1011" s="4466"/>
      <c r="L1011" s="4466"/>
      <c r="M1011" s="4480"/>
    </row>
    <row r="1012" spans="1:13" x14ac:dyDescent="0.2">
      <c r="A1012" s="15">
        <v>72</v>
      </c>
      <c r="B1012" s="1181"/>
      <c r="C1012" s="1214" t="s">
        <v>3703</v>
      </c>
      <c r="D1012" s="4466"/>
      <c r="E1012" s="4466"/>
      <c r="F1012" s="4341"/>
      <c r="G1012" s="4636"/>
      <c r="H1012" s="4466"/>
      <c r="I1012" s="4466"/>
      <c r="J1012" s="4466"/>
      <c r="K1012" s="4466"/>
      <c r="L1012" s="4466"/>
      <c r="M1012" s="4480"/>
    </row>
    <row r="1013" spans="1:13" ht="24" x14ac:dyDescent="0.2">
      <c r="A1013" s="15">
        <v>73</v>
      </c>
      <c r="B1013" s="1181"/>
      <c r="C1013" s="1214" t="s">
        <v>2154</v>
      </c>
      <c r="D1013" s="4466"/>
      <c r="E1013" s="4466"/>
      <c r="F1013" s="4341"/>
      <c r="G1013" s="4636"/>
      <c r="H1013" s="4466"/>
      <c r="I1013" s="4466"/>
      <c r="J1013" s="4466"/>
      <c r="K1013" s="4466"/>
      <c r="L1013" s="4466"/>
      <c r="M1013" s="4480"/>
    </row>
    <row r="1014" spans="1:13" ht="24" x14ac:dyDescent="0.2">
      <c r="A1014" s="15">
        <v>74</v>
      </c>
      <c r="B1014" s="1181"/>
      <c r="C1014" s="1214" t="s">
        <v>2155</v>
      </c>
      <c r="D1014" s="4466"/>
      <c r="E1014" s="4466"/>
      <c r="F1014" s="4341"/>
      <c r="G1014" s="4636"/>
      <c r="H1014" s="4466"/>
      <c r="I1014" s="4466"/>
      <c r="J1014" s="4466"/>
      <c r="K1014" s="4466"/>
      <c r="L1014" s="4466"/>
      <c r="M1014" s="4480"/>
    </row>
    <row r="1015" spans="1:13" ht="24" x14ac:dyDescent="0.2">
      <c r="A1015" s="15">
        <v>75</v>
      </c>
      <c r="B1015" s="1181"/>
      <c r="C1015" s="1214" t="s">
        <v>2156</v>
      </c>
      <c r="D1015" s="4467"/>
      <c r="E1015" s="4467"/>
      <c r="F1015" s="4341"/>
      <c r="G1015" s="4637"/>
      <c r="H1015" s="4467"/>
      <c r="I1015" s="4467"/>
      <c r="J1015" s="4467"/>
      <c r="K1015" s="4467"/>
      <c r="L1015" s="4467"/>
      <c r="M1015" s="4480"/>
    </row>
    <row r="1016" spans="1:13" ht="24" x14ac:dyDescent="0.2">
      <c r="A1016" s="15">
        <v>76</v>
      </c>
      <c r="B1016" s="1181"/>
      <c r="C1016" s="1214" t="s">
        <v>5777</v>
      </c>
      <c r="D1016" s="4465" t="s">
        <v>2172</v>
      </c>
      <c r="E1016" s="4465" t="s">
        <v>2172</v>
      </c>
      <c r="F1016" s="4341"/>
      <c r="G1016" s="4635">
        <v>7</v>
      </c>
      <c r="H1016" s="4465"/>
      <c r="I1016" s="4465"/>
      <c r="J1016" s="4465" t="s">
        <v>5791</v>
      </c>
      <c r="K1016" s="4465" t="s">
        <v>1223</v>
      </c>
      <c r="L1016" s="4465" t="s">
        <v>589</v>
      </c>
      <c r="M1016" s="4642"/>
    </row>
    <row r="1017" spans="1:13" x14ac:dyDescent="0.2">
      <c r="A1017" s="15">
        <v>77</v>
      </c>
      <c r="B1017" s="1181"/>
      <c r="C1017" s="1214" t="s">
        <v>2153</v>
      </c>
      <c r="D1017" s="4466"/>
      <c r="E1017" s="4466"/>
      <c r="F1017" s="4341"/>
      <c r="G1017" s="4636"/>
      <c r="H1017" s="4466"/>
      <c r="I1017" s="4466"/>
      <c r="J1017" s="4466"/>
      <c r="K1017" s="4466"/>
      <c r="L1017" s="4466"/>
      <c r="M1017" s="4642"/>
    </row>
    <row r="1018" spans="1:13" x14ac:dyDescent="0.2">
      <c r="A1018" s="15">
        <v>78</v>
      </c>
      <c r="B1018" s="1181"/>
      <c r="C1018" s="1214" t="s">
        <v>3701</v>
      </c>
      <c r="D1018" s="4466"/>
      <c r="E1018" s="4466"/>
      <c r="F1018" s="4341"/>
      <c r="G1018" s="4636"/>
      <c r="H1018" s="4466"/>
      <c r="I1018" s="4466"/>
      <c r="J1018" s="4466"/>
      <c r="K1018" s="4466"/>
      <c r="L1018" s="4466"/>
      <c r="M1018" s="4642"/>
    </row>
    <row r="1019" spans="1:13" x14ac:dyDescent="0.2">
      <c r="A1019" s="15">
        <v>79</v>
      </c>
      <c r="B1019" s="1181"/>
      <c r="C1019" s="1214" t="s">
        <v>3702</v>
      </c>
      <c r="D1019" s="4466"/>
      <c r="E1019" s="4466"/>
      <c r="F1019" s="4341"/>
      <c r="G1019" s="4636"/>
      <c r="H1019" s="4466"/>
      <c r="I1019" s="4466"/>
      <c r="J1019" s="4466"/>
      <c r="K1019" s="4466"/>
      <c r="L1019" s="4466"/>
      <c r="M1019" s="4642"/>
    </row>
    <row r="1020" spans="1:13" x14ac:dyDescent="0.2">
      <c r="A1020" s="15">
        <v>80</v>
      </c>
      <c r="B1020" s="1181"/>
      <c r="C1020" s="1214" t="s">
        <v>3703</v>
      </c>
      <c r="D1020" s="4466"/>
      <c r="E1020" s="4466"/>
      <c r="F1020" s="4341"/>
      <c r="G1020" s="4636"/>
      <c r="H1020" s="4466"/>
      <c r="I1020" s="4466"/>
      <c r="J1020" s="4466"/>
      <c r="K1020" s="4466"/>
      <c r="L1020" s="4466"/>
      <c r="M1020" s="4642"/>
    </row>
    <row r="1021" spans="1:13" ht="24" x14ac:dyDescent="0.2">
      <c r="A1021" s="15">
        <v>81</v>
      </c>
      <c r="B1021" s="1181"/>
      <c r="C1021" s="1214" t="s">
        <v>2154</v>
      </c>
      <c r="D1021" s="4466"/>
      <c r="E1021" s="4466"/>
      <c r="F1021" s="4341"/>
      <c r="G1021" s="4636"/>
      <c r="H1021" s="4466"/>
      <c r="I1021" s="4466"/>
      <c r="J1021" s="4466"/>
      <c r="K1021" s="4466"/>
      <c r="L1021" s="4466"/>
      <c r="M1021" s="4642"/>
    </row>
    <row r="1022" spans="1:13" ht="24" x14ac:dyDescent="0.2">
      <c r="A1022" s="15">
        <v>82</v>
      </c>
      <c r="B1022" s="1181"/>
      <c r="C1022" s="1214" t="s">
        <v>2155</v>
      </c>
      <c r="D1022" s="4466"/>
      <c r="E1022" s="4466"/>
      <c r="F1022" s="4341"/>
      <c r="G1022" s="4636"/>
      <c r="H1022" s="4466"/>
      <c r="I1022" s="4466"/>
      <c r="J1022" s="4466"/>
      <c r="K1022" s="4466"/>
      <c r="L1022" s="4466"/>
      <c r="M1022" s="4642"/>
    </row>
    <row r="1023" spans="1:13" ht="24" x14ac:dyDescent="0.2">
      <c r="A1023" s="15">
        <v>83</v>
      </c>
      <c r="B1023" s="1181"/>
      <c r="C1023" s="1214" t="s">
        <v>2156</v>
      </c>
      <c r="D1023" s="4467"/>
      <c r="E1023" s="4467"/>
      <c r="F1023" s="4342"/>
      <c r="G1023" s="4637"/>
      <c r="H1023" s="4467"/>
      <c r="I1023" s="4467"/>
      <c r="J1023" s="4467"/>
      <c r="K1023" s="4467"/>
      <c r="L1023" s="4467"/>
      <c r="M1023" s="4642"/>
    </row>
    <row r="1024" spans="1:13" x14ac:dyDescent="0.2">
      <c r="G1024" s="1395"/>
    </row>
    <row r="1025" spans="1:13" x14ac:dyDescent="0.2">
      <c r="G1025" s="1395"/>
    </row>
    <row r="1026" spans="1:13" x14ac:dyDescent="0.2">
      <c r="G1026" s="1395"/>
    </row>
    <row r="1027" spans="1:13" x14ac:dyDescent="0.2">
      <c r="G1027" s="1395"/>
    </row>
    <row r="1028" spans="1:13" x14ac:dyDescent="0.2">
      <c r="G1028" s="1395"/>
    </row>
    <row r="1029" spans="1:13" x14ac:dyDescent="0.2">
      <c r="A1029" s="4455"/>
      <c r="B1029" s="4455"/>
      <c r="C1029" s="3857" t="s">
        <v>2859</v>
      </c>
      <c r="D1029" s="3857"/>
      <c r="E1029" s="3857"/>
      <c r="F1029" s="3857"/>
      <c r="G1029" s="3857"/>
      <c r="H1029" s="3857"/>
      <c r="I1029" s="3857"/>
      <c r="J1029" s="3857"/>
      <c r="K1029" s="3857"/>
      <c r="L1029" s="4453" t="s">
        <v>2858</v>
      </c>
      <c r="M1029" s="4453"/>
    </row>
    <row r="1030" spans="1:13" x14ac:dyDescent="0.2">
      <c r="A1030" s="4455"/>
      <c r="B1030" s="4455"/>
      <c r="C1030" s="3857"/>
      <c r="D1030" s="3857"/>
      <c r="E1030" s="3857"/>
      <c r="F1030" s="3857"/>
      <c r="G1030" s="3857"/>
      <c r="H1030" s="3857"/>
      <c r="I1030" s="3857"/>
      <c r="J1030" s="3857"/>
      <c r="K1030" s="3857"/>
      <c r="L1030" s="4453"/>
      <c r="M1030" s="4453"/>
    </row>
    <row r="1031" spans="1:13" x14ac:dyDescent="0.2">
      <c r="A1031" s="4455"/>
      <c r="B1031" s="4455"/>
      <c r="C1031" s="3857"/>
      <c r="D1031" s="3857"/>
      <c r="E1031" s="3857"/>
      <c r="F1031" s="3857"/>
      <c r="G1031" s="3857"/>
      <c r="H1031" s="3857"/>
      <c r="I1031" s="3857"/>
      <c r="J1031" s="3857"/>
      <c r="K1031" s="3857"/>
      <c r="L1031" s="4453"/>
      <c r="M1031" s="4453"/>
    </row>
    <row r="1032" spans="1:13" x14ac:dyDescent="0.2">
      <c r="A1032" s="4455"/>
      <c r="B1032" s="4455"/>
      <c r="C1032" s="3857"/>
      <c r="D1032" s="3857"/>
      <c r="E1032" s="3857"/>
      <c r="F1032" s="3857"/>
      <c r="G1032" s="3857"/>
      <c r="H1032" s="3857"/>
      <c r="I1032" s="3857"/>
      <c r="J1032" s="3857"/>
      <c r="K1032" s="3857"/>
      <c r="L1032" s="4453"/>
      <c r="M1032" s="4453"/>
    </row>
    <row r="1033" spans="1:13" x14ac:dyDescent="0.2">
      <c r="A1033" s="4455"/>
      <c r="B1033" s="4455"/>
      <c r="C1033" s="3858" t="s">
        <v>1209</v>
      </c>
      <c r="D1033" s="3858"/>
      <c r="E1033" s="3858"/>
      <c r="F1033" s="3858"/>
      <c r="G1033" s="3858"/>
      <c r="H1033" s="3858"/>
      <c r="I1033" s="3858"/>
      <c r="J1033" s="3858"/>
      <c r="K1033" s="3858"/>
      <c r="L1033" s="4453" t="s">
        <v>1208</v>
      </c>
      <c r="M1033" s="4453"/>
    </row>
    <row r="1034" spans="1:13" x14ac:dyDescent="0.2">
      <c r="A1034" s="4455"/>
      <c r="B1034" s="4455"/>
      <c r="C1034" s="3858"/>
      <c r="D1034" s="3858"/>
      <c r="E1034" s="3858"/>
      <c r="F1034" s="3858"/>
      <c r="G1034" s="3858"/>
      <c r="H1034" s="3858"/>
      <c r="I1034" s="3858"/>
      <c r="J1034" s="3858"/>
      <c r="K1034" s="3858"/>
      <c r="L1034" s="4453"/>
      <c r="M1034" s="4453"/>
    </row>
    <row r="1035" spans="1:13" x14ac:dyDescent="0.2">
      <c r="A1035" s="4455"/>
      <c r="B1035" s="4455"/>
      <c r="C1035" s="3858"/>
      <c r="D1035" s="3858"/>
      <c r="E1035" s="3858"/>
      <c r="F1035" s="3858"/>
      <c r="G1035" s="3858"/>
      <c r="H1035" s="3858"/>
      <c r="I1035" s="3858"/>
      <c r="J1035" s="3858"/>
      <c r="K1035" s="3858"/>
      <c r="L1035" s="4453"/>
      <c r="M1035" s="4453"/>
    </row>
    <row r="1036" spans="1:13" x14ac:dyDescent="0.2">
      <c r="A1036" s="4455"/>
      <c r="B1036" s="4455"/>
      <c r="C1036" s="3858"/>
      <c r="D1036" s="3858"/>
      <c r="E1036" s="3858"/>
      <c r="F1036" s="3858"/>
      <c r="G1036" s="3858"/>
      <c r="H1036" s="3858"/>
      <c r="I1036" s="3858"/>
      <c r="J1036" s="3858"/>
      <c r="K1036" s="3858"/>
      <c r="L1036" s="4453"/>
      <c r="M1036" s="4453"/>
    </row>
    <row r="1038" spans="1:13" x14ac:dyDescent="0.2">
      <c r="A1038" s="479" t="s">
        <v>5327</v>
      </c>
      <c r="J1038" s="479" t="s">
        <v>5792</v>
      </c>
    </row>
    <row r="1039" spans="1:13" x14ac:dyDescent="0.2">
      <c r="A1039" s="479" t="s">
        <v>5345</v>
      </c>
    </row>
    <row r="1040" spans="1:13" x14ac:dyDescent="0.2">
      <c r="A1040" s="479" t="s">
        <v>6364</v>
      </c>
      <c r="J1040" s="4137" t="s">
        <v>2863</v>
      </c>
      <c r="K1040" s="4138"/>
      <c r="L1040" s="4138"/>
      <c r="M1040" s="4139"/>
    </row>
    <row r="1041" spans="1:13" x14ac:dyDescent="0.2">
      <c r="A1041" s="1204" t="s">
        <v>5771</v>
      </c>
      <c r="B1041" s="1204"/>
      <c r="C1041" s="1204"/>
      <c r="J1041" s="374" t="s">
        <v>2860</v>
      </c>
      <c r="K1041" s="374" t="s">
        <v>2861</v>
      </c>
      <c r="L1041" s="374" t="s">
        <v>2862</v>
      </c>
      <c r="M1041" s="374" t="s">
        <v>1210</v>
      </c>
    </row>
    <row r="1042" spans="1:13" x14ac:dyDescent="0.2">
      <c r="J1042" s="374">
        <v>2014</v>
      </c>
      <c r="K1042" s="374">
        <v>2</v>
      </c>
      <c r="L1042" s="374">
        <v>5</v>
      </c>
      <c r="M1042" s="374"/>
    </row>
    <row r="1043" spans="1:13" x14ac:dyDescent="0.2">
      <c r="A1043" s="1177"/>
      <c r="C1043" s="538"/>
      <c r="D1043" s="1475"/>
      <c r="E1043" s="1475"/>
      <c r="F1043" s="1475"/>
      <c r="G1043" s="1476"/>
      <c r="H1043" s="1475"/>
      <c r="I1043" s="1475"/>
      <c r="J1043" s="1475"/>
      <c r="K1043" s="1475"/>
      <c r="L1043" s="1475"/>
      <c r="M1043" s="1475"/>
    </row>
    <row r="1044" spans="1:13" ht="24" customHeight="1" x14ac:dyDescent="0.2">
      <c r="A1044" s="3850" t="s">
        <v>2864</v>
      </c>
      <c r="B1044" s="3850" t="s">
        <v>2865</v>
      </c>
      <c r="C1044" s="4605" t="s">
        <v>1212</v>
      </c>
      <c r="D1044" s="4346" t="s">
        <v>2866</v>
      </c>
      <c r="E1044" s="4507"/>
      <c r="F1044" s="4346" t="s">
        <v>3430</v>
      </c>
      <c r="G1044" s="4347"/>
      <c r="H1044" s="4348" t="s">
        <v>3434</v>
      </c>
      <c r="I1044" s="4348"/>
      <c r="J1044" s="3850" t="s">
        <v>1211</v>
      </c>
      <c r="K1044" s="4103" t="s">
        <v>2872</v>
      </c>
      <c r="L1044" s="3850" t="s">
        <v>1207</v>
      </c>
      <c r="M1044" s="4103" t="s">
        <v>2873</v>
      </c>
    </row>
    <row r="1045" spans="1:13" x14ac:dyDescent="0.2">
      <c r="A1045" s="3851"/>
      <c r="B1045" s="3851"/>
      <c r="C1045" s="4631"/>
      <c r="D1045" s="15" t="s">
        <v>2867</v>
      </c>
      <c r="E1045" s="15" t="s">
        <v>2868</v>
      </c>
      <c r="F1045" s="15" t="s">
        <v>2870</v>
      </c>
      <c r="G1045" s="15" t="s">
        <v>2871</v>
      </c>
      <c r="H1045" s="1180" t="s">
        <v>3216</v>
      </c>
      <c r="I1045" s="1180" t="s">
        <v>3217</v>
      </c>
      <c r="J1045" s="3851"/>
      <c r="K1045" s="3876"/>
      <c r="L1045" s="3851"/>
      <c r="M1045" s="3876"/>
    </row>
    <row r="1046" spans="1:13" ht="24" x14ac:dyDescent="0.2">
      <c r="A1046" s="948"/>
      <c r="B1046" s="1220" t="s">
        <v>2450</v>
      </c>
      <c r="C1046" s="1221" t="s">
        <v>2076</v>
      </c>
      <c r="D1046" s="514"/>
      <c r="E1046" s="514"/>
      <c r="F1046" s="514"/>
      <c r="G1046" s="514"/>
      <c r="H1046" s="514"/>
      <c r="I1046" s="514"/>
      <c r="J1046" s="1208"/>
      <c r="K1046" s="514"/>
      <c r="L1046" s="1208"/>
      <c r="M1046" s="514"/>
    </row>
    <row r="1047" spans="1:13" x14ac:dyDescent="0.2">
      <c r="A1047" s="15">
        <v>84</v>
      </c>
      <c r="B1047" s="1181"/>
      <c r="C1047" s="1214" t="s">
        <v>2153</v>
      </c>
      <c r="D1047" s="4465" t="s">
        <v>268</v>
      </c>
      <c r="E1047" s="4465" t="s">
        <v>268</v>
      </c>
      <c r="F1047" s="4340">
        <v>349</v>
      </c>
      <c r="G1047" s="4635">
        <v>8</v>
      </c>
      <c r="H1047" s="4465"/>
      <c r="I1047" s="4465"/>
      <c r="J1047" s="4465" t="s">
        <v>5793</v>
      </c>
      <c r="K1047" s="4465" t="s">
        <v>1223</v>
      </c>
      <c r="L1047" s="4465" t="s">
        <v>589</v>
      </c>
      <c r="M1047" s="4465"/>
    </row>
    <row r="1048" spans="1:13" x14ac:dyDescent="0.2">
      <c r="A1048" s="15">
        <v>85</v>
      </c>
      <c r="B1048" s="1181"/>
      <c r="C1048" s="1233" t="s">
        <v>3715</v>
      </c>
      <c r="D1048" s="4466"/>
      <c r="E1048" s="4466"/>
      <c r="F1048" s="4341"/>
      <c r="G1048" s="4636"/>
      <c r="H1048" s="4466"/>
      <c r="I1048" s="4466"/>
      <c r="J1048" s="4466"/>
      <c r="K1048" s="4466"/>
      <c r="L1048" s="4466"/>
      <c r="M1048" s="4466"/>
    </row>
    <row r="1049" spans="1:13" ht="24" x14ac:dyDescent="0.2">
      <c r="A1049" s="15">
        <v>86</v>
      </c>
      <c r="B1049" s="1181"/>
      <c r="C1049" s="1214" t="s">
        <v>5794</v>
      </c>
      <c r="D1049" s="4466"/>
      <c r="E1049" s="4466"/>
      <c r="F1049" s="4341"/>
      <c r="G1049" s="4636"/>
      <c r="H1049" s="4466"/>
      <c r="I1049" s="4466"/>
      <c r="J1049" s="4466"/>
      <c r="K1049" s="4466"/>
      <c r="L1049" s="4466"/>
      <c r="M1049" s="4466"/>
    </row>
    <row r="1050" spans="1:13" x14ac:dyDescent="0.2">
      <c r="A1050" s="15">
        <v>87</v>
      </c>
      <c r="B1050" s="1181"/>
      <c r="C1050" s="1214" t="s">
        <v>3702</v>
      </c>
      <c r="D1050" s="4466"/>
      <c r="E1050" s="4466"/>
      <c r="F1050" s="4341"/>
      <c r="G1050" s="4636"/>
      <c r="H1050" s="4466"/>
      <c r="I1050" s="4466"/>
      <c r="J1050" s="4466"/>
      <c r="K1050" s="4466"/>
      <c r="L1050" s="4466"/>
      <c r="M1050" s="4466"/>
    </row>
    <row r="1051" spans="1:13" ht="24" x14ac:dyDescent="0.2">
      <c r="A1051" s="15">
        <v>88</v>
      </c>
      <c r="B1051" s="1181"/>
      <c r="C1051" s="1214" t="s">
        <v>2156</v>
      </c>
      <c r="D1051" s="4466"/>
      <c r="E1051" s="4466"/>
      <c r="F1051" s="4341"/>
      <c r="G1051" s="4636"/>
      <c r="H1051" s="4466"/>
      <c r="I1051" s="4466"/>
      <c r="J1051" s="4466"/>
      <c r="K1051" s="4466"/>
      <c r="L1051" s="4466"/>
      <c r="M1051" s="4466"/>
    </row>
    <row r="1052" spans="1:13" x14ac:dyDescent="0.2">
      <c r="A1052" s="15">
        <v>89</v>
      </c>
      <c r="B1052" s="1181"/>
      <c r="C1052" s="1214" t="s">
        <v>3703</v>
      </c>
      <c r="D1052" s="4466"/>
      <c r="E1052" s="4466"/>
      <c r="F1052" s="4341"/>
      <c r="G1052" s="4636"/>
      <c r="H1052" s="4466"/>
      <c r="I1052" s="4466"/>
      <c r="J1052" s="4466"/>
      <c r="K1052" s="4466"/>
      <c r="L1052" s="4466"/>
      <c r="M1052" s="4466"/>
    </row>
    <row r="1053" spans="1:13" x14ac:dyDescent="0.2">
      <c r="A1053" s="15">
        <v>90</v>
      </c>
      <c r="B1053" s="1181"/>
      <c r="C1053" s="1214" t="s">
        <v>3717</v>
      </c>
      <c r="D1053" s="4466"/>
      <c r="E1053" s="4466"/>
      <c r="F1053" s="4341"/>
      <c r="G1053" s="4636"/>
      <c r="H1053" s="4466"/>
      <c r="I1053" s="4466"/>
      <c r="J1053" s="4466"/>
      <c r="K1053" s="4466"/>
      <c r="L1053" s="4466"/>
      <c r="M1053" s="4466"/>
    </row>
    <row r="1054" spans="1:13" x14ac:dyDescent="0.2">
      <c r="A1054" s="15">
        <v>91</v>
      </c>
      <c r="B1054" s="1181"/>
      <c r="C1054" s="1214" t="s">
        <v>2153</v>
      </c>
      <c r="D1054" s="4465" t="s">
        <v>270</v>
      </c>
      <c r="E1054" s="4465" t="s">
        <v>270</v>
      </c>
      <c r="F1054" s="4340">
        <v>350</v>
      </c>
      <c r="G1054" s="4635">
        <v>1</v>
      </c>
      <c r="H1054" s="4468"/>
      <c r="I1054" s="4468"/>
      <c r="J1054" s="4465" t="s">
        <v>5795</v>
      </c>
      <c r="K1054" s="4468" t="s">
        <v>1223</v>
      </c>
      <c r="L1054" s="4468" t="s">
        <v>589</v>
      </c>
      <c r="M1054" s="4471" t="s">
        <v>2175</v>
      </c>
    </row>
    <row r="1055" spans="1:13" x14ac:dyDescent="0.2">
      <c r="A1055" s="15">
        <v>92</v>
      </c>
      <c r="B1055" s="1181"/>
      <c r="C1055" s="1214" t="s">
        <v>3715</v>
      </c>
      <c r="D1055" s="4466"/>
      <c r="E1055" s="4466"/>
      <c r="F1055" s="4341"/>
      <c r="G1055" s="4636"/>
      <c r="H1055" s="4469"/>
      <c r="I1055" s="4469"/>
      <c r="J1055" s="4466"/>
      <c r="K1055" s="4469"/>
      <c r="L1055" s="4469"/>
      <c r="M1055" s="4472"/>
    </row>
    <row r="1056" spans="1:13" ht="24" x14ac:dyDescent="0.2">
      <c r="A1056" s="15">
        <v>93</v>
      </c>
      <c r="B1056" s="1181"/>
      <c r="C1056" s="1214" t="s">
        <v>5794</v>
      </c>
      <c r="D1056" s="4466"/>
      <c r="E1056" s="4466"/>
      <c r="F1056" s="4341"/>
      <c r="G1056" s="4636"/>
      <c r="H1056" s="4469"/>
      <c r="I1056" s="4469"/>
      <c r="J1056" s="4466"/>
      <c r="K1056" s="4469"/>
      <c r="L1056" s="4469"/>
      <c r="M1056" s="4472"/>
    </row>
    <row r="1057" spans="1:13" x14ac:dyDescent="0.2">
      <c r="A1057" s="15">
        <v>94</v>
      </c>
      <c r="B1057" s="1181"/>
      <c r="C1057" s="1214" t="s">
        <v>3702</v>
      </c>
      <c r="D1057" s="4466"/>
      <c r="E1057" s="4466"/>
      <c r="F1057" s="4341"/>
      <c r="G1057" s="4636"/>
      <c r="H1057" s="4469"/>
      <c r="I1057" s="4469"/>
      <c r="J1057" s="4466"/>
      <c r="K1057" s="4469"/>
      <c r="L1057" s="4469"/>
      <c r="M1057" s="4472"/>
    </row>
    <row r="1058" spans="1:13" ht="24" x14ac:dyDescent="0.2">
      <c r="A1058" s="15">
        <v>95</v>
      </c>
      <c r="B1058" s="1181"/>
      <c r="C1058" s="1214" t="s">
        <v>2156</v>
      </c>
      <c r="D1058" s="4466"/>
      <c r="E1058" s="4466"/>
      <c r="F1058" s="4341"/>
      <c r="G1058" s="4636"/>
      <c r="H1058" s="4469"/>
      <c r="I1058" s="4469"/>
      <c r="J1058" s="4466"/>
      <c r="K1058" s="4469"/>
      <c r="L1058" s="4469"/>
      <c r="M1058" s="4472"/>
    </row>
    <row r="1059" spans="1:13" x14ac:dyDescent="0.2">
      <c r="A1059" s="15">
        <v>96</v>
      </c>
      <c r="B1059" s="1181"/>
      <c r="C1059" s="1214" t="s">
        <v>3703</v>
      </c>
      <c r="D1059" s="4466"/>
      <c r="E1059" s="4466"/>
      <c r="F1059" s="4341"/>
      <c r="G1059" s="4636"/>
      <c r="H1059" s="4469"/>
      <c r="I1059" s="4469"/>
      <c r="J1059" s="4466"/>
      <c r="K1059" s="4469"/>
      <c r="L1059" s="4469"/>
      <c r="M1059" s="4472"/>
    </row>
    <row r="1060" spans="1:13" x14ac:dyDescent="0.2">
      <c r="A1060" s="15">
        <v>97</v>
      </c>
      <c r="B1060" s="1181"/>
      <c r="C1060" s="1214" t="s">
        <v>3717</v>
      </c>
      <c r="D1060" s="4467"/>
      <c r="E1060" s="4467"/>
      <c r="F1060" s="4342"/>
      <c r="G1060" s="4637"/>
      <c r="H1060" s="4470"/>
      <c r="I1060" s="4470"/>
      <c r="J1060" s="4467"/>
      <c r="K1060" s="4470"/>
      <c r="L1060" s="4470"/>
      <c r="M1060" s="4473"/>
    </row>
    <row r="1061" spans="1:13" x14ac:dyDescent="0.2">
      <c r="G1061" s="1395"/>
    </row>
    <row r="1062" spans="1:13" x14ac:dyDescent="0.2">
      <c r="G1062" s="1395"/>
    </row>
    <row r="1063" spans="1:13" x14ac:dyDescent="0.2">
      <c r="G1063" s="1395"/>
    </row>
    <row r="1064" spans="1:13" x14ac:dyDescent="0.2">
      <c r="G1064" s="1395"/>
    </row>
    <row r="1065" spans="1:13" x14ac:dyDescent="0.2">
      <c r="A1065" s="1204"/>
      <c r="B1065" s="1204"/>
      <c r="C1065" s="1204"/>
      <c r="G1065" s="1395"/>
    </row>
    <row r="1067" spans="1:13" x14ac:dyDescent="0.2">
      <c r="A1067" s="4455"/>
      <c r="B1067" s="4455"/>
      <c r="C1067" s="3857" t="s">
        <v>2859</v>
      </c>
      <c r="D1067" s="3857"/>
      <c r="E1067" s="3857"/>
      <c r="F1067" s="3857"/>
      <c r="G1067" s="3857"/>
      <c r="H1067" s="3857"/>
      <c r="I1067" s="3857"/>
      <c r="J1067" s="3857"/>
      <c r="K1067" s="3857"/>
      <c r="L1067" s="4453" t="s">
        <v>2858</v>
      </c>
      <c r="M1067" s="4453"/>
    </row>
    <row r="1068" spans="1:13" x14ac:dyDescent="0.2">
      <c r="A1068" s="4455"/>
      <c r="B1068" s="4455"/>
      <c r="C1068" s="3857"/>
      <c r="D1068" s="3857"/>
      <c r="E1068" s="3857"/>
      <c r="F1068" s="3857"/>
      <c r="G1068" s="3857"/>
      <c r="H1068" s="3857"/>
      <c r="I1068" s="3857"/>
      <c r="J1068" s="3857"/>
      <c r="K1068" s="3857"/>
      <c r="L1068" s="4453"/>
      <c r="M1068" s="4453"/>
    </row>
    <row r="1069" spans="1:13" x14ac:dyDescent="0.2">
      <c r="A1069" s="4455"/>
      <c r="B1069" s="4455"/>
      <c r="C1069" s="3857"/>
      <c r="D1069" s="3857"/>
      <c r="E1069" s="3857"/>
      <c r="F1069" s="3857"/>
      <c r="G1069" s="3857"/>
      <c r="H1069" s="3857"/>
      <c r="I1069" s="3857"/>
      <c r="J1069" s="3857"/>
      <c r="K1069" s="3857"/>
      <c r="L1069" s="4453"/>
      <c r="M1069" s="4453"/>
    </row>
    <row r="1070" spans="1:13" x14ac:dyDescent="0.2">
      <c r="A1070" s="4455"/>
      <c r="B1070" s="4455"/>
      <c r="C1070" s="3857"/>
      <c r="D1070" s="3857"/>
      <c r="E1070" s="3857"/>
      <c r="F1070" s="3857"/>
      <c r="G1070" s="3857"/>
      <c r="H1070" s="3857"/>
      <c r="I1070" s="3857"/>
      <c r="J1070" s="3857"/>
      <c r="K1070" s="3857"/>
      <c r="L1070" s="4453"/>
      <c r="M1070" s="4453"/>
    </row>
    <row r="1071" spans="1:13" x14ac:dyDescent="0.2">
      <c r="A1071" s="4455"/>
      <c r="B1071" s="4455"/>
      <c r="C1071" s="3858" t="s">
        <v>1209</v>
      </c>
      <c r="D1071" s="3858"/>
      <c r="E1071" s="3858"/>
      <c r="F1071" s="3858"/>
      <c r="G1071" s="3858"/>
      <c r="H1071" s="3858"/>
      <c r="I1071" s="3858"/>
      <c r="J1071" s="3858"/>
      <c r="K1071" s="3858"/>
      <c r="L1071" s="4453" t="s">
        <v>1208</v>
      </c>
      <c r="M1071" s="4453"/>
    </row>
    <row r="1072" spans="1:13" x14ac:dyDescent="0.2">
      <c r="A1072" s="4455"/>
      <c r="B1072" s="4455"/>
      <c r="C1072" s="3858"/>
      <c r="D1072" s="3858"/>
      <c r="E1072" s="3858"/>
      <c r="F1072" s="3858"/>
      <c r="G1072" s="3858"/>
      <c r="H1072" s="3858"/>
      <c r="I1072" s="3858"/>
      <c r="J1072" s="3858"/>
      <c r="K1072" s="3858"/>
      <c r="L1072" s="4453"/>
      <c r="M1072" s="4453"/>
    </row>
    <row r="1073" spans="1:13" x14ac:dyDescent="0.2">
      <c r="A1073" s="4455"/>
      <c r="B1073" s="4455"/>
      <c r="C1073" s="3858"/>
      <c r="D1073" s="3858"/>
      <c r="E1073" s="3858"/>
      <c r="F1073" s="3858"/>
      <c r="G1073" s="3858"/>
      <c r="H1073" s="3858"/>
      <c r="I1073" s="3858"/>
      <c r="J1073" s="3858"/>
      <c r="K1073" s="3858"/>
      <c r="L1073" s="4453"/>
      <c r="M1073" s="4453"/>
    </row>
    <row r="1074" spans="1:13" x14ac:dyDescent="0.2">
      <c r="A1074" s="4455"/>
      <c r="B1074" s="4455"/>
      <c r="C1074" s="3858"/>
      <c r="D1074" s="3858"/>
      <c r="E1074" s="3858"/>
      <c r="F1074" s="3858"/>
      <c r="G1074" s="3858"/>
      <c r="H1074" s="3858"/>
      <c r="I1074" s="3858"/>
      <c r="J1074" s="3858"/>
      <c r="K1074" s="3858"/>
      <c r="L1074" s="4453"/>
      <c r="M1074" s="4453"/>
    </row>
    <row r="1076" spans="1:13" x14ac:dyDescent="0.2">
      <c r="A1076" s="479" t="s">
        <v>5327</v>
      </c>
      <c r="J1076" s="479" t="s">
        <v>6366</v>
      </c>
    </row>
    <row r="1077" spans="1:13" x14ac:dyDescent="0.2">
      <c r="A1077" s="479" t="s">
        <v>5345</v>
      </c>
    </row>
    <row r="1078" spans="1:13" x14ac:dyDescent="0.2">
      <c r="A1078" s="479" t="s">
        <v>6364</v>
      </c>
      <c r="J1078" s="4137" t="s">
        <v>2863</v>
      </c>
      <c r="K1078" s="4138"/>
      <c r="L1078" s="4138"/>
      <c r="M1078" s="4139"/>
    </row>
    <row r="1079" spans="1:13" x14ac:dyDescent="0.2">
      <c r="A1079" s="1204" t="s">
        <v>5771</v>
      </c>
      <c r="B1079" s="1204"/>
      <c r="C1079" s="1204"/>
      <c r="J1079" s="374" t="s">
        <v>2860</v>
      </c>
      <c r="K1079" s="374" t="s">
        <v>2861</v>
      </c>
      <c r="L1079" s="374" t="s">
        <v>2862</v>
      </c>
      <c r="M1079" s="374" t="s">
        <v>1210</v>
      </c>
    </row>
    <row r="1080" spans="1:13" x14ac:dyDescent="0.2">
      <c r="J1080" s="374">
        <v>2014</v>
      </c>
      <c r="K1080" s="374">
        <v>2</v>
      </c>
      <c r="L1080" s="374">
        <v>5</v>
      </c>
      <c r="M1080" s="374"/>
    </row>
    <row r="1081" spans="1:13" x14ac:dyDescent="0.2">
      <c r="A1081" s="1177"/>
      <c r="C1081" s="538"/>
      <c r="D1081" s="1475"/>
      <c r="E1081" s="1475"/>
      <c r="F1081" s="1475"/>
      <c r="G1081" s="1476"/>
      <c r="H1081" s="1475"/>
      <c r="I1081" s="1475"/>
      <c r="J1081" s="1475"/>
      <c r="K1081" s="1475"/>
      <c r="L1081" s="1475"/>
      <c r="M1081" s="1475"/>
    </row>
    <row r="1082" spans="1:13" ht="27" customHeight="1" x14ac:dyDescent="0.2">
      <c r="A1082" s="3850" t="s">
        <v>2864</v>
      </c>
      <c r="B1082" s="3850" t="s">
        <v>2865</v>
      </c>
      <c r="C1082" s="4605" t="s">
        <v>1212</v>
      </c>
      <c r="D1082" s="4346" t="s">
        <v>2866</v>
      </c>
      <c r="E1082" s="4507"/>
      <c r="F1082" s="4346" t="s">
        <v>3430</v>
      </c>
      <c r="G1082" s="4347"/>
      <c r="H1082" s="4348" t="s">
        <v>3434</v>
      </c>
      <c r="I1082" s="4348"/>
      <c r="J1082" s="3850" t="s">
        <v>1211</v>
      </c>
      <c r="K1082" s="4103" t="s">
        <v>2872</v>
      </c>
      <c r="L1082" s="3850" t="s">
        <v>1207</v>
      </c>
      <c r="M1082" s="4103" t="s">
        <v>2873</v>
      </c>
    </row>
    <row r="1083" spans="1:13" x14ac:dyDescent="0.2">
      <c r="A1083" s="3851"/>
      <c r="B1083" s="3851"/>
      <c r="C1083" s="4631"/>
      <c r="D1083" s="15" t="s">
        <v>2867</v>
      </c>
      <c r="E1083" s="15" t="s">
        <v>2868</v>
      </c>
      <c r="F1083" s="15" t="s">
        <v>2870</v>
      </c>
      <c r="G1083" s="15" t="s">
        <v>2871</v>
      </c>
      <c r="H1083" s="1180" t="s">
        <v>3216</v>
      </c>
      <c r="I1083" s="1180" t="s">
        <v>3217</v>
      </c>
      <c r="J1083" s="3851"/>
      <c r="K1083" s="3876"/>
      <c r="L1083" s="3851"/>
      <c r="M1083" s="3876"/>
    </row>
    <row r="1084" spans="1:13" ht="24" x14ac:dyDescent="0.2">
      <c r="A1084" s="948"/>
      <c r="B1084" s="1220" t="s">
        <v>2450</v>
      </c>
      <c r="C1084" s="1221" t="s">
        <v>2076</v>
      </c>
      <c r="D1084" s="514"/>
      <c r="E1084" s="514"/>
      <c r="F1084" s="514"/>
      <c r="G1084" s="514"/>
      <c r="H1084" s="514"/>
      <c r="I1084" s="514"/>
      <c r="J1084" s="1208"/>
      <c r="K1084" s="514"/>
      <c r="L1084" s="1208"/>
      <c r="M1084" s="514"/>
    </row>
    <row r="1085" spans="1:13" ht="24" x14ac:dyDescent="0.2">
      <c r="A1085" s="15">
        <v>98</v>
      </c>
      <c r="B1085" s="1181"/>
      <c r="C1085" s="1214" t="s">
        <v>5777</v>
      </c>
      <c r="D1085" s="4465" t="s">
        <v>272</v>
      </c>
      <c r="E1085" s="4465" t="s">
        <v>272</v>
      </c>
      <c r="F1085" s="4340">
        <v>350</v>
      </c>
      <c r="G1085" s="4635">
        <v>2</v>
      </c>
      <c r="H1085" s="4465"/>
      <c r="I1085" s="4465"/>
      <c r="J1085" s="4465" t="s">
        <v>5796</v>
      </c>
      <c r="K1085" s="4465" t="s">
        <v>1223</v>
      </c>
      <c r="L1085" s="4465" t="s">
        <v>589</v>
      </c>
      <c r="M1085" s="4480"/>
    </row>
    <row r="1086" spans="1:13" x14ac:dyDescent="0.2">
      <c r="A1086" s="15">
        <v>99</v>
      </c>
      <c r="B1086" s="1181"/>
      <c r="C1086" s="1214" t="s">
        <v>2153</v>
      </c>
      <c r="D1086" s="4466"/>
      <c r="E1086" s="4466"/>
      <c r="F1086" s="4341"/>
      <c r="G1086" s="4636"/>
      <c r="H1086" s="4466"/>
      <c r="I1086" s="4466"/>
      <c r="J1086" s="4466"/>
      <c r="K1086" s="4466"/>
      <c r="L1086" s="4466"/>
      <c r="M1086" s="4480"/>
    </row>
    <row r="1087" spans="1:13" x14ac:dyDescent="0.2">
      <c r="A1087" s="15">
        <v>100</v>
      </c>
      <c r="B1087" s="1181"/>
      <c r="C1087" s="1214" t="s">
        <v>3701</v>
      </c>
      <c r="D1087" s="4466"/>
      <c r="E1087" s="4466"/>
      <c r="F1087" s="4341"/>
      <c r="G1087" s="4636"/>
      <c r="H1087" s="4466"/>
      <c r="I1087" s="4466"/>
      <c r="J1087" s="4466"/>
      <c r="K1087" s="4466"/>
      <c r="L1087" s="4466"/>
      <c r="M1087" s="4480"/>
    </row>
    <row r="1088" spans="1:13" x14ac:dyDescent="0.2">
      <c r="A1088" s="15">
        <v>101</v>
      </c>
      <c r="B1088" s="1181"/>
      <c r="C1088" s="1214" t="s">
        <v>3702</v>
      </c>
      <c r="D1088" s="4466"/>
      <c r="E1088" s="4466"/>
      <c r="F1088" s="4341"/>
      <c r="G1088" s="4636"/>
      <c r="H1088" s="4466"/>
      <c r="I1088" s="4466"/>
      <c r="J1088" s="4466"/>
      <c r="K1088" s="4466"/>
      <c r="L1088" s="4466"/>
      <c r="M1088" s="4480"/>
    </row>
    <row r="1089" spans="1:13" x14ac:dyDescent="0.2">
      <c r="A1089" s="15">
        <v>102</v>
      </c>
      <c r="B1089" s="1181"/>
      <c r="C1089" s="1214" t="s">
        <v>3703</v>
      </c>
      <c r="D1089" s="4466"/>
      <c r="E1089" s="4466"/>
      <c r="F1089" s="4341"/>
      <c r="G1089" s="4636"/>
      <c r="H1089" s="4466"/>
      <c r="I1089" s="4466"/>
      <c r="J1089" s="4466"/>
      <c r="K1089" s="4466"/>
      <c r="L1089" s="4466"/>
      <c r="M1089" s="4480"/>
    </row>
    <row r="1090" spans="1:13" ht="24" x14ac:dyDescent="0.2">
      <c r="A1090" s="15">
        <v>103</v>
      </c>
      <c r="B1090" s="1181"/>
      <c r="C1090" s="1214" t="s">
        <v>2154</v>
      </c>
      <c r="D1090" s="4466"/>
      <c r="E1090" s="4466"/>
      <c r="F1090" s="4341"/>
      <c r="G1090" s="4636"/>
      <c r="H1090" s="4466"/>
      <c r="I1090" s="4466"/>
      <c r="J1090" s="4466"/>
      <c r="K1090" s="4466"/>
      <c r="L1090" s="4466"/>
      <c r="M1090" s="4480"/>
    </row>
    <row r="1091" spans="1:13" ht="24" x14ac:dyDescent="0.2">
      <c r="A1091" s="15">
        <v>104</v>
      </c>
      <c r="B1091" s="1181"/>
      <c r="C1091" s="1214" t="s">
        <v>2155</v>
      </c>
      <c r="D1091" s="4466"/>
      <c r="E1091" s="4466"/>
      <c r="F1091" s="4341"/>
      <c r="G1091" s="4636"/>
      <c r="H1091" s="4466"/>
      <c r="I1091" s="4466"/>
      <c r="J1091" s="4466"/>
      <c r="K1091" s="4466"/>
      <c r="L1091" s="4466"/>
      <c r="M1091" s="4480"/>
    </row>
    <row r="1092" spans="1:13" ht="24" x14ac:dyDescent="0.2">
      <c r="A1092" s="15">
        <v>105</v>
      </c>
      <c r="B1092" s="1181"/>
      <c r="C1092" s="1214" t="s">
        <v>2156</v>
      </c>
      <c r="D1092" s="4467"/>
      <c r="E1092" s="4467"/>
      <c r="F1092" s="4341"/>
      <c r="G1092" s="4636"/>
      <c r="H1092" s="4467"/>
      <c r="I1092" s="4467"/>
      <c r="J1092" s="4467"/>
      <c r="K1092" s="4467"/>
      <c r="L1092" s="4467"/>
      <c r="M1092" s="4480"/>
    </row>
    <row r="1093" spans="1:13" ht="24" x14ac:dyDescent="0.2">
      <c r="A1093" s="15">
        <v>106</v>
      </c>
      <c r="B1093" s="1477"/>
      <c r="C1093" s="1222" t="s">
        <v>5784</v>
      </c>
      <c r="D1093" s="1223" t="s">
        <v>2099</v>
      </c>
      <c r="E1093" s="1223" t="s">
        <v>2149</v>
      </c>
      <c r="F1093" s="4342"/>
      <c r="G1093" s="4637"/>
      <c r="H1093" s="1224"/>
      <c r="I1093" s="1224" t="s">
        <v>1213</v>
      </c>
      <c r="J1093" s="1203" t="s">
        <v>5797</v>
      </c>
      <c r="K1093" s="1203" t="s">
        <v>1223</v>
      </c>
      <c r="L1093" s="1203" t="s">
        <v>589</v>
      </c>
      <c r="M1093" s="1224"/>
    </row>
    <row r="1094" spans="1:13" x14ac:dyDescent="0.2">
      <c r="G1094" s="1395"/>
    </row>
    <row r="1095" spans="1:13" x14ac:dyDescent="0.2">
      <c r="G1095" s="1395"/>
    </row>
    <row r="1096" spans="1:13" x14ac:dyDescent="0.2">
      <c r="G1096" s="1395"/>
    </row>
    <row r="1097" spans="1:13" x14ac:dyDescent="0.2">
      <c r="G1097" s="1395"/>
    </row>
    <row r="1098" spans="1:13" x14ac:dyDescent="0.2">
      <c r="G1098" s="1395"/>
    </row>
    <row r="1102" spans="1:13" x14ac:dyDescent="0.2">
      <c r="A1102" s="4609"/>
      <c r="B1102" s="4609"/>
      <c r="C1102" s="4582" t="s">
        <v>2859</v>
      </c>
      <c r="D1102" s="4582"/>
      <c r="E1102" s="4582"/>
      <c r="F1102" s="4582"/>
      <c r="G1102" s="4582"/>
      <c r="H1102" s="4582"/>
      <c r="I1102" s="4582"/>
      <c r="J1102" s="4582"/>
      <c r="K1102" s="4582"/>
      <c r="L1102" s="4581" t="s">
        <v>2858</v>
      </c>
      <c r="M1102" s="4581"/>
    </row>
    <row r="1103" spans="1:13" x14ac:dyDescent="0.2">
      <c r="A1103" s="4609"/>
      <c r="B1103" s="4609"/>
      <c r="C1103" s="4582"/>
      <c r="D1103" s="4582"/>
      <c r="E1103" s="4582"/>
      <c r="F1103" s="4582"/>
      <c r="G1103" s="4582"/>
      <c r="H1103" s="4582"/>
      <c r="I1103" s="4582"/>
      <c r="J1103" s="4582"/>
      <c r="K1103" s="4582"/>
      <c r="L1103" s="4581"/>
      <c r="M1103" s="4581"/>
    </row>
    <row r="1104" spans="1:13" x14ac:dyDescent="0.2">
      <c r="A1104" s="4609"/>
      <c r="B1104" s="4609"/>
      <c r="C1104" s="4582"/>
      <c r="D1104" s="4582"/>
      <c r="E1104" s="4582"/>
      <c r="F1104" s="4582"/>
      <c r="G1104" s="4582"/>
      <c r="H1104" s="4582"/>
      <c r="I1104" s="4582"/>
      <c r="J1104" s="4582"/>
      <c r="K1104" s="4582"/>
      <c r="L1104" s="4581"/>
      <c r="M1104" s="4581"/>
    </row>
    <row r="1105" spans="1:13" x14ac:dyDescent="0.2">
      <c r="A1105" s="4609"/>
      <c r="B1105" s="4609"/>
      <c r="C1105" s="4582"/>
      <c r="D1105" s="4582"/>
      <c r="E1105" s="4582"/>
      <c r="F1105" s="4582"/>
      <c r="G1105" s="4582"/>
      <c r="H1105" s="4582"/>
      <c r="I1105" s="4582"/>
      <c r="J1105" s="4582"/>
      <c r="K1105" s="4582"/>
      <c r="L1105" s="4581"/>
      <c r="M1105" s="4581"/>
    </row>
    <row r="1106" spans="1:13" x14ac:dyDescent="0.2">
      <c r="A1106" s="4609"/>
      <c r="B1106" s="4609"/>
      <c r="C1106" s="4578" t="s">
        <v>1209</v>
      </c>
      <c r="D1106" s="4578"/>
      <c r="E1106" s="4578"/>
      <c r="F1106" s="4578"/>
      <c r="G1106" s="4578"/>
      <c r="H1106" s="4578"/>
      <c r="I1106" s="4578"/>
      <c r="J1106" s="4578"/>
      <c r="K1106" s="4578"/>
      <c r="L1106" s="4581" t="s">
        <v>1208</v>
      </c>
      <c r="M1106" s="4581"/>
    </row>
    <row r="1107" spans="1:13" x14ac:dyDescent="0.2">
      <c r="A1107" s="4609"/>
      <c r="B1107" s="4609"/>
      <c r="C1107" s="4578"/>
      <c r="D1107" s="4578"/>
      <c r="E1107" s="4578"/>
      <c r="F1107" s="4578"/>
      <c r="G1107" s="4578"/>
      <c r="H1107" s="4578"/>
      <c r="I1107" s="4578"/>
      <c r="J1107" s="4578"/>
      <c r="K1107" s="4578"/>
      <c r="L1107" s="4581"/>
      <c r="M1107" s="4581"/>
    </row>
    <row r="1108" spans="1:13" x14ac:dyDescent="0.2">
      <c r="A1108" s="4609"/>
      <c r="B1108" s="4609"/>
      <c r="C1108" s="4578"/>
      <c r="D1108" s="4578"/>
      <c r="E1108" s="4578"/>
      <c r="F1108" s="4578"/>
      <c r="G1108" s="4578"/>
      <c r="H1108" s="4578"/>
      <c r="I1108" s="4578"/>
      <c r="J1108" s="4578"/>
      <c r="K1108" s="4578"/>
      <c r="L1108" s="4581"/>
      <c r="M1108" s="4581"/>
    </row>
    <row r="1109" spans="1:13" x14ac:dyDescent="0.2">
      <c r="A1109" s="1501"/>
      <c r="B1109" s="1501"/>
      <c r="C1109" s="1501"/>
      <c r="D1109" s="1501"/>
      <c r="E1109" s="1501"/>
      <c r="F1109" s="1501"/>
      <c r="G1109" s="1501"/>
      <c r="H1109" s="1501"/>
      <c r="I1109" s="1501"/>
      <c r="J1109" s="1501"/>
      <c r="K1109" s="1501"/>
      <c r="L1109" s="1501"/>
      <c r="M1109" s="1501"/>
    </row>
    <row r="1110" spans="1:13" x14ac:dyDescent="0.2">
      <c r="A1110" s="1502" t="s">
        <v>2319</v>
      </c>
      <c r="B1110" s="1502"/>
      <c r="C1110" s="1502"/>
      <c r="D1110" s="1502"/>
      <c r="E1110" s="1501"/>
      <c r="F1110" s="1501"/>
      <c r="G1110" s="1501"/>
      <c r="H1110" s="1501"/>
      <c r="I1110" s="1501"/>
      <c r="J1110" s="1501" t="s">
        <v>2424</v>
      </c>
      <c r="K1110" s="1501"/>
      <c r="L1110" s="1501"/>
      <c r="M1110" s="1501"/>
    </row>
    <row r="1111" spans="1:13" x14ac:dyDescent="0.2">
      <c r="A1111" s="1502" t="s">
        <v>5798</v>
      </c>
      <c r="B1111" s="1502"/>
      <c r="C1111" s="1502"/>
      <c r="D1111" s="1502"/>
      <c r="E1111" s="1501"/>
      <c r="F1111" s="1501"/>
      <c r="G1111" s="1501"/>
      <c r="H1111" s="1501"/>
      <c r="I1111" s="1501"/>
      <c r="J1111" s="1501"/>
      <c r="K1111" s="1501"/>
      <c r="L1111" s="1501"/>
      <c r="M1111" s="1501"/>
    </row>
    <row r="1112" spans="1:13" x14ac:dyDescent="0.2">
      <c r="A1112" s="1502" t="s">
        <v>5799</v>
      </c>
      <c r="B1112" s="1502"/>
      <c r="C1112" s="1502"/>
      <c r="D1112" s="1502"/>
      <c r="E1112" s="1501"/>
      <c r="F1112" s="1501"/>
      <c r="G1112" s="1501"/>
      <c r="H1112" s="1501"/>
      <c r="I1112" s="1501"/>
      <c r="J1112" s="4583" t="s">
        <v>2863</v>
      </c>
      <c r="K1112" s="4584"/>
      <c r="L1112" s="4584"/>
      <c r="M1112" s="4585"/>
    </row>
    <row r="1113" spans="1:13" ht="24" x14ac:dyDescent="0.2">
      <c r="A1113" s="1502" t="s">
        <v>5800</v>
      </c>
      <c r="B1113" s="1502"/>
      <c r="C1113" s="1502"/>
      <c r="D1113" s="1502"/>
      <c r="E1113" s="1501"/>
      <c r="F1113" s="1501"/>
      <c r="G1113" s="1501"/>
      <c r="H1113" s="1501"/>
      <c r="I1113" s="1501"/>
      <c r="J1113" s="1447" t="s">
        <v>2860</v>
      </c>
      <c r="K1113" s="1447" t="s">
        <v>2861</v>
      </c>
      <c r="L1113" s="1447" t="s">
        <v>2862</v>
      </c>
      <c r="M1113" s="1503" t="s">
        <v>135</v>
      </c>
    </row>
    <row r="1114" spans="1:13" x14ac:dyDescent="0.2">
      <c r="A1114" s="1501"/>
      <c r="B1114" s="1501"/>
      <c r="C1114" s="1501"/>
      <c r="D1114" s="1501"/>
      <c r="E1114" s="1501"/>
      <c r="F1114" s="1501"/>
      <c r="G1114" s="1501"/>
      <c r="H1114" s="1501"/>
      <c r="I1114" s="1501"/>
      <c r="J1114" s="1447">
        <v>2015</v>
      </c>
      <c r="K1114" s="1447">
        <v>3</v>
      </c>
      <c r="L1114" s="1447">
        <v>26</v>
      </c>
      <c r="M1114" s="1447">
        <v>7</v>
      </c>
    </row>
    <row r="1115" spans="1:13" x14ac:dyDescent="0.2">
      <c r="A1115" s="1501"/>
      <c r="B1115" s="1501"/>
      <c r="C1115" s="1501"/>
      <c r="D1115" s="1501"/>
      <c r="E1115" s="1501"/>
      <c r="F1115" s="1501"/>
      <c r="G1115" s="1501"/>
      <c r="H1115" s="1501"/>
      <c r="I1115" s="1504"/>
      <c r="J1115" s="1504"/>
      <c r="K1115" s="1504"/>
      <c r="L1115" s="1504"/>
      <c r="M1115" s="1501"/>
    </row>
    <row r="1116" spans="1:13" ht="25.5" customHeight="1" x14ac:dyDescent="0.2">
      <c r="A1116" s="4582" t="s">
        <v>2864</v>
      </c>
      <c r="B1116" s="4582" t="s">
        <v>2865</v>
      </c>
      <c r="C1116" s="4643" t="s">
        <v>1212</v>
      </c>
      <c r="D1116" s="4582" t="s">
        <v>2866</v>
      </c>
      <c r="E1116" s="4582"/>
      <c r="F1116" s="4346" t="s">
        <v>3430</v>
      </c>
      <c r="G1116" s="4347"/>
      <c r="H1116" s="4348" t="s">
        <v>3434</v>
      </c>
      <c r="I1116" s="4348"/>
      <c r="J1116" s="4582" t="s">
        <v>1211</v>
      </c>
      <c r="K1116" s="4578" t="s">
        <v>2872</v>
      </c>
      <c r="L1116" s="4582" t="s">
        <v>1207</v>
      </c>
      <c r="M1116" s="4578" t="s">
        <v>2873</v>
      </c>
    </row>
    <row r="1117" spans="1:13" x14ac:dyDescent="0.2">
      <c r="A1117" s="4582"/>
      <c r="B1117" s="4582"/>
      <c r="C1117" s="4644"/>
      <c r="D1117" s="1462" t="s">
        <v>2867</v>
      </c>
      <c r="E1117" s="1462" t="s">
        <v>2868</v>
      </c>
      <c r="F1117" s="15" t="s">
        <v>2870</v>
      </c>
      <c r="G1117" s="15" t="s">
        <v>2871</v>
      </c>
      <c r="H1117" s="1180" t="s">
        <v>3216</v>
      </c>
      <c r="I1117" s="1180" t="s">
        <v>3217</v>
      </c>
      <c r="J1117" s="4582"/>
      <c r="K1117" s="4578"/>
      <c r="L1117" s="4582"/>
      <c r="M1117" s="4578"/>
    </row>
    <row r="1118" spans="1:13" x14ac:dyDescent="0.2">
      <c r="A1118" s="1463"/>
      <c r="B1118" s="1505" t="s">
        <v>279</v>
      </c>
      <c r="C1118" s="1506" t="s">
        <v>2503</v>
      </c>
      <c r="D1118" s="1463"/>
      <c r="E1118" s="1463"/>
      <c r="F1118" s="1463"/>
      <c r="G1118" s="1463" t="s">
        <v>1213</v>
      </c>
      <c r="H1118" s="1463"/>
      <c r="I1118" s="1463"/>
      <c r="J1118" s="1463"/>
      <c r="K1118" s="1463"/>
      <c r="L1118" s="1463" t="s">
        <v>1213</v>
      </c>
      <c r="M1118" s="1463"/>
    </row>
    <row r="1119" spans="1:13" x14ac:dyDescent="0.2">
      <c r="A1119" s="1544">
        <v>1</v>
      </c>
      <c r="B1119" s="1463" t="s">
        <v>280</v>
      </c>
      <c r="C1119" s="1507" t="s">
        <v>281</v>
      </c>
      <c r="D1119" s="1508">
        <v>41290</v>
      </c>
      <c r="E1119" s="1508">
        <v>41565</v>
      </c>
      <c r="F1119" s="4567">
        <v>350</v>
      </c>
      <c r="G1119" s="4567">
        <v>3</v>
      </c>
      <c r="H1119" s="1500"/>
      <c r="I1119" s="1500"/>
      <c r="J1119" s="1500">
        <v>58</v>
      </c>
      <c r="K1119" s="1500" t="s">
        <v>621</v>
      </c>
      <c r="L1119" s="1500" t="s">
        <v>596</v>
      </c>
      <c r="M1119" s="1500"/>
    </row>
    <row r="1120" spans="1:13" x14ac:dyDescent="0.2">
      <c r="A1120" s="1544"/>
      <c r="B1120" s="1463"/>
      <c r="C1120" s="1478"/>
      <c r="D1120" s="1508"/>
      <c r="E1120" s="1508"/>
      <c r="F1120" s="4568"/>
      <c r="G1120" s="4568"/>
      <c r="H1120" s="1500"/>
      <c r="I1120" s="1500"/>
      <c r="J1120" s="1500"/>
      <c r="K1120" s="1500"/>
      <c r="L1120" s="1500"/>
      <c r="M1120" s="1500"/>
    </row>
    <row r="1121" spans="1:13" x14ac:dyDescent="0.2">
      <c r="A1121" s="1544"/>
      <c r="B1121" s="1505" t="s">
        <v>3722</v>
      </c>
      <c r="C1121" s="1509" t="s">
        <v>1388</v>
      </c>
      <c r="D1121" s="1508"/>
      <c r="E1121" s="1508"/>
      <c r="F1121" s="4568"/>
      <c r="G1121" s="4568"/>
      <c r="H1121" s="1500"/>
      <c r="I1121" s="1500"/>
      <c r="J1121" s="1500"/>
      <c r="K1121" s="1500"/>
      <c r="L1121" s="1500"/>
      <c r="M1121" s="1500"/>
    </row>
    <row r="1122" spans="1:13" x14ac:dyDescent="0.2">
      <c r="A1122" s="1544">
        <v>2</v>
      </c>
      <c r="B1122" s="1463" t="s">
        <v>2738</v>
      </c>
      <c r="C1122" s="1510" t="s">
        <v>5801</v>
      </c>
      <c r="D1122" s="1508">
        <v>41275</v>
      </c>
      <c r="E1122" s="1508">
        <v>41639</v>
      </c>
      <c r="F1122" s="4568"/>
      <c r="G1122" s="4568"/>
      <c r="H1122" s="1500"/>
      <c r="I1122" s="1500"/>
      <c r="J1122" s="1500">
        <v>1</v>
      </c>
      <c r="K1122" s="1500" t="s">
        <v>1223</v>
      </c>
      <c r="L1122" s="1500" t="s">
        <v>596</v>
      </c>
      <c r="M1122" s="1500"/>
    </row>
    <row r="1123" spans="1:13" x14ac:dyDescent="0.2">
      <c r="A1123" s="1544"/>
      <c r="B1123" s="1505"/>
      <c r="C1123" s="1507"/>
      <c r="D1123" s="1463"/>
      <c r="E1123" s="1501"/>
      <c r="F1123" s="4568"/>
      <c r="G1123" s="4568"/>
      <c r="H1123" s="1500"/>
      <c r="I1123" s="1500"/>
      <c r="J1123" s="1500"/>
      <c r="K1123" s="1500"/>
      <c r="L1123" s="1500"/>
      <c r="M1123" s="1500"/>
    </row>
    <row r="1124" spans="1:13" x14ac:dyDescent="0.2">
      <c r="A1124" s="1544"/>
      <c r="B1124" s="1505" t="s">
        <v>2746</v>
      </c>
      <c r="C1124" s="1506" t="s">
        <v>2527</v>
      </c>
      <c r="D1124" s="1508"/>
      <c r="E1124" s="1508"/>
      <c r="F1124" s="4568"/>
      <c r="G1124" s="4568"/>
      <c r="H1124" s="1500"/>
      <c r="I1124" s="1500"/>
      <c r="J1124" s="1500"/>
      <c r="K1124" s="1500"/>
      <c r="L1124" s="1500"/>
      <c r="M1124" s="1500"/>
    </row>
    <row r="1125" spans="1:13" x14ac:dyDescent="0.2">
      <c r="A1125" s="1544">
        <v>3</v>
      </c>
      <c r="B1125" s="1463" t="s">
        <v>2756</v>
      </c>
      <c r="C1125" s="1507" t="s">
        <v>3723</v>
      </c>
      <c r="D1125" s="1508">
        <v>41275</v>
      </c>
      <c r="E1125" s="1508">
        <v>41639</v>
      </c>
      <c r="F1125" s="4568"/>
      <c r="G1125" s="4568"/>
      <c r="H1125" s="1500"/>
      <c r="I1125" s="1500"/>
      <c r="J1125" s="1500">
        <v>10</v>
      </c>
      <c r="K1125" s="1500" t="s">
        <v>1223</v>
      </c>
      <c r="L1125" s="1500" t="s">
        <v>596</v>
      </c>
      <c r="M1125" s="1500"/>
    </row>
    <row r="1126" spans="1:13" x14ac:dyDescent="0.2">
      <c r="A1126" s="1544">
        <v>4</v>
      </c>
      <c r="B1126" s="1463" t="s">
        <v>5802</v>
      </c>
      <c r="C1126" s="1507" t="s">
        <v>5803</v>
      </c>
      <c r="D1126" s="1508">
        <v>39814</v>
      </c>
      <c r="E1126" s="1508">
        <v>40178</v>
      </c>
      <c r="F1126" s="4568"/>
      <c r="G1126" s="4568"/>
      <c r="H1126" s="1500"/>
      <c r="I1126" s="1500"/>
      <c r="J1126" s="1500">
        <v>15</v>
      </c>
      <c r="K1126" s="1500" t="s">
        <v>1223</v>
      </c>
      <c r="L1126" s="1500"/>
      <c r="M1126" s="1500"/>
    </row>
    <row r="1127" spans="1:13" x14ac:dyDescent="0.2">
      <c r="A1127" s="1544">
        <v>5</v>
      </c>
      <c r="B1127" s="1463" t="s">
        <v>5802</v>
      </c>
      <c r="C1127" s="1507" t="s">
        <v>5803</v>
      </c>
      <c r="D1127" s="1508">
        <v>40179</v>
      </c>
      <c r="E1127" s="1508">
        <v>40543</v>
      </c>
      <c r="F1127" s="4568"/>
      <c r="G1127" s="4568"/>
      <c r="H1127" s="1500"/>
      <c r="I1127" s="1500"/>
      <c r="J1127" s="1500">
        <v>24</v>
      </c>
      <c r="K1127" s="1500" t="s">
        <v>1223</v>
      </c>
      <c r="L1127" s="1500"/>
      <c r="M1127" s="1500"/>
    </row>
    <row r="1128" spans="1:13" x14ac:dyDescent="0.2">
      <c r="A1128" s="1544"/>
      <c r="B1128" s="1463"/>
      <c r="C1128" s="1511"/>
      <c r="D1128" s="1508"/>
      <c r="E1128" s="1508"/>
      <c r="F1128" s="4568"/>
      <c r="G1128" s="4568"/>
      <c r="H1128" s="1500"/>
      <c r="I1128" s="1500"/>
      <c r="J1128" s="1500"/>
      <c r="K1128" s="1500"/>
      <c r="L1128" s="1500"/>
      <c r="M1128" s="1500"/>
    </row>
    <row r="1129" spans="1:13" x14ac:dyDescent="0.2">
      <c r="A1129" s="1544"/>
      <c r="B1129" s="1505" t="s">
        <v>2758</v>
      </c>
      <c r="C1129" s="1506" t="s">
        <v>3724</v>
      </c>
      <c r="D1129" s="1508"/>
      <c r="E1129" s="1508"/>
      <c r="F1129" s="4568"/>
      <c r="G1129" s="4568"/>
      <c r="H1129" s="1500"/>
      <c r="I1129" s="1500"/>
      <c r="J1129" s="1500"/>
      <c r="K1129" s="1500"/>
      <c r="L1129" s="1500"/>
      <c r="M1129" s="1500"/>
    </row>
    <row r="1130" spans="1:13" x14ac:dyDescent="0.2">
      <c r="A1130" s="1544">
        <v>6</v>
      </c>
      <c r="B1130" s="1463" t="s">
        <v>282</v>
      </c>
      <c r="C1130" s="1507" t="s">
        <v>2760</v>
      </c>
      <c r="D1130" s="1508">
        <v>41275</v>
      </c>
      <c r="E1130" s="1508">
        <v>41639</v>
      </c>
      <c r="F1130" s="4568"/>
      <c r="G1130" s="4569"/>
      <c r="H1130" s="1512"/>
      <c r="I1130" s="1500"/>
      <c r="J1130" s="1500">
        <v>84</v>
      </c>
      <c r="K1130" s="1500" t="s">
        <v>1223</v>
      </c>
      <c r="L1130" s="1500" t="s">
        <v>594</v>
      </c>
      <c r="M1130" s="1513"/>
    </row>
    <row r="1131" spans="1:13" x14ac:dyDescent="0.2">
      <c r="A1131" s="1544">
        <v>7</v>
      </c>
      <c r="B1131" s="1463" t="s">
        <v>2763</v>
      </c>
      <c r="C1131" s="1507" t="s">
        <v>2764</v>
      </c>
      <c r="D1131" s="1508">
        <v>41275</v>
      </c>
      <c r="E1131" s="1508">
        <v>41639</v>
      </c>
      <c r="F1131" s="4569"/>
      <c r="G1131" s="1462">
        <v>4</v>
      </c>
      <c r="H1131" s="1500"/>
      <c r="I1131" s="1500"/>
      <c r="J1131" s="1500">
        <v>182</v>
      </c>
      <c r="K1131" s="1500" t="s">
        <v>1223</v>
      </c>
      <c r="L1131" s="1500" t="s">
        <v>594</v>
      </c>
      <c r="M1131" s="1513"/>
    </row>
    <row r="1133" spans="1:13" x14ac:dyDescent="0.2">
      <c r="A1133" s="1501"/>
      <c r="B1133" s="1501"/>
      <c r="C1133" s="1501"/>
    </row>
    <row r="1134" spans="1:13" x14ac:dyDescent="0.2">
      <c r="A1134" s="1501"/>
      <c r="B1134" s="1501"/>
      <c r="C1134" s="1501"/>
    </row>
    <row r="1135" spans="1:13" x14ac:dyDescent="0.2">
      <c r="A1135" s="1501"/>
      <c r="B1135" s="1501"/>
      <c r="C1135" s="1501"/>
    </row>
    <row r="1137" spans="1:13" x14ac:dyDescent="0.2">
      <c r="A1137" s="4455"/>
      <c r="B1137" s="4455"/>
      <c r="C1137" s="3857" t="s">
        <v>2859</v>
      </c>
      <c r="D1137" s="3857"/>
      <c r="E1137" s="3857"/>
      <c r="F1137" s="3857"/>
      <c r="G1137" s="3857"/>
      <c r="H1137" s="3857"/>
      <c r="I1137" s="3857"/>
      <c r="J1137" s="3857"/>
      <c r="K1137" s="3857"/>
      <c r="L1137" s="4453" t="s">
        <v>2858</v>
      </c>
      <c r="M1137" s="4453"/>
    </row>
    <row r="1138" spans="1:13" x14ac:dyDescent="0.2">
      <c r="A1138" s="4455"/>
      <c r="B1138" s="4455"/>
      <c r="C1138" s="3857"/>
      <c r="D1138" s="3857"/>
      <c r="E1138" s="3857"/>
      <c r="F1138" s="3857"/>
      <c r="G1138" s="3857"/>
      <c r="H1138" s="3857"/>
      <c r="I1138" s="3857"/>
      <c r="J1138" s="3857"/>
      <c r="K1138" s="3857"/>
      <c r="L1138" s="4453"/>
      <c r="M1138" s="4453"/>
    </row>
    <row r="1139" spans="1:13" x14ac:dyDescent="0.2">
      <c r="A1139" s="4455"/>
      <c r="B1139" s="4455"/>
      <c r="C1139" s="3857"/>
      <c r="D1139" s="3857"/>
      <c r="E1139" s="3857"/>
      <c r="F1139" s="3857"/>
      <c r="G1139" s="3857"/>
      <c r="H1139" s="3857"/>
      <c r="I1139" s="3857"/>
      <c r="J1139" s="3857"/>
      <c r="K1139" s="3857"/>
      <c r="L1139" s="4453"/>
      <c r="M1139" s="4453"/>
    </row>
    <row r="1140" spans="1:13" x14ac:dyDescent="0.2">
      <c r="A1140" s="4455"/>
      <c r="B1140" s="4455"/>
      <c r="C1140" s="3858" t="s">
        <v>1209</v>
      </c>
      <c r="D1140" s="3858"/>
      <c r="E1140" s="3858"/>
      <c r="F1140" s="3858"/>
      <c r="G1140" s="3858"/>
      <c r="H1140" s="3858"/>
      <c r="I1140" s="3858"/>
      <c r="J1140" s="3858"/>
      <c r="K1140" s="3858"/>
      <c r="L1140" s="4453" t="s">
        <v>1208</v>
      </c>
      <c r="M1140" s="4453"/>
    </row>
    <row r="1141" spans="1:13" x14ac:dyDescent="0.2">
      <c r="A1141" s="4455"/>
      <c r="B1141" s="4455"/>
      <c r="C1141" s="3858"/>
      <c r="D1141" s="3858"/>
      <c r="E1141" s="3858"/>
      <c r="F1141" s="3858"/>
      <c r="G1141" s="3858"/>
      <c r="H1141" s="3858"/>
      <c r="I1141" s="3858"/>
      <c r="J1141" s="3858"/>
      <c r="K1141" s="3858"/>
      <c r="L1141" s="4453"/>
      <c r="M1141" s="4453"/>
    </row>
    <row r="1142" spans="1:13" x14ac:dyDescent="0.2">
      <c r="A1142" s="4455"/>
      <c r="B1142" s="4455"/>
      <c r="C1142" s="3858"/>
      <c r="D1142" s="3858"/>
      <c r="E1142" s="3858"/>
      <c r="F1142" s="3858"/>
      <c r="G1142" s="3858"/>
      <c r="H1142" s="3858"/>
      <c r="I1142" s="3858"/>
      <c r="J1142" s="3858"/>
      <c r="K1142" s="3858"/>
      <c r="L1142" s="4453"/>
      <c r="M1142" s="4453"/>
    </row>
    <row r="1143" spans="1:13" x14ac:dyDescent="0.2">
      <c r="A1143" s="479" t="s">
        <v>1612</v>
      </c>
      <c r="J1143" s="479" t="s">
        <v>5804</v>
      </c>
    </row>
    <row r="1144" spans="1:13" x14ac:dyDescent="0.2">
      <c r="A1144" s="479" t="s">
        <v>1614</v>
      </c>
      <c r="D1144" s="479" t="s">
        <v>3801</v>
      </c>
    </row>
    <row r="1145" spans="1:13" x14ac:dyDescent="0.2">
      <c r="A1145" s="479" t="s">
        <v>5354</v>
      </c>
      <c r="D1145" s="479" t="s">
        <v>1615</v>
      </c>
      <c r="J1145" s="4137" t="s">
        <v>2863</v>
      </c>
      <c r="K1145" s="4138"/>
      <c r="L1145" s="4138"/>
      <c r="M1145" s="4139"/>
    </row>
    <row r="1146" spans="1:13" ht="24" x14ac:dyDescent="0.2">
      <c r="A1146" s="479" t="s">
        <v>5806</v>
      </c>
      <c r="J1146" s="374" t="s">
        <v>2860</v>
      </c>
      <c r="K1146" s="374" t="s">
        <v>2861</v>
      </c>
      <c r="L1146" s="374" t="s">
        <v>2862</v>
      </c>
      <c r="M1146" s="822" t="s">
        <v>135</v>
      </c>
    </row>
    <row r="1147" spans="1:13" x14ac:dyDescent="0.2">
      <c r="J1147" s="374">
        <v>2015</v>
      </c>
      <c r="K1147" s="374">
        <v>3</v>
      </c>
      <c r="L1147" s="374">
        <v>31</v>
      </c>
      <c r="M1147" s="374">
        <v>6</v>
      </c>
    </row>
    <row r="1148" spans="1:13" x14ac:dyDescent="0.2">
      <c r="I1148" s="1177"/>
      <c r="J1148" s="1177"/>
      <c r="K1148" s="1177"/>
      <c r="L1148" s="1177"/>
    </row>
    <row r="1149" spans="1:13" ht="23.25" customHeight="1" x14ac:dyDescent="0.2">
      <c r="A1149" s="3857" t="s">
        <v>2864</v>
      </c>
      <c r="B1149" s="3857" t="s">
        <v>2865</v>
      </c>
      <c r="C1149" s="3857" t="s">
        <v>1212</v>
      </c>
      <c r="D1149" s="3857" t="s">
        <v>2866</v>
      </c>
      <c r="E1149" s="3857"/>
      <c r="F1149" s="4346" t="s">
        <v>3430</v>
      </c>
      <c r="G1149" s="4347"/>
      <c r="H1149" s="4348" t="s">
        <v>3434</v>
      </c>
      <c r="I1149" s="4348"/>
      <c r="J1149" s="3857" t="s">
        <v>1211</v>
      </c>
      <c r="K1149" s="3858" t="s">
        <v>2872</v>
      </c>
      <c r="L1149" s="3857" t="s">
        <v>1207</v>
      </c>
      <c r="M1149" s="3858" t="s">
        <v>2873</v>
      </c>
    </row>
    <row r="1150" spans="1:13" x14ac:dyDescent="0.2">
      <c r="A1150" s="3857"/>
      <c r="B1150" s="3857"/>
      <c r="C1150" s="3857"/>
      <c r="D1150" s="15" t="s">
        <v>2867</v>
      </c>
      <c r="E1150" s="15" t="s">
        <v>2868</v>
      </c>
      <c r="F1150" s="15" t="s">
        <v>2870</v>
      </c>
      <c r="G1150" s="15" t="s">
        <v>2871</v>
      </c>
      <c r="H1150" s="1180" t="s">
        <v>3216</v>
      </c>
      <c r="I1150" s="1180" t="s">
        <v>3217</v>
      </c>
      <c r="J1150" s="3857"/>
      <c r="K1150" s="3858"/>
      <c r="L1150" s="3857"/>
      <c r="M1150" s="3858"/>
    </row>
    <row r="1151" spans="1:13" x14ac:dyDescent="0.2">
      <c r="A1151" s="139"/>
      <c r="B1151" s="139"/>
      <c r="C1151" s="1179"/>
      <c r="D1151" s="15"/>
      <c r="E1151" s="15"/>
      <c r="F1151" s="15"/>
      <c r="G1151" s="15"/>
      <c r="H1151" s="15"/>
      <c r="I1151" s="15"/>
      <c r="J1151" s="139"/>
      <c r="K1151" s="15"/>
      <c r="L1151" s="139"/>
      <c r="M1151" s="15"/>
    </row>
    <row r="1152" spans="1:13" x14ac:dyDescent="0.2">
      <c r="A1152" s="139"/>
      <c r="B1152" s="57" t="s">
        <v>5807</v>
      </c>
      <c r="C1152" s="455" t="s">
        <v>1056</v>
      </c>
      <c r="D1152" s="938"/>
      <c r="E1152" s="938"/>
      <c r="F1152" s="1181"/>
      <c r="G1152" s="1181"/>
      <c r="H1152" s="1181"/>
      <c r="I1152" s="1181"/>
      <c r="J1152" s="1181"/>
      <c r="K1152" s="1181"/>
      <c r="L1152" s="1181"/>
      <c r="M1152" s="15"/>
    </row>
    <row r="1153" spans="1:13" x14ac:dyDescent="0.2">
      <c r="A1153" s="139">
        <v>8</v>
      </c>
      <c r="B1153" s="57" t="s">
        <v>5808</v>
      </c>
      <c r="C1153" s="455" t="s">
        <v>5809</v>
      </c>
      <c r="D1153" s="938">
        <v>41275</v>
      </c>
      <c r="E1153" s="938">
        <v>41639</v>
      </c>
      <c r="F1153" s="1254">
        <v>350</v>
      </c>
      <c r="G1153" s="1254">
        <v>5</v>
      </c>
      <c r="H1153" s="1181"/>
      <c r="I1153" s="1181"/>
      <c r="J1153" s="1181">
        <v>26</v>
      </c>
      <c r="K1153" s="1181"/>
      <c r="L1153" s="374" t="s">
        <v>313</v>
      </c>
      <c r="M1153" s="15"/>
    </row>
    <row r="1154" spans="1:13" x14ac:dyDescent="0.2">
      <c r="A1154" s="139"/>
      <c r="B1154" s="57"/>
      <c r="C1154" s="455"/>
      <c r="D1154" s="938"/>
      <c r="E1154" s="938"/>
      <c r="F1154" s="1181"/>
      <c r="G1154" s="374"/>
      <c r="H1154" s="1181"/>
      <c r="I1154" s="1181"/>
      <c r="J1154" s="1181"/>
      <c r="K1154" s="1181"/>
      <c r="L1154" s="374"/>
      <c r="M1154" s="15"/>
    </row>
    <row r="1155" spans="1:13" x14ac:dyDescent="0.2">
      <c r="A1155" s="15"/>
      <c r="B1155" s="57" t="s">
        <v>2375</v>
      </c>
      <c r="C1155" s="455" t="s">
        <v>2378</v>
      </c>
      <c r="D1155" s="938" t="s">
        <v>1213</v>
      </c>
      <c r="E1155" s="1181"/>
      <c r="F1155" s="1181"/>
      <c r="G1155" s="374"/>
      <c r="H1155" s="1181"/>
      <c r="I1155" s="1181"/>
      <c r="J1155" s="1181"/>
      <c r="K1155" s="1181"/>
      <c r="L1155" s="374"/>
      <c r="M1155" s="1181"/>
    </row>
    <row r="1156" spans="1:13" x14ac:dyDescent="0.2">
      <c r="A1156" s="15"/>
      <c r="B1156" s="57" t="s">
        <v>2376</v>
      </c>
      <c r="C1156" s="455" t="s">
        <v>311</v>
      </c>
      <c r="D1156" s="938"/>
      <c r="E1156" s="938"/>
      <c r="F1156" s="1181"/>
      <c r="G1156" s="374"/>
      <c r="H1156" s="1181"/>
      <c r="I1156" s="1181"/>
      <c r="J1156" s="1181"/>
      <c r="K1156" s="1181"/>
      <c r="L1156" s="374"/>
      <c r="M1156" s="1181"/>
    </row>
    <row r="1157" spans="1:13" x14ac:dyDescent="0.2">
      <c r="A1157" s="15">
        <v>9</v>
      </c>
      <c r="B1157" s="1181"/>
      <c r="C1157" s="1183" t="s">
        <v>5810</v>
      </c>
      <c r="D1157" s="938">
        <v>41276</v>
      </c>
      <c r="E1157" s="938">
        <v>41293</v>
      </c>
      <c r="F1157" s="3858">
        <v>351</v>
      </c>
      <c r="G1157" s="15">
        <v>1</v>
      </c>
      <c r="H1157" s="1181"/>
      <c r="I1157" s="1181"/>
      <c r="J1157" s="1181">
        <v>199</v>
      </c>
      <c r="K1157" s="1181"/>
      <c r="L1157" s="374" t="s">
        <v>313</v>
      </c>
      <c r="M1157" s="1181"/>
    </row>
    <row r="1158" spans="1:13" x14ac:dyDescent="0.2">
      <c r="A1158" s="15">
        <v>10</v>
      </c>
      <c r="B1158" s="1181"/>
      <c r="C1158" s="1183" t="s">
        <v>5811</v>
      </c>
      <c r="D1158" s="938">
        <v>41293</v>
      </c>
      <c r="E1158" s="938">
        <v>41305</v>
      </c>
      <c r="F1158" s="3858"/>
      <c r="G1158" s="15">
        <v>2</v>
      </c>
      <c r="H1158" s="1181"/>
      <c r="I1158" s="1181"/>
      <c r="J1158" s="1181">
        <v>196</v>
      </c>
      <c r="K1158" s="1181"/>
      <c r="L1158" s="374" t="s">
        <v>313</v>
      </c>
      <c r="M1158" s="1181"/>
    </row>
    <row r="1159" spans="1:13" x14ac:dyDescent="0.2">
      <c r="A1159" s="15">
        <v>11</v>
      </c>
      <c r="B1159" s="1181"/>
      <c r="C1159" s="1183" t="s">
        <v>5812</v>
      </c>
      <c r="D1159" s="938">
        <v>41305</v>
      </c>
      <c r="E1159" s="938">
        <v>41305</v>
      </c>
      <c r="F1159" s="3858"/>
      <c r="G1159" s="15">
        <v>3</v>
      </c>
      <c r="H1159" s="1181"/>
      <c r="I1159" s="1181"/>
      <c r="J1159" s="1181">
        <v>53</v>
      </c>
      <c r="K1159" s="1181"/>
      <c r="L1159" s="374" t="s">
        <v>313</v>
      </c>
      <c r="M1159" s="1211"/>
    </row>
    <row r="1160" spans="1:13" x14ac:dyDescent="0.2">
      <c r="A1160" s="15">
        <v>12</v>
      </c>
      <c r="B1160" s="1181"/>
      <c r="C1160" s="1183" t="s">
        <v>5813</v>
      </c>
      <c r="D1160" s="938">
        <v>41306</v>
      </c>
      <c r="E1160" s="938">
        <v>41331</v>
      </c>
      <c r="F1160" s="3858"/>
      <c r="G1160" s="15">
        <v>4</v>
      </c>
      <c r="H1160" s="1181"/>
      <c r="I1160" s="1181"/>
      <c r="J1160" s="1181">
        <v>202</v>
      </c>
      <c r="K1160" s="1181"/>
      <c r="L1160" s="374" t="s">
        <v>313</v>
      </c>
      <c r="M1160" s="1181"/>
    </row>
    <row r="1161" spans="1:13" x14ac:dyDescent="0.2">
      <c r="A1161" s="15">
        <v>13</v>
      </c>
      <c r="B1161" s="1181"/>
      <c r="C1161" s="1183" t="s">
        <v>5814</v>
      </c>
      <c r="D1161" s="938">
        <v>41332</v>
      </c>
      <c r="E1161" s="938">
        <v>41333</v>
      </c>
      <c r="F1161" s="3858"/>
      <c r="G1161" s="15">
        <v>5</v>
      </c>
      <c r="H1161" s="1181"/>
      <c r="I1161" s="1181"/>
      <c r="J1161" s="1181">
        <v>205</v>
      </c>
      <c r="K1161" s="1181"/>
      <c r="L1161" s="374" t="s">
        <v>313</v>
      </c>
      <c r="M1161" s="1181"/>
    </row>
    <row r="1162" spans="1:13" x14ac:dyDescent="0.2">
      <c r="A1162" s="15">
        <v>14</v>
      </c>
      <c r="B1162" s="1181"/>
      <c r="C1162" s="1183" t="s">
        <v>5815</v>
      </c>
      <c r="D1162" s="938">
        <v>41333</v>
      </c>
      <c r="E1162" s="938">
        <v>41333</v>
      </c>
      <c r="F1162" s="3858"/>
      <c r="G1162" s="15">
        <v>6</v>
      </c>
      <c r="H1162" s="1181"/>
      <c r="I1162" s="1181"/>
      <c r="J1162" s="1181">
        <v>75</v>
      </c>
      <c r="K1162" s="1181"/>
      <c r="L1162" s="374" t="s">
        <v>313</v>
      </c>
      <c r="M1162" s="1181"/>
    </row>
    <row r="1163" spans="1:13" x14ac:dyDescent="0.2">
      <c r="A1163" s="15">
        <v>15</v>
      </c>
      <c r="B1163" s="1181"/>
      <c r="C1163" s="1183" t="s">
        <v>5816</v>
      </c>
      <c r="D1163" s="938">
        <v>41334</v>
      </c>
      <c r="E1163" s="938">
        <v>41339</v>
      </c>
      <c r="F1163" s="3858"/>
      <c r="G1163" s="15">
        <v>7</v>
      </c>
      <c r="H1163" s="1181"/>
      <c r="I1163" s="1181"/>
      <c r="J1163" s="1181">
        <v>202</v>
      </c>
      <c r="K1163" s="1181"/>
      <c r="L1163" s="374" t="s">
        <v>313</v>
      </c>
      <c r="M1163" s="1181"/>
    </row>
    <row r="1164" spans="1:13" x14ac:dyDescent="0.2">
      <c r="A1164" s="15">
        <v>16</v>
      </c>
      <c r="B1164" s="1181"/>
      <c r="C1164" s="1183" t="s">
        <v>5817</v>
      </c>
      <c r="D1164" s="938">
        <v>41339</v>
      </c>
      <c r="E1164" s="938">
        <v>41355</v>
      </c>
      <c r="F1164" s="3858"/>
      <c r="G1164" s="15">
        <v>8</v>
      </c>
      <c r="H1164" s="1181"/>
      <c r="I1164" s="1181"/>
      <c r="J1164" s="1181">
        <v>204</v>
      </c>
      <c r="K1164" s="1181"/>
      <c r="L1164" s="374" t="s">
        <v>313</v>
      </c>
      <c r="M1164" s="1181"/>
    </row>
    <row r="1165" spans="1:13" x14ac:dyDescent="0.2">
      <c r="A1165" s="15">
        <v>17</v>
      </c>
      <c r="B1165" s="1181"/>
      <c r="C1165" s="1183" t="s">
        <v>5818</v>
      </c>
      <c r="D1165" s="938">
        <v>11413</v>
      </c>
      <c r="E1165" s="938">
        <v>41364</v>
      </c>
      <c r="F1165" s="3858">
        <v>352</v>
      </c>
      <c r="G1165" s="15">
        <v>1</v>
      </c>
      <c r="H1165" s="1181"/>
      <c r="I1165" s="1181"/>
      <c r="J1165" s="1181">
        <v>179</v>
      </c>
      <c r="K1165" s="1181"/>
      <c r="L1165" s="374" t="s">
        <v>313</v>
      </c>
      <c r="M1165" s="1181"/>
    </row>
    <row r="1166" spans="1:13" x14ac:dyDescent="0.2">
      <c r="A1166" s="15">
        <v>18</v>
      </c>
      <c r="B1166" s="1181"/>
      <c r="C1166" s="1183" t="s">
        <v>5819</v>
      </c>
      <c r="D1166" s="938">
        <v>41378</v>
      </c>
      <c r="E1166" s="938">
        <v>41357</v>
      </c>
      <c r="F1166" s="3858"/>
      <c r="G1166" s="15">
        <v>2</v>
      </c>
      <c r="H1166" s="1181"/>
      <c r="I1166" s="1181"/>
      <c r="J1166" s="1181">
        <v>197</v>
      </c>
      <c r="K1166" s="1181"/>
      <c r="L1166" s="374" t="s">
        <v>313</v>
      </c>
      <c r="M1166" s="1181"/>
    </row>
    <row r="1167" spans="1:13" x14ac:dyDescent="0.2">
      <c r="A1167" s="15">
        <v>19</v>
      </c>
      <c r="B1167" s="1181"/>
      <c r="C1167" s="1183" t="s">
        <v>5820</v>
      </c>
      <c r="D1167" s="938">
        <v>41389</v>
      </c>
      <c r="E1167" s="938">
        <v>41394</v>
      </c>
      <c r="F1167" s="3858"/>
      <c r="G1167" s="15">
        <v>3</v>
      </c>
      <c r="H1167" s="1181"/>
      <c r="I1167" s="1181"/>
      <c r="J1167" s="1181">
        <v>232</v>
      </c>
      <c r="K1167" s="1181"/>
      <c r="L1167" s="374" t="s">
        <v>313</v>
      </c>
      <c r="M1167" s="1181"/>
    </row>
    <row r="1168" spans="1:13" x14ac:dyDescent="0.2">
      <c r="A1168" s="15">
        <v>20</v>
      </c>
      <c r="B1168" s="1181"/>
      <c r="C1168" s="1183" t="s">
        <v>5821</v>
      </c>
      <c r="D1168" s="938">
        <v>41396</v>
      </c>
      <c r="E1168" s="938">
        <v>41414</v>
      </c>
      <c r="F1168" s="3858"/>
      <c r="G1168" s="15">
        <v>4</v>
      </c>
      <c r="H1168" s="1181"/>
      <c r="I1168" s="1181"/>
      <c r="J1168" s="1181">
        <v>224</v>
      </c>
      <c r="K1168" s="1181"/>
      <c r="L1168" s="374" t="s">
        <v>313</v>
      </c>
      <c r="M1168" s="1181"/>
    </row>
    <row r="1169" spans="1:13" x14ac:dyDescent="0.2">
      <c r="A1169" s="15">
        <v>21</v>
      </c>
      <c r="B1169" s="1181"/>
      <c r="C1169" s="1183" t="s">
        <v>5822</v>
      </c>
      <c r="D1169" s="938">
        <v>41414</v>
      </c>
      <c r="E1169" s="938">
        <v>41421</v>
      </c>
      <c r="F1169" s="3858"/>
      <c r="G1169" s="15">
        <v>5</v>
      </c>
      <c r="H1169" s="1181"/>
      <c r="I1169" s="1181"/>
      <c r="J1169" s="1181">
        <v>233</v>
      </c>
      <c r="K1169" s="1181"/>
      <c r="L1169" s="374" t="s">
        <v>313</v>
      </c>
      <c r="M1169" s="1181"/>
    </row>
    <row r="1170" spans="1:13" x14ac:dyDescent="0.2">
      <c r="A1170" s="15">
        <v>22</v>
      </c>
      <c r="B1170" s="1181"/>
      <c r="C1170" s="1183" t="s">
        <v>5823</v>
      </c>
      <c r="D1170" s="938">
        <v>41423</v>
      </c>
      <c r="E1170" s="938">
        <v>41425</v>
      </c>
      <c r="F1170" s="3858"/>
      <c r="G1170" s="15">
        <v>6</v>
      </c>
      <c r="H1170" s="1181"/>
      <c r="I1170" s="1181"/>
      <c r="J1170" s="1181">
        <v>69</v>
      </c>
      <c r="K1170" s="1181"/>
      <c r="L1170" s="374" t="s">
        <v>313</v>
      </c>
      <c r="M1170" s="1181"/>
    </row>
    <row r="1171" spans="1:13" x14ac:dyDescent="0.2">
      <c r="A1171" s="15">
        <v>23</v>
      </c>
      <c r="B1171" s="1181"/>
      <c r="C1171" s="1183" t="s">
        <v>5824</v>
      </c>
      <c r="D1171" s="938">
        <v>41429</v>
      </c>
      <c r="E1171" s="938">
        <v>41442</v>
      </c>
      <c r="F1171" s="3858"/>
      <c r="G1171" s="15">
        <v>7</v>
      </c>
      <c r="H1171" s="1181"/>
      <c r="I1171" s="1181"/>
      <c r="J1171" s="1181">
        <v>129</v>
      </c>
      <c r="K1171" s="1181"/>
      <c r="L1171" s="374" t="s">
        <v>313</v>
      </c>
      <c r="M1171" s="1181"/>
    </row>
    <row r="1178" spans="1:13" x14ac:dyDescent="0.2">
      <c r="A1178" s="4455"/>
      <c r="B1178" s="4455"/>
      <c r="C1178" s="3857" t="s">
        <v>2859</v>
      </c>
      <c r="D1178" s="3857"/>
      <c r="E1178" s="3857"/>
      <c r="F1178" s="3857"/>
      <c r="G1178" s="3857"/>
      <c r="H1178" s="3857"/>
      <c r="I1178" s="3857"/>
      <c r="J1178" s="3857"/>
      <c r="K1178" s="3857"/>
      <c r="L1178" s="4453" t="s">
        <v>2858</v>
      </c>
      <c r="M1178" s="4453"/>
    </row>
    <row r="1179" spans="1:13" x14ac:dyDescent="0.2">
      <c r="A1179" s="4455"/>
      <c r="B1179" s="4455"/>
      <c r="C1179" s="3857"/>
      <c r="D1179" s="3857"/>
      <c r="E1179" s="3857"/>
      <c r="F1179" s="3857"/>
      <c r="G1179" s="3857"/>
      <c r="H1179" s="3857"/>
      <c r="I1179" s="3857"/>
      <c r="J1179" s="3857"/>
      <c r="K1179" s="3857"/>
      <c r="L1179" s="4453"/>
      <c r="M1179" s="4453"/>
    </row>
    <row r="1180" spans="1:13" x14ac:dyDescent="0.2">
      <c r="A1180" s="4455"/>
      <c r="B1180" s="4455"/>
      <c r="C1180" s="3857"/>
      <c r="D1180" s="3857"/>
      <c r="E1180" s="3857"/>
      <c r="F1180" s="3857"/>
      <c r="G1180" s="3857"/>
      <c r="H1180" s="3857"/>
      <c r="I1180" s="3857"/>
      <c r="J1180" s="3857"/>
      <c r="K1180" s="3857"/>
      <c r="L1180" s="4453"/>
      <c r="M1180" s="4453"/>
    </row>
    <row r="1181" spans="1:13" x14ac:dyDescent="0.2">
      <c r="A1181" s="4455"/>
      <c r="B1181" s="4455"/>
      <c r="C1181" s="3858" t="s">
        <v>1209</v>
      </c>
      <c r="D1181" s="3858"/>
      <c r="E1181" s="3858"/>
      <c r="F1181" s="3858"/>
      <c r="G1181" s="3858"/>
      <c r="H1181" s="3858"/>
      <c r="I1181" s="3858"/>
      <c r="J1181" s="3858"/>
      <c r="K1181" s="3858"/>
      <c r="L1181" s="4453" t="s">
        <v>1208</v>
      </c>
      <c r="M1181" s="4453"/>
    </row>
    <row r="1182" spans="1:13" x14ac:dyDescent="0.2">
      <c r="A1182" s="4455"/>
      <c r="B1182" s="4455"/>
      <c r="C1182" s="3858"/>
      <c r="D1182" s="3858"/>
      <c r="E1182" s="3858"/>
      <c r="F1182" s="3858"/>
      <c r="G1182" s="3858"/>
      <c r="H1182" s="3858"/>
      <c r="I1182" s="3858"/>
      <c r="J1182" s="3858"/>
      <c r="K1182" s="3858"/>
      <c r="L1182" s="4453"/>
      <c r="M1182" s="4453"/>
    </row>
    <row r="1183" spans="1:13" x14ac:dyDescent="0.2">
      <c r="A1183" s="4455"/>
      <c r="B1183" s="4455"/>
      <c r="C1183" s="3858"/>
      <c r="D1183" s="3858"/>
      <c r="E1183" s="3858"/>
      <c r="F1183" s="3858"/>
      <c r="G1183" s="3858"/>
      <c r="H1183" s="3858"/>
      <c r="I1183" s="3858"/>
      <c r="J1183" s="3858"/>
      <c r="K1183" s="3858"/>
      <c r="L1183" s="4453"/>
      <c r="M1183" s="4453"/>
    </row>
    <row r="1185" spans="1:13" x14ac:dyDescent="0.2">
      <c r="A1185" s="479" t="s">
        <v>1612</v>
      </c>
      <c r="J1185" s="479" t="s">
        <v>5825</v>
      </c>
    </row>
    <row r="1186" spans="1:13" x14ac:dyDescent="0.2">
      <c r="A1186" s="479" t="s">
        <v>1614</v>
      </c>
      <c r="D1186" s="479" t="s">
        <v>3801</v>
      </c>
    </row>
    <row r="1187" spans="1:13" x14ac:dyDescent="0.2">
      <c r="A1187" s="479" t="s">
        <v>5805</v>
      </c>
      <c r="D1187" s="479" t="s">
        <v>1615</v>
      </c>
      <c r="J1187" s="4137" t="s">
        <v>2863</v>
      </c>
      <c r="K1187" s="4138"/>
      <c r="L1187" s="4138"/>
      <c r="M1187" s="4139"/>
    </row>
    <row r="1188" spans="1:13" ht="24" x14ac:dyDescent="0.2">
      <c r="A1188" s="479" t="s">
        <v>5806</v>
      </c>
      <c r="J1188" s="374" t="s">
        <v>2860</v>
      </c>
      <c r="K1188" s="374" t="s">
        <v>2861</v>
      </c>
      <c r="L1188" s="374" t="s">
        <v>2862</v>
      </c>
      <c r="M1188" s="822" t="s">
        <v>135</v>
      </c>
    </row>
    <row r="1189" spans="1:13" x14ac:dyDescent="0.2">
      <c r="J1189" s="374">
        <v>2015</v>
      </c>
      <c r="K1189" s="374">
        <v>3</v>
      </c>
      <c r="L1189" s="374">
        <v>31</v>
      </c>
      <c r="M1189" s="374">
        <v>6</v>
      </c>
    </row>
    <row r="1190" spans="1:13" x14ac:dyDescent="0.2">
      <c r="I1190" s="1177"/>
      <c r="J1190" s="1177"/>
      <c r="K1190" s="1177"/>
      <c r="L1190" s="1177"/>
    </row>
    <row r="1191" spans="1:13" ht="26.25" customHeight="1" x14ac:dyDescent="0.2">
      <c r="A1191" s="3857" t="s">
        <v>2864</v>
      </c>
      <c r="B1191" s="3857" t="s">
        <v>2865</v>
      </c>
      <c r="C1191" s="3857" t="s">
        <v>1212</v>
      </c>
      <c r="D1191" s="3857" t="s">
        <v>2866</v>
      </c>
      <c r="E1191" s="3857"/>
      <c r="F1191" s="4346" t="s">
        <v>3430</v>
      </c>
      <c r="G1191" s="4347"/>
      <c r="H1191" s="4348" t="s">
        <v>3434</v>
      </c>
      <c r="I1191" s="4348"/>
      <c r="J1191" s="3857" t="s">
        <v>1211</v>
      </c>
      <c r="K1191" s="3858" t="s">
        <v>2872</v>
      </c>
      <c r="L1191" s="3857" t="s">
        <v>1207</v>
      </c>
      <c r="M1191" s="3858" t="s">
        <v>2873</v>
      </c>
    </row>
    <row r="1192" spans="1:13" x14ac:dyDescent="0.2">
      <c r="A1192" s="3857"/>
      <c r="B1192" s="3857"/>
      <c r="C1192" s="3857"/>
      <c r="D1192" s="15" t="s">
        <v>2867</v>
      </c>
      <c r="E1192" s="15" t="s">
        <v>2868</v>
      </c>
      <c r="F1192" s="15" t="s">
        <v>2870</v>
      </c>
      <c r="G1192" s="15" t="s">
        <v>2871</v>
      </c>
      <c r="H1192" s="1180" t="s">
        <v>3216</v>
      </c>
      <c r="I1192" s="1180" t="s">
        <v>3217</v>
      </c>
      <c r="J1192" s="3857"/>
      <c r="K1192" s="3858"/>
      <c r="L1192" s="3857"/>
      <c r="M1192" s="3858"/>
    </row>
    <row r="1193" spans="1:13" x14ac:dyDescent="0.2">
      <c r="A1193" s="1254">
        <v>24</v>
      </c>
      <c r="B1193" s="57" t="s">
        <v>2376</v>
      </c>
      <c r="C1193" s="1183" t="s">
        <v>5826</v>
      </c>
      <c r="D1193" s="938">
        <v>41443</v>
      </c>
      <c r="E1193" s="938">
        <v>41450</v>
      </c>
      <c r="F1193" s="1254">
        <v>352</v>
      </c>
      <c r="G1193" s="1254">
        <v>8</v>
      </c>
      <c r="H1193" s="1181"/>
      <c r="I1193" s="1181"/>
      <c r="J1193" s="1181">
        <v>210</v>
      </c>
      <c r="K1193" s="1181"/>
      <c r="L1193" s="374" t="s">
        <v>1356</v>
      </c>
      <c r="M1193" s="1181"/>
    </row>
    <row r="1194" spans="1:13" ht="12.75" customHeight="1" x14ac:dyDescent="0.2">
      <c r="A1194" s="1254">
        <v>25</v>
      </c>
      <c r="B1194" s="1181"/>
      <c r="C1194" s="1183" t="s">
        <v>5827</v>
      </c>
      <c r="D1194" s="938">
        <v>41450</v>
      </c>
      <c r="E1194" s="938">
        <v>41452</v>
      </c>
      <c r="F1194" s="4591">
        <v>353</v>
      </c>
      <c r="G1194" s="15">
        <v>1</v>
      </c>
      <c r="H1194" s="1181"/>
      <c r="I1194" s="1181"/>
      <c r="J1194" s="1181">
        <v>205</v>
      </c>
      <c r="K1194" s="1181"/>
      <c r="L1194" s="374" t="s">
        <v>1356</v>
      </c>
      <c r="M1194" s="1181"/>
    </row>
    <row r="1195" spans="1:13" x14ac:dyDescent="0.2">
      <c r="A1195" s="1254">
        <v>26</v>
      </c>
      <c r="B1195" s="1181"/>
      <c r="C1195" s="534" t="s">
        <v>5828</v>
      </c>
      <c r="D1195" s="938">
        <v>41455</v>
      </c>
      <c r="E1195" s="938">
        <v>41455</v>
      </c>
      <c r="F1195" s="4593"/>
      <c r="G1195" s="15">
        <v>2</v>
      </c>
      <c r="H1195" s="1181"/>
      <c r="I1195" s="1181"/>
      <c r="J1195" s="1181">
        <v>100</v>
      </c>
      <c r="K1195" s="1181"/>
      <c r="L1195" s="374" t="s">
        <v>1356</v>
      </c>
      <c r="M1195" s="1181"/>
    </row>
    <row r="1196" spans="1:13" x14ac:dyDescent="0.2">
      <c r="A1196" s="1254">
        <v>27</v>
      </c>
      <c r="B1196" s="1181"/>
      <c r="C1196" s="1183" t="s">
        <v>5829</v>
      </c>
      <c r="D1196" s="938">
        <v>41457</v>
      </c>
      <c r="E1196" s="938">
        <v>41480</v>
      </c>
      <c r="F1196" s="4593"/>
      <c r="G1196" s="15">
        <v>3</v>
      </c>
      <c r="H1196" s="1181"/>
      <c r="I1196" s="1181"/>
      <c r="J1196" s="1181">
        <v>209</v>
      </c>
      <c r="K1196" s="1181"/>
      <c r="L1196" s="374" t="s">
        <v>1356</v>
      </c>
      <c r="M1196" s="1181"/>
    </row>
    <row r="1197" spans="1:13" x14ac:dyDescent="0.2">
      <c r="A1197" s="1254">
        <v>28</v>
      </c>
      <c r="B1197" s="1181"/>
      <c r="C1197" s="1183" t="s">
        <v>5830</v>
      </c>
      <c r="D1197" s="938">
        <v>41480</v>
      </c>
      <c r="E1197" s="938">
        <v>41486</v>
      </c>
      <c r="F1197" s="4593"/>
      <c r="G1197" s="15">
        <v>4</v>
      </c>
      <c r="H1197" s="1181"/>
      <c r="I1197" s="1181"/>
      <c r="J1197" s="1181">
        <v>199</v>
      </c>
      <c r="K1197" s="1181"/>
      <c r="L1197" s="374" t="s">
        <v>1356</v>
      </c>
      <c r="M1197" s="1181"/>
    </row>
    <row r="1198" spans="1:13" x14ac:dyDescent="0.2">
      <c r="A1198" s="1254">
        <v>29</v>
      </c>
      <c r="B1198" s="1181"/>
      <c r="C1198" s="1183" t="s">
        <v>5831</v>
      </c>
      <c r="D1198" s="938">
        <v>41486</v>
      </c>
      <c r="E1198" s="938">
        <v>41486</v>
      </c>
      <c r="F1198" s="4593"/>
      <c r="G1198" s="15">
        <v>5</v>
      </c>
      <c r="H1198" s="1181"/>
      <c r="I1198" s="1181"/>
      <c r="J1198" s="1181">
        <v>199</v>
      </c>
      <c r="K1198" s="1181"/>
      <c r="L1198" s="374" t="s">
        <v>1356</v>
      </c>
      <c r="M1198" s="1181"/>
    </row>
    <row r="1199" spans="1:13" x14ac:dyDescent="0.2">
      <c r="A1199" s="1254">
        <v>30</v>
      </c>
      <c r="B1199" s="1181"/>
      <c r="C1199" s="1183" t="s">
        <v>5832</v>
      </c>
      <c r="D1199" s="938">
        <v>41486</v>
      </c>
      <c r="E1199" s="938">
        <v>41486</v>
      </c>
      <c r="F1199" s="4593"/>
      <c r="G1199" s="15">
        <v>6</v>
      </c>
      <c r="H1199" s="1181"/>
      <c r="I1199" s="1181"/>
      <c r="J1199" s="1181">
        <v>191</v>
      </c>
      <c r="K1199" s="1181"/>
      <c r="L1199" s="374" t="s">
        <v>1356</v>
      </c>
      <c r="M1199" s="1181"/>
    </row>
    <row r="1200" spans="1:13" x14ac:dyDescent="0.2">
      <c r="A1200" s="1254">
        <v>31</v>
      </c>
      <c r="B1200" s="1181"/>
      <c r="C1200" s="1183" t="s">
        <v>5833</v>
      </c>
      <c r="D1200" s="938">
        <v>41487</v>
      </c>
      <c r="E1200" s="938">
        <v>41517</v>
      </c>
      <c r="F1200" s="4595"/>
      <c r="G1200" s="15">
        <v>7</v>
      </c>
      <c r="H1200" s="1181"/>
      <c r="I1200" s="1181"/>
      <c r="J1200" s="1181">
        <v>201</v>
      </c>
      <c r="K1200" s="1181"/>
      <c r="L1200" s="374" t="s">
        <v>1356</v>
      </c>
      <c r="M1200" s="1181"/>
    </row>
    <row r="1201" spans="1:13" ht="12.75" customHeight="1" x14ac:dyDescent="0.2">
      <c r="A1201" s="1254">
        <v>32</v>
      </c>
      <c r="B1201" s="1181"/>
      <c r="C1201" s="1183" t="s">
        <v>5834</v>
      </c>
      <c r="D1201" s="938">
        <v>41515</v>
      </c>
      <c r="E1201" s="938">
        <v>41517</v>
      </c>
      <c r="F1201" s="4591">
        <v>354</v>
      </c>
      <c r="G1201" s="15">
        <v>1</v>
      </c>
      <c r="H1201" s="1181"/>
      <c r="I1201" s="1181"/>
      <c r="J1201" s="1181">
        <v>194</v>
      </c>
      <c r="K1201" s="1181"/>
      <c r="L1201" s="374" t="s">
        <v>1356</v>
      </c>
      <c r="M1201" s="1181"/>
    </row>
    <row r="1202" spans="1:13" x14ac:dyDescent="0.2">
      <c r="A1202" s="1254">
        <v>33</v>
      </c>
      <c r="B1202" s="1181"/>
      <c r="C1202" s="1183" t="s">
        <v>5835</v>
      </c>
      <c r="D1202" s="938">
        <v>41517</v>
      </c>
      <c r="E1202" s="938">
        <v>41517</v>
      </c>
      <c r="F1202" s="4593"/>
      <c r="G1202" s="15">
        <v>2</v>
      </c>
      <c r="H1202" s="1181"/>
      <c r="I1202" s="1181"/>
      <c r="J1202" s="1181">
        <v>63</v>
      </c>
      <c r="K1202" s="1181"/>
      <c r="L1202" s="374" t="s">
        <v>1356</v>
      </c>
      <c r="M1202" s="1181"/>
    </row>
    <row r="1203" spans="1:13" x14ac:dyDescent="0.2">
      <c r="A1203" s="1254">
        <v>34</v>
      </c>
      <c r="B1203" s="1181"/>
      <c r="C1203" s="1183" t="s">
        <v>5836</v>
      </c>
      <c r="D1203" s="938">
        <v>41519</v>
      </c>
      <c r="E1203" s="938">
        <v>41542</v>
      </c>
      <c r="F1203" s="4593"/>
      <c r="G1203" s="15">
        <v>3</v>
      </c>
      <c r="H1203" s="1181"/>
      <c r="I1203" s="1181"/>
      <c r="J1203" s="1181">
        <v>199</v>
      </c>
      <c r="K1203" s="1181"/>
      <c r="L1203" s="374" t="s">
        <v>1356</v>
      </c>
      <c r="M1203" s="1181"/>
    </row>
    <row r="1204" spans="1:13" x14ac:dyDescent="0.2">
      <c r="A1204" s="1254">
        <v>35</v>
      </c>
      <c r="B1204" s="1181"/>
      <c r="C1204" s="1183" t="s">
        <v>5837</v>
      </c>
      <c r="D1204" s="938">
        <v>41544</v>
      </c>
      <c r="E1204" s="938">
        <v>41547</v>
      </c>
      <c r="F1204" s="4593"/>
      <c r="G1204" s="15">
        <v>4</v>
      </c>
      <c r="H1204" s="1181"/>
      <c r="I1204" s="1181"/>
      <c r="J1204" s="1181">
        <v>199</v>
      </c>
      <c r="K1204" s="1181"/>
      <c r="L1204" s="374" t="s">
        <v>1356</v>
      </c>
      <c r="M1204" s="1181"/>
    </row>
    <row r="1205" spans="1:13" x14ac:dyDescent="0.2">
      <c r="A1205" s="1254">
        <v>36</v>
      </c>
      <c r="B1205" s="1181"/>
      <c r="C1205" s="1183" t="s">
        <v>5838</v>
      </c>
      <c r="D1205" s="938">
        <v>41547</v>
      </c>
      <c r="E1205" s="938">
        <v>41547</v>
      </c>
      <c r="F1205" s="4593"/>
      <c r="G1205" s="15">
        <v>5</v>
      </c>
      <c r="H1205" s="1181"/>
      <c r="I1205" s="1181"/>
      <c r="J1205" s="1181">
        <v>163</v>
      </c>
      <c r="K1205" s="1181"/>
      <c r="L1205" s="374" t="s">
        <v>1356</v>
      </c>
      <c r="M1205" s="1181"/>
    </row>
    <row r="1206" spans="1:13" x14ac:dyDescent="0.2">
      <c r="A1206" s="1254">
        <v>37</v>
      </c>
      <c r="B1206" s="1181"/>
      <c r="C1206" s="1183" t="s">
        <v>5839</v>
      </c>
      <c r="D1206" s="938">
        <v>41548</v>
      </c>
      <c r="E1206" s="938">
        <v>41570</v>
      </c>
      <c r="F1206" s="4593"/>
      <c r="G1206" s="15">
        <v>6</v>
      </c>
      <c r="H1206" s="1181"/>
      <c r="I1206" s="1181"/>
      <c r="J1206" s="1181">
        <v>208</v>
      </c>
      <c r="K1206" s="1181"/>
      <c r="L1206" s="374" t="s">
        <v>1356</v>
      </c>
      <c r="M1206" s="1181"/>
    </row>
    <row r="1207" spans="1:13" x14ac:dyDescent="0.2">
      <c r="A1207" s="1254">
        <v>38</v>
      </c>
      <c r="B1207" s="1181"/>
      <c r="C1207" s="1183" t="s">
        <v>5840</v>
      </c>
      <c r="D1207" s="938">
        <v>41571</v>
      </c>
      <c r="E1207" s="938">
        <v>41578</v>
      </c>
      <c r="F1207" s="4593"/>
      <c r="G1207" s="15">
        <v>7</v>
      </c>
      <c r="H1207" s="1181"/>
      <c r="I1207" s="1181"/>
      <c r="J1207" s="1181">
        <v>210</v>
      </c>
      <c r="K1207" s="1181"/>
      <c r="L1207" s="374" t="s">
        <v>1356</v>
      </c>
      <c r="M1207" s="1181"/>
    </row>
    <row r="1208" spans="1:13" x14ac:dyDescent="0.2">
      <c r="A1208" s="1254">
        <v>39</v>
      </c>
      <c r="B1208" s="1181"/>
      <c r="C1208" s="1183" t="s">
        <v>5841</v>
      </c>
      <c r="D1208" s="938">
        <v>41578</v>
      </c>
      <c r="E1208" s="938">
        <v>41578</v>
      </c>
      <c r="F1208" s="4595"/>
      <c r="G1208" s="15">
        <v>8</v>
      </c>
      <c r="H1208" s="1181"/>
      <c r="I1208" s="1181"/>
      <c r="J1208" s="1181">
        <v>212</v>
      </c>
      <c r="K1208" s="1181"/>
      <c r="L1208" s="374" t="s">
        <v>1356</v>
      </c>
      <c r="M1208" s="1181"/>
    </row>
    <row r="1209" spans="1:13" ht="12.75" customHeight="1" x14ac:dyDescent="0.2">
      <c r="A1209" s="1254">
        <v>40</v>
      </c>
      <c r="B1209" s="1181"/>
      <c r="C1209" s="1183" t="s">
        <v>5842</v>
      </c>
      <c r="D1209" s="938">
        <v>41579</v>
      </c>
      <c r="E1209" s="938">
        <v>41604</v>
      </c>
      <c r="F1209" s="4591">
        <v>355</v>
      </c>
      <c r="G1209" s="4592"/>
      <c r="H1209" s="1181"/>
      <c r="I1209" s="1181"/>
      <c r="J1209" s="1181">
        <v>214</v>
      </c>
      <c r="K1209" s="1181"/>
      <c r="L1209" s="374" t="s">
        <v>1356</v>
      </c>
      <c r="M1209" s="1181"/>
    </row>
    <row r="1210" spans="1:13" x14ac:dyDescent="0.2">
      <c r="A1210" s="1254">
        <v>41</v>
      </c>
      <c r="B1210" s="1181"/>
      <c r="C1210" s="1183" t="s">
        <v>5843</v>
      </c>
      <c r="D1210" s="938">
        <v>41605</v>
      </c>
      <c r="E1210" s="938">
        <v>41608</v>
      </c>
      <c r="F1210" s="4593"/>
      <c r="G1210" s="4594"/>
      <c r="H1210" s="1181"/>
      <c r="I1210" s="1181"/>
      <c r="J1210" s="1181">
        <v>133</v>
      </c>
      <c r="K1210" s="1181"/>
      <c r="L1210" s="374" t="s">
        <v>1356</v>
      </c>
      <c r="M1210" s="1181"/>
    </row>
    <row r="1211" spans="1:13" x14ac:dyDescent="0.2">
      <c r="A1211" s="1254">
        <v>42</v>
      </c>
      <c r="B1211" s="1181"/>
      <c r="C1211" s="1183" t="s">
        <v>5844</v>
      </c>
      <c r="D1211" s="938">
        <v>41610</v>
      </c>
      <c r="E1211" s="938">
        <v>41632</v>
      </c>
      <c r="F1211" s="4593"/>
      <c r="G1211" s="4594"/>
      <c r="H1211" s="1181"/>
      <c r="I1211" s="1181"/>
      <c r="J1211" s="1181">
        <v>202</v>
      </c>
      <c r="K1211" s="1181"/>
      <c r="L1211" s="374" t="s">
        <v>1356</v>
      </c>
      <c r="M1211" s="656"/>
    </row>
    <row r="1212" spans="1:13" x14ac:dyDescent="0.2">
      <c r="A1212" s="1254">
        <v>43</v>
      </c>
      <c r="B1212" s="1181"/>
      <c r="C1212" s="534" t="s">
        <v>5845</v>
      </c>
      <c r="D1212" s="938">
        <v>41634</v>
      </c>
      <c r="E1212" s="938">
        <v>41639</v>
      </c>
      <c r="F1212" s="4593"/>
      <c r="G1212" s="4594"/>
      <c r="H1212" s="1181"/>
      <c r="I1212" s="1181"/>
      <c r="J1212" s="1181">
        <v>207</v>
      </c>
      <c r="K1212" s="1181"/>
      <c r="L1212" s="374" t="s">
        <v>1356</v>
      </c>
      <c r="M1212" s="656"/>
    </row>
    <row r="1213" spans="1:13" x14ac:dyDescent="0.2">
      <c r="A1213" s="1254">
        <v>44</v>
      </c>
      <c r="B1213" s="1181"/>
      <c r="C1213" s="534" t="s">
        <v>5846</v>
      </c>
      <c r="D1213" s="938">
        <v>41639</v>
      </c>
      <c r="E1213" s="938">
        <v>41639</v>
      </c>
      <c r="F1213" s="4595"/>
      <c r="G1213" s="4596"/>
      <c r="H1213" s="1181"/>
      <c r="I1213" s="1181"/>
      <c r="J1213" s="1181">
        <v>150</v>
      </c>
      <c r="K1213" s="1181"/>
      <c r="L1213" s="374" t="s">
        <v>1356</v>
      </c>
      <c r="M1213" s="656"/>
    </row>
    <row r="1214" spans="1:13" x14ac:dyDescent="0.2">
      <c r="C1214" s="538"/>
      <c r="D1214" s="1256"/>
      <c r="E1214" s="1256"/>
      <c r="M1214" s="925"/>
    </row>
    <row r="1221" spans="1:13" x14ac:dyDescent="0.2">
      <c r="C1221" s="538"/>
      <c r="D1221" s="1256"/>
      <c r="E1221" s="1256"/>
      <c r="M1221" s="925"/>
    </row>
    <row r="1222" spans="1:13" x14ac:dyDescent="0.2">
      <c r="A1222" s="4455"/>
      <c r="B1222" s="4455"/>
      <c r="C1222" s="3857" t="s">
        <v>2859</v>
      </c>
      <c r="D1222" s="3857"/>
      <c r="E1222" s="3857"/>
      <c r="F1222" s="3857"/>
      <c r="G1222" s="3857"/>
      <c r="H1222" s="3857"/>
      <c r="I1222" s="3857"/>
      <c r="J1222" s="3857"/>
      <c r="K1222" s="3857"/>
      <c r="L1222" s="4453" t="s">
        <v>2858</v>
      </c>
      <c r="M1222" s="4453"/>
    </row>
    <row r="1223" spans="1:13" x14ac:dyDescent="0.2">
      <c r="A1223" s="4455"/>
      <c r="B1223" s="4455"/>
      <c r="C1223" s="3857"/>
      <c r="D1223" s="3857"/>
      <c r="E1223" s="3857"/>
      <c r="F1223" s="3857"/>
      <c r="G1223" s="3857"/>
      <c r="H1223" s="3857"/>
      <c r="I1223" s="3857"/>
      <c r="J1223" s="3857"/>
      <c r="K1223" s="3857"/>
      <c r="L1223" s="4453"/>
      <c r="M1223" s="4453"/>
    </row>
    <row r="1224" spans="1:13" x14ac:dyDescent="0.2">
      <c r="A1224" s="4455"/>
      <c r="B1224" s="4455"/>
      <c r="C1224" s="3857"/>
      <c r="D1224" s="3857"/>
      <c r="E1224" s="3857"/>
      <c r="F1224" s="3857"/>
      <c r="G1224" s="3857"/>
      <c r="H1224" s="3857"/>
      <c r="I1224" s="3857"/>
      <c r="J1224" s="3857"/>
      <c r="K1224" s="3857"/>
      <c r="L1224" s="4453"/>
      <c r="M1224" s="4453"/>
    </row>
    <row r="1225" spans="1:13" x14ac:dyDescent="0.2">
      <c r="A1225" s="4455"/>
      <c r="B1225" s="4455"/>
      <c r="C1225" s="3858" t="s">
        <v>1209</v>
      </c>
      <c r="D1225" s="3858"/>
      <c r="E1225" s="3858"/>
      <c r="F1225" s="3858"/>
      <c r="G1225" s="3858"/>
      <c r="H1225" s="3858"/>
      <c r="I1225" s="3858"/>
      <c r="J1225" s="3858"/>
      <c r="K1225" s="3858"/>
      <c r="L1225" s="4453" t="s">
        <v>1208</v>
      </c>
      <c r="M1225" s="4453"/>
    </row>
    <row r="1226" spans="1:13" x14ac:dyDescent="0.2">
      <c r="A1226" s="4455"/>
      <c r="B1226" s="4455"/>
      <c r="C1226" s="3858"/>
      <c r="D1226" s="3858"/>
      <c r="E1226" s="3858"/>
      <c r="F1226" s="3858"/>
      <c r="G1226" s="3858"/>
      <c r="H1226" s="3858"/>
      <c r="I1226" s="3858"/>
      <c r="J1226" s="3858"/>
      <c r="K1226" s="3858"/>
      <c r="L1226" s="4453"/>
      <c r="M1226" s="4453"/>
    </row>
    <row r="1227" spans="1:13" x14ac:dyDescent="0.2">
      <c r="A1227" s="4455"/>
      <c r="B1227" s="4455"/>
      <c r="C1227" s="3858"/>
      <c r="D1227" s="3858"/>
      <c r="E1227" s="3858"/>
      <c r="F1227" s="3858"/>
      <c r="G1227" s="3858"/>
      <c r="H1227" s="3858"/>
      <c r="I1227" s="3858"/>
      <c r="J1227" s="3858"/>
      <c r="K1227" s="3858"/>
      <c r="L1227" s="4453"/>
      <c r="M1227" s="4453"/>
    </row>
    <row r="1229" spans="1:13" x14ac:dyDescent="0.2">
      <c r="A1229" s="479" t="s">
        <v>1612</v>
      </c>
      <c r="J1229" s="479" t="s">
        <v>5847</v>
      </c>
    </row>
    <row r="1230" spans="1:13" x14ac:dyDescent="0.2">
      <c r="A1230" s="479" t="s">
        <v>1614</v>
      </c>
      <c r="D1230" s="479" t="s">
        <v>3801</v>
      </c>
    </row>
    <row r="1231" spans="1:13" x14ac:dyDescent="0.2">
      <c r="A1231" s="479" t="s">
        <v>5805</v>
      </c>
      <c r="D1231" s="479" t="s">
        <v>1615</v>
      </c>
      <c r="J1231" s="4137" t="s">
        <v>2863</v>
      </c>
      <c r="K1231" s="4138"/>
      <c r="L1231" s="4138"/>
      <c r="M1231" s="4139"/>
    </row>
    <row r="1232" spans="1:13" ht="24" x14ac:dyDescent="0.2">
      <c r="A1232" s="479" t="s">
        <v>5806</v>
      </c>
      <c r="J1232" s="374" t="s">
        <v>2860</v>
      </c>
      <c r="K1232" s="374" t="s">
        <v>2861</v>
      </c>
      <c r="L1232" s="374" t="s">
        <v>2862</v>
      </c>
      <c r="M1232" s="822" t="s">
        <v>135</v>
      </c>
    </row>
    <row r="1233" spans="1:13" x14ac:dyDescent="0.2">
      <c r="J1233" s="374">
        <v>2015</v>
      </c>
      <c r="K1233" s="374">
        <v>3</v>
      </c>
      <c r="L1233" s="374">
        <v>31</v>
      </c>
      <c r="M1233" s="374">
        <v>6</v>
      </c>
    </row>
    <row r="1234" spans="1:13" x14ac:dyDescent="0.2">
      <c r="I1234" s="1177"/>
      <c r="J1234" s="1177"/>
      <c r="K1234" s="1177"/>
      <c r="L1234" s="1177"/>
    </row>
    <row r="1235" spans="1:13" ht="24" customHeight="1" x14ac:dyDescent="0.2">
      <c r="A1235" s="3857" t="s">
        <v>2864</v>
      </c>
      <c r="B1235" s="3857" t="s">
        <v>2865</v>
      </c>
      <c r="C1235" s="3857" t="s">
        <v>1212</v>
      </c>
      <c r="D1235" s="3857" t="s">
        <v>2866</v>
      </c>
      <c r="E1235" s="3857"/>
      <c r="F1235" s="4346" t="s">
        <v>3430</v>
      </c>
      <c r="G1235" s="4347"/>
      <c r="H1235" s="4348" t="s">
        <v>3434</v>
      </c>
      <c r="I1235" s="4348"/>
      <c r="J1235" s="3857" t="s">
        <v>1211</v>
      </c>
      <c r="K1235" s="3858" t="s">
        <v>2872</v>
      </c>
      <c r="L1235" s="3857" t="s">
        <v>1207</v>
      </c>
      <c r="M1235" s="3858" t="s">
        <v>2873</v>
      </c>
    </row>
    <row r="1236" spans="1:13" x14ac:dyDescent="0.2">
      <c r="A1236" s="3857"/>
      <c r="B1236" s="3857"/>
      <c r="C1236" s="3857"/>
      <c r="D1236" s="15" t="s">
        <v>2867</v>
      </c>
      <c r="E1236" s="15" t="s">
        <v>2868</v>
      </c>
      <c r="F1236" s="15" t="s">
        <v>2870</v>
      </c>
      <c r="G1236" s="15" t="s">
        <v>2871</v>
      </c>
      <c r="H1236" s="1180" t="s">
        <v>3216</v>
      </c>
      <c r="I1236" s="1180" t="s">
        <v>3217</v>
      </c>
      <c r="J1236" s="3857"/>
      <c r="K1236" s="3858"/>
      <c r="L1236" s="3857"/>
      <c r="M1236" s="3858"/>
    </row>
    <row r="1237" spans="1:13" x14ac:dyDescent="0.2">
      <c r="A1237" s="1394"/>
      <c r="B1237" s="1394"/>
      <c r="C1237" s="1458"/>
      <c r="D1237" s="1459"/>
      <c r="E1237" s="1459"/>
      <c r="F1237" s="1394"/>
      <c r="G1237" s="1394"/>
      <c r="H1237" s="1394"/>
      <c r="I1237" s="1394"/>
      <c r="J1237" s="1394"/>
      <c r="K1237" s="1394"/>
      <c r="L1237" s="1394"/>
      <c r="M1237" s="1394"/>
    </row>
    <row r="1238" spans="1:13" x14ac:dyDescent="0.2">
      <c r="A1238" s="1181"/>
      <c r="B1238" s="57" t="s">
        <v>2377</v>
      </c>
      <c r="C1238" s="1479" t="s">
        <v>2380</v>
      </c>
      <c r="D1238" s="938"/>
      <c r="E1238" s="938"/>
      <c r="F1238" s="1181"/>
      <c r="G1238" s="1181"/>
      <c r="H1238" s="1181"/>
      <c r="I1238" s="1181"/>
      <c r="J1238" s="1181"/>
      <c r="K1238" s="1181"/>
      <c r="L1238" s="1181"/>
      <c r="M1238" s="1181"/>
    </row>
    <row r="1239" spans="1:13" ht="12.75" customHeight="1" x14ac:dyDescent="0.2">
      <c r="A1239" s="15">
        <v>45</v>
      </c>
      <c r="B1239" s="57"/>
      <c r="C1239" s="1257" t="s">
        <v>5848</v>
      </c>
      <c r="D1239" s="938">
        <v>41298</v>
      </c>
      <c r="E1239" s="938">
        <v>41298</v>
      </c>
      <c r="F1239" s="4591">
        <v>356</v>
      </c>
      <c r="G1239" s="4592"/>
      <c r="H1239" s="1181"/>
      <c r="I1239" s="1181"/>
      <c r="J1239" s="1181">
        <v>186</v>
      </c>
      <c r="K1239" s="374"/>
      <c r="L1239" s="374" t="s">
        <v>5849</v>
      </c>
      <c r="M1239" s="1258"/>
    </row>
    <row r="1240" spans="1:13" x14ac:dyDescent="0.2">
      <c r="A1240" s="15">
        <v>46</v>
      </c>
      <c r="B1240" s="57"/>
      <c r="C1240" s="1257" t="s">
        <v>5850</v>
      </c>
      <c r="D1240" s="938">
        <v>41298</v>
      </c>
      <c r="E1240" s="938">
        <v>41298</v>
      </c>
      <c r="F1240" s="4593"/>
      <c r="G1240" s="4594"/>
      <c r="H1240" s="1181"/>
      <c r="I1240" s="1181"/>
      <c r="J1240" s="1181">
        <v>210</v>
      </c>
      <c r="K1240" s="374"/>
      <c r="L1240" s="374" t="s">
        <v>5849</v>
      </c>
      <c r="M1240" s="1258"/>
    </row>
    <row r="1241" spans="1:13" x14ac:dyDescent="0.2">
      <c r="A1241" s="15">
        <v>47</v>
      </c>
      <c r="B1241" s="57"/>
      <c r="C1241" s="1257" t="s">
        <v>5851</v>
      </c>
      <c r="D1241" s="938">
        <v>41299</v>
      </c>
      <c r="E1241" s="938">
        <v>41299</v>
      </c>
      <c r="F1241" s="4593"/>
      <c r="G1241" s="4594"/>
      <c r="H1241" s="1181"/>
      <c r="I1241" s="1181"/>
      <c r="J1241" s="1181">
        <v>189</v>
      </c>
      <c r="K1241" s="1181"/>
      <c r="L1241" s="374" t="s">
        <v>5849</v>
      </c>
      <c r="M1241" s="1258"/>
    </row>
    <row r="1242" spans="1:13" x14ac:dyDescent="0.2">
      <c r="A1242" s="15">
        <v>48</v>
      </c>
      <c r="B1242" s="57"/>
      <c r="C1242" s="1257" t="s">
        <v>5852</v>
      </c>
      <c r="D1242" s="938">
        <v>41299</v>
      </c>
      <c r="E1242" s="938">
        <v>41302</v>
      </c>
      <c r="F1242" s="4593"/>
      <c r="G1242" s="4594"/>
      <c r="H1242" s="1181"/>
      <c r="I1242" s="1181"/>
      <c r="J1242" s="1181">
        <v>207</v>
      </c>
      <c r="K1242" s="1181"/>
      <c r="L1242" s="374" t="s">
        <v>5849</v>
      </c>
      <c r="M1242" s="1258"/>
    </row>
    <row r="1243" spans="1:13" x14ac:dyDescent="0.2">
      <c r="A1243" s="15">
        <v>49</v>
      </c>
      <c r="B1243" s="57"/>
      <c r="C1243" s="1257" t="s">
        <v>5853</v>
      </c>
      <c r="D1243" s="938">
        <v>41299</v>
      </c>
      <c r="E1243" s="938">
        <v>41302</v>
      </c>
      <c r="F1243" s="4593"/>
      <c r="G1243" s="4594"/>
      <c r="H1243" s="1181"/>
      <c r="I1243" s="1181"/>
      <c r="J1243" s="1181">
        <v>204</v>
      </c>
      <c r="K1243" s="1181"/>
      <c r="L1243" s="374" t="s">
        <v>5849</v>
      </c>
      <c r="M1243" s="1258"/>
    </row>
    <row r="1244" spans="1:13" x14ac:dyDescent="0.2">
      <c r="A1244" s="15">
        <v>50</v>
      </c>
      <c r="B1244" s="57"/>
      <c r="C1244" s="1257" t="s">
        <v>5854</v>
      </c>
      <c r="D1244" s="938">
        <v>41302</v>
      </c>
      <c r="E1244" s="938">
        <v>41302</v>
      </c>
      <c r="F1244" s="4593"/>
      <c r="G1244" s="4594"/>
      <c r="H1244" s="1181"/>
      <c r="I1244" s="1181"/>
      <c r="J1244" s="1181">
        <v>183</v>
      </c>
      <c r="K1244" s="1181"/>
      <c r="L1244" s="374" t="s">
        <v>5849</v>
      </c>
      <c r="M1244" s="1181"/>
    </row>
    <row r="1245" spans="1:13" x14ac:dyDescent="0.2">
      <c r="A1245" s="15">
        <v>51</v>
      </c>
      <c r="B1245" s="57"/>
      <c r="C1245" s="1257" t="s">
        <v>5855</v>
      </c>
      <c r="D1245" s="938">
        <v>41304</v>
      </c>
      <c r="E1245" s="938">
        <v>41305</v>
      </c>
      <c r="F1245" s="4595"/>
      <c r="G1245" s="4596"/>
      <c r="H1245" s="1181"/>
      <c r="I1245" s="1181"/>
      <c r="J1245" s="1181">
        <v>196</v>
      </c>
      <c r="K1245" s="1181"/>
      <c r="L1245" s="374" t="s">
        <v>5849</v>
      </c>
      <c r="M1245" s="1258"/>
    </row>
    <row r="1246" spans="1:13" x14ac:dyDescent="0.2">
      <c r="A1246" s="15">
        <v>52</v>
      </c>
      <c r="B1246" s="57"/>
      <c r="C1246" s="1257" t="s">
        <v>6424</v>
      </c>
      <c r="D1246" s="938">
        <v>41305</v>
      </c>
      <c r="E1246" s="938">
        <v>41305</v>
      </c>
      <c r="F1246" s="4591">
        <v>357</v>
      </c>
      <c r="G1246" s="4592"/>
      <c r="H1246" s="1181"/>
      <c r="I1246" s="1181"/>
      <c r="J1246" s="1181">
        <v>188</v>
      </c>
      <c r="K1246" s="1181"/>
      <c r="L1246" s="374" t="s">
        <v>5849</v>
      </c>
      <c r="M1246" s="1258"/>
    </row>
    <row r="1247" spans="1:13" x14ac:dyDescent="0.2">
      <c r="A1247" s="15">
        <v>53</v>
      </c>
      <c r="B1247" s="57"/>
      <c r="C1247" s="1257" t="s">
        <v>5856</v>
      </c>
      <c r="D1247" s="938">
        <v>41305</v>
      </c>
      <c r="E1247" s="938">
        <v>41305</v>
      </c>
      <c r="F1247" s="4593"/>
      <c r="G1247" s="4594"/>
      <c r="H1247" s="1181"/>
      <c r="I1247" s="1181"/>
      <c r="J1247" s="1181">
        <v>56</v>
      </c>
      <c r="K1247" s="1181"/>
      <c r="L1247" s="374" t="s">
        <v>5849</v>
      </c>
      <c r="M1247" s="1258"/>
    </row>
    <row r="1248" spans="1:13" x14ac:dyDescent="0.2">
      <c r="A1248" s="15">
        <v>54</v>
      </c>
      <c r="B1248" s="57"/>
      <c r="C1248" s="1257" t="s">
        <v>6425</v>
      </c>
      <c r="D1248" s="938">
        <v>41319</v>
      </c>
      <c r="E1248" s="938">
        <v>41319</v>
      </c>
      <c r="F1248" s="4593"/>
      <c r="G1248" s="4594"/>
      <c r="H1248" s="1181"/>
      <c r="I1248" s="1181"/>
      <c r="J1248" s="1181">
        <v>192</v>
      </c>
      <c r="K1248" s="1181"/>
      <c r="L1248" s="374" t="s">
        <v>5849</v>
      </c>
      <c r="M1248" s="1258"/>
    </row>
    <row r="1249" spans="1:13" x14ac:dyDescent="0.2">
      <c r="A1249" s="15">
        <v>55</v>
      </c>
      <c r="B1249" s="57"/>
      <c r="C1249" s="1257" t="s">
        <v>5857</v>
      </c>
      <c r="D1249" s="938">
        <v>41319</v>
      </c>
      <c r="E1249" s="938">
        <v>41320</v>
      </c>
      <c r="F1249" s="4593"/>
      <c r="G1249" s="4594"/>
      <c r="H1249" s="1181"/>
      <c r="I1249" s="1181"/>
      <c r="J1249" s="1181">
        <v>197</v>
      </c>
      <c r="K1249" s="1181"/>
      <c r="L1249" s="374" t="s">
        <v>5849</v>
      </c>
      <c r="M1249" s="1181"/>
    </row>
    <row r="1250" spans="1:13" x14ac:dyDescent="0.2">
      <c r="A1250" s="15">
        <v>56</v>
      </c>
      <c r="B1250" s="57"/>
      <c r="C1250" s="1257" t="s">
        <v>5858</v>
      </c>
      <c r="D1250" s="938">
        <v>41320</v>
      </c>
      <c r="E1250" s="938">
        <v>41323</v>
      </c>
      <c r="F1250" s="4593"/>
      <c r="G1250" s="4594"/>
      <c r="H1250" s="1181"/>
      <c r="I1250" s="1181"/>
      <c r="J1250" s="1181">
        <v>195</v>
      </c>
      <c r="K1250" s="1181"/>
      <c r="L1250" s="374" t="s">
        <v>5849</v>
      </c>
      <c r="M1250" s="1181"/>
    </row>
    <row r="1251" spans="1:13" x14ac:dyDescent="0.2">
      <c r="A1251" s="15">
        <v>57</v>
      </c>
      <c r="B1251" s="57"/>
      <c r="C1251" s="1257" t="s">
        <v>5859</v>
      </c>
      <c r="D1251" s="938">
        <v>41323</v>
      </c>
      <c r="E1251" s="938">
        <v>41323</v>
      </c>
      <c r="F1251" s="4593"/>
      <c r="G1251" s="4594"/>
      <c r="H1251" s="1181"/>
      <c r="I1251" s="1181"/>
      <c r="J1251" s="1181">
        <v>199</v>
      </c>
      <c r="K1251" s="1181"/>
      <c r="L1251" s="374" t="s">
        <v>5849</v>
      </c>
      <c r="M1251" s="1258"/>
    </row>
    <row r="1252" spans="1:13" x14ac:dyDescent="0.2">
      <c r="A1252" s="15">
        <v>58</v>
      </c>
      <c r="B1252" s="57"/>
      <c r="C1252" s="1257" t="s">
        <v>5860</v>
      </c>
      <c r="D1252" s="938">
        <v>41323</v>
      </c>
      <c r="E1252" s="938">
        <v>41333</v>
      </c>
      <c r="F1252" s="4593"/>
      <c r="G1252" s="4594"/>
      <c r="H1252" s="1181"/>
      <c r="I1252" s="1181"/>
      <c r="J1252" s="1181">
        <v>195</v>
      </c>
      <c r="K1252" s="1181"/>
      <c r="L1252" s="374" t="s">
        <v>5849</v>
      </c>
      <c r="M1252" s="1258"/>
    </row>
    <row r="1253" spans="1:13" x14ac:dyDescent="0.2">
      <c r="A1253" s="15">
        <v>59</v>
      </c>
      <c r="B1253" s="57"/>
      <c r="C1253" s="1257" t="s">
        <v>5861</v>
      </c>
      <c r="D1253" s="938">
        <v>41333</v>
      </c>
      <c r="E1253" s="938">
        <v>41333</v>
      </c>
      <c r="F1253" s="4595"/>
      <c r="G1253" s="4596"/>
      <c r="H1253" s="1181"/>
      <c r="I1253" s="1181"/>
      <c r="J1253" s="1181">
        <v>109</v>
      </c>
      <c r="K1253" s="1181"/>
      <c r="L1253" s="374" t="s">
        <v>5849</v>
      </c>
      <c r="M1253" s="1258"/>
    </row>
    <row r="1254" spans="1:13" x14ac:dyDescent="0.2">
      <c r="A1254" s="15">
        <v>60</v>
      </c>
      <c r="B1254" s="57"/>
      <c r="C1254" s="1257" t="s">
        <v>5862</v>
      </c>
      <c r="D1254" s="938">
        <v>41346</v>
      </c>
      <c r="E1254" s="938">
        <v>41346</v>
      </c>
      <c r="F1254" s="4137">
        <v>358</v>
      </c>
      <c r="G1254" s="4139"/>
      <c r="H1254" s="1181"/>
      <c r="I1254" s="1181"/>
      <c r="J1254" s="1181">
        <v>223</v>
      </c>
      <c r="K1254" s="1181"/>
      <c r="L1254" s="374" t="s">
        <v>5849</v>
      </c>
      <c r="M1254" s="1258"/>
    </row>
    <row r="1255" spans="1:13" x14ac:dyDescent="0.2">
      <c r="B1255" s="88"/>
      <c r="C1255" s="1260"/>
      <c r="D1255" s="1256"/>
      <c r="E1255" s="1256"/>
      <c r="M1255" s="1261"/>
    </row>
    <row r="1262" spans="1:13" x14ac:dyDescent="0.2">
      <c r="A1262" s="4455"/>
      <c r="B1262" s="4455"/>
      <c r="C1262" s="3857" t="s">
        <v>2859</v>
      </c>
      <c r="D1262" s="3857"/>
      <c r="E1262" s="3857"/>
      <c r="F1262" s="3857"/>
      <c r="G1262" s="3857"/>
      <c r="H1262" s="3857"/>
      <c r="I1262" s="3857"/>
      <c r="J1262" s="3857"/>
      <c r="K1262" s="3857"/>
      <c r="L1262" s="4453" t="s">
        <v>2858</v>
      </c>
      <c r="M1262" s="4453"/>
    </row>
    <row r="1263" spans="1:13" x14ac:dyDescent="0.2">
      <c r="A1263" s="4455"/>
      <c r="B1263" s="4455"/>
      <c r="C1263" s="3857"/>
      <c r="D1263" s="3857"/>
      <c r="E1263" s="3857"/>
      <c r="F1263" s="3857"/>
      <c r="G1263" s="3857"/>
      <c r="H1263" s="3857"/>
      <c r="I1263" s="3857"/>
      <c r="J1263" s="3857"/>
      <c r="K1263" s="3857"/>
      <c r="L1263" s="4453"/>
      <c r="M1263" s="4453"/>
    </row>
    <row r="1264" spans="1:13" x14ac:dyDescent="0.2">
      <c r="A1264" s="4455"/>
      <c r="B1264" s="4455"/>
      <c r="C1264" s="3857"/>
      <c r="D1264" s="3857"/>
      <c r="E1264" s="3857"/>
      <c r="F1264" s="3857"/>
      <c r="G1264" s="3857"/>
      <c r="H1264" s="3857"/>
      <c r="I1264" s="3857"/>
      <c r="J1264" s="3857"/>
      <c r="K1264" s="3857"/>
      <c r="L1264" s="4453"/>
      <c r="M1264" s="4453"/>
    </row>
    <row r="1265" spans="1:13" x14ac:dyDescent="0.2">
      <c r="A1265" s="4455"/>
      <c r="B1265" s="4455"/>
      <c r="C1265" s="3858" t="s">
        <v>1209</v>
      </c>
      <c r="D1265" s="3858"/>
      <c r="E1265" s="3858"/>
      <c r="F1265" s="3858"/>
      <c r="G1265" s="3858"/>
      <c r="H1265" s="3858"/>
      <c r="I1265" s="3858"/>
      <c r="J1265" s="3858"/>
      <c r="K1265" s="3858"/>
      <c r="L1265" s="4453" t="s">
        <v>1208</v>
      </c>
      <c r="M1265" s="4453"/>
    </row>
    <row r="1266" spans="1:13" x14ac:dyDescent="0.2">
      <c r="A1266" s="4455"/>
      <c r="B1266" s="4455"/>
      <c r="C1266" s="3858"/>
      <c r="D1266" s="3858"/>
      <c r="E1266" s="3858"/>
      <c r="F1266" s="3858"/>
      <c r="G1266" s="3858"/>
      <c r="H1266" s="3858"/>
      <c r="I1266" s="3858"/>
      <c r="J1266" s="3858"/>
      <c r="K1266" s="3858"/>
      <c r="L1266" s="4453"/>
      <c r="M1266" s="4453"/>
    </row>
    <row r="1267" spans="1:13" x14ac:dyDescent="0.2">
      <c r="A1267" s="4455"/>
      <c r="B1267" s="4455"/>
      <c r="C1267" s="3858"/>
      <c r="D1267" s="3858"/>
      <c r="E1267" s="3858"/>
      <c r="F1267" s="3858"/>
      <c r="G1267" s="3858"/>
      <c r="H1267" s="3858"/>
      <c r="I1267" s="3858"/>
      <c r="J1267" s="3858"/>
      <c r="K1267" s="3858"/>
      <c r="L1267" s="4453"/>
      <c r="M1267" s="4453"/>
    </row>
    <row r="1269" spans="1:13" x14ac:dyDescent="0.2">
      <c r="A1269" s="479" t="s">
        <v>1612</v>
      </c>
      <c r="J1269" s="479" t="s">
        <v>5863</v>
      </c>
    </row>
    <row r="1270" spans="1:13" x14ac:dyDescent="0.2">
      <c r="A1270" s="479" t="s">
        <v>1614</v>
      </c>
      <c r="D1270" s="479" t="s">
        <v>3801</v>
      </c>
    </row>
    <row r="1271" spans="1:13" x14ac:dyDescent="0.2">
      <c r="A1271" s="479" t="s">
        <v>5805</v>
      </c>
      <c r="D1271" s="479" t="s">
        <v>1615</v>
      </c>
      <c r="J1271" s="4137" t="s">
        <v>2863</v>
      </c>
      <c r="K1271" s="4138"/>
      <c r="L1271" s="4138"/>
      <c r="M1271" s="4139"/>
    </row>
    <row r="1272" spans="1:13" ht="24" x14ac:dyDescent="0.2">
      <c r="A1272" s="479" t="s">
        <v>5806</v>
      </c>
      <c r="J1272" s="374" t="s">
        <v>2860</v>
      </c>
      <c r="K1272" s="374" t="s">
        <v>2861</v>
      </c>
      <c r="L1272" s="374" t="s">
        <v>2862</v>
      </c>
      <c r="M1272" s="822" t="s">
        <v>135</v>
      </c>
    </row>
    <row r="1273" spans="1:13" x14ac:dyDescent="0.2">
      <c r="J1273" s="374">
        <v>2015</v>
      </c>
      <c r="K1273" s="374">
        <v>3</v>
      </c>
      <c r="L1273" s="374">
        <v>31</v>
      </c>
      <c r="M1273" s="374">
        <v>6</v>
      </c>
    </row>
    <row r="1274" spans="1:13" x14ac:dyDescent="0.2">
      <c r="I1274" s="1177"/>
      <c r="J1274" s="1177"/>
      <c r="K1274" s="1177"/>
      <c r="L1274" s="1177"/>
    </row>
    <row r="1275" spans="1:13" ht="23.25" customHeight="1" x14ac:dyDescent="0.2">
      <c r="A1275" s="3857" t="s">
        <v>2864</v>
      </c>
      <c r="B1275" s="3857" t="s">
        <v>2865</v>
      </c>
      <c r="C1275" s="3857" t="s">
        <v>1212</v>
      </c>
      <c r="D1275" s="3857" t="s">
        <v>2866</v>
      </c>
      <c r="E1275" s="3857"/>
      <c r="F1275" s="4346" t="s">
        <v>3430</v>
      </c>
      <c r="G1275" s="4347"/>
      <c r="H1275" s="4348" t="s">
        <v>3434</v>
      </c>
      <c r="I1275" s="4348"/>
      <c r="J1275" s="3857" t="s">
        <v>1211</v>
      </c>
      <c r="K1275" s="3858" t="s">
        <v>2872</v>
      </c>
      <c r="L1275" s="3857" t="s">
        <v>1207</v>
      </c>
      <c r="M1275" s="3858" t="s">
        <v>2873</v>
      </c>
    </row>
    <row r="1276" spans="1:13" x14ac:dyDescent="0.2">
      <c r="A1276" s="3857"/>
      <c r="B1276" s="3857"/>
      <c r="C1276" s="3857"/>
      <c r="D1276" s="15" t="s">
        <v>2867</v>
      </c>
      <c r="E1276" s="15" t="s">
        <v>2868</v>
      </c>
      <c r="F1276" s="15" t="s">
        <v>2870</v>
      </c>
      <c r="G1276" s="15" t="s">
        <v>2871</v>
      </c>
      <c r="H1276" s="1180" t="s">
        <v>3216</v>
      </c>
      <c r="I1276" s="1180" t="s">
        <v>3217</v>
      </c>
      <c r="J1276" s="3857"/>
      <c r="K1276" s="3858"/>
      <c r="L1276" s="3857"/>
      <c r="M1276" s="3858"/>
    </row>
    <row r="1277" spans="1:13" ht="12.75" customHeight="1" x14ac:dyDescent="0.2">
      <c r="A1277" s="1254">
        <v>61</v>
      </c>
      <c r="B1277" s="57" t="s">
        <v>2377</v>
      </c>
      <c r="C1277" s="1257" t="s">
        <v>5864</v>
      </c>
      <c r="D1277" s="938">
        <v>41346</v>
      </c>
      <c r="E1277" s="938">
        <v>41346</v>
      </c>
      <c r="F1277" s="4591">
        <v>358</v>
      </c>
      <c r="G1277" s="4592"/>
      <c r="H1277" s="1181"/>
      <c r="I1277" s="1181"/>
      <c r="J1277" s="1181">
        <v>200</v>
      </c>
      <c r="K1277" s="1181"/>
      <c r="L1277" s="374" t="s">
        <v>5849</v>
      </c>
      <c r="M1277" s="1181"/>
    </row>
    <row r="1278" spans="1:13" x14ac:dyDescent="0.2">
      <c r="A1278" s="1254">
        <v>62</v>
      </c>
      <c r="B1278" s="57"/>
      <c r="C1278" s="1257" t="s">
        <v>5865</v>
      </c>
      <c r="D1278" s="938">
        <v>41347</v>
      </c>
      <c r="E1278" s="938">
        <v>41353</v>
      </c>
      <c r="F1278" s="4593"/>
      <c r="G1278" s="4594"/>
      <c r="H1278" s="1181"/>
      <c r="I1278" s="1181"/>
      <c r="J1278" s="1181">
        <v>192</v>
      </c>
      <c r="K1278" s="1181"/>
      <c r="L1278" s="374" t="s">
        <v>5849</v>
      </c>
      <c r="M1278" s="1258"/>
    </row>
    <row r="1279" spans="1:13" x14ac:dyDescent="0.2">
      <c r="A1279" s="1254">
        <v>63</v>
      </c>
      <c r="B1279" s="57"/>
      <c r="C1279" s="522" t="s">
        <v>5866</v>
      </c>
      <c r="D1279" s="938">
        <v>41719</v>
      </c>
      <c r="E1279" s="938">
        <v>41364</v>
      </c>
      <c r="F1279" s="4593"/>
      <c r="G1279" s="4594"/>
      <c r="H1279" s="1181"/>
      <c r="I1279" s="1181"/>
      <c r="J1279" s="1181">
        <v>223</v>
      </c>
      <c r="K1279" s="1181"/>
      <c r="L1279" s="374" t="s">
        <v>5849</v>
      </c>
      <c r="M1279" s="1258"/>
    </row>
    <row r="1280" spans="1:13" x14ac:dyDescent="0.2">
      <c r="A1280" s="1254">
        <v>64</v>
      </c>
      <c r="B1280" s="57"/>
      <c r="C1280" s="522" t="s">
        <v>5867</v>
      </c>
      <c r="D1280" s="938">
        <v>41364</v>
      </c>
      <c r="E1280" s="938">
        <v>41364</v>
      </c>
      <c r="F1280" s="4593"/>
      <c r="G1280" s="4594"/>
      <c r="H1280" s="1181"/>
      <c r="I1280" s="1181"/>
      <c r="J1280" s="1181">
        <v>98</v>
      </c>
      <c r="K1280" s="1181"/>
      <c r="L1280" s="374" t="s">
        <v>5849</v>
      </c>
      <c r="M1280" s="1258"/>
    </row>
    <row r="1281" spans="1:13" x14ac:dyDescent="0.2">
      <c r="A1281" s="1254">
        <v>65</v>
      </c>
      <c r="B1281" s="57"/>
      <c r="C1281" s="1257" t="s">
        <v>5868</v>
      </c>
      <c r="D1281" s="938">
        <v>41373</v>
      </c>
      <c r="E1281" s="938">
        <v>41373</v>
      </c>
      <c r="F1281" s="4593"/>
      <c r="G1281" s="4594"/>
      <c r="H1281" s="1181"/>
      <c r="I1281" s="1181"/>
      <c r="J1281" s="1181">
        <v>200</v>
      </c>
      <c r="K1281" s="1181"/>
      <c r="L1281" s="374" t="s">
        <v>5849</v>
      </c>
      <c r="M1281" s="1181"/>
    </row>
    <row r="1282" spans="1:13" x14ac:dyDescent="0.2">
      <c r="A1282" s="1254">
        <v>66</v>
      </c>
      <c r="B1282" s="57"/>
      <c r="C1282" s="1257" t="s">
        <v>5869</v>
      </c>
      <c r="D1282" s="938">
        <v>41373</v>
      </c>
      <c r="E1282" s="938">
        <v>41374</v>
      </c>
      <c r="F1282" s="4595"/>
      <c r="G1282" s="4596"/>
      <c r="H1282" s="1181"/>
      <c r="I1282" s="1181"/>
      <c r="J1282" s="1181">
        <v>206</v>
      </c>
      <c r="K1282" s="1181"/>
      <c r="L1282" s="374" t="s">
        <v>5849</v>
      </c>
      <c r="M1282" s="1258"/>
    </row>
    <row r="1283" spans="1:13" ht="12.75" customHeight="1" x14ac:dyDescent="0.2">
      <c r="A1283" s="1254">
        <v>67</v>
      </c>
      <c r="B1283" s="57"/>
      <c r="C1283" s="1257" t="s">
        <v>5870</v>
      </c>
      <c r="D1283" s="938">
        <v>41374</v>
      </c>
      <c r="E1283" s="938">
        <v>41374</v>
      </c>
      <c r="F1283" s="4591">
        <v>359</v>
      </c>
      <c r="G1283" s="4592"/>
      <c r="H1283" s="1181"/>
      <c r="I1283" s="1181"/>
      <c r="J1283" s="1181">
        <v>201</v>
      </c>
      <c r="K1283" s="1181"/>
      <c r="L1283" s="374" t="s">
        <v>5849</v>
      </c>
      <c r="M1283" s="1181"/>
    </row>
    <row r="1284" spans="1:13" x14ac:dyDescent="0.2">
      <c r="A1284" s="1254">
        <v>68</v>
      </c>
      <c r="B1284" s="57"/>
      <c r="C1284" s="1257" t="s">
        <v>5871</v>
      </c>
      <c r="D1284" s="938">
        <v>41374</v>
      </c>
      <c r="E1284" s="938">
        <v>41374</v>
      </c>
      <c r="F1284" s="4593"/>
      <c r="G1284" s="4594"/>
      <c r="H1284" s="1181"/>
      <c r="I1284" s="1181"/>
      <c r="J1284" s="1181">
        <v>228</v>
      </c>
      <c r="K1284" s="1181"/>
      <c r="L1284" s="374" t="s">
        <v>5849</v>
      </c>
    </row>
    <row r="1285" spans="1:13" x14ac:dyDescent="0.2">
      <c r="A1285" s="1254">
        <v>69</v>
      </c>
      <c r="B1285" s="57"/>
      <c r="C1285" s="1257" t="s">
        <v>5872</v>
      </c>
      <c r="D1285" s="938">
        <v>41379</v>
      </c>
      <c r="E1285" s="938">
        <v>41379</v>
      </c>
      <c r="F1285" s="4593"/>
      <c r="G1285" s="4594"/>
      <c r="H1285" s="1181"/>
      <c r="I1285" s="1181"/>
      <c r="J1285" s="1181">
        <v>235</v>
      </c>
      <c r="K1285" s="1181"/>
      <c r="L1285" s="374" t="s">
        <v>5849</v>
      </c>
      <c r="M1285" s="1258"/>
    </row>
    <row r="1286" spans="1:13" x14ac:dyDescent="0.2">
      <c r="A1286" s="1254">
        <v>70</v>
      </c>
      <c r="B1286" s="57"/>
      <c r="C1286" s="1257" t="s">
        <v>5873</v>
      </c>
      <c r="D1286" s="938">
        <v>41379</v>
      </c>
      <c r="E1286" s="938">
        <v>41394</v>
      </c>
      <c r="F1286" s="4593"/>
      <c r="G1286" s="4594"/>
      <c r="H1286" s="1181"/>
      <c r="I1286" s="1181"/>
      <c r="J1286" s="1181">
        <v>228</v>
      </c>
      <c r="K1286" s="1181"/>
      <c r="L1286" s="374" t="s">
        <v>5849</v>
      </c>
      <c r="M1286" s="1258"/>
    </row>
    <row r="1287" spans="1:13" x14ac:dyDescent="0.2">
      <c r="A1287" s="1254">
        <v>71</v>
      </c>
      <c r="B1287" s="57"/>
      <c r="C1287" s="1257" t="s">
        <v>5874</v>
      </c>
      <c r="D1287" s="938">
        <v>41394</v>
      </c>
      <c r="E1287" s="938">
        <v>41394</v>
      </c>
      <c r="F1287" s="4593"/>
      <c r="G1287" s="4594"/>
      <c r="H1287" s="1181"/>
      <c r="I1287" s="1181"/>
      <c r="J1287" s="1181">
        <v>206</v>
      </c>
      <c r="K1287" s="1181"/>
      <c r="L1287" s="374" t="s">
        <v>5849</v>
      </c>
      <c r="M1287" s="1258"/>
    </row>
    <row r="1288" spans="1:13" x14ac:dyDescent="0.2">
      <c r="A1288" s="1254">
        <v>72</v>
      </c>
      <c r="B1288" s="57"/>
      <c r="C1288" s="1257" t="s">
        <v>5875</v>
      </c>
      <c r="D1288" s="938">
        <v>41394</v>
      </c>
      <c r="E1288" s="938">
        <v>41394</v>
      </c>
      <c r="F1288" s="4595"/>
      <c r="G1288" s="4596"/>
      <c r="H1288" s="1181"/>
      <c r="I1288" s="1181"/>
      <c r="J1288" s="1181">
        <v>240</v>
      </c>
      <c r="K1288" s="1181"/>
      <c r="L1288" s="374" t="s">
        <v>5849</v>
      </c>
      <c r="M1288" s="1258"/>
    </row>
    <row r="1289" spans="1:13" x14ac:dyDescent="0.2">
      <c r="A1289" s="1254">
        <v>73</v>
      </c>
      <c r="B1289" s="57"/>
      <c r="C1289" s="1257" t="s">
        <v>5876</v>
      </c>
      <c r="D1289" s="938">
        <v>41402</v>
      </c>
      <c r="E1289" s="938">
        <v>41403</v>
      </c>
      <c r="F1289" s="4591">
        <v>360</v>
      </c>
      <c r="G1289" s="4592"/>
      <c r="H1289" s="1181"/>
      <c r="I1289" s="1181"/>
      <c r="J1289" s="1181">
        <v>204</v>
      </c>
      <c r="K1289" s="1181"/>
      <c r="L1289" s="374" t="s">
        <v>5849</v>
      </c>
      <c r="M1289" s="1181"/>
    </row>
    <row r="1290" spans="1:13" x14ac:dyDescent="0.2">
      <c r="A1290" s="1254">
        <v>74</v>
      </c>
      <c r="B1290" s="57"/>
      <c r="C1290" s="1257" t="s">
        <v>5877</v>
      </c>
      <c r="D1290" s="938">
        <v>41403</v>
      </c>
      <c r="E1290" s="938">
        <v>41403</v>
      </c>
      <c r="F1290" s="4593"/>
      <c r="G1290" s="4594"/>
      <c r="H1290" s="1181"/>
      <c r="I1290" s="1181"/>
      <c r="J1290" s="1181">
        <v>200</v>
      </c>
      <c r="K1290" s="1181"/>
      <c r="L1290" s="374" t="s">
        <v>5849</v>
      </c>
      <c r="M1290" s="1258"/>
    </row>
    <row r="1291" spans="1:13" x14ac:dyDescent="0.2">
      <c r="A1291" s="1254">
        <v>75</v>
      </c>
      <c r="B1291" s="57"/>
      <c r="C1291" s="1257" t="s">
        <v>5878</v>
      </c>
      <c r="D1291" s="938">
        <v>41403</v>
      </c>
      <c r="E1291" s="938">
        <v>41403</v>
      </c>
      <c r="F1291" s="4593"/>
      <c r="G1291" s="4594"/>
      <c r="H1291" s="1181"/>
      <c r="I1291" s="1181"/>
      <c r="J1291" s="1181">
        <v>201</v>
      </c>
      <c r="K1291" s="1181"/>
      <c r="L1291" s="374" t="s">
        <v>5849</v>
      </c>
      <c r="M1291" s="1258"/>
    </row>
    <row r="1292" spans="1:13" x14ac:dyDescent="0.2">
      <c r="A1292" s="1254">
        <v>76</v>
      </c>
      <c r="B1292" s="57"/>
      <c r="C1292" s="1257" t="s">
        <v>5879</v>
      </c>
      <c r="D1292" s="938">
        <v>41403</v>
      </c>
      <c r="E1292" s="938">
        <v>41415</v>
      </c>
      <c r="F1292" s="4593"/>
      <c r="G1292" s="4594"/>
      <c r="H1292" s="1181"/>
      <c r="I1292" s="1181"/>
      <c r="J1292" s="1181">
        <v>198</v>
      </c>
      <c r="K1292" s="1181"/>
      <c r="L1292" s="374" t="s">
        <v>5849</v>
      </c>
      <c r="M1292" s="1258"/>
    </row>
    <row r="1293" spans="1:13" x14ac:dyDescent="0.2">
      <c r="A1293" s="1254">
        <v>77</v>
      </c>
      <c r="B1293" s="57"/>
      <c r="C1293" s="1257" t="s">
        <v>5880</v>
      </c>
      <c r="D1293" s="938">
        <v>41415</v>
      </c>
      <c r="E1293" s="938">
        <v>41421</v>
      </c>
      <c r="F1293" s="4593"/>
      <c r="G1293" s="4594"/>
      <c r="H1293" s="1181"/>
      <c r="I1293" s="1181"/>
      <c r="J1293" s="1181">
        <v>202</v>
      </c>
      <c r="K1293" s="1181"/>
      <c r="L1293" s="374" t="s">
        <v>5849</v>
      </c>
      <c r="M1293" s="1258"/>
    </row>
    <row r="1294" spans="1:13" x14ac:dyDescent="0.2">
      <c r="A1294" s="1254">
        <v>78</v>
      </c>
      <c r="B1294" s="57"/>
      <c r="C1294" s="1257" t="s">
        <v>5881</v>
      </c>
      <c r="D1294" s="938">
        <v>41421</v>
      </c>
      <c r="E1294" s="938">
        <v>41421</v>
      </c>
      <c r="F1294" s="4593"/>
      <c r="G1294" s="4594"/>
      <c r="H1294" s="1181"/>
      <c r="I1294" s="1181"/>
      <c r="J1294" s="1181">
        <v>198</v>
      </c>
      <c r="K1294" s="1181"/>
      <c r="L1294" s="374" t="s">
        <v>5849</v>
      </c>
      <c r="M1294" s="1181"/>
    </row>
    <row r="1295" spans="1:13" x14ac:dyDescent="0.2">
      <c r="A1295" s="1254">
        <v>79</v>
      </c>
      <c r="B1295" s="57"/>
      <c r="C1295" s="1257" t="s">
        <v>5882</v>
      </c>
      <c r="D1295" s="938">
        <v>41421</v>
      </c>
      <c r="E1295" s="938">
        <v>41421</v>
      </c>
      <c r="F1295" s="4595"/>
      <c r="G1295" s="4596"/>
      <c r="H1295" s="1181"/>
      <c r="I1295" s="1181"/>
      <c r="J1295" s="1181">
        <v>203</v>
      </c>
      <c r="K1295" s="1181"/>
      <c r="L1295" s="374" t="s">
        <v>5849</v>
      </c>
      <c r="M1295" s="1181"/>
    </row>
    <row r="1296" spans="1:13" x14ac:dyDescent="0.2">
      <c r="A1296" s="1254">
        <v>80</v>
      </c>
      <c r="B1296" s="57"/>
      <c r="C1296" s="1257" t="s">
        <v>5883</v>
      </c>
      <c r="D1296" s="938">
        <v>41422</v>
      </c>
      <c r="E1296" s="938">
        <v>41422</v>
      </c>
      <c r="F1296" s="4602">
        <v>361</v>
      </c>
      <c r="G1296" s="4603"/>
      <c r="H1296" s="1181"/>
      <c r="I1296" s="1181"/>
      <c r="J1296" s="1181">
        <v>203</v>
      </c>
      <c r="K1296" s="1181"/>
      <c r="L1296" s="374" t="s">
        <v>5849</v>
      </c>
      <c r="M1296" s="1258"/>
    </row>
    <row r="1297" spans="1:13" x14ac:dyDescent="0.2">
      <c r="B1297" s="88"/>
      <c r="C1297" s="1260"/>
      <c r="D1297" s="1256"/>
      <c r="E1297" s="1256"/>
      <c r="M1297" s="1261"/>
    </row>
    <row r="1303" spans="1:13" x14ac:dyDescent="0.2">
      <c r="A1303" s="4455"/>
      <c r="B1303" s="4455"/>
      <c r="C1303" s="3857" t="s">
        <v>2859</v>
      </c>
      <c r="D1303" s="3857"/>
      <c r="E1303" s="3857"/>
      <c r="F1303" s="3857"/>
      <c r="G1303" s="3857"/>
      <c r="H1303" s="3857"/>
      <c r="I1303" s="3857"/>
      <c r="J1303" s="3857"/>
      <c r="K1303" s="3857"/>
      <c r="L1303" s="4453" t="s">
        <v>2858</v>
      </c>
      <c r="M1303" s="4453"/>
    </row>
    <row r="1304" spans="1:13" x14ac:dyDescent="0.2">
      <c r="A1304" s="4455"/>
      <c r="B1304" s="4455"/>
      <c r="C1304" s="3857"/>
      <c r="D1304" s="3857"/>
      <c r="E1304" s="3857"/>
      <c r="F1304" s="3857"/>
      <c r="G1304" s="3857"/>
      <c r="H1304" s="3857"/>
      <c r="I1304" s="3857"/>
      <c r="J1304" s="3857"/>
      <c r="K1304" s="3857"/>
      <c r="L1304" s="4453"/>
      <c r="M1304" s="4453"/>
    </row>
    <row r="1305" spans="1:13" x14ac:dyDescent="0.2">
      <c r="A1305" s="4455"/>
      <c r="B1305" s="4455"/>
      <c r="C1305" s="3857"/>
      <c r="D1305" s="3857"/>
      <c r="E1305" s="3857"/>
      <c r="F1305" s="3857"/>
      <c r="G1305" s="3857"/>
      <c r="H1305" s="3857"/>
      <c r="I1305" s="3857"/>
      <c r="J1305" s="3857"/>
      <c r="K1305" s="3857"/>
      <c r="L1305" s="4453"/>
      <c r="M1305" s="4453"/>
    </row>
    <row r="1306" spans="1:13" x14ac:dyDescent="0.2">
      <c r="A1306" s="4455"/>
      <c r="B1306" s="4455"/>
      <c r="C1306" s="3858" t="s">
        <v>1209</v>
      </c>
      <c r="D1306" s="3858"/>
      <c r="E1306" s="3858"/>
      <c r="F1306" s="3858"/>
      <c r="G1306" s="3858"/>
      <c r="H1306" s="3858"/>
      <c r="I1306" s="3858"/>
      <c r="J1306" s="3858"/>
      <c r="K1306" s="3858"/>
      <c r="L1306" s="4453" t="s">
        <v>1208</v>
      </c>
      <c r="M1306" s="4453"/>
    </row>
    <row r="1307" spans="1:13" x14ac:dyDescent="0.2">
      <c r="A1307" s="4455"/>
      <c r="B1307" s="4455"/>
      <c r="C1307" s="3858"/>
      <c r="D1307" s="3858"/>
      <c r="E1307" s="3858"/>
      <c r="F1307" s="3858"/>
      <c r="G1307" s="3858"/>
      <c r="H1307" s="3858"/>
      <c r="I1307" s="3858"/>
      <c r="J1307" s="3858"/>
      <c r="K1307" s="3858"/>
      <c r="L1307" s="4453"/>
      <c r="M1307" s="4453"/>
    </row>
    <row r="1308" spans="1:13" x14ac:dyDescent="0.2">
      <c r="A1308" s="4455"/>
      <c r="B1308" s="4455"/>
      <c r="C1308" s="3858"/>
      <c r="D1308" s="3858"/>
      <c r="E1308" s="3858"/>
      <c r="F1308" s="3858"/>
      <c r="G1308" s="3858"/>
      <c r="H1308" s="3858"/>
      <c r="I1308" s="3858"/>
      <c r="J1308" s="3858"/>
      <c r="K1308" s="3858"/>
      <c r="L1308" s="4453"/>
      <c r="M1308" s="4453"/>
    </row>
    <row r="1310" spans="1:13" x14ac:dyDescent="0.2">
      <c r="A1310" s="479" t="s">
        <v>1612</v>
      </c>
      <c r="J1310" s="479" t="s">
        <v>5884</v>
      </c>
    </row>
    <row r="1311" spans="1:13" x14ac:dyDescent="0.2">
      <c r="A1311" s="479" t="s">
        <v>1614</v>
      </c>
      <c r="D1311" s="479" t="s">
        <v>3801</v>
      </c>
    </row>
    <row r="1312" spans="1:13" x14ac:dyDescent="0.2">
      <c r="A1312" s="479" t="s">
        <v>5805</v>
      </c>
      <c r="D1312" s="479" t="s">
        <v>1615</v>
      </c>
      <c r="J1312" s="4137" t="s">
        <v>2863</v>
      </c>
      <c r="K1312" s="4138"/>
      <c r="L1312" s="4138"/>
      <c r="M1312" s="4139"/>
    </row>
    <row r="1313" spans="1:13" ht="24" x14ac:dyDescent="0.2">
      <c r="A1313" s="479" t="s">
        <v>5806</v>
      </c>
      <c r="J1313" s="374" t="s">
        <v>2860</v>
      </c>
      <c r="K1313" s="374" t="s">
        <v>2861</v>
      </c>
      <c r="L1313" s="374" t="s">
        <v>2862</v>
      </c>
      <c r="M1313" s="822" t="s">
        <v>135</v>
      </c>
    </row>
    <row r="1314" spans="1:13" x14ac:dyDescent="0.2">
      <c r="J1314" s="374">
        <v>2015</v>
      </c>
      <c r="K1314" s="374">
        <v>3</v>
      </c>
      <c r="L1314" s="374">
        <v>31</v>
      </c>
      <c r="M1314" s="374">
        <v>6</v>
      </c>
    </row>
    <row r="1315" spans="1:13" x14ac:dyDescent="0.2">
      <c r="I1315" s="1177"/>
      <c r="J1315" s="1177"/>
      <c r="K1315" s="1177"/>
      <c r="L1315" s="1177"/>
    </row>
    <row r="1316" spans="1:13" ht="24" customHeight="1" x14ac:dyDescent="0.2">
      <c r="A1316" s="3857" t="s">
        <v>2864</v>
      </c>
      <c r="B1316" s="3857" t="s">
        <v>2865</v>
      </c>
      <c r="C1316" s="3857" t="s">
        <v>1212</v>
      </c>
      <c r="D1316" s="3857" t="s">
        <v>2866</v>
      </c>
      <c r="E1316" s="3857"/>
      <c r="F1316" s="4346" t="s">
        <v>3430</v>
      </c>
      <c r="G1316" s="4347"/>
      <c r="H1316" s="4348" t="s">
        <v>3434</v>
      </c>
      <c r="I1316" s="4348"/>
      <c r="J1316" s="3857" t="s">
        <v>1211</v>
      </c>
      <c r="K1316" s="3858" t="s">
        <v>2872</v>
      </c>
      <c r="L1316" s="3857" t="s">
        <v>1207</v>
      </c>
      <c r="M1316" s="3858" t="s">
        <v>2873</v>
      </c>
    </row>
    <row r="1317" spans="1:13" x14ac:dyDescent="0.2">
      <c r="A1317" s="3857"/>
      <c r="B1317" s="3857"/>
      <c r="C1317" s="3857"/>
      <c r="D1317" s="15" t="s">
        <v>2867</v>
      </c>
      <c r="E1317" s="15" t="s">
        <v>2868</v>
      </c>
      <c r="F1317" s="15" t="s">
        <v>2870</v>
      </c>
      <c r="G1317" s="15" t="s">
        <v>2871</v>
      </c>
      <c r="H1317" s="1180" t="s">
        <v>3216</v>
      </c>
      <c r="I1317" s="1180" t="s">
        <v>3217</v>
      </c>
      <c r="J1317" s="3857"/>
      <c r="K1317" s="3858"/>
      <c r="L1317" s="3857"/>
      <c r="M1317" s="3858"/>
    </row>
    <row r="1318" spans="1:13" ht="12.75" customHeight="1" x14ac:dyDescent="0.2">
      <c r="A1318" s="1254">
        <v>81</v>
      </c>
      <c r="B1318" s="57" t="s">
        <v>2377</v>
      </c>
      <c r="C1318" s="1257" t="s">
        <v>5885</v>
      </c>
      <c r="D1318" s="938">
        <v>41422</v>
      </c>
      <c r="E1318" s="938">
        <v>41422</v>
      </c>
      <c r="F1318" s="4591">
        <v>361</v>
      </c>
      <c r="G1318" s="4592"/>
      <c r="H1318" s="1181"/>
      <c r="I1318" s="1181"/>
      <c r="J1318" s="1181">
        <v>205</v>
      </c>
      <c r="K1318" s="1181"/>
      <c r="L1318" s="374" t="s">
        <v>313</v>
      </c>
      <c r="M1318" s="1258"/>
    </row>
    <row r="1319" spans="1:13" x14ac:dyDescent="0.2">
      <c r="A1319" s="1254">
        <v>82</v>
      </c>
      <c r="B1319" s="57"/>
      <c r="C1319" s="1257" t="s">
        <v>5886</v>
      </c>
      <c r="D1319" s="938">
        <v>41423</v>
      </c>
      <c r="E1319" s="938">
        <v>41425</v>
      </c>
      <c r="F1319" s="4593"/>
      <c r="G1319" s="4594"/>
      <c r="H1319" s="1181"/>
      <c r="I1319" s="1181"/>
      <c r="J1319" s="1181">
        <v>231</v>
      </c>
      <c r="K1319" s="1181"/>
      <c r="L1319" s="374" t="s">
        <v>313</v>
      </c>
      <c r="M1319" s="1258"/>
    </row>
    <row r="1320" spans="1:13" x14ac:dyDescent="0.2">
      <c r="A1320" s="1254">
        <v>83</v>
      </c>
      <c r="B1320" s="57"/>
      <c r="C1320" s="1257" t="s">
        <v>3883</v>
      </c>
      <c r="D1320" s="938">
        <v>41436</v>
      </c>
      <c r="E1320" s="938">
        <v>41438</v>
      </c>
      <c r="F1320" s="4593"/>
      <c r="G1320" s="4594"/>
      <c r="H1320" s="1181"/>
      <c r="I1320" s="1181"/>
      <c r="J1320" s="1181">
        <v>219</v>
      </c>
      <c r="K1320" s="1181"/>
      <c r="L1320" s="374" t="s">
        <v>313</v>
      </c>
      <c r="M1320" s="1258"/>
    </row>
    <row r="1321" spans="1:13" x14ac:dyDescent="0.2">
      <c r="A1321" s="1254">
        <v>84</v>
      </c>
      <c r="B1321" s="57"/>
      <c r="C1321" s="522" t="s">
        <v>5887</v>
      </c>
      <c r="D1321" s="938">
        <v>41438</v>
      </c>
      <c r="E1321" s="938">
        <v>41438</v>
      </c>
      <c r="F1321" s="4593"/>
      <c r="G1321" s="4594"/>
      <c r="H1321" s="1181"/>
      <c r="I1321" s="1181"/>
      <c r="J1321" s="1181">
        <v>194</v>
      </c>
      <c r="K1321" s="1181"/>
      <c r="L1321" s="374" t="s">
        <v>313</v>
      </c>
      <c r="M1321" s="1258"/>
    </row>
    <row r="1322" spans="1:13" x14ac:dyDescent="0.2">
      <c r="A1322" s="1254">
        <v>85</v>
      </c>
      <c r="B1322" s="57"/>
      <c r="C1322" s="522" t="s">
        <v>5888</v>
      </c>
      <c r="D1322" s="938">
        <v>41438</v>
      </c>
      <c r="E1322" s="938">
        <v>41438</v>
      </c>
      <c r="F1322" s="4593"/>
      <c r="G1322" s="4594"/>
      <c r="H1322" s="1181"/>
      <c r="I1322" s="1181"/>
      <c r="J1322" s="1181">
        <v>211</v>
      </c>
      <c r="K1322" s="1181"/>
      <c r="L1322" s="374" t="s">
        <v>313</v>
      </c>
      <c r="M1322" s="1258"/>
    </row>
    <row r="1323" spans="1:13" x14ac:dyDescent="0.2">
      <c r="A1323" s="1254">
        <v>86</v>
      </c>
      <c r="B1323" s="57"/>
      <c r="C1323" s="522" t="s">
        <v>5889</v>
      </c>
      <c r="D1323" s="938">
        <v>41442</v>
      </c>
      <c r="E1323" s="938">
        <v>41446</v>
      </c>
      <c r="F1323" s="4595"/>
      <c r="G1323" s="4596"/>
      <c r="H1323" s="1181"/>
      <c r="I1323" s="1181"/>
      <c r="J1323" s="1181">
        <v>226</v>
      </c>
      <c r="K1323" s="1181"/>
      <c r="L1323" s="374" t="s">
        <v>313</v>
      </c>
      <c r="M1323" s="1258"/>
    </row>
    <row r="1324" spans="1:13" x14ac:dyDescent="0.2">
      <c r="A1324" s="1254">
        <v>87</v>
      </c>
      <c r="B1324" s="57"/>
      <c r="C1324" s="1257" t="s">
        <v>5890</v>
      </c>
      <c r="D1324" s="938">
        <v>41446</v>
      </c>
      <c r="E1324" s="938">
        <v>41446</v>
      </c>
      <c r="F1324" s="4591">
        <v>362</v>
      </c>
      <c r="G1324" s="4592"/>
      <c r="H1324" s="1181"/>
      <c r="I1324" s="1181"/>
      <c r="J1324" s="1181">
        <v>234</v>
      </c>
      <c r="K1324" s="1181"/>
      <c r="L1324" s="374" t="s">
        <v>313</v>
      </c>
      <c r="M1324" s="1181"/>
    </row>
    <row r="1325" spans="1:13" x14ac:dyDescent="0.2">
      <c r="A1325" s="1254">
        <v>88</v>
      </c>
      <c r="B1325" s="57"/>
      <c r="C1325" s="1257" t="s">
        <v>5891</v>
      </c>
      <c r="D1325" s="938">
        <v>41446</v>
      </c>
      <c r="E1325" s="938">
        <v>41446</v>
      </c>
      <c r="F1325" s="4593"/>
      <c r="G1325" s="4594"/>
      <c r="H1325" s="1181"/>
      <c r="I1325" s="1181"/>
      <c r="J1325" s="1181">
        <v>179</v>
      </c>
      <c r="K1325" s="1181"/>
      <c r="L1325" s="374" t="s">
        <v>313</v>
      </c>
      <c r="M1325" s="1181"/>
    </row>
    <row r="1326" spans="1:13" x14ac:dyDescent="0.2">
      <c r="A1326" s="1254">
        <v>89</v>
      </c>
      <c r="B1326" s="57"/>
      <c r="C1326" s="1257" t="s">
        <v>5892</v>
      </c>
      <c r="D1326" s="938">
        <v>41446</v>
      </c>
      <c r="E1326" s="938">
        <v>41446</v>
      </c>
      <c r="F1326" s="4593"/>
      <c r="G1326" s="4594"/>
      <c r="H1326" s="1181"/>
      <c r="I1326" s="1181"/>
      <c r="J1326" s="1181">
        <v>193</v>
      </c>
      <c r="K1326" s="1181"/>
      <c r="L1326" s="374" t="s">
        <v>313</v>
      </c>
      <c r="M1326" s="1181"/>
    </row>
    <row r="1327" spans="1:13" x14ac:dyDescent="0.2">
      <c r="A1327" s="1254">
        <v>90</v>
      </c>
      <c r="B1327" s="57"/>
      <c r="C1327" s="1257" t="s">
        <v>5893</v>
      </c>
      <c r="D1327" s="938">
        <v>41446</v>
      </c>
      <c r="E1327" s="938">
        <v>41446</v>
      </c>
      <c r="F1327" s="4593"/>
      <c r="G1327" s="4594"/>
      <c r="H1327" s="1181"/>
      <c r="I1327" s="1181"/>
      <c r="J1327" s="1181">
        <v>156</v>
      </c>
      <c r="K1327" s="1181"/>
      <c r="L1327" s="374" t="s">
        <v>313</v>
      </c>
      <c r="M1327" s="1181"/>
    </row>
    <row r="1328" spans="1:13" x14ac:dyDescent="0.2">
      <c r="A1328" s="1254">
        <v>91</v>
      </c>
      <c r="B1328" s="57"/>
      <c r="C1328" s="1257" t="s">
        <v>5894</v>
      </c>
      <c r="D1328" s="938">
        <v>41446</v>
      </c>
      <c r="E1328" s="938">
        <v>41446</v>
      </c>
      <c r="F1328" s="4593"/>
      <c r="G1328" s="4594"/>
      <c r="H1328" s="1181"/>
      <c r="I1328" s="1181"/>
      <c r="J1328" s="1181">
        <v>226</v>
      </c>
      <c r="K1328" s="1181"/>
      <c r="L1328" s="374" t="s">
        <v>313</v>
      </c>
      <c r="M1328" s="1181"/>
    </row>
    <row r="1329" spans="1:13" x14ac:dyDescent="0.2">
      <c r="A1329" s="1254">
        <v>92</v>
      </c>
      <c r="B1329" s="57"/>
      <c r="C1329" s="1257" t="s">
        <v>5895</v>
      </c>
      <c r="D1329" s="938">
        <v>41452</v>
      </c>
      <c r="E1329" s="938">
        <v>41455</v>
      </c>
      <c r="F1329" s="4593"/>
      <c r="G1329" s="4594"/>
      <c r="H1329" s="1181"/>
      <c r="I1329" s="1181"/>
      <c r="J1329" s="1181">
        <v>165</v>
      </c>
      <c r="K1329" s="1181"/>
      <c r="L1329" s="374" t="s">
        <v>313</v>
      </c>
      <c r="M1329" s="1181"/>
    </row>
    <row r="1330" spans="1:13" x14ac:dyDescent="0.2">
      <c r="A1330" s="1254">
        <v>93</v>
      </c>
      <c r="B1330" s="57"/>
      <c r="C1330" s="1257" t="s">
        <v>5896</v>
      </c>
      <c r="D1330" s="938">
        <v>41455</v>
      </c>
      <c r="E1330" s="938">
        <v>41455</v>
      </c>
      <c r="F1330" s="4595"/>
      <c r="G1330" s="4596"/>
      <c r="H1330" s="1181"/>
      <c r="I1330" s="1181"/>
      <c r="J1330" s="1181">
        <v>130</v>
      </c>
      <c r="K1330" s="1181"/>
      <c r="L1330" s="374" t="s">
        <v>313</v>
      </c>
      <c r="M1330" s="1181"/>
    </row>
    <row r="1331" spans="1:13" ht="12.75" customHeight="1" x14ac:dyDescent="0.2">
      <c r="A1331" s="1254">
        <v>94</v>
      </c>
      <c r="B1331" s="57"/>
      <c r="C1331" s="1257" t="s">
        <v>5897</v>
      </c>
      <c r="D1331" s="938">
        <v>41466</v>
      </c>
      <c r="E1331" s="938">
        <v>41466</v>
      </c>
      <c r="F1331" s="4591">
        <v>363</v>
      </c>
      <c r="G1331" s="4592"/>
      <c r="H1331" s="1181"/>
      <c r="I1331" s="1181"/>
      <c r="J1331" s="1181">
        <v>204</v>
      </c>
      <c r="K1331" s="1181"/>
      <c r="L1331" s="374" t="s">
        <v>313</v>
      </c>
      <c r="M1331" s="1181"/>
    </row>
    <row r="1332" spans="1:13" x14ac:dyDescent="0.2">
      <c r="A1332" s="1254">
        <v>95</v>
      </c>
      <c r="B1332" s="57"/>
      <c r="C1332" s="1257" t="s">
        <v>5898</v>
      </c>
      <c r="D1332" s="938">
        <v>41466</v>
      </c>
      <c r="E1332" s="938">
        <v>41467</v>
      </c>
      <c r="F1332" s="4593"/>
      <c r="G1332" s="4594"/>
      <c r="H1332" s="1181"/>
      <c r="I1332" s="1181"/>
      <c r="J1332" s="1181">
        <v>213</v>
      </c>
      <c r="K1332" s="1181"/>
      <c r="L1332" s="374" t="s">
        <v>313</v>
      </c>
      <c r="M1332" s="1258"/>
    </row>
    <row r="1333" spans="1:13" x14ac:dyDescent="0.2">
      <c r="A1333" s="1254">
        <v>96</v>
      </c>
      <c r="B1333" s="57"/>
      <c r="C1333" s="1257" t="s">
        <v>5899</v>
      </c>
      <c r="D1333" s="938">
        <v>41467</v>
      </c>
      <c r="E1333" s="938">
        <v>41467</v>
      </c>
      <c r="F1333" s="4593"/>
      <c r="G1333" s="4594"/>
      <c r="H1333" s="1181"/>
      <c r="I1333" s="1181"/>
      <c r="J1333" s="1181">
        <v>190</v>
      </c>
      <c r="K1333" s="1181"/>
      <c r="L1333" s="374" t="s">
        <v>313</v>
      </c>
      <c r="M1333" s="1258"/>
    </row>
    <row r="1334" spans="1:13" x14ac:dyDescent="0.2">
      <c r="A1334" s="1254">
        <v>97</v>
      </c>
      <c r="B1334" s="57"/>
      <c r="C1334" s="1257" t="s">
        <v>5900</v>
      </c>
      <c r="D1334" s="938">
        <v>41467</v>
      </c>
      <c r="E1334" s="938">
        <v>41468</v>
      </c>
      <c r="F1334" s="4593"/>
      <c r="G1334" s="4594"/>
      <c r="H1334" s="1181"/>
      <c r="I1334" s="1181"/>
      <c r="J1334" s="1181">
        <v>211</v>
      </c>
      <c r="K1334" s="1181"/>
      <c r="L1334" s="374" t="s">
        <v>313</v>
      </c>
      <c r="M1334" s="1181"/>
    </row>
    <row r="1335" spans="1:13" x14ac:dyDescent="0.2">
      <c r="A1335" s="1254">
        <v>98</v>
      </c>
      <c r="B1335" s="57"/>
      <c r="C1335" s="1257" t="s">
        <v>5901</v>
      </c>
      <c r="D1335" s="938">
        <v>41468</v>
      </c>
      <c r="E1335" s="938">
        <v>41469</v>
      </c>
      <c r="F1335" s="4593"/>
      <c r="G1335" s="4594"/>
      <c r="H1335" s="1181"/>
      <c r="I1335" s="1181"/>
      <c r="J1335" s="1181">
        <v>192</v>
      </c>
      <c r="K1335" s="1181"/>
      <c r="L1335" s="374" t="s">
        <v>313</v>
      </c>
      <c r="M1335" s="1258"/>
    </row>
    <row r="1336" spans="1:13" x14ac:dyDescent="0.2">
      <c r="A1336" s="1254">
        <v>99</v>
      </c>
      <c r="B1336" s="57"/>
      <c r="C1336" s="1257" t="s">
        <v>5902</v>
      </c>
      <c r="D1336" s="938">
        <v>41469</v>
      </c>
      <c r="E1336" s="938">
        <v>41472</v>
      </c>
      <c r="F1336" s="4593"/>
      <c r="G1336" s="4594"/>
      <c r="H1336" s="1181"/>
      <c r="I1336" s="1181"/>
      <c r="J1336" s="1181">
        <v>195</v>
      </c>
      <c r="K1336" s="1181"/>
      <c r="L1336" s="374" t="s">
        <v>313</v>
      </c>
      <c r="M1336" s="1258"/>
    </row>
    <row r="1337" spans="1:13" x14ac:dyDescent="0.2">
      <c r="A1337" s="1254">
        <v>100</v>
      </c>
      <c r="B1337" s="57"/>
      <c r="C1337" s="1257" t="s">
        <v>5903</v>
      </c>
      <c r="D1337" s="938">
        <v>41473</v>
      </c>
      <c r="E1337" s="938">
        <v>41474</v>
      </c>
      <c r="F1337" s="4595"/>
      <c r="G1337" s="4596"/>
      <c r="H1337" s="1181"/>
      <c r="I1337" s="1181"/>
      <c r="J1337" s="1181">
        <v>216</v>
      </c>
      <c r="K1337" s="1181"/>
      <c r="L1337" s="374" t="s">
        <v>313</v>
      </c>
      <c r="M1337" s="1258"/>
    </row>
    <row r="1338" spans="1:13" x14ac:dyDescent="0.2">
      <c r="A1338" s="1254">
        <v>101</v>
      </c>
      <c r="B1338" s="57"/>
      <c r="C1338" s="1257" t="s">
        <v>5904</v>
      </c>
      <c r="D1338" s="938">
        <v>41474</v>
      </c>
      <c r="E1338" s="938">
        <v>41474</v>
      </c>
      <c r="F1338" s="4602">
        <v>364</v>
      </c>
      <c r="G1338" s="4603"/>
      <c r="H1338" s="1181"/>
      <c r="I1338" s="1181"/>
      <c r="J1338" s="1181">
        <v>210</v>
      </c>
      <c r="K1338" s="1181"/>
      <c r="L1338" s="374" t="s">
        <v>313</v>
      </c>
      <c r="M1338" s="1181"/>
    </row>
    <row r="1339" spans="1:13" x14ac:dyDescent="0.2">
      <c r="B1339" s="88"/>
      <c r="C1339" s="1260"/>
      <c r="D1339" s="1256"/>
      <c r="E1339" s="1256"/>
      <c r="M1339" s="1261"/>
    </row>
    <row r="1344" spans="1:13" x14ac:dyDescent="0.2">
      <c r="B1344" s="88"/>
      <c r="C1344" s="1260"/>
      <c r="D1344" s="1256"/>
      <c r="E1344" s="1256"/>
      <c r="M1344" s="1261"/>
    </row>
    <row r="1345" spans="1:13" x14ac:dyDescent="0.2">
      <c r="B1345" s="88"/>
      <c r="C1345" s="1260"/>
      <c r="D1345" s="1256"/>
      <c r="E1345" s="1256"/>
      <c r="M1345" s="1261"/>
    </row>
    <row r="1346" spans="1:13" x14ac:dyDescent="0.2">
      <c r="A1346" s="4455"/>
      <c r="B1346" s="4455"/>
      <c r="C1346" s="3857" t="s">
        <v>2859</v>
      </c>
      <c r="D1346" s="3857"/>
      <c r="E1346" s="3857"/>
      <c r="F1346" s="3857"/>
      <c r="G1346" s="3857"/>
      <c r="H1346" s="3857"/>
      <c r="I1346" s="3857"/>
      <c r="J1346" s="3857"/>
      <c r="K1346" s="3857"/>
      <c r="L1346" s="4453" t="s">
        <v>2858</v>
      </c>
      <c r="M1346" s="4453"/>
    </row>
    <row r="1347" spans="1:13" x14ac:dyDescent="0.2">
      <c r="A1347" s="4455"/>
      <c r="B1347" s="4455"/>
      <c r="C1347" s="3857"/>
      <c r="D1347" s="3857"/>
      <c r="E1347" s="3857"/>
      <c r="F1347" s="3857"/>
      <c r="G1347" s="3857"/>
      <c r="H1347" s="3857"/>
      <c r="I1347" s="3857"/>
      <c r="J1347" s="3857"/>
      <c r="K1347" s="3857"/>
      <c r="L1347" s="4453"/>
      <c r="M1347" s="4453"/>
    </row>
    <row r="1348" spans="1:13" x14ac:dyDescent="0.2">
      <c r="A1348" s="4455"/>
      <c r="B1348" s="4455"/>
      <c r="C1348" s="3857"/>
      <c r="D1348" s="3857"/>
      <c r="E1348" s="3857"/>
      <c r="F1348" s="3857"/>
      <c r="G1348" s="3857"/>
      <c r="H1348" s="3857"/>
      <c r="I1348" s="3857"/>
      <c r="J1348" s="3857"/>
      <c r="K1348" s="3857"/>
      <c r="L1348" s="4453"/>
      <c r="M1348" s="4453"/>
    </row>
    <row r="1349" spans="1:13" x14ac:dyDescent="0.2">
      <c r="A1349" s="4455"/>
      <c r="B1349" s="4455"/>
      <c r="C1349" s="3858" t="s">
        <v>1209</v>
      </c>
      <c r="D1349" s="3858"/>
      <c r="E1349" s="3858"/>
      <c r="F1349" s="3858"/>
      <c r="G1349" s="3858"/>
      <c r="H1349" s="3858"/>
      <c r="I1349" s="3858"/>
      <c r="J1349" s="3858"/>
      <c r="K1349" s="3858"/>
      <c r="L1349" s="4453" t="s">
        <v>1208</v>
      </c>
      <c r="M1349" s="4453"/>
    </row>
    <row r="1350" spans="1:13" x14ac:dyDescent="0.2">
      <c r="A1350" s="4455"/>
      <c r="B1350" s="4455"/>
      <c r="C1350" s="3858"/>
      <c r="D1350" s="3858"/>
      <c r="E1350" s="3858"/>
      <c r="F1350" s="3858"/>
      <c r="G1350" s="3858"/>
      <c r="H1350" s="3858"/>
      <c r="I1350" s="3858"/>
      <c r="J1350" s="3858"/>
      <c r="K1350" s="3858"/>
      <c r="L1350" s="4453"/>
      <c r="M1350" s="4453"/>
    </row>
    <row r="1351" spans="1:13" x14ac:dyDescent="0.2">
      <c r="A1351" s="4455"/>
      <c r="B1351" s="4455"/>
      <c r="C1351" s="3858"/>
      <c r="D1351" s="3858"/>
      <c r="E1351" s="3858"/>
      <c r="F1351" s="3858"/>
      <c r="G1351" s="3858"/>
      <c r="H1351" s="3858"/>
      <c r="I1351" s="3858"/>
      <c r="J1351" s="3858"/>
      <c r="K1351" s="3858"/>
      <c r="L1351" s="4453"/>
      <c r="M1351" s="4453"/>
    </row>
    <row r="1353" spans="1:13" x14ac:dyDescent="0.2">
      <c r="A1353" s="479" t="s">
        <v>1612</v>
      </c>
      <c r="J1353" s="479" t="s">
        <v>5905</v>
      </c>
    </row>
    <row r="1354" spans="1:13" x14ac:dyDescent="0.2">
      <c r="A1354" s="479" t="s">
        <v>1614</v>
      </c>
      <c r="D1354" s="479" t="s">
        <v>3801</v>
      </c>
    </row>
    <row r="1355" spans="1:13" x14ac:dyDescent="0.2">
      <c r="A1355" s="479" t="s">
        <v>5805</v>
      </c>
      <c r="D1355" s="479" t="s">
        <v>1615</v>
      </c>
      <c r="J1355" s="4137" t="s">
        <v>2863</v>
      </c>
      <c r="K1355" s="4138"/>
      <c r="L1355" s="4138"/>
      <c r="M1355" s="4139"/>
    </row>
    <row r="1356" spans="1:13" ht="24" x14ac:dyDescent="0.2">
      <c r="A1356" s="479" t="s">
        <v>5806</v>
      </c>
      <c r="J1356" s="374" t="s">
        <v>2860</v>
      </c>
      <c r="K1356" s="374" t="s">
        <v>2861</v>
      </c>
      <c r="L1356" s="374" t="s">
        <v>2862</v>
      </c>
      <c r="M1356" s="822" t="s">
        <v>135</v>
      </c>
    </row>
    <row r="1357" spans="1:13" x14ac:dyDescent="0.2">
      <c r="J1357" s="374">
        <v>2015</v>
      </c>
      <c r="K1357" s="374">
        <v>3</v>
      </c>
      <c r="L1357" s="374">
        <v>31</v>
      </c>
      <c r="M1357" s="374">
        <v>6</v>
      </c>
    </row>
    <row r="1358" spans="1:13" x14ac:dyDescent="0.2">
      <c r="I1358" s="1177"/>
      <c r="J1358" s="1177"/>
      <c r="K1358" s="1177"/>
      <c r="L1358" s="1177"/>
    </row>
    <row r="1359" spans="1:13" ht="24" customHeight="1" x14ac:dyDescent="0.2">
      <c r="A1359" s="3857" t="s">
        <v>2864</v>
      </c>
      <c r="B1359" s="3857" t="s">
        <v>2865</v>
      </c>
      <c r="C1359" s="3857" t="s">
        <v>1212</v>
      </c>
      <c r="D1359" s="3857" t="s">
        <v>2866</v>
      </c>
      <c r="E1359" s="3857"/>
      <c r="F1359" s="4346" t="s">
        <v>3430</v>
      </c>
      <c r="G1359" s="4347"/>
      <c r="H1359" s="4348" t="s">
        <v>3434</v>
      </c>
      <c r="I1359" s="4348"/>
      <c r="J1359" s="3857" t="s">
        <v>1211</v>
      </c>
      <c r="K1359" s="3858" t="s">
        <v>2872</v>
      </c>
      <c r="L1359" s="3857" t="s">
        <v>1207</v>
      </c>
      <c r="M1359" s="3858" t="s">
        <v>2873</v>
      </c>
    </row>
    <row r="1360" spans="1:13" x14ac:dyDescent="0.2">
      <c r="A1360" s="3857"/>
      <c r="B1360" s="3857"/>
      <c r="C1360" s="3857"/>
      <c r="D1360" s="15" t="s">
        <v>2867</v>
      </c>
      <c r="E1360" s="15" t="s">
        <v>2868</v>
      </c>
      <c r="F1360" s="15" t="s">
        <v>2870</v>
      </c>
      <c r="G1360" s="15" t="s">
        <v>2871</v>
      </c>
      <c r="H1360" s="1180" t="s">
        <v>3216</v>
      </c>
      <c r="I1360" s="1180" t="s">
        <v>3217</v>
      </c>
      <c r="J1360" s="3857"/>
      <c r="K1360" s="3858"/>
      <c r="L1360" s="3857"/>
      <c r="M1360" s="3858"/>
    </row>
    <row r="1361" spans="1:13" x14ac:dyDescent="0.2">
      <c r="A1361" s="948"/>
      <c r="B1361" s="948"/>
      <c r="C1361" s="1460"/>
      <c r="D1361" s="47"/>
      <c r="E1361" s="47"/>
      <c r="F1361" s="47"/>
      <c r="G1361" s="47"/>
      <c r="H1361" s="47"/>
      <c r="I1361" s="47"/>
      <c r="J1361" s="948"/>
      <c r="K1361" s="47"/>
      <c r="L1361" s="948"/>
      <c r="M1361" s="47"/>
    </row>
    <row r="1362" spans="1:13" ht="12.75" customHeight="1" x14ac:dyDescent="0.2">
      <c r="A1362" s="1254">
        <v>102</v>
      </c>
      <c r="B1362" s="57" t="s">
        <v>2377</v>
      </c>
      <c r="C1362" s="1257" t="s">
        <v>5906</v>
      </c>
      <c r="D1362" s="938">
        <v>41480</v>
      </c>
      <c r="E1362" s="938">
        <v>41486</v>
      </c>
      <c r="F1362" s="4591">
        <v>364</v>
      </c>
      <c r="G1362" s="4592"/>
      <c r="H1362" s="1181"/>
      <c r="I1362" s="1181"/>
      <c r="J1362" s="1181">
        <v>227</v>
      </c>
      <c r="K1362" s="1181"/>
      <c r="L1362" s="374" t="s">
        <v>313</v>
      </c>
      <c r="M1362" s="1181"/>
    </row>
    <row r="1363" spans="1:13" x14ac:dyDescent="0.2">
      <c r="A1363" s="1254">
        <v>103</v>
      </c>
      <c r="B1363" s="57"/>
      <c r="C1363" s="1257" t="s">
        <v>5907</v>
      </c>
      <c r="D1363" s="938">
        <v>41486</v>
      </c>
      <c r="E1363" s="938">
        <v>41486</v>
      </c>
      <c r="F1363" s="4593"/>
      <c r="G1363" s="4594"/>
      <c r="H1363" s="1181"/>
      <c r="I1363" s="1181"/>
      <c r="J1363" s="1181">
        <v>247</v>
      </c>
      <c r="K1363" s="1181"/>
      <c r="L1363" s="374" t="s">
        <v>313</v>
      </c>
      <c r="M1363" s="1258"/>
    </row>
    <row r="1364" spans="1:13" x14ac:dyDescent="0.2">
      <c r="A1364" s="1254">
        <v>104</v>
      </c>
      <c r="B1364" s="57"/>
      <c r="C1364" s="522" t="s">
        <v>5908</v>
      </c>
      <c r="D1364" s="938">
        <v>41486</v>
      </c>
      <c r="E1364" s="938">
        <v>41486</v>
      </c>
      <c r="F1364" s="4593"/>
      <c r="G1364" s="4594"/>
      <c r="H1364" s="1181"/>
      <c r="I1364" s="1181"/>
      <c r="J1364" s="1181">
        <v>152</v>
      </c>
      <c r="K1364" s="1181"/>
      <c r="L1364" s="374" t="s">
        <v>313</v>
      </c>
      <c r="M1364" s="1258"/>
    </row>
    <row r="1365" spans="1:13" x14ac:dyDescent="0.2">
      <c r="A1365" s="1254">
        <v>105</v>
      </c>
      <c r="B1365" s="57"/>
      <c r="C1365" s="522" t="s">
        <v>5909</v>
      </c>
      <c r="D1365" s="938">
        <v>41136</v>
      </c>
      <c r="E1365" s="938">
        <v>41501</v>
      </c>
      <c r="F1365" s="4593"/>
      <c r="G1365" s="4594"/>
      <c r="H1365" s="1181"/>
      <c r="I1365" s="1181"/>
      <c r="J1365" s="1181">
        <v>196</v>
      </c>
      <c r="K1365" s="1181"/>
      <c r="L1365" s="374" t="s">
        <v>313</v>
      </c>
      <c r="M1365" s="1258"/>
    </row>
    <row r="1366" spans="1:13" x14ac:dyDescent="0.2">
      <c r="A1366" s="1254">
        <v>106</v>
      </c>
      <c r="B1366" s="57"/>
      <c r="C1366" s="1257" t="s">
        <v>5910</v>
      </c>
      <c r="D1366" s="938">
        <v>41501</v>
      </c>
      <c r="E1366" s="938">
        <v>41501</v>
      </c>
      <c r="F1366" s="4593"/>
      <c r="G1366" s="4594"/>
      <c r="H1366" s="1181"/>
      <c r="I1366" s="1181"/>
      <c r="J1366" s="1181">
        <v>191</v>
      </c>
      <c r="K1366" s="1181"/>
      <c r="L1366" s="374" t="s">
        <v>313</v>
      </c>
      <c r="M1366" s="1181"/>
    </row>
    <row r="1367" spans="1:13" x14ac:dyDescent="0.2">
      <c r="A1367" s="1254">
        <v>107</v>
      </c>
      <c r="B1367" s="57"/>
      <c r="C1367" s="1257" t="s">
        <v>5911</v>
      </c>
      <c r="D1367" s="938">
        <v>41501</v>
      </c>
      <c r="E1367" s="938">
        <v>41501</v>
      </c>
      <c r="F1367" s="4595"/>
      <c r="G1367" s="4596"/>
      <c r="H1367" s="1181"/>
      <c r="I1367" s="1181"/>
      <c r="J1367" s="1181">
        <v>195</v>
      </c>
      <c r="K1367" s="1181"/>
      <c r="L1367" s="374" t="s">
        <v>313</v>
      </c>
      <c r="M1367" s="1258"/>
    </row>
    <row r="1368" spans="1:13" x14ac:dyDescent="0.2">
      <c r="A1368" s="1254">
        <v>108</v>
      </c>
      <c r="B1368" s="57"/>
      <c r="C1368" s="1257" t="s">
        <v>5912</v>
      </c>
      <c r="D1368" s="938">
        <v>41502</v>
      </c>
      <c r="E1368" s="938">
        <v>41502</v>
      </c>
      <c r="F1368" s="4591">
        <v>365</v>
      </c>
      <c r="G1368" s="4592"/>
      <c r="H1368" s="1181"/>
      <c r="I1368" s="1181"/>
      <c r="J1368" s="1181">
        <v>203</v>
      </c>
      <c r="K1368" s="1181"/>
      <c r="L1368" s="374" t="s">
        <v>313</v>
      </c>
      <c r="M1368" s="1258"/>
    </row>
    <row r="1369" spans="1:13" x14ac:dyDescent="0.2">
      <c r="A1369" s="1254">
        <v>109</v>
      </c>
      <c r="B1369" s="57"/>
      <c r="C1369" s="1257" t="s">
        <v>5913</v>
      </c>
      <c r="D1369" s="938">
        <v>41502</v>
      </c>
      <c r="E1369" s="938">
        <v>41507</v>
      </c>
      <c r="F1369" s="4593"/>
      <c r="G1369" s="4594"/>
      <c r="H1369" s="1181"/>
      <c r="I1369" s="1181"/>
      <c r="J1369" s="1181">
        <v>205</v>
      </c>
      <c r="K1369" s="1181"/>
      <c r="L1369" s="374" t="s">
        <v>313</v>
      </c>
      <c r="M1369" s="1181"/>
    </row>
    <row r="1370" spans="1:13" x14ac:dyDescent="0.2">
      <c r="A1370" s="1254">
        <v>110</v>
      </c>
      <c r="B1370" s="57"/>
      <c r="C1370" s="1257" t="s">
        <v>5914</v>
      </c>
      <c r="D1370" s="938">
        <v>41507</v>
      </c>
      <c r="E1370" s="938">
        <v>41509</v>
      </c>
      <c r="F1370" s="4593"/>
      <c r="G1370" s="4594"/>
      <c r="H1370" s="1181"/>
      <c r="I1370" s="1181"/>
      <c r="J1370" s="1181">
        <v>180</v>
      </c>
      <c r="K1370" s="1181"/>
      <c r="L1370" s="374" t="s">
        <v>313</v>
      </c>
      <c r="M1370" s="1258"/>
    </row>
    <row r="1371" spans="1:13" x14ac:dyDescent="0.2">
      <c r="A1371" s="1254">
        <v>111</v>
      </c>
      <c r="B1371" s="57"/>
      <c r="C1371" s="1257" t="s">
        <v>5915</v>
      </c>
      <c r="D1371" s="938">
        <v>41509</v>
      </c>
      <c r="E1371" s="938">
        <v>41516</v>
      </c>
      <c r="F1371" s="4593"/>
      <c r="G1371" s="4594"/>
      <c r="H1371" s="1181"/>
      <c r="I1371" s="1181"/>
      <c r="J1371" s="1181">
        <v>205</v>
      </c>
      <c r="K1371" s="1181"/>
      <c r="L1371" s="374" t="s">
        <v>313</v>
      </c>
      <c r="M1371" s="1258"/>
    </row>
    <row r="1372" spans="1:13" x14ac:dyDescent="0.2">
      <c r="A1372" s="1254">
        <v>112</v>
      </c>
      <c r="B1372" s="57"/>
      <c r="C1372" s="1257" t="s">
        <v>5916</v>
      </c>
      <c r="D1372" s="938">
        <v>41516</v>
      </c>
      <c r="E1372" s="938">
        <v>41517</v>
      </c>
      <c r="F1372" s="4593"/>
      <c r="G1372" s="4594"/>
      <c r="H1372" s="1181"/>
      <c r="I1372" s="1181"/>
      <c r="J1372" s="1181">
        <v>231</v>
      </c>
      <c r="K1372" s="1181"/>
      <c r="L1372" s="374" t="s">
        <v>313</v>
      </c>
      <c r="M1372" s="1181"/>
    </row>
    <row r="1373" spans="1:13" x14ac:dyDescent="0.2">
      <c r="A1373" s="1254">
        <v>113</v>
      </c>
      <c r="B1373" s="57"/>
      <c r="C1373" s="1257" t="s">
        <v>5917</v>
      </c>
      <c r="D1373" s="938">
        <v>41530</v>
      </c>
      <c r="E1373" s="938">
        <v>41530</v>
      </c>
      <c r="F1373" s="4593"/>
      <c r="G1373" s="4594"/>
      <c r="H1373" s="1181"/>
      <c r="I1373" s="1181"/>
      <c r="J1373" s="1181">
        <v>215</v>
      </c>
      <c r="K1373" s="1181"/>
      <c r="L1373" s="374" t="s">
        <v>313</v>
      </c>
      <c r="M1373" s="1181"/>
    </row>
    <row r="1374" spans="1:13" x14ac:dyDescent="0.2">
      <c r="A1374" s="1254">
        <v>114</v>
      </c>
      <c r="B1374" s="57"/>
      <c r="C1374" s="1257" t="s">
        <v>5918</v>
      </c>
      <c r="D1374" s="938">
        <v>41530</v>
      </c>
      <c r="E1374" s="938">
        <v>41530</v>
      </c>
      <c r="F1374" s="4595"/>
      <c r="G1374" s="4596"/>
      <c r="H1374" s="1181"/>
      <c r="I1374" s="1181"/>
      <c r="J1374" s="1181">
        <v>192</v>
      </c>
      <c r="K1374" s="1181"/>
      <c r="L1374" s="374" t="s">
        <v>313</v>
      </c>
      <c r="M1374" s="1181"/>
    </row>
    <row r="1375" spans="1:13" x14ac:dyDescent="0.2">
      <c r="A1375" s="1254">
        <v>115</v>
      </c>
      <c r="B1375" s="57"/>
      <c r="C1375" s="1257" t="s">
        <v>5919</v>
      </c>
      <c r="D1375" s="938">
        <v>41530</v>
      </c>
      <c r="E1375" s="938">
        <v>41530</v>
      </c>
      <c r="F1375" s="4591">
        <v>366</v>
      </c>
      <c r="G1375" s="4592"/>
      <c r="H1375" s="1181"/>
      <c r="I1375" s="1181"/>
      <c r="J1375" s="1181">
        <v>205</v>
      </c>
      <c r="K1375" s="1181"/>
      <c r="L1375" s="374" t="s">
        <v>313</v>
      </c>
      <c r="M1375" s="1258"/>
    </row>
    <row r="1376" spans="1:13" x14ac:dyDescent="0.2">
      <c r="A1376" s="1254">
        <v>116</v>
      </c>
      <c r="B1376" s="57"/>
      <c r="C1376" s="1257" t="s">
        <v>5920</v>
      </c>
      <c r="D1376" s="938">
        <v>41530</v>
      </c>
      <c r="E1376" s="938">
        <v>41534</v>
      </c>
      <c r="F1376" s="4593"/>
      <c r="G1376" s="4594"/>
      <c r="H1376" s="1181"/>
      <c r="I1376" s="1181"/>
      <c r="J1376" s="1181">
        <v>199</v>
      </c>
      <c r="K1376" s="1181"/>
      <c r="L1376" s="374" t="s">
        <v>313</v>
      </c>
      <c r="M1376" s="1258"/>
    </row>
    <row r="1377" spans="1:13" x14ac:dyDescent="0.2">
      <c r="A1377" s="1254">
        <v>117</v>
      </c>
      <c r="B1377" s="57"/>
      <c r="C1377" s="1461" t="s">
        <v>5921</v>
      </c>
      <c r="D1377" s="938">
        <v>41534</v>
      </c>
      <c r="E1377" s="938">
        <v>41534</v>
      </c>
      <c r="F1377" s="4593"/>
      <c r="G1377" s="4594"/>
      <c r="H1377" s="1181"/>
      <c r="I1377" s="1181"/>
      <c r="J1377" s="1181">
        <v>198</v>
      </c>
      <c r="K1377" s="1181"/>
      <c r="L1377" s="374" t="s">
        <v>313</v>
      </c>
      <c r="M1377" s="1181"/>
    </row>
    <row r="1378" spans="1:13" x14ac:dyDescent="0.2">
      <c r="A1378" s="1254">
        <v>118</v>
      </c>
      <c r="B1378" s="57"/>
      <c r="C1378" s="1257" t="s">
        <v>5922</v>
      </c>
      <c r="D1378" s="938">
        <v>41534</v>
      </c>
      <c r="E1378" s="938">
        <v>41535</v>
      </c>
      <c r="F1378" s="4593"/>
      <c r="G1378" s="4594"/>
      <c r="H1378" s="1181"/>
      <c r="I1378" s="1181"/>
      <c r="J1378" s="1181">
        <v>201</v>
      </c>
      <c r="K1378" s="1181"/>
      <c r="L1378" s="374" t="s">
        <v>313</v>
      </c>
      <c r="M1378" s="1258"/>
    </row>
    <row r="1379" spans="1:13" x14ac:dyDescent="0.2">
      <c r="A1379" s="1254">
        <v>119</v>
      </c>
      <c r="B1379" s="57"/>
      <c r="C1379" s="1257" t="s">
        <v>5923</v>
      </c>
      <c r="D1379" s="938">
        <v>41535</v>
      </c>
      <c r="E1379" s="938">
        <v>41535</v>
      </c>
      <c r="F1379" s="4593"/>
      <c r="G1379" s="4594"/>
      <c r="H1379" s="1181"/>
      <c r="I1379" s="1181"/>
      <c r="J1379" s="1181">
        <v>191</v>
      </c>
      <c r="K1379" s="1181"/>
      <c r="L1379" s="374" t="s">
        <v>313</v>
      </c>
      <c r="M1379" s="1258"/>
    </row>
    <row r="1380" spans="1:13" x14ac:dyDescent="0.2">
      <c r="A1380" s="1254">
        <v>120</v>
      </c>
      <c r="B1380" s="57"/>
      <c r="C1380" s="1257" t="s">
        <v>5924</v>
      </c>
      <c r="D1380" s="938">
        <v>41535</v>
      </c>
      <c r="E1380" s="938">
        <v>41547</v>
      </c>
      <c r="F1380" s="4595"/>
      <c r="G1380" s="4596"/>
      <c r="H1380" s="1181"/>
      <c r="I1380" s="1181"/>
      <c r="J1380" s="1181">
        <v>171</v>
      </c>
      <c r="K1380" s="1181"/>
      <c r="L1380" s="374" t="s">
        <v>313</v>
      </c>
      <c r="M1380" s="1258"/>
    </row>
    <row r="1381" spans="1:13" x14ac:dyDescent="0.2">
      <c r="B1381" s="88"/>
      <c r="C1381" s="1260"/>
      <c r="D1381" s="1256"/>
      <c r="E1381" s="1256"/>
      <c r="M1381" s="1261"/>
    </row>
    <row r="1387" spans="1:13" x14ac:dyDescent="0.2">
      <c r="B1387" s="88"/>
      <c r="C1387" s="1260"/>
      <c r="D1387" s="1256"/>
      <c r="E1387" s="1256"/>
      <c r="M1387" s="1261"/>
    </row>
    <row r="1388" spans="1:13" x14ac:dyDescent="0.2">
      <c r="A1388" s="4455"/>
      <c r="B1388" s="4455"/>
      <c r="C1388" s="3857" t="s">
        <v>2859</v>
      </c>
      <c r="D1388" s="3857"/>
      <c r="E1388" s="3857"/>
      <c r="F1388" s="3857"/>
      <c r="G1388" s="3857"/>
      <c r="H1388" s="3857"/>
      <c r="I1388" s="3857"/>
      <c r="J1388" s="3857"/>
      <c r="K1388" s="3857"/>
      <c r="L1388" s="4453" t="s">
        <v>2858</v>
      </c>
      <c r="M1388" s="4453"/>
    </row>
    <row r="1389" spans="1:13" x14ac:dyDescent="0.2">
      <c r="A1389" s="4455"/>
      <c r="B1389" s="4455"/>
      <c r="C1389" s="3857"/>
      <c r="D1389" s="3857"/>
      <c r="E1389" s="3857"/>
      <c r="F1389" s="3857"/>
      <c r="G1389" s="3857"/>
      <c r="H1389" s="3857"/>
      <c r="I1389" s="3857"/>
      <c r="J1389" s="3857"/>
      <c r="K1389" s="3857"/>
      <c r="L1389" s="4453"/>
      <c r="M1389" s="4453"/>
    </row>
    <row r="1390" spans="1:13" x14ac:dyDescent="0.2">
      <c r="A1390" s="4455"/>
      <c r="B1390" s="4455"/>
      <c r="C1390" s="3857"/>
      <c r="D1390" s="3857"/>
      <c r="E1390" s="3857"/>
      <c r="F1390" s="3857"/>
      <c r="G1390" s="3857"/>
      <c r="H1390" s="3857"/>
      <c r="I1390" s="3857"/>
      <c r="J1390" s="3857"/>
      <c r="K1390" s="3857"/>
      <c r="L1390" s="4453"/>
      <c r="M1390" s="4453"/>
    </row>
    <row r="1391" spans="1:13" x14ac:dyDescent="0.2">
      <c r="A1391" s="4455"/>
      <c r="B1391" s="4455"/>
      <c r="C1391" s="3858" t="s">
        <v>1209</v>
      </c>
      <c r="D1391" s="3858"/>
      <c r="E1391" s="3858"/>
      <c r="F1391" s="3858"/>
      <c r="G1391" s="3858"/>
      <c r="H1391" s="3858"/>
      <c r="I1391" s="3858"/>
      <c r="J1391" s="3858"/>
      <c r="K1391" s="3858"/>
      <c r="L1391" s="4453" t="s">
        <v>1208</v>
      </c>
      <c r="M1391" s="4453"/>
    </row>
    <row r="1392" spans="1:13" x14ac:dyDescent="0.2">
      <c r="A1392" s="4455"/>
      <c r="B1392" s="4455"/>
      <c r="C1392" s="3858"/>
      <c r="D1392" s="3858"/>
      <c r="E1392" s="3858"/>
      <c r="F1392" s="3858"/>
      <c r="G1392" s="3858"/>
      <c r="H1392" s="3858"/>
      <c r="I1392" s="3858"/>
      <c r="J1392" s="3858"/>
      <c r="K1392" s="3858"/>
      <c r="L1392" s="4453"/>
      <c r="M1392" s="4453"/>
    </row>
    <row r="1393" spans="1:13" x14ac:dyDescent="0.2">
      <c r="A1393" s="4455"/>
      <c r="B1393" s="4455"/>
      <c r="C1393" s="3858"/>
      <c r="D1393" s="3858"/>
      <c r="E1393" s="3858"/>
      <c r="F1393" s="3858"/>
      <c r="G1393" s="3858"/>
      <c r="H1393" s="3858"/>
      <c r="I1393" s="3858"/>
      <c r="J1393" s="3858"/>
      <c r="K1393" s="3858"/>
      <c r="L1393" s="4453"/>
      <c r="M1393" s="4453"/>
    </row>
    <row r="1395" spans="1:13" x14ac:dyDescent="0.2">
      <c r="A1395" s="479" t="s">
        <v>1612</v>
      </c>
      <c r="J1395" s="479" t="s">
        <v>5925</v>
      </c>
    </row>
    <row r="1396" spans="1:13" x14ac:dyDescent="0.2">
      <c r="A1396" s="479" t="s">
        <v>1614</v>
      </c>
      <c r="D1396" s="479" t="s">
        <v>3801</v>
      </c>
    </row>
    <row r="1397" spans="1:13" x14ac:dyDescent="0.2">
      <c r="A1397" s="479" t="s">
        <v>5805</v>
      </c>
      <c r="D1397" s="479" t="s">
        <v>1615</v>
      </c>
      <c r="J1397" s="4137" t="s">
        <v>2863</v>
      </c>
      <c r="K1397" s="4138"/>
      <c r="L1397" s="4138"/>
      <c r="M1397" s="4139"/>
    </row>
    <row r="1398" spans="1:13" ht="24" x14ac:dyDescent="0.2">
      <c r="A1398" s="479" t="s">
        <v>5806</v>
      </c>
      <c r="J1398" s="374" t="s">
        <v>2860</v>
      </c>
      <c r="K1398" s="374" t="s">
        <v>2861</v>
      </c>
      <c r="L1398" s="374" t="s">
        <v>2862</v>
      </c>
      <c r="M1398" s="822" t="s">
        <v>135</v>
      </c>
    </row>
    <row r="1399" spans="1:13" x14ac:dyDescent="0.2">
      <c r="J1399" s="374">
        <v>2015</v>
      </c>
      <c r="K1399" s="374">
        <v>3</v>
      </c>
      <c r="L1399" s="374">
        <v>31</v>
      </c>
      <c r="M1399" s="374">
        <v>6</v>
      </c>
    </row>
    <row r="1400" spans="1:13" x14ac:dyDescent="0.2">
      <c r="I1400" s="1177"/>
      <c r="J1400" s="1177"/>
      <c r="K1400" s="1177"/>
      <c r="L1400" s="1177"/>
    </row>
    <row r="1401" spans="1:13" ht="24.75" customHeight="1" x14ac:dyDescent="0.2">
      <c r="A1401" s="3857" t="s">
        <v>2864</v>
      </c>
      <c r="B1401" s="3857" t="s">
        <v>2865</v>
      </c>
      <c r="C1401" s="3857" t="s">
        <v>1212</v>
      </c>
      <c r="D1401" s="3857" t="s">
        <v>2866</v>
      </c>
      <c r="E1401" s="3857"/>
      <c r="F1401" s="4346" t="s">
        <v>3430</v>
      </c>
      <c r="G1401" s="4347"/>
      <c r="H1401" s="4348" t="s">
        <v>3434</v>
      </c>
      <c r="I1401" s="4348"/>
      <c r="J1401" s="3857" t="s">
        <v>1211</v>
      </c>
      <c r="K1401" s="3858" t="s">
        <v>2872</v>
      </c>
      <c r="L1401" s="3857" t="s">
        <v>1207</v>
      </c>
      <c r="M1401" s="3858" t="s">
        <v>2873</v>
      </c>
    </row>
    <row r="1402" spans="1:13" x14ac:dyDescent="0.2">
      <c r="A1402" s="3857"/>
      <c r="B1402" s="3857"/>
      <c r="C1402" s="3857"/>
      <c r="D1402" s="15" t="s">
        <v>2867</v>
      </c>
      <c r="E1402" s="15" t="s">
        <v>2868</v>
      </c>
      <c r="F1402" s="15" t="s">
        <v>2870</v>
      </c>
      <c r="G1402" s="15" t="s">
        <v>2871</v>
      </c>
      <c r="H1402" s="1180" t="s">
        <v>3216</v>
      </c>
      <c r="I1402" s="1180" t="s">
        <v>3217</v>
      </c>
      <c r="J1402" s="3857"/>
      <c r="K1402" s="3858"/>
      <c r="L1402" s="3857"/>
      <c r="M1402" s="3858"/>
    </row>
    <row r="1403" spans="1:13" x14ac:dyDescent="0.2">
      <c r="A1403" s="948"/>
      <c r="B1403" s="948"/>
      <c r="C1403" s="1460"/>
      <c r="D1403" s="47"/>
      <c r="E1403" s="47"/>
      <c r="F1403" s="47"/>
      <c r="G1403" s="47"/>
      <c r="H1403" s="47"/>
      <c r="I1403" s="47"/>
      <c r="J1403" s="948"/>
      <c r="K1403" s="47"/>
      <c r="L1403" s="948"/>
      <c r="M1403" s="47"/>
    </row>
    <row r="1404" spans="1:13" x14ac:dyDescent="0.2">
      <c r="A1404" s="1254">
        <v>121</v>
      </c>
      <c r="B1404" s="57" t="s">
        <v>2377</v>
      </c>
      <c r="C1404" s="1257" t="s">
        <v>5926</v>
      </c>
      <c r="D1404" s="938">
        <v>41547</v>
      </c>
      <c r="E1404" s="938">
        <v>41547</v>
      </c>
      <c r="F1404" s="4137">
        <v>366</v>
      </c>
      <c r="G1404" s="4139"/>
      <c r="H1404" s="1181"/>
      <c r="I1404" s="1181"/>
      <c r="J1404" s="1181">
        <v>217</v>
      </c>
      <c r="K1404" s="1181"/>
      <c r="L1404" s="374" t="s">
        <v>313</v>
      </c>
      <c r="M1404" s="1181"/>
    </row>
    <row r="1405" spans="1:13" x14ac:dyDescent="0.2">
      <c r="A1405" s="1254">
        <v>122</v>
      </c>
      <c r="B1405" s="57"/>
      <c r="C1405" s="1257" t="s">
        <v>5927</v>
      </c>
      <c r="D1405" s="938">
        <v>41547</v>
      </c>
      <c r="E1405" s="938">
        <v>41547</v>
      </c>
      <c r="F1405" s="4591">
        <v>367</v>
      </c>
      <c r="G1405" s="4592"/>
      <c r="H1405" s="1181"/>
      <c r="I1405" s="1181"/>
      <c r="J1405" s="1181">
        <v>158</v>
      </c>
      <c r="K1405" s="1181"/>
      <c r="L1405" s="374" t="s">
        <v>313</v>
      </c>
      <c r="M1405" s="1258"/>
    </row>
    <row r="1406" spans="1:13" x14ac:dyDescent="0.2">
      <c r="A1406" s="1254">
        <v>123</v>
      </c>
      <c r="B1406" s="57"/>
      <c r="C1406" s="1257" t="s">
        <v>5928</v>
      </c>
      <c r="D1406" s="938">
        <v>41556</v>
      </c>
      <c r="E1406" s="938">
        <v>41556</v>
      </c>
      <c r="F1406" s="4593"/>
      <c r="G1406" s="4594"/>
      <c r="H1406" s="1181"/>
      <c r="I1406" s="1181"/>
      <c r="J1406" s="1181">
        <v>201</v>
      </c>
      <c r="K1406" s="1181"/>
      <c r="L1406" s="374" t="s">
        <v>313</v>
      </c>
      <c r="M1406" s="1258"/>
    </row>
    <row r="1407" spans="1:13" x14ac:dyDescent="0.2">
      <c r="A1407" s="1254">
        <v>124</v>
      </c>
      <c r="B1407" s="57"/>
      <c r="C1407" s="1257" t="s">
        <v>5929</v>
      </c>
      <c r="D1407" s="938">
        <v>41556</v>
      </c>
      <c r="E1407" s="938">
        <v>41557</v>
      </c>
      <c r="F1407" s="4593"/>
      <c r="G1407" s="4594"/>
      <c r="H1407" s="1181"/>
      <c r="I1407" s="1181"/>
      <c r="J1407" s="1181">
        <v>227</v>
      </c>
      <c r="K1407" s="1181"/>
      <c r="L1407" s="374" t="s">
        <v>313</v>
      </c>
      <c r="M1407" s="1181"/>
    </row>
    <row r="1408" spans="1:13" x14ac:dyDescent="0.2">
      <c r="A1408" s="1254">
        <v>125</v>
      </c>
      <c r="B1408" s="57"/>
      <c r="C1408" s="522" t="s">
        <v>5930</v>
      </c>
      <c r="D1408" s="938">
        <v>41557</v>
      </c>
      <c r="E1408" s="938">
        <v>41557</v>
      </c>
      <c r="F1408" s="4593"/>
      <c r="G1408" s="4594"/>
      <c r="H1408" s="1181"/>
      <c r="I1408" s="1181"/>
      <c r="J1408" s="1181">
        <v>218</v>
      </c>
      <c r="K1408" s="1181"/>
      <c r="L1408" s="374" t="s">
        <v>313</v>
      </c>
      <c r="M1408" s="1258"/>
    </row>
    <row r="1409" spans="1:13" x14ac:dyDescent="0.2">
      <c r="A1409" s="1254">
        <v>126</v>
      </c>
      <c r="B1409" s="57"/>
      <c r="C1409" s="522" t="s">
        <v>5931</v>
      </c>
      <c r="D1409" s="938">
        <v>41557</v>
      </c>
      <c r="E1409" s="938">
        <v>41558</v>
      </c>
      <c r="F1409" s="4593"/>
      <c r="G1409" s="4594"/>
      <c r="H1409" s="1181"/>
      <c r="I1409" s="1181"/>
      <c r="J1409" s="1181">
        <v>180</v>
      </c>
      <c r="K1409" s="1181"/>
      <c r="L1409" s="374" t="s">
        <v>313</v>
      </c>
      <c r="M1409" s="1258"/>
    </row>
    <row r="1410" spans="1:13" x14ac:dyDescent="0.2">
      <c r="A1410" s="1254">
        <v>127</v>
      </c>
      <c r="B1410" s="57"/>
      <c r="C1410" s="1257" t="s">
        <v>5932</v>
      </c>
      <c r="D1410" s="938">
        <v>43019</v>
      </c>
      <c r="E1410" s="938">
        <v>41564</v>
      </c>
      <c r="F1410" s="4593"/>
      <c r="G1410" s="4594"/>
      <c r="H1410" s="1181"/>
      <c r="I1410" s="1181"/>
      <c r="J1410" s="1181">
        <v>201</v>
      </c>
      <c r="K1410" s="1181"/>
      <c r="L1410" s="374" t="s">
        <v>313</v>
      </c>
      <c r="M1410" s="1181"/>
    </row>
    <row r="1411" spans="1:13" x14ac:dyDescent="0.2">
      <c r="A1411" s="1254">
        <v>128</v>
      </c>
      <c r="B1411" s="57"/>
      <c r="C1411" s="1257" t="s">
        <v>5933</v>
      </c>
      <c r="D1411" s="938">
        <v>41564</v>
      </c>
      <c r="E1411" s="938">
        <v>41570</v>
      </c>
      <c r="F1411" s="4595"/>
      <c r="G1411" s="4596"/>
      <c r="H1411" s="1181"/>
      <c r="I1411" s="1181"/>
      <c r="J1411" s="1181">
        <v>257</v>
      </c>
      <c r="K1411" s="1181"/>
      <c r="L1411" s="374" t="s">
        <v>313</v>
      </c>
      <c r="M1411" s="1258"/>
    </row>
    <row r="1412" spans="1:13" x14ac:dyDescent="0.2">
      <c r="A1412" s="1254">
        <v>129</v>
      </c>
      <c r="B1412" s="57"/>
      <c r="C1412" s="1257" t="s">
        <v>5934</v>
      </c>
      <c r="D1412" s="938">
        <v>41570</v>
      </c>
      <c r="E1412" s="938">
        <v>41570</v>
      </c>
      <c r="F1412" s="4591">
        <v>368</v>
      </c>
      <c r="G1412" s="4592"/>
      <c r="H1412" s="1181"/>
      <c r="I1412" s="1181"/>
      <c r="J1412" s="1181">
        <v>237</v>
      </c>
      <c r="K1412" s="1181"/>
      <c r="L1412" s="374" t="s">
        <v>313</v>
      </c>
      <c r="M1412" s="1181"/>
    </row>
    <row r="1413" spans="1:13" x14ac:dyDescent="0.2">
      <c r="A1413" s="1254">
        <v>130</v>
      </c>
      <c r="B1413" s="57"/>
      <c r="C1413" s="1257" t="s">
        <v>5935</v>
      </c>
      <c r="D1413" s="938">
        <v>41570</v>
      </c>
      <c r="E1413" s="938">
        <v>41578</v>
      </c>
      <c r="F1413" s="4593"/>
      <c r="G1413" s="4594"/>
      <c r="H1413" s="1181"/>
      <c r="I1413" s="1181"/>
      <c r="J1413" s="1181">
        <v>215</v>
      </c>
      <c r="K1413" s="1181"/>
      <c r="L1413" s="374" t="s">
        <v>313</v>
      </c>
      <c r="M1413" s="1258"/>
    </row>
    <row r="1414" spans="1:13" x14ac:dyDescent="0.2">
      <c r="A1414" s="1254">
        <v>131</v>
      </c>
      <c r="B1414" s="57"/>
      <c r="C1414" s="1257" t="s">
        <v>5936</v>
      </c>
      <c r="D1414" s="938">
        <v>41578</v>
      </c>
      <c r="E1414" s="938">
        <v>41578</v>
      </c>
      <c r="F1414" s="4593"/>
      <c r="G1414" s="4594"/>
      <c r="H1414" s="1181"/>
      <c r="I1414" s="1181"/>
      <c r="J1414" s="1181">
        <v>192</v>
      </c>
      <c r="K1414" s="1181"/>
      <c r="L1414" s="374" t="s">
        <v>313</v>
      </c>
      <c r="M1414" s="1181"/>
    </row>
    <row r="1415" spans="1:13" x14ac:dyDescent="0.2">
      <c r="A1415" s="1254">
        <v>132</v>
      </c>
      <c r="B1415" s="57"/>
      <c r="C1415" s="1257" t="s">
        <v>5937</v>
      </c>
      <c r="D1415" s="938">
        <v>41578</v>
      </c>
      <c r="E1415" s="938">
        <v>41578</v>
      </c>
      <c r="F1415" s="4593"/>
      <c r="G1415" s="4594"/>
      <c r="H1415" s="1181"/>
      <c r="I1415" s="1181"/>
      <c r="J1415" s="1181">
        <v>70</v>
      </c>
      <c r="K1415" s="1181"/>
      <c r="L1415" s="374" t="s">
        <v>313</v>
      </c>
      <c r="M1415" s="1258"/>
    </row>
    <row r="1416" spans="1:13" x14ac:dyDescent="0.2">
      <c r="A1416" s="1254">
        <v>133</v>
      </c>
      <c r="B1416" s="57"/>
      <c r="C1416" s="1257" t="s">
        <v>5938</v>
      </c>
      <c r="D1416" s="938">
        <v>41592</v>
      </c>
      <c r="E1416" s="938">
        <v>41561</v>
      </c>
      <c r="F1416" s="4593"/>
      <c r="G1416" s="4594"/>
      <c r="H1416" s="1181"/>
      <c r="I1416" s="1181"/>
      <c r="J1416" s="1181">
        <v>234</v>
      </c>
      <c r="K1416" s="1181"/>
      <c r="L1416" s="374" t="s">
        <v>313</v>
      </c>
      <c r="M1416" s="1258"/>
    </row>
    <row r="1417" spans="1:13" x14ac:dyDescent="0.2">
      <c r="A1417" s="1254">
        <v>134</v>
      </c>
      <c r="B1417" s="57"/>
      <c r="C1417" s="1257" t="s">
        <v>5939</v>
      </c>
      <c r="D1417" s="938">
        <v>41592</v>
      </c>
      <c r="E1417" s="938">
        <v>41593</v>
      </c>
      <c r="F1417" s="4593"/>
      <c r="G1417" s="4594"/>
      <c r="H1417" s="1181"/>
      <c r="I1417" s="1181"/>
      <c r="J1417" s="1181">
        <v>188</v>
      </c>
      <c r="K1417" s="1181"/>
      <c r="L1417" s="374" t="s">
        <v>313</v>
      </c>
      <c r="M1417" s="1258"/>
    </row>
    <row r="1418" spans="1:13" x14ac:dyDescent="0.2">
      <c r="A1418" s="1254">
        <v>135</v>
      </c>
      <c r="B1418" s="57"/>
      <c r="C1418" s="1257" t="s">
        <v>5940</v>
      </c>
      <c r="D1418" s="938">
        <v>41593</v>
      </c>
      <c r="E1418" s="938">
        <v>41593</v>
      </c>
      <c r="F1418" s="4595"/>
      <c r="G1418" s="4596"/>
      <c r="H1418" s="1181"/>
      <c r="I1418" s="1181"/>
      <c r="J1418" s="1181">
        <v>183</v>
      </c>
      <c r="K1418" s="1181"/>
      <c r="L1418" s="374" t="s">
        <v>313</v>
      </c>
      <c r="M1418" s="1258"/>
    </row>
    <row r="1419" spans="1:13" x14ac:dyDescent="0.2">
      <c r="A1419" s="1254">
        <v>136</v>
      </c>
      <c r="B1419" s="57"/>
      <c r="C1419" s="1257" t="s">
        <v>5941</v>
      </c>
      <c r="D1419" s="938">
        <v>41600</v>
      </c>
      <c r="E1419" s="938">
        <v>41608</v>
      </c>
      <c r="F1419" s="4591">
        <v>369</v>
      </c>
      <c r="G1419" s="4592"/>
      <c r="H1419" s="1181"/>
      <c r="I1419" s="1181"/>
      <c r="J1419" s="1181">
        <v>229</v>
      </c>
      <c r="K1419" s="1181"/>
      <c r="L1419" s="374" t="s">
        <v>313</v>
      </c>
      <c r="M1419" s="1258"/>
    </row>
    <row r="1420" spans="1:13" x14ac:dyDescent="0.2">
      <c r="A1420" s="1254">
        <v>137</v>
      </c>
      <c r="B1420" s="57"/>
      <c r="C1420" s="1257" t="s">
        <v>5942</v>
      </c>
      <c r="D1420" s="938">
        <v>41608</v>
      </c>
      <c r="E1420" s="938">
        <v>41608</v>
      </c>
      <c r="F1420" s="4595"/>
      <c r="G1420" s="4596"/>
      <c r="H1420" s="1181"/>
      <c r="I1420" s="1181"/>
      <c r="J1420" s="1181">
        <v>206</v>
      </c>
      <c r="K1420" s="1181"/>
      <c r="L1420" s="374" t="s">
        <v>313</v>
      </c>
      <c r="M1420" s="1258"/>
    </row>
    <row r="1421" spans="1:13" x14ac:dyDescent="0.2">
      <c r="C1421" s="538"/>
      <c r="D1421" s="1256"/>
      <c r="E1421" s="1256"/>
    </row>
    <row r="1429" spans="1:13" x14ac:dyDescent="0.2">
      <c r="C1429" s="538"/>
      <c r="D1429" s="1256"/>
      <c r="E1429" s="1256"/>
    </row>
    <row r="1430" spans="1:13" x14ac:dyDescent="0.2">
      <c r="A1430" s="4455"/>
      <c r="B1430" s="4455"/>
      <c r="C1430" s="3857" t="s">
        <v>2859</v>
      </c>
      <c r="D1430" s="3857"/>
      <c r="E1430" s="3857"/>
      <c r="F1430" s="3857"/>
      <c r="G1430" s="3857"/>
      <c r="H1430" s="3857"/>
      <c r="I1430" s="3857"/>
      <c r="J1430" s="3857"/>
      <c r="K1430" s="3857"/>
      <c r="L1430" s="4453" t="s">
        <v>2858</v>
      </c>
      <c r="M1430" s="4453"/>
    </row>
    <row r="1431" spans="1:13" x14ac:dyDescent="0.2">
      <c r="A1431" s="4455"/>
      <c r="B1431" s="4455"/>
      <c r="C1431" s="3857"/>
      <c r="D1431" s="3857"/>
      <c r="E1431" s="3857"/>
      <c r="F1431" s="3857"/>
      <c r="G1431" s="3857"/>
      <c r="H1431" s="3857"/>
      <c r="I1431" s="3857"/>
      <c r="J1431" s="3857"/>
      <c r="K1431" s="3857"/>
      <c r="L1431" s="4453"/>
      <c r="M1431" s="4453"/>
    </row>
    <row r="1432" spans="1:13" x14ac:dyDescent="0.2">
      <c r="A1432" s="4455"/>
      <c r="B1432" s="4455"/>
      <c r="C1432" s="3857"/>
      <c r="D1432" s="3857"/>
      <c r="E1432" s="3857"/>
      <c r="F1432" s="3857"/>
      <c r="G1432" s="3857"/>
      <c r="H1432" s="3857"/>
      <c r="I1432" s="3857"/>
      <c r="J1432" s="3857"/>
      <c r="K1432" s="3857"/>
      <c r="L1432" s="4453"/>
      <c r="M1432" s="4453"/>
    </row>
    <row r="1433" spans="1:13" x14ac:dyDescent="0.2">
      <c r="A1433" s="4455"/>
      <c r="B1433" s="4455"/>
      <c r="C1433" s="3858" t="s">
        <v>1209</v>
      </c>
      <c r="D1433" s="3858"/>
      <c r="E1433" s="3858"/>
      <c r="F1433" s="3858"/>
      <c r="G1433" s="3858"/>
      <c r="H1433" s="3858"/>
      <c r="I1433" s="3858"/>
      <c r="J1433" s="3858"/>
      <c r="K1433" s="3858"/>
      <c r="L1433" s="4453" t="s">
        <v>1208</v>
      </c>
      <c r="M1433" s="4453"/>
    </row>
    <row r="1434" spans="1:13" x14ac:dyDescent="0.2">
      <c r="A1434" s="4455"/>
      <c r="B1434" s="4455"/>
      <c r="C1434" s="3858"/>
      <c r="D1434" s="3858"/>
      <c r="E1434" s="3858"/>
      <c r="F1434" s="3858"/>
      <c r="G1434" s="3858"/>
      <c r="H1434" s="3858"/>
      <c r="I1434" s="3858"/>
      <c r="J1434" s="3858"/>
      <c r="K1434" s="3858"/>
      <c r="L1434" s="4453"/>
      <c r="M1434" s="4453"/>
    </row>
    <row r="1435" spans="1:13" x14ac:dyDescent="0.2">
      <c r="A1435" s="4455"/>
      <c r="B1435" s="4455"/>
      <c r="C1435" s="3858"/>
      <c r="D1435" s="3858"/>
      <c r="E1435" s="3858"/>
      <c r="F1435" s="3858"/>
      <c r="G1435" s="3858"/>
      <c r="H1435" s="3858"/>
      <c r="I1435" s="3858"/>
      <c r="J1435" s="3858"/>
      <c r="K1435" s="3858"/>
      <c r="L1435" s="4453"/>
      <c r="M1435" s="4453"/>
    </row>
    <row r="1437" spans="1:13" x14ac:dyDescent="0.2">
      <c r="A1437" s="479" t="s">
        <v>1612</v>
      </c>
      <c r="J1437" s="479" t="s">
        <v>5943</v>
      </c>
    </row>
    <row r="1438" spans="1:13" x14ac:dyDescent="0.2">
      <c r="A1438" s="479" t="s">
        <v>1614</v>
      </c>
      <c r="D1438" s="479" t="s">
        <v>3801</v>
      </c>
    </row>
    <row r="1439" spans="1:13" x14ac:dyDescent="0.2">
      <c r="A1439" s="479" t="s">
        <v>5805</v>
      </c>
      <c r="D1439" s="479" t="s">
        <v>1615</v>
      </c>
      <c r="J1439" s="4137" t="s">
        <v>2863</v>
      </c>
      <c r="K1439" s="4138"/>
      <c r="L1439" s="4138"/>
      <c r="M1439" s="4139"/>
    </row>
    <row r="1440" spans="1:13" ht="24" x14ac:dyDescent="0.2">
      <c r="A1440" s="479" t="s">
        <v>5806</v>
      </c>
      <c r="J1440" s="374" t="s">
        <v>2860</v>
      </c>
      <c r="K1440" s="374" t="s">
        <v>2861</v>
      </c>
      <c r="L1440" s="374" t="s">
        <v>2862</v>
      </c>
      <c r="M1440" s="822" t="s">
        <v>135</v>
      </c>
    </row>
    <row r="1441" spans="1:13" x14ac:dyDescent="0.2">
      <c r="J1441" s="374">
        <v>2015</v>
      </c>
      <c r="K1441" s="374">
        <v>3</v>
      </c>
      <c r="L1441" s="374">
        <v>31</v>
      </c>
      <c r="M1441" s="374">
        <v>6</v>
      </c>
    </row>
    <row r="1442" spans="1:13" x14ac:dyDescent="0.2">
      <c r="I1442" s="1177"/>
      <c r="J1442" s="1177"/>
      <c r="K1442" s="1177"/>
      <c r="L1442" s="1177"/>
    </row>
    <row r="1443" spans="1:13" ht="24" customHeight="1" x14ac:dyDescent="0.2">
      <c r="A1443" s="3857" t="s">
        <v>2864</v>
      </c>
      <c r="B1443" s="3857" t="s">
        <v>2865</v>
      </c>
      <c r="C1443" s="3857" t="s">
        <v>1212</v>
      </c>
      <c r="D1443" s="3857" t="s">
        <v>2866</v>
      </c>
      <c r="E1443" s="3857"/>
      <c r="F1443" s="4346" t="s">
        <v>3430</v>
      </c>
      <c r="G1443" s="4347"/>
      <c r="H1443" s="4348" t="s">
        <v>3434</v>
      </c>
      <c r="I1443" s="4348"/>
      <c r="J1443" s="3857" t="s">
        <v>1211</v>
      </c>
      <c r="K1443" s="3858" t="s">
        <v>2872</v>
      </c>
      <c r="L1443" s="3857" t="s">
        <v>1207</v>
      </c>
      <c r="M1443" s="3858" t="s">
        <v>2873</v>
      </c>
    </row>
    <row r="1444" spans="1:13" x14ac:dyDescent="0.2">
      <c r="A1444" s="3857"/>
      <c r="B1444" s="3857"/>
      <c r="C1444" s="3857"/>
      <c r="D1444" s="15" t="s">
        <v>2867</v>
      </c>
      <c r="E1444" s="15" t="s">
        <v>2868</v>
      </c>
      <c r="F1444" s="15" t="s">
        <v>2870</v>
      </c>
      <c r="G1444" s="15" t="s">
        <v>2871</v>
      </c>
      <c r="H1444" s="1180" t="s">
        <v>3216</v>
      </c>
      <c r="I1444" s="1180" t="s">
        <v>3217</v>
      </c>
      <c r="J1444" s="3857"/>
      <c r="K1444" s="3858"/>
      <c r="L1444" s="3857"/>
      <c r="M1444" s="3858"/>
    </row>
    <row r="1445" spans="1:13" x14ac:dyDescent="0.2">
      <c r="A1445" s="139"/>
      <c r="B1445" s="139"/>
      <c r="C1445" s="1179"/>
      <c r="D1445" s="15"/>
      <c r="E1445" s="15"/>
      <c r="F1445" s="15"/>
      <c r="G1445" s="15"/>
      <c r="H1445" s="15"/>
      <c r="I1445" s="15"/>
      <c r="J1445" s="139"/>
      <c r="K1445" s="15"/>
      <c r="L1445" s="139"/>
      <c r="M1445" s="15"/>
    </row>
    <row r="1446" spans="1:13" ht="12.75" customHeight="1" x14ac:dyDescent="0.2">
      <c r="A1446" s="1254">
        <v>138</v>
      </c>
      <c r="B1446" s="57" t="s">
        <v>2377</v>
      </c>
      <c r="C1446" s="1257" t="s">
        <v>5944</v>
      </c>
      <c r="D1446" s="938">
        <v>41608</v>
      </c>
      <c r="E1446" s="938">
        <v>41608</v>
      </c>
      <c r="F1446" s="4591">
        <v>369</v>
      </c>
      <c r="G1446" s="4592"/>
      <c r="H1446" s="1181"/>
      <c r="I1446" s="1181"/>
      <c r="J1446" s="1181">
        <v>140</v>
      </c>
      <c r="K1446" s="1181"/>
      <c r="L1446" s="374" t="s">
        <v>313</v>
      </c>
      <c r="M1446" s="1258"/>
    </row>
    <row r="1447" spans="1:13" x14ac:dyDescent="0.2">
      <c r="A1447" s="1254">
        <v>139</v>
      </c>
      <c r="B1447" s="57"/>
      <c r="C1447" s="1257" t="s">
        <v>5945</v>
      </c>
      <c r="D1447" s="938">
        <v>41618</v>
      </c>
      <c r="E1447" s="938">
        <v>41618</v>
      </c>
      <c r="F1447" s="4593"/>
      <c r="G1447" s="4594"/>
      <c r="H1447" s="1181"/>
      <c r="I1447" s="1181"/>
      <c r="J1447" s="1181">
        <v>206</v>
      </c>
      <c r="K1447" s="1181"/>
      <c r="L1447" s="374" t="s">
        <v>313</v>
      </c>
      <c r="M1447" s="1258"/>
    </row>
    <row r="1448" spans="1:13" x14ac:dyDescent="0.2">
      <c r="A1448" s="1254">
        <v>140</v>
      </c>
      <c r="B1448" s="1181"/>
      <c r="C1448" s="1183" t="s">
        <v>5946</v>
      </c>
      <c r="D1448" s="938">
        <v>41618</v>
      </c>
      <c r="E1448" s="938">
        <v>41625</v>
      </c>
      <c r="F1448" s="4593"/>
      <c r="G1448" s="4594"/>
      <c r="H1448" s="1181"/>
      <c r="I1448" s="1181"/>
      <c r="J1448" s="1181">
        <v>203</v>
      </c>
      <c r="K1448" s="1181"/>
      <c r="L1448" s="374" t="s">
        <v>313</v>
      </c>
      <c r="M1448" s="1181"/>
    </row>
    <row r="1449" spans="1:13" x14ac:dyDescent="0.2">
      <c r="A1449" s="1254">
        <v>141</v>
      </c>
      <c r="B1449" s="1181"/>
      <c r="C1449" s="1183" t="s">
        <v>5947</v>
      </c>
      <c r="D1449" s="938">
        <v>41625</v>
      </c>
      <c r="E1449" s="938">
        <v>41625</v>
      </c>
      <c r="F1449" s="4593"/>
      <c r="G1449" s="4594"/>
      <c r="H1449" s="1181"/>
      <c r="I1449" s="1181"/>
      <c r="J1449" s="1181">
        <v>191</v>
      </c>
      <c r="K1449" s="1181"/>
      <c r="L1449" s="374" t="s">
        <v>313</v>
      </c>
      <c r="M1449" s="1181"/>
    </row>
    <row r="1450" spans="1:13" x14ac:dyDescent="0.2">
      <c r="A1450" s="1254">
        <v>142</v>
      </c>
      <c r="B1450" s="1181"/>
      <c r="C1450" s="1183" t="s">
        <v>5948</v>
      </c>
      <c r="D1450" s="938">
        <v>41625</v>
      </c>
      <c r="E1450" s="938">
        <v>41632</v>
      </c>
      <c r="F1450" s="4595"/>
      <c r="G1450" s="4596"/>
      <c r="H1450" s="1181"/>
      <c r="I1450" s="1181"/>
      <c r="J1450" s="1181">
        <v>185</v>
      </c>
      <c r="K1450" s="1181"/>
      <c r="L1450" s="374" t="s">
        <v>313</v>
      </c>
      <c r="M1450" s="1181"/>
    </row>
    <row r="1451" spans="1:13" x14ac:dyDescent="0.2">
      <c r="A1451" s="1254">
        <v>143</v>
      </c>
      <c r="B1451" s="1181"/>
      <c r="C1451" s="1183" t="s">
        <v>5949</v>
      </c>
      <c r="D1451" s="938">
        <v>41632</v>
      </c>
      <c r="E1451" s="938">
        <v>41635</v>
      </c>
      <c r="F1451" s="4591">
        <v>370</v>
      </c>
      <c r="G1451" s="4592"/>
      <c r="H1451" s="1181"/>
      <c r="I1451" s="1181"/>
      <c r="J1451" s="1181">
        <v>227</v>
      </c>
      <c r="K1451" s="1181"/>
      <c r="L1451" s="374" t="s">
        <v>313</v>
      </c>
      <c r="M1451" s="1181"/>
    </row>
    <row r="1452" spans="1:13" x14ac:dyDescent="0.2">
      <c r="A1452" s="1254">
        <v>144</v>
      </c>
      <c r="B1452" s="1181"/>
      <c r="C1452" s="534" t="s">
        <v>5950</v>
      </c>
      <c r="D1452" s="938">
        <v>41639</v>
      </c>
      <c r="E1452" s="938">
        <v>41639</v>
      </c>
      <c r="F1452" s="4593"/>
      <c r="G1452" s="4594"/>
      <c r="H1452" s="1181"/>
      <c r="I1452" s="1181"/>
      <c r="J1452" s="1181">
        <v>188</v>
      </c>
      <c r="K1452" s="1181"/>
      <c r="L1452" s="374" t="s">
        <v>313</v>
      </c>
      <c r="M1452" s="1181"/>
    </row>
    <row r="1453" spans="1:13" x14ac:dyDescent="0.2">
      <c r="A1453" s="1254">
        <v>145</v>
      </c>
      <c r="B1453" s="1181"/>
      <c r="C1453" s="534" t="s">
        <v>5951</v>
      </c>
      <c r="D1453" s="938">
        <v>41639</v>
      </c>
      <c r="E1453" s="938">
        <v>41639</v>
      </c>
      <c r="F1453" s="4593"/>
      <c r="G1453" s="4594"/>
      <c r="H1453" s="1181"/>
      <c r="I1453" s="1181"/>
      <c r="J1453" s="1181">
        <v>181</v>
      </c>
      <c r="K1453" s="1181"/>
      <c r="L1453" s="374" t="s">
        <v>313</v>
      </c>
      <c r="M1453" s="1181"/>
    </row>
    <row r="1454" spans="1:13" x14ac:dyDescent="0.2">
      <c r="A1454" s="1254">
        <v>146</v>
      </c>
      <c r="B1454" s="1181"/>
      <c r="C1454" s="534" t="s">
        <v>5952</v>
      </c>
      <c r="D1454" s="938">
        <v>41639</v>
      </c>
      <c r="E1454" s="938">
        <v>41639</v>
      </c>
      <c r="F1454" s="4595"/>
      <c r="G1454" s="4596"/>
      <c r="H1454" s="1181"/>
      <c r="I1454" s="1181"/>
      <c r="J1454" s="1181">
        <v>126</v>
      </c>
      <c r="K1454" s="1181"/>
      <c r="L1454" s="374" t="s">
        <v>313</v>
      </c>
      <c r="M1454" s="1181"/>
    </row>
    <row r="1455" spans="1:13" x14ac:dyDescent="0.2">
      <c r="A1455" s="1254"/>
      <c r="B1455" s="1181"/>
      <c r="C1455" s="1181"/>
      <c r="D1455" s="1181"/>
      <c r="E1455" s="1181"/>
      <c r="F1455" s="1181"/>
      <c r="G1455" s="374"/>
      <c r="H1455" s="1181"/>
      <c r="I1455" s="1181"/>
      <c r="J1455" s="1181"/>
      <c r="K1455" s="1181"/>
      <c r="L1455" s="374"/>
      <c r="M1455" s="1181"/>
    </row>
    <row r="1456" spans="1:13" x14ac:dyDescent="0.2">
      <c r="A1456" s="1254"/>
      <c r="B1456" s="57" t="s">
        <v>585</v>
      </c>
      <c r="C1456" s="455" t="s">
        <v>586</v>
      </c>
      <c r="D1456" s="938"/>
      <c r="E1456" s="938"/>
      <c r="F1456" s="1181"/>
      <c r="G1456" s="374"/>
      <c r="H1456" s="1181"/>
      <c r="I1456" s="1181"/>
      <c r="J1456" s="1181"/>
      <c r="K1456" s="1181"/>
      <c r="L1456" s="374"/>
      <c r="M1456" s="1181"/>
    </row>
    <row r="1457" spans="1:13" x14ac:dyDescent="0.2">
      <c r="A1457" s="1254"/>
      <c r="B1457" s="57" t="s">
        <v>587</v>
      </c>
      <c r="C1457" s="455" t="s">
        <v>588</v>
      </c>
      <c r="D1457" s="938"/>
      <c r="E1457" s="938"/>
      <c r="F1457" s="1181"/>
      <c r="G1457" s="374"/>
      <c r="H1457" s="1181"/>
      <c r="I1457" s="1181"/>
      <c r="J1457" s="1181"/>
      <c r="K1457" s="1181"/>
      <c r="L1457" s="374" t="s">
        <v>589</v>
      </c>
      <c r="M1457" s="1181"/>
    </row>
    <row r="1458" spans="1:13" x14ac:dyDescent="0.2">
      <c r="A1458" s="1254">
        <v>147</v>
      </c>
      <c r="B1458" s="57"/>
      <c r="C1458" s="1183" t="s">
        <v>5953</v>
      </c>
      <c r="D1458" s="938">
        <v>41305</v>
      </c>
      <c r="E1458" s="938">
        <v>41639</v>
      </c>
      <c r="F1458" s="4103">
        <v>350</v>
      </c>
      <c r="G1458" s="4103">
        <v>5</v>
      </c>
      <c r="H1458" s="1181"/>
      <c r="I1458" s="1181"/>
      <c r="J1458" s="1181">
        <v>28</v>
      </c>
      <c r="K1458" s="1181"/>
      <c r="L1458" s="374" t="s">
        <v>589</v>
      </c>
      <c r="M1458" s="1181"/>
    </row>
    <row r="1459" spans="1:13" x14ac:dyDescent="0.2">
      <c r="A1459" s="1254">
        <v>148</v>
      </c>
      <c r="B1459" s="57"/>
      <c r="C1459" s="1183" t="s">
        <v>5954</v>
      </c>
      <c r="D1459" s="938">
        <v>41305</v>
      </c>
      <c r="E1459" s="938">
        <v>41639</v>
      </c>
      <c r="F1459" s="4142"/>
      <c r="G1459" s="4142"/>
      <c r="H1459" s="1181"/>
      <c r="I1459" s="1181"/>
      <c r="J1459" s="1181">
        <v>24</v>
      </c>
      <c r="K1459" s="1181"/>
      <c r="L1459" s="374" t="s">
        <v>589</v>
      </c>
      <c r="M1459" s="1181"/>
    </row>
    <row r="1460" spans="1:13" x14ac:dyDescent="0.2">
      <c r="A1460" s="1254">
        <v>149</v>
      </c>
      <c r="B1460" s="57"/>
      <c r="C1460" s="1183" t="s">
        <v>5955</v>
      </c>
      <c r="D1460" s="938">
        <v>41305</v>
      </c>
      <c r="E1460" s="938">
        <v>41639</v>
      </c>
      <c r="F1460" s="4142"/>
      <c r="G1460" s="4142"/>
      <c r="H1460" s="1181"/>
      <c r="I1460" s="1181"/>
      <c r="J1460" s="1181">
        <v>24</v>
      </c>
      <c r="K1460" s="1181"/>
      <c r="L1460" s="374" t="s">
        <v>589</v>
      </c>
      <c r="M1460" s="1181"/>
    </row>
    <row r="1461" spans="1:13" x14ac:dyDescent="0.2">
      <c r="A1461" s="1254">
        <v>150</v>
      </c>
      <c r="B1461" s="57"/>
      <c r="C1461" s="534" t="s">
        <v>5956</v>
      </c>
      <c r="D1461" s="938">
        <v>41305</v>
      </c>
      <c r="E1461" s="938">
        <v>41639</v>
      </c>
      <c r="F1461" s="4142"/>
      <c r="G1461" s="4142"/>
      <c r="H1461" s="1181"/>
      <c r="I1461" s="1181"/>
      <c r="J1461" s="1181">
        <v>25</v>
      </c>
      <c r="K1461" s="1181"/>
      <c r="L1461" s="374" t="s">
        <v>589</v>
      </c>
      <c r="M1461" s="1181"/>
    </row>
    <row r="1462" spans="1:13" x14ac:dyDescent="0.2">
      <c r="A1462" s="1254">
        <v>151</v>
      </c>
      <c r="B1462" s="57"/>
      <c r="C1462" s="534" t="s">
        <v>5957</v>
      </c>
      <c r="D1462" s="938">
        <v>41305</v>
      </c>
      <c r="E1462" s="938">
        <v>41639</v>
      </c>
      <c r="F1462" s="4142"/>
      <c r="G1462" s="4142"/>
      <c r="H1462" s="1181"/>
      <c r="I1462" s="1181"/>
      <c r="J1462" s="1181">
        <v>27</v>
      </c>
      <c r="K1462" s="1181"/>
      <c r="L1462" s="374" t="s">
        <v>589</v>
      </c>
      <c r="M1462" s="1181"/>
    </row>
    <row r="1463" spans="1:13" x14ac:dyDescent="0.2">
      <c r="A1463" s="1254">
        <v>152</v>
      </c>
      <c r="B1463" s="57"/>
      <c r="C1463" s="534" t="s">
        <v>5958</v>
      </c>
      <c r="D1463" s="938">
        <v>41305</v>
      </c>
      <c r="E1463" s="938">
        <v>41639</v>
      </c>
      <c r="F1463" s="4142"/>
      <c r="G1463" s="4142"/>
      <c r="H1463" s="1181"/>
      <c r="I1463" s="1181"/>
      <c r="J1463" s="1181">
        <v>23</v>
      </c>
      <c r="K1463" s="1181"/>
      <c r="L1463" s="374" t="s">
        <v>589</v>
      </c>
      <c r="M1463" s="1181"/>
    </row>
    <row r="1464" spans="1:13" x14ac:dyDescent="0.2">
      <c r="A1464" s="1254">
        <v>153</v>
      </c>
      <c r="B1464" s="57"/>
      <c r="C1464" s="534" t="s">
        <v>5959</v>
      </c>
      <c r="D1464" s="938">
        <v>41305</v>
      </c>
      <c r="E1464" s="938">
        <v>41639</v>
      </c>
      <c r="F1464" s="3876"/>
      <c r="G1464" s="3876"/>
      <c r="H1464" s="1181"/>
      <c r="I1464" s="1181"/>
      <c r="J1464" s="1181">
        <v>21</v>
      </c>
      <c r="K1464" s="1181"/>
      <c r="L1464" s="374" t="s">
        <v>589</v>
      </c>
      <c r="M1464" s="1181"/>
    </row>
    <row r="1465" spans="1:13" x14ac:dyDescent="0.2">
      <c r="B1465" s="88"/>
      <c r="C1465" s="538"/>
      <c r="D1465" s="1256"/>
      <c r="E1465" s="1256"/>
    </row>
    <row r="1469" spans="1:13" x14ac:dyDescent="0.2">
      <c r="B1469" s="88"/>
      <c r="C1469" s="538"/>
      <c r="D1469" s="1256"/>
      <c r="E1469" s="1256"/>
    </row>
    <row r="1470" spans="1:13" x14ac:dyDescent="0.2">
      <c r="A1470" s="4455"/>
      <c r="B1470" s="4455"/>
      <c r="C1470" s="3857" t="s">
        <v>2859</v>
      </c>
      <c r="D1470" s="3857"/>
      <c r="E1470" s="3857"/>
      <c r="F1470" s="3857"/>
      <c r="G1470" s="3857"/>
      <c r="H1470" s="3857"/>
      <c r="I1470" s="3857"/>
      <c r="J1470" s="3857"/>
      <c r="K1470" s="3857"/>
      <c r="L1470" s="4453" t="s">
        <v>2858</v>
      </c>
      <c r="M1470" s="4453"/>
    </row>
    <row r="1471" spans="1:13" x14ac:dyDescent="0.2">
      <c r="A1471" s="4455"/>
      <c r="B1471" s="4455"/>
      <c r="C1471" s="3857"/>
      <c r="D1471" s="3857"/>
      <c r="E1471" s="3857"/>
      <c r="F1471" s="3857"/>
      <c r="G1471" s="3857"/>
      <c r="H1471" s="3857"/>
      <c r="I1471" s="3857"/>
      <c r="J1471" s="3857"/>
      <c r="K1471" s="3857"/>
      <c r="L1471" s="4453"/>
      <c r="M1471" s="4453"/>
    </row>
    <row r="1472" spans="1:13" x14ac:dyDescent="0.2">
      <c r="A1472" s="4455"/>
      <c r="B1472" s="4455"/>
      <c r="C1472" s="3857"/>
      <c r="D1472" s="3857"/>
      <c r="E1472" s="3857"/>
      <c r="F1472" s="3857"/>
      <c r="G1472" s="3857"/>
      <c r="H1472" s="3857"/>
      <c r="I1472" s="3857"/>
      <c r="J1472" s="3857"/>
      <c r="K1472" s="3857"/>
      <c r="L1472" s="4453"/>
      <c r="M1472" s="4453"/>
    </row>
    <row r="1473" spans="1:13" x14ac:dyDescent="0.2">
      <c r="A1473" s="4455"/>
      <c r="B1473" s="4455"/>
      <c r="C1473" s="3858" t="s">
        <v>1209</v>
      </c>
      <c r="D1473" s="3858"/>
      <c r="E1473" s="3858"/>
      <c r="F1473" s="3858"/>
      <c r="G1473" s="3858"/>
      <c r="H1473" s="3858"/>
      <c r="I1473" s="3858"/>
      <c r="J1473" s="3858"/>
      <c r="K1473" s="3858"/>
      <c r="L1473" s="4453" t="s">
        <v>1208</v>
      </c>
      <c r="M1473" s="4453"/>
    </row>
    <row r="1474" spans="1:13" x14ac:dyDescent="0.2">
      <c r="A1474" s="4455"/>
      <c r="B1474" s="4455"/>
      <c r="C1474" s="3858"/>
      <c r="D1474" s="3858"/>
      <c r="E1474" s="3858"/>
      <c r="F1474" s="3858"/>
      <c r="G1474" s="3858"/>
      <c r="H1474" s="3858"/>
      <c r="I1474" s="3858"/>
      <c r="J1474" s="3858"/>
      <c r="K1474" s="3858"/>
      <c r="L1474" s="4453"/>
      <c r="M1474" s="4453"/>
    </row>
    <row r="1475" spans="1:13" x14ac:dyDescent="0.2">
      <c r="A1475" s="4455"/>
      <c r="B1475" s="4455"/>
      <c r="C1475" s="3858"/>
      <c r="D1475" s="3858"/>
      <c r="E1475" s="3858"/>
      <c r="F1475" s="3858"/>
      <c r="G1475" s="3858"/>
      <c r="H1475" s="3858"/>
      <c r="I1475" s="3858"/>
      <c r="J1475" s="3858"/>
      <c r="K1475" s="3858"/>
      <c r="L1475" s="4453"/>
      <c r="M1475" s="4453"/>
    </row>
    <row r="1477" spans="1:13" x14ac:dyDescent="0.2">
      <c r="A1477" s="479" t="s">
        <v>1612</v>
      </c>
      <c r="J1477" s="479" t="s">
        <v>5960</v>
      </c>
    </row>
    <row r="1478" spans="1:13" x14ac:dyDescent="0.2">
      <c r="A1478" s="479" t="s">
        <v>1614</v>
      </c>
      <c r="D1478" s="479" t="s">
        <v>3801</v>
      </c>
    </row>
    <row r="1479" spans="1:13" x14ac:dyDescent="0.2">
      <c r="A1479" s="479" t="s">
        <v>5805</v>
      </c>
      <c r="D1479" s="479" t="s">
        <v>1615</v>
      </c>
      <c r="J1479" s="4137" t="s">
        <v>2863</v>
      </c>
      <c r="K1479" s="4138"/>
      <c r="L1479" s="4138"/>
      <c r="M1479" s="4139"/>
    </row>
    <row r="1480" spans="1:13" ht="24" x14ac:dyDescent="0.2">
      <c r="A1480" s="479" t="s">
        <v>5961</v>
      </c>
      <c r="J1480" s="374" t="s">
        <v>2860</v>
      </c>
      <c r="K1480" s="374" t="s">
        <v>2861</v>
      </c>
      <c r="L1480" s="374" t="s">
        <v>2862</v>
      </c>
      <c r="M1480" s="822" t="s">
        <v>135</v>
      </c>
    </row>
    <row r="1481" spans="1:13" x14ac:dyDescent="0.2">
      <c r="J1481" s="374">
        <v>2015</v>
      </c>
      <c r="K1481" s="374">
        <v>3</v>
      </c>
      <c r="L1481" s="374">
        <v>31</v>
      </c>
      <c r="M1481" s="374">
        <v>6</v>
      </c>
    </row>
    <row r="1482" spans="1:13" x14ac:dyDescent="0.2">
      <c r="I1482" s="1177"/>
      <c r="J1482" s="1177"/>
      <c r="K1482" s="1177"/>
      <c r="L1482" s="1177"/>
    </row>
    <row r="1483" spans="1:13" ht="24.75" customHeight="1" x14ac:dyDescent="0.2">
      <c r="A1483" s="3857" t="s">
        <v>2864</v>
      </c>
      <c r="B1483" s="3857" t="s">
        <v>2865</v>
      </c>
      <c r="C1483" s="3857" t="s">
        <v>1212</v>
      </c>
      <c r="D1483" s="3857" t="s">
        <v>2866</v>
      </c>
      <c r="E1483" s="3857"/>
      <c r="F1483" s="4346" t="s">
        <v>3430</v>
      </c>
      <c r="G1483" s="4347"/>
      <c r="H1483" s="4348" t="s">
        <v>3434</v>
      </c>
      <c r="I1483" s="4348"/>
      <c r="J1483" s="3857" t="s">
        <v>1211</v>
      </c>
      <c r="K1483" s="3858" t="s">
        <v>2872</v>
      </c>
      <c r="L1483" s="3857" t="s">
        <v>1207</v>
      </c>
      <c r="M1483" s="3858" t="s">
        <v>2873</v>
      </c>
    </row>
    <row r="1484" spans="1:13" x14ac:dyDescent="0.2">
      <c r="A1484" s="3857"/>
      <c r="B1484" s="3857"/>
      <c r="C1484" s="3857"/>
      <c r="D1484" s="15" t="s">
        <v>2867</v>
      </c>
      <c r="E1484" s="15" t="s">
        <v>2868</v>
      </c>
      <c r="F1484" s="15" t="s">
        <v>2870</v>
      </c>
      <c r="G1484" s="15" t="s">
        <v>2871</v>
      </c>
      <c r="H1484" s="1180" t="s">
        <v>3216</v>
      </c>
      <c r="I1484" s="1180" t="s">
        <v>3217</v>
      </c>
      <c r="J1484" s="3857"/>
      <c r="K1484" s="3858"/>
      <c r="L1484" s="3857"/>
      <c r="M1484" s="3858"/>
    </row>
    <row r="1485" spans="1:13" x14ac:dyDescent="0.2">
      <c r="A1485" s="1181"/>
      <c r="B1485" s="57" t="s">
        <v>1387</v>
      </c>
      <c r="C1485" s="455" t="s">
        <v>1388</v>
      </c>
      <c r="D1485" s="938"/>
      <c r="E1485" s="938"/>
      <c r="F1485" s="1181"/>
      <c r="G1485" s="1181"/>
      <c r="H1485" s="1181"/>
      <c r="I1485" s="1181"/>
      <c r="J1485" s="1181"/>
      <c r="K1485" s="1181"/>
      <c r="L1485" s="1181"/>
      <c r="M1485" s="1181"/>
    </row>
    <row r="1486" spans="1:13" x14ac:dyDescent="0.2">
      <c r="A1486" s="15"/>
      <c r="B1486" s="57" t="s">
        <v>1389</v>
      </c>
      <c r="C1486" s="56" t="s">
        <v>1390</v>
      </c>
      <c r="D1486" s="1181"/>
      <c r="E1486" s="1181"/>
      <c r="F1486" s="1181"/>
      <c r="G1486" s="1181"/>
      <c r="H1486" s="1181"/>
      <c r="I1486" s="1181"/>
      <c r="J1486" s="1181"/>
      <c r="K1486" s="1181"/>
      <c r="L1486" s="1181"/>
      <c r="M1486" s="1181"/>
    </row>
    <row r="1487" spans="1:13" ht="24" x14ac:dyDescent="0.2">
      <c r="A1487" s="15">
        <v>154</v>
      </c>
      <c r="B1487" s="57"/>
      <c r="C1487" s="792" t="s">
        <v>5962</v>
      </c>
      <c r="D1487" s="938">
        <v>41459</v>
      </c>
      <c r="E1487" s="938">
        <v>41556</v>
      </c>
      <c r="F1487" s="4103">
        <v>350</v>
      </c>
      <c r="G1487" s="4103">
        <v>5</v>
      </c>
      <c r="H1487" s="1181"/>
      <c r="I1487" s="1181"/>
      <c r="J1487" s="1181">
        <v>8</v>
      </c>
      <c r="K1487" s="1181"/>
      <c r="L1487" s="374" t="s">
        <v>5849</v>
      </c>
      <c r="M1487" s="1181"/>
    </row>
    <row r="1488" spans="1:13" ht="24" x14ac:dyDescent="0.2">
      <c r="A1488" s="15">
        <v>155</v>
      </c>
      <c r="B1488" s="57"/>
      <c r="C1488" s="792" t="s">
        <v>5963</v>
      </c>
      <c r="D1488" s="938">
        <v>41313</v>
      </c>
      <c r="E1488" s="938">
        <v>41649</v>
      </c>
      <c r="F1488" s="3876"/>
      <c r="G1488" s="3876"/>
      <c r="H1488" s="1181"/>
      <c r="I1488" s="1181"/>
      <c r="J1488" s="1181">
        <v>36</v>
      </c>
      <c r="K1488" s="1181"/>
      <c r="L1488" s="374" t="s">
        <v>5849</v>
      </c>
      <c r="M1488" s="1181"/>
    </row>
    <row r="1489" spans="1:13" x14ac:dyDescent="0.2">
      <c r="A1489" s="15"/>
      <c r="B1489" s="57"/>
      <c r="C1489" s="1183"/>
      <c r="D1489" s="938"/>
      <c r="E1489" s="938"/>
      <c r="F1489" s="1181"/>
      <c r="G1489" s="1181"/>
      <c r="H1489" s="1181"/>
      <c r="I1489" s="1181"/>
      <c r="J1489" s="1181"/>
      <c r="K1489" s="1181"/>
      <c r="L1489" s="374"/>
      <c r="M1489" s="1181"/>
    </row>
    <row r="1490" spans="1:13" x14ac:dyDescent="0.2">
      <c r="A1490" s="15"/>
      <c r="B1490" s="57" t="s">
        <v>1391</v>
      </c>
      <c r="C1490" s="455" t="s">
        <v>1392</v>
      </c>
      <c r="D1490" s="938"/>
      <c r="E1490" s="938"/>
      <c r="F1490" s="1181"/>
      <c r="G1490" s="1181"/>
      <c r="H1490" s="1181"/>
      <c r="I1490" s="1181"/>
      <c r="J1490" s="1181"/>
      <c r="K1490" s="1181"/>
      <c r="L1490" s="374"/>
      <c r="M1490" s="1181"/>
    </row>
    <row r="1491" spans="1:13" ht="24" x14ac:dyDescent="0.2">
      <c r="A1491" s="15">
        <v>156</v>
      </c>
      <c r="B1491" s="57"/>
      <c r="C1491" s="792" t="s">
        <v>5964</v>
      </c>
      <c r="D1491" s="938">
        <v>41313</v>
      </c>
      <c r="E1491" s="938">
        <v>41649</v>
      </c>
      <c r="F1491" s="4103">
        <v>350</v>
      </c>
      <c r="G1491" s="4103">
        <v>6</v>
      </c>
      <c r="H1491" s="1181"/>
      <c r="I1491" s="1181"/>
      <c r="J1491" s="1181">
        <v>12</v>
      </c>
      <c r="K1491" s="1181"/>
      <c r="L1491" s="374" t="s">
        <v>5849</v>
      </c>
      <c r="M1491" s="1181"/>
    </row>
    <row r="1492" spans="1:13" x14ac:dyDescent="0.2">
      <c r="A1492" s="15">
        <v>157</v>
      </c>
      <c r="B1492" s="57"/>
      <c r="C1492" s="1183" t="s">
        <v>5965</v>
      </c>
      <c r="D1492" s="938">
        <v>41313</v>
      </c>
      <c r="E1492" s="938">
        <v>41649</v>
      </c>
      <c r="F1492" s="4142"/>
      <c r="G1492" s="4142"/>
      <c r="H1492" s="1181"/>
      <c r="I1492" s="1181"/>
      <c r="J1492" s="1181">
        <v>13</v>
      </c>
      <c r="K1492" s="1181"/>
      <c r="L1492" s="374" t="s">
        <v>5849</v>
      </c>
      <c r="M1492" s="1181"/>
    </row>
    <row r="1493" spans="1:13" x14ac:dyDescent="0.2">
      <c r="A1493" s="15">
        <v>158</v>
      </c>
      <c r="B1493" s="57"/>
      <c r="C1493" s="1183" t="s">
        <v>5966</v>
      </c>
      <c r="D1493" s="938">
        <v>41313</v>
      </c>
      <c r="E1493" s="938">
        <v>41649</v>
      </c>
      <c r="F1493" s="4142"/>
      <c r="G1493" s="4142"/>
      <c r="H1493" s="1181"/>
      <c r="I1493" s="1181"/>
      <c r="J1493" s="1181">
        <v>12</v>
      </c>
      <c r="K1493" s="1181"/>
      <c r="L1493" s="374" t="s">
        <v>5849</v>
      </c>
      <c r="M1493" s="1181"/>
    </row>
    <row r="1494" spans="1:13" x14ac:dyDescent="0.2">
      <c r="A1494" s="15">
        <v>159</v>
      </c>
      <c r="B1494" s="57"/>
      <c r="C1494" s="1183" t="s">
        <v>5967</v>
      </c>
      <c r="D1494" s="938">
        <v>41313</v>
      </c>
      <c r="E1494" s="938">
        <v>41649</v>
      </c>
      <c r="F1494" s="4142"/>
      <c r="G1494" s="4142"/>
      <c r="H1494" s="1181"/>
      <c r="I1494" s="1181"/>
      <c r="J1494" s="1181">
        <v>12</v>
      </c>
      <c r="K1494" s="1181"/>
      <c r="L1494" s="374" t="s">
        <v>5849</v>
      </c>
      <c r="M1494" s="1181"/>
    </row>
    <row r="1495" spans="1:13" x14ac:dyDescent="0.2">
      <c r="A1495" s="15">
        <v>160</v>
      </c>
      <c r="B1495" s="57"/>
      <c r="C1495" s="1183" t="s">
        <v>5968</v>
      </c>
      <c r="D1495" s="938">
        <v>41313</v>
      </c>
      <c r="E1495" s="938">
        <v>41649</v>
      </c>
      <c r="F1495" s="4142"/>
      <c r="G1495" s="4142"/>
      <c r="H1495" s="1181"/>
      <c r="I1495" s="1181"/>
      <c r="J1495" s="1181">
        <v>12</v>
      </c>
      <c r="K1495" s="1181"/>
      <c r="L1495" s="374" t="s">
        <v>5849</v>
      </c>
      <c r="M1495" s="1181"/>
    </row>
    <row r="1496" spans="1:13" ht="24" x14ac:dyDescent="0.2">
      <c r="A1496" s="15">
        <v>161</v>
      </c>
      <c r="B1496" s="57"/>
      <c r="C1496" s="656" t="s">
        <v>5969</v>
      </c>
      <c r="D1496" s="938">
        <v>41313</v>
      </c>
      <c r="E1496" s="938">
        <v>41649</v>
      </c>
      <c r="F1496" s="4142"/>
      <c r="G1496" s="4142"/>
      <c r="H1496" s="1181"/>
      <c r="I1496" s="1181"/>
      <c r="J1496" s="1181">
        <v>12</v>
      </c>
      <c r="K1496" s="1181"/>
      <c r="L1496" s="374" t="s">
        <v>5849</v>
      </c>
      <c r="M1496" s="1181"/>
    </row>
    <row r="1497" spans="1:13" x14ac:dyDescent="0.2">
      <c r="A1497" s="15">
        <v>162</v>
      </c>
      <c r="B1497" s="57"/>
      <c r="C1497" s="792" t="s">
        <v>5970</v>
      </c>
      <c r="D1497" s="938">
        <v>41341</v>
      </c>
      <c r="E1497" s="938">
        <v>41649</v>
      </c>
      <c r="F1497" s="4142"/>
      <c r="G1497" s="4142"/>
      <c r="H1497" s="1181"/>
      <c r="I1497" s="1181"/>
      <c r="J1497" s="1181">
        <v>12</v>
      </c>
      <c r="K1497" s="1181"/>
      <c r="L1497" s="374" t="s">
        <v>5849</v>
      </c>
      <c r="M1497" s="1181"/>
    </row>
    <row r="1498" spans="1:13" x14ac:dyDescent="0.2">
      <c r="A1498" s="15"/>
      <c r="B1498" s="57"/>
      <c r="C1498" s="1183"/>
      <c r="D1498" s="938"/>
      <c r="E1498" s="938"/>
      <c r="F1498" s="4142"/>
      <c r="G1498" s="4142"/>
      <c r="H1498" s="1181"/>
      <c r="I1498" s="1181"/>
      <c r="J1498" s="1181"/>
      <c r="K1498" s="1181"/>
      <c r="L1498" s="374"/>
      <c r="M1498" s="1181"/>
    </row>
    <row r="1499" spans="1:13" x14ac:dyDescent="0.2">
      <c r="A1499" s="15"/>
      <c r="B1499" s="57" t="s">
        <v>1394</v>
      </c>
      <c r="C1499" s="455" t="s">
        <v>1395</v>
      </c>
      <c r="D1499" s="938"/>
      <c r="E1499" s="938"/>
      <c r="F1499" s="4142"/>
      <c r="G1499" s="4142"/>
      <c r="H1499" s="1181"/>
      <c r="I1499" s="1181"/>
      <c r="J1499" s="1181"/>
      <c r="K1499" s="1181"/>
      <c r="L1499" s="374"/>
      <c r="M1499" s="1181"/>
    </row>
    <row r="1500" spans="1:13" x14ac:dyDescent="0.2">
      <c r="A1500" s="15">
        <v>163</v>
      </c>
      <c r="B1500" s="57" t="s">
        <v>1396</v>
      </c>
      <c r="C1500" s="1183" t="s">
        <v>5971</v>
      </c>
      <c r="D1500" s="938">
        <v>41276</v>
      </c>
      <c r="E1500" s="938">
        <v>41635</v>
      </c>
      <c r="F1500" s="4142"/>
      <c r="G1500" s="4142"/>
      <c r="H1500" s="1181"/>
      <c r="I1500" s="1181"/>
      <c r="J1500" s="1181">
        <v>216</v>
      </c>
      <c r="K1500" s="1181"/>
      <c r="L1500" s="374" t="s">
        <v>589</v>
      </c>
      <c r="M1500" s="1181"/>
    </row>
    <row r="1501" spans="1:13" x14ac:dyDescent="0.2">
      <c r="A1501" s="15">
        <v>164</v>
      </c>
      <c r="B1501" s="1181"/>
      <c r="C1501" s="1183" t="s">
        <v>5971</v>
      </c>
      <c r="D1501" s="938">
        <v>41278</v>
      </c>
      <c r="E1501" s="938">
        <v>41620</v>
      </c>
      <c r="F1501" s="4142"/>
      <c r="G1501" s="4142"/>
      <c r="H1501" s="1181"/>
      <c r="I1501" s="1181"/>
      <c r="J1501" s="1181">
        <v>40</v>
      </c>
      <c r="K1501" s="1181"/>
      <c r="L1501" s="374" t="s">
        <v>589</v>
      </c>
      <c r="M1501" s="1181"/>
    </row>
    <row r="1502" spans="1:13" x14ac:dyDescent="0.2">
      <c r="A1502" s="15">
        <v>165</v>
      </c>
      <c r="B1502" s="1181"/>
      <c r="C1502" s="1183" t="s">
        <v>5971</v>
      </c>
      <c r="D1502" s="938">
        <v>41283</v>
      </c>
      <c r="E1502" s="938">
        <v>41621</v>
      </c>
      <c r="F1502" s="4142"/>
      <c r="G1502" s="4142"/>
      <c r="H1502" s="1181"/>
      <c r="I1502" s="1181"/>
      <c r="J1502" s="1181">
        <v>22</v>
      </c>
      <c r="K1502" s="1181"/>
      <c r="L1502" s="374" t="s">
        <v>589</v>
      </c>
      <c r="M1502" s="1181"/>
    </row>
    <row r="1503" spans="1:13" x14ac:dyDescent="0.2">
      <c r="A1503" s="15">
        <v>166</v>
      </c>
      <c r="B1503" s="1181"/>
      <c r="C1503" s="1183" t="s">
        <v>5971</v>
      </c>
      <c r="D1503" s="938">
        <v>41313</v>
      </c>
      <c r="E1503" s="938">
        <v>41626</v>
      </c>
      <c r="F1503" s="3876"/>
      <c r="G1503" s="3876"/>
      <c r="H1503" s="1181"/>
      <c r="I1503" s="1181"/>
      <c r="J1503" s="1181">
        <v>12</v>
      </c>
      <c r="K1503" s="1181"/>
      <c r="L1503" s="374" t="s">
        <v>589</v>
      </c>
      <c r="M1503" s="1181"/>
    </row>
    <row r="1508" spans="1:13" x14ac:dyDescent="0.2">
      <c r="A1508" s="4455"/>
      <c r="B1508" s="4455"/>
      <c r="C1508" s="3857" t="s">
        <v>2859</v>
      </c>
      <c r="D1508" s="3857"/>
      <c r="E1508" s="3857"/>
      <c r="F1508" s="3857"/>
      <c r="G1508" s="3857"/>
      <c r="H1508" s="3857"/>
      <c r="I1508" s="3857"/>
      <c r="J1508" s="3857"/>
      <c r="K1508" s="3857"/>
      <c r="L1508" s="4453" t="s">
        <v>2858</v>
      </c>
      <c r="M1508" s="4453"/>
    </row>
    <row r="1509" spans="1:13" x14ac:dyDescent="0.2">
      <c r="A1509" s="4455"/>
      <c r="B1509" s="4455"/>
      <c r="C1509" s="3857"/>
      <c r="D1509" s="3857"/>
      <c r="E1509" s="3857"/>
      <c r="F1509" s="3857"/>
      <c r="G1509" s="3857"/>
      <c r="H1509" s="3857"/>
      <c r="I1509" s="3857"/>
      <c r="J1509" s="3857"/>
      <c r="K1509" s="3857"/>
      <c r="L1509" s="4453"/>
      <c r="M1509" s="4453"/>
    </row>
    <row r="1510" spans="1:13" x14ac:dyDescent="0.2">
      <c r="A1510" s="4455"/>
      <c r="B1510" s="4455"/>
      <c r="C1510" s="3857"/>
      <c r="D1510" s="3857"/>
      <c r="E1510" s="3857"/>
      <c r="F1510" s="3857"/>
      <c r="G1510" s="3857"/>
      <c r="H1510" s="3857"/>
      <c r="I1510" s="3857"/>
      <c r="J1510" s="3857"/>
      <c r="K1510" s="3857"/>
      <c r="L1510" s="4453"/>
      <c r="M1510" s="4453"/>
    </row>
    <row r="1511" spans="1:13" x14ac:dyDescent="0.2">
      <c r="A1511" s="4455"/>
      <c r="B1511" s="4455"/>
      <c r="C1511" s="3857"/>
      <c r="D1511" s="3857"/>
      <c r="E1511" s="3857"/>
      <c r="F1511" s="3857"/>
      <c r="G1511" s="3857"/>
      <c r="H1511" s="3857"/>
      <c r="I1511" s="3857"/>
      <c r="J1511" s="3857"/>
      <c r="K1511" s="3857"/>
      <c r="L1511" s="4453"/>
      <c r="M1511" s="4453"/>
    </row>
    <row r="1512" spans="1:13" x14ac:dyDescent="0.2">
      <c r="A1512" s="4455"/>
      <c r="B1512" s="4455"/>
      <c r="C1512" s="3858" t="s">
        <v>1209</v>
      </c>
      <c r="D1512" s="3858"/>
      <c r="E1512" s="3858"/>
      <c r="F1512" s="3858"/>
      <c r="G1512" s="3858"/>
      <c r="H1512" s="3858"/>
      <c r="I1512" s="3858"/>
      <c r="J1512" s="3858"/>
      <c r="K1512" s="3858"/>
      <c r="L1512" s="4453" t="s">
        <v>1208</v>
      </c>
      <c r="M1512" s="4453"/>
    </row>
    <row r="1513" spans="1:13" x14ac:dyDescent="0.2">
      <c r="A1513" s="4455"/>
      <c r="B1513" s="4455"/>
      <c r="C1513" s="3858"/>
      <c r="D1513" s="3858"/>
      <c r="E1513" s="3858"/>
      <c r="F1513" s="3858"/>
      <c r="G1513" s="3858"/>
      <c r="H1513" s="3858"/>
      <c r="I1513" s="3858"/>
      <c r="J1513" s="3858"/>
      <c r="K1513" s="3858"/>
      <c r="L1513" s="4453"/>
      <c r="M1513" s="4453"/>
    </row>
    <row r="1514" spans="1:13" x14ac:dyDescent="0.2">
      <c r="A1514" s="4455"/>
      <c r="B1514" s="4455"/>
      <c r="C1514" s="3858"/>
      <c r="D1514" s="3858"/>
      <c r="E1514" s="3858"/>
      <c r="F1514" s="3858"/>
      <c r="G1514" s="3858"/>
      <c r="H1514" s="3858"/>
      <c r="I1514" s="3858"/>
      <c r="J1514" s="3858"/>
      <c r="K1514" s="3858"/>
      <c r="L1514" s="4453"/>
      <c r="M1514" s="4453"/>
    </row>
    <row r="1515" spans="1:13" x14ac:dyDescent="0.2">
      <c r="C1515" s="1269"/>
      <c r="D1515" s="1270"/>
      <c r="E1515" s="1270"/>
      <c r="G1515" s="1269"/>
      <c r="H1515" s="1177"/>
      <c r="J1515" s="1269"/>
    </row>
    <row r="1516" spans="1:13" x14ac:dyDescent="0.2">
      <c r="A1516" s="479" t="s">
        <v>5357</v>
      </c>
      <c r="C1516" s="1269"/>
      <c r="D1516" s="1270"/>
      <c r="E1516" s="1270"/>
      <c r="G1516" s="1269"/>
      <c r="H1516" s="1177"/>
      <c r="J1516" s="1269" t="s">
        <v>1613</v>
      </c>
    </row>
    <row r="1517" spans="1:13" x14ac:dyDescent="0.2">
      <c r="A1517" s="4449" t="s">
        <v>6384</v>
      </c>
      <c r="B1517" s="4449"/>
      <c r="C1517" s="4449"/>
      <c r="G1517" s="1269"/>
      <c r="H1517" s="1177"/>
      <c r="J1517" s="1269"/>
    </row>
    <row r="1518" spans="1:13" x14ac:dyDescent="0.2">
      <c r="A1518" s="479" t="s">
        <v>6385</v>
      </c>
      <c r="C1518" s="79"/>
      <c r="D1518" s="1270"/>
      <c r="E1518" s="1270"/>
      <c r="G1518" s="1269"/>
      <c r="H1518" s="1177"/>
      <c r="J1518" s="4137" t="s">
        <v>2863</v>
      </c>
      <c r="K1518" s="4138"/>
      <c r="L1518" s="4138"/>
      <c r="M1518" s="4139"/>
    </row>
    <row r="1519" spans="1:13" x14ac:dyDescent="0.2">
      <c r="A1519" s="538" t="s">
        <v>5972</v>
      </c>
      <c r="B1519" s="4645" t="s">
        <v>5973</v>
      </c>
      <c r="C1519" s="4645"/>
      <c r="D1519" s="1270"/>
      <c r="E1519" s="1270"/>
      <c r="G1519" s="1269"/>
      <c r="H1519" s="1177"/>
      <c r="J1519" s="533" t="s">
        <v>2860</v>
      </c>
      <c r="K1519" s="374" t="s">
        <v>2861</v>
      </c>
      <c r="L1519" s="374" t="s">
        <v>2862</v>
      </c>
      <c r="M1519" s="374" t="s">
        <v>1210</v>
      </c>
    </row>
    <row r="1520" spans="1:13" x14ac:dyDescent="0.2">
      <c r="C1520" s="1269"/>
      <c r="D1520" s="1270"/>
      <c r="E1520" s="1270"/>
      <c r="G1520" s="1269"/>
      <c r="H1520" s="1177"/>
      <c r="J1520" s="533">
        <v>2015</v>
      </c>
      <c r="K1520" s="374">
        <v>4</v>
      </c>
      <c r="L1520" s="374">
        <v>9</v>
      </c>
      <c r="M1520" s="374">
        <v>6</v>
      </c>
    </row>
    <row r="1521" spans="1:13" x14ac:dyDescent="0.2">
      <c r="C1521" s="1269"/>
      <c r="D1521" s="1270"/>
      <c r="E1521" s="1270"/>
      <c r="G1521" s="1269"/>
      <c r="H1521" s="1177"/>
      <c r="I1521" s="1177"/>
      <c r="J1521" s="539"/>
      <c r="K1521" s="1177"/>
      <c r="L1521" s="1177"/>
    </row>
    <row r="1522" spans="1:13" ht="24.75" customHeight="1" x14ac:dyDescent="0.2">
      <c r="A1522" s="3857" t="s">
        <v>2864</v>
      </c>
      <c r="B1522" s="3857" t="s">
        <v>2865</v>
      </c>
      <c r="C1522" s="3857" t="s">
        <v>1212</v>
      </c>
      <c r="D1522" s="4346" t="s">
        <v>2866</v>
      </c>
      <c r="E1522" s="4507"/>
      <c r="F1522" s="4346" t="s">
        <v>3430</v>
      </c>
      <c r="G1522" s="4347"/>
      <c r="H1522" s="4348" t="s">
        <v>3434</v>
      </c>
      <c r="I1522" s="4348"/>
      <c r="J1522" s="3857" t="s">
        <v>1211</v>
      </c>
      <c r="K1522" s="3858" t="s">
        <v>2872</v>
      </c>
      <c r="L1522" s="3857" t="s">
        <v>1207</v>
      </c>
      <c r="M1522" s="3858" t="s">
        <v>2873</v>
      </c>
    </row>
    <row r="1523" spans="1:13" x14ac:dyDescent="0.2">
      <c r="A1523" s="3857"/>
      <c r="B1523" s="3857"/>
      <c r="C1523" s="3857"/>
      <c r="D1523" s="15" t="s">
        <v>2867</v>
      </c>
      <c r="E1523" s="15" t="s">
        <v>2868</v>
      </c>
      <c r="F1523" s="15" t="s">
        <v>2870</v>
      </c>
      <c r="G1523" s="15" t="s">
        <v>2871</v>
      </c>
      <c r="H1523" s="1180" t="s">
        <v>3216</v>
      </c>
      <c r="I1523" s="1180" t="s">
        <v>3217</v>
      </c>
      <c r="J1523" s="3857"/>
      <c r="K1523" s="3858"/>
      <c r="L1523" s="3857"/>
      <c r="M1523" s="3858"/>
    </row>
    <row r="1524" spans="1:13" x14ac:dyDescent="0.2">
      <c r="A1524" s="139"/>
      <c r="B1524" s="139" t="s">
        <v>2180</v>
      </c>
      <c r="C1524" s="638" t="s">
        <v>2503</v>
      </c>
      <c r="D1524" s="1271"/>
      <c r="E1524" s="1271"/>
      <c r="F1524" s="15"/>
      <c r="G1524" s="1514"/>
      <c r="H1524" s="15"/>
      <c r="I1524" s="15"/>
      <c r="J1524" s="139"/>
      <c r="K1524" s="15"/>
      <c r="L1524" s="139"/>
      <c r="M1524" s="15"/>
    </row>
    <row r="1525" spans="1:13" x14ac:dyDescent="0.2">
      <c r="A1525" s="139">
        <v>1</v>
      </c>
      <c r="B1525" s="139" t="s">
        <v>2182</v>
      </c>
      <c r="C1525" s="638" t="s">
        <v>148</v>
      </c>
      <c r="D1525" s="1265">
        <v>41606</v>
      </c>
      <c r="E1525" s="1265">
        <v>41634</v>
      </c>
      <c r="F1525" s="4103">
        <v>371</v>
      </c>
      <c r="G1525" s="4103">
        <v>1</v>
      </c>
      <c r="H1525" s="15"/>
      <c r="I1525" s="533">
        <v>1</v>
      </c>
      <c r="J1525" s="597">
        <v>5</v>
      </c>
      <c r="K1525" s="533" t="s">
        <v>593</v>
      </c>
      <c r="L1525" s="597" t="s">
        <v>287</v>
      </c>
      <c r="M1525" s="520" t="s">
        <v>5974</v>
      </c>
    </row>
    <row r="1526" spans="1:13" x14ac:dyDescent="0.2">
      <c r="A1526" s="139"/>
      <c r="B1526" s="139"/>
      <c r="C1526" s="638"/>
      <c r="D1526" s="1265"/>
      <c r="E1526" s="1265"/>
      <c r="F1526" s="4142"/>
      <c r="G1526" s="4142"/>
      <c r="H1526" s="15"/>
      <c r="I1526" s="598"/>
      <c r="J1526" s="597"/>
      <c r="K1526" s="533"/>
      <c r="L1526" s="597"/>
      <c r="M1526" s="15"/>
    </row>
    <row r="1527" spans="1:13" x14ac:dyDescent="0.2">
      <c r="A1527" s="139"/>
      <c r="B1527" s="139" t="s">
        <v>2184</v>
      </c>
      <c r="C1527" s="1273" t="s">
        <v>2507</v>
      </c>
      <c r="D1527" s="1265"/>
      <c r="E1527" s="1265"/>
      <c r="F1527" s="4142"/>
      <c r="G1527" s="4142"/>
      <c r="H1527" s="15"/>
      <c r="I1527" s="533"/>
      <c r="J1527" s="597"/>
      <c r="K1527" s="374"/>
      <c r="L1527" s="822"/>
      <c r="M1527" s="15"/>
    </row>
    <row r="1528" spans="1:13" x14ac:dyDescent="0.2">
      <c r="A1528" s="139">
        <v>2</v>
      </c>
      <c r="B1528" s="139"/>
      <c r="C1528" s="1272" t="s">
        <v>5975</v>
      </c>
      <c r="D1528" s="1265">
        <v>41386</v>
      </c>
      <c r="E1528" s="1265">
        <v>41486</v>
      </c>
      <c r="F1528" s="4142"/>
      <c r="G1528" s="4142"/>
      <c r="H1528" s="15"/>
      <c r="I1528" s="533">
        <v>1</v>
      </c>
      <c r="J1528" s="597">
        <v>20</v>
      </c>
      <c r="K1528" s="533" t="s">
        <v>593</v>
      </c>
      <c r="L1528" s="597" t="s">
        <v>287</v>
      </c>
      <c r="M1528" s="15"/>
    </row>
    <row r="1529" spans="1:13" x14ac:dyDescent="0.2">
      <c r="A1529" s="1471">
        <v>3</v>
      </c>
      <c r="B1529" s="139"/>
      <c r="C1529" s="1272" t="s">
        <v>151</v>
      </c>
      <c r="D1529" s="1265">
        <v>41288</v>
      </c>
      <c r="E1529" s="1265">
        <v>41298</v>
      </c>
      <c r="F1529" s="4142"/>
      <c r="G1529" s="4142"/>
      <c r="H1529" s="15"/>
      <c r="I1529" s="533">
        <v>1</v>
      </c>
      <c r="J1529" s="597">
        <v>8</v>
      </c>
      <c r="K1529" s="533" t="s">
        <v>593</v>
      </c>
      <c r="L1529" s="597" t="s">
        <v>287</v>
      </c>
      <c r="M1529" s="15"/>
    </row>
    <row r="1530" spans="1:13" ht="24" x14ac:dyDescent="0.2">
      <c r="A1530" s="139">
        <v>4</v>
      </c>
      <c r="B1530" s="139"/>
      <c r="C1530" s="1272" t="s">
        <v>5976</v>
      </c>
      <c r="D1530" s="1265">
        <v>41261</v>
      </c>
      <c r="E1530" s="1265">
        <v>41457</v>
      </c>
      <c r="F1530" s="4142"/>
      <c r="G1530" s="4142"/>
      <c r="H1530" s="15"/>
      <c r="I1530" s="533">
        <v>1</v>
      </c>
      <c r="J1530" s="597">
        <v>78</v>
      </c>
      <c r="K1530" s="533" t="s">
        <v>593</v>
      </c>
      <c r="L1530" s="597" t="s">
        <v>287</v>
      </c>
      <c r="M1530" s="15"/>
    </row>
    <row r="1531" spans="1:13" x14ac:dyDescent="0.2">
      <c r="A1531" s="139">
        <v>5</v>
      </c>
      <c r="B1531" s="139"/>
      <c r="C1531" s="1272" t="s">
        <v>152</v>
      </c>
      <c r="D1531" s="1265">
        <v>41260</v>
      </c>
      <c r="E1531" s="1265">
        <v>41626</v>
      </c>
      <c r="F1531" s="4142"/>
      <c r="G1531" s="3876"/>
      <c r="H1531" s="598"/>
      <c r="I1531" s="533">
        <v>1</v>
      </c>
      <c r="J1531" s="597">
        <v>174</v>
      </c>
      <c r="K1531" s="533" t="s">
        <v>593</v>
      </c>
      <c r="L1531" s="597" t="s">
        <v>287</v>
      </c>
      <c r="M1531" s="15"/>
    </row>
    <row r="1532" spans="1:13" x14ac:dyDescent="0.2">
      <c r="A1532" s="139">
        <v>6</v>
      </c>
      <c r="B1532" s="139"/>
      <c r="C1532" s="1272" t="s">
        <v>153</v>
      </c>
      <c r="D1532" s="1265">
        <v>41138</v>
      </c>
      <c r="E1532" s="1265">
        <v>41303</v>
      </c>
      <c r="F1532" s="4142"/>
      <c r="G1532" s="1254">
        <v>2</v>
      </c>
      <c r="H1532" s="598"/>
      <c r="I1532" s="598" t="s">
        <v>2187</v>
      </c>
      <c r="J1532" s="597" t="s">
        <v>5977</v>
      </c>
      <c r="K1532" s="533" t="s">
        <v>593</v>
      </c>
      <c r="L1532" s="597" t="s">
        <v>287</v>
      </c>
      <c r="M1532" s="15"/>
    </row>
    <row r="1533" spans="1:13" x14ac:dyDescent="0.2">
      <c r="A1533" s="139"/>
      <c r="B1533" s="139"/>
      <c r="C1533" s="1272" t="s">
        <v>153</v>
      </c>
      <c r="D1533" s="1265">
        <v>41297</v>
      </c>
      <c r="E1533" s="1265">
        <v>41534</v>
      </c>
      <c r="F1533" s="4142"/>
      <c r="G1533" s="1254">
        <v>3</v>
      </c>
      <c r="H1533" s="598"/>
      <c r="I1533" s="598" t="s">
        <v>2189</v>
      </c>
      <c r="J1533" s="597" t="s">
        <v>5978</v>
      </c>
      <c r="K1533" s="533" t="s">
        <v>593</v>
      </c>
      <c r="L1533" s="597" t="s">
        <v>287</v>
      </c>
      <c r="M1533" s="15"/>
    </row>
    <row r="1534" spans="1:13" x14ac:dyDescent="0.2">
      <c r="A1534" s="139"/>
      <c r="B1534" s="139"/>
      <c r="C1534" s="1272" t="s">
        <v>153</v>
      </c>
      <c r="D1534" s="1265">
        <v>41438</v>
      </c>
      <c r="E1534" s="1265">
        <v>41605</v>
      </c>
      <c r="F1534" s="4142"/>
      <c r="G1534" s="4450">
        <v>4</v>
      </c>
      <c r="H1534" s="598"/>
      <c r="I1534" s="598" t="s">
        <v>2541</v>
      </c>
      <c r="J1534" s="597" t="s">
        <v>5979</v>
      </c>
      <c r="K1534" s="533" t="s">
        <v>593</v>
      </c>
      <c r="L1534" s="597" t="s">
        <v>287</v>
      </c>
      <c r="M1534" s="15"/>
    </row>
    <row r="1535" spans="1:13" x14ac:dyDescent="0.2">
      <c r="A1535" s="139">
        <v>7</v>
      </c>
      <c r="B1535" s="139"/>
      <c r="C1535" s="1272" t="s">
        <v>156</v>
      </c>
      <c r="D1535" s="1265">
        <v>41517</v>
      </c>
      <c r="E1535" s="1265">
        <v>41517</v>
      </c>
      <c r="F1535" s="4142"/>
      <c r="G1535" s="4452"/>
      <c r="H1535" s="598"/>
      <c r="I1535" s="533">
        <v>1</v>
      </c>
      <c r="J1535" s="597">
        <v>14</v>
      </c>
      <c r="K1535" s="533" t="s">
        <v>593</v>
      </c>
      <c r="L1535" s="597" t="s">
        <v>287</v>
      </c>
      <c r="M1535" s="15"/>
    </row>
    <row r="1536" spans="1:13" x14ac:dyDescent="0.2">
      <c r="A1536" s="139">
        <v>8</v>
      </c>
      <c r="B1536" s="139"/>
      <c r="C1536" s="1272" t="s">
        <v>157</v>
      </c>
      <c r="D1536" s="1265">
        <v>41233</v>
      </c>
      <c r="E1536" s="1265">
        <v>41626</v>
      </c>
      <c r="F1536" s="4142"/>
      <c r="G1536" s="4103">
        <v>5</v>
      </c>
      <c r="H1536" s="598"/>
      <c r="I1536" s="533">
        <v>1</v>
      </c>
      <c r="J1536" s="597">
        <v>134</v>
      </c>
      <c r="K1536" s="533" t="s">
        <v>593</v>
      </c>
      <c r="L1536" s="597" t="s">
        <v>287</v>
      </c>
      <c r="M1536" s="15"/>
    </row>
    <row r="1537" spans="1:13" x14ac:dyDescent="0.2">
      <c r="A1537" s="139">
        <v>9</v>
      </c>
      <c r="B1537" s="139"/>
      <c r="C1537" s="1272" t="s">
        <v>158</v>
      </c>
      <c r="D1537" s="1265">
        <v>41320</v>
      </c>
      <c r="E1537" s="1265">
        <v>41320</v>
      </c>
      <c r="F1537" s="4142"/>
      <c r="G1537" s="3876"/>
      <c r="H1537" s="598"/>
      <c r="I1537" s="533">
        <v>1</v>
      </c>
      <c r="J1537" s="597">
        <v>3</v>
      </c>
      <c r="K1537" s="533" t="s">
        <v>593</v>
      </c>
      <c r="L1537" s="597" t="s">
        <v>287</v>
      </c>
      <c r="M1537" s="15"/>
    </row>
    <row r="1538" spans="1:13" x14ac:dyDescent="0.2">
      <c r="A1538" s="139">
        <v>10</v>
      </c>
      <c r="B1538" s="139"/>
      <c r="C1538" s="1272" t="s">
        <v>161</v>
      </c>
      <c r="D1538" s="1265">
        <v>41351</v>
      </c>
      <c r="E1538" s="1265">
        <v>41614</v>
      </c>
      <c r="F1538" s="4142"/>
      <c r="G1538" s="4103">
        <v>6</v>
      </c>
      <c r="H1538" s="598"/>
      <c r="I1538" s="533">
        <v>1</v>
      </c>
      <c r="J1538" s="597">
        <v>185</v>
      </c>
      <c r="K1538" s="533" t="s">
        <v>593</v>
      </c>
      <c r="L1538" s="597" t="s">
        <v>287</v>
      </c>
      <c r="M1538" s="15"/>
    </row>
    <row r="1539" spans="1:13" x14ac:dyDescent="0.2">
      <c r="A1539" s="139">
        <v>11</v>
      </c>
      <c r="B1539" s="139"/>
      <c r="C1539" s="599" t="s">
        <v>162</v>
      </c>
      <c r="D1539" s="1265">
        <v>41339</v>
      </c>
      <c r="E1539" s="1265">
        <v>41359</v>
      </c>
      <c r="F1539" s="4142"/>
      <c r="G1539" s="4142"/>
      <c r="H1539" s="598"/>
      <c r="I1539" s="533">
        <v>1</v>
      </c>
      <c r="J1539" s="597">
        <v>18</v>
      </c>
      <c r="K1539" s="533" t="s">
        <v>593</v>
      </c>
      <c r="L1539" s="597" t="s">
        <v>287</v>
      </c>
      <c r="M1539" s="15"/>
    </row>
    <row r="1540" spans="1:13" x14ac:dyDescent="0.2">
      <c r="A1540" s="139">
        <v>12</v>
      </c>
      <c r="B1540" s="139"/>
      <c r="C1540" s="599" t="s">
        <v>163</v>
      </c>
      <c r="D1540" s="1265">
        <v>41298</v>
      </c>
      <c r="E1540" s="1265">
        <v>41509</v>
      </c>
      <c r="F1540" s="3876"/>
      <c r="G1540" s="3876"/>
      <c r="H1540" s="598"/>
      <c r="I1540" s="533">
        <v>1</v>
      </c>
      <c r="J1540" s="597">
        <v>52</v>
      </c>
      <c r="K1540" s="533" t="s">
        <v>593</v>
      </c>
      <c r="L1540" s="597" t="s">
        <v>287</v>
      </c>
      <c r="M1540" s="15"/>
    </row>
    <row r="1541" spans="1:13" x14ac:dyDescent="0.2">
      <c r="A1541" s="607"/>
      <c r="B1541" s="1274"/>
      <c r="C1541" s="1275"/>
      <c r="D1541" s="1276"/>
      <c r="E1541" s="1276"/>
      <c r="F1541" s="79"/>
      <c r="G1541" s="539"/>
      <c r="H1541" s="1277"/>
      <c r="I1541" s="79"/>
      <c r="J1541" s="607"/>
      <c r="K1541" s="539"/>
      <c r="L1541" s="607"/>
      <c r="M1541" s="79"/>
    </row>
    <row r="1542" spans="1:13" x14ac:dyDescent="0.2">
      <c r="C1542" s="1269"/>
      <c r="E1542" s="1269"/>
      <c r="F1542" s="1269"/>
      <c r="G1542" s="1269"/>
      <c r="H1542" s="1177"/>
      <c r="J1542" s="1269"/>
    </row>
    <row r="1544" spans="1:13" x14ac:dyDescent="0.2">
      <c r="A1544" s="4455"/>
      <c r="B1544" s="4455"/>
      <c r="C1544" s="3857" t="s">
        <v>2859</v>
      </c>
      <c r="D1544" s="3857"/>
      <c r="E1544" s="3857"/>
      <c r="F1544" s="3857"/>
      <c r="G1544" s="3857"/>
      <c r="H1544" s="3857"/>
      <c r="I1544" s="3857"/>
      <c r="J1544" s="3857"/>
      <c r="K1544" s="3857"/>
      <c r="L1544" s="4453" t="s">
        <v>2858</v>
      </c>
      <c r="M1544" s="4453"/>
    </row>
    <row r="1545" spans="1:13" ht="1.5" customHeight="1" x14ac:dyDescent="0.2">
      <c r="A1545" s="4455"/>
      <c r="B1545" s="4455"/>
      <c r="C1545" s="3857"/>
      <c r="D1545" s="3857"/>
      <c r="E1545" s="3857"/>
      <c r="F1545" s="3857"/>
      <c r="G1545" s="3857"/>
      <c r="H1545" s="3857"/>
      <c r="I1545" s="3857"/>
      <c r="J1545" s="3857"/>
      <c r="K1545" s="3857"/>
      <c r="L1545" s="4453"/>
      <c r="M1545" s="4453"/>
    </row>
    <row r="1546" spans="1:13" x14ac:dyDescent="0.2">
      <c r="A1546" s="4455"/>
      <c r="B1546" s="4455"/>
      <c r="C1546" s="3857"/>
      <c r="D1546" s="3857"/>
      <c r="E1546" s="3857"/>
      <c r="F1546" s="3857"/>
      <c r="G1546" s="3857"/>
      <c r="H1546" s="3857"/>
      <c r="I1546" s="3857"/>
      <c r="J1546" s="3857"/>
      <c r="K1546" s="3857"/>
      <c r="L1546" s="4453"/>
      <c r="M1546" s="4453"/>
    </row>
    <row r="1547" spans="1:13" x14ac:dyDescent="0.2">
      <c r="A1547" s="4455"/>
      <c r="B1547" s="4455"/>
      <c r="C1547" s="3857"/>
      <c r="D1547" s="3857"/>
      <c r="E1547" s="3857"/>
      <c r="F1547" s="3857"/>
      <c r="G1547" s="3857"/>
      <c r="H1547" s="3857"/>
      <c r="I1547" s="3857"/>
      <c r="J1547" s="3857"/>
      <c r="K1547" s="3857"/>
      <c r="L1547" s="4453"/>
      <c r="M1547" s="4453"/>
    </row>
    <row r="1548" spans="1:13" hidden="1" x14ac:dyDescent="0.2">
      <c r="A1548" s="4455"/>
      <c r="B1548" s="4455"/>
      <c r="C1548" s="3858" t="s">
        <v>1209</v>
      </c>
      <c r="D1548" s="3858"/>
      <c r="E1548" s="3858"/>
      <c r="F1548" s="3858"/>
      <c r="G1548" s="3858"/>
      <c r="H1548" s="3858"/>
      <c r="I1548" s="3858"/>
      <c r="J1548" s="3858"/>
      <c r="K1548" s="3858"/>
      <c r="L1548" s="4453" t="s">
        <v>1208</v>
      </c>
      <c r="M1548" s="4453"/>
    </row>
    <row r="1549" spans="1:13" x14ac:dyDescent="0.2">
      <c r="A1549" s="4455"/>
      <c r="B1549" s="4455"/>
      <c r="C1549" s="3858"/>
      <c r="D1549" s="3858"/>
      <c r="E1549" s="3858"/>
      <c r="F1549" s="3858"/>
      <c r="G1549" s="3858"/>
      <c r="H1549" s="3858"/>
      <c r="I1549" s="3858"/>
      <c r="J1549" s="3858"/>
      <c r="K1549" s="3858"/>
      <c r="L1549" s="4453"/>
      <c r="M1549" s="4453"/>
    </row>
    <row r="1550" spans="1:13" x14ac:dyDescent="0.2">
      <c r="A1550" s="4455"/>
      <c r="B1550" s="4455"/>
      <c r="C1550" s="3858"/>
      <c r="D1550" s="3858"/>
      <c r="E1550" s="3858"/>
      <c r="F1550" s="3858"/>
      <c r="G1550" s="3858"/>
      <c r="H1550" s="3858"/>
      <c r="I1550" s="3858"/>
      <c r="J1550" s="3858"/>
      <c r="K1550" s="3858"/>
      <c r="L1550" s="4453"/>
      <c r="M1550" s="4453"/>
    </row>
    <row r="1551" spans="1:13" x14ac:dyDescent="0.2">
      <c r="C1551" s="1269"/>
      <c r="D1551" s="1270"/>
      <c r="E1551" s="1270"/>
      <c r="G1551" s="1269"/>
      <c r="H1551" s="1177"/>
      <c r="J1551" s="1269"/>
    </row>
    <row r="1552" spans="1:13" x14ac:dyDescent="0.2">
      <c r="A1552" s="479" t="s">
        <v>5357</v>
      </c>
      <c r="C1552" s="1269"/>
      <c r="D1552" s="1270"/>
      <c r="E1552" s="1270"/>
      <c r="G1552" s="1269"/>
      <c r="H1552" s="1177"/>
      <c r="J1552" s="1269" t="s">
        <v>1613</v>
      </c>
    </row>
    <row r="1553" spans="1:13" x14ac:dyDescent="0.2">
      <c r="A1553" s="4449" t="s">
        <v>6384</v>
      </c>
      <c r="B1553" s="4449"/>
      <c r="C1553" s="4449"/>
      <c r="D1553" s="1270"/>
      <c r="E1553" s="1270"/>
      <c r="G1553" s="1269"/>
      <c r="H1553" s="1177"/>
      <c r="J1553" s="1269"/>
    </row>
    <row r="1554" spans="1:13" x14ac:dyDescent="0.2">
      <c r="A1554" s="479" t="s">
        <v>6385</v>
      </c>
      <c r="C1554" s="79"/>
      <c r="D1554" s="1270"/>
      <c r="E1554" s="1270"/>
      <c r="G1554" s="1269"/>
      <c r="H1554" s="1177"/>
      <c r="J1554" s="4137" t="s">
        <v>2863</v>
      </c>
      <c r="K1554" s="4138"/>
      <c r="L1554" s="4138"/>
      <c r="M1554" s="4139"/>
    </row>
    <row r="1555" spans="1:13" x14ac:dyDescent="0.2">
      <c r="A1555" s="538" t="s">
        <v>5972</v>
      </c>
      <c r="B1555" s="4645" t="s">
        <v>5973</v>
      </c>
      <c r="C1555" s="4645"/>
      <c r="D1555" s="1270"/>
      <c r="E1555" s="1270"/>
      <c r="G1555" s="1269"/>
      <c r="H1555" s="1177"/>
      <c r="J1555" s="533" t="s">
        <v>2860</v>
      </c>
      <c r="K1555" s="374" t="s">
        <v>2861</v>
      </c>
      <c r="L1555" s="374" t="s">
        <v>2862</v>
      </c>
      <c r="M1555" s="374" t="s">
        <v>1210</v>
      </c>
    </row>
    <row r="1556" spans="1:13" x14ac:dyDescent="0.2">
      <c r="C1556" s="1269"/>
      <c r="D1556" s="1270"/>
      <c r="E1556" s="1270"/>
      <c r="G1556" s="1269"/>
      <c r="H1556" s="1177"/>
      <c r="J1556" s="533"/>
      <c r="K1556" s="374"/>
      <c r="L1556" s="374"/>
      <c r="M1556" s="374"/>
    </row>
    <row r="1557" spans="1:13" x14ac:dyDescent="0.2">
      <c r="C1557" s="1269"/>
      <c r="D1557" s="1270"/>
      <c r="E1557" s="1270"/>
      <c r="G1557" s="1269"/>
      <c r="H1557" s="1177"/>
      <c r="I1557" s="1177"/>
      <c r="J1557" s="539"/>
      <c r="K1557" s="1177"/>
      <c r="L1557" s="1177"/>
    </row>
    <row r="1558" spans="1:13" ht="24.75" customHeight="1" x14ac:dyDescent="0.2">
      <c r="A1558" s="3857" t="s">
        <v>2864</v>
      </c>
      <c r="B1558" s="3857" t="s">
        <v>2865</v>
      </c>
      <c r="C1558" s="3857" t="s">
        <v>1212</v>
      </c>
      <c r="D1558" s="4346" t="s">
        <v>2866</v>
      </c>
      <c r="E1558" s="4507"/>
      <c r="F1558" s="4346" t="s">
        <v>3430</v>
      </c>
      <c r="G1558" s="4347"/>
      <c r="H1558" s="4348" t="s">
        <v>3434</v>
      </c>
      <c r="I1558" s="4348"/>
      <c r="J1558" s="3857" t="s">
        <v>1211</v>
      </c>
      <c r="K1558" s="3858" t="s">
        <v>2872</v>
      </c>
      <c r="L1558" s="3857" t="s">
        <v>1207</v>
      </c>
      <c r="M1558" s="3858" t="s">
        <v>2873</v>
      </c>
    </row>
    <row r="1559" spans="1:13" x14ac:dyDescent="0.2">
      <c r="A1559" s="3857"/>
      <c r="B1559" s="3857"/>
      <c r="C1559" s="3857"/>
      <c r="D1559" s="15" t="s">
        <v>2867</v>
      </c>
      <c r="E1559" s="15" t="s">
        <v>2868</v>
      </c>
      <c r="F1559" s="15" t="s">
        <v>2870</v>
      </c>
      <c r="G1559" s="15" t="s">
        <v>2871</v>
      </c>
      <c r="H1559" s="1180" t="s">
        <v>3216</v>
      </c>
      <c r="I1559" s="1180" t="s">
        <v>3217</v>
      </c>
      <c r="J1559" s="3857"/>
      <c r="K1559" s="3858"/>
      <c r="L1559" s="3857"/>
      <c r="M1559" s="3858"/>
    </row>
    <row r="1560" spans="1:13" x14ac:dyDescent="0.2">
      <c r="A1560" s="139">
        <v>13</v>
      </c>
      <c r="B1560" s="139"/>
      <c r="C1560" s="1272" t="s">
        <v>165</v>
      </c>
      <c r="D1560" s="1265">
        <v>41255</v>
      </c>
      <c r="E1560" s="1265">
        <v>41600</v>
      </c>
      <c r="F1560" s="15">
        <v>371</v>
      </c>
      <c r="G1560" s="1254">
        <v>7</v>
      </c>
      <c r="H1560" s="1181"/>
      <c r="I1560" s="598" t="s">
        <v>2187</v>
      </c>
      <c r="J1560" s="597" t="s">
        <v>2135</v>
      </c>
      <c r="K1560" s="533" t="s">
        <v>593</v>
      </c>
      <c r="L1560" s="597" t="s">
        <v>287</v>
      </c>
      <c r="M1560" s="15"/>
    </row>
    <row r="1561" spans="1:13" x14ac:dyDescent="0.2">
      <c r="A1561" s="139">
        <v>14</v>
      </c>
      <c r="B1561" s="139"/>
      <c r="C1561" s="1272" t="s">
        <v>165</v>
      </c>
      <c r="D1561" s="1265">
        <v>41367</v>
      </c>
      <c r="E1561" s="1265">
        <v>41438</v>
      </c>
      <c r="F1561" s="4103">
        <v>372</v>
      </c>
      <c r="G1561" s="15">
        <v>1</v>
      </c>
      <c r="H1561" s="1181"/>
      <c r="I1561" s="598" t="s">
        <v>2189</v>
      </c>
      <c r="J1561" s="597" t="s">
        <v>5980</v>
      </c>
      <c r="K1561" s="533" t="s">
        <v>593</v>
      </c>
      <c r="L1561" s="597" t="s">
        <v>287</v>
      </c>
      <c r="M1561" s="15"/>
    </row>
    <row r="1562" spans="1:13" x14ac:dyDescent="0.2">
      <c r="A1562" s="139">
        <v>15</v>
      </c>
      <c r="B1562" s="139"/>
      <c r="C1562" s="1272" t="s">
        <v>165</v>
      </c>
      <c r="D1562" s="1265">
        <v>41438</v>
      </c>
      <c r="E1562" s="1265">
        <v>41600</v>
      </c>
      <c r="F1562" s="4142"/>
      <c r="G1562" s="15">
        <v>2</v>
      </c>
      <c r="H1562" s="1181"/>
      <c r="I1562" s="598" t="s">
        <v>2541</v>
      </c>
      <c r="J1562" s="597" t="s">
        <v>5981</v>
      </c>
      <c r="K1562" s="533" t="s">
        <v>593</v>
      </c>
      <c r="L1562" s="597" t="s">
        <v>287</v>
      </c>
      <c r="M1562" s="15"/>
    </row>
    <row r="1563" spans="1:13" x14ac:dyDescent="0.2">
      <c r="A1563" s="139">
        <v>16</v>
      </c>
      <c r="B1563" s="139"/>
      <c r="C1563" s="1272" t="s">
        <v>169</v>
      </c>
      <c r="D1563" s="1265">
        <v>41360</v>
      </c>
      <c r="E1563" s="1265">
        <v>41389</v>
      </c>
      <c r="F1563" s="4142"/>
      <c r="G1563" s="4103">
        <v>3</v>
      </c>
      <c r="H1563" s="1603"/>
      <c r="I1563" s="533">
        <v>1</v>
      </c>
      <c r="J1563" s="597">
        <v>9</v>
      </c>
      <c r="K1563" s="533" t="s">
        <v>593</v>
      </c>
      <c r="L1563" s="597" t="s">
        <v>287</v>
      </c>
      <c r="M1563" s="15"/>
    </row>
    <row r="1564" spans="1:13" x14ac:dyDescent="0.2">
      <c r="A1564" s="139">
        <v>17</v>
      </c>
      <c r="B1564" s="139"/>
      <c r="C1564" s="1272" t="s">
        <v>171</v>
      </c>
      <c r="D1564" s="1265">
        <v>41261</v>
      </c>
      <c r="E1564" s="1265">
        <v>41639</v>
      </c>
      <c r="F1564" s="4142"/>
      <c r="G1564" s="4142"/>
      <c r="H1564" s="1603"/>
      <c r="I1564" s="533">
        <v>1</v>
      </c>
      <c r="J1564" s="597">
        <v>86</v>
      </c>
      <c r="K1564" s="533" t="s">
        <v>593</v>
      </c>
      <c r="L1564" s="597" t="s">
        <v>287</v>
      </c>
      <c r="M1564" s="15"/>
    </row>
    <row r="1565" spans="1:13" x14ac:dyDescent="0.2">
      <c r="A1565" s="139">
        <v>18</v>
      </c>
      <c r="B1565" s="139"/>
      <c r="C1565" s="1272" t="s">
        <v>5982</v>
      </c>
      <c r="D1565" s="1265">
        <v>41283</v>
      </c>
      <c r="E1565" s="1265">
        <v>41517</v>
      </c>
      <c r="F1565" s="4142"/>
      <c r="G1565" s="4142"/>
      <c r="H1565" s="1603"/>
      <c r="I1565" s="533">
        <v>1</v>
      </c>
      <c r="J1565" s="597">
        <v>20</v>
      </c>
      <c r="K1565" s="533" t="s">
        <v>593</v>
      </c>
      <c r="L1565" s="597" t="s">
        <v>287</v>
      </c>
      <c r="M1565" s="15"/>
    </row>
    <row r="1566" spans="1:13" x14ac:dyDescent="0.2">
      <c r="A1566" s="139">
        <v>19</v>
      </c>
      <c r="B1566" s="139"/>
      <c r="C1566" s="1272" t="s">
        <v>5983</v>
      </c>
      <c r="D1566" s="1265">
        <v>41499</v>
      </c>
      <c r="E1566" s="1265">
        <v>41513</v>
      </c>
      <c r="F1566" s="4142"/>
      <c r="G1566" s="4142"/>
      <c r="H1566" s="1603"/>
      <c r="I1566" s="533">
        <v>1</v>
      </c>
      <c r="J1566" s="597">
        <v>12</v>
      </c>
      <c r="K1566" s="533" t="s">
        <v>593</v>
      </c>
      <c r="L1566" s="597" t="s">
        <v>287</v>
      </c>
      <c r="M1566" s="15"/>
    </row>
    <row r="1567" spans="1:13" x14ac:dyDescent="0.2">
      <c r="A1567" s="139">
        <v>20</v>
      </c>
      <c r="B1567" s="139"/>
      <c r="C1567" s="1272" t="s">
        <v>172</v>
      </c>
      <c r="D1567" s="1265">
        <v>41327</v>
      </c>
      <c r="E1567" s="1265">
        <v>41621</v>
      </c>
      <c r="F1567" s="4142"/>
      <c r="G1567" s="4142"/>
      <c r="H1567" s="1603"/>
      <c r="I1567" s="533">
        <v>1</v>
      </c>
      <c r="J1567" s="597">
        <v>43</v>
      </c>
      <c r="K1567" s="533" t="s">
        <v>593</v>
      </c>
      <c r="L1567" s="597" t="s">
        <v>287</v>
      </c>
      <c r="M1567" s="15"/>
    </row>
    <row r="1568" spans="1:13" x14ac:dyDescent="0.2">
      <c r="A1568" s="139">
        <v>21</v>
      </c>
      <c r="B1568" s="139"/>
      <c r="C1568" s="1272" t="s">
        <v>173</v>
      </c>
      <c r="D1568" s="1265">
        <v>41260</v>
      </c>
      <c r="E1568" s="1265">
        <v>41509</v>
      </c>
      <c r="F1568" s="4142"/>
      <c r="G1568" s="3876"/>
      <c r="H1568" s="1603"/>
      <c r="I1568" s="533">
        <v>1</v>
      </c>
      <c r="J1568" s="597">
        <v>79</v>
      </c>
      <c r="K1568" s="533" t="s">
        <v>593</v>
      </c>
      <c r="L1568" s="597" t="s">
        <v>287</v>
      </c>
      <c r="M1568" s="15"/>
    </row>
    <row r="1569" spans="1:13" x14ac:dyDescent="0.2">
      <c r="A1569" s="139">
        <v>22</v>
      </c>
      <c r="B1569" s="139"/>
      <c r="C1569" s="1272" t="s">
        <v>174</v>
      </c>
      <c r="D1569" s="1265">
        <v>41375</v>
      </c>
      <c r="E1569" s="1265">
        <v>41639</v>
      </c>
      <c r="F1569" s="4142"/>
      <c r="G1569" s="4103">
        <v>4</v>
      </c>
      <c r="H1569" s="1603"/>
      <c r="I1569" s="533">
        <v>1</v>
      </c>
      <c r="J1569" s="597">
        <v>110</v>
      </c>
      <c r="K1569" s="533" t="s">
        <v>593</v>
      </c>
      <c r="L1569" s="597" t="s">
        <v>287</v>
      </c>
      <c r="M1569" s="15"/>
    </row>
    <row r="1570" spans="1:13" x14ac:dyDescent="0.2">
      <c r="A1570" s="139">
        <v>23</v>
      </c>
      <c r="B1570" s="139"/>
      <c r="C1570" s="1272" t="s">
        <v>175</v>
      </c>
      <c r="D1570" s="1265">
        <v>41290</v>
      </c>
      <c r="E1570" s="1265">
        <v>41577</v>
      </c>
      <c r="F1570" s="4142"/>
      <c r="G1570" s="4142"/>
      <c r="H1570" s="1603"/>
      <c r="I1570" s="533">
        <v>1</v>
      </c>
      <c r="J1570" s="597">
        <v>2</v>
      </c>
      <c r="K1570" s="533" t="s">
        <v>593</v>
      </c>
      <c r="L1570" s="597" t="s">
        <v>287</v>
      </c>
      <c r="M1570" s="15"/>
    </row>
    <row r="1571" spans="1:13" x14ac:dyDescent="0.2">
      <c r="A1571" s="139">
        <v>24</v>
      </c>
      <c r="B1571" s="139"/>
      <c r="C1571" s="1272" t="s">
        <v>178</v>
      </c>
      <c r="D1571" s="1265">
        <v>41517</v>
      </c>
      <c r="E1571" s="1265">
        <v>41517</v>
      </c>
      <c r="F1571" s="4142"/>
      <c r="G1571" s="4142"/>
      <c r="H1571" s="1603"/>
      <c r="I1571" s="533">
        <v>1</v>
      </c>
      <c r="J1571" s="597">
        <v>6</v>
      </c>
      <c r="K1571" s="533" t="s">
        <v>593</v>
      </c>
      <c r="L1571" s="597" t="s">
        <v>287</v>
      </c>
      <c r="M1571" s="15"/>
    </row>
    <row r="1572" spans="1:13" x14ac:dyDescent="0.2">
      <c r="A1572" s="139">
        <v>25</v>
      </c>
      <c r="B1572" s="139"/>
      <c r="C1572" s="1272" t="s">
        <v>5984</v>
      </c>
      <c r="D1572" s="1265">
        <v>41288</v>
      </c>
      <c r="E1572" s="1265">
        <v>41390</v>
      </c>
      <c r="F1572" s="4142"/>
      <c r="G1572" s="4142"/>
      <c r="H1572" s="1603"/>
      <c r="I1572" s="533">
        <v>1</v>
      </c>
      <c r="J1572" s="597">
        <v>41</v>
      </c>
      <c r="K1572" s="533" t="s">
        <v>593</v>
      </c>
      <c r="L1572" s="597" t="s">
        <v>287</v>
      </c>
      <c r="M1572" s="15"/>
    </row>
    <row r="1573" spans="1:13" x14ac:dyDescent="0.2">
      <c r="A1573" s="139">
        <v>26</v>
      </c>
      <c r="B1573" s="139"/>
      <c r="C1573" s="1272" t="s">
        <v>5985</v>
      </c>
      <c r="D1573" s="1265">
        <v>41337</v>
      </c>
      <c r="E1573" s="1265">
        <v>41355</v>
      </c>
      <c r="F1573" s="4142"/>
      <c r="G1573" s="4142"/>
      <c r="H1573" s="1603"/>
      <c r="I1573" s="533">
        <v>1</v>
      </c>
      <c r="J1573" s="597">
        <v>6</v>
      </c>
      <c r="K1573" s="533" t="s">
        <v>593</v>
      </c>
      <c r="L1573" s="597" t="s">
        <v>287</v>
      </c>
      <c r="M1573" s="15"/>
    </row>
    <row r="1574" spans="1:13" x14ac:dyDescent="0.2">
      <c r="A1574" s="139">
        <v>27</v>
      </c>
      <c r="B1574" s="139"/>
      <c r="C1574" s="1272" t="s">
        <v>181</v>
      </c>
      <c r="D1574" s="1265">
        <v>41297</v>
      </c>
      <c r="E1574" s="1265">
        <v>41639</v>
      </c>
      <c r="F1574" s="4142"/>
      <c r="G1574" s="3876"/>
      <c r="H1574" s="1603"/>
      <c r="I1574" s="533">
        <v>1</v>
      </c>
      <c r="J1574" s="597">
        <v>112</v>
      </c>
      <c r="K1574" s="533" t="s">
        <v>593</v>
      </c>
      <c r="L1574" s="597" t="s">
        <v>287</v>
      </c>
      <c r="M1574" s="15"/>
    </row>
    <row r="1575" spans="1:13" ht="24" x14ac:dyDescent="0.2">
      <c r="A1575" s="139">
        <v>28</v>
      </c>
      <c r="B1575" s="139"/>
      <c r="C1575" s="1272" t="s">
        <v>4101</v>
      </c>
      <c r="D1575" s="1265">
        <v>41571</v>
      </c>
      <c r="E1575" s="1265">
        <v>41340</v>
      </c>
      <c r="F1575" s="4142"/>
      <c r="G1575" s="15">
        <v>5</v>
      </c>
      <c r="H1575" s="1603"/>
      <c r="I1575" s="598" t="s">
        <v>2187</v>
      </c>
      <c r="J1575" s="597" t="s">
        <v>3699</v>
      </c>
      <c r="K1575" s="533" t="s">
        <v>593</v>
      </c>
      <c r="L1575" s="597" t="s">
        <v>287</v>
      </c>
      <c r="M1575" s="15"/>
    </row>
    <row r="1576" spans="1:13" ht="24" x14ac:dyDescent="0.2">
      <c r="A1576" s="139">
        <v>29</v>
      </c>
      <c r="B1576" s="139"/>
      <c r="C1576" s="1272" t="s">
        <v>4101</v>
      </c>
      <c r="D1576" s="1265">
        <v>41311</v>
      </c>
      <c r="E1576" s="1265">
        <v>41457</v>
      </c>
      <c r="F1576" s="4142"/>
      <c r="G1576" s="4103">
        <v>6</v>
      </c>
      <c r="H1576" s="1603"/>
      <c r="I1576" s="598" t="s">
        <v>2189</v>
      </c>
      <c r="J1576" s="597" t="s">
        <v>5986</v>
      </c>
      <c r="K1576" s="533" t="s">
        <v>593</v>
      </c>
      <c r="L1576" s="597" t="s">
        <v>287</v>
      </c>
      <c r="M1576" s="15"/>
    </row>
    <row r="1577" spans="1:13" ht="24" x14ac:dyDescent="0.2">
      <c r="A1577" s="139">
        <v>30</v>
      </c>
      <c r="B1577" s="139"/>
      <c r="C1577" s="1272" t="s">
        <v>4101</v>
      </c>
      <c r="D1577" s="1265">
        <v>41446</v>
      </c>
      <c r="E1577" s="1265">
        <v>41578</v>
      </c>
      <c r="F1577" s="3876"/>
      <c r="G1577" s="3876"/>
      <c r="H1577" s="1603"/>
      <c r="I1577" s="598" t="s">
        <v>2541</v>
      </c>
      <c r="J1577" s="597" t="s">
        <v>5987</v>
      </c>
      <c r="K1577" s="533" t="s">
        <v>593</v>
      </c>
      <c r="L1577" s="597" t="s">
        <v>287</v>
      </c>
      <c r="M1577" s="15"/>
    </row>
    <row r="1578" spans="1:13" x14ac:dyDescent="0.2">
      <c r="A1578" s="139">
        <v>31</v>
      </c>
      <c r="B1578" s="139"/>
      <c r="C1578" s="1272" t="s">
        <v>13</v>
      </c>
      <c r="D1578" s="1265">
        <v>41351</v>
      </c>
      <c r="E1578" s="1265">
        <v>41387</v>
      </c>
      <c r="F1578" s="4103">
        <v>373</v>
      </c>
      <c r="G1578" s="4450">
        <v>1</v>
      </c>
      <c r="H1578" s="1603"/>
      <c r="I1578" s="598" t="s">
        <v>5988</v>
      </c>
      <c r="J1578" s="597" t="s">
        <v>5989</v>
      </c>
      <c r="K1578" s="533" t="s">
        <v>593</v>
      </c>
      <c r="L1578" s="597" t="s">
        <v>287</v>
      </c>
      <c r="M1578" s="15"/>
    </row>
    <row r="1579" spans="1:13" x14ac:dyDescent="0.2">
      <c r="A1579" s="139">
        <v>32</v>
      </c>
      <c r="B1579" s="1181"/>
      <c r="C1579" s="1272" t="s">
        <v>13</v>
      </c>
      <c r="D1579" s="1265">
        <v>41367</v>
      </c>
      <c r="E1579" s="1265">
        <v>41390</v>
      </c>
      <c r="F1579" s="4142"/>
      <c r="G1579" s="4452"/>
      <c r="H1579" s="1604"/>
      <c r="I1579" s="598" t="s">
        <v>5990</v>
      </c>
      <c r="J1579" s="533" t="s">
        <v>5991</v>
      </c>
      <c r="K1579" s="533" t="s">
        <v>593</v>
      </c>
      <c r="L1579" s="597" t="s">
        <v>287</v>
      </c>
      <c r="M1579" s="1181" t="s">
        <v>5992</v>
      </c>
    </row>
    <row r="1580" spans="1:13" x14ac:dyDescent="0.2">
      <c r="A1580" s="139">
        <v>33</v>
      </c>
      <c r="B1580" s="1181"/>
      <c r="C1580" s="1272" t="s">
        <v>13</v>
      </c>
      <c r="D1580" s="1265">
        <v>41407</v>
      </c>
      <c r="E1580" s="1265">
        <v>41530</v>
      </c>
      <c r="F1580" s="4142"/>
      <c r="G1580" s="4450">
        <v>2</v>
      </c>
      <c r="H1580" s="1604"/>
      <c r="I1580" s="598" t="s">
        <v>5993</v>
      </c>
      <c r="J1580" s="533" t="s">
        <v>5994</v>
      </c>
      <c r="K1580" s="533" t="s">
        <v>593</v>
      </c>
      <c r="L1580" s="597" t="s">
        <v>287</v>
      </c>
      <c r="M1580" s="1181"/>
    </row>
    <row r="1581" spans="1:13" x14ac:dyDescent="0.2">
      <c r="A1581" s="139">
        <v>34</v>
      </c>
      <c r="B1581" s="1181"/>
      <c r="C1581" s="1272" t="s">
        <v>13</v>
      </c>
      <c r="D1581" s="1265">
        <v>41458</v>
      </c>
      <c r="E1581" s="1265">
        <v>41529</v>
      </c>
      <c r="F1581" s="4142"/>
      <c r="G1581" s="4452"/>
      <c r="H1581" s="1604"/>
      <c r="I1581" s="598" t="s">
        <v>5995</v>
      </c>
      <c r="J1581" s="533" t="s">
        <v>5996</v>
      </c>
      <c r="K1581" s="533" t="s">
        <v>593</v>
      </c>
      <c r="L1581" s="597" t="s">
        <v>287</v>
      </c>
      <c r="M1581" s="1181"/>
    </row>
    <row r="1582" spans="1:13" x14ac:dyDescent="0.2">
      <c r="A1582" s="139">
        <v>35</v>
      </c>
      <c r="B1582" s="1181"/>
      <c r="C1582" s="1272" t="s">
        <v>13</v>
      </c>
      <c r="D1582" s="1265">
        <v>41468</v>
      </c>
      <c r="E1582" s="1265">
        <v>41517</v>
      </c>
      <c r="F1582" s="4142"/>
      <c r="G1582" s="1578">
        <v>3</v>
      </c>
      <c r="H1582" s="1604"/>
      <c r="I1582" s="598" t="s">
        <v>5997</v>
      </c>
      <c r="J1582" s="533" t="s">
        <v>5998</v>
      </c>
      <c r="K1582" s="533" t="s">
        <v>593</v>
      </c>
      <c r="L1582" s="597" t="s">
        <v>287</v>
      </c>
      <c r="M1582" s="1181"/>
    </row>
    <row r="1583" spans="1:13" x14ac:dyDescent="0.2">
      <c r="A1583" s="139">
        <v>36</v>
      </c>
      <c r="B1583" s="1181"/>
      <c r="C1583" s="1272" t="s">
        <v>13</v>
      </c>
      <c r="D1583" s="1265">
        <v>41507</v>
      </c>
      <c r="E1583" s="1265">
        <v>41517</v>
      </c>
      <c r="F1583" s="4142"/>
      <c r="G1583" s="4454">
        <v>4</v>
      </c>
      <c r="H1583" s="1604"/>
      <c r="I1583" s="598" t="s">
        <v>5999</v>
      </c>
      <c r="J1583" s="533" t="s">
        <v>6000</v>
      </c>
      <c r="K1583" s="533" t="s">
        <v>593</v>
      </c>
      <c r="L1583" s="597" t="s">
        <v>287</v>
      </c>
      <c r="M1583" s="1181"/>
    </row>
    <row r="1584" spans="1:13" x14ac:dyDescent="0.2">
      <c r="A1584" s="139">
        <v>37</v>
      </c>
      <c r="B1584" s="1181"/>
      <c r="C1584" s="1272" t="s">
        <v>13</v>
      </c>
      <c r="D1584" s="1265">
        <v>41592</v>
      </c>
      <c r="E1584" s="1265">
        <v>41620</v>
      </c>
      <c r="F1584" s="3876"/>
      <c r="G1584" s="4454"/>
      <c r="H1584" s="1604"/>
      <c r="I1584" s="598" t="s">
        <v>6001</v>
      </c>
      <c r="J1584" s="533" t="s">
        <v>6002</v>
      </c>
      <c r="K1584" s="533" t="s">
        <v>593</v>
      </c>
      <c r="L1584" s="597" t="s">
        <v>287</v>
      </c>
      <c r="M1584" s="1181"/>
    </row>
    <row r="1585" spans="1:13" x14ac:dyDescent="0.2">
      <c r="C1585" s="1269"/>
      <c r="D1585" s="1270"/>
      <c r="E1585" s="1270"/>
      <c r="G1585" s="1269"/>
      <c r="H1585" s="1177"/>
      <c r="J1585" s="1269"/>
    </row>
    <row r="1586" spans="1:13" x14ac:dyDescent="0.2">
      <c r="C1586" s="1269"/>
      <c r="D1586" s="1270"/>
      <c r="E1586" s="1270"/>
      <c r="G1586" s="1269"/>
      <c r="H1586" s="1177"/>
      <c r="J1586" s="1269"/>
    </row>
    <row r="1587" spans="1:13" x14ac:dyDescent="0.2">
      <c r="C1587" s="1269"/>
      <c r="E1587" s="1269"/>
      <c r="F1587" s="1269"/>
      <c r="G1587" s="1269"/>
      <c r="H1587" s="1177"/>
      <c r="J1587" s="1269"/>
    </row>
    <row r="1588" spans="1:13" x14ac:dyDescent="0.2">
      <c r="C1588" s="1269"/>
      <c r="E1588" s="1269"/>
      <c r="F1588" s="1269"/>
      <c r="G1588" s="1269"/>
      <c r="H1588" s="1177"/>
      <c r="J1588" s="1269"/>
    </row>
    <row r="1589" spans="1:13" x14ac:dyDescent="0.2">
      <c r="C1589" s="1269"/>
      <c r="E1589" s="1269"/>
      <c r="F1589" s="1269"/>
      <c r="G1589" s="1269"/>
      <c r="H1589" s="1177"/>
      <c r="J1589" s="1269"/>
    </row>
    <row r="1590" spans="1:13" x14ac:dyDescent="0.2">
      <c r="C1590" s="1269"/>
      <c r="E1590" s="1269"/>
      <c r="F1590" s="1269"/>
      <c r="G1590" s="1269"/>
      <c r="H1590" s="1177"/>
      <c r="J1590" s="1269"/>
    </row>
    <row r="1591" spans="1:13" x14ac:dyDescent="0.2">
      <c r="C1591" s="1269"/>
      <c r="E1591" s="1269"/>
      <c r="F1591" s="1269"/>
      <c r="G1591" s="1269"/>
      <c r="H1591" s="1177"/>
      <c r="J1591" s="1269"/>
    </row>
    <row r="1592" spans="1:13" x14ac:dyDescent="0.2">
      <c r="A1592" s="4455"/>
      <c r="B1592" s="4455"/>
      <c r="C1592" s="3857" t="s">
        <v>2859</v>
      </c>
      <c r="D1592" s="3857"/>
      <c r="E1592" s="3857"/>
      <c r="F1592" s="3857"/>
      <c r="G1592" s="3857"/>
      <c r="H1592" s="3857"/>
      <c r="I1592" s="3857"/>
      <c r="J1592" s="3857"/>
      <c r="K1592" s="3857"/>
      <c r="L1592" s="4453" t="s">
        <v>2858</v>
      </c>
      <c r="M1592" s="4453"/>
    </row>
    <row r="1593" spans="1:13" x14ac:dyDescent="0.2">
      <c r="A1593" s="4455"/>
      <c r="B1593" s="4455"/>
      <c r="C1593" s="3857"/>
      <c r="D1593" s="3857"/>
      <c r="E1593" s="3857"/>
      <c r="F1593" s="3857"/>
      <c r="G1593" s="3857"/>
      <c r="H1593" s="3857"/>
      <c r="I1593" s="3857"/>
      <c r="J1593" s="3857"/>
      <c r="K1593" s="3857"/>
      <c r="L1593" s="4453"/>
      <c r="M1593" s="4453"/>
    </row>
    <row r="1594" spans="1:13" x14ac:dyDescent="0.2">
      <c r="A1594" s="4455"/>
      <c r="B1594" s="4455"/>
      <c r="C1594" s="3857"/>
      <c r="D1594" s="3857"/>
      <c r="E1594" s="3857"/>
      <c r="F1594" s="3857"/>
      <c r="G1594" s="3857"/>
      <c r="H1594" s="3857"/>
      <c r="I1594" s="3857"/>
      <c r="J1594" s="3857"/>
      <c r="K1594" s="3857"/>
      <c r="L1594" s="4453"/>
      <c r="M1594" s="4453"/>
    </row>
    <row r="1595" spans="1:13" x14ac:dyDescent="0.2">
      <c r="A1595" s="4455"/>
      <c r="B1595" s="4455"/>
      <c r="C1595" s="3858" t="s">
        <v>1209</v>
      </c>
      <c r="D1595" s="3858"/>
      <c r="E1595" s="3858"/>
      <c r="F1595" s="3858"/>
      <c r="G1595" s="3858"/>
      <c r="H1595" s="3858"/>
      <c r="I1595" s="3858"/>
      <c r="J1595" s="3858"/>
      <c r="K1595" s="3858"/>
      <c r="L1595" s="4453" t="s">
        <v>1208</v>
      </c>
      <c r="M1595" s="4453"/>
    </row>
    <row r="1596" spans="1:13" x14ac:dyDescent="0.2">
      <c r="A1596" s="4455"/>
      <c r="B1596" s="4455"/>
      <c r="C1596" s="3858"/>
      <c r="D1596" s="3858"/>
      <c r="E1596" s="3858"/>
      <c r="F1596" s="3858"/>
      <c r="G1596" s="3858"/>
      <c r="H1596" s="3858"/>
      <c r="I1596" s="3858"/>
      <c r="J1596" s="3858"/>
      <c r="K1596" s="3858"/>
      <c r="L1596" s="4453"/>
      <c r="M1596" s="4453"/>
    </row>
    <row r="1597" spans="1:13" x14ac:dyDescent="0.2">
      <c r="A1597" s="4455"/>
      <c r="B1597" s="4455"/>
      <c r="C1597" s="3858"/>
      <c r="D1597" s="3858"/>
      <c r="E1597" s="3858"/>
      <c r="F1597" s="3858"/>
      <c r="G1597" s="3858"/>
      <c r="H1597" s="3858"/>
      <c r="I1597" s="3858"/>
      <c r="J1597" s="3858"/>
      <c r="K1597" s="3858"/>
      <c r="L1597" s="4453"/>
      <c r="M1597" s="4453"/>
    </row>
    <row r="1598" spans="1:13" x14ac:dyDescent="0.2">
      <c r="C1598" s="1269"/>
      <c r="D1598" s="1270"/>
      <c r="E1598" s="1270"/>
      <c r="G1598" s="1269"/>
      <c r="H1598" s="1177"/>
      <c r="J1598" s="1269"/>
    </row>
    <row r="1599" spans="1:13" x14ac:dyDescent="0.2">
      <c r="A1599" s="88" t="s">
        <v>6386</v>
      </c>
      <c r="B1599" s="88"/>
      <c r="C1599" s="1516"/>
      <c r="D1599" s="1269"/>
      <c r="E1599" s="1269"/>
      <c r="F1599" s="1269"/>
      <c r="G1599" s="1269"/>
      <c r="H1599" s="1177"/>
      <c r="J1599" s="1269" t="s">
        <v>6066</v>
      </c>
    </row>
    <row r="1600" spans="1:13" x14ac:dyDescent="0.2">
      <c r="A1600" s="88" t="s">
        <v>6387</v>
      </c>
      <c r="B1600" s="88"/>
      <c r="C1600" s="1516"/>
      <c r="D1600" s="1269"/>
      <c r="E1600" s="1269"/>
      <c r="F1600" s="1269"/>
      <c r="G1600" s="1269"/>
      <c r="H1600" s="1177"/>
      <c r="J1600" s="1269"/>
    </row>
    <row r="1601" spans="1:13" x14ac:dyDescent="0.2">
      <c r="A1601" s="88" t="s">
        <v>6388</v>
      </c>
      <c r="B1601" s="88"/>
      <c r="C1601" s="1516"/>
      <c r="D1601" s="1269"/>
      <c r="E1601" s="1269"/>
      <c r="F1601" s="1269"/>
      <c r="G1601" s="1269"/>
      <c r="H1601" s="1177"/>
      <c r="J1601" s="4137" t="s">
        <v>2863</v>
      </c>
      <c r="K1601" s="4138"/>
      <c r="L1601" s="4138"/>
      <c r="M1601" s="4139"/>
    </row>
    <row r="1602" spans="1:13" ht="24" x14ac:dyDescent="0.2">
      <c r="A1602" s="88" t="s">
        <v>6389</v>
      </c>
      <c r="B1602" s="88"/>
      <c r="C1602" s="1516"/>
      <c r="D1602" s="1269"/>
      <c r="E1602" s="1269"/>
      <c r="F1602" s="1269"/>
      <c r="G1602" s="1269"/>
      <c r="H1602" s="1177"/>
      <c r="J1602" s="533" t="s">
        <v>2860</v>
      </c>
      <c r="K1602" s="374" t="s">
        <v>2861</v>
      </c>
      <c r="L1602" s="374" t="s">
        <v>2862</v>
      </c>
      <c r="M1602" s="822" t="s">
        <v>135</v>
      </c>
    </row>
    <row r="1603" spans="1:13" x14ac:dyDescent="0.2">
      <c r="C1603" s="1269"/>
      <c r="D1603" s="1270"/>
      <c r="E1603" s="1270"/>
      <c r="G1603" s="1269"/>
      <c r="H1603" s="1177"/>
      <c r="J1603" s="533">
        <v>2015</v>
      </c>
      <c r="K1603" s="374">
        <v>4</v>
      </c>
      <c r="L1603" s="374">
        <v>21</v>
      </c>
      <c r="M1603" s="374">
        <v>6</v>
      </c>
    </row>
    <row r="1604" spans="1:13" x14ac:dyDescent="0.2">
      <c r="C1604" s="1269"/>
      <c r="D1604" s="1270"/>
      <c r="E1604" s="1270"/>
      <c r="G1604" s="1269"/>
      <c r="H1604" s="1177"/>
      <c r="I1604" s="1177"/>
      <c r="J1604" s="539"/>
      <c r="K1604" s="1177"/>
      <c r="L1604" s="1177"/>
    </row>
    <row r="1605" spans="1:13" ht="27.75" customHeight="1" x14ac:dyDescent="0.2">
      <c r="A1605" s="3857" t="s">
        <v>2864</v>
      </c>
      <c r="B1605" s="3857" t="s">
        <v>2865</v>
      </c>
      <c r="C1605" s="3857" t="s">
        <v>1212</v>
      </c>
      <c r="D1605" s="4346" t="s">
        <v>2866</v>
      </c>
      <c r="E1605" s="4507"/>
      <c r="F1605" s="4346" t="s">
        <v>3430</v>
      </c>
      <c r="G1605" s="4347"/>
      <c r="H1605" s="4348" t="s">
        <v>3434</v>
      </c>
      <c r="I1605" s="4348"/>
      <c r="J1605" s="3857" t="s">
        <v>1211</v>
      </c>
      <c r="K1605" s="3858" t="s">
        <v>2872</v>
      </c>
      <c r="L1605" s="3857" t="s">
        <v>1207</v>
      </c>
      <c r="M1605" s="3858" t="s">
        <v>2873</v>
      </c>
    </row>
    <row r="1606" spans="1:13" x14ac:dyDescent="0.2">
      <c r="A1606" s="3857"/>
      <c r="B1606" s="3857"/>
      <c r="C1606" s="3857"/>
      <c r="D1606" s="15" t="s">
        <v>2867</v>
      </c>
      <c r="E1606" s="15" t="s">
        <v>2868</v>
      </c>
      <c r="F1606" s="15" t="s">
        <v>2870</v>
      </c>
      <c r="G1606" s="15" t="s">
        <v>2871</v>
      </c>
      <c r="H1606" s="1180" t="s">
        <v>3216</v>
      </c>
      <c r="I1606" s="1180" t="s">
        <v>3217</v>
      </c>
      <c r="J1606" s="3857"/>
      <c r="K1606" s="3858"/>
      <c r="L1606" s="3857"/>
      <c r="M1606" s="3858"/>
    </row>
    <row r="1607" spans="1:13" x14ac:dyDescent="0.2">
      <c r="A1607" s="139"/>
      <c r="B1607" s="139" t="s">
        <v>6067</v>
      </c>
      <c r="C1607" s="638" t="s">
        <v>1056</v>
      </c>
      <c r="D1607" s="15"/>
      <c r="E1607" s="15"/>
      <c r="F1607" s="15"/>
      <c r="G1607" s="1514"/>
      <c r="H1607" s="1514"/>
      <c r="I1607" s="15"/>
      <c r="J1607" s="139"/>
      <c r="K1607" s="15"/>
      <c r="L1607" s="139"/>
      <c r="M1607" s="15"/>
    </row>
    <row r="1608" spans="1:13" x14ac:dyDescent="0.2">
      <c r="A1608" s="139">
        <v>1</v>
      </c>
      <c r="B1608" s="139" t="s">
        <v>6068</v>
      </c>
      <c r="C1608" s="1272" t="s">
        <v>6069</v>
      </c>
      <c r="D1608" s="1494">
        <v>39974</v>
      </c>
      <c r="E1608" s="1494">
        <v>41608</v>
      </c>
      <c r="F1608" s="3858">
        <v>373</v>
      </c>
      <c r="G1608" s="4629" t="s">
        <v>2956</v>
      </c>
      <c r="H1608" s="1514"/>
      <c r="I1608" s="15"/>
      <c r="J1608" s="597">
        <v>57</v>
      </c>
      <c r="K1608" s="533" t="s">
        <v>593</v>
      </c>
      <c r="L1608" s="597" t="s">
        <v>287</v>
      </c>
      <c r="M1608" s="15"/>
    </row>
    <row r="1609" spans="1:13" x14ac:dyDescent="0.2">
      <c r="A1609" s="139"/>
      <c r="B1609" s="139" t="s">
        <v>6070</v>
      </c>
      <c r="C1609" s="638" t="s">
        <v>586</v>
      </c>
      <c r="D1609" s="15"/>
      <c r="E1609" s="15"/>
      <c r="F1609" s="3858"/>
      <c r="G1609" s="4629"/>
      <c r="H1609" s="1514"/>
      <c r="I1609" s="15"/>
      <c r="J1609" s="139"/>
      <c r="K1609" s="15"/>
      <c r="L1609" s="139"/>
      <c r="M1609" s="15"/>
    </row>
    <row r="1610" spans="1:13" x14ac:dyDescent="0.2">
      <c r="A1610" s="139"/>
      <c r="B1610" s="139" t="s">
        <v>6071</v>
      </c>
      <c r="C1610" s="638" t="s">
        <v>6072</v>
      </c>
      <c r="D1610" s="15"/>
      <c r="E1610" s="15"/>
      <c r="F1610" s="3858"/>
      <c r="G1610" s="4629"/>
      <c r="H1610" s="1514"/>
      <c r="I1610" s="15"/>
      <c r="J1610" s="139"/>
      <c r="K1610" s="15"/>
      <c r="L1610" s="139"/>
      <c r="M1610" s="15"/>
    </row>
    <row r="1611" spans="1:13" x14ac:dyDescent="0.2">
      <c r="A1611" s="139">
        <v>2</v>
      </c>
      <c r="B1611" s="139"/>
      <c r="C1611" s="1272" t="s">
        <v>6073</v>
      </c>
      <c r="D1611" s="1494">
        <v>41239</v>
      </c>
      <c r="E1611" s="1494">
        <v>41260</v>
      </c>
      <c r="F1611" s="3858"/>
      <c r="G1611" s="4629"/>
      <c r="H1611" s="1514"/>
      <c r="I1611" s="15"/>
      <c r="J1611" s="597">
        <v>7</v>
      </c>
      <c r="K1611" s="533" t="s">
        <v>1223</v>
      </c>
      <c r="L1611" s="597" t="s">
        <v>849</v>
      </c>
      <c r="M1611" s="15"/>
    </row>
    <row r="1612" spans="1:13" x14ac:dyDescent="0.2">
      <c r="A1612" s="139">
        <v>3</v>
      </c>
      <c r="B1612" s="139"/>
      <c r="C1612" s="1272" t="s">
        <v>6074</v>
      </c>
      <c r="D1612" s="1494">
        <v>41249</v>
      </c>
      <c r="E1612" s="1494">
        <v>41494</v>
      </c>
      <c r="F1612" s="3858"/>
      <c r="G1612" s="4629"/>
      <c r="H1612" s="1514"/>
      <c r="I1612" s="15"/>
      <c r="J1612" s="597">
        <v>20</v>
      </c>
      <c r="K1612" s="533" t="s">
        <v>1223</v>
      </c>
      <c r="L1612" s="597" t="s">
        <v>849</v>
      </c>
      <c r="M1612" s="15"/>
    </row>
    <row r="1613" spans="1:13" ht="24" x14ac:dyDescent="0.2">
      <c r="A1613" s="139">
        <f t="shared" ref="A1613:A1628" si="0">+A1612+1</f>
        <v>4</v>
      </c>
      <c r="B1613" s="139"/>
      <c r="C1613" s="1272" t="s">
        <v>6075</v>
      </c>
      <c r="D1613" s="1494">
        <v>41445</v>
      </c>
      <c r="E1613" s="1494">
        <v>41451</v>
      </c>
      <c r="F1613" s="3858"/>
      <c r="G1613" s="4629"/>
      <c r="H1613" s="1514"/>
      <c r="I1613" s="15"/>
      <c r="J1613" s="597">
        <v>16</v>
      </c>
      <c r="K1613" s="533" t="s">
        <v>1223</v>
      </c>
      <c r="L1613" s="597" t="s">
        <v>849</v>
      </c>
      <c r="M1613" s="15"/>
    </row>
    <row r="1614" spans="1:13" x14ac:dyDescent="0.2">
      <c r="A1614" s="139">
        <f t="shared" si="0"/>
        <v>5</v>
      </c>
      <c r="B1614" s="139"/>
      <c r="C1614" s="1272" t="s">
        <v>6076</v>
      </c>
      <c r="D1614" s="1494">
        <v>40946</v>
      </c>
      <c r="E1614" s="1494">
        <v>41617</v>
      </c>
      <c r="F1614" s="3858"/>
      <c r="G1614" s="4629"/>
      <c r="H1614" s="1514"/>
      <c r="I1614" s="15"/>
      <c r="J1614" s="597">
        <v>48</v>
      </c>
      <c r="K1614" s="533" t="s">
        <v>1223</v>
      </c>
      <c r="L1614" s="597" t="s">
        <v>849</v>
      </c>
      <c r="M1614" s="15"/>
    </row>
    <row r="1615" spans="1:13" x14ac:dyDescent="0.2">
      <c r="A1615" s="139">
        <f t="shared" si="0"/>
        <v>6</v>
      </c>
      <c r="B1615" s="139"/>
      <c r="C1615" s="1272" t="s">
        <v>6077</v>
      </c>
      <c r="D1615" s="1494">
        <v>40277</v>
      </c>
      <c r="E1615" s="1494">
        <v>41584</v>
      </c>
      <c r="F1615" s="3858"/>
      <c r="G1615" s="4629"/>
      <c r="H1615" s="1514"/>
      <c r="I1615" s="15"/>
      <c r="J1615" s="597">
        <v>63</v>
      </c>
      <c r="K1615" s="533" t="s">
        <v>1223</v>
      </c>
      <c r="L1615" s="597" t="s">
        <v>849</v>
      </c>
      <c r="M1615" s="15"/>
    </row>
    <row r="1616" spans="1:13" ht="24" x14ac:dyDescent="0.2">
      <c r="A1616" s="139">
        <f t="shared" si="0"/>
        <v>7</v>
      </c>
      <c r="B1616" s="139"/>
      <c r="C1616" s="1272" t="s">
        <v>6078</v>
      </c>
      <c r="D1616" s="1494">
        <v>41082</v>
      </c>
      <c r="E1616" s="1494">
        <v>41250</v>
      </c>
      <c r="F1616" s="4103">
        <v>374</v>
      </c>
      <c r="G1616" s="4198">
        <v>1</v>
      </c>
      <c r="H1616" s="1514"/>
      <c r="I1616" s="15"/>
      <c r="J1616" s="597">
        <v>16</v>
      </c>
      <c r="K1616" s="533" t="s">
        <v>1223</v>
      </c>
      <c r="L1616" s="597" t="s">
        <v>849</v>
      </c>
      <c r="M1616" s="15"/>
    </row>
    <row r="1617" spans="1:13" x14ac:dyDescent="0.2">
      <c r="A1617" s="139">
        <f t="shared" si="0"/>
        <v>8</v>
      </c>
      <c r="B1617" s="139"/>
      <c r="C1617" s="1272" t="s">
        <v>6079</v>
      </c>
      <c r="D1617" s="1494">
        <v>41359</v>
      </c>
      <c r="E1617" s="1494">
        <v>41400</v>
      </c>
      <c r="F1617" s="4142"/>
      <c r="G1617" s="4199"/>
      <c r="H1617" s="1514"/>
      <c r="I1617" s="15"/>
      <c r="J1617" s="597">
        <v>5</v>
      </c>
      <c r="K1617" s="533" t="s">
        <v>1223</v>
      </c>
      <c r="L1617" s="597" t="s">
        <v>849</v>
      </c>
      <c r="M1617" s="15"/>
    </row>
    <row r="1618" spans="1:13" x14ac:dyDescent="0.2">
      <c r="A1618" s="139">
        <f t="shared" si="0"/>
        <v>9</v>
      </c>
      <c r="B1618" s="139"/>
      <c r="C1618" s="1272" t="s">
        <v>6080</v>
      </c>
      <c r="D1618" s="1494">
        <v>41261</v>
      </c>
      <c r="E1618" s="1494">
        <v>41291</v>
      </c>
      <c r="F1618" s="4142"/>
      <c r="G1618" s="4199"/>
      <c r="H1618" s="1514"/>
      <c r="I1618" s="15"/>
      <c r="J1618" s="597">
        <v>2</v>
      </c>
      <c r="K1618" s="533" t="s">
        <v>1223</v>
      </c>
      <c r="L1618" s="597" t="s">
        <v>849</v>
      </c>
      <c r="M1618" s="15"/>
    </row>
    <row r="1619" spans="1:13" x14ac:dyDescent="0.2">
      <c r="A1619" s="139">
        <f t="shared" si="0"/>
        <v>10</v>
      </c>
      <c r="B1619" s="139"/>
      <c r="C1619" s="1272" t="s">
        <v>6081</v>
      </c>
      <c r="D1619" s="1494">
        <v>40973</v>
      </c>
      <c r="E1619" s="1494">
        <v>41605</v>
      </c>
      <c r="F1619" s="4142"/>
      <c r="G1619" s="4199"/>
      <c r="H1619" s="1514"/>
      <c r="I1619" s="15"/>
      <c r="J1619" s="597">
        <v>15</v>
      </c>
      <c r="K1619" s="533" t="s">
        <v>1223</v>
      </c>
      <c r="L1619" s="597" t="s">
        <v>849</v>
      </c>
      <c r="M1619" s="15"/>
    </row>
    <row r="1620" spans="1:13" x14ac:dyDescent="0.2">
      <c r="A1620" s="139">
        <f t="shared" si="0"/>
        <v>11</v>
      </c>
      <c r="B1620" s="139"/>
      <c r="C1620" s="1272" t="s">
        <v>6082</v>
      </c>
      <c r="D1620" s="1494">
        <v>40295</v>
      </c>
      <c r="E1620" s="1494">
        <v>41165</v>
      </c>
      <c r="F1620" s="4142"/>
      <c r="G1620" s="4200"/>
      <c r="H1620" s="1514"/>
      <c r="I1620" s="15"/>
      <c r="J1620" s="597" t="s">
        <v>6083</v>
      </c>
      <c r="K1620" s="533" t="s">
        <v>1223</v>
      </c>
      <c r="L1620" s="597" t="s">
        <v>849</v>
      </c>
      <c r="M1620" s="15"/>
    </row>
    <row r="1621" spans="1:13" x14ac:dyDescent="0.2">
      <c r="A1621" s="139">
        <f t="shared" si="0"/>
        <v>12</v>
      </c>
      <c r="B1621" s="139"/>
      <c r="C1621" s="1272" t="s">
        <v>6082</v>
      </c>
      <c r="D1621" s="1494">
        <v>41278</v>
      </c>
      <c r="E1621" s="1494">
        <v>41617</v>
      </c>
      <c r="F1621" s="4142"/>
      <c r="G1621" s="4626" t="s">
        <v>1038</v>
      </c>
      <c r="H1621" s="1514"/>
      <c r="I1621" s="15"/>
      <c r="J1621" s="597" t="s">
        <v>6084</v>
      </c>
      <c r="K1621" s="533" t="s">
        <v>1223</v>
      </c>
      <c r="L1621" s="597" t="s">
        <v>849</v>
      </c>
      <c r="M1621" s="15"/>
    </row>
    <row r="1622" spans="1:13" x14ac:dyDescent="0.2">
      <c r="A1622" s="139">
        <f t="shared" si="0"/>
        <v>13</v>
      </c>
      <c r="B1622" s="139"/>
      <c r="C1622" s="1272" t="s">
        <v>6085</v>
      </c>
      <c r="D1622" s="1494">
        <v>41261</v>
      </c>
      <c r="E1622" s="1494">
        <v>41291</v>
      </c>
      <c r="F1622" s="4142"/>
      <c r="G1622" s="4627"/>
      <c r="H1622" s="1514"/>
      <c r="I1622" s="15"/>
      <c r="J1622" s="597">
        <v>2</v>
      </c>
      <c r="K1622" s="533" t="s">
        <v>1223</v>
      </c>
      <c r="L1622" s="597" t="s">
        <v>849</v>
      </c>
      <c r="M1622" s="15"/>
    </row>
    <row r="1623" spans="1:13" x14ac:dyDescent="0.2">
      <c r="A1623" s="139">
        <f t="shared" si="0"/>
        <v>14</v>
      </c>
      <c r="B1623" s="139"/>
      <c r="C1623" s="1272" t="s">
        <v>6086</v>
      </c>
      <c r="D1623" s="1494">
        <v>41151</v>
      </c>
      <c r="E1623" s="1494">
        <v>41621</v>
      </c>
      <c r="F1623" s="4142"/>
      <c r="G1623" s="4627"/>
      <c r="H1623" s="1514"/>
      <c r="I1623" s="15"/>
      <c r="J1623" s="597">
        <v>38</v>
      </c>
      <c r="K1623" s="533" t="s">
        <v>1223</v>
      </c>
      <c r="L1623" s="597" t="s">
        <v>849</v>
      </c>
      <c r="M1623" s="15"/>
    </row>
    <row r="1624" spans="1:13" x14ac:dyDescent="0.2">
      <c r="A1624" s="139">
        <f t="shared" si="0"/>
        <v>15</v>
      </c>
      <c r="B1624" s="139"/>
      <c r="C1624" s="1272" t="s">
        <v>6087</v>
      </c>
      <c r="D1624" s="1494">
        <v>41491</v>
      </c>
      <c r="E1624" s="1494">
        <v>41491</v>
      </c>
      <c r="F1624" s="4142"/>
      <c r="G1624" s="4627"/>
      <c r="H1624" s="1514"/>
      <c r="I1624" s="15"/>
      <c r="J1624" s="597">
        <v>3</v>
      </c>
      <c r="K1624" s="533" t="s">
        <v>1223</v>
      </c>
      <c r="L1624" s="597" t="s">
        <v>849</v>
      </c>
      <c r="M1624" s="15"/>
    </row>
    <row r="1625" spans="1:13" ht="24" x14ac:dyDescent="0.2">
      <c r="A1625" s="139">
        <f t="shared" si="0"/>
        <v>16</v>
      </c>
      <c r="B1625" s="139"/>
      <c r="C1625" s="1272" t="s">
        <v>6088</v>
      </c>
      <c r="D1625" s="1494">
        <v>41430</v>
      </c>
      <c r="E1625" s="1494">
        <v>41548</v>
      </c>
      <c r="F1625" s="4142"/>
      <c r="G1625" s="4627"/>
      <c r="H1625" s="1514"/>
      <c r="I1625" s="15"/>
      <c r="J1625" s="597">
        <v>18</v>
      </c>
      <c r="K1625" s="533" t="s">
        <v>1223</v>
      </c>
      <c r="L1625" s="597" t="s">
        <v>849</v>
      </c>
      <c r="M1625" s="15"/>
    </row>
    <row r="1626" spans="1:13" ht="24" x14ac:dyDescent="0.2">
      <c r="A1626" s="139">
        <f t="shared" si="0"/>
        <v>17</v>
      </c>
      <c r="B1626" s="139"/>
      <c r="C1626" s="1272" t="s">
        <v>6089</v>
      </c>
      <c r="D1626" s="1494">
        <v>40413</v>
      </c>
      <c r="E1626" s="1494">
        <v>40588</v>
      </c>
      <c r="F1626" s="4142"/>
      <c r="G1626" s="4627"/>
      <c r="H1626" s="1514"/>
      <c r="I1626" s="15"/>
      <c r="J1626" s="597">
        <v>30</v>
      </c>
      <c r="K1626" s="533" t="s">
        <v>1223</v>
      </c>
      <c r="L1626" s="597" t="s">
        <v>849</v>
      </c>
      <c r="M1626" s="15"/>
    </row>
    <row r="1627" spans="1:13" ht="24" x14ac:dyDescent="0.2">
      <c r="A1627" s="139">
        <f t="shared" si="0"/>
        <v>18</v>
      </c>
      <c r="B1627" s="139"/>
      <c r="C1627" s="599" t="s">
        <v>6090</v>
      </c>
      <c r="D1627" s="1494">
        <v>41240</v>
      </c>
      <c r="E1627" s="1494">
        <v>41261</v>
      </c>
      <c r="F1627" s="4142"/>
      <c r="G1627" s="4627"/>
      <c r="H1627" s="1514"/>
      <c r="I1627" s="15"/>
      <c r="J1627" s="597">
        <v>11</v>
      </c>
      <c r="K1627" s="533" t="s">
        <v>1223</v>
      </c>
      <c r="L1627" s="597" t="s">
        <v>849</v>
      </c>
      <c r="M1627" s="15"/>
    </row>
    <row r="1628" spans="1:13" x14ac:dyDescent="0.2">
      <c r="A1628" s="139">
        <f t="shared" si="0"/>
        <v>19</v>
      </c>
      <c r="B1628" s="139"/>
      <c r="C1628" s="599" t="s">
        <v>6091</v>
      </c>
      <c r="D1628" s="1494">
        <v>41488</v>
      </c>
      <c r="E1628" s="1494">
        <v>41612</v>
      </c>
      <c r="F1628" s="3876"/>
      <c r="G1628" s="4628"/>
      <c r="H1628" s="1514"/>
      <c r="I1628" s="15"/>
      <c r="J1628" s="597">
        <v>4</v>
      </c>
      <c r="K1628" s="533" t="s">
        <v>1223</v>
      </c>
      <c r="L1628" s="597" t="s">
        <v>849</v>
      </c>
      <c r="M1628" s="15"/>
    </row>
    <row r="1629" spans="1:13" x14ac:dyDescent="0.2">
      <c r="A1629" s="1274"/>
      <c r="B1629" s="1274"/>
      <c r="C1629" s="1275"/>
      <c r="D1629" s="1517"/>
      <c r="E1629" s="1517"/>
      <c r="F1629" s="79"/>
      <c r="G1629" s="1277"/>
      <c r="H1629" s="1518"/>
      <c r="I1629" s="79"/>
      <c r="J1629" s="607"/>
      <c r="K1629" s="539"/>
      <c r="L1629" s="607"/>
      <c r="M1629" s="79"/>
    </row>
    <row r="1630" spans="1:13" x14ac:dyDescent="0.2">
      <c r="C1630" s="1269"/>
      <c r="D1630" s="1269"/>
      <c r="E1630" s="1269"/>
      <c r="F1630" s="1270"/>
      <c r="H1630" s="1270"/>
      <c r="I1630" s="1269"/>
    </row>
    <row r="1631" spans="1:13" x14ac:dyDescent="0.2">
      <c r="C1631" s="1269"/>
      <c r="D1631" s="1269"/>
      <c r="E1631" s="1269"/>
      <c r="F1631" s="1269"/>
      <c r="G1631" s="1270"/>
      <c r="H1631" s="1270"/>
      <c r="I1631" s="1269"/>
    </row>
    <row r="1632" spans="1:13" x14ac:dyDescent="0.2">
      <c r="C1632" s="1269"/>
      <c r="D1632" s="1269"/>
      <c r="E1632" s="1269"/>
      <c r="F1632" s="1269"/>
      <c r="G1632" s="1270"/>
      <c r="H1632" s="1270"/>
      <c r="I1632" s="1269"/>
    </row>
    <row r="1633" spans="1:13" x14ac:dyDescent="0.2">
      <c r="C1633" s="1269"/>
      <c r="D1633" s="1269"/>
      <c r="E1633" s="1269"/>
      <c r="F1633" s="1269"/>
      <c r="G1633" s="1270"/>
      <c r="H1633" s="1270"/>
      <c r="I1633" s="1269"/>
    </row>
    <row r="1634" spans="1:13" x14ac:dyDescent="0.2">
      <c r="A1634" s="1274"/>
      <c r="B1634" s="1274"/>
      <c r="C1634" s="1275"/>
      <c r="D1634" s="1517"/>
      <c r="E1634" s="1517"/>
      <c r="F1634" s="79"/>
      <c r="G1634" s="1277"/>
      <c r="H1634" s="1518"/>
      <c r="I1634" s="79"/>
      <c r="J1634" s="607"/>
      <c r="K1634" s="539"/>
      <c r="L1634" s="607"/>
      <c r="M1634" s="79"/>
    </row>
    <row r="1635" spans="1:13" x14ac:dyDescent="0.2">
      <c r="A1635" s="1274"/>
      <c r="B1635" s="1274"/>
      <c r="C1635" s="1275"/>
      <c r="D1635" s="1517"/>
      <c r="E1635" s="1517"/>
      <c r="F1635" s="79"/>
      <c r="G1635" s="1277"/>
      <c r="H1635" s="1518"/>
      <c r="I1635" s="79"/>
      <c r="J1635" s="607"/>
      <c r="K1635" s="539"/>
      <c r="L1635" s="607"/>
      <c r="M1635" s="79"/>
    </row>
    <row r="1636" spans="1:13" x14ac:dyDescent="0.2">
      <c r="A1636" s="1274"/>
      <c r="B1636" s="1274"/>
      <c r="C1636" s="1275"/>
      <c r="D1636" s="1517"/>
      <c r="E1636" s="1517"/>
      <c r="F1636" s="79"/>
      <c r="G1636" s="1277"/>
      <c r="H1636" s="1518"/>
      <c r="I1636" s="79"/>
      <c r="J1636" s="607"/>
      <c r="K1636" s="539"/>
      <c r="L1636" s="607"/>
      <c r="M1636" s="79"/>
    </row>
    <row r="1637" spans="1:13" x14ac:dyDescent="0.2">
      <c r="A1637" s="1274"/>
      <c r="B1637" s="1274"/>
      <c r="C1637" s="1275"/>
      <c r="D1637" s="1517"/>
      <c r="E1637" s="1517"/>
      <c r="F1637" s="79"/>
      <c r="G1637" s="1277"/>
      <c r="H1637" s="1518"/>
      <c r="I1637" s="79"/>
      <c r="J1637" s="607"/>
      <c r="K1637" s="539"/>
      <c r="L1637" s="607"/>
      <c r="M1637" s="79"/>
    </row>
    <row r="1638" spans="1:13" x14ac:dyDescent="0.2">
      <c r="A1638" s="4455"/>
      <c r="B1638" s="4455"/>
      <c r="C1638" s="3857" t="s">
        <v>2859</v>
      </c>
      <c r="D1638" s="3857"/>
      <c r="E1638" s="3857"/>
      <c r="F1638" s="3857"/>
      <c r="G1638" s="3857"/>
      <c r="H1638" s="3857"/>
      <c r="I1638" s="3857"/>
      <c r="J1638" s="3857"/>
      <c r="K1638" s="3857"/>
      <c r="L1638" s="4453" t="s">
        <v>2858</v>
      </c>
      <c r="M1638" s="4453"/>
    </row>
    <row r="1639" spans="1:13" ht="3" customHeight="1" x14ac:dyDescent="0.2">
      <c r="A1639" s="4455"/>
      <c r="B1639" s="4455"/>
      <c r="C1639" s="3857"/>
      <c r="D1639" s="3857"/>
      <c r="E1639" s="3857"/>
      <c r="F1639" s="3857"/>
      <c r="G1639" s="3857"/>
      <c r="H1639" s="3857"/>
      <c r="I1639" s="3857"/>
      <c r="J1639" s="3857"/>
      <c r="K1639" s="3857"/>
      <c r="L1639" s="4453"/>
      <c r="M1639" s="4453"/>
    </row>
    <row r="1640" spans="1:13" ht="0.75" customHeight="1" x14ac:dyDescent="0.2">
      <c r="A1640" s="4455"/>
      <c r="B1640" s="4455"/>
      <c r="C1640" s="3857"/>
      <c r="D1640" s="3857"/>
      <c r="E1640" s="3857"/>
      <c r="F1640" s="3857"/>
      <c r="G1640" s="3857"/>
      <c r="H1640" s="3857"/>
      <c r="I1640" s="3857"/>
      <c r="J1640" s="3857"/>
      <c r="K1640" s="3857"/>
      <c r="L1640" s="4453"/>
      <c r="M1640" s="4453"/>
    </row>
    <row r="1641" spans="1:13" x14ac:dyDescent="0.2">
      <c r="A1641" s="4455"/>
      <c r="B1641" s="4455"/>
      <c r="C1641" s="3857"/>
      <c r="D1641" s="3857"/>
      <c r="E1641" s="3857"/>
      <c r="F1641" s="3857"/>
      <c r="G1641" s="3857"/>
      <c r="H1641" s="3857"/>
      <c r="I1641" s="3857"/>
      <c r="J1641" s="3857"/>
      <c r="K1641" s="3857"/>
      <c r="L1641" s="4453"/>
      <c r="M1641" s="4453"/>
    </row>
    <row r="1642" spans="1:13" x14ac:dyDescent="0.2">
      <c r="A1642" s="4455"/>
      <c r="B1642" s="4455"/>
      <c r="C1642" s="3858" t="s">
        <v>1209</v>
      </c>
      <c r="D1642" s="3858"/>
      <c r="E1642" s="3858"/>
      <c r="F1642" s="3858"/>
      <c r="G1642" s="3858"/>
      <c r="H1642" s="3858"/>
      <c r="I1642" s="3858"/>
      <c r="J1642" s="3858"/>
      <c r="K1642" s="3858"/>
      <c r="L1642" s="4453" t="s">
        <v>1208</v>
      </c>
      <c r="M1642" s="4453"/>
    </row>
    <row r="1643" spans="1:13" x14ac:dyDescent="0.2">
      <c r="A1643" s="4455"/>
      <c r="B1643" s="4455"/>
      <c r="C1643" s="3858"/>
      <c r="D1643" s="3858"/>
      <c r="E1643" s="3858"/>
      <c r="F1643" s="3858"/>
      <c r="G1643" s="3858"/>
      <c r="H1643" s="3858"/>
      <c r="I1643" s="3858"/>
      <c r="J1643" s="3858"/>
      <c r="K1643" s="3858"/>
      <c r="L1643" s="4453"/>
      <c r="M1643" s="4453"/>
    </row>
    <row r="1644" spans="1:13" x14ac:dyDescent="0.2">
      <c r="A1644" s="4455"/>
      <c r="B1644" s="4455"/>
      <c r="C1644" s="3858"/>
      <c r="D1644" s="3858"/>
      <c r="E1644" s="3858"/>
      <c r="F1644" s="3858"/>
      <c r="G1644" s="3858"/>
      <c r="H1644" s="3858"/>
      <c r="I1644" s="3858"/>
      <c r="J1644" s="3858"/>
      <c r="K1644" s="3858"/>
      <c r="L1644" s="4453"/>
      <c r="M1644" s="4453"/>
    </row>
    <row r="1645" spans="1:13" x14ac:dyDescent="0.2">
      <c r="C1645" s="1269"/>
      <c r="D1645" s="1270"/>
      <c r="E1645" s="1270"/>
      <c r="G1645" s="1269"/>
      <c r="H1645" s="1177"/>
      <c r="J1645" s="1269"/>
    </row>
    <row r="1646" spans="1:13" x14ac:dyDescent="0.2">
      <c r="A1646" s="88" t="s">
        <v>6386</v>
      </c>
      <c r="B1646" s="88"/>
      <c r="C1646" s="1516"/>
      <c r="D1646" s="1269"/>
      <c r="E1646" s="1269"/>
      <c r="F1646" s="1269"/>
      <c r="G1646" s="1269"/>
      <c r="H1646" s="1177"/>
      <c r="J1646" s="1269" t="s">
        <v>6092</v>
      </c>
    </row>
    <row r="1647" spans="1:13" x14ac:dyDescent="0.2">
      <c r="A1647" s="88" t="s">
        <v>6387</v>
      </c>
      <c r="B1647" s="88"/>
      <c r="C1647" s="1516"/>
      <c r="D1647" s="1269"/>
      <c r="E1647" s="1269"/>
      <c r="F1647" s="1269"/>
      <c r="G1647" s="1269"/>
      <c r="H1647" s="1177"/>
      <c r="J1647" s="1269"/>
    </row>
    <row r="1648" spans="1:13" x14ac:dyDescent="0.2">
      <c r="A1648" s="88" t="s">
        <v>6388</v>
      </c>
      <c r="B1648" s="88"/>
      <c r="C1648" s="1516"/>
      <c r="D1648" s="1269"/>
      <c r="E1648" s="1269"/>
      <c r="F1648" s="1269"/>
      <c r="G1648" s="1269"/>
      <c r="H1648" s="1177"/>
      <c r="J1648" s="4137" t="s">
        <v>2863</v>
      </c>
      <c r="K1648" s="4138"/>
      <c r="L1648" s="4138"/>
      <c r="M1648" s="4139"/>
    </row>
    <row r="1649" spans="1:13" ht="24" x14ac:dyDescent="0.2">
      <c r="A1649" s="88" t="s">
        <v>6389</v>
      </c>
      <c r="B1649" s="88"/>
      <c r="C1649" s="1516"/>
      <c r="D1649" s="1269"/>
      <c r="E1649" s="1269"/>
      <c r="F1649" s="1269"/>
      <c r="G1649" s="1269"/>
      <c r="H1649" s="1177"/>
      <c r="J1649" s="533" t="s">
        <v>2860</v>
      </c>
      <c r="K1649" s="374" t="s">
        <v>2861</v>
      </c>
      <c r="L1649" s="374" t="s">
        <v>2862</v>
      </c>
      <c r="M1649" s="822" t="s">
        <v>135</v>
      </c>
    </row>
    <row r="1650" spans="1:13" x14ac:dyDescent="0.2">
      <c r="C1650" s="1269"/>
      <c r="D1650" s="1270"/>
      <c r="E1650" s="1270"/>
      <c r="G1650" s="1269"/>
      <c r="H1650" s="1177"/>
      <c r="J1650" s="533">
        <v>2015</v>
      </c>
      <c r="K1650" s="374">
        <v>4</v>
      </c>
      <c r="L1650" s="374">
        <v>21</v>
      </c>
      <c r="M1650" s="374">
        <v>6</v>
      </c>
    </row>
    <row r="1651" spans="1:13" x14ac:dyDescent="0.2">
      <c r="C1651" s="1269"/>
      <c r="D1651" s="1270"/>
      <c r="E1651" s="1270"/>
      <c r="G1651" s="1269"/>
      <c r="H1651" s="1177"/>
      <c r="I1651" s="1177"/>
      <c r="J1651" s="539"/>
      <c r="K1651" s="1177"/>
      <c r="L1651" s="1177"/>
    </row>
    <row r="1652" spans="1:13" ht="23.25" customHeight="1" x14ac:dyDescent="0.2">
      <c r="A1652" s="3857" t="s">
        <v>2864</v>
      </c>
      <c r="B1652" s="3857" t="s">
        <v>2865</v>
      </c>
      <c r="C1652" s="3857" t="s">
        <v>1212</v>
      </c>
      <c r="D1652" s="4346" t="s">
        <v>2866</v>
      </c>
      <c r="E1652" s="4507"/>
      <c r="F1652" s="4346" t="s">
        <v>3430</v>
      </c>
      <c r="G1652" s="4347"/>
      <c r="H1652" s="4348" t="s">
        <v>3434</v>
      </c>
      <c r="I1652" s="4348"/>
      <c r="J1652" s="3857" t="s">
        <v>1211</v>
      </c>
      <c r="K1652" s="3858" t="s">
        <v>2872</v>
      </c>
      <c r="L1652" s="3857" t="s">
        <v>1207</v>
      </c>
      <c r="M1652" s="3858" t="s">
        <v>2873</v>
      </c>
    </row>
    <row r="1653" spans="1:13" x14ac:dyDescent="0.2">
      <c r="A1653" s="3857"/>
      <c r="B1653" s="3857"/>
      <c r="C1653" s="3857"/>
      <c r="D1653" s="15" t="s">
        <v>2867</v>
      </c>
      <c r="E1653" s="15" t="s">
        <v>2868</v>
      </c>
      <c r="F1653" s="15" t="s">
        <v>2870</v>
      </c>
      <c r="G1653" s="15" t="s">
        <v>2871</v>
      </c>
      <c r="H1653" s="1180" t="s">
        <v>3216</v>
      </c>
      <c r="I1653" s="1180" t="s">
        <v>3217</v>
      </c>
      <c r="J1653" s="3857"/>
      <c r="K1653" s="3858"/>
      <c r="L1653" s="3857"/>
      <c r="M1653" s="3858"/>
    </row>
    <row r="1654" spans="1:13" x14ac:dyDescent="0.2">
      <c r="A1654" s="948"/>
      <c r="B1654" s="948"/>
      <c r="C1654" s="939"/>
      <c r="D1654" s="1519"/>
      <c r="E1654" s="1519"/>
      <c r="F1654" s="47"/>
      <c r="G1654" s="1520"/>
      <c r="H1654" s="1521"/>
      <c r="I1654" s="47"/>
      <c r="J1654" s="610"/>
      <c r="K1654" s="545"/>
      <c r="L1654" s="610"/>
      <c r="M1654" s="47"/>
    </row>
    <row r="1655" spans="1:13" x14ac:dyDescent="0.2">
      <c r="A1655" s="139">
        <f>+A1628+1</f>
        <v>20</v>
      </c>
      <c r="B1655" s="139"/>
      <c r="C1655" s="1272" t="s">
        <v>6093</v>
      </c>
      <c r="D1655" s="1494">
        <v>40465</v>
      </c>
      <c r="E1655" s="1494">
        <v>41617</v>
      </c>
      <c r="F1655" s="4103">
        <v>374</v>
      </c>
      <c r="G1655" s="598" t="s">
        <v>1038</v>
      </c>
      <c r="H1655" s="1514"/>
      <c r="I1655" s="15"/>
      <c r="J1655" s="597">
        <v>255</v>
      </c>
      <c r="K1655" s="533" t="s">
        <v>1223</v>
      </c>
      <c r="L1655" s="597" t="s">
        <v>849</v>
      </c>
      <c r="M1655" s="15"/>
    </row>
    <row r="1656" spans="1:13" x14ac:dyDescent="0.2">
      <c r="A1656" s="139">
        <f>+A1655+1</f>
        <v>21</v>
      </c>
      <c r="B1656" s="139"/>
      <c r="C1656" s="1272" t="s">
        <v>6094</v>
      </c>
      <c r="D1656" s="1494">
        <v>41167</v>
      </c>
      <c r="E1656" s="1494">
        <v>41613</v>
      </c>
      <c r="F1656" s="4142"/>
      <c r="G1656" s="4586" t="s">
        <v>2955</v>
      </c>
      <c r="H1656" s="1514"/>
      <c r="I1656" s="15"/>
      <c r="J1656" s="597">
        <v>69</v>
      </c>
      <c r="K1656" s="533" t="s">
        <v>1223</v>
      </c>
      <c r="L1656" s="597" t="s">
        <v>849</v>
      </c>
      <c r="M1656" s="15"/>
    </row>
    <row r="1657" spans="1:13" x14ac:dyDescent="0.2">
      <c r="A1657" s="139">
        <f>+A1656+1</f>
        <v>22</v>
      </c>
      <c r="B1657" s="139"/>
      <c r="C1657" s="1272" t="s">
        <v>6095</v>
      </c>
      <c r="D1657" s="1494">
        <v>41264</v>
      </c>
      <c r="E1657" s="1494">
        <v>41264</v>
      </c>
      <c r="F1657" s="4142"/>
      <c r="G1657" s="4604"/>
      <c r="H1657" s="1514"/>
      <c r="I1657" s="15"/>
      <c r="J1657" s="597">
        <v>3</v>
      </c>
      <c r="K1657" s="533" t="s">
        <v>1223</v>
      </c>
      <c r="L1657" s="597" t="s">
        <v>849</v>
      </c>
      <c r="M1657" s="15"/>
    </row>
    <row r="1658" spans="1:13" x14ac:dyDescent="0.2">
      <c r="A1658" s="139">
        <f>+A1657+1</f>
        <v>23</v>
      </c>
      <c r="B1658" s="139"/>
      <c r="C1658" s="1272" t="s">
        <v>6095</v>
      </c>
      <c r="D1658" s="1494">
        <v>41457</v>
      </c>
      <c r="E1658" s="1494">
        <v>41564</v>
      </c>
      <c r="F1658" s="4142"/>
      <c r="G1658" s="4604"/>
      <c r="H1658" s="1514"/>
      <c r="I1658" s="15"/>
      <c r="J1658" s="597">
        <v>28</v>
      </c>
      <c r="K1658" s="533" t="s">
        <v>1223</v>
      </c>
      <c r="L1658" s="597" t="s">
        <v>849</v>
      </c>
      <c r="M1658" s="15"/>
    </row>
    <row r="1659" spans="1:13" x14ac:dyDescent="0.2">
      <c r="A1659" s="139">
        <f>+A1658+1</f>
        <v>24</v>
      </c>
      <c r="B1659" s="139"/>
      <c r="C1659" s="1272" t="s">
        <v>6096</v>
      </c>
      <c r="D1659" s="1494">
        <v>41353</v>
      </c>
      <c r="E1659" s="1494">
        <v>41401</v>
      </c>
      <c r="F1659" s="4142"/>
      <c r="G1659" s="4604"/>
      <c r="H1659" s="1514"/>
      <c r="I1659" s="15"/>
      <c r="J1659" s="597">
        <v>4</v>
      </c>
      <c r="K1659" s="533" t="s">
        <v>1223</v>
      </c>
      <c r="L1659" s="597" t="s">
        <v>849</v>
      </c>
      <c r="M1659" s="15"/>
    </row>
    <row r="1660" spans="1:13" x14ac:dyDescent="0.2">
      <c r="A1660" s="139"/>
      <c r="B1660" s="139" t="s">
        <v>6097</v>
      </c>
      <c r="C1660" s="638" t="s">
        <v>590</v>
      </c>
      <c r="D1660" s="1271"/>
      <c r="E1660" s="1271"/>
      <c r="F1660" s="4142"/>
      <c r="G1660" s="4604"/>
      <c r="H1660" s="598"/>
      <c r="I1660" s="15"/>
      <c r="J1660" s="139"/>
      <c r="K1660" s="533" t="s">
        <v>1223</v>
      </c>
      <c r="L1660" s="597" t="s">
        <v>849</v>
      </c>
      <c r="M1660" s="15"/>
    </row>
    <row r="1661" spans="1:13" x14ac:dyDescent="0.2">
      <c r="A1661" s="139">
        <v>25</v>
      </c>
      <c r="B1661" s="597"/>
      <c r="C1661" s="1272" t="s">
        <v>6098</v>
      </c>
      <c r="D1661" s="1494">
        <v>41277</v>
      </c>
      <c r="E1661" s="1494">
        <v>41294</v>
      </c>
      <c r="F1661" s="4142"/>
      <c r="G1661" s="4604"/>
      <c r="H1661" s="598"/>
      <c r="I1661" s="533"/>
      <c r="J1661" s="597">
        <v>3</v>
      </c>
      <c r="K1661" s="533" t="s">
        <v>1223</v>
      </c>
      <c r="L1661" s="597" t="s">
        <v>849</v>
      </c>
      <c r="M1661" s="533"/>
    </row>
    <row r="1662" spans="1:13" ht="24" x14ac:dyDescent="0.2">
      <c r="A1662" s="139">
        <f t="shared" ref="A1662:A1668" si="1">+A1661+1</f>
        <v>26</v>
      </c>
      <c r="B1662" s="597"/>
      <c r="C1662" s="1272" t="s">
        <v>6099</v>
      </c>
      <c r="D1662" s="1494">
        <v>41610</v>
      </c>
      <c r="E1662" s="1494">
        <v>41612</v>
      </c>
      <c r="F1662" s="4142"/>
      <c r="G1662" s="4604"/>
      <c r="H1662" s="598"/>
      <c r="I1662" s="533"/>
      <c r="J1662" s="597">
        <v>8</v>
      </c>
      <c r="K1662" s="533" t="s">
        <v>1223</v>
      </c>
      <c r="L1662" s="597" t="s">
        <v>849</v>
      </c>
      <c r="M1662" s="533"/>
    </row>
    <row r="1663" spans="1:13" ht="24" x14ac:dyDescent="0.2">
      <c r="A1663" s="139">
        <f t="shared" si="1"/>
        <v>27</v>
      </c>
      <c r="B1663" s="139"/>
      <c r="C1663" s="1272" t="s">
        <v>1424</v>
      </c>
      <c r="D1663" s="1265">
        <v>41275</v>
      </c>
      <c r="E1663" s="1265">
        <v>41620</v>
      </c>
      <c r="F1663" s="4142"/>
      <c r="G1663" s="4604"/>
      <c r="H1663" s="598"/>
      <c r="I1663" s="15"/>
      <c r="J1663" s="597">
        <v>86</v>
      </c>
      <c r="K1663" s="533" t="s">
        <v>1223</v>
      </c>
      <c r="L1663" s="597" t="s">
        <v>849</v>
      </c>
      <c r="M1663" s="15"/>
    </row>
    <row r="1664" spans="1:13" ht="24" x14ac:dyDescent="0.2">
      <c r="A1664" s="139">
        <f t="shared" si="1"/>
        <v>28</v>
      </c>
      <c r="B1664" s="947"/>
      <c r="C1664" s="1522" t="s">
        <v>6100</v>
      </c>
      <c r="D1664" s="1523">
        <v>41333</v>
      </c>
      <c r="E1664" s="1523">
        <v>41604</v>
      </c>
      <c r="F1664" s="4142"/>
      <c r="G1664" s="4604"/>
      <c r="H1664" s="1524"/>
      <c r="I1664" s="564"/>
      <c r="J1664" s="1403">
        <v>20</v>
      </c>
      <c r="K1664" s="533" t="s">
        <v>1223</v>
      </c>
      <c r="L1664" s="597" t="s">
        <v>849</v>
      </c>
      <c r="M1664" s="564"/>
    </row>
    <row r="1665" spans="1:13" ht="24" x14ac:dyDescent="0.2">
      <c r="A1665" s="139">
        <f t="shared" si="1"/>
        <v>29</v>
      </c>
      <c r="B1665" s="1181"/>
      <c r="C1665" s="599" t="s">
        <v>6101</v>
      </c>
      <c r="D1665" s="938">
        <v>41288</v>
      </c>
      <c r="E1665" s="938">
        <v>41288</v>
      </c>
      <c r="F1665" s="4142"/>
      <c r="G1665" s="4604"/>
      <c r="H1665" s="1181"/>
      <c r="I1665" s="1181"/>
      <c r="J1665" s="374">
        <v>2</v>
      </c>
      <c r="K1665" s="533" t="s">
        <v>1223</v>
      </c>
      <c r="L1665" s="597" t="s">
        <v>849</v>
      </c>
      <c r="M1665" s="1181"/>
    </row>
    <row r="1666" spans="1:13" x14ac:dyDescent="0.2">
      <c r="A1666" s="947">
        <f t="shared" si="1"/>
        <v>30</v>
      </c>
      <c r="B1666" s="1471"/>
      <c r="C1666" s="1490" t="s">
        <v>6102</v>
      </c>
      <c r="D1666" s="1525">
        <v>41283</v>
      </c>
      <c r="E1666" s="1525">
        <v>41627</v>
      </c>
      <c r="F1666" s="4142"/>
      <c r="G1666" s="4587"/>
      <c r="H1666" s="1526"/>
      <c r="I1666" s="532"/>
      <c r="J1666" s="1515">
        <v>116</v>
      </c>
      <c r="K1666" s="533" t="s">
        <v>1223</v>
      </c>
      <c r="L1666" s="597" t="s">
        <v>849</v>
      </c>
      <c r="M1666" s="532"/>
    </row>
    <row r="1667" spans="1:13" ht="24" x14ac:dyDescent="0.2">
      <c r="A1667" s="139">
        <f t="shared" si="1"/>
        <v>31</v>
      </c>
      <c r="B1667" s="139"/>
      <c r="C1667" s="599" t="s">
        <v>6103</v>
      </c>
      <c r="D1667" s="1265">
        <v>41306</v>
      </c>
      <c r="E1667" s="1265">
        <v>41627</v>
      </c>
      <c r="F1667" s="4142"/>
      <c r="G1667" s="4586" t="s">
        <v>2951</v>
      </c>
      <c r="H1667" s="598"/>
      <c r="I1667" s="15"/>
      <c r="J1667" s="597">
        <v>19</v>
      </c>
      <c r="K1667" s="533" t="s">
        <v>1223</v>
      </c>
      <c r="L1667" s="597" t="s">
        <v>849</v>
      </c>
      <c r="M1667" s="15"/>
    </row>
    <row r="1668" spans="1:13" x14ac:dyDescent="0.2">
      <c r="A1668" s="139">
        <f t="shared" si="1"/>
        <v>32</v>
      </c>
      <c r="B1668" s="139"/>
      <c r="C1668" s="599" t="s">
        <v>288</v>
      </c>
      <c r="D1668" s="1265">
        <v>41270</v>
      </c>
      <c r="E1668" s="1265">
        <v>41364</v>
      </c>
      <c r="F1668" s="3876"/>
      <c r="G1668" s="4587"/>
      <c r="H1668" s="598" t="s">
        <v>289</v>
      </c>
      <c r="I1668" s="533"/>
      <c r="J1668" s="597" t="s">
        <v>6104</v>
      </c>
      <c r="K1668" s="533" t="s">
        <v>1223</v>
      </c>
      <c r="L1668" s="597" t="s">
        <v>849</v>
      </c>
      <c r="M1668" s="15"/>
    </row>
    <row r="1669" spans="1:13" x14ac:dyDescent="0.2">
      <c r="A1669" s="1274"/>
      <c r="B1669" s="1274"/>
      <c r="C1669" s="1275"/>
      <c r="D1669" s="1276"/>
      <c r="E1669" s="1276"/>
      <c r="F1669" s="79"/>
      <c r="G1669" s="1277"/>
      <c r="H1669" s="1277"/>
      <c r="I1669" s="539"/>
      <c r="J1669" s="607"/>
      <c r="K1669" s="539"/>
      <c r="L1669" s="607"/>
      <c r="M1669" s="79"/>
    </row>
    <row r="1670" spans="1:13" x14ac:dyDescent="0.2">
      <c r="C1670" s="1269"/>
      <c r="D1670" s="1269"/>
      <c r="E1670" s="1269"/>
      <c r="F1670" s="1270"/>
      <c r="H1670" s="1270"/>
      <c r="I1670" s="1269"/>
      <c r="M1670" s="79"/>
    </row>
    <row r="1671" spans="1:13" x14ac:dyDescent="0.2">
      <c r="C1671" s="1269"/>
      <c r="D1671" s="1269"/>
      <c r="E1671" s="1269"/>
      <c r="F1671" s="1269"/>
      <c r="G1671" s="1270"/>
      <c r="H1671" s="1270"/>
      <c r="I1671" s="1269"/>
      <c r="M1671" s="79"/>
    </row>
    <row r="1672" spans="1:13" x14ac:dyDescent="0.2">
      <c r="C1672" s="1269"/>
      <c r="D1672" s="1269"/>
      <c r="E1672" s="1269"/>
      <c r="F1672" s="1269"/>
      <c r="G1672" s="1270"/>
      <c r="H1672" s="1270"/>
      <c r="I1672" s="1269"/>
      <c r="M1672" s="79"/>
    </row>
    <row r="1673" spans="1:13" x14ac:dyDescent="0.2">
      <c r="C1673" s="1269"/>
      <c r="D1673" s="1269"/>
      <c r="E1673" s="1269"/>
      <c r="F1673" s="1269"/>
      <c r="G1673" s="1270"/>
      <c r="H1673" s="1270"/>
      <c r="I1673" s="1269"/>
      <c r="M1673" s="79"/>
    </row>
    <row r="1674" spans="1:13" x14ac:dyDescent="0.2">
      <c r="A1674" s="1274"/>
      <c r="B1674" s="1274"/>
      <c r="C1674" s="1275"/>
      <c r="D1674" s="1517"/>
      <c r="E1674" s="1517"/>
      <c r="F1674" s="79"/>
      <c r="G1674" s="1277"/>
      <c r="H1674" s="1518"/>
      <c r="I1674" s="79"/>
      <c r="J1674" s="607"/>
      <c r="K1674" s="539"/>
      <c r="L1674" s="607"/>
      <c r="M1674" s="79"/>
    </row>
    <row r="1675" spans="1:13" x14ac:dyDescent="0.2">
      <c r="A1675" s="1274"/>
      <c r="B1675" s="1274"/>
      <c r="C1675" s="1275"/>
      <c r="D1675" s="1517"/>
      <c r="E1675" s="1517"/>
      <c r="F1675" s="79"/>
      <c r="G1675" s="1277"/>
      <c r="H1675" s="1518"/>
      <c r="I1675" s="79"/>
      <c r="J1675" s="607"/>
      <c r="K1675" s="539"/>
      <c r="L1675" s="607"/>
      <c r="M1675" s="79"/>
    </row>
    <row r="1676" spans="1:13" x14ac:dyDescent="0.2">
      <c r="A1676" s="1274"/>
      <c r="B1676" s="1274"/>
      <c r="C1676" s="1275"/>
      <c r="D1676" s="1517"/>
      <c r="E1676" s="1517"/>
      <c r="F1676" s="79"/>
      <c r="G1676" s="1277"/>
      <c r="H1676" s="1518"/>
      <c r="I1676" s="79"/>
      <c r="J1676" s="607"/>
      <c r="K1676" s="539"/>
      <c r="L1676" s="607"/>
      <c r="M1676" s="79"/>
    </row>
    <row r="1677" spans="1:13" x14ac:dyDescent="0.2">
      <c r="A1677" s="1274"/>
      <c r="B1677" s="1274"/>
      <c r="C1677" s="1275"/>
      <c r="D1677" s="1517"/>
      <c r="E1677" s="1517"/>
      <c r="F1677" s="79"/>
      <c r="G1677" s="1277"/>
      <c r="H1677" s="1518"/>
      <c r="I1677" s="79"/>
      <c r="J1677" s="607"/>
      <c r="K1677" s="539"/>
      <c r="L1677" s="607"/>
      <c r="M1677" s="79"/>
    </row>
    <row r="1678" spans="1:13" x14ac:dyDescent="0.2">
      <c r="A1678" s="1274"/>
      <c r="B1678" s="1274"/>
      <c r="C1678" s="1275"/>
      <c r="D1678" s="1517"/>
      <c r="E1678" s="1517"/>
      <c r="F1678" s="79"/>
      <c r="G1678" s="1277"/>
      <c r="H1678" s="1518"/>
      <c r="I1678" s="79"/>
      <c r="J1678" s="607"/>
      <c r="K1678" s="539"/>
      <c r="L1678" s="607"/>
      <c r="M1678" s="79"/>
    </row>
    <row r="1679" spans="1:13" x14ac:dyDescent="0.2">
      <c r="A1679" s="1274"/>
      <c r="B1679" s="1274"/>
      <c r="C1679" s="1275"/>
      <c r="D1679" s="1517"/>
      <c r="E1679" s="1517"/>
      <c r="F1679" s="79"/>
      <c r="G1679" s="1277"/>
      <c r="H1679" s="1518"/>
      <c r="I1679" s="79"/>
      <c r="J1679" s="607"/>
      <c r="K1679" s="539"/>
      <c r="L1679" s="607"/>
      <c r="M1679" s="79"/>
    </row>
    <row r="1680" spans="1:13" x14ac:dyDescent="0.2">
      <c r="A1680" s="1274"/>
      <c r="B1680" s="1274"/>
      <c r="C1680" s="1275"/>
      <c r="D1680" s="1517"/>
      <c r="E1680" s="1517"/>
      <c r="F1680" s="79"/>
      <c r="G1680" s="1277"/>
      <c r="H1680" s="1518"/>
      <c r="I1680" s="79"/>
      <c r="J1680" s="607"/>
      <c r="K1680" s="539"/>
      <c r="L1680" s="607"/>
      <c r="M1680" s="79"/>
    </row>
    <row r="1681" spans="1:13" x14ac:dyDescent="0.2">
      <c r="A1681" s="4455"/>
      <c r="B1681" s="4455"/>
      <c r="C1681" s="3857" t="s">
        <v>2859</v>
      </c>
      <c r="D1681" s="3857"/>
      <c r="E1681" s="3857"/>
      <c r="F1681" s="3857"/>
      <c r="G1681" s="3857"/>
      <c r="H1681" s="3857"/>
      <c r="I1681" s="3857"/>
      <c r="J1681" s="3857"/>
      <c r="K1681" s="3857"/>
      <c r="L1681" s="4453" t="s">
        <v>2858</v>
      </c>
      <c r="M1681" s="4453"/>
    </row>
    <row r="1682" spans="1:13" ht="11.25" customHeight="1" x14ac:dyDescent="0.2">
      <c r="A1682" s="4455"/>
      <c r="B1682" s="4455"/>
      <c r="C1682" s="3857"/>
      <c r="D1682" s="3857"/>
      <c r="E1682" s="3857"/>
      <c r="F1682" s="3857"/>
      <c r="G1682" s="3857"/>
      <c r="H1682" s="3857"/>
      <c r="I1682" s="3857"/>
      <c r="J1682" s="3857"/>
      <c r="K1682" s="3857"/>
      <c r="L1682" s="4453"/>
      <c r="M1682" s="4453"/>
    </row>
    <row r="1683" spans="1:13" hidden="1" x14ac:dyDescent="0.2">
      <c r="A1683" s="4455"/>
      <c r="B1683" s="4455"/>
      <c r="C1683" s="3857"/>
      <c r="D1683" s="3857"/>
      <c r="E1683" s="3857"/>
      <c r="F1683" s="3857"/>
      <c r="G1683" s="3857"/>
      <c r="H1683" s="3857"/>
      <c r="I1683" s="3857"/>
      <c r="J1683" s="3857"/>
      <c r="K1683" s="3857"/>
      <c r="L1683" s="4453"/>
      <c r="M1683" s="4453"/>
    </row>
    <row r="1684" spans="1:13" x14ac:dyDescent="0.2">
      <c r="A1684" s="4455"/>
      <c r="B1684" s="4455"/>
      <c r="C1684" s="3857"/>
      <c r="D1684" s="3857"/>
      <c r="E1684" s="3857"/>
      <c r="F1684" s="3857"/>
      <c r="G1684" s="3857"/>
      <c r="H1684" s="3857"/>
      <c r="I1684" s="3857"/>
      <c r="J1684" s="3857"/>
      <c r="K1684" s="3857"/>
      <c r="L1684" s="4453"/>
      <c r="M1684" s="4453"/>
    </row>
    <row r="1685" spans="1:13" hidden="1" x14ac:dyDescent="0.2">
      <c r="A1685" s="4455"/>
      <c r="B1685" s="4455"/>
      <c r="C1685" s="3858" t="s">
        <v>1209</v>
      </c>
      <c r="D1685" s="3858"/>
      <c r="E1685" s="3858"/>
      <c r="F1685" s="3858"/>
      <c r="G1685" s="3858"/>
      <c r="H1685" s="3858"/>
      <c r="I1685" s="3858"/>
      <c r="J1685" s="3858"/>
      <c r="K1685" s="3858"/>
      <c r="L1685" s="4453" t="s">
        <v>1208</v>
      </c>
      <c r="M1685" s="4453"/>
    </row>
    <row r="1686" spans="1:13" x14ac:dyDescent="0.2">
      <c r="A1686" s="4455"/>
      <c r="B1686" s="4455"/>
      <c r="C1686" s="3858"/>
      <c r="D1686" s="3858"/>
      <c r="E1686" s="3858"/>
      <c r="F1686" s="3858"/>
      <c r="G1686" s="3858"/>
      <c r="H1686" s="3858"/>
      <c r="I1686" s="3858"/>
      <c r="J1686" s="3858"/>
      <c r="K1686" s="3858"/>
      <c r="L1686" s="4453"/>
      <c r="M1686" s="4453"/>
    </row>
    <row r="1687" spans="1:13" x14ac:dyDescent="0.2">
      <c r="A1687" s="4455"/>
      <c r="B1687" s="4455"/>
      <c r="C1687" s="3858"/>
      <c r="D1687" s="3858"/>
      <c r="E1687" s="3858"/>
      <c r="F1687" s="3858"/>
      <c r="G1687" s="3858"/>
      <c r="H1687" s="3858"/>
      <c r="I1687" s="3858"/>
      <c r="J1687" s="3858"/>
      <c r="K1687" s="3858"/>
      <c r="L1687" s="4453"/>
      <c r="M1687" s="4453"/>
    </row>
    <row r="1688" spans="1:13" x14ac:dyDescent="0.2">
      <c r="C1688" s="1269"/>
      <c r="D1688" s="1270"/>
      <c r="E1688" s="1270"/>
      <c r="G1688" s="1269"/>
      <c r="H1688" s="1177"/>
      <c r="J1688" s="1269"/>
    </row>
    <row r="1689" spans="1:13" x14ac:dyDescent="0.2">
      <c r="A1689" s="88" t="s">
        <v>6386</v>
      </c>
      <c r="B1689" s="88"/>
      <c r="C1689" s="1516"/>
      <c r="D1689" s="1269"/>
      <c r="E1689" s="1269"/>
      <c r="F1689" s="1269"/>
      <c r="G1689" s="1269"/>
      <c r="H1689" s="1177"/>
      <c r="J1689" s="1269" t="s">
        <v>6105</v>
      </c>
    </row>
    <row r="1690" spans="1:13" x14ac:dyDescent="0.2">
      <c r="A1690" s="88" t="s">
        <v>6387</v>
      </c>
      <c r="B1690" s="88"/>
      <c r="C1690" s="1516"/>
      <c r="D1690" s="1269"/>
      <c r="E1690" s="1269"/>
      <c r="F1690" s="1269"/>
      <c r="G1690" s="1269"/>
      <c r="H1690" s="1177"/>
      <c r="J1690" s="1269"/>
    </row>
    <row r="1691" spans="1:13" x14ac:dyDescent="0.2">
      <c r="A1691" s="88" t="s">
        <v>6388</v>
      </c>
      <c r="B1691" s="88"/>
      <c r="C1691" s="1516"/>
      <c r="D1691" s="1269"/>
      <c r="E1691" s="1269"/>
      <c r="F1691" s="1269"/>
      <c r="G1691" s="1269"/>
      <c r="H1691" s="1177"/>
      <c r="J1691" s="4137" t="s">
        <v>2863</v>
      </c>
      <c r="K1691" s="4138"/>
      <c r="L1691" s="4138"/>
      <c r="M1691" s="4139"/>
    </row>
    <row r="1692" spans="1:13" ht="24" x14ac:dyDescent="0.2">
      <c r="A1692" s="88" t="s">
        <v>6389</v>
      </c>
      <c r="B1692" s="88"/>
      <c r="C1692" s="1516"/>
      <c r="D1692" s="1269"/>
      <c r="E1692" s="1269"/>
      <c r="F1692" s="1269"/>
      <c r="G1692" s="1269"/>
      <c r="H1692" s="1177"/>
      <c r="J1692" s="533" t="s">
        <v>2860</v>
      </c>
      <c r="K1692" s="374" t="s">
        <v>2861</v>
      </c>
      <c r="L1692" s="374" t="s">
        <v>2862</v>
      </c>
      <c r="M1692" s="822" t="s">
        <v>135</v>
      </c>
    </row>
    <row r="1693" spans="1:13" x14ac:dyDescent="0.2">
      <c r="C1693" s="1269"/>
      <c r="D1693" s="1270"/>
      <c r="E1693" s="1270"/>
      <c r="G1693" s="1269"/>
      <c r="H1693" s="1177"/>
      <c r="J1693" s="533">
        <v>2015</v>
      </c>
      <c r="K1693" s="374">
        <v>4</v>
      </c>
      <c r="L1693" s="374">
        <v>21</v>
      </c>
      <c r="M1693" s="374">
        <v>6</v>
      </c>
    </row>
    <row r="1694" spans="1:13" x14ac:dyDescent="0.2">
      <c r="C1694" s="1269"/>
      <c r="D1694" s="1270"/>
      <c r="E1694" s="1270"/>
      <c r="G1694" s="1269"/>
      <c r="H1694" s="1177"/>
      <c r="I1694" s="1177"/>
      <c r="J1694" s="539"/>
      <c r="K1694" s="1177"/>
      <c r="L1694" s="1177"/>
    </row>
    <row r="1695" spans="1:13" ht="23.25" customHeight="1" x14ac:dyDescent="0.2">
      <c r="A1695" s="3857" t="s">
        <v>2864</v>
      </c>
      <c r="B1695" s="3857" t="s">
        <v>2865</v>
      </c>
      <c r="C1695" s="3857" t="s">
        <v>1212</v>
      </c>
      <c r="D1695" s="4346" t="s">
        <v>2866</v>
      </c>
      <c r="E1695" s="4507"/>
      <c r="F1695" s="4346" t="s">
        <v>3430</v>
      </c>
      <c r="G1695" s="4347"/>
      <c r="H1695" s="4348" t="s">
        <v>3434</v>
      </c>
      <c r="I1695" s="4348"/>
      <c r="J1695" s="3857" t="s">
        <v>1211</v>
      </c>
      <c r="K1695" s="3858" t="s">
        <v>2872</v>
      </c>
      <c r="L1695" s="3857" t="s">
        <v>1207</v>
      </c>
      <c r="M1695" s="3858" t="s">
        <v>2873</v>
      </c>
    </row>
    <row r="1696" spans="1:13" x14ac:dyDescent="0.2">
      <c r="A1696" s="3857"/>
      <c r="B1696" s="3857"/>
      <c r="C1696" s="3857"/>
      <c r="D1696" s="15" t="s">
        <v>2867</v>
      </c>
      <c r="E1696" s="15" t="s">
        <v>2868</v>
      </c>
      <c r="F1696" s="15" t="s">
        <v>2870</v>
      </c>
      <c r="G1696" s="15" t="s">
        <v>2871</v>
      </c>
      <c r="H1696" s="1180" t="s">
        <v>3216</v>
      </c>
      <c r="I1696" s="1180" t="s">
        <v>3217</v>
      </c>
      <c r="J1696" s="3857"/>
      <c r="K1696" s="3858"/>
      <c r="L1696" s="3857"/>
      <c r="M1696" s="3858"/>
    </row>
    <row r="1697" spans="1:13" x14ac:dyDescent="0.2">
      <c r="A1697" s="948"/>
      <c r="B1697" s="948"/>
      <c r="C1697" s="939"/>
      <c r="D1697" s="1527"/>
      <c r="E1697" s="1527"/>
      <c r="F1697" s="47"/>
      <c r="G1697" s="1520"/>
      <c r="H1697" s="1520"/>
      <c r="I1697" s="545"/>
      <c r="J1697" s="610"/>
      <c r="K1697" s="545"/>
      <c r="L1697" s="610"/>
      <c r="M1697" s="47"/>
    </row>
    <row r="1698" spans="1:13" x14ac:dyDescent="0.2">
      <c r="A1698" s="139">
        <f>+A1668+1</f>
        <v>33</v>
      </c>
      <c r="B1698" s="139"/>
      <c r="C1698" s="1272" t="s">
        <v>288</v>
      </c>
      <c r="D1698" s="1265">
        <v>41370</v>
      </c>
      <c r="E1698" s="1265">
        <v>41456</v>
      </c>
      <c r="F1698" s="15">
        <v>374</v>
      </c>
      <c r="G1698" s="1514" t="s">
        <v>2956</v>
      </c>
      <c r="H1698" s="598" t="s">
        <v>291</v>
      </c>
      <c r="I1698" s="533"/>
      <c r="J1698" s="597" t="s">
        <v>6106</v>
      </c>
      <c r="K1698" s="533" t="s">
        <v>1223</v>
      </c>
      <c r="L1698" s="597" t="s">
        <v>849</v>
      </c>
      <c r="M1698" s="15"/>
    </row>
    <row r="1699" spans="1:13" x14ac:dyDescent="0.2">
      <c r="A1699" s="139">
        <f t="shared" ref="A1699:A1708" si="2">+A1698+1</f>
        <v>34</v>
      </c>
      <c r="B1699" s="139"/>
      <c r="C1699" s="1272" t="s">
        <v>288</v>
      </c>
      <c r="D1699" s="1265">
        <v>41471</v>
      </c>
      <c r="E1699" s="1265">
        <v>41584</v>
      </c>
      <c r="F1699" s="4103">
        <v>375</v>
      </c>
      <c r="G1699" s="1514" t="s">
        <v>2701</v>
      </c>
      <c r="H1699" s="598" t="s">
        <v>293</v>
      </c>
      <c r="I1699" s="533"/>
      <c r="J1699" s="597" t="s">
        <v>6107</v>
      </c>
      <c r="K1699" s="533" t="s">
        <v>1223</v>
      </c>
      <c r="L1699" s="597" t="s">
        <v>849</v>
      </c>
      <c r="M1699" s="15"/>
    </row>
    <row r="1700" spans="1:13" x14ac:dyDescent="0.2">
      <c r="A1700" s="139">
        <f t="shared" si="2"/>
        <v>35</v>
      </c>
      <c r="B1700" s="139"/>
      <c r="C1700" s="1272" t="s">
        <v>288</v>
      </c>
      <c r="D1700" s="1265">
        <v>41586</v>
      </c>
      <c r="E1700" s="1265">
        <v>41621</v>
      </c>
      <c r="F1700" s="4142"/>
      <c r="G1700" s="4586" t="s">
        <v>1038</v>
      </c>
      <c r="H1700" s="598" t="s">
        <v>4105</v>
      </c>
      <c r="I1700" s="533"/>
      <c r="J1700" s="597" t="s">
        <v>6108</v>
      </c>
      <c r="K1700" s="533" t="s">
        <v>1223</v>
      </c>
      <c r="L1700" s="597" t="s">
        <v>849</v>
      </c>
      <c r="M1700" s="15"/>
    </row>
    <row r="1701" spans="1:13" ht="24" x14ac:dyDescent="0.2">
      <c r="A1701" s="139">
        <f t="shared" si="2"/>
        <v>36</v>
      </c>
      <c r="B1701" s="139"/>
      <c r="C1701" s="1272" t="s">
        <v>6109</v>
      </c>
      <c r="D1701" s="1265">
        <v>41333</v>
      </c>
      <c r="E1701" s="1265">
        <v>41536</v>
      </c>
      <c r="F1701" s="4142"/>
      <c r="G1701" s="4604"/>
      <c r="H1701" s="598"/>
      <c r="I1701" s="533"/>
      <c r="J1701" s="597">
        <v>9</v>
      </c>
      <c r="K1701" s="533" t="s">
        <v>1223</v>
      </c>
      <c r="L1701" s="597" t="s">
        <v>849</v>
      </c>
      <c r="M1701" s="15"/>
    </row>
    <row r="1702" spans="1:13" ht="24" x14ac:dyDescent="0.2">
      <c r="A1702" s="139">
        <f t="shared" si="2"/>
        <v>37</v>
      </c>
      <c r="B1702" s="139"/>
      <c r="C1702" s="1272" t="s">
        <v>6110</v>
      </c>
      <c r="D1702" s="1265">
        <v>41625</v>
      </c>
      <c r="E1702" s="1265">
        <v>41626</v>
      </c>
      <c r="F1702" s="4142"/>
      <c r="G1702" s="4604"/>
      <c r="H1702" s="598"/>
      <c r="I1702" s="533"/>
      <c r="J1702" s="597">
        <v>3</v>
      </c>
      <c r="K1702" s="533" t="s">
        <v>1223</v>
      </c>
      <c r="L1702" s="597" t="s">
        <v>849</v>
      </c>
      <c r="M1702" s="15"/>
    </row>
    <row r="1703" spans="1:13" ht="24" x14ac:dyDescent="0.2">
      <c r="A1703" s="139">
        <f t="shared" si="2"/>
        <v>38</v>
      </c>
      <c r="B1703" s="139"/>
      <c r="C1703" s="1272" t="s">
        <v>6111</v>
      </c>
      <c r="D1703" s="1265">
        <v>41333</v>
      </c>
      <c r="E1703" s="1265">
        <v>41535</v>
      </c>
      <c r="F1703" s="4142"/>
      <c r="G1703" s="4604"/>
      <c r="H1703" s="598"/>
      <c r="I1703" s="533"/>
      <c r="J1703" s="597">
        <v>8</v>
      </c>
      <c r="K1703" s="533" t="s">
        <v>1223</v>
      </c>
      <c r="L1703" s="597" t="s">
        <v>849</v>
      </c>
      <c r="M1703" s="15"/>
    </row>
    <row r="1704" spans="1:13" ht="36" x14ac:dyDescent="0.2">
      <c r="A1704" s="139">
        <f t="shared" si="2"/>
        <v>39</v>
      </c>
      <c r="B1704" s="139"/>
      <c r="C1704" s="1272" t="s">
        <v>6112</v>
      </c>
      <c r="D1704" s="1265">
        <v>41396</v>
      </c>
      <c r="E1704" s="1265">
        <v>41631</v>
      </c>
      <c r="F1704" s="4142"/>
      <c r="G1704" s="4604"/>
      <c r="H1704" s="598"/>
      <c r="I1704" s="533"/>
      <c r="J1704" s="597">
        <v>8</v>
      </c>
      <c r="K1704" s="533" t="s">
        <v>1223</v>
      </c>
      <c r="L1704" s="597" t="s">
        <v>849</v>
      </c>
      <c r="M1704" s="15"/>
    </row>
    <row r="1705" spans="1:13" ht="24" x14ac:dyDescent="0.2">
      <c r="A1705" s="139">
        <f t="shared" si="2"/>
        <v>40</v>
      </c>
      <c r="B1705" s="139"/>
      <c r="C1705" s="1272" t="s">
        <v>6113</v>
      </c>
      <c r="D1705" s="1265">
        <v>41291</v>
      </c>
      <c r="E1705" s="1265">
        <v>41294</v>
      </c>
      <c r="F1705" s="4142"/>
      <c r="G1705" s="4604"/>
      <c r="H1705" s="598"/>
      <c r="I1705" s="533"/>
      <c r="J1705" s="597">
        <v>4</v>
      </c>
      <c r="K1705" s="533" t="s">
        <v>1223</v>
      </c>
      <c r="L1705" s="597" t="s">
        <v>849</v>
      </c>
      <c r="M1705" s="15"/>
    </row>
    <row r="1706" spans="1:13" x14ac:dyDescent="0.2">
      <c r="A1706" s="139">
        <f t="shared" si="2"/>
        <v>41</v>
      </c>
      <c r="B1706" s="139"/>
      <c r="C1706" s="1272" t="s">
        <v>6114</v>
      </c>
      <c r="D1706" s="1265">
        <v>41333</v>
      </c>
      <c r="E1706" s="1265">
        <v>41625</v>
      </c>
      <c r="F1706" s="4142"/>
      <c r="G1706" s="4587"/>
      <c r="H1706" s="598"/>
      <c r="I1706" s="533"/>
      <c r="J1706" s="597">
        <v>11</v>
      </c>
      <c r="K1706" s="533" t="s">
        <v>1223</v>
      </c>
      <c r="L1706" s="597" t="s">
        <v>849</v>
      </c>
      <c r="M1706" s="15"/>
    </row>
    <row r="1707" spans="1:13" x14ac:dyDescent="0.2">
      <c r="A1707" s="139">
        <f t="shared" si="2"/>
        <v>42</v>
      </c>
      <c r="B1707" s="139"/>
      <c r="C1707" s="599" t="s">
        <v>2545</v>
      </c>
      <c r="D1707" s="1265">
        <v>41292</v>
      </c>
      <c r="E1707" s="1265">
        <v>41458</v>
      </c>
      <c r="F1707" s="4142"/>
      <c r="G1707" s="4586" t="s">
        <v>2955</v>
      </c>
      <c r="H1707" s="598" t="s">
        <v>2246</v>
      </c>
      <c r="I1707" s="533"/>
      <c r="J1707" s="597" t="s">
        <v>6115</v>
      </c>
      <c r="K1707" s="533" t="s">
        <v>1223</v>
      </c>
      <c r="L1707" s="597" t="s">
        <v>849</v>
      </c>
      <c r="M1707" s="15"/>
    </row>
    <row r="1708" spans="1:13" x14ac:dyDescent="0.2">
      <c r="A1708" s="139">
        <f t="shared" si="2"/>
        <v>43</v>
      </c>
      <c r="B1708" s="139"/>
      <c r="C1708" s="599" t="s">
        <v>2545</v>
      </c>
      <c r="D1708" s="1265">
        <v>41474</v>
      </c>
      <c r="E1708" s="1265">
        <v>41625</v>
      </c>
      <c r="F1708" s="3876"/>
      <c r="G1708" s="4587"/>
      <c r="H1708" s="598" t="s">
        <v>2526</v>
      </c>
      <c r="I1708" s="533"/>
      <c r="J1708" s="597" t="s">
        <v>6116</v>
      </c>
      <c r="K1708" s="533" t="s">
        <v>1223</v>
      </c>
      <c r="L1708" s="597" t="s">
        <v>849</v>
      </c>
      <c r="M1708" s="15"/>
    </row>
    <row r="1709" spans="1:13" x14ac:dyDescent="0.2">
      <c r="A1709" s="1274"/>
      <c r="B1709" s="1274"/>
      <c r="C1709" s="1275"/>
      <c r="D1709" s="1276"/>
      <c r="E1709" s="1276"/>
      <c r="F1709" s="79"/>
      <c r="G1709" s="1277"/>
      <c r="H1709" s="1277"/>
      <c r="I1709" s="539"/>
      <c r="J1709" s="607"/>
      <c r="K1709" s="539"/>
      <c r="L1709" s="607"/>
      <c r="M1709" s="79"/>
    </row>
    <row r="1710" spans="1:13" x14ac:dyDescent="0.2">
      <c r="C1710" s="1269"/>
      <c r="D1710" s="1269"/>
      <c r="E1710" s="1269"/>
      <c r="F1710" s="1270"/>
      <c r="H1710" s="1270"/>
      <c r="I1710" s="1269"/>
      <c r="M1710" s="79"/>
    </row>
    <row r="1711" spans="1:13" x14ac:dyDescent="0.2">
      <c r="C1711" s="1269"/>
      <c r="D1711" s="1269"/>
      <c r="E1711" s="1269"/>
      <c r="F1711" s="1269"/>
      <c r="G1711" s="1270"/>
      <c r="H1711" s="1270"/>
      <c r="I1711" s="1269"/>
      <c r="M1711" s="79"/>
    </row>
    <row r="1712" spans="1:13" x14ac:dyDescent="0.2">
      <c r="C1712" s="1269"/>
      <c r="D1712" s="1269"/>
      <c r="E1712" s="1269"/>
      <c r="F1712" s="1269"/>
      <c r="G1712" s="1270"/>
      <c r="H1712" s="1270"/>
      <c r="I1712" s="1269"/>
      <c r="M1712" s="79"/>
    </row>
    <row r="1713" spans="1:13" x14ac:dyDescent="0.2">
      <c r="C1713" s="1269"/>
      <c r="D1713" s="1269"/>
      <c r="E1713" s="1269"/>
      <c r="F1713" s="1269"/>
      <c r="G1713" s="1270"/>
      <c r="H1713" s="1270"/>
      <c r="I1713" s="1269"/>
      <c r="M1713" s="79"/>
    </row>
    <row r="1714" spans="1:13" x14ac:dyDescent="0.2">
      <c r="A1714" s="1274"/>
      <c r="B1714" s="1274"/>
      <c r="C1714" s="1275"/>
      <c r="D1714" s="1276"/>
      <c r="E1714" s="1276"/>
      <c r="F1714" s="79"/>
      <c r="G1714" s="1277"/>
      <c r="H1714" s="1277"/>
      <c r="I1714" s="539"/>
      <c r="J1714" s="607"/>
      <c r="K1714" s="539"/>
      <c r="L1714" s="607"/>
      <c r="M1714" s="79"/>
    </row>
    <row r="1715" spans="1:13" x14ac:dyDescent="0.2">
      <c r="A1715" s="1274"/>
      <c r="B1715" s="1274"/>
      <c r="C1715" s="1275"/>
      <c r="D1715" s="1276"/>
      <c r="E1715" s="1276"/>
      <c r="F1715" s="79"/>
      <c r="G1715" s="1277"/>
      <c r="H1715" s="1277"/>
      <c r="I1715" s="539"/>
      <c r="J1715" s="607"/>
      <c r="K1715" s="539"/>
      <c r="L1715" s="607"/>
      <c r="M1715" s="79"/>
    </row>
    <row r="1716" spans="1:13" x14ac:dyDescent="0.2">
      <c r="A1716" s="1274"/>
      <c r="B1716" s="1274"/>
      <c r="C1716" s="1275"/>
      <c r="D1716" s="1276"/>
      <c r="E1716" s="1276"/>
      <c r="F1716" s="79"/>
      <c r="G1716" s="1277"/>
      <c r="H1716" s="1277"/>
      <c r="I1716" s="539"/>
      <c r="J1716" s="607"/>
      <c r="K1716" s="539"/>
      <c r="L1716" s="607"/>
      <c r="M1716" s="79"/>
    </row>
    <row r="1717" spans="1:13" x14ac:dyDescent="0.2">
      <c r="A1717" s="4455"/>
      <c r="B1717" s="4455"/>
      <c r="C1717" s="3857" t="s">
        <v>2859</v>
      </c>
      <c r="D1717" s="3857"/>
      <c r="E1717" s="3857"/>
      <c r="F1717" s="3857"/>
      <c r="G1717" s="3857"/>
      <c r="H1717" s="3857"/>
      <c r="I1717" s="3857"/>
      <c r="J1717" s="3857"/>
      <c r="K1717" s="3857"/>
      <c r="L1717" s="4453" t="s">
        <v>2858</v>
      </c>
      <c r="M1717" s="4453"/>
    </row>
    <row r="1718" spans="1:13" ht="2.25" customHeight="1" x14ac:dyDescent="0.2">
      <c r="A1718" s="4455"/>
      <c r="B1718" s="4455"/>
      <c r="C1718" s="3857"/>
      <c r="D1718" s="3857"/>
      <c r="E1718" s="3857"/>
      <c r="F1718" s="3857"/>
      <c r="G1718" s="3857"/>
      <c r="H1718" s="3857"/>
      <c r="I1718" s="3857"/>
      <c r="J1718" s="3857"/>
      <c r="K1718" s="3857"/>
      <c r="L1718" s="4453"/>
      <c r="M1718" s="4453"/>
    </row>
    <row r="1719" spans="1:13" x14ac:dyDescent="0.2">
      <c r="A1719" s="4455"/>
      <c r="B1719" s="4455"/>
      <c r="C1719" s="3857"/>
      <c r="D1719" s="3857"/>
      <c r="E1719" s="3857"/>
      <c r="F1719" s="3857"/>
      <c r="G1719" s="3857"/>
      <c r="H1719" s="3857"/>
      <c r="I1719" s="3857"/>
      <c r="J1719" s="3857"/>
      <c r="K1719" s="3857"/>
      <c r="L1719" s="4453"/>
      <c r="M1719" s="4453"/>
    </row>
    <row r="1720" spans="1:13" ht="2.25" customHeight="1" x14ac:dyDescent="0.2">
      <c r="A1720" s="4455"/>
      <c r="B1720" s="4455"/>
      <c r="C1720" s="3857"/>
      <c r="D1720" s="3857"/>
      <c r="E1720" s="3857"/>
      <c r="F1720" s="3857"/>
      <c r="G1720" s="3857"/>
      <c r="H1720" s="3857"/>
      <c r="I1720" s="3857"/>
      <c r="J1720" s="3857"/>
      <c r="K1720" s="3857"/>
      <c r="L1720" s="4453"/>
      <c r="M1720" s="4453"/>
    </row>
    <row r="1721" spans="1:13" x14ac:dyDescent="0.2">
      <c r="A1721" s="4455"/>
      <c r="B1721" s="4455"/>
      <c r="C1721" s="3858" t="s">
        <v>1209</v>
      </c>
      <c r="D1721" s="3858"/>
      <c r="E1721" s="3858"/>
      <c r="F1721" s="3858"/>
      <c r="G1721" s="3858"/>
      <c r="H1721" s="3858"/>
      <c r="I1721" s="3858"/>
      <c r="J1721" s="3858"/>
      <c r="K1721" s="3858"/>
      <c r="L1721" s="4453" t="s">
        <v>1208</v>
      </c>
      <c r="M1721" s="4453"/>
    </row>
    <row r="1722" spans="1:13" x14ac:dyDescent="0.2">
      <c r="A1722" s="4455"/>
      <c r="B1722" s="4455"/>
      <c r="C1722" s="3858"/>
      <c r="D1722" s="3858"/>
      <c r="E1722" s="3858"/>
      <c r="F1722" s="3858"/>
      <c r="G1722" s="3858"/>
      <c r="H1722" s="3858"/>
      <c r="I1722" s="3858"/>
      <c r="J1722" s="3858"/>
      <c r="K1722" s="3858"/>
      <c r="L1722" s="4453"/>
      <c r="M1722" s="4453"/>
    </row>
    <row r="1723" spans="1:13" x14ac:dyDescent="0.2">
      <c r="A1723" s="4455"/>
      <c r="B1723" s="4455"/>
      <c r="C1723" s="3858"/>
      <c r="D1723" s="3858"/>
      <c r="E1723" s="3858"/>
      <c r="F1723" s="3858"/>
      <c r="G1723" s="3858"/>
      <c r="H1723" s="3858"/>
      <c r="I1723" s="3858"/>
      <c r="J1723" s="3858"/>
      <c r="K1723" s="3858"/>
      <c r="L1723" s="4453"/>
      <c r="M1723" s="4453"/>
    </row>
    <row r="1724" spans="1:13" x14ac:dyDescent="0.2">
      <c r="C1724" s="1269"/>
      <c r="D1724" s="1270"/>
      <c r="E1724" s="1270"/>
      <c r="G1724" s="1269"/>
      <c r="H1724" s="1177"/>
      <c r="J1724" s="1269"/>
    </row>
    <row r="1725" spans="1:13" x14ac:dyDescent="0.2">
      <c r="A1725" s="88" t="s">
        <v>6386</v>
      </c>
      <c r="B1725" s="88"/>
      <c r="C1725" s="1516"/>
      <c r="D1725" s="1269"/>
      <c r="E1725" s="1269"/>
      <c r="F1725" s="1269"/>
      <c r="G1725" s="1269"/>
      <c r="H1725" s="1177"/>
      <c r="J1725" s="1269" t="s">
        <v>6117</v>
      </c>
    </row>
    <row r="1726" spans="1:13" x14ac:dyDescent="0.2">
      <c r="A1726" s="88" t="s">
        <v>6387</v>
      </c>
      <c r="B1726" s="88"/>
      <c r="C1726" s="1516"/>
      <c r="D1726" s="1269"/>
      <c r="E1726" s="1269"/>
      <c r="F1726" s="1269"/>
      <c r="G1726" s="1269"/>
      <c r="H1726" s="1177"/>
      <c r="J1726" s="1269"/>
    </row>
    <row r="1727" spans="1:13" x14ac:dyDescent="0.2">
      <c r="A1727" s="88" t="s">
        <v>6388</v>
      </c>
      <c r="B1727" s="88"/>
      <c r="C1727" s="1516"/>
      <c r="D1727" s="1269"/>
      <c r="E1727" s="1269"/>
      <c r="F1727" s="1269"/>
      <c r="G1727" s="1269"/>
      <c r="H1727" s="1177"/>
      <c r="J1727" s="4137" t="s">
        <v>2863</v>
      </c>
      <c r="K1727" s="4138"/>
      <c r="L1727" s="4138"/>
      <c r="M1727" s="4139"/>
    </row>
    <row r="1728" spans="1:13" ht="24" x14ac:dyDescent="0.2">
      <c r="A1728" s="88" t="s">
        <v>6389</v>
      </c>
      <c r="B1728" s="88"/>
      <c r="C1728" s="1516"/>
      <c r="D1728" s="1269"/>
      <c r="E1728" s="1269"/>
      <c r="F1728" s="1269"/>
      <c r="G1728" s="1269"/>
      <c r="H1728" s="1177"/>
      <c r="J1728" s="533" t="s">
        <v>2860</v>
      </c>
      <c r="K1728" s="374" t="s">
        <v>2861</v>
      </c>
      <c r="L1728" s="374" t="s">
        <v>2862</v>
      </c>
      <c r="M1728" s="822" t="s">
        <v>135</v>
      </c>
    </row>
    <row r="1729" spans="1:13" x14ac:dyDescent="0.2">
      <c r="C1729" s="1269"/>
      <c r="D1729" s="1270"/>
      <c r="E1729" s="1270"/>
      <c r="G1729" s="1269"/>
      <c r="H1729" s="1177"/>
      <c r="J1729" s="533">
        <v>2015</v>
      </c>
      <c r="K1729" s="374">
        <v>4</v>
      </c>
      <c r="L1729" s="374">
        <v>21</v>
      </c>
      <c r="M1729" s="374">
        <v>6</v>
      </c>
    </row>
    <row r="1730" spans="1:13" x14ac:dyDescent="0.2">
      <c r="C1730" s="1269"/>
      <c r="D1730" s="1270"/>
      <c r="E1730" s="1270"/>
      <c r="G1730" s="1269"/>
      <c r="H1730" s="1177"/>
      <c r="I1730" s="1177"/>
      <c r="J1730" s="539"/>
      <c r="K1730" s="1177"/>
      <c r="L1730" s="1177"/>
    </row>
    <row r="1731" spans="1:13" ht="25.5" customHeight="1" x14ac:dyDescent="0.2">
      <c r="A1731" s="3857" t="s">
        <v>2864</v>
      </c>
      <c r="B1731" s="3857" t="s">
        <v>2865</v>
      </c>
      <c r="C1731" s="3857" t="s">
        <v>1212</v>
      </c>
      <c r="D1731" s="4346" t="s">
        <v>2866</v>
      </c>
      <c r="E1731" s="4507"/>
      <c r="F1731" s="4346" t="s">
        <v>3430</v>
      </c>
      <c r="G1731" s="4347"/>
      <c r="H1731" s="4348" t="s">
        <v>3434</v>
      </c>
      <c r="I1731" s="4348"/>
      <c r="J1731" s="3857" t="s">
        <v>1211</v>
      </c>
      <c r="K1731" s="3858" t="s">
        <v>2872</v>
      </c>
      <c r="L1731" s="3857" t="s">
        <v>1207</v>
      </c>
      <c r="M1731" s="3858" t="s">
        <v>2873</v>
      </c>
    </row>
    <row r="1732" spans="1:13" x14ac:dyDescent="0.2">
      <c r="A1732" s="3857"/>
      <c r="B1732" s="3857"/>
      <c r="C1732" s="3857"/>
      <c r="D1732" s="15" t="s">
        <v>2867</v>
      </c>
      <c r="E1732" s="15" t="s">
        <v>2868</v>
      </c>
      <c r="F1732" s="15" t="s">
        <v>2870</v>
      </c>
      <c r="G1732" s="15" t="s">
        <v>2871</v>
      </c>
      <c r="H1732" s="1180" t="s">
        <v>3216</v>
      </c>
      <c r="I1732" s="1180" t="s">
        <v>3217</v>
      </c>
      <c r="J1732" s="3857"/>
      <c r="K1732" s="3858"/>
      <c r="L1732" s="3857"/>
      <c r="M1732" s="3858"/>
    </row>
    <row r="1733" spans="1:13" x14ac:dyDescent="0.2">
      <c r="A1733" s="139">
        <f>+A1708+1</f>
        <v>44</v>
      </c>
      <c r="B1733" s="139"/>
      <c r="C1733" s="1272" t="s">
        <v>6118</v>
      </c>
      <c r="D1733" s="1265">
        <v>41288</v>
      </c>
      <c r="E1733" s="1265">
        <v>41631</v>
      </c>
      <c r="F1733" s="4103">
        <v>375</v>
      </c>
      <c r="G1733" s="4586" t="s">
        <v>2955</v>
      </c>
      <c r="H1733" s="598"/>
      <c r="I1733" s="533"/>
      <c r="J1733" s="597">
        <v>12</v>
      </c>
      <c r="K1733" s="533" t="s">
        <v>1223</v>
      </c>
      <c r="L1733" s="597" t="s">
        <v>849</v>
      </c>
      <c r="M1733" s="15"/>
    </row>
    <row r="1734" spans="1:13" x14ac:dyDescent="0.2">
      <c r="A1734" s="139">
        <f t="shared" ref="A1734:A1748" si="3">+A1733+1</f>
        <v>45</v>
      </c>
      <c r="B1734" s="139"/>
      <c r="C1734" s="1272" t="s">
        <v>6119</v>
      </c>
      <c r="D1734" s="1265">
        <v>41624</v>
      </c>
      <c r="E1734" s="1265">
        <v>41625</v>
      </c>
      <c r="F1734" s="4142"/>
      <c r="G1734" s="4587"/>
      <c r="H1734" s="598"/>
      <c r="I1734" s="533"/>
      <c r="J1734" s="597">
        <v>3</v>
      </c>
      <c r="K1734" s="533" t="s">
        <v>1223</v>
      </c>
      <c r="L1734" s="597" t="s">
        <v>849</v>
      </c>
      <c r="M1734" s="15"/>
    </row>
    <row r="1735" spans="1:13" x14ac:dyDescent="0.2">
      <c r="A1735" s="139">
        <f t="shared" si="3"/>
        <v>46</v>
      </c>
      <c r="B1735" s="139"/>
      <c r="C1735" s="1272" t="s">
        <v>3268</v>
      </c>
      <c r="D1735" s="1265">
        <v>41284</v>
      </c>
      <c r="E1735" s="1265">
        <v>41613</v>
      </c>
      <c r="F1735" s="4142"/>
      <c r="G1735" s="4586" t="s">
        <v>2951</v>
      </c>
      <c r="H1735" s="598"/>
      <c r="I1735" s="533"/>
      <c r="J1735" s="597">
        <v>217</v>
      </c>
      <c r="K1735" s="533" t="s">
        <v>1223</v>
      </c>
      <c r="L1735" s="597" t="s">
        <v>849</v>
      </c>
      <c r="M1735" s="15"/>
    </row>
    <row r="1736" spans="1:13" x14ac:dyDescent="0.2">
      <c r="A1736" s="139">
        <f t="shared" si="3"/>
        <v>47</v>
      </c>
      <c r="B1736" s="139"/>
      <c r="C1736" s="1272" t="s">
        <v>300</v>
      </c>
      <c r="D1736" s="1265">
        <v>41285</v>
      </c>
      <c r="E1736" s="1265">
        <v>41380</v>
      </c>
      <c r="F1736" s="4142"/>
      <c r="G1736" s="4587"/>
      <c r="H1736" s="598" t="s">
        <v>289</v>
      </c>
      <c r="I1736" s="533"/>
      <c r="J1736" s="597" t="s">
        <v>6083</v>
      </c>
      <c r="K1736" s="533" t="s">
        <v>1223</v>
      </c>
      <c r="L1736" s="597" t="s">
        <v>849</v>
      </c>
      <c r="M1736" s="15"/>
    </row>
    <row r="1737" spans="1:13" x14ac:dyDescent="0.2">
      <c r="A1737" s="139">
        <f t="shared" si="3"/>
        <v>48</v>
      </c>
      <c r="B1737" s="139"/>
      <c r="C1737" s="1272" t="s">
        <v>300</v>
      </c>
      <c r="D1737" s="1265">
        <v>41380</v>
      </c>
      <c r="E1737" s="1265">
        <v>41474</v>
      </c>
      <c r="F1737" s="4142"/>
      <c r="G1737" s="4586" t="s">
        <v>2956</v>
      </c>
      <c r="H1737" s="598" t="s">
        <v>291</v>
      </c>
      <c r="I1737" s="533"/>
      <c r="J1737" s="597" t="s">
        <v>6120</v>
      </c>
      <c r="K1737" s="533" t="s">
        <v>1223</v>
      </c>
      <c r="L1737" s="597" t="s">
        <v>849</v>
      </c>
      <c r="M1737" s="15"/>
    </row>
    <row r="1738" spans="1:13" x14ac:dyDescent="0.2">
      <c r="A1738" s="139">
        <f t="shared" si="3"/>
        <v>49</v>
      </c>
      <c r="B1738" s="139"/>
      <c r="C1738" s="1272" t="s">
        <v>300</v>
      </c>
      <c r="D1738" s="1265">
        <v>41473</v>
      </c>
      <c r="E1738" s="1265">
        <v>41548</v>
      </c>
      <c r="F1738" s="3876"/>
      <c r="G1738" s="4587"/>
      <c r="H1738" s="598" t="s">
        <v>293</v>
      </c>
      <c r="I1738" s="533"/>
      <c r="J1738" s="597" t="s">
        <v>6121</v>
      </c>
      <c r="K1738" s="533" t="s">
        <v>1223</v>
      </c>
      <c r="L1738" s="597" t="s">
        <v>849</v>
      </c>
      <c r="M1738" s="15"/>
    </row>
    <row r="1739" spans="1:13" x14ac:dyDescent="0.2">
      <c r="A1739" s="139">
        <f t="shared" si="3"/>
        <v>50</v>
      </c>
      <c r="B1739" s="139"/>
      <c r="C1739" s="1272" t="s">
        <v>300</v>
      </c>
      <c r="D1739" s="1265">
        <v>41596</v>
      </c>
      <c r="E1739" s="1265">
        <v>41621</v>
      </c>
      <c r="F1739" s="4103">
        <v>376</v>
      </c>
      <c r="G1739" s="4586" t="s">
        <v>2701</v>
      </c>
      <c r="H1739" s="598" t="s">
        <v>4105</v>
      </c>
      <c r="I1739" s="533"/>
      <c r="J1739" s="597" t="s">
        <v>6122</v>
      </c>
      <c r="K1739" s="533" t="s">
        <v>1223</v>
      </c>
      <c r="L1739" s="597" t="s">
        <v>849</v>
      </c>
      <c r="M1739" s="15"/>
    </row>
    <row r="1740" spans="1:13" x14ac:dyDescent="0.2">
      <c r="A1740" s="139">
        <f t="shared" si="3"/>
        <v>51</v>
      </c>
      <c r="B1740" s="139"/>
      <c r="C1740" s="1272" t="s">
        <v>6123</v>
      </c>
      <c r="D1740" s="1265">
        <v>41289</v>
      </c>
      <c r="E1740" s="1265">
        <v>41626</v>
      </c>
      <c r="F1740" s="4142"/>
      <c r="G1740" s="4604"/>
      <c r="H1740" s="1437"/>
      <c r="I1740" s="15"/>
      <c r="J1740" s="597">
        <v>27</v>
      </c>
      <c r="K1740" s="533" t="s">
        <v>1223</v>
      </c>
      <c r="L1740" s="597" t="s">
        <v>849</v>
      </c>
      <c r="M1740" s="15"/>
    </row>
    <row r="1741" spans="1:13" ht="24" x14ac:dyDescent="0.2">
      <c r="A1741" s="139">
        <f t="shared" si="3"/>
        <v>52</v>
      </c>
      <c r="B1741" s="139"/>
      <c r="C1741" s="1272" t="s">
        <v>6124</v>
      </c>
      <c r="D1741" s="1265">
        <v>41289</v>
      </c>
      <c r="E1741" s="1265">
        <v>41289</v>
      </c>
      <c r="F1741" s="4142"/>
      <c r="G1741" s="4604"/>
      <c r="H1741" s="1528"/>
      <c r="I1741" s="15"/>
      <c r="J1741" s="597">
        <v>2</v>
      </c>
      <c r="K1741" s="533" t="s">
        <v>1223</v>
      </c>
      <c r="L1741" s="597" t="s">
        <v>849</v>
      </c>
      <c r="M1741" s="15"/>
    </row>
    <row r="1742" spans="1:13" x14ac:dyDescent="0.2">
      <c r="A1742" s="139">
        <f t="shared" si="3"/>
        <v>53</v>
      </c>
      <c r="B1742" s="139"/>
      <c r="C1742" s="1272" t="s">
        <v>2582</v>
      </c>
      <c r="D1742" s="1265">
        <v>41271</v>
      </c>
      <c r="E1742" s="1265">
        <v>41635</v>
      </c>
      <c r="F1742" s="4142"/>
      <c r="G1742" s="4604"/>
      <c r="H1742" s="598"/>
      <c r="I1742" s="15"/>
      <c r="J1742" s="597">
        <v>113</v>
      </c>
      <c r="K1742" s="533" t="s">
        <v>1223</v>
      </c>
      <c r="L1742" s="597" t="s">
        <v>849</v>
      </c>
      <c r="M1742" s="15"/>
    </row>
    <row r="1743" spans="1:13" x14ac:dyDescent="0.2">
      <c r="A1743" s="139">
        <f t="shared" si="3"/>
        <v>54</v>
      </c>
      <c r="B1743" s="139"/>
      <c r="C1743" s="1272" t="s">
        <v>2546</v>
      </c>
      <c r="D1743" s="1265">
        <v>41284</v>
      </c>
      <c r="E1743" s="1265">
        <v>41558</v>
      </c>
      <c r="F1743" s="4142"/>
      <c r="G1743" s="4604"/>
      <c r="H1743" s="598"/>
      <c r="I1743" s="15"/>
      <c r="J1743" s="597">
        <v>29</v>
      </c>
      <c r="K1743" s="533" t="s">
        <v>1223</v>
      </c>
      <c r="L1743" s="597" t="s">
        <v>849</v>
      </c>
      <c r="M1743" s="15"/>
    </row>
    <row r="1744" spans="1:13" x14ac:dyDescent="0.2">
      <c r="A1744" s="139">
        <f t="shared" si="3"/>
        <v>55</v>
      </c>
      <c r="B1744" s="139"/>
      <c r="C1744" s="1272" t="s">
        <v>6125</v>
      </c>
      <c r="D1744" s="1265">
        <v>41284</v>
      </c>
      <c r="E1744" s="1265">
        <v>41537</v>
      </c>
      <c r="F1744" s="4142"/>
      <c r="G1744" s="4604"/>
      <c r="H1744" s="598"/>
      <c r="I1744" s="15"/>
      <c r="J1744" s="597">
        <v>11</v>
      </c>
      <c r="K1744" s="533" t="s">
        <v>1223</v>
      </c>
      <c r="L1744" s="597" t="s">
        <v>849</v>
      </c>
      <c r="M1744" s="15"/>
    </row>
    <row r="1745" spans="1:13" x14ac:dyDescent="0.2">
      <c r="A1745" s="139">
        <f t="shared" si="3"/>
        <v>56</v>
      </c>
      <c r="B1745" s="139"/>
      <c r="C1745" s="1272" t="s">
        <v>623</v>
      </c>
      <c r="D1745" s="1265">
        <v>41291</v>
      </c>
      <c r="E1745" s="1265">
        <v>41618</v>
      </c>
      <c r="F1745" s="4142"/>
      <c r="G1745" s="4604"/>
      <c r="H1745" s="598"/>
      <c r="I1745" s="15"/>
      <c r="J1745" s="597">
        <v>102</v>
      </c>
      <c r="K1745" s="533" t="s">
        <v>1223</v>
      </c>
      <c r="L1745" s="597" t="s">
        <v>849</v>
      </c>
      <c r="M1745" s="15"/>
    </row>
    <row r="1746" spans="1:13" x14ac:dyDescent="0.2">
      <c r="A1746" s="139">
        <f t="shared" si="3"/>
        <v>57</v>
      </c>
      <c r="B1746" s="139"/>
      <c r="C1746" s="1272" t="s">
        <v>6126</v>
      </c>
      <c r="D1746" s="1265">
        <v>41288</v>
      </c>
      <c r="E1746" s="1265">
        <v>41634</v>
      </c>
      <c r="F1746" s="4142"/>
      <c r="G1746" s="4604"/>
      <c r="H1746" s="598"/>
      <c r="I1746" s="15"/>
      <c r="J1746" s="597">
        <v>20</v>
      </c>
      <c r="K1746" s="533" t="s">
        <v>1223</v>
      </c>
      <c r="L1746" s="597" t="s">
        <v>849</v>
      </c>
      <c r="M1746" s="15"/>
    </row>
    <row r="1747" spans="1:13" ht="24" x14ac:dyDescent="0.2">
      <c r="A1747" s="139">
        <f t="shared" si="3"/>
        <v>58</v>
      </c>
      <c r="B1747" s="139"/>
      <c r="C1747" s="1272" t="s">
        <v>6127</v>
      </c>
      <c r="D1747" s="1265">
        <v>41277</v>
      </c>
      <c r="E1747" s="1265">
        <v>41277</v>
      </c>
      <c r="F1747" s="4142"/>
      <c r="G1747" s="4604"/>
      <c r="H1747" s="598"/>
      <c r="I1747" s="15"/>
      <c r="J1747" s="597">
        <v>4</v>
      </c>
      <c r="K1747" s="533" t="s">
        <v>1223</v>
      </c>
      <c r="L1747" s="597" t="s">
        <v>849</v>
      </c>
      <c r="M1747" s="15"/>
    </row>
    <row r="1748" spans="1:13" ht="24" x14ac:dyDescent="0.2">
      <c r="A1748" s="139">
        <f t="shared" si="3"/>
        <v>59</v>
      </c>
      <c r="B1748" s="139"/>
      <c r="C1748" s="599" t="s">
        <v>6128</v>
      </c>
      <c r="D1748" s="1265">
        <v>41277</v>
      </c>
      <c r="E1748" s="1265">
        <v>41277</v>
      </c>
      <c r="F1748" s="3876"/>
      <c r="G1748" s="4587"/>
      <c r="H1748" s="598"/>
      <c r="I1748" s="15"/>
      <c r="J1748" s="597">
        <v>4</v>
      </c>
      <c r="K1748" s="533" t="s">
        <v>1223</v>
      </c>
      <c r="L1748" s="597" t="s">
        <v>849</v>
      </c>
      <c r="M1748" s="15"/>
    </row>
    <row r="1749" spans="1:13" x14ac:dyDescent="0.2">
      <c r="A1749" s="1274"/>
      <c r="B1749" s="1274"/>
      <c r="C1749" s="1275"/>
      <c r="D1749" s="1276"/>
      <c r="E1749" s="1276"/>
      <c r="F1749" s="79"/>
      <c r="G1749" s="1277"/>
      <c r="H1749" s="1277"/>
      <c r="I1749" s="79"/>
      <c r="J1749" s="607"/>
      <c r="K1749" s="539"/>
      <c r="L1749" s="607"/>
      <c r="M1749" s="79"/>
    </row>
    <row r="1750" spans="1:13" x14ac:dyDescent="0.2">
      <c r="C1750" s="1269"/>
      <c r="D1750" s="1269"/>
      <c r="E1750" s="1269"/>
      <c r="F1750" s="1270"/>
      <c r="H1750" s="1270"/>
      <c r="I1750" s="1269"/>
      <c r="M1750" s="79"/>
    </row>
    <row r="1751" spans="1:13" x14ac:dyDescent="0.2">
      <c r="C1751" s="1269"/>
      <c r="D1751" s="1269"/>
      <c r="E1751" s="1269"/>
      <c r="F1751" s="1269"/>
      <c r="G1751" s="1270"/>
      <c r="H1751" s="1270"/>
      <c r="I1751" s="1269"/>
      <c r="M1751" s="79"/>
    </row>
    <row r="1752" spans="1:13" x14ac:dyDescent="0.2">
      <c r="C1752" s="1269"/>
      <c r="D1752" s="1269"/>
      <c r="E1752" s="1269"/>
      <c r="F1752" s="1269"/>
      <c r="G1752" s="1270"/>
      <c r="H1752" s="1270"/>
      <c r="I1752" s="1269"/>
      <c r="M1752" s="79"/>
    </row>
    <row r="1753" spans="1:13" x14ac:dyDescent="0.2">
      <c r="C1753" s="1269"/>
      <c r="D1753" s="1269"/>
      <c r="E1753" s="1269"/>
      <c r="F1753" s="1269"/>
      <c r="G1753" s="1270"/>
      <c r="H1753" s="1270"/>
      <c r="I1753" s="1269"/>
      <c r="M1753" s="79"/>
    </row>
    <row r="1754" spans="1:13" x14ac:dyDescent="0.2">
      <c r="A1754" s="1274"/>
      <c r="B1754" s="1274"/>
      <c r="C1754" s="1275"/>
      <c r="D1754" s="1276"/>
      <c r="E1754" s="1276"/>
      <c r="F1754" s="79"/>
      <c r="G1754" s="1277"/>
      <c r="H1754" s="1277"/>
      <c r="I1754" s="79"/>
      <c r="J1754" s="607"/>
      <c r="K1754" s="539"/>
      <c r="L1754" s="607"/>
      <c r="M1754" s="79"/>
    </row>
    <row r="1755" spans="1:13" x14ac:dyDescent="0.2">
      <c r="A1755" s="1274"/>
      <c r="B1755" s="1274"/>
      <c r="C1755" s="1275"/>
      <c r="D1755" s="1276"/>
      <c r="E1755" s="1276"/>
      <c r="F1755" s="79"/>
      <c r="G1755" s="1277"/>
      <c r="H1755" s="1277"/>
      <c r="I1755" s="79"/>
      <c r="J1755" s="607"/>
      <c r="K1755" s="539"/>
      <c r="L1755" s="607"/>
      <c r="M1755" s="79"/>
    </row>
    <row r="1756" spans="1:13" x14ac:dyDescent="0.2">
      <c r="A1756" s="4455"/>
      <c r="B1756" s="4455"/>
      <c r="C1756" s="3857" t="s">
        <v>2859</v>
      </c>
      <c r="D1756" s="3857"/>
      <c r="E1756" s="3857"/>
      <c r="F1756" s="3857"/>
      <c r="G1756" s="3857"/>
      <c r="H1756" s="3857"/>
      <c r="I1756" s="3857"/>
      <c r="J1756" s="3857"/>
      <c r="K1756" s="3857"/>
      <c r="L1756" s="4453" t="s">
        <v>2858</v>
      </c>
      <c r="M1756" s="4453"/>
    </row>
    <row r="1757" spans="1:13" ht="4.5" customHeight="1" x14ac:dyDescent="0.2">
      <c r="A1757" s="4455"/>
      <c r="B1757" s="4455"/>
      <c r="C1757" s="3857"/>
      <c r="D1757" s="3857"/>
      <c r="E1757" s="3857"/>
      <c r="F1757" s="3857"/>
      <c r="G1757" s="3857"/>
      <c r="H1757" s="3857"/>
      <c r="I1757" s="3857"/>
      <c r="J1757" s="3857"/>
      <c r="K1757" s="3857"/>
      <c r="L1757" s="4453"/>
      <c r="M1757" s="4453"/>
    </row>
    <row r="1758" spans="1:13" ht="9.75" customHeight="1" x14ac:dyDescent="0.2">
      <c r="A1758" s="4455"/>
      <c r="B1758" s="4455"/>
      <c r="C1758" s="3857"/>
      <c r="D1758" s="3857"/>
      <c r="E1758" s="3857"/>
      <c r="F1758" s="3857"/>
      <c r="G1758" s="3857"/>
      <c r="H1758" s="3857"/>
      <c r="I1758" s="3857"/>
      <c r="J1758" s="3857"/>
      <c r="K1758" s="3857"/>
      <c r="L1758" s="4453"/>
      <c r="M1758" s="4453"/>
    </row>
    <row r="1759" spans="1:13" hidden="1" x14ac:dyDescent="0.2">
      <c r="A1759" s="4455"/>
      <c r="B1759" s="4455"/>
      <c r="C1759" s="3857"/>
      <c r="D1759" s="3857"/>
      <c r="E1759" s="3857"/>
      <c r="F1759" s="3857"/>
      <c r="G1759" s="3857"/>
      <c r="H1759" s="3857"/>
      <c r="I1759" s="3857"/>
      <c r="J1759" s="3857"/>
      <c r="K1759" s="3857"/>
      <c r="L1759" s="4453"/>
      <c r="M1759" s="4453"/>
    </row>
    <row r="1760" spans="1:13" x14ac:dyDescent="0.2">
      <c r="A1760" s="4455"/>
      <c r="B1760" s="4455"/>
      <c r="C1760" s="3858" t="s">
        <v>1209</v>
      </c>
      <c r="D1760" s="3858"/>
      <c r="E1760" s="3858"/>
      <c r="F1760" s="3858"/>
      <c r="G1760" s="3858"/>
      <c r="H1760" s="3858"/>
      <c r="I1760" s="3858"/>
      <c r="J1760" s="3858"/>
      <c r="K1760" s="3858"/>
      <c r="L1760" s="4453" t="s">
        <v>1208</v>
      </c>
      <c r="M1760" s="4453"/>
    </row>
    <row r="1761" spans="1:13" x14ac:dyDescent="0.2">
      <c r="A1761" s="4455"/>
      <c r="B1761" s="4455"/>
      <c r="C1761" s="3858"/>
      <c r="D1761" s="3858"/>
      <c r="E1761" s="3858"/>
      <c r="F1761" s="3858"/>
      <c r="G1761" s="3858"/>
      <c r="H1761" s="3858"/>
      <c r="I1761" s="3858"/>
      <c r="J1761" s="3858"/>
      <c r="K1761" s="3858"/>
      <c r="L1761" s="4453"/>
      <c r="M1761" s="4453"/>
    </row>
    <row r="1762" spans="1:13" x14ac:dyDescent="0.2">
      <c r="A1762" s="4455"/>
      <c r="B1762" s="4455"/>
      <c r="C1762" s="3858"/>
      <c r="D1762" s="3858"/>
      <c r="E1762" s="3858"/>
      <c r="F1762" s="3858"/>
      <c r="G1762" s="3858"/>
      <c r="H1762" s="3858"/>
      <c r="I1762" s="3858"/>
      <c r="J1762" s="3858"/>
      <c r="K1762" s="3858"/>
      <c r="L1762" s="4453"/>
      <c r="M1762" s="4453"/>
    </row>
    <row r="1763" spans="1:13" x14ac:dyDescent="0.2">
      <c r="C1763" s="1269"/>
      <c r="D1763" s="1270"/>
      <c r="E1763" s="1270"/>
      <c r="G1763" s="1269"/>
      <c r="H1763" s="1177"/>
      <c r="J1763" s="1269"/>
    </row>
    <row r="1764" spans="1:13" x14ac:dyDescent="0.2">
      <c r="A1764" s="88" t="s">
        <v>6386</v>
      </c>
      <c r="B1764" s="88"/>
      <c r="C1764" s="1516"/>
      <c r="D1764" s="1269"/>
      <c r="E1764" s="1269"/>
      <c r="F1764" s="1269"/>
      <c r="G1764" s="1269"/>
      <c r="H1764" s="1177"/>
      <c r="J1764" s="1269" t="s">
        <v>6129</v>
      </c>
    </row>
    <row r="1765" spans="1:13" x14ac:dyDescent="0.2">
      <c r="A1765" s="88" t="s">
        <v>6387</v>
      </c>
      <c r="B1765" s="88"/>
      <c r="C1765" s="1516"/>
      <c r="D1765" s="1269"/>
      <c r="E1765" s="1269"/>
      <c r="F1765" s="1269"/>
      <c r="G1765" s="1269"/>
      <c r="H1765" s="1177"/>
      <c r="J1765" s="1269"/>
    </row>
    <row r="1766" spans="1:13" x14ac:dyDescent="0.2">
      <c r="A1766" s="88" t="s">
        <v>6388</v>
      </c>
      <c r="B1766" s="88"/>
      <c r="C1766" s="1516"/>
      <c r="D1766" s="1269"/>
      <c r="E1766" s="1269"/>
      <c r="F1766" s="1269"/>
      <c r="G1766" s="1269"/>
      <c r="H1766" s="1177"/>
      <c r="J1766" s="4137" t="s">
        <v>2863</v>
      </c>
      <c r="K1766" s="4138"/>
      <c r="L1766" s="4138"/>
      <c r="M1766" s="4139"/>
    </row>
    <row r="1767" spans="1:13" ht="24" x14ac:dyDescent="0.2">
      <c r="A1767" s="88" t="s">
        <v>6389</v>
      </c>
      <c r="B1767" s="88"/>
      <c r="C1767" s="1516"/>
      <c r="D1767" s="1269"/>
      <c r="E1767" s="1269"/>
      <c r="F1767" s="1269"/>
      <c r="G1767" s="1269"/>
      <c r="H1767" s="1177"/>
      <c r="J1767" s="533" t="s">
        <v>2860</v>
      </c>
      <c r="K1767" s="374" t="s">
        <v>2861</v>
      </c>
      <c r="L1767" s="374" t="s">
        <v>2862</v>
      </c>
      <c r="M1767" s="822" t="s">
        <v>135</v>
      </c>
    </row>
    <row r="1768" spans="1:13" x14ac:dyDescent="0.2">
      <c r="C1768" s="1269"/>
      <c r="D1768" s="1270"/>
      <c r="E1768" s="1270"/>
      <c r="G1768" s="1269"/>
      <c r="H1768" s="1177"/>
      <c r="J1768" s="533">
        <v>2015</v>
      </c>
      <c r="K1768" s="374">
        <v>4</v>
      </c>
      <c r="L1768" s="374">
        <v>21</v>
      </c>
      <c r="M1768" s="374">
        <v>6</v>
      </c>
    </row>
    <row r="1769" spans="1:13" x14ac:dyDescent="0.2">
      <c r="C1769" s="1269"/>
      <c r="D1769" s="1270"/>
      <c r="E1769" s="1270"/>
      <c r="G1769" s="1269"/>
      <c r="H1769" s="1177"/>
      <c r="I1769" s="1177"/>
      <c r="J1769" s="539"/>
      <c r="K1769" s="1177"/>
      <c r="L1769" s="1177"/>
    </row>
    <row r="1770" spans="1:13" ht="23.25" customHeight="1" x14ac:dyDescent="0.2">
      <c r="A1770" s="3857" t="s">
        <v>2864</v>
      </c>
      <c r="B1770" s="3857" t="s">
        <v>2865</v>
      </c>
      <c r="C1770" s="3857" t="s">
        <v>1212</v>
      </c>
      <c r="D1770" s="4346" t="s">
        <v>2866</v>
      </c>
      <c r="E1770" s="4507"/>
      <c r="F1770" s="4346" t="s">
        <v>3430</v>
      </c>
      <c r="G1770" s="4347"/>
      <c r="H1770" s="4348" t="s">
        <v>3434</v>
      </c>
      <c r="I1770" s="4348"/>
      <c r="J1770" s="3857" t="s">
        <v>1211</v>
      </c>
      <c r="K1770" s="3858" t="s">
        <v>2872</v>
      </c>
      <c r="L1770" s="3857" t="s">
        <v>1207</v>
      </c>
      <c r="M1770" s="3858" t="s">
        <v>2873</v>
      </c>
    </row>
    <row r="1771" spans="1:13" x14ac:dyDescent="0.2">
      <c r="A1771" s="3857"/>
      <c r="B1771" s="3857"/>
      <c r="C1771" s="3857"/>
      <c r="D1771" s="15" t="s">
        <v>2867</v>
      </c>
      <c r="E1771" s="15" t="s">
        <v>2868</v>
      </c>
      <c r="F1771" s="15" t="s">
        <v>2870</v>
      </c>
      <c r="G1771" s="15" t="s">
        <v>2871</v>
      </c>
      <c r="H1771" s="1180" t="s">
        <v>3216</v>
      </c>
      <c r="I1771" s="1180" t="s">
        <v>3217</v>
      </c>
      <c r="J1771" s="3857"/>
      <c r="K1771" s="3858"/>
      <c r="L1771" s="3857"/>
      <c r="M1771" s="3858"/>
    </row>
    <row r="1772" spans="1:13" x14ac:dyDescent="0.2">
      <c r="A1772" s="948"/>
      <c r="B1772" s="948"/>
      <c r="C1772" s="939"/>
      <c r="D1772" s="1527"/>
      <c r="E1772" s="1527"/>
      <c r="F1772" s="47"/>
      <c r="G1772" s="1520"/>
      <c r="H1772" s="1520"/>
      <c r="I1772" s="47"/>
      <c r="J1772" s="610"/>
      <c r="K1772" s="545"/>
      <c r="L1772" s="610"/>
      <c r="M1772" s="47"/>
    </row>
    <row r="1773" spans="1:13" ht="24" x14ac:dyDescent="0.2">
      <c r="A1773" s="139">
        <f>+A1748+1</f>
        <v>60</v>
      </c>
      <c r="B1773" s="139"/>
      <c r="C1773" s="1272" t="s">
        <v>6130</v>
      </c>
      <c r="D1773" s="1265">
        <v>41277</v>
      </c>
      <c r="E1773" s="1265">
        <v>41277</v>
      </c>
      <c r="F1773" s="4103">
        <v>376</v>
      </c>
      <c r="G1773" s="4626" t="s">
        <v>1038</v>
      </c>
      <c r="H1773" s="598"/>
      <c r="I1773" s="15"/>
      <c r="J1773" s="597">
        <v>4</v>
      </c>
      <c r="K1773" s="533" t="s">
        <v>1223</v>
      </c>
      <c r="L1773" s="597" t="s">
        <v>849</v>
      </c>
      <c r="M1773" s="15"/>
    </row>
    <row r="1774" spans="1:13" ht="24" x14ac:dyDescent="0.2">
      <c r="A1774" s="139">
        <f t="shared" ref="A1774:A1785" si="4">+A1773+1</f>
        <v>61</v>
      </c>
      <c r="B1774" s="139"/>
      <c r="C1774" s="1272" t="s">
        <v>6131</v>
      </c>
      <c r="D1774" s="1265">
        <v>41397</v>
      </c>
      <c r="E1774" s="1265">
        <v>41563</v>
      </c>
      <c r="F1774" s="4142"/>
      <c r="G1774" s="4627"/>
      <c r="H1774" s="598"/>
      <c r="I1774" s="15"/>
      <c r="J1774" s="597">
        <v>17</v>
      </c>
      <c r="K1774" s="533" t="s">
        <v>1223</v>
      </c>
      <c r="L1774" s="597" t="s">
        <v>849</v>
      </c>
      <c r="M1774" s="15"/>
    </row>
    <row r="1775" spans="1:13" x14ac:dyDescent="0.2">
      <c r="A1775" s="139">
        <f t="shared" si="4"/>
        <v>62</v>
      </c>
      <c r="B1775" s="139"/>
      <c r="C1775" s="1272" t="s">
        <v>627</v>
      </c>
      <c r="D1775" s="1265">
        <v>41397</v>
      </c>
      <c r="E1775" s="1265">
        <v>41634</v>
      </c>
      <c r="F1775" s="4142"/>
      <c r="G1775" s="4627"/>
      <c r="H1775" s="598"/>
      <c r="I1775" s="15"/>
      <c r="J1775" s="597">
        <v>7</v>
      </c>
      <c r="K1775" s="533" t="s">
        <v>1223</v>
      </c>
      <c r="L1775" s="597" t="s">
        <v>849</v>
      </c>
      <c r="M1775" s="15"/>
    </row>
    <row r="1776" spans="1:13" ht="24" x14ac:dyDescent="0.2">
      <c r="A1776" s="139">
        <f t="shared" si="4"/>
        <v>63</v>
      </c>
      <c r="B1776" s="139"/>
      <c r="C1776" s="1272" t="s">
        <v>628</v>
      </c>
      <c r="D1776" s="1265">
        <v>41306</v>
      </c>
      <c r="E1776" s="1265">
        <v>41402</v>
      </c>
      <c r="F1776" s="4142"/>
      <c r="G1776" s="4627"/>
      <c r="H1776" s="598"/>
      <c r="I1776" s="15"/>
      <c r="J1776" s="597">
        <v>8</v>
      </c>
      <c r="K1776" s="533" t="s">
        <v>1223</v>
      </c>
      <c r="L1776" s="597" t="s">
        <v>849</v>
      </c>
      <c r="M1776" s="15"/>
    </row>
    <row r="1777" spans="1:13" ht="24" x14ac:dyDescent="0.2">
      <c r="A1777" s="139">
        <f t="shared" si="4"/>
        <v>64</v>
      </c>
      <c r="B1777" s="139"/>
      <c r="C1777" s="1272" t="s">
        <v>6132</v>
      </c>
      <c r="D1777" s="1265">
        <v>41306</v>
      </c>
      <c r="E1777" s="1265">
        <v>41627</v>
      </c>
      <c r="F1777" s="4142"/>
      <c r="G1777" s="4627"/>
      <c r="H1777" s="598"/>
      <c r="I1777" s="15"/>
      <c r="J1777" s="597">
        <v>23</v>
      </c>
      <c r="K1777" s="533" t="s">
        <v>1223</v>
      </c>
      <c r="L1777" s="597" t="s">
        <v>849</v>
      </c>
      <c r="M1777" s="15"/>
    </row>
    <row r="1778" spans="1:13" x14ac:dyDescent="0.2">
      <c r="A1778" s="139">
        <f t="shared" si="4"/>
        <v>65</v>
      </c>
      <c r="B1778" s="139"/>
      <c r="C1778" s="1272" t="s">
        <v>6133</v>
      </c>
      <c r="D1778" s="1265">
        <v>41288</v>
      </c>
      <c r="E1778" s="1265">
        <v>41641</v>
      </c>
      <c r="F1778" s="4142"/>
      <c r="G1778" s="4627"/>
      <c r="H1778" s="598"/>
      <c r="I1778" s="15"/>
      <c r="J1778" s="597">
        <v>7</v>
      </c>
      <c r="K1778" s="533" t="s">
        <v>1223</v>
      </c>
      <c r="L1778" s="597" t="s">
        <v>849</v>
      </c>
      <c r="M1778" s="15"/>
    </row>
    <row r="1779" spans="1:13" x14ac:dyDescent="0.2">
      <c r="A1779" s="139">
        <f t="shared" si="4"/>
        <v>66</v>
      </c>
      <c r="B1779" s="139"/>
      <c r="C1779" s="1272" t="s">
        <v>6134</v>
      </c>
      <c r="D1779" s="1265">
        <v>41373</v>
      </c>
      <c r="E1779" s="1265">
        <v>41389</v>
      </c>
      <c r="F1779" s="4142"/>
      <c r="G1779" s="4627"/>
      <c r="H1779" s="598"/>
      <c r="I1779" s="15"/>
      <c r="J1779" s="597">
        <v>7</v>
      </c>
      <c r="K1779" s="533" t="s">
        <v>1223</v>
      </c>
      <c r="L1779" s="597" t="s">
        <v>849</v>
      </c>
      <c r="M1779" s="15"/>
    </row>
    <row r="1780" spans="1:13" ht="24" x14ac:dyDescent="0.2">
      <c r="A1780" s="139">
        <f t="shared" si="4"/>
        <v>67</v>
      </c>
      <c r="B1780" s="139"/>
      <c r="C1780" s="1272" t="s">
        <v>6135</v>
      </c>
      <c r="D1780" s="1265">
        <v>41373</v>
      </c>
      <c r="E1780" s="1265">
        <v>41638</v>
      </c>
      <c r="F1780" s="4142"/>
      <c r="G1780" s="4627"/>
      <c r="H1780" s="598"/>
      <c r="I1780" s="15"/>
      <c r="J1780" s="597">
        <v>14</v>
      </c>
      <c r="K1780" s="533" t="s">
        <v>1223</v>
      </c>
      <c r="L1780" s="597" t="s">
        <v>849</v>
      </c>
      <c r="M1780" s="15"/>
    </row>
    <row r="1781" spans="1:13" ht="24" x14ac:dyDescent="0.2">
      <c r="A1781" s="139">
        <f t="shared" si="4"/>
        <v>68</v>
      </c>
      <c r="B1781" s="139"/>
      <c r="C1781" s="2256" t="s">
        <v>4038</v>
      </c>
      <c r="D1781" s="2284">
        <v>41271</v>
      </c>
      <c r="E1781" s="2284">
        <v>41388</v>
      </c>
      <c r="F1781" s="4142"/>
      <c r="G1781" s="4628"/>
      <c r="H1781" s="2285" t="s">
        <v>6136</v>
      </c>
      <c r="I1781" s="15"/>
      <c r="J1781" s="597" t="s">
        <v>6137</v>
      </c>
      <c r="K1781" s="533" t="s">
        <v>1223</v>
      </c>
      <c r="L1781" s="597" t="s">
        <v>849</v>
      </c>
      <c r="M1781" s="15"/>
    </row>
    <row r="1782" spans="1:13" ht="24" x14ac:dyDescent="0.2">
      <c r="A1782" s="139">
        <f t="shared" si="4"/>
        <v>69</v>
      </c>
      <c r="B1782" s="139"/>
      <c r="C1782" s="2256" t="s">
        <v>4038</v>
      </c>
      <c r="D1782" s="2284">
        <v>41411</v>
      </c>
      <c r="E1782" s="2284">
        <v>41430</v>
      </c>
      <c r="F1782" s="4142"/>
      <c r="G1782" s="4597" t="s">
        <v>2955</v>
      </c>
      <c r="H1782" s="2285" t="s">
        <v>6138</v>
      </c>
      <c r="I1782" s="15"/>
      <c r="J1782" s="597" t="s">
        <v>6139</v>
      </c>
      <c r="K1782" s="533" t="s">
        <v>1223</v>
      </c>
      <c r="L1782" s="597" t="s">
        <v>849</v>
      </c>
      <c r="M1782" s="15"/>
    </row>
    <row r="1783" spans="1:13" ht="24" x14ac:dyDescent="0.2">
      <c r="A1783" s="139">
        <f t="shared" si="4"/>
        <v>70</v>
      </c>
      <c r="B1783" s="139"/>
      <c r="C1783" s="2256" t="s">
        <v>4038</v>
      </c>
      <c r="D1783" s="2284">
        <v>41412</v>
      </c>
      <c r="E1783" s="2284">
        <v>41430</v>
      </c>
      <c r="F1783" s="4142"/>
      <c r="G1783" s="4598"/>
      <c r="H1783" s="2285" t="s">
        <v>6140</v>
      </c>
      <c r="I1783" s="15"/>
      <c r="J1783" s="597" t="s">
        <v>6141</v>
      </c>
      <c r="K1783" s="533" t="s">
        <v>1223</v>
      </c>
      <c r="L1783" s="597" t="s">
        <v>849</v>
      </c>
      <c r="M1783" s="15"/>
    </row>
    <row r="1784" spans="1:13" ht="24" x14ac:dyDescent="0.2">
      <c r="A1784" s="139">
        <f t="shared" si="4"/>
        <v>71</v>
      </c>
      <c r="B1784" s="139"/>
      <c r="C1784" s="2256" t="s">
        <v>4038</v>
      </c>
      <c r="D1784" s="2284">
        <v>41412</v>
      </c>
      <c r="E1784" s="2284">
        <v>41430</v>
      </c>
      <c r="F1784" s="4142"/>
      <c r="G1784" s="4597" t="s">
        <v>2951</v>
      </c>
      <c r="H1784" s="2285" t="s">
        <v>6142</v>
      </c>
      <c r="I1784" s="15"/>
      <c r="J1784" s="597" t="s">
        <v>6143</v>
      </c>
      <c r="K1784" s="533" t="s">
        <v>1223</v>
      </c>
      <c r="L1784" s="597" t="s">
        <v>849</v>
      </c>
      <c r="M1784" s="15"/>
    </row>
    <row r="1785" spans="1:13" ht="24" x14ac:dyDescent="0.2">
      <c r="A1785" s="139">
        <f t="shared" si="4"/>
        <v>72</v>
      </c>
      <c r="B1785" s="139"/>
      <c r="C1785" s="2256" t="s">
        <v>4038</v>
      </c>
      <c r="D1785" s="2284">
        <v>41437</v>
      </c>
      <c r="E1785" s="2284">
        <v>41442</v>
      </c>
      <c r="F1785" s="3876"/>
      <c r="G1785" s="4598"/>
      <c r="H1785" s="2285" t="s">
        <v>6144</v>
      </c>
      <c r="I1785" s="15"/>
      <c r="J1785" s="597" t="s">
        <v>6145</v>
      </c>
      <c r="K1785" s="533" t="s">
        <v>1223</v>
      </c>
      <c r="L1785" s="597" t="s">
        <v>849</v>
      </c>
      <c r="M1785" s="15"/>
    </row>
    <row r="1786" spans="1:13" x14ac:dyDescent="0.2">
      <c r="A1786" s="1274"/>
      <c r="B1786" s="1274"/>
      <c r="C1786" s="1275"/>
      <c r="D1786" s="1276"/>
      <c r="E1786" s="1276"/>
      <c r="F1786" s="79"/>
      <c r="G1786" s="1277"/>
      <c r="H1786" s="1277"/>
      <c r="I1786" s="79"/>
      <c r="J1786" s="607"/>
      <c r="K1786" s="539"/>
      <c r="L1786" s="607"/>
      <c r="M1786" s="79"/>
    </row>
    <row r="1787" spans="1:13" ht="12.75" customHeight="1" x14ac:dyDescent="0.2">
      <c r="C1787" s="1269"/>
      <c r="D1787" s="1269"/>
      <c r="E1787" s="1269"/>
      <c r="F1787" s="1270"/>
      <c r="H1787" s="1270"/>
      <c r="I1787" s="1269"/>
      <c r="M1787" s="79"/>
    </row>
    <row r="1788" spans="1:13" ht="12.75" customHeight="1" x14ac:dyDescent="0.2">
      <c r="A1788" s="1274"/>
      <c r="B1788" s="1274"/>
      <c r="C1788" s="1275"/>
      <c r="D1788" s="1276"/>
      <c r="E1788" s="1276"/>
      <c r="F1788" s="79"/>
      <c r="G1788" s="1277"/>
      <c r="H1788" s="1277"/>
      <c r="I1788" s="79"/>
      <c r="J1788" s="607"/>
      <c r="K1788" s="539"/>
      <c r="L1788" s="607"/>
      <c r="M1788" s="79"/>
    </row>
    <row r="1789" spans="1:13" x14ac:dyDescent="0.2">
      <c r="A1789" s="1274"/>
      <c r="B1789" s="1274"/>
      <c r="C1789" s="1275"/>
      <c r="D1789" s="1276"/>
      <c r="E1789" s="1276"/>
      <c r="F1789" s="79"/>
      <c r="G1789" s="1277"/>
      <c r="H1789" s="1277"/>
      <c r="I1789" s="79"/>
      <c r="J1789" s="607"/>
      <c r="K1789" s="539"/>
      <c r="L1789" s="607"/>
      <c r="M1789" s="79"/>
    </row>
    <row r="1790" spans="1:13" x14ac:dyDescent="0.2">
      <c r="A1790" s="1274"/>
      <c r="B1790" s="1274"/>
      <c r="C1790" s="1275"/>
      <c r="D1790" s="1276"/>
      <c r="E1790" s="1276"/>
      <c r="F1790" s="79"/>
      <c r="G1790" s="1277"/>
      <c r="H1790" s="1277"/>
      <c r="I1790" s="79"/>
      <c r="J1790" s="607"/>
      <c r="K1790" s="539"/>
      <c r="L1790" s="607"/>
      <c r="M1790" s="79"/>
    </row>
    <row r="1791" spans="1:13" x14ac:dyDescent="0.2">
      <c r="A1791" s="4455"/>
      <c r="B1791" s="4455"/>
      <c r="C1791" s="3857" t="s">
        <v>2859</v>
      </c>
      <c r="D1791" s="3857"/>
      <c r="E1791" s="3857"/>
      <c r="F1791" s="3857"/>
      <c r="G1791" s="3857"/>
      <c r="H1791" s="3857"/>
      <c r="I1791" s="3857"/>
      <c r="J1791" s="3857"/>
      <c r="K1791" s="3857"/>
      <c r="L1791" s="4453" t="s">
        <v>2858</v>
      </c>
      <c r="M1791" s="4453"/>
    </row>
    <row r="1792" spans="1:13" x14ac:dyDescent="0.2">
      <c r="A1792" s="4455"/>
      <c r="B1792" s="4455"/>
      <c r="C1792" s="3857"/>
      <c r="D1792" s="3857"/>
      <c r="E1792" s="3857"/>
      <c r="F1792" s="3857"/>
      <c r="G1792" s="3857"/>
      <c r="H1792" s="3857"/>
      <c r="I1792" s="3857"/>
      <c r="J1792" s="3857"/>
      <c r="K1792" s="3857"/>
      <c r="L1792" s="4453"/>
      <c r="M1792" s="4453"/>
    </row>
    <row r="1793" spans="1:13" hidden="1" x14ac:dyDescent="0.2">
      <c r="A1793" s="4455"/>
      <c r="B1793" s="4455"/>
      <c r="C1793" s="3857"/>
      <c r="D1793" s="3857"/>
      <c r="E1793" s="3857"/>
      <c r="F1793" s="3857"/>
      <c r="G1793" s="3857"/>
      <c r="H1793" s="3857"/>
      <c r="I1793" s="3857"/>
      <c r="J1793" s="3857"/>
      <c r="K1793" s="3857"/>
      <c r="L1793" s="4453"/>
      <c r="M1793" s="4453"/>
    </row>
    <row r="1794" spans="1:13" x14ac:dyDescent="0.2">
      <c r="A1794" s="4455"/>
      <c r="B1794" s="4455"/>
      <c r="C1794" s="3857"/>
      <c r="D1794" s="3857"/>
      <c r="E1794" s="3857"/>
      <c r="F1794" s="3857"/>
      <c r="G1794" s="3857"/>
      <c r="H1794" s="3857"/>
      <c r="I1794" s="3857"/>
      <c r="J1794" s="3857"/>
      <c r="K1794" s="3857"/>
      <c r="L1794" s="4453"/>
      <c r="M1794" s="4453"/>
    </row>
    <row r="1795" spans="1:13" hidden="1" x14ac:dyDescent="0.2">
      <c r="A1795" s="4455"/>
      <c r="B1795" s="4455"/>
      <c r="C1795" s="3858" t="s">
        <v>1209</v>
      </c>
      <c r="D1795" s="3858"/>
      <c r="E1795" s="3858"/>
      <c r="F1795" s="3858"/>
      <c r="G1795" s="3858"/>
      <c r="H1795" s="3858"/>
      <c r="I1795" s="3858"/>
      <c r="J1795" s="3858"/>
      <c r="K1795" s="3858"/>
      <c r="L1795" s="4453" t="s">
        <v>1208</v>
      </c>
      <c r="M1795" s="4453"/>
    </row>
    <row r="1796" spans="1:13" ht="25.5" customHeight="1" x14ac:dyDescent="0.2">
      <c r="A1796" s="4455"/>
      <c r="B1796" s="4455"/>
      <c r="C1796" s="3858"/>
      <c r="D1796" s="3858"/>
      <c r="E1796" s="3858"/>
      <c r="F1796" s="3858"/>
      <c r="G1796" s="3858"/>
      <c r="H1796" s="3858"/>
      <c r="I1796" s="3858"/>
      <c r="J1796" s="3858"/>
      <c r="K1796" s="3858"/>
      <c r="L1796" s="4453"/>
      <c r="M1796" s="4453"/>
    </row>
    <row r="1797" spans="1:13" x14ac:dyDescent="0.2">
      <c r="A1797" s="4455"/>
      <c r="B1797" s="4455"/>
      <c r="C1797" s="3858"/>
      <c r="D1797" s="3858"/>
      <c r="E1797" s="3858"/>
      <c r="F1797" s="3858"/>
      <c r="G1797" s="3858"/>
      <c r="H1797" s="3858"/>
      <c r="I1797" s="3858"/>
      <c r="J1797" s="3858"/>
      <c r="K1797" s="3858"/>
      <c r="L1797" s="4453"/>
      <c r="M1797" s="4453"/>
    </row>
    <row r="1798" spans="1:13" x14ac:dyDescent="0.2">
      <c r="C1798" s="1269"/>
      <c r="D1798" s="1270"/>
      <c r="E1798" s="1270"/>
      <c r="G1798" s="1269"/>
      <c r="H1798" s="1177"/>
      <c r="J1798" s="1269"/>
    </row>
    <row r="1799" spans="1:13" x14ac:dyDescent="0.2">
      <c r="A1799" s="88" t="s">
        <v>6386</v>
      </c>
      <c r="B1799" s="88"/>
      <c r="C1799" s="1516"/>
      <c r="D1799" s="1269"/>
      <c r="E1799" s="1269"/>
      <c r="F1799" s="1269"/>
      <c r="G1799" s="1269"/>
      <c r="H1799" s="1177"/>
      <c r="J1799" s="1269" t="s">
        <v>6146</v>
      </c>
    </row>
    <row r="1800" spans="1:13" x14ac:dyDescent="0.2">
      <c r="A1800" s="88" t="s">
        <v>6387</v>
      </c>
      <c r="B1800" s="88"/>
      <c r="C1800" s="1516"/>
      <c r="D1800" s="1269"/>
      <c r="E1800" s="1269"/>
      <c r="F1800" s="1269"/>
      <c r="G1800" s="1269"/>
      <c r="H1800" s="1177"/>
      <c r="J1800" s="1269"/>
    </row>
    <row r="1801" spans="1:13" x14ac:dyDescent="0.2">
      <c r="A1801" s="88" t="s">
        <v>6388</v>
      </c>
      <c r="B1801" s="88"/>
      <c r="C1801" s="1516"/>
      <c r="D1801" s="1269"/>
      <c r="E1801" s="1269"/>
      <c r="F1801" s="1269"/>
      <c r="G1801" s="1269"/>
      <c r="H1801" s="1177"/>
      <c r="J1801" s="4137" t="s">
        <v>2863</v>
      </c>
      <c r="K1801" s="4138"/>
      <c r="L1801" s="4138"/>
      <c r="M1801" s="4139"/>
    </row>
    <row r="1802" spans="1:13" ht="24" x14ac:dyDescent="0.2">
      <c r="A1802" s="88" t="s">
        <v>6389</v>
      </c>
      <c r="B1802" s="88"/>
      <c r="C1802" s="1516"/>
      <c r="D1802" s="1269"/>
      <c r="E1802" s="1269"/>
      <c r="F1802" s="1269"/>
      <c r="G1802" s="1269"/>
      <c r="H1802" s="1177"/>
      <c r="J1802" s="533" t="s">
        <v>2860</v>
      </c>
      <c r="K1802" s="374" t="s">
        <v>2861</v>
      </c>
      <c r="L1802" s="374" t="s">
        <v>2862</v>
      </c>
      <c r="M1802" s="822" t="s">
        <v>135</v>
      </c>
    </row>
    <row r="1803" spans="1:13" x14ac:dyDescent="0.2">
      <c r="C1803" s="1269"/>
      <c r="D1803" s="1270"/>
      <c r="E1803" s="1270"/>
      <c r="G1803" s="1269"/>
      <c r="H1803" s="1177"/>
      <c r="J1803" s="533">
        <v>2015</v>
      </c>
      <c r="K1803" s="374">
        <v>4</v>
      </c>
      <c r="L1803" s="374">
        <v>21</v>
      </c>
      <c r="M1803" s="374">
        <v>6</v>
      </c>
    </row>
    <row r="1804" spans="1:13" x14ac:dyDescent="0.2">
      <c r="C1804" s="1269"/>
      <c r="D1804" s="1270"/>
      <c r="E1804" s="1270"/>
      <c r="G1804" s="1269"/>
      <c r="H1804" s="1177"/>
      <c r="I1804" s="1177"/>
      <c r="J1804" s="539"/>
      <c r="K1804" s="1177"/>
      <c r="L1804" s="1177"/>
    </row>
    <row r="1805" spans="1:13" ht="24" customHeight="1" x14ac:dyDescent="0.2">
      <c r="A1805" s="3857" t="s">
        <v>2864</v>
      </c>
      <c r="B1805" s="3857" t="s">
        <v>2865</v>
      </c>
      <c r="C1805" s="3857" t="s">
        <v>1212</v>
      </c>
      <c r="D1805" s="4346" t="s">
        <v>2866</v>
      </c>
      <c r="E1805" s="4507"/>
      <c r="F1805" s="4346" t="s">
        <v>3430</v>
      </c>
      <c r="G1805" s="4347"/>
      <c r="H1805" s="4348" t="s">
        <v>3434</v>
      </c>
      <c r="I1805" s="4348"/>
      <c r="J1805" s="3857" t="s">
        <v>1211</v>
      </c>
      <c r="K1805" s="3858" t="s">
        <v>2872</v>
      </c>
      <c r="L1805" s="3857" t="s">
        <v>1207</v>
      </c>
      <c r="M1805" s="3858" t="s">
        <v>2873</v>
      </c>
    </row>
    <row r="1806" spans="1:13" x14ac:dyDescent="0.2">
      <c r="A1806" s="3857"/>
      <c r="B1806" s="3857"/>
      <c r="C1806" s="3857"/>
      <c r="D1806" s="15" t="s">
        <v>2867</v>
      </c>
      <c r="E1806" s="15" t="s">
        <v>2868</v>
      </c>
      <c r="F1806" s="15" t="s">
        <v>2870</v>
      </c>
      <c r="G1806" s="15" t="s">
        <v>2871</v>
      </c>
      <c r="H1806" s="1180" t="s">
        <v>3216</v>
      </c>
      <c r="I1806" s="1180" t="s">
        <v>3217</v>
      </c>
      <c r="J1806" s="3857"/>
      <c r="K1806" s="3858"/>
      <c r="L1806" s="3857"/>
      <c r="M1806" s="3858"/>
    </row>
    <row r="1807" spans="1:13" x14ac:dyDescent="0.2">
      <c r="A1807" s="1274"/>
      <c r="B1807" s="1274"/>
      <c r="C1807" s="1274"/>
      <c r="D1807" s="79"/>
      <c r="E1807" s="79"/>
      <c r="F1807" s="79"/>
      <c r="G1807" s="1518"/>
      <c r="H1807" s="1518"/>
      <c r="I1807" s="79"/>
      <c r="J1807" s="1274"/>
      <c r="K1807" s="79"/>
      <c r="L1807" s="1274"/>
      <c r="M1807" s="79"/>
    </row>
    <row r="1808" spans="1:13" x14ac:dyDescent="0.2">
      <c r="A1808" s="139">
        <f>+A1785+1</f>
        <v>73</v>
      </c>
      <c r="B1808" s="139"/>
      <c r="C1808" s="1272" t="s">
        <v>634</v>
      </c>
      <c r="D1808" s="1265">
        <v>41438</v>
      </c>
      <c r="E1808" s="1265">
        <v>41442</v>
      </c>
      <c r="F1808" s="4502">
        <v>376</v>
      </c>
      <c r="G1808" s="4599" t="s">
        <v>2956</v>
      </c>
      <c r="H1808" s="598" t="s">
        <v>6147</v>
      </c>
      <c r="I1808" s="15"/>
      <c r="J1808" s="597" t="s">
        <v>6148</v>
      </c>
      <c r="K1808" s="533" t="s">
        <v>1223</v>
      </c>
      <c r="L1808" s="597" t="s">
        <v>849</v>
      </c>
      <c r="M1808" s="15"/>
    </row>
    <row r="1809" spans="1:13" x14ac:dyDescent="0.2">
      <c r="A1809" s="139">
        <f t="shared" ref="A1809:A1825" si="5">+A1808+1</f>
        <v>74</v>
      </c>
      <c r="B1809" s="139"/>
      <c r="C1809" s="1272" t="s">
        <v>634</v>
      </c>
      <c r="D1809" s="1265">
        <v>41438</v>
      </c>
      <c r="E1809" s="1265">
        <v>41442</v>
      </c>
      <c r="F1809" s="4503"/>
      <c r="G1809" s="4600"/>
      <c r="H1809" s="598" t="s">
        <v>6149</v>
      </c>
      <c r="I1809" s="15"/>
      <c r="J1809" s="597" t="s">
        <v>6150</v>
      </c>
      <c r="K1809" s="533" t="s">
        <v>1223</v>
      </c>
      <c r="L1809" s="597" t="s">
        <v>849</v>
      </c>
      <c r="M1809" s="15"/>
    </row>
    <row r="1810" spans="1:13" x14ac:dyDescent="0.2">
      <c r="A1810" s="139">
        <f t="shared" si="5"/>
        <v>75</v>
      </c>
      <c r="B1810" s="139"/>
      <c r="C1810" s="1272" t="s">
        <v>634</v>
      </c>
      <c r="D1810" s="1265">
        <v>41439</v>
      </c>
      <c r="E1810" s="1265">
        <v>41442</v>
      </c>
      <c r="F1810" s="4502">
        <v>377</v>
      </c>
      <c r="G1810" s="4599" t="s">
        <v>2701</v>
      </c>
      <c r="H1810" s="598" t="s">
        <v>6151</v>
      </c>
      <c r="I1810" s="15"/>
      <c r="J1810" s="597" t="s">
        <v>9453</v>
      </c>
      <c r="K1810" s="533" t="s">
        <v>1223</v>
      </c>
      <c r="L1810" s="597" t="s">
        <v>849</v>
      </c>
      <c r="M1810" s="15"/>
    </row>
    <row r="1811" spans="1:13" x14ac:dyDescent="0.2">
      <c r="A1811" s="139">
        <f t="shared" si="5"/>
        <v>76</v>
      </c>
      <c r="B1811" s="139"/>
      <c r="C1811" s="1272" t="s">
        <v>634</v>
      </c>
      <c r="D1811" s="1265">
        <v>41440</v>
      </c>
      <c r="E1811" s="1265">
        <v>41444</v>
      </c>
      <c r="F1811" s="4601"/>
      <c r="G1811" s="4600"/>
      <c r="H1811" s="598" t="s">
        <v>6152</v>
      </c>
      <c r="I1811" s="15"/>
      <c r="J1811" s="597" t="s">
        <v>6153</v>
      </c>
      <c r="K1811" s="533" t="s">
        <v>1223</v>
      </c>
      <c r="L1811" s="597" t="s">
        <v>849</v>
      </c>
      <c r="M1811" s="15"/>
    </row>
    <row r="1812" spans="1:13" x14ac:dyDescent="0.2">
      <c r="A1812" s="139">
        <f t="shared" si="5"/>
        <v>77</v>
      </c>
      <c r="B1812" s="139"/>
      <c r="C1812" s="1272" t="s">
        <v>634</v>
      </c>
      <c r="D1812" s="1265">
        <v>41442</v>
      </c>
      <c r="E1812" s="1265">
        <v>41444</v>
      </c>
      <c r="F1812" s="4601"/>
      <c r="G1812" s="4599" t="s">
        <v>1038</v>
      </c>
      <c r="H1812" s="598" t="s">
        <v>6154</v>
      </c>
      <c r="I1812" s="15"/>
      <c r="J1812" s="597" t="s">
        <v>9460</v>
      </c>
      <c r="K1812" s="533" t="s">
        <v>1223</v>
      </c>
      <c r="L1812" s="597" t="s">
        <v>849</v>
      </c>
      <c r="M1812" s="15"/>
    </row>
    <row r="1813" spans="1:13" x14ac:dyDescent="0.2">
      <c r="A1813" s="139">
        <f t="shared" si="5"/>
        <v>78</v>
      </c>
      <c r="B1813" s="139"/>
      <c r="C1813" s="1272" t="s">
        <v>634</v>
      </c>
      <c r="D1813" s="1265">
        <v>41470</v>
      </c>
      <c r="E1813" s="1265">
        <v>41473</v>
      </c>
      <c r="F1813" s="4601"/>
      <c r="G1813" s="4600"/>
      <c r="H1813" s="598" t="s">
        <v>6155</v>
      </c>
      <c r="I1813" s="15"/>
      <c r="J1813" s="597" t="s">
        <v>6156</v>
      </c>
      <c r="K1813" s="533" t="s">
        <v>1223</v>
      </c>
      <c r="L1813" s="597" t="s">
        <v>849</v>
      </c>
      <c r="M1813" s="15"/>
    </row>
    <row r="1814" spans="1:13" x14ac:dyDescent="0.2">
      <c r="A1814" s="139">
        <f t="shared" si="5"/>
        <v>79</v>
      </c>
      <c r="B1814" s="139"/>
      <c r="C1814" s="1272" t="s">
        <v>634</v>
      </c>
      <c r="D1814" s="1265">
        <v>41471</v>
      </c>
      <c r="E1814" s="1265">
        <v>41473</v>
      </c>
      <c r="F1814" s="4601"/>
      <c r="G1814" s="4599" t="s">
        <v>2955</v>
      </c>
      <c r="H1814" s="598" t="s">
        <v>6157</v>
      </c>
      <c r="I1814" s="15"/>
      <c r="J1814" s="597" t="s">
        <v>6158</v>
      </c>
      <c r="K1814" s="533" t="s">
        <v>1223</v>
      </c>
      <c r="L1814" s="597" t="s">
        <v>849</v>
      </c>
      <c r="M1814" s="15"/>
    </row>
    <row r="1815" spans="1:13" x14ac:dyDescent="0.2">
      <c r="A1815" s="139">
        <f t="shared" si="5"/>
        <v>80</v>
      </c>
      <c r="B1815" s="139"/>
      <c r="C1815" s="1272" t="s">
        <v>634</v>
      </c>
      <c r="D1815" s="1265">
        <v>41472</v>
      </c>
      <c r="E1815" s="1265">
        <v>41473</v>
      </c>
      <c r="F1815" s="4601"/>
      <c r="G1815" s="4600"/>
      <c r="H1815" s="598" t="s">
        <v>6159</v>
      </c>
      <c r="I1815" s="15"/>
      <c r="J1815" s="597" t="s">
        <v>6160</v>
      </c>
      <c r="K1815" s="533" t="s">
        <v>1223</v>
      </c>
      <c r="L1815" s="597" t="s">
        <v>849</v>
      </c>
      <c r="M1815" s="15"/>
    </row>
    <row r="1816" spans="1:13" x14ac:dyDescent="0.2">
      <c r="A1816" s="139">
        <f t="shared" si="5"/>
        <v>81</v>
      </c>
      <c r="B1816" s="139"/>
      <c r="C1816" s="1272" t="s">
        <v>634</v>
      </c>
      <c r="D1816" s="1265">
        <v>41498</v>
      </c>
      <c r="E1816" s="1265">
        <v>41502</v>
      </c>
      <c r="F1816" s="4601"/>
      <c r="G1816" s="4599" t="s">
        <v>2951</v>
      </c>
      <c r="H1816" s="598" t="s">
        <v>6161</v>
      </c>
      <c r="I1816" s="15"/>
      <c r="J1816" s="597" t="s">
        <v>6162</v>
      </c>
      <c r="K1816" s="533" t="s">
        <v>1223</v>
      </c>
      <c r="L1816" s="597" t="s">
        <v>849</v>
      </c>
      <c r="M1816" s="15"/>
    </row>
    <row r="1817" spans="1:13" x14ac:dyDescent="0.2">
      <c r="A1817" s="139">
        <f t="shared" si="5"/>
        <v>82</v>
      </c>
      <c r="B1817" s="139"/>
      <c r="C1817" s="1272" t="s">
        <v>634</v>
      </c>
      <c r="D1817" s="1265">
        <v>41499</v>
      </c>
      <c r="E1817" s="1265">
        <v>41502</v>
      </c>
      <c r="F1817" s="4601"/>
      <c r="G1817" s="4600"/>
      <c r="H1817" s="598" t="s">
        <v>6163</v>
      </c>
      <c r="I1817" s="15"/>
      <c r="J1817" s="597" t="s">
        <v>6164</v>
      </c>
      <c r="K1817" s="533" t="s">
        <v>1223</v>
      </c>
      <c r="L1817" s="597" t="s">
        <v>849</v>
      </c>
      <c r="M1817" s="15"/>
    </row>
    <row r="1818" spans="1:13" x14ac:dyDescent="0.2">
      <c r="A1818" s="139">
        <f t="shared" si="5"/>
        <v>83</v>
      </c>
      <c r="B1818" s="139"/>
      <c r="C1818" s="1272" t="s">
        <v>634</v>
      </c>
      <c r="D1818" s="1265">
        <v>41486</v>
      </c>
      <c r="E1818" s="1265">
        <v>41486</v>
      </c>
      <c r="F1818" s="4601"/>
      <c r="G1818" s="4599" t="s">
        <v>2956</v>
      </c>
      <c r="H1818" s="598" t="s">
        <v>6165</v>
      </c>
      <c r="I1818" s="15"/>
      <c r="J1818" s="597" t="s">
        <v>6166</v>
      </c>
      <c r="K1818" s="533" t="s">
        <v>1223</v>
      </c>
      <c r="L1818" s="597" t="s">
        <v>849</v>
      </c>
      <c r="M1818" s="15"/>
    </row>
    <row r="1819" spans="1:13" x14ac:dyDescent="0.2">
      <c r="A1819" s="139">
        <f t="shared" si="5"/>
        <v>84</v>
      </c>
      <c r="B1819" s="139"/>
      <c r="C1819" s="1272" t="s">
        <v>634</v>
      </c>
      <c r="D1819" s="1265">
        <v>41491</v>
      </c>
      <c r="E1819" s="1265">
        <v>41491</v>
      </c>
      <c r="F1819" s="4503"/>
      <c r="G1819" s="4600"/>
      <c r="H1819" s="598" t="s">
        <v>6167</v>
      </c>
      <c r="I1819" s="15"/>
      <c r="J1819" s="597" t="s">
        <v>6168</v>
      </c>
      <c r="K1819" s="533" t="s">
        <v>1223</v>
      </c>
      <c r="L1819" s="597" t="s">
        <v>849</v>
      </c>
      <c r="M1819" s="15"/>
    </row>
    <row r="1820" spans="1:13" x14ac:dyDescent="0.2">
      <c r="A1820" s="139">
        <f t="shared" si="5"/>
        <v>85</v>
      </c>
      <c r="B1820" s="139"/>
      <c r="C1820" s="1272" t="s">
        <v>634</v>
      </c>
      <c r="D1820" s="1265">
        <v>41491</v>
      </c>
      <c r="E1820" s="1265">
        <v>41491</v>
      </c>
      <c r="F1820" s="4502">
        <v>378</v>
      </c>
      <c r="G1820" s="4599" t="s">
        <v>2701</v>
      </c>
      <c r="H1820" s="598" t="s">
        <v>6169</v>
      </c>
      <c r="I1820" s="15"/>
      <c r="J1820" s="597" t="s">
        <v>6170</v>
      </c>
      <c r="K1820" s="533" t="s">
        <v>1223</v>
      </c>
      <c r="L1820" s="597" t="s">
        <v>849</v>
      </c>
      <c r="M1820" s="15"/>
    </row>
    <row r="1821" spans="1:13" x14ac:dyDescent="0.2">
      <c r="A1821" s="139">
        <f t="shared" si="5"/>
        <v>86</v>
      </c>
      <c r="B1821" s="139"/>
      <c r="C1821" s="1272" t="s">
        <v>634</v>
      </c>
      <c r="D1821" s="1265">
        <v>41491</v>
      </c>
      <c r="E1821" s="1265">
        <v>41491</v>
      </c>
      <c r="F1821" s="4601"/>
      <c r="G1821" s="4600"/>
      <c r="H1821" s="598" t="s">
        <v>6171</v>
      </c>
      <c r="I1821" s="15"/>
      <c r="J1821" s="597" t="s">
        <v>6172</v>
      </c>
      <c r="K1821" s="533" t="s">
        <v>1223</v>
      </c>
      <c r="L1821" s="597" t="s">
        <v>849</v>
      </c>
      <c r="M1821" s="15"/>
    </row>
    <row r="1822" spans="1:13" x14ac:dyDescent="0.2">
      <c r="A1822" s="139">
        <f t="shared" si="5"/>
        <v>87</v>
      </c>
      <c r="B1822" s="139"/>
      <c r="C1822" s="1272" t="s">
        <v>634</v>
      </c>
      <c r="D1822" s="1265">
        <v>41491</v>
      </c>
      <c r="E1822" s="1265">
        <v>41491</v>
      </c>
      <c r="F1822" s="4601"/>
      <c r="G1822" s="4599" t="s">
        <v>1038</v>
      </c>
      <c r="H1822" s="598" t="s">
        <v>6173</v>
      </c>
      <c r="I1822" s="15"/>
      <c r="J1822" s="597" t="s">
        <v>6174</v>
      </c>
      <c r="K1822" s="533" t="s">
        <v>1223</v>
      </c>
      <c r="L1822" s="597" t="s">
        <v>849</v>
      </c>
      <c r="M1822" s="15"/>
    </row>
    <row r="1823" spans="1:13" x14ac:dyDescent="0.2">
      <c r="A1823" s="139">
        <f t="shared" si="5"/>
        <v>88</v>
      </c>
      <c r="B1823" s="139"/>
      <c r="C1823" s="1272" t="s">
        <v>634</v>
      </c>
      <c r="D1823" s="1265">
        <v>41533</v>
      </c>
      <c r="E1823" s="1265">
        <v>41533</v>
      </c>
      <c r="F1823" s="4601"/>
      <c r="G1823" s="4600"/>
      <c r="H1823" s="598" t="s">
        <v>6175</v>
      </c>
      <c r="I1823" s="15"/>
      <c r="J1823" s="597" t="s">
        <v>6176</v>
      </c>
      <c r="K1823" s="533" t="s">
        <v>1223</v>
      </c>
      <c r="L1823" s="597" t="s">
        <v>849</v>
      </c>
      <c r="M1823" s="15"/>
    </row>
    <row r="1824" spans="1:13" ht="12.75" customHeight="1" x14ac:dyDescent="0.2">
      <c r="A1824" s="139">
        <f t="shared" si="5"/>
        <v>89</v>
      </c>
      <c r="B1824" s="139"/>
      <c r="C1824" s="1272" t="s">
        <v>634</v>
      </c>
      <c r="D1824" s="1265">
        <v>41533</v>
      </c>
      <c r="E1824" s="1265">
        <v>41535</v>
      </c>
      <c r="F1824" s="4601"/>
      <c r="G1824" s="4599" t="s">
        <v>2955</v>
      </c>
      <c r="H1824" s="598" t="s">
        <v>6177</v>
      </c>
      <c r="I1824" s="15"/>
      <c r="J1824" s="597" t="s">
        <v>6178</v>
      </c>
      <c r="K1824" s="533" t="s">
        <v>1223</v>
      </c>
      <c r="L1824" s="597" t="s">
        <v>849</v>
      </c>
      <c r="M1824" s="15"/>
    </row>
    <row r="1825" spans="1:13" x14ac:dyDescent="0.2">
      <c r="A1825" s="139">
        <f t="shared" si="5"/>
        <v>90</v>
      </c>
      <c r="B1825" s="139"/>
      <c r="C1825" s="1272" t="s">
        <v>634</v>
      </c>
      <c r="D1825" s="1265">
        <v>41564</v>
      </c>
      <c r="E1825" s="1265">
        <v>41564</v>
      </c>
      <c r="F1825" s="4503"/>
      <c r="G1825" s="4600"/>
      <c r="H1825" s="598" t="s">
        <v>6179</v>
      </c>
      <c r="I1825" s="15"/>
      <c r="J1825" s="597" t="s">
        <v>6180</v>
      </c>
      <c r="K1825" s="533" t="s">
        <v>1223</v>
      </c>
      <c r="L1825" s="597" t="s">
        <v>849</v>
      </c>
      <c r="M1825" s="15"/>
    </row>
    <row r="1826" spans="1:13" x14ac:dyDescent="0.2">
      <c r="A1826" s="1274"/>
      <c r="B1826" s="1274"/>
      <c r="C1826" s="1275"/>
      <c r="D1826" s="1276"/>
      <c r="E1826" s="1276"/>
      <c r="F1826" s="79"/>
      <c r="G1826" s="1277"/>
      <c r="H1826" s="1277"/>
      <c r="I1826" s="79"/>
      <c r="J1826" s="607"/>
      <c r="K1826" s="539"/>
      <c r="L1826" s="607"/>
      <c r="M1826" s="79"/>
    </row>
    <row r="1827" spans="1:13" x14ac:dyDescent="0.2">
      <c r="C1827" s="1269"/>
      <c r="D1827" s="1269"/>
      <c r="E1827" s="1269"/>
      <c r="F1827" s="1270"/>
      <c r="H1827" s="1270"/>
      <c r="I1827" s="1269"/>
      <c r="M1827" s="79"/>
    </row>
    <row r="1828" spans="1:13" ht="12.75" customHeight="1" x14ac:dyDescent="0.2">
      <c r="C1828" s="1269"/>
      <c r="D1828" s="1269"/>
      <c r="E1828" s="1269"/>
      <c r="F1828" s="1269"/>
      <c r="G1828" s="1270"/>
      <c r="H1828" s="1270"/>
      <c r="I1828" s="1269"/>
      <c r="M1828" s="79"/>
    </row>
    <row r="1829" spans="1:13" ht="12.75" customHeight="1" x14ac:dyDescent="0.2">
      <c r="C1829" s="1269"/>
      <c r="D1829" s="1269"/>
      <c r="E1829" s="1269"/>
      <c r="F1829" s="1269"/>
      <c r="G1829" s="1270"/>
      <c r="H1829" s="1270"/>
      <c r="I1829" s="1269"/>
      <c r="M1829" s="79"/>
    </row>
    <row r="1830" spans="1:13" ht="12.75" customHeight="1" x14ac:dyDescent="0.2">
      <c r="C1830" s="1269"/>
      <c r="D1830" s="1269"/>
      <c r="E1830" s="1269"/>
      <c r="F1830" s="1269"/>
      <c r="G1830" s="1270"/>
      <c r="H1830" s="1270"/>
      <c r="I1830" s="1269"/>
      <c r="M1830" s="79"/>
    </row>
    <row r="1831" spans="1:13" ht="12.75" customHeight="1" x14ac:dyDescent="0.2">
      <c r="C1831" s="1269"/>
      <c r="D1831" s="1269"/>
      <c r="E1831" s="1269"/>
      <c r="F1831" s="1269"/>
      <c r="G1831" s="1270"/>
      <c r="H1831" s="1270"/>
      <c r="I1831" s="1269"/>
      <c r="M1831" s="79"/>
    </row>
    <row r="1832" spans="1:13" x14ac:dyDescent="0.2">
      <c r="C1832" s="1269"/>
      <c r="D1832" s="1269"/>
      <c r="E1832" s="1269"/>
      <c r="F1832" s="1269"/>
      <c r="G1832" s="1270"/>
      <c r="H1832" s="1270"/>
      <c r="I1832" s="1269"/>
      <c r="M1832" s="79"/>
    </row>
    <row r="1833" spans="1:13" x14ac:dyDescent="0.2">
      <c r="C1833" s="1269"/>
      <c r="D1833" s="1269"/>
      <c r="E1833" s="1269"/>
      <c r="F1833" s="1269"/>
      <c r="G1833" s="1270"/>
      <c r="H1833" s="1270"/>
      <c r="I1833" s="1269"/>
      <c r="M1833" s="79"/>
    </row>
    <row r="1834" spans="1:13" x14ac:dyDescent="0.2">
      <c r="C1834" s="1269"/>
      <c r="D1834" s="1269"/>
      <c r="E1834" s="1269"/>
      <c r="F1834" s="1269"/>
      <c r="G1834" s="1270"/>
      <c r="H1834" s="1270"/>
      <c r="I1834" s="1269"/>
      <c r="M1834" s="79"/>
    </row>
    <row r="1835" spans="1:13" x14ac:dyDescent="0.2">
      <c r="A1835" s="1274"/>
      <c r="B1835" s="1274"/>
      <c r="C1835" s="1275"/>
      <c r="D1835" s="1276"/>
      <c r="E1835" s="1276"/>
      <c r="F1835" s="79"/>
      <c r="G1835" s="1277"/>
      <c r="H1835" s="1277"/>
      <c r="I1835" s="79"/>
      <c r="J1835" s="607"/>
      <c r="K1835" s="539"/>
      <c r="L1835" s="607"/>
      <c r="M1835" s="79"/>
    </row>
    <row r="1836" spans="1:13" x14ac:dyDescent="0.2">
      <c r="A1836" s="1274"/>
      <c r="B1836" s="1274"/>
      <c r="C1836" s="1275"/>
      <c r="D1836" s="1276"/>
      <c r="E1836" s="1276"/>
      <c r="F1836" s="79"/>
      <c r="G1836" s="1277"/>
      <c r="H1836" s="1277"/>
      <c r="I1836" s="79"/>
      <c r="J1836" s="607"/>
      <c r="K1836" s="539"/>
      <c r="L1836" s="607"/>
      <c r="M1836" s="79"/>
    </row>
    <row r="1837" spans="1:13" x14ac:dyDescent="0.2">
      <c r="A1837" s="4455"/>
      <c r="B1837" s="4455"/>
      <c r="C1837" s="3857" t="s">
        <v>2859</v>
      </c>
      <c r="D1837" s="3857"/>
      <c r="E1837" s="3857"/>
      <c r="F1837" s="3857"/>
      <c r="G1837" s="3857"/>
      <c r="H1837" s="3857"/>
      <c r="I1837" s="3857"/>
      <c r="J1837" s="3857"/>
      <c r="K1837" s="3857"/>
      <c r="L1837" s="4453" t="s">
        <v>2858</v>
      </c>
      <c r="M1837" s="4453"/>
    </row>
    <row r="1838" spans="1:13" x14ac:dyDescent="0.2">
      <c r="A1838" s="4455"/>
      <c r="B1838" s="4455"/>
      <c r="C1838" s="3857"/>
      <c r="D1838" s="3857"/>
      <c r="E1838" s="3857"/>
      <c r="F1838" s="3857"/>
      <c r="G1838" s="3857"/>
      <c r="H1838" s="3857"/>
      <c r="I1838" s="3857"/>
      <c r="J1838" s="3857"/>
      <c r="K1838" s="3857"/>
      <c r="L1838" s="4453"/>
      <c r="M1838" s="4453"/>
    </row>
    <row r="1839" spans="1:13" ht="7.5" customHeight="1" x14ac:dyDescent="0.2">
      <c r="A1839" s="4455"/>
      <c r="B1839" s="4455"/>
      <c r="C1839" s="3857"/>
      <c r="D1839" s="3857"/>
      <c r="E1839" s="3857"/>
      <c r="F1839" s="3857"/>
      <c r="G1839" s="3857"/>
      <c r="H1839" s="3857"/>
      <c r="I1839" s="3857"/>
      <c r="J1839" s="3857"/>
      <c r="K1839" s="3857"/>
      <c r="L1839" s="4453"/>
      <c r="M1839" s="4453"/>
    </row>
    <row r="1840" spans="1:13" x14ac:dyDescent="0.2">
      <c r="A1840" s="4455"/>
      <c r="B1840" s="4455"/>
      <c r="C1840" s="3857"/>
      <c r="D1840" s="3857"/>
      <c r="E1840" s="3857"/>
      <c r="F1840" s="3857"/>
      <c r="G1840" s="3857"/>
      <c r="H1840" s="3857"/>
      <c r="I1840" s="3857"/>
      <c r="J1840" s="3857"/>
      <c r="K1840" s="3857"/>
      <c r="L1840" s="4453"/>
      <c r="M1840" s="4453"/>
    </row>
    <row r="1841" spans="1:13" x14ac:dyDescent="0.2">
      <c r="A1841" s="4455"/>
      <c r="B1841" s="4455"/>
      <c r="C1841" s="3858" t="s">
        <v>1209</v>
      </c>
      <c r="D1841" s="3858"/>
      <c r="E1841" s="3858"/>
      <c r="F1841" s="3858"/>
      <c r="G1841" s="3858"/>
      <c r="H1841" s="3858"/>
      <c r="I1841" s="3858"/>
      <c r="J1841" s="3858"/>
      <c r="K1841" s="3858"/>
      <c r="L1841" s="4453" t="s">
        <v>1208</v>
      </c>
      <c r="M1841" s="4453"/>
    </row>
    <row r="1842" spans="1:13" x14ac:dyDescent="0.2">
      <c r="A1842" s="4455"/>
      <c r="B1842" s="4455"/>
      <c r="C1842" s="3858"/>
      <c r="D1842" s="3858"/>
      <c r="E1842" s="3858"/>
      <c r="F1842" s="3858"/>
      <c r="G1842" s="3858"/>
      <c r="H1842" s="3858"/>
      <c r="I1842" s="3858"/>
      <c r="J1842" s="3858"/>
      <c r="K1842" s="3858"/>
      <c r="L1842" s="4453"/>
      <c r="M1842" s="4453"/>
    </row>
    <row r="1843" spans="1:13" x14ac:dyDescent="0.2">
      <c r="A1843" s="4455"/>
      <c r="B1843" s="4455"/>
      <c r="C1843" s="3858"/>
      <c r="D1843" s="3858"/>
      <c r="E1843" s="3858"/>
      <c r="F1843" s="3858"/>
      <c r="G1843" s="3858"/>
      <c r="H1843" s="3858"/>
      <c r="I1843" s="3858"/>
      <c r="J1843" s="3858"/>
      <c r="K1843" s="3858"/>
      <c r="L1843" s="4453"/>
      <c r="M1843" s="4453"/>
    </row>
    <row r="1844" spans="1:13" x14ac:dyDescent="0.2">
      <c r="C1844" s="1269"/>
      <c r="D1844" s="1270"/>
      <c r="E1844" s="1270"/>
      <c r="G1844" s="1269"/>
      <c r="H1844" s="1177"/>
      <c r="J1844" s="1269"/>
    </row>
    <row r="1845" spans="1:13" x14ac:dyDescent="0.2">
      <c r="A1845" s="88" t="s">
        <v>6386</v>
      </c>
      <c r="B1845" s="88"/>
      <c r="C1845" s="1516"/>
      <c r="D1845" s="1269"/>
      <c r="E1845" s="1269"/>
      <c r="F1845" s="1269"/>
      <c r="G1845" s="1269"/>
      <c r="H1845" s="1177"/>
      <c r="J1845" s="1269" t="s">
        <v>6181</v>
      </c>
    </row>
    <row r="1846" spans="1:13" x14ac:dyDescent="0.2">
      <c r="A1846" s="88" t="s">
        <v>6387</v>
      </c>
      <c r="B1846" s="88"/>
      <c r="C1846" s="1516"/>
      <c r="D1846" s="1269"/>
      <c r="E1846" s="1269"/>
      <c r="F1846" s="1269"/>
      <c r="G1846" s="1269"/>
      <c r="H1846" s="1177"/>
      <c r="J1846" s="1269"/>
    </row>
    <row r="1847" spans="1:13" x14ac:dyDescent="0.2">
      <c r="A1847" s="88" t="s">
        <v>6388</v>
      </c>
      <c r="B1847" s="88"/>
      <c r="C1847" s="1516"/>
      <c r="D1847" s="1269"/>
      <c r="E1847" s="1269"/>
      <c r="F1847" s="1269"/>
      <c r="G1847" s="1269"/>
      <c r="H1847" s="1177"/>
      <c r="J1847" s="4137" t="s">
        <v>2863</v>
      </c>
      <c r="K1847" s="4138"/>
      <c r="L1847" s="4138"/>
      <c r="M1847" s="4139"/>
    </row>
    <row r="1848" spans="1:13" ht="24" x14ac:dyDescent="0.2">
      <c r="A1848" s="88" t="s">
        <v>6389</v>
      </c>
      <c r="B1848" s="88"/>
      <c r="C1848" s="1516"/>
      <c r="D1848" s="1269"/>
      <c r="E1848" s="1269"/>
      <c r="F1848" s="1269"/>
      <c r="G1848" s="1269"/>
      <c r="H1848" s="1177"/>
      <c r="J1848" s="533" t="s">
        <v>2860</v>
      </c>
      <c r="K1848" s="374" t="s">
        <v>2861</v>
      </c>
      <c r="L1848" s="374" t="s">
        <v>2862</v>
      </c>
      <c r="M1848" s="822" t="s">
        <v>135</v>
      </c>
    </row>
    <row r="1849" spans="1:13" x14ac:dyDescent="0.2">
      <c r="C1849" s="1269"/>
      <c r="D1849" s="1270"/>
      <c r="E1849" s="1270"/>
      <c r="G1849" s="1269"/>
      <c r="H1849" s="1177"/>
      <c r="J1849" s="533">
        <v>2015</v>
      </c>
      <c r="K1849" s="374">
        <v>4</v>
      </c>
      <c r="L1849" s="374">
        <v>21</v>
      </c>
      <c r="M1849" s="374">
        <v>6</v>
      </c>
    </row>
    <row r="1850" spans="1:13" x14ac:dyDescent="0.2">
      <c r="C1850" s="1269"/>
      <c r="D1850" s="1270"/>
      <c r="E1850" s="1270"/>
      <c r="G1850" s="1269"/>
      <c r="H1850" s="1177"/>
      <c r="I1850" s="1177"/>
      <c r="J1850" s="539"/>
      <c r="K1850" s="1177"/>
      <c r="L1850" s="1177"/>
    </row>
    <row r="1851" spans="1:13" ht="23.25" customHeight="1" x14ac:dyDescent="0.2">
      <c r="A1851" s="3857" t="s">
        <v>2864</v>
      </c>
      <c r="B1851" s="3857" t="s">
        <v>2865</v>
      </c>
      <c r="C1851" s="3857" t="s">
        <v>1212</v>
      </c>
      <c r="D1851" s="4346" t="s">
        <v>2866</v>
      </c>
      <c r="E1851" s="4507"/>
      <c r="F1851" s="4346" t="s">
        <v>3430</v>
      </c>
      <c r="G1851" s="4347"/>
      <c r="H1851" s="4348" t="s">
        <v>3434</v>
      </c>
      <c r="I1851" s="4348"/>
      <c r="J1851" s="3857" t="s">
        <v>1211</v>
      </c>
      <c r="K1851" s="3858" t="s">
        <v>2872</v>
      </c>
      <c r="L1851" s="3857" t="s">
        <v>1207</v>
      </c>
      <c r="M1851" s="3858" t="s">
        <v>2873</v>
      </c>
    </row>
    <row r="1852" spans="1:13" x14ac:dyDescent="0.2">
      <c r="A1852" s="3857"/>
      <c r="B1852" s="3857"/>
      <c r="C1852" s="3857"/>
      <c r="D1852" s="15" t="s">
        <v>2867</v>
      </c>
      <c r="E1852" s="15" t="s">
        <v>2868</v>
      </c>
      <c r="F1852" s="15" t="s">
        <v>2870</v>
      </c>
      <c r="G1852" s="15" t="s">
        <v>2871</v>
      </c>
      <c r="H1852" s="1180" t="s">
        <v>3216</v>
      </c>
      <c r="I1852" s="1180" t="s">
        <v>3217</v>
      </c>
      <c r="J1852" s="3857"/>
      <c r="K1852" s="3858"/>
      <c r="L1852" s="3857"/>
      <c r="M1852" s="3858"/>
    </row>
    <row r="1853" spans="1:13" x14ac:dyDescent="0.2">
      <c r="A1853" s="948"/>
      <c r="B1853" s="948"/>
      <c r="C1853" s="1460"/>
      <c r="D1853" s="47"/>
      <c r="E1853" s="47"/>
      <c r="F1853" s="47"/>
      <c r="G1853" s="1521"/>
      <c r="H1853" s="1521"/>
      <c r="I1853" s="47"/>
      <c r="J1853" s="948"/>
      <c r="K1853" s="47"/>
      <c r="L1853" s="948"/>
      <c r="M1853" s="47"/>
    </row>
    <row r="1854" spans="1:13" x14ac:dyDescent="0.2">
      <c r="A1854" s="139">
        <f>+A1825+1</f>
        <v>91</v>
      </c>
      <c r="B1854" s="139"/>
      <c r="C1854" s="1272" t="s">
        <v>634</v>
      </c>
      <c r="D1854" s="1265">
        <v>41564</v>
      </c>
      <c r="E1854" s="1265">
        <v>41592</v>
      </c>
      <c r="F1854" s="4502">
        <v>378</v>
      </c>
      <c r="G1854" s="4597" t="s">
        <v>2951</v>
      </c>
      <c r="H1854" s="598" t="s">
        <v>6182</v>
      </c>
      <c r="I1854" s="15"/>
      <c r="J1854" s="597" t="s">
        <v>6183</v>
      </c>
      <c r="K1854" s="533" t="s">
        <v>1223</v>
      </c>
      <c r="L1854" s="597" t="s">
        <v>849</v>
      </c>
      <c r="M1854" s="15"/>
    </row>
    <row r="1855" spans="1:13" x14ac:dyDescent="0.2">
      <c r="A1855" s="139">
        <f t="shared" ref="A1855:A1861" si="6">+A1854+1</f>
        <v>92</v>
      </c>
      <c r="B1855" s="139"/>
      <c r="C1855" s="1272" t="s">
        <v>634</v>
      </c>
      <c r="D1855" s="1265">
        <v>41592</v>
      </c>
      <c r="E1855" s="1265">
        <v>41592</v>
      </c>
      <c r="F1855" s="4503"/>
      <c r="G1855" s="4598"/>
      <c r="H1855" s="598" t="s">
        <v>6184</v>
      </c>
      <c r="I1855" s="15"/>
      <c r="J1855" s="597" t="s">
        <v>6185</v>
      </c>
      <c r="K1855" s="533" t="s">
        <v>1223</v>
      </c>
      <c r="L1855" s="597" t="s">
        <v>849</v>
      </c>
      <c r="M1855" s="15"/>
    </row>
    <row r="1856" spans="1:13" x14ac:dyDescent="0.2">
      <c r="A1856" s="139">
        <f t="shared" si="6"/>
        <v>93</v>
      </c>
      <c r="B1856" s="139"/>
      <c r="C1856" s="1272" t="s">
        <v>634</v>
      </c>
      <c r="D1856" s="1265">
        <v>41592</v>
      </c>
      <c r="E1856" s="1265">
        <v>41592</v>
      </c>
      <c r="F1856" s="4502">
        <v>379</v>
      </c>
      <c r="G1856" s="4597" t="s">
        <v>2701</v>
      </c>
      <c r="H1856" s="598" t="s">
        <v>6186</v>
      </c>
      <c r="I1856" s="15"/>
      <c r="J1856" s="597" t="s">
        <v>6187</v>
      </c>
      <c r="K1856" s="533" t="s">
        <v>1223</v>
      </c>
      <c r="L1856" s="597" t="s">
        <v>849</v>
      </c>
      <c r="M1856" s="15"/>
    </row>
    <row r="1857" spans="1:13" x14ac:dyDescent="0.2">
      <c r="A1857" s="139">
        <f t="shared" si="6"/>
        <v>94</v>
      </c>
      <c r="B1857" s="139"/>
      <c r="C1857" s="1272" t="s">
        <v>634</v>
      </c>
      <c r="D1857" s="1265">
        <v>41592</v>
      </c>
      <c r="E1857" s="1265">
        <v>41628</v>
      </c>
      <c r="F1857" s="4601"/>
      <c r="G1857" s="4598"/>
      <c r="H1857" s="598" t="s">
        <v>6188</v>
      </c>
      <c r="I1857" s="15"/>
      <c r="J1857" s="597" t="s">
        <v>6189</v>
      </c>
      <c r="K1857" s="533" t="s">
        <v>1223</v>
      </c>
      <c r="L1857" s="597" t="s">
        <v>849</v>
      </c>
      <c r="M1857" s="15"/>
    </row>
    <row r="1858" spans="1:13" x14ac:dyDescent="0.2">
      <c r="A1858" s="139">
        <f t="shared" si="6"/>
        <v>95</v>
      </c>
      <c r="B1858" s="139"/>
      <c r="C1858" s="1272" t="s">
        <v>634</v>
      </c>
      <c r="D1858" s="1265">
        <v>41628</v>
      </c>
      <c r="E1858" s="1265">
        <v>41628</v>
      </c>
      <c r="F1858" s="4601"/>
      <c r="G1858" s="4597" t="s">
        <v>1038</v>
      </c>
      <c r="H1858" s="598" t="s">
        <v>6190</v>
      </c>
      <c r="I1858" s="15"/>
      <c r="J1858" s="597" t="s">
        <v>6191</v>
      </c>
      <c r="K1858" s="533" t="s">
        <v>1223</v>
      </c>
      <c r="L1858" s="597" t="s">
        <v>849</v>
      </c>
      <c r="M1858" s="15"/>
    </row>
    <row r="1859" spans="1:13" x14ac:dyDescent="0.2">
      <c r="A1859" s="139">
        <f t="shared" si="6"/>
        <v>96</v>
      </c>
      <c r="B1859" s="139"/>
      <c r="C1859" s="1272" t="s">
        <v>634</v>
      </c>
      <c r="D1859" s="1265">
        <v>41628</v>
      </c>
      <c r="E1859" s="1265">
        <v>41628</v>
      </c>
      <c r="F1859" s="4601"/>
      <c r="G1859" s="4598"/>
      <c r="H1859" s="598" t="s">
        <v>6192</v>
      </c>
      <c r="I1859" s="15"/>
      <c r="J1859" s="597" t="s">
        <v>6193</v>
      </c>
      <c r="K1859" s="533" t="s">
        <v>1223</v>
      </c>
      <c r="L1859" s="597" t="s">
        <v>849</v>
      </c>
      <c r="M1859" s="15"/>
    </row>
    <row r="1860" spans="1:13" x14ac:dyDescent="0.2">
      <c r="A1860" s="139">
        <f t="shared" si="6"/>
        <v>97</v>
      </c>
      <c r="B1860" s="139"/>
      <c r="C1860" s="1272" t="s">
        <v>634</v>
      </c>
      <c r="D1860" s="1265">
        <v>41592</v>
      </c>
      <c r="E1860" s="1265">
        <v>41592</v>
      </c>
      <c r="F1860" s="4601"/>
      <c r="G1860" s="4597" t="s">
        <v>2955</v>
      </c>
      <c r="H1860" s="598" t="s">
        <v>6426</v>
      </c>
      <c r="I1860" s="15"/>
      <c r="J1860" s="597" t="s">
        <v>6194</v>
      </c>
      <c r="K1860" s="533" t="s">
        <v>1223</v>
      </c>
      <c r="L1860" s="597" t="s">
        <v>849</v>
      </c>
      <c r="M1860" s="15"/>
    </row>
    <row r="1861" spans="1:13" x14ac:dyDescent="0.2">
      <c r="A1861" s="139">
        <f t="shared" si="6"/>
        <v>98</v>
      </c>
      <c r="B1861" s="139"/>
      <c r="C1861" s="1272" t="s">
        <v>634</v>
      </c>
      <c r="D1861" s="1265">
        <v>41628</v>
      </c>
      <c r="E1861" s="1265">
        <v>41628</v>
      </c>
      <c r="F1861" s="4601"/>
      <c r="G1861" s="4598"/>
      <c r="H1861" s="598" t="s">
        <v>6427</v>
      </c>
      <c r="I1861" s="15"/>
      <c r="J1861" s="597" t="s">
        <v>6195</v>
      </c>
      <c r="K1861" s="533" t="s">
        <v>1223</v>
      </c>
      <c r="L1861" s="597" t="s">
        <v>849</v>
      </c>
      <c r="M1861" s="15"/>
    </row>
    <row r="1862" spans="1:13" x14ac:dyDescent="0.2">
      <c r="A1862" s="139">
        <v>102</v>
      </c>
      <c r="B1862" s="139"/>
      <c r="C1862" s="1272" t="s">
        <v>634</v>
      </c>
      <c r="D1862" s="1265">
        <v>41628</v>
      </c>
      <c r="E1862" s="1265">
        <v>41628</v>
      </c>
      <c r="F1862" s="4601"/>
      <c r="G1862" s="2285" t="s">
        <v>2951</v>
      </c>
      <c r="H1862" s="598" t="s">
        <v>6196</v>
      </c>
      <c r="I1862" s="15"/>
      <c r="J1862" s="597" t="s">
        <v>6197</v>
      </c>
      <c r="K1862" s="533" t="s">
        <v>1223</v>
      </c>
      <c r="L1862" s="597" t="s">
        <v>849</v>
      </c>
      <c r="M1862" s="15"/>
    </row>
    <row r="1863" spans="1:13" x14ac:dyDescent="0.2">
      <c r="A1863" s="139">
        <v>103</v>
      </c>
      <c r="B1863" s="139"/>
      <c r="C1863" s="1272" t="s">
        <v>634</v>
      </c>
      <c r="D1863" s="1265">
        <v>41501</v>
      </c>
      <c r="E1863" s="1265">
        <v>41533</v>
      </c>
      <c r="F1863" s="4503"/>
      <c r="G1863" s="2285" t="s">
        <v>2956</v>
      </c>
      <c r="H1863" s="598" t="s">
        <v>6198</v>
      </c>
      <c r="I1863" s="15"/>
      <c r="J1863" s="597" t="s">
        <v>6199</v>
      </c>
      <c r="K1863" s="533" t="s">
        <v>1223</v>
      </c>
      <c r="L1863" s="597" t="s">
        <v>849</v>
      </c>
      <c r="M1863" s="15"/>
    </row>
    <row r="1864" spans="1:13" s="2865" customFormat="1" x14ac:dyDescent="0.2">
      <c r="A1864" s="2858">
        <v>104</v>
      </c>
      <c r="B1864" s="2858"/>
      <c r="C1864" s="2866" t="s">
        <v>6200</v>
      </c>
      <c r="D1864" s="2860">
        <v>41306</v>
      </c>
      <c r="E1864" s="2860">
        <v>41324</v>
      </c>
      <c r="F1864" s="4103">
        <v>380</v>
      </c>
      <c r="G1864" s="4626" t="s">
        <v>2701</v>
      </c>
      <c r="H1864" s="2861"/>
      <c r="I1864" s="2864"/>
      <c r="J1864" s="2863">
        <v>3</v>
      </c>
      <c r="K1864" s="2862" t="s">
        <v>1223</v>
      </c>
      <c r="L1864" s="2863" t="s">
        <v>849</v>
      </c>
      <c r="M1864" s="2864"/>
    </row>
    <row r="1865" spans="1:13" x14ac:dyDescent="0.2">
      <c r="A1865" s="139">
        <v>105</v>
      </c>
      <c r="B1865" s="139"/>
      <c r="C1865" s="1272" t="s">
        <v>639</v>
      </c>
      <c r="D1865" s="1265">
        <v>41285</v>
      </c>
      <c r="E1865" s="1265">
        <v>41621</v>
      </c>
      <c r="F1865" s="4142"/>
      <c r="G1865" s="4627"/>
      <c r="H1865" s="598"/>
      <c r="I1865" s="15"/>
      <c r="J1865" s="597">
        <v>89</v>
      </c>
      <c r="K1865" s="533" t="s">
        <v>1223</v>
      </c>
      <c r="L1865" s="597" t="s">
        <v>849</v>
      </c>
      <c r="M1865" s="15"/>
    </row>
    <row r="1866" spans="1:13" x14ac:dyDescent="0.2">
      <c r="A1866" s="139">
        <f>+A1865+1</f>
        <v>106</v>
      </c>
      <c r="B1866" s="139"/>
      <c r="C1866" s="1272" t="s">
        <v>636</v>
      </c>
      <c r="D1866" s="1265">
        <v>41286</v>
      </c>
      <c r="E1866" s="1265">
        <v>41628</v>
      </c>
      <c r="F1866" s="4142"/>
      <c r="G1866" s="4627"/>
      <c r="H1866" s="598"/>
      <c r="I1866" s="15"/>
      <c r="J1866" s="597">
        <v>13</v>
      </c>
      <c r="K1866" s="533" t="s">
        <v>1223</v>
      </c>
      <c r="L1866" s="597" t="s">
        <v>849</v>
      </c>
      <c r="M1866" s="15"/>
    </row>
    <row r="1867" spans="1:13" x14ac:dyDescent="0.2">
      <c r="A1867" s="139">
        <f>+A1866+1</f>
        <v>107</v>
      </c>
      <c r="B1867" s="139"/>
      <c r="C1867" s="1272" t="s">
        <v>6201</v>
      </c>
      <c r="D1867" s="1265">
        <v>41533</v>
      </c>
      <c r="E1867" s="1265">
        <v>41626</v>
      </c>
      <c r="F1867" s="3876"/>
      <c r="G1867" s="4628"/>
      <c r="H1867" s="598"/>
      <c r="I1867" s="15"/>
      <c r="J1867" s="597">
        <v>8</v>
      </c>
      <c r="K1867" s="533" t="s">
        <v>1223</v>
      </c>
      <c r="L1867" s="597" t="s">
        <v>849</v>
      </c>
      <c r="M1867" s="15"/>
    </row>
    <row r="1868" spans="1:13" x14ac:dyDescent="0.2">
      <c r="A1868" s="1274"/>
      <c r="B1868" s="1274"/>
      <c r="C1868" s="1275"/>
      <c r="D1868" s="1276"/>
      <c r="E1868" s="1276"/>
      <c r="F1868" s="79"/>
      <c r="G1868" s="1277"/>
      <c r="H1868" s="1277"/>
      <c r="I1868" s="539"/>
      <c r="J1868" s="607"/>
      <c r="K1868" s="539"/>
      <c r="L1868" s="607"/>
      <c r="M1868" s="79"/>
    </row>
    <row r="1869" spans="1:13" x14ac:dyDescent="0.2">
      <c r="A1869" s="1274"/>
      <c r="B1869" s="1274"/>
      <c r="C1869" s="1275"/>
      <c r="D1869" s="1276"/>
      <c r="E1869" s="1276"/>
      <c r="F1869" s="79"/>
      <c r="G1869" s="1277"/>
      <c r="H1869" s="1277"/>
      <c r="I1869" s="539"/>
      <c r="J1869" s="607"/>
      <c r="K1869" s="539"/>
      <c r="L1869" s="607"/>
      <c r="M1869" s="79"/>
    </row>
    <row r="1870" spans="1:13" x14ac:dyDescent="0.2">
      <c r="A1870" s="1274"/>
      <c r="B1870" s="1274"/>
      <c r="C1870" s="1275"/>
      <c r="D1870" s="1276"/>
      <c r="E1870" s="1276"/>
      <c r="F1870" s="79"/>
      <c r="G1870" s="1277"/>
      <c r="H1870" s="1277"/>
      <c r="I1870" s="539"/>
      <c r="J1870" s="607"/>
      <c r="K1870" s="539"/>
      <c r="L1870" s="607"/>
      <c r="M1870" s="79"/>
    </row>
    <row r="1871" spans="1:13" ht="12.75" customHeight="1" x14ac:dyDescent="0.2">
      <c r="A1871" s="1274"/>
      <c r="B1871" s="1274"/>
      <c r="C1871" s="1275"/>
      <c r="D1871" s="1276"/>
      <c r="E1871" s="1276"/>
      <c r="F1871" s="79"/>
      <c r="G1871" s="1277"/>
      <c r="H1871" s="1277"/>
      <c r="I1871" s="539"/>
      <c r="J1871" s="607"/>
      <c r="K1871" s="539"/>
      <c r="L1871" s="607"/>
      <c r="M1871" s="79"/>
    </row>
    <row r="1872" spans="1:13" x14ac:dyDescent="0.2">
      <c r="A1872" s="1274"/>
      <c r="B1872" s="1274"/>
      <c r="C1872" s="1275"/>
      <c r="D1872" s="1276"/>
      <c r="E1872" s="1276"/>
      <c r="F1872" s="79"/>
      <c r="G1872" s="1277"/>
      <c r="H1872" s="1277"/>
      <c r="I1872" s="539"/>
      <c r="J1872" s="607"/>
      <c r="K1872" s="539"/>
      <c r="L1872" s="607"/>
      <c r="M1872" s="79"/>
    </row>
    <row r="1873" spans="1:13" x14ac:dyDescent="0.2">
      <c r="A1873" s="4455"/>
      <c r="B1873" s="4455"/>
      <c r="C1873" s="3857" t="s">
        <v>2859</v>
      </c>
      <c r="D1873" s="3857"/>
      <c r="E1873" s="3857"/>
      <c r="F1873" s="3857"/>
      <c r="G1873" s="3857"/>
      <c r="H1873" s="3857"/>
      <c r="I1873" s="3857"/>
      <c r="J1873" s="3857"/>
      <c r="K1873" s="3857"/>
      <c r="L1873" s="4453" t="s">
        <v>2858</v>
      </c>
      <c r="M1873" s="4453"/>
    </row>
    <row r="1874" spans="1:13" x14ac:dyDescent="0.2">
      <c r="A1874" s="4455"/>
      <c r="B1874" s="4455"/>
      <c r="C1874" s="3857"/>
      <c r="D1874" s="3857"/>
      <c r="E1874" s="3857"/>
      <c r="F1874" s="3857"/>
      <c r="G1874" s="3857"/>
      <c r="H1874" s="3857"/>
      <c r="I1874" s="3857"/>
      <c r="J1874" s="3857"/>
      <c r="K1874" s="3857"/>
      <c r="L1874" s="4453"/>
      <c r="M1874" s="4453"/>
    </row>
    <row r="1875" spans="1:13" ht="3" customHeight="1" x14ac:dyDescent="0.2">
      <c r="A1875" s="4455"/>
      <c r="B1875" s="4455"/>
      <c r="C1875" s="3857"/>
      <c r="D1875" s="3857"/>
      <c r="E1875" s="3857"/>
      <c r="F1875" s="3857"/>
      <c r="G1875" s="3857"/>
      <c r="H1875" s="3857"/>
      <c r="I1875" s="3857"/>
      <c r="J1875" s="3857"/>
      <c r="K1875" s="3857"/>
      <c r="L1875" s="4453"/>
      <c r="M1875" s="4453"/>
    </row>
    <row r="1876" spans="1:13" ht="12.75" customHeight="1" x14ac:dyDescent="0.2">
      <c r="A1876" s="4455"/>
      <c r="B1876" s="4455"/>
      <c r="C1876" s="3857"/>
      <c r="D1876" s="3857"/>
      <c r="E1876" s="3857"/>
      <c r="F1876" s="3857"/>
      <c r="G1876" s="3857"/>
      <c r="H1876" s="3857"/>
      <c r="I1876" s="3857"/>
      <c r="J1876" s="3857"/>
      <c r="K1876" s="3857"/>
      <c r="L1876" s="4453"/>
      <c r="M1876" s="4453"/>
    </row>
    <row r="1877" spans="1:13" ht="12.75" customHeight="1" x14ac:dyDescent="0.2">
      <c r="A1877" s="4455"/>
      <c r="B1877" s="4455"/>
      <c r="C1877" s="3858" t="s">
        <v>1209</v>
      </c>
      <c r="D1877" s="3858"/>
      <c r="E1877" s="3858"/>
      <c r="F1877" s="3858"/>
      <c r="G1877" s="3858"/>
      <c r="H1877" s="3858"/>
      <c r="I1877" s="3858"/>
      <c r="J1877" s="3858"/>
      <c r="K1877" s="3858"/>
      <c r="L1877" s="4453" t="s">
        <v>1208</v>
      </c>
      <c r="M1877" s="4453"/>
    </row>
    <row r="1878" spans="1:13" ht="12.75" customHeight="1" x14ac:dyDescent="0.2">
      <c r="A1878" s="4455"/>
      <c r="B1878" s="4455"/>
      <c r="C1878" s="3858"/>
      <c r="D1878" s="3858"/>
      <c r="E1878" s="3858"/>
      <c r="F1878" s="3858"/>
      <c r="G1878" s="3858"/>
      <c r="H1878" s="3858"/>
      <c r="I1878" s="3858"/>
      <c r="J1878" s="3858"/>
      <c r="K1878" s="3858"/>
      <c r="L1878" s="4453"/>
      <c r="M1878" s="4453"/>
    </row>
    <row r="1879" spans="1:13" x14ac:dyDescent="0.2">
      <c r="A1879" s="4455"/>
      <c r="B1879" s="4455"/>
      <c r="C1879" s="3858"/>
      <c r="D1879" s="3858"/>
      <c r="E1879" s="3858"/>
      <c r="F1879" s="3858"/>
      <c r="G1879" s="3858"/>
      <c r="H1879" s="3858"/>
      <c r="I1879" s="3858"/>
      <c r="J1879" s="3858"/>
      <c r="K1879" s="3858"/>
      <c r="L1879" s="4453"/>
      <c r="M1879" s="4453"/>
    </row>
    <row r="1880" spans="1:13" x14ac:dyDescent="0.2">
      <c r="C1880" s="1269"/>
      <c r="D1880" s="1270"/>
      <c r="E1880" s="1270"/>
      <c r="G1880" s="1269"/>
      <c r="H1880" s="1177"/>
      <c r="J1880" s="1269"/>
    </row>
    <row r="1881" spans="1:13" x14ac:dyDescent="0.2">
      <c r="A1881" s="88" t="s">
        <v>6386</v>
      </c>
      <c r="B1881" s="88"/>
      <c r="C1881" s="1516"/>
      <c r="D1881" s="1269"/>
      <c r="E1881" s="1269"/>
      <c r="F1881" s="1269"/>
      <c r="G1881" s="1269"/>
      <c r="H1881" s="1177"/>
      <c r="J1881" s="1269" t="s">
        <v>6202</v>
      </c>
    </row>
    <row r="1882" spans="1:13" x14ac:dyDescent="0.2">
      <c r="A1882" s="88" t="s">
        <v>6387</v>
      </c>
      <c r="B1882" s="88"/>
      <c r="C1882" s="1516"/>
      <c r="D1882" s="1269"/>
      <c r="E1882" s="1269"/>
      <c r="F1882" s="1269"/>
      <c r="G1882" s="1269"/>
      <c r="H1882" s="1177"/>
      <c r="J1882" s="1269"/>
    </row>
    <row r="1883" spans="1:13" x14ac:dyDescent="0.2">
      <c r="A1883" s="88" t="s">
        <v>6388</v>
      </c>
      <c r="B1883" s="88"/>
      <c r="C1883" s="1516"/>
      <c r="D1883" s="1269"/>
      <c r="E1883" s="1269"/>
      <c r="F1883" s="1269"/>
      <c r="G1883" s="1269"/>
      <c r="H1883" s="1177"/>
      <c r="J1883" s="4137" t="s">
        <v>2863</v>
      </c>
      <c r="K1883" s="4138"/>
      <c r="L1883" s="4138"/>
      <c r="M1883" s="4139"/>
    </row>
    <row r="1884" spans="1:13" ht="24" x14ac:dyDescent="0.2">
      <c r="A1884" s="88" t="s">
        <v>6389</v>
      </c>
      <c r="B1884" s="88"/>
      <c r="C1884" s="1516"/>
      <c r="D1884" s="1269"/>
      <c r="E1884" s="1269"/>
      <c r="F1884" s="1269"/>
      <c r="G1884" s="1269"/>
      <c r="H1884" s="1177"/>
      <c r="J1884" s="533" t="s">
        <v>2860</v>
      </c>
      <c r="K1884" s="374" t="s">
        <v>2861</v>
      </c>
      <c r="L1884" s="374" t="s">
        <v>2862</v>
      </c>
      <c r="M1884" s="822" t="s">
        <v>135</v>
      </c>
    </row>
    <row r="1885" spans="1:13" x14ac:dyDescent="0.2">
      <c r="C1885" s="1269"/>
      <c r="D1885" s="1270"/>
      <c r="E1885" s="1270"/>
      <c r="G1885" s="1269"/>
      <c r="H1885" s="1177"/>
      <c r="J1885" s="533">
        <v>2015</v>
      </c>
      <c r="K1885" s="374">
        <v>4</v>
      </c>
      <c r="L1885" s="374">
        <v>21</v>
      </c>
      <c r="M1885" s="374">
        <v>6</v>
      </c>
    </row>
    <row r="1886" spans="1:13" ht="26.25" customHeight="1" x14ac:dyDescent="0.2">
      <c r="C1886" s="1269"/>
      <c r="D1886" s="1270"/>
      <c r="E1886" s="1270"/>
      <c r="G1886" s="1269"/>
      <c r="H1886" s="1177"/>
      <c r="I1886" s="1177"/>
      <c r="J1886" s="539"/>
      <c r="K1886" s="1177"/>
      <c r="L1886" s="1177"/>
    </row>
    <row r="1887" spans="1:13" ht="23.25" customHeight="1" x14ac:dyDescent="0.2">
      <c r="A1887" s="3857" t="s">
        <v>2864</v>
      </c>
      <c r="B1887" s="3857" t="s">
        <v>2865</v>
      </c>
      <c r="C1887" s="3857" t="s">
        <v>1212</v>
      </c>
      <c r="D1887" s="4346" t="s">
        <v>2866</v>
      </c>
      <c r="E1887" s="4507"/>
      <c r="F1887" s="4346" t="s">
        <v>3430</v>
      </c>
      <c r="G1887" s="4347"/>
      <c r="H1887" s="4348" t="s">
        <v>3434</v>
      </c>
      <c r="I1887" s="4348"/>
      <c r="J1887" s="3857" t="s">
        <v>1211</v>
      </c>
      <c r="K1887" s="3858" t="s">
        <v>2872</v>
      </c>
      <c r="L1887" s="3857" t="s">
        <v>1207</v>
      </c>
      <c r="M1887" s="3858" t="s">
        <v>2873</v>
      </c>
    </row>
    <row r="1888" spans="1:13" x14ac:dyDescent="0.2">
      <c r="A1888" s="3857"/>
      <c r="B1888" s="3857"/>
      <c r="C1888" s="3857"/>
      <c r="D1888" s="15" t="s">
        <v>2867</v>
      </c>
      <c r="E1888" s="15" t="s">
        <v>2868</v>
      </c>
      <c r="F1888" s="15" t="s">
        <v>2870</v>
      </c>
      <c r="G1888" s="15" t="s">
        <v>2871</v>
      </c>
      <c r="H1888" s="1180" t="s">
        <v>3216</v>
      </c>
      <c r="I1888" s="1180" t="s">
        <v>3217</v>
      </c>
      <c r="J1888" s="3857"/>
      <c r="K1888" s="3858"/>
      <c r="L1888" s="3857"/>
      <c r="M1888" s="3858"/>
    </row>
    <row r="1889" spans="1:13" x14ac:dyDescent="0.2">
      <c r="A1889" s="948"/>
      <c r="B1889" s="948"/>
      <c r="C1889" s="1460"/>
      <c r="D1889" s="47"/>
      <c r="E1889" s="47"/>
      <c r="F1889" s="47"/>
      <c r="G1889" s="1521"/>
      <c r="H1889" s="1521"/>
      <c r="I1889" s="47"/>
      <c r="J1889" s="948"/>
      <c r="K1889" s="47"/>
      <c r="L1889" s="948"/>
      <c r="M1889" s="47"/>
    </row>
    <row r="1890" spans="1:13" x14ac:dyDescent="0.2">
      <c r="A1890" s="139">
        <f>+A1867+1</f>
        <v>108</v>
      </c>
      <c r="B1890" s="139"/>
      <c r="C1890" s="1272" t="s">
        <v>640</v>
      </c>
      <c r="D1890" s="1265">
        <v>41306</v>
      </c>
      <c r="E1890" s="1265">
        <v>41625</v>
      </c>
      <c r="F1890" s="4103">
        <v>380</v>
      </c>
      <c r="G1890" s="4586" t="s">
        <v>2701</v>
      </c>
      <c r="H1890" s="598"/>
      <c r="I1890" s="15"/>
      <c r="J1890" s="597">
        <v>17</v>
      </c>
      <c r="K1890" s="533" t="s">
        <v>1223</v>
      </c>
      <c r="L1890" s="597" t="s">
        <v>849</v>
      </c>
      <c r="M1890" s="15"/>
    </row>
    <row r="1891" spans="1:13" ht="24" x14ac:dyDescent="0.2">
      <c r="A1891" s="139">
        <f t="shared" ref="A1891:A1906" si="7">+A1890+1</f>
        <v>109</v>
      </c>
      <c r="B1891" s="139"/>
      <c r="C1891" s="1272" t="s">
        <v>6203</v>
      </c>
      <c r="D1891" s="1265">
        <v>41270</v>
      </c>
      <c r="E1891" s="1265">
        <v>41611</v>
      </c>
      <c r="F1891" s="4142"/>
      <c r="G1891" s="4587"/>
      <c r="H1891" s="598" t="s">
        <v>1213</v>
      </c>
      <c r="I1891" s="533"/>
      <c r="J1891" s="597" t="s">
        <v>6083</v>
      </c>
      <c r="K1891" s="533" t="s">
        <v>1223</v>
      </c>
      <c r="L1891" s="597" t="s">
        <v>849</v>
      </c>
      <c r="M1891" s="15"/>
    </row>
    <row r="1892" spans="1:13" ht="24" x14ac:dyDescent="0.2">
      <c r="A1892" s="139">
        <f t="shared" si="7"/>
        <v>110</v>
      </c>
      <c r="B1892" s="139"/>
      <c r="C1892" s="1272" t="s">
        <v>6203</v>
      </c>
      <c r="D1892" s="1265">
        <v>41619</v>
      </c>
      <c r="E1892" s="1265">
        <v>41628</v>
      </c>
      <c r="F1892" s="4142"/>
      <c r="G1892" s="4586" t="s">
        <v>1038</v>
      </c>
      <c r="H1892" s="598" t="s">
        <v>1213</v>
      </c>
      <c r="I1892" s="533"/>
      <c r="J1892" s="597" t="s">
        <v>6204</v>
      </c>
      <c r="K1892" s="533" t="s">
        <v>1223</v>
      </c>
      <c r="L1892" s="597" t="s">
        <v>849</v>
      </c>
      <c r="M1892" s="15"/>
    </row>
    <row r="1893" spans="1:13" ht="24" x14ac:dyDescent="0.2">
      <c r="A1893" s="139">
        <f t="shared" si="7"/>
        <v>111</v>
      </c>
      <c r="B1893" s="139"/>
      <c r="C1893" s="1272" t="s">
        <v>6205</v>
      </c>
      <c r="D1893" s="1265">
        <v>41317</v>
      </c>
      <c r="E1893" s="1265">
        <v>41548</v>
      </c>
      <c r="F1893" s="4142"/>
      <c r="G1893" s="4604"/>
      <c r="H1893" s="598"/>
      <c r="I1893" s="533"/>
      <c r="J1893" s="597">
        <v>103</v>
      </c>
      <c r="K1893" s="533" t="s">
        <v>1223</v>
      </c>
      <c r="L1893" s="597" t="s">
        <v>849</v>
      </c>
      <c r="M1893" s="15"/>
    </row>
    <row r="1894" spans="1:13" s="2865" customFormat="1" ht="24" x14ac:dyDescent="0.2">
      <c r="A1894" s="2858">
        <f t="shared" si="7"/>
        <v>112</v>
      </c>
      <c r="B1894" s="2858"/>
      <c r="C1894" s="2859" t="s">
        <v>2613</v>
      </c>
      <c r="D1894" s="2860">
        <v>41288</v>
      </c>
      <c r="E1894" s="2860">
        <v>41635</v>
      </c>
      <c r="F1894" s="4142"/>
      <c r="G1894" s="4604"/>
      <c r="H1894" s="2861"/>
      <c r="I1894" s="2862"/>
      <c r="J1894" s="2863">
        <v>7</v>
      </c>
      <c r="K1894" s="2862" t="s">
        <v>1223</v>
      </c>
      <c r="L1894" s="2863" t="s">
        <v>849</v>
      </c>
      <c r="M1894" s="2864"/>
    </row>
    <row r="1895" spans="1:13" x14ac:dyDescent="0.2">
      <c r="A1895" s="139">
        <f t="shared" si="7"/>
        <v>113</v>
      </c>
      <c r="B1895" s="139"/>
      <c r="C1895" s="1272" t="s">
        <v>1417</v>
      </c>
      <c r="D1895" s="1265">
        <v>41624</v>
      </c>
      <c r="E1895" s="1265">
        <v>41625</v>
      </c>
      <c r="F1895" s="4142"/>
      <c r="G1895" s="4604"/>
      <c r="H1895" s="598"/>
      <c r="I1895" s="533"/>
      <c r="J1895" s="597">
        <v>3</v>
      </c>
      <c r="K1895" s="533" t="s">
        <v>1223</v>
      </c>
      <c r="L1895" s="597" t="s">
        <v>849</v>
      </c>
      <c r="M1895" s="15"/>
    </row>
    <row r="1896" spans="1:13" ht="24" x14ac:dyDescent="0.2">
      <c r="A1896" s="139">
        <f t="shared" si="7"/>
        <v>114</v>
      </c>
      <c r="B1896" s="139"/>
      <c r="C1896" s="1272" t="s">
        <v>2616</v>
      </c>
      <c r="D1896" s="1265">
        <v>41288</v>
      </c>
      <c r="E1896" s="1265">
        <v>41628</v>
      </c>
      <c r="F1896" s="4142"/>
      <c r="G1896" s="4604"/>
      <c r="H1896" s="598"/>
      <c r="I1896" s="533"/>
      <c r="J1896" s="597">
        <v>25</v>
      </c>
      <c r="K1896" s="533" t="s">
        <v>1223</v>
      </c>
      <c r="L1896" s="597" t="s">
        <v>849</v>
      </c>
      <c r="M1896" s="15"/>
    </row>
    <row r="1897" spans="1:13" ht="24" x14ac:dyDescent="0.2">
      <c r="A1897" s="139">
        <f t="shared" si="7"/>
        <v>115</v>
      </c>
      <c r="B1897" s="139"/>
      <c r="C1897" s="1272" t="s">
        <v>2617</v>
      </c>
      <c r="D1897" s="1265">
        <v>41277</v>
      </c>
      <c r="E1897" s="1265">
        <v>41527</v>
      </c>
      <c r="F1897" s="4142"/>
      <c r="G1897" s="4587"/>
      <c r="H1897" s="598" t="s">
        <v>2246</v>
      </c>
      <c r="I1897" s="533"/>
      <c r="J1897" s="597" t="s">
        <v>6206</v>
      </c>
      <c r="K1897" s="533" t="s">
        <v>1223</v>
      </c>
      <c r="L1897" s="597" t="s">
        <v>849</v>
      </c>
      <c r="M1897" s="15"/>
    </row>
    <row r="1898" spans="1:13" ht="24" x14ac:dyDescent="0.2">
      <c r="A1898" s="139">
        <f t="shared" si="7"/>
        <v>116</v>
      </c>
      <c r="B1898" s="139"/>
      <c r="C1898" s="1272" t="s">
        <v>2617</v>
      </c>
      <c r="D1898" s="1265">
        <v>41527</v>
      </c>
      <c r="E1898" s="1265">
        <v>41627</v>
      </c>
      <c r="F1898" s="4142"/>
      <c r="G1898" s="4586" t="s">
        <v>2955</v>
      </c>
      <c r="H1898" s="598" t="s">
        <v>2526</v>
      </c>
      <c r="I1898" s="533"/>
      <c r="J1898" s="597" t="s">
        <v>6207</v>
      </c>
      <c r="K1898" s="533" t="s">
        <v>1223</v>
      </c>
      <c r="L1898" s="597" t="s">
        <v>849</v>
      </c>
      <c r="M1898" s="15"/>
    </row>
    <row r="1899" spans="1:13" x14ac:dyDescent="0.2">
      <c r="A1899" s="139">
        <f t="shared" si="7"/>
        <v>117</v>
      </c>
      <c r="B1899" s="139"/>
      <c r="C1899" s="1272" t="s">
        <v>3256</v>
      </c>
      <c r="D1899" s="1265">
        <v>41277</v>
      </c>
      <c r="E1899" s="1265">
        <v>41518</v>
      </c>
      <c r="F1899" s="4142"/>
      <c r="G1899" s="4587"/>
      <c r="H1899" s="598" t="s">
        <v>2187</v>
      </c>
      <c r="I1899" s="533"/>
      <c r="J1899" s="597" t="s">
        <v>6208</v>
      </c>
      <c r="K1899" s="533" t="s">
        <v>1223</v>
      </c>
      <c r="L1899" s="597" t="s">
        <v>849</v>
      </c>
      <c r="M1899" s="15"/>
    </row>
    <row r="1900" spans="1:13" x14ac:dyDescent="0.2">
      <c r="A1900" s="139">
        <f t="shared" si="7"/>
        <v>118</v>
      </c>
      <c r="B1900" s="139"/>
      <c r="C1900" s="1272" t="s">
        <v>3256</v>
      </c>
      <c r="D1900" s="1265">
        <v>41527</v>
      </c>
      <c r="E1900" s="1265">
        <v>41661</v>
      </c>
      <c r="F1900" s="4142"/>
      <c r="G1900" s="4586" t="s">
        <v>2951</v>
      </c>
      <c r="H1900" s="598" t="s">
        <v>2189</v>
      </c>
      <c r="I1900" s="533"/>
      <c r="J1900" s="597" t="s">
        <v>6209</v>
      </c>
      <c r="K1900" s="533" t="s">
        <v>1223</v>
      </c>
      <c r="L1900" s="597" t="s">
        <v>849</v>
      </c>
      <c r="M1900" s="15"/>
    </row>
    <row r="1901" spans="1:13" x14ac:dyDescent="0.2">
      <c r="A1901" s="139">
        <f t="shared" si="7"/>
        <v>119</v>
      </c>
      <c r="B1901" s="139"/>
      <c r="C1901" s="1272" t="s">
        <v>3256</v>
      </c>
      <c r="D1901" s="1265">
        <v>41611</v>
      </c>
      <c r="E1901" s="1265">
        <v>41661</v>
      </c>
      <c r="F1901" s="4142"/>
      <c r="G1901" s="4604"/>
      <c r="H1901" s="598" t="s">
        <v>2541</v>
      </c>
      <c r="I1901" s="533"/>
      <c r="J1901" s="597" t="s">
        <v>6210</v>
      </c>
      <c r="K1901" s="533" t="s">
        <v>1223</v>
      </c>
      <c r="L1901" s="597" t="s">
        <v>849</v>
      </c>
      <c r="M1901" s="15"/>
    </row>
    <row r="1902" spans="1:13" x14ac:dyDescent="0.2">
      <c r="A1902" s="139">
        <f t="shared" si="7"/>
        <v>120</v>
      </c>
      <c r="B1902" s="139"/>
      <c r="C1902" s="1272" t="s">
        <v>6211</v>
      </c>
      <c r="D1902" s="1265">
        <v>41628</v>
      </c>
      <c r="E1902" s="1265">
        <v>41628</v>
      </c>
      <c r="F1902" s="4142"/>
      <c r="G1902" s="4604"/>
      <c r="H1902" s="598"/>
      <c r="I1902" s="533"/>
      <c r="J1902" s="597">
        <v>3</v>
      </c>
      <c r="K1902" s="533" t="s">
        <v>1223</v>
      </c>
      <c r="L1902" s="597" t="s">
        <v>849</v>
      </c>
      <c r="M1902" s="15"/>
    </row>
    <row r="1903" spans="1:13" x14ac:dyDescent="0.2">
      <c r="A1903" s="139">
        <f t="shared" si="7"/>
        <v>121</v>
      </c>
      <c r="B1903" s="139"/>
      <c r="C1903" s="1272" t="s">
        <v>6212</v>
      </c>
      <c r="D1903" s="1265">
        <v>41409</v>
      </c>
      <c r="E1903" s="1265">
        <v>41628</v>
      </c>
      <c r="F1903" s="4142"/>
      <c r="G1903" s="4604"/>
      <c r="H1903" s="598"/>
      <c r="I1903" s="533"/>
      <c r="J1903" s="597">
        <v>9</v>
      </c>
      <c r="K1903" s="533" t="s">
        <v>1223</v>
      </c>
      <c r="L1903" s="597" t="s">
        <v>849</v>
      </c>
      <c r="M1903" s="15"/>
    </row>
    <row r="1904" spans="1:13" x14ac:dyDescent="0.2">
      <c r="A1904" s="139">
        <f t="shared" si="7"/>
        <v>122</v>
      </c>
      <c r="B1904" s="139"/>
      <c r="C1904" s="1272" t="s">
        <v>6213</v>
      </c>
      <c r="D1904" s="1265">
        <v>41625</v>
      </c>
      <c r="E1904" s="1265">
        <v>41626</v>
      </c>
      <c r="F1904" s="4142"/>
      <c r="G1904" s="4604"/>
      <c r="H1904" s="598"/>
      <c r="I1904" s="533"/>
      <c r="J1904" s="597">
        <v>3</v>
      </c>
      <c r="K1904" s="533" t="s">
        <v>1223</v>
      </c>
      <c r="L1904" s="597" t="s">
        <v>849</v>
      </c>
      <c r="M1904" s="15"/>
    </row>
    <row r="1905" spans="1:13" x14ac:dyDescent="0.2">
      <c r="A1905" s="139">
        <f t="shared" si="7"/>
        <v>123</v>
      </c>
      <c r="B1905" s="139"/>
      <c r="C1905" s="1272" t="s">
        <v>6214</v>
      </c>
      <c r="D1905" s="1265">
        <v>41277</v>
      </c>
      <c r="E1905" s="1265">
        <v>41277</v>
      </c>
      <c r="F1905" s="4142"/>
      <c r="G1905" s="4604"/>
      <c r="H1905" s="598"/>
      <c r="I1905" s="533"/>
      <c r="J1905" s="597">
        <v>18</v>
      </c>
      <c r="K1905" s="533" t="s">
        <v>1223</v>
      </c>
      <c r="L1905" s="597" t="s">
        <v>849</v>
      </c>
      <c r="M1905" s="15"/>
    </row>
    <row r="1906" spans="1:13" ht="24" x14ac:dyDescent="0.2">
      <c r="A1906" s="139">
        <f t="shared" si="7"/>
        <v>124</v>
      </c>
      <c r="B1906" s="139"/>
      <c r="C1906" s="1272" t="s">
        <v>6215</v>
      </c>
      <c r="D1906" s="1265">
        <v>41536</v>
      </c>
      <c r="E1906" s="1265">
        <v>41537</v>
      </c>
      <c r="F1906" s="4142"/>
      <c r="G1906" s="4587"/>
      <c r="H1906" s="598"/>
      <c r="I1906" s="15"/>
      <c r="J1906" s="597">
        <v>3</v>
      </c>
      <c r="K1906" s="533" t="s">
        <v>1223</v>
      </c>
      <c r="L1906" s="597" t="s">
        <v>849</v>
      </c>
      <c r="M1906" s="15"/>
    </row>
    <row r="1907" spans="1:13" x14ac:dyDescent="0.2">
      <c r="A1907" s="597"/>
      <c r="B1907" s="139" t="s">
        <v>6216</v>
      </c>
      <c r="C1907" s="638" t="s">
        <v>6217</v>
      </c>
      <c r="D1907" s="1265">
        <v>40788</v>
      </c>
      <c r="E1907" s="1265">
        <v>41582</v>
      </c>
      <c r="F1907" s="3876"/>
      <c r="G1907" s="1514" t="s">
        <v>2956</v>
      </c>
      <c r="H1907" s="598"/>
      <c r="I1907" s="15"/>
      <c r="J1907" s="597">
        <v>241</v>
      </c>
      <c r="K1907" s="533" t="s">
        <v>1223</v>
      </c>
      <c r="L1907" s="597" t="s">
        <v>849</v>
      </c>
      <c r="M1907" s="15"/>
    </row>
    <row r="1908" spans="1:13" x14ac:dyDescent="0.2">
      <c r="A1908" s="597"/>
      <c r="B1908" s="139" t="s">
        <v>6218</v>
      </c>
      <c r="C1908" s="638" t="s">
        <v>2527</v>
      </c>
      <c r="D1908" s="1265"/>
      <c r="E1908" s="1265"/>
      <c r="F1908" s="15"/>
      <c r="G1908" s="1514"/>
      <c r="H1908" s="598"/>
      <c r="I1908" s="15"/>
      <c r="J1908" s="597"/>
      <c r="K1908" s="533" t="s">
        <v>1223</v>
      </c>
      <c r="L1908" s="597" t="s">
        <v>849</v>
      </c>
      <c r="M1908" s="15"/>
    </row>
    <row r="1909" spans="1:13" x14ac:dyDescent="0.2">
      <c r="A1909" s="139">
        <v>121</v>
      </c>
      <c r="B1909" s="139" t="s">
        <v>6219</v>
      </c>
      <c r="C1909" s="1272" t="s">
        <v>6220</v>
      </c>
      <c r="D1909" s="1265">
        <v>40057</v>
      </c>
      <c r="E1909" s="1265">
        <v>40210</v>
      </c>
      <c r="F1909" s="4103">
        <v>381</v>
      </c>
      <c r="G1909" s="4586" t="s">
        <v>2701</v>
      </c>
      <c r="H1909" s="598"/>
      <c r="I1909" s="15"/>
      <c r="J1909" s="597">
        <v>153</v>
      </c>
      <c r="K1909" s="533" t="s">
        <v>1223</v>
      </c>
      <c r="L1909" s="597" t="s">
        <v>849</v>
      </c>
      <c r="M1909" s="15"/>
    </row>
    <row r="1910" spans="1:13" x14ac:dyDescent="0.2">
      <c r="A1910" s="139">
        <v>122</v>
      </c>
      <c r="B1910" s="139" t="s">
        <v>6221</v>
      </c>
      <c r="C1910" s="1272" t="s">
        <v>6222</v>
      </c>
      <c r="D1910" s="1265">
        <v>41202</v>
      </c>
      <c r="E1910" s="1265">
        <v>41486</v>
      </c>
      <c r="F1910" s="3876"/>
      <c r="G1910" s="4587"/>
      <c r="H1910" s="598"/>
      <c r="I1910" s="15"/>
      <c r="J1910" s="597">
        <v>130</v>
      </c>
      <c r="K1910" s="533" t="s">
        <v>1223</v>
      </c>
      <c r="L1910" s="597" t="s">
        <v>849</v>
      </c>
      <c r="M1910" s="15"/>
    </row>
    <row r="1911" spans="1:13" x14ac:dyDescent="0.2">
      <c r="C1911" s="1269"/>
      <c r="D1911" s="1270"/>
      <c r="E1911" s="1270"/>
      <c r="G1911" s="1269"/>
      <c r="H1911" s="1177"/>
      <c r="J1911" s="1269"/>
    </row>
    <row r="1912" spans="1:13" x14ac:dyDescent="0.2">
      <c r="C1912" s="1269"/>
      <c r="D1912" s="1269"/>
      <c r="E1912" s="1269"/>
      <c r="F1912" s="1270"/>
      <c r="H1912" s="1270"/>
      <c r="I1912" s="1269"/>
    </row>
    <row r="1913" spans="1:13" x14ac:dyDescent="0.2">
      <c r="C1913" s="1269"/>
      <c r="D1913" s="1269"/>
      <c r="E1913" s="1269"/>
      <c r="F1913" s="1269"/>
      <c r="G1913" s="1270"/>
      <c r="H1913" s="1270"/>
      <c r="I1913" s="1269"/>
    </row>
    <row r="1914" spans="1:13" x14ac:dyDescent="0.2">
      <c r="C1914" s="1269"/>
      <c r="D1914" s="1269"/>
      <c r="E1914" s="1269"/>
      <c r="F1914" s="1269"/>
      <c r="G1914" s="1270"/>
      <c r="H1914" s="1270"/>
      <c r="I1914" s="1269"/>
    </row>
    <row r="1915" spans="1:13" x14ac:dyDescent="0.2">
      <c r="C1915" s="1269"/>
      <c r="D1915" s="1269"/>
      <c r="E1915" s="1269"/>
      <c r="F1915" s="1269"/>
      <c r="G1915" s="1270"/>
      <c r="H1915" s="1270"/>
      <c r="I1915" s="1269"/>
    </row>
    <row r="1916" spans="1:13" x14ac:dyDescent="0.2">
      <c r="C1916" s="1269"/>
      <c r="D1916" s="1269"/>
      <c r="E1916" s="1269"/>
      <c r="F1916" s="1269"/>
      <c r="G1916" s="1270"/>
      <c r="H1916" s="1270"/>
      <c r="I1916" s="1269"/>
    </row>
    <row r="1917" spans="1:13" x14ac:dyDescent="0.2">
      <c r="C1917" s="1269"/>
      <c r="D1917" s="1269"/>
      <c r="E1917" s="1269"/>
      <c r="F1917" s="1269"/>
      <c r="G1917" s="1270"/>
      <c r="H1917" s="1270"/>
      <c r="I1917" s="1269"/>
    </row>
    <row r="1918" spans="1:13" x14ac:dyDescent="0.2">
      <c r="C1918" s="1269"/>
      <c r="D1918" s="1269"/>
      <c r="E1918" s="1269"/>
      <c r="F1918" s="1269"/>
      <c r="G1918" s="1270"/>
      <c r="H1918" s="1270"/>
      <c r="I1918" s="1269"/>
    </row>
    <row r="1919" spans="1:13" x14ac:dyDescent="0.2">
      <c r="A1919" s="3860"/>
      <c r="B1919" s="3860"/>
      <c r="C1919" s="3845" t="s">
        <v>2859</v>
      </c>
      <c r="D1919" s="3845"/>
      <c r="E1919" s="3845"/>
      <c r="F1919" s="3845"/>
      <c r="G1919" s="3845"/>
      <c r="H1919" s="3845"/>
      <c r="I1919" s="3845"/>
      <c r="J1919" s="3845"/>
      <c r="K1919" s="3845"/>
      <c r="L1919" s="3852" t="s">
        <v>2858</v>
      </c>
      <c r="M1919" s="3852"/>
    </row>
    <row r="1920" spans="1:13" x14ac:dyDescent="0.2">
      <c r="A1920" s="3860"/>
      <c r="B1920" s="3860"/>
      <c r="C1920" s="3845"/>
      <c r="D1920" s="3845"/>
      <c r="E1920" s="3845"/>
      <c r="F1920" s="3845"/>
      <c r="G1920" s="3845"/>
      <c r="H1920" s="3845"/>
      <c r="I1920" s="3845"/>
      <c r="J1920" s="3845"/>
      <c r="K1920" s="3845"/>
      <c r="L1920" s="3852"/>
      <c r="M1920" s="3852"/>
    </row>
    <row r="1921" spans="1:13" x14ac:dyDescent="0.2">
      <c r="A1921" s="3860"/>
      <c r="B1921" s="3860"/>
      <c r="C1921" s="3845"/>
      <c r="D1921" s="3845"/>
      <c r="E1921" s="3845"/>
      <c r="F1921" s="3845"/>
      <c r="G1921" s="3845"/>
      <c r="H1921" s="3845"/>
      <c r="I1921" s="3845"/>
      <c r="J1921" s="3845"/>
      <c r="K1921" s="3845"/>
      <c r="L1921" s="3852"/>
      <c r="M1921" s="3852"/>
    </row>
    <row r="1922" spans="1:13" x14ac:dyDescent="0.2">
      <c r="A1922" s="3860"/>
      <c r="B1922" s="3860"/>
      <c r="C1922" s="3845"/>
      <c r="D1922" s="3845"/>
      <c r="E1922" s="3845"/>
      <c r="F1922" s="3845"/>
      <c r="G1922" s="3845"/>
      <c r="H1922" s="3845"/>
      <c r="I1922" s="3845"/>
      <c r="J1922" s="3845"/>
      <c r="K1922" s="3845"/>
      <c r="L1922" s="3852"/>
      <c r="M1922" s="3852"/>
    </row>
    <row r="1923" spans="1:13" x14ac:dyDescent="0.2">
      <c r="A1923" s="3860"/>
      <c r="B1923" s="3860"/>
      <c r="C1923" s="4118" t="s">
        <v>1209</v>
      </c>
      <c r="D1923" s="4119"/>
      <c r="E1923" s="4119"/>
      <c r="F1923" s="4119"/>
      <c r="G1923" s="4119"/>
      <c r="H1923" s="4119"/>
      <c r="I1923" s="4119"/>
      <c r="J1923" s="4119"/>
      <c r="K1923" s="4120"/>
      <c r="L1923" s="3852" t="s">
        <v>1208</v>
      </c>
      <c r="M1923" s="3852"/>
    </row>
    <row r="1924" spans="1:13" x14ac:dyDescent="0.2">
      <c r="A1924" s="3860"/>
      <c r="B1924" s="3860"/>
      <c r="C1924" s="4121"/>
      <c r="D1924" s="4122"/>
      <c r="E1924" s="4122"/>
      <c r="F1924" s="4122"/>
      <c r="G1924" s="4122"/>
      <c r="H1924" s="4122"/>
      <c r="I1924" s="4122"/>
      <c r="J1924" s="4122"/>
      <c r="K1924" s="4123"/>
      <c r="L1924" s="3852"/>
      <c r="M1924" s="3852"/>
    </row>
    <row r="1925" spans="1:13" x14ac:dyDescent="0.2">
      <c r="A1925" s="3860"/>
      <c r="B1925" s="3860"/>
      <c r="C1925" s="4121"/>
      <c r="D1925" s="4122"/>
      <c r="E1925" s="4122"/>
      <c r="F1925" s="4122"/>
      <c r="G1925" s="4122"/>
      <c r="H1925" s="4122"/>
      <c r="I1925" s="4122"/>
      <c r="J1925" s="4122"/>
      <c r="K1925" s="4123"/>
      <c r="L1925" s="3852"/>
      <c r="M1925" s="3852"/>
    </row>
    <row r="1926" spans="1:13" x14ac:dyDescent="0.2">
      <c r="A1926" s="3860"/>
      <c r="B1926" s="3860"/>
      <c r="C1926" s="4124"/>
      <c r="D1926" s="4125"/>
      <c r="E1926" s="4125"/>
      <c r="F1926" s="4125"/>
      <c r="G1926" s="4125"/>
      <c r="H1926" s="4125"/>
      <c r="I1926" s="4125"/>
      <c r="J1926" s="4125"/>
      <c r="K1926" s="4126"/>
      <c r="L1926" s="3852"/>
      <c r="M1926" s="3852"/>
    </row>
    <row r="1927" spans="1:13" ht="12.75" x14ac:dyDescent="0.2">
      <c r="A1927"/>
      <c r="B1927"/>
      <c r="C1927"/>
      <c r="D1927" s="595"/>
      <c r="E1927"/>
      <c r="F1927"/>
      <c r="G1927"/>
      <c r="H1927"/>
      <c r="I1927"/>
      <c r="J1927"/>
      <c r="K1927"/>
      <c r="L1927"/>
      <c r="M1927"/>
    </row>
    <row r="1928" spans="1:13" ht="12.75" x14ac:dyDescent="0.2">
      <c r="A1928" t="s">
        <v>2319</v>
      </c>
      <c r="B1928"/>
      <c r="C1928"/>
      <c r="D1928" s="595"/>
      <c r="E1928"/>
      <c r="F1928"/>
      <c r="G1928"/>
      <c r="H1928"/>
      <c r="I1928"/>
      <c r="J1928" s="1611" t="s">
        <v>6433</v>
      </c>
      <c r="K1928" s="1612"/>
      <c r="L1928" s="1612"/>
      <c r="M1928"/>
    </row>
    <row r="1929" spans="1:13" ht="12.75" x14ac:dyDescent="0.2">
      <c r="A1929" s="17" t="s">
        <v>22</v>
      </c>
      <c r="B1929"/>
      <c r="C1929"/>
      <c r="D1929" s="595"/>
      <c r="E1929"/>
      <c r="F1929"/>
      <c r="G1929"/>
      <c r="H1929"/>
      <c r="I1929"/>
      <c r="J1929"/>
      <c r="K1929"/>
      <c r="L1929"/>
      <c r="M1929"/>
    </row>
    <row r="1930" spans="1:13" ht="12.75" x14ac:dyDescent="0.2">
      <c r="A1930" s="17" t="s">
        <v>6434</v>
      </c>
      <c r="B1930"/>
      <c r="C1930"/>
      <c r="D1930" s="595"/>
      <c r="E1930"/>
      <c r="F1930"/>
      <c r="G1930"/>
      <c r="H1930"/>
      <c r="I1930"/>
      <c r="J1930" s="4137" t="s">
        <v>2863</v>
      </c>
      <c r="K1930" s="4138"/>
      <c r="L1930" s="4138"/>
      <c r="M1930" s="4139"/>
    </row>
    <row r="1931" spans="1:13" ht="12.75" x14ac:dyDescent="0.2">
      <c r="A1931" t="s">
        <v>5800</v>
      </c>
      <c r="B1931"/>
      <c r="C1931"/>
      <c r="D1931" s="595"/>
      <c r="E1931"/>
      <c r="F1931"/>
      <c r="G1931"/>
      <c r="H1931"/>
      <c r="I1931"/>
      <c r="J1931" s="2" t="s">
        <v>2860</v>
      </c>
      <c r="K1931" s="2" t="s">
        <v>2861</v>
      </c>
      <c r="L1931" s="2" t="s">
        <v>2862</v>
      </c>
      <c r="M1931" s="3" t="s">
        <v>1210</v>
      </c>
    </row>
    <row r="1932" spans="1:13" ht="12.75" x14ac:dyDescent="0.2">
      <c r="A1932"/>
      <c r="B1932"/>
      <c r="C1932"/>
      <c r="D1932" s="595"/>
      <c r="E1932"/>
      <c r="F1932"/>
      <c r="G1932"/>
      <c r="H1932"/>
      <c r="I1932"/>
      <c r="J1932" s="1">
        <v>2015</v>
      </c>
      <c r="K1932" s="1"/>
      <c r="L1932" s="1"/>
      <c r="M1932" s="1">
        <v>6</v>
      </c>
    </row>
    <row r="1933" spans="1:13" ht="12.75" x14ac:dyDescent="0.2">
      <c r="A1933"/>
      <c r="B1933"/>
      <c r="C1933"/>
      <c r="D1933" s="595"/>
      <c r="E1933"/>
      <c r="F1933"/>
      <c r="G1933"/>
      <c r="H1933"/>
      <c r="I1933" s="4"/>
      <c r="J1933" s="4"/>
      <c r="K1933" s="4"/>
      <c r="L1933" s="4"/>
      <c r="M1933"/>
    </row>
    <row r="1934" spans="1:13" ht="12.75" x14ac:dyDescent="0.2">
      <c r="A1934" s="3845" t="s">
        <v>2864</v>
      </c>
      <c r="B1934" s="3845" t="s">
        <v>2865</v>
      </c>
      <c r="C1934" s="3845" t="s">
        <v>1212</v>
      </c>
      <c r="D1934" s="3845" t="s">
        <v>2866</v>
      </c>
      <c r="E1934" s="3845"/>
      <c r="F1934" s="4170" t="s">
        <v>2869</v>
      </c>
      <c r="G1934" s="4170"/>
      <c r="H1934" s="4170"/>
      <c r="I1934" s="4170"/>
      <c r="J1934" s="3845" t="s">
        <v>1211</v>
      </c>
      <c r="K1934" s="3858" t="s">
        <v>2872</v>
      </c>
      <c r="L1934" s="3996" t="s">
        <v>1207</v>
      </c>
      <c r="M1934" s="3858" t="s">
        <v>2873</v>
      </c>
    </row>
    <row r="1935" spans="1:13" x14ac:dyDescent="0.2">
      <c r="A1935" s="3845"/>
      <c r="B1935" s="3845"/>
      <c r="C1935" s="3845"/>
      <c r="D1935" s="205" t="s">
        <v>2867</v>
      </c>
      <c r="E1935" s="6" t="s">
        <v>2868</v>
      </c>
      <c r="F1935" s="6" t="s">
        <v>2870</v>
      </c>
      <c r="G1935" s="6" t="s">
        <v>2871</v>
      </c>
      <c r="H1935" s="6" t="s">
        <v>4319</v>
      </c>
      <c r="I1935" s="6" t="s">
        <v>4320</v>
      </c>
      <c r="J1935" s="3845"/>
      <c r="K1935" s="3858"/>
      <c r="L1935" s="3996"/>
      <c r="M1935" s="3858"/>
    </row>
    <row r="1936" spans="1:13" ht="12.75" x14ac:dyDescent="0.2">
      <c r="A1936" s="14"/>
      <c r="B1936" s="14" t="s">
        <v>2849</v>
      </c>
      <c r="C1936" s="315" t="s">
        <v>2503</v>
      </c>
      <c r="D1936" s="205"/>
      <c r="E1936" s="6"/>
      <c r="F1936" s="6"/>
      <c r="G1936" s="6"/>
      <c r="H1936" s="6"/>
      <c r="I1936" s="6"/>
      <c r="J1936" s="14"/>
      <c r="K1936" s="15"/>
      <c r="L1936" s="16"/>
      <c r="M1936" s="15"/>
    </row>
    <row r="1937" spans="1:13" ht="12.75" x14ac:dyDescent="0.2">
      <c r="A1937" s="14">
        <v>1</v>
      </c>
      <c r="B1937" s="14" t="s">
        <v>407</v>
      </c>
      <c r="C1937" s="385" t="s">
        <v>24</v>
      </c>
      <c r="D1937" s="1613">
        <v>41333</v>
      </c>
      <c r="E1937" s="27">
        <v>41405</v>
      </c>
      <c r="F1937" s="4570">
        <v>381</v>
      </c>
      <c r="G1937" s="4570">
        <v>2</v>
      </c>
      <c r="H1937" s="26">
        <v>1</v>
      </c>
      <c r="I1937" s="6"/>
      <c r="J1937" s="43">
        <v>7</v>
      </c>
      <c r="K1937" s="533" t="s">
        <v>621</v>
      </c>
      <c r="L1937" s="208" t="s">
        <v>601</v>
      </c>
      <c r="M1937" s="533"/>
    </row>
    <row r="1938" spans="1:13" ht="12.75" x14ac:dyDescent="0.2">
      <c r="A1938" s="14">
        <v>2</v>
      </c>
      <c r="B1938" s="14" t="s">
        <v>26</v>
      </c>
      <c r="C1938" s="385" t="s">
        <v>27</v>
      </c>
      <c r="D1938" s="1613">
        <v>41325</v>
      </c>
      <c r="E1938" s="27">
        <v>41603</v>
      </c>
      <c r="F1938" s="4571"/>
      <c r="G1938" s="4571"/>
      <c r="H1938" s="26">
        <v>1</v>
      </c>
      <c r="I1938" s="6"/>
      <c r="J1938" s="43">
        <v>46</v>
      </c>
      <c r="K1938" s="533" t="s">
        <v>621</v>
      </c>
      <c r="L1938" s="208" t="s">
        <v>601</v>
      </c>
      <c r="M1938" s="596"/>
    </row>
    <row r="1939" spans="1:13" ht="12.75" x14ac:dyDescent="0.2">
      <c r="A1939" s="14">
        <v>3</v>
      </c>
      <c r="B1939" s="14" t="s">
        <v>430</v>
      </c>
      <c r="C1939" s="385" t="s">
        <v>2105</v>
      </c>
      <c r="D1939" s="1613">
        <v>41299</v>
      </c>
      <c r="E1939" s="27" t="s">
        <v>6435</v>
      </c>
      <c r="F1939" s="4571"/>
      <c r="G1939" s="4571"/>
      <c r="H1939" s="26">
        <v>1</v>
      </c>
      <c r="I1939" s="6"/>
      <c r="J1939" s="43">
        <v>68</v>
      </c>
      <c r="K1939" s="533" t="s">
        <v>621</v>
      </c>
      <c r="L1939" s="597" t="s">
        <v>601</v>
      </c>
      <c r="M1939" s="598"/>
    </row>
    <row r="1940" spans="1:13" ht="12.75" x14ac:dyDescent="0.2">
      <c r="A1940" s="14"/>
      <c r="B1940" s="14" t="s">
        <v>2850</v>
      </c>
      <c r="C1940" s="315" t="s">
        <v>431</v>
      </c>
      <c r="D1940" s="206"/>
      <c r="E1940" s="200"/>
      <c r="F1940" s="4571"/>
      <c r="G1940" s="4571"/>
      <c r="H1940" s="6"/>
      <c r="I1940" s="6"/>
      <c r="J1940" s="43"/>
      <c r="K1940" s="15"/>
      <c r="L1940" s="139"/>
      <c r="M1940" s="15"/>
    </row>
    <row r="1941" spans="1:13" ht="90" x14ac:dyDescent="0.2">
      <c r="A1941" s="14">
        <v>4</v>
      </c>
      <c r="B1941" s="14" t="s">
        <v>2345</v>
      </c>
      <c r="C1941" s="315" t="s">
        <v>2106</v>
      </c>
      <c r="D1941" s="206">
        <v>41283</v>
      </c>
      <c r="E1941" s="207">
        <v>41638</v>
      </c>
      <c r="F1941" s="4571"/>
      <c r="G1941" s="4571"/>
      <c r="H1941" s="26">
        <v>1</v>
      </c>
      <c r="I1941" s="6"/>
      <c r="J1941" s="43">
        <v>128</v>
      </c>
      <c r="K1941" s="533" t="s">
        <v>621</v>
      </c>
      <c r="L1941" s="597" t="s">
        <v>601</v>
      </c>
      <c r="M1941" s="1614" t="s">
        <v>6436</v>
      </c>
    </row>
    <row r="1942" spans="1:13" ht="12.75" x14ac:dyDescent="0.2">
      <c r="A1942" s="14">
        <v>5</v>
      </c>
      <c r="B1942" s="14" t="s">
        <v>2344</v>
      </c>
      <c r="C1942" s="315" t="s">
        <v>4117</v>
      </c>
      <c r="D1942" s="206">
        <v>41288</v>
      </c>
      <c r="E1942" s="207">
        <v>41565</v>
      </c>
      <c r="F1942" s="4571"/>
      <c r="G1942" s="4572"/>
      <c r="H1942" s="26">
        <v>1</v>
      </c>
      <c r="I1942" s="6"/>
      <c r="J1942" s="43">
        <v>24</v>
      </c>
      <c r="K1942" s="533" t="s">
        <v>621</v>
      </c>
      <c r="L1942" s="597" t="s">
        <v>601</v>
      </c>
      <c r="M1942" s="55"/>
    </row>
    <row r="1943" spans="1:13" ht="12.75" x14ac:dyDescent="0.2">
      <c r="A1943" s="14"/>
      <c r="B1943" s="14" t="s">
        <v>1983</v>
      </c>
      <c r="C1943" s="315" t="s">
        <v>1317</v>
      </c>
      <c r="D1943" s="206"/>
      <c r="E1943" s="207"/>
      <c r="F1943" s="4571"/>
      <c r="G1943" s="6"/>
      <c r="H1943" s="209"/>
      <c r="I1943" s="6"/>
      <c r="J1943" s="43"/>
      <c r="K1943" s="533"/>
      <c r="L1943" s="597"/>
      <c r="M1943" s="15"/>
    </row>
    <row r="1944" spans="1:13" ht="12.75" x14ac:dyDescent="0.2">
      <c r="A1944" s="14"/>
      <c r="B1944" s="14" t="s">
        <v>1984</v>
      </c>
      <c r="C1944" s="315" t="s">
        <v>1985</v>
      </c>
      <c r="D1944" s="206"/>
      <c r="E1944" s="207"/>
      <c r="F1944" s="4571"/>
      <c r="G1944" s="6"/>
      <c r="H1944" s="209"/>
      <c r="I1944" s="6"/>
      <c r="J1944" s="43"/>
      <c r="K1944" s="533"/>
      <c r="L1944" s="597"/>
      <c r="M1944" s="601"/>
    </row>
    <row r="1945" spans="1:13" ht="12.75" x14ac:dyDescent="0.2">
      <c r="A1945" s="14">
        <v>6</v>
      </c>
      <c r="B1945" s="1615"/>
      <c r="C1945" s="385" t="s">
        <v>6437</v>
      </c>
      <c r="D1945" s="206">
        <v>28310</v>
      </c>
      <c r="E1945" s="207">
        <v>40948</v>
      </c>
      <c r="F1945" s="4571"/>
      <c r="G1945" s="4570">
        <v>3</v>
      </c>
      <c r="H1945" s="209"/>
      <c r="I1945" s="6"/>
      <c r="J1945" s="43">
        <v>125</v>
      </c>
      <c r="K1945" s="533" t="s">
        <v>621</v>
      </c>
      <c r="L1945" s="597" t="s">
        <v>596</v>
      </c>
      <c r="M1945" s="15"/>
    </row>
    <row r="1946" spans="1:13" ht="25.5" x14ac:dyDescent="0.2">
      <c r="A1946" s="14">
        <v>7</v>
      </c>
      <c r="B1946" s="1615"/>
      <c r="C1946" s="385" t="s">
        <v>6526</v>
      </c>
      <c r="D1946" s="206"/>
      <c r="E1946" s="207"/>
      <c r="F1946" s="4571"/>
      <c r="G1946" s="4572"/>
      <c r="H1946" s="209"/>
      <c r="I1946" s="6"/>
      <c r="J1946" s="43">
        <v>29</v>
      </c>
      <c r="K1946" s="533" t="s">
        <v>621</v>
      </c>
      <c r="L1946" s="597" t="s">
        <v>601</v>
      </c>
      <c r="M1946" s="15"/>
    </row>
    <row r="1947" spans="1:13" ht="12.75" x14ac:dyDescent="0.2">
      <c r="A1947" s="14">
        <v>8</v>
      </c>
      <c r="B1947" s="1615"/>
      <c r="C1947" s="385" t="s">
        <v>6438</v>
      </c>
      <c r="D1947" s="206">
        <v>40535</v>
      </c>
      <c r="E1947" s="207">
        <v>40934</v>
      </c>
      <c r="F1947" s="4571"/>
      <c r="G1947" s="6">
        <v>4</v>
      </c>
      <c r="H1947" s="209"/>
      <c r="I1947" s="6"/>
      <c r="J1947" s="43">
        <v>36</v>
      </c>
      <c r="K1947" s="533" t="s">
        <v>621</v>
      </c>
      <c r="L1947" s="5" t="s">
        <v>596</v>
      </c>
      <c r="M1947" s="15"/>
    </row>
    <row r="1948" spans="1:13" ht="12.75" x14ac:dyDescent="0.2">
      <c r="A1948" s="14">
        <v>9</v>
      </c>
      <c r="B1948" s="1615"/>
      <c r="C1948" s="385" t="s">
        <v>6439</v>
      </c>
      <c r="D1948" s="206">
        <v>40582</v>
      </c>
      <c r="E1948" s="207">
        <v>40988</v>
      </c>
      <c r="F1948" s="4571"/>
      <c r="G1948" s="6">
        <v>5</v>
      </c>
      <c r="H1948" s="209"/>
      <c r="I1948" s="6"/>
      <c r="J1948" s="43">
        <v>62</v>
      </c>
      <c r="K1948" s="533" t="s">
        <v>621</v>
      </c>
      <c r="L1948" s="597" t="s">
        <v>596</v>
      </c>
      <c r="M1948" s="15"/>
    </row>
    <row r="1949" spans="1:13" ht="12.75" x14ac:dyDescent="0.2">
      <c r="A1949" s="14">
        <v>10</v>
      </c>
      <c r="B1949" s="1615"/>
      <c r="C1949" s="385" t="s">
        <v>6440</v>
      </c>
      <c r="D1949" s="206">
        <v>40855</v>
      </c>
      <c r="E1949" s="207">
        <v>41213</v>
      </c>
      <c r="F1949" s="4571"/>
      <c r="G1949" s="4570">
        <v>6</v>
      </c>
      <c r="H1949" s="209"/>
      <c r="I1949" s="6"/>
      <c r="J1949" s="43">
        <v>59</v>
      </c>
      <c r="K1949" s="533" t="s">
        <v>621</v>
      </c>
      <c r="L1949" s="597" t="s">
        <v>596</v>
      </c>
      <c r="M1949" s="15"/>
    </row>
    <row r="1950" spans="1:13" ht="12.75" x14ac:dyDescent="0.2">
      <c r="A1950" s="14">
        <v>11</v>
      </c>
      <c r="B1950" s="1615"/>
      <c r="C1950" s="385" t="s">
        <v>4119</v>
      </c>
      <c r="D1950" s="206"/>
      <c r="E1950" s="207"/>
      <c r="F1950" s="4571"/>
      <c r="G1950" s="4572"/>
      <c r="H1950" s="209"/>
      <c r="I1950" s="6"/>
      <c r="J1950" s="43">
        <v>4</v>
      </c>
      <c r="K1950" s="533" t="s">
        <v>621</v>
      </c>
      <c r="L1950" s="597" t="s">
        <v>601</v>
      </c>
      <c r="M1950" s="533" t="s">
        <v>4120</v>
      </c>
    </row>
    <row r="1951" spans="1:13" ht="12.75" x14ac:dyDescent="0.2">
      <c r="A1951" s="14">
        <v>12</v>
      </c>
      <c r="B1951" s="1615"/>
      <c r="C1951" s="385" t="s">
        <v>6441</v>
      </c>
      <c r="D1951" s="206">
        <v>40598</v>
      </c>
      <c r="E1951" s="207">
        <v>41088</v>
      </c>
      <c r="F1951" s="4572"/>
      <c r="G1951" s="6">
        <v>7</v>
      </c>
      <c r="H1951" s="209"/>
      <c r="I1951" s="6"/>
      <c r="J1951" s="43">
        <v>55</v>
      </c>
      <c r="K1951" s="533" t="s">
        <v>621</v>
      </c>
      <c r="L1951" s="597" t="s">
        <v>596</v>
      </c>
      <c r="M1951" s="15"/>
    </row>
    <row r="1952" spans="1:13" ht="12.75" x14ac:dyDescent="0.2">
      <c r="A1952" s="14">
        <v>13</v>
      </c>
      <c r="B1952" s="1615"/>
      <c r="C1952" s="385" t="s">
        <v>6442</v>
      </c>
      <c r="D1952" s="206">
        <v>40598</v>
      </c>
      <c r="E1952" s="207">
        <v>41142</v>
      </c>
      <c r="F1952" s="4570">
        <v>382</v>
      </c>
      <c r="G1952" s="26">
        <v>1</v>
      </c>
      <c r="H1952" s="209"/>
      <c r="I1952" s="6"/>
      <c r="J1952" s="43">
        <v>43</v>
      </c>
      <c r="K1952" s="533" t="s">
        <v>621</v>
      </c>
      <c r="L1952" s="597" t="s">
        <v>596</v>
      </c>
      <c r="M1952" s="15"/>
    </row>
    <row r="1953" spans="1:13" ht="12.75" x14ac:dyDescent="0.2">
      <c r="A1953" s="14">
        <v>14</v>
      </c>
      <c r="B1953" s="1615"/>
      <c r="C1953" s="385" t="s">
        <v>6443</v>
      </c>
      <c r="D1953" s="206">
        <v>40746</v>
      </c>
      <c r="E1953" s="207">
        <v>41142</v>
      </c>
      <c r="F1953" s="4571"/>
      <c r="G1953" s="26">
        <v>2</v>
      </c>
      <c r="H1953" s="209"/>
      <c r="I1953" s="6"/>
      <c r="J1953" s="43">
        <v>49</v>
      </c>
      <c r="K1953" s="533" t="s">
        <v>621</v>
      </c>
      <c r="L1953" s="597" t="s">
        <v>596</v>
      </c>
      <c r="M1953" s="15"/>
    </row>
    <row r="1954" spans="1:13" ht="12.75" x14ac:dyDescent="0.2">
      <c r="A1954" s="14">
        <v>15</v>
      </c>
      <c r="B1954" s="1615"/>
      <c r="C1954" s="385" t="s">
        <v>6444</v>
      </c>
      <c r="D1954" s="206">
        <v>40862</v>
      </c>
      <c r="E1954" s="207">
        <v>41507</v>
      </c>
      <c r="F1954" s="4571"/>
      <c r="G1954" s="26">
        <v>3</v>
      </c>
      <c r="H1954" s="209"/>
      <c r="I1954" s="6"/>
      <c r="J1954" s="43">
        <v>95</v>
      </c>
      <c r="K1954" s="533" t="s">
        <v>621</v>
      </c>
      <c r="L1954" s="597" t="s">
        <v>596</v>
      </c>
      <c r="M1954" s="533"/>
    </row>
    <row r="1955" spans="1:13" ht="12.75" x14ac:dyDescent="0.2">
      <c r="A1955" s="14">
        <v>16</v>
      </c>
      <c r="B1955" s="1615"/>
      <c r="C1955" s="385" t="s">
        <v>6445</v>
      </c>
      <c r="D1955" s="206">
        <v>27256</v>
      </c>
      <c r="E1955" s="207">
        <v>41305</v>
      </c>
      <c r="F1955" s="4571"/>
      <c r="G1955" s="4573">
        <v>4</v>
      </c>
      <c r="H1955" s="209"/>
      <c r="I1955" s="6"/>
      <c r="J1955" s="43">
        <v>167</v>
      </c>
      <c r="K1955" s="533" t="s">
        <v>621</v>
      </c>
      <c r="L1955" s="597" t="s">
        <v>596</v>
      </c>
      <c r="M1955" s="15"/>
    </row>
    <row r="1956" spans="1:13" ht="12.75" x14ac:dyDescent="0.2">
      <c r="A1956" s="14">
        <v>17</v>
      </c>
      <c r="B1956" s="1615"/>
      <c r="C1956" s="385" t="s">
        <v>4119</v>
      </c>
      <c r="D1956" s="206"/>
      <c r="E1956" s="207"/>
      <c r="F1956" s="4571"/>
      <c r="G1956" s="4574"/>
      <c r="H1956" s="209"/>
      <c r="I1956" s="6"/>
      <c r="J1956" s="43">
        <v>21</v>
      </c>
      <c r="K1956" s="533" t="s">
        <v>621</v>
      </c>
      <c r="L1956" s="597" t="s">
        <v>601</v>
      </c>
      <c r="M1956" s="533" t="s">
        <v>4120</v>
      </c>
    </row>
    <row r="1957" spans="1:13" ht="12.75" x14ac:dyDescent="0.2">
      <c r="A1957" s="14">
        <v>18</v>
      </c>
      <c r="B1957" s="1615"/>
      <c r="C1957" s="385" t="s">
        <v>6446</v>
      </c>
      <c r="D1957" s="206">
        <v>41087</v>
      </c>
      <c r="E1957" s="207">
        <v>41171</v>
      </c>
      <c r="F1957" s="4571"/>
      <c r="G1957" s="26">
        <v>5</v>
      </c>
      <c r="H1957" s="209"/>
      <c r="I1957" s="6"/>
      <c r="J1957" s="43">
        <v>41</v>
      </c>
      <c r="K1957" s="533" t="s">
        <v>621</v>
      </c>
      <c r="L1957" s="597" t="s">
        <v>596</v>
      </c>
      <c r="M1957" s="15"/>
    </row>
    <row r="1958" spans="1:13" ht="12.75" x14ac:dyDescent="0.2">
      <c r="A1958" s="14">
        <v>19</v>
      </c>
      <c r="B1958" s="1615"/>
      <c r="C1958" s="54" t="s">
        <v>6447</v>
      </c>
      <c r="D1958" s="206">
        <v>35582</v>
      </c>
      <c r="E1958" s="207">
        <v>41162</v>
      </c>
      <c r="F1958" s="4571"/>
      <c r="G1958" s="4573">
        <v>6</v>
      </c>
      <c r="H1958" s="209"/>
      <c r="I1958" s="6"/>
      <c r="J1958" s="43">
        <v>180</v>
      </c>
      <c r="K1958" s="533" t="s">
        <v>621</v>
      </c>
      <c r="L1958" s="597" t="s">
        <v>596</v>
      </c>
      <c r="M1958" s="15"/>
    </row>
    <row r="1959" spans="1:13" ht="12.75" x14ac:dyDescent="0.2">
      <c r="A1959" s="14">
        <v>20</v>
      </c>
      <c r="B1959" s="1615"/>
      <c r="C1959" s="385" t="s">
        <v>4119</v>
      </c>
      <c r="D1959" s="206"/>
      <c r="E1959" s="207"/>
      <c r="F1959" s="4572"/>
      <c r="G1959" s="4574"/>
      <c r="H1959" s="209"/>
      <c r="I1959" s="6"/>
      <c r="J1959" s="43">
        <v>18</v>
      </c>
      <c r="K1959" s="533" t="s">
        <v>621</v>
      </c>
      <c r="L1959" s="597" t="s">
        <v>601</v>
      </c>
      <c r="M1959" s="533" t="s">
        <v>4120</v>
      </c>
    </row>
    <row r="1960" spans="1:13" ht="12.75" x14ac:dyDescent="0.2">
      <c r="A1960" s="74"/>
      <c r="B1960" s="74"/>
      <c r="C1960" s="75"/>
      <c r="D1960" s="605"/>
      <c r="E1960" s="551"/>
      <c r="F1960" s="224"/>
      <c r="G1960" s="536"/>
      <c r="H1960" s="606"/>
      <c r="I1960" s="224"/>
      <c r="J1960" s="74"/>
      <c r="K1960" s="539"/>
      <c r="L1960" s="607"/>
      <c r="M1960" s="79"/>
    </row>
    <row r="1961" spans="1:13" x14ac:dyDescent="0.2">
      <c r="A1961" s="36"/>
      <c r="B1961" s="36"/>
      <c r="C1961" s="36"/>
      <c r="D1961" s="604"/>
      <c r="E1961" s="36"/>
      <c r="F1961" s="36"/>
      <c r="G1961" s="36"/>
      <c r="H1961" s="36"/>
      <c r="I1961" s="36"/>
      <c r="J1961" s="36"/>
      <c r="K1961" s="36"/>
      <c r="L1961" s="36"/>
      <c r="M1961" s="36"/>
    </row>
    <row r="1962" spans="1:13" x14ac:dyDescent="0.2">
      <c r="A1962" s="36"/>
      <c r="B1962" s="36"/>
      <c r="C1962" s="36"/>
      <c r="D1962" s="604"/>
      <c r="E1962" s="36"/>
      <c r="F1962" s="36"/>
      <c r="G1962" s="36"/>
      <c r="H1962" s="36"/>
      <c r="I1962" s="36"/>
      <c r="J1962" s="36"/>
      <c r="K1962" s="36"/>
      <c r="L1962" s="36"/>
      <c r="M1962" s="36"/>
    </row>
    <row r="1963" spans="1:13" x14ac:dyDescent="0.2">
      <c r="A1963" s="36"/>
      <c r="B1963" s="36"/>
      <c r="C1963" s="36"/>
      <c r="D1963" s="604"/>
      <c r="E1963" s="36"/>
      <c r="F1963" s="36"/>
      <c r="G1963" s="36"/>
      <c r="H1963" s="36"/>
      <c r="I1963" s="36"/>
      <c r="J1963" s="36"/>
      <c r="K1963" s="36"/>
      <c r="L1963" s="36"/>
      <c r="M1963" s="36"/>
    </row>
    <row r="1964" spans="1:13" x14ac:dyDescent="0.2">
      <c r="A1964" s="36"/>
      <c r="B1964" s="36"/>
      <c r="C1964" s="36"/>
      <c r="D1964" s="604"/>
      <c r="E1964" s="36"/>
      <c r="F1964" s="36"/>
      <c r="G1964" s="36"/>
      <c r="H1964" s="36"/>
      <c r="I1964" s="36"/>
      <c r="J1964" s="36"/>
      <c r="K1964" s="36"/>
      <c r="L1964" s="36"/>
      <c r="M1964" s="36"/>
    </row>
    <row r="1965" spans="1:13" ht="12.75" x14ac:dyDescent="0.2">
      <c r="A1965"/>
      <c r="B1965"/>
      <c r="C1965"/>
      <c r="D1965" s="595"/>
      <c r="E1965"/>
      <c r="F1965"/>
      <c r="G1965"/>
      <c r="H1965"/>
      <c r="I1965"/>
      <c r="J1965"/>
      <c r="K1965"/>
      <c r="L1965"/>
      <c r="M1965"/>
    </row>
    <row r="1966" spans="1:13" x14ac:dyDescent="0.2">
      <c r="A1966" s="3860"/>
      <c r="B1966" s="3860"/>
      <c r="C1966" s="3845" t="s">
        <v>2859</v>
      </c>
      <c r="D1966" s="3845"/>
      <c r="E1966" s="3845"/>
      <c r="F1966" s="3845"/>
      <c r="G1966" s="3845"/>
      <c r="H1966" s="3845"/>
      <c r="I1966" s="3845"/>
      <c r="J1966" s="3845"/>
      <c r="K1966" s="3845"/>
      <c r="L1966" s="3852" t="s">
        <v>2858</v>
      </c>
      <c r="M1966" s="3852"/>
    </row>
    <row r="1967" spans="1:13" x14ac:dyDescent="0.2">
      <c r="A1967" s="3860"/>
      <c r="B1967" s="3860"/>
      <c r="C1967" s="3845"/>
      <c r="D1967" s="3845"/>
      <c r="E1967" s="3845"/>
      <c r="F1967" s="3845"/>
      <c r="G1967" s="3845"/>
      <c r="H1967" s="3845"/>
      <c r="I1967" s="3845"/>
      <c r="J1967" s="3845"/>
      <c r="K1967" s="3845"/>
      <c r="L1967" s="3852"/>
      <c r="M1967" s="3852"/>
    </row>
    <row r="1968" spans="1:13" x14ac:dyDescent="0.2">
      <c r="A1968" s="3860"/>
      <c r="B1968" s="3860"/>
      <c r="C1968" s="3845"/>
      <c r="D1968" s="3845"/>
      <c r="E1968" s="3845"/>
      <c r="F1968" s="3845"/>
      <c r="G1968" s="3845"/>
      <c r="H1968" s="3845"/>
      <c r="I1968" s="3845"/>
      <c r="J1968" s="3845"/>
      <c r="K1968" s="3845"/>
      <c r="L1968" s="3852"/>
      <c r="M1968" s="3852"/>
    </row>
    <row r="1969" spans="1:13" x14ac:dyDescent="0.2">
      <c r="A1969" s="3860"/>
      <c r="B1969" s="3860"/>
      <c r="C1969" s="3845"/>
      <c r="D1969" s="3845"/>
      <c r="E1969" s="3845"/>
      <c r="F1969" s="3845"/>
      <c r="G1969" s="3845"/>
      <c r="H1969" s="3845"/>
      <c r="I1969" s="3845"/>
      <c r="J1969" s="3845"/>
      <c r="K1969" s="3845"/>
      <c r="L1969" s="3852"/>
      <c r="M1969" s="3852"/>
    </row>
    <row r="1970" spans="1:13" x14ac:dyDescent="0.2">
      <c r="A1970" s="3860"/>
      <c r="B1970" s="3860"/>
      <c r="C1970" s="3930" t="s">
        <v>1209</v>
      </c>
      <c r="D1970" s="3930"/>
      <c r="E1970" s="3930"/>
      <c r="F1970" s="3930"/>
      <c r="G1970" s="3930"/>
      <c r="H1970" s="3930"/>
      <c r="I1970" s="3930"/>
      <c r="J1970" s="3930"/>
      <c r="K1970" s="3930"/>
      <c r="L1970" s="3852" t="s">
        <v>1208</v>
      </c>
      <c r="M1970" s="3852"/>
    </row>
    <row r="1971" spans="1:13" x14ac:dyDescent="0.2">
      <c r="A1971" s="3860"/>
      <c r="B1971" s="3860"/>
      <c r="C1971" s="3930"/>
      <c r="D1971" s="3930"/>
      <c r="E1971" s="3930"/>
      <c r="F1971" s="3930"/>
      <c r="G1971" s="3930"/>
      <c r="H1971" s="3930"/>
      <c r="I1971" s="3930"/>
      <c r="J1971" s="3930"/>
      <c r="K1971" s="3930"/>
      <c r="L1971" s="3852"/>
      <c r="M1971" s="3852"/>
    </row>
    <row r="1972" spans="1:13" x14ac:dyDescent="0.2">
      <c r="A1972" s="3860"/>
      <c r="B1972" s="3860"/>
      <c r="C1972" s="3930"/>
      <c r="D1972" s="3930"/>
      <c r="E1972" s="3930"/>
      <c r="F1972" s="3930"/>
      <c r="G1972" s="3930"/>
      <c r="H1972" s="3930"/>
      <c r="I1972" s="3930"/>
      <c r="J1972" s="3930"/>
      <c r="K1972" s="3930"/>
      <c r="L1972" s="3852"/>
      <c r="M1972" s="3852"/>
    </row>
    <row r="1973" spans="1:13" x14ac:dyDescent="0.2">
      <c r="A1973" s="3860"/>
      <c r="B1973" s="3860"/>
      <c r="C1973" s="3930"/>
      <c r="D1973" s="3930"/>
      <c r="E1973" s="3930"/>
      <c r="F1973" s="3930"/>
      <c r="G1973" s="3930"/>
      <c r="H1973" s="3930"/>
      <c r="I1973" s="3930"/>
      <c r="J1973" s="3930"/>
      <c r="K1973" s="3930"/>
      <c r="L1973" s="3852"/>
      <c r="M1973" s="3852"/>
    </row>
    <row r="1974" spans="1:13" ht="12.75" x14ac:dyDescent="0.2">
      <c r="A1974"/>
      <c r="B1974"/>
      <c r="C1974"/>
      <c r="D1974" s="595"/>
      <c r="E1974"/>
      <c r="F1974"/>
      <c r="G1974"/>
      <c r="H1974"/>
      <c r="I1974"/>
      <c r="J1974"/>
      <c r="K1974"/>
      <c r="L1974"/>
      <c r="M1974"/>
    </row>
    <row r="1975" spans="1:13" ht="12.75" x14ac:dyDescent="0.2">
      <c r="A1975" t="s">
        <v>2319</v>
      </c>
      <c r="B1975"/>
      <c r="C1975"/>
      <c r="D1975" s="595"/>
      <c r="E1975"/>
      <c r="F1975"/>
      <c r="G1975"/>
      <c r="H1975"/>
      <c r="I1975"/>
      <c r="J1975" s="17" t="s">
        <v>6448</v>
      </c>
      <c r="K1975"/>
      <c r="L1975"/>
      <c r="M1975"/>
    </row>
    <row r="1976" spans="1:13" ht="12.75" x14ac:dyDescent="0.2">
      <c r="A1976" s="17" t="s">
        <v>22</v>
      </c>
      <c r="B1976"/>
      <c r="C1976"/>
      <c r="D1976" s="595"/>
      <c r="E1976"/>
      <c r="F1976"/>
      <c r="G1976"/>
      <c r="H1976"/>
      <c r="I1976"/>
      <c r="J1976"/>
      <c r="K1976"/>
      <c r="L1976"/>
      <c r="M1976"/>
    </row>
    <row r="1977" spans="1:13" ht="12.75" x14ac:dyDescent="0.2">
      <c r="A1977" s="17" t="s">
        <v>6434</v>
      </c>
      <c r="B1977"/>
      <c r="C1977"/>
      <c r="D1977" s="595"/>
      <c r="E1977"/>
      <c r="F1977"/>
      <c r="G1977"/>
      <c r="H1977"/>
      <c r="I1977"/>
      <c r="J1977" s="4137" t="s">
        <v>2863</v>
      </c>
      <c r="K1977" s="4138"/>
      <c r="L1977" s="4138"/>
      <c r="M1977" s="4139"/>
    </row>
    <row r="1978" spans="1:13" ht="12.75" x14ac:dyDescent="0.2">
      <c r="A1978" t="s">
        <v>6449</v>
      </c>
      <c r="B1978"/>
      <c r="C1978"/>
      <c r="D1978" s="595"/>
      <c r="E1978"/>
      <c r="F1978"/>
      <c r="G1978"/>
      <c r="H1978"/>
      <c r="I1978"/>
      <c r="J1978" s="2" t="s">
        <v>2860</v>
      </c>
      <c r="K1978" s="2" t="s">
        <v>2861</v>
      </c>
      <c r="L1978" s="2" t="s">
        <v>2862</v>
      </c>
      <c r="M1978" s="3" t="s">
        <v>1210</v>
      </c>
    </row>
    <row r="1979" spans="1:13" ht="12.75" x14ac:dyDescent="0.2">
      <c r="A1979"/>
      <c r="B1979"/>
      <c r="C1979"/>
      <c r="D1979" s="595"/>
      <c r="E1979"/>
      <c r="F1979"/>
      <c r="G1979"/>
      <c r="H1979"/>
      <c r="I1979"/>
      <c r="J1979" s="1">
        <v>2015</v>
      </c>
      <c r="K1979" s="1"/>
      <c r="L1979" s="1"/>
      <c r="M1979" s="1"/>
    </row>
    <row r="1980" spans="1:13" ht="12.75" x14ac:dyDescent="0.2">
      <c r="A1980"/>
      <c r="B1980"/>
      <c r="C1980"/>
      <c r="D1980" s="595"/>
      <c r="E1980"/>
      <c r="F1980"/>
      <c r="G1980"/>
      <c r="H1980"/>
      <c r="I1980"/>
      <c r="J1980" s="4"/>
      <c r="K1980" s="4"/>
      <c r="L1980" s="4"/>
      <c r="M1980" s="4"/>
    </row>
    <row r="1981" spans="1:13" ht="12.75" x14ac:dyDescent="0.2">
      <c r="A1981" s="3845" t="s">
        <v>2864</v>
      </c>
      <c r="B1981" s="3845" t="s">
        <v>2865</v>
      </c>
      <c r="C1981" s="3845" t="s">
        <v>1212</v>
      </c>
      <c r="D1981" s="3845" t="s">
        <v>2866</v>
      </c>
      <c r="E1981" s="3845"/>
      <c r="F1981" s="4170" t="s">
        <v>2869</v>
      </c>
      <c r="G1981" s="4170"/>
      <c r="H1981" s="4170"/>
      <c r="I1981" s="4170"/>
      <c r="J1981" s="3845" t="s">
        <v>1211</v>
      </c>
      <c r="K1981" s="3858" t="s">
        <v>2872</v>
      </c>
      <c r="L1981" s="3996" t="s">
        <v>1207</v>
      </c>
      <c r="M1981" s="3858" t="s">
        <v>2873</v>
      </c>
    </row>
    <row r="1982" spans="1:13" x14ac:dyDescent="0.2">
      <c r="A1982" s="3845"/>
      <c r="B1982" s="3845"/>
      <c r="C1982" s="3845"/>
      <c r="D1982" s="205" t="s">
        <v>2867</v>
      </c>
      <c r="E1982" s="6" t="s">
        <v>2868</v>
      </c>
      <c r="F1982" s="6" t="s">
        <v>2870</v>
      </c>
      <c r="G1982" s="6" t="s">
        <v>2871</v>
      </c>
      <c r="H1982" s="6" t="s">
        <v>4319</v>
      </c>
      <c r="I1982" s="6" t="s">
        <v>4320</v>
      </c>
      <c r="J1982" s="3845"/>
      <c r="K1982" s="3858"/>
      <c r="L1982" s="3996"/>
      <c r="M1982" s="3858"/>
    </row>
    <row r="1983" spans="1:13" ht="12.75" x14ac:dyDescent="0.2">
      <c r="A1983" s="1"/>
      <c r="B1983" s="21" t="s">
        <v>2446</v>
      </c>
      <c r="C1983" s="387" t="s">
        <v>2527</v>
      </c>
      <c r="D1983" s="210"/>
      <c r="E1983" s="211"/>
      <c r="F1983" s="7"/>
      <c r="G1983" s="2"/>
      <c r="H1983" s="2"/>
      <c r="I1983" s="7"/>
      <c r="J1983" s="2"/>
      <c r="K1983" s="2"/>
      <c r="L1983" s="2"/>
      <c r="M1983" s="47"/>
    </row>
    <row r="1984" spans="1:13" ht="12.75" x14ac:dyDescent="0.2">
      <c r="A1984" s="129">
        <v>21</v>
      </c>
      <c r="B1984" s="135" t="s">
        <v>2019</v>
      </c>
      <c r="C1984" s="387" t="s">
        <v>2020</v>
      </c>
      <c r="D1984" s="207">
        <v>41275</v>
      </c>
      <c r="E1984" s="207">
        <v>41590</v>
      </c>
      <c r="F1984" s="3931">
        <v>381</v>
      </c>
      <c r="G1984" s="4573">
        <v>2</v>
      </c>
      <c r="H1984" s="2"/>
      <c r="I1984" s="7"/>
      <c r="J1984" s="2">
        <v>4</v>
      </c>
      <c r="K1984" s="2" t="s">
        <v>621</v>
      </c>
      <c r="L1984" s="2" t="s">
        <v>596</v>
      </c>
      <c r="M1984" s="15"/>
    </row>
    <row r="1985" spans="1:13" ht="12.75" x14ac:dyDescent="0.2">
      <c r="A1985" s="129">
        <v>22</v>
      </c>
      <c r="B1985" s="21" t="s">
        <v>4146</v>
      </c>
      <c r="C1985" s="419" t="s">
        <v>4147</v>
      </c>
      <c r="D1985" s="612">
        <v>41305</v>
      </c>
      <c r="E1985" s="35">
        <v>41305</v>
      </c>
      <c r="F1985" s="3932"/>
      <c r="G1985" s="4579"/>
      <c r="H1985" s="2"/>
      <c r="I1985" s="7"/>
      <c r="J1985" s="2">
        <v>4</v>
      </c>
      <c r="K1985" s="2" t="s">
        <v>621</v>
      </c>
      <c r="L1985" s="2" t="s">
        <v>601</v>
      </c>
      <c r="M1985" s="15"/>
    </row>
    <row r="1986" spans="1:13" ht="12.75" x14ac:dyDescent="0.2">
      <c r="A1986" s="129">
        <v>23</v>
      </c>
      <c r="B1986" s="21" t="s">
        <v>2108</v>
      </c>
      <c r="C1986" s="419" t="s">
        <v>6450</v>
      </c>
      <c r="D1986" s="612" t="s">
        <v>6451</v>
      </c>
      <c r="E1986" s="35">
        <v>41639</v>
      </c>
      <c r="F1986" s="3932"/>
      <c r="G1986" s="4579"/>
      <c r="H1986" s="2"/>
      <c r="I1986" s="7"/>
      <c r="J1986" s="2">
        <v>123</v>
      </c>
      <c r="K1986" s="2" t="s">
        <v>621</v>
      </c>
      <c r="L1986" s="2" t="s">
        <v>601</v>
      </c>
      <c r="M1986" s="15"/>
    </row>
    <row r="1987" spans="1:13" ht="12.75" x14ac:dyDescent="0.2">
      <c r="A1987" s="129">
        <v>24</v>
      </c>
      <c r="B1987" s="21" t="s">
        <v>2110</v>
      </c>
      <c r="C1987" s="419" t="s">
        <v>6452</v>
      </c>
      <c r="D1987" s="612">
        <v>41332</v>
      </c>
      <c r="E1987" s="35">
        <v>41332</v>
      </c>
      <c r="F1987" s="3932"/>
      <c r="G1987" s="4579"/>
      <c r="H1987" s="2"/>
      <c r="I1987" s="7"/>
      <c r="J1987" s="2">
        <v>7</v>
      </c>
      <c r="K1987" s="2" t="s">
        <v>621</v>
      </c>
      <c r="L1987" s="2" t="s">
        <v>596</v>
      </c>
      <c r="M1987" s="15"/>
    </row>
    <row r="1988" spans="1:13" ht="12.75" x14ac:dyDescent="0.2">
      <c r="A1988" s="129">
        <v>25</v>
      </c>
      <c r="B1988" s="1617" t="s">
        <v>2112</v>
      </c>
      <c r="C1988" s="433" t="s">
        <v>2113</v>
      </c>
      <c r="D1988" s="1618">
        <v>41275</v>
      </c>
      <c r="E1988" s="1619">
        <v>42154</v>
      </c>
      <c r="F1988" s="3933"/>
      <c r="G1988" s="4574"/>
      <c r="H1988" s="1616"/>
      <c r="I1988" s="1620"/>
      <c r="J1988" s="1616">
        <v>5</v>
      </c>
      <c r="K1988" s="1616" t="s">
        <v>621</v>
      </c>
      <c r="L1988" s="1616" t="s">
        <v>601</v>
      </c>
      <c r="M1988" s="1621"/>
    </row>
    <row r="1989" spans="1:13" ht="12.75" x14ac:dyDescent="0.2">
      <c r="A1989" s="129"/>
      <c r="B1989" s="21" t="s">
        <v>2114</v>
      </c>
      <c r="C1989" s="433" t="s">
        <v>433</v>
      </c>
      <c r="D1989" s="612"/>
      <c r="E1989" s="35"/>
      <c r="F1989" s="7"/>
      <c r="G1989" s="2"/>
      <c r="H1989" s="2"/>
      <c r="I1989" s="7"/>
      <c r="J1989" s="21"/>
      <c r="K1989" s="2"/>
      <c r="L1989" s="2"/>
      <c r="M1989" s="7"/>
    </row>
    <row r="1990" spans="1:13" ht="12.75" x14ac:dyDescent="0.2">
      <c r="A1990" s="129">
        <v>26</v>
      </c>
      <c r="B1990" s="1622"/>
      <c r="C1990" s="20" t="s">
        <v>2115</v>
      </c>
      <c r="D1990" s="612">
        <v>41275</v>
      </c>
      <c r="E1990" s="35">
        <v>41305</v>
      </c>
      <c r="F1990" s="3931">
        <v>382</v>
      </c>
      <c r="G1990" s="3916">
        <v>7</v>
      </c>
      <c r="H1990" s="2"/>
      <c r="I1990" s="7"/>
      <c r="J1990" s="1">
        <v>75</v>
      </c>
      <c r="K1990" s="2" t="s">
        <v>621</v>
      </c>
      <c r="L1990" s="2" t="s">
        <v>596</v>
      </c>
      <c r="M1990" s="7"/>
    </row>
    <row r="1991" spans="1:13" ht="12.75" x14ac:dyDescent="0.2">
      <c r="A1991" s="129">
        <v>27</v>
      </c>
      <c r="B1991" s="1622"/>
      <c r="C1991" s="20" t="s">
        <v>2116</v>
      </c>
      <c r="D1991" s="615">
        <v>41306</v>
      </c>
      <c r="E1991" s="22">
        <v>41333</v>
      </c>
      <c r="F1991" s="3932"/>
      <c r="G1991" s="4063"/>
      <c r="H1991" s="2"/>
      <c r="I1991" s="7"/>
      <c r="J1991" s="1">
        <v>55</v>
      </c>
      <c r="K1991" s="2" t="s">
        <v>621</v>
      </c>
      <c r="L1991" s="2" t="s">
        <v>596</v>
      </c>
      <c r="M1991" s="20" t="s">
        <v>2117</v>
      </c>
    </row>
    <row r="1992" spans="1:13" ht="12.75" x14ac:dyDescent="0.2">
      <c r="A1992" s="129">
        <v>28</v>
      </c>
      <c r="B1992" s="1622"/>
      <c r="C1992" s="20" t="s">
        <v>2118</v>
      </c>
      <c r="D1992" s="615">
        <v>41334</v>
      </c>
      <c r="E1992" s="22">
        <v>41364</v>
      </c>
      <c r="F1992" s="3932"/>
      <c r="G1992" s="4063"/>
      <c r="H1992" s="2"/>
      <c r="I1992" s="7"/>
      <c r="J1992" s="1">
        <v>59</v>
      </c>
      <c r="K1992" s="2" t="s">
        <v>621</v>
      </c>
      <c r="L1992" s="2" t="s">
        <v>596</v>
      </c>
      <c r="M1992" s="20"/>
    </row>
    <row r="1993" spans="1:13" ht="12.75" x14ac:dyDescent="0.2">
      <c r="A1993" s="129">
        <v>29</v>
      </c>
      <c r="B1993" s="1622"/>
      <c r="C1993" s="20" t="s">
        <v>2119</v>
      </c>
      <c r="D1993" s="615">
        <v>41365</v>
      </c>
      <c r="E1993" s="35">
        <v>41394</v>
      </c>
      <c r="F1993" s="3932"/>
      <c r="G1993" s="4063"/>
      <c r="H1993" s="2"/>
      <c r="I1993" s="7"/>
      <c r="J1993" s="1">
        <v>58</v>
      </c>
      <c r="K1993" s="2" t="s">
        <v>621</v>
      </c>
      <c r="L1993" s="2" t="s">
        <v>596</v>
      </c>
      <c r="M1993" s="7"/>
    </row>
    <row r="1994" spans="1:13" ht="12.75" x14ac:dyDescent="0.2">
      <c r="A1994" s="129">
        <v>30</v>
      </c>
      <c r="B1994" s="1622"/>
      <c r="C1994" s="20" t="s">
        <v>2121</v>
      </c>
      <c r="D1994" s="615">
        <v>41395</v>
      </c>
      <c r="E1994" s="22">
        <v>41425</v>
      </c>
      <c r="F1994" s="3932"/>
      <c r="G1994" s="4063"/>
      <c r="H1994" s="2"/>
      <c r="I1994" s="7"/>
      <c r="J1994" s="1">
        <v>69</v>
      </c>
      <c r="K1994" s="2" t="s">
        <v>621</v>
      </c>
      <c r="L1994" s="2" t="s">
        <v>596</v>
      </c>
      <c r="M1994" s="7"/>
    </row>
    <row r="1995" spans="1:13" ht="12.75" x14ac:dyDescent="0.2">
      <c r="A1995" s="129">
        <v>31</v>
      </c>
      <c r="B1995" s="1622"/>
      <c r="C1995" s="20" t="s">
        <v>2122</v>
      </c>
      <c r="D1995" s="615">
        <v>41426</v>
      </c>
      <c r="E1995" s="22">
        <v>41455</v>
      </c>
      <c r="F1995" s="3932"/>
      <c r="G1995" s="4063"/>
      <c r="H1995" s="2"/>
      <c r="I1995" s="7"/>
      <c r="J1995" s="1">
        <v>50</v>
      </c>
      <c r="K1995" s="2" t="s">
        <v>621</v>
      </c>
      <c r="L1995" s="2" t="s">
        <v>596</v>
      </c>
      <c r="M1995" s="7"/>
    </row>
    <row r="1996" spans="1:13" ht="12.75" x14ac:dyDescent="0.2">
      <c r="A1996" s="129">
        <v>32</v>
      </c>
      <c r="B1996" s="1622"/>
      <c r="C1996" s="221" t="s">
        <v>2124</v>
      </c>
      <c r="D1996" s="615">
        <v>41437</v>
      </c>
      <c r="E1996" s="22">
        <v>41455</v>
      </c>
      <c r="F1996" s="3933"/>
      <c r="G1996" s="3917"/>
      <c r="H1996" s="2"/>
      <c r="I1996" s="7"/>
      <c r="J1996" s="1">
        <v>26</v>
      </c>
      <c r="K1996" s="2" t="s">
        <v>621</v>
      </c>
      <c r="L1996" s="2" t="s">
        <v>596</v>
      </c>
      <c r="M1996" s="7"/>
    </row>
    <row r="1997" spans="1:13" ht="12.75" x14ac:dyDescent="0.2">
      <c r="A1997" s="129">
        <v>33</v>
      </c>
      <c r="B1997" s="1622"/>
      <c r="C1997" s="20" t="s">
        <v>2125</v>
      </c>
      <c r="D1997" s="615">
        <v>41456</v>
      </c>
      <c r="E1997" s="22">
        <v>41486</v>
      </c>
      <c r="F1997" s="3931">
        <v>383</v>
      </c>
      <c r="G1997" s="3916">
        <v>1</v>
      </c>
      <c r="H1997" s="2"/>
      <c r="I1997" s="7"/>
      <c r="J1997" s="1">
        <v>36</v>
      </c>
      <c r="K1997" s="2" t="s">
        <v>621</v>
      </c>
      <c r="L1997" s="2" t="s">
        <v>596</v>
      </c>
      <c r="M1997" s="7"/>
    </row>
    <row r="1998" spans="1:13" ht="12.75" x14ac:dyDescent="0.2">
      <c r="A1998" s="129">
        <v>34</v>
      </c>
      <c r="B1998" s="1622"/>
      <c r="C1998" s="221" t="s">
        <v>6453</v>
      </c>
      <c r="D1998" s="612">
        <v>41275</v>
      </c>
      <c r="E1998" s="35">
        <v>41486</v>
      </c>
      <c r="F1998" s="3932"/>
      <c r="G1998" s="4063"/>
      <c r="H1998" s="2"/>
      <c r="I1998" s="7"/>
      <c r="J1998" s="1">
        <v>24</v>
      </c>
      <c r="K1998" s="2" t="s">
        <v>621</v>
      </c>
      <c r="L1998" s="2" t="s">
        <v>596</v>
      </c>
      <c r="M1998" s="7"/>
    </row>
    <row r="1999" spans="1:13" ht="12.75" x14ac:dyDescent="0.2">
      <c r="A1999" s="129">
        <v>35</v>
      </c>
      <c r="B1999" s="1622"/>
      <c r="C1999" s="20" t="s">
        <v>2126</v>
      </c>
      <c r="D1999" s="615">
        <v>41487</v>
      </c>
      <c r="E1999" s="22">
        <v>41517</v>
      </c>
      <c r="F1999" s="3932"/>
      <c r="G1999" s="4063"/>
      <c r="H1999" s="2"/>
      <c r="I1999" s="7"/>
      <c r="J1999" s="1">
        <v>50</v>
      </c>
      <c r="K1999" s="2" t="s">
        <v>621</v>
      </c>
      <c r="L1999" s="2" t="s">
        <v>596</v>
      </c>
      <c r="M1999" s="7"/>
    </row>
    <row r="2000" spans="1:13" ht="12.75" x14ac:dyDescent="0.2">
      <c r="A2000" s="129">
        <v>36</v>
      </c>
      <c r="B2000" s="1622"/>
      <c r="C2000" s="20" t="s">
        <v>2127</v>
      </c>
      <c r="D2000" s="615">
        <v>41548</v>
      </c>
      <c r="E2000" s="22">
        <v>41547</v>
      </c>
      <c r="F2000" s="3932"/>
      <c r="G2000" s="4063"/>
      <c r="H2000" s="2"/>
      <c r="I2000" s="7"/>
      <c r="J2000" s="1">
        <v>42</v>
      </c>
      <c r="K2000" s="2" t="s">
        <v>621</v>
      </c>
      <c r="L2000" s="2" t="s">
        <v>596</v>
      </c>
      <c r="M2000" s="7"/>
    </row>
    <row r="2001" spans="1:13" ht="12.75" x14ac:dyDescent="0.2">
      <c r="A2001" s="129">
        <v>37</v>
      </c>
      <c r="B2001" s="1622"/>
      <c r="C2001" s="20" t="s">
        <v>2128</v>
      </c>
      <c r="D2001" s="615">
        <v>41548</v>
      </c>
      <c r="E2001" s="22">
        <v>41578</v>
      </c>
      <c r="F2001" s="3932"/>
      <c r="G2001" s="4063"/>
      <c r="H2001" s="2"/>
      <c r="I2001" s="7"/>
      <c r="J2001" s="1">
        <v>42</v>
      </c>
      <c r="K2001" s="2" t="s">
        <v>621</v>
      </c>
      <c r="L2001" s="2" t="s">
        <v>596</v>
      </c>
      <c r="M2001" s="7"/>
    </row>
    <row r="2002" spans="1:13" ht="12.75" x14ac:dyDescent="0.2">
      <c r="A2002" s="129">
        <v>38</v>
      </c>
      <c r="B2002" s="1622"/>
      <c r="C2002" s="20" t="s">
        <v>2129</v>
      </c>
      <c r="D2002" s="615">
        <v>41579</v>
      </c>
      <c r="E2002" s="22">
        <v>41608</v>
      </c>
      <c r="F2002" s="3932"/>
      <c r="G2002" s="4063"/>
      <c r="H2002" s="2"/>
      <c r="I2002" s="7"/>
      <c r="J2002" s="1">
        <v>45</v>
      </c>
      <c r="K2002" s="1" t="s">
        <v>621</v>
      </c>
      <c r="L2002" s="1" t="s">
        <v>596</v>
      </c>
      <c r="M2002" s="7"/>
    </row>
    <row r="2003" spans="1:13" ht="12.75" x14ac:dyDescent="0.2">
      <c r="A2003" s="129">
        <v>39</v>
      </c>
      <c r="B2003" s="1622"/>
      <c r="C2003" s="7" t="s">
        <v>2130</v>
      </c>
      <c r="D2003" s="615">
        <v>41609</v>
      </c>
      <c r="E2003" s="22">
        <v>41639</v>
      </c>
      <c r="F2003" s="3932"/>
      <c r="G2003" s="4063"/>
      <c r="H2003" s="2"/>
      <c r="I2003" s="7"/>
      <c r="J2003" s="1">
        <v>45</v>
      </c>
      <c r="K2003" s="1" t="s">
        <v>621</v>
      </c>
      <c r="L2003" s="1" t="s">
        <v>596</v>
      </c>
      <c r="M2003" s="7"/>
    </row>
    <row r="2004" spans="1:13" ht="12.75" x14ac:dyDescent="0.2">
      <c r="A2004" s="129">
        <v>40</v>
      </c>
      <c r="B2004" s="1622"/>
      <c r="C2004" s="7" t="s">
        <v>2131</v>
      </c>
      <c r="D2004" s="615">
        <v>41617</v>
      </c>
      <c r="E2004" s="22">
        <v>41617</v>
      </c>
      <c r="F2004" s="3932"/>
      <c r="G2004" s="4063"/>
      <c r="H2004" s="2"/>
      <c r="I2004" s="7"/>
      <c r="J2004" s="1">
        <v>12</v>
      </c>
      <c r="K2004" s="1" t="s">
        <v>621</v>
      </c>
      <c r="L2004" s="1" t="s">
        <v>596</v>
      </c>
      <c r="M2004" s="7"/>
    </row>
    <row r="2005" spans="1:13" ht="12.75" x14ac:dyDescent="0.2">
      <c r="A2005" s="129"/>
      <c r="B2005" s="21" t="s">
        <v>2026</v>
      </c>
      <c r="C2005" s="42" t="s">
        <v>1323</v>
      </c>
      <c r="D2005" s="612"/>
      <c r="E2005" s="35"/>
      <c r="F2005" s="3932"/>
      <c r="G2005" s="4063"/>
      <c r="H2005" s="2"/>
      <c r="I2005" s="7"/>
      <c r="J2005" s="7"/>
      <c r="K2005" s="7"/>
      <c r="L2005" s="7"/>
      <c r="M2005" s="7"/>
    </row>
    <row r="2006" spans="1:13" ht="12.75" x14ac:dyDescent="0.2">
      <c r="A2006" s="129">
        <v>41</v>
      </c>
      <c r="B2006" s="21" t="s">
        <v>2027</v>
      </c>
      <c r="C2006" s="220" t="s">
        <v>2028</v>
      </c>
      <c r="D2006" s="612">
        <v>41276</v>
      </c>
      <c r="E2006" s="35">
        <v>41639</v>
      </c>
      <c r="F2006" s="3932"/>
      <c r="G2006" s="4063"/>
      <c r="H2006" s="2">
        <v>1</v>
      </c>
      <c r="I2006" s="7"/>
      <c r="J2006" s="1">
        <v>2</v>
      </c>
      <c r="K2006" s="1" t="s">
        <v>621</v>
      </c>
      <c r="L2006" s="1" t="s">
        <v>2029</v>
      </c>
      <c r="M2006" s="7"/>
    </row>
    <row r="2007" spans="1:13" ht="12.75" x14ac:dyDescent="0.2">
      <c r="A2007" s="129">
        <v>42</v>
      </c>
      <c r="B2007" s="1617" t="s">
        <v>4153</v>
      </c>
      <c r="C2007" s="1623" t="s">
        <v>4154</v>
      </c>
      <c r="D2007" s="1618">
        <v>41352</v>
      </c>
      <c r="E2007" s="1618">
        <v>41635</v>
      </c>
      <c r="F2007" s="3932"/>
      <c r="G2007" s="3917"/>
      <c r="H2007" s="1616">
        <v>1</v>
      </c>
      <c r="I2007" s="1620"/>
      <c r="J2007" s="1616">
        <v>99</v>
      </c>
      <c r="K2007" s="1616" t="s">
        <v>621</v>
      </c>
      <c r="L2007" s="1616" t="s">
        <v>2029</v>
      </c>
      <c r="M2007" s="1620"/>
    </row>
    <row r="2008" spans="1:13" ht="38.25" x14ac:dyDescent="0.2">
      <c r="A2008" s="3931">
        <v>43</v>
      </c>
      <c r="B2008" s="4620" t="s">
        <v>2030</v>
      </c>
      <c r="C2008" s="1624" t="s">
        <v>6454</v>
      </c>
      <c r="D2008" s="4622">
        <v>41270</v>
      </c>
      <c r="E2008" s="4624">
        <v>41551</v>
      </c>
      <c r="F2008" s="3932"/>
      <c r="G2008" s="4575">
        <v>2</v>
      </c>
      <c r="H2008" s="4646"/>
      <c r="I2008" s="4646"/>
      <c r="J2008" s="4646">
        <v>138</v>
      </c>
      <c r="K2008" s="4646" t="s">
        <v>621</v>
      </c>
      <c r="L2008" s="4646" t="s">
        <v>2029</v>
      </c>
      <c r="M2008" s="4646"/>
    </row>
    <row r="2009" spans="1:13" ht="38.25" x14ac:dyDescent="0.2">
      <c r="A2009" s="3933"/>
      <c r="B2009" s="4621"/>
      <c r="C2009" s="1624" t="s">
        <v>6455</v>
      </c>
      <c r="D2009" s="4623"/>
      <c r="E2009" s="4625"/>
      <c r="F2009" s="3932"/>
      <c r="G2009" s="4576"/>
      <c r="H2009" s="4647"/>
      <c r="I2009" s="4647"/>
      <c r="J2009" s="4647"/>
      <c r="K2009" s="4647"/>
      <c r="L2009" s="4647"/>
      <c r="M2009" s="4647"/>
    </row>
    <row r="2010" spans="1:13" ht="12.75" x14ac:dyDescent="0.2">
      <c r="A2010" s="129"/>
      <c r="B2010" s="1625" t="s">
        <v>1739</v>
      </c>
      <c r="C2010" s="1624" t="s">
        <v>4156</v>
      </c>
      <c r="D2010" s="1618"/>
      <c r="E2010" s="1619"/>
      <c r="F2010" s="3932"/>
      <c r="G2010" s="4576"/>
      <c r="H2010" s="1616"/>
      <c r="I2010" s="1620"/>
      <c r="J2010" s="1616"/>
      <c r="K2010" s="1616"/>
      <c r="L2010" s="1616"/>
      <c r="M2010" s="1620"/>
    </row>
    <row r="2011" spans="1:13" ht="12.75" x14ac:dyDescent="0.2">
      <c r="A2011" s="129">
        <v>44</v>
      </c>
      <c r="B2011" s="1625" t="s">
        <v>4157</v>
      </c>
      <c r="C2011" s="1624" t="s">
        <v>4158</v>
      </c>
      <c r="D2011" s="1618">
        <v>41348</v>
      </c>
      <c r="E2011" s="1619">
        <v>41632</v>
      </c>
      <c r="F2011" s="3933"/>
      <c r="G2011" s="4577"/>
      <c r="H2011" s="1616">
        <v>1</v>
      </c>
      <c r="I2011" s="1620"/>
      <c r="J2011" s="1616">
        <v>93</v>
      </c>
      <c r="K2011" s="1616" t="s">
        <v>621</v>
      </c>
      <c r="L2011" s="1616" t="s">
        <v>601</v>
      </c>
      <c r="M2011" s="1620"/>
    </row>
    <row r="2012" spans="1:13" ht="12.75" x14ac:dyDescent="0.2">
      <c r="A2012"/>
      <c r="B2012"/>
      <c r="C2012"/>
      <c r="D2012" s="595"/>
      <c r="E2012"/>
      <c r="F2012"/>
      <c r="G2012"/>
      <c r="H2012"/>
      <c r="I2012"/>
      <c r="J2012"/>
      <c r="K2012"/>
      <c r="L2012"/>
      <c r="M2012"/>
    </row>
    <row r="2013" spans="1:13" x14ac:dyDescent="0.2">
      <c r="A2013" s="36"/>
      <c r="B2013" s="36"/>
      <c r="C2013" s="36"/>
      <c r="D2013" s="604"/>
      <c r="E2013" s="36"/>
      <c r="F2013" s="36"/>
      <c r="G2013" s="36"/>
      <c r="H2013" s="36"/>
      <c r="I2013" s="36"/>
      <c r="J2013" s="36"/>
      <c r="K2013" s="36"/>
      <c r="L2013" s="36"/>
      <c r="M2013" s="36"/>
    </row>
    <row r="2014" spans="1:13" x14ac:dyDescent="0.2">
      <c r="A2014" s="36"/>
      <c r="B2014" s="36"/>
      <c r="C2014" s="36"/>
      <c r="D2014" s="604"/>
      <c r="E2014" s="36"/>
      <c r="F2014" s="36"/>
      <c r="G2014" s="36"/>
      <c r="H2014" s="36"/>
      <c r="I2014" s="36"/>
      <c r="J2014" s="36"/>
      <c r="K2014" s="36"/>
      <c r="L2014" s="36"/>
      <c r="M2014" s="36"/>
    </row>
    <row r="2015" spans="1:13" x14ac:dyDescent="0.2">
      <c r="A2015" s="36"/>
      <c r="B2015" s="36"/>
      <c r="C2015" s="36"/>
      <c r="D2015" s="604"/>
      <c r="E2015" s="36"/>
      <c r="F2015" s="36"/>
      <c r="G2015" s="36"/>
      <c r="H2015" s="36"/>
      <c r="I2015" s="36"/>
      <c r="J2015" s="36"/>
      <c r="K2015" s="36"/>
      <c r="L2015" s="36"/>
      <c r="M2015" s="36"/>
    </row>
    <row r="2016" spans="1:13" x14ac:dyDescent="0.2">
      <c r="A2016" s="36"/>
      <c r="B2016" s="36"/>
      <c r="C2016" s="36"/>
      <c r="D2016" s="36"/>
      <c r="E2016" s="36"/>
      <c r="F2016" s="36"/>
      <c r="G2016" s="36"/>
      <c r="H2016" s="36"/>
      <c r="I2016" s="36"/>
      <c r="J2016" s="36"/>
      <c r="K2016" s="36"/>
      <c r="L2016" s="36"/>
      <c r="M2016" s="36"/>
    </row>
    <row r="2017" spans="1:13" x14ac:dyDescent="0.2">
      <c r="C2017" s="1269"/>
      <c r="D2017" s="1269"/>
      <c r="E2017" s="1269"/>
      <c r="F2017" s="1269"/>
      <c r="G2017" s="1270"/>
      <c r="H2017" s="1270"/>
      <c r="I2017" s="1269"/>
    </row>
    <row r="2018" spans="1:13" x14ac:dyDescent="0.2">
      <c r="C2018" s="1269"/>
      <c r="D2018" s="1269"/>
      <c r="E2018" s="1269"/>
      <c r="F2018" s="1269"/>
      <c r="G2018" s="1270"/>
      <c r="H2018" s="1270"/>
      <c r="I2018" s="1269"/>
    </row>
    <row r="2019" spans="1:13" x14ac:dyDescent="0.2">
      <c r="C2019" s="1269"/>
      <c r="D2019" s="1269"/>
      <c r="E2019" s="1269"/>
      <c r="F2019" s="1269"/>
      <c r="G2019" s="1270"/>
      <c r="H2019" s="1270"/>
      <c r="I2019" s="1269"/>
    </row>
    <row r="2020" spans="1:13" x14ac:dyDescent="0.2">
      <c r="C2020" s="1269"/>
      <c r="D2020" s="1269"/>
      <c r="E2020" s="1269"/>
      <c r="F2020" s="1269"/>
      <c r="G2020" s="1270"/>
      <c r="H2020" s="1270"/>
      <c r="I2020" s="1269"/>
    </row>
    <row r="2021" spans="1:13" x14ac:dyDescent="0.2">
      <c r="C2021" s="1269"/>
      <c r="D2021" s="1269"/>
      <c r="E2021" s="1269"/>
      <c r="F2021" s="1269"/>
      <c r="G2021" s="1270"/>
      <c r="H2021" s="1270"/>
      <c r="I2021" s="1269"/>
    </row>
    <row r="2022" spans="1:13" x14ac:dyDescent="0.2">
      <c r="C2022" s="1269"/>
      <c r="D2022" s="1269"/>
      <c r="E2022" s="1269"/>
      <c r="F2022" s="1269"/>
      <c r="G2022" s="1270"/>
      <c r="H2022" s="1270"/>
      <c r="I2022" s="1269"/>
    </row>
    <row r="2023" spans="1:13" x14ac:dyDescent="0.2">
      <c r="C2023" s="1269"/>
      <c r="D2023" s="1269"/>
      <c r="E2023" s="1269"/>
      <c r="F2023" s="1269"/>
      <c r="G2023" s="1270"/>
      <c r="H2023" s="1270"/>
      <c r="I2023" s="1269"/>
    </row>
    <row r="2024" spans="1:13" x14ac:dyDescent="0.2">
      <c r="C2024" s="1269"/>
      <c r="D2024" s="1269"/>
      <c r="E2024" s="1269"/>
      <c r="F2024" s="1269"/>
      <c r="G2024" s="1270"/>
      <c r="H2024" s="1270"/>
      <c r="I2024" s="1269"/>
    </row>
    <row r="2025" spans="1:13" x14ac:dyDescent="0.2">
      <c r="A2025" s="4455"/>
      <c r="B2025" s="4455"/>
      <c r="C2025" s="3857" t="s">
        <v>2859</v>
      </c>
      <c r="D2025" s="3857"/>
      <c r="E2025" s="3857"/>
      <c r="F2025" s="3857"/>
      <c r="G2025" s="3857"/>
      <c r="H2025" s="3857"/>
      <c r="I2025" s="3857"/>
      <c r="J2025" s="3857"/>
      <c r="K2025" s="3857"/>
      <c r="L2025" s="4453" t="s">
        <v>2858</v>
      </c>
      <c r="M2025" s="4453"/>
    </row>
    <row r="2026" spans="1:13" x14ac:dyDescent="0.2">
      <c r="A2026" s="4455"/>
      <c r="B2026" s="4455"/>
      <c r="C2026" s="3857"/>
      <c r="D2026" s="3857"/>
      <c r="E2026" s="3857"/>
      <c r="F2026" s="3857"/>
      <c r="G2026" s="3857"/>
      <c r="H2026" s="3857"/>
      <c r="I2026" s="3857"/>
      <c r="J2026" s="3857"/>
      <c r="K2026" s="3857"/>
      <c r="L2026" s="4453"/>
      <c r="M2026" s="4453"/>
    </row>
    <row r="2027" spans="1:13" x14ac:dyDescent="0.2">
      <c r="A2027" s="4455"/>
      <c r="B2027" s="4455"/>
      <c r="C2027" s="3857"/>
      <c r="D2027" s="3857"/>
      <c r="E2027" s="3857"/>
      <c r="F2027" s="3857"/>
      <c r="G2027" s="3857"/>
      <c r="H2027" s="3857"/>
      <c r="I2027" s="3857"/>
      <c r="J2027" s="3857"/>
      <c r="K2027" s="3857"/>
      <c r="L2027" s="4453"/>
      <c r="M2027" s="4453"/>
    </row>
    <row r="2028" spans="1:13" x14ac:dyDescent="0.2">
      <c r="A2028" s="4455"/>
      <c r="B2028" s="4455"/>
      <c r="C2028" s="3858" t="s">
        <v>1209</v>
      </c>
      <c r="D2028" s="3858"/>
      <c r="E2028" s="3858"/>
      <c r="F2028" s="3858"/>
      <c r="G2028" s="3858"/>
      <c r="H2028" s="3858"/>
      <c r="I2028" s="3858"/>
      <c r="J2028" s="3858"/>
      <c r="K2028" s="3858"/>
      <c r="L2028" s="4453" t="s">
        <v>1208</v>
      </c>
      <c r="M2028" s="4453"/>
    </row>
    <row r="2029" spans="1:13" x14ac:dyDescent="0.2">
      <c r="A2029" s="4455"/>
      <c r="B2029" s="4455"/>
      <c r="C2029" s="3858"/>
      <c r="D2029" s="3858"/>
      <c r="E2029" s="3858"/>
      <c r="F2029" s="3858"/>
      <c r="G2029" s="3858"/>
      <c r="H2029" s="3858"/>
      <c r="I2029" s="3858"/>
      <c r="J2029" s="3858"/>
      <c r="K2029" s="3858"/>
      <c r="L2029" s="4453"/>
      <c r="M2029" s="4453"/>
    </row>
    <row r="2030" spans="1:13" x14ac:dyDescent="0.2">
      <c r="A2030" s="4455"/>
      <c r="B2030" s="4455"/>
      <c r="C2030" s="3858"/>
      <c r="D2030" s="3858"/>
      <c r="E2030" s="3858"/>
      <c r="F2030" s="3858"/>
      <c r="G2030" s="3858"/>
      <c r="H2030" s="3858"/>
      <c r="I2030" s="3858"/>
      <c r="J2030" s="3858"/>
      <c r="K2030" s="3858"/>
      <c r="L2030" s="4453"/>
      <c r="M2030" s="4453"/>
    </row>
    <row r="2031" spans="1:13" x14ac:dyDescent="0.2">
      <c r="E2031" s="538"/>
    </row>
    <row r="2032" spans="1:13" x14ac:dyDescent="0.2">
      <c r="A2032" s="479" t="s">
        <v>6390</v>
      </c>
      <c r="D2032" s="3844"/>
      <c r="E2032" s="3844"/>
      <c r="J2032" s="4588" t="s">
        <v>6223</v>
      </c>
      <c r="K2032" s="4588"/>
      <c r="L2032" s="4588"/>
      <c r="M2032" s="4588"/>
    </row>
    <row r="2033" spans="1:13" x14ac:dyDescent="0.2">
      <c r="A2033" s="479" t="s">
        <v>6391</v>
      </c>
      <c r="D2033" s="3844"/>
      <c r="E2033" s="3844"/>
    </row>
    <row r="2034" spans="1:13" x14ac:dyDescent="0.2">
      <c r="A2034" s="479" t="s">
        <v>6392</v>
      </c>
      <c r="D2034" s="3844"/>
      <c r="E2034" s="3844"/>
      <c r="J2034" s="4137" t="s">
        <v>2863</v>
      </c>
      <c r="K2034" s="4138"/>
      <c r="L2034" s="4138"/>
      <c r="M2034" s="4139"/>
    </row>
    <row r="2035" spans="1:13" ht="24" x14ac:dyDescent="0.2">
      <c r="A2035" s="88" t="s">
        <v>6224</v>
      </c>
      <c r="B2035" s="88"/>
      <c r="C2035" s="88"/>
      <c r="D2035" s="88"/>
      <c r="E2035" s="88"/>
      <c r="J2035" s="374" t="s">
        <v>2860</v>
      </c>
      <c r="K2035" s="374" t="s">
        <v>2861</v>
      </c>
      <c r="L2035" s="374" t="s">
        <v>2862</v>
      </c>
      <c r="M2035" s="822" t="s">
        <v>135</v>
      </c>
    </row>
    <row r="2036" spans="1:13" x14ac:dyDescent="0.2">
      <c r="E2036" s="538"/>
      <c r="J2036" s="374">
        <v>2015</v>
      </c>
      <c r="K2036" s="374">
        <v>4</v>
      </c>
      <c r="L2036" s="374">
        <v>22</v>
      </c>
      <c r="M2036" s="374">
        <v>6</v>
      </c>
    </row>
    <row r="2037" spans="1:13" x14ac:dyDescent="0.2">
      <c r="E2037" s="538"/>
      <c r="I2037" s="1177"/>
      <c r="J2037" s="1177"/>
      <c r="K2037" s="1177"/>
      <c r="L2037" s="1177"/>
    </row>
    <row r="2038" spans="1:13" ht="23.25" customHeight="1" x14ac:dyDescent="0.2">
      <c r="A2038" s="3857" t="s">
        <v>2864</v>
      </c>
      <c r="B2038" s="3857" t="s">
        <v>2865</v>
      </c>
      <c r="C2038" s="3857" t="s">
        <v>1212</v>
      </c>
      <c r="D2038" s="3857" t="s">
        <v>2866</v>
      </c>
      <c r="E2038" s="3857"/>
      <c r="F2038" s="4346" t="s">
        <v>3430</v>
      </c>
      <c r="G2038" s="4347"/>
      <c r="H2038" s="4348" t="s">
        <v>3434</v>
      </c>
      <c r="I2038" s="4348"/>
      <c r="J2038" s="3857" t="s">
        <v>1211</v>
      </c>
      <c r="K2038" s="3858" t="s">
        <v>2872</v>
      </c>
      <c r="L2038" s="3857" t="s">
        <v>1207</v>
      </c>
      <c r="M2038" s="3858" t="s">
        <v>2873</v>
      </c>
    </row>
    <row r="2039" spans="1:13" x14ac:dyDescent="0.2">
      <c r="A2039" s="3857"/>
      <c r="B2039" s="3857"/>
      <c r="C2039" s="3857"/>
      <c r="D2039" s="15" t="s">
        <v>2867</v>
      </c>
      <c r="E2039" s="15" t="s">
        <v>2868</v>
      </c>
      <c r="F2039" s="15" t="s">
        <v>2870</v>
      </c>
      <c r="G2039" s="15" t="s">
        <v>2871</v>
      </c>
      <c r="H2039" s="1180" t="s">
        <v>3216</v>
      </c>
      <c r="I2039" s="1180" t="s">
        <v>3217</v>
      </c>
      <c r="J2039" s="3857"/>
      <c r="K2039" s="3858"/>
      <c r="L2039" s="3857"/>
      <c r="M2039" s="3858"/>
    </row>
    <row r="2040" spans="1:13" x14ac:dyDescent="0.2">
      <c r="A2040" s="139"/>
      <c r="B2040" s="139"/>
      <c r="C2040" s="139"/>
      <c r="D2040" s="15"/>
      <c r="E2040" s="15"/>
      <c r="F2040" s="15"/>
      <c r="G2040" s="15"/>
      <c r="H2040" s="15"/>
      <c r="I2040" s="15"/>
      <c r="J2040" s="139"/>
      <c r="K2040" s="15"/>
      <c r="L2040" s="139"/>
      <c r="M2040" s="15"/>
    </row>
    <row r="2041" spans="1:13" x14ac:dyDescent="0.2">
      <c r="A2041" s="139"/>
      <c r="B2041" s="139" t="s">
        <v>2841</v>
      </c>
      <c r="C2041" s="55" t="s">
        <v>1348</v>
      </c>
      <c r="D2041" s="15"/>
      <c r="E2041" s="15"/>
      <c r="F2041" s="15"/>
      <c r="G2041" s="15"/>
      <c r="H2041" s="15"/>
      <c r="I2041" s="15"/>
      <c r="J2041" s="139"/>
      <c r="K2041" s="15"/>
      <c r="L2041" s="139"/>
      <c r="M2041" s="15"/>
    </row>
    <row r="2042" spans="1:13" x14ac:dyDescent="0.2">
      <c r="A2042" s="139">
        <v>1</v>
      </c>
      <c r="B2042" s="139" t="s">
        <v>6225</v>
      </c>
      <c r="C2042" s="599" t="s">
        <v>6226</v>
      </c>
      <c r="D2042" s="1494">
        <v>40926</v>
      </c>
      <c r="E2042" s="1494">
        <v>41197</v>
      </c>
      <c r="F2042" s="4103">
        <v>383</v>
      </c>
      <c r="G2042" s="4198">
        <v>3</v>
      </c>
      <c r="H2042" s="15"/>
      <c r="I2042" s="15"/>
      <c r="J2042" s="597">
        <v>78</v>
      </c>
      <c r="K2042" s="15"/>
      <c r="L2042" s="139"/>
      <c r="M2042" s="15"/>
    </row>
    <row r="2043" spans="1:13" x14ac:dyDescent="0.2">
      <c r="A2043" s="139">
        <v>2</v>
      </c>
      <c r="B2043" s="139" t="s">
        <v>6227</v>
      </c>
      <c r="C2043" s="599" t="s">
        <v>1894</v>
      </c>
      <c r="D2043" s="1494">
        <v>40932</v>
      </c>
      <c r="E2043" s="1494">
        <v>41142</v>
      </c>
      <c r="F2043" s="4142"/>
      <c r="G2043" s="4199"/>
      <c r="H2043" s="533"/>
      <c r="I2043" s="533"/>
      <c r="J2043" s="597">
        <v>20</v>
      </c>
      <c r="K2043" s="533" t="s">
        <v>802</v>
      </c>
      <c r="L2043" s="597" t="s">
        <v>589</v>
      </c>
      <c r="M2043" s="15"/>
    </row>
    <row r="2044" spans="1:13" x14ac:dyDescent="0.2">
      <c r="A2044" s="139">
        <v>3</v>
      </c>
      <c r="B2044" s="1254" t="s">
        <v>1896</v>
      </c>
      <c r="C2044" s="534" t="s">
        <v>6228</v>
      </c>
      <c r="D2044" s="1200">
        <v>41025</v>
      </c>
      <c r="E2044" s="1200">
        <v>41144</v>
      </c>
      <c r="F2044" s="4142"/>
      <c r="G2044" s="4199"/>
      <c r="H2044" s="374"/>
      <c r="I2044" s="374"/>
      <c r="J2044" s="374">
        <v>7</v>
      </c>
      <c r="K2044" s="533" t="s">
        <v>802</v>
      </c>
      <c r="L2044" s="597" t="s">
        <v>589</v>
      </c>
      <c r="M2044" s="15"/>
    </row>
    <row r="2045" spans="1:13" ht="24" x14ac:dyDescent="0.2">
      <c r="A2045" s="139">
        <v>4</v>
      </c>
      <c r="B2045" s="1254" t="s">
        <v>1037</v>
      </c>
      <c r="C2045" s="1183" t="s">
        <v>6229</v>
      </c>
      <c r="D2045" s="1200">
        <v>41091</v>
      </c>
      <c r="E2045" s="1200">
        <v>41185</v>
      </c>
      <c r="F2045" s="4142"/>
      <c r="G2045" s="4199"/>
      <c r="H2045" s="374"/>
      <c r="I2045" s="374"/>
      <c r="J2045" s="374">
        <v>6</v>
      </c>
      <c r="K2045" s="533" t="s">
        <v>802</v>
      </c>
      <c r="L2045" s="597" t="s">
        <v>589</v>
      </c>
      <c r="M2045" s="597" t="s">
        <v>6230</v>
      </c>
    </row>
    <row r="2046" spans="1:13" x14ac:dyDescent="0.2">
      <c r="A2046" s="139"/>
      <c r="B2046" s="1254"/>
      <c r="C2046" s="1183"/>
      <c r="D2046" s="1200"/>
      <c r="E2046" s="1200"/>
      <c r="F2046" s="4142"/>
      <c r="G2046" s="4199"/>
      <c r="H2046" s="374"/>
      <c r="I2046" s="374"/>
      <c r="J2046" s="374"/>
      <c r="K2046" s="533"/>
      <c r="L2046" s="597"/>
      <c r="M2046" s="533"/>
    </row>
    <row r="2047" spans="1:13" x14ac:dyDescent="0.2">
      <c r="A2047" s="139"/>
      <c r="B2047" s="1254" t="s">
        <v>1319</v>
      </c>
      <c r="C2047" s="455" t="s">
        <v>1317</v>
      </c>
      <c r="D2047" s="1200"/>
      <c r="E2047" s="1200"/>
      <c r="F2047" s="4142"/>
      <c r="G2047" s="4199"/>
      <c r="H2047" s="374"/>
      <c r="I2047" s="374"/>
      <c r="J2047" s="374"/>
      <c r="K2047" s="533"/>
      <c r="L2047" s="597"/>
      <c r="M2047" s="533"/>
    </row>
    <row r="2048" spans="1:13" x14ac:dyDescent="0.2">
      <c r="A2048" s="139">
        <v>5</v>
      </c>
      <c r="B2048" s="139" t="s">
        <v>1318</v>
      </c>
      <c r="C2048" s="599" t="s">
        <v>6231</v>
      </c>
      <c r="D2048" s="1494">
        <v>38758</v>
      </c>
      <c r="E2048" s="1494">
        <v>41117</v>
      </c>
      <c r="F2048" s="4142"/>
      <c r="G2048" s="4199"/>
      <c r="H2048" s="533"/>
      <c r="I2048" s="533"/>
      <c r="J2048" s="597">
        <v>178</v>
      </c>
      <c r="K2048" s="533" t="s">
        <v>802</v>
      </c>
      <c r="L2048" s="597" t="s">
        <v>589</v>
      </c>
      <c r="M2048" s="15"/>
    </row>
    <row r="2049" spans="1:13" x14ac:dyDescent="0.2">
      <c r="A2049" s="139"/>
      <c r="B2049" s="139"/>
      <c r="C2049" s="599"/>
      <c r="D2049" s="533"/>
      <c r="E2049" s="533"/>
      <c r="F2049" s="4142"/>
      <c r="G2049" s="4199"/>
      <c r="H2049" s="533"/>
      <c r="I2049" s="533"/>
      <c r="J2049" s="597"/>
      <c r="K2049" s="533"/>
      <c r="L2049" s="597"/>
      <c r="M2049" s="15"/>
    </row>
    <row r="2050" spans="1:13" x14ac:dyDescent="0.2">
      <c r="A2050" s="139"/>
      <c r="B2050" s="139" t="s">
        <v>2842</v>
      </c>
      <c r="C2050" s="55" t="s">
        <v>2837</v>
      </c>
      <c r="D2050" s="533"/>
      <c r="E2050" s="533"/>
      <c r="F2050" s="4142"/>
      <c r="G2050" s="4199"/>
      <c r="H2050" s="533"/>
      <c r="I2050" s="533"/>
      <c r="J2050" s="597"/>
      <c r="K2050" s="533" t="s">
        <v>802</v>
      </c>
      <c r="L2050" s="597" t="s">
        <v>589</v>
      </c>
      <c r="M2050" s="15"/>
    </row>
    <row r="2051" spans="1:13" ht="24" x14ac:dyDescent="0.2">
      <c r="A2051" s="139">
        <v>6</v>
      </c>
      <c r="B2051" s="139" t="s">
        <v>6232</v>
      </c>
      <c r="C2051" s="599" t="s">
        <v>6233</v>
      </c>
      <c r="D2051" s="1494">
        <v>40910</v>
      </c>
      <c r="E2051" s="1494">
        <v>40939</v>
      </c>
      <c r="F2051" s="4142"/>
      <c r="G2051" s="4200"/>
      <c r="H2051" s="533"/>
      <c r="I2051" s="533"/>
      <c r="J2051" s="597">
        <v>78</v>
      </c>
      <c r="K2051" s="533" t="s">
        <v>802</v>
      </c>
      <c r="L2051" s="597" t="s">
        <v>589</v>
      </c>
      <c r="M2051" s="15"/>
    </row>
    <row r="2052" spans="1:13" ht="24" x14ac:dyDescent="0.2">
      <c r="A2052" s="139">
        <v>7</v>
      </c>
      <c r="B2052" s="139" t="s">
        <v>6232</v>
      </c>
      <c r="C2052" s="599" t="s">
        <v>6234</v>
      </c>
      <c r="D2052" s="1494">
        <v>40967</v>
      </c>
      <c r="E2052" s="1494">
        <v>40967</v>
      </c>
      <c r="F2052" s="4142"/>
      <c r="G2052" s="4198">
        <v>4</v>
      </c>
      <c r="H2052" s="533"/>
      <c r="I2052" s="533"/>
      <c r="J2052" s="597">
        <v>74</v>
      </c>
      <c r="K2052" s="533" t="s">
        <v>802</v>
      </c>
      <c r="L2052" s="597" t="s">
        <v>589</v>
      </c>
      <c r="M2052" s="15"/>
    </row>
    <row r="2053" spans="1:13" ht="24" x14ac:dyDescent="0.2">
      <c r="A2053" s="139">
        <v>8</v>
      </c>
      <c r="B2053" s="139" t="s">
        <v>6232</v>
      </c>
      <c r="C2053" s="599" t="s">
        <v>6235</v>
      </c>
      <c r="D2053" s="1494">
        <v>40977</v>
      </c>
      <c r="E2053" s="1494">
        <v>40977</v>
      </c>
      <c r="F2053" s="4142"/>
      <c r="G2053" s="4199"/>
      <c r="H2053" s="533"/>
      <c r="I2053" s="533"/>
      <c r="J2053" s="597">
        <v>74</v>
      </c>
      <c r="K2053" s="533" t="s">
        <v>802</v>
      </c>
      <c r="L2053" s="597" t="s">
        <v>589</v>
      </c>
      <c r="M2053" s="15"/>
    </row>
    <row r="2054" spans="1:13" ht="24" x14ac:dyDescent="0.2">
      <c r="A2054" s="139">
        <v>9</v>
      </c>
      <c r="B2054" s="139" t="s">
        <v>6232</v>
      </c>
      <c r="C2054" s="599" t="s">
        <v>6236</v>
      </c>
      <c r="D2054" s="1494">
        <v>41026</v>
      </c>
      <c r="E2054" s="1494">
        <v>41029</v>
      </c>
      <c r="F2054" s="4142"/>
      <c r="G2054" s="4199"/>
      <c r="H2054" s="533"/>
      <c r="I2054" s="533"/>
      <c r="J2054" s="597">
        <v>67</v>
      </c>
      <c r="K2054" s="533" t="s">
        <v>802</v>
      </c>
      <c r="L2054" s="597" t="s">
        <v>589</v>
      </c>
      <c r="M2054" s="15"/>
    </row>
    <row r="2055" spans="1:13" ht="24" x14ac:dyDescent="0.2">
      <c r="A2055" s="139">
        <v>10</v>
      </c>
      <c r="B2055" s="139" t="s">
        <v>6232</v>
      </c>
      <c r="C2055" s="599" t="s">
        <v>6237</v>
      </c>
      <c r="D2055" s="1494">
        <v>41060</v>
      </c>
      <c r="E2055" s="1494">
        <v>41060</v>
      </c>
      <c r="F2055" s="4142"/>
      <c r="G2055" s="4199"/>
      <c r="H2055" s="533"/>
      <c r="I2055" s="533"/>
      <c r="J2055" s="597">
        <v>65</v>
      </c>
      <c r="K2055" s="533" t="s">
        <v>802</v>
      </c>
      <c r="L2055" s="597" t="s">
        <v>589</v>
      </c>
      <c r="M2055" s="15"/>
    </row>
    <row r="2056" spans="1:13" ht="24" x14ac:dyDescent="0.2">
      <c r="A2056" s="139">
        <v>11</v>
      </c>
      <c r="B2056" s="139" t="s">
        <v>6232</v>
      </c>
      <c r="C2056" s="599" t="s">
        <v>6238</v>
      </c>
      <c r="D2056" s="1494">
        <v>41086</v>
      </c>
      <c r="E2056" s="1494">
        <v>41090</v>
      </c>
      <c r="F2056" s="4142"/>
      <c r="G2056" s="4200"/>
      <c r="H2056" s="533"/>
      <c r="I2056" s="533"/>
      <c r="J2056" s="597">
        <v>74</v>
      </c>
      <c r="K2056" s="533" t="s">
        <v>802</v>
      </c>
      <c r="L2056" s="597" t="s">
        <v>589</v>
      </c>
      <c r="M2056" s="15"/>
    </row>
    <row r="2057" spans="1:13" ht="24" x14ac:dyDescent="0.2">
      <c r="A2057" s="139">
        <v>12</v>
      </c>
      <c r="B2057" s="139" t="s">
        <v>6232</v>
      </c>
      <c r="C2057" s="599" t="s">
        <v>6239</v>
      </c>
      <c r="D2057" s="1494">
        <v>41093</v>
      </c>
      <c r="E2057" s="1494">
        <v>41114</v>
      </c>
      <c r="F2057" s="3858">
        <v>384</v>
      </c>
      <c r="G2057" s="4198">
        <v>1</v>
      </c>
      <c r="H2057" s="533"/>
      <c r="I2057" s="533"/>
      <c r="J2057" s="597">
        <v>68</v>
      </c>
      <c r="K2057" s="533" t="s">
        <v>802</v>
      </c>
      <c r="L2057" s="597" t="s">
        <v>589</v>
      </c>
      <c r="M2057" s="15"/>
    </row>
    <row r="2058" spans="1:13" ht="24" x14ac:dyDescent="0.2">
      <c r="A2058" s="139">
        <v>13</v>
      </c>
      <c r="B2058" s="139" t="s">
        <v>6232</v>
      </c>
      <c r="C2058" s="599" t="s">
        <v>6240</v>
      </c>
      <c r="D2058" s="1494">
        <v>41148</v>
      </c>
      <c r="E2058" s="1494">
        <v>41151</v>
      </c>
      <c r="F2058" s="3858"/>
      <c r="G2058" s="4200"/>
      <c r="H2058" s="533"/>
      <c r="I2058" s="533"/>
      <c r="J2058" s="597">
        <v>69</v>
      </c>
      <c r="K2058" s="533" t="s">
        <v>802</v>
      </c>
      <c r="L2058" s="597" t="s">
        <v>589</v>
      </c>
      <c r="M2058" s="15"/>
    </row>
    <row r="2059" spans="1:13" x14ac:dyDescent="0.2">
      <c r="A2059" s="1274"/>
      <c r="B2059" s="1274"/>
      <c r="C2059" s="1275"/>
      <c r="D2059" s="79"/>
      <c r="E2059" s="79"/>
      <c r="F2059" s="79"/>
      <c r="G2059" s="79"/>
      <c r="H2059" s="79"/>
      <c r="I2059" s="79"/>
      <c r="J2059" s="1274"/>
      <c r="K2059" s="79"/>
      <c r="L2059" s="1274"/>
      <c r="M2059" s="79"/>
    </row>
    <row r="2060" spans="1:13" x14ac:dyDescent="0.2">
      <c r="E2060" s="538"/>
    </row>
    <row r="2061" spans="1:13" x14ac:dyDescent="0.2">
      <c r="E2061" s="538"/>
    </row>
    <row r="2062" spans="1:13" x14ac:dyDescent="0.2">
      <c r="E2062" s="538"/>
    </row>
    <row r="2066" spans="1:13" x14ac:dyDescent="0.2">
      <c r="A2066" s="4455"/>
      <c r="B2066" s="4455"/>
      <c r="C2066" s="3857" t="s">
        <v>2859</v>
      </c>
      <c r="D2066" s="3857"/>
      <c r="E2066" s="3857"/>
      <c r="F2066" s="3857"/>
      <c r="G2066" s="3857"/>
      <c r="H2066" s="3857"/>
      <c r="I2066" s="3857"/>
      <c r="J2066" s="3857"/>
      <c r="K2066" s="3857"/>
      <c r="L2066" s="4453"/>
      <c r="M2066" s="4453"/>
    </row>
    <row r="2067" spans="1:13" ht="15" customHeight="1" x14ac:dyDescent="0.2">
      <c r="A2067" s="4455"/>
      <c r="B2067" s="4455"/>
      <c r="C2067" s="3857"/>
      <c r="D2067" s="3857"/>
      <c r="E2067" s="3857"/>
      <c r="F2067" s="3857"/>
      <c r="G2067" s="3857"/>
      <c r="H2067" s="3857"/>
      <c r="I2067" s="3857"/>
      <c r="J2067" s="3857"/>
      <c r="K2067" s="3857"/>
      <c r="L2067" s="4453"/>
      <c r="M2067" s="4453"/>
    </row>
    <row r="2068" spans="1:13" x14ac:dyDescent="0.2">
      <c r="A2068" s="4455"/>
      <c r="B2068" s="4455"/>
      <c r="C2068" s="3858" t="s">
        <v>1209</v>
      </c>
      <c r="D2068" s="3858"/>
      <c r="E2068" s="3858"/>
      <c r="F2068" s="3858"/>
      <c r="G2068" s="3858"/>
      <c r="H2068" s="3858"/>
      <c r="I2068" s="3858"/>
      <c r="J2068" s="3858"/>
      <c r="K2068" s="3858"/>
      <c r="L2068" s="4453" t="s">
        <v>1208</v>
      </c>
      <c r="M2068" s="4453"/>
    </row>
    <row r="2069" spans="1:13" x14ac:dyDescent="0.2">
      <c r="A2069" s="4455"/>
      <c r="B2069" s="4455"/>
      <c r="C2069" s="3858"/>
      <c r="D2069" s="3858"/>
      <c r="E2069" s="3858"/>
      <c r="F2069" s="3858"/>
      <c r="G2069" s="3858"/>
      <c r="H2069" s="3858"/>
      <c r="I2069" s="3858"/>
      <c r="J2069" s="3858"/>
      <c r="K2069" s="3858"/>
      <c r="L2069" s="4453"/>
      <c r="M2069" s="4453"/>
    </row>
    <row r="2070" spans="1:13" x14ac:dyDescent="0.2">
      <c r="A2070" s="4455"/>
      <c r="B2070" s="4455"/>
      <c r="C2070" s="3858"/>
      <c r="D2070" s="3858"/>
      <c r="E2070" s="3858"/>
      <c r="F2070" s="3858"/>
      <c r="G2070" s="3858"/>
      <c r="H2070" s="3858"/>
      <c r="I2070" s="3858"/>
      <c r="J2070" s="3858"/>
      <c r="K2070" s="3858"/>
      <c r="L2070" s="4453"/>
      <c r="M2070" s="4453"/>
    </row>
    <row r="2071" spans="1:13" x14ac:dyDescent="0.2">
      <c r="E2071" s="538"/>
    </row>
    <row r="2072" spans="1:13" x14ac:dyDescent="0.2">
      <c r="D2072" s="3844"/>
      <c r="E2072" s="3844"/>
      <c r="J2072" s="4588" t="s">
        <v>6241</v>
      </c>
      <c r="K2072" s="4588"/>
      <c r="L2072" s="4588"/>
      <c r="M2072" s="4588"/>
    </row>
    <row r="2073" spans="1:13" x14ac:dyDescent="0.2">
      <c r="A2073" s="479" t="s">
        <v>6390</v>
      </c>
      <c r="D2073" s="3844"/>
      <c r="E2073" s="3844"/>
    </row>
    <row r="2074" spans="1:13" x14ac:dyDescent="0.2">
      <c r="A2074" s="479" t="s">
        <v>6391</v>
      </c>
      <c r="D2074" s="3844"/>
      <c r="E2074" s="3844"/>
      <c r="J2074" s="4137" t="s">
        <v>2863</v>
      </c>
      <c r="K2074" s="4138"/>
      <c r="L2074" s="4138"/>
      <c r="M2074" s="4139"/>
    </row>
    <row r="2075" spans="1:13" ht="24" x14ac:dyDescent="0.2">
      <c r="A2075" s="479" t="s">
        <v>6392</v>
      </c>
      <c r="D2075" s="88"/>
      <c r="E2075" s="88"/>
      <c r="J2075" s="374" t="s">
        <v>2860</v>
      </c>
      <c r="K2075" s="374" t="s">
        <v>2861</v>
      </c>
      <c r="L2075" s="374" t="s">
        <v>2862</v>
      </c>
      <c r="M2075" s="822" t="s">
        <v>135</v>
      </c>
    </row>
    <row r="2076" spans="1:13" x14ac:dyDescent="0.2">
      <c r="A2076" s="88" t="s">
        <v>6224</v>
      </c>
      <c r="B2076" s="88"/>
      <c r="C2076" s="88"/>
      <c r="E2076" s="538"/>
      <c r="J2076" s="374">
        <v>2015</v>
      </c>
      <c r="K2076" s="374">
        <v>4</v>
      </c>
      <c r="L2076" s="374">
        <v>22</v>
      </c>
      <c r="M2076" s="374">
        <v>6</v>
      </c>
    </row>
    <row r="2077" spans="1:13" x14ac:dyDescent="0.2">
      <c r="E2077" s="538"/>
      <c r="I2077" s="1177"/>
      <c r="J2077" s="1177"/>
      <c r="K2077" s="1177"/>
      <c r="L2077" s="1177"/>
    </row>
    <row r="2078" spans="1:13" ht="26.25" customHeight="1" x14ac:dyDescent="0.2">
      <c r="A2078" s="3857" t="s">
        <v>2864</v>
      </c>
      <c r="B2078" s="3857" t="s">
        <v>2865</v>
      </c>
      <c r="C2078" s="3857" t="s">
        <v>1212</v>
      </c>
      <c r="D2078" s="3857" t="s">
        <v>2866</v>
      </c>
      <c r="E2078" s="3857"/>
      <c r="F2078" s="4346" t="s">
        <v>3430</v>
      </c>
      <c r="G2078" s="4347"/>
      <c r="H2078" s="4348" t="s">
        <v>3434</v>
      </c>
      <c r="I2078" s="4348"/>
      <c r="J2078" s="3857" t="s">
        <v>1211</v>
      </c>
      <c r="K2078" s="3858" t="s">
        <v>2872</v>
      </c>
      <c r="L2078" s="3857" t="s">
        <v>1207</v>
      </c>
      <c r="M2078" s="3858" t="s">
        <v>2873</v>
      </c>
    </row>
    <row r="2079" spans="1:13" x14ac:dyDescent="0.2">
      <c r="A2079" s="3857"/>
      <c r="B2079" s="3857"/>
      <c r="C2079" s="3857"/>
      <c r="D2079" s="15" t="s">
        <v>2867</v>
      </c>
      <c r="E2079" s="15" t="s">
        <v>2868</v>
      </c>
      <c r="F2079" s="15" t="s">
        <v>2870</v>
      </c>
      <c r="G2079" s="15" t="s">
        <v>2871</v>
      </c>
      <c r="H2079" s="1180" t="s">
        <v>3216</v>
      </c>
      <c r="I2079" s="1180" t="s">
        <v>3217</v>
      </c>
      <c r="J2079" s="3857"/>
      <c r="K2079" s="3858"/>
      <c r="L2079" s="3857"/>
      <c r="M2079" s="3858"/>
    </row>
    <row r="2080" spans="1:13" x14ac:dyDescent="0.2">
      <c r="A2080" s="948"/>
      <c r="B2080" s="948"/>
      <c r="C2080" s="948"/>
      <c r="D2080" s="47"/>
      <c r="E2080" s="47"/>
      <c r="F2080" s="47"/>
      <c r="G2080" s="47"/>
      <c r="H2080" s="47"/>
      <c r="I2080" s="47"/>
      <c r="J2080" s="948"/>
      <c r="K2080" s="47"/>
      <c r="L2080" s="948"/>
      <c r="M2080" s="47"/>
    </row>
    <row r="2081" spans="1:13" ht="24" x14ac:dyDescent="0.2">
      <c r="A2081" s="948">
        <v>14</v>
      </c>
      <c r="B2081" s="139" t="s">
        <v>6232</v>
      </c>
      <c r="C2081" s="599" t="s">
        <v>6242</v>
      </c>
      <c r="D2081" s="1519">
        <v>41182</v>
      </c>
      <c r="E2081" s="1519">
        <v>41182</v>
      </c>
      <c r="F2081" s="4103">
        <v>384</v>
      </c>
      <c r="G2081" s="3858">
        <v>2</v>
      </c>
      <c r="H2081" s="545"/>
      <c r="I2081" s="545"/>
      <c r="J2081" s="610">
        <v>80</v>
      </c>
      <c r="K2081" s="533" t="s">
        <v>802</v>
      </c>
      <c r="L2081" s="597" t="s">
        <v>589</v>
      </c>
      <c r="M2081" s="545"/>
    </row>
    <row r="2082" spans="1:13" ht="24" x14ac:dyDescent="0.2">
      <c r="A2082" s="948">
        <v>15</v>
      </c>
      <c r="B2082" s="139" t="s">
        <v>6232</v>
      </c>
      <c r="C2082" s="599" t="s">
        <v>6243</v>
      </c>
      <c r="D2082" s="1519">
        <v>41207</v>
      </c>
      <c r="E2082" s="1519">
        <v>41207</v>
      </c>
      <c r="F2082" s="4142"/>
      <c r="G2082" s="3858"/>
      <c r="H2082" s="545"/>
      <c r="I2082" s="545"/>
      <c r="J2082" s="610">
        <v>70</v>
      </c>
      <c r="K2082" s="533" t="s">
        <v>802</v>
      </c>
      <c r="L2082" s="597" t="s">
        <v>589</v>
      </c>
      <c r="M2082" s="545"/>
    </row>
    <row r="2083" spans="1:13" ht="24" x14ac:dyDescent="0.2">
      <c r="A2083" s="948">
        <v>16</v>
      </c>
      <c r="B2083" s="139" t="s">
        <v>6232</v>
      </c>
      <c r="C2083" s="599" t="s">
        <v>6244</v>
      </c>
      <c r="D2083" s="1519">
        <v>41221</v>
      </c>
      <c r="E2083" s="1519">
        <v>41239</v>
      </c>
      <c r="F2083" s="4142"/>
      <c r="G2083" s="3858"/>
      <c r="H2083" s="545"/>
      <c r="I2083" s="545"/>
      <c r="J2083" s="610">
        <v>71</v>
      </c>
      <c r="K2083" s="533" t="s">
        <v>802</v>
      </c>
      <c r="L2083" s="597" t="s">
        <v>589</v>
      </c>
      <c r="M2083" s="545"/>
    </row>
    <row r="2084" spans="1:13" ht="24" x14ac:dyDescent="0.2">
      <c r="A2084" s="948">
        <v>17</v>
      </c>
      <c r="B2084" s="139" t="s">
        <v>6232</v>
      </c>
      <c r="C2084" s="599" t="s">
        <v>6245</v>
      </c>
      <c r="D2084" s="1519">
        <v>41270</v>
      </c>
      <c r="E2084" s="1519">
        <v>41270</v>
      </c>
      <c r="F2084" s="4142"/>
      <c r="G2084" s="4103">
        <v>3</v>
      </c>
      <c r="H2084" s="545"/>
      <c r="I2084" s="545"/>
      <c r="J2084" s="610">
        <v>68</v>
      </c>
      <c r="K2084" s="533" t="s">
        <v>802</v>
      </c>
      <c r="L2084" s="597" t="s">
        <v>589</v>
      </c>
      <c r="M2084" s="545"/>
    </row>
    <row r="2085" spans="1:13" x14ac:dyDescent="0.2">
      <c r="A2085" s="948"/>
      <c r="B2085" s="948"/>
      <c r="C2085" s="948"/>
      <c r="D2085" s="545"/>
      <c r="E2085" s="545"/>
      <c r="F2085" s="4142"/>
      <c r="G2085" s="4142"/>
      <c r="H2085" s="545"/>
      <c r="I2085" s="545"/>
      <c r="J2085" s="610"/>
      <c r="K2085" s="533" t="s">
        <v>802</v>
      </c>
      <c r="L2085" s="597" t="s">
        <v>589</v>
      </c>
      <c r="M2085" s="545"/>
    </row>
    <row r="2086" spans="1:13" x14ac:dyDescent="0.2">
      <c r="A2086" s="948"/>
      <c r="B2086" s="948"/>
      <c r="C2086" s="948"/>
      <c r="D2086" s="545"/>
      <c r="E2086" s="545"/>
      <c r="F2086" s="4142"/>
      <c r="G2086" s="4142"/>
      <c r="H2086" s="545"/>
      <c r="I2086" s="545"/>
      <c r="J2086" s="610"/>
      <c r="K2086" s="533"/>
      <c r="L2086" s="597"/>
      <c r="M2086" s="545"/>
    </row>
    <row r="2087" spans="1:13" x14ac:dyDescent="0.2">
      <c r="A2087" s="948">
        <v>18</v>
      </c>
      <c r="B2087" s="948" t="s">
        <v>437</v>
      </c>
      <c r="C2087" s="1411" t="s">
        <v>6246</v>
      </c>
      <c r="D2087" s="1519">
        <v>41002</v>
      </c>
      <c r="E2087" s="1519">
        <v>41193</v>
      </c>
      <c r="F2087" s="4142"/>
      <c r="G2087" s="4142"/>
      <c r="H2087" s="545"/>
      <c r="I2087" s="545"/>
      <c r="J2087" s="610">
        <v>48</v>
      </c>
      <c r="K2087" s="533"/>
      <c r="L2087" s="597"/>
      <c r="M2087" s="545"/>
    </row>
    <row r="2088" spans="1:13" x14ac:dyDescent="0.2">
      <c r="A2088" s="948">
        <v>19</v>
      </c>
      <c r="B2088" s="948" t="s">
        <v>6247</v>
      </c>
      <c r="C2088" s="1411" t="s">
        <v>6248</v>
      </c>
      <c r="D2088" s="1519">
        <v>40948</v>
      </c>
      <c r="E2088" s="1519">
        <v>40948</v>
      </c>
      <c r="F2088" s="4142"/>
      <c r="G2088" s="4142"/>
      <c r="H2088" s="545"/>
      <c r="I2088" s="545"/>
      <c r="J2088" s="610">
        <v>2</v>
      </c>
      <c r="K2088" s="533" t="s">
        <v>802</v>
      </c>
      <c r="L2088" s="597" t="s">
        <v>589</v>
      </c>
      <c r="M2088" s="545" t="s">
        <v>6249</v>
      </c>
    </row>
    <row r="2089" spans="1:13" x14ac:dyDescent="0.2">
      <c r="A2089" s="948"/>
      <c r="B2089" s="948"/>
      <c r="C2089" s="948"/>
      <c r="D2089" s="545"/>
      <c r="E2089" s="545"/>
      <c r="F2089" s="4142"/>
      <c r="G2089" s="4142"/>
      <c r="H2089" s="545"/>
      <c r="I2089" s="545"/>
      <c r="J2089" s="610"/>
      <c r="K2089" s="533" t="s">
        <v>802</v>
      </c>
      <c r="L2089" s="597" t="s">
        <v>589</v>
      </c>
      <c r="M2089" s="545"/>
    </row>
    <row r="2090" spans="1:13" x14ac:dyDescent="0.2">
      <c r="A2090" s="948"/>
      <c r="B2090" s="948" t="s">
        <v>2556</v>
      </c>
      <c r="C2090" s="59" t="s">
        <v>2555</v>
      </c>
      <c r="D2090" s="545"/>
      <c r="E2090" s="545"/>
      <c r="F2090" s="4142"/>
      <c r="G2090" s="4142"/>
      <c r="H2090" s="545"/>
      <c r="I2090" s="545"/>
      <c r="J2090" s="610"/>
      <c r="K2090" s="533" t="s">
        <v>802</v>
      </c>
      <c r="L2090" s="597" t="s">
        <v>589</v>
      </c>
      <c r="M2090" s="545"/>
    </row>
    <row r="2091" spans="1:13" x14ac:dyDescent="0.2">
      <c r="A2091" s="948">
        <v>20</v>
      </c>
      <c r="B2091" s="948" t="s">
        <v>6250</v>
      </c>
      <c r="C2091" s="1411" t="s">
        <v>6251</v>
      </c>
      <c r="D2091" s="1519">
        <v>41166</v>
      </c>
      <c r="E2091" s="1519">
        <v>41181</v>
      </c>
      <c r="F2091" s="4142"/>
      <c r="G2091" s="4142"/>
      <c r="H2091" s="545"/>
      <c r="I2091" s="545"/>
      <c r="J2091" s="610">
        <v>58</v>
      </c>
      <c r="K2091" s="533"/>
      <c r="L2091" s="597"/>
      <c r="M2091" s="545"/>
    </row>
    <row r="2092" spans="1:13" x14ac:dyDescent="0.2">
      <c r="A2092" s="948">
        <v>21</v>
      </c>
      <c r="B2092" s="948" t="s">
        <v>6252</v>
      </c>
      <c r="C2092" s="1411" t="s">
        <v>6253</v>
      </c>
      <c r="D2092" s="1519">
        <v>41250</v>
      </c>
      <c r="E2092" s="1519">
        <v>41272</v>
      </c>
      <c r="F2092" s="4142"/>
      <c r="G2092" s="4142"/>
      <c r="H2092" s="545"/>
      <c r="I2092" s="545"/>
      <c r="J2092" s="610">
        <v>18</v>
      </c>
      <c r="K2092" s="533" t="s">
        <v>802</v>
      </c>
      <c r="L2092" s="597" t="s">
        <v>589</v>
      </c>
      <c r="M2092" s="545"/>
    </row>
    <row r="2093" spans="1:13" x14ac:dyDescent="0.2">
      <c r="A2093" s="948"/>
      <c r="B2093" s="948"/>
      <c r="C2093" s="1411"/>
      <c r="D2093" s="1519"/>
      <c r="E2093" s="1519"/>
      <c r="F2093" s="4142"/>
      <c r="G2093" s="4142"/>
      <c r="H2093" s="545"/>
      <c r="I2093" s="545"/>
      <c r="J2093" s="610"/>
      <c r="K2093" s="533" t="s">
        <v>802</v>
      </c>
      <c r="L2093" s="597" t="s">
        <v>589</v>
      </c>
      <c r="M2093" s="545"/>
    </row>
    <row r="2094" spans="1:13" x14ac:dyDescent="0.2">
      <c r="A2094" s="948"/>
      <c r="B2094" s="948" t="s">
        <v>1653</v>
      </c>
      <c r="C2094" s="59" t="s">
        <v>1323</v>
      </c>
      <c r="D2094" s="1519"/>
      <c r="E2094" s="1519"/>
      <c r="F2094" s="4142"/>
      <c r="G2094" s="4142"/>
      <c r="H2094" s="545"/>
      <c r="I2094" s="545"/>
      <c r="J2094" s="610"/>
      <c r="K2094" s="533" t="s">
        <v>802</v>
      </c>
      <c r="L2094" s="597" t="s">
        <v>589</v>
      </c>
      <c r="M2094" s="545"/>
    </row>
    <row r="2095" spans="1:13" x14ac:dyDescent="0.2">
      <c r="A2095" s="948">
        <v>22</v>
      </c>
      <c r="B2095" s="948" t="s">
        <v>1654</v>
      </c>
      <c r="C2095" s="1411" t="s">
        <v>6254</v>
      </c>
      <c r="D2095" s="1519">
        <v>40909</v>
      </c>
      <c r="E2095" s="1519">
        <v>41274</v>
      </c>
      <c r="F2095" s="4142"/>
      <c r="G2095" s="4142"/>
      <c r="H2095" s="545"/>
      <c r="I2095" s="545"/>
      <c r="J2095" s="610">
        <v>28</v>
      </c>
      <c r="K2095" s="533" t="s">
        <v>802</v>
      </c>
      <c r="L2095" s="597" t="s">
        <v>589</v>
      </c>
      <c r="M2095" s="545"/>
    </row>
    <row r="2096" spans="1:13" x14ac:dyDescent="0.2">
      <c r="A2096" s="948"/>
      <c r="B2096" s="948"/>
      <c r="C2096" s="59"/>
      <c r="D2096" s="1519"/>
      <c r="E2096" s="1519"/>
      <c r="F2096" s="4142"/>
      <c r="G2096" s="4142"/>
      <c r="H2096" s="545"/>
      <c r="I2096" s="545"/>
      <c r="J2096" s="610"/>
      <c r="K2096" s="533" t="s">
        <v>802</v>
      </c>
      <c r="L2096" s="597" t="s">
        <v>589</v>
      </c>
      <c r="M2096" s="545"/>
    </row>
    <row r="2097" spans="1:13" x14ac:dyDescent="0.2">
      <c r="A2097" s="1181"/>
      <c r="B2097" s="1254" t="s">
        <v>435</v>
      </c>
      <c r="C2097" s="56" t="s">
        <v>1329</v>
      </c>
      <c r="D2097" s="1200"/>
      <c r="E2097" s="1200"/>
      <c r="F2097" s="4142"/>
      <c r="G2097" s="4142"/>
      <c r="H2097" s="374"/>
      <c r="I2097" s="374"/>
      <c r="J2097" s="374"/>
      <c r="K2097" s="533" t="s">
        <v>802</v>
      </c>
      <c r="L2097" s="597" t="s">
        <v>589</v>
      </c>
      <c r="M2097" s="1181"/>
    </row>
    <row r="2098" spans="1:13" ht="24" x14ac:dyDescent="0.2">
      <c r="A2098" s="1254">
        <v>23</v>
      </c>
      <c r="B2098" s="1254" t="s">
        <v>2267</v>
      </c>
      <c r="C2098" s="524" t="s">
        <v>6255</v>
      </c>
      <c r="D2098" s="1200">
        <v>40910</v>
      </c>
      <c r="E2098" s="1200">
        <v>41274</v>
      </c>
      <c r="F2098" s="4142"/>
      <c r="G2098" s="4142"/>
      <c r="H2098" s="374"/>
      <c r="I2098" s="374"/>
      <c r="J2098" s="374">
        <v>22</v>
      </c>
      <c r="K2098" s="533" t="s">
        <v>802</v>
      </c>
      <c r="L2098" s="597" t="s">
        <v>589</v>
      </c>
      <c r="M2098" s="656"/>
    </row>
    <row r="2099" spans="1:13" x14ac:dyDescent="0.2">
      <c r="A2099" s="1254">
        <v>24</v>
      </c>
      <c r="B2099" s="1254" t="s">
        <v>436</v>
      </c>
      <c r="C2099" s="524" t="s">
        <v>6256</v>
      </c>
      <c r="D2099" s="1200">
        <v>40910</v>
      </c>
      <c r="E2099" s="1200">
        <v>41274</v>
      </c>
      <c r="F2099" s="4142"/>
      <c r="G2099" s="4142"/>
      <c r="H2099" s="374"/>
      <c r="I2099" s="374"/>
      <c r="J2099" s="374">
        <v>22</v>
      </c>
      <c r="K2099" s="533" t="s">
        <v>802</v>
      </c>
      <c r="L2099" s="597" t="s">
        <v>589</v>
      </c>
      <c r="M2099" s="656"/>
    </row>
    <row r="2100" spans="1:13" ht="24" x14ac:dyDescent="0.2">
      <c r="A2100" s="1254">
        <v>25</v>
      </c>
      <c r="B2100" s="1254" t="s">
        <v>2272</v>
      </c>
      <c r="C2100" s="524" t="s">
        <v>6257</v>
      </c>
      <c r="D2100" s="1200">
        <v>40910</v>
      </c>
      <c r="E2100" s="1200">
        <v>41274</v>
      </c>
      <c r="F2100" s="3876"/>
      <c r="G2100" s="3876"/>
      <c r="H2100" s="374"/>
      <c r="I2100" s="374"/>
      <c r="J2100" s="374">
        <v>22</v>
      </c>
      <c r="K2100" s="533" t="s">
        <v>802</v>
      </c>
      <c r="L2100" s="597" t="s">
        <v>589</v>
      </c>
      <c r="M2100" s="656"/>
    </row>
    <row r="2101" spans="1:13" x14ac:dyDescent="0.2">
      <c r="B2101" s="1177"/>
      <c r="C2101" s="538"/>
      <c r="D2101" s="1529"/>
      <c r="E2101" s="1529"/>
      <c r="F2101" s="1177"/>
      <c r="G2101" s="1177"/>
      <c r="H2101" s="1177"/>
      <c r="I2101" s="1177"/>
      <c r="J2101" s="1177"/>
      <c r="L2101" s="538"/>
    </row>
    <row r="2102" spans="1:13" x14ac:dyDescent="0.2">
      <c r="E2102" s="538"/>
    </row>
    <row r="2103" spans="1:13" x14ac:dyDescent="0.2">
      <c r="E2103" s="538"/>
    </row>
    <row r="2104" spans="1:13" x14ac:dyDescent="0.2">
      <c r="E2104" s="538"/>
    </row>
    <row r="2107" spans="1:13" x14ac:dyDescent="0.2">
      <c r="A2107" s="4455"/>
      <c r="B2107" s="4455"/>
      <c r="C2107" s="3857" t="s">
        <v>2859</v>
      </c>
      <c r="D2107" s="3857"/>
      <c r="E2107" s="3857"/>
      <c r="F2107" s="3857"/>
      <c r="G2107" s="3857"/>
      <c r="H2107" s="3857"/>
      <c r="I2107" s="3857"/>
      <c r="J2107" s="3857"/>
      <c r="K2107" s="3857"/>
      <c r="L2107" s="4453" t="s">
        <v>2858</v>
      </c>
      <c r="M2107" s="4453"/>
    </row>
    <row r="2108" spans="1:13" x14ac:dyDescent="0.2">
      <c r="A2108" s="4455"/>
      <c r="B2108" s="4455"/>
      <c r="C2108" s="3857"/>
      <c r="D2108" s="3857"/>
      <c r="E2108" s="3857"/>
      <c r="F2108" s="3857"/>
      <c r="G2108" s="3857"/>
      <c r="H2108" s="3857"/>
      <c r="I2108" s="3857"/>
      <c r="J2108" s="3857"/>
      <c r="K2108" s="3857"/>
      <c r="L2108" s="4453"/>
      <c r="M2108" s="4453"/>
    </row>
    <row r="2109" spans="1:13" x14ac:dyDescent="0.2">
      <c r="A2109" s="4455"/>
      <c r="B2109" s="4455"/>
      <c r="C2109" s="3857"/>
      <c r="D2109" s="3857"/>
      <c r="E2109" s="3857"/>
      <c r="F2109" s="3857"/>
      <c r="G2109" s="3857"/>
      <c r="H2109" s="3857"/>
      <c r="I2109" s="3857"/>
      <c r="J2109" s="3857"/>
      <c r="K2109" s="3857"/>
      <c r="L2109" s="4453"/>
      <c r="M2109" s="4453"/>
    </row>
    <row r="2110" spans="1:13" x14ac:dyDescent="0.2">
      <c r="A2110" s="4455"/>
      <c r="B2110" s="4455"/>
      <c r="C2110" s="3858" t="s">
        <v>1209</v>
      </c>
      <c r="D2110" s="3858"/>
      <c r="E2110" s="3858"/>
      <c r="F2110" s="3858"/>
      <c r="G2110" s="3858"/>
      <c r="H2110" s="3858"/>
      <c r="I2110" s="3858"/>
      <c r="J2110" s="3858"/>
      <c r="K2110" s="3858"/>
      <c r="L2110" s="4453" t="s">
        <v>1208</v>
      </c>
      <c r="M2110" s="4453"/>
    </row>
    <row r="2111" spans="1:13" x14ac:dyDescent="0.2">
      <c r="A2111" s="4455"/>
      <c r="B2111" s="4455"/>
      <c r="C2111" s="3858"/>
      <c r="D2111" s="3858"/>
      <c r="E2111" s="3858"/>
      <c r="F2111" s="3858"/>
      <c r="G2111" s="3858"/>
      <c r="H2111" s="3858"/>
      <c r="I2111" s="3858"/>
      <c r="J2111" s="3858"/>
      <c r="K2111" s="3858"/>
      <c r="L2111" s="4453"/>
      <c r="M2111" s="4453"/>
    </row>
    <row r="2112" spans="1:13" x14ac:dyDescent="0.2">
      <c r="A2112" s="4455"/>
      <c r="B2112" s="4455"/>
      <c r="C2112" s="3858"/>
      <c r="D2112" s="3858"/>
      <c r="E2112" s="3858"/>
      <c r="F2112" s="3858"/>
      <c r="G2112" s="3858"/>
      <c r="H2112" s="3858"/>
      <c r="I2112" s="3858"/>
      <c r="J2112" s="3858"/>
      <c r="K2112" s="3858"/>
      <c r="L2112" s="4453"/>
      <c r="M2112" s="4453"/>
    </row>
    <row r="2113" spans="1:13" x14ac:dyDescent="0.2">
      <c r="A2113" s="1177"/>
      <c r="B2113" s="1177"/>
      <c r="C2113" s="79"/>
      <c r="D2113" s="79"/>
      <c r="E2113" s="79"/>
      <c r="F2113" s="79"/>
      <c r="G2113" s="79"/>
      <c r="H2113" s="79"/>
      <c r="I2113" s="79"/>
      <c r="J2113" s="79"/>
      <c r="K2113" s="79"/>
      <c r="L2113" s="539"/>
      <c r="M2113" s="539"/>
    </row>
    <row r="2114" spans="1:13" x14ac:dyDescent="0.2">
      <c r="A2114" s="479" t="s">
        <v>6390</v>
      </c>
      <c r="D2114" s="88"/>
      <c r="E2114" s="88"/>
    </row>
    <row r="2115" spans="1:13" x14ac:dyDescent="0.2">
      <c r="A2115" s="479" t="s">
        <v>6391</v>
      </c>
      <c r="D2115" s="88"/>
      <c r="E2115" s="88"/>
      <c r="F2115" s="4588" t="s">
        <v>6258</v>
      </c>
      <c r="G2115" s="4588"/>
      <c r="H2115" s="4588"/>
      <c r="I2115" s="4588"/>
      <c r="J2115" s="4137" t="s">
        <v>2863</v>
      </c>
      <c r="K2115" s="4138"/>
      <c r="L2115" s="4138"/>
      <c r="M2115" s="4139"/>
    </row>
    <row r="2116" spans="1:13" ht="24" x14ac:dyDescent="0.2">
      <c r="A2116" s="479" t="s">
        <v>6392</v>
      </c>
      <c r="D2116" s="88"/>
      <c r="E2116" s="88"/>
      <c r="J2116" s="374" t="s">
        <v>2860</v>
      </c>
      <c r="K2116" s="374" t="s">
        <v>2861</v>
      </c>
      <c r="L2116" s="374" t="s">
        <v>2862</v>
      </c>
      <c r="M2116" s="822" t="s">
        <v>837</v>
      </c>
    </row>
    <row r="2117" spans="1:13" x14ac:dyDescent="0.2">
      <c r="A2117" s="88" t="s">
        <v>6224</v>
      </c>
      <c r="B2117" s="88"/>
      <c r="C2117" s="88"/>
      <c r="E2117" s="538"/>
      <c r="J2117" s="374">
        <v>2015</v>
      </c>
      <c r="K2117" s="374">
        <v>4</v>
      </c>
      <c r="L2117" s="374">
        <v>22</v>
      </c>
      <c r="M2117" s="374"/>
    </row>
    <row r="2118" spans="1:13" x14ac:dyDescent="0.2">
      <c r="E2118" s="538"/>
      <c r="I2118" s="1177"/>
      <c r="J2118" s="1177"/>
      <c r="K2118" s="1177"/>
      <c r="L2118" s="1177"/>
    </row>
    <row r="2119" spans="1:13" ht="24" customHeight="1" x14ac:dyDescent="0.2">
      <c r="A2119" s="3857" t="s">
        <v>2864</v>
      </c>
      <c r="B2119" s="3857" t="s">
        <v>2865</v>
      </c>
      <c r="C2119" s="3857" t="s">
        <v>1212</v>
      </c>
      <c r="D2119" s="3857" t="s">
        <v>2866</v>
      </c>
      <c r="E2119" s="3857"/>
      <c r="F2119" s="4346" t="s">
        <v>3430</v>
      </c>
      <c r="G2119" s="4347"/>
      <c r="H2119" s="4348" t="s">
        <v>3434</v>
      </c>
      <c r="I2119" s="4348"/>
      <c r="J2119" s="3857" t="s">
        <v>1211</v>
      </c>
      <c r="K2119" s="3858" t="s">
        <v>2872</v>
      </c>
      <c r="L2119" s="3857" t="s">
        <v>1207</v>
      </c>
      <c r="M2119" s="3858" t="s">
        <v>2873</v>
      </c>
    </row>
    <row r="2120" spans="1:13" x14ac:dyDescent="0.2">
      <c r="A2120" s="3857"/>
      <c r="B2120" s="3857"/>
      <c r="C2120" s="3857"/>
      <c r="D2120" s="15" t="s">
        <v>2867</v>
      </c>
      <c r="E2120" s="15" t="s">
        <v>2868</v>
      </c>
      <c r="F2120" s="15" t="s">
        <v>2870</v>
      </c>
      <c r="G2120" s="15" t="s">
        <v>2871</v>
      </c>
      <c r="H2120" s="1180" t="s">
        <v>3216</v>
      </c>
      <c r="I2120" s="1180" t="s">
        <v>3217</v>
      </c>
      <c r="J2120" s="3857"/>
      <c r="K2120" s="3858"/>
      <c r="L2120" s="3857"/>
      <c r="M2120" s="3858"/>
    </row>
    <row r="2121" spans="1:13" x14ac:dyDescent="0.2">
      <c r="A2121" s="139"/>
      <c r="B2121" s="139" t="s">
        <v>2841</v>
      </c>
      <c r="C2121" s="55" t="s">
        <v>2503</v>
      </c>
      <c r="D2121" s="15"/>
      <c r="E2121" s="15"/>
      <c r="F2121" s="15"/>
      <c r="G2121" s="15"/>
      <c r="H2121" s="15"/>
      <c r="I2121" s="15"/>
      <c r="J2121" s="139"/>
      <c r="K2121" s="15"/>
      <c r="L2121" s="139"/>
      <c r="M2121" s="15"/>
    </row>
    <row r="2122" spans="1:13" x14ac:dyDescent="0.2">
      <c r="A2122" s="139">
        <v>26</v>
      </c>
      <c r="B2122" s="139" t="s">
        <v>1278</v>
      </c>
      <c r="C2122" s="599" t="s">
        <v>1277</v>
      </c>
      <c r="D2122" s="1494">
        <v>41302</v>
      </c>
      <c r="E2122" s="1494">
        <v>41536</v>
      </c>
      <c r="F2122" s="3858">
        <v>384</v>
      </c>
      <c r="G2122" s="4103">
        <v>3</v>
      </c>
      <c r="H2122" s="15"/>
      <c r="I2122" s="533"/>
      <c r="J2122" s="15">
        <v>51</v>
      </c>
      <c r="K2122" s="533" t="s">
        <v>802</v>
      </c>
      <c r="L2122" s="597" t="s">
        <v>589</v>
      </c>
      <c r="M2122" s="15"/>
    </row>
    <row r="2123" spans="1:13" x14ac:dyDescent="0.2">
      <c r="A2123" s="139">
        <v>27</v>
      </c>
      <c r="B2123" s="139" t="s">
        <v>1037</v>
      </c>
      <c r="C2123" s="599" t="s">
        <v>6259</v>
      </c>
      <c r="D2123" s="1494">
        <v>41303</v>
      </c>
      <c r="E2123" s="1494">
        <v>41517</v>
      </c>
      <c r="F2123" s="3858"/>
      <c r="G2123" s="4142"/>
      <c r="H2123" s="15"/>
      <c r="I2123" s="533"/>
      <c r="J2123" s="15">
        <v>12</v>
      </c>
      <c r="K2123" s="533" t="s">
        <v>802</v>
      </c>
      <c r="L2123" s="597" t="s">
        <v>589</v>
      </c>
      <c r="M2123" s="139"/>
    </row>
    <row r="2124" spans="1:13" x14ac:dyDescent="0.2">
      <c r="A2124" s="139"/>
      <c r="B2124" s="139" t="s">
        <v>2842</v>
      </c>
      <c r="C2124" s="55" t="s">
        <v>2527</v>
      </c>
      <c r="D2124" s="15"/>
      <c r="E2124" s="15"/>
      <c r="F2124" s="3858"/>
      <c r="G2124" s="4142"/>
      <c r="H2124" s="15"/>
      <c r="I2124" s="15"/>
      <c r="J2124" s="139"/>
      <c r="K2124" s="533" t="s">
        <v>802</v>
      </c>
      <c r="L2124" s="597" t="s">
        <v>589</v>
      </c>
      <c r="M2124" s="15"/>
    </row>
    <row r="2125" spans="1:13" x14ac:dyDescent="0.2">
      <c r="A2125" s="1254">
        <v>28</v>
      </c>
      <c r="B2125" s="1254" t="s">
        <v>438</v>
      </c>
      <c r="C2125" s="524"/>
      <c r="D2125" s="1440">
        <v>41352</v>
      </c>
      <c r="E2125" s="1440">
        <v>41535</v>
      </c>
      <c r="F2125" s="3858"/>
      <c r="G2125" s="4142"/>
      <c r="H2125" s="374"/>
      <c r="I2125" s="374"/>
      <c r="J2125" s="374">
        <v>84</v>
      </c>
      <c r="K2125" s="533" t="s">
        <v>802</v>
      </c>
      <c r="L2125" s="597" t="s">
        <v>589</v>
      </c>
      <c r="M2125" s="1181"/>
    </row>
    <row r="2126" spans="1:13" ht="24" x14ac:dyDescent="0.2">
      <c r="A2126" s="1254">
        <v>29</v>
      </c>
      <c r="B2126" s="1254" t="s">
        <v>438</v>
      </c>
      <c r="C2126" s="524" t="s">
        <v>6260</v>
      </c>
      <c r="D2126" s="1440">
        <v>41333</v>
      </c>
      <c r="E2126" s="1440">
        <v>41368</v>
      </c>
      <c r="F2126" s="3858"/>
      <c r="G2126" s="4142"/>
      <c r="H2126" s="374"/>
      <c r="I2126" s="374"/>
      <c r="J2126" s="374">
        <v>78</v>
      </c>
      <c r="K2126" s="533" t="s">
        <v>802</v>
      </c>
      <c r="L2126" s="597" t="s">
        <v>589</v>
      </c>
      <c r="M2126" s="1181"/>
    </row>
    <row r="2127" spans="1:13" ht="24" x14ac:dyDescent="0.2">
      <c r="A2127" s="1254">
        <v>30</v>
      </c>
      <c r="B2127" s="1254" t="s">
        <v>438</v>
      </c>
      <c r="C2127" s="524" t="s">
        <v>6261</v>
      </c>
      <c r="D2127" s="1440">
        <v>41364</v>
      </c>
      <c r="E2127" s="1440">
        <v>41380</v>
      </c>
      <c r="F2127" s="3858"/>
      <c r="G2127" s="3876"/>
      <c r="H2127" s="374"/>
      <c r="I2127" s="374"/>
      <c r="J2127" s="374">
        <v>78</v>
      </c>
      <c r="K2127" s="533" t="s">
        <v>802</v>
      </c>
      <c r="L2127" s="597" t="s">
        <v>589</v>
      </c>
      <c r="M2127" s="1181"/>
    </row>
    <row r="2128" spans="1:13" ht="24" x14ac:dyDescent="0.2">
      <c r="A2128" s="1254">
        <v>31</v>
      </c>
      <c r="B2128" s="1254" t="s">
        <v>438</v>
      </c>
      <c r="C2128" s="524" t="s">
        <v>6262</v>
      </c>
      <c r="D2128" s="1440">
        <v>41394</v>
      </c>
      <c r="E2128" s="1440">
        <v>41411</v>
      </c>
      <c r="F2128" s="3858"/>
      <c r="G2128" s="4103">
        <v>4</v>
      </c>
      <c r="H2128" s="374"/>
      <c r="I2128" s="374"/>
      <c r="J2128" s="374">
        <v>83</v>
      </c>
      <c r="K2128" s="533" t="s">
        <v>802</v>
      </c>
      <c r="L2128" s="597" t="s">
        <v>589</v>
      </c>
      <c r="M2128" s="1181"/>
    </row>
    <row r="2129" spans="1:13" ht="24" x14ac:dyDescent="0.2">
      <c r="A2129" s="1254">
        <v>32</v>
      </c>
      <c r="B2129" s="1254" t="s">
        <v>438</v>
      </c>
      <c r="C2129" s="524" t="s">
        <v>6263</v>
      </c>
      <c r="D2129" s="1440">
        <v>41425</v>
      </c>
      <c r="E2129" s="1440">
        <v>41426</v>
      </c>
      <c r="F2129" s="3858"/>
      <c r="G2129" s="4142"/>
      <c r="H2129" s="374"/>
      <c r="I2129" s="374"/>
      <c r="J2129" s="374">
        <v>78</v>
      </c>
      <c r="K2129" s="533" t="s">
        <v>802</v>
      </c>
      <c r="L2129" s="597" t="s">
        <v>589</v>
      </c>
      <c r="M2129" s="1181"/>
    </row>
    <row r="2130" spans="1:13" ht="24" x14ac:dyDescent="0.2">
      <c r="A2130" s="1254">
        <v>33</v>
      </c>
      <c r="B2130" s="1254" t="s">
        <v>438</v>
      </c>
      <c r="C2130" s="524" t="s">
        <v>6264</v>
      </c>
      <c r="D2130" s="1440">
        <v>41451</v>
      </c>
      <c r="E2130" s="1440">
        <v>41457</v>
      </c>
      <c r="F2130" s="3858"/>
      <c r="G2130" s="4142"/>
      <c r="H2130" s="374"/>
      <c r="I2130" s="374"/>
      <c r="J2130" s="374">
        <v>89</v>
      </c>
      <c r="K2130" s="533" t="s">
        <v>802</v>
      </c>
      <c r="L2130" s="597" t="s">
        <v>589</v>
      </c>
      <c r="M2130" s="1181"/>
    </row>
    <row r="2131" spans="1:13" ht="24" x14ac:dyDescent="0.2">
      <c r="A2131" s="1254">
        <v>34</v>
      </c>
      <c r="B2131" s="1254" t="s">
        <v>438</v>
      </c>
      <c r="C2131" s="524" t="s">
        <v>6265</v>
      </c>
      <c r="D2131" s="1530">
        <v>41486</v>
      </c>
      <c r="E2131" s="1440">
        <v>41498</v>
      </c>
      <c r="F2131" s="3858"/>
      <c r="G2131" s="3876"/>
      <c r="H2131" s="374"/>
      <c r="I2131" s="374"/>
      <c r="J2131" s="374">
        <v>87</v>
      </c>
      <c r="K2131" s="533" t="s">
        <v>802</v>
      </c>
      <c r="L2131" s="597" t="s">
        <v>589</v>
      </c>
      <c r="M2131" s="1181"/>
    </row>
    <row r="2132" spans="1:13" ht="24" x14ac:dyDescent="0.2">
      <c r="A2132" s="1254">
        <v>35</v>
      </c>
      <c r="B2132" s="1254" t="s">
        <v>438</v>
      </c>
      <c r="C2132" s="524" t="s">
        <v>6266</v>
      </c>
      <c r="D2132" s="1440">
        <v>41517</v>
      </c>
      <c r="E2132" s="1440">
        <v>41526</v>
      </c>
      <c r="F2132" s="4103">
        <v>385</v>
      </c>
      <c r="G2132" s="4103">
        <v>1</v>
      </c>
      <c r="H2132" s="374"/>
      <c r="I2132" s="374"/>
      <c r="J2132" s="374">
        <v>81</v>
      </c>
      <c r="K2132" s="533" t="s">
        <v>802</v>
      </c>
      <c r="L2132" s="597" t="s">
        <v>589</v>
      </c>
      <c r="M2132" s="1181"/>
    </row>
    <row r="2133" spans="1:13" ht="24" x14ac:dyDescent="0.2">
      <c r="A2133" s="1254">
        <v>36</v>
      </c>
      <c r="B2133" s="1254" t="s">
        <v>438</v>
      </c>
      <c r="C2133" s="524" t="s">
        <v>6267</v>
      </c>
      <c r="D2133" s="1440">
        <v>41547</v>
      </c>
      <c r="E2133" s="1440">
        <v>41558</v>
      </c>
      <c r="F2133" s="4142"/>
      <c r="G2133" s="4142"/>
      <c r="H2133" s="374"/>
      <c r="I2133" s="374"/>
      <c r="J2133" s="374">
        <v>79</v>
      </c>
      <c r="K2133" s="533" t="s">
        <v>802</v>
      </c>
      <c r="L2133" s="597" t="s">
        <v>589</v>
      </c>
      <c r="M2133" s="1181"/>
    </row>
    <row r="2134" spans="1:13" ht="24" x14ac:dyDescent="0.2">
      <c r="A2134" s="1254">
        <v>37</v>
      </c>
      <c r="B2134" s="1254" t="s">
        <v>438</v>
      </c>
      <c r="C2134" s="524" t="s">
        <v>6268</v>
      </c>
      <c r="D2134" s="1440">
        <v>41578</v>
      </c>
      <c r="E2134" s="1440">
        <v>41604</v>
      </c>
      <c r="F2134" s="4142"/>
      <c r="G2134" s="4142"/>
      <c r="H2134" s="374"/>
      <c r="I2134" s="374"/>
      <c r="J2134" s="374">
        <v>80</v>
      </c>
      <c r="K2134" s="533" t="s">
        <v>802</v>
      </c>
      <c r="L2134" s="597" t="s">
        <v>589</v>
      </c>
      <c r="M2134" s="1181"/>
    </row>
    <row r="2135" spans="1:13" ht="24" x14ac:dyDescent="0.2">
      <c r="A2135" s="1254">
        <v>38</v>
      </c>
      <c r="B2135" s="1254" t="s">
        <v>438</v>
      </c>
      <c r="C2135" s="524" t="s">
        <v>6269</v>
      </c>
      <c r="D2135" s="1440">
        <v>41608</v>
      </c>
      <c r="E2135" s="1440">
        <v>41690</v>
      </c>
      <c r="F2135" s="4142"/>
      <c r="G2135" s="4142"/>
      <c r="H2135" s="374"/>
      <c r="I2135" s="374"/>
      <c r="J2135" s="374">
        <v>79</v>
      </c>
      <c r="K2135" s="533" t="s">
        <v>802</v>
      </c>
      <c r="L2135" s="597" t="s">
        <v>589</v>
      </c>
      <c r="M2135" s="1181"/>
    </row>
    <row r="2136" spans="1:13" ht="24" x14ac:dyDescent="0.2">
      <c r="A2136" s="1254">
        <v>39</v>
      </c>
      <c r="B2136" s="1254" t="s">
        <v>438</v>
      </c>
      <c r="C2136" s="524" t="s">
        <v>6270</v>
      </c>
      <c r="D2136" s="935">
        <v>41639</v>
      </c>
      <c r="E2136" s="1440">
        <v>41663</v>
      </c>
      <c r="F2136" s="3876"/>
      <c r="G2136" s="15">
        <v>2</v>
      </c>
      <c r="H2136" s="1181"/>
      <c r="I2136" s="1181"/>
      <c r="J2136" s="374">
        <v>81</v>
      </c>
      <c r="K2136" s="533" t="s">
        <v>802</v>
      </c>
      <c r="L2136" s="597" t="s">
        <v>589</v>
      </c>
      <c r="M2136" s="1181"/>
    </row>
    <row r="2137" spans="1:13" x14ac:dyDescent="0.2">
      <c r="E2137" s="538"/>
    </row>
    <row r="2138" spans="1:13" x14ac:dyDescent="0.2">
      <c r="E2138" s="538"/>
    </row>
    <row r="2139" spans="1:13" x14ac:dyDescent="0.2">
      <c r="E2139" s="538"/>
    </row>
    <row r="2140" spans="1:13" x14ac:dyDescent="0.2">
      <c r="E2140" s="538"/>
    </row>
    <row r="2142" spans="1:13" x14ac:dyDescent="0.2">
      <c r="E2142" s="538"/>
    </row>
    <row r="2143" spans="1:13" x14ac:dyDescent="0.2">
      <c r="E2143" s="538"/>
    </row>
    <row r="2144" spans="1:13" x14ac:dyDescent="0.2">
      <c r="E2144" s="538"/>
    </row>
    <row r="2145" spans="1:13" x14ac:dyDescent="0.2">
      <c r="E2145" s="538"/>
    </row>
    <row r="2146" spans="1:13" x14ac:dyDescent="0.2">
      <c r="A2146" s="4455"/>
      <c r="B2146" s="4455"/>
      <c r="C2146" s="3857" t="s">
        <v>2859</v>
      </c>
      <c r="D2146" s="3857"/>
      <c r="E2146" s="3857"/>
      <c r="F2146" s="3857"/>
      <c r="G2146" s="3857"/>
      <c r="H2146" s="3857"/>
      <c r="I2146" s="3857"/>
      <c r="J2146" s="3857"/>
      <c r="K2146" s="3857"/>
      <c r="L2146" s="4453" t="s">
        <v>2858</v>
      </c>
      <c r="M2146" s="4453"/>
    </row>
    <row r="2147" spans="1:13" x14ac:dyDescent="0.2">
      <c r="A2147" s="4455"/>
      <c r="B2147" s="4455"/>
      <c r="C2147" s="3857"/>
      <c r="D2147" s="3857"/>
      <c r="E2147" s="3857"/>
      <c r="F2147" s="3857"/>
      <c r="G2147" s="3857"/>
      <c r="H2147" s="3857"/>
      <c r="I2147" s="3857"/>
      <c r="J2147" s="3857"/>
      <c r="K2147" s="3857"/>
      <c r="L2147" s="4453"/>
      <c r="M2147" s="4453"/>
    </row>
    <row r="2148" spans="1:13" x14ac:dyDescent="0.2">
      <c r="A2148" s="4455"/>
      <c r="B2148" s="4455"/>
      <c r="C2148" s="3857"/>
      <c r="D2148" s="3857"/>
      <c r="E2148" s="3857"/>
      <c r="F2148" s="3857"/>
      <c r="G2148" s="3857"/>
      <c r="H2148" s="3857"/>
      <c r="I2148" s="3857"/>
      <c r="J2148" s="3857"/>
      <c r="K2148" s="3857"/>
      <c r="L2148" s="4453"/>
      <c r="M2148" s="4453"/>
    </row>
    <row r="2149" spans="1:13" x14ac:dyDescent="0.2">
      <c r="A2149" s="4455"/>
      <c r="B2149" s="4455"/>
      <c r="C2149" s="3858" t="s">
        <v>1209</v>
      </c>
      <c r="D2149" s="3858"/>
      <c r="E2149" s="3858"/>
      <c r="F2149" s="3858"/>
      <c r="G2149" s="3858"/>
      <c r="H2149" s="3858"/>
      <c r="I2149" s="3858"/>
      <c r="J2149" s="3858"/>
      <c r="K2149" s="3858"/>
      <c r="L2149" s="4453" t="s">
        <v>1208</v>
      </c>
      <c r="M2149" s="4453"/>
    </row>
    <row r="2150" spans="1:13" x14ac:dyDescent="0.2">
      <c r="A2150" s="4455"/>
      <c r="B2150" s="4455"/>
      <c r="C2150" s="3858"/>
      <c r="D2150" s="3858"/>
      <c r="E2150" s="3858"/>
      <c r="F2150" s="3858"/>
      <c r="G2150" s="3858"/>
      <c r="H2150" s="3858"/>
      <c r="I2150" s="3858"/>
      <c r="J2150" s="3858"/>
      <c r="K2150" s="3858"/>
      <c r="L2150" s="4453"/>
      <c r="M2150" s="4453"/>
    </row>
    <row r="2151" spans="1:13" x14ac:dyDescent="0.2">
      <c r="A2151" s="4455"/>
      <c r="B2151" s="4455"/>
      <c r="C2151" s="3858"/>
      <c r="D2151" s="3858"/>
      <c r="E2151" s="3858"/>
      <c r="F2151" s="3858"/>
      <c r="G2151" s="3858"/>
      <c r="H2151" s="3858"/>
      <c r="I2151" s="3858"/>
      <c r="J2151" s="3858"/>
      <c r="K2151" s="3858"/>
      <c r="L2151" s="4453"/>
      <c r="M2151" s="4453"/>
    </row>
    <row r="2152" spans="1:13" x14ac:dyDescent="0.2">
      <c r="E2152" s="538"/>
    </row>
    <row r="2153" spans="1:13" x14ac:dyDescent="0.2">
      <c r="D2153" s="88"/>
      <c r="E2153" s="88"/>
      <c r="J2153" s="4588" t="s">
        <v>6271</v>
      </c>
      <c r="K2153" s="4588"/>
      <c r="L2153" s="4588"/>
      <c r="M2153" s="4588"/>
    </row>
    <row r="2154" spans="1:13" x14ac:dyDescent="0.2">
      <c r="A2154" s="479" t="s">
        <v>6390</v>
      </c>
      <c r="D2154" s="88"/>
      <c r="E2154" s="88"/>
    </row>
    <row r="2155" spans="1:13" x14ac:dyDescent="0.2">
      <c r="A2155" s="479" t="s">
        <v>6391</v>
      </c>
      <c r="D2155" s="88"/>
      <c r="E2155" s="88"/>
      <c r="J2155" s="4137" t="s">
        <v>2863</v>
      </c>
      <c r="K2155" s="4138"/>
      <c r="L2155" s="4138"/>
      <c r="M2155" s="4139"/>
    </row>
    <row r="2156" spans="1:13" ht="24" x14ac:dyDescent="0.2">
      <c r="A2156" s="479" t="s">
        <v>6392</v>
      </c>
      <c r="D2156" s="88"/>
      <c r="E2156" s="88"/>
      <c r="J2156" s="374" t="s">
        <v>2860</v>
      </c>
      <c r="K2156" s="374" t="s">
        <v>2861</v>
      </c>
      <c r="L2156" s="374" t="s">
        <v>2862</v>
      </c>
      <c r="M2156" s="822" t="s">
        <v>837</v>
      </c>
    </row>
    <row r="2157" spans="1:13" x14ac:dyDescent="0.2">
      <c r="A2157" s="88" t="s">
        <v>6224</v>
      </c>
      <c r="B2157" s="88"/>
      <c r="C2157" s="88"/>
      <c r="E2157" s="538"/>
      <c r="J2157" s="374">
        <v>2015</v>
      </c>
      <c r="K2157" s="374">
        <v>4</v>
      </c>
      <c r="L2157" s="374">
        <v>22</v>
      </c>
      <c r="M2157" s="374"/>
    </row>
    <row r="2158" spans="1:13" x14ac:dyDescent="0.2">
      <c r="E2158" s="538"/>
      <c r="I2158" s="1177"/>
      <c r="J2158" s="1177"/>
      <c r="K2158" s="1177"/>
      <c r="L2158" s="1177"/>
    </row>
    <row r="2159" spans="1:13" ht="25.5" customHeight="1" x14ac:dyDescent="0.2">
      <c r="A2159" s="3857" t="s">
        <v>2864</v>
      </c>
      <c r="B2159" s="3857" t="s">
        <v>2865</v>
      </c>
      <c r="C2159" s="3857" t="s">
        <v>1212</v>
      </c>
      <c r="D2159" s="3857" t="s">
        <v>2866</v>
      </c>
      <c r="E2159" s="3857"/>
      <c r="F2159" s="4346" t="s">
        <v>3430</v>
      </c>
      <c r="G2159" s="4347"/>
      <c r="H2159" s="4348" t="s">
        <v>3434</v>
      </c>
      <c r="I2159" s="4348"/>
      <c r="J2159" s="3857" t="s">
        <v>1211</v>
      </c>
      <c r="K2159" s="3858" t="s">
        <v>2872</v>
      </c>
      <c r="L2159" s="3857" t="s">
        <v>1207</v>
      </c>
      <c r="M2159" s="3858" t="s">
        <v>2873</v>
      </c>
    </row>
    <row r="2160" spans="1:13" x14ac:dyDescent="0.2">
      <c r="A2160" s="3857"/>
      <c r="B2160" s="3857"/>
      <c r="C2160" s="3857"/>
      <c r="D2160" s="15" t="s">
        <v>2867</v>
      </c>
      <c r="E2160" s="15" t="s">
        <v>2868</v>
      </c>
      <c r="F2160" s="15" t="s">
        <v>2870</v>
      </c>
      <c r="G2160" s="15" t="s">
        <v>2871</v>
      </c>
      <c r="H2160" s="1180" t="s">
        <v>3216</v>
      </c>
      <c r="I2160" s="1180" t="s">
        <v>3217</v>
      </c>
      <c r="J2160" s="3857"/>
      <c r="K2160" s="3858"/>
      <c r="L2160" s="3857"/>
      <c r="M2160" s="3858"/>
    </row>
    <row r="2161" spans="1:13" x14ac:dyDescent="0.2">
      <c r="A2161" s="139"/>
      <c r="B2161" s="139"/>
      <c r="C2161" s="139"/>
      <c r="D2161" s="15"/>
      <c r="E2161" s="15"/>
      <c r="F2161" s="15"/>
      <c r="G2161" s="15"/>
      <c r="H2161" s="15"/>
      <c r="I2161" s="15"/>
      <c r="J2161" s="139"/>
      <c r="K2161" s="15"/>
      <c r="L2161" s="139"/>
      <c r="M2161" s="15"/>
    </row>
    <row r="2162" spans="1:13" x14ac:dyDescent="0.2">
      <c r="A2162" s="139">
        <v>40</v>
      </c>
      <c r="B2162" s="1254" t="s">
        <v>437</v>
      </c>
      <c r="C2162" s="524" t="s">
        <v>6272</v>
      </c>
      <c r="D2162" s="1494">
        <v>41288</v>
      </c>
      <c r="E2162" s="1494">
        <v>41571</v>
      </c>
      <c r="F2162" s="4103">
        <v>385</v>
      </c>
      <c r="G2162" s="4103">
        <v>2</v>
      </c>
      <c r="H2162" s="15"/>
      <c r="I2162" s="1181"/>
      <c r="J2162" s="533">
        <v>33</v>
      </c>
      <c r="K2162" s="533" t="s">
        <v>802</v>
      </c>
      <c r="L2162" s="597" t="s">
        <v>589</v>
      </c>
      <c r="M2162" s="15"/>
    </row>
    <row r="2163" spans="1:13" x14ac:dyDescent="0.2">
      <c r="A2163" s="139"/>
      <c r="B2163" s="1254"/>
      <c r="C2163" s="524"/>
      <c r="D2163" s="1494"/>
      <c r="E2163" s="1494"/>
      <c r="F2163" s="4142"/>
      <c r="G2163" s="4142"/>
      <c r="H2163" s="15"/>
      <c r="I2163" s="1181"/>
      <c r="J2163" s="533"/>
      <c r="K2163" s="533" t="s">
        <v>802</v>
      </c>
      <c r="L2163" s="597" t="s">
        <v>589</v>
      </c>
      <c r="M2163" s="15"/>
    </row>
    <row r="2164" spans="1:13" x14ac:dyDescent="0.2">
      <c r="A2164" s="139"/>
      <c r="B2164" s="139" t="s">
        <v>2556</v>
      </c>
      <c r="C2164" s="55" t="s">
        <v>2555</v>
      </c>
      <c r="D2164" s="1494"/>
      <c r="E2164" s="1494"/>
      <c r="F2164" s="4142"/>
      <c r="G2164" s="4142"/>
      <c r="H2164" s="15"/>
      <c r="I2164" s="1181"/>
      <c r="J2164" s="533"/>
      <c r="K2164" s="533" t="s">
        <v>802</v>
      </c>
      <c r="L2164" s="597" t="s">
        <v>589</v>
      </c>
      <c r="M2164" s="139"/>
    </row>
    <row r="2165" spans="1:13" x14ac:dyDescent="0.2">
      <c r="A2165" s="139">
        <v>41</v>
      </c>
      <c r="B2165" s="139" t="s">
        <v>2553</v>
      </c>
      <c r="C2165" s="599" t="s">
        <v>6273</v>
      </c>
      <c r="D2165" s="1494">
        <v>41452</v>
      </c>
      <c r="E2165" s="1494">
        <v>41471</v>
      </c>
      <c r="F2165" s="4142"/>
      <c r="G2165" s="4142"/>
      <c r="H2165" s="15"/>
      <c r="I2165" s="1181"/>
      <c r="J2165" s="533">
        <v>11</v>
      </c>
      <c r="K2165" s="533" t="s">
        <v>802</v>
      </c>
      <c r="L2165" s="597" t="s">
        <v>589</v>
      </c>
      <c r="M2165" s="15"/>
    </row>
    <row r="2166" spans="1:13" x14ac:dyDescent="0.2">
      <c r="A2166" s="139">
        <v>42</v>
      </c>
      <c r="B2166" s="139" t="s">
        <v>2553</v>
      </c>
      <c r="C2166" s="599" t="s">
        <v>6273</v>
      </c>
      <c r="D2166" s="1494">
        <v>41624</v>
      </c>
      <c r="E2166" s="1494">
        <v>41639</v>
      </c>
      <c r="F2166" s="4142"/>
      <c r="G2166" s="4142"/>
      <c r="H2166" s="15"/>
      <c r="I2166" s="1181"/>
      <c r="J2166" s="533">
        <v>10</v>
      </c>
      <c r="K2166" s="533" t="s">
        <v>802</v>
      </c>
      <c r="L2166" s="597" t="s">
        <v>589</v>
      </c>
      <c r="M2166" s="15"/>
    </row>
    <row r="2167" spans="1:13" x14ac:dyDescent="0.2">
      <c r="A2167" s="139"/>
      <c r="B2167" s="139"/>
      <c r="C2167" s="55"/>
      <c r="D2167" s="533"/>
      <c r="E2167" s="533"/>
      <c r="F2167" s="4142"/>
      <c r="G2167" s="4142"/>
      <c r="H2167" s="15"/>
      <c r="I2167" s="1181"/>
      <c r="J2167" s="533"/>
      <c r="K2167" s="533" t="s">
        <v>802</v>
      </c>
      <c r="L2167" s="597" t="s">
        <v>589</v>
      </c>
      <c r="M2167" s="15"/>
    </row>
    <row r="2168" spans="1:13" x14ac:dyDescent="0.2">
      <c r="A2168" s="15"/>
      <c r="B2168" s="1254" t="s">
        <v>435</v>
      </c>
      <c r="C2168" s="1531" t="s">
        <v>1329</v>
      </c>
      <c r="D2168" s="1440"/>
      <c r="E2168" s="1440"/>
      <c r="F2168" s="4142"/>
      <c r="G2168" s="4142"/>
      <c r="H2168" s="374"/>
      <c r="I2168" s="1181"/>
      <c r="J2168" s="374"/>
      <c r="K2168" s="533" t="s">
        <v>802</v>
      </c>
      <c r="L2168" s="597" t="s">
        <v>589</v>
      </c>
      <c r="M2168" s="1181"/>
    </row>
    <row r="2169" spans="1:13" x14ac:dyDescent="0.2">
      <c r="A2169" s="15">
        <v>43</v>
      </c>
      <c r="B2169" s="1254" t="s">
        <v>2267</v>
      </c>
      <c r="C2169" s="524" t="s">
        <v>80</v>
      </c>
      <c r="D2169" s="1440">
        <v>41276</v>
      </c>
      <c r="E2169" s="1440">
        <v>41639</v>
      </c>
      <c r="F2169" s="4142"/>
      <c r="G2169" s="4142"/>
      <c r="H2169" s="374"/>
      <c r="I2169" s="1181"/>
      <c r="J2169" s="374">
        <v>26</v>
      </c>
      <c r="K2169" s="533" t="s">
        <v>802</v>
      </c>
      <c r="L2169" s="597" t="s">
        <v>589</v>
      </c>
      <c r="M2169" s="1181"/>
    </row>
    <row r="2170" spans="1:13" x14ac:dyDescent="0.2">
      <c r="A2170" s="15">
        <v>44</v>
      </c>
      <c r="B2170" s="1254" t="s">
        <v>436</v>
      </c>
      <c r="C2170" s="524" t="s">
        <v>3732</v>
      </c>
      <c r="D2170" s="1440">
        <v>41276</v>
      </c>
      <c r="E2170" s="1440">
        <v>41639</v>
      </c>
      <c r="F2170" s="4142"/>
      <c r="G2170" s="4142"/>
      <c r="H2170" s="374"/>
      <c r="I2170" s="1181"/>
      <c r="J2170" s="374">
        <v>26</v>
      </c>
      <c r="K2170" s="533" t="s">
        <v>802</v>
      </c>
      <c r="L2170" s="597" t="s">
        <v>589</v>
      </c>
      <c r="M2170" s="1181"/>
    </row>
    <row r="2171" spans="1:13" x14ac:dyDescent="0.2">
      <c r="A2171" s="15">
        <v>45</v>
      </c>
      <c r="B2171" s="1254" t="s">
        <v>2272</v>
      </c>
      <c r="C2171" s="524" t="s">
        <v>6274</v>
      </c>
      <c r="D2171" s="1440">
        <v>41276</v>
      </c>
      <c r="E2171" s="1440">
        <v>41639</v>
      </c>
      <c r="F2171" s="3876"/>
      <c r="G2171" s="3876"/>
      <c r="H2171" s="374"/>
      <c r="I2171" s="1181"/>
      <c r="J2171" s="374">
        <v>26</v>
      </c>
      <c r="K2171" s="533" t="s">
        <v>802</v>
      </c>
      <c r="L2171" s="597" t="s">
        <v>589</v>
      </c>
      <c r="M2171" s="1181"/>
    </row>
    <row r="2172" spans="1:13" x14ac:dyDescent="0.2">
      <c r="E2172" s="538"/>
    </row>
    <row r="2173" spans="1:13" x14ac:dyDescent="0.2">
      <c r="E2173" s="538"/>
    </row>
    <row r="2174" spans="1:13" x14ac:dyDescent="0.2">
      <c r="E2174" s="538"/>
    </row>
    <row r="2175" spans="1:13" x14ac:dyDescent="0.2">
      <c r="E2175" s="538"/>
    </row>
    <row r="2180" spans="1:13" x14ac:dyDescent="0.2">
      <c r="A2180" s="4609"/>
      <c r="B2180" s="4609"/>
      <c r="C2180" s="4582" t="s">
        <v>2859</v>
      </c>
      <c r="D2180" s="4582"/>
      <c r="E2180" s="4582"/>
      <c r="F2180" s="4582"/>
      <c r="G2180" s="4582"/>
      <c r="H2180" s="4582"/>
      <c r="I2180" s="4582"/>
      <c r="J2180" s="4582"/>
      <c r="K2180" s="4582"/>
      <c r="L2180" s="4581" t="s">
        <v>2858</v>
      </c>
      <c r="M2180" s="4581"/>
    </row>
    <row r="2181" spans="1:13" hidden="1" x14ac:dyDescent="0.2">
      <c r="A2181" s="4609"/>
      <c r="B2181" s="4609"/>
      <c r="C2181" s="4582"/>
      <c r="D2181" s="4582"/>
      <c r="E2181" s="4582"/>
      <c r="F2181" s="4582"/>
      <c r="G2181" s="4582"/>
      <c r="H2181" s="4582"/>
      <c r="I2181" s="4582"/>
      <c r="J2181" s="4582"/>
      <c r="K2181" s="4582"/>
      <c r="L2181" s="4581"/>
      <c r="M2181" s="4581"/>
    </row>
    <row r="2182" spans="1:13" ht="8.25" customHeight="1" x14ac:dyDescent="0.2">
      <c r="A2182" s="4609"/>
      <c r="B2182" s="4609"/>
      <c r="C2182" s="4582"/>
      <c r="D2182" s="4582"/>
      <c r="E2182" s="4582"/>
      <c r="F2182" s="4582"/>
      <c r="G2182" s="4582"/>
      <c r="H2182" s="4582"/>
      <c r="I2182" s="4582"/>
      <c r="J2182" s="4582"/>
      <c r="K2182" s="4582"/>
      <c r="L2182" s="4581"/>
      <c r="M2182" s="4581"/>
    </row>
    <row r="2183" spans="1:13" x14ac:dyDescent="0.2">
      <c r="A2183" s="4609"/>
      <c r="B2183" s="4609"/>
      <c r="C2183" s="4582"/>
      <c r="D2183" s="4582"/>
      <c r="E2183" s="4582"/>
      <c r="F2183" s="4582"/>
      <c r="G2183" s="4582"/>
      <c r="H2183" s="4582"/>
      <c r="I2183" s="4582"/>
      <c r="J2183" s="4582"/>
      <c r="K2183" s="4582"/>
      <c r="L2183" s="4581"/>
      <c r="M2183" s="4581"/>
    </row>
    <row r="2184" spans="1:13" x14ac:dyDescent="0.2">
      <c r="A2184" s="4609"/>
      <c r="B2184" s="4609"/>
      <c r="C2184" s="4578" t="s">
        <v>1209</v>
      </c>
      <c r="D2184" s="4578"/>
      <c r="E2184" s="4578"/>
      <c r="F2184" s="4578"/>
      <c r="G2184" s="4578"/>
      <c r="H2184" s="4578"/>
      <c r="I2184" s="4578"/>
      <c r="J2184" s="4578"/>
      <c r="K2184" s="4578"/>
      <c r="L2184" s="4581" t="s">
        <v>1208</v>
      </c>
      <c r="M2184" s="4581"/>
    </row>
    <row r="2185" spans="1:13" ht="0.75" customHeight="1" x14ac:dyDescent="0.2">
      <c r="A2185" s="4609"/>
      <c r="B2185" s="4609"/>
      <c r="C2185" s="4578"/>
      <c r="D2185" s="4578"/>
      <c r="E2185" s="4578"/>
      <c r="F2185" s="4578"/>
      <c r="G2185" s="4578"/>
      <c r="H2185" s="4578"/>
      <c r="I2185" s="4578"/>
      <c r="J2185" s="4578"/>
      <c r="K2185" s="4578"/>
      <c r="L2185" s="4581"/>
      <c r="M2185" s="4581"/>
    </row>
    <row r="2186" spans="1:13" x14ac:dyDescent="0.2">
      <c r="A2186" s="4609"/>
      <c r="B2186" s="4609"/>
      <c r="C2186" s="4578"/>
      <c r="D2186" s="4578"/>
      <c r="E2186" s="4578"/>
      <c r="F2186" s="4578"/>
      <c r="G2186" s="4578"/>
      <c r="H2186" s="4578"/>
      <c r="I2186" s="4578"/>
      <c r="J2186" s="4578"/>
      <c r="K2186" s="4578"/>
      <c r="L2186" s="4581"/>
      <c r="M2186" s="4581"/>
    </row>
    <row r="2187" spans="1:13" x14ac:dyDescent="0.2">
      <c r="A2187" s="4609"/>
      <c r="B2187" s="4609"/>
      <c r="C2187" s="4578"/>
      <c r="D2187" s="4578"/>
      <c r="E2187" s="4578"/>
      <c r="F2187" s="4578"/>
      <c r="G2187" s="4578"/>
      <c r="H2187" s="4578"/>
      <c r="I2187" s="4578"/>
      <c r="J2187" s="4578"/>
      <c r="K2187" s="4578"/>
      <c r="L2187" s="4581"/>
      <c r="M2187" s="4581"/>
    </row>
    <row r="2189" spans="1:13" x14ac:dyDescent="0.2">
      <c r="A2189" s="1501" t="s">
        <v>5327</v>
      </c>
      <c r="B2189" s="1501"/>
      <c r="C2189" s="1501"/>
      <c r="D2189" s="1501"/>
      <c r="E2189" s="1501"/>
      <c r="F2189" s="1501"/>
      <c r="G2189" s="1501"/>
      <c r="H2189" s="1501"/>
      <c r="I2189" s="1501"/>
      <c r="J2189" s="1501" t="s">
        <v>5366</v>
      </c>
      <c r="K2189" s="1501"/>
      <c r="L2189" s="1501"/>
      <c r="M2189" s="1501"/>
    </row>
    <row r="2190" spans="1:13" x14ac:dyDescent="0.2">
      <c r="A2190" s="1501" t="s">
        <v>6393</v>
      </c>
      <c r="B2190" s="1501"/>
      <c r="C2190" s="1501"/>
      <c r="D2190" s="1501"/>
      <c r="E2190" s="1501"/>
      <c r="F2190" s="1501" t="s">
        <v>1213</v>
      </c>
      <c r="G2190" s="1501"/>
      <c r="H2190" s="1501"/>
      <c r="I2190" s="1501"/>
      <c r="J2190" s="1501"/>
      <c r="K2190" s="1501"/>
      <c r="L2190" s="1501"/>
      <c r="M2190" s="1501"/>
    </row>
    <row r="2191" spans="1:13" x14ac:dyDescent="0.2">
      <c r="A2191" s="1501" t="s">
        <v>5368</v>
      </c>
      <c r="B2191" s="1501"/>
      <c r="C2191" s="1501"/>
      <c r="D2191" s="1501"/>
      <c r="E2191" s="1501"/>
      <c r="F2191" s="1501"/>
      <c r="G2191" s="1501"/>
      <c r="H2191" s="1501"/>
      <c r="I2191" s="1501"/>
      <c r="J2191" s="4583" t="s">
        <v>2863</v>
      </c>
      <c r="K2191" s="4584"/>
      <c r="L2191" s="4584"/>
      <c r="M2191" s="4585"/>
    </row>
    <row r="2192" spans="1:13" ht="24" x14ac:dyDescent="0.2">
      <c r="A2192" s="1501" t="s">
        <v>6394</v>
      </c>
      <c r="B2192" s="1501"/>
      <c r="C2192" s="1501"/>
      <c r="D2192" s="1501"/>
      <c r="E2192" s="1501"/>
      <c r="F2192" s="1501"/>
      <c r="G2192" s="1501"/>
      <c r="H2192" s="1501"/>
      <c r="I2192" s="1501"/>
      <c r="J2192" s="1447" t="s">
        <v>2860</v>
      </c>
      <c r="K2192" s="1447" t="s">
        <v>2861</v>
      </c>
      <c r="L2192" s="1447" t="s">
        <v>2862</v>
      </c>
      <c r="M2192" s="1503" t="s">
        <v>135</v>
      </c>
    </row>
    <row r="2193" spans="1:13" x14ac:dyDescent="0.2">
      <c r="A2193" s="1501"/>
      <c r="B2193" s="1501"/>
      <c r="C2193" s="1501"/>
      <c r="D2193" s="1501"/>
      <c r="E2193" s="1501"/>
      <c r="F2193" s="1501"/>
      <c r="G2193" s="1501"/>
      <c r="H2193" s="1501"/>
      <c r="I2193" s="1501"/>
      <c r="J2193" s="1447">
        <v>2015</v>
      </c>
      <c r="K2193" s="1447">
        <v>4</v>
      </c>
      <c r="L2193" s="1447">
        <v>6</v>
      </c>
      <c r="M2193" s="1447">
        <v>6</v>
      </c>
    </row>
    <row r="2194" spans="1:13" x14ac:dyDescent="0.2">
      <c r="A2194" s="1501"/>
      <c r="B2194" s="1501"/>
      <c r="C2194" s="1501"/>
      <c r="D2194" s="1501"/>
      <c r="E2194" s="1501"/>
      <c r="F2194" s="1501"/>
      <c r="G2194" s="1501"/>
      <c r="H2194" s="1501"/>
      <c r="I2194" s="1504"/>
      <c r="J2194" s="1504"/>
      <c r="K2194" s="1504"/>
      <c r="L2194" s="1504"/>
      <c r="M2194" s="1501"/>
    </row>
    <row r="2195" spans="1:13" ht="27.75" customHeight="1" x14ac:dyDescent="0.2">
      <c r="A2195" s="4582" t="s">
        <v>2864</v>
      </c>
      <c r="B2195" s="4582" t="s">
        <v>2865</v>
      </c>
      <c r="C2195" s="4582" t="s">
        <v>1212</v>
      </c>
      <c r="D2195" s="4582" t="s">
        <v>2866</v>
      </c>
      <c r="E2195" s="4582"/>
      <c r="F2195" s="4346" t="s">
        <v>3430</v>
      </c>
      <c r="G2195" s="4347"/>
      <c r="H2195" s="4348" t="s">
        <v>3434</v>
      </c>
      <c r="I2195" s="4348"/>
      <c r="J2195" s="4582" t="s">
        <v>1211</v>
      </c>
      <c r="K2195" s="4578" t="s">
        <v>2872</v>
      </c>
      <c r="L2195" s="4582" t="s">
        <v>1207</v>
      </c>
      <c r="M2195" s="4578" t="s">
        <v>2873</v>
      </c>
    </row>
    <row r="2196" spans="1:13" x14ac:dyDescent="0.2">
      <c r="A2196" s="4582"/>
      <c r="B2196" s="4582"/>
      <c r="C2196" s="4582"/>
      <c r="D2196" s="1462" t="s">
        <v>2867</v>
      </c>
      <c r="E2196" s="1462" t="s">
        <v>2868</v>
      </c>
      <c r="F2196" s="15" t="s">
        <v>2870</v>
      </c>
      <c r="G2196" s="15" t="s">
        <v>2871</v>
      </c>
      <c r="H2196" s="1180" t="s">
        <v>3216</v>
      </c>
      <c r="I2196" s="1180" t="s">
        <v>3217</v>
      </c>
      <c r="J2196" s="4582"/>
      <c r="K2196" s="4578"/>
      <c r="L2196" s="4582"/>
      <c r="M2196" s="4578"/>
    </row>
    <row r="2197" spans="1:13" x14ac:dyDescent="0.2">
      <c r="A2197" s="1532"/>
      <c r="B2197" s="1533"/>
      <c r="C2197" s="1534"/>
      <c r="D2197" s="1462"/>
      <c r="E2197" s="1462"/>
      <c r="F2197" s="1462"/>
      <c r="G2197" s="1462"/>
      <c r="H2197" s="1462"/>
      <c r="I2197" s="1462"/>
      <c r="J2197" s="1532"/>
      <c r="K2197" s="1462"/>
      <c r="L2197" s="1532"/>
      <c r="M2197" s="1462"/>
    </row>
    <row r="2198" spans="1:13" x14ac:dyDescent="0.2">
      <c r="A2198" s="1500"/>
      <c r="B2198" s="1505" t="s">
        <v>2392</v>
      </c>
      <c r="C2198" s="1535" t="s">
        <v>4160</v>
      </c>
      <c r="D2198" s="1536"/>
      <c r="E2198" s="1536"/>
      <c r="F2198" s="1463"/>
      <c r="G2198" s="1447"/>
      <c r="H2198" s="1463"/>
      <c r="I2198" s="1463"/>
      <c r="J2198" s="1447"/>
      <c r="K2198" s="1447"/>
      <c r="L2198" s="1447"/>
      <c r="M2198" s="1463"/>
    </row>
    <row r="2199" spans="1:13" x14ac:dyDescent="0.2">
      <c r="A2199" s="1500">
        <v>1</v>
      </c>
      <c r="B2199" s="1505" t="s">
        <v>2393</v>
      </c>
      <c r="C2199" s="1537" t="s">
        <v>6003</v>
      </c>
      <c r="D2199" s="1536">
        <v>41360</v>
      </c>
      <c r="E2199" s="1536">
        <v>41611</v>
      </c>
      <c r="F2199" s="4567">
        <v>385</v>
      </c>
      <c r="G2199" s="4567">
        <v>3</v>
      </c>
      <c r="H2199" s="1463"/>
      <c r="I2199" s="1463"/>
      <c r="J2199" s="1447">
        <v>23</v>
      </c>
      <c r="K2199" s="1447" t="s">
        <v>1223</v>
      </c>
      <c r="L2199" s="1447" t="s">
        <v>589</v>
      </c>
      <c r="M2199" s="1463" t="s">
        <v>6004</v>
      </c>
    </row>
    <row r="2200" spans="1:13" ht="24" x14ac:dyDescent="0.2">
      <c r="A2200" s="1462">
        <v>2</v>
      </c>
      <c r="B2200" s="62" t="s">
        <v>4162</v>
      </c>
      <c r="C2200" s="1337" t="s">
        <v>4163</v>
      </c>
      <c r="D2200" s="1536">
        <v>41394</v>
      </c>
      <c r="E2200" s="1536">
        <v>41628</v>
      </c>
      <c r="F2200" s="4568"/>
      <c r="G2200" s="4568"/>
      <c r="H2200" s="1463"/>
      <c r="I2200" s="1463"/>
      <c r="J2200" s="1447">
        <v>58</v>
      </c>
      <c r="K2200" s="1447" t="s">
        <v>1223</v>
      </c>
      <c r="L2200" s="1447" t="s">
        <v>589</v>
      </c>
      <c r="M2200" s="1463" t="s">
        <v>6005</v>
      </c>
    </row>
    <row r="2201" spans="1:13" x14ac:dyDescent="0.2">
      <c r="A2201" s="1462"/>
      <c r="B2201" s="62"/>
      <c r="C2201" s="1337"/>
      <c r="D2201" s="1536"/>
      <c r="E2201" s="1536"/>
      <c r="F2201" s="4568"/>
      <c r="G2201" s="4568"/>
      <c r="H2201" s="1463"/>
      <c r="I2201" s="1463"/>
      <c r="J2201" s="1447"/>
      <c r="K2201" s="1447"/>
      <c r="L2201" s="1447"/>
      <c r="M2201" s="1463"/>
    </row>
    <row r="2202" spans="1:13" x14ac:dyDescent="0.2">
      <c r="A2202" s="1462"/>
      <c r="B2202" s="62" t="s">
        <v>4164</v>
      </c>
      <c r="C2202" s="58" t="s">
        <v>4165</v>
      </c>
      <c r="D2202" s="1536"/>
      <c r="E2202" s="1536"/>
      <c r="F2202" s="4568"/>
      <c r="G2202" s="4568"/>
      <c r="H2202" s="1463"/>
      <c r="I2202" s="1463"/>
      <c r="J2202" s="1463"/>
      <c r="K2202" s="1447"/>
      <c r="L2202" s="1447"/>
      <c r="M2202" s="1463"/>
    </row>
    <row r="2203" spans="1:13" x14ac:dyDescent="0.2">
      <c r="A2203" s="1462"/>
      <c r="B2203" s="62" t="s">
        <v>4166</v>
      </c>
      <c r="C2203" s="58" t="s">
        <v>4167</v>
      </c>
      <c r="D2203" s="1536"/>
      <c r="E2203" s="1536"/>
      <c r="F2203" s="4568"/>
      <c r="G2203" s="4568"/>
      <c r="H2203" s="1463"/>
      <c r="I2203" s="1463"/>
      <c r="J2203" s="1463"/>
      <c r="K2203" s="1447" t="s">
        <v>1223</v>
      </c>
      <c r="L2203" s="1447" t="s">
        <v>313</v>
      </c>
      <c r="M2203" s="1464"/>
    </row>
    <row r="2204" spans="1:13" x14ac:dyDescent="0.2">
      <c r="A2204" s="1462">
        <v>3</v>
      </c>
      <c r="B2204" s="62"/>
      <c r="C2204" s="1211" t="s">
        <v>6006</v>
      </c>
      <c r="D2204" s="1536">
        <v>41641</v>
      </c>
      <c r="E2204" s="1536">
        <v>41669</v>
      </c>
      <c r="F2204" s="4568"/>
      <c r="G2204" s="4568"/>
      <c r="H2204" s="1463"/>
      <c r="I2204" s="1463"/>
      <c r="J2204" s="1447">
        <v>182</v>
      </c>
      <c r="K2204" s="1447"/>
      <c r="L2204" s="1447"/>
      <c r="M2204" s="1464" t="s">
        <v>1213</v>
      </c>
    </row>
    <row r="2205" spans="1:13" x14ac:dyDescent="0.2">
      <c r="A2205" s="1462">
        <v>4</v>
      </c>
      <c r="B2205" s="62"/>
      <c r="C2205" s="1211" t="s">
        <v>6007</v>
      </c>
      <c r="D2205" s="1536">
        <v>41674</v>
      </c>
      <c r="E2205" s="1536">
        <v>41698</v>
      </c>
      <c r="F2205" s="4568"/>
      <c r="G2205" s="4569"/>
      <c r="H2205" s="1463"/>
      <c r="I2205" s="1463"/>
      <c r="J2205" s="1447" t="s">
        <v>6008</v>
      </c>
      <c r="K2205" s="1447"/>
      <c r="L2205" s="1447"/>
      <c r="M2205" s="1464" t="s">
        <v>6009</v>
      </c>
    </row>
    <row r="2206" spans="1:13" x14ac:dyDescent="0.2">
      <c r="A2206" s="1462">
        <v>5</v>
      </c>
      <c r="B2206" s="62"/>
      <c r="C2206" s="1211" t="s">
        <v>6010</v>
      </c>
      <c r="D2206" s="1536">
        <v>41701</v>
      </c>
      <c r="E2206" s="1536">
        <v>41729</v>
      </c>
      <c r="F2206" s="4568"/>
      <c r="G2206" s="4567">
        <v>4</v>
      </c>
      <c r="H2206" s="1463"/>
      <c r="I2206" s="1463"/>
      <c r="J2206" s="1447" t="s">
        <v>6011</v>
      </c>
      <c r="K2206" s="1447"/>
      <c r="L2206" s="1447"/>
      <c r="M2206" s="1464" t="s">
        <v>6012</v>
      </c>
    </row>
    <row r="2207" spans="1:13" x14ac:dyDescent="0.2">
      <c r="A2207" s="1462">
        <v>6</v>
      </c>
      <c r="B2207" s="62"/>
      <c r="C2207" s="1211" t="s">
        <v>6013</v>
      </c>
      <c r="D2207" s="1536">
        <v>41730</v>
      </c>
      <c r="E2207" s="1536">
        <v>41759</v>
      </c>
      <c r="F2207" s="4569"/>
      <c r="G2207" s="4569"/>
      <c r="H2207" s="1463"/>
      <c r="I2207" s="1463"/>
      <c r="J2207" s="1447" t="s">
        <v>6014</v>
      </c>
      <c r="K2207" s="1447"/>
      <c r="L2207" s="1447"/>
      <c r="M2207" s="1464" t="s">
        <v>1213</v>
      </c>
    </row>
    <row r="2208" spans="1:13" x14ac:dyDescent="0.2">
      <c r="A2208" s="1462">
        <v>7</v>
      </c>
      <c r="B2208" s="62"/>
      <c r="C2208" s="1211" t="s">
        <v>6015</v>
      </c>
      <c r="D2208" s="1536">
        <v>41761</v>
      </c>
      <c r="E2208" s="1536">
        <v>41789</v>
      </c>
      <c r="F2208" s="4567">
        <v>386</v>
      </c>
      <c r="G2208" s="4567">
        <v>1</v>
      </c>
      <c r="H2208" s="1463"/>
      <c r="I2208" s="1463"/>
      <c r="J2208" s="1447" t="s">
        <v>6016</v>
      </c>
      <c r="K2208" s="1447"/>
      <c r="L2208" s="1447"/>
      <c r="M2208" s="1464" t="s">
        <v>1213</v>
      </c>
    </row>
    <row r="2209" spans="1:13" x14ac:dyDescent="0.2">
      <c r="A2209" s="1462">
        <v>8</v>
      </c>
      <c r="B2209" s="62"/>
      <c r="C2209" s="1211" t="s">
        <v>6017</v>
      </c>
      <c r="D2209" s="1536">
        <v>41793</v>
      </c>
      <c r="E2209" s="1536">
        <v>41817</v>
      </c>
      <c r="F2209" s="4568"/>
      <c r="G2209" s="4569"/>
      <c r="H2209" s="1463"/>
      <c r="I2209" s="1463"/>
      <c r="J2209" s="1447" t="s">
        <v>6018</v>
      </c>
      <c r="K2209" s="1447"/>
      <c r="L2209" s="1447"/>
      <c r="M2209" s="1464" t="s">
        <v>1213</v>
      </c>
    </row>
    <row r="2210" spans="1:13" x14ac:dyDescent="0.2">
      <c r="A2210" s="1462">
        <v>9</v>
      </c>
      <c r="B2210" s="62"/>
      <c r="C2210" s="1211" t="s">
        <v>6019</v>
      </c>
      <c r="D2210" s="1536">
        <v>41821</v>
      </c>
      <c r="E2210" s="1536">
        <v>41851</v>
      </c>
      <c r="F2210" s="4568"/>
      <c r="G2210" s="4567">
        <v>2</v>
      </c>
      <c r="H2210" s="1463"/>
      <c r="I2210" s="1463"/>
      <c r="J2210" s="1447" t="s">
        <v>6020</v>
      </c>
      <c r="K2210" s="1447"/>
      <c r="L2210" s="1447"/>
      <c r="M2210" s="1464" t="s">
        <v>1213</v>
      </c>
    </row>
    <row r="2211" spans="1:13" x14ac:dyDescent="0.2">
      <c r="A2211" s="1462">
        <v>10</v>
      </c>
      <c r="B2211" s="62"/>
      <c r="C2211" s="1211" t="s">
        <v>6021</v>
      </c>
      <c r="D2211" s="1536">
        <v>41852</v>
      </c>
      <c r="E2211" s="1536">
        <v>41879</v>
      </c>
      <c r="F2211" s="4568"/>
      <c r="G2211" s="4569"/>
      <c r="H2211" s="1463"/>
      <c r="I2211" s="1463"/>
      <c r="J2211" s="1447" t="s">
        <v>6022</v>
      </c>
      <c r="K2211" s="1447"/>
      <c r="L2211" s="1447"/>
      <c r="M2211" s="1464" t="s">
        <v>6023</v>
      </c>
    </row>
    <row r="2212" spans="1:13" x14ac:dyDescent="0.2">
      <c r="A2212" s="1462">
        <v>11</v>
      </c>
      <c r="B2212" s="62"/>
      <c r="C2212" s="1211" t="s">
        <v>6024</v>
      </c>
      <c r="D2212" s="1536">
        <v>41883</v>
      </c>
      <c r="E2212" s="1536">
        <v>41912</v>
      </c>
      <c r="F2212" s="4568"/>
      <c r="G2212" s="4567">
        <v>3</v>
      </c>
      <c r="H2212" s="1463"/>
      <c r="I2212" s="1463"/>
      <c r="J2212" s="1447" t="s">
        <v>6025</v>
      </c>
      <c r="K2212" s="1447"/>
      <c r="L2212" s="1447"/>
      <c r="M2212" s="1464" t="s">
        <v>1213</v>
      </c>
    </row>
    <row r="2213" spans="1:13" ht="36" x14ac:dyDescent="0.2">
      <c r="A2213" s="1462">
        <v>12</v>
      </c>
      <c r="B2213" s="520"/>
      <c r="C2213" s="1224" t="s">
        <v>6026</v>
      </c>
      <c r="D2213" s="1538">
        <v>41913</v>
      </c>
      <c r="E2213" s="1538">
        <v>41943</v>
      </c>
      <c r="F2213" s="4568"/>
      <c r="G2213" s="4569"/>
      <c r="H2213" s="1539"/>
      <c r="I2213" s="1539"/>
      <c r="J2213" s="1500" t="s">
        <v>6027</v>
      </c>
      <c r="K2213" s="1447"/>
      <c r="L2213" s="1447"/>
      <c r="M2213" s="1540" t="s">
        <v>6395</v>
      </c>
    </row>
    <row r="2214" spans="1:13" x14ac:dyDescent="0.2">
      <c r="A2214" s="1462">
        <v>13</v>
      </c>
      <c r="B2214" s="62"/>
      <c r="C2214" s="1211" t="s">
        <v>6028</v>
      </c>
      <c r="D2214" s="1536">
        <v>41947</v>
      </c>
      <c r="E2214" s="1536">
        <v>41971</v>
      </c>
      <c r="F2214" s="4568"/>
      <c r="G2214" s="4567">
        <v>4</v>
      </c>
      <c r="H2214" s="1463"/>
      <c r="I2214" s="1463"/>
      <c r="J2214" s="1447" t="s">
        <v>6029</v>
      </c>
      <c r="K2214" s="1447"/>
      <c r="L2214" s="1447"/>
      <c r="M2214" s="1464" t="s">
        <v>1213</v>
      </c>
    </row>
    <row r="2215" spans="1:13" ht="36" x14ac:dyDescent="0.2">
      <c r="A2215" s="1462">
        <v>14</v>
      </c>
      <c r="B2215" s="520"/>
      <c r="C2215" s="1224" t="s">
        <v>6030</v>
      </c>
      <c r="D2215" s="1538">
        <v>41974</v>
      </c>
      <c r="E2215" s="1538">
        <v>42003</v>
      </c>
      <c r="F2215" s="4569"/>
      <c r="G2215" s="4569"/>
      <c r="H2215" s="1539"/>
      <c r="I2215" s="1539"/>
      <c r="J2215" s="1500" t="s">
        <v>6031</v>
      </c>
      <c r="K2215" s="1447"/>
      <c r="L2215" s="1447"/>
      <c r="M2215" s="1540" t="s">
        <v>6032</v>
      </c>
    </row>
    <row r="2216" spans="1:13" x14ac:dyDescent="0.2">
      <c r="A2216" s="1541"/>
      <c r="B2216" s="1342"/>
      <c r="C2216" s="1343"/>
      <c r="D2216" s="1542"/>
      <c r="E2216" s="1542"/>
      <c r="F2216" s="1501"/>
      <c r="G2216" s="1504"/>
      <c r="H2216" s="1501"/>
      <c r="I2216" s="1501"/>
      <c r="J2216" s="1501"/>
      <c r="K2216" s="1504"/>
      <c r="L2216" s="1504"/>
      <c r="M2216" s="1543"/>
    </row>
    <row r="2217" spans="1:13" x14ac:dyDescent="0.2">
      <c r="A2217" s="1501"/>
      <c r="B2217" s="1501"/>
      <c r="C2217" s="1501"/>
      <c r="D2217" s="1501"/>
      <c r="E2217" s="1501"/>
      <c r="F2217" s="1501"/>
      <c r="G2217" s="1501"/>
      <c r="H2217" s="1501"/>
      <c r="I2217" s="1501"/>
      <c r="J2217" s="1501"/>
      <c r="K2217" s="1501"/>
      <c r="L2217" s="1501"/>
      <c r="M2217" s="1501"/>
    </row>
    <row r="2218" spans="1:13" x14ac:dyDescent="0.2">
      <c r="A2218" s="1501"/>
      <c r="B2218" s="1501"/>
      <c r="C2218" s="1501"/>
      <c r="D2218" s="1501"/>
      <c r="E2218" s="1501"/>
      <c r="F2218" s="1501"/>
      <c r="G2218" s="1501"/>
      <c r="H2218" s="1501"/>
      <c r="I2218" s="1501"/>
      <c r="J2218" s="1501"/>
      <c r="K2218" s="1501"/>
      <c r="L2218" s="1501"/>
      <c r="M2218" s="1501"/>
    </row>
    <row r="2219" spans="1:13" x14ac:dyDescent="0.2">
      <c r="A2219" s="1501"/>
      <c r="B2219" s="1501"/>
      <c r="C2219" s="1501"/>
      <c r="D2219" s="1501"/>
      <c r="E2219" s="1501"/>
      <c r="F2219" s="1501"/>
      <c r="G2219" s="1501"/>
      <c r="H2219" s="1501"/>
      <c r="I2219" s="1501"/>
      <c r="J2219" s="1501"/>
      <c r="K2219" s="1501"/>
      <c r="L2219" s="1501"/>
      <c r="M2219" s="1501"/>
    </row>
    <row r="2220" spans="1:13" x14ac:dyDescent="0.2">
      <c r="A2220" s="1501"/>
      <c r="B2220" s="1501"/>
      <c r="C2220" s="1501"/>
      <c r="D2220" s="1501"/>
      <c r="E2220" s="1501"/>
      <c r="F2220" s="1501"/>
      <c r="G2220" s="1501"/>
      <c r="H2220" s="1501"/>
      <c r="I2220" s="1501"/>
      <c r="J2220" s="1501"/>
      <c r="K2220" s="1501"/>
      <c r="L2220" s="1501"/>
      <c r="M2220" s="1501"/>
    </row>
    <row r="2222" spans="1:13" x14ac:dyDescent="0.2">
      <c r="A2222" s="1541"/>
      <c r="B2222" s="1342"/>
      <c r="C2222" s="1343"/>
      <c r="D2222" s="1542"/>
      <c r="E2222" s="1542"/>
      <c r="F2222" s="1501"/>
      <c r="G2222" s="1504"/>
      <c r="H2222" s="1501"/>
      <c r="I2222" s="1501"/>
      <c r="J2222" s="1501"/>
      <c r="K2222" s="1504"/>
      <c r="L2222" s="1504"/>
      <c r="M2222" s="1543"/>
    </row>
    <row r="2223" spans="1:13" x14ac:dyDescent="0.2">
      <c r="A2223" s="4609"/>
      <c r="B2223" s="4609"/>
      <c r="C2223" s="4582" t="s">
        <v>2859</v>
      </c>
      <c r="D2223" s="4582"/>
      <c r="E2223" s="4582"/>
      <c r="F2223" s="4582"/>
      <c r="G2223" s="4582"/>
      <c r="H2223" s="4582"/>
      <c r="I2223" s="4582"/>
      <c r="J2223" s="4582"/>
      <c r="K2223" s="4582"/>
      <c r="L2223" s="4581" t="s">
        <v>2858</v>
      </c>
      <c r="M2223" s="4581"/>
    </row>
    <row r="2224" spans="1:13" x14ac:dyDescent="0.2">
      <c r="A2224" s="4609"/>
      <c r="B2224" s="4609"/>
      <c r="C2224" s="4582"/>
      <c r="D2224" s="4582"/>
      <c r="E2224" s="4582"/>
      <c r="F2224" s="4582"/>
      <c r="G2224" s="4582"/>
      <c r="H2224" s="4582"/>
      <c r="I2224" s="4582"/>
      <c r="J2224" s="4582"/>
      <c r="K2224" s="4582"/>
      <c r="L2224" s="4581"/>
      <c r="M2224" s="4581"/>
    </row>
    <row r="2225" spans="1:13" ht="1.5" customHeight="1" x14ac:dyDescent="0.2">
      <c r="A2225" s="4609"/>
      <c r="B2225" s="4609"/>
      <c r="C2225" s="4582"/>
      <c r="D2225" s="4582"/>
      <c r="E2225" s="4582"/>
      <c r="F2225" s="4582"/>
      <c r="G2225" s="4582"/>
      <c r="H2225" s="4582"/>
      <c r="I2225" s="4582"/>
      <c r="J2225" s="4582"/>
      <c r="K2225" s="4582"/>
      <c r="L2225" s="4581"/>
      <c r="M2225" s="4581"/>
    </row>
    <row r="2226" spans="1:13" x14ac:dyDescent="0.2">
      <c r="A2226" s="4609"/>
      <c r="B2226" s="4609"/>
      <c r="C2226" s="4582"/>
      <c r="D2226" s="4582"/>
      <c r="E2226" s="4582"/>
      <c r="F2226" s="4582"/>
      <c r="G2226" s="4582"/>
      <c r="H2226" s="4582"/>
      <c r="I2226" s="4582"/>
      <c r="J2226" s="4582"/>
      <c r="K2226" s="4582"/>
      <c r="L2226" s="4581"/>
      <c r="M2226" s="4581"/>
    </row>
    <row r="2227" spans="1:13" x14ac:dyDescent="0.2">
      <c r="A2227" s="4609"/>
      <c r="B2227" s="4609"/>
      <c r="C2227" s="4578" t="s">
        <v>1209</v>
      </c>
      <c r="D2227" s="4578"/>
      <c r="E2227" s="4578"/>
      <c r="F2227" s="4578"/>
      <c r="G2227" s="4578"/>
      <c r="H2227" s="4578"/>
      <c r="I2227" s="4578"/>
      <c r="J2227" s="4578"/>
      <c r="K2227" s="4578"/>
      <c r="L2227" s="4581" t="s">
        <v>1208</v>
      </c>
      <c r="M2227" s="4581"/>
    </row>
    <row r="2228" spans="1:13" ht="11.25" customHeight="1" x14ac:dyDescent="0.2">
      <c r="A2228" s="4609"/>
      <c r="B2228" s="4609"/>
      <c r="C2228" s="4578"/>
      <c r="D2228" s="4578"/>
      <c r="E2228" s="4578"/>
      <c r="F2228" s="4578"/>
      <c r="G2228" s="4578"/>
      <c r="H2228" s="4578"/>
      <c r="I2228" s="4578"/>
      <c r="J2228" s="4578"/>
      <c r="K2228" s="4578"/>
      <c r="L2228" s="4581"/>
      <c r="M2228" s="4581"/>
    </row>
    <row r="2229" spans="1:13" hidden="1" x14ac:dyDescent="0.2">
      <c r="A2229" s="4609"/>
      <c r="B2229" s="4609"/>
      <c r="C2229" s="4578"/>
      <c r="D2229" s="4578"/>
      <c r="E2229" s="4578"/>
      <c r="F2229" s="4578"/>
      <c r="G2229" s="4578"/>
      <c r="H2229" s="4578"/>
      <c r="I2229" s="4578"/>
      <c r="J2229" s="4578"/>
      <c r="K2229" s="4578"/>
      <c r="L2229" s="4581"/>
      <c r="M2229" s="4581"/>
    </row>
    <row r="2230" spans="1:13" x14ac:dyDescent="0.2">
      <c r="A2230" s="4609"/>
      <c r="B2230" s="4609"/>
      <c r="C2230" s="4578"/>
      <c r="D2230" s="4578"/>
      <c r="E2230" s="4578"/>
      <c r="F2230" s="4578"/>
      <c r="G2230" s="4578"/>
      <c r="H2230" s="4578"/>
      <c r="I2230" s="4578"/>
      <c r="J2230" s="4578"/>
      <c r="K2230" s="4578"/>
      <c r="L2230" s="4581"/>
      <c r="M2230" s="4581"/>
    </row>
    <row r="2232" spans="1:13" x14ac:dyDescent="0.2">
      <c r="A2232" s="1501" t="s">
        <v>5327</v>
      </c>
      <c r="B2232" s="1501"/>
      <c r="C2232" s="1501"/>
      <c r="D2232" s="1501"/>
      <c r="E2232" s="1501"/>
      <c r="F2232" s="1501"/>
      <c r="G2232" s="1501"/>
      <c r="H2232" s="1501"/>
      <c r="I2232" s="1501"/>
      <c r="J2232" s="1501" t="s">
        <v>6396</v>
      </c>
      <c r="K2232" s="1501"/>
      <c r="L2232" s="1501"/>
      <c r="M2232" s="1501"/>
    </row>
    <row r="2233" spans="1:13" x14ac:dyDescent="0.2">
      <c r="A2233" s="1501" t="s">
        <v>6397</v>
      </c>
      <c r="B2233" s="1501"/>
      <c r="C2233" s="1501"/>
      <c r="D2233" s="1501"/>
      <c r="E2233" s="1501"/>
      <c r="F2233" s="1501" t="s">
        <v>1213</v>
      </c>
      <c r="G2233" s="1501"/>
      <c r="H2233" s="1501"/>
      <c r="I2233" s="1501"/>
      <c r="J2233" s="1501"/>
      <c r="K2233" s="1501"/>
      <c r="L2233" s="1501"/>
      <c r="M2233" s="1501"/>
    </row>
    <row r="2234" spans="1:13" x14ac:dyDescent="0.2">
      <c r="A2234" s="1501" t="s">
        <v>5368</v>
      </c>
      <c r="B2234" s="1501"/>
      <c r="C2234" s="1501"/>
      <c r="D2234" s="1501"/>
      <c r="E2234" s="1501"/>
      <c r="F2234" s="1501"/>
      <c r="G2234" s="1501"/>
      <c r="H2234" s="1501"/>
      <c r="I2234" s="1501"/>
      <c r="J2234" s="4583" t="s">
        <v>2863</v>
      </c>
      <c r="K2234" s="4584"/>
      <c r="L2234" s="4584"/>
      <c r="M2234" s="4585"/>
    </row>
    <row r="2235" spans="1:13" ht="24" x14ac:dyDescent="0.2">
      <c r="A2235" s="1501" t="s">
        <v>6394</v>
      </c>
      <c r="B2235" s="1501"/>
      <c r="C2235" s="1501"/>
      <c r="D2235" s="1501"/>
      <c r="E2235" s="1501"/>
      <c r="F2235" s="1501"/>
      <c r="G2235" s="1501"/>
      <c r="H2235" s="1501"/>
      <c r="I2235" s="1501"/>
      <c r="J2235" s="1447" t="s">
        <v>2860</v>
      </c>
      <c r="K2235" s="1447" t="s">
        <v>2861</v>
      </c>
      <c r="L2235" s="1447" t="s">
        <v>2862</v>
      </c>
      <c r="M2235" s="1503" t="s">
        <v>135</v>
      </c>
    </row>
    <row r="2236" spans="1:13" x14ac:dyDescent="0.2">
      <c r="A2236" s="1501"/>
      <c r="B2236" s="1501"/>
      <c r="C2236" s="1501"/>
      <c r="D2236" s="1501"/>
      <c r="E2236" s="1501"/>
      <c r="F2236" s="1501"/>
      <c r="G2236" s="1501"/>
      <c r="H2236" s="1501"/>
      <c r="I2236" s="1501"/>
      <c r="J2236" s="1447">
        <v>2015</v>
      </c>
      <c r="K2236" s="1447">
        <v>4</v>
      </c>
      <c r="L2236" s="1447">
        <v>6</v>
      </c>
      <c r="M2236" s="1447">
        <v>6</v>
      </c>
    </row>
    <row r="2237" spans="1:13" x14ac:dyDescent="0.2">
      <c r="A2237" s="1501"/>
      <c r="B2237" s="1501"/>
      <c r="C2237" s="1501"/>
      <c r="D2237" s="1501"/>
      <c r="E2237" s="1501"/>
      <c r="F2237" s="1501"/>
      <c r="G2237" s="1501"/>
      <c r="H2237" s="1501"/>
      <c r="I2237" s="1504"/>
      <c r="J2237" s="1504"/>
      <c r="K2237" s="1504"/>
      <c r="L2237" s="1504"/>
      <c r="M2237" s="1501"/>
    </row>
    <row r="2238" spans="1:13" ht="27.75" customHeight="1" x14ac:dyDescent="0.2">
      <c r="A2238" s="4582" t="s">
        <v>2864</v>
      </c>
      <c r="B2238" s="4582" t="s">
        <v>2865</v>
      </c>
      <c r="C2238" s="4582" t="s">
        <v>1212</v>
      </c>
      <c r="D2238" s="4582" t="s">
        <v>2866</v>
      </c>
      <c r="E2238" s="4582"/>
      <c r="F2238" s="4346" t="s">
        <v>3430</v>
      </c>
      <c r="G2238" s="4347"/>
      <c r="H2238" s="4348" t="s">
        <v>3434</v>
      </c>
      <c r="I2238" s="4348"/>
      <c r="J2238" s="4582" t="s">
        <v>1211</v>
      </c>
      <c r="K2238" s="4578" t="s">
        <v>2872</v>
      </c>
      <c r="L2238" s="4582" t="s">
        <v>1207</v>
      </c>
      <c r="M2238" s="4578" t="s">
        <v>2873</v>
      </c>
    </row>
    <row r="2239" spans="1:13" x14ac:dyDescent="0.2">
      <c r="A2239" s="4582"/>
      <c r="B2239" s="4582"/>
      <c r="C2239" s="4582"/>
      <c r="D2239" s="1462" t="s">
        <v>2867</v>
      </c>
      <c r="E2239" s="1462" t="s">
        <v>2868</v>
      </c>
      <c r="F2239" s="15" t="s">
        <v>2870</v>
      </c>
      <c r="G2239" s="15" t="s">
        <v>2871</v>
      </c>
      <c r="H2239" s="1180" t="s">
        <v>3216</v>
      </c>
      <c r="I2239" s="1180" t="s">
        <v>3217</v>
      </c>
      <c r="J2239" s="4582"/>
      <c r="K2239" s="4578"/>
      <c r="L2239" s="4582"/>
      <c r="M2239" s="4578"/>
    </row>
    <row r="2240" spans="1:13" x14ac:dyDescent="0.2">
      <c r="A2240" s="1532"/>
      <c r="B2240" s="1532"/>
      <c r="C2240" s="1532"/>
      <c r="D2240" s="1462"/>
      <c r="E2240" s="1462"/>
      <c r="F2240" s="1462"/>
      <c r="G2240" s="1462"/>
      <c r="H2240" s="1462"/>
      <c r="I2240" s="1462"/>
      <c r="J2240" s="1532"/>
      <c r="K2240" s="1462"/>
      <c r="L2240" s="1532"/>
      <c r="M2240" s="1462"/>
    </row>
    <row r="2241" spans="1:13" x14ac:dyDescent="0.2">
      <c r="A2241" s="1544"/>
      <c r="B2241" s="62" t="s">
        <v>4193</v>
      </c>
      <c r="C2241" s="118" t="s">
        <v>4192</v>
      </c>
      <c r="D2241" s="1536"/>
      <c r="E2241" s="1536"/>
      <c r="F2241" s="1463"/>
      <c r="G2241" s="1447"/>
      <c r="H2241" s="1463"/>
      <c r="I2241" s="1463"/>
      <c r="J2241" s="1463"/>
      <c r="K2241" s="1447" t="s">
        <v>1223</v>
      </c>
      <c r="L2241" s="1447" t="s">
        <v>313</v>
      </c>
      <c r="M2241" s="1464"/>
    </row>
    <row r="2242" spans="1:13" x14ac:dyDescent="0.2">
      <c r="A2242" s="1544">
        <v>15</v>
      </c>
      <c r="B2242" s="62"/>
      <c r="C2242" s="1211" t="s">
        <v>6033</v>
      </c>
      <c r="D2242" s="1536">
        <v>41641</v>
      </c>
      <c r="E2242" s="1536">
        <v>41670</v>
      </c>
      <c r="F2242" s="4567">
        <v>387</v>
      </c>
      <c r="G2242" s="4567">
        <v>1</v>
      </c>
      <c r="H2242" s="1463"/>
      <c r="I2242" s="1463"/>
      <c r="J2242" s="1447">
        <v>84</v>
      </c>
      <c r="K2242" s="1447"/>
      <c r="L2242" s="1447"/>
      <c r="M2242" s="1464"/>
    </row>
    <row r="2243" spans="1:13" x14ac:dyDescent="0.2">
      <c r="A2243" s="1544">
        <v>16</v>
      </c>
      <c r="B2243" s="62"/>
      <c r="C2243" s="1211" t="s">
        <v>6034</v>
      </c>
      <c r="D2243" s="1536">
        <v>41674</v>
      </c>
      <c r="E2243" s="1536">
        <v>41698</v>
      </c>
      <c r="F2243" s="4568"/>
      <c r="G2243" s="4568"/>
      <c r="H2243" s="1463"/>
      <c r="I2243" s="1463"/>
      <c r="J2243" s="1447" t="s">
        <v>6035</v>
      </c>
      <c r="K2243" s="1447"/>
      <c r="L2243" s="1447"/>
      <c r="M2243" s="1464" t="s">
        <v>1213</v>
      </c>
    </row>
    <row r="2244" spans="1:13" x14ac:dyDescent="0.2">
      <c r="A2244" s="1544">
        <v>17</v>
      </c>
      <c r="B2244" s="62"/>
      <c r="C2244" s="1211" t="s">
        <v>6036</v>
      </c>
      <c r="D2244" s="1536">
        <v>41701</v>
      </c>
      <c r="E2244" s="1536">
        <v>41729</v>
      </c>
      <c r="F2244" s="4568"/>
      <c r="G2244" s="4568"/>
      <c r="H2244" s="1463"/>
      <c r="I2244" s="1463"/>
      <c r="J2244" s="1447" t="s">
        <v>6037</v>
      </c>
      <c r="K2244" s="1447"/>
      <c r="L2244" s="1447"/>
      <c r="M2244" s="1464" t="s">
        <v>1213</v>
      </c>
    </row>
    <row r="2245" spans="1:13" x14ac:dyDescent="0.2">
      <c r="A2245" s="1544">
        <v>18</v>
      </c>
      <c r="B2245" s="62"/>
      <c r="C2245" s="1211" t="s">
        <v>6038</v>
      </c>
      <c r="D2245" s="1536">
        <v>41730</v>
      </c>
      <c r="E2245" s="1536">
        <v>41759</v>
      </c>
      <c r="F2245" s="4568"/>
      <c r="G2245" s="4568"/>
      <c r="H2245" s="1463"/>
      <c r="I2245" s="1463"/>
      <c r="J2245" s="1447" t="s">
        <v>6039</v>
      </c>
      <c r="K2245" s="1447"/>
      <c r="L2245" s="1447"/>
      <c r="M2245" s="1464"/>
    </row>
    <row r="2246" spans="1:13" x14ac:dyDescent="0.2">
      <c r="A2246" s="1544">
        <v>19</v>
      </c>
      <c r="B2246" s="62"/>
      <c r="C2246" s="1211" t="s">
        <v>6040</v>
      </c>
      <c r="D2246" s="1536">
        <v>41761</v>
      </c>
      <c r="E2246" s="1536">
        <v>41788</v>
      </c>
      <c r="F2246" s="4568"/>
      <c r="G2246" s="4568"/>
      <c r="H2246" s="1463"/>
      <c r="I2246" s="1463"/>
      <c r="J2246" s="1447" t="s">
        <v>6041</v>
      </c>
      <c r="K2246" s="1447"/>
      <c r="L2246" s="1447"/>
      <c r="M2246" s="1464" t="s">
        <v>6042</v>
      </c>
    </row>
    <row r="2247" spans="1:13" x14ac:dyDescent="0.2">
      <c r="A2247" s="1544">
        <v>20</v>
      </c>
      <c r="B2247" s="62"/>
      <c r="C2247" s="1211" t="s">
        <v>6043</v>
      </c>
      <c r="D2247" s="1536">
        <v>41793</v>
      </c>
      <c r="E2247" s="1536">
        <v>41816</v>
      </c>
      <c r="F2247" s="4568"/>
      <c r="G2247" s="4569"/>
      <c r="H2247" s="1463"/>
      <c r="I2247" s="1463"/>
      <c r="J2247" s="1447" t="s">
        <v>6044</v>
      </c>
      <c r="K2247" s="1447"/>
      <c r="L2247" s="1447"/>
      <c r="M2247" s="1464" t="s">
        <v>6045</v>
      </c>
    </row>
    <row r="2248" spans="1:13" x14ac:dyDescent="0.2">
      <c r="A2248" s="1544">
        <v>21</v>
      </c>
      <c r="B2248" s="62"/>
      <c r="C2248" s="1211" t="s">
        <v>6046</v>
      </c>
      <c r="D2248" s="1536">
        <v>41821</v>
      </c>
      <c r="E2248" s="1536">
        <v>41851</v>
      </c>
      <c r="F2248" s="4568"/>
      <c r="G2248" s="4567">
        <v>2</v>
      </c>
      <c r="H2248" s="1463"/>
      <c r="I2248" s="1463"/>
      <c r="J2248" s="1447" t="s">
        <v>6047</v>
      </c>
      <c r="K2248" s="1447"/>
      <c r="L2248" s="1447"/>
      <c r="M2248" s="1464"/>
    </row>
    <row r="2249" spans="1:13" x14ac:dyDescent="0.2">
      <c r="A2249" s="1544">
        <v>22</v>
      </c>
      <c r="B2249" s="62"/>
      <c r="C2249" s="1211" t="s">
        <v>6048</v>
      </c>
      <c r="D2249" s="1536">
        <v>41852</v>
      </c>
      <c r="E2249" s="1536">
        <v>41879</v>
      </c>
      <c r="F2249" s="4568"/>
      <c r="G2249" s="4568"/>
      <c r="H2249" s="1463"/>
      <c r="I2249" s="1463"/>
      <c r="J2249" s="1447" t="s">
        <v>6049</v>
      </c>
      <c r="K2249" s="1447"/>
      <c r="L2249" s="1447"/>
      <c r="M2249" s="1464"/>
    </row>
    <row r="2250" spans="1:13" x14ac:dyDescent="0.2">
      <c r="A2250" s="1544">
        <v>23</v>
      </c>
      <c r="B2250" s="62"/>
      <c r="C2250" s="1211" t="s">
        <v>6050</v>
      </c>
      <c r="D2250" s="1536">
        <v>41883</v>
      </c>
      <c r="E2250" s="1536">
        <v>41912</v>
      </c>
      <c r="F2250" s="4568"/>
      <c r="G2250" s="4568"/>
      <c r="H2250" s="1463"/>
      <c r="I2250" s="1463"/>
      <c r="J2250" s="1447" t="s">
        <v>6051</v>
      </c>
      <c r="K2250" s="1447"/>
      <c r="L2250" s="1447"/>
      <c r="M2250" s="1464"/>
    </row>
    <row r="2251" spans="1:13" x14ac:dyDescent="0.2">
      <c r="A2251" s="1544">
        <v>24</v>
      </c>
      <c r="B2251" s="62"/>
      <c r="C2251" s="1211" t="s">
        <v>6052</v>
      </c>
      <c r="D2251" s="1536">
        <v>41915</v>
      </c>
      <c r="E2251" s="1536">
        <v>41943</v>
      </c>
      <c r="F2251" s="4568"/>
      <c r="G2251" s="4569"/>
      <c r="H2251" s="1463"/>
      <c r="I2251" s="1463"/>
      <c r="J2251" s="1447" t="s">
        <v>6053</v>
      </c>
      <c r="K2251" s="1447"/>
      <c r="L2251" s="1447"/>
      <c r="M2251" s="1464" t="s">
        <v>6054</v>
      </c>
    </row>
    <row r="2252" spans="1:13" x14ac:dyDescent="0.2">
      <c r="A2252" s="1544">
        <v>25</v>
      </c>
      <c r="B2252" s="62"/>
      <c r="C2252" s="1211" t="s">
        <v>6055</v>
      </c>
      <c r="D2252" s="1536">
        <v>41947</v>
      </c>
      <c r="E2252" s="1536">
        <v>41971</v>
      </c>
      <c r="F2252" s="4568"/>
      <c r="G2252" s="4567">
        <v>3</v>
      </c>
      <c r="H2252" s="1463"/>
      <c r="I2252" s="1463"/>
      <c r="J2252" s="1447" t="s">
        <v>6056</v>
      </c>
      <c r="K2252" s="1447"/>
      <c r="L2252" s="1447"/>
      <c r="M2252" s="1464"/>
    </row>
    <row r="2253" spans="1:13" ht="13.5" customHeight="1" x14ac:dyDescent="0.2">
      <c r="A2253" s="1544">
        <v>26</v>
      </c>
      <c r="B2253" s="62"/>
      <c r="C2253" s="1211" t="s">
        <v>6057</v>
      </c>
      <c r="D2253" s="1536">
        <v>41974</v>
      </c>
      <c r="E2253" s="1536">
        <v>42004</v>
      </c>
      <c r="F2253" s="4568"/>
      <c r="G2253" s="4568"/>
      <c r="H2253" s="1463"/>
      <c r="I2253" s="1463"/>
      <c r="J2253" s="1447" t="s">
        <v>6058</v>
      </c>
      <c r="K2253" s="1447"/>
      <c r="L2253" s="1447"/>
      <c r="M2253" s="1464" t="s">
        <v>6398</v>
      </c>
    </row>
    <row r="2254" spans="1:13" x14ac:dyDescent="0.2">
      <c r="A2254" s="1544"/>
      <c r="B2254" s="62"/>
      <c r="C2254" s="1211"/>
      <c r="D2254" s="1536"/>
      <c r="E2254" s="1536"/>
      <c r="F2254" s="4568"/>
      <c r="G2254" s="4568"/>
      <c r="H2254" s="1463"/>
      <c r="I2254" s="1463"/>
      <c r="J2254" s="1447"/>
      <c r="K2254" s="1447"/>
      <c r="L2254" s="1447"/>
      <c r="M2254" s="1464"/>
    </row>
    <row r="2255" spans="1:13" x14ac:dyDescent="0.2">
      <c r="A2255" s="1544"/>
      <c r="B2255" s="62" t="s">
        <v>2398</v>
      </c>
      <c r="C2255" s="1545" t="s">
        <v>2527</v>
      </c>
      <c r="D2255" s="1536"/>
      <c r="E2255" s="1536"/>
      <c r="F2255" s="4568"/>
      <c r="G2255" s="4568"/>
      <c r="H2255" s="1463"/>
      <c r="I2255" s="1463"/>
      <c r="J2255" s="1447"/>
      <c r="K2255" s="1447"/>
      <c r="L2255" s="1447"/>
      <c r="M2255" s="1463"/>
    </row>
    <row r="2256" spans="1:13" x14ac:dyDescent="0.2">
      <c r="A2256" s="1544">
        <v>27</v>
      </c>
      <c r="B2256" s="1336" t="s">
        <v>2279</v>
      </c>
      <c r="C2256" s="1347" t="s">
        <v>2530</v>
      </c>
      <c r="D2256" s="1536">
        <v>41344</v>
      </c>
      <c r="E2256" s="1536">
        <v>41675</v>
      </c>
      <c r="F2256" s="4568"/>
      <c r="G2256" s="4568"/>
      <c r="H2256" s="1463"/>
      <c r="I2256" s="1463"/>
      <c r="J2256" s="1447">
        <v>81</v>
      </c>
      <c r="K2256" s="1447" t="s">
        <v>1223</v>
      </c>
      <c r="L2256" s="1447" t="s">
        <v>589</v>
      </c>
      <c r="M2256" s="1463"/>
    </row>
    <row r="2257" spans="1:13" x14ac:dyDescent="0.2">
      <c r="A2257" s="1544"/>
      <c r="B2257" s="1336"/>
      <c r="C2257" s="1348"/>
      <c r="D2257" s="1536"/>
      <c r="E2257" s="1536"/>
      <c r="F2257" s="4568"/>
      <c r="G2257" s="4568"/>
      <c r="H2257" s="1463"/>
      <c r="I2257" s="1463"/>
      <c r="J2257" s="1447"/>
      <c r="K2257" s="1447"/>
      <c r="L2257" s="1447"/>
      <c r="M2257" s="1463"/>
    </row>
    <row r="2258" spans="1:13" x14ac:dyDescent="0.2">
      <c r="A2258" s="1544">
        <v>28</v>
      </c>
      <c r="B2258" s="1349" t="s">
        <v>4200</v>
      </c>
      <c r="C2258" s="118" t="s">
        <v>2093</v>
      </c>
      <c r="D2258" s="1536">
        <v>41275</v>
      </c>
      <c r="E2258" s="1536">
        <v>41639</v>
      </c>
      <c r="F2258" s="4568"/>
      <c r="G2258" s="4568"/>
      <c r="H2258" s="1463"/>
      <c r="I2258" s="1463"/>
      <c r="J2258" s="1447">
        <v>7</v>
      </c>
      <c r="K2258" s="1447" t="s">
        <v>1223</v>
      </c>
      <c r="L2258" s="1447" t="s">
        <v>589</v>
      </c>
      <c r="M2258" s="1463"/>
    </row>
    <row r="2259" spans="1:13" x14ac:dyDescent="0.2">
      <c r="A2259" s="1544"/>
      <c r="B2259" s="1349"/>
      <c r="C2259" s="118"/>
      <c r="D2259" s="1536"/>
      <c r="E2259" s="1536"/>
      <c r="F2259" s="4568"/>
      <c r="G2259" s="4568"/>
      <c r="H2259" s="1463"/>
      <c r="I2259" s="1463"/>
      <c r="J2259" s="1447"/>
      <c r="K2259" s="1447"/>
      <c r="L2259" s="1447"/>
      <c r="M2259" s="1463"/>
    </row>
    <row r="2260" spans="1:13" x14ac:dyDescent="0.2">
      <c r="A2260" s="1544"/>
      <c r="B2260" s="1350" t="s">
        <v>4201</v>
      </c>
      <c r="C2260" s="1351" t="s">
        <v>1329</v>
      </c>
      <c r="D2260" s="1536"/>
      <c r="E2260" s="1536"/>
      <c r="F2260" s="4568"/>
      <c r="G2260" s="4568"/>
      <c r="H2260" s="1463"/>
      <c r="I2260" s="1463"/>
      <c r="J2260" s="1447"/>
      <c r="K2260" s="1447"/>
      <c r="L2260" s="1447"/>
      <c r="M2260" s="1463"/>
    </row>
    <row r="2261" spans="1:13" x14ac:dyDescent="0.2">
      <c r="A2261" s="1544">
        <v>29</v>
      </c>
      <c r="B2261" s="1349" t="s">
        <v>4202</v>
      </c>
      <c r="C2261" s="1341" t="s">
        <v>4203</v>
      </c>
      <c r="D2261" s="1536">
        <v>41333</v>
      </c>
      <c r="E2261" s="1536">
        <v>41681</v>
      </c>
      <c r="F2261" s="4568"/>
      <c r="G2261" s="4568"/>
      <c r="H2261" s="1463"/>
      <c r="I2261" s="1463"/>
      <c r="J2261" s="1447">
        <v>10</v>
      </c>
      <c r="K2261" s="1447" t="s">
        <v>1223</v>
      </c>
      <c r="L2261" s="1447" t="s">
        <v>589</v>
      </c>
      <c r="M2261" s="1463"/>
    </row>
    <row r="2262" spans="1:13" x14ac:dyDescent="0.2">
      <c r="A2262" s="1544">
        <v>30</v>
      </c>
      <c r="B2262" s="1349" t="s">
        <v>6059</v>
      </c>
      <c r="C2262" s="1548" t="s">
        <v>6060</v>
      </c>
      <c r="D2262" s="1536">
        <v>41332</v>
      </c>
      <c r="E2262" s="1536">
        <v>41538</v>
      </c>
      <c r="F2262" s="4569"/>
      <c r="G2262" s="4569"/>
      <c r="H2262" s="1463"/>
      <c r="I2262" s="1463"/>
      <c r="J2262" s="1447">
        <v>2</v>
      </c>
      <c r="K2262" s="1447" t="s">
        <v>1223</v>
      </c>
      <c r="L2262" s="1447" t="s">
        <v>589</v>
      </c>
      <c r="M2262" s="1463"/>
    </row>
    <row r="2263" spans="1:13" x14ac:dyDescent="0.2">
      <c r="A2263" s="1504"/>
      <c r="B2263" s="1385"/>
      <c r="C2263" s="1386"/>
      <c r="D2263" s="1542"/>
      <c r="E2263" s="1542"/>
      <c r="F2263" s="1501"/>
      <c r="G2263" s="1504"/>
      <c r="H2263" s="1501"/>
      <c r="I2263" s="1501"/>
      <c r="J2263" s="1546"/>
      <c r="K2263" s="1504"/>
      <c r="L2263" s="1504"/>
      <c r="M2263" s="1501"/>
    </row>
    <row r="2264" spans="1:13" x14ac:dyDescent="0.2">
      <c r="A2264" s="1501"/>
      <c r="B2264" s="1501"/>
      <c r="C2264" s="1501"/>
      <c r="D2264" s="1501"/>
      <c r="E2264" s="1501"/>
      <c r="F2264" s="1501"/>
      <c r="G2264" s="1501"/>
      <c r="H2264" s="1501"/>
      <c r="I2264" s="1501"/>
      <c r="J2264" s="1501"/>
      <c r="K2264" s="1501"/>
      <c r="L2264" s="1501"/>
      <c r="M2264" s="1501"/>
    </row>
    <row r="2265" spans="1:13" x14ac:dyDescent="0.2">
      <c r="A2265" s="1501"/>
      <c r="B2265" s="1501"/>
      <c r="C2265" s="1501"/>
      <c r="D2265" s="1501"/>
      <c r="E2265" s="1501"/>
      <c r="F2265" s="1501"/>
      <c r="G2265" s="1501"/>
      <c r="H2265" s="1501"/>
      <c r="I2265" s="1501"/>
      <c r="J2265" s="1501"/>
      <c r="K2265" s="1501"/>
      <c r="L2265" s="1501"/>
      <c r="M2265" s="1501"/>
    </row>
    <row r="2266" spans="1:13" x14ac:dyDescent="0.2">
      <c r="A2266" s="1501"/>
      <c r="B2266" s="1501"/>
      <c r="C2266" s="1501"/>
      <c r="D2266" s="1501"/>
      <c r="E2266" s="1501"/>
      <c r="F2266" s="1501"/>
      <c r="G2266" s="1501"/>
      <c r="H2266" s="1501"/>
      <c r="I2266" s="1501"/>
      <c r="J2266" s="1501"/>
      <c r="K2266" s="1501"/>
      <c r="L2266" s="1501"/>
      <c r="M2266" s="1501"/>
    </row>
    <row r="2267" spans="1:13" x14ac:dyDescent="0.2">
      <c r="A2267" s="1501"/>
      <c r="B2267" s="1501"/>
      <c r="C2267" s="1501"/>
      <c r="D2267" s="1501"/>
      <c r="E2267" s="1501"/>
      <c r="F2267" s="1501"/>
      <c r="G2267" s="1501"/>
      <c r="H2267" s="1501"/>
      <c r="I2267" s="1501"/>
      <c r="J2267" s="1501"/>
      <c r="K2267" s="1501"/>
      <c r="L2267" s="1501"/>
      <c r="M2267" s="1501"/>
    </row>
    <row r="2268" spans="1:13" x14ac:dyDescent="0.2">
      <c r="A2268" s="1504"/>
      <c r="B2268" s="1385"/>
      <c r="C2268" s="1386"/>
      <c r="D2268" s="1542"/>
      <c r="E2268" s="1542"/>
      <c r="F2268" s="1501"/>
      <c r="G2268" s="1504"/>
      <c r="H2268" s="1501"/>
      <c r="I2268" s="1501"/>
      <c r="J2268" s="1546"/>
      <c r="K2268" s="1504"/>
      <c r="L2268" s="1504"/>
      <c r="M2268" s="1501"/>
    </row>
    <row r="2269" spans="1:13" x14ac:dyDescent="0.2">
      <c r="A2269" s="1504"/>
      <c r="B2269" s="1385"/>
      <c r="C2269" s="1386"/>
      <c r="D2269" s="1542"/>
      <c r="E2269" s="1542"/>
      <c r="F2269" s="1501"/>
      <c r="G2269" s="1504"/>
      <c r="H2269" s="1501"/>
      <c r="I2269" s="1501"/>
      <c r="J2269" s="1546"/>
      <c r="K2269" s="1504"/>
      <c r="L2269" s="1504"/>
      <c r="M2269" s="1501"/>
    </row>
    <row r="2270" spans="1:13" x14ac:dyDescent="0.2">
      <c r="A2270" s="4609"/>
      <c r="B2270" s="4609"/>
      <c r="C2270" s="4582" t="s">
        <v>2859</v>
      </c>
      <c r="D2270" s="4582"/>
      <c r="E2270" s="4582"/>
      <c r="F2270" s="4582"/>
      <c r="G2270" s="4582"/>
      <c r="H2270" s="4582"/>
      <c r="I2270" s="4582"/>
      <c r="J2270" s="4582"/>
      <c r="K2270" s="4582"/>
      <c r="L2270" s="4581" t="s">
        <v>2858</v>
      </c>
      <c r="M2270" s="4581"/>
    </row>
    <row r="2271" spans="1:13" x14ac:dyDescent="0.2">
      <c r="A2271" s="4609"/>
      <c r="B2271" s="4609"/>
      <c r="C2271" s="4582"/>
      <c r="D2271" s="4582"/>
      <c r="E2271" s="4582"/>
      <c r="F2271" s="4582"/>
      <c r="G2271" s="4582"/>
      <c r="H2271" s="4582"/>
      <c r="I2271" s="4582"/>
      <c r="J2271" s="4582"/>
      <c r="K2271" s="4582"/>
      <c r="L2271" s="4581"/>
      <c r="M2271" s="4581"/>
    </row>
    <row r="2272" spans="1:13" x14ac:dyDescent="0.2">
      <c r="A2272" s="4609"/>
      <c r="B2272" s="4609"/>
      <c r="C2272" s="4582"/>
      <c r="D2272" s="4582"/>
      <c r="E2272" s="4582"/>
      <c r="F2272" s="4582"/>
      <c r="G2272" s="4582"/>
      <c r="H2272" s="4582"/>
      <c r="I2272" s="4582"/>
      <c r="J2272" s="4582"/>
      <c r="K2272" s="4582"/>
      <c r="L2272" s="4581"/>
      <c r="M2272" s="4581"/>
    </row>
    <row r="2273" spans="1:13" x14ac:dyDescent="0.2">
      <c r="A2273" s="4609"/>
      <c r="B2273" s="4609"/>
      <c r="C2273" s="4582"/>
      <c r="D2273" s="4582"/>
      <c r="E2273" s="4582"/>
      <c r="F2273" s="4582"/>
      <c r="G2273" s="4582"/>
      <c r="H2273" s="4582"/>
      <c r="I2273" s="4582"/>
      <c r="J2273" s="4582"/>
      <c r="K2273" s="4582"/>
      <c r="L2273" s="4581"/>
      <c r="M2273" s="4581"/>
    </row>
    <row r="2274" spans="1:13" x14ac:dyDescent="0.2">
      <c r="A2274" s="4609"/>
      <c r="B2274" s="4609"/>
      <c r="C2274" s="4578" t="s">
        <v>1209</v>
      </c>
      <c r="D2274" s="4578"/>
      <c r="E2274" s="4578"/>
      <c r="F2274" s="4578"/>
      <c r="G2274" s="4578"/>
      <c r="H2274" s="4578"/>
      <c r="I2274" s="4578"/>
      <c r="J2274" s="4578"/>
      <c r="K2274" s="4578"/>
      <c r="L2274" s="4581" t="s">
        <v>1208</v>
      </c>
      <c r="M2274" s="4581"/>
    </row>
    <row r="2275" spans="1:13" x14ac:dyDescent="0.2">
      <c r="A2275" s="4609"/>
      <c r="B2275" s="4609"/>
      <c r="C2275" s="4578"/>
      <c r="D2275" s="4578"/>
      <c r="E2275" s="4578"/>
      <c r="F2275" s="4578"/>
      <c r="G2275" s="4578"/>
      <c r="H2275" s="4578"/>
      <c r="I2275" s="4578"/>
      <c r="J2275" s="4578"/>
      <c r="K2275" s="4578"/>
      <c r="L2275" s="4581"/>
      <c r="M2275" s="4581"/>
    </row>
    <row r="2276" spans="1:13" x14ac:dyDescent="0.2">
      <c r="A2276" s="4609"/>
      <c r="B2276" s="4609"/>
      <c r="C2276" s="4578"/>
      <c r="D2276" s="4578"/>
      <c r="E2276" s="4578"/>
      <c r="F2276" s="4578"/>
      <c r="G2276" s="4578"/>
      <c r="H2276" s="4578"/>
      <c r="I2276" s="4578"/>
      <c r="J2276" s="4578"/>
      <c r="K2276" s="4578"/>
      <c r="L2276" s="4581"/>
      <c r="M2276" s="4581"/>
    </row>
    <row r="2277" spans="1:13" x14ac:dyDescent="0.2">
      <c r="A2277" s="4609"/>
      <c r="B2277" s="4609"/>
      <c r="C2277" s="4578"/>
      <c r="D2277" s="4578"/>
      <c r="E2277" s="4578"/>
      <c r="F2277" s="4578"/>
      <c r="G2277" s="4578"/>
      <c r="H2277" s="4578"/>
      <c r="I2277" s="4578"/>
      <c r="J2277" s="4578"/>
      <c r="K2277" s="4578"/>
      <c r="L2277" s="4581"/>
      <c r="M2277" s="4581"/>
    </row>
    <row r="2279" spans="1:13" x14ac:dyDescent="0.2">
      <c r="A2279" s="1501" t="s">
        <v>5327</v>
      </c>
      <c r="B2279" s="1501"/>
      <c r="C2279" s="1501"/>
      <c r="D2279" s="1501"/>
      <c r="E2279" s="1501"/>
      <c r="F2279" s="1501"/>
      <c r="G2279" s="1501"/>
      <c r="H2279" s="1501"/>
      <c r="I2279" s="1501"/>
      <c r="J2279" s="1501" t="s">
        <v>6399</v>
      </c>
      <c r="K2279" s="1501"/>
      <c r="L2279" s="1501"/>
      <c r="M2279" s="1501"/>
    </row>
    <row r="2280" spans="1:13" x14ac:dyDescent="0.2">
      <c r="A2280" s="1501" t="s">
        <v>6397</v>
      </c>
      <c r="B2280" s="1501"/>
      <c r="C2280" s="1501"/>
      <c r="D2280" s="1501"/>
      <c r="E2280" s="1501"/>
      <c r="F2280" s="1501" t="s">
        <v>1213</v>
      </c>
      <c r="G2280" s="1501"/>
      <c r="H2280" s="1501"/>
      <c r="I2280" s="1501"/>
      <c r="J2280" s="1501"/>
      <c r="K2280" s="1501"/>
      <c r="L2280" s="1501"/>
      <c r="M2280" s="1501"/>
    </row>
    <row r="2281" spans="1:13" x14ac:dyDescent="0.2">
      <c r="A2281" s="1501" t="s">
        <v>5368</v>
      </c>
      <c r="B2281" s="1501"/>
      <c r="C2281" s="1501"/>
      <c r="D2281" s="1501"/>
      <c r="E2281" s="1501"/>
      <c r="F2281" s="1501"/>
      <c r="G2281" s="1501"/>
      <c r="H2281" s="1501"/>
      <c r="I2281" s="1501"/>
      <c r="J2281" s="4583" t="s">
        <v>2863</v>
      </c>
      <c r="K2281" s="4584"/>
      <c r="L2281" s="4584"/>
      <c r="M2281" s="4585"/>
    </row>
    <row r="2282" spans="1:13" ht="24" x14ac:dyDescent="0.2">
      <c r="A2282" s="1501" t="s">
        <v>6394</v>
      </c>
      <c r="B2282" s="1501"/>
      <c r="C2282" s="1501"/>
      <c r="D2282" s="1501"/>
      <c r="E2282" s="1501"/>
      <c r="F2282" s="1501"/>
      <c r="G2282" s="1501"/>
      <c r="H2282" s="1501"/>
      <c r="I2282" s="1501"/>
      <c r="J2282" s="1447" t="s">
        <v>2860</v>
      </c>
      <c r="K2282" s="1447" t="s">
        <v>2861</v>
      </c>
      <c r="L2282" s="1447" t="s">
        <v>2862</v>
      </c>
      <c r="M2282" s="1503" t="s">
        <v>135</v>
      </c>
    </row>
    <row r="2283" spans="1:13" x14ac:dyDescent="0.2">
      <c r="A2283" s="1501"/>
      <c r="B2283" s="1501"/>
      <c r="C2283" s="1501"/>
      <c r="D2283" s="1501"/>
      <c r="E2283" s="1501"/>
      <c r="F2283" s="1501"/>
      <c r="G2283" s="1501"/>
      <c r="H2283" s="1501"/>
      <c r="I2283" s="1501"/>
      <c r="J2283" s="1447">
        <v>2015</v>
      </c>
      <c r="K2283" s="1447">
        <v>4</v>
      </c>
      <c r="L2283" s="1447">
        <v>6</v>
      </c>
      <c r="M2283" s="1447">
        <v>6</v>
      </c>
    </row>
    <row r="2284" spans="1:13" x14ac:dyDescent="0.2">
      <c r="A2284" s="1177"/>
      <c r="J2284" s="1547"/>
    </row>
    <row r="2285" spans="1:13" ht="24.75" customHeight="1" x14ac:dyDescent="0.2">
      <c r="A2285" s="3857" t="s">
        <v>2864</v>
      </c>
      <c r="B2285" s="3857" t="s">
        <v>2865</v>
      </c>
      <c r="C2285" s="3857" t="s">
        <v>1212</v>
      </c>
      <c r="D2285" s="3857" t="s">
        <v>2866</v>
      </c>
      <c r="E2285" s="3857"/>
      <c r="F2285" s="4346" t="s">
        <v>3430</v>
      </c>
      <c r="G2285" s="4347"/>
      <c r="H2285" s="4348" t="s">
        <v>3434</v>
      </c>
      <c r="I2285" s="4348"/>
      <c r="J2285" s="3857" t="s">
        <v>1211</v>
      </c>
      <c r="K2285" s="3858" t="s">
        <v>2872</v>
      </c>
      <c r="L2285" s="3857" t="s">
        <v>1207</v>
      </c>
      <c r="M2285" s="3858" t="s">
        <v>2873</v>
      </c>
    </row>
    <row r="2286" spans="1:13" x14ac:dyDescent="0.2">
      <c r="A2286" s="3857"/>
      <c r="B2286" s="3857"/>
      <c r="C2286" s="3857"/>
      <c r="D2286" s="15" t="s">
        <v>2867</v>
      </c>
      <c r="E2286" s="15" t="s">
        <v>2868</v>
      </c>
      <c r="F2286" s="15" t="s">
        <v>2870</v>
      </c>
      <c r="G2286" s="15" t="s">
        <v>2871</v>
      </c>
      <c r="H2286" s="1180" t="s">
        <v>3216</v>
      </c>
      <c r="I2286" s="1180" t="s">
        <v>3217</v>
      </c>
      <c r="J2286" s="3857"/>
      <c r="K2286" s="3858"/>
      <c r="L2286" s="3857"/>
      <c r="M2286" s="3858"/>
    </row>
    <row r="2287" spans="1:13" x14ac:dyDescent="0.2">
      <c r="A2287" s="1544">
        <v>31</v>
      </c>
      <c r="B2287" s="1349" t="s">
        <v>4211</v>
      </c>
      <c r="C2287" s="1548" t="s">
        <v>6061</v>
      </c>
      <c r="D2287" s="1536">
        <v>41641</v>
      </c>
      <c r="E2287" s="1536">
        <v>42003</v>
      </c>
      <c r="F2287" s="4567">
        <v>387</v>
      </c>
      <c r="G2287" s="4578">
        <v>4</v>
      </c>
      <c r="H2287" s="1463"/>
      <c r="I2287" s="1463"/>
      <c r="J2287" s="1447">
        <v>121</v>
      </c>
      <c r="K2287" s="1447" t="s">
        <v>1223</v>
      </c>
      <c r="L2287" s="1447" t="s">
        <v>313</v>
      </c>
      <c r="M2287" s="1463"/>
    </row>
    <row r="2288" spans="1:13" x14ac:dyDescent="0.2">
      <c r="A2288" s="1544">
        <v>32</v>
      </c>
      <c r="B2288" s="1356" t="s">
        <v>4213</v>
      </c>
      <c r="C2288" s="1549" t="s">
        <v>4214</v>
      </c>
      <c r="D2288" s="1536">
        <v>41641</v>
      </c>
      <c r="E2288" s="1536">
        <v>42003</v>
      </c>
      <c r="F2288" s="4568"/>
      <c r="G2288" s="4578"/>
      <c r="H2288" s="1463"/>
      <c r="I2288" s="1463"/>
      <c r="J2288" s="1447">
        <v>271</v>
      </c>
      <c r="K2288" s="1447" t="s">
        <v>1223</v>
      </c>
      <c r="L2288" s="1447" t="s">
        <v>313</v>
      </c>
      <c r="M2288" s="1463"/>
    </row>
    <row r="2289" spans="1:13" ht="12.75" customHeight="1" x14ac:dyDescent="0.2">
      <c r="A2289" s="1544">
        <v>33</v>
      </c>
      <c r="B2289" s="1356" t="s">
        <v>6062</v>
      </c>
      <c r="C2289" s="1549" t="s">
        <v>6063</v>
      </c>
      <c r="D2289" s="1536">
        <v>41641</v>
      </c>
      <c r="E2289" s="1536">
        <v>41639</v>
      </c>
      <c r="F2289" s="4568"/>
      <c r="G2289" s="4578">
        <v>5</v>
      </c>
      <c r="H2289" s="1463"/>
      <c r="I2289" s="1463"/>
      <c r="J2289" s="1447">
        <v>38</v>
      </c>
      <c r="K2289" s="1447" t="s">
        <v>1223</v>
      </c>
      <c r="L2289" s="1447" t="s">
        <v>313</v>
      </c>
      <c r="M2289" s="1463"/>
    </row>
    <row r="2290" spans="1:13" x14ac:dyDescent="0.2">
      <c r="A2290" s="1544"/>
      <c r="B2290" s="1336"/>
      <c r="C2290" s="1347"/>
      <c r="D2290" s="1536"/>
      <c r="E2290" s="1536"/>
      <c r="F2290" s="4568"/>
      <c r="G2290" s="4578"/>
      <c r="H2290" s="1463"/>
      <c r="I2290" s="1463"/>
      <c r="J2290" s="1447"/>
      <c r="K2290" s="1447"/>
      <c r="L2290" s="1447"/>
      <c r="M2290" s="1463"/>
    </row>
    <row r="2291" spans="1:13" ht="12.75" customHeight="1" x14ac:dyDescent="0.2">
      <c r="A2291" s="1544"/>
      <c r="B2291" s="1336" t="s">
        <v>4204</v>
      </c>
      <c r="C2291" s="1353" t="s">
        <v>4205</v>
      </c>
      <c r="D2291" s="1536"/>
      <c r="E2291" s="1536"/>
      <c r="F2291" s="4568"/>
      <c r="G2291" s="4578"/>
      <c r="H2291" s="1463"/>
      <c r="I2291" s="1463"/>
      <c r="J2291" s="1447"/>
      <c r="K2291" s="1447"/>
      <c r="L2291" s="1447"/>
      <c r="M2291" s="1463"/>
    </row>
    <row r="2292" spans="1:13" x14ac:dyDescent="0.2">
      <c r="A2292" s="1544">
        <v>34</v>
      </c>
      <c r="B2292" s="1336"/>
      <c r="C2292" s="1550" t="s">
        <v>6064</v>
      </c>
      <c r="D2292" s="1536">
        <v>39113</v>
      </c>
      <c r="E2292" s="1536">
        <v>40543</v>
      </c>
      <c r="F2292" s="4568"/>
      <c r="G2292" s="4578"/>
      <c r="H2292" s="1463"/>
      <c r="I2292" s="1463"/>
      <c r="J2292" s="1447">
        <v>38</v>
      </c>
      <c r="K2292" s="1447" t="s">
        <v>1223</v>
      </c>
      <c r="L2292" s="1447" t="s">
        <v>589</v>
      </c>
      <c r="M2292" s="1463"/>
    </row>
    <row r="2293" spans="1:13" x14ac:dyDescent="0.2">
      <c r="A2293" s="1544">
        <v>35</v>
      </c>
      <c r="B2293" s="1336"/>
      <c r="C2293" s="1550" t="s">
        <v>6065</v>
      </c>
      <c r="D2293" s="1536">
        <v>39337</v>
      </c>
      <c r="E2293" s="1536">
        <v>40908</v>
      </c>
      <c r="F2293" s="4569"/>
      <c r="G2293" s="4578"/>
      <c r="H2293" s="1463"/>
      <c r="I2293" s="1463"/>
      <c r="J2293" s="1447">
        <v>84</v>
      </c>
      <c r="K2293" s="1447" t="s">
        <v>1223</v>
      </c>
      <c r="L2293" s="1447" t="s">
        <v>589</v>
      </c>
      <c r="M2293" s="1463"/>
    </row>
    <row r="2294" spans="1:13" x14ac:dyDescent="0.2">
      <c r="A2294" s="1501"/>
      <c r="B2294" s="1501"/>
      <c r="C2294" s="1551"/>
      <c r="D2294" s="1542"/>
      <c r="E2294" s="1542"/>
      <c r="F2294" s="1501"/>
      <c r="G2294" s="1504"/>
      <c r="H2294" s="1501"/>
      <c r="I2294" s="1501"/>
      <c r="J2294" s="1501"/>
      <c r="K2294" s="1504"/>
      <c r="L2294" s="1504"/>
      <c r="M2294" s="1501"/>
    </row>
    <row r="2295" spans="1:13" x14ac:dyDescent="0.2">
      <c r="A2295" s="1501"/>
      <c r="B2295" s="1501"/>
      <c r="C2295" s="1501"/>
      <c r="D2295" s="1501"/>
      <c r="E2295" s="1501"/>
      <c r="F2295" s="1501"/>
      <c r="G2295" s="1501"/>
      <c r="H2295" s="1501"/>
      <c r="I2295" s="1501"/>
      <c r="J2295" s="1501"/>
      <c r="K2295" s="1501"/>
      <c r="L2295" s="1501"/>
      <c r="M2295" s="1501"/>
    </row>
    <row r="2296" spans="1:13" x14ac:dyDescent="0.2">
      <c r="A2296" s="1501"/>
      <c r="B2296" s="1501"/>
      <c r="C2296" s="1501"/>
      <c r="D2296" s="1501"/>
      <c r="E2296" s="1501"/>
      <c r="F2296" s="1501"/>
      <c r="G2296" s="1501"/>
      <c r="H2296" s="1501"/>
      <c r="I2296" s="1501"/>
      <c r="J2296" s="1501"/>
      <c r="K2296" s="1501"/>
      <c r="L2296" s="1501"/>
      <c r="M2296" s="1501"/>
    </row>
    <row r="2297" spans="1:13" x14ac:dyDescent="0.2">
      <c r="A2297" s="1501"/>
      <c r="B2297" s="1501"/>
      <c r="C2297" s="1501"/>
      <c r="D2297" s="1501"/>
      <c r="E2297" s="1501"/>
      <c r="F2297" s="1501"/>
      <c r="G2297" s="1501"/>
      <c r="H2297" s="1501"/>
      <c r="I2297" s="1501"/>
      <c r="J2297" s="1501"/>
      <c r="K2297" s="1501"/>
      <c r="L2297" s="1501"/>
      <c r="M2297" s="1501"/>
    </row>
    <row r="2298" spans="1:13" x14ac:dyDescent="0.2">
      <c r="A2298" s="1501"/>
      <c r="B2298" s="1501"/>
      <c r="C2298" s="1501"/>
      <c r="D2298" s="1501"/>
      <c r="E2298" s="1501"/>
      <c r="F2298" s="1501"/>
      <c r="G2298" s="1501"/>
      <c r="H2298" s="1501"/>
      <c r="I2298" s="1501"/>
      <c r="J2298" s="1501"/>
      <c r="K2298" s="1501"/>
      <c r="L2298" s="1501"/>
      <c r="M2298" s="1501"/>
    </row>
    <row r="2299" spans="1:13" x14ac:dyDescent="0.2">
      <c r="A2299" s="1501"/>
      <c r="B2299" s="1501"/>
      <c r="C2299" s="1501"/>
      <c r="D2299" s="1501"/>
      <c r="E2299" s="1501"/>
      <c r="F2299" s="1501"/>
      <c r="G2299" s="1501"/>
      <c r="H2299" s="1501"/>
      <c r="I2299" s="1501"/>
      <c r="J2299" s="1501"/>
      <c r="K2299" s="1501"/>
      <c r="L2299" s="1501"/>
      <c r="M2299" s="1501"/>
    </row>
    <row r="2300" spans="1:13" x14ac:dyDescent="0.2">
      <c r="A2300" s="1501"/>
      <c r="B2300" s="1501"/>
      <c r="C2300" s="1501"/>
      <c r="D2300" s="1501"/>
      <c r="E2300" s="1501"/>
      <c r="F2300" s="1501"/>
      <c r="G2300" s="1501"/>
      <c r="H2300" s="1501"/>
      <c r="I2300" s="1501"/>
      <c r="J2300" s="1501"/>
      <c r="K2300" s="1501"/>
      <c r="L2300" s="1501"/>
      <c r="M2300" s="1501"/>
    </row>
    <row r="2301" spans="1:13" x14ac:dyDescent="0.2">
      <c r="A2301" s="4619"/>
      <c r="B2301" s="4619"/>
      <c r="C2301" s="3857" t="s">
        <v>2859</v>
      </c>
      <c r="D2301" s="3857"/>
      <c r="E2301" s="3857"/>
      <c r="F2301" s="3857"/>
      <c r="G2301" s="3857"/>
      <c r="H2301" s="3857"/>
      <c r="I2301" s="3857"/>
      <c r="J2301" s="3857"/>
      <c r="K2301" s="3857"/>
      <c r="L2301" s="4580" t="s">
        <v>2858</v>
      </c>
      <c r="M2301" s="4580"/>
    </row>
    <row r="2302" spans="1:13" x14ac:dyDescent="0.2">
      <c r="A2302" s="4619"/>
      <c r="B2302" s="4619"/>
      <c r="C2302" s="3857"/>
      <c r="D2302" s="3857"/>
      <c r="E2302" s="3857"/>
      <c r="F2302" s="3857"/>
      <c r="G2302" s="3857"/>
      <c r="H2302" s="3857"/>
      <c r="I2302" s="3857"/>
      <c r="J2302" s="3857"/>
      <c r="K2302" s="3857"/>
      <c r="L2302" s="4580"/>
      <c r="M2302" s="4580"/>
    </row>
    <row r="2303" spans="1:13" x14ac:dyDescent="0.2">
      <c r="A2303" s="4619"/>
      <c r="B2303" s="4619"/>
      <c r="C2303" s="3857"/>
      <c r="D2303" s="3857"/>
      <c r="E2303" s="3857"/>
      <c r="F2303" s="3857"/>
      <c r="G2303" s="3857"/>
      <c r="H2303" s="3857"/>
      <c r="I2303" s="3857"/>
      <c r="J2303" s="3857"/>
      <c r="K2303" s="3857"/>
      <c r="L2303" s="4580"/>
      <c r="M2303" s="4580"/>
    </row>
    <row r="2304" spans="1:13" x14ac:dyDescent="0.2">
      <c r="A2304" s="4619"/>
      <c r="B2304" s="4619"/>
      <c r="C2304" s="3858" t="s">
        <v>1209</v>
      </c>
      <c r="D2304" s="3858"/>
      <c r="E2304" s="3858"/>
      <c r="F2304" s="3858"/>
      <c r="G2304" s="3858"/>
      <c r="H2304" s="3858"/>
      <c r="I2304" s="3858"/>
      <c r="J2304" s="3858"/>
      <c r="K2304" s="3858"/>
      <c r="L2304" s="4580" t="s">
        <v>1208</v>
      </c>
      <c r="M2304" s="4580"/>
    </row>
    <row r="2305" spans="1:13" x14ac:dyDescent="0.2">
      <c r="A2305" s="4619"/>
      <c r="B2305" s="4619"/>
      <c r="C2305" s="3858"/>
      <c r="D2305" s="3858"/>
      <c r="E2305" s="3858"/>
      <c r="F2305" s="3858"/>
      <c r="G2305" s="3858"/>
      <c r="H2305" s="3858"/>
      <c r="I2305" s="3858"/>
      <c r="J2305" s="3858"/>
      <c r="K2305" s="3858"/>
      <c r="L2305" s="4580"/>
      <c r="M2305" s="4580"/>
    </row>
    <row r="2306" spans="1:13" x14ac:dyDescent="0.2">
      <c r="A2306" s="4619"/>
      <c r="B2306" s="4619"/>
      <c r="C2306" s="3858"/>
      <c r="D2306" s="3858"/>
      <c r="E2306" s="3858"/>
      <c r="F2306" s="3858"/>
      <c r="G2306" s="3858"/>
      <c r="H2306" s="3858"/>
      <c r="I2306" s="3858"/>
      <c r="J2306" s="3858"/>
      <c r="K2306" s="3858"/>
      <c r="L2306" s="4580"/>
      <c r="M2306" s="4580"/>
    </row>
    <row r="2307" spans="1:13" x14ac:dyDescent="0.2">
      <c r="A2307" s="1036"/>
      <c r="B2307" s="1036"/>
      <c r="C2307" s="1036"/>
      <c r="D2307" s="1036"/>
      <c r="E2307" s="1036"/>
      <c r="F2307" s="1036"/>
      <c r="G2307" s="1036"/>
      <c r="H2307" s="1036"/>
      <c r="I2307" s="1036"/>
      <c r="J2307" s="1036"/>
      <c r="K2307" s="1036"/>
      <c r="L2307" s="1036"/>
      <c r="M2307" s="1036"/>
    </row>
    <row r="2308" spans="1:13" x14ac:dyDescent="0.2">
      <c r="A2308" s="1501" t="s">
        <v>2319</v>
      </c>
      <c r="B2308" s="1501"/>
      <c r="C2308" s="1501"/>
      <c r="D2308" s="1501"/>
      <c r="E2308" s="1501"/>
      <c r="F2308" s="1501"/>
      <c r="G2308" s="1501"/>
      <c r="H2308" s="1501"/>
      <c r="I2308" s="1501"/>
      <c r="J2308" s="1501" t="s">
        <v>4218</v>
      </c>
      <c r="K2308" s="1501"/>
      <c r="L2308" s="1501"/>
      <c r="M2308" s="1501"/>
    </row>
    <row r="2309" spans="1:13" x14ac:dyDescent="0.2">
      <c r="A2309" s="1501" t="s">
        <v>2032</v>
      </c>
      <c r="B2309" s="1501"/>
      <c r="C2309" s="1501"/>
      <c r="D2309" s="1501"/>
      <c r="E2309" s="1501"/>
      <c r="F2309" s="1501"/>
      <c r="G2309" s="1501"/>
      <c r="H2309" s="1501"/>
      <c r="I2309" s="1501"/>
      <c r="J2309" s="1501"/>
      <c r="K2309" s="1501"/>
      <c r="L2309" s="1501"/>
      <c r="M2309" s="1501"/>
    </row>
    <row r="2310" spans="1:13" x14ac:dyDescent="0.2">
      <c r="A2310" s="1501" t="s">
        <v>6336</v>
      </c>
      <c r="B2310" s="1501"/>
      <c r="C2310" s="1501"/>
      <c r="D2310" s="1501"/>
      <c r="E2310" s="1501"/>
      <c r="F2310" s="1501"/>
      <c r="G2310" s="1501"/>
      <c r="H2310" s="1501"/>
      <c r="I2310" s="1501"/>
      <c r="J2310" s="4583" t="s">
        <v>2863</v>
      </c>
      <c r="K2310" s="4584"/>
      <c r="L2310" s="4584"/>
      <c r="M2310" s="4585"/>
    </row>
    <row r="2311" spans="1:13" ht="24" x14ac:dyDescent="0.2">
      <c r="A2311" s="1501" t="s">
        <v>6337</v>
      </c>
      <c r="B2311" s="1501"/>
      <c r="C2311" s="1501"/>
      <c r="D2311" s="1501"/>
      <c r="E2311" s="1501"/>
      <c r="F2311" s="1501"/>
      <c r="G2311" s="1501"/>
      <c r="H2311" s="1501"/>
      <c r="I2311" s="1501"/>
      <c r="J2311" s="1447" t="s">
        <v>2860</v>
      </c>
      <c r="K2311" s="1447" t="s">
        <v>2861</v>
      </c>
      <c r="L2311" s="1447" t="s">
        <v>2862</v>
      </c>
      <c r="M2311" s="1503" t="s">
        <v>837</v>
      </c>
    </row>
    <row r="2312" spans="1:13" x14ac:dyDescent="0.2">
      <c r="A2312" s="1501"/>
      <c r="B2312" s="1501"/>
      <c r="C2312" s="1501"/>
      <c r="D2312" s="1501"/>
      <c r="E2312" s="1501"/>
      <c r="F2312" s="1501"/>
      <c r="G2312" s="1501"/>
      <c r="H2312" s="1501"/>
      <c r="I2312" s="1501" t="s">
        <v>1213</v>
      </c>
      <c r="J2312" s="1447">
        <v>2015</v>
      </c>
      <c r="K2312" s="1447">
        <v>4</v>
      </c>
      <c r="L2312" s="1447">
        <v>28</v>
      </c>
      <c r="M2312" s="1447">
        <v>6</v>
      </c>
    </row>
    <row r="2313" spans="1:13" x14ac:dyDescent="0.2">
      <c r="A2313" s="1501"/>
      <c r="B2313" s="1501"/>
      <c r="C2313" s="1501"/>
      <c r="D2313" s="1501"/>
      <c r="E2313" s="1501"/>
      <c r="F2313" s="1501"/>
      <c r="G2313" s="1501"/>
      <c r="H2313" s="1501"/>
      <c r="I2313" s="1504"/>
      <c r="J2313" s="1504"/>
      <c r="K2313" s="1504"/>
      <c r="L2313" s="1504"/>
      <c r="M2313" s="1501"/>
    </row>
    <row r="2314" spans="1:13" x14ac:dyDescent="0.2">
      <c r="A2314" s="4582" t="s">
        <v>2864</v>
      </c>
      <c r="B2314" s="4582" t="s">
        <v>2865</v>
      </c>
      <c r="C2314" s="4582" t="s">
        <v>1212</v>
      </c>
      <c r="D2314" s="4582" t="s">
        <v>2866</v>
      </c>
      <c r="E2314" s="4582"/>
      <c r="F2314" s="4578" t="s">
        <v>2869</v>
      </c>
      <c r="G2314" s="4578"/>
      <c r="H2314" s="4578"/>
      <c r="I2314" s="4578"/>
      <c r="J2314" s="4582" t="s">
        <v>1211</v>
      </c>
      <c r="K2314" s="4578" t="s">
        <v>2872</v>
      </c>
      <c r="L2314" s="4582" t="s">
        <v>1207</v>
      </c>
      <c r="M2314" s="4578" t="s">
        <v>2873</v>
      </c>
    </row>
    <row r="2315" spans="1:13" x14ac:dyDescent="0.2">
      <c r="A2315" s="4582"/>
      <c r="B2315" s="4582"/>
      <c r="C2315" s="4582"/>
      <c r="D2315" s="1462" t="s">
        <v>2867</v>
      </c>
      <c r="E2315" s="1462" t="s">
        <v>2868</v>
      </c>
      <c r="F2315" s="1462" t="s">
        <v>2870</v>
      </c>
      <c r="G2315" s="1462" t="s">
        <v>2871</v>
      </c>
      <c r="H2315" s="1462" t="s">
        <v>4319</v>
      </c>
      <c r="I2315" s="1462" t="s">
        <v>4320</v>
      </c>
      <c r="J2315" s="4582"/>
      <c r="K2315" s="4578"/>
      <c r="L2315" s="4582"/>
      <c r="M2315" s="4578"/>
    </row>
    <row r="2316" spans="1:13" x14ac:dyDescent="0.2">
      <c r="A2316" s="1447"/>
      <c r="B2316" s="1505"/>
      <c r="C2316" s="1552"/>
      <c r="D2316" s="1463"/>
      <c r="E2316" s="1463"/>
      <c r="F2316" s="1463"/>
      <c r="G2316" s="1463"/>
      <c r="H2316" s="1463"/>
      <c r="I2316" s="1463"/>
      <c r="J2316" s="1463"/>
      <c r="K2316" s="1463"/>
      <c r="L2316" s="1463"/>
      <c r="M2316" s="1463"/>
    </row>
    <row r="2317" spans="1:13" x14ac:dyDescent="0.2">
      <c r="A2317" s="1447"/>
      <c r="B2317" s="1552" t="s">
        <v>6338</v>
      </c>
      <c r="C2317" s="1506" t="s">
        <v>2503</v>
      </c>
      <c r="D2317" s="1463"/>
      <c r="E2317" s="1463"/>
      <c r="F2317" s="1463"/>
      <c r="G2317" s="1463"/>
      <c r="H2317" s="1463"/>
      <c r="I2317" s="1463"/>
      <c r="J2317" s="1463"/>
      <c r="K2317" s="1463"/>
      <c r="L2317" s="1463"/>
      <c r="M2317" s="1463"/>
    </row>
    <row r="2318" spans="1:13" x14ac:dyDescent="0.2">
      <c r="A2318" s="1544">
        <v>1</v>
      </c>
      <c r="B2318" s="1552" t="s">
        <v>6339</v>
      </c>
      <c r="C2318" s="1507" t="s">
        <v>6340</v>
      </c>
      <c r="D2318" s="1553">
        <v>41290</v>
      </c>
      <c r="E2318" s="1553">
        <v>41604</v>
      </c>
      <c r="F2318" s="4567">
        <v>388</v>
      </c>
      <c r="G2318" s="4567">
        <v>1</v>
      </c>
      <c r="H2318" s="1463"/>
      <c r="I2318" s="1463"/>
      <c r="J2318" s="1447">
        <v>15</v>
      </c>
      <c r="K2318" s="1463"/>
      <c r="L2318" s="1463"/>
      <c r="M2318" s="1463"/>
    </row>
    <row r="2319" spans="1:13" x14ac:dyDescent="0.2">
      <c r="A2319" s="1544"/>
      <c r="B2319" s="1552"/>
      <c r="C2319" s="1506"/>
      <c r="D2319" s="1447"/>
      <c r="E2319" s="1447"/>
      <c r="F2319" s="4568"/>
      <c r="G2319" s="4568"/>
      <c r="H2319" s="1463"/>
      <c r="I2319" s="1463"/>
      <c r="J2319" s="1447"/>
      <c r="K2319" s="1463"/>
      <c r="L2319" s="1463"/>
      <c r="M2319" s="1463"/>
    </row>
    <row r="2320" spans="1:13" x14ac:dyDescent="0.2">
      <c r="A2320" s="1544"/>
      <c r="B2320" s="1349" t="s">
        <v>1055</v>
      </c>
      <c r="C2320" s="1360" t="s">
        <v>1056</v>
      </c>
      <c r="D2320" s="1554"/>
      <c r="E2320" s="1554"/>
      <c r="F2320" s="4568"/>
      <c r="G2320" s="4568"/>
      <c r="H2320" s="1463"/>
      <c r="I2320" s="1463"/>
      <c r="J2320" s="1447"/>
      <c r="K2320" s="1447"/>
      <c r="L2320" s="1447"/>
      <c r="M2320" s="1463"/>
    </row>
    <row r="2321" spans="1:13" x14ac:dyDescent="0.2">
      <c r="A2321" s="1544">
        <v>2</v>
      </c>
      <c r="B2321" s="1362" t="s">
        <v>1057</v>
      </c>
      <c r="C2321" s="1363" t="s">
        <v>4219</v>
      </c>
      <c r="D2321" s="1553">
        <v>41275</v>
      </c>
      <c r="E2321" s="1553">
        <v>41639</v>
      </c>
      <c r="F2321" s="4568"/>
      <c r="G2321" s="4569"/>
      <c r="H2321" s="1463"/>
      <c r="I2321" s="1463"/>
      <c r="J2321" s="1447">
        <v>13</v>
      </c>
      <c r="K2321" s="1447"/>
      <c r="L2321" s="1447"/>
      <c r="M2321" s="1463"/>
    </row>
    <row r="2322" spans="1:13" x14ac:dyDescent="0.2">
      <c r="A2322" s="1544"/>
      <c r="B2322" s="1552"/>
      <c r="C2322" s="1552"/>
      <c r="D2322" s="1553"/>
      <c r="E2322" s="1553"/>
      <c r="F2322" s="4568"/>
      <c r="G2322" s="1462"/>
      <c r="H2322" s="1463"/>
      <c r="I2322" s="1463"/>
      <c r="J2322" s="1447"/>
      <c r="K2322" s="1463"/>
      <c r="L2322" s="1463"/>
      <c r="M2322" s="1463"/>
    </row>
    <row r="2323" spans="1:13" x14ac:dyDescent="0.2">
      <c r="A2323" s="1544"/>
      <c r="B2323" s="1349" t="s">
        <v>2288</v>
      </c>
      <c r="C2323" s="57" t="s">
        <v>2289</v>
      </c>
      <c r="D2323" s="1553"/>
      <c r="E2323" s="1553"/>
      <c r="F2323" s="4568"/>
      <c r="G2323" s="1462"/>
      <c r="H2323" s="1463"/>
      <c r="I2323" s="1463"/>
      <c r="J2323" s="1447"/>
      <c r="K2323" s="1447"/>
      <c r="L2323" s="1447"/>
      <c r="M2323" s="1463"/>
    </row>
    <row r="2324" spans="1:13" x14ac:dyDescent="0.2">
      <c r="A2324" s="1544">
        <v>3</v>
      </c>
      <c r="B2324" s="1349"/>
      <c r="C2324" s="1181" t="s">
        <v>2289</v>
      </c>
      <c r="D2324" s="1553">
        <v>39362</v>
      </c>
      <c r="E2324" s="1553">
        <v>39479</v>
      </c>
      <c r="F2324" s="4568"/>
      <c r="G2324" s="1462">
        <v>2</v>
      </c>
      <c r="H2324" s="1447" t="s">
        <v>6341</v>
      </c>
      <c r="I2324" s="1463"/>
      <c r="J2324" s="1447">
        <v>104</v>
      </c>
      <c r="K2324" s="1447"/>
      <c r="L2324" s="1447"/>
      <c r="M2324" s="1463"/>
    </row>
    <row r="2325" spans="1:13" x14ac:dyDescent="0.2">
      <c r="A2325" s="1544">
        <v>4</v>
      </c>
      <c r="B2325" s="1349"/>
      <c r="C2325" s="1181" t="s">
        <v>2289</v>
      </c>
      <c r="D2325" s="1553">
        <v>39392</v>
      </c>
      <c r="E2325" s="1553">
        <v>39449</v>
      </c>
      <c r="F2325" s="4568"/>
      <c r="G2325" s="1462">
        <v>3</v>
      </c>
      <c r="H2325" s="1447" t="s">
        <v>6342</v>
      </c>
      <c r="I2325" s="1463"/>
      <c r="J2325" s="1447">
        <v>164</v>
      </c>
      <c r="K2325" s="1447"/>
      <c r="L2325" s="1447"/>
      <c r="M2325" s="1463"/>
    </row>
    <row r="2326" spans="1:13" x14ac:dyDescent="0.2">
      <c r="A2326" s="1544">
        <v>5</v>
      </c>
      <c r="B2326" s="1349"/>
      <c r="C2326" s="1181" t="s">
        <v>2289</v>
      </c>
      <c r="D2326" s="1553">
        <v>39684</v>
      </c>
      <c r="E2326" s="1553">
        <v>40178</v>
      </c>
      <c r="F2326" s="4568"/>
      <c r="G2326" s="1462">
        <v>4</v>
      </c>
      <c r="H2326" s="1447" t="s">
        <v>6343</v>
      </c>
      <c r="I2326" s="1463"/>
      <c r="J2326" s="1447">
        <v>116</v>
      </c>
      <c r="K2326" s="1447"/>
      <c r="L2326" s="1447"/>
      <c r="M2326" s="1463"/>
    </row>
    <row r="2327" spans="1:13" x14ac:dyDescent="0.2">
      <c r="A2327" s="1544">
        <v>6</v>
      </c>
      <c r="B2327" s="1349"/>
      <c r="C2327" s="1181" t="s">
        <v>2289</v>
      </c>
      <c r="D2327" s="1553">
        <v>39950</v>
      </c>
      <c r="E2327" s="1553">
        <v>39986</v>
      </c>
      <c r="F2327" s="4568"/>
      <c r="G2327" s="1462">
        <v>5</v>
      </c>
      <c r="H2327" s="1447" t="s">
        <v>6344</v>
      </c>
      <c r="I2327" s="1463"/>
      <c r="J2327" s="1447">
        <v>171</v>
      </c>
      <c r="K2327" s="1447"/>
      <c r="L2327" s="1447"/>
      <c r="M2327" s="1463"/>
    </row>
    <row r="2328" spans="1:13" x14ac:dyDescent="0.2">
      <c r="A2328" s="1544">
        <v>7</v>
      </c>
      <c r="B2328" s="1349"/>
      <c r="C2328" s="1181" t="s">
        <v>2289</v>
      </c>
      <c r="D2328" s="1553">
        <v>41275</v>
      </c>
      <c r="E2328" s="1553">
        <v>41389</v>
      </c>
      <c r="F2328" s="4568"/>
      <c r="G2328" s="1462">
        <v>6</v>
      </c>
      <c r="H2328" s="1447" t="s">
        <v>1280</v>
      </c>
      <c r="I2328" s="1463"/>
      <c r="J2328" s="1447">
        <v>207</v>
      </c>
      <c r="K2328" s="1447"/>
      <c r="L2328" s="1447"/>
      <c r="M2328" s="1463"/>
    </row>
    <row r="2329" spans="1:13" x14ac:dyDescent="0.2">
      <c r="A2329" s="1544">
        <v>8</v>
      </c>
      <c r="B2329" s="1349"/>
      <c r="C2329" s="1181" t="s">
        <v>2289</v>
      </c>
      <c r="D2329" s="1553">
        <v>41440</v>
      </c>
      <c r="E2329" s="1553">
        <v>41633</v>
      </c>
      <c r="F2329" s="4569"/>
      <c r="G2329" s="1462">
        <v>7</v>
      </c>
      <c r="H2329" s="1447" t="s">
        <v>1281</v>
      </c>
      <c r="I2329" s="1463"/>
      <c r="J2329" s="1447">
        <v>272</v>
      </c>
      <c r="K2329" s="1447"/>
      <c r="L2329" s="1447"/>
      <c r="M2329" s="1463"/>
    </row>
    <row r="2330" spans="1:13" x14ac:dyDescent="0.2">
      <c r="A2330" s="1544">
        <v>9</v>
      </c>
      <c r="B2330" s="1349"/>
      <c r="C2330" s="1181" t="s">
        <v>2289</v>
      </c>
      <c r="D2330" s="1553">
        <v>41750</v>
      </c>
      <c r="E2330" s="1553">
        <v>41977</v>
      </c>
      <c r="F2330" s="4567">
        <v>389</v>
      </c>
      <c r="G2330" s="1462">
        <v>1</v>
      </c>
      <c r="H2330" s="1447" t="s">
        <v>1314</v>
      </c>
      <c r="I2330" s="1463"/>
      <c r="J2330" s="1447">
        <v>199</v>
      </c>
      <c r="K2330" s="1447"/>
      <c r="L2330" s="1447"/>
      <c r="M2330" s="1463"/>
    </row>
    <row r="2331" spans="1:13" x14ac:dyDescent="0.2">
      <c r="A2331" s="1544">
        <v>10</v>
      </c>
      <c r="B2331" s="1349"/>
      <c r="C2331" s="1181" t="s">
        <v>2289</v>
      </c>
      <c r="D2331" s="1553">
        <v>41885</v>
      </c>
      <c r="E2331" s="1553">
        <v>42096</v>
      </c>
      <c r="F2331" s="4568"/>
      <c r="G2331" s="1462"/>
      <c r="H2331" s="1447" t="s">
        <v>1315</v>
      </c>
      <c r="I2331" s="1463"/>
      <c r="J2331" s="1447">
        <v>203</v>
      </c>
      <c r="K2331" s="1447"/>
      <c r="L2331" s="1447"/>
      <c r="M2331" s="1463"/>
    </row>
    <row r="2332" spans="1:13" x14ac:dyDescent="0.2">
      <c r="A2332" s="1544">
        <v>11</v>
      </c>
      <c r="B2332" s="1349"/>
      <c r="C2332" s="1181" t="s">
        <v>2289</v>
      </c>
      <c r="D2332" s="1553">
        <v>41851</v>
      </c>
      <c r="E2332" s="1553">
        <v>42113</v>
      </c>
      <c r="F2332" s="4569"/>
      <c r="G2332" s="1462">
        <v>2</v>
      </c>
      <c r="H2332" s="1447" t="s">
        <v>1316</v>
      </c>
      <c r="I2332" s="1463"/>
      <c r="J2332" s="1447">
        <v>202</v>
      </c>
      <c r="K2332" s="1447"/>
      <c r="L2332" s="1447"/>
      <c r="M2332" s="1463"/>
    </row>
    <row r="2333" spans="1:13" x14ac:dyDescent="0.2">
      <c r="A2333" s="1544"/>
      <c r="B2333" s="1552"/>
      <c r="C2333" s="1506"/>
      <c r="D2333" s="1553"/>
      <c r="E2333" s="1553"/>
      <c r="F2333" s="1462"/>
      <c r="G2333" s="1462"/>
      <c r="H2333" s="1447"/>
      <c r="I2333" s="1463"/>
      <c r="J2333" s="1447"/>
      <c r="K2333" s="1447"/>
      <c r="L2333" s="1447"/>
      <c r="M2333" s="1463"/>
    </row>
    <row r="2334" spans="1:13" x14ac:dyDescent="0.2">
      <c r="A2334" s="1544"/>
      <c r="B2334" s="1366" t="s">
        <v>1063</v>
      </c>
      <c r="C2334" s="1339" t="s">
        <v>2527</v>
      </c>
      <c r="D2334" s="1553"/>
      <c r="E2334" s="1553"/>
      <c r="F2334" s="1462"/>
      <c r="G2334" s="1462"/>
      <c r="H2334" s="1447"/>
      <c r="I2334" s="1463"/>
      <c r="J2334" s="1447"/>
      <c r="K2334" s="1463"/>
      <c r="L2334" s="1463"/>
      <c r="M2334" s="1463"/>
    </row>
    <row r="2335" spans="1:13" x14ac:dyDescent="0.2">
      <c r="A2335" s="1544">
        <v>12</v>
      </c>
      <c r="B2335" s="1350" t="s">
        <v>1868</v>
      </c>
      <c r="C2335" s="1555" t="s">
        <v>2071</v>
      </c>
      <c r="D2335" s="1553"/>
      <c r="E2335" s="1553"/>
      <c r="F2335" s="4567">
        <v>388</v>
      </c>
      <c r="G2335" s="4567">
        <v>1</v>
      </c>
      <c r="H2335" s="1447"/>
      <c r="I2335" s="1463"/>
      <c r="J2335" s="1447"/>
      <c r="K2335" s="1447"/>
      <c r="L2335" s="1447"/>
      <c r="M2335" s="1463"/>
    </row>
    <row r="2336" spans="1:13" x14ac:dyDescent="0.2">
      <c r="A2336" s="1544">
        <v>13</v>
      </c>
      <c r="B2336" s="1556"/>
      <c r="C2336" s="1036" t="s">
        <v>6345</v>
      </c>
      <c r="D2336" s="1553">
        <v>41275</v>
      </c>
      <c r="E2336" s="1553">
        <v>41639</v>
      </c>
      <c r="F2336" s="4568"/>
      <c r="G2336" s="4568"/>
      <c r="H2336" s="1447"/>
      <c r="I2336" s="1463"/>
      <c r="J2336" s="1447">
        <v>35</v>
      </c>
      <c r="K2336" s="1447"/>
      <c r="L2336" s="1447"/>
      <c r="M2336" s="1463"/>
    </row>
    <row r="2337" spans="1:13" x14ac:dyDescent="0.2">
      <c r="A2337" s="1544">
        <v>14</v>
      </c>
      <c r="B2337" s="1556"/>
      <c r="C2337" s="1507" t="s">
        <v>6346</v>
      </c>
      <c r="D2337" s="1553">
        <v>41275</v>
      </c>
      <c r="E2337" s="1553">
        <v>41639</v>
      </c>
      <c r="F2337" s="4569"/>
      <c r="G2337" s="4569"/>
      <c r="H2337" s="1447"/>
      <c r="I2337" s="1463"/>
      <c r="J2337" s="1447">
        <v>2</v>
      </c>
      <c r="K2337" s="1447"/>
      <c r="L2337" s="1447"/>
      <c r="M2337" s="1463"/>
    </row>
    <row r="2338" spans="1:13" x14ac:dyDescent="0.2">
      <c r="A2338" s="1036"/>
      <c r="B2338" s="1036"/>
      <c r="C2338" s="1036"/>
      <c r="D2338" s="1036"/>
      <c r="E2338" s="1036"/>
      <c r="F2338" s="1036"/>
      <c r="G2338" s="1036"/>
      <c r="H2338" s="1036"/>
      <c r="I2338" s="1036"/>
      <c r="J2338" s="1036"/>
      <c r="K2338" s="1036"/>
      <c r="L2338" s="1036"/>
      <c r="M2338" s="1036"/>
    </row>
    <row r="2339" spans="1:13" x14ac:dyDescent="0.2">
      <c r="A2339" s="1501"/>
      <c r="B2339" s="1501"/>
      <c r="C2339" s="1501"/>
      <c r="D2339" s="1501"/>
      <c r="E2339" s="1501"/>
      <c r="F2339" s="1501"/>
      <c r="G2339" s="1501"/>
      <c r="H2339" s="1501"/>
      <c r="I2339" s="1501"/>
      <c r="J2339" s="1501"/>
      <c r="K2339" s="1501"/>
      <c r="L2339" s="1501"/>
      <c r="M2339" s="1501"/>
    </row>
    <row r="2340" spans="1:13" x14ac:dyDescent="0.2">
      <c r="A2340" s="1501"/>
      <c r="B2340" s="1501"/>
      <c r="C2340" s="1501"/>
      <c r="D2340" s="1501"/>
      <c r="E2340" s="1501"/>
      <c r="F2340" s="1501"/>
      <c r="G2340" s="1501"/>
      <c r="H2340" s="1501"/>
      <c r="I2340" s="1501"/>
      <c r="J2340" s="1501"/>
      <c r="K2340" s="1501"/>
      <c r="L2340" s="1501"/>
      <c r="M2340" s="1501"/>
    </row>
    <row r="2341" spans="1:13" x14ac:dyDescent="0.2">
      <c r="A2341" s="1501"/>
      <c r="B2341" s="1501"/>
      <c r="C2341" s="1501"/>
      <c r="D2341" s="1501"/>
      <c r="E2341" s="1501"/>
      <c r="F2341" s="1501"/>
      <c r="G2341" s="1501"/>
      <c r="H2341" s="1501"/>
      <c r="I2341" s="1501"/>
      <c r="J2341" s="1501"/>
      <c r="K2341" s="1501"/>
      <c r="L2341" s="1501"/>
      <c r="M2341" s="1501"/>
    </row>
    <row r="2342" spans="1:13" x14ac:dyDescent="0.2">
      <c r="A2342" s="1501"/>
      <c r="B2342" s="1501"/>
      <c r="C2342" s="1501"/>
      <c r="D2342" s="1501"/>
      <c r="E2342" s="1501"/>
      <c r="F2342" s="1501"/>
      <c r="G2342" s="1501"/>
      <c r="H2342" s="1501"/>
      <c r="I2342" s="1501"/>
      <c r="J2342" s="1501"/>
      <c r="K2342" s="1501"/>
      <c r="L2342" s="1501"/>
      <c r="M2342" s="1501"/>
    </row>
    <row r="2343" spans="1:13" x14ac:dyDescent="0.2">
      <c r="A2343" s="1036"/>
      <c r="B2343" s="1036"/>
      <c r="C2343" s="1036"/>
      <c r="D2343" s="1036"/>
      <c r="E2343" s="1036"/>
      <c r="F2343" s="1036"/>
      <c r="G2343" s="1036"/>
      <c r="H2343" s="1036"/>
      <c r="I2343" s="1036"/>
      <c r="J2343" s="1036"/>
      <c r="K2343" s="1036"/>
      <c r="L2343" s="1036"/>
      <c r="M2343" s="1036"/>
    </row>
    <row r="2344" spans="1:13" x14ac:dyDescent="0.2">
      <c r="A2344" s="1036"/>
      <c r="B2344" s="1036"/>
      <c r="C2344" s="1036"/>
      <c r="D2344" s="1036"/>
      <c r="E2344" s="1036"/>
      <c r="F2344" s="1036"/>
      <c r="G2344" s="1036"/>
      <c r="H2344" s="1036"/>
      <c r="I2344" s="1036"/>
      <c r="J2344" s="1036"/>
      <c r="K2344" s="1036"/>
      <c r="L2344" s="1036"/>
      <c r="M2344" s="1036"/>
    </row>
    <row r="2345" spans="1:13" x14ac:dyDescent="0.2">
      <c r="A2345" s="4619"/>
      <c r="B2345" s="4619"/>
      <c r="C2345" s="3857" t="s">
        <v>2859</v>
      </c>
      <c r="D2345" s="3857"/>
      <c r="E2345" s="3857"/>
      <c r="F2345" s="3857"/>
      <c r="G2345" s="3857"/>
      <c r="H2345" s="3857"/>
      <c r="I2345" s="3857"/>
      <c r="J2345" s="3857"/>
      <c r="K2345" s="3857"/>
      <c r="L2345" s="4580" t="s">
        <v>2858</v>
      </c>
      <c r="M2345" s="4580"/>
    </row>
    <row r="2346" spans="1:13" x14ac:dyDescent="0.2">
      <c r="A2346" s="4619"/>
      <c r="B2346" s="4619"/>
      <c r="C2346" s="3857"/>
      <c r="D2346" s="3857"/>
      <c r="E2346" s="3857"/>
      <c r="F2346" s="3857"/>
      <c r="G2346" s="3857"/>
      <c r="H2346" s="3857"/>
      <c r="I2346" s="3857"/>
      <c r="J2346" s="3857"/>
      <c r="K2346" s="3857"/>
      <c r="L2346" s="4580"/>
      <c r="M2346" s="4580"/>
    </row>
    <row r="2347" spans="1:13" x14ac:dyDescent="0.2">
      <c r="A2347" s="4619"/>
      <c r="B2347" s="4619"/>
      <c r="C2347" s="3857"/>
      <c r="D2347" s="3857"/>
      <c r="E2347" s="3857"/>
      <c r="F2347" s="3857"/>
      <c r="G2347" s="3857"/>
      <c r="H2347" s="3857"/>
      <c r="I2347" s="3857"/>
      <c r="J2347" s="3857"/>
      <c r="K2347" s="3857"/>
      <c r="L2347" s="4580"/>
      <c r="M2347" s="4580"/>
    </row>
    <row r="2348" spans="1:13" x14ac:dyDescent="0.2">
      <c r="A2348" s="4619"/>
      <c r="B2348" s="4619"/>
      <c r="C2348" s="3858" t="s">
        <v>1209</v>
      </c>
      <c r="D2348" s="3858"/>
      <c r="E2348" s="3858"/>
      <c r="F2348" s="3858"/>
      <c r="G2348" s="3858"/>
      <c r="H2348" s="3858"/>
      <c r="I2348" s="3858"/>
      <c r="J2348" s="3858"/>
      <c r="K2348" s="3858"/>
      <c r="L2348" s="4580" t="s">
        <v>1208</v>
      </c>
      <c r="M2348" s="4580"/>
    </row>
    <row r="2349" spans="1:13" x14ac:dyDescent="0.2">
      <c r="A2349" s="4619"/>
      <c r="B2349" s="4619"/>
      <c r="C2349" s="3858"/>
      <c r="D2349" s="3858"/>
      <c r="E2349" s="3858"/>
      <c r="F2349" s="3858"/>
      <c r="G2349" s="3858"/>
      <c r="H2349" s="3858"/>
      <c r="I2349" s="3858"/>
      <c r="J2349" s="3858"/>
      <c r="K2349" s="3858"/>
      <c r="L2349" s="4580"/>
      <c r="M2349" s="4580"/>
    </row>
    <row r="2350" spans="1:13" x14ac:dyDescent="0.2">
      <c r="A2350" s="4619"/>
      <c r="B2350" s="4619"/>
      <c r="C2350" s="3858"/>
      <c r="D2350" s="3858"/>
      <c r="E2350" s="3858"/>
      <c r="F2350" s="3858"/>
      <c r="G2350" s="3858"/>
      <c r="H2350" s="3858"/>
      <c r="I2350" s="3858"/>
      <c r="J2350" s="3858"/>
      <c r="K2350" s="3858"/>
      <c r="L2350" s="4580"/>
      <c r="M2350" s="4580"/>
    </row>
    <row r="2351" spans="1:13" x14ac:dyDescent="0.2">
      <c r="A2351" s="1036"/>
      <c r="B2351" s="1036"/>
      <c r="C2351" s="1036"/>
      <c r="D2351" s="1036"/>
      <c r="E2351" s="1036"/>
      <c r="F2351" s="1036"/>
      <c r="G2351" s="1036"/>
      <c r="H2351" s="1036"/>
      <c r="I2351" s="1036"/>
      <c r="J2351" s="1036"/>
      <c r="K2351" s="1036"/>
      <c r="L2351" s="1036"/>
      <c r="M2351" s="1036"/>
    </row>
    <row r="2352" spans="1:13" x14ac:dyDescent="0.2">
      <c r="A2352" s="1501" t="s">
        <v>2319</v>
      </c>
      <c r="B2352" s="1501"/>
      <c r="C2352" s="1501"/>
      <c r="D2352" s="1501"/>
      <c r="E2352" s="1501"/>
      <c r="F2352" s="1501"/>
      <c r="G2352" s="1501"/>
      <c r="H2352" s="1501"/>
      <c r="I2352" s="1501"/>
      <c r="J2352" s="1501" t="s">
        <v>4227</v>
      </c>
      <c r="K2352" s="1501"/>
      <c r="L2352" s="1501"/>
      <c r="M2352" s="1501"/>
    </row>
    <row r="2353" spans="1:13" x14ac:dyDescent="0.2">
      <c r="A2353" s="1501" t="s">
        <v>2032</v>
      </c>
      <c r="B2353" s="1501"/>
      <c r="C2353" s="1501"/>
      <c r="D2353" s="1501"/>
      <c r="E2353" s="1501"/>
      <c r="F2353" s="1501"/>
      <c r="G2353" s="1501"/>
      <c r="H2353" s="1501"/>
      <c r="I2353" s="1501"/>
      <c r="J2353" s="1501"/>
      <c r="K2353" s="1501"/>
      <c r="L2353" s="1501"/>
      <c r="M2353" s="1501"/>
    </row>
    <row r="2354" spans="1:13" x14ac:dyDescent="0.2">
      <c r="A2354" s="1501" t="s">
        <v>6336</v>
      </c>
      <c r="B2354" s="1501"/>
      <c r="C2354" s="1501"/>
      <c r="D2354" s="1501"/>
      <c r="E2354" s="1501"/>
      <c r="F2354" s="1501"/>
      <c r="G2354" s="1501"/>
      <c r="H2354" s="1501"/>
      <c r="I2354" s="1501"/>
      <c r="J2354" s="4583" t="s">
        <v>2863</v>
      </c>
      <c r="K2354" s="4584"/>
      <c r="L2354" s="4584"/>
      <c r="M2354" s="4585"/>
    </row>
    <row r="2355" spans="1:13" ht="24" x14ac:dyDescent="0.2">
      <c r="A2355" s="1501" t="s">
        <v>6337</v>
      </c>
      <c r="B2355" s="1501"/>
      <c r="C2355" s="1501"/>
      <c r="D2355" s="1501"/>
      <c r="E2355" s="1501"/>
      <c r="F2355" s="1501"/>
      <c r="G2355" s="1501"/>
      <c r="H2355" s="1501"/>
      <c r="I2355" s="1501"/>
      <c r="J2355" s="1447" t="s">
        <v>2860</v>
      </c>
      <c r="K2355" s="1447" t="s">
        <v>2861</v>
      </c>
      <c r="L2355" s="1447" t="s">
        <v>2862</v>
      </c>
      <c r="M2355" s="1503" t="s">
        <v>135</v>
      </c>
    </row>
    <row r="2356" spans="1:13" x14ac:dyDescent="0.2">
      <c r="A2356" s="1501"/>
      <c r="B2356" s="1501"/>
      <c r="C2356" s="1501"/>
      <c r="D2356" s="1501"/>
      <c r="E2356" s="1501"/>
      <c r="F2356" s="1501"/>
      <c r="G2356" s="1501"/>
      <c r="H2356" s="1501"/>
      <c r="I2356" s="1501" t="s">
        <v>1213</v>
      </c>
      <c r="J2356" s="1447">
        <v>2015</v>
      </c>
      <c r="K2356" s="1447">
        <v>4</v>
      </c>
      <c r="L2356" s="1447">
        <v>28</v>
      </c>
      <c r="M2356" s="1447">
        <v>6</v>
      </c>
    </row>
    <row r="2357" spans="1:13" x14ac:dyDescent="0.2">
      <c r="A2357" s="1501"/>
      <c r="B2357" s="1501"/>
      <c r="C2357" s="1501"/>
      <c r="D2357" s="1501"/>
      <c r="E2357" s="1501"/>
      <c r="F2357" s="1501"/>
      <c r="G2357" s="1501"/>
      <c r="H2357" s="1501"/>
      <c r="I2357" s="1504"/>
      <c r="J2357" s="1504"/>
      <c r="K2357" s="1504"/>
      <c r="L2357" s="1504"/>
      <c r="M2357" s="1501"/>
    </row>
    <row r="2358" spans="1:13" x14ac:dyDescent="0.2">
      <c r="A2358" s="4582" t="s">
        <v>2864</v>
      </c>
      <c r="B2358" s="4582" t="s">
        <v>2865</v>
      </c>
      <c r="C2358" s="4582" t="s">
        <v>1212</v>
      </c>
      <c r="D2358" s="4582" t="s">
        <v>2866</v>
      </c>
      <c r="E2358" s="4582"/>
      <c r="F2358" s="4578" t="s">
        <v>2869</v>
      </c>
      <c r="G2358" s="4578"/>
      <c r="H2358" s="4578"/>
      <c r="I2358" s="4578"/>
      <c r="J2358" s="4582" t="s">
        <v>1211</v>
      </c>
      <c r="K2358" s="4578" t="s">
        <v>2872</v>
      </c>
      <c r="L2358" s="4582" t="s">
        <v>1207</v>
      </c>
      <c r="M2358" s="4578" t="s">
        <v>2873</v>
      </c>
    </row>
    <row r="2359" spans="1:13" x14ac:dyDescent="0.2">
      <c r="A2359" s="4582"/>
      <c r="B2359" s="4582"/>
      <c r="C2359" s="4582"/>
      <c r="D2359" s="1462" t="s">
        <v>2867</v>
      </c>
      <c r="E2359" s="1462" t="s">
        <v>2868</v>
      </c>
      <c r="F2359" s="1462" t="s">
        <v>2870</v>
      </c>
      <c r="G2359" s="1462" t="s">
        <v>2871</v>
      </c>
      <c r="H2359" s="1462" t="s">
        <v>4319</v>
      </c>
      <c r="I2359" s="1462" t="s">
        <v>4320</v>
      </c>
      <c r="J2359" s="4582"/>
      <c r="K2359" s="4578"/>
      <c r="L2359" s="4582"/>
      <c r="M2359" s="4578"/>
    </row>
    <row r="2360" spans="1:13" x14ac:dyDescent="0.2">
      <c r="A2360" s="1557"/>
      <c r="B2360" s="1532"/>
      <c r="C2360" s="1532"/>
      <c r="D2360" s="1462"/>
      <c r="E2360" s="1462"/>
      <c r="F2360" s="1462"/>
      <c r="G2360" s="1462"/>
      <c r="H2360" s="1462"/>
      <c r="I2360" s="1462"/>
      <c r="J2360" s="1532"/>
      <c r="K2360" s="1462"/>
      <c r="L2360" s="1532"/>
      <c r="M2360" s="1462"/>
    </row>
    <row r="2361" spans="1:13" x14ac:dyDescent="0.2">
      <c r="A2361" s="1447"/>
      <c r="B2361" s="1350" t="s">
        <v>1870</v>
      </c>
      <c r="C2361" s="1369" t="s">
        <v>4222</v>
      </c>
      <c r="D2361" s="1553"/>
      <c r="E2361" s="1553"/>
      <c r="F2361" s="1463"/>
      <c r="G2361" s="1463"/>
      <c r="H2361" s="1463"/>
      <c r="I2361" s="1463"/>
      <c r="J2361" s="1447"/>
      <c r="K2361" s="1463"/>
      <c r="L2361" s="1463"/>
      <c r="M2361" s="1463"/>
    </row>
    <row r="2362" spans="1:13" ht="24" x14ac:dyDescent="0.2">
      <c r="A2362" s="1544">
        <v>15</v>
      </c>
      <c r="B2362" s="1350"/>
      <c r="C2362" s="656" t="s">
        <v>4223</v>
      </c>
      <c r="D2362" s="1553">
        <v>41275</v>
      </c>
      <c r="E2362" s="1553">
        <v>41609</v>
      </c>
      <c r="F2362" s="4567">
        <v>388</v>
      </c>
      <c r="G2362" s="4567">
        <v>1</v>
      </c>
      <c r="H2362" s="1463"/>
      <c r="I2362" s="1463"/>
      <c r="J2362" s="1447">
        <v>12</v>
      </c>
      <c r="K2362" s="1463"/>
      <c r="L2362" s="1463"/>
      <c r="M2362" s="1463"/>
    </row>
    <row r="2363" spans="1:13" x14ac:dyDescent="0.2">
      <c r="A2363" s="1544">
        <v>16</v>
      </c>
      <c r="B2363" s="1350"/>
      <c r="C2363" s="1181" t="s">
        <v>3728</v>
      </c>
      <c r="D2363" s="1553">
        <v>41275</v>
      </c>
      <c r="E2363" s="1553">
        <v>41609</v>
      </c>
      <c r="F2363" s="4568"/>
      <c r="G2363" s="4568"/>
      <c r="H2363" s="1463"/>
      <c r="I2363" s="1463"/>
      <c r="J2363" s="1447">
        <v>2</v>
      </c>
      <c r="K2363" s="1463"/>
      <c r="L2363" s="1463"/>
      <c r="M2363" s="1463"/>
    </row>
    <row r="2364" spans="1:13" x14ac:dyDescent="0.2">
      <c r="A2364" s="1544">
        <v>17</v>
      </c>
      <c r="B2364" s="1350"/>
      <c r="C2364" s="1181" t="s">
        <v>71</v>
      </c>
      <c r="D2364" s="1553">
        <v>41275</v>
      </c>
      <c r="E2364" s="1553">
        <v>41609</v>
      </c>
      <c r="F2364" s="4568"/>
      <c r="G2364" s="4568"/>
      <c r="H2364" s="1463"/>
      <c r="I2364" s="1463"/>
      <c r="J2364" s="1447">
        <v>3</v>
      </c>
      <c r="K2364" s="1463"/>
      <c r="L2364" s="1463"/>
      <c r="M2364" s="1463"/>
    </row>
    <row r="2365" spans="1:13" x14ac:dyDescent="0.2">
      <c r="A2365" s="1541"/>
      <c r="B2365" s="1505"/>
      <c r="C2365" s="1558"/>
      <c r="D2365" s="1463"/>
      <c r="E2365" s="1463"/>
      <c r="F2365" s="4568"/>
      <c r="G2365" s="4568"/>
      <c r="H2365" s="1463"/>
      <c r="I2365" s="1463"/>
      <c r="J2365" s="1463"/>
      <c r="K2365" s="1463"/>
      <c r="L2365" s="1463"/>
      <c r="M2365" s="1463"/>
    </row>
    <row r="2366" spans="1:13" x14ac:dyDescent="0.2">
      <c r="A2366" s="1544"/>
      <c r="B2366" s="1350" t="s">
        <v>1070</v>
      </c>
      <c r="C2366" s="1370" t="s">
        <v>4228</v>
      </c>
      <c r="D2366" s="1536"/>
      <c r="E2366" s="1536"/>
      <c r="F2366" s="4568"/>
      <c r="G2366" s="4568"/>
      <c r="H2366" s="1463"/>
      <c r="I2366" s="1463"/>
      <c r="J2366" s="1463"/>
      <c r="K2366" s="1447"/>
      <c r="L2366" s="1447"/>
      <c r="M2366" s="1463"/>
    </row>
    <row r="2367" spans="1:13" ht="24" x14ac:dyDescent="0.2">
      <c r="A2367" s="1544">
        <v>18</v>
      </c>
      <c r="B2367" s="1362"/>
      <c r="C2367" s="1371" t="s">
        <v>4229</v>
      </c>
      <c r="D2367" s="1553">
        <v>41320</v>
      </c>
      <c r="E2367" s="1553">
        <v>41317</v>
      </c>
      <c r="F2367" s="4568"/>
      <c r="G2367" s="4568"/>
      <c r="H2367" s="1463"/>
      <c r="I2367" s="1463"/>
      <c r="J2367" s="1447">
        <v>38</v>
      </c>
      <c r="K2367" s="1447"/>
      <c r="L2367" s="1447"/>
      <c r="M2367" s="1463"/>
    </row>
    <row r="2368" spans="1:13" x14ac:dyDescent="0.2">
      <c r="A2368" s="1544">
        <v>19</v>
      </c>
      <c r="B2368" s="1505"/>
      <c r="C2368" s="1211" t="s">
        <v>4230</v>
      </c>
      <c r="D2368" s="1553">
        <v>41318</v>
      </c>
      <c r="E2368" s="1553">
        <v>41318</v>
      </c>
      <c r="F2368" s="4568"/>
      <c r="G2368" s="4568"/>
      <c r="H2368" s="1463"/>
      <c r="I2368" s="1463"/>
      <c r="J2368" s="1447">
        <v>20</v>
      </c>
      <c r="K2368" s="1463"/>
      <c r="L2368" s="1463"/>
      <c r="M2368" s="1463"/>
    </row>
    <row r="2369" spans="1:13" ht="24" x14ac:dyDescent="0.2">
      <c r="A2369" s="1544">
        <v>20</v>
      </c>
      <c r="B2369" s="1349"/>
      <c r="C2369" s="1373" t="s">
        <v>4231</v>
      </c>
      <c r="D2369" s="1553">
        <v>41318</v>
      </c>
      <c r="E2369" s="1553">
        <v>41651</v>
      </c>
      <c r="F2369" s="4568"/>
      <c r="G2369" s="4568"/>
      <c r="H2369" s="1463"/>
      <c r="I2369" s="1463"/>
      <c r="J2369" s="1447">
        <v>18</v>
      </c>
      <c r="K2369" s="1447"/>
      <c r="L2369" s="1447"/>
      <c r="M2369" s="1463"/>
    </row>
    <row r="2370" spans="1:13" x14ac:dyDescent="0.2">
      <c r="A2370" s="1544">
        <v>21</v>
      </c>
      <c r="B2370" s="1505"/>
      <c r="C2370" s="1211" t="s">
        <v>4232</v>
      </c>
      <c r="D2370" s="1553">
        <v>41316</v>
      </c>
      <c r="E2370" s="1553">
        <v>41681</v>
      </c>
      <c r="F2370" s="4568"/>
      <c r="G2370" s="4568"/>
      <c r="H2370" s="1463"/>
      <c r="I2370" s="1463"/>
      <c r="J2370" s="1447">
        <v>36</v>
      </c>
      <c r="K2370" s="1447"/>
      <c r="L2370" s="1447"/>
      <c r="M2370" s="1463"/>
    </row>
    <row r="2371" spans="1:13" ht="24" x14ac:dyDescent="0.2">
      <c r="A2371" s="1544">
        <v>22</v>
      </c>
      <c r="B2371" s="1366"/>
      <c r="C2371" s="1373" t="s">
        <v>4233</v>
      </c>
      <c r="D2371" s="1553">
        <v>41320</v>
      </c>
      <c r="E2371" s="1553">
        <v>41650</v>
      </c>
      <c r="F2371" s="4568"/>
      <c r="G2371" s="4568"/>
      <c r="H2371" s="1463"/>
      <c r="I2371" s="1463"/>
      <c r="J2371" s="1447">
        <v>20</v>
      </c>
      <c r="K2371" s="1463"/>
      <c r="L2371" s="1463"/>
      <c r="M2371" s="1463"/>
    </row>
    <row r="2372" spans="1:13" x14ac:dyDescent="0.2">
      <c r="A2372" s="1544">
        <v>23</v>
      </c>
      <c r="B2372" s="1350"/>
      <c r="C2372" s="1373" t="s">
        <v>4234</v>
      </c>
      <c r="D2372" s="1553">
        <v>41316</v>
      </c>
      <c r="E2372" s="1553">
        <v>41647</v>
      </c>
      <c r="F2372" s="4569"/>
      <c r="G2372" s="4569"/>
      <c r="H2372" s="1463"/>
      <c r="I2372" s="1463"/>
      <c r="J2372" s="1447">
        <v>19</v>
      </c>
      <c r="K2372" s="1447"/>
      <c r="L2372" s="1447"/>
      <c r="M2372" s="1463"/>
    </row>
    <row r="2373" spans="1:13" x14ac:dyDescent="0.2">
      <c r="A2373" s="1036"/>
      <c r="B2373" s="1036"/>
      <c r="C2373" s="1036"/>
      <c r="D2373" s="1036"/>
      <c r="E2373" s="1036"/>
      <c r="F2373" s="1036"/>
      <c r="G2373" s="1036"/>
      <c r="H2373" s="1036"/>
      <c r="I2373" s="1036"/>
      <c r="J2373" s="1036"/>
      <c r="K2373" s="1036"/>
      <c r="L2373" s="1036"/>
      <c r="M2373" s="1036"/>
    </row>
    <row r="2374" spans="1:13" x14ac:dyDescent="0.2">
      <c r="A2374" s="1501"/>
      <c r="B2374" s="1501"/>
      <c r="C2374" s="1501"/>
      <c r="D2374" s="1501"/>
      <c r="E2374" s="1501"/>
      <c r="F2374" s="1501"/>
      <c r="G2374" s="1501"/>
      <c r="H2374" s="1501"/>
      <c r="I2374" s="1501"/>
      <c r="J2374" s="1501"/>
      <c r="K2374" s="1501"/>
      <c r="L2374" s="1501"/>
      <c r="M2374" s="1501"/>
    </row>
    <row r="2375" spans="1:13" x14ac:dyDescent="0.2">
      <c r="A2375" s="1501"/>
      <c r="B2375" s="1501"/>
      <c r="C2375" s="1501"/>
      <c r="D2375" s="1501"/>
      <c r="E2375" s="1501"/>
      <c r="F2375" s="1501"/>
      <c r="G2375" s="1501"/>
      <c r="H2375" s="1501"/>
      <c r="I2375" s="1501"/>
      <c r="J2375" s="1501"/>
      <c r="K2375" s="1501"/>
      <c r="L2375" s="1501"/>
      <c r="M2375" s="1501"/>
    </row>
    <row r="2376" spans="1:13" x14ac:dyDescent="0.2">
      <c r="A2376" s="1501"/>
      <c r="B2376" s="1501"/>
      <c r="C2376" s="1501"/>
      <c r="D2376" s="1501"/>
      <c r="E2376" s="1501"/>
      <c r="F2376" s="1501"/>
      <c r="G2376" s="1501"/>
      <c r="H2376" s="1501"/>
      <c r="I2376" s="1501"/>
      <c r="J2376" s="1501"/>
      <c r="K2376" s="1501"/>
      <c r="L2376" s="1501"/>
      <c r="M2376" s="1501"/>
    </row>
    <row r="2377" spans="1:13" x14ac:dyDescent="0.2">
      <c r="A2377" s="1501"/>
      <c r="B2377" s="1501"/>
      <c r="C2377" s="1501"/>
      <c r="D2377" s="1501"/>
      <c r="E2377" s="1501"/>
      <c r="F2377" s="1501"/>
      <c r="G2377" s="1501"/>
      <c r="H2377" s="1501"/>
      <c r="I2377" s="1501"/>
      <c r="J2377" s="1501"/>
      <c r="K2377" s="1501"/>
      <c r="L2377" s="1501"/>
      <c r="M2377" s="1501"/>
    </row>
    <row r="2378" spans="1:13" x14ac:dyDescent="0.2">
      <c r="A2378" s="1036"/>
      <c r="B2378" s="1036"/>
      <c r="C2378" s="1036"/>
      <c r="D2378" s="1036"/>
      <c r="E2378" s="1036"/>
      <c r="F2378" s="1036"/>
      <c r="G2378" s="1036"/>
      <c r="H2378" s="1036"/>
      <c r="I2378" s="1036"/>
      <c r="J2378" s="1036"/>
      <c r="K2378" s="1036"/>
      <c r="L2378" s="1036"/>
      <c r="M2378" s="1036"/>
    </row>
    <row r="2379" spans="1:13" x14ac:dyDescent="0.2">
      <c r="A2379" s="1036"/>
      <c r="B2379" s="1036"/>
      <c r="C2379" s="1036"/>
      <c r="D2379" s="1036"/>
      <c r="E2379" s="1036"/>
      <c r="F2379" s="1036"/>
      <c r="G2379" s="1036"/>
      <c r="H2379" s="1036"/>
      <c r="I2379" s="1036"/>
      <c r="J2379" s="1036"/>
      <c r="K2379" s="1036"/>
      <c r="L2379" s="1036"/>
      <c r="M2379" s="1036"/>
    </row>
    <row r="2380" spans="1:13" x14ac:dyDescent="0.2">
      <c r="A2380" s="4619"/>
      <c r="B2380" s="4619"/>
      <c r="C2380" s="3857" t="s">
        <v>2859</v>
      </c>
      <c r="D2380" s="3857"/>
      <c r="E2380" s="3857"/>
      <c r="F2380" s="3857"/>
      <c r="G2380" s="3857"/>
      <c r="H2380" s="3857"/>
      <c r="I2380" s="3857"/>
      <c r="J2380" s="3857"/>
      <c r="K2380" s="3857"/>
      <c r="L2380" s="4580" t="s">
        <v>2858</v>
      </c>
      <c r="M2380" s="4580"/>
    </row>
    <row r="2381" spans="1:13" x14ac:dyDescent="0.2">
      <c r="A2381" s="4619"/>
      <c r="B2381" s="4619"/>
      <c r="C2381" s="3857"/>
      <c r="D2381" s="3857"/>
      <c r="E2381" s="3857"/>
      <c r="F2381" s="3857"/>
      <c r="G2381" s="3857"/>
      <c r="H2381" s="3857"/>
      <c r="I2381" s="3857"/>
      <c r="J2381" s="3857"/>
      <c r="K2381" s="3857"/>
      <c r="L2381" s="4580"/>
      <c r="M2381" s="4580"/>
    </row>
    <row r="2382" spans="1:13" x14ac:dyDescent="0.2">
      <c r="A2382" s="4619"/>
      <c r="B2382" s="4619"/>
      <c r="C2382" s="3857"/>
      <c r="D2382" s="3857"/>
      <c r="E2382" s="3857"/>
      <c r="F2382" s="3857"/>
      <c r="G2382" s="3857"/>
      <c r="H2382" s="3857"/>
      <c r="I2382" s="3857"/>
      <c r="J2382" s="3857"/>
      <c r="K2382" s="3857"/>
      <c r="L2382" s="4580"/>
      <c r="M2382" s="4580"/>
    </row>
    <row r="2383" spans="1:13" x14ac:dyDescent="0.2">
      <c r="A2383" s="4619"/>
      <c r="B2383" s="4619"/>
      <c r="C2383" s="3858" t="s">
        <v>1209</v>
      </c>
      <c r="D2383" s="3858"/>
      <c r="E2383" s="3858"/>
      <c r="F2383" s="3858"/>
      <c r="G2383" s="3858"/>
      <c r="H2383" s="3858"/>
      <c r="I2383" s="3858"/>
      <c r="J2383" s="3858"/>
      <c r="K2383" s="3858"/>
      <c r="L2383" s="4580" t="s">
        <v>1208</v>
      </c>
      <c r="M2383" s="4580"/>
    </row>
    <row r="2384" spans="1:13" x14ac:dyDescent="0.2">
      <c r="A2384" s="4619"/>
      <c r="B2384" s="4619"/>
      <c r="C2384" s="3858"/>
      <c r="D2384" s="3858"/>
      <c r="E2384" s="3858"/>
      <c r="F2384" s="3858"/>
      <c r="G2384" s="3858"/>
      <c r="H2384" s="3858"/>
      <c r="I2384" s="3858"/>
      <c r="J2384" s="3858"/>
      <c r="K2384" s="3858"/>
      <c r="L2384" s="4580"/>
      <c r="M2384" s="4580"/>
    </row>
    <row r="2385" spans="1:13" x14ac:dyDescent="0.2">
      <c r="A2385" s="4619"/>
      <c r="B2385" s="4619"/>
      <c r="C2385" s="3858"/>
      <c r="D2385" s="3858"/>
      <c r="E2385" s="3858"/>
      <c r="F2385" s="3858"/>
      <c r="G2385" s="3858"/>
      <c r="H2385" s="3858"/>
      <c r="I2385" s="3858"/>
      <c r="J2385" s="3858"/>
      <c r="K2385" s="3858"/>
      <c r="L2385" s="4580"/>
      <c r="M2385" s="4580"/>
    </row>
    <row r="2386" spans="1:13" x14ac:dyDescent="0.2">
      <c r="A2386" s="1036"/>
      <c r="B2386" s="1036"/>
      <c r="C2386" s="1036"/>
      <c r="D2386" s="1036"/>
      <c r="E2386" s="1036"/>
      <c r="F2386" s="1036"/>
      <c r="G2386" s="1036"/>
      <c r="H2386" s="1036"/>
      <c r="I2386" s="1036"/>
      <c r="J2386" s="1036"/>
      <c r="K2386" s="1036"/>
      <c r="L2386" s="1036"/>
      <c r="M2386" s="1036"/>
    </row>
    <row r="2387" spans="1:13" x14ac:dyDescent="0.2">
      <c r="A2387" s="1501" t="s">
        <v>2319</v>
      </c>
      <c r="B2387" s="1501"/>
      <c r="C2387" s="1501"/>
      <c r="D2387" s="1501"/>
      <c r="E2387" s="1501"/>
      <c r="F2387" s="1501"/>
      <c r="G2387" s="1501"/>
      <c r="H2387" s="1501"/>
      <c r="I2387" s="1501"/>
      <c r="J2387" s="1501" t="s">
        <v>4239</v>
      </c>
      <c r="K2387" s="1501"/>
      <c r="L2387" s="1501"/>
      <c r="M2387" s="1501"/>
    </row>
    <row r="2388" spans="1:13" x14ac:dyDescent="0.2">
      <c r="A2388" s="1501" t="s">
        <v>2032</v>
      </c>
      <c r="B2388" s="1501"/>
      <c r="C2388" s="1501"/>
      <c r="D2388" s="1501"/>
      <c r="E2388" s="1501"/>
      <c r="F2388" s="1501"/>
      <c r="G2388" s="1501"/>
      <c r="H2388" s="1501"/>
      <c r="I2388" s="1501"/>
      <c r="J2388" s="1501"/>
      <c r="K2388" s="1501"/>
      <c r="L2388" s="1501"/>
      <c r="M2388" s="1501"/>
    </row>
    <row r="2389" spans="1:13" x14ac:dyDescent="0.2">
      <c r="A2389" s="1501" t="s">
        <v>6336</v>
      </c>
      <c r="B2389" s="1501"/>
      <c r="C2389" s="1501"/>
      <c r="D2389" s="1501"/>
      <c r="E2389" s="1501"/>
      <c r="F2389" s="1501"/>
      <c r="G2389" s="1501"/>
      <c r="H2389" s="1501"/>
      <c r="I2389" s="1501"/>
      <c r="J2389" s="4583" t="s">
        <v>2863</v>
      </c>
      <c r="K2389" s="4584"/>
      <c r="L2389" s="4584"/>
      <c r="M2389" s="4585"/>
    </row>
    <row r="2390" spans="1:13" ht="24" x14ac:dyDescent="0.2">
      <c r="A2390" s="1501" t="s">
        <v>6337</v>
      </c>
      <c r="B2390" s="1501"/>
      <c r="C2390" s="1501"/>
      <c r="D2390" s="1501"/>
      <c r="E2390" s="1501"/>
      <c r="F2390" s="1501"/>
      <c r="G2390" s="1501"/>
      <c r="H2390" s="1501"/>
      <c r="I2390" s="1501"/>
      <c r="J2390" s="1447" t="s">
        <v>2860</v>
      </c>
      <c r="K2390" s="1447" t="s">
        <v>2861</v>
      </c>
      <c r="L2390" s="1447" t="s">
        <v>2862</v>
      </c>
      <c r="M2390" s="1503" t="s">
        <v>135</v>
      </c>
    </row>
    <row r="2391" spans="1:13" x14ac:dyDescent="0.2">
      <c r="A2391" s="1501"/>
      <c r="B2391" s="1501"/>
      <c r="C2391" s="1501"/>
      <c r="D2391" s="1501"/>
      <c r="E2391" s="1501"/>
      <c r="F2391" s="1501"/>
      <c r="G2391" s="1501"/>
      <c r="H2391" s="1501"/>
      <c r="I2391" s="1501" t="s">
        <v>1213</v>
      </c>
      <c r="J2391" s="1447">
        <v>2015</v>
      </c>
      <c r="K2391" s="1447">
        <v>4</v>
      </c>
      <c r="L2391" s="1447">
        <v>28</v>
      </c>
      <c r="M2391" s="1447">
        <v>6</v>
      </c>
    </row>
    <row r="2392" spans="1:13" x14ac:dyDescent="0.2">
      <c r="A2392" s="1501"/>
      <c r="B2392" s="1501"/>
      <c r="C2392" s="1501"/>
      <c r="D2392" s="1501"/>
      <c r="E2392" s="1501"/>
      <c r="F2392" s="1501"/>
      <c r="G2392" s="1501"/>
      <c r="H2392" s="1501"/>
      <c r="I2392" s="1504"/>
      <c r="J2392" s="1504"/>
      <c r="K2392" s="1504"/>
      <c r="L2392" s="1504"/>
      <c r="M2392" s="1501"/>
    </row>
    <row r="2393" spans="1:13" x14ac:dyDescent="0.2">
      <c r="A2393" s="4582" t="s">
        <v>2864</v>
      </c>
      <c r="B2393" s="4582" t="s">
        <v>2865</v>
      </c>
      <c r="C2393" s="4582" t="s">
        <v>1212</v>
      </c>
      <c r="D2393" s="4582" t="s">
        <v>2866</v>
      </c>
      <c r="E2393" s="4582"/>
      <c r="F2393" s="4578" t="s">
        <v>2869</v>
      </c>
      <c r="G2393" s="4578"/>
      <c r="H2393" s="4578"/>
      <c r="I2393" s="4578"/>
      <c r="J2393" s="4582" t="s">
        <v>1211</v>
      </c>
      <c r="K2393" s="4578" t="s">
        <v>2872</v>
      </c>
      <c r="L2393" s="4582" t="s">
        <v>1207</v>
      </c>
      <c r="M2393" s="4578" t="s">
        <v>2873</v>
      </c>
    </row>
    <row r="2394" spans="1:13" x14ac:dyDescent="0.2">
      <c r="A2394" s="4582"/>
      <c r="B2394" s="4582"/>
      <c r="C2394" s="4582"/>
      <c r="D2394" s="1462" t="s">
        <v>2867</v>
      </c>
      <c r="E2394" s="1462" t="s">
        <v>2868</v>
      </c>
      <c r="F2394" s="1462" t="s">
        <v>2870</v>
      </c>
      <c r="G2394" s="1462" t="s">
        <v>2871</v>
      </c>
      <c r="H2394" s="1462" t="s">
        <v>4319</v>
      </c>
      <c r="I2394" s="1462" t="s">
        <v>4320</v>
      </c>
      <c r="J2394" s="4582"/>
      <c r="K2394" s="4578"/>
      <c r="L2394" s="4582"/>
      <c r="M2394" s="4578"/>
    </row>
    <row r="2395" spans="1:13" x14ac:dyDescent="0.2">
      <c r="A2395" s="1504"/>
      <c r="B2395" s="1505"/>
      <c r="C2395" s="1552"/>
      <c r="D2395" s="1463"/>
      <c r="E2395" s="1463"/>
      <c r="F2395" s="1463"/>
      <c r="G2395" s="1463"/>
      <c r="H2395" s="1463"/>
      <c r="I2395" s="1463"/>
      <c r="J2395" s="1463"/>
      <c r="K2395" s="1463"/>
      <c r="L2395" s="1463"/>
      <c r="M2395" s="1463"/>
    </row>
    <row r="2396" spans="1:13" x14ac:dyDescent="0.2">
      <c r="A2396" s="1447"/>
      <c r="B2396" s="62" t="s">
        <v>48</v>
      </c>
      <c r="C2396" s="1374" t="s">
        <v>4235</v>
      </c>
      <c r="D2396" s="1508"/>
      <c r="E2396" s="1508"/>
      <c r="F2396" s="1463"/>
      <c r="G2396" s="1463"/>
      <c r="H2396" s="1463"/>
      <c r="I2396" s="1463"/>
      <c r="J2396" s="1447"/>
      <c r="K2396" s="1463"/>
      <c r="L2396" s="1463"/>
      <c r="M2396" s="1463"/>
    </row>
    <row r="2397" spans="1:13" x14ac:dyDescent="0.2">
      <c r="A2397" s="1544">
        <v>24</v>
      </c>
      <c r="B2397" s="1463"/>
      <c r="C2397" s="1375" t="s">
        <v>4236</v>
      </c>
      <c r="D2397" s="1508">
        <v>41278</v>
      </c>
      <c r="E2397" s="1508">
        <v>41645</v>
      </c>
      <c r="F2397" s="4567">
        <v>388</v>
      </c>
      <c r="G2397" s="4567">
        <v>1</v>
      </c>
      <c r="H2397" s="1463"/>
      <c r="I2397" s="1463"/>
      <c r="J2397" s="1447">
        <v>57</v>
      </c>
      <c r="K2397" s="1463"/>
      <c r="L2397" s="1463"/>
      <c r="M2397" s="1463"/>
    </row>
    <row r="2398" spans="1:13" x14ac:dyDescent="0.2">
      <c r="A2398" s="1544">
        <v>25</v>
      </c>
      <c r="B2398" s="1350"/>
      <c r="C2398" s="1375" t="s">
        <v>4237</v>
      </c>
      <c r="D2398" s="1508">
        <v>41278</v>
      </c>
      <c r="E2398" s="1508">
        <v>41645</v>
      </c>
      <c r="F2398" s="4568"/>
      <c r="G2398" s="4568"/>
      <c r="H2398" s="1463"/>
      <c r="I2398" s="1463"/>
      <c r="J2398" s="1447">
        <v>13</v>
      </c>
      <c r="K2398" s="1463"/>
      <c r="L2398" s="1463"/>
      <c r="M2398" s="1463"/>
    </row>
    <row r="2399" spans="1:13" x14ac:dyDescent="0.2">
      <c r="A2399" s="1544">
        <v>26</v>
      </c>
      <c r="B2399" s="1350"/>
      <c r="C2399" s="1375" t="s">
        <v>4238</v>
      </c>
      <c r="D2399" s="1508">
        <v>41278</v>
      </c>
      <c r="E2399" s="1508">
        <v>41645</v>
      </c>
      <c r="F2399" s="4568"/>
      <c r="G2399" s="4568"/>
      <c r="H2399" s="1463"/>
      <c r="I2399" s="1463"/>
      <c r="J2399" s="1447">
        <v>12</v>
      </c>
      <c r="K2399" s="1463"/>
      <c r="L2399" s="1463"/>
      <c r="M2399" s="1463"/>
    </row>
    <row r="2400" spans="1:13" x14ac:dyDescent="0.2">
      <c r="A2400" s="1544">
        <v>27</v>
      </c>
      <c r="B2400" s="1350"/>
      <c r="C2400" s="1375" t="s">
        <v>53</v>
      </c>
      <c r="D2400" s="1508">
        <v>41278</v>
      </c>
      <c r="E2400" s="1508">
        <v>41645</v>
      </c>
      <c r="F2400" s="4568"/>
      <c r="G2400" s="4568"/>
      <c r="H2400" s="1463"/>
      <c r="I2400" s="1463"/>
      <c r="J2400" s="1447">
        <v>13</v>
      </c>
      <c r="K2400" s="1463"/>
      <c r="L2400" s="1463"/>
      <c r="M2400" s="1463"/>
    </row>
    <row r="2401" spans="1:13" x14ac:dyDescent="0.2">
      <c r="A2401" s="1544">
        <v>28</v>
      </c>
      <c r="B2401" s="1350"/>
      <c r="C2401" s="1375" t="s">
        <v>3729</v>
      </c>
      <c r="D2401" s="1508">
        <v>41278</v>
      </c>
      <c r="E2401" s="1508">
        <v>41692</v>
      </c>
      <c r="F2401" s="4568"/>
      <c r="G2401" s="4568"/>
      <c r="H2401" s="1463"/>
      <c r="I2401" s="1463"/>
      <c r="J2401" s="1447">
        <v>13</v>
      </c>
      <c r="K2401" s="1463"/>
      <c r="L2401" s="1463"/>
      <c r="M2401" s="1463"/>
    </row>
    <row r="2402" spans="1:13" x14ac:dyDescent="0.2">
      <c r="A2402" s="1544">
        <v>29</v>
      </c>
      <c r="B2402" s="1350"/>
      <c r="C2402" s="1375" t="s">
        <v>3730</v>
      </c>
      <c r="D2402" s="1508">
        <v>41314</v>
      </c>
      <c r="E2402" s="1508">
        <v>41527</v>
      </c>
      <c r="F2402" s="4569"/>
      <c r="G2402" s="4569"/>
      <c r="H2402" s="1463"/>
      <c r="I2402" s="1463"/>
      <c r="J2402" s="1447">
        <v>14</v>
      </c>
      <c r="K2402" s="1463"/>
      <c r="L2402" s="1463"/>
      <c r="M2402" s="1463"/>
    </row>
    <row r="2403" spans="1:13" x14ac:dyDescent="0.2">
      <c r="A2403" s="1544"/>
      <c r="B2403" s="62" t="s">
        <v>54</v>
      </c>
      <c r="C2403" s="61" t="s">
        <v>55</v>
      </c>
      <c r="D2403" s="1536"/>
      <c r="E2403" s="1536"/>
      <c r="F2403" s="1605"/>
      <c r="G2403" s="1605"/>
      <c r="H2403" s="1463"/>
      <c r="I2403" s="1463"/>
      <c r="J2403" s="1447"/>
      <c r="K2403" s="1447"/>
      <c r="L2403" s="1447"/>
      <c r="M2403" s="1463"/>
    </row>
    <row r="2404" spans="1:13" ht="24" x14ac:dyDescent="0.2">
      <c r="A2404" s="1544">
        <v>30</v>
      </c>
      <c r="B2404" s="1362"/>
      <c r="C2404" s="1376" t="s">
        <v>4240</v>
      </c>
      <c r="D2404" s="1553">
        <v>41655</v>
      </c>
      <c r="E2404" s="1553">
        <v>41655</v>
      </c>
      <c r="F2404" s="4567">
        <v>389</v>
      </c>
      <c r="G2404" s="4567">
        <v>4</v>
      </c>
      <c r="H2404" s="1463"/>
      <c r="I2404" s="1463"/>
      <c r="J2404" s="1447">
        <v>1</v>
      </c>
      <c r="K2404" s="1447"/>
      <c r="L2404" s="1447"/>
      <c r="M2404" s="1463"/>
    </row>
    <row r="2405" spans="1:13" x14ac:dyDescent="0.2">
      <c r="A2405" s="1544">
        <v>31</v>
      </c>
      <c r="B2405" s="1505"/>
      <c r="C2405" s="1181" t="s">
        <v>4241</v>
      </c>
      <c r="D2405" s="1553">
        <v>41655</v>
      </c>
      <c r="E2405" s="1553">
        <v>41655</v>
      </c>
      <c r="F2405" s="4568"/>
      <c r="G2405" s="4568"/>
      <c r="H2405" s="1463"/>
      <c r="I2405" s="1463"/>
      <c r="J2405" s="1447">
        <v>1</v>
      </c>
      <c r="K2405" s="1463"/>
      <c r="L2405" s="1463"/>
      <c r="M2405" s="1463"/>
    </row>
    <row r="2406" spans="1:13" x14ac:dyDescent="0.2">
      <c r="A2406" s="1544">
        <v>32</v>
      </c>
      <c r="B2406" s="1349"/>
      <c r="C2406" s="1181" t="s">
        <v>4242</v>
      </c>
      <c r="D2406" s="1553">
        <v>41717</v>
      </c>
      <c r="E2406" s="1553">
        <v>41717</v>
      </c>
      <c r="F2406" s="4568"/>
      <c r="G2406" s="4568"/>
      <c r="H2406" s="1463"/>
      <c r="I2406" s="1463"/>
      <c r="J2406" s="1447">
        <v>1</v>
      </c>
      <c r="K2406" s="1447"/>
      <c r="L2406" s="1447"/>
      <c r="M2406" s="1463"/>
    </row>
    <row r="2407" spans="1:13" x14ac:dyDescent="0.2">
      <c r="A2407" s="1544">
        <v>33</v>
      </c>
      <c r="B2407" s="1505"/>
      <c r="C2407" s="1181" t="s">
        <v>4243</v>
      </c>
      <c r="D2407" s="1553">
        <v>41655</v>
      </c>
      <c r="E2407" s="1553">
        <v>41655</v>
      </c>
      <c r="F2407" s="4568"/>
      <c r="G2407" s="4568"/>
      <c r="H2407" s="1463"/>
      <c r="I2407" s="1463"/>
      <c r="J2407" s="1447">
        <v>1</v>
      </c>
      <c r="K2407" s="1447"/>
      <c r="L2407" s="1447"/>
      <c r="M2407" s="1463"/>
    </row>
    <row r="2408" spans="1:13" x14ac:dyDescent="0.2">
      <c r="A2408" s="1544"/>
      <c r="B2408" s="1349" t="s">
        <v>61</v>
      </c>
      <c r="C2408" s="118" t="s">
        <v>62</v>
      </c>
      <c r="D2408" s="1553"/>
      <c r="E2408" s="1553"/>
      <c r="F2408" s="4568"/>
      <c r="G2408" s="4568"/>
      <c r="H2408" s="1463"/>
      <c r="I2408" s="1463"/>
      <c r="J2408" s="1447"/>
      <c r="K2408" s="1463"/>
      <c r="L2408" s="1463"/>
      <c r="M2408" s="1463"/>
    </row>
    <row r="2409" spans="1:13" x14ac:dyDescent="0.2">
      <c r="A2409" s="1544">
        <v>34</v>
      </c>
      <c r="B2409" s="1350"/>
      <c r="C2409" s="1211" t="s">
        <v>4244</v>
      </c>
      <c r="D2409" s="1553">
        <v>41657</v>
      </c>
      <c r="E2409" s="1553">
        <v>41657</v>
      </c>
      <c r="F2409" s="4568"/>
      <c r="G2409" s="4568"/>
      <c r="H2409" s="1463"/>
      <c r="I2409" s="1463"/>
      <c r="J2409" s="1447">
        <v>2</v>
      </c>
      <c r="K2409" s="1447"/>
      <c r="L2409" s="1447"/>
      <c r="M2409" s="1463"/>
    </row>
    <row r="2410" spans="1:13" x14ac:dyDescent="0.2">
      <c r="A2410" s="1544">
        <v>35</v>
      </c>
      <c r="B2410" s="1463"/>
      <c r="C2410" s="1211" t="s">
        <v>4245</v>
      </c>
      <c r="D2410" s="1553">
        <v>41657</v>
      </c>
      <c r="E2410" s="1553">
        <v>41657</v>
      </c>
      <c r="F2410" s="4569"/>
      <c r="G2410" s="4569"/>
      <c r="H2410" s="1463"/>
      <c r="I2410" s="1463"/>
      <c r="J2410" s="1447">
        <v>1</v>
      </c>
      <c r="K2410" s="1447"/>
      <c r="L2410" s="1447"/>
      <c r="M2410" s="1463"/>
    </row>
    <row r="2411" spans="1:13" x14ac:dyDescent="0.2">
      <c r="A2411" s="1036"/>
      <c r="B2411" s="1036"/>
      <c r="C2411" s="1036"/>
      <c r="D2411" s="1036"/>
      <c r="E2411" s="1036"/>
      <c r="F2411" s="1036"/>
      <c r="G2411" s="1036"/>
      <c r="H2411" s="1036"/>
      <c r="I2411" s="1036"/>
      <c r="J2411" s="1036"/>
      <c r="K2411" s="1036"/>
      <c r="L2411" s="1036"/>
      <c r="M2411" s="1036"/>
    </row>
    <row r="2412" spans="1:13" x14ac:dyDescent="0.2">
      <c r="A2412" s="1501"/>
      <c r="B2412" s="1501"/>
      <c r="C2412" s="1501"/>
      <c r="D2412" s="1501"/>
      <c r="E2412" s="1501"/>
      <c r="F2412" s="1501"/>
      <c r="G2412" s="1501"/>
      <c r="H2412" s="1501"/>
      <c r="I2412" s="1501"/>
      <c r="J2412" s="1501"/>
      <c r="K2412" s="1501"/>
      <c r="L2412" s="1501"/>
      <c r="M2412" s="1501"/>
    </row>
    <row r="2413" spans="1:13" x14ac:dyDescent="0.2">
      <c r="A2413" s="1501"/>
      <c r="B2413" s="1501"/>
      <c r="C2413" s="1501"/>
      <c r="D2413" s="1501"/>
      <c r="E2413" s="1501"/>
      <c r="F2413" s="1501"/>
      <c r="G2413" s="1501"/>
      <c r="H2413" s="1501"/>
      <c r="I2413" s="1501"/>
      <c r="J2413" s="1501"/>
      <c r="K2413" s="1501"/>
      <c r="L2413" s="1501"/>
      <c r="M2413" s="1501"/>
    </row>
    <row r="2414" spans="1:13" x14ac:dyDescent="0.2">
      <c r="A2414" s="1501"/>
      <c r="B2414" s="1501"/>
      <c r="C2414" s="1501"/>
      <c r="D2414" s="1501"/>
      <c r="E2414" s="1501"/>
      <c r="F2414" s="1501"/>
      <c r="G2414" s="1501"/>
      <c r="H2414" s="1501"/>
      <c r="I2414" s="1501"/>
      <c r="J2414" s="1501"/>
      <c r="K2414" s="1501"/>
      <c r="L2414" s="1501"/>
      <c r="M2414" s="1501"/>
    </row>
    <row r="2415" spans="1:13" x14ac:dyDescent="0.2">
      <c r="A2415" s="1501"/>
      <c r="B2415" s="1501"/>
      <c r="C2415" s="1501"/>
      <c r="D2415" s="1501"/>
      <c r="E2415" s="1501"/>
      <c r="F2415" s="1501"/>
      <c r="G2415" s="1501"/>
      <c r="H2415" s="1501"/>
      <c r="I2415" s="1501"/>
      <c r="J2415" s="1501"/>
      <c r="K2415" s="1501"/>
      <c r="L2415" s="1501"/>
      <c r="M2415" s="1501"/>
    </row>
    <row r="2416" spans="1:13" x14ac:dyDescent="0.2">
      <c r="A2416" s="1036"/>
      <c r="B2416" s="1036"/>
      <c r="C2416" s="1036"/>
      <c r="D2416" s="1036"/>
      <c r="E2416" s="1036"/>
      <c r="F2416" s="1036"/>
      <c r="G2416" s="1036"/>
      <c r="H2416" s="1036"/>
      <c r="I2416" s="1036"/>
      <c r="J2416" s="1036"/>
      <c r="K2416" s="1036"/>
      <c r="L2416" s="1036"/>
      <c r="M2416" s="1036"/>
    </row>
    <row r="2417" spans="1:13" x14ac:dyDescent="0.2">
      <c r="A2417" s="1036"/>
      <c r="B2417" s="1036"/>
      <c r="C2417" s="1036"/>
      <c r="D2417" s="1036"/>
      <c r="E2417" s="1036"/>
      <c r="F2417" s="1036"/>
      <c r="G2417" s="1036"/>
      <c r="H2417" s="1036"/>
      <c r="I2417" s="1036"/>
      <c r="J2417" s="1036"/>
      <c r="K2417" s="1036"/>
      <c r="L2417" s="1036"/>
      <c r="M2417" s="1036"/>
    </row>
    <row r="2418" spans="1:13" x14ac:dyDescent="0.2">
      <c r="A2418" s="1036"/>
      <c r="B2418" s="1036"/>
      <c r="C2418" s="1036"/>
      <c r="D2418" s="1036"/>
      <c r="E2418" s="1036"/>
      <c r="F2418" s="1036"/>
      <c r="G2418" s="1036"/>
      <c r="H2418" s="1036"/>
      <c r="I2418" s="1036"/>
      <c r="J2418" s="1036"/>
      <c r="K2418" s="1036"/>
      <c r="L2418" s="1036"/>
      <c r="M2418" s="1036"/>
    </row>
    <row r="2419" spans="1:13" x14ac:dyDescent="0.2">
      <c r="A2419" s="4619"/>
      <c r="B2419" s="4619"/>
      <c r="C2419" s="3857" t="s">
        <v>2859</v>
      </c>
      <c r="D2419" s="3857"/>
      <c r="E2419" s="3857"/>
      <c r="F2419" s="3857"/>
      <c r="G2419" s="3857"/>
      <c r="H2419" s="3857"/>
      <c r="I2419" s="3857"/>
      <c r="J2419" s="3857"/>
      <c r="K2419" s="3857"/>
      <c r="L2419" s="4580" t="s">
        <v>2858</v>
      </c>
      <c r="M2419" s="4580"/>
    </row>
    <row r="2420" spans="1:13" x14ac:dyDescent="0.2">
      <c r="A2420" s="4619"/>
      <c r="B2420" s="4619"/>
      <c r="C2420" s="3857"/>
      <c r="D2420" s="3857"/>
      <c r="E2420" s="3857"/>
      <c r="F2420" s="3857"/>
      <c r="G2420" s="3857"/>
      <c r="H2420" s="3857"/>
      <c r="I2420" s="3857"/>
      <c r="J2420" s="3857"/>
      <c r="K2420" s="3857"/>
      <c r="L2420" s="4580"/>
      <c r="M2420" s="4580"/>
    </row>
    <row r="2421" spans="1:13" x14ac:dyDescent="0.2">
      <c r="A2421" s="4619"/>
      <c r="B2421" s="4619"/>
      <c r="C2421" s="3857"/>
      <c r="D2421" s="3857"/>
      <c r="E2421" s="3857"/>
      <c r="F2421" s="3857"/>
      <c r="G2421" s="3857"/>
      <c r="H2421" s="3857"/>
      <c r="I2421" s="3857"/>
      <c r="J2421" s="3857"/>
      <c r="K2421" s="3857"/>
      <c r="L2421" s="4580"/>
      <c r="M2421" s="4580"/>
    </row>
    <row r="2422" spans="1:13" x14ac:dyDescent="0.2">
      <c r="A2422" s="4619"/>
      <c r="B2422" s="4619"/>
      <c r="C2422" s="3858" t="s">
        <v>1209</v>
      </c>
      <c r="D2422" s="3858"/>
      <c r="E2422" s="3858"/>
      <c r="F2422" s="3858"/>
      <c r="G2422" s="3858"/>
      <c r="H2422" s="3858"/>
      <c r="I2422" s="3858"/>
      <c r="J2422" s="3858"/>
      <c r="K2422" s="3858"/>
      <c r="L2422" s="4580" t="s">
        <v>1208</v>
      </c>
      <c r="M2422" s="4580"/>
    </row>
    <row r="2423" spans="1:13" x14ac:dyDescent="0.2">
      <c r="A2423" s="4619"/>
      <c r="B2423" s="4619"/>
      <c r="C2423" s="3858"/>
      <c r="D2423" s="3858"/>
      <c r="E2423" s="3858"/>
      <c r="F2423" s="3858"/>
      <c r="G2423" s="3858"/>
      <c r="H2423" s="3858"/>
      <c r="I2423" s="3858"/>
      <c r="J2423" s="3858"/>
      <c r="K2423" s="3858"/>
      <c r="L2423" s="4580"/>
      <c r="M2423" s="4580"/>
    </row>
    <row r="2424" spans="1:13" x14ac:dyDescent="0.2">
      <c r="A2424" s="4619"/>
      <c r="B2424" s="4619"/>
      <c r="C2424" s="3858"/>
      <c r="D2424" s="3858"/>
      <c r="E2424" s="3858"/>
      <c r="F2424" s="3858"/>
      <c r="G2424" s="3858"/>
      <c r="H2424" s="3858"/>
      <c r="I2424" s="3858"/>
      <c r="J2424" s="3858"/>
      <c r="K2424" s="3858"/>
      <c r="L2424" s="4580"/>
      <c r="M2424" s="4580"/>
    </row>
    <row r="2425" spans="1:13" x14ac:dyDescent="0.2">
      <c r="A2425" s="1036"/>
      <c r="B2425" s="1036"/>
      <c r="C2425" s="1036"/>
      <c r="D2425" s="1036"/>
      <c r="E2425" s="1036"/>
      <c r="F2425" s="1036"/>
      <c r="G2425" s="1036"/>
      <c r="H2425" s="1036"/>
      <c r="I2425" s="1036"/>
      <c r="J2425" s="1036"/>
      <c r="K2425" s="1036"/>
      <c r="L2425" s="1036"/>
      <c r="M2425" s="1036"/>
    </row>
    <row r="2426" spans="1:13" x14ac:dyDescent="0.2">
      <c r="A2426" s="1501" t="s">
        <v>2319</v>
      </c>
      <c r="B2426" s="1501"/>
      <c r="C2426" s="1501"/>
      <c r="D2426" s="1501"/>
      <c r="E2426" s="1501"/>
      <c r="F2426" s="1501"/>
      <c r="G2426" s="1501"/>
      <c r="H2426" s="1501"/>
      <c r="I2426" s="1501"/>
      <c r="J2426" s="1501" t="s">
        <v>4251</v>
      </c>
      <c r="K2426" s="1501"/>
      <c r="L2426" s="1501"/>
      <c r="M2426" s="1501"/>
    </row>
    <row r="2427" spans="1:13" x14ac:dyDescent="0.2">
      <c r="A2427" s="1501" t="s">
        <v>2032</v>
      </c>
      <c r="B2427" s="1501"/>
      <c r="C2427" s="1501"/>
      <c r="D2427" s="1501"/>
      <c r="E2427" s="1501"/>
      <c r="F2427" s="1501"/>
      <c r="G2427" s="1501"/>
      <c r="H2427" s="1501"/>
      <c r="I2427" s="1501"/>
      <c r="J2427" s="1501"/>
      <c r="K2427" s="1501"/>
      <c r="L2427" s="1501"/>
      <c r="M2427" s="1501"/>
    </row>
    <row r="2428" spans="1:13" x14ac:dyDescent="0.2">
      <c r="A2428" s="1501" t="s">
        <v>6336</v>
      </c>
      <c r="B2428" s="1501"/>
      <c r="C2428" s="1501"/>
      <c r="D2428" s="1501"/>
      <c r="E2428" s="1501"/>
      <c r="F2428" s="1501"/>
      <c r="G2428" s="1501"/>
      <c r="H2428" s="1501"/>
      <c r="I2428" s="1501"/>
      <c r="J2428" s="4583" t="s">
        <v>2863</v>
      </c>
      <c r="K2428" s="4584"/>
      <c r="L2428" s="4584"/>
      <c r="M2428" s="4585"/>
    </row>
    <row r="2429" spans="1:13" ht="24" x14ac:dyDescent="0.2">
      <c r="A2429" s="1501" t="s">
        <v>6337</v>
      </c>
      <c r="B2429" s="1501"/>
      <c r="C2429" s="1501"/>
      <c r="D2429" s="1501"/>
      <c r="E2429" s="1501"/>
      <c r="F2429" s="1501"/>
      <c r="G2429" s="1501"/>
      <c r="H2429" s="1501"/>
      <c r="I2429" s="1501"/>
      <c r="J2429" s="1447" t="s">
        <v>2860</v>
      </c>
      <c r="K2429" s="1447" t="s">
        <v>2861</v>
      </c>
      <c r="L2429" s="1447" t="s">
        <v>2862</v>
      </c>
      <c r="M2429" s="1503" t="s">
        <v>135</v>
      </c>
    </row>
    <row r="2430" spans="1:13" x14ac:dyDescent="0.2">
      <c r="A2430" s="1501"/>
      <c r="B2430" s="1501"/>
      <c r="C2430" s="1501"/>
      <c r="D2430" s="1501"/>
      <c r="E2430" s="1501"/>
      <c r="F2430" s="1501"/>
      <c r="G2430" s="1501"/>
      <c r="H2430" s="1501"/>
      <c r="I2430" s="1501" t="s">
        <v>1213</v>
      </c>
      <c r="J2430" s="1447">
        <v>2015</v>
      </c>
      <c r="K2430" s="1447">
        <v>4</v>
      </c>
      <c r="L2430" s="1447">
        <v>28</v>
      </c>
      <c r="M2430" s="1447">
        <v>6</v>
      </c>
    </row>
    <row r="2431" spans="1:13" x14ac:dyDescent="0.2">
      <c r="A2431" s="1501"/>
      <c r="B2431" s="1501"/>
      <c r="C2431" s="1501"/>
      <c r="D2431" s="1501"/>
      <c r="E2431" s="1501"/>
      <c r="F2431" s="1501"/>
      <c r="G2431" s="1501"/>
      <c r="H2431" s="1501"/>
      <c r="I2431" s="1504"/>
      <c r="J2431" s="1504"/>
      <c r="K2431" s="1504"/>
      <c r="L2431" s="1504"/>
      <c r="M2431" s="1501"/>
    </row>
    <row r="2432" spans="1:13" x14ac:dyDescent="0.2">
      <c r="A2432" s="4582" t="s">
        <v>2864</v>
      </c>
      <c r="B2432" s="4582" t="s">
        <v>2865</v>
      </c>
      <c r="C2432" s="4582" t="s">
        <v>1212</v>
      </c>
      <c r="D2432" s="4582" t="s">
        <v>2866</v>
      </c>
      <c r="E2432" s="4582"/>
      <c r="F2432" s="4578" t="s">
        <v>2869</v>
      </c>
      <c r="G2432" s="4578"/>
      <c r="H2432" s="4578"/>
      <c r="I2432" s="4578"/>
      <c r="J2432" s="4582" t="s">
        <v>1211</v>
      </c>
      <c r="K2432" s="4578" t="s">
        <v>2872</v>
      </c>
      <c r="L2432" s="4582" t="s">
        <v>1207</v>
      </c>
      <c r="M2432" s="4578" t="s">
        <v>2873</v>
      </c>
    </row>
    <row r="2433" spans="1:13" x14ac:dyDescent="0.2">
      <c r="A2433" s="4582"/>
      <c r="B2433" s="4582"/>
      <c r="C2433" s="4582"/>
      <c r="D2433" s="1462" t="s">
        <v>2867</v>
      </c>
      <c r="E2433" s="1462" t="s">
        <v>2868</v>
      </c>
      <c r="F2433" s="1462" t="s">
        <v>2870</v>
      </c>
      <c r="G2433" s="1462" t="s">
        <v>2871</v>
      </c>
      <c r="H2433" s="1462" t="s">
        <v>4319</v>
      </c>
      <c r="I2433" s="1462" t="s">
        <v>4320</v>
      </c>
      <c r="J2433" s="4582"/>
      <c r="K2433" s="4578"/>
      <c r="L2433" s="4582"/>
      <c r="M2433" s="4578"/>
    </row>
    <row r="2434" spans="1:13" x14ac:dyDescent="0.2">
      <c r="A2434" s="1557"/>
      <c r="B2434" s="1532"/>
      <c r="C2434" s="1532"/>
      <c r="D2434" s="1462"/>
      <c r="E2434" s="1462"/>
      <c r="F2434" s="1462"/>
      <c r="G2434" s="1462"/>
      <c r="H2434" s="1462"/>
      <c r="I2434" s="1462"/>
      <c r="J2434" s="1532"/>
      <c r="K2434" s="1462"/>
      <c r="L2434" s="1532"/>
      <c r="M2434" s="1462"/>
    </row>
    <row r="2435" spans="1:13" ht="12.75" customHeight="1" x14ac:dyDescent="0.2">
      <c r="A2435" s="1447"/>
      <c r="B2435" s="1349" t="s">
        <v>65</v>
      </c>
      <c r="C2435" s="118" t="s">
        <v>66</v>
      </c>
      <c r="D2435" s="1553"/>
      <c r="E2435" s="1553"/>
      <c r="F2435" s="1463"/>
      <c r="G2435" s="4567">
        <v>4</v>
      </c>
      <c r="H2435" s="1463"/>
      <c r="I2435" s="1463"/>
      <c r="J2435" s="1447"/>
      <c r="K2435" s="1463"/>
      <c r="L2435" s="1463"/>
      <c r="M2435" s="1463"/>
    </row>
    <row r="2436" spans="1:13" ht="24" x14ac:dyDescent="0.2">
      <c r="A2436" s="1544">
        <v>36</v>
      </c>
      <c r="B2436" s="1350"/>
      <c r="C2436" s="1376" t="s">
        <v>4246</v>
      </c>
      <c r="D2436" s="1553">
        <v>41739</v>
      </c>
      <c r="E2436" s="1553">
        <v>41690</v>
      </c>
      <c r="F2436" s="4567">
        <v>389</v>
      </c>
      <c r="G2436" s="4568"/>
      <c r="H2436" s="1463"/>
      <c r="I2436" s="1463"/>
      <c r="J2436" s="1447">
        <v>10</v>
      </c>
      <c r="K2436" s="1463"/>
      <c r="L2436" s="1463"/>
      <c r="M2436" s="1463"/>
    </row>
    <row r="2437" spans="1:13" x14ac:dyDescent="0.2">
      <c r="A2437" s="1544"/>
      <c r="B2437" s="1350"/>
      <c r="C2437" s="1375"/>
      <c r="D2437" s="1553"/>
      <c r="E2437" s="1553"/>
      <c r="F2437" s="4568"/>
      <c r="G2437" s="4568"/>
      <c r="H2437" s="1463"/>
      <c r="I2437" s="1463"/>
      <c r="J2437" s="1447"/>
      <c r="K2437" s="1463"/>
      <c r="L2437" s="1463"/>
      <c r="M2437" s="1463"/>
    </row>
    <row r="2438" spans="1:13" x14ac:dyDescent="0.2">
      <c r="A2438" s="1544"/>
      <c r="B2438" s="1336" t="s">
        <v>4247</v>
      </c>
      <c r="C2438" s="1377" t="s">
        <v>4248</v>
      </c>
      <c r="D2438" s="1553"/>
      <c r="E2438" s="1553"/>
      <c r="F2438" s="4568"/>
      <c r="G2438" s="4568"/>
      <c r="H2438" s="1463"/>
      <c r="I2438" s="1463"/>
      <c r="J2438" s="1447"/>
      <c r="K2438" s="1463"/>
      <c r="L2438" s="1463"/>
      <c r="M2438" s="1463"/>
    </row>
    <row r="2439" spans="1:13" x14ac:dyDescent="0.2">
      <c r="A2439" s="1544">
        <v>37</v>
      </c>
      <c r="B2439" s="1350"/>
      <c r="C2439" s="1378" t="s">
        <v>4249</v>
      </c>
      <c r="D2439" s="1553">
        <v>41505</v>
      </c>
      <c r="E2439" s="1553">
        <v>41741</v>
      </c>
      <c r="F2439" s="4568"/>
      <c r="G2439" s="4568"/>
      <c r="H2439" s="4589"/>
      <c r="I2439" s="4589"/>
      <c r="J2439" s="1559">
        <v>26</v>
      </c>
      <c r="K2439" s="4589"/>
      <c r="L2439" s="4589"/>
      <c r="M2439" s="4589"/>
    </row>
    <row r="2440" spans="1:13" x14ac:dyDescent="0.2">
      <c r="A2440" s="1544">
        <v>38</v>
      </c>
      <c r="B2440" s="1350"/>
      <c r="C2440" s="1378" t="s">
        <v>4250</v>
      </c>
      <c r="D2440" s="1553" t="s">
        <v>2427</v>
      </c>
      <c r="E2440" s="1553" t="s">
        <v>2427</v>
      </c>
      <c r="F2440" s="4568"/>
      <c r="G2440" s="4568"/>
      <c r="H2440" s="4590"/>
      <c r="I2440" s="4590"/>
      <c r="J2440" s="1560">
        <v>33</v>
      </c>
      <c r="K2440" s="4590"/>
      <c r="L2440" s="4590"/>
      <c r="M2440" s="4590"/>
    </row>
    <row r="2441" spans="1:13" x14ac:dyDescent="0.2">
      <c r="A2441" s="1541"/>
      <c r="B2441" s="1505"/>
      <c r="C2441" s="1552"/>
      <c r="D2441" s="1463"/>
      <c r="E2441" s="1463"/>
      <c r="F2441" s="4568"/>
      <c r="G2441" s="4568"/>
      <c r="H2441" s="1463"/>
      <c r="I2441" s="1463"/>
      <c r="J2441" s="1463"/>
      <c r="K2441" s="1463"/>
      <c r="L2441" s="1463"/>
      <c r="M2441" s="1463"/>
    </row>
    <row r="2442" spans="1:13" x14ac:dyDescent="0.2">
      <c r="A2442" s="1629"/>
      <c r="B2442" s="1349" t="s">
        <v>72</v>
      </c>
      <c r="C2442" s="118" t="s">
        <v>2494</v>
      </c>
      <c r="D2442" s="1036"/>
      <c r="E2442" s="1036"/>
      <c r="F2442" s="4568"/>
      <c r="G2442" s="4568"/>
      <c r="H2442" s="1463"/>
      <c r="I2442" s="1463"/>
      <c r="J2442" s="1463"/>
      <c r="K2442" s="1447"/>
      <c r="L2442" s="1447"/>
      <c r="M2442" s="1463"/>
    </row>
    <row r="2443" spans="1:13" x14ac:dyDescent="0.2">
      <c r="A2443" s="1629">
        <v>39</v>
      </c>
      <c r="B2443" s="1349" t="s">
        <v>73</v>
      </c>
      <c r="C2443" s="1181" t="s">
        <v>2495</v>
      </c>
      <c r="D2443" s="1553">
        <v>41276</v>
      </c>
      <c r="E2443" s="1553">
        <v>41638</v>
      </c>
      <c r="F2443" s="4568"/>
      <c r="G2443" s="4568"/>
      <c r="H2443" s="1463"/>
      <c r="I2443" s="1463"/>
      <c r="J2443" s="1447">
        <v>207</v>
      </c>
      <c r="K2443" s="1447"/>
      <c r="L2443" s="1447"/>
      <c r="M2443" s="1463"/>
    </row>
    <row r="2444" spans="1:13" x14ac:dyDescent="0.2">
      <c r="A2444" s="1629">
        <v>40</v>
      </c>
      <c r="B2444" s="1349" t="s">
        <v>75</v>
      </c>
      <c r="C2444" s="1211" t="s">
        <v>4252</v>
      </c>
      <c r="D2444" s="1553">
        <v>41277</v>
      </c>
      <c r="E2444" s="1553">
        <v>41487</v>
      </c>
      <c r="F2444" s="4568"/>
      <c r="G2444" s="4568"/>
      <c r="H2444" s="1463"/>
      <c r="I2444" s="1463"/>
      <c r="J2444" s="1500">
        <v>27</v>
      </c>
      <c r="K2444" s="1463"/>
      <c r="L2444" s="1463"/>
      <c r="M2444" s="1463"/>
    </row>
    <row r="2445" spans="1:13" x14ac:dyDescent="0.2">
      <c r="A2445" s="1629">
        <v>41</v>
      </c>
      <c r="B2445" s="1349" t="s">
        <v>2804</v>
      </c>
      <c r="C2445" s="1181" t="s">
        <v>4253</v>
      </c>
      <c r="D2445" s="1553">
        <v>41529</v>
      </c>
      <c r="E2445" s="1553">
        <v>41529</v>
      </c>
      <c r="F2445" s="4568"/>
      <c r="G2445" s="4568"/>
      <c r="H2445" s="1463"/>
      <c r="I2445" s="1463"/>
      <c r="J2445" s="1500">
        <v>1</v>
      </c>
      <c r="K2445" s="1447"/>
      <c r="L2445" s="1447"/>
      <c r="M2445" s="1463"/>
    </row>
    <row r="2446" spans="1:13" x14ac:dyDescent="0.2">
      <c r="A2446" s="1629"/>
      <c r="B2446" s="1349"/>
      <c r="C2446" s="118"/>
      <c r="D2446" s="1553"/>
      <c r="E2446" s="1553"/>
      <c r="F2446" s="4568"/>
      <c r="G2446" s="4568"/>
      <c r="H2446" s="1463"/>
      <c r="I2446" s="1463"/>
      <c r="J2446" s="1500"/>
      <c r="K2446" s="1447"/>
      <c r="L2446" s="1447"/>
      <c r="M2446" s="1463"/>
    </row>
    <row r="2447" spans="1:13" x14ac:dyDescent="0.2">
      <c r="A2447" s="1629"/>
      <c r="B2447" s="1379" t="s">
        <v>78</v>
      </c>
      <c r="C2447" s="1381" t="s">
        <v>1329</v>
      </c>
      <c r="D2447" s="1508"/>
      <c r="E2447" s="1508"/>
      <c r="F2447" s="4568"/>
      <c r="G2447" s="4568"/>
      <c r="H2447" s="1463"/>
      <c r="I2447" s="1463"/>
      <c r="J2447" s="1500"/>
      <c r="K2447" s="1463"/>
      <c r="L2447" s="1463"/>
      <c r="M2447" s="1463"/>
    </row>
    <row r="2448" spans="1:13" ht="24" x14ac:dyDescent="0.2">
      <c r="A2448" s="1629">
        <v>42</v>
      </c>
      <c r="B2448" s="1349" t="s">
        <v>6347</v>
      </c>
      <c r="C2448" s="1384" t="s">
        <v>4256</v>
      </c>
      <c r="D2448" s="1508">
        <v>40910</v>
      </c>
      <c r="E2448" s="1508">
        <v>41632</v>
      </c>
      <c r="F2448" s="4569"/>
      <c r="G2448" s="4569"/>
      <c r="H2448" s="1463"/>
      <c r="I2448" s="1463"/>
      <c r="J2448" s="1500">
        <v>152</v>
      </c>
      <c r="K2448" s="1463"/>
      <c r="L2448" s="1463"/>
      <c r="M2448" s="1464"/>
    </row>
    <row r="2449" spans="1:13" x14ac:dyDescent="0.2">
      <c r="A2449" s="1036"/>
      <c r="B2449" s="1342"/>
      <c r="C2449" s="1389"/>
      <c r="D2449" s="1036"/>
      <c r="E2449" s="1036"/>
      <c r="F2449" s="1036"/>
      <c r="G2449" s="1036"/>
      <c r="H2449" s="1036"/>
      <c r="I2449" s="1036"/>
      <c r="J2449" s="1036"/>
      <c r="K2449" s="1036"/>
      <c r="L2449" s="1036"/>
      <c r="M2449" s="1036"/>
    </row>
    <row r="2450" spans="1:13" x14ac:dyDescent="0.2">
      <c r="A2450" s="1501"/>
      <c r="B2450" s="1501"/>
      <c r="C2450" s="1501"/>
      <c r="D2450" s="1501"/>
      <c r="E2450" s="1501"/>
      <c r="F2450" s="1501"/>
      <c r="G2450" s="1501"/>
      <c r="H2450" s="1501"/>
      <c r="I2450" s="1501"/>
      <c r="J2450" s="1501"/>
      <c r="K2450" s="1501"/>
      <c r="L2450" s="1501"/>
      <c r="M2450" s="1501"/>
    </row>
    <row r="2451" spans="1:13" x14ac:dyDescent="0.2">
      <c r="A2451" s="1501"/>
      <c r="B2451" s="1501"/>
      <c r="C2451" s="1501"/>
      <c r="D2451" s="1501"/>
      <c r="E2451" s="1501"/>
      <c r="F2451" s="1501"/>
      <c r="G2451" s="1501"/>
      <c r="H2451" s="1501"/>
      <c r="I2451" s="1501"/>
      <c r="J2451" s="1501"/>
      <c r="K2451" s="1501"/>
      <c r="L2451" s="1501"/>
      <c r="M2451" s="1501"/>
    </row>
    <row r="2452" spans="1:13" x14ac:dyDescent="0.2">
      <c r="A2452" s="1501"/>
      <c r="B2452" s="1501"/>
      <c r="C2452" s="1501"/>
      <c r="D2452" s="1501"/>
      <c r="E2452" s="1501"/>
      <c r="F2452" s="1501"/>
      <c r="G2452" s="1501"/>
      <c r="H2452" s="1501"/>
      <c r="I2452" s="1501"/>
      <c r="J2452" s="1501"/>
      <c r="K2452" s="1501"/>
      <c r="L2452" s="1501"/>
      <c r="M2452" s="1501"/>
    </row>
    <row r="2453" spans="1:13" x14ac:dyDescent="0.2">
      <c r="A2453" s="1501"/>
      <c r="B2453" s="1501"/>
      <c r="C2453" s="1501"/>
      <c r="D2453" s="1501"/>
      <c r="E2453" s="1501"/>
      <c r="F2453" s="1501"/>
      <c r="G2453" s="1501"/>
      <c r="H2453" s="1501"/>
      <c r="I2453" s="1501"/>
      <c r="J2453" s="1501"/>
      <c r="K2453" s="1501"/>
      <c r="L2453" s="1501"/>
      <c r="M2453" s="1501"/>
    </row>
    <row r="2454" spans="1:13" x14ac:dyDescent="0.2">
      <c r="A2454" s="1501"/>
      <c r="B2454" s="1501"/>
      <c r="C2454" s="1501"/>
      <c r="D2454" s="1501"/>
      <c r="E2454" s="1501"/>
      <c r="F2454" s="1501"/>
      <c r="G2454" s="1501"/>
      <c r="H2454" s="1501"/>
      <c r="I2454" s="1501"/>
      <c r="J2454" s="1501"/>
      <c r="K2454" s="1501"/>
      <c r="L2454" s="1501"/>
      <c r="M2454" s="1501"/>
    </row>
    <row r="2455" spans="1:13" x14ac:dyDescent="0.2">
      <c r="A2455" s="1501"/>
      <c r="B2455" s="1501"/>
      <c r="C2455" s="1501"/>
      <c r="D2455" s="1501"/>
      <c r="E2455" s="1501"/>
      <c r="F2455" s="1501"/>
      <c r="G2455" s="1501"/>
      <c r="H2455" s="1501"/>
      <c r="I2455" s="1501"/>
      <c r="J2455" s="1501"/>
      <c r="K2455" s="1501"/>
      <c r="L2455" s="1501"/>
      <c r="M2455" s="1501"/>
    </row>
    <row r="2459" spans="1:13" x14ac:dyDescent="0.2">
      <c r="A2459" s="4609"/>
      <c r="B2459" s="4609"/>
      <c r="C2459" s="4582" t="s">
        <v>2859</v>
      </c>
      <c r="D2459" s="4582"/>
      <c r="E2459" s="4582"/>
      <c r="F2459" s="4582"/>
      <c r="G2459" s="4582"/>
      <c r="H2459" s="4582"/>
      <c r="I2459" s="4582"/>
      <c r="J2459" s="4582"/>
      <c r="K2459" s="4582"/>
      <c r="L2459" s="4581" t="s">
        <v>2858</v>
      </c>
      <c r="M2459" s="4581"/>
    </row>
    <row r="2460" spans="1:13" x14ac:dyDescent="0.2">
      <c r="A2460" s="4609"/>
      <c r="B2460" s="4609"/>
      <c r="C2460" s="4582"/>
      <c r="D2460" s="4582"/>
      <c r="E2460" s="4582"/>
      <c r="F2460" s="4582"/>
      <c r="G2460" s="4582"/>
      <c r="H2460" s="4582"/>
      <c r="I2460" s="4582"/>
      <c r="J2460" s="4582"/>
      <c r="K2460" s="4582"/>
      <c r="L2460" s="4581"/>
      <c r="M2460" s="4581"/>
    </row>
    <row r="2461" spans="1:13" x14ac:dyDescent="0.2">
      <c r="A2461" s="4609"/>
      <c r="B2461" s="4609"/>
      <c r="C2461" s="4582"/>
      <c r="D2461" s="4582"/>
      <c r="E2461" s="4582"/>
      <c r="F2461" s="4582"/>
      <c r="G2461" s="4582"/>
      <c r="H2461" s="4582"/>
      <c r="I2461" s="4582"/>
      <c r="J2461" s="4582"/>
      <c r="K2461" s="4582"/>
      <c r="L2461" s="4581"/>
      <c r="M2461" s="4581"/>
    </row>
    <row r="2462" spans="1:13" x14ac:dyDescent="0.2">
      <c r="A2462" s="4609"/>
      <c r="B2462" s="4609"/>
      <c r="C2462" s="4582"/>
      <c r="D2462" s="4582"/>
      <c r="E2462" s="4582"/>
      <c r="F2462" s="4582"/>
      <c r="G2462" s="4582"/>
      <c r="H2462" s="4582"/>
      <c r="I2462" s="4582"/>
      <c r="J2462" s="4582"/>
      <c r="K2462" s="4582"/>
      <c r="L2462" s="4581"/>
      <c r="M2462" s="4581"/>
    </row>
    <row r="2463" spans="1:13" x14ac:dyDescent="0.2">
      <c r="A2463" s="4609"/>
      <c r="B2463" s="4609"/>
      <c r="C2463" s="4578" t="s">
        <v>1209</v>
      </c>
      <c r="D2463" s="4578"/>
      <c r="E2463" s="4578"/>
      <c r="F2463" s="4578"/>
      <c r="G2463" s="4578"/>
      <c r="H2463" s="4578"/>
      <c r="I2463" s="4578"/>
      <c r="J2463" s="4578"/>
      <c r="K2463" s="4578"/>
      <c r="L2463" s="4581" t="s">
        <v>1208</v>
      </c>
      <c r="M2463" s="4581"/>
    </row>
    <row r="2464" spans="1:13" x14ac:dyDescent="0.2">
      <c r="A2464" s="4609"/>
      <c r="B2464" s="4609"/>
      <c r="C2464" s="4578"/>
      <c r="D2464" s="4578"/>
      <c r="E2464" s="4578"/>
      <c r="F2464" s="4578"/>
      <c r="G2464" s="4578"/>
      <c r="H2464" s="4578"/>
      <c r="I2464" s="4578"/>
      <c r="J2464" s="4578"/>
      <c r="K2464" s="4578"/>
      <c r="L2464" s="4581"/>
      <c r="M2464" s="4581"/>
    </row>
    <row r="2465" spans="1:13" x14ac:dyDescent="0.2">
      <c r="A2465" s="4609"/>
      <c r="B2465" s="4609"/>
      <c r="C2465" s="4578"/>
      <c r="D2465" s="4578"/>
      <c r="E2465" s="4578"/>
      <c r="F2465" s="4578"/>
      <c r="G2465" s="4578"/>
      <c r="H2465" s="4578"/>
      <c r="I2465" s="4578"/>
      <c r="J2465" s="4578"/>
      <c r="K2465" s="4578"/>
      <c r="L2465" s="4581"/>
      <c r="M2465" s="4581"/>
    </row>
    <row r="2466" spans="1:13" x14ac:dyDescent="0.2">
      <c r="A2466" s="4609"/>
      <c r="B2466" s="4609"/>
      <c r="C2466" s="4578"/>
      <c r="D2466" s="4578"/>
      <c r="E2466" s="4578"/>
      <c r="F2466" s="4578"/>
      <c r="G2466" s="4578"/>
      <c r="H2466" s="4578"/>
      <c r="I2466" s="4578"/>
      <c r="J2466" s="4578"/>
      <c r="K2466" s="4578"/>
      <c r="L2466" s="4581"/>
      <c r="M2466" s="4581"/>
    </row>
    <row r="2469" spans="1:13" x14ac:dyDescent="0.2">
      <c r="A2469" s="479" t="s">
        <v>5357</v>
      </c>
      <c r="J2469" s="479" t="s">
        <v>2033</v>
      </c>
      <c r="K2469" s="1177"/>
    </row>
    <row r="2470" spans="1:13" x14ac:dyDescent="0.2">
      <c r="A2470" s="479" t="s">
        <v>6400</v>
      </c>
    </row>
    <row r="2471" spans="1:13" x14ac:dyDescent="0.2">
      <c r="A2471" s="479" t="s">
        <v>6401</v>
      </c>
      <c r="G2471" s="479" t="s">
        <v>2035</v>
      </c>
      <c r="J2471" s="4137" t="s">
        <v>2863</v>
      </c>
      <c r="K2471" s="4138"/>
      <c r="L2471" s="4138"/>
      <c r="M2471" s="4139"/>
    </row>
    <row r="2472" spans="1:13" ht="24" x14ac:dyDescent="0.2">
      <c r="A2472" s="479" t="s">
        <v>6402</v>
      </c>
      <c r="J2472" s="374" t="s">
        <v>2860</v>
      </c>
      <c r="K2472" s="374" t="s">
        <v>2861</v>
      </c>
      <c r="L2472" s="374" t="s">
        <v>2862</v>
      </c>
      <c r="M2472" s="822" t="s">
        <v>135</v>
      </c>
    </row>
    <row r="2473" spans="1:13" x14ac:dyDescent="0.2">
      <c r="J2473" s="374">
        <v>2015</v>
      </c>
      <c r="K2473" s="374">
        <v>4</v>
      </c>
      <c r="L2473" s="374">
        <v>5</v>
      </c>
      <c r="M2473" s="374">
        <v>6</v>
      </c>
    </row>
    <row r="2474" spans="1:13" x14ac:dyDescent="0.2">
      <c r="I2474" s="1177"/>
      <c r="J2474" s="1177"/>
      <c r="K2474" s="1177"/>
      <c r="L2474" s="1177"/>
    </row>
    <row r="2475" spans="1:13" ht="24" customHeight="1" x14ac:dyDescent="0.2">
      <c r="A2475" s="3857" t="s">
        <v>2864</v>
      </c>
      <c r="B2475" s="3857" t="s">
        <v>2865</v>
      </c>
      <c r="C2475" s="3857" t="s">
        <v>1212</v>
      </c>
      <c r="D2475" s="3857" t="s">
        <v>6275</v>
      </c>
      <c r="E2475" s="3857"/>
      <c r="F2475" s="4346" t="s">
        <v>3430</v>
      </c>
      <c r="G2475" s="4347"/>
      <c r="H2475" s="4348" t="s">
        <v>3434</v>
      </c>
      <c r="I2475" s="4348"/>
      <c r="J2475" s="3857" t="s">
        <v>1211</v>
      </c>
      <c r="K2475" s="3858" t="s">
        <v>2872</v>
      </c>
      <c r="L2475" s="3857" t="s">
        <v>1207</v>
      </c>
      <c r="M2475" s="3858" t="s">
        <v>2873</v>
      </c>
    </row>
    <row r="2476" spans="1:13" x14ac:dyDescent="0.2">
      <c r="A2476" s="3857"/>
      <c r="B2476" s="3857"/>
      <c r="C2476" s="3857"/>
      <c r="D2476" s="15" t="s">
        <v>2867</v>
      </c>
      <c r="E2476" s="15" t="s">
        <v>2868</v>
      </c>
      <c r="F2476" s="15" t="s">
        <v>2870</v>
      </c>
      <c r="G2476" s="15" t="s">
        <v>2871</v>
      </c>
      <c r="H2476" s="1180" t="s">
        <v>3216</v>
      </c>
      <c r="I2476" s="1180" t="s">
        <v>3217</v>
      </c>
      <c r="J2476" s="3857"/>
      <c r="K2476" s="3858"/>
      <c r="L2476" s="3857"/>
      <c r="M2476" s="3858"/>
    </row>
    <row r="2477" spans="1:13" x14ac:dyDescent="0.2">
      <c r="A2477" s="139"/>
      <c r="B2477" s="139" t="s">
        <v>2085</v>
      </c>
      <c r="C2477" s="638" t="s">
        <v>2503</v>
      </c>
      <c r="D2477" s="15"/>
      <c r="E2477" s="15"/>
      <c r="F2477" s="15"/>
      <c r="G2477" s="15"/>
      <c r="H2477" s="15"/>
      <c r="I2477" s="15"/>
      <c r="J2477" s="139"/>
      <c r="K2477" s="15"/>
      <c r="L2477" s="139"/>
      <c r="M2477" s="564"/>
    </row>
    <row r="2478" spans="1:13" x14ac:dyDescent="0.2">
      <c r="A2478" s="15">
        <v>1</v>
      </c>
      <c r="B2478" s="1436" t="s">
        <v>2084</v>
      </c>
      <c r="C2478" s="522" t="s">
        <v>2037</v>
      </c>
      <c r="D2478" s="1494">
        <v>41285</v>
      </c>
      <c r="E2478" s="1494">
        <v>41636</v>
      </c>
      <c r="F2478" s="4103">
        <v>389</v>
      </c>
      <c r="G2478" s="4103">
        <v>5</v>
      </c>
      <c r="H2478" s="374"/>
      <c r="I2478" s="374"/>
      <c r="J2478" s="533">
        <v>29</v>
      </c>
      <c r="K2478" s="533" t="s">
        <v>593</v>
      </c>
      <c r="L2478" s="533" t="s">
        <v>287</v>
      </c>
      <c r="M2478" s="1561" t="s">
        <v>6276</v>
      </c>
    </row>
    <row r="2479" spans="1:13" x14ac:dyDescent="0.2">
      <c r="A2479" s="15">
        <v>2</v>
      </c>
      <c r="B2479" s="61" t="s">
        <v>2087</v>
      </c>
      <c r="C2479" s="463" t="s">
        <v>6277</v>
      </c>
      <c r="D2479" s="1562">
        <v>41292</v>
      </c>
      <c r="E2479" s="1562">
        <v>41618</v>
      </c>
      <c r="F2479" s="4142"/>
      <c r="G2479" s="4142"/>
      <c r="H2479" s="1563"/>
      <c r="I2479" s="1563"/>
      <c r="J2479" s="1563">
        <v>121</v>
      </c>
      <c r="K2479" s="1563" t="s">
        <v>593</v>
      </c>
      <c r="L2479" s="1563" t="s">
        <v>287</v>
      </c>
      <c r="M2479" s="1564" t="s">
        <v>6278</v>
      </c>
    </row>
    <row r="2480" spans="1:13" x14ac:dyDescent="0.2">
      <c r="A2480" s="15"/>
      <c r="B2480" s="57" t="s">
        <v>2089</v>
      </c>
      <c r="C2480" s="455" t="s">
        <v>2527</v>
      </c>
      <c r="D2480" s="1200"/>
      <c r="E2480" s="1200"/>
      <c r="F2480" s="4142"/>
      <c r="G2480" s="4142"/>
      <c r="H2480" s="374"/>
      <c r="I2480" s="374"/>
      <c r="J2480" s="374"/>
      <c r="K2480" s="374"/>
      <c r="L2480" s="1391"/>
      <c r="M2480" s="374"/>
    </row>
    <row r="2481" spans="1:13" x14ac:dyDescent="0.2">
      <c r="A2481" s="15">
        <v>3</v>
      </c>
      <c r="B2481" s="57" t="s">
        <v>2090</v>
      </c>
      <c r="C2481" s="534" t="s">
        <v>2040</v>
      </c>
      <c r="D2481" s="1200">
        <v>41304</v>
      </c>
      <c r="E2481" s="1200">
        <v>41638</v>
      </c>
      <c r="F2481" s="4142"/>
      <c r="G2481" s="4142"/>
      <c r="H2481" s="374"/>
      <c r="I2481" s="374"/>
      <c r="J2481" s="374">
        <v>9</v>
      </c>
      <c r="K2481" s="374" t="s">
        <v>593</v>
      </c>
      <c r="L2481" s="1391" t="s">
        <v>287</v>
      </c>
      <c r="M2481" s="374"/>
    </row>
    <row r="2482" spans="1:13" x14ac:dyDescent="0.2">
      <c r="A2482" s="15">
        <v>4</v>
      </c>
      <c r="B2482" s="1436" t="s">
        <v>2103</v>
      </c>
      <c r="C2482" s="1272" t="s">
        <v>6279</v>
      </c>
      <c r="D2482" s="1494">
        <v>41456</v>
      </c>
      <c r="E2482" s="1494">
        <v>41639</v>
      </c>
      <c r="F2482" s="4142"/>
      <c r="G2482" s="4142"/>
      <c r="H2482" s="533"/>
      <c r="I2482" s="533"/>
      <c r="J2482" s="533">
        <v>4</v>
      </c>
      <c r="K2482" s="533" t="s">
        <v>593</v>
      </c>
      <c r="L2482" s="1565" t="s">
        <v>287</v>
      </c>
      <c r="M2482" s="1470"/>
    </row>
    <row r="2483" spans="1:13" x14ac:dyDescent="0.2">
      <c r="A2483" s="15"/>
      <c r="B2483" s="1436"/>
      <c r="C2483" s="1566"/>
      <c r="D2483" s="1494"/>
      <c r="E2483" s="1494"/>
      <c r="F2483" s="4142"/>
      <c r="G2483" s="4142"/>
      <c r="H2483" s="533"/>
      <c r="I2483" s="533"/>
      <c r="J2483" s="533"/>
      <c r="K2483" s="533"/>
      <c r="L2483" s="533"/>
      <c r="M2483" s="374"/>
    </row>
    <row r="2484" spans="1:13" x14ac:dyDescent="0.2">
      <c r="A2484" s="15"/>
      <c r="B2484" s="1436" t="s">
        <v>2094</v>
      </c>
      <c r="C2484" s="1479" t="s">
        <v>2042</v>
      </c>
      <c r="D2484" s="1494"/>
      <c r="E2484" s="1494"/>
      <c r="F2484" s="4142"/>
      <c r="G2484" s="4142"/>
      <c r="H2484" s="533"/>
      <c r="I2484" s="533"/>
      <c r="J2484" s="533"/>
      <c r="K2484" s="533"/>
      <c r="L2484" s="533"/>
      <c r="M2484" s="374"/>
    </row>
    <row r="2485" spans="1:13" x14ac:dyDescent="0.2">
      <c r="A2485" s="15">
        <v>5</v>
      </c>
      <c r="B2485" s="1436" t="s">
        <v>2043</v>
      </c>
      <c r="C2485" s="522" t="s">
        <v>6280</v>
      </c>
      <c r="D2485" s="1494">
        <v>41638</v>
      </c>
      <c r="E2485" s="1494">
        <v>41638</v>
      </c>
      <c r="F2485" s="4142"/>
      <c r="G2485" s="4142"/>
      <c r="H2485" s="533"/>
      <c r="I2485" s="533"/>
      <c r="J2485" s="533">
        <v>1</v>
      </c>
      <c r="K2485" s="533" t="s">
        <v>593</v>
      </c>
      <c r="L2485" s="533" t="s">
        <v>287</v>
      </c>
      <c r="M2485" s="374"/>
    </row>
    <row r="2486" spans="1:13" x14ac:dyDescent="0.2">
      <c r="A2486" s="15">
        <v>6</v>
      </c>
      <c r="B2486" s="1436" t="s">
        <v>2103</v>
      </c>
      <c r="C2486" s="522" t="s">
        <v>2045</v>
      </c>
      <c r="D2486" s="1494">
        <v>41292</v>
      </c>
      <c r="E2486" s="1494">
        <v>41657</v>
      </c>
      <c r="F2486" s="3876"/>
      <c r="G2486" s="3876"/>
      <c r="H2486" s="533"/>
      <c r="I2486" s="533"/>
      <c r="J2486" s="533">
        <v>228</v>
      </c>
      <c r="K2486" s="533" t="s">
        <v>593</v>
      </c>
      <c r="L2486" s="533" t="s">
        <v>287</v>
      </c>
      <c r="M2486" s="374"/>
    </row>
    <row r="2495" spans="1:13" x14ac:dyDescent="0.2">
      <c r="A2495" s="4609"/>
      <c r="B2495" s="4609"/>
      <c r="C2495" s="4582" t="s">
        <v>2859</v>
      </c>
      <c r="D2495" s="4582"/>
      <c r="E2495" s="4582"/>
      <c r="F2495" s="4582"/>
      <c r="G2495" s="4582"/>
      <c r="H2495" s="4582"/>
      <c r="I2495" s="4582"/>
      <c r="J2495" s="4582"/>
      <c r="K2495" s="4582"/>
      <c r="L2495" s="4581" t="s">
        <v>2858</v>
      </c>
      <c r="M2495" s="4581"/>
    </row>
    <row r="2496" spans="1:13" x14ac:dyDescent="0.2">
      <c r="A2496" s="4609"/>
      <c r="B2496" s="4609"/>
      <c r="C2496" s="4582"/>
      <c r="D2496" s="4582"/>
      <c r="E2496" s="4582"/>
      <c r="F2496" s="4582"/>
      <c r="G2496" s="4582"/>
      <c r="H2496" s="4582"/>
      <c r="I2496" s="4582"/>
      <c r="J2496" s="4582"/>
      <c r="K2496" s="4582"/>
      <c r="L2496" s="4581"/>
      <c r="M2496" s="4581"/>
    </row>
    <row r="2497" spans="1:13" x14ac:dyDescent="0.2">
      <c r="A2497" s="4609"/>
      <c r="B2497" s="4609"/>
      <c r="C2497" s="4582"/>
      <c r="D2497" s="4582"/>
      <c r="E2497" s="4582"/>
      <c r="F2497" s="4582"/>
      <c r="G2497" s="4582"/>
      <c r="H2497" s="4582"/>
      <c r="I2497" s="4582"/>
      <c r="J2497" s="4582"/>
      <c r="K2497" s="4582"/>
      <c r="L2497" s="4581"/>
      <c r="M2497" s="4581"/>
    </row>
    <row r="2498" spans="1:13" x14ac:dyDescent="0.2">
      <c r="A2498" s="4609"/>
      <c r="B2498" s="4609"/>
      <c r="C2498" s="4582"/>
      <c r="D2498" s="4582"/>
      <c r="E2498" s="4582"/>
      <c r="F2498" s="4582"/>
      <c r="G2498" s="4582"/>
      <c r="H2498" s="4582"/>
      <c r="I2498" s="4582"/>
      <c r="J2498" s="4582"/>
      <c r="K2498" s="4582"/>
      <c r="L2498" s="4581"/>
      <c r="M2498" s="4581"/>
    </row>
    <row r="2499" spans="1:13" x14ac:dyDescent="0.2">
      <c r="A2499" s="4609"/>
      <c r="B2499" s="4609"/>
      <c r="C2499" s="4578" t="s">
        <v>1209</v>
      </c>
      <c r="D2499" s="4578"/>
      <c r="E2499" s="4578"/>
      <c r="F2499" s="4578"/>
      <c r="G2499" s="4578"/>
      <c r="H2499" s="4578"/>
      <c r="I2499" s="4578"/>
      <c r="J2499" s="4578"/>
      <c r="K2499" s="4578"/>
      <c r="L2499" s="4581" t="s">
        <v>1208</v>
      </c>
      <c r="M2499" s="4581"/>
    </row>
    <row r="2500" spans="1:13" x14ac:dyDescent="0.2">
      <c r="A2500" s="4609"/>
      <c r="B2500" s="4609"/>
      <c r="C2500" s="4578"/>
      <c r="D2500" s="4578"/>
      <c r="E2500" s="4578"/>
      <c r="F2500" s="4578"/>
      <c r="G2500" s="4578"/>
      <c r="H2500" s="4578"/>
      <c r="I2500" s="4578"/>
      <c r="J2500" s="4578"/>
      <c r="K2500" s="4578"/>
      <c r="L2500" s="4581"/>
      <c r="M2500" s="4581"/>
    </row>
    <row r="2501" spans="1:13" x14ac:dyDescent="0.2">
      <c r="A2501" s="4609"/>
      <c r="B2501" s="4609"/>
      <c r="C2501" s="4578"/>
      <c r="D2501" s="4578"/>
      <c r="E2501" s="4578"/>
      <c r="F2501" s="4578"/>
      <c r="G2501" s="4578"/>
      <c r="H2501" s="4578"/>
      <c r="I2501" s="4578"/>
      <c r="J2501" s="4578"/>
      <c r="K2501" s="4578"/>
      <c r="L2501" s="4581"/>
      <c r="M2501" s="4581"/>
    </row>
    <row r="2502" spans="1:13" x14ac:dyDescent="0.2">
      <c r="A2502" s="4609"/>
      <c r="B2502" s="4609"/>
      <c r="C2502" s="4578"/>
      <c r="D2502" s="4578"/>
      <c r="E2502" s="4578"/>
      <c r="F2502" s="4578"/>
      <c r="G2502" s="4578"/>
      <c r="H2502" s="4578"/>
      <c r="I2502" s="4578"/>
      <c r="J2502" s="4578"/>
      <c r="K2502" s="4578"/>
      <c r="L2502" s="4581"/>
      <c r="M2502" s="4581"/>
    </row>
    <row r="2505" spans="1:13" x14ac:dyDescent="0.2">
      <c r="A2505" s="479" t="s">
        <v>5357</v>
      </c>
      <c r="J2505" s="479" t="s">
        <v>6281</v>
      </c>
    </row>
    <row r="2506" spans="1:13" x14ac:dyDescent="0.2">
      <c r="A2506" s="479" t="s">
        <v>6282</v>
      </c>
      <c r="F2506" s="479" t="s">
        <v>6283</v>
      </c>
      <c r="G2506" s="479" t="s">
        <v>3750</v>
      </c>
    </row>
    <row r="2507" spans="1:13" x14ac:dyDescent="0.2">
      <c r="A2507" s="479" t="s">
        <v>5379</v>
      </c>
      <c r="J2507" s="4137" t="s">
        <v>2863</v>
      </c>
      <c r="K2507" s="4138"/>
      <c r="L2507" s="4138"/>
      <c r="M2507" s="4139"/>
    </row>
    <row r="2508" spans="1:13" ht="24" x14ac:dyDescent="0.2">
      <c r="A2508" s="479" t="s">
        <v>6284</v>
      </c>
      <c r="B2508" s="88"/>
      <c r="E2508" s="1465"/>
      <c r="J2508" s="374" t="s">
        <v>2860</v>
      </c>
      <c r="K2508" s="374" t="s">
        <v>2861</v>
      </c>
      <c r="L2508" s="374" t="s">
        <v>2862</v>
      </c>
      <c r="M2508" s="822" t="s">
        <v>135</v>
      </c>
    </row>
    <row r="2509" spans="1:13" x14ac:dyDescent="0.2">
      <c r="J2509" s="374">
        <v>2015</v>
      </c>
      <c r="K2509" s="374">
        <v>5</v>
      </c>
      <c r="L2509" s="374">
        <v>11</v>
      </c>
      <c r="M2509" s="374">
        <v>6</v>
      </c>
    </row>
    <row r="2510" spans="1:13" x14ac:dyDescent="0.2">
      <c r="I2510" s="1177"/>
      <c r="J2510" s="1177"/>
      <c r="K2510" s="1177"/>
      <c r="L2510" s="1177"/>
    </row>
    <row r="2511" spans="1:13" ht="23.25" customHeight="1" x14ac:dyDescent="0.2">
      <c r="A2511" s="3857" t="s">
        <v>2864</v>
      </c>
      <c r="B2511" s="3857" t="s">
        <v>2865</v>
      </c>
      <c r="C2511" s="3857" t="s">
        <v>1212</v>
      </c>
      <c r="D2511" s="3857" t="s">
        <v>2866</v>
      </c>
      <c r="E2511" s="3857"/>
      <c r="F2511" s="4346" t="s">
        <v>3430</v>
      </c>
      <c r="G2511" s="4347"/>
      <c r="H2511" s="4348" t="s">
        <v>3434</v>
      </c>
      <c r="I2511" s="4348"/>
      <c r="J2511" s="3857" t="s">
        <v>1211</v>
      </c>
      <c r="K2511" s="3858" t="s">
        <v>2872</v>
      </c>
      <c r="L2511" s="3857" t="s">
        <v>1207</v>
      </c>
      <c r="M2511" s="3858" t="s">
        <v>2873</v>
      </c>
    </row>
    <row r="2512" spans="1:13" x14ac:dyDescent="0.2">
      <c r="A2512" s="3857"/>
      <c r="B2512" s="3857"/>
      <c r="C2512" s="3857"/>
      <c r="D2512" s="15" t="s">
        <v>2867</v>
      </c>
      <c r="E2512" s="15" t="s">
        <v>2868</v>
      </c>
      <c r="F2512" s="15" t="s">
        <v>2870</v>
      </c>
      <c r="G2512" s="15" t="s">
        <v>2871</v>
      </c>
      <c r="H2512" s="1180" t="s">
        <v>3216</v>
      </c>
      <c r="I2512" s="1180" t="s">
        <v>3217</v>
      </c>
      <c r="J2512" s="3857"/>
      <c r="K2512" s="3858"/>
      <c r="L2512" s="3857"/>
      <c r="M2512" s="3858"/>
    </row>
    <row r="2513" spans="1:13" x14ac:dyDescent="0.2">
      <c r="A2513" s="1181"/>
      <c r="B2513" s="56" t="s">
        <v>2053</v>
      </c>
      <c r="C2513" s="455" t="s">
        <v>2503</v>
      </c>
      <c r="D2513" s="1181"/>
      <c r="E2513" s="1181"/>
      <c r="F2513" s="1181"/>
      <c r="G2513" s="1181"/>
      <c r="H2513" s="1181"/>
      <c r="I2513" s="1181"/>
      <c r="J2513" s="1181"/>
      <c r="K2513" s="1181"/>
      <c r="L2513" s="1181"/>
      <c r="M2513" s="1181"/>
    </row>
    <row r="2514" spans="1:13" ht="24" x14ac:dyDescent="0.2">
      <c r="A2514" s="15">
        <v>1</v>
      </c>
      <c r="B2514" s="534" t="s">
        <v>1305</v>
      </c>
      <c r="C2514" s="792" t="s">
        <v>6285</v>
      </c>
      <c r="D2514" s="1398">
        <v>41298</v>
      </c>
      <c r="E2514" s="1398">
        <v>41638</v>
      </c>
      <c r="F2514" s="4103">
        <v>389</v>
      </c>
      <c r="G2514" s="4103">
        <v>6</v>
      </c>
      <c r="H2514" s="374"/>
      <c r="I2514" s="374"/>
      <c r="J2514" s="374">
        <v>39</v>
      </c>
      <c r="K2514" s="374" t="s">
        <v>1223</v>
      </c>
      <c r="L2514" s="374" t="s">
        <v>2056</v>
      </c>
      <c r="M2514" s="1181" t="s">
        <v>6286</v>
      </c>
    </row>
    <row r="2515" spans="1:13" x14ac:dyDescent="0.2">
      <c r="A2515" s="15">
        <v>2</v>
      </c>
      <c r="B2515" s="534" t="s">
        <v>6287</v>
      </c>
      <c r="C2515" s="1183" t="s">
        <v>2706</v>
      </c>
      <c r="D2515" s="1398">
        <v>41304</v>
      </c>
      <c r="E2515" s="1398">
        <v>41635</v>
      </c>
      <c r="F2515" s="4142"/>
      <c r="G2515" s="4142"/>
      <c r="H2515" s="374"/>
      <c r="I2515" s="374"/>
      <c r="J2515" s="374">
        <v>39</v>
      </c>
      <c r="K2515" s="374" t="s">
        <v>1223</v>
      </c>
      <c r="L2515" s="374" t="s">
        <v>589</v>
      </c>
      <c r="M2515" s="1181" t="s">
        <v>4261</v>
      </c>
    </row>
    <row r="2516" spans="1:13" x14ac:dyDescent="0.2">
      <c r="A2516" s="15"/>
      <c r="B2516" s="534"/>
      <c r="C2516" s="374"/>
      <c r="D2516" s="1181"/>
      <c r="E2516" s="1181"/>
      <c r="F2516" s="4142"/>
      <c r="G2516" s="4142"/>
      <c r="H2516" s="374"/>
      <c r="I2516" s="374"/>
      <c r="J2516" s="374"/>
      <c r="K2516" s="374"/>
      <c r="L2516" s="374"/>
      <c r="M2516" s="1181"/>
    </row>
    <row r="2517" spans="1:13" x14ac:dyDescent="0.2">
      <c r="A2517" s="15"/>
      <c r="B2517" s="56" t="s">
        <v>2708</v>
      </c>
      <c r="C2517" s="455" t="s">
        <v>431</v>
      </c>
      <c r="D2517" s="1181"/>
      <c r="E2517" s="1181"/>
      <c r="F2517" s="4142"/>
      <c r="G2517" s="4142"/>
      <c r="H2517" s="374"/>
      <c r="I2517" s="374"/>
      <c r="J2517" s="374"/>
      <c r="K2517" s="374"/>
      <c r="L2517" s="374"/>
      <c r="M2517" s="1181"/>
    </row>
    <row r="2518" spans="1:13" x14ac:dyDescent="0.2">
      <c r="A2518" s="15">
        <v>3</v>
      </c>
      <c r="B2518" s="534" t="s">
        <v>2709</v>
      </c>
      <c r="C2518" s="1183" t="s">
        <v>2060</v>
      </c>
      <c r="D2518" s="1398">
        <v>41291</v>
      </c>
      <c r="E2518" s="1398">
        <v>41626</v>
      </c>
      <c r="F2518" s="4142"/>
      <c r="G2518" s="4142"/>
      <c r="H2518" s="374"/>
      <c r="I2518" s="374"/>
      <c r="J2518" s="374">
        <v>82</v>
      </c>
      <c r="K2518" s="374" t="s">
        <v>1223</v>
      </c>
      <c r="L2518" s="374" t="s">
        <v>589</v>
      </c>
      <c r="M2518" s="1181"/>
    </row>
    <row r="2519" spans="1:13" x14ac:dyDescent="0.2">
      <c r="A2519" s="15"/>
      <c r="B2519" s="534"/>
      <c r="C2519" s="1183"/>
      <c r="D2519" s="1398"/>
      <c r="E2519" s="1398"/>
      <c r="F2519" s="4142"/>
      <c r="G2519" s="4142"/>
      <c r="H2519" s="374"/>
      <c r="I2519" s="374"/>
      <c r="J2519" s="374"/>
      <c r="K2519" s="374"/>
      <c r="L2519" s="374"/>
      <c r="M2519" s="1181"/>
    </row>
    <row r="2520" spans="1:13" x14ac:dyDescent="0.2">
      <c r="A2520" s="15"/>
      <c r="B2520" s="56" t="s">
        <v>2713</v>
      </c>
      <c r="C2520" s="455" t="s">
        <v>2527</v>
      </c>
      <c r="D2520" s="1181"/>
      <c r="E2520" s="1181"/>
      <c r="F2520" s="4142"/>
      <c r="G2520" s="4142"/>
      <c r="H2520" s="374"/>
      <c r="I2520" s="374"/>
      <c r="J2520" s="374"/>
      <c r="K2520" s="374"/>
      <c r="L2520" s="374"/>
      <c r="M2520" s="1181"/>
    </row>
    <row r="2521" spans="1:13" ht="24" x14ac:dyDescent="0.2">
      <c r="A2521" s="15">
        <v>4</v>
      </c>
      <c r="B2521" s="534" t="s">
        <v>2062</v>
      </c>
      <c r="C2521" s="792" t="s">
        <v>6288</v>
      </c>
      <c r="D2521" s="1398">
        <v>41304</v>
      </c>
      <c r="E2521" s="1398">
        <v>41628</v>
      </c>
      <c r="F2521" s="4142"/>
      <c r="G2521" s="4142"/>
      <c r="H2521" s="374"/>
      <c r="I2521" s="374"/>
      <c r="J2521" s="374">
        <v>34</v>
      </c>
      <c r="K2521" s="374" t="s">
        <v>1223</v>
      </c>
      <c r="L2521" s="374" t="s">
        <v>589</v>
      </c>
      <c r="M2521" s="1181"/>
    </row>
    <row r="2522" spans="1:13" ht="24" x14ac:dyDescent="0.2">
      <c r="A2522" s="15">
        <v>5</v>
      </c>
      <c r="B2522" s="534" t="s">
        <v>2714</v>
      </c>
      <c r="C2522" s="792" t="s">
        <v>6289</v>
      </c>
      <c r="D2522" s="1398">
        <v>41276</v>
      </c>
      <c r="E2522" s="1398">
        <v>41730</v>
      </c>
      <c r="F2522" s="3876"/>
      <c r="G2522" s="3876"/>
      <c r="H2522" s="374"/>
      <c r="I2522" s="374"/>
      <c r="J2522" s="374">
        <v>18</v>
      </c>
      <c r="K2522" s="374" t="s">
        <v>6290</v>
      </c>
      <c r="L2522" s="374" t="s">
        <v>589</v>
      </c>
      <c r="M2522" s="1181"/>
    </row>
    <row r="2528" spans="1:13" ht="12.75" customHeight="1" x14ac:dyDescent="0.2"/>
    <row r="2530" spans="1:13" ht="12.75" customHeight="1" x14ac:dyDescent="0.2"/>
    <row r="2531" spans="1:13" x14ac:dyDescent="0.2">
      <c r="A2531" s="4455" t="s">
        <v>2233</v>
      </c>
      <c r="B2531" s="4455"/>
      <c r="C2531" s="3857" t="s">
        <v>2859</v>
      </c>
      <c r="D2531" s="3857"/>
      <c r="E2531" s="3857"/>
      <c r="F2531" s="3857"/>
      <c r="G2531" s="3857"/>
      <c r="H2531" s="3857"/>
      <c r="I2531" s="3857"/>
      <c r="J2531" s="3857"/>
      <c r="K2531" s="3857"/>
      <c r="L2531" s="4453" t="s">
        <v>2858</v>
      </c>
      <c r="M2531" s="4453"/>
    </row>
    <row r="2532" spans="1:13" x14ac:dyDescent="0.2">
      <c r="A2532" s="4455"/>
      <c r="B2532" s="4455"/>
      <c r="C2532" s="3857"/>
      <c r="D2532" s="3857"/>
      <c r="E2532" s="3857"/>
      <c r="F2532" s="3857"/>
      <c r="G2532" s="3857"/>
      <c r="H2532" s="3857"/>
      <c r="I2532" s="3857"/>
      <c r="J2532" s="3857"/>
      <c r="K2532" s="3857"/>
      <c r="L2532" s="4453"/>
      <c r="M2532" s="4453"/>
    </row>
    <row r="2533" spans="1:13" x14ac:dyDescent="0.2">
      <c r="A2533" s="4455"/>
      <c r="B2533" s="4455"/>
      <c r="C2533" s="3857"/>
      <c r="D2533" s="3857"/>
      <c r="E2533" s="3857"/>
      <c r="F2533" s="3857"/>
      <c r="G2533" s="3857"/>
      <c r="H2533" s="3857"/>
      <c r="I2533" s="3857"/>
      <c r="J2533" s="3857"/>
      <c r="K2533" s="3857"/>
      <c r="L2533" s="4453"/>
      <c r="M2533" s="4453"/>
    </row>
    <row r="2534" spans="1:13" ht="12.75" customHeight="1" x14ac:dyDescent="0.2">
      <c r="A2534" s="4455"/>
      <c r="B2534" s="4455"/>
      <c r="C2534" s="3857"/>
      <c r="D2534" s="3857"/>
      <c r="E2534" s="3857"/>
      <c r="F2534" s="3857"/>
      <c r="G2534" s="3857"/>
      <c r="H2534" s="3857"/>
      <c r="I2534" s="3857"/>
      <c r="J2534" s="3857"/>
      <c r="K2534" s="3857"/>
      <c r="L2534" s="4453"/>
      <c r="M2534" s="4453"/>
    </row>
    <row r="2535" spans="1:13" x14ac:dyDescent="0.2">
      <c r="A2535" s="4455"/>
      <c r="B2535" s="4455"/>
      <c r="C2535" s="3858" t="s">
        <v>1209</v>
      </c>
      <c r="D2535" s="3858"/>
      <c r="E2535" s="3858"/>
      <c r="F2535" s="3858"/>
      <c r="G2535" s="3858"/>
      <c r="H2535" s="3858"/>
      <c r="I2535" s="3858"/>
      <c r="J2535" s="3858"/>
      <c r="K2535" s="3858"/>
      <c r="L2535" s="4453" t="s">
        <v>1208</v>
      </c>
      <c r="M2535" s="4453"/>
    </row>
    <row r="2536" spans="1:13" x14ac:dyDescent="0.2">
      <c r="A2536" s="4455"/>
      <c r="B2536" s="4455"/>
      <c r="C2536" s="3858"/>
      <c r="D2536" s="3858"/>
      <c r="E2536" s="3858"/>
      <c r="F2536" s="3858"/>
      <c r="G2536" s="3858"/>
      <c r="H2536" s="3858"/>
      <c r="I2536" s="3858"/>
      <c r="J2536" s="3858"/>
      <c r="K2536" s="3858"/>
      <c r="L2536" s="4453"/>
      <c r="M2536" s="4453"/>
    </row>
    <row r="2537" spans="1:13" x14ac:dyDescent="0.2">
      <c r="A2537" s="4455"/>
      <c r="B2537" s="4455"/>
      <c r="C2537" s="3858"/>
      <c r="D2537" s="3858"/>
      <c r="E2537" s="3858"/>
      <c r="F2537" s="3858"/>
      <c r="G2537" s="3858"/>
      <c r="H2537" s="3858"/>
      <c r="I2537" s="3858"/>
      <c r="J2537" s="3858"/>
      <c r="K2537" s="3858"/>
      <c r="L2537" s="4453"/>
      <c r="M2537" s="4453"/>
    </row>
    <row r="2538" spans="1:13" x14ac:dyDescent="0.2">
      <c r="A2538" s="4455"/>
      <c r="B2538" s="4455"/>
      <c r="C2538" s="3858"/>
      <c r="D2538" s="3858"/>
      <c r="E2538" s="3858"/>
      <c r="F2538" s="3858"/>
      <c r="G2538" s="3858"/>
      <c r="H2538" s="3858"/>
      <c r="I2538" s="3858"/>
      <c r="J2538" s="3858"/>
      <c r="K2538" s="3858"/>
      <c r="L2538" s="4453"/>
      <c r="M2538" s="4453"/>
    </row>
    <row r="2540" spans="1:13" x14ac:dyDescent="0.2">
      <c r="A2540" s="479" t="s">
        <v>6403</v>
      </c>
      <c r="J2540" s="479" t="s">
        <v>5381</v>
      </c>
    </row>
    <row r="2541" spans="1:13" x14ac:dyDescent="0.2">
      <c r="A2541" s="479" t="s">
        <v>6404</v>
      </c>
    </row>
    <row r="2542" spans="1:13" x14ac:dyDescent="0.2">
      <c r="A2542" s="479" t="s">
        <v>6405</v>
      </c>
      <c r="J2542" s="4137" t="s">
        <v>2863</v>
      </c>
      <c r="K2542" s="4138"/>
      <c r="L2542" s="4138"/>
      <c r="M2542" s="4139"/>
    </row>
    <row r="2543" spans="1:13" x14ac:dyDescent="0.2">
      <c r="A2543" s="479" t="s">
        <v>6406</v>
      </c>
      <c r="B2543" s="88"/>
      <c r="J2543" s="374" t="s">
        <v>2860</v>
      </c>
      <c r="K2543" s="374" t="s">
        <v>2861</v>
      </c>
      <c r="L2543" s="374" t="s">
        <v>2862</v>
      </c>
      <c r="M2543" s="374" t="s">
        <v>1210</v>
      </c>
    </row>
    <row r="2544" spans="1:13" x14ac:dyDescent="0.2">
      <c r="J2544" s="1400">
        <v>2015</v>
      </c>
      <c r="K2544" s="1400">
        <v>4</v>
      </c>
      <c r="L2544" s="1400">
        <v>20</v>
      </c>
      <c r="M2544" s="1400">
        <v>6</v>
      </c>
    </row>
    <row r="2545" spans="1:13" x14ac:dyDescent="0.2">
      <c r="I2545" s="1177"/>
      <c r="J2545" s="1177"/>
      <c r="K2545" s="1177"/>
      <c r="L2545" s="1177"/>
    </row>
    <row r="2546" spans="1:13" ht="26.25" customHeight="1" x14ac:dyDescent="0.2">
      <c r="A2546" s="3857" t="s">
        <v>2864</v>
      </c>
      <c r="B2546" s="3857" t="s">
        <v>2865</v>
      </c>
      <c r="C2546" s="3857" t="s">
        <v>1212</v>
      </c>
      <c r="D2546" s="3857" t="s">
        <v>2866</v>
      </c>
      <c r="E2546" s="3857"/>
      <c r="F2546" s="4346" t="s">
        <v>3430</v>
      </c>
      <c r="G2546" s="4347"/>
      <c r="H2546" s="4348" t="s">
        <v>3434</v>
      </c>
      <c r="I2546" s="4348"/>
      <c r="J2546" s="3857" t="s">
        <v>1211</v>
      </c>
      <c r="K2546" s="3858" t="s">
        <v>2872</v>
      </c>
      <c r="L2546" s="3857" t="s">
        <v>1207</v>
      </c>
      <c r="M2546" s="3858" t="s">
        <v>2873</v>
      </c>
    </row>
    <row r="2547" spans="1:13" x14ac:dyDescent="0.2">
      <c r="A2547" s="3857"/>
      <c r="B2547" s="3857"/>
      <c r="C2547" s="3857"/>
      <c r="D2547" s="15" t="s">
        <v>2867</v>
      </c>
      <c r="E2547" s="15" t="s">
        <v>2868</v>
      </c>
      <c r="F2547" s="15" t="s">
        <v>2870</v>
      </c>
      <c r="G2547" s="15" t="s">
        <v>2871</v>
      </c>
      <c r="H2547" s="1180" t="s">
        <v>3216</v>
      </c>
      <c r="I2547" s="1180" t="s">
        <v>3217</v>
      </c>
      <c r="J2547" s="3857"/>
      <c r="K2547" s="3858"/>
      <c r="L2547" s="3857"/>
      <c r="M2547" s="3858"/>
    </row>
    <row r="2548" spans="1:13" x14ac:dyDescent="0.2">
      <c r="A2548" s="1254"/>
      <c r="B2548" s="422" t="s">
        <v>398</v>
      </c>
      <c r="C2548" s="422" t="s">
        <v>2503</v>
      </c>
      <c r="D2548" s="1401"/>
      <c r="L2548" s="1181"/>
      <c r="M2548" s="1181"/>
    </row>
    <row r="2549" spans="1:13" ht="48" x14ac:dyDescent="0.2">
      <c r="A2549" s="1179">
        <v>1</v>
      </c>
      <c r="B2549" s="638" t="s">
        <v>1299</v>
      </c>
      <c r="C2549" s="1219" t="s">
        <v>2237</v>
      </c>
      <c r="D2549" s="2020">
        <v>41285</v>
      </c>
      <c r="E2549" s="2020">
        <v>41607</v>
      </c>
      <c r="F2549" s="3850">
        <v>390</v>
      </c>
      <c r="G2549" s="3850">
        <v>1</v>
      </c>
      <c r="H2549" s="599"/>
      <c r="I2549" s="599"/>
      <c r="J2549" s="1282">
        <v>127</v>
      </c>
      <c r="K2549" s="599"/>
      <c r="L2549" s="597" t="s">
        <v>313</v>
      </c>
      <c r="M2549" s="1567" t="s">
        <v>6291</v>
      </c>
    </row>
    <row r="2550" spans="1:13" ht="24" x14ac:dyDescent="0.2">
      <c r="A2550" s="947">
        <v>2</v>
      </c>
      <c r="B2550" s="1405" t="s">
        <v>2339</v>
      </c>
      <c r="C2550" s="638" t="s">
        <v>6292</v>
      </c>
      <c r="D2550" s="2024">
        <v>41282</v>
      </c>
      <c r="E2550" s="2021">
        <v>41548</v>
      </c>
      <c r="F2550" s="3875"/>
      <c r="G2550" s="3875"/>
      <c r="H2550" s="1403"/>
      <c r="I2550" s="1403"/>
      <c r="J2550" s="1568">
        <v>37</v>
      </c>
      <c r="K2550" s="1403"/>
      <c r="L2550" s="597" t="s">
        <v>313</v>
      </c>
      <c r="M2550" s="1545" t="s">
        <v>6293</v>
      </c>
    </row>
    <row r="2551" spans="1:13" ht="24" x14ac:dyDescent="0.2">
      <c r="A2551" s="139">
        <v>3</v>
      </c>
      <c r="B2551" s="1179" t="s">
        <v>2340</v>
      </c>
      <c r="C2551" s="638" t="s">
        <v>1352</v>
      </c>
      <c r="D2551" s="2020">
        <v>41339</v>
      </c>
      <c r="E2551" s="2022">
        <v>41621</v>
      </c>
      <c r="F2551" s="3875"/>
      <c r="G2551" s="3875"/>
      <c r="H2551" s="599"/>
      <c r="I2551" s="599"/>
      <c r="J2551" s="1282">
        <v>86</v>
      </c>
      <c r="K2551" s="599"/>
      <c r="L2551" s="597" t="s">
        <v>313</v>
      </c>
      <c r="M2551" s="1567" t="s">
        <v>6294</v>
      </c>
    </row>
    <row r="2552" spans="1:13" ht="24" x14ac:dyDescent="0.2">
      <c r="A2552" s="948">
        <v>4</v>
      </c>
      <c r="B2552" s="948" t="s">
        <v>33</v>
      </c>
      <c r="C2552" s="638" t="s">
        <v>34</v>
      </c>
      <c r="D2552" s="2020">
        <v>41282</v>
      </c>
      <c r="E2552" s="2023">
        <v>41611</v>
      </c>
      <c r="F2552" s="3875"/>
      <c r="G2552" s="3875"/>
      <c r="H2552" s="1414"/>
      <c r="I2552" s="1415"/>
      <c r="J2552" s="1416">
        <v>63</v>
      </c>
      <c r="K2552" s="1415"/>
      <c r="L2552" s="1416" t="s">
        <v>1356</v>
      </c>
      <c r="M2552" s="1567" t="s">
        <v>6295</v>
      </c>
    </row>
    <row r="2553" spans="1:13" x14ac:dyDescent="0.2">
      <c r="A2553" s="1254"/>
      <c r="B2553" s="57" t="s">
        <v>1735</v>
      </c>
      <c r="C2553" s="57" t="s">
        <v>1354</v>
      </c>
      <c r="D2553" s="1264"/>
      <c r="E2553" s="1264"/>
      <c r="F2553" s="3875"/>
      <c r="G2553" s="3875"/>
      <c r="H2553" s="1181"/>
      <c r="I2553" s="1181"/>
      <c r="J2553" s="374"/>
      <c r="K2553" s="1181"/>
      <c r="L2553" s="374"/>
      <c r="M2553" s="948"/>
    </row>
    <row r="2554" spans="1:13" x14ac:dyDescent="0.2">
      <c r="A2554" s="139">
        <v>5</v>
      </c>
      <c r="B2554" s="139" t="s">
        <v>1736</v>
      </c>
      <c r="C2554" s="638" t="s">
        <v>40</v>
      </c>
      <c r="D2554" s="2020">
        <v>41295</v>
      </c>
      <c r="E2554" s="2020">
        <v>41614</v>
      </c>
      <c r="F2554" s="3851"/>
      <c r="G2554" s="3851"/>
      <c r="H2554" s="597"/>
      <c r="I2554" s="597"/>
      <c r="J2554" s="597">
        <v>32</v>
      </c>
      <c r="K2554" s="597"/>
      <c r="L2554" s="597" t="s">
        <v>849</v>
      </c>
      <c r="M2554" s="55"/>
    </row>
    <row r="2556" spans="1:13" x14ac:dyDescent="0.2">
      <c r="K2556" s="88"/>
    </row>
    <row r="2563" spans="1:13" x14ac:dyDescent="0.2">
      <c r="A2563" s="4455" t="s">
        <v>2233</v>
      </c>
      <c r="B2563" s="4455"/>
      <c r="C2563" s="3857" t="s">
        <v>2859</v>
      </c>
      <c r="D2563" s="3857"/>
      <c r="E2563" s="3857"/>
      <c r="F2563" s="3857"/>
      <c r="G2563" s="3857"/>
      <c r="H2563" s="3857"/>
      <c r="I2563" s="3857"/>
      <c r="J2563" s="3857"/>
      <c r="K2563" s="3857"/>
      <c r="L2563" s="4453" t="s">
        <v>2858</v>
      </c>
      <c r="M2563" s="4453"/>
    </row>
    <row r="2564" spans="1:13" x14ac:dyDescent="0.2">
      <c r="A2564" s="4455"/>
      <c r="B2564" s="4455"/>
      <c r="C2564" s="3857"/>
      <c r="D2564" s="3857"/>
      <c r="E2564" s="3857"/>
      <c r="F2564" s="3857"/>
      <c r="G2564" s="3857"/>
      <c r="H2564" s="3857"/>
      <c r="I2564" s="3857"/>
      <c r="J2564" s="3857"/>
      <c r="K2564" s="3857"/>
      <c r="L2564" s="4453"/>
      <c r="M2564" s="4453"/>
    </row>
    <row r="2565" spans="1:13" x14ac:dyDescent="0.2">
      <c r="A2565" s="4455"/>
      <c r="B2565" s="4455"/>
      <c r="C2565" s="3857"/>
      <c r="D2565" s="3857"/>
      <c r="E2565" s="3857"/>
      <c r="F2565" s="3857"/>
      <c r="G2565" s="3857"/>
      <c r="H2565" s="3857"/>
      <c r="I2565" s="3857"/>
      <c r="J2565" s="3857"/>
      <c r="K2565" s="3857"/>
      <c r="L2565" s="4453"/>
      <c r="M2565" s="4453"/>
    </row>
    <row r="2566" spans="1:13" x14ac:dyDescent="0.2">
      <c r="A2566" s="4455"/>
      <c r="B2566" s="4455"/>
      <c r="C2566" s="3857"/>
      <c r="D2566" s="3857"/>
      <c r="E2566" s="3857"/>
      <c r="F2566" s="3857"/>
      <c r="G2566" s="3857"/>
      <c r="H2566" s="3857"/>
      <c r="I2566" s="3857"/>
      <c r="J2566" s="3857"/>
      <c r="K2566" s="3857"/>
      <c r="L2566" s="4453"/>
      <c r="M2566" s="4453"/>
    </row>
    <row r="2567" spans="1:13" x14ac:dyDescent="0.2">
      <c r="A2567" s="4455"/>
      <c r="B2567" s="4455"/>
      <c r="C2567" s="3858" t="s">
        <v>1209</v>
      </c>
      <c r="D2567" s="3858"/>
      <c r="E2567" s="3858"/>
      <c r="F2567" s="3858"/>
      <c r="G2567" s="3858"/>
      <c r="H2567" s="3858"/>
      <c r="I2567" s="3858"/>
      <c r="J2567" s="3858"/>
      <c r="K2567" s="3858"/>
      <c r="L2567" s="4453" t="s">
        <v>1208</v>
      </c>
      <c r="M2567" s="4453"/>
    </row>
    <row r="2568" spans="1:13" x14ac:dyDescent="0.2">
      <c r="A2568" s="4455"/>
      <c r="B2568" s="4455"/>
      <c r="C2568" s="3858"/>
      <c r="D2568" s="3858"/>
      <c r="E2568" s="3858"/>
      <c r="F2568" s="3858"/>
      <c r="G2568" s="3858"/>
      <c r="H2568" s="3858"/>
      <c r="I2568" s="3858"/>
      <c r="J2568" s="3858"/>
      <c r="K2568" s="3858"/>
      <c r="L2568" s="4453"/>
      <c r="M2568" s="4453"/>
    </row>
    <row r="2569" spans="1:13" x14ac:dyDescent="0.2">
      <c r="A2569" s="4455"/>
      <c r="B2569" s="4455"/>
      <c r="C2569" s="3858"/>
      <c r="D2569" s="3858"/>
      <c r="E2569" s="3858"/>
      <c r="F2569" s="3858"/>
      <c r="G2569" s="3858"/>
      <c r="H2569" s="3858"/>
      <c r="I2569" s="3858"/>
      <c r="J2569" s="3858"/>
      <c r="K2569" s="3858"/>
      <c r="L2569" s="4453"/>
      <c r="M2569" s="4453"/>
    </row>
    <row r="2570" spans="1:13" x14ac:dyDescent="0.2">
      <c r="A2570" s="4455"/>
      <c r="B2570" s="4455"/>
      <c r="C2570" s="3858"/>
      <c r="D2570" s="3858"/>
      <c r="E2570" s="3858"/>
      <c r="F2570" s="3858"/>
      <c r="G2570" s="3858"/>
      <c r="H2570" s="3858"/>
      <c r="I2570" s="3858"/>
      <c r="J2570" s="3858"/>
      <c r="K2570" s="3858"/>
      <c r="L2570" s="4453"/>
      <c r="M2570" s="4453"/>
    </row>
    <row r="2572" spans="1:13" x14ac:dyDescent="0.2">
      <c r="A2572" s="479" t="s">
        <v>6301</v>
      </c>
      <c r="J2572" s="479" t="s">
        <v>6296</v>
      </c>
    </row>
    <row r="2573" spans="1:13" x14ac:dyDescent="0.2">
      <c r="A2573" s="479" t="s">
        <v>6407</v>
      </c>
    </row>
    <row r="2574" spans="1:13" x14ac:dyDescent="0.2">
      <c r="A2574" s="479" t="s">
        <v>6408</v>
      </c>
      <c r="F2574" s="479" t="s">
        <v>6297</v>
      </c>
      <c r="J2574" s="4137" t="s">
        <v>2863</v>
      </c>
      <c r="K2574" s="4138"/>
      <c r="L2574" s="4138"/>
      <c r="M2574" s="4139"/>
    </row>
    <row r="2575" spans="1:13" ht="24" x14ac:dyDescent="0.2">
      <c r="A2575" s="479" t="s">
        <v>6284</v>
      </c>
      <c r="J2575" s="374" t="s">
        <v>2860</v>
      </c>
      <c r="K2575" s="374" t="s">
        <v>2861</v>
      </c>
      <c r="L2575" s="374" t="s">
        <v>2862</v>
      </c>
      <c r="M2575" s="822" t="s">
        <v>837</v>
      </c>
    </row>
    <row r="2576" spans="1:13" x14ac:dyDescent="0.2">
      <c r="J2576" s="374">
        <v>2015</v>
      </c>
      <c r="K2576" s="374">
        <v>5</v>
      </c>
      <c r="L2576" s="374">
        <v>15</v>
      </c>
      <c r="M2576" s="374">
        <v>6</v>
      </c>
    </row>
    <row r="2577" spans="1:13" x14ac:dyDescent="0.2">
      <c r="I2577" s="1177"/>
      <c r="J2577" s="1177"/>
      <c r="K2577" s="1177"/>
      <c r="L2577" s="1177"/>
    </row>
    <row r="2578" spans="1:13" ht="26.25" customHeight="1" x14ac:dyDescent="0.2">
      <c r="A2578" s="3857" t="s">
        <v>2864</v>
      </c>
      <c r="B2578" s="3857" t="s">
        <v>2865</v>
      </c>
      <c r="C2578" s="3857" t="s">
        <v>1212</v>
      </c>
      <c r="D2578" s="3857" t="s">
        <v>2866</v>
      </c>
      <c r="E2578" s="3857"/>
      <c r="F2578" s="4346" t="s">
        <v>3430</v>
      </c>
      <c r="G2578" s="4347"/>
      <c r="H2578" s="4348" t="s">
        <v>3434</v>
      </c>
      <c r="I2578" s="4348"/>
      <c r="J2578" s="3857" t="s">
        <v>1211</v>
      </c>
      <c r="K2578" s="3858" t="s">
        <v>2872</v>
      </c>
      <c r="L2578" s="3857" t="s">
        <v>1207</v>
      </c>
      <c r="M2578" s="3858" t="s">
        <v>2873</v>
      </c>
    </row>
    <row r="2579" spans="1:13" x14ac:dyDescent="0.2">
      <c r="A2579" s="3857"/>
      <c r="B2579" s="3857"/>
      <c r="C2579" s="3857"/>
      <c r="D2579" s="15" t="s">
        <v>2867</v>
      </c>
      <c r="E2579" s="15" t="s">
        <v>2868</v>
      </c>
      <c r="F2579" s="15" t="s">
        <v>2870</v>
      </c>
      <c r="G2579" s="15" t="s">
        <v>2871</v>
      </c>
      <c r="H2579" s="1180" t="s">
        <v>3216</v>
      </c>
      <c r="I2579" s="1180" t="s">
        <v>3217</v>
      </c>
      <c r="J2579" s="3857"/>
      <c r="K2579" s="3858"/>
      <c r="L2579" s="3857"/>
      <c r="M2579" s="3858"/>
    </row>
    <row r="2580" spans="1:13" x14ac:dyDescent="0.2">
      <c r="A2580" s="1181"/>
      <c r="B2580" s="1181"/>
      <c r="C2580" s="374"/>
      <c r="D2580" s="1181"/>
      <c r="E2580" s="1181"/>
      <c r="F2580" s="1181"/>
      <c r="G2580" s="1181"/>
      <c r="H2580" s="1181"/>
      <c r="I2580" s="1181"/>
      <c r="J2580" s="1181"/>
      <c r="K2580" s="1181"/>
      <c r="L2580" s="1181"/>
      <c r="M2580" s="1181"/>
    </row>
    <row r="2581" spans="1:13" x14ac:dyDescent="0.2">
      <c r="A2581" s="1181"/>
      <c r="B2581" s="1569" t="s">
        <v>1308</v>
      </c>
      <c r="C2581" s="57" t="s">
        <v>2503</v>
      </c>
      <c r="D2581" s="1181"/>
      <c r="E2581" s="1181"/>
      <c r="F2581" s="1181"/>
      <c r="G2581" s="1181"/>
      <c r="H2581" s="1181"/>
      <c r="I2581" s="1181"/>
      <c r="J2581" s="1181"/>
      <c r="K2581" s="1181"/>
      <c r="L2581" s="1181"/>
      <c r="M2581" s="1181"/>
    </row>
    <row r="2582" spans="1:13" ht="36" x14ac:dyDescent="0.2">
      <c r="A2582" s="15">
        <v>1</v>
      </c>
      <c r="B2582" s="1569" t="s">
        <v>1309</v>
      </c>
      <c r="C2582" s="1482" t="s">
        <v>3735</v>
      </c>
      <c r="D2582" s="1570">
        <v>41289</v>
      </c>
      <c r="E2582" s="1570">
        <v>41618</v>
      </c>
      <c r="F2582" s="4103">
        <v>390</v>
      </c>
      <c r="G2582" s="15">
        <v>2</v>
      </c>
      <c r="H2582" s="533"/>
      <c r="I2582" s="533"/>
      <c r="J2582" s="533">
        <v>124</v>
      </c>
      <c r="K2582" s="1482"/>
      <c r="L2582" s="1181"/>
      <c r="M2582" s="656" t="s">
        <v>6298</v>
      </c>
    </row>
    <row r="2583" spans="1:13" x14ac:dyDescent="0.2">
      <c r="A2583" s="15">
        <v>2</v>
      </c>
      <c r="B2583" s="1569" t="s">
        <v>6299</v>
      </c>
      <c r="C2583" s="1571" t="s">
        <v>6300</v>
      </c>
      <c r="D2583" s="938">
        <v>41244</v>
      </c>
      <c r="E2583" s="938">
        <v>41310</v>
      </c>
      <c r="F2583" s="4142"/>
      <c r="G2583" s="4103">
        <v>3</v>
      </c>
      <c r="H2583" s="374" t="s">
        <v>2505</v>
      </c>
      <c r="I2583" s="374"/>
      <c r="J2583" s="374">
        <v>200</v>
      </c>
      <c r="K2583" s="1181"/>
      <c r="L2583" s="1181"/>
      <c r="M2583" s="1181"/>
    </row>
    <row r="2584" spans="1:13" x14ac:dyDescent="0.2">
      <c r="A2584" s="15">
        <v>3</v>
      </c>
      <c r="B2584" s="1254"/>
      <c r="C2584" s="1571" t="s">
        <v>6300</v>
      </c>
      <c r="D2584" s="938">
        <v>41310</v>
      </c>
      <c r="E2584" s="938">
        <v>41410</v>
      </c>
      <c r="F2584" s="4142"/>
      <c r="G2584" s="3876"/>
      <c r="H2584" s="374" t="s">
        <v>2505</v>
      </c>
      <c r="I2584" s="374"/>
      <c r="J2584" s="374">
        <v>300</v>
      </c>
      <c r="K2584" s="1181"/>
      <c r="L2584" s="1181"/>
      <c r="M2584" s="1181"/>
    </row>
    <row r="2585" spans="1:13" x14ac:dyDescent="0.2">
      <c r="A2585" s="15">
        <v>4</v>
      </c>
      <c r="B2585" s="1254"/>
      <c r="C2585" s="1571" t="s">
        <v>6300</v>
      </c>
      <c r="D2585" s="938">
        <v>41410</v>
      </c>
      <c r="E2585" s="938">
        <v>41510</v>
      </c>
      <c r="F2585" s="4142"/>
      <c r="G2585" s="4103">
        <v>4</v>
      </c>
      <c r="H2585" s="374" t="s">
        <v>2505</v>
      </c>
      <c r="I2585" s="374"/>
      <c r="J2585" s="374">
        <v>300</v>
      </c>
      <c r="K2585" s="1181"/>
      <c r="L2585" s="1181"/>
      <c r="M2585" s="1181"/>
    </row>
    <row r="2586" spans="1:13" x14ac:dyDescent="0.2">
      <c r="A2586" s="15">
        <v>5</v>
      </c>
      <c r="B2586" s="1254"/>
      <c r="C2586" s="1571" t="s">
        <v>6300</v>
      </c>
      <c r="D2586" s="938">
        <v>41510</v>
      </c>
      <c r="E2586" s="938">
        <v>41576</v>
      </c>
      <c r="F2586" s="3876"/>
      <c r="G2586" s="3876"/>
      <c r="H2586" s="374" t="s">
        <v>2505</v>
      </c>
      <c r="I2586" s="374"/>
      <c r="J2586" s="374">
        <v>200</v>
      </c>
      <c r="K2586" s="1181"/>
      <c r="L2586" s="1181"/>
      <c r="M2586" s="1181"/>
    </row>
    <row r="2587" spans="1:13" x14ac:dyDescent="0.2">
      <c r="A2587" s="15">
        <v>6</v>
      </c>
      <c r="B2587" s="1254"/>
      <c r="C2587" s="1571" t="s">
        <v>6300</v>
      </c>
      <c r="D2587" s="938">
        <v>41577</v>
      </c>
      <c r="E2587" s="938">
        <v>41676</v>
      </c>
      <c r="F2587" s="4103">
        <v>391</v>
      </c>
      <c r="G2587" s="4103">
        <v>1</v>
      </c>
      <c r="H2587" s="374" t="s">
        <v>2505</v>
      </c>
      <c r="I2587" s="374"/>
      <c r="J2587" s="374">
        <v>300</v>
      </c>
      <c r="K2587" s="1181"/>
      <c r="L2587" s="1181"/>
      <c r="M2587" s="1181"/>
    </row>
    <row r="2588" spans="1:13" x14ac:dyDescent="0.2">
      <c r="A2588" s="15">
        <v>7</v>
      </c>
      <c r="B2588" s="1254"/>
      <c r="C2588" s="1571" t="s">
        <v>6300</v>
      </c>
      <c r="D2588" s="938">
        <v>41676</v>
      </c>
      <c r="E2588" s="938">
        <v>41743</v>
      </c>
      <c r="F2588" s="4142"/>
      <c r="G2588" s="3876"/>
      <c r="H2588" s="374" t="s">
        <v>2505</v>
      </c>
      <c r="I2588" s="374"/>
      <c r="J2588" s="374">
        <v>200</v>
      </c>
      <c r="K2588" s="1181"/>
      <c r="L2588" s="1181"/>
      <c r="M2588" s="1181"/>
    </row>
    <row r="2589" spans="1:13" x14ac:dyDescent="0.2">
      <c r="A2589" s="15">
        <v>8</v>
      </c>
      <c r="B2589" s="1254"/>
      <c r="C2589" s="1571" t="s">
        <v>6300</v>
      </c>
      <c r="D2589" s="938">
        <v>41743</v>
      </c>
      <c r="E2589" s="938">
        <v>41809</v>
      </c>
      <c r="F2589" s="4142"/>
      <c r="G2589" s="4103">
        <v>2</v>
      </c>
      <c r="H2589" s="374" t="s">
        <v>2505</v>
      </c>
      <c r="I2589" s="374"/>
      <c r="J2589" s="374">
        <v>200</v>
      </c>
      <c r="K2589" s="1181"/>
      <c r="L2589" s="1181"/>
      <c r="M2589" s="1181"/>
    </row>
    <row r="2590" spans="1:13" x14ac:dyDescent="0.2">
      <c r="A2590" s="15">
        <v>9</v>
      </c>
      <c r="B2590" s="1254"/>
      <c r="C2590" s="1571" t="s">
        <v>6300</v>
      </c>
      <c r="D2590" s="938">
        <v>41809</v>
      </c>
      <c r="E2590" s="938">
        <v>41875</v>
      </c>
      <c r="F2590" s="4142"/>
      <c r="G2590" s="3876"/>
      <c r="H2590" s="374" t="s">
        <v>2505</v>
      </c>
      <c r="I2590" s="374"/>
      <c r="J2590" s="374">
        <v>200</v>
      </c>
      <c r="K2590" s="1181"/>
      <c r="L2590" s="1181"/>
      <c r="M2590" s="1181"/>
    </row>
    <row r="2591" spans="1:13" x14ac:dyDescent="0.2">
      <c r="A2591" s="15">
        <v>10</v>
      </c>
      <c r="B2591" s="1254"/>
      <c r="C2591" s="1571" t="s">
        <v>6300</v>
      </c>
      <c r="D2591" s="938">
        <v>41876</v>
      </c>
      <c r="E2591" s="938">
        <v>41942</v>
      </c>
      <c r="F2591" s="4142"/>
      <c r="G2591" s="4103">
        <v>3</v>
      </c>
      <c r="H2591" s="374" t="s">
        <v>2505</v>
      </c>
      <c r="I2591" s="374"/>
      <c r="J2591" s="374">
        <v>200</v>
      </c>
      <c r="K2591" s="1181"/>
      <c r="L2591" s="1181"/>
      <c r="M2591" s="1181"/>
    </row>
    <row r="2592" spans="1:13" x14ac:dyDescent="0.2">
      <c r="A2592" s="15">
        <v>11</v>
      </c>
      <c r="B2592" s="1254"/>
      <c r="C2592" s="1571" t="s">
        <v>6300</v>
      </c>
      <c r="D2592" s="938">
        <v>41942</v>
      </c>
      <c r="E2592" s="938">
        <v>42007</v>
      </c>
      <c r="F2592" s="4142"/>
      <c r="G2592" s="3876"/>
      <c r="H2592" s="374" t="s">
        <v>2505</v>
      </c>
      <c r="I2592" s="374"/>
      <c r="J2592" s="374">
        <v>200</v>
      </c>
      <c r="K2592" s="1181"/>
      <c r="L2592" s="1181"/>
      <c r="M2592" s="1181"/>
    </row>
    <row r="2593" spans="1:13" x14ac:dyDescent="0.2">
      <c r="A2593" s="15">
        <v>12</v>
      </c>
      <c r="B2593" s="1254"/>
      <c r="C2593" s="1571" t="s">
        <v>6300</v>
      </c>
      <c r="D2593" s="938">
        <v>42007</v>
      </c>
      <c r="E2593" s="938">
        <v>42073</v>
      </c>
      <c r="F2593" s="3876"/>
      <c r="G2593" s="15">
        <v>4</v>
      </c>
      <c r="H2593" s="374" t="s">
        <v>2505</v>
      </c>
      <c r="I2593" s="374"/>
      <c r="J2593" s="374">
        <v>200</v>
      </c>
      <c r="K2593" s="1181"/>
      <c r="L2593" s="1181"/>
      <c r="M2593" s="1181"/>
    </row>
    <row r="2594" spans="1:13" x14ac:dyDescent="0.2">
      <c r="A2594" s="15"/>
      <c r="B2594" s="1254"/>
      <c r="C2594" s="374"/>
      <c r="D2594" s="1181"/>
      <c r="E2594" s="1181"/>
      <c r="F2594" s="1436"/>
      <c r="G2594" s="15"/>
      <c r="H2594" s="374"/>
      <c r="I2594" s="374"/>
      <c r="J2594" s="374"/>
      <c r="K2594" s="1181"/>
      <c r="L2594" s="1181"/>
      <c r="M2594" s="1181"/>
    </row>
    <row r="2595" spans="1:13" x14ac:dyDescent="0.2">
      <c r="A2595" s="15"/>
      <c r="B2595" s="1572" t="s">
        <v>1117</v>
      </c>
      <c r="C2595" s="1339" t="s">
        <v>2527</v>
      </c>
      <c r="D2595" s="1181"/>
      <c r="E2595" s="1181"/>
      <c r="F2595" s="1436"/>
      <c r="G2595" s="15"/>
      <c r="H2595" s="374"/>
      <c r="I2595" s="374"/>
      <c r="J2595" s="374"/>
      <c r="K2595" s="1181"/>
      <c r="L2595" s="1181"/>
      <c r="M2595" s="1181"/>
    </row>
    <row r="2596" spans="1:13" x14ac:dyDescent="0.2">
      <c r="A2596" s="15">
        <v>13</v>
      </c>
      <c r="B2596" s="1569" t="s">
        <v>766</v>
      </c>
      <c r="C2596" s="1373" t="s">
        <v>3737</v>
      </c>
      <c r="D2596" s="938">
        <v>41298</v>
      </c>
      <c r="E2596" s="938">
        <v>41508</v>
      </c>
      <c r="F2596" s="4103">
        <v>390</v>
      </c>
      <c r="G2596" s="4103">
        <v>2</v>
      </c>
      <c r="H2596" s="374"/>
      <c r="I2596" s="374"/>
      <c r="J2596" s="374">
        <v>16</v>
      </c>
      <c r="K2596" s="1181"/>
      <c r="L2596" s="1181"/>
      <c r="M2596" s="1181"/>
    </row>
    <row r="2597" spans="1:13" x14ac:dyDescent="0.2">
      <c r="A2597" s="15">
        <v>14</v>
      </c>
      <c r="B2597" s="1349" t="s">
        <v>1312</v>
      </c>
      <c r="C2597" s="1573" t="s">
        <v>1147</v>
      </c>
      <c r="D2597" s="938">
        <v>41396</v>
      </c>
      <c r="E2597" s="938">
        <v>41396</v>
      </c>
      <c r="F2597" s="3876"/>
      <c r="G2597" s="3876"/>
      <c r="H2597" s="374"/>
      <c r="I2597" s="374"/>
      <c r="J2597" s="374">
        <v>8</v>
      </c>
      <c r="K2597" s="1181"/>
      <c r="L2597" s="1181"/>
      <c r="M2597" s="1181"/>
    </row>
    <row r="2604" spans="1:13" x14ac:dyDescent="0.2">
      <c r="A2604" s="4455" t="s">
        <v>2233</v>
      </c>
      <c r="B2604" s="4455"/>
      <c r="C2604" s="4605" t="s">
        <v>2859</v>
      </c>
      <c r="D2604" s="4606"/>
      <c r="E2604" s="4606"/>
      <c r="F2604" s="4606"/>
      <c r="G2604" s="4606"/>
      <c r="H2604" s="4606"/>
      <c r="I2604" s="4606"/>
      <c r="J2604" s="4606"/>
      <c r="K2604" s="4606"/>
      <c r="L2604" s="4606"/>
      <c r="M2604" s="4453" t="s">
        <v>2858</v>
      </c>
    </row>
    <row r="2605" spans="1:13" x14ac:dyDescent="0.2">
      <c r="A2605" s="4455"/>
      <c r="B2605" s="4455"/>
      <c r="C2605" s="4607"/>
      <c r="D2605" s="4608"/>
      <c r="E2605" s="4608"/>
      <c r="F2605" s="4608"/>
      <c r="G2605" s="4608"/>
      <c r="H2605" s="4608"/>
      <c r="I2605" s="4608"/>
      <c r="J2605" s="4608"/>
      <c r="K2605" s="4608"/>
      <c r="L2605" s="4608"/>
      <c r="M2605" s="4453"/>
    </row>
    <row r="2606" spans="1:13" x14ac:dyDescent="0.2">
      <c r="A2606" s="4455"/>
      <c r="B2606" s="4455"/>
      <c r="C2606" s="4607"/>
      <c r="D2606" s="4608"/>
      <c r="E2606" s="4608"/>
      <c r="F2606" s="4608"/>
      <c r="G2606" s="4608"/>
      <c r="H2606" s="4608"/>
      <c r="I2606" s="4608"/>
      <c r="J2606" s="4608"/>
      <c r="K2606" s="4608"/>
      <c r="L2606" s="4608"/>
      <c r="M2606" s="4453"/>
    </row>
    <row r="2607" spans="1:13" x14ac:dyDescent="0.2">
      <c r="A2607" s="4455"/>
      <c r="B2607" s="4455"/>
      <c r="C2607" s="3858" t="s">
        <v>1209</v>
      </c>
      <c r="D2607" s="3858"/>
      <c r="E2607" s="3858"/>
      <c r="F2607" s="3858"/>
      <c r="G2607" s="3858"/>
      <c r="H2607" s="3858"/>
      <c r="I2607" s="3858"/>
      <c r="J2607" s="3858"/>
      <c r="K2607" s="3858"/>
      <c r="L2607" s="3858"/>
      <c r="M2607" s="4453" t="s">
        <v>1208</v>
      </c>
    </row>
    <row r="2608" spans="1:13" x14ac:dyDescent="0.2">
      <c r="A2608" s="4455"/>
      <c r="B2608" s="4455"/>
      <c r="C2608" s="3858"/>
      <c r="D2608" s="3858"/>
      <c r="E2608" s="3858"/>
      <c r="F2608" s="3858"/>
      <c r="G2608" s="3858"/>
      <c r="H2608" s="3858"/>
      <c r="I2608" s="3858"/>
      <c r="J2608" s="3858"/>
      <c r="K2608" s="3858"/>
      <c r="L2608" s="3858"/>
      <c r="M2608" s="4453"/>
    </row>
    <row r="2609" spans="1:13" x14ac:dyDescent="0.2">
      <c r="A2609" s="4455"/>
      <c r="B2609" s="4455"/>
      <c r="C2609" s="3858"/>
      <c r="D2609" s="3858"/>
      <c r="E2609" s="3858"/>
      <c r="F2609" s="3858"/>
      <c r="G2609" s="3858"/>
      <c r="H2609" s="3858"/>
      <c r="I2609" s="3858"/>
      <c r="J2609" s="3858"/>
      <c r="K2609" s="3858"/>
      <c r="L2609" s="3858"/>
      <c r="M2609" s="4453"/>
    </row>
    <row r="2610" spans="1:13" x14ac:dyDescent="0.2">
      <c r="A2610" s="1177"/>
      <c r="B2610" s="1177"/>
      <c r="C2610" s="79"/>
      <c r="D2610" s="79"/>
      <c r="E2610" s="79"/>
      <c r="F2610" s="79"/>
      <c r="G2610" s="79"/>
      <c r="H2610" s="79"/>
      <c r="I2610" s="79"/>
      <c r="J2610" s="79"/>
      <c r="K2610" s="79"/>
      <c r="L2610" s="79"/>
      <c r="M2610" s="539"/>
    </row>
    <row r="2611" spans="1:13" x14ac:dyDescent="0.2">
      <c r="A2611" s="479" t="s">
        <v>6301</v>
      </c>
      <c r="D2611" s="79"/>
      <c r="E2611" s="79"/>
      <c r="F2611" s="79"/>
      <c r="G2611" s="79"/>
      <c r="H2611" s="79"/>
      <c r="I2611" s="79"/>
      <c r="J2611" s="79"/>
      <c r="K2611" s="79"/>
      <c r="L2611" s="79"/>
      <c r="M2611" s="539"/>
    </row>
    <row r="2612" spans="1:13" ht="24" x14ac:dyDescent="0.2">
      <c r="A2612" s="479" t="s">
        <v>6407</v>
      </c>
      <c r="J2612" s="374" t="s">
        <v>2860</v>
      </c>
      <c r="K2612" s="374" t="s">
        <v>2861</v>
      </c>
      <c r="L2612" s="374" t="s">
        <v>2862</v>
      </c>
      <c r="M2612" s="822" t="s">
        <v>837</v>
      </c>
    </row>
    <row r="2613" spans="1:13" x14ac:dyDescent="0.2">
      <c r="A2613" s="479" t="s">
        <v>6408</v>
      </c>
      <c r="J2613" s="374">
        <v>2015</v>
      </c>
      <c r="K2613" s="374">
        <v>5</v>
      </c>
      <c r="L2613" s="374">
        <v>15</v>
      </c>
      <c r="M2613" s="374">
        <v>6</v>
      </c>
    </row>
    <row r="2614" spans="1:13" x14ac:dyDescent="0.2">
      <c r="A2614" s="479" t="s">
        <v>6284</v>
      </c>
      <c r="I2614" s="1177"/>
      <c r="J2614" s="1177"/>
      <c r="K2614" s="1177"/>
      <c r="L2614" s="1177"/>
    </row>
    <row r="2615" spans="1:13" x14ac:dyDescent="0.2">
      <c r="I2615" s="1177"/>
      <c r="J2615" s="1177"/>
      <c r="K2615" s="1177"/>
      <c r="L2615" s="1177"/>
    </row>
    <row r="2616" spans="1:13" ht="25.5" customHeight="1" x14ac:dyDescent="0.2">
      <c r="A2616" s="3857" t="s">
        <v>2864</v>
      </c>
      <c r="B2616" s="3857" t="s">
        <v>2865</v>
      </c>
      <c r="C2616" s="3857" t="s">
        <v>1212</v>
      </c>
      <c r="D2616" s="3857" t="s">
        <v>2866</v>
      </c>
      <c r="E2616" s="3857"/>
      <c r="F2616" s="4346" t="s">
        <v>3430</v>
      </c>
      <c r="G2616" s="4347"/>
      <c r="H2616" s="4348" t="s">
        <v>3434</v>
      </c>
      <c r="I2616" s="4348"/>
      <c r="J2616" s="3857" t="s">
        <v>1211</v>
      </c>
      <c r="K2616" s="3858" t="s">
        <v>2872</v>
      </c>
      <c r="L2616" s="3857" t="s">
        <v>1207</v>
      </c>
      <c r="M2616" s="3858" t="s">
        <v>2873</v>
      </c>
    </row>
    <row r="2617" spans="1:13" x14ac:dyDescent="0.2">
      <c r="A2617" s="3857"/>
      <c r="B2617" s="3857"/>
      <c r="C2617" s="3857"/>
      <c r="D2617" s="15" t="s">
        <v>2867</v>
      </c>
      <c r="E2617" s="15" t="s">
        <v>2868</v>
      </c>
      <c r="F2617" s="15" t="s">
        <v>2870</v>
      </c>
      <c r="G2617" s="15" t="s">
        <v>2871</v>
      </c>
      <c r="H2617" s="1180" t="s">
        <v>3216</v>
      </c>
      <c r="I2617" s="1180" t="s">
        <v>3217</v>
      </c>
      <c r="J2617" s="3857"/>
      <c r="K2617" s="3858"/>
      <c r="L2617" s="3857"/>
      <c r="M2617" s="3858"/>
    </row>
    <row r="2618" spans="1:13" x14ac:dyDescent="0.2">
      <c r="A2618" s="15"/>
      <c r="B2618" s="1181"/>
      <c r="C2618" s="374"/>
      <c r="D2618" s="1181"/>
      <c r="E2618" s="1181"/>
      <c r="F2618" s="1181"/>
      <c r="G2618" s="1181"/>
      <c r="H2618" s="1181"/>
      <c r="I2618" s="1181"/>
      <c r="J2618" s="1181"/>
      <c r="K2618" s="1181"/>
      <c r="L2618" s="1181"/>
      <c r="M2618" s="1181"/>
    </row>
    <row r="2619" spans="1:13" x14ac:dyDescent="0.2">
      <c r="A2619" s="15">
        <v>15</v>
      </c>
      <c r="B2619" s="1349" t="s">
        <v>3739</v>
      </c>
      <c r="C2619" s="1573" t="s">
        <v>1118</v>
      </c>
      <c r="D2619" s="938">
        <v>41380</v>
      </c>
      <c r="E2619" s="938">
        <v>41437</v>
      </c>
      <c r="F2619" s="15">
        <v>390</v>
      </c>
      <c r="G2619" s="15">
        <v>2</v>
      </c>
      <c r="H2619" s="1181"/>
      <c r="I2619" s="1181"/>
      <c r="J2619" s="1181">
        <v>13</v>
      </c>
      <c r="K2619" s="1181"/>
      <c r="L2619" s="1181"/>
      <c r="M2619" s="1181"/>
    </row>
    <row r="2620" spans="1:13" x14ac:dyDescent="0.2">
      <c r="A2620" s="15"/>
      <c r="B2620" s="1336"/>
      <c r="C2620" s="1482"/>
      <c r="D2620" s="1570"/>
      <c r="E2620" s="1570"/>
      <c r="F2620" s="15"/>
      <c r="G2620" s="15"/>
      <c r="H2620" s="533"/>
      <c r="I2620" s="533"/>
      <c r="J2620" s="533"/>
      <c r="K2620" s="1482"/>
      <c r="L2620" s="1181"/>
      <c r="M2620" s="656"/>
    </row>
    <row r="2621" spans="1:13" x14ac:dyDescent="0.2">
      <c r="A2621" s="15"/>
      <c r="B2621" s="1349" t="s">
        <v>1122</v>
      </c>
      <c r="C2621" s="1339" t="s">
        <v>1123</v>
      </c>
      <c r="D2621" s="938"/>
      <c r="E2621" s="938"/>
      <c r="F2621" s="15"/>
      <c r="G2621" s="15"/>
      <c r="H2621" s="374"/>
      <c r="I2621" s="374"/>
      <c r="J2621" s="374"/>
      <c r="K2621" s="1181"/>
      <c r="L2621" s="1181"/>
      <c r="M2621" s="1181"/>
    </row>
    <row r="2622" spans="1:13" x14ac:dyDescent="0.2">
      <c r="A2622" s="15">
        <v>16</v>
      </c>
      <c r="B2622" s="1349" t="s">
        <v>1124</v>
      </c>
      <c r="C2622" s="1574" t="s">
        <v>3740</v>
      </c>
      <c r="D2622" s="938">
        <v>41308</v>
      </c>
      <c r="E2622" s="938">
        <v>41456</v>
      </c>
      <c r="F2622" s="15">
        <v>391</v>
      </c>
      <c r="G2622" s="15">
        <v>4</v>
      </c>
      <c r="H2622" s="374" t="s">
        <v>2505</v>
      </c>
      <c r="I2622" s="374"/>
      <c r="J2622" s="374">
        <v>300</v>
      </c>
      <c r="K2622" s="1181"/>
      <c r="L2622" s="1181"/>
      <c r="M2622" s="1181"/>
    </row>
    <row r="2623" spans="1:13" x14ac:dyDescent="0.2">
      <c r="A2623" s="15">
        <v>17</v>
      </c>
      <c r="B2623" s="1181"/>
      <c r="C2623" s="1574" t="s">
        <v>3740</v>
      </c>
      <c r="D2623" s="938">
        <v>41456</v>
      </c>
      <c r="E2623" s="938">
        <v>41623</v>
      </c>
      <c r="F2623" s="4103">
        <v>392</v>
      </c>
      <c r="G2623" s="4103">
        <v>1</v>
      </c>
      <c r="H2623" s="374" t="s">
        <v>2505</v>
      </c>
      <c r="I2623" s="374"/>
      <c r="J2623" s="374">
        <v>300</v>
      </c>
      <c r="K2623" s="1181"/>
      <c r="L2623" s="1181"/>
      <c r="M2623" s="1181"/>
    </row>
    <row r="2624" spans="1:13" x14ac:dyDescent="0.2">
      <c r="A2624" s="15">
        <v>18</v>
      </c>
      <c r="B2624" s="1181"/>
      <c r="C2624" s="1574" t="s">
        <v>3740</v>
      </c>
      <c r="D2624" s="938">
        <v>41624</v>
      </c>
      <c r="E2624" s="938">
        <v>41724</v>
      </c>
      <c r="F2624" s="4142"/>
      <c r="G2624" s="3876"/>
      <c r="H2624" s="374" t="s">
        <v>2505</v>
      </c>
      <c r="I2624" s="374"/>
      <c r="J2624" s="374">
        <v>200</v>
      </c>
      <c r="K2624" s="1181"/>
      <c r="L2624" s="1181"/>
      <c r="M2624" s="1181"/>
    </row>
    <row r="2625" spans="1:13" x14ac:dyDescent="0.2">
      <c r="A2625" s="15">
        <v>19</v>
      </c>
      <c r="B2625" s="1181"/>
      <c r="C2625" s="1574" t="s">
        <v>3740</v>
      </c>
      <c r="D2625" s="938">
        <v>41725</v>
      </c>
      <c r="E2625" s="938">
        <v>41821</v>
      </c>
      <c r="F2625" s="4142"/>
      <c r="G2625" s="4103">
        <v>2</v>
      </c>
      <c r="H2625" s="374" t="s">
        <v>2505</v>
      </c>
      <c r="I2625" s="374"/>
      <c r="J2625" s="374">
        <v>200</v>
      </c>
      <c r="K2625" s="1181"/>
      <c r="L2625" s="1181"/>
      <c r="M2625" s="1181"/>
    </row>
    <row r="2626" spans="1:13" x14ac:dyDescent="0.2">
      <c r="A2626" s="15">
        <v>20</v>
      </c>
      <c r="B2626" s="1181"/>
      <c r="C2626" s="1574" t="s">
        <v>3740</v>
      </c>
      <c r="D2626" s="938">
        <v>41822</v>
      </c>
      <c r="E2626" s="938">
        <v>41964</v>
      </c>
      <c r="F2626" s="4142"/>
      <c r="G2626" s="3876"/>
      <c r="H2626" s="374" t="s">
        <v>2505</v>
      </c>
      <c r="I2626" s="374"/>
      <c r="J2626" s="374">
        <v>300</v>
      </c>
      <c r="K2626" s="1181"/>
      <c r="L2626" s="1181"/>
      <c r="M2626" s="1181"/>
    </row>
    <row r="2627" spans="1:13" x14ac:dyDescent="0.2">
      <c r="A2627" s="15">
        <v>21</v>
      </c>
      <c r="B2627" s="1181"/>
      <c r="C2627" s="1574" t="s">
        <v>3740</v>
      </c>
      <c r="D2627" s="938">
        <v>41964</v>
      </c>
      <c r="E2627" s="938">
        <v>42058</v>
      </c>
      <c r="F2627" s="4142"/>
      <c r="G2627" s="4103">
        <v>3</v>
      </c>
      <c r="H2627" s="374" t="s">
        <v>2505</v>
      </c>
      <c r="I2627" s="374"/>
      <c r="J2627" s="374">
        <v>200</v>
      </c>
      <c r="K2627" s="1181"/>
      <c r="L2627" s="1181"/>
      <c r="M2627" s="1181"/>
    </row>
    <row r="2628" spans="1:13" x14ac:dyDescent="0.2">
      <c r="A2628" s="15">
        <v>22</v>
      </c>
      <c r="B2628" s="1181"/>
      <c r="C2628" s="1574" t="s">
        <v>3740</v>
      </c>
      <c r="D2628" s="938">
        <v>42058</v>
      </c>
      <c r="E2628" s="938">
        <v>42133</v>
      </c>
      <c r="F2628" s="4142"/>
      <c r="G2628" s="3876"/>
      <c r="H2628" s="374" t="s">
        <v>2505</v>
      </c>
      <c r="I2628" s="374"/>
      <c r="J2628" s="374">
        <v>200</v>
      </c>
      <c r="K2628" s="1181"/>
      <c r="L2628" s="1181"/>
      <c r="M2628" s="1181"/>
    </row>
    <row r="2629" spans="1:13" x14ac:dyDescent="0.2">
      <c r="A2629" s="15"/>
      <c r="B2629" s="1181"/>
      <c r="C2629" s="374"/>
      <c r="D2629" s="938"/>
      <c r="E2629" s="938"/>
      <c r="F2629" s="4142"/>
      <c r="G2629" s="564"/>
      <c r="H2629" s="374"/>
      <c r="I2629" s="374"/>
      <c r="J2629" s="374"/>
      <c r="K2629" s="1181"/>
      <c r="L2629" s="1181"/>
      <c r="M2629" s="1181"/>
    </row>
    <row r="2630" spans="1:13" x14ac:dyDescent="0.2">
      <c r="A2630" s="15">
        <v>23</v>
      </c>
      <c r="B2630" s="1349" t="s">
        <v>1127</v>
      </c>
      <c r="C2630" s="1575" t="s">
        <v>1137</v>
      </c>
      <c r="D2630" s="938">
        <v>41275</v>
      </c>
      <c r="E2630" s="938">
        <v>41528</v>
      </c>
      <c r="F2630" s="4142"/>
      <c r="G2630" s="4142">
        <v>4</v>
      </c>
      <c r="H2630" s="374" t="s">
        <v>2505</v>
      </c>
      <c r="I2630" s="374"/>
      <c r="J2630" s="374">
        <v>300</v>
      </c>
      <c r="K2630" s="1181"/>
      <c r="L2630" s="1181"/>
      <c r="M2630" s="1181"/>
    </row>
    <row r="2631" spans="1:13" x14ac:dyDescent="0.2">
      <c r="A2631" s="15">
        <v>24</v>
      </c>
      <c r="B2631" s="1181"/>
      <c r="C2631" s="1575" t="s">
        <v>1137</v>
      </c>
      <c r="D2631" s="938">
        <v>41529</v>
      </c>
      <c r="E2631" s="938">
        <v>41785</v>
      </c>
      <c r="F2631" s="3876"/>
      <c r="G2631" s="3876"/>
      <c r="H2631" s="374" t="s">
        <v>2505</v>
      </c>
      <c r="I2631" s="374"/>
      <c r="J2631" s="374">
        <v>300</v>
      </c>
      <c r="K2631" s="1181"/>
      <c r="L2631" s="1181"/>
      <c r="M2631" s="1181"/>
    </row>
    <row r="2632" spans="1:13" x14ac:dyDescent="0.2">
      <c r="A2632" s="15">
        <v>25</v>
      </c>
      <c r="B2632" s="1181"/>
      <c r="C2632" s="1575" t="s">
        <v>1137</v>
      </c>
      <c r="D2632" s="938">
        <v>41785</v>
      </c>
      <c r="E2632" s="938">
        <v>41946</v>
      </c>
      <c r="F2632" s="4103">
        <v>393</v>
      </c>
      <c r="G2632" s="4103">
        <v>1</v>
      </c>
      <c r="H2632" s="374" t="s">
        <v>2505</v>
      </c>
      <c r="I2632" s="374"/>
      <c r="J2632" s="374">
        <v>200</v>
      </c>
      <c r="K2632" s="1181"/>
      <c r="L2632" s="1181"/>
      <c r="M2632" s="1181"/>
    </row>
    <row r="2633" spans="1:13" x14ac:dyDescent="0.2">
      <c r="A2633" s="15">
        <v>26</v>
      </c>
      <c r="B2633" s="1181"/>
      <c r="C2633" s="1575" t="s">
        <v>1137</v>
      </c>
      <c r="D2633" s="938">
        <v>41946</v>
      </c>
      <c r="E2633" s="938">
        <v>42107</v>
      </c>
      <c r="F2633" s="3876"/>
      <c r="G2633" s="3876"/>
      <c r="H2633" s="374" t="s">
        <v>2505</v>
      </c>
      <c r="I2633" s="374"/>
      <c r="J2633" s="374">
        <v>200</v>
      </c>
      <c r="K2633" s="1181"/>
      <c r="L2633" s="1181"/>
      <c r="M2633" s="1181"/>
    </row>
    <row r="2634" spans="1:13" x14ac:dyDescent="0.2">
      <c r="A2634" s="15"/>
      <c r="B2634" s="1181"/>
      <c r="C2634" s="374"/>
      <c r="D2634" s="1181"/>
      <c r="E2634" s="1181"/>
      <c r="F2634" s="15"/>
      <c r="G2634" s="15"/>
      <c r="H2634" s="374"/>
      <c r="I2634" s="374"/>
      <c r="J2634" s="374"/>
      <c r="K2634" s="1181"/>
      <c r="L2634" s="1181"/>
      <c r="M2634" s="1181"/>
    </row>
    <row r="2635" spans="1:13" x14ac:dyDescent="0.2">
      <c r="A2635" s="15">
        <v>27</v>
      </c>
      <c r="B2635" s="1349" t="s">
        <v>1129</v>
      </c>
      <c r="C2635" s="118" t="s">
        <v>2093</v>
      </c>
      <c r="D2635" s="938">
        <v>41275</v>
      </c>
      <c r="E2635" s="938">
        <v>41639</v>
      </c>
      <c r="F2635" s="4103">
        <v>390</v>
      </c>
      <c r="G2635" s="4103">
        <v>2</v>
      </c>
      <c r="H2635" s="374"/>
      <c r="I2635" s="374"/>
      <c r="J2635" s="374">
        <v>19</v>
      </c>
      <c r="K2635" s="1181"/>
      <c r="L2635" s="1181"/>
      <c r="M2635" s="1181"/>
    </row>
    <row r="2636" spans="1:13" x14ac:dyDescent="0.2">
      <c r="A2636" s="15"/>
      <c r="B2636" s="1349"/>
      <c r="C2636" s="118"/>
      <c r="D2636" s="938"/>
      <c r="E2636" s="938"/>
      <c r="F2636" s="4142"/>
      <c r="G2636" s="4142"/>
      <c r="H2636" s="374"/>
      <c r="I2636" s="374"/>
      <c r="J2636" s="374"/>
      <c r="K2636" s="1181"/>
      <c r="L2636" s="1181"/>
      <c r="M2636" s="1181"/>
    </row>
    <row r="2637" spans="1:13" x14ac:dyDescent="0.2">
      <c r="A2637" s="15"/>
      <c r="B2637" s="1428" t="s">
        <v>1130</v>
      </c>
      <c r="C2637" s="1381" t="s">
        <v>1329</v>
      </c>
      <c r="D2637" s="938"/>
      <c r="E2637" s="938"/>
      <c r="F2637" s="4142"/>
      <c r="G2637" s="4142"/>
      <c r="H2637" s="374"/>
      <c r="I2637" s="374"/>
      <c r="J2637" s="374"/>
      <c r="K2637" s="1181"/>
      <c r="L2637" s="1181"/>
      <c r="M2637" s="1181"/>
    </row>
    <row r="2638" spans="1:13" x14ac:dyDescent="0.2">
      <c r="A2638" s="15">
        <v>28</v>
      </c>
      <c r="B2638" s="1336" t="s">
        <v>1134</v>
      </c>
      <c r="C2638" s="1549" t="s">
        <v>3742</v>
      </c>
      <c r="D2638" s="938">
        <v>41297</v>
      </c>
      <c r="E2638" s="938">
        <v>41688</v>
      </c>
      <c r="F2638" s="4142"/>
      <c r="G2638" s="4142"/>
      <c r="H2638" s="374"/>
      <c r="I2638" s="374"/>
      <c r="J2638" s="374">
        <v>5</v>
      </c>
      <c r="K2638" s="1181"/>
      <c r="L2638" s="1181"/>
      <c r="M2638" s="1181"/>
    </row>
    <row r="2639" spans="1:13" x14ac:dyDescent="0.2">
      <c r="A2639" s="15">
        <v>29</v>
      </c>
      <c r="B2639" s="1336" t="s">
        <v>1132</v>
      </c>
      <c r="C2639" s="1549" t="s">
        <v>2374</v>
      </c>
      <c r="D2639" s="938">
        <v>41310</v>
      </c>
      <c r="E2639" s="938">
        <v>41584</v>
      </c>
      <c r="F2639" s="3876"/>
      <c r="G2639" s="3876"/>
      <c r="H2639" s="374"/>
      <c r="I2639" s="374"/>
      <c r="J2639" s="374">
        <v>26</v>
      </c>
      <c r="K2639" s="1181"/>
      <c r="L2639" s="1181"/>
      <c r="M2639" s="1181"/>
    </row>
    <row r="2647" spans="1:13" x14ac:dyDescent="0.2">
      <c r="A2647" s="4455"/>
      <c r="B2647" s="4455"/>
      <c r="C2647" s="3857" t="s">
        <v>2859</v>
      </c>
      <c r="D2647" s="3857"/>
      <c r="E2647" s="3857"/>
      <c r="F2647" s="3857"/>
      <c r="G2647" s="3857"/>
      <c r="H2647" s="3857"/>
      <c r="I2647" s="3857"/>
      <c r="J2647" s="3857"/>
      <c r="K2647" s="3857"/>
      <c r="L2647" s="4453" t="s">
        <v>2858</v>
      </c>
      <c r="M2647" s="4453"/>
    </row>
    <row r="2648" spans="1:13" x14ac:dyDescent="0.2">
      <c r="A2648" s="4455"/>
      <c r="B2648" s="4455"/>
      <c r="C2648" s="3857"/>
      <c r="D2648" s="3857"/>
      <c r="E2648" s="3857"/>
      <c r="F2648" s="3857"/>
      <c r="G2648" s="3857"/>
      <c r="H2648" s="3857"/>
      <c r="I2648" s="3857"/>
      <c r="J2648" s="3857"/>
      <c r="K2648" s="3857"/>
      <c r="L2648" s="4453"/>
      <c r="M2648" s="4453"/>
    </row>
    <row r="2649" spans="1:13" x14ac:dyDescent="0.2">
      <c r="A2649" s="4455"/>
      <c r="B2649" s="4455"/>
      <c r="C2649" s="3857"/>
      <c r="D2649" s="3857"/>
      <c r="E2649" s="3857"/>
      <c r="F2649" s="3857"/>
      <c r="G2649" s="3857"/>
      <c r="H2649" s="3857"/>
      <c r="I2649" s="3857"/>
      <c r="J2649" s="3857"/>
      <c r="K2649" s="3857"/>
      <c r="L2649" s="4453"/>
      <c r="M2649" s="4453"/>
    </row>
    <row r="2650" spans="1:13" x14ac:dyDescent="0.2">
      <c r="A2650" s="4455"/>
      <c r="B2650" s="4455"/>
      <c r="C2650" s="3857"/>
      <c r="D2650" s="3857"/>
      <c r="E2650" s="3857"/>
      <c r="F2650" s="3857"/>
      <c r="G2650" s="3857"/>
      <c r="H2650" s="3857"/>
      <c r="I2650" s="3857"/>
      <c r="J2650" s="3857"/>
      <c r="K2650" s="3857"/>
      <c r="L2650" s="4453"/>
      <c r="M2650" s="4453"/>
    </row>
    <row r="2651" spans="1:13" x14ac:dyDescent="0.2">
      <c r="A2651" s="4455"/>
      <c r="B2651" s="4455"/>
      <c r="C2651" s="3858" t="s">
        <v>1209</v>
      </c>
      <c r="D2651" s="3858"/>
      <c r="E2651" s="3858"/>
      <c r="F2651" s="3858"/>
      <c r="G2651" s="3858"/>
      <c r="H2651" s="3858"/>
      <c r="I2651" s="3858"/>
      <c r="J2651" s="3858"/>
      <c r="K2651" s="3858"/>
      <c r="L2651" s="4453" t="s">
        <v>1208</v>
      </c>
      <c r="M2651" s="4453"/>
    </row>
    <row r="2652" spans="1:13" x14ac:dyDescent="0.2">
      <c r="A2652" s="4455"/>
      <c r="B2652" s="4455"/>
      <c r="C2652" s="3858"/>
      <c r="D2652" s="3858"/>
      <c r="E2652" s="3858"/>
      <c r="F2652" s="3858"/>
      <c r="G2652" s="3858"/>
      <c r="H2652" s="3858"/>
      <c r="I2652" s="3858"/>
      <c r="J2652" s="3858"/>
      <c r="K2652" s="3858"/>
      <c r="L2652" s="4453"/>
      <c r="M2652" s="4453"/>
    </row>
    <row r="2653" spans="1:13" x14ac:dyDescent="0.2">
      <c r="A2653" s="4455"/>
      <c r="B2653" s="4455"/>
      <c r="C2653" s="3858"/>
      <c r="D2653" s="3858"/>
      <c r="E2653" s="3858"/>
      <c r="F2653" s="3858"/>
      <c r="G2653" s="3858"/>
      <c r="H2653" s="3858"/>
      <c r="I2653" s="3858"/>
      <c r="J2653" s="3858"/>
      <c r="K2653" s="3858"/>
      <c r="L2653" s="4453"/>
      <c r="M2653" s="4453"/>
    </row>
    <row r="2654" spans="1:13" x14ac:dyDescent="0.2">
      <c r="A2654" s="4455"/>
      <c r="B2654" s="4455"/>
      <c r="C2654" s="3858"/>
      <c r="D2654" s="3858"/>
      <c r="E2654" s="3858"/>
      <c r="F2654" s="3858"/>
      <c r="G2654" s="3858"/>
      <c r="H2654" s="3858"/>
      <c r="I2654" s="3858"/>
      <c r="J2654" s="3858"/>
      <c r="K2654" s="3858"/>
      <c r="L2654" s="4453"/>
      <c r="M2654" s="4453"/>
    </row>
    <row r="2657" spans="1:13" x14ac:dyDescent="0.2">
      <c r="A2657" s="479" t="s">
        <v>6301</v>
      </c>
      <c r="J2657" s="479" t="s">
        <v>6302</v>
      </c>
    </row>
    <row r="2658" spans="1:13" x14ac:dyDescent="0.2">
      <c r="A2658" s="479" t="s">
        <v>5396</v>
      </c>
    </row>
    <row r="2659" spans="1:13" x14ac:dyDescent="0.2">
      <c r="A2659" s="479" t="s">
        <v>6303</v>
      </c>
      <c r="J2659" s="4137" t="s">
        <v>2863</v>
      </c>
      <c r="K2659" s="4138"/>
      <c r="L2659" s="4138"/>
      <c r="M2659" s="4139"/>
    </row>
    <row r="2660" spans="1:13" ht="24" x14ac:dyDescent="0.2">
      <c r="A2660" s="479" t="s">
        <v>6304</v>
      </c>
      <c r="J2660" s="374" t="s">
        <v>2860</v>
      </c>
      <c r="K2660" s="374" t="s">
        <v>2861</v>
      </c>
      <c r="L2660" s="374" t="s">
        <v>2862</v>
      </c>
      <c r="M2660" s="822" t="s">
        <v>135</v>
      </c>
    </row>
    <row r="2661" spans="1:13" x14ac:dyDescent="0.2">
      <c r="J2661" s="374">
        <v>2015</v>
      </c>
      <c r="K2661" s="374">
        <v>5</v>
      </c>
      <c r="L2661" s="374">
        <v>21</v>
      </c>
      <c r="M2661" s="374">
        <v>6</v>
      </c>
    </row>
    <row r="2662" spans="1:13" x14ac:dyDescent="0.2">
      <c r="I2662" s="1177"/>
      <c r="J2662" s="1177"/>
      <c r="K2662" s="1177"/>
      <c r="L2662" s="1177"/>
    </row>
    <row r="2663" spans="1:13" ht="24.75" customHeight="1" x14ac:dyDescent="0.2">
      <c r="A2663" s="3857" t="s">
        <v>2864</v>
      </c>
      <c r="B2663" s="3857" t="s">
        <v>2865</v>
      </c>
      <c r="C2663" s="3857" t="s">
        <v>1212</v>
      </c>
      <c r="D2663" s="3857" t="s">
        <v>2866</v>
      </c>
      <c r="E2663" s="3857"/>
      <c r="F2663" s="4346" t="s">
        <v>3430</v>
      </c>
      <c r="G2663" s="4347"/>
      <c r="H2663" s="4348" t="s">
        <v>3434</v>
      </c>
      <c r="I2663" s="4348"/>
      <c r="J2663" s="3857" t="s">
        <v>1211</v>
      </c>
      <c r="K2663" s="3858" t="s">
        <v>2872</v>
      </c>
      <c r="L2663" s="3857" t="s">
        <v>1207</v>
      </c>
      <c r="M2663" s="3858" t="s">
        <v>2873</v>
      </c>
    </row>
    <row r="2664" spans="1:13" x14ac:dyDescent="0.2">
      <c r="A2664" s="3857"/>
      <c r="B2664" s="3857"/>
      <c r="C2664" s="3857"/>
      <c r="D2664" s="15" t="s">
        <v>2867</v>
      </c>
      <c r="E2664" s="15" t="s">
        <v>2868</v>
      </c>
      <c r="F2664" s="15" t="s">
        <v>2870</v>
      </c>
      <c r="G2664" s="15" t="s">
        <v>2871</v>
      </c>
      <c r="H2664" s="1180" t="s">
        <v>3216</v>
      </c>
      <c r="I2664" s="1180" t="s">
        <v>3217</v>
      </c>
      <c r="J2664" s="3857"/>
      <c r="K2664" s="3858"/>
      <c r="L2664" s="3857"/>
      <c r="M2664" s="3858"/>
    </row>
    <row r="2665" spans="1:13" x14ac:dyDescent="0.2">
      <c r="A2665" s="139"/>
      <c r="B2665" s="139"/>
      <c r="C2665" s="1179"/>
      <c r="D2665" s="15"/>
      <c r="E2665" s="15"/>
      <c r="F2665" s="15"/>
      <c r="G2665" s="15"/>
      <c r="H2665" s="15"/>
      <c r="I2665" s="15"/>
      <c r="J2665" s="139"/>
      <c r="K2665" s="15"/>
      <c r="L2665" s="139"/>
      <c r="M2665" s="15"/>
    </row>
    <row r="2666" spans="1:13" x14ac:dyDescent="0.2">
      <c r="A2666" s="1181"/>
      <c r="B2666" s="57" t="s">
        <v>456</v>
      </c>
      <c r="C2666" s="455" t="s">
        <v>2503</v>
      </c>
      <c r="D2666" s="1181"/>
      <c r="E2666" s="1181"/>
      <c r="F2666" s="1181"/>
      <c r="G2666" s="1181"/>
      <c r="H2666" s="374"/>
      <c r="I2666" s="1181"/>
      <c r="J2666" s="1181"/>
      <c r="K2666" s="1181"/>
      <c r="L2666" s="1181"/>
      <c r="M2666" s="1181"/>
    </row>
    <row r="2667" spans="1:13" x14ac:dyDescent="0.2">
      <c r="A2667" s="1254">
        <v>1</v>
      </c>
      <c r="B2667" s="57" t="s">
        <v>2197</v>
      </c>
      <c r="C2667" s="1183" t="s">
        <v>6305</v>
      </c>
      <c r="D2667" s="1200">
        <v>41447</v>
      </c>
      <c r="E2667" s="1200">
        <v>41629</v>
      </c>
      <c r="F2667" s="4103">
        <v>393</v>
      </c>
      <c r="G2667" s="4103">
        <v>2</v>
      </c>
      <c r="H2667" s="374"/>
      <c r="I2667" s="374"/>
      <c r="J2667" s="374">
        <v>4</v>
      </c>
      <c r="K2667" s="374" t="s">
        <v>593</v>
      </c>
      <c r="L2667" s="374" t="s">
        <v>589</v>
      </c>
      <c r="M2667" s="374" t="s">
        <v>6306</v>
      </c>
    </row>
    <row r="2668" spans="1:13" x14ac:dyDescent="0.2">
      <c r="A2668" s="1254">
        <v>2</v>
      </c>
      <c r="B2668" s="57" t="s">
        <v>2199</v>
      </c>
      <c r="C2668" s="1183" t="s">
        <v>2200</v>
      </c>
      <c r="D2668" s="1200">
        <v>41369</v>
      </c>
      <c r="E2668" s="1200">
        <v>41605</v>
      </c>
      <c r="F2668" s="4142"/>
      <c r="G2668" s="4142"/>
      <c r="H2668" s="374"/>
      <c r="I2668" s="374"/>
      <c r="J2668" s="374">
        <v>13</v>
      </c>
      <c r="K2668" s="374" t="s">
        <v>593</v>
      </c>
      <c r="L2668" s="374" t="s">
        <v>589</v>
      </c>
      <c r="M2668" s="374" t="s">
        <v>6307</v>
      </c>
    </row>
    <row r="2669" spans="1:13" ht="24" x14ac:dyDescent="0.2">
      <c r="A2669" s="1254">
        <v>3</v>
      </c>
      <c r="B2669" s="57" t="s">
        <v>2560</v>
      </c>
      <c r="C2669" s="1183" t="s">
        <v>2561</v>
      </c>
      <c r="D2669" s="1200">
        <v>41299</v>
      </c>
      <c r="E2669" s="1200">
        <v>41635</v>
      </c>
      <c r="F2669" s="4142"/>
      <c r="G2669" s="4142"/>
      <c r="H2669" s="374"/>
      <c r="I2669" s="374"/>
      <c r="J2669" s="374">
        <v>62</v>
      </c>
      <c r="K2669" s="374" t="s">
        <v>593</v>
      </c>
      <c r="L2669" s="374" t="s">
        <v>589</v>
      </c>
      <c r="M2669" s="822" t="s">
        <v>6308</v>
      </c>
    </row>
    <row r="2670" spans="1:13" x14ac:dyDescent="0.2">
      <c r="A2670" s="1254"/>
      <c r="B2670" s="57"/>
      <c r="C2670" s="1183"/>
      <c r="D2670" s="1200"/>
      <c r="E2670" s="1200"/>
      <c r="F2670" s="4142"/>
      <c r="G2670" s="4142"/>
      <c r="H2670" s="374"/>
      <c r="I2670" s="374"/>
      <c r="J2670" s="374"/>
      <c r="K2670" s="374"/>
      <c r="L2670" s="374"/>
      <c r="M2670" s="374"/>
    </row>
    <row r="2671" spans="1:13" x14ac:dyDescent="0.2">
      <c r="A2671" s="1254"/>
      <c r="B2671" s="57" t="s">
        <v>6309</v>
      </c>
      <c r="C2671" s="455" t="s">
        <v>6310</v>
      </c>
      <c r="D2671" s="1466"/>
      <c r="E2671" s="1466"/>
      <c r="F2671" s="4142"/>
      <c r="G2671" s="4142"/>
      <c r="H2671" s="374"/>
      <c r="I2671" s="374"/>
      <c r="J2671" s="374"/>
      <c r="K2671" s="374"/>
      <c r="L2671" s="374"/>
      <c r="M2671" s="374"/>
    </row>
    <row r="2672" spans="1:13" x14ac:dyDescent="0.2">
      <c r="A2672" s="1254">
        <v>4</v>
      </c>
      <c r="B2672" s="57" t="s">
        <v>6311</v>
      </c>
      <c r="C2672" s="1183" t="s">
        <v>6312</v>
      </c>
      <c r="D2672" s="1466" t="s">
        <v>2427</v>
      </c>
      <c r="E2672" s="1466" t="s">
        <v>2427</v>
      </c>
      <c r="F2672" s="4142"/>
      <c r="G2672" s="4142"/>
      <c r="H2672" s="374"/>
      <c r="I2672" s="374"/>
      <c r="J2672" s="374">
        <v>3</v>
      </c>
      <c r="K2672" s="374" t="s">
        <v>593</v>
      </c>
      <c r="L2672" s="374" t="s">
        <v>589</v>
      </c>
      <c r="M2672" s="374"/>
    </row>
    <row r="2673" spans="1:13" x14ac:dyDescent="0.2">
      <c r="A2673" s="1254"/>
      <c r="B2673" s="57"/>
      <c r="C2673" s="1183"/>
      <c r="D2673" s="1466"/>
      <c r="E2673" s="1466"/>
      <c r="F2673" s="4142"/>
      <c r="G2673" s="4142"/>
      <c r="H2673" s="374"/>
      <c r="I2673" s="374"/>
      <c r="J2673" s="374"/>
      <c r="K2673" s="374"/>
      <c r="L2673" s="374"/>
      <c r="M2673" s="374"/>
    </row>
    <row r="2674" spans="1:13" x14ac:dyDescent="0.2">
      <c r="A2674" s="1254"/>
      <c r="B2674" s="57" t="s">
        <v>2562</v>
      </c>
      <c r="C2674" s="455" t="s">
        <v>2527</v>
      </c>
      <c r="D2674" s="1466"/>
      <c r="E2674" s="1466"/>
      <c r="F2674" s="4142"/>
      <c r="G2674" s="4142"/>
      <c r="H2674" s="374"/>
      <c r="I2674" s="374"/>
      <c r="J2674" s="374"/>
      <c r="K2674" s="374"/>
      <c r="L2674" s="374"/>
      <c r="M2674" s="374"/>
    </row>
    <row r="2675" spans="1:13" x14ac:dyDescent="0.2">
      <c r="A2675" s="1254">
        <v>5</v>
      </c>
      <c r="B2675" s="57" t="s">
        <v>2203</v>
      </c>
      <c r="C2675" s="1183" t="s">
        <v>6313</v>
      </c>
      <c r="D2675" s="1200">
        <v>41275</v>
      </c>
      <c r="E2675" s="1200">
        <v>41639</v>
      </c>
      <c r="F2675" s="4142"/>
      <c r="G2675" s="4142"/>
      <c r="H2675" s="374"/>
      <c r="I2675" s="374"/>
      <c r="J2675" s="374">
        <v>51</v>
      </c>
      <c r="K2675" s="374" t="s">
        <v>593</v>
      </c>
      <c r="L2675" s="374" t="s">
        <v>589</v>
      </c>
      <c r="M2675" s="374" t="s">
        <v>6314</v>
      </c>
    </row>
    <row r="2676" spans="1:13" ht="24" x14ac:dyDescent="0.2">
      <c r="A2676" s="1254">
        <v>6</v>
      </c>
      <c r="B2676" s="1436" t="s">
        <v>2563</v>
      </c>
      <c r="C2676" s="792" t="s">
        <v>6315</v>
      </c>
      <c r="D2676" s="1200">
        <v>41381</v>
      </c>
      <c r="E2676" s="1200">
        <v>41644</v>
      </c>
      <c r="F2676" s="4142"/>
      <c r="G2676" s="4142"/>
      <c r="H2676" s="374"/>
      <c r="I2676" s="374"/>
      <c r="J2676" s="374">
        <v>18</v>
      </c>
      <c r="K2676" s="374" t="s">
        <v>593</v>
      </c>
      <c r="L2676" s="374" t="s">
        <v>589</v>
      </c>
      <c r="M2676" s="374"/>
    </row>
    <row r="2677" spans="1:13" x14ac:dyDescent="0.2">
      <c r="A2677" s="1254">
        <v>7</v>
      </c>
      <c r="B2677" s="57" t="s">
        <v>792</v>
      </c>
      <c r="C2677" s="1183" t="s">
        <v>793</v>
      </c>
      <c r="D2677" s="1200">
        <v>41275</v>
      </c>
      <c r="E2677" s="1200">
        <v>41639</v>
      </c>
      <c r="F2677" s="4142"/>
      <c r="G2677" s="4142"/>
      <c r="H2677" s="374"/>
      <c r="I2677" s="374"/>
      <c r="J2677" s="374">
        <v>48</v>
      </c>
      <c r="K2677" s="374" t="s">
        <v>593</v>
      </c>
      <c r="L2677" s="374" t="s">
        <v>593</v>
      </c>
      <c r="M2677" s="374"/>
    </row>
    <row r="2678" spans="1:13" x14ac:dyDescent="0.2">
      <c r="A2678" s="1254"/>
      <c r="B2678" s="57"/>
      <c r="C2678" s="455"/>
      <c r="D2678" s="1466"/>
      <c r="E2678" s="1467"/>
      <c r="F2678" s="4142"/>
      <c r="G2678" s="4142"/>
      <c r="H2678" s="374"/>
      <c r="I2678" s="374"/>
      <c r="J2678" s="374"/>
      <c r="K2678" s="374"/>
      <c r="L2678" s="374"/>
      <c r="M2678" s="374"/>
    </row>
    <row r="2679" spans="1:13" x14ac:dyDescent="0.2">
      <c r="A2679" s="1254"/>
      <c r="B2679" s="57" t="s">
        <v>454</v>
      </c>
      <c r="C2679" s="455" t="s">
        <v>1329</v>
      </c>
      <c r="D2679" s="1466"/>
      <c r="E2679" s="1200"/>
      <c r="F2679" s="4142"/>
      <c r="G2679" s="4142"/>
      <c r="H2679" s="374"/>
      <c r="I2679" s="374"/>
      <c r="J2679" s="374"/>
      <c r="K2679" s="374"/>
      <c r="L2679" s="374"/>
      <c r="M2679" s="374"/>
    </row>
    <row r="2680" spans="1:13" ht="24" x14ac:dyDescent="0.2">
      <c r="A2680" s="1254">
        <v>8</v>
      </c>
      <c r="B2680" s="57" t="s">
        <v>6316</v>
      </c>
      <c r="C2680" s="792" t="s">
        <v>6317</v>
      </c>
      <c r="D2680" s="1200">
        <v>41275</v>
      </c>
      <c r="E2680" s="1200">
        <v>41639</v>
      </c>
      <c r="F2680" s="3876"/>
      <c r="G2680" s="3876"/>
      <c r="H2680" s="374"/>
      <c r="I2680" s="1181"/>
      <c r="J2680" s="374">
        <v>24</v>
      </c>
      <c r="K2680" s="374" t="s">
        <v>593</v>
      </c>
      <c r="L2680" s="374" t="s">
        <v>593</v>
      </c>
      <c r="M2680" s="1181"/>
    </row>
    <row r="2681" spans="1:13" x14ac:dyDescent="0.2">
      <c r="B2681" s="88"/>
      <c r="C2681" s="197"/>
      <c r="D2681" s="1468"/>
      <c r="E2681" s="1469"/>
      <c r="G2681" s="1177"/>
      <c r="J2681" s="1177"/>
      <c r="K2681" s="1177"/>
      <c r="L2681" s="1177"/>
    </row>
    <row r="2688" spans="1:13" x14ac:dyDescent="0.2">
      <c r="A2688" s="4455"/>
      <c r="B2688" s="4455"/>
      <c r="C2688" s="3857" t="s">
        <v>2859</v>
      </c>
      <c r="D2688" s="3857"/>
      <c r="E2688" s="3857"/>
      <c r="F2688" s="3857"/>
      <c r="G2688" s="3857"/>
      <c r="H2688" s="3857"/>
      <c r="I2688" s="3857"/>
      <c r="J2688" s="3857"/>
      <c r="K2688" s="3857"/>
      <c r="L2688" s="4453" t="s">
        <v>2858</v>
      </c>
      <c r="M2688" s="4453"/>
    </row>
    <row r="2689" spans="1:13" x14ac:dyDescent="0.2">
      <c r="A2689" s="4455"/>
      <c r="B2689" s="4455"/>
      <c r="C2689" s="3857"/>
      <c r="D2689" s="3857"/>
      <c r="E2689" s="3857"/>
      <c r="F2689" s="3857"/>
      <c r="G2689" s="3857"/>
      <c r="H2689" s="3857"/>
      <c r="I2689" s="3857"/>
      <c r="J2689" s="3857"/>
      <c r="K2689" s="3857"/>
      <c r="L2689" s="4453"/>
      <c r="M2689" s="4453"/>
    </row>
    <row r="2690" spans="1:13" x14ac:dyDescent="0.2">
      <c r="A2690" s="4455"/>
      <c r="B2690" s="4455"/>
      <c r="C2690" s="3857"/>
      <c r="D2690" s="3857"/>
      <c r="E2690" s="3857"/>
      <c r="F2690" s="3857"/>
      <c r="G2690" s="3857"/>
      <c r="H2690" s="3857"/>
      <c r="I2690" s="3857"/>
      <c r="J2690" s="3857"/>
      <c r="K2690" s="3857"/>
      <c r="L2690" s="4453"/>
      <c r="M2690" s="4453"/>
    </row>
    <row r="2691" spans="1:13" x14ac:dyDescent="0.2">
      <c r="A2691" s="4455"/>
      <c r="B2691" s="4455"/>
      <c r="C2691" s="3857"/>
      <c r="D2691" s="3857"/>
      <c r="E2691" s="3857"/>
      <c r="F2691" s="3857"/>
      <c r="G2691" s="3857"/>
      <c r="H2691" s="3857"/>
      <c r="I2691" s="3857"/>
      <c r="J2691" s="3857"/>
      <c r="K2691" s="3857"/>
      <c r="L2691" s="4453"/>
      <c r="M2691" s="4453"/>
    </row>
    <row r="2692" spans="1:13" x14ac:dyDescent="0.2">
      <c r="A2692" s="4455"/>
      <c r="B2692" s="4455"/>
      <c r="C2692" s="3858" t="s">
        <v>1209</v>
      </c>
      <c r="D2692" s="3858"/>
      <c r="E2692" s="3858"/>
      <c r="F2692" s="3858"/>
      <c r="G2692" s="3858"/>
      <c r="H2692" s="3858"/>
      <c r="I2692" s="3858"/>
      <c r="J2692" s="3858"/>
      <c r="K2692" s="3858"/>
      <c r="L2692" s="4453" t="s">
        <v>1208</v>
      </c>
      <c r="M2692" s="4453"/>
    </row>
    <row r="2693" spans="1:13" x14ac:dyDescent="0.2">
      <c r="A2693" s="4455"/>
      <c r="B2693" s="4455"/>
      <c r="C2693" s="3858"/>
      <c r="D2693" s="3858"/>
      <c r="E2693" s="3858"/>
      <c r="F2693" s="3858"/>
      <c r="G2693" s="3858"/>
      <c r="H2693" s="3858"/>
      <c r="I2693" s="3858"/>
      <c r="J2693" s="3858"/>
      <c r="K2693" s="3858"/>
      <c r="L2693" s="4453"/>
      <c r="M2693" s="4453"/>
    </row>
    <row r="2694" spans="1:13" x14ac:dyDescent="0.2">
      <c r="A2694" s="4455"/>
      <c r="B2694" s="4455"/>
      <c r="C2694" s="3858"/>
      <c r="D2694" s="3858"/>
      <c r="E2694" s="3858"/>
      <c r="F2694" s="3858"/>
      <c r="G2694" s="3858"/>
      <c r="H2694" s="3858"/>
      <c r="I2694" s="3858"/>
      <c r="J2694" s="3858"/>
      <c r="K2694" s="3858"/>
      <c r="L2694" s="4453"/>
      <c r="M2694" s="4453"/>
    </row>
    <row r="2695" spans="1:13" x14ac:dyDescent="0.2">
      <c r="A2695" s="4455"/>
      <c r="B2695" s="4455"/>
      <c r="C2695" s="3858"/>
      <c r="D2695" s="3858"/>
      <c r="E2695" s="3858"/>
      <c r="F2695" s="3858"/>
      <c r="G2695" s="3858"/>
      <c r="H2695" s="3858"/>
      <c r="I2695" s="3858"/>
      <c r="J2695" s="3858"/>
      <c r="K2695" s="3858"/>
      <c r="L2695" s="4453"/>
      <c r="M2695" s="4453"/>
    </row>
    <row r="2696" spans="1:13" x14ac:dyDescent="0.2">
      <c r="A2696" s="1177"/>
      <c r="B2696" s="1177"/>
      <c r="C2696" s="79"/>
      <c r="D2696" s="79"/>
      <c r="E2696" s="79"/>
      <c r="F2696" s="79"/>
      <c r="G2696" s="79"/>
      <c r="H2696" s="79"/>
      <c r="I2696" s="79"/>
      <c r="J2696" s="79"/>
      <c r="K2696" s="79"/>
      <c r="L2696" s="539"/>
      <c r="M2696" s="539"/>
    </row>
    <row r="2697" spans="1:13" x14ac:dyDescent="0.2">
      <c r="A2697" s="1177"/>
      <c r="B2697" s="1177"/>
      <c r="C2697" s="79"/>
      <c r="D2697" s="79"/>
      <c r="E2697" s="79"/>
      <c r="F2697" s="79"/>
      <c r="G2697" s="79"/>
      <c r="H2697" s="79"/>
      <c r="I2697" s="79"/>
      <c r="J2697" s="79"/>
      <c r="K2697" s="79"/>
      <c r="L2697" s="539"/>
      <c r="M2697" s="539"/>
    </row>
    <row r="2698" spans="1:13" x14ac:dyDescent="0.2">
      <c r="A2698" s="479" t="s">
        <v>6334</v>
      </c>
      <c r="C2698" s="88" t="s">
        <v>6335</v>
      </c>
      <c r="J2698" s="479" t="s">
        <v>6409</v>
      </c>
    </row>
    <row r="2699" spans="1:13" x14ac:dyDescent="0.2">
      <c r="A2699" s="479" t="s">
        <v>6410</v>
      </c>
      <c r="D2699" s="621"/>
      <c r="E2699" s="621"/>
    </row>
    <row r="2700" spans="1:13" x14ac:dyDescent="0.2">
      <c r="A2700" s="479" t="s">
        <v>6411</v>
      </c>
      <c r="D2700" s="621" t="s">
        <v>800</v>
      </c>
      <c r="J2700" s="4137" t="s">
        <v>2863</v>
      </c>
      <c r="K2700" s="4138"/>
      <c r="L2700" s="4138"/>
      <c r="M2700" s="4139"/>
    </row>
    <row r="2701" spans="1:13" x14ac:dyDescent="0.2">
      <c r="A2701" s="479" t="s">
        <v>6412</v>
      </c>
      <c r="B2701" s="621"/>
      <c r="J2701" s="374" t="s">
        <v>2860</v>
      </c>
      <c r="K2701" s="374" t="s">
        <v>2861</v>
      </c>
      <c r="L2701" s="374" t="s">
        <v>2862</v>
      </c>
      <c r="M2701" s="374" t="s">
        <v>1210</v>
      </c>
    </row>
    <row r="2702" spans="1:13" x14ac:dyDescent="0.2">
      <c r="J2702" s="374">
        <v>2015</v>
      </c>
      <c r="K2702" s="374">
        <v>5</v>
      </c>
      <c r="L2702" s="374">
        <v>21</v>
      </c>
      <c r="M2702" s="374">
        <v>6</v>
      </c>
    </row>
    <row r="2703" spans="1:13" x14ac:dyDescent="0.2">
      <c r="I2703" s="1177"/>
      <c r="J2703" s="1177"/>
      <c r="K2703" s="1177"/>
      <c r="L2703" s="1177"/>
    </row>
    <row r="2704" spans="1:13" ht="23.25" customHeight="1" x14ac:dyDescent="0.2">
      <c r="A2704" s="3857" t="s">
        <v>2864</v>
      </c>
      <c r="B2704" s="3857" t="s">
        <v>2865</v>
      </c>
      <c r="C2704" s="3857" t="s">
        <v>1212</v>
      </c>
      <c r="D2704" s="3857" t="s">
        <v>2866</v>
      </c>
      <c r="E2704" s="3857"/>
      <c r="F2704" s="4346" t="s">
        <v>3430</v>
      </c>
      <c r="G2704" s="4347"/>
      <c r="H2704" s="4348" t="s">
        <v>3434</v>
      </c>
      <c r="I2704" s="4348"/>
      <c r="J2704" s="3857" t="s">
        <v>1211</v>
      </c>
      <c r="K2704" s="3858" t="s">
        <v>2872</v>
      </c>
      <c r="L2704" s="3857" t="s">
        <v>1207</v>
      </c>
      <c r="M2704" s="3858" t="s">
        <v>2873</v>
      </c>
    </row>
    <row r="2705" spans="1:13" x14ac:dyDescent="0.2">
      <c r="A2705" s="3857"/>
      <c r="B2705" s="3857"/>
      <c r="C2705" s="3857"/>
      <c r="D2705" s="15" t="s">
        <v>2867</v>
      </c>
      <c r="E2705" s="15" t="s">
        <v>2868</v>
      </c>
      <c r="F2705" s="15" t="s">
        <v>2870</v>
      </c>
      <c r="G2705" s="15" t="s">
        <v>2871</v>
      </c>
      <c r="H2705" s="1180" t="s">
        <v>3216</v>
      </c>
      <c r="I2705" s="1180" t="s">
        <v>3217</v>
      </c>
      <c r="J2705" s="3857"/>
      <c r="K2705" s="3858"/>
      <c r="L2705" s="3857"/>
      <c r="M2705" s="3858"/>
    </row>
    <row r="2706" spans="1:13" x14ac:dyDescent="0.2">
      <c r="A2706" s="1181"/>
      <c r="B2706" s="57" t="s">
        <v>2367</v>
      </c>
      <c r="C2706" s="455" t="s">
        <v>2503</v>
      </c>
      <c r="D2706" s="1181"/>
      <c r="E2706" s="1181"/>
      <c r="F2706" s="1181"/>
      <c r="G2706" s="1181"/>
      <c r="H2706" s="1181"/>
      <c r="I2706" s="1181"/>
      <c r="J2706" s="1181"/>
      <c r="K2706" s="1181"/>
      <c r="L2706" s="1181"/>
      <c r="M2706" s="1181"/>
    </row>
    <row r="2707" spans="1:13" x14ac:dyDescent="0.2">
      <c r="A2707" s="1254">
        <v>1</v>
      </c>
      <c r="B2707" s="57" t="s">
        <v>2368</v>
      </c>
      <c r="C2707" s="1183" t="s">
        <v>2649</v>
      </c>
      <c r="D2707" s="1466">
        <v>41341</v>
      </c>
      <c r="E2707" s="1398">
        <v>41614</v>
      </c>
      <c r="F2707" s="4103">
        <v>393</v>
      </c>
      <c r="G2707" s="4103">
        <v>3</v>
      </c>
      <c r="H2707" s="1181"/>
      <c r="I2707" s="1181"/>
      <c r="J2707" s="1181">
        <v>36</v>
      </c>
      <c r="K2707" s="374" t="s">
        <v>802</v>
      </c>
      <c r="L2707" s="374" t="s">
        <v>589</v>
      </c>
      <c r="M2707" s="1181" t="s">
        <v>6318</v>
      </c>
    </row>
    <row r="2708" spans="1:13" x14ac:dyDescent="0.2">
      <c r="A2708" s="1254">
        <v>2</v>
      </c>
      <c r="B2708" s="57" t="s">
        <v>2369</v>
      </c>
      <c r="C2708" s="1183" t="s">
        <v>2770</v>
      </c>
      <c r="D2708" s="1466">
        <v>41292</v>
      </c>
      <c r="E2708" s="1398">
        <v>41634</v>
      </c>
      <c r="F2708" s="4142"/>
      <c r="G2708" s="4142"/>
      <c r="H2708" s="1181"/>
      <c r="I2708" s="1181"/>
      <c r="J2708" s="1181">
        <v>119</v>
      </c>
      <c r="K2708" s="374" t="s">
        <v>802</v>
      </c>
      <c r="L2708" s="374" t="s">
        <v>589</v>
      </c>
      <c r="M2708" s="1181" t="s">
        <v>6319</v>
      </c>
    </row>
    <row r="2709" spans="1:13" x14ac:dyDescent="0.2">
      <c r="A2709" s="1254">
        <v>5</v>
      </c>
      <c r="B2709" s="57" t="s">
        <v>809</v>
      </c>
      <c r="C2709" s="455" t="s">
        <v>2093</v>
      </c>
      <c r="D2709" s="1263" t="s">
        <v>6320</v>
      </c>
      <c r="E2709" s="1263" t="s">
        <v>6321</v>
      </c>
      <c r="F2709" s="4142"/>
      <c r="G2709" s="4142"/>
      <c r="H2709" s="1181"/>
      <c r="I2709" s="1181"/>
      <c r="J2709" s="1181">
        <v>6</v>
      </c>
      <c r="K2709" s="374" t="s">
        <v>1223</v>
      </c>
      <c r="L2709" s="374" t="s">
        <v>589</v>
      </c>
      <c r="M2709" s="1181"/>
    </row>
    <row r="2710" spans="1:13" x14ac:dyDescent="0.2">
      <c r="A2710" s="1254"/>
      <c r="B2710" s="57" t="s">
        <v>2372</v>
      </c>
      <c r="C2710" s="455" t="s">
        <v>1329</v>
      </c>
      <c r="D2710" s="1398"/>
      <c r="E2710" s="1398"/>
      <c r="F2710" s="4142"/>
      <c r="G2710" s="4142"/>
      <c r="H2710" s="1181"/>
      <c r="I2710" s="1181"/>
      <c r="J2710" s="1181"/>
      <c r="K2710" s="374"/>
      <c r="L2710" s="374"/>
      <c r="M2710" s="1181"/>
    </row>
    <row r="2711" spans="1:13" x14ac:dyDescent="0.2">
      <c r="A2711" s="1254">
        <v>6</v>
      </c>
      <c r="B2711" s="57" t="s">
        <v>812</v>
      </c>
      <c r="C2711" s="1183" t="s">
        <v>6322</v>
      </c>
      <c r="D2711" s="1263" t="s">
        <v>6323</v>
      </c>
      <c r="E2711" s="1263" t="s">
        <v>6324</v>
      </c>
      <c r="F2711" s="4142"/>
      <c r="G2711" s="4142"/>
      <c r="H2711" s="1181"/>
      <c r="I2711" s="1181"/>
      <c r="J2711" s="1211">
        <v>35</v>
      </c>
      <c r="K2711" s="374" t="s">
        <v>1223</v>
      </c>
      <c r="L2711" s="374" t="s">
        <v>589</v>
      </c>
      <c r="M2711" s="1181"/>
    </row>
    <row r="2712" spans="1:13" x14ac:dyDescent="0.2">
      <c r="A2712" s="1254">
        <v>7</v>
      </c>
      <c r="B2712" s="57" t="s">
        <v>2373</v>
      </c>
      <c r="C2712" s="455" t="s">
        <v>2374</v>
      </c>
      <c r="D2712" s="1263" t="s">
        <v>6325</v>
      </c>
      <c r="E2712" s="1263" t="s">
        <v>6326</v>
      </c>
      <c r="F2712" s="3876"/>
      <c r="G2712" s="3876"/>
      <c r="H2712" s="1181"/>
      <c r="I2712" s="1181"/>
      <c r="J2712" s="1181">
        <v>1</v>
      </c>
      <c r="K2712" s="374" t="s">
        <v>1223</v>
      </c>
      <c r="L2712" s="374" t="s">
        <v>589</v>
      </c>
      <c r="M2712" s="1181"/>
    </row>
    <row r="2726" spans="2:10" x14ac:dyDescent="0.2">
      <c r="B2726" s="4610" t="s">
        <v>6467</v>
      </c>
      <c r="C2726" s="4611"/>
      <c r="D2726" s="4611"/>
      <c r="E2726" s="4611"/>
      <c r="F2726" s="4611"/>
      <c r="G2726" s="4611"/>
      <c r="H2726" s="4611"/>
      <c r="I2726" s="4611"/>
      <c r="J2726" s="4612"/>
    </row>
    <row r="2727" spans="2:10" x14ac:dyDescent="0.2">
      <c r="B2727" s="4613"/>
      <c r="C2727" s="4614"/>
      <c r="D2727" s="4614"/>
      <c r="E2727" s="4614"/>
      <c r="F2727" s="4614"/>
      <c r="G2727" s="4614"/>
      <c r="H2727" s="4614"/>
      <c r="I2727" s="4614"/>
      <c r="J2727" s="4615"/>
    </row>
    <row r="2728" spans="2:10" x14ac:dyDescent="0.2">
      <c r="B2728" s="4613"/>
      <c r="C2728" s="4614"/>
      <c r="D2728" s="4614"/>
      <c r="E2728" s="4614"/>
      <c r="F2728" s="4614"/>
      <c r="G2728" s="4614"/>
      <c r="H2728" s="4614"/>
      <c r="I2728" s="4614"/>
      <c r="J2728" s="4615"/>
    </row>
    <row r="2729" spans="2:10" x14ac:dyDescent="0.2">
      <c r="B2729" s="4613"/>
      <c r="C2729" s="4614"/>
      <c r="D2729" s="4614"/>
      <c r="E2729" s="4614"/>
      <c r="F2729" s="4614"/>
      <c r="G2729" s="4614"/>
      <c r="H2729" s="4614"/>
      <c r="I2729" s="4614"/>
      <c r="J2729" s="4615"/>
    </row>
    <row r="2730" spans="2:10" x14ac:dyDescent="0.2">
      <c r="B2730" s="4613"/>
      <c r="C2730" s="4614"/>
      <c r="D2730" s="4614"/>
      <c r="E2730" s="4614"/>
      <c r="F2730" s="4614"/>
      <c r="G2730" s="4614"/>
      <c r="H2730" s="4614"/>
      <c r="I2730" s="4614"/>
      <c r="J2730" s="4615"/>
    </row>
    <row r="2731" spans="2:10" x14ac:dyDescent="0.2">
      <c r="B2731" s="4613"/>
      <c r="C2731" s="4614"/>
      <c r="D2731" s="4614"/>
      <c r="E2731" s="4614"/>
      <c r="F2731" s="4614"/>
      <c r="G2731" s="4614"/>
      <c r="H2731" s="4614"/>
      <c r="I2731" s="4614"/>
      <c r="J2731" s="4615"/>
    </row>
    <row r="2732" spans="2:10" x14ac:dyDescent="0.2">
      <c r="B2732" s="4613"/>
      <c r="C2732" s="4614"/>
      <c r="D2732" s="4614"/>
      <c r="E2732" s="4614"/>
      <c r="F2732" s="4614"/>
      <c r="G2732" s="4614"/>
      <c r="H2732" s="4614"/>
      <c r="I2732" s="4614"/>
      <c r="J2732" s="4615"/>
    </row>
    <row r="2733" spans="2:10" x14ac:dyDescent="0.2">
      <c r="B2733" s="4613"/>
      <c r="C2733" s="4614"/>
      <c r="D2733" s="4614"/>
      <c r="E2733" s="4614"/>
      <c r="F2733" s="4614"/>
      <c r="G2733" s="4614"/>
      <c r="H2733" s="4614"/>
      <c r="I2733" s="4614"/>
      <c r="J2733" s="4615"/>
    </row>
    <row r="2734" spans="2:10" x14ac:dyDescent="0.2">
      <c r="B2734" s="4613"/>
      <c r="C2734" s="4614"/>
      <c r="D2734" s="4614"/>
      <c r="E2734" s="4614"/>
      <c r="F2734" s="4614"/>
      <c r="G2734" s="4614"/>
      <c r="H2734" s="4614"/>
      <c r="I2734" s="4614"/>
      <c r="J2734" s="4615"/>
    </row>
    <row r="2735" spans="2:10" x14ac:dyDescent="0.2">
      <c r="B2735" s="4613"/>
      <c r="C2735" s="4614"/>
      <c r="D2735" s="4614"/>
      <c r="E2735" s="4614"/>
      <c r="F2735" s="4614"/>
      <c r="G2735" s="4614"/>
      <c r="H2735" s="4614"/>
      <c r="I2735" s="4614"/>
      <c r="J2735" s="4615"/>
    </row>
    <row r="2736" spans="2:10" x14ac:dyDescent="0.2">
      <c r="B2736" s="4613"/>
      <c r="C2736" s="4614"/>
      <c r="D2736" s="4614"/>
      <c r="E2736" s="4614"/>
      <c r="F2736" s="4614"/>
      <c r="G2736" s="4614"/>
      <c r="H2736" s="4614"/>
      <c r="I2736" s="4614"/>
      <c r="J2736" s="4615"/>
    </row>
    <row r="2737" spans="2:10" x14ac:dyDescent="0.2">
      <c r="B2737" s="4613"/>
      <c r="C2737" s="4614"/>
      <c r="D2737" s="4614"/>
      <c r="E2737" s="4614"/>
      <c r="F2737" s="4614"/>
      <c r="G2737" s="4614"/>
      <c r="H2737" s="4614"/>
      <c r="I2737" s="4614"/>
      <c r="J2737" s="4615"/>
    </row>
    <row r="2738" spans="2:10" x14ac:dyDescent="0.2">
      <c r="B2738" s="4613"/>
      <c r="C2738" s="4614"/>
      <c r="D2738" s="4614"/>
      <c r="E2738" s="4614"/>
      <c r="F2738" s="4614"/>
      <c r="G2738" s="4614"/>
      <c r="H2738" s="4614"/>
      <c r="I2738" s="4614"/>
      <c r="J2738" s="4615"/>
    </row>
    <row r="2739" spans="2:10" x14ac:dyDescent="0.2">
      <c r="B2739" s="4613"/>
      <c r="C2739" s="4614"/>
      <c r="D2739" s="4614"/>
      <c r="E2739" s="4614"/>
      <c r="F2739" s="4614"/>
      <c r="G2739" s="4614"/>
      <c r="H2739" s="4614"/>
      <c r="I2739" s="4614"/>
      <c r="J2739" s="4615"/>
    </row>
    <row r="2740" spans="2:10" x14ac:dyDescent="0.2">
      <c r="B2740" s="4613"/>
      <c r="C2740" s="4614"/>
      <c r="D2740" s="4614"/>
      <c r="E2740" s="4614"/>
      <c r="F2740" s="4614"/>
      <c r="G2740" s="4614"/>
      <c r="H2740" s="4614"/>
      <c r="I2740" s="4614"/>
      <c r="J2740" s="4615"/>
    </row>
    <row r="2741" spans="2:10" x14ac:dyDescent="0.2">
      <c r="B2741" s="4616"/>
      <c r="C2741" s="4617"/>
      <c r="D2741" s="4617"/>
      <c r="E2741" s="4617"/>
      <c r="F2741" s="4617"/>
      <c r="G2741" s="4617"/>
      <c r="H2741" s="4617"/>
      <c r="I2741" s="4617"/>
      <c r="J2741" s="4618"/>
    </row>
    <row r="2855" spans="1:13" x14ac:dyDescent="0.2">
      <c r="A2855" s="4455"/>
      <c r="B2855" s="4455"/>
      <c r="C2855" s="3857" t="s">
        <v>2859</v>
      </c>
      <c r="D2855" s="3857"/>
      <c r="E2855" s="3857"/>
      <c r="F2855" s="3857"/>
      <c r="G2855" s="3857"/>
      <c r="H2855" s="3857"/>
      <c r="I2855" s="3857"/>
      <c r="J2855" s="3857"/>
      <c r="K2855" s="3857"/>
      <c r="L2855" s="4453" t="s">
        <v>2858</v>
      </c>
      <c r="M2855" s="4453"/>
    </row>
    <row r="2856" spans="1:13" x14ac:dyDescent="0.2">
      <c r="A2856" s="4455"/>
      <c r="B2856" s="4455"/>
      <c r="C2856" s="3857"/>
      <c r="D2856" s="3857"/>
      <c r="E2856" s="3857"/>
      <c r="F2856" s="3857"/>
      <c r="G2856" s="3857"/>
      <c r="H2856" s="3857"/>
      <c r="I2856" s="3857"/>
      <c r="J2856" s="3857"/>
      <c r="K2856" s="3857"/>
      <c r="L2856" s="4453"/>
      <c r="M2856" s="4453"/>
    </row>
    <row r="2857" spans="1:13" x14ac:dyDescent="0.2">
      <c r="A2857" s="4455"/>
      <c r="B2857" s="4455"/>
      <c r="C2857" s="3857"/>
      <c r="D2857" s="3857"/>
      <c r="E2857" s="3857"/>
      <c r="F2857" s="3857"/>
      <c r="G2857" s="3857"/>
      <c r="H2857" s="3857"/>
      <c r="I2857" s="3857"/>
      <c r="J2857" s="3857"/>
      <c r="K2857" s="3857"/>
      <c r="L2857" s="4453"/>
      <c r="M2857" s="4453"/>
    </row>
    <row r="2858" spans="1:13" x14ac:dyDescent="0.2">
      <c r="A2858" s="4455"/>
      <c r="B2858" s="4455"/>
      <c r="C2858" s="3857"/>
      <c r="D2858" s="3857"/>
      <c r="E2858" s="3857"/>
      <c r="F2858" s="3857"/>
      <c r="G2858" s="3857"/>
      <c r="H2858" s="3857"/>
      <c r="I2858" s="3857"/>
      <c r="J2858" s="3857"/>
      <c r="K2858" s="3857"/>
      <c r="L2858" s="4453"/>
      <c r="M2858" s="4453"/>
    </row>
    <row r="2859" spans="1:13" x14ac:dyDescent="0.2">
      <c r="A2859" s="4455"/>
      <c r="B2859" s="4455"/>
      <c r="C2859" s="3858" t="s">
        <v>1209</v>
      </c>
      <c r="D2859" s="3858"/>
      <c r="E2859" s="3858"/>
      <c r="F2859" s="3858"/>
      <c r="G2859" s="3858"/>
      <c r="H2859" s="3858"/>
      <c r="I2859" s="3858"/>
      <c r="J2859" s="3858"/>
      <c r="K2859" s="3858"/>
      <c r="L2859" s="4453" t="s">
        <v>1208</v>
      </c>
      <c r="M2859" s="4453"/>
    </row>
    <row r="2860" spans="1:13" x14ac:dyDescent="0.2">
      <c r="A2860" s="4455"/>
      <c r="B2860" s="4455"/>
      <c r="C2860" s="3858"/>
      <c r="D2860" s="3858"/>
      <c r="E2860" s="3858"/>
      <c r="F2860" s="3858"/>
      <c r="G2860" s="3858"/>
      <c r="H2860" s="3858"/>
      <c r="I2860" s="3858"/>
      <c r="J2860" s="3858"/>
      <c r="K2860" s="3858"/>
      <c r="L2860" s="4453"/>
      <c r="M2860" s="4453"/>
    </row>
    <row r="2861" spans="1:13" x14ac:dyDescent="0.2">
      <c r="A2861" s="4455"/>
      <c r="B2861" s="4455"/>
      <c r="C2861" s="3858"/>
      <c r="D2861" s="3858"/>
      <c r="E2861" s="3858"/>
      <c r="F2861" s="3858"/>
      <c r="G2861" s="3858"/>
      <c r="H2861" s="3858"/>
      <c r="I2861" s="3858"/>
      <c r="J2861" s="3858"/>
      <c r="K2861" s="3858"/>
      <c r="L2861" s="4453"/>
      <c r="M2861" s="4453"/>
    </row>
    <row r="2862" spans="1:13" x14ac:dyDescent="0.2">
      <c r="A2862" s="4455"/>
      <c r="B2862" s="4455"/>
      <c r="C2862" s="3858"/>
      <c r="D2862" s="3858"/>
      <c r="E2862" s="3858"/>
      <c r="F2862" s="3858"/>
      <c r="G2862" s="3858"/>
      <c r="H2862" s="3858"/>
      <c r="I2862" s="3858"/>
      <c r="J2862" s="3858"/>
      <c r="K2862" s="3858"/>
      <c r="L2862" s="4453"/>
      <c r="M2862" s="4453"/>
    </row>
    <row r="2863" spans="1:13" x14ac:dyDescent="0.2">
      <c r="A2863" s="1177"/>
      <c r="B2863" s="1177"/>
      <c r="C2863" s="79"/>
      <c r="D2863" s="79"/>
      <c r="E2863" s="79"/>
      <c r="F2863" s="79"/>
      <c r="G2863" s="79"/>
      <c r="H2863" s="79"/>
      <c r="I2863" s="79"/>
      <c r="J2863" s="79"/>
      <c r="K2863" s="79"/>
      <c r="L2863" s="539"/>
      <c r="M2863" s="539"/>
    </row>
    <row r="2864" spans="1:13" x14ac:dyDescent="0.2">
      <c r="A2864" s="1177"/>
      <c r="B2864" s="1177"/>
      <c r="C2864" s="79"/>
      <c r="D2864" s="79"/>
      <c r="E2864" s="79"/>
      <c r="F2864" s="79"/>
      <c r="G2864" s="79"/>
      <c r="H2864" s="79"/>
      <c r="I2864" s="79"/>
      <c r="J2864" s="79"/>
      <c r="K2864" s="79"/>
      <c r="L2864" s="539"/>
      <c r="M2864" s="539"/>
    </row>
    <row r="2865" spans="1:13" x14ac:dyDescent="0.2">
      <c r="A2865" s="479" t="s">
        <v>5357</v>
      </c>
      <c r="J2865" s="479" t="s">
        <v>4298</v>
      </c>
    </row>
    <row r="2866" spans="1:13" x14ac:dyDescent="0.2">
      <c r="A2866" s="479" t="s">
        <v>5413</v>
      </c>
      <c r="F2866" s="479" t="s">
        <v>6333</v>
      </c>
    </row>
    <row r="2867" spans="1:13" x14ac:dyDescent="0.2">
      <c r="A2867" s="479" t="s">
        <v>5414</v>
      </c>
      <c r="F2867" s="479" t="s">
        <v>1213</v>
      </c>
      <c r="G2867" s="479" t="s">
        <v>1213</v>
      </c>
      <c r="J2867" s="4137" t="s">
        <v>2863</v>
      </c>
      <c r="K2867" s="4138"/>
      <c r="L2867" s="4138"/>
      <c r="M2867" s="4139"/>
    </row>
    <row r="2868" spans="1:13" x14ac:dyDescent="0.2">
      <c r="A2868" s="479" t="s">
        <v>5415</v>
      </c>
      <c r="J2868" s="374" t="s">
        <v>2860</v>
      </c>
      <c r="K2868" s="374" t="s">
        <v>2861</v>
      </c>
      <c r="L2868" s="374" t="s">
        <v>2862</v>
      </c>
      <c r="M2868" s="374" t="s">
        <v>1210</v>
      </c>
    </row>
    <row r="2869" spans="1:13" x14ac:dyDescent="0.2">
      <c r="J2869" s="374">
        <v>2015</v>
      </c>
      <c r="K2869" s="374">
        <v>6</v>
      </c>
      <c r="L2869" s="374">
        <v>1</v>
      </c>
      <c r="M2869" s="374">
        <v>6</v>
      </c>
    </row>
    <row r="2870" spans="1:13" x14ac:dyDescent="0.2">
      <c r="I2870" s="1177"/>
      <c r="J2870" s="1177"/>
      <c r="K2870" s="1177"/>
      <c r="L2870" s="1177"/>
    </row>
    <row r="2871" spans="1:13" ht="24" customHeight="1" x14ac:dyDescent="0.2">
      <c r="A2871" s="3857" t="s">
        <v>2864</v>
      </c>
      <c r="B2871" s="3857" t="s">
        <v>2865</v>
      </c>
      <c r="C2871" s="3857" t="s">
        <v>1212</v>
      </c>
      <c r="D2871" s="3857" t="s">
        <v>2866</v>
      </c>
      <c r="E2871" s="3857"/>
      <c r="F2871" s="4346" t="s">
        <v>3430</v>
      </c>
      <c r="G2871" s="4347"/>
      <c r="H2871" s="4348" t="s">
        <v>3434</v>
      </c>
      <c r="I2871" s="4348"/>
      <c r="J2871" s="3857" t="s">
        <v>1211</v>
      </c>
      <c r="K2871" s="3858" t="s">
        <v>2872</v>
      </c>
      <c r="L2871" s="3857" t="s">
        <v>1207</v>
      </c>
      <c r="M2871" s="3858" t="s">
        <v>2873</v>
      </c>
    </row>
    <row r="2872" spans="1:13" x14ac:dyDescent="0.2">
      <c r="A2872" s="3857"/>
      <c r="B2872" s="3857"/>
      <c r="C2872" s="3857"/>
      <c r="D2872" s="15" t="s">
        <v>2867</v>
      </c>
      <c r="E2872" s="15" t="s">
        <v>2868</v>
      </c>
      <c r="F2872" s="15" t="s">
        <v>2870</v>
      </c>
      <c r="G2872" s="15" t="s">
        <v>2871</v>
      </c>
      <c r="H2872" s="1180" t="s">
        <v>3216</v>
      </c>
      <c r="I2872" s="1180" t="s">
        <v>3217</v>
      </c>
      <c r="J2872" s="3857"/>
      <c r="K2872" s="3858"/>
      <c r="L2872" s="3857"/>
      <c r="M2872" s="3858"/>
    </row>
    <row r="2873" spans="1:13" x14ac:dyDescent="0.2">
      <c r="A2873" s="374" t="s">
        <v>1213</v>
      </c>
      <c r="B2873" s="1181" t="s">
        <v>2414</v>
      </c>
      <c r="C2873" s="56" t="s">
        <v>2503</v>
      </c>
      <c r="D2873" s="1181"/>
      <c r="E2873" s="1181"/>
      <c r="F2873" s="1181"/>
      <c r="G2873" s="1181"/>
      <c r="H2873" s="1181"/>
      <c r="I2873" s="1181"/>
      <c r="J2873" s="1181"/>
      <c r="K2873" s="1181"/>
      <c r="L2873" s="1181"/>
      <c r="M2873" s="1181"/>
    </row>
    <row r="2874" spans="1:13" ht="24" x14ac:dyDescent="0.2">
      <c r="A2874" s="374">
        <v>1</v>
      </c>
      <c r="B2874" s="1181" t="s">
        <v>2415</v>
      </c>
      <c r="C2874" s="534" t="s">
        <v>4301</v>
      </c>
      <c r="D2874" s="1200">
        <v>41325</v>
      </c>
      <c r="E2874" s="1200">
        <v>41598</v>
      </c>
      <c r="F2874" s="4103">
        <v>393</v>
      </c>
      <c r="G2874" s="4103">
        <v>7</v>
      </c>
      <c r="H2874" s="1181"/>
      <c r="I2874" s="1181"/>
      <c r="J2874" s="374">
        <v>44</v>
      </c>
      <c r="K2874" s="1181"/>
      <c r="L2874" s="1181"/>
      <c r="M2874" s="656" t="s">
        <v>6327</v>
      </c>
    </row>
    <row r="2875" spans="1:13" x14ac:dyDescent="0.2">
      <c r="A2875" s="374"/>
      <c r="B2875" s="1181" t="s">
        <v>2417</v>
      </c>
      <c r="C2875" s="56" t="s">
        <v>2527</v>
      </c>
      <c r="D2875" s="374"/>
      <c r="E2875" s="374"/>
      <c r="F2875" s="4142"/>
      <c r="G2875" s="4142"/>
      <c r="H2875" s="1181"/>
      <c r="I2875" s="1181"/>
      <c r="J2875" s="374"/>
      <c r="K2875" s="1181"/>
      <c r="L2875" s="1181"/>
      <c r="M2875" s="1181"/>
    </row>
    <row r="2876" spans="1:13" x14ac:dyDescent="0.2">
      <c r="A2876" s="374">
        <v>2</v>
      </c>
      <c r="B2876" s="1181" t="s">
        <v>2421</v>
      </c>
      <c r="C2876" s="534" t="s">
        <v>2772</v>
      </c>
      <c r="D2876" s="1200">
        <v>41275</v>
      </c>
      <c r="E2876" s="1200">
        <v>41639</v>
      </c>
      <c r="F2876" s="4142"/>
      <c r="G2876" s="4142"/>
      <c r="H2876" s="1181"/>
      <c r="I2876" s="1181"/>
      <c r="J2876" s="374">
        <v>2</v>
      </c>
      <c r="K2876" s="1181"/>
      <c r="L2876" s="1181"/>
      <c r="M2876" s="1181"/>
    </row>
    <row r="2877" spans="1:13" x14ac:dyDescent="0.2">
      <c r="A2877" s="374">
        <v>3</v>
      </c>
      <c r="B2877" s="1181" t="s">
        <v>2422</v>
      </c>
      <c r="C2877" s="56" t="s">
        <v>2093</v>
      </c>
      <c r="D2877" s="1200">
        <v>41275</v>
      </c>
      <c r="E2877" s="1200">
        <v>41639</v>
      </c>
      <c r="F2877" s="4142"/>
      <c r="G2877" s="4142"/>
      <c r="H2877" s="1181"/>
      <c r="I2877" s="1181"/>
      <c r="J2877" s="374">
        <v>32</v>
      </c>
      <c r="K2877" s="1181"/>
      <c r="L2877" s="1181"/>
      <c r="M2877" s="1181"/>
    </row>
    <row r="2878" spans="1:13" x14ac:dyDescent="0.2">
      <c r="A2878" s="374"/>
      <c r="B2878" s="1181" t="s">
        <v>4303</v>
      </c>
      <c r="C2878" s="56" t="s">
        <v>1329</v>
      </c>
      <c r="D2878" s="374"/>
      <c r="E2878" s="1177"/>
      <c r="F2878" s="4142"/>
      <c r="G2878" s="4142"/>
      <c r="H2878" s="1181"/>
      <c r="I2878" s="1181"/>
      <c r="J2878" s="374"/>
      <c r="K2878" s="1181"/>
      <c r="L2878" s="1181"/>
      <c r="M2878" s="1181"/>
    </row>
    <row r="2879" spans="1:13" ht="24" x14ac:dyDescent="0.2">
      <c r="A2879" s="374">
        <v>4</v>
      </c>
      <c r="B2879" s="1181" t="s">
        <v>6328</v>
      </c>
      <c r="C2879" s="792" t="s">
        <v>4305</v>
      </c>
      <c r="D2879" s="1200">
        <v>41275</v>
      </c>
      <c r="E2879" s="1200">
        <v>41639</v>
      </c>
      <c r="F2879" s="3876"/>
      <c r="G2879" s="3876"/>
      <c r="H2879" s="1181"/>
      <c r="I2879" s="1181"/>
      <c r="J2879" s="533">
        <v>12</v>
      </c>
      <c r="K2879" s="1181"/>
      <c r="L2879" s="1181"/>
      <c r="M2879" s="1181"/>
    </row>
    <row r="2881" spans="1:10" x14ac:dyDescent="0.2">
      <c r="A2881" s="479" t="s">
        <v>6413</v>
      </c>
      <c r="D2881" s="479" t="s">
        <v>6329</v>
      </c>
      <c r="J2881" s="479" t="s">
        <v>5418</v>
      </c>
    </row>
    <row r="2882" spans="1:10" x14ac:dyDescent="0.2">
      <c r="A2882" s="479" t="s">
        <v>6330</v>
      </c>
      <c r="D2882" s="479" t="s">
        <v>6331</v>
      </c>
      <c r="J2882" s="479" t="s">
        <v>4309</v>
      </c>
    </row>
    <row r="2883" spans="1:10" x14ac:dyDescent="0.2">
      <c r="A2883" s="479" t="s">
        <v>3609</v>
      </c>
      <c r="D2883" s="479" t="s">
        <v>3609</v>
      </c>
      <c r="J2883" s="479" t="s">
        <v>3609</v>
      </c>
    </row>
    <row r="2884" spans="1:10" x14ac:dyDescent="0.2">
      <c r="A2884" s="479" t="s">
        <v>6332</v>
      </c>
      <c r="D2884" s="479" t="s">
        <v>6332</v>
      </c>
      <c r="J2884" s="479" t="s">
        <v>6332</v>
      </c>
    </row>
  </sheetData>
  <mergeCells count="1481">
    <mergeCell ref="L2025:M2027"/>
    <mergeCell ref="J1847:M1847"/>
    <mergeCell ref="A1851:A1852"/>
    <mergeCell ref="B1851:B1852"/>
    <mergeCell ref="C1851:C1852"/>
    <mergeCell ref="D1851:E1851"/>
    <mergeCell ref="G2362:G2372"/>
    <mergeCell ref="F2397:F2402"/>
    <mergeCell ref="G2397:G2402"/>
    <mergeCell ref="F2318:F2329"/>
    <mergeCell ref="J2008:J2009"/>
    <mergeCell ref="A1966:B1973"/>
    <mergeCell ref="C1966:K1969"/>
    <mergeCell ref="J1934:J1935"/>
    <mergeCell ref="K2008:K2009"/>
    <mergeCell ref="A1981:A1982"/>
    <mergeCell ref="B1981:B1982"/>
    <mergeCell ref="C1981:C1982"/>
    <mergeCell ref="D1981:E1981"/>
    <mergeCell ref="I2008:I2009"/>
    <mergeCell ref="F1990:F1996"/>
    <mergeCell ref="A2025:B2030"/>
    <mergeCell ref="C2025:K2027"/>
    <mergeCell ref="A2180:B2187"/>
    <mergeCell ref="C2180:K2183"/>
    <mergeCell ref="F2119:G2119"/>
    <mergeCell ref="H2119:I2119"/>
    <mergeCell ref="F2115:I2115"/>
    <mergeCell ref="A1934:A1935"/>
    <mergeCell ref="J2115:M2115"/>
    <mergeCell ref="A2119:A2120"/>
    <mergeCell ref="B2119:B2120"/>
    <mergeCell ref="L1508:M1511"/>
    <mergeCell ref="L1512:M1514"/>
    <mergeCell ref="L1837:M1840"/>
    <mergeCell ref="C1841:K1843"/>
    <mergeCell ref="L1841:M1843"/>
    <mergeCell ref="H1191:I1191"/>
    <mergeCell ref="K1934:K1935"/>
    <mergeCell ref="L1934:L1935"/>
    <mergeCell ref="M1934:M1935"/>
    <mergeCell ref="A1919:B1926"/>
    <mergeCell ref="C1919:K1922"/>
    <mergeCell ref="F2436:F2448"/>
    <mergeCell ref="F2330:F2332"/>
    <mergeCell ref="F2362:F2372"/>
    <mergeCell ref="A1837:B1843"/>
    <mergeCell ref="D2285:E2285"/>
    <mergeCell ref="J2285:J2286"/>
    <mergeCell ref="M2285:M2286"/>
    <mergeCell ref="H2195:I2195"/>
    <mergeCell ref="L2008:L2009"/>
    <mergeCell ref="H2008:H2009"/>
    <mergeCell ref="M2008:M2009"/>
    <mergeCell ref="K1981:K1982"/>
    <mergeCell ref="L1981:L1982"/>
    <mergeCell ref="M1981:M1982"/>
    <mergeCell ref="J1981:J1982"/>
    <mergeCell ref="F1981:I1981"/>
    <mergeCell ref="B1934:B1935"/>
    <mergeCell ref="C1934:C1935"/>
    <mergeCell ref="D1934:E1934"/>
    <mergeCell ref="F1934:I1934"/>
    <mergeCell ref="G2318:G2321"/>
    <mergeCell ref="G1538:G1540"/>
    <mergeCell ref="J1558:J1559"/>
    <mergeCell ref="A1517:C1517"/>
    <mergeCell ref="J1518:M1518"/>
    <mergeCell ref="L1548:M1550"/>
    <mergeCell ref="A1553:C1553"/>
    <mergeCell ref="F1525:F1540"/>
    <mergeCell ref="G1525:G1531"/>
    <mergeCell ref="G1534:G1535"/>
    <mergeCell ref="M1522:M1523"/>
    <mergeCell ref="L1544:M1547"/>
    <mergeCell ref="F1578:F1584"/>
    <mergeCell ref="G1583:G1584"/>
    <mergeCell ref="F1616:F1628"/>
    <mergeCell ref="L1522:L1523"/>
    <mergeCell ref="C1642:K1644"/>
    <mergeCell ref="L1642:M1644"/>
    <mergeCell ref="C1558:C1559"/>
    <mergeCell ref="D1558:E1558"/>
    <mergeCell ref="A1592:B1597"/>
    <mergeCell ref="C1592:K1594"/>
    <mergeCell ref="C1544:K1547"/>
    <mergeCell ref="G1563:G1568"/>
    <mergeCell ref="B1555:C1555"/>
    <mergeCell ref="A1522:A1523"/>
    <mergeCell ref="A1558:A1559"/>
    <mergeCell ref="B1558:B1559"/>
    <mergeCell ref="K1558:K1559"/>
    <mergeCell ref="J1522:J1523"/>
    <mergeCell ref="K1522:K1523"/>
    <mergeCell ref="A1638:B1644"/>
    <mergeCell ref="B1522:B1523"/>
    <mergeCell ref="C2119:C2120"/>
    <mergeCell ref="A1137:B1142"/>
    <mergeCell ref="F818:F821"/>
    <mergeCell ref="F1165:F1171"/>
    <mergeCell ref="H1149:I1149"/>
    <mergeCell ref="A1102:B1108"/>
    <mergeCell ref="C1102:K1105"/>
    <mergeCell ref="J1047:J1053"/>
    <mergeCell ref="F639:F649"/>
    <mergeCell ref="G639:G646"/>
    <mergeCell ref="F672:F685"/>
    <mergeCell ref="G672:G685"/>
    <mergeCell ref="G819:G820"/>
    <mergeCell ref="F1157:F1164"/>
    <mergeCell ref="F706:F712"/>
    <mergeCell ref="G706:G712"/>
    <mergeCell ref="C1106:K1108"/>
    <mergeCell ref="H1005:I1005"/>
    <mergeCell ref="G802:G804"/>
    <mergeCell ref="G805:G813"/>
    <mergeCell ref="F923:G923"/>
    <mergeCell ref="F802:F817"/>
    <mergeCell ref="H963:I963"/>
    <mergeCell ref="E1008:E1015"/>
    <mergeCell ref="F963:G963"/>
    <mergeCell ref="G1085:G1093"/>
    <mergeCell ref="A1082:A1083"/>
    <mergeCell ref="B1082:B1083"/>
    <mergeCell ref="C1082:C1083"/>
    <mergeCell ref="D1082:E1082"/>
    <mergeCell ref="J1054:J1060"/>
    <mergeCell ref="J1085:J1092"/>
    <mergeCell ref="J1082:J1083"/>
    <mergeCell ref="G647:G649"/>
    <mergeCell ref="F702:G702"/>
    <mergeCell ref="F1194:F1200"/>
    <mergeCell ref="F1191:G1191"/>
    <mergeCell ref="F392:F411"/>
    <mergeCell ref="G475:G478"/>
    <mergeCell ref="F475:F478"/>
    <mergeCell ref="F479:F494"/>
    <mergeCell ref="G479:G494"/>
    <mergeCell ref="F516:F535"/>
    <mergeCell ref="G516:G534"/>
    <mergeCell ref="G316:G331"/>
    <mergeCell ref="C1512:K1514"/>
    <mergeCell ref="J1851:J1852"/>
    <mergeCell ref="K1851:K1852"/>
    <mergeCell ref="C1178:K1180"/>
    <mergeCell ref="K1149:K1150"/>
    <mergeCell ref="F1522:G1522"/>
    <mergeCell ref="H1522:I1522"/>
    <mergeCell ref="F1558:G1558"/>
    <mergeCell ref="H1558:I1558"/>
    <mergeCell ref="C1548:K1550"/>
    <mergeCell ref="J1554:M1554"/>
    <mergeCell ref="M1558:M1559"/>
    <mergeCell ref="L1558:L1559"/>
    <mergeCell ref="F1412:G1418"/>
    <mergeCell ref="F1419:G1420"/>
    <mergeCell ref="C1638:K1641"/>
    <mergeCell ref="F312:F331"/>
    <mergeCell ref="F636:G636"/>
    <mergeCell ref="G1536:G1537"/>
    <mergeCell ref="A1508:B1514"/>
    <mergeCell ref="C1508:K1511"/>
    <mergeCell ref="A1430:B1435"/>
    <mergeCell ref="C1430:K1432"/>
    <mergeCell ref="K1443:K1444"/>
    <mergeCell ref="G60:G63"/>
    <mergeCell ref="F60:F63"/>
    <mergeCell ref="G104:G106"/>
    <mergeCell ref="G107:G108"/>
    <mergeCell ref="F92:F108"/>
    <mergeCell ref="G94:G103"/>
    <mergeCell ref="G88:G89"/>
    <mergeCell ref="B1519:C1519"/>
    <mergeCell ref="F1235:G1235"/>
    <mergeCell ref="A1346:B1351"/>
    <mergeCell ref="C1346:K1348"/>
    <mergeCell ref="A1262:B1267"/>
    <mergeCell ref="C1262:K1264"/>
    <mergeCell ref="H799:I799"/>
    <mergeCell ref="F840:G840"/>
    <mergeCell ref="H840:I840"/>
    <mergeCell ref="H1316:I1316"/>
    <mergeCell ref="F1316:G1316"/>
    <mergeCell ref="K1359:K1360"/>
    <mergeCell ref="B963:B964"/>
    <mergeCell ref="C963:C964"/>
    <mergeCell ref="D963:E963"/>
    <mergeCell ref="J963:J964"/>
    <mergeCell ref="K963:K964"/>
    <mergeCell ref="C1443:C1444"/>
    <mergeCell ref="D1443:E1443"/>
    <mergeCell ref="J1443:J1444"/>
    <mergeCell ref="L1391:M1393"/>
    <mergeCell ref="A1359:A1360"/>
    <mergeCell ref="L1430:M1432"/>
    <mergeCell ref="C1433:K1435"/>
    <mergeCell ref="L1433:M1435"/>
    <mergeCell ref="J1439:M1439"/>
    <mergeCell ref="F1483:G1483"/>
    <mergeCell ref="H1483:I1483"/>
    <mergeCell ref="C1401:C1402"/>
    <mergeCell ref="D1401:E1401"/>
    <mergeCell ref="J1401:J1402"/>
    <mergeCell ref="K1401:K1402"/>
    <mergeCell ref="L1401:L1402"/>
    <mergeCell ref="M1401:M1402"/>
    <mergeCell ref="F1401:G1401"/>
    <mergeCell ref="H1401:I1401"/>
    <mergeCell ref="A1388:B1393"/>
    <mergeCell ref="C1388:K1390"/>
    <mergeCell ref="L1388:M1390"/>
    <mergeCell ref="C1391:K1393"/>
    <mergeCell ref="C1522:C1523"/>
    <mergeCell ref="D1522:E1522"/>
    <mergeCell ref="A1544:B1550"/>
    <mergeCell ref="L1359:L1360"/>
    <mergeCell ref="M1359:M1360"/>
    <mergeCell ref="F1375:G1380"/>
    <mergeCell ref="F1404:G1404"/>
    <mergeCell ref="F1318:G1323"/>
    <mergeCell ref="J1479:M1479"/>
    <mergeCell ref="A1483:A1484"/>
    <mergeCell ref="B1483:B1484"/>
    <mergeCell ref="C1483:C1484"/>
    <mergeCell ref="D1483:E1483"/>
    <mergeCell ref="J1483:J1484"/>
    <mergeCell ref="K1483:K1484"/>
    <mergeCell ref="L1483:L1484"/>
    <mergeCell ref="M1483:M1484"/>
    <mergeCell ref="L1443:L1444"/>
    <mergeCell ref="M1443:M1444"/>
    <mergeCell ref="A1470:B1475"/>
    <mergeCell ref="C1470:K1472"/>
    <mergeCell ref="L1470:M1472"/>
    <mergeCell ref="C1473:K1475"/>
    <mergeCell ref="L1473:M1475"/>
    <mergeCell ref="F1443:G1443"/>
    <mergeCell ref="H1443:I1443"/>
    <mergeCell ref="A1443:A1444"/>
    <mergeCell ref="B1443:B1444"/>
    <mergeCell ref="J1397:M1397"/>
    <mergeCell ref="A1401:A1402"/>
    <mergeCell ref="B1401:B1402"/>
    <mergeCell ref="H1359:I1359"/>
    <mergeCell ref="L1275:L1276"/>
    <mergeCell ref="M1275:M1276"/>
    <mergeCell ref="A1303:B1308"/>
    <mergeCell ref="C1303:K1305"/>
    <mergeCell ref="L1303:M1305"/>
    <mergeCell ref="C1306:K1308"/>
    <mergeCell ref="L1306:M1308"/>
    <mergeCell ref="F1275:G1275"/>
    <mergeCell ref="H1275:I1275"/>
    <mergeCell ref="A1275:A1276"/>
    <mergeCell ref="B1275:B1276"/>
    <mergeCell ref="C1275:C1276"/>
    <mergeCell ref="D1275:E1275"/>
    <mergeCell ref="J1275:J1276"/>
    <mergeCell ref="K1275:K1276"/>
    <mergeCell ref="B1359:B1360"/>
    <mergeCell ref="C1359:C1360"/>
    <mergeCell ref="D1359:E1359"/>
    <mergeCell ref="J1359:J1360"/>
    <mergeCell ref="L1346:M1348"/>
    <mergeCell ref="C1349:K1351"/>
    <mergeCell ref="L1349:M1351"/>
    <mergeCell ref="J1355:M1355"/>
    <mergeCell ref="J1312:M1312"/>
    <mergeCell ref="A1316:A1317"/>
    <mergeCell ref="B1316:B1317"/>
    <mergeCell ref="C1316:C1317"/>
    <mergeCell ref="D1316:E1316"/>
    <mergeCell ref="J1316:J1317"/>
    <mergeCell ref="K1316:K1317"/>
    <mergeCell ref="L1316:L1317"/>
    <mergeCell ref="M1316:M1317"/>
    <mergeCell ref="L1262:M1264"/>
    <mergeCell ref="C1265:K1267"/>
    <mergeCell ref="L1265:M1267"/>
    <mergeCell ref="J1271:M1271"/>
    <mergeCell ref="K1116:K1117"/>
    <mergeCell ref="F1119:F1131"/>
    <mergeCell ref="G1119:G1130"/>
    <mergeCell ref="J1231:M1231"/>
    <mergeCell ref="A1235:A1236"/>
    <mergeCell ref="B1235:B1236"/>
    <mergeCell ref="C1235:C1236"/>
    <mergeCell ref="D1235:E1235"/>
    <mergeCell ref="J1235:J1236"/>
    <mergeCell ref="K1235:K1236"/>
    <mergeCell ref="L1235:L1236"/>
    <mergeCell ref="M1235:M1236"/>
    <mergeCell ref="K1191:K1192"/>
    <mergeCell ref="L1191:L1192"/>
    <mergeCell ref="M1191:M1192"/>
    <mergeCell ref="A1222:B1227"/>
    <mergeCell ref="C1222:K1224"/>
    <mergeCell ref="L1222:M1224"/>
    <mergeCell ref="C1225:K1227"/>
    <mergeCell ref="L1225:M1227"/>
    <mergeCell ref="A1191:A1192"/>
    <mergeCell ref="B1191:B1192"/>
    <mergeCell ref="C1191:C1192"/>
    <mergeCell ref="D1191:E1191"/>
    <mergeCell ref="J1191:J1192"/>
    <mergeCell ref="H1235:I1235"/>
    <mergeCell ref="F1201:F1208"/>
    <mergeCell ref="A1178:B1183"/>
    <mergeCell ref="M1047:M1053"/>
    <mergeCell ref="C1044:C1045"/>
    <mergeCell ref="D1044:E1044"/>
    <mergeCell ref="J1044:J1045"/>
    <mergeCell ref="K1044:K1045"/>
    <mergeCell ref="F1044:G1044"/>
    <mergeCell ref="L1178:M1180"/>
    <mergeCell ref="C1181:K1183"/>
    <mergeCell ref="L1181:M1183"/>
    <mergeCell ref="J1187:M1187"/>
    <mergeCell ref="J1145:M1145"/>
    <mergeCell ref="A1149:A1150"/>
    <mergeCell ref="B1149:B1150"/>
    <mergeCell ref="C1149:C1150"/>
    <mergeCell ref="D1149:E1149"/>
    <mergeCell ref="J1149:J1150"/>
    <mergeCell ref="L1149:L1150"/>
    <mergeCell ref="M1149:M1150"/>
    <mergeCell ref="F1149:G1149"/>
    <mergeCell ref="L1116:L1117"/>
    <mergeCell ref="M1116:M1117"/>
    <mergeCell ref="F1116:G1116"/>
    <mergeCell ref="H1116:I1116"/>
    <mergeCell ref="C1137:K1139"/>
    <mergeCell ref="L1137:M1139"/>
    <mergeCell ref="C1140:K1142"/>
    <mergeCell ref="L1140:M1142"/>
    <mergeCell ref="A1116:A1117"/>
    <mergeCell ref="B1116:B1117"/>
    <mergeCell ref="C1116:C1117"/>
    <mergeCell ref="D1116:E1116"/>
    <mergeCell ref="J1116:J1117"/>
    <mergeCell ref="L1106:M1108"/>
    <mergeCell ref="J1112:M1112"/>
    <mergeCell ref="L1102:M1105"/>
    <mergeCell ref="K1085:K1092"/>
    <mergeCell ref="G1047:G1053"/>
    <mergeCell ref="G1008:G1015"/>
    <mergeCell ref="H1008:H1015"/>
    <mergeCell ref="L1082:L1083"/>
    <mergeCell ref="K1082:K1083"/>
    <mergeCell ref="I1047:I1053"/>
    <mergeCell ref="J1040:M1040"/>
    <mergeCell ref="L1044:L1045"/>
    <mergeCell ref="M1044:M1045"/>
    <mergeCell ref="M1082:M1083"/>
    <mergeCell ref="H1044:I1044"/>
    <mergeCell ref="H1082:I1082"/>
    <mergeCell ref="H1047:H1053"/>
    <mergeCell ref="L1054:L1060"/>
    <mergeCell ref="M1054:M1060"/>
    <mergeCell ref="C1067:K1070"/>
    <mergeCell ref="L1085:L1092"/>
    <mergeCell ref="M1085:M1092"/>
    <mergeCell ref="J1078:M1078"/>
    <mergeCell ref="L1067:M1070"/>
    <mergeCell ref="L1071:M1074"/>
    <mergeCell ref="L1047:L1053"/>
    <mergeCell ref="L1033:M1036"/>
    <mergeCell ref="J1008:J1015"/>
    <mergeCell ref="K1008:K1015"/>
    <mergeCell ref="L1008:L1015"/>
    <mergeCell ref="M1008:M1015"/>
    <mergeCell ref="D1016:D1023"/>
    <mergeCell ref="C1071:K1074"/>
    <mergeCell ref="K1047:K1053"/>
    <mergeCell ref="D1054:D1060"/>
    <mergeCell ref="E1054:E1060"/>
    <mergeCell ref="F1054:F1060"/>
    <mergeCell ref="G1054:G1060"/>
    <mergeCell ref="H1054:H1060"/>
    <mergeCell ref="I1054:I1060"/>
    <mergeCell ref="K1054:K1060"/>
    <mergeCell ref="A1044:A1045"/>
    <mergeCell ref="B1044:B1045"/>
    <mergeCell ref="A990:B997"/>
    <mergeCell ref="C990:K993"/>
    <mergeCell ref="A963:A964"/>
    <mergeCell ref="I974:I981"/>
    <mergeCell ref="J974:J981"/>
    <mergeCell ref="J966:J973"/>
    <mergeCell ref="K966:K973"/>
    <mergeCell ref="L966:L973"/>
    <mergeCell ref="M966:M973"/>
    <mergeCell ref="F1491:F1503"/>
    <mergeCell ref="G1491:G1503"/>
    <mergeCell ref="F1209:G1213"/>
    <mergeCell ref="F1246:G1253"/>
    <mergeCell ref="F1405:G1411"/>
    <mergeCell ref="F1458:F1464"/>
    <mergeCell ref="G1458:G1464"/>
    <mergeCell ref="F1487:F1488"/>
    <mergeCell ref="G1487:G1488"/>
    <mergeCell ref="J1001:M1001"/>
    <mergeCell ref="A1005:A1006"/>
    <mergeCell ref="B1005:B1006"/>
    <mergeCell ref="C1005:C1006"/>
    <mergeCell ref="D1005:E1005"/>
    <mergeCell ref="J1005:J1006"/>
    <mergeCell ref="K1005:K1006"/>
    <mergeCell ref="L1005:L1006"/>
    <mergeCell ref="M1005:M1006"/>
    <mergeCell ref="F1005:G1005"/>
    <mergeCell ref="K1016:K1023"/>
    <mergeCell ref="L1016:L1023"/>
    <mergeCell ref="M1016:M1023"/>
    <mergeCell ref="A1029:B1036"/>
    <mergeCell ref="C1029:K1032"/>
    <mergeCell ref="L1029:M1032"/>
    <mergeCell ref="C1033:K1036"/>
    <mergeCell ref="F1085:F1093"/>
    <mergeCell ref="D1008:D1015"/>
    <mergeCell ref="F1082:G1082"/>
    <mergeCell ref="A1067:B1074"/>
    <mergeCell ref="A948:B955"/>
    <mergeCell ref="C948:K951"/>
    <mergeCell ref="L948:M951"/>
    <mergeCell ref="C952:K955"/>
    <mergeCell ref="L952:M955"/>
    <mergeCell ref="D935:D942"/>
    <mergeCell ref="E935:E942"/>
    <mergeCell ref="G935:G942"/>
    <mergeCell ref="F1446:G1450"/>
    <mergeCell ref="J926:J933"/>
    <mergeCell ref="K926:K933"/>
    <mergeCell ref="F1324:G1330"/>
    <mergeCell ref="F1331:G1337"/>
    <mergeCell ref="I1085:I1092"/>
    <mergeCell ref="J959:M959"/>
    <mergeCell ref="L935:L942"/>
    <mergeCell ref="M935:M942"/>
    <mergeCell ref="M963:M964"/>
    <mergeCell ref="L926:L933"/>
    <mergeCell ref="L963:L964"/>
    <mergeCell ref="F1368:G1374"/>
    <mergeCell ref="F1283:G1288"/>
    <mergeCell ref="F1362:G1367"/>
    <mergeCell ref="F1289:G1295"/>
    <mergeCell ref="F1296:G1296"/>
    <mergeCell ref="H1085:H1092"/>
    <mergeCell ref="M926:M933"/>
    <mergeCell ref="D1085:D1092"/>
    <mergeCell ref="E1085:E1092"/>
    <mergeCell ref="D1047:D1053"/>
    <mergeCell ref="E1047:E1053"/>
    <mergeCell ref="F1047:F1053"/>
    <mergeCell ref="A923:A924"/>
    <mergeCell ref="B923:B924"/>
    <mergeCell ref="C923:C924"/>
    <mergeCell ref="D923:E923"/>
    <mergeCell ref="J923:J924"/>
    <mergeCell ref="H935:H942"/>
    <mergeCell ref="I935:I942"/>
    <mergeCell ref="J935:J942"/>
    <mergeCell ref="K923:K924"/>
    <mergeCell ref="K894:K901"/>
    <mergeCell ref="L894:L901"/>
    <mergeCell ref="M894:M901"/>
    <mergeCell ref="A908:B915"/>
    <mergeCell ref="C908:K911"/>
    <mergeCell ref="L908:M911"/>
    <mergeCell ref="C912:K915"/>
    <mergeCell ref="L912:M915"/>
    <mergeCell ref="F886:F901"/>
    <mergeCell ref="L886:L893"/>
    <mergeCell ref="D894:D901"/>
    <mergeCell ref="E894:E901"/>
    <mergeCell ref="G894:G901"/>
    <mergeCell ref="H894:H901"/>
    <mergeCell ref="I894:I901"/>
    <mergeCell ref="J894:J901"/>
    <mergeCell ref="H923:I923"/>
    <mergeCell ref="H926:H933"/>
    <mergeCell ref="I926:I933"/>
    <mergeCell ref="J886:J893"/>
    <mergeCell ref="J919:M919"/>
    <mergeCell ref="L923:L924"/>
    <mergeCell ref="M923:M924"/>
    <mergeCell ref="M886:M893"/>
    <mergeCell ref="D886:D893"/>
    <mergeCell ref="E886:E893"/>
    <mergeCell ref="G886:G893"/>
    <mergeCell ref="H886:H893"/>
    <mergeCell ref="I886:I893"/>
    <mergeCell ref="K886:K893"/>
    <mergeCell ref="D926:D933"/>
    <mergeCell ref="E926:E933"/>
    <mergeCell ref="G926:G933"/>
    <mergeCell ref="K935:K942"/>
    <mergeCell ref="E1016:E1023"/>
    <mergeCell ref="G1016:G1023"/>
    <mergeCell ref="H1016:H1023"/>
    <mergeCell ref="I1016:I1023"/>
    <mergeCell ref="J1016:J1023"/>
    <mergeCell ref="I1008:I1015"/>
    <mergeCell ref="L990:M993"/>
    <mergeCell ref="C994:K997"/>
    <mergeCell ref="L994:M997"/>
    <mergeCell ref="D974:D981"/>
    <mergeCell ref="E974:E981"/>
    <mergeCell ref="L974:L981"/>
    <mergeCell ref="M974:M981"/>
    <mergeCell ref="D966:D973"/>
    <mergeCell ref="E966:E973"/>
    <mergeCell ref="G966:G973"/>
    <mergeCell ref="H966:H973"/>
    <mergeCell ref="I966:I973"/>
    <mergeCell ref="K974:K981"/>
    <mergeCell ref="G974:G981"/>
    <mergeCell ref="H974:H981"/>
    <mergeCell ref="J746:J747"/>
    <mergeCell ref="F746:G746"/>
    <mergeCell ref="H746:I746"/>
    <mergeCell ref="J879:M879"/>
    <mergeCell ref="A883:A884"/>
    <mergeCell ref="B883:B884"/>
    <mergeCell ref="C883:C884"/>
    <mergeCell ref="D883:E883"/>
    <mergeCell ref="J883:J884"/>
    <mergeCell ref="K883:K884"/>
    <mergeCell ref="L856:L863"/>
    <mergeCell ref="M856:M863"/>
    <mergeCell ref="L883:L884"/>
    <mergeCell ref="M883:M884"/>
    <mergeCell ref="F883:G883"/>
    <mergeCell ref="A868:B875"/>
    <mergeCell ref="C868:K871"/>
    <mergeCell ref="L868:M871"/>
    <mergeCell ref="C872:K875"/>
    <mergeCell ref="L872:M875"/>
    <mergeCell ref="H856:H863"/>
    <mergeCell ref="I856:I863"/>
    <mergeCell ref="D856:D863"/>
    <mergeCell ref="E856:E863"/>
    <mergeCell ref="J856:J863"/>
    <mergeCell ref="K856:K863"/>
    <mergeCell ref="F847:F863"/>
    <mergeCell ref="H883:I883"/>
    <mergeCell ref="F844:F846"/>
    <mergeCell ref="A784:B791"/>
    <mergeCell ref="J836:M836"/>
    <mergeCell ref="A840:A841"/>
    <mergeCell ref="B840:B841"/>
    <mergeCell ref="C840:C841"/>
    <mergeCell ref="D840:E840"/>
    <mergeCell ref="J840:J841"/>
    <mergeCell ref="K840:K841"/>
    <mergeCell ref="L840:L841"/>
    <mergeCell ref="M840:M841"/>
    <mergeCell ref="H702:I702"/>
    <mergeCell ref="M799:M800"/>
    <mergeCell ref="M746:M747"/>
    <mergeCell ref="F777:F779"/>
    <mergeCell ref="K746:K747"/>
    <mergeCell ref="L746:L747"/>
    <mergeCell ref="M702:M703"/>
    <mergeCell ref="L702:L703"/>
    <mergeCell ref="G764:G770"/>
    <mergeCell ref="G713:G720"/>
    <mergeCell ref="A825:B832"/>
    <mergeCell ref="C825:K828"/>
    <mergeCell ref="L825:M828"/>
    <mergeCell ref="C829:K832"/>
    <mergeCell ref="L829:M832"/>
    <mergeCell ref="J742:M742"/>
    <mergeCell ref="A746:A747"/>
    <mergeCell ref="B746:B747"/>
    <mergeCell ref="C746:C747"/>
    <mergeCell ref="D746:E746"/>
    <mergeCell ref="C702:C703"/>
    <mergeCell ref="D702:E702"/>
    <mergeCell ref="J702:J703"/>
    <mergeCell ref="K702:K703"/>
    <mergeCell ref="C784:K787"/>
    <mergeCell ref="F309:G309"/>
    <mergeCell ref="H309:I309"/>
    <mergeCell ref="F349:G349"/>
    <mergeCell ref="H349:I349"/>
    <mergeCell ref="F262:G262"/>
    <mergeCell ref="G219:G223"/>
    <mergeCell ref="F219:F223"/>
    <mergeCell ref="F14:G14"/>
    <mergeCell ref="H14:I14"/>
    <mergeCell ref="F52:G52"/>
    <mergeCell ref="H52:I52"/>
    <mergeCell ref="F82:G82"/>
    <mergeCell ref="H82:I82"/>
    <mergeCell ref="G19:G20"/>
    <mergeCell ref="G24:G30"/>
    <mergeCell ref="F17:F31"/>
    <mergeCell ref="G57:G59"/>
    <mergeCell ref="H130:I130"/>
    <mergeCell ref="F224:F238"/>
    <mergeCell ref="G224:G238"/>
    <mergeCell ref="G265:G271"/>
    <mergeCell ref="G272:G284"/>
    <mergeCell ref="F265:F284"/>
    <mergeCell ref="F86:F91"/>
    <mergeCell ref="G133:G149"/>
    <mergeCell ref="F133:F155"/>
    <mergeCell ref="G150:G155"/>
    <mergeCell ref="F179:F194"/>
    <mergeCell ref="G179:G184"/>
    <mergeCell ref="G185:G194"/>
    <mergeCell ref="G312:G315"/>
    <mergeCell ref="F56:F59"/>
    <mergeCell ref="M669:M670"/>
    <mergeCell ref="J669:J670"/>
    <mergeCell ref="C692:K694"/>
    <mergeCell ref="L692:M694"/>
    <mergeCell ref="H669:I669"/>
    <mergeCell ref="A669:A670"/>
    <mergeCell ref="F669:G669"/>
    <mergeCell ref="B669:B670"/>
    <mergeCell ref="C669:C670"/>
    <mergeCell ref="D669:E669"/>
    <mergeCell ref="H472:I472"/>
    <mergeCell ref="F513:G513"/>
    <mergeCell ref="H513:I513"/>
    <mergeCell ref="F555:G555"/>
    <mergeCell ref="H555:I555"/>
    <mergeCell ref="K597:K598"/>
    <mergeCell ref="L597:L598"/>
    <mergeCell ref="M597:M598"/>
    <mergeCell ref="G600:G604"/>
    <mergeCell ref="F597:G597"/>
    <mergeCell ref="H597:I597"/>
    <mergeCell ref="F607:F617"/>
    <mergeCell ref="G607:G617"/>
    <mergeCell ref="A623:B628"/>
    <mergeCell ref="C623:K625"/>
    <mergeCell ref="L623:M625"/>
    <mergeCell ref="C626:K628"/>
    <mergeCell ref="L626:M628"/>
    <mergeCell ref="A597:A598"/>
    <mergeCell ref="B597:B598"/>
    <mergeCell ref="C597:C598"/>
    <mergeCell ref="F600:F604"/>
    <mergeCell ref="C788:K791"/>
    <mergeCell ref="K669:K670"/>
    <mergeCell ref="J698:M698"/>
    <mergeCell ref="A702:A703"/>
    <mergeCell ref="L788:M791"/>
    <mergeCell ref="A689:B694"/>
    <mergeCell ref="C689:K691"/>
    <mergeCell ref="L689:M691"/>
    <mergeCell ref="A654:B661"/>
    <mergeCell ref="C654:K657"/>
    <mergeCell ref="L654:M657"/>
    <mergeCell ref="C658:K661"/>
    <mergeCell ref="L658:M661"/>
    <mergeCell ref="J665:M665"/>
    <mergeCell ref="J632:M632"/>
    <mergeCell ref="A636:A637"/>
    <mergeCell ref="B636:B637"/>
    <mergeCell ref="C636:C637"/>
    <mergeCell ref="D636:E636"/>
    <mergeCell ref="J636:J637"/>
    <mergeCell ref="K636:K637"/>
    <mergeCell ref="L636:L637"/>
    <mergeCell ref="M636:M637"/>
    <mergeCell ref="H636:I636"/>
    <mergeCell ref="L784:M787"/>
    <mergeCell ref="A731:B738"/>
    <mergeCell ref="C731:K734"/>
    <mergeCell ref="L731:M734"/>
    <mergeCell ref="C735:K738"/>
    <mergeCell ref="L735:M738"/>
    <mergeCell ref="B702:B703"/>
    <mergeCell ref="L669:L670"/>
    <mergeCell ref="D597:E597"/>
    <mergeCell ref="J597:J598"/>
    <mergeCell ref="A582:B589"/>
    <mergeCell ref="C582:K585"/>
    <mergeCell ref="L582:M585"/>
    <mergeCell ref="C586:K589"/>
    <mergeCell ref="L586:M589"/>
    <mergeCell ref="J593:M593"/>
    <mergeCell ref="J551:M551"/>
    <mergeCell ref="A555:A556"/>
    <mergeCell ref="B555:B556"/>
    <mergeCell ref="C555:C556"/>
    <mergeCell ref="D555:E555"/>
    <mergeCell ref="J555:J556"/>
    <mergeCell ref="K555:K556"/>
    <mergeCell ref="L555:L556"/>
    <mergeCell ref="M555:M556"/>
    <mergeCell ref="G558:G577"/>
    <mergeCell ref="F558:F577"/>
    <mergeCell ref="K513:K514"/>
    <mergeCell ref="L513:L514"/>
    <mergeCell ref="M513:M514"/>
    <mergeCell ref="A540:B547"/>
    <mergeCell ref="C540:K543"/>
    <mergeCell ref="L540:M543"/>
    <mergeCell ref="C544:K547"/>
    <mergeCell ref="L544:M547"/>
    <mergeCell ref="A513:A514"/>
    <mergeCell ref="B513:B514"/>
    <mergeCell ref="C513:C514"/>
    <mergeCell ref="D513:E513"/>
    <mergeCell ref="J513:J514"/>
    <mergeCell ref="A498:B505"/>
    <mergeCell ref="C498:K501"/>
    <mergeCell ref="L498:M501"/>
    <mergeCell ref="C502:K505"/>
    <mergeCell ref="L502:M505"/>
    <mergeCell ref="J509:M509"/>
    <mergeCell ref="J468:M468"/>
    <mergeCell ref="A472:A473"/>
    <mergeCell ref="B472:B473"/>
    <mergeCell ref="C472:C473"/>
    <mergeCell ref="D472:E472"/>
    <mergeCell ref="J472:J473"/>
    <mergeCell ref="K472:K473"/>
    <mergeCell ref="L472:L473"/>
    <mergeCell ref="M472:M473"/>
    <mergeCell ref="F472:G472"/>
    <mergeCell ref="A457:B464"/>
    <mergeCell ref="C457:K460"/>
    <mergeCell ref="L457:M460"/>
    <mergeCell ref="C461:K464"/>
    <mergeCell ref="L461:M464"/>
    <mergeCell ref="J427:M427"/>
    <mergeCell ref="A431:A432"/>
    <mergeCell ref="B431:B432"/>
    <mergeCell ref="C431:C432"/>
    <mergeCell ref="D431:E431"/>
    <mergeCell ref="J431:J432"/>
    <mergeCell ref="H431:I431"/>
    <mergeCell ref="K431:K432"/>
    <mergeCell ref="L431:L432"/>
    <mergeCell ref="M431:M432"/>
    <mergeCell ref="G434:G440"/>
    <mergeCell ref="F434:F453"/>
    <mergeCell ref="G441:G453"/>
    <mergeCell ref="A416:B423"/>
    <mergeCell ref="C416:K419"/>
    <mergeCell ref="L416:M419"/>
    <mergeCell ref="C420:K423"/>
    <mergeCell ref="L420:M423"/>
    <mergeCell ref="F389:G389"/>
    <mergeCell ref="H389:I389"/>
    <mergeCell ref="A389:A390"/>
    <mergeCell ref="G392:G399"/>
    <mergeCell ref="G400:G411"/>
    <mergeCell ref="B389:B390"/>
    <mergeCell ref="C389:C390"/>
    <mergeCell ref="D389:E389"/>
    <mergeCell ref="J389:J390"/>
    <mergeCell ref="K389:K390"/>
    <mergeCell ref="F431:G431"/>
    <mergeCell ref="M389:M390"/>
    <mergeCell ref="A349:A350"/>
    <mergeCell ref="B349:B350"/>
    <mergeCell ref="A334:B341"/>
    <mergeCell ref="C334:K337"/>
    <mergeCell ref="L334:M337"/>
    <mergeCell ref="C338:K341"/>
    <mergeCell ref="L338:M341"/>
    <mergeCell ref="C349:C350"/>
    <mergeCell ref="D349:E349"/>
    <mergeCell ref="J349:J350"/>
    <mergeCell ref="L374:M377"/>
    <mergeCell ref="C378:K381"/>
    <mergeCell ref="L378:M381"/>
    <mergeCell ref="G357:G371"/>
    <mergeCell ref="L349:L350"/>
    <mergeCell ref="M349:M350"/>
    <mergeCell ref="F352:F371"/>
    <mergeCell ref="G352:G356"/>
    <mergeCell ref="L298:M301"/>
    <mergeCell ref="J345:M345"/>
    <mergeCell ref="L309:L310"/>
    <mergeCell ref="M309:M310"/>
    <mergeCell ref="A309:A310"/>
    <mergeCell ref="B309:B310"/>
    <mergeCell ref="C309:C310"/>
    <mergeCell ref="D309:E309"/>
    <mergeCell ref="J309:J310"/>
    <mergeCell ref="K309:K310"/>
    <mergeCell ref="A799:A800"/>
    <mergeCell ref="B799:B800"/>
    <mergeCell ref="C799:C800"/>
    <mergeCell ref="D799:E799"/>
    <mergeCell ref="K262:K263"/>
    <mergeCell ref="L262:L263"/>
    <mergeCell ref="A294:B301"/>
    <mergeCell ref="C294:K297"/>
    <mergeCell ref="L294:M297"/>
    <mergeCell ref="C298:K301"/>
    <mergeCell ref="A262:A263"/>
    <mergeCell ref="B262:B263"/>
    <mergeCell ref="C262:C263"/>
    <mergeCell ref="D262:E262"/>
    <mergeCell ref="J262:J263"/>
    <mergeCell ref="M262:M263"/>
    <mergeCell ref="H262:I262"/>
    <mergeCell ref="J799:J800"/>
    <mergeCell ref="A374:B381"/>
    <mergeCell ref="C374:K377"/>
    <mergeCell ref="J385:M385"/>
    <mergeCell ref="L389:L390"/>
    <mergeCell ref="L247:M250"/>
    <mergeCell ref="C251:K254"/>
    <mergeCell ref="L251:M254"/>
    <mergeCell ref="B216:B217"/>
    <mergeCell ref="C216:C217"/>
    <mergeCell ref="D216:E216"/>
    <mergeCell ref="J216:J217"/>
    <mergeCell ref="K216:K217"/>
    <mergeCell ref="L216:L217"/>
    <mergeCell ref="L176:L177"/>
    <mergeCell ref="M176:M177"/>
    <mergeCell ref="A203:B208"/>
    <mergeCell ref="C203:K205"/>
    <mergeCell ref="L203:M205"/>
    <mergeCell ref="C206:K208"/>
    <mergeCell ref="L206:M208"/>
    <mergeCell ref="A176:A177"/>
    <mergeCell ref="B176:B177"/>
    <mergeCell ref="F176:G176"/>
    <mergeCell ref="C176:C177"/>
    <mergeCell ref="D176:E176"/>
    <mergeCell ref="J176:J177"/>
    <mergeCell ref="H176:I176"/>
    <mergeCell ref="F216:G216"/>
    <mergeCell ref="H216:I216"/>
    <mergeCell ref="J258:M258"/>
    <mergeCell ref="J305:M305"/>
    <mergeCell ref="J795:M795"/>
    <mergeCell ref="K349:K350"/>
    <mergeCell ref="A163:B168"/>
    <mergeCell ref="C163:K165"/>
    <mergeCell ref="K799:K800"/>
    <mergeCell ref="K176:K177"/>
    <mergeCell ref="J212:M212"/>
    <mergeCell ref="A216:A217"/>
    <mergeCell ref="L163:M165"/>
    <mergeCell ref="C166:K168"/>
    <mergeCell ref="L166:M168"/>
    <mergeCell ref="J172:M172"/>
    <mergeCell ref="J126:M126"/>
    <mergeCell ref="A130:A131"/>
    <mergeCell ref="B130:B131"/>
    <mergeCell ref="C130:C131"/>
    <mergeCell ref="D130:E130"/>
    <mergeCell ref="J130:J131"/>
    <mergeCell ref="K130:K131"/>
    <mergeCell ref="L130:L131"/>
    <mergeCell ref="M130:M131"/>
    <mergeCell ref="F130:G130"/>
    <mergeCell ref="L799:L800"/>
    <mergeCell ref="G777:G779"/>
    <mergeCell ref="G771:G774"/>
    <mergeCell ref="F751:F770"/>
    <mergeCell ref="F771:F774"/>
    <mergeCell ref="M216:M217"/>
    <mergeCell ref="A247:B254"/>
    <mergeCell ref="C247:K250"/>
    <mergeCell ref="A117:B122"/>
    <mergeCell ref="C117:K119"/>
    <mergeCell ref="L117:M119"/>
    <mergeCell ref="C120:K122"/>
    <mergeCell ref="L120:M122"/>
    <mergeCell ref="A82:A83"/>
    <mergeCell ref="B82:B83"/>
    <mergeCell ref="C82:C83"/>
    <mergeCell ref="D82:E82"/>
    <mergeCell ref="J82:J83"/>
    <mergeCell ref="A69:B74"/>
    <mergeCell ref="C69:K71"/>
    <mergeCell ref="L69:M71"/>
    <mergeCell ref="C72:K74"/>
    <mergeCell ref="L72:M74"/>
    <mergeCell ref="J78:M78"/>
    <mergeCell ref="K82:K83"/>
    <mergeCell ref="L82:L83"/>
    <mergeCell ref="M82:M83"/>
    <mergeCell ref="J48:M48"/>
    <mergeCell ref="A52:A53"/>
    <mergeCell ref="B52:B53"/>
    <mergeCell ref="C52:C53"/>
    <mergeCell ref="D52:E52"/>
    <mergeCell ref="J52:J53"/>
    <mergeCell ref="K52:K53"/>
    <mergeCell ref="L52:L53"/>
    <mergeCell ref="M52:M53"/>
    <mergeCell ref="K14:K15"/>
    <mergeCell ref="L14:L15"/>
    <mergeCell ref="M14:M15"/>
    <mergeCell ref="A39:B44"/>
    <mergeCell ref="C39:K41"/>
    <mergeCell ref="L39:M41"/>
    <mergeCell ref="C42:K44"/>
    <mergeCell ref="L42:M44"/>
    <mergeCell ref="A14:A15"/>
    <mergeCell ref="B14:B15"/>
    <mergeCell ref="C14:C15"/>
    <mergeCell ref="D14:E14"/>
    <mergeCell ref="J14:J15"/>
    <mergeCell ref="A1:B6"/>
    <mergeCell ref="C1:K3"/>
    <mergeCell ref="L1:M3"/>
    <mergeCell ref="C4:K6"/>
    <mergeCell ref="L4:M6"/>
    <mergeCell ref="J10:M10"/>
    <mergeCell ref="L1592:M1594"/>
    <mergeCell ref="C1595:K1597"/>
    <mergeCell ref="L1595:M1597"/>
    <mergeCell ref="J1601:M1601"/>
    <mergeCell ref="K1605:K1606"/>
    <mergeCell ref="L1605:L1606"/>
    <mergeCell ref="M1605:M1606"/>
    <mergeCell ref="C1605:C1606"/>
    <mergeCell ref="D1605:E1605"/>
    <mergeCell ref="J1605:J1606"/>
    <mergeCell ref="L1638:M1641"/>
    <mergeCell ref="A1605:A1606"/>
    <mergeCell ref="B1605:B1606"/>
    <mergeCell ref="G1608:G1615"/>
    <mergeCell ref="F1608:F1615"/>
    <mergeCell ref="G1616:G1620"/>
    <mergeCell ref="G1621:G1628"/>
    <mergeCell ref="F1605:G1605"/>
    <mergeCell ref="H1605:I1605"/>
    <mergeCell ref="F1277:G1282"/>
    <mergeCell ref="G856:G863"/>
    <mergeCell ref="F1561:F1577"/>
    <mergeCell ref="G1578:G1579"/>
    <mergeCell ref="G1569:G1574"/>
    <mergeCell ref="G1576:G1577"/>
    <mergeCell ref="G1580:G1581"/>
    <mergeCell ref="A1681:B1687"/>
    <mergeCell ref="C1681:K1684"/>
    <mergeCell ref="L1681:M1684"/>
    <mergeCell ref="C1685:K1687"/>
    <mergeCell ref="L1685:M1687"/>
    <mergeCell ref="J1691:M1691"/>
    <mergeCell ref="L1695:L1696"/>
    <mergeCell ref="M1695:M1696"/>
    <mergeCell ref="A1717:B1723"/>
    <mergeCell ref="C1717:K1720"/>
    <mergeCell ref="L1717:M1720"/>
    <mergeCell ref="C1721:K1723"/>
    <mergeCell ref="L1721:M1723"/>
    <mergeCell ref="A1695:A1696"/>
    <mergeCell ref="B1695:B1696"/>
    <mergeCell ref="F1652:G1652"/>
    <mergeCell ref="H1652:I1652"/>
    <mergeCell ref="F1695:G1695"/>
    <mergeCell ref="H1695:I1695"/>
    <mergeCell ref="A1652:A1653"/>
    <mergeCell ref="B1652:B1653"/>
    <mergeCell ref="C1652:C1653"/>
    <mergeCell ref="D1652:E1652"/>
    <mergeCell ref="J1652:J1653"/>
    <mergeCell ref="K1652:K1653"/>
    <mergeCell ref="G1656:G1666"/>
    <mergeCell ref="F1655:F1668"/>
    <mergeCell ref="G1667:G1668"/>
    <mergeCell ref="G1700:G1706"/>
    <mergeCell ref="F1699:F1708"/>
    <mergeCell ref="G1707:G1708"/>
    <mergeCell ref="C1695:C1696"/>
    <mergeCell ref="A1731:A1732"/>
    <mergeCell ref="B1731:B1732"/>
    <mergeCell ref="C1731:C1732"/>
    <mergeCell ref="D1731:E1731"/>
    <mergeCell ref="J1731:J1732"/>
    <mergeCell ref="K1731:K1732"/>
    <mergeCell ref="L1731:L1732"/>
    <mergeCell ref="M1731:M1732"/>
    <mergeCell ref="H1731:I1731"/>
    <mergeCell ref="J1770:J1771"/>
    <mergeCell ref="A1756:B1762"/>
    <mergeCell ref="C1756:K1759"/>
    <mergeCell ref="G1737:G1738"/>
    <mergeCell ref="G1739:G1748"/>
    <mergeCell ref="F1739:F1748"/>
    <mergeCell ref="F1733:F1738"/>
    <mergeCell ref="L1756:M1759"/>
    <mergeCell ref="C1760:K1762"/>
    <mergeCell ref="L1760:M1762"/>
    <mergeCell ref="J1766:M1766"/>
    <mergeCell ref="K1770:K1771"/>
    <mergeCell ref="L1770:L1771"/>
    <mergeCell ref="M1770:M1771"/>
    <mergeCell ref="H1770:I1770"/>
    <mergeCell ref="C1770:C1771"/>
    <mergeCell ref="D1770:E1770"/>
    <mergeCell ref="A1791:B1797"/>
    <mergeCell ref="C1791:K1794"/>
    <mergeCell ref="L1791:M1794"/>
    <mergeCell ref="C1795:K1797"/>
    <mergeCell ref="L1795:M1797"/>
    <mergeCell ref="A1770:A1771"/>
    <mergeCell ref="B1770:B1771"/>
    <mergeCell ref="F1770:G1770"/>
    <mergeCell ref="G1773:G1781"/>
    <mergeCell ref="G1782:G1783"/>
    <mergeCell ref="J1801:M1801"/>
    <mergeCell ref="A1805:A1806"/>
    <mergeCell ref="B1805:B1806"/>
    <mergeCell ref="C1805:C1806"/>
    <mergeCell ref="D1805:E1805"/>
    <mergeCell ref="J1805:J1806"/>
    <mergeCell ref="K1805:K1806"/>
    <mergeCell ref="L1805:L1806"/>
    <mergeCell ref="M1805:M1806"/>
    <mergeCell ref="F1805:G1805"/>
    <mergeCell ref="H1805:I1805"/>
    <mergeCell ref="L1851:L1852"/>
    <mergeCell ref="M1851:M1852"/>
    <mergeCell ref="A1873:B1879"/>
    <mergeCell ref="C1873:K1876"/>
    <mergeCell ref="L1873:M1876"/>
    <mergeCell ref="C1877:K1879"/>
    <mergeCell ref="L1877:M1879"/>
    <mergeCell ref="G1854:G1855"/>
    <mergeCell ref="F1854:F1855"/>
    <mergeCell ref="G1856:G1857"/>
    <mergeCell ref="J1883:M1883"/>
    <mergeCell ref="A1887:A1888"/>
    <mergeCell ref="B1887:B1888"/>
    <mergeCell ref="C1887:C1888"/>
    <mergeCell ref="D1887:E1887"/>
    <mergeCell ref="J1887:J1888"/>
    <mergeCell ref="K1887:K1888"/>
    <mergeCell ref="L1887:L1888"/>
    <mergeCell ref="M1887:M1888"/>
    <mergeCell ref="H1887:I1887"/>
    <mergeCell ref="G1858:G1859"/>
    <mergeCell ref="G1860:G1861"/>
    <mergeCell ref="F1856:F1863"/>
    <mergeCell ref="G1864:G1867"/>
    <mergeCell ref="F1864:F1867"/>
    <mergeCell ref="F1851:G1851"/>
    <mergeCell ref="H1851:I1851"/>
    <mergeCell ref="F1887:G1887"/>
    <mergeCell ref="F1909:F1910"/>
    <mergeCell ref="L1966:M1969"/>
    <mergeCell ref="C1970:K1973"/>
    <mergeCell ref="L1970:M1973"/>
    <mergeCell ref="J1977:M1977"/>
    <mergeCell ref="A2107:B2112"/>
    <mergeCell ref="C2107:K2109"/>
    <mergeCell ref="L2107:M2109"/>
    <mergeCell ref="C2110:K2112"/>
    <mergeCell ref="L2110:M2112"/>
    <mergeCell ref="F2078:G2078"/>
    <mergeCell ref="F2081:F2100"/>
    <mergeCell ref="G2084:G2100"/>
    <mergeCell ref="D2033:E2033"/>
    <mergeCell ref="D2034:E2034"/>
    <mergeCell ref="J2034:M2034"/>
    <mergeCell ref="A2038:A2039"/>
    <mergeCell ref="B2038:B2039"/>
    <mergeCell ref="C2038:C2039"/>
    <mergeCell ref="D2038:E2038"/>
    <mergeCell ref="J2038:J2039"/>
    <mergeCell ref="K2038:K2039"/>
    <mergeCell ref="L2038:L2039"/>
    <mergeCell ref="M2038:M2039"/>
    <mergeCell ref="A2066:B2070"/>
    <mergeCell ref="C1923:K1926"/>
    <mergeCell ref="L1923:M1926"/>
    <mergeCell ref="L1919:M1922"/>
    <mergeCell ref="A2008:A2009"/>
    <mergeCell ref="B2008:B2009"/>
    <mergeCell ref="D2008:D2009"/>
    <mergeCell ref="E2008:E2009"/>
    <mergeCell ref="A2146:B2151"/>
    <mergeCell ref="C2146:K2148"/>
    <mergeCell ref="L2146:M2148"/>
    <mergeCell ref="C2149:K2151"/>
    <mergeCell ref="L2149:M2151"/>
    <mergeCell ref="F2159:G2159"/>
    <mergeCell ref="H2159:I2159"/>
    <mergeCell ref="F2122:F2131"/>
    <mergeCell ref="F2132:F2136"/>
    <mergeCell ref="C2066:K2067"/>
    <mergeCell ref="L2066:M2067"/>
    <mergeCell ref="C2068:K2070"/>
    <mergeCell ref="L2068:M2070"/>
    <mergeCell ref="F2038:G2038"/>
    <mergeCell ref="H2038:I2038"/>
    <mergeCell ref="G2042:G2051"/>
    <mergeCell ref="G2052:G2056"/>
    <mergeCell ref="G2057:G2058"/>
    <mergeCell ref="F2042:F2056"/>
    <mergeCell ref="F2057:F2058"/>
    <mergeCell ref="L2119:L2120"/>
    <mergeCell ref="M2119:M2120"/>
    <mergeCell ref="J2078:J2079"/>
    <mergeCell ref="K2078:K2079"/>
    <mergeCell ref="L2078:L2079"/>
    <mergeCell ref="M2078:M2079"/>
    <mergeCell ref="G2081:G2083"/>
    <mergeCell ref="A2078:A2079"/>
    <mergeCell ref="B2078:B2079"/>
    <mergeCell ref="C2078:C2079"/>
    <mergeCell ref="M2159:M2160"/>
    <mergeCell ref="B2159:B2160"/>
    <mergeCell ref="A2195:A2196"/>
    <mergeCell ref="B2195:B2196"/>
    <mergeCell ref="C2195:C2196"/>
    <mergeCell ref="D2195:E2195"/>
    <mergeCell ref="J2195:J2196"/>
    <mergeCell ref="L2195:L2196"/>
    <mergeCell ref="M2195:M2196"/>
    <mergeCell ref="F2195:G2195"/>
    <mergeCell ref="K2195:K2196"/>
    <mergeCell ref="J2153:M2153"/>
    <mergeCell ref="J2155:M2155"/>
    <mergeCell ref="A2159:A2160"/>
    <mergeCell ref="L2159:L2160"/>
    <mergeCell ref="A2238:A2239"/>
    <mergeCell ref="B2238:B2239"/>
    <mergeCell ref="C2238:C2239"/>
    <mergeCell ref="L2223:M2226"/>
    <mergeCell ref="L2227:M2230"/>
    <mergeCell ref="J2234:M2234"/>
    <mergeCell ref="K2238:K2239"/>
    <mergeCell ref="L2238:L2239"/>
    <mergeCell ref="D2238:E2238"/>
    <mergeCell ref="J2238:J2239"/>
    <mergeCell ref="A2223:B2230"/>
    <mergeCell ref="C2223:K2226"/>
    <mergeCell ref="F2285:G2285"/>
    <mergeCell ref="H2285:I2285"/>
    <mergeCell ref="H2238:I2238"/>
    <mergeCell ref="A2475:A2476"/>
    <mergeCell ref="B2475:B2476"/>
    <mergeCell ref="C2475:C2476"/>
    <mergeCell ref="D2475:E2475"/>
    <mergeCell ref="C2459:K2462"/>
    <mergeCell ref="A2270:B2277"/>
    <mergeCell ref="F2238:G2238"/>
    <mergeCell ref="K2314:K2315"/>
    <mergeCell ref="L2314:L2315"/>
    <mergeCell ref="M2314:M2315"/>
    <mergeCell ref="A2358:A2359"/>
    <mergeCell ref="B2358:B2359"/>
    <mergeCell ref="C2358:C2359"/>
    <mergeCell ref="D2358:E2358"/>
    <mergeCell ref="F2358:I2358"/>
    <mergeCell ref="J2358:J2359"/>
    <mergeCell ref="F2335:F2337"/>
    <mergeCell ref="G2335:G2337"/>
    <mergeCell ref="A2380:B2385"/>
    <mergeCell ref="C2380:K2382"/>
    <mergeCell ref="K2393:K2394"/>
    <mergeCell ref="L2380:M2382"/>
    <mergeCell ref="C2383:K2385"/>
    <mergeCell ref="L2383:M2385"/>
    <mergeCell ref="J2389:M2389"/>
    <mergeCell ref="A2419:B2424"/>
    <mergeCell ref="C2419:K2421"/>
    <mergeCell ref="L2419:M2421"/>
    <mergeCell ref="C2422:K2424"/>
    <mergeCell ref="C1837:K1840"/>
    <mergeCell ref="J2281:M2281"/>
    <mergeCell ref="G1808:G1809"/>
    <mergeCell ref="F1808:F1809"/>
    <mergeCell ref="G1810:G1811"/>
    <mergeCell ref="G1812:G1813"/>
    <mergeCell ref="J2471:M2471"/>
    <mergeCell ref="A2285:A2286"/>
    <mergeCell ref="B2285:B2286"/>
    <mergeCell ref="C2285:C2286"/>
    <mergeCell ref="K2475:K2476"/>
    <mergeCell ref="L2475:L2476"/>
    <mergeCell ref="M2475:M2476"/>
    <mergeCell ref="A2459:B2466"/>
    <mergeCell ref="J2314:J2315"/>
    <mergeCell ref="A2301:B2306"/>
    <mergeCell ref="C2301:K2303"/>
    <mergeCell ref="A2345:B2350"/>
    <mergeCell ref="C2345:K2347"/>
    <mergeCell ref="L2345:M2347"/>
    <mergeCell ref="C2348:K2350"/>
    <mergeCell ref="A2314:A2315"/>
    <mergeCell ref="C2314:C2315"/>
    <mergeCell ref="D2314:E2314"/>
    <mergeCell ref="F2314:I2314"/>
    <mergeCell ref="B2314:B2315"/>
    <mergeCell ref="K2358:K2359"/>
    <mergeCell ref="L2358:L2359"/>
    <mergeCell ref="L2301:M2303"/>
    <mergeCell ref="C2304:K2306"/>
    <mergeCell ref="L2304:M2306"/>
    <mergeCell ref="J2310:M2310"/>
    <mergeCell ref="A2511:A2512"/>
    <mergeCell ref="B2511:B2512"/>
    <mergeCell ref="C2511:C2512"/>
    <mergeCell ref="D2511:E2511"/>
    <mergeCell ref="H2511:I2511"/>
    <mergeCell ref="C2855:K2858"/>
    <mergeCell ref="C2688:K2691"/>
    <mergeCell ref="A2578:A2579"/>
    <mergeCell ref="B2578:B2579"/>
    <mergeCell ref="J2700:M2700"/>
    <mergeCell ref="L2855:M2858"/>
    <mergeCell ref="K2511:K2512"/>
    <mergeCell ref="L2511:L2512"/>
    <mergeCell ref="M2511:M2512"/>
    <mergeCell ref="A2495:B2502"/>
    <mergeCell ref="C2495:K2498"/>
    <mergeCell ref="L2495:M2498"/>
    <mergeCell ref="C2499:K2502"/>
    <mergeCell ref="L2499:M2502"/>
    <mergeCell ref="A2688:B2695"/>
    <mergeCell ref="C2704:C2705"/>
    <mergeCell ref="D2704:E2704"/>
    <mergeCell ref="B2726:J2741"/>
    <mergeCell ref="J2704:J2705"/>
    <mergeCell ref="K2704:K2705"/>
    <mergeCell ref="L2704:L2705"/>
    <mergeCell ref="M2704:M2705"/>
    <mergeCell ref="H2704:I2704"/>
    <mergeCell ref="L2535:M2538"/>
    <mergeCell ref="J2542:M2542"/>
    <mergeCell ref="A2546:A2547"/>
    <mergeCell ref="B2546:B2547"/>
    <mergeCell ref="A2531:B2538"/>
    <mergeCell ref="C2531:K2534"/>
    <mergeCell ref="L2531:M2534"/>
    <mergeCell ref="C2535:K2538"/>
    <mergeCell ref="A2855:B2862"/>
    <mergeCell ref="J2867:M2867"/>
    <mergeCell ref="C2859:K2862"/>
    <mergeCell ref="L2859:M2862"/>
    <mergeCell ref="F2704:G2704"/>
    <mergeCell ref="F2549:F2554"/>
    <mergeCell ref="A2871:A2872"/>
    <mergeCell ref="B2871:B2872"/>
    <mergeCell ref="C2871:C2872"/>
    <mergeCell ref="D2871:E2871"/>
    <mergeCell ref="J2871:J2872"/>
    <mergeCell ref="L2688:M2691"/>
    <mergeCell ref="C2692:K2695"/>
    <mergeCell ref="L2692:M2695"/>
    <mergeCell ref="F2546:G2546"/>
    <mergeCell ref="H2546:I2546"/>
    <mergeCell ref="J2574:M2574"/>
    <mergeCell ref="K2546:K2547"/>
    <mergeCell ref="L2546:L2547"/>
    <mergeCell ref="M2546:M2547"/>
    <mergeCell ref="M2616:M2617"/>
    <mergeCell ref="A2704:A2705"/>
    <mergeCell ref="B2704:B2705"/>
    <mergeCell ref="A2563:B2570"/>
    <mergeCell ref="C2563:K2566"/>
    <mergeCell ref="L2563:M2566"/>
    <mergeCell ref="A2604:B2609"/>
    <mergeCell ref="M2607:M2609"/>
    <mergeCell ref="F2582:F2586"/>
    <mergeCell ref="G2591:G2592"/>
    <mergeCell ref="F2587:F2593"/>
    <mergeCell ref="G2583:G2584"/>
    <mergeCell ref="G2585:G2586"/>
    <mergeCell ref="G2587:G2588"/>
    <mergeCell ref="G2549:G2554"/>
    <mergeCell ref="K2871:K2872"/>
    <mergeCell ref="H2871:I2871"/>
    <mergeCell ref="L2871:L2872"/>
    <mergeCell ref="M2871:M2872"/>
    <mergeCell ref="F2871:G2871"/>
    <mergeCell ref="C2578:C2579"/>
    <mergeCell ref="D2578:E2578"/>
    <mergeCell ref="J2578:J2579"/>
    <mergeCell ref="K2578:K2579"/>
    <mergeCell ref="L2578:L2579"/>
    <mergeCell ref="M2578:M2579"/>
    <mergeCell ref="F2578:G2578"/>
    <mergeCell ref="H2578:I2578"/>
    <mergeCell ref="M2604:M2606"/>
    <mergeCell ref="G2589:G2590"/>
    <mergeCell ref="F2596:F2597"/>
    <mergeCell ref="G2596:G2597"/>
    <mergeCell ref="C2604:L2606"/>
    <mergeCell ref="A2616:A2617"/>
    <mergeCell ref="B2616:B2617"/>
    <mergeCell ref="C2616:C2617"/>
    <mergeCell ref="D2616:E2616"/>
    <mergeCell ref="J2616:J2617"/>
    <mergeCell ref="H2616:I2616"/>
    <mergeCell ref="C2607:L2609"/>
    <mergeCell ref="K2616:K2617"/>
    <mergeCell ref="A2647:B2654"/>
    <mergeCell ref="C2647:K2650"/>
    <mergeCell ref="L2647:M2650"/>
    <mergeCell ref="C2651:K2654"/>
    <mergeCell ref="L2651:M2654"/>
    <mergeCell ref="J2659:M2659"/>
    <mergeCell ref="A2663:A2664"/>
    <mergeCell ref="B2663:B2664"/>
    <mergeCell ref="C2663:C2664"/>
    <mergeCell ref="D2663:E2663"/>
    <mergeCell ref="J2663:J2664"/>
    <mergeCell ref="F2663:G2663"/>
    <mergeCell ref="H2663:I2663"/>
    <mergeCell ref="K2663:K2664"/>
    <mergeCell ref="L2663:L2664"/>
    <mergeCell ref="M2663:M2664"/>
    <mergeCell ref="G2625:G2626"/>
    <mergeCell ref="G2627:G2628"/>
    <mergeCell ref="G2630:G2631"/>
    <mergeCell ref="F2623:F2631"/>
    <mergeCell ref="F2616:G2616"/>
    <mergeCell ref="L2616:L2617"/>
    <mergeCell ref="G2623:G2624"/>
    <mergeCell ref="L2422:M2424"/>
    <mergeCell ref="A2393:A2394"/>
    <mergeCell ref="B2393:B2394"/>
    <mergeCell ref="C2393:C2394"/>
    <mergeCell ref="D2393:E2393"/>
    <mergeCell ref="F2393:I2393"/>
    <mergeCell ref="F2404:F2410"/>
    <mergeCell ref="G2404:G2410"/>
    <mergeCell ref="A2432:A2433"/>
    <mergeCell ref="B2432:B2433"/>
    <mergeCell ref="C2432:C2433"/>
    <mergeCell ref="D2432:E2432"/>
    <mergeCell ref="F2432:I2432"/>
    <mergeCell ref="J2432:J2433"/>
    <mergeCell ref="F713:F724"/>
    <mergeCell ref="G752:G758"/>
    <mergeCell ref="J2428:M2428"/>
    <mergeCell ref="L2393:L2394"/>
    <mergeCell ref="M2393:M2394"/>
    <mergeCell ref="J2393:J2394"/>
    <mergeCell ref="J2354:M2354"/>
    <mergeCell ref="F1338:G1338"/>
    <mergeCell ref="F799:G799"/>
    <mergeCell ref="M2358:M2359"/>
    <mergeCell ref="D1695:E1695"/>
    <mergeCell ref="G1820:G1821"/>
    <mergeCell ref="G1822:G1823"/>
    <mergeCell ref="G1824:G1825"/>
    <mergeCell ref="G1890:G1891"/>
    <mergeCell ref="G1892:G1897"/>
    <mergeCell ref="G1898:G1899"/>
    <mergeCell ref="G1900:G1906"/>
    <mergeCell ref="M2439:M2440"/>
    <mergeCell ref="H2439:H2440"/>
    <mergeCell ref="I2439:I2440"/>
    <mergeCell ref="K2439:K2440"/>
    <mergeCell ref="L2439:L2440"/>
    <mergeCell ref="K2432:K2433"/>
    <mergeCell ref="L2432:L2433"/>
    <mergeCell ref="M2432:M2433"/>
    <mergeCell ref="G847:G849"/>
    <mergeCell ref="F1008:F1023"/>
    <mergeCell ref="F966:F981"/>
    <mergeCell ref="F926:F942"/>
    <mergeCell ref="F1451:G1454"/>
    <mergeCell ref="F1239:G1245"/>
    <mergeCell ref="F1359:G1359"/>
    <mergeCell ref="F1254:G1254"/>
    <mergeCell ref="K1695:K1696"/>
    <mergeCell ref="G1784:G1785"/>
    <mergeCell ref="F1773:F1785"/>
    <mergeCell ref="F1731:G1731"/>
    <mergeCell ref="G1814:G1815"/>
    <mergeCell ref="G1816:G1817"/>
    <mergeCell ref="J1727:M1727"/>
    <mergeCell ref="L1652:L1653"/>
    <mergeCell ref="M1652:M1653"/>
    <mergeCell ref="J1695:J1696"/>
    <mergeCell ref="J1648:M1648"/>
    <mergeCell ref="G1818:G1819"/>
    <mergeCell ref="F1810:F1819"/>
    <mergeCell ref="G1733:G1734"/>
    <mergeCell ref="G1735:G1736"/>
    <mergeCell ref="F1820:F1825"/>
    <mergeCell ref="F1890:F1907"/>
    <mergeCell ref="G2162:G2171"/>
    <mergeCell ref="F2162:F2171"/>
    <mergeCell ref="G2132:G2135"/>
    <mergeCell ref="G1909:G1910"/>
    <mergeCell ref="F2208:F2215"/>
    <mergeCell ref="G2242:G2247"/>
    <mergeCell ref="F2242:F2262"/>
    <mergeCell ref="G2206:G2207"/>
    <mergeCell ref="F2199:F2207"/>
    <mergeCell ref="G2208:G2209"/>
    <mergeCell ref="G2210:G2211"/>
    <mergeCell ref="G2212:G2213"/>
    <mergeCell ref="C2227:K2230"/>
    <mergeCell ref="C2184:K2187"/>
    <mergeCell ref="J1930:M1930"/>
    <mergeCell ref="G2199:G2205"/>
    <mergeCell ref="D2119:E2119"/>
    <mergeCell ref="J2119:J2120"/>
    <mergeCell ref="K2119:K2120"/>
    <mergeCell ref="D2072:E2072"/>
    <mergeCell ref="J2072:M2072"/>
    <mergeCell ref="D2073:E2073"/>
    <mergeCell ref="D2074:E2074"/>
    <mergeCell ref="J2074:M2074"/>
    <mergeCell ref="D2078:E2078"/>
    <mergeCell ref="H2078:I2078"/>
    <mergeCell ref="M2238:M2239"/>
    <mergeCell ref="C2028:K2030"/>
    <mergeCell ref="L2028:M2030"/>
    <mergeCell ref="D2032:E2032"/>
    <mergeCell ref="J2032:M2032"/>
    <mergeCell ref="L2348:M2350"/>
    <mergeCell ref="L2567:M2570"/>
    <mergeCell ref="L2459:M2462"/>
    <mergeCell ref="C2463:K2466"/>
    <mergeCell ref="L2463:M2466"/>
    <mergeCell ref="F2475:G2475"/>
    <mergeCell ref="H2475:I2475"/>
    <mergeCell ref="J2507:M2507"/>
    <mergeCell ref="J2475:J2476"/>
    <mergeCell ref="G2478:G2486"/>
    <mergeCell ref="F2511:G2511"/>
    <mergeCell ref="J2159:J2160"/>
    <mergeCell ref="K2159:K2160"/>
    <mergeCell ref="C2546:C2547"/>
    <mergeCell ref="D2546:E2546"/>
    <mergeCell ref="J2546:J2547"/>
    <mergeCell ref="L2180:M2183"/>
    <mergeCell ref="L2184:M2187"/>
    <mergeCell ref="F2478:F2486"/>
    <mergeCell ref="F2514:F2522"/>
    <mergeCell ref="G2514:G2522"/>
    <mergeCell ref="K2285:K2286"/>
    <mergeCell ref="L2285:L2286"/>
    <mergeCell ref="C2270:K2273"/>
    <mergeCell ref="L2270:M2273"/>
    <mergeCell ref="C2274:K2277"/>
    <mergeCell ref="L2274:M2277"/>
    <mergeCell ref="G2248:G2251"/>
    <mergeCell ref="G2252:G2262"/>
    <mergeCell ref="C2159:C2160"/>
    <mergeCell ref="D2159:E2159"/>
    <mergeCell ref="J2191:M2191"/>
    <mergeCell ref="F2874:F2879"/>
    <mergeCell ref="G2874:G2879"/>
    <mergeCell ref="G2632:G2633"/>
    <mergeCell ref="F2667:F2680"/>
    <mergeCell ref="G2667:G2680"/>
    <mergeCell ref="F2632:F2633"/>
    <mergeCell ref="F2707:F2712"/>
    <mergeCell ref="G2707:G2712"/>
    <mergeCell ref="F2635:F2639"/>
    <mergeCell ref="G2635:G2639"/>
    <mergeCell ref="F2287:F2293"/>
    <mergeCell ref="G1937:G1942"/>
    <mergeCell ref="G1945:G1946"/>
    <mergeCell ref="F1937:F1951"/>
    <mergeCell ref="G1949:G1950"/>
    <mergeCell ref="G1955:G1956"/>
    <mergeCell ref="G1997:G2007"/>
    <mergeCell ref="F1997:F2011"/>
    <mergeCell ref="G2008:G2011"/>
    <mergeCell ref="G2214:G2215"/>
    <mergeCell ref="G2289:G2293"/>
    <mergeCell ref="G2287:G2288"/>
    <mergeCell ref="G2435:G2448"/>
    <mergeCell ref="G1958:G1959"/>
    <mergeCell ref="F1952:F1959"/>
    <mergeCell ref="G1984:G1988"/>
    <mergeCell ref="F1984:F1988"/>
    <mergeCell ref="G1990:G1996"/>
    <mergeCell ref="G2122:G2127"/>
    <mergeCell ref="G2128:G2131"/>
    <mergeCell ref="C2567:K2570"/>
    <mergeCell ref="J2511:J2512"/>
  </mergeCells>
  <dataValidations count="1">
    <dataValidation allowBlank="1" showInputMessage="1" showErrorMessage="1" errorTitle="       STEPFANIE" error="OJO ESTAS INGRESANDO MAL LAS FECHAS." sqref="E1927:E2006 E2008:E2015 E1919:E1922" xr:uid="{00000000-0002-0000-0500-000000000000}"/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116"/>
  <sheetViews>
    <sheetView showGridLines="0" topLeftCell="A4" workbookViewId="0">
      <selection activeCell="C35" sqref="C35:F35"/>
    </sheetView>
  </sheetViews>
  <sheetFormatPr baseColWidth="10" defaultRowHeight="12.75" x14ac:dyDescent="0.2"/>
  <cols>
    <col min="1" max="1" width="9" customWidth="1"/>
    <col min="2" max="2" width="10.5703125" customWidth="1"/>
    <col min="3" max="3" width="11.42578125" customWidth="1"/>
    <col min="6" max="6" width="11.140625" customWidth="1"/>
    <col min="7" max="7" width="10.5703125" customWidth="1"/>
    <col min="8" max="8" width="10.7109375" customWidth="1"/>
    <col min="9" max="9" width="9.85546875" customWidth="1"/>
    <col min="10" max="10" width="9.5703125" customWidth="1"/>
    <col min="11" max="11" width="12.5703125" customWidth="1"/>
    <col min="12" max="12" width="15.85546875" customWidth="1"/>
    <col min="13" max="13" width="8.7109375" customWidth="1"/>
    <col min="14" max="14" width="8.85546875" customWidth="1"/>
    <col min="15" max="15" width="13.140625" customWidth="1"/>
    <col min="16" max="16" width="28.42578125" customWidth="1"/>
    <col min="17" max="17" width="14.140625" customWidth="1"/>
    <col min="18" max="18" width="18.42578125" customWidth="1"/>
  </cols>
  <sheetData>
    <row r="1" spans="1:21" x14ac:dyDescent="0.2">
      <c r="A1" s="3860"/>
      <c r="B1" s="3860"/>
      <c r="C1" s="3845" t="s">
        <v>2859</v>
      </c>
      <c r="D1" s="3845"/>
      <c r="E1" s="3845"/>
      <c r="F1" s="3845"/>
      <c r="G1" s="3845"/>
      <c r="H1" s="3845"/>
      <c r="I1" s="3845"/>
      <c r="J1" s="3845"/>
      <c r="K1" s="3845"/>
      <c r="L1" s="3845"/>
      <c r="M1" s="3845"/>
      <c r="N1" s="3845"/>
      <c r="O1" s="3852" t="s">
        <v>2858</v>
      </c>
      <c r="P1" s="3852"/>
    </row>
    <row r="2" spans="1:21" x14ac:dyDescent="0.2">
      <c r="A2" s="3860"/>
      <c r="B2" s="3860"/>
      <c r="C2" s="3845"/>
      <c r="D2" s="3845"/>
      <c r="E2" s="3845"/>
      <c r="F2" s="3845"/>
      <c r="G2" s="3845"/>
      <c r="H2" s="3845"/>
      <c r="I2" s="3845"/>
      <c r="J2" s="3845"/>
      <c r="K2" s="3845"/>
      <c r="L2" s="3845"/>
      <c r="M2" s="3845"/>
      <c r="N2" s="3845"/>
      <c r="O2" s="3852"/>
      <c r="P2" s="3852"/>
    </row>
    <row r="3" spans="1:21" x14ac:dyDescent="0.2">
      <c r="A3" s="3860"/>
      <c r="B3" s="3860"/>
      <c r="C3" s="3845"/>
      <c r="D3" s="3845"/>
      <c r="E3" s="3845"/>
      <c r="F3" s="3845"/>
      <c r="G3" s="3845"/>
      <c r="H3" s="3845"/>
      <c r="I3" s="3845"/>
      <c r="J3" s="3845"/>
      <c r="K3" s="3845"/>
      <c r="L3" s="3845"/>
      <c r="M3" s="3845"/>
      <c r="N3" s="3845"/>
      <c r="O3" s="3852"/>
      <c r="P3" s="3852"/>
    </row>
    <row r="4" spans="1:21" x14ac:dyDescent="0.2">
      <c r="A4" s="3860"/>
      <c r="B4" s="3860"/>
      <c r="C4" s="3845"/>
      <c r="D4" s="3845"/>
      <c r="E4" s="3845"/>
      <c r="F4" s="3845"/>
      <c r="G4" s="3845"/>
      <c r="H4" s="3845"/>
      <c r="I4" s="3845"/>
      <c r="J4" s="3845"/>
      <c r="K4" s="3845"/>
      <c r="L4" s="3845"/>
      <c r="M4" s="3845"/>
      <c r="N4" s="3845"/>
      <c r="O4" s="3852"/>
      <c r="P4" s="3852"/>
    </row>
    <row r="5" spans="1:21" x14ac:dyDescent="0.2">
      <c r="A5" s="3860"/>
      <c r="B5" s="3860"/>
      <c r="C5" s="3930" t="s">
        <v>1209</v>
      </c>
      <c r="D5" s="3930"/>
      <c r="E5" s="3930"/>
      <c r="F5" s="3930"/>
      <c r="G5" s="3930"/>
      <c r="H5" s="3930"/>
      <c r="I5" s="3930"/>
      <c r="J5" s="3930"/>
      <c r="K5" s="3930"/>
      <c r="L5" s="3930"/>
      <c r="M5" s="3930"/>
      <c r="N5" s="3930"/>
      <c r="O5" s="3852" t="s">
        <v>1208</v>
      </c>
      <c r="P5" s="3852"/>
    </row>
    <row r="6" spans="1:21" x14ac:dyDescent="0.2">
      <c r="A6" s="3860"/>
      <c r="B6" s="3860"/>
      <c r="C6" s="3930"/>
      <c r="D6" s="3930"/>
      <c r="E6" s="3930"/>
      <c r="F6" s="3930"/>
      <c r="G6" s="3930"/>
      <c r="H6" s="3930"/>
      <c r="I6" s="3930"/>
      <c r="J6" s="3930"/>
      <c r="K6" s="3930"/>
      <c r="L6" s="3930"/>
      <c r="M6" s="3930"/>
      <c r="N6" s="3930"/>
      <c r="O6" s="3852"/>
      <c r="P6" s="3852"/>
    </row>
    <row r="7" spans="1:21" x14ac:dyDescent="0.2">
      <c r="A7" s="3860"/>
      <c r="B7" s="3860"/>
      <c r="C7" s="3930"/>
      <c r="D7" s="3930"/>
      <c r="E7" s="3930"/>
      <c r="F7" s="3930"/>
      <c r="G7" s="3930"/>
      <c r="H7" s="3930"/>
      <c r="I7" s="3930"/>
      <c r="J7" s="3930"/>
      <c r="K7" s="3930"/>
      <c r="L7" s="3930"/>
      <c r="M7" s="3930"/>
      <c r="N7" s="3930"/>
      <c r="O7" s="3852"/>
      <c r="P7" s="3852"/>
    </row>
    <row r="8" spans="1:21" x14ac:dyDescent="0.2">
      <c r="A8" s="3860"/>
      <c r="B8" s="3860"/>
      <c r="C8" s="3930"/>
      <c r="D8" s="3930"/>
      <c r="E8" s="3930"/>
      <c r="F8" s="3930"/>
      <c r="G8" s="3930"/>
      <c r="H8" s="3930"/>
      <c r="I8" s="3930"/>
      <c r="J8" s="3930"/>
      <c r="K8" s="3930"/>
      <c r="L8" s="3930"/>
      <c r="M8" s="3930"/>
      <c r="N8" s="3930"/>
      <c r="O8" s="3852"/>
      <c r="P8" s="3852"/>
    </row>
    <row r="10" spans="1:21" x14ac:dyDescent="0.2">
      <c r="A10" s="17" t="s">
        <v>2412</v>
      </c>
      <c r="M10" s="17" t="s">
        <v>6527</v>
      </c>
    </row>
    <row r="11" spans="1:21" x14ac:dyDescent="0.2">
      <c r="A11" s="17" t="s">
        <v>1090</v>
      </c>
    </row>
    <row r="12" spans="1:21" x14ac:dyDescent="0.2">
      <c r="A12" s="17" t="s">
        <v>1091</v>
      </c>
      <c r="M12" s="4137" t="s">
        <v>2863</v>
      </c>
      <c r="N12" s="4138"/>
      <c r="O12" s="4138"/>
      <c r="P12" s="4139"/>
    </row>
    <row r="13" spans="1:21" x14ac:dyDescent="0.2">
      <c r="A13" t="s">
        <v>6528</v>
      </c>
      <c r="M13" s="2" t="s">
        <v>2860</v>
      </c>
      <c r="N13" s="2" t="s">
        <v>2861</v>
      </c>
      <c r="O13" s="2" t="s">
        <v>2862</v>
      </c>
      <c r="P13" s="3" t="s">
        <v>1210</v>
      </c>
      <c r="R13" s="4"/>
      <c r="S13" s="4"/>
      <c r="T13" s="4"/>
      <c r="U13" s="4"/>
    </row>
    <row r="14" spans="1:21" x14ac:dyDescent="0.2">
      <c r="M14" s="1">
        <v>2016</v>
      </c>
      <c r="N14" s="1">
        <v>8</v>
      </c>
      <c r="O14" s="1">
        <v>10</v>
      </c>
      <c r="P14" s="1">
        <v>1</v>
      </c>
    </row>
    <row r="15" spans="1:21" x14ac:dyDescent="0.2">
      <c r="L15" s="4"/>
      <c r="M15" s="4"/>
      <c r="N15" s="4"/>
      <c r="O15" s="4"/>
    </row>
    <row r="16" spans="1:21" ht="27" customHeight="1" x14ac:dyDescent="0.2">
      <c r="A16" s="3872" t="s">
        <v>2864</v>
      </c>
      <c r="B16" s="3872" t="s">
        <v>2865</v>
      </c>
      <c r="C16" s="3880" t="s">
        <v>1212</v>
      </c>
      <c r="D16" s="3998"/>
      <c r="E16" s="3998"/>
      <c r="F16" s="3999"/>
      <c r="G16" s="3863" t="s">
        <v>2866</v>
      </c>
      <c r="H16" s="3864"/>
      <c r="I16" s="3845" t="s">
        <v>2869</v>
      </c>
      <c r="J16" s="3845"/>
      <c r="K16" s="3863" t="s">
        <v>3429</v>
      </c>
      <c r="L16" s="3864"/>
      <c r="M16" s="3872" t="s">
        <v>1211</v>
      </c>
      <c r="N16" s="4103" t="s">
        <v>2872</v>
      </c>
      <c r="O16" s="4140" t="s">
        <v>1207</v>
      </c>
      <c r="P16" s="4103" t="s">
        <v>2873</v>
      </c>
      <c r="Q16" s="5"/>
      <c r="R16" s="5"/>
      <c r="S16" s="5"/>
      <c r="T16" s="5"/>
      <c r="U16" s="5"/>
    </row>
    <row r="17" spans="1:21" x14ac:dyDescent="0.2">
      <c r="A17" s="3873"/>
      <c r="B17" s="3873"/>
      <c r="C17" s="3881"/>
      <c r="D17" s="4117"/>
      <c r="E17" s="4117"/>
      <c r="F17" s="3915"/>
      <c r="G17" s="6" t="s">
        <v>2867</v>
      </c>
      <c r="H17" s="6" t="s">
        <v>2868</v>
      </c>
      <c r="I17" s="6" t="s">
        <v>2870</v>
      </c>
      <c r="J17" s="6" t="s">
        <v>2871</v>
      </c>
      <c r="K17" s="6" t="s">
        <v>6529</v>
      </c>
      <c r="L17" s="6" t="s">
        <v>3217</v>
      </c>
      <c r="M17" s="3873"/>
      <c r="N17" s="3876"/>
      <c r="O17" s="4141"/>
      <c r="P17" s="3876"/>
      <c r="Q17" s="5"/>
      <c r="R17" s="5"/>
      <c r="S17" s="5"/>
      <c r="T17" s="5"/>
      <c r="U17" s="5"/>
    </row>
    <row r="18" spans="1:21" ht="13.5" customHeight="1" x14ac:dyDescent="0.2">
      <c r="A18" s="1"/>
      <c r="B18" s="42" t="s">
        <v>410</v>
      </c>
      <c r="C18" s="4653" t="s">
        <v>2503</v>
      </c>
      <c r="D18" s="4654"/>
      <c r="E18" s="4654"/>
      <c r="F18" s="4655"/>
      <c r="G18" s="8"/>
      <c r="H18" s="8"/>
      <c r="I18" s="7"/>
      <c r="J18" s="1"/>
      <c r="K18" s="7"/>
      <c r="L18" s="7"/>
      <c r="M18" s="7"/>
      <c r="N18" s="1"/>
      <c r="O18" s="1"/>
      <c r="P18" s="11"/>
    </row>
    <row r="19" spans="1:21" x14ac:dyDescent="0.2">
      <c r="A19" s="1">
        <v>1</v>
      </c>
      <c r="B19" s="42" t="s">
        <v>1092</v>
      </c>
      <c r="C19" s="4684" t="s">
        <v>1093</v>
      </c>
      <c r="D19" s="4651"/>
      <c r="E19" s="4651"/>
      <c r="F19" s="4652"/>
      <c r="G19" s="8">
        <v>41642</v>
      </c>
      <c r="H19" s="8">
        <v>41988</v>
      </c>
      <c r="I19" s="4031">
        <v>394</v>
      </c>
      <c r="J19" s="1">
        <v>1</v>
      </c>
      <c r="K19" s="7"/>
      <c r="L19" s="7"/>
      <c r="M19" s="1">
        <v>171</v>
      </c>
      <c r="N19" s="1" t="s">
        <v>593</v>
      </c>
      <c r="O19" s="2" t="s">
        <v>594</v>
      </c>
      <c r="P19" s="7" t="s">
        <v>7411</v>
      </c>
      <c r="Q19" s="17"/>
      <c r="R19" s="479"/>
    </row>
    <row r="20" spans="1:21" x14ac:dyDescent="0.2">
      <c r="A20" s="1">
        <v>2</v>
      </c>
      <c r="B20" s="42" t="s">
        <v>411</v>
      </c>
      <c r="C20" s="4648" t="s">
        <v>595</v>
      </c>
      <c r="D20" s="4654"/>
      <c r="E20" s="4654"/>
      <c r="F20" s="4655"/>
      <c r="G20" s="8">
        <v>41871</v>
      </c>
      <c r="H20" s="8">
        <v>41912</v>
      </c>
      <c r="I20" s="4035"/>
      <c r="J20" s="4685">
        <v>2</v>
      </c>
      <c r="K20" s="7"/>
      <c r="L20" s="7"/>
      <c r="M20" s="1">
        <v>14</v>
      </c>
      <c r="N20" s="2" t="s">
        <v>593</v>
      </c>
      <c r="O20" s="2" t="s">
        <v>596</v>
      </c>
      <c r="P20" s="85" t="s">
        <v>6530</v>
      </c>
      <c r="Q20" s="4676"/>
    </row>
    <row r="21" spans="1:21" x14ac:dyDescent="0.2">
      <c r="A21" s="1">
        <v>3</v>
      </c>
      <c r="B21" s="42" t="s">
        <v>597</v>
      </c>
      <c r="C21" s="4648" t="s">
        <v>598</v>
      </c>
      <c r="D21" s="4649"/>
      <c r="E21" s="4649"/>
      <c r="F21" s="4650"/>
      <c r="G21" s="8">
        <v>41646</v>
      </c>
      <c r="H21" s="8">
        <v>41890</v>
      </c>
      <c r="I21" s="4035"/>
      <c r="J21" s="4686"/>
      <c r="K21" s="7"/>
      <c r="L21" s="7"/>
      <c r="M21" s="1">
        <v>66</v>
      </c>
      <c r="N21" s="2" t="s">
        <v>593</v>
      </c>
      <c r="O21" s="2" t="s">
        <v>596</v>
      </c>
      <c r="P21" s="85" t="s">
        <v>2771</v>
      </c>
      <c r="Q21" s="4676"/>
    </row>
    <row r="22" spans="1:21" x14ac:dyDescent="0.2">
      <c r="A22" s="1">
        <v>4</v>
      </c>
      <c r="B22" s="42" t="s">
        <v>1094</v>
      </c>
      <c r="C22" s="4653" t="s">
        <v>599</v>
      </c>
      <c r="D22" s="4654"/>
      <c r="E22" s="4654"/>
      <c r="F22" s="4655"/>
      <c r="G22" s="8">
        <v>41642</v>
      </c>
      <c r="H22" s="8">
        <v>41988</v>
      </c>
      <c r="I22" s="4035"/>
      <c r="J22" s="1">
        <v>3</v>
      </c>
      <c r="K22" s="7"/>
      <c r="L22" s="7"/>
      <c r="M22" s="1">
        <v>100</v>
      </c>
      <c r="N22" s="2" t="s">
        <v>593</v>
      </c>
      <c r="O22" s="2" t="s">
        <v>594</v>
      </c>
      <c r="P22" s="7" t="s">
        <v>6531</v>
      </c>
      <c r="Q22" s="4676"/>
    </row>
    <row r="23" spans="1:21" ht="12.75" customHeight="1" x14ac:dyDescent="0.2">
      <c r="A23" s="1">
        <v>5</v>
      </c>
      <c r="B23" s="42" t="s">
        <v>1169</v>
      </c>
      <c r="C23" s="4663" t="s">
        <v>1170</v>
      </c>
      <c r="D23" s="4664"/>
      <c r="E23" s="4664"/>
      <c r="F23" s="4665"/>
      <c r="G23" s="8">
        <v>41295</v>
      </c>
      <c r="H23" s="8">
        <v>41569</v>
      </c>
      <c r="I23" s="4035"/>
      <c r="J23" s="4031">
        <v>4</v>
      </c>
      <c r="K23" s="7"/>
      <c r="L23" s="7"/>
      <c r="M23" s="1">
        <v>3</v>
      </c>
      <c r="N23" s="2" t="s">
        <v>593</v>
      </c>
      <c r="O23" s="2" t="s">
        <v>601</v>
      </c>
      <c r="P23" s="7" t="s">
        <v>6532</v>
      </c>
      <c r="Q23" s="4676"/>
    </row>
    <row r="24" spans="1:21" x14ac:dyDescent="0.2">
      <c r="A24" s="1"/>
      <c r="B24" s="42" t="s">
        <v>997</v>
      </c>
      <c r="C24" s="4653" t="s">
        <v>998</v>
      </c>
      <c r="D24" s="4654"/>
      <c r="E24" s="4654"/>
      <c r="F24" s="4655"/>
      <c r="G24" s="8"/>
      <c r="H24" s="8"/>
      <c r="I24" s="4035"/>
      <c r="J24" s="4035"/>
      <c r="K24" s="7"/>
      <c r="L24" s="7"/>
      <c r="M24" s="1"/>
      <c r="N24" s="2"/>
      <c r="O24" s="2"/>
      <c r="P24" s="7"/>
      <c r="Q24" s="4676"/>
    </row>
    <row r="25" spans="1:21" x14ac:dyDescent="0.2">
      <c r="A25" s="1">
        <v>6</v>
      </c>
      <c r="B25" s="42" t="s">
        <v>999</v>
      </c>
      <c r="C25" s="4648" t="s">
        <v>1000</v>
      </c>
      <c r="D25" s="4651"/>
      <c r="E25" s="4651"/>
      <c r="F25" s="4652"/>
      <c r="G25" s="8">
        <v>41618</v>
      </c>
      <c r="H25" s="8">
        <v>41940</v>
      </c>
      <c r="I25" s="4035"/>
      <c r="J25" s="4035"/>
      <c r="K25" s="7"/>
      <c r="L25" s="7"/>
      <c r="M25" s="2">
        <v>78</v>
      </c>
      <c r="N25" s="2" t="s">
        <v>593</v>
      </c>
      <c r="O25" s="2" t="s">
        <v>596</v>
      </c>
      <c r="P25" s="7"/>
      <c r="Q25" s="4676"/>
    </row>
    <row r="26" spans="1:21" x14ac:dyDescent="0.2">
      <c r="A26" s="1">
        <v>7</v>
      </c>
      <c r="B26" s="42" t="s">
        <v>1141</v>
      </c>
      <c r="C26" s="4653" t="s">
        <v>1142</v>
      </c>
      <c r="D26" s="4654"/>
      <c r="E26" s="4654"/>
      <c r="F26" s="4655"/>
      <c r="G26" s="8">
        <v>41654</v>
      </c>
      <c r="H26" s="8">
        <v>42002</v>
      </c>
      <c r="I26" s="3941"/>
      <c r="J26" s="3941"/>
      <c r="K26" s="7"/>
      <c r="L26" s="7"/>
      <c r="M26" s="1">
        <v>35</v>
      </c>
      <c r="N26" s="2" t="s">
        <v>593</v>
      </c>
      <c r="O26" s="2" t="s">
        <v>601</v>
      </c>
      <c r="P26" s="7"/>
      <c r="Q26" s="4676"/>
    </row>
    <row r="27" spans="1:21" x14ac:dyDescent="0.2">
      <c r="A27" s="1"/>
      <c r="B27" s="42" t="s">
        <v>405</v>
      </c>
      <c r="C27" s="4653" t="s">
        <v>2321</v>
      </c>
      <c r="D27" s="4654"/>
      <c r="E27" s="4654"/>
      <c r="F27" s="4655"/>
      <c r="G27" s="8"/>
      <c r="H27" s="8"/>
      <c r="I27" s="7"/>
      <c r="J27" s="1"/>
      <c r="K27" s="7"/>
      <c r="L27" s="7"/>
      <c r="M27" s="1"/>
      <c r="N27" s="2"/>
      <c r="O27" s="2"/>
      <c r="P27" s="7"/>
      <c r="Q27" s="17"/>
    </row>
    <row r="28" spans="1:21" ht="15" customHeight="1" x14ac:dyDescent="0.2">
      <c r="A28" s="1"/>
      <c r="B28" s="95" t="s">
        <v>1188</v>
      </c>
      <c r="C28" s="4660" t="s">
        <v>610</v>
      </c>
      <c r="D28" s="4661"/>
      <c r="E28" s="4661"/>
      <c r="F28" s="4662"/>
      <c r="G28" s="8"/>
      <c r="H28" s="8"/>
      <c r="I28" s="7"/>
      <c r="J28" s="1"/>
      <c r="K28" s="7"/>
      <c r="L28" s="7"/>
      <c r="M28" s="1"/>
      <c r="N28" s="2"/>
      <c r="O28" s="2"/>
      <c r="P28" s="7"/>
      <c r="Q28" s="17"/>
    </row>
    <row r="29" spans="1:21" x14ac:dyDescent="0.2">
      <c r="A29" s="1">
        <v>8</v>
      </c>
      <c r="B29" s="42"/>
      <c r="C29" s="4648" t="s">
        <v>1175</v>
      </c>
      <c r="D29" s="4651"/>
      <c r="E29" s="4651"/>
      <c r="F29" s="4652"/>
      <c r="G29" s="8">
        <v>41730</v>
      </c>
      <c r="H29" s="8">
        <v>41996</v>
      </c>
      <c r="I29" s="4031">
        <v>394</v>
      </c>
      <c r="J29" s="4031">
        <v>5</v>
      </c>
      <c r="K29" s="7"/>
      <c r="L29" s="7"/>
      <c r="M29" s="116">
        <v>22</v>
      </c>
      <c r="N29" s="2" t="s">
        <v>593</v>
      </c>
      <c r="O29" s="2" t="s">
        <v>596</v>
      </c>
      <c r="P29" s="20" t="s">
        <v>6533</v>
      </c>
      <c r="Q29" s="4676"/>
    </row>
    <row r="30" spans="1:21" x14ac:dyDescent="0.2">
      <c r="A30" s="1">
        <v>9</v>
      </c>
      <c r="B30" s="42"/>
      <c r="C30" s="4648" t="s">
        <v>6534</v>
      </c>
      <c r="D30" s="4649"/>
      <c r="E30" s="4649"/>
      <c r="F30" s="4650"/>
      <c r="G30" s="8">
        <v>41723</v>
      </c>
      <c r="H30" s="8">
        <v>41744</v>
      </c>
      <c r="I30" s="4035"/>
      <c r="J30" s="4035"/>
      <c r="K30" s="7"/>
      <c r="L30" s="7"/>
      <c r="M30" s="116">
        <v>5</v>
      </c>
      <c r="N30" s="2" t="s">
        <v>593</v>
      </c>
      <c r="O30" s="2" t="s">
        <v>601</v>
      </c>
      <c r="P30" s="20" t="s">
        <v>6535</v>
      </c>
      <c r="Q30" s="4676"/>
    </row>
    <row r="31" spans="1:21" ht="23.25" customHeight="1" x14ac:dyDescent="0.2">
      <c r="A31" s="1">
        <v>10</v>
      </c>
      <c r="B31" s="42"/>
      <c r="C31" s="4681" t="s">
        <v>3600</v>
      </c>
      <c r="D31" s="4682"/>
      <c r="E31" s="4682"/>
      <c r="F31" s="4683"/>
      <c r="G31" s="133">
        <v>41547</v>
      </c>
      <c r="H31" s="133">
        <v>41996</v>
      </c>
      <c r="I31" s="4035"/>
      <c r="J31" s="4035"/>
      <c r="K31" s="9"/>
      <c r="L31" s="9"/>
      <c r="M31" s="12">
        <v>24</v>
      </c>
      <c r="N31" s="28" t="s">
        <v>593</v>
      </c>
      <c r="O31" s="28" t="s">
        <v>596</v>
      </c>
      <c r="P31" s="215" t="s">
        <v>6536</v>
      </c>
      <c r="Q31" s="4676"/>
    </row>
    <row r="32" spans="1:21" ht="30" customHeight="1" x14ac:dyDescent="0.2">
      <c r="A32" s="1">
        <v>11</v>
      </c>
      <c r="B32" s="42"/>
      <c r="C32" s="4681" t="s">
        <v>3602</v>
      </c>
      <c r="D32" s="4682"/>
      <c r="E32" s="4682"/>
      <c r="F32" s="4683"/>
      <c r="G32" s="133">
        <v>41647</v>
      </c>
      <c r="H32" s="133">
        <v>41919</v>
      </c>
      <c r="I32" s="4035"/>
      <c r="J32" s="4035"/>
      <c r="K32" s="9"/>
      <c r="L32" s="9"/>
      <c r="M32" s="12">
        <v>48</v>
      </c>
      <c r="N32" s="28" t="s">
        <v>593</v>
      </c>
      <c r="O32" s="28" t="s">
        <v>596</v>
      </c>
      <c r="P32" s="215" t="s">
        <v>6537</v>
      </c>
      <c r="Q32" s="4676"/>
    </row>
    <row r="33" spans="1:17" ht="30" customHeight="1" x14ac:dyDescent="0.2">
      <c r="A33" s="1">
        <v>12</v>
      </c>
      <c r="B33" s="42"/>
      <c r="C33" s="4681" t="s">
        <v>6538</v>
      </c>
      <c r="D33" s="4682"/>
      <c r="E33" s="4682"/>
      <c r="F33" s="4683"/>
      <c r="G33" s="133">
        <v>40959</v>
      </c>
      <c r="H33" s="133">
        <v>41061</v>
      </c>
      <c r="I33" s="4035"/>
      <c r="J33" s="4035"/>
      <c r="K33" s="9"/>
      <c r="L33" s="9"/>
      <c r="M33" s="12">
        <v>21</v>
      </c>
      <c r="N33" s="28" t="s">
        <v>593</v>
      </c>
      <c r="O33" s="28" t="s">
        <v>596</v>
      </c>
      <c r="P33" s="215" t="s">
        <v>6539</v>
      </c>
      <c r="Q33" s="71"/>
    </row>
    <row r="34" spans="1:17" ht="24.75" customHeight="1" x14ac:dyDescent="0.2">
      <c r="A34" s="1">
        <v>13</v>
      </c>
      <c r="B34" s="42"/>
      <c r="C34" s="4681" t="s">
        <v>6540</v>
      </c>
      <c r="D34" s="4682"/>
      <c r="E34" s="4682"/>
      <c r="F34" s="4683"/>
      <c r="G34" s="133">
        <v>40299</v>
      </c>
      <c r="H34" s="133">
        <v>41936</v>
      </c>
      <c r="I34" s="4035"/>
      <c r="J34" s="3941"/>
      <c r="K34" s="9"/>
      <c r="L34" s="9"/>
      <c r="M34" s="12">
        <v>54</v>
      </c>
      <c r="N34" s="28" t="s">
        <v>593</v>
      </c>
      <c r="O34" s="28" t="s">
        <v>596</v>
      </c>
      <c r="P34" s="215" t="s">
        <v>6541</v>
      </c>
      <c r="Q34" s="71"/>
    </row>
    <row r="35" spans="1:17" ht="24.75" customHeight="1" x14ac:dyDescent="0.2">
      <c r="A35" s="1">
        <v>14</v>
      </c>
      <c r="B35" s="42"/>
      <c r="C35" s="4681" t="s">
        <v>6542</v>
      </c>
      <c r="D35" s="4682"/>
      <c r="E35" s="4682"/>
      <c r="F35" s="4683"/>
      <c r="G35" s="8">
        <v>41026</v>
      </c>
      <c r="H35" s="8">
        <v>41856</v>
      </c>
      <c r="I35" s="4035"/>
      <c r="J35" s="4031">
        <v>6</v>
      </c>
      <c r="K35" s="7"/>
      <c r="L35" s="7"/>
      <c r="M35" s="1">
        <v>23</v>
      </c>
      <c r="N35" s="2" t="s">
        <v>593</v>
      </c>
      <c r="O35" s="2" t="s">
        <v>596</v>
      </c>
      <c r="P35" s="20" t="s">
        <v>6543</v>
      </c>
      <c r="Q35" s="71"/>
    </row>
    <row r="36" spans="1:17" ht="24.75" customHeight="1" x14ac:dyDescent="0.2">
      <c r="A36" s="1">
        <v>15</v>
      </c>
      <c r="B36" s="42"/>
      <c r="C36" s="4681" t="s">
        <v>6544</v>
      </c>
      <c r="D36" s="4682"/>
      <c r="E36" s="4682"/>
      <c r="F36" s="4683"/>
      <c r="G36" s="133">
        <v>41640</v>
      </c>
      <c r="H36" s="133">
        <v>41996</v>
      </c>
      <c r="I36" s="4035"/>
      <c r="J36" s="4035"/>
      <c r="K36" s="9"/>
      <c r="L36" s="9"/>
      <c r="M36" s="258">
        <v>138</v>
      </c>
      <c r="N36" s="28" t="s">
        <v>593</v>
      </c>
      <c r="O36" s="28" t="s">
        <v>596</v>
      </c>
      <c r="P36" s="85" t="s">
        <v>6545</v>
      </c>
      <c r="Q36" s="71"/>
    </row>
    <row r="37" spans="1:17" ht="25.5" x14ac:dyDescent="0.2">
      <c r="A37" s="1">
        <v>16</v>
      </c>
      <c r="B37" s="42"/>
      <c r="C37" s="4681" t="s">
        <v>6546</v>
      </c>
      <c r="D37" s="4682"/>
      <c r="E37" s="4682"/>
      <c r="F37" s="4683"/>
      <c r="G37" s="8">
        <v>41388</v>
      </c>
      <c r="H37" s="8">
        <v>42024</v>
      </c>
      <c r="I37" s="3941"/>
      <c r="J37" s="3941"/>
      <c r="K37" s="7"/>
      <c r="L37" s="7"/>
      <c r="M37" s="1">
        <v>22</v>
      </c>
      <c r="N37" s="2" t="s">
        <v>593</v>
      </c>
      <c r="O37" s="2" t="s">
        <v>596</v>
      </c>
      <c r="P37" s="409" t="s">
        <v>6547</v>
      </c>
      <c r="Q37" s="71"/>
    </row>
    <row r="42" spans="1:17" ht="10.5" customHeight="1" x14ac:dyDescent="0.2">
      <c r="A42" s="3860"/>
      <c r="B42" s="3860"/>
      <c r="C42" s="3845" t="s">
        <v>2859</v>
      </c>
      <c r="D42" s="3845"/>
      <c r="E42" s="3845"/>
      <c r="F42" s="3845"/>
      <c r="G42" s="3845"/>
      <c r="H42" s="3845"/>
      <c r="I42" s="3845"/>
      <c r="J42" s="3845"/>
      <c r="K42" s="3845"/>
      <c r="L42" s="3845"/>
      <c r="M42" s="3845"/>
      <c r="N42" s="3845"/>
      <c r="O42" s="3852" t="s">
        <v>2858</v>
      </c>
      <c r="P42" s="3852"/>
    </row>
    <row r="43" spans="1:17" ht="10.5" customHeight="1" x14ac:dyDescent="0.2">
      <c r="A43" s="3860"/>
      <c r="B43" s="3860"/>
      <c r="C43" s="3845"/>
      <c r="D43" s="3845"/>
      <c r="E43" s="3845"/>
      <c r="F43" s="3845"/>
      <c r="G43" s="3845"/>
      <c r="H43" s="3845"/>
      <c r="I43" s="3845"/>
      <c r="J43" s="3845"/>
      <c r="K43" s="3845"/>
      <c r="L43" s="3845"/>
      <c r="M43" s="3845"/>
      <c r="N43" s="3845"/>
      <c r="O43" s="3852"/>
      <c r="P43" s="3852"/>
    </row>
    <row r="44" spans="1:17" ht="10.5" customHeight="1" x14ac:dyDescent="0.2">
      <c r="A44" s="3860"/>
      <c r="B44" s="3860"/>
      <c r="C44" s="3845"/>
      <c r="D44" s="3845"/>
      <c r="E44" s="3845"/>
      <c r="F44" s="3845"/>
      <c r="G44" s="3845"/>
      <c r="H44" s="3845"/>
      <c r="I44" s="3845"/>
      <c r="J44" s="3845"/>
      <c r="K44" s="3845"/>
      <c r="L44" s="3845"/>
      <c r="M44" s="3845"/>
      <c r="N44" s="3845"/>
      <c r="O44" s="3852"/>
      <c r="P44" s="3852"/>
    </row>
    <row r="45" spans="1:17" ht="10.5" customHeight="1" x14ac:dyDescent="0.2">
      <c r="A45" s="3860"/>
      <c r="B45" s="3860"/>
      <c r="C45" s="3845"/>
      <c r="D45" s="3845"/>
      <c r="E45" s="3845"/>
      <c r="F45" s="3845"/>
      <c r="G45" s="3845"/>
      <c r="H45" s="3845"/>
      <c r="I45" s="3845"/>
      <c r="J45" s="3845"/>
      <c r="K45" s="3845"/>
      <c r="L45" s="3845"/>
      <c r="M45" s="3845"/>
      <c r="N45" s="3845"/>
      <c r="O45" s="3852"/>
      <c r="P45" s="3852"/>
    </row>
    <row r="46" spans="1:17" ht="10.5" customHeight="1" x14ac:dyDescent="0.2">
      <c r="A46" s="3860"/>
      <c r="B46" s="3860"/>
      <c r="C46" s="3930" t="s">
        <v>1209</v>
      </c>
      <c r="D46" s="3930"/>
      <c r="E46" s="3930"/>
      <c r="F46" s="3930"/>
      <c r="G46" s="3930"/>
      <c r="H46" s="3930"/>
      <c r="I46" s="3930"/>
      <c r="J46" s="3930"/>
      <c r="K46" s="3930"/>
      <c r="L46" s="3930"/>
      <c r="M46" s="3930"/>
      <c r="N46" s="3930"/>
      <c r="O46" s="3852" t="s">
        <v>1208</v>
      </c>
      <c r="P46" s="3852"/>
    </row>
    <row r="47" spans="1:17" ht="10.5" customHeight="1" x14ac:dyDescent="0.2">
      <c r="A47" s="3860"/>
      <c r="B47" s="3860"/>
      <c r="C47" s="3930"/>
      <c r="D47" s="3930"/>
      <c r="E47" s="3930"/>
      <c r="F47" s="3930"/>
      <c r="G47" s="3930"/>
      <c r="H47" s="3930"/>
      <c r="I47" s="3930"/>
      <c r="J47" s="3930"/>
      <c r="K47" s="3930"/>
      <c r="L47" s="3930"/>
      <c r="M47" s="3930"/>
      <c r="N47" s="3930"/>
      <c r="O47" s="3852"/>
      <c r="P47" s="3852"/>
    </row>
    <row r="48" spans="1:17" ht="10.5" customHeight="1" x14ac:dyDescent="0.2">
      <c r="A48" s="3860"/>
      <c r="B48" s="3860"/>
      <c r="C48" s="3930"/>
      <c r="D48" s="3930"/>
      <c r="E48" s="3930"/>
      <c r="F48" s="3930"/>
      <c r="G48" s="3930"/>
      <c r="H48" s="3930"/>
      <c r="I48" s="3930"/>
      <c r="J48" s="3930"/>
      <c r="K48" s="3930"/>
      <c r="L48" s="3930"/>
      <c r="M48" s="3930"/>
      <c r="N48" s="3930"/>
      <c r="O48" s="3852"/>
      <c r="P48" s="3852"/>
    </row>
    <row r="49" spans="1:17" ht="10.5" customHeight="1" x14ac:dyDescent="0.2">
      <c r="A49" s="3860"/>
      <c r="B49" s="3860"/>
      <c r="C49" s="3930"/>
      <c r="D49" s="3930"/>
      <c r="E49" s="3930"/>
      <c r="F49" s="3930"/>
      <c r="G49" s="3930"/>
      <c r="H49" s="3930"/>
      <c r="I49" s="3930"/>
      <c r="J49" s="3930"/>
      <c r="K49" s="3930"/>
      <c r="L49" s="3930"/>
      <c r="M49" s="3930"/>
      <c r="N49" s="3930"/>
      <c r="O49" s="3852"/>
      <c r="P49" s="3852"/>
    </row>
    <row r="51" spans="1:17" x14ac:dyDescent="0.2">
      <c r="A51" t="s">
        <v>1231</v>
      </c>
      <c r="M51" s="17" t="s">
        <v>6548</v>
      </c>
    </row>
    <row r="52" spans="1:17" x14ac:dyDescent="0.2">
      <c r="A52" s="17" t="s">
        <v>1090</v>
      </c>
    </row>
    <row r="53" spans="1:17" x14ac:dyDescent="0.2">
      <c r="A53" s="17" t="s">
        <v>1091</v>
      </c>
      <c r="M53" s="4137" t="s">
        <v>2863</v>
      </c>
      <c r="N53" s="4138"/>
      <c r="O53" s="4138"/>
      <c r="P53" s="4139"/>
    </row>
    <row r="54" spans="1:17" x14ac:dyDescent="0.2">
      <c r="A54" s="17" t="s">
        <v>6528</v>
      </c>
      <c r="M54" s="2" t="s">
        <v>2860</v>
      </c>
      <c r="N54" s="2" t="s">
        <v>2861</v>
      </c>
      <c r="O54" s="2" t="s">
        <v>2862</v>
      </c>
      <c r="P54" s="3" t="s">
        <v>1210</v>
      </c>
    </row>
    <row r="55" spans="1:17" x14ac:dyDescent="0.2">
      <c r="M55" s="1">
        <v>2016</v>
      </c>
      <c r="N55" s="1">
        <v>8</v>
      </c>
      <c r="O55" s="1">
        <v>10</v>
      </c>
      <c r="P55" s="1">
        <v>1</v>
      </c>
    </row>
    <row r="56" spans="1:17" x14ac:dyDescent="0.2">
      <c r="L56" s="4"/>
      <c r="M56" s="4"/>
      <c r="N56" s="4"/>
      <c r="O56" s="4"/>
    </row>
    <row r="57" spans="1:17" ht="31.5" customHeight="1" x14ac:dyDescent="0.2">
      <c r="A57" s="3872" t="s">
        <v>2864</v>
      </c>
      <c r="B57" s="3872" t="s">
        <v>2865</v>
      </c>
      <c r="C57" s="3880" t="s">
        <v>1212</v>
      </c>
      <c r="D57" s="3998"/>
      <c r="E57" s="3998"/>
      <c r="F57" s="3999"/>
      <c r="G57" s="3863" t="s">
        <v>2866</v>
      </c>
      <c r="H57" s="3864"/>
      <c r="I57" s="3863" t="s">
        <v>2869</v>
      </c>
      <c r="J57" s="4680"/>
      <c r="K57" s="4680" t="s">
        <v>3429</v>
      </c>
      <c r="L57" s="3864"/>
      <c r="M57" s="3872" t="s">
        <v>1211</v>
      </c>
      <c r="N57" s="4103" t="s">
        <v>2872</v>
      </c>
      <c r="O57" s="4140" t="s">
        <v>1207</v>
      </c>
      <c r="P57" s="4103" t="s">
        <v>2873</v>
      </c>
    </row>
    <row r="58" spans="1:17" ht="22.5" customHeight="1" x14ac:dyDescent="0.2">
      <c r="A58" s="3873"/>
      <c r="B58" s="3873"/>
      <c r="C58" s="3881"/>
      <c r="D58" s="4117"/>
      <c r="E58" s="4117"/>
      <c r="F58" s="3915"/>
      <c r="G58" s="6" t="s">
        <v>2867</v>
      </c>
      <c r="H58" s="6" t="s">
        <v>2868</v>
      </c>
      <c r="I58" s="6" t="s">
        <v>2870</v>
      </c>
      <c r="J58" s="6" t="s">
        <v>2871</v>
      </c>
      <c r="K58" s="6" t="s">
        <v>3216</v>
      </c>
      <c r="L58" s="6" t="s">
        <v>3217</v>
      </c>
      <c r="M58" s="3873"/>
      <c r="N58" s="3876"/>
      <c r="O58" s="4141"/>
      <c r="P58" s="3876"/>
    </row>
    <row r="59" spans="1:17" x14ac:dyDescent="0.2">
      <c r="A59" s="1"/>
      <c r="B59" s="42" t="s">
        <v>405</v>
      </c>
      <c r="C59" s="4653" t="s">
        <v>2321</v>
      </c>
      <c r="D59" s="4654"/>
      <c r="E59" s="4654"/>
      <c r="F59" s="4655"/>
      <c r="G59" s="8"/>
      <c r="H59" s="8"/>
      <c r="I59" s="7"/>
      <c r="J59" s="1"/>
      <c r="K59" s="7"/>
      <c r="L59" s="7"/>
      <c r="M59" s="1"/>
      <c r="N59" s="2"/>
      <c r="O59" s="2"/>
      <c r="P59" s="7"/>
    </row>
    <row r="60" spans="1:17" x14ac:dyDescent="0.2">
      <c r="A60" s="1"/>
      <c r="B60" s="42" t="s">
        <v>1188</v>
      </c>
      <c r="C60" s="4648" t="s">
        <v>610</v>
      </c>
      <c r="D60" s="4649"/>
      <c r="E60" s="4649"/>
      <c r="F60" s="4650"/>
      <c r="G60" s="8"/>
      <c r="H60" s="8"/>
      <c r="I60" s="7"/>
      <c r="J60" s="1"/>
      <c r="K60" s="7"/>
      <c r="L60" s="7"/>
      <c r="M60" s="1"/>
      <c r="N60" s="2"/>
      <c r="O60" s="2"/>
      <c r="P60" s="7"/>
      <c r="Q60" s="17"/>
    </row>
    <row r="61" spans="1:17" ht="25.5" x14ac:dyDescent="0.2">
      <c r="A61" s="1">
        <v>17</v>
      </c>
      <c r="B61" s="42"/>
      <c r="C61" s="4667" t="s">
        <v>3616</v>
      </c>
      <c r="D61" s="4668"/>
      <c r="E61" s="4668"/>
      <c r="F61" s="4669"/>
      <c r="G61" s="22">
        <v>41702</v>
      </c>
      <c r="H61" s="22">
        <v>41881</v>
      </c>
      <c r="I61" s="4021">
        <v>394</v>
      </c>
      <c r="J61" s="4021">
        <v>7</v>
      </c>
      <c r="K61" s="1653"/>
      <c r="L61" s="1653"/>
      <c r="M61" s="1654">
        <v>20</v>
      </c>
      <c r="N61" s="1655" t="s">
        <v>593</v>
      </c>
      <c r="O61" s="1655" t="s">
        <v>594</v>
      </c>
      <c r="P61" s="1656" t="s">
        <v>6549</v>
      </c>
      <c r="Q61" s="4670"/>
    </row>
    <row r="62" spans="1:17" x14ac:dyDescent="0.2">
      <c r="A62" s="1">
        <v>18</v>
      </c>
      <c r="B62" s="42"/>
      <c r="C62" s="4671" t="s">
        <v>617</v>
      </c>
      <c r="D62" s="4672"/>
      <c r="E62" s="4672"/>
      <c r="F62" s="4673"/>
      <c r="G62" s="22">
        <v>41663</v>
      </c>
      <c r="H62" s="22">
        <v>40958</v>
      </c>
      <c r="I62" s="4022"/>
      <c r="J62" s="4022"/>
      <c r="K62" s="45"/>
      <c r="L62" s="45"/>
      <c r="M62" s="116">
        <v>12</v>
      </c>
      <c r="N62" s="131" t="s">
        <v>593</v>
      </c>
      <c r="O62" s="131" t="s">
        <v>596</v>
      </c>
      <c r="P62" s="45" t="s">
        <v>6550</v>
      </c>
      <c r="Q62" s="4670"/>
    </row>
    <row r="63" spans="1:17" s="51" customFormat="1" x14ac:dyDescent="0.2">
      <c r="A63" s="116">
        <v>19</v>
      </c>
      <c r="B63" s="1657"/>
      <c r="C63" s="4656" t="s">
        <v>3619</v>
      </c>
      <c r="D63" s="4674"/>
      <c r="E63" s="4674"/>
      <c r="F63" s="4675"/>
      <c r="G63" s="22">
        <v>41708</v>
      </c>
      <c r="H63" s="22">
        <v>41997</v>
      </c>
      <c r="I63" s="4022"/>
      <c r="J63" s="4022"/>
      <c r="K63" s="12"/>
      <c r="L63" s="12"/>
      <c r="M63" s="12">
        <v>12</v>
      </c>
      <c r="N63" s="28" t="s">
        <v>593</v>
      </c>
      <c r="O63" s="28" t="s">
        <v>596</v>
      </c>
      <c r="P63" s="85"/>
      <c r="Q63" s="4670"/>
    </row>
    <row r="64" spans="1:17" s="51" customFormat="1" ht="12.75" customHeight="1" x14ac:dyDescent="0.2">
      <c r="A64" s="116">
        <v>20</v>
      </c>
      <c r="B64" s="94"/>
      <c r="C64" s="4648" t="s">
        <v>616</v>
      </c>
      <c r="D64" s="4651"/>
      <c r="E64" s="4651"/>
      <c r="F64" s="4652"/>
      <c r="G64" s="22">
        <v>41439</v>
      </c>
      <c r="H64" s="22">
        <v>41743</v>
      </c>
      <c r="I64" s="4022"/>
      <c r="J64" s="4022"/>
      <c r="K64" s="1"/>
      <c r="L64" s="7"/>
      <c r="M64" s="1">
        <v>30</v>
      </c>
      <c r="N64" s="1" t="s">
        <v>593</v>
      </c>
      <c r="O64" s="2" t="s">
        <v>596</v>
      </c>
      <c r="P64" s="11" t="s">
        <v>6551</v>
      </c>
      <c r="Q64" s="4676"/>
    </row>
    <row r="65" spans="1:17" x14ac:dyDescent="0.2">
      <c r="A65" s="1">
        <v>21</v>
      </c>
      <c r="B65" s="42"/>
      <c r="C65" s="4677" t="s">
        <v>3624</v>
      </c>
      <c r="D65" s="4678"/>
      <c r="E65" s="4678"/>
      <c r="F65" s="4679"/>
      <c r="G65" s="22">
        <v>41642</v>
      </c>
      <c r="H65" s="22">
        <v>41996</v>
      </c>
      <c r="I65" s="4022"/>
      <c r="J65" s="4022"/>
      <c r="K65" s="1"/>
      <c r="L65" s="7"/>
      <c r="M65" s="1">
        <v>10</v>
      </c>
      <c r="N65" s="2" t="s">
        <v>593</v>
      </c>
      <c r="O65" s="2" t="s">
        <v>596</v>
      </c>
      <c r="P65" s="85"/>
      <c r="Q65" s="4676"/>
    </row>
    <row r="66" spans="1:17" x14ac:dyDescent="0.2">
      <c r="A66" s="1"/>
      <c r="B66" s="42" t="s">
        <v>1201</v>
      </c>
      <c r="C66" s="4663" t="s">
        <v>1202</v>
      </c>
      <c r="D66" s="4664"/>
      <c r="E66" s="4664"/>
      <c r="F66" s="4665"/>
      <c r="G66" s="22"/>
      <c r="H66" s="22"/>
      <c r="I66" s="4022"/>
      <c r="J66" s="4022"/>
      <c r="K66" s="1"/>
      <c r="L66" s="7"/>
      <c r="M66" s="1"/>
      <c r="N66" s="1"/>
      <c r="O66" s="2"/>
      <c r="P66" s="11"/>
      <c r="Q66" s="3884"/>
    </row>
    <row r="67" spans="1:17" x14ac:dyDescent="0.2">
      <c r="A67" s="1">
        <v>22</v>
      </c>
      <c r="B67" s="42"/>
      <c r="C67" s="4648" t="s">
        <v>1019</v>
      </c>
      <c r="D67" s="4649"/>
      <c r="E67" s="4649"/>
      <c r="F67" s="4650"/>
      <c r="G67" s="22">
        <v>41288</v>
      </c>
      <c r="H67" s="22">
        <v>41309</v>
      </c>
      <c r="I67" s="4022"/>
      <c r="J67" s="4022"/>
      <c r="K67" s="7"/>
      <c r="L67" s="7"/>
      <c r="M67" s="1">
        <v>26</v>
      </c>
      <c r="N67" s="2" t="s">
        <v>593</v>
      </c>
      <c r="O67" s="2" t="s">
        <v>596</v>
      </c>
      <c r="P67" s="7"/>
      <c r="Q67" s="3884"/>
    </row>
    <row r="68" spans="1:17" x14ac:dyDescent="0.2">
      <c r="A68" s="1">
        <v>23</v>
      </c>
      <c r="B68" s="42"/>
      <c r="C68" s="4659" t="s">
        <v>1203</v>
      </c>
      <c r="D68" s="4659"/>
      <c r="E68" s="4659"/>
      <c r="F68" s="4659"/>
      <c r="G68" s="22">
        <v>41117</v>
      </c>
      <c r="H68" s="22">
        <v>41871</v>
      </c>
      <c r="I68" s="4022"/>
      <c r="J68" s="4022"/>
      <c r="K68" s="1"/>
      <c r="L68" s="7"/>
      <c r="M68" s="1">
        <v>4</v>
      </c>
      <c r="N68" s="2" t="s">
        <v>593</v>
      </c>
      <c r="O68" s="2" t="s">
        <v>596</v>
      </c>
      <c r="P68" s="20" t="s">
        <v>6552</v>
      </c>
      <c r="Q68" s="3884"/>
    </row>
    <row r="69" spans="1:17" x14ac:dyDescent="0.2">
      <c r="A69" s="1">
        <v>24</v>
      </c>
      <c r="B69" s="42"/>
      <c r="C69" s="4648" t="s">
        <v>1205</v>
      </c>
      <c r="D69" s="4649"/>
      <c r="E69" s="4649"/>
      <c r="F69" s="4650"/>
      <c r="G69" s="22">
        <v>40945</v>
      </c>
      <c r="H69" s="22">
        <v>41332</v>
      </c>
      <c r="I69" s="4022"/>
      <c r="J69" s="4023"/>
      <c r="K69" s="7"/>
      <c r="L69" s="7"/>
      <c r="M69" s="1">
        <v>53</v>
      </c>
      <c r="N69" s="2" t="s">
        <v>593</v>
      </c>
      <c r="O69" s="2" t="s">
        <v>596</v>
      </c>
      <c r="P69" s="7"/>
      <c r="Q69" s="3884"/>
    </row>
    <row r="70" spans="1:17" x14ac:dyDescent="0.2">
      <c r="A70" s="1"/>
      <c r="B70" s="42" t="s">
        <v>1143</v>
      </c>
      <c r="C70" s="4653" t="s">
        <v>1144</v>
      </c>
      <c r="D70" s="4654"/>
      <c r="E70" s="4654"/>
      <c r="F70" s="4655"/>
      <c r="G70" s="22">
        <v>41655</v>
      </c>
      <c r="H70" s="22">
        <v>41943</v>
      </c>
      <c r="I70" s="4022"/>
      <c r="J70" s="3916">
        <v>8</v>
      </c>
      <c r="K70" s="7"/>
      <c r="L70" s="7"/>
      <c r="M70" s="1">
        <v>132</v>
      </c>
      <c r="N70" s="2" t="s">
        <v>593</v>
      </c>
      <c r="O70" s="2" t="s">
        <v>596</v>
      </c>
      <c r="P70" s="7"/>
      <c r="Q70" s="3884"/>
    </row>
    <row r="71" spans="1:17" x14ac:dyDescent="0.2">
      <c r="A71" s="1"/>
      <c r="B71" s="42" t="s">
        <v>1145</v>
      </c>
      <c r="C71" s="4653" t="s">
        <v>2527</v>
      </c>
      <c r="D71" s="4654"/>
      <c r="E71" s="4654"/>
      <c r="F71" s="4655"/>
      <c r="G71" s="22"/>
      <c r="H71" s="22"/>
      <c r="I71" s="4022"/>
      <c r="J71" s="4063"/>
      <c r="K71" s="7"/>
      <c r="L71" s="7"/>
      <c r="M71" s="1"/>
      <c r="N71" s="1"/>
      <c r="O71" s="1"/>
      <c r="P71" s="7"/>
      <c r="Q71" s="3884"/>
    </row>
    <row r="72" spans="1:17" x14ac:dyDescent="0.2">
      <c r="A72" s="1">
        <v>25</v>
      </c>
      <c r="B72" s="20" t="s">
        <v>1146</v>
      </c>
      <c r="C72" s="4648" t="s">
        <v>1147</v>
      </c>
      <c r="D72" s="4651"/>
      <c r="E72" s="4651"/>
      <c r="F72" s="4652"/>
      <c r="G72" s="22">
        <v>41900</v>
      </c>
      <c r="H72" s="22">
        <v>42040</v>
      </c>
      <c r="I72" s="4023"/>
      <c r="J72" s="3917"/>
      <c r="K72" s="7"/>
      <c r="L72" s="7"/>
      <c r="M72" s="1">
        <v>52</v>
      </c>
      <c r="N72" s="2" t="s">
        <v>593</v>
      </c>
      <c r="O72" s="2" t="s">
        <v>594</v>
      </c>
      <c r="P72" s="7"/>
      <c r="Q72" s="3884"/>
    </row>
    <row r="73" spans="1:17" x14ac:dyDescent="0.2">
      <c r="A73" s="1"/>
      <c r="B73" s="42" t="s">
        <v>3632</v>
      </c>
      <c r="C73" s="4666" t="s">
        <v>1323</v>
      </c>
      <c r="D73" s="4666"/>
      <c r="E73" s="4666"/>
      <c r="F73" s="4666"/>
      <c r="G73" s="8"/>
      <c r="H73" s="8"/>
      <c r="I73" s="4031">
        <v>395</v>
      </c>
      <c r="J73" s="4031">
        <v>1</v>
      </c>
      <c r="K73" s="1"/>
      <c r="L73" s="7"/>
      <c r="M73" s="1"/>
      <c r="N73" s="2"/>
      <c r="O73" s="2"/>
      <c r="P73" s="7"/>
      <c r="Q73" s="3884"/>
    </row>
    <row r="74" spans="1:17" x14ac:dyDescent="0.2">
      <c r="A74" s="1">
        <v>26</v>
      </c>
      <c r="B74" s="42" t="s">
        <v>3633</v>
      </c>
      <c r="C74" s="4648" t="s">
        <v>6553</v>
      </c>
      <c r="D74" s="4649"/>
      <c r="E74" s="4649"/>
      <c r="F74" s="4650"/>
      <c r="G74" s="22">
        <v>40194</v>
      </c>
      <c r="H74" s="22">
        <v>40194</v>
      </c>
      <c r="I74" s="4035"/>
      <c r="J74" s="4035"/>
      <c r="K74" s="7"/>
      <c r="L74" s="7"/>
      <c r="M74" s="1">
        <v>36</v>
      </c>
      <c r="N74" s="2" t="s">
        <v>593</v>
      </c>
      <c r="O74" s="2" t="s">
        <v>594</v>
      </c>
      <c r="P74" s="7"/>
      <c r="Q74" s="3884"/>
    </row>
    <row r="75" spans="1:17" x14ac:dyDescent="0.2">
      <c r="A75" s="1"/>
      <c r="B75" s="42" t="s">
        <v>1148</v>
      </c>
      <c r="C75" s="4653" t="s">
        <v>3635</v>
      </c>
      <c r="D75" s="4654"/>
      <c r="E75" s="4654"/>
      <c r="F75" s="4655"/>
      <c r="G75" s="22"/>
      <c r="H75" s="22"/>
      <c r="I75" s="4035"/>
      <c r="J75" s="4035"/>
      <c r="K75" s="7"/>
      <c r="L75" s="7"/>
      <c r="M75" s="1"/>
      <c r="N75" s="2"/>
      <c r="O75" s="2"/>
      <c r="P75" s="7"/>
      <c r="Q75" s="3884"/>
    </row>
    <row r="76" spans="1:17" x14ac:dyDescent="0.2">
      <c r="A76" s="1">
        <v>27</v>
      </c>
      <c r="B76" s="42" t="s">
        <v>1148</v>
      </c>
      <c r="C76" s="4648" t="s">
        <v>3636</v>
      </c>
      <c r="D76" s="4651"/>
      <c r="E76" s="4651"/>
      <c r="F76" s="4652"/>
      <c r="G76" s="22">
        <v>41879</v>
      </c>
      <c r="H76" s="22">
        <v>41892</v>
      </c>
      <c r="I76" s="4035"/>
      <c r="J76" s="4035"/>
      <c r="K76" s="7"/>
      <c r="L76" s="7"/>
      <c r="M76" s="1">
        <v>34</v>
      </c>
      <c r="N76" s="2" t="s">
        <v>593</v>
      </c>
      <c r="O76" s="2" t="s">
        <v>596</v>
      </c>
      <c r="P76" s="7"/>
      <c r="Q76" s="3884"/>
    </row>
    <row r="77" spans="1:17" x14ac:dyDescent="0.2">
      <c r="A77" s="1"/>
      <c r="B77" s="42" t="s">
        <v>1152</v>
      </c>
      <c r="C77" s="4653" t="s">
        <v>1153</v>
      </c>
      <c r="D77" s="4654"/>
      <c r="E77" s="4654"/>
      <c r="F77" s="4655"/>
      <c r="G77" s="22"/>
      <c r="H77" s="22"/>
      <c r="I77" s="4035"/>
      <c r="J77" s="4035"/>
      <c r="K77" s="7"/>
      <c r="L77" s="7"/>
      <c r="M77" s="12"/>
      <c r="N77" s="2"/>
      <c r="O77" s="2"/>
      <c r="P77" s="7"/>
      <c r="Q77" s="3884"/>
    </row>
    <row r="78" spans="1:17" x14ac:dyDescent="0.2">
      <c r="A78" s="1">
        <v>28</v>
      </c>
      <c r="B78" s="42" t="s">
        <v>1154</v>
      </c>
      <c r="C78" s="4648" t="s">
        <v>3637</v>
      </c>
      <c r="D78" s="4649"/>
      <c r="E78" s="4649"/>
      <c r="F78" s="4650"/>
      <c r="G78" s="22">
        <v>41647</v>
      </c>
      <c r="H78" s="22">
        <v>41821</v>
      </c>
      <c r="I78" s="4035"/>
      <c r="J78" s="3941"/>
      <c r="K78" s="1" t="s">
        <v>1280</v>
      </c>
      <c r="L78" s="7"/>
      <c r="M78" s="12">
        <v>243</v>
      </c>
      <c r="N78" s="2" t="s">
        <v>593</v>
      </c>
      <c r="O78" s="2" t="s">
        <v>601</v>
      </c>
      <c r="P78" s="7"/>
      <c r="Q78" s="3884"/>
    </row>
    <row r="79" spans="1:17" x14ac:dyDescent="0.2">
      <c r="A79" s="1">
        <v>29</v>
      </c>
      <c r="B79" s="7"/>
      <c r="C79" s="4648" t="s">
        <v>3637</v>
      </c>
      <c r="D79" s="4649"/>
      <c r="E79" s="4649"/>
      <c r="F79" s="4650"/>
      <c r="G79" s="22">
        <v>41815</v>
      </c>
      <c r="H79" s="22">
        <v>42034</v>
      </c>
      <c r="I79" s="4035"/>
      <c r="J79" s="12">
        <v>2</v>
      </c>
      <c r="K79" s="1" t="s">
        <v>1281</v>
      </c>
      <c r="L79" s="7"/>
      <c r="M79" s="12" t="s">
        <v>6554</v>
      </c>
      <c r="N79" s="2" t="s">
        <v>593</v>
      </c>
      <c r="O79" s="2" t="s">
        <v>601</v>
      </c>
      <c r="P79" s="7"/>
      <c r="Q79" s="3884"/>
    </row>
    <row r="80" spans="1:17" x14ac:dyDescent="0.2">
      <c r="A80" s="1">
        <v>30</v>
      </c>
      <c r="B80" s="42" t="s">
        <v>213</v>
      </c>
      <c r="C80" s="4653" t="s">
        <v>9334</v>
      </c>
      <c r="D80" s="4654"/>
      <c r="E80" s="4654"/>
      <c r="F80" s="4655"/>
      <c r="G80" s="22">
        <v>41640</v>
      </c>
      <c r="H80" s="22">
        <v>41640</v>
      </c>
      <c r="I80" s="3941"/>
      <c r="J80" s="1">
        <v>3</v>
      </c>
      <c r="K80" s="7"/>
      <c r="L80" s="7"/>
      <c r="M80" s="1">
        <v>73</v>
      </c>
      <c r="N80" s="2" t="s">
        <v>593</v>
      </c>
      <c r="O80" s="2" t="s">
        <v>596</v>
      </c>
      <c r="P80" s="20" t="s">
        <v>6563</v>
      </c>
      <c r="Q80" s="3884"/>
    </row>
    <row r="81" spans="1:17" x14ac:dyDescent="0.2">
      <c r="A81" s="1"/>
      <c r="B81" s="42"/>
      <c r="C81" s="4648"/>
      <c r="D81" s="4649"/>
      <c r="E81" s="4649"/>
      <c r="F81" s="4650"/>
      <c r="G81" s="22"/>
      <c r="H81" s="22"/>
      <c r="I81" s="7"/>
      <c r="J81" s="1"/>
      <c r="K81" s="7"/>
      <c r="L81" s="7"/>
      <c r="M81" s="1"/>
      <c r="N81" s="2"/>
      <c r="O81" s="2"/>
      <c r="P81" s="7"/>
      <c r="Q81" s="3884"/>
    </row>
    <row r="85" spans="1:17" x14ac:dyDescent="0.2">
      <c r="A85" s="3860"/>
      <c r="B85" s="3860"/>
      <c r="C85" s="3845" t="s">
        <v>2859</v>
      </c>
      <c r="D85" s="3845"/>
      <c r="E85" s="3845"/>
      <c r="F85" s="3845"/>
      <c r="G85" s="3845"/>
      <c r="H85" s="3845"/>
      <c r="I85" s="3845"/>
      <c r="J85" s="3845"/>
      <c r="K85" s="3845"/>
      <c r="L85" s="3845"/>
      <c r="M85" s="3845"/>
      <c r="N85" s="3845"/>
      <c r="O85" s="3852" t="s">
        <v>2858</v>
      </c>
      <c r="P85" s="3852"/>
    </row>
    <row r="86" spans="1:17" x14ac:dyDescent="0.2">
      <c r="A86" s="3860"/>
      <c r="B86" s="3860"/>
      <c r="C86" s="3845"/>
      <c r="D86" s="3845"/>
      <c r="E86" s="3845"/>
      <c r="F86" s="3845"/>
      <c r="G86" s="3845"/>
      <c r="H86" s="3845"/>
      <c r="I86" s="3845"/>
      <c r="J86" s="3845"/>
      <c r="K86" s="3845"/>
      <c r="L86" s="3845"/>
      <c r="M86" s="3845"/>
      <c r="N86" s="3845"/>
      <c r="O86" s="3852"/>
      <c r="P86" s="3852"/>
    </row>
    <row r="87" spans="1:17" x14ac:dyDescent="0.2">
      <c r="A87" s="3860"/>
      <c r="B87" s="3860"/>
      <c r="C87" s="3845"/>
      <c r="D87" s="3845"/>
      <c r="E87" s="3845"/>
      <c r="F87" s="3845"/>
      <c r="G87" s="3845"/>
      <c r="H87" s="3845"/>
      <c r="I87" s="3845"/>
      <c r="J87" s="3845"/>
      <c r="K87" s="3845"/>
      <c r="L87" s="3845"/>
      <c r="M87" s="3845"/>
      <c r="N87" s="3845"/>
      <c r="O87" s="3852"/>
      <c r="P87" s="3852"/>
    </row>
    <row r="88" spans="1:17" ht="3" customHeight="1" x14ac:dyDescent="0.2">
      <c r="A88" s="3860"/>
      <c r="B88" s="3860"/>
      <c r="C88" s="3845"/>
      <c r="D88" s="3845"/>
      <c r="E88" s="3845"/>
      <c r="F88" s="3845"/>
      <c r="G88" s="3845"/>
      <c r="H88" s="3845"/>
      <c r="I88" s="3845"/>
      <c r="J88" s="3845"/>
      <c r="K88" s="3845"/>
      <c r="L88" s="3845"/>
      <c r="M88" s="3845"/>
      <c r="N88" s="3845"/>
      <c r="O88" s="3852"/>
      <c r="P88" s="3852"/>
    </row>
    <row r="89" spans="1:17" x14ac:dyDescent="0.2">
      <c r="A89" s="3860"/>
      <c r="B89" s="3860"/>
      <c r="C89" s="3930" t="s">
        <v>1209</v>
      </c>
      <c r="D89" s="3930"/>
      <c r="E89" s="3930"/>
      <c r="F89" s="3930"/>
      <c r="G89" s="3930"/>
      <c r="H89" s="3930"/>
      <c r="I89" s="3930"/>
      <c r="J89" s="3930"/>
      <c r="K89" s="3930"/>
      <c r="L89" s="3930"/>
      <c r="M89" s="3930"/>
      <c r="N89" s="3930"/>
      <c r="O89" s="3852" t="s">
        <v>1208</v>
      </c>
      <c r="P89" s="3852"/>
    </row>
    <row r="90" spans="1:17" x14ac:dyDescent="0.2">
      <c r="A90" s="3860"/>
      <c r="B90" s="3860"/>
      <c r="C90" s="3930"/>
      <c r="D90" s="3930"/>
      <c r="E90" s="3930"/>
      <c r="F90" s="3930"/>
      <c r="G90" s="3930"/>
      <c r="H90" s="3930"/>
      <c r="I90" s="3930"/>
      <c r="J90" s="3930"/>
      <c r="K90" s="3930"/>
      <c r="L90" s="3930"/>
      <c r="M90" s="3930"/>
      <c r="N90" s="3930"/>
      <c r="O90" s="3852"/>
      <c r="P90" s="3852"/>
    </row>
    <row r="91" spans="1:17" ht="3.75" customHeight="1" x14ac:dyDescent="0.2">
      <c r="A91" s="3860"/>
      <c r="B91" s="3860"/>
      <c r="C91" s="3930"/>
      <c r="D91" s="3930"/>
      <c r="E91" s="3930"/>
      <c r="F91" s="3930"/>
      <c r="G91" s="3930"/>
      <c r="H91" s="3930"/>
      <c r="I91" s="3930"/>
      <c r="J91" s="3930"/>
      <c r="K91" s="3930"/>
      <c r="L91" s="3930"/>
      <c r="M91" s="3930"/>
      <c r="N91" s="3930"/>
      <c r="O91" s="3852"/>
      <c r="P91" s="3852"/>
    </row>
    <row r="92" spans="1:17" ht="7.5" customHeight="1" x14ac:dyDescent="0.2">
      <c r="A92" s="3860"/>
      <c r="B92" s="3860"/>
      <c r="C92" s="3930"/>
      <c r="D92" s="3930"/>
      <c r="E92" s="3930"/>
      <c r="F92" s="3930"/>
      <c r="G92" s="3930"/>
      <c r="H92" s="3930"/>
      <c r="I92" s="3930"/>
      <c r="J92" s="3930"/>
      <c r="K92" s="3930"/>
      <c r="L92" s="3930"/>
      <c r="M92" s="3930"/>
      <c r="N92" s="3930"/>
      <c r="O92" s="3852"/>
      <c r="P92" s="3852"/>
    </row>
    <row r="94" spans="1:17" x14ac:dyDescent="0.2">
      <c r="A94" s="17" t="s">
        <v>2412</v>
      </c>
      <c r="M94" s="17" t="s">
        <v>6555</v>
      </c>
    </row>
    <row r="95" spans="1:17" x14ac:dyDescent="0.2">
      <c r="A95" s="17" t="s">
        <v>1090</v>
      </c>
    </row>
    <row r="96" spans="1:17" x14ac:dyDescent="0.2">
      <c r="A96" s="17" t="s">
        <v>1091</v>
      </c>
      <c r="M96" s="4137" t="s">
        <v>2863</v>
      </c>
      <c r="N96" s="4138"/>
      <c r="O96" s="4138"/>
      <c r="P96" s="4139"/>
    </row>
    <row r="97" spans="1:17" x14ac:dyDescent="0.2">
      <c r="A97" t="s">
        <v>6528</v>
      </c>
      <c r="M97" s="2" t="s">
        <v>2860</v>
      </c>
      <c r="N97" s="2" t="s">
        <v>2861</v>
      </c>
      <c r="O97" s="2" t="s">
        <v>2862</v>
      </c>
      <c r="P97" s="3" t="s">
        <v>1210</v>
      </c>
    </row>
    <row r="98" spans="1:17" x14ac:dyDescent="0.2">
      <c r="M98" s="1">
        <v>2016</v>
      </c>
      <c r="N98" s="1">
        <v>8</v>
      </c>
      <c r="O98" s="1">
        <v>10</v>
      </c>
      <c r="P98" s="1">
        <v>1</v>
      </c>
    </row>
    <row r="99" spans="1:17" x14ac:dyDescent="0.2">
      <c r="L99" s="4"/>
      <c r="M99" s="4"/>
      <c r="N99" s="4"/>
      <c r="O99" s="4"/>
    </row>
    <row r="100" spans="1:17" ht="40.5" customHeight="1" x14ac:dyDescent="0.2">
      <c r="A100" s="3872" t="s">
        <v>2864</v>
      </c>
      <c r="B100" s="3872" t="s">
        <v>2865</v>
      </c>
      <c r="C100" s="3880" t="s">
        <v>1212</v>
      </c>
      <c r="D100" s="3998"/>
      <c r="E100" s="3998"/>
      <c r="F100" s="3999"/>
      <c r="G100" s="3863" t="s">
        <v>2866</v>
      </c>
      <c r="H100" s="3864"/>
      <c r="I100" s="3845" t="s">
        <v>2869</v>
      </c>
      <c r="J100" s="3845"/>
      <c r="K100" s="3863" t="s">
        <v>3429</v>
      </c>
      <c r="L100" s="3864"/>
      <c r="M100" s="3872" t="s">
        <v>1211</v>
      </c>
      <c r="N100" s="4103" t="s">
        <v>2872</v>
      </c>
      <c r="O100" s="4140" t="s">
        <v>1207</v>
      </c>
      <c r="P100" s="4103" t="s">
        <v>2873</v>
      </c>
    </row>
    <row r="101" spans="1:17" ht="21" customHeight="1" x14ac:dyDescent="0.2">
      <c r="A101" s="3873"/>
      <c r="B101" s="3873"/>
      <c r="C101" s="3881"/>
      <c r="D101" s="4117"/>
      <c r="E101" s="4117"/>
      <c r="F101" s="3915"/>
      <c r="G101" s="6" t="s">
        <v>2867</v>
      </c>
      <c r="H101" s="6" t="s">
        <v>2868</v>
      </c>
      <c r="I101" s="6" t="s">
        <v>2870</v>
      </c>
      <c r="J101" s="6" t="s">
        <v>2871</v>
      </c>
      <c r="K101" s="6" t="s">
        <v>6529</v>
      </c>
      <c r="L101" s="6" t="s">
        <v>3217</v>
      </c>
      <c r="M101" s="3873"/>
      <c r="N101" s="3876"/>
      <c r="O101" s="4141"/>
      <c r="P101" s="3876"/>
    </row>
    <row r="102" spans="1:17" x14ac:dyDescent="0.2">
      <c r="A102" s="20"/>
      <c r="B102" s="42" t="s">
        <v>1163</v>
      </c>
      <c r="C102" s="4653" t="s">
        <v>1164</v>
      </c>
      <c r="D102" s="4654"/>
      <c r="E102" s="4654"/>
      <c r="F102" s="4655"/>
      <c r="G102" s="22"/>
      <c r="H102" s="22"/>
      <c r="I102" s="7"/>
      <c r="J102" s="1"/>
      <c r="K102" s="7"/>
      <c r="L102" s="7"/>
      <c r="M102" s="12"/>
      <c r="N102" s="2"/>
      <c r="O102" s="2"/>
      <c r="P102" s="11"/>
    </row>
    <row r="103" spans="1:17" x14ac:dyDescent="0.2">
      <c r="A103" s="1">
        <v>31</v>
      </c>
      <c r="B103" s="94"/>
      <c r="C103" s="4656" t="s">
        <v>6556</v>
      </c>
      <c r="D103" s="4657"/>
      <c r="E103" s="4657"/>
      <c r="F103" s="4658"/>
      <c r="G103" s="618">
        <v>41642</v>
      </c>
      <c r="H103" s="618">
        <v>41779</v>
      </c>
      <c r="I103" s="4031">
        <v>395</v>
      </c>
      <c r="J103" s="1">
        <v>4</v>
      </c>
      <c r="K103" s="28" t="s">
        <v>1314</v>
      </c>
      <c r="L103" s="9"/>
      <c r="M103" s="12">
        <v>257</v>
      </c>
      <c r="N103" s="28" t="s">
        <v>593</v>
      </c>
      <c r="O103" s="28" t="s">
        <v>594</v>
      </c>
      <c r="P103" s="7"/>
      <c r="Q103" s="3884"/>
    </row>
    <row r="104" spans="1:17" x14ac:dyDescent="0.2">
      <c r="A104" s="2107">
        <v>32</v>
      </c>
      <c r="B104" s="94"/>
      <c r="C104" s="4648" t="s">
        <v>6557</v>
      </c>
      <c r="D104" s="4649"/>
      <c r="E104" s="4649"/>
      <c r="F104" s="4650"/>
      <c r="G104" s="618">
        <v>41780</v>
      </c>
      <c r="H104" s="618">
        <v>41948</v>
      </c>
      <c r="I104" s="3941"/>
      <c r="J104" s="2">
        <v>5</v>
      </c>
      <c r="K104" s="2" t="s">
        <v>1315</v>
      </c>
      <c r="L104" s="7"/>
      <c r="M104" s="259" t="s">
        <v>6558</v>
      </c>
      <c r="N104" s="2" t="s">
        <v>593</v>
      </c>
      <c r="O104" s="2" t="s">
        <v>594</v>
      </c>
      <c r="P104" s="7"/>
      <c r="Q104" s="3884"/>
    </row>
    <row r="105" spans="1:17" x14ac:dyDescent="0.2">
      <c r="A105" s="2107">
        <v>33</v>
      </c>
      <c r="B105" s="94"/>
      <c r="C105" s="4659" t="s">
        <v>6559</v>
      </c>
      <c r="D105" s="4659"/>
      <c r="E105" s="4659"/>
      <c r="F105" s="4659"/>
      <c r="G105" s="618">
        <v>41949</v>
      </c>
      <c r="H105" s="618">
        <v>42004</v>
      </c>
      <c r="I105" s="4031">
        <v>396</v>
      </c>
      <c r="J105" s="4031">
        <v>1</v>
      </c>
      <c r="K105" s="2" t="s">
        <v>1316</v>
      </c>
      <c r="L105" s="7"/>
      <c r="M105" s="2" t="s">
        <v>6560</v>
      </c>
      <c r="N105" s="2" t="s">
        <v>593</v>
      </c>
      <c r="O105" s="2" t="s">
        <v>594</v>
      </c>
      <c r="P105" s="85"/>
      <c r="Q105" s="3884"/>
    </row>
    <row r="106" spans="1:17" x14ac:dyDescent="0.2">
      <c r="A106" s="1"/>
      <c r="B106" s="94"/>
      <c r="C106" s="221"/>
      <c r="D106" s="1651"/>
      <c r="E106" s="1651"/>
      <c r="F106" s="1652"/>
      <c r="G106" s="8"/>
      <c r="H106" s="8"/>
      <c r="I106" s="4035"/>
      <c r="J106" s="4035"/>
      <c r="K106" s="2"/>
      <c r="L106" s="7"/>
      <c r="M106" s="2"/>
      <c r="N106" s="2"/>
      <c r="O106" s="2"/>
      <c r="P106" s="7"/>
      <c r="Q106" s="3884"/>
    </row>
    <row r="107" spans="1:17" x14ac:dyDescent="0.2">
      <c r="A107" s="1"/>
      <c r="B107" s="42" t="s">
        <v>227</v>
      </c>
      <c r="C107" s="4653" t="s">
        <v>228</v>
      </c>
      <c r="D107" s="4654"/>
      <c r="E107" s="4654"/>
      <c r="F107" s="4655"/>
      <c r="G107" s="22"/>
      <c r="H107" s="22"/>
      <c r="I107" s="4035"/>
      <c r="J107" s="4035"/>
      <c r="K107" s="7"/>
      <c r="L107" s="7"/>
      <c r="M107" s="1"/>
      <c r="N107" s="2"/>
      <c r="O107" s="2"/>
      <c r="P107" s="7"/>
      <c r="Q107" s="3884"/>
    </row>
    <row r="108" spans="1:17" x14ac:dyDescent="0.2">
      <c r="A108" s="1">
        <v>34</v>
      </c>
      <c r="B108" s="42" t="s">
        <v>229</v>
      </c>
      <c r="C108" s="4660" t="s">
        <v>3664</v>
      </c>
      <c r="D108" s="4661"/>
      <c r="E108" s="4661"/>
      <c r="F108" s="4662"/>
      <c r="G108" s="22">
        <v>41613</v>
      </c>
      <c r="H108" s="22">
        <v>41635</v>
      </c>
      <c r="I108" s="4035"/>
      <c r="J108" s="4035"/>
      <c r="K108" s="7"/>
      <c r="L108" s="7"/>
      <c r="M108" s="1">
        <v>20</v>
      </c>
      <c r="N108" s="2" t="s">
        <v>593</v>
      </c>
      <c r="O108" s="2" t="s">
        <v>594</v>
      </c>
      <c r="P108" s="7"/>
      <c r="Q108" s="3884"/>
    </row>
    <row r="109" spans="1:17" x14ac:dyDescent="0.2">
      <c r="A109" s="2107">
        <v>35</v>
      </c>
      <c r="B109" s="42" t="s">
        <v>231</v>
      </c>
      <c r="C109" s="4648" t="s">
        <v>232</v>
      </c>
      <c r="D109" s="4649"/>
      <c r="E109" s="4649"/>
      <c r="F109" s="4650"/>
      <c r="G109" s="22">
        <v>41421</v>
      </c>
      <c r="H109" s="22">
        <v>41767</v>
      </c>
      <c r="I109" s="4035"/>
      <c r="J109" s="4035"/>
      <c r="K109" s="7"/>
      <c r="L109" s="7"/>
      <c r="M109" s="1">
        <v>54</v>
      </c>
      <c r="N109" s="2" t="s">
        <v>593</v>
      </c>
      <c r="O109" s="2" t="s">
        <v>594</v>
      </c>
      <c r="P109" s="7"/>
      <c r="Q109" s="4"/>
    </row>
    <row r="110" spans="1:17" x14ac:dyDescent="0.2">
      <c r="A110" s="2107">
        <v>36</v>
      </c>
      <c r="B110" s="42" t="s">
        <v>233</v>
      </c>
      <c r="C110" s="4648" t="s">
        <v>3665</v>
      </c>
      <c r="D110" s="4649"/>
      <c r="E110" s="4649"/>
      <c r="F110" s="4650"/>
      <c r="G110" s="22">
        <v>41638</v>
      </c>
      <c r="H110" s="22">
        <v>42006</v>
      </c>
      <c r="I110" s="4035"/>
      <c r="J110" s="4035"/>
      <c r="K110" s="7"/>
      <c r="L110" s="7"/>
      <c r="M110" s="1">
        <v>28</v>
      </c>
      <c r="N110" s="2" t="s">
        <v>593</v>
      </c>
      <c r="O110" s="2" t="s">
        <v>594</v>
      </c>
      <c r="P110" s="20"/>
      <c r="Q110" s="3884"/>
    </row>
    <row r="111" spans="1:17" x14ac:dyDescent="0.2">
      <c r="A111" s="2107">
        <v>37</v>
      </c>
      <c r="B111" s="42"/>
      <c r="C111" s="4648" t="s">
        <v>6561</v>
      </c>
      <c r="D111" s="4649"/>
      <c r="E111" s="4649"/>
      <c r="F111" s="4650"/>
      <c r="G111" s="22">
        <v>41767</v>
      </c>
      <c r="H111" s="22">
        <v>41767</v>
      </c>
      <c r="I111" s="4035"/>
      <c r="J111" s="4035"/>
      <c r="K111" s="7"/>
      <c r="L111" s="7"/>
      <c r="M111" s="1">
        <v>4</v>
      </c>
      <c r="N111" s="2" t="s">
        <v>593</v>
      </c>
      <c r="O111" s="2" t="s">
        <v>594</v>
      </c>
      <c r="P111" s="7"/>
      <c r="Q111" s="3884"/>
    </row>
    <row r="112" spans="1:17" ht="16.5" customHeight="1" x14ac:dyDescent="0.2">
      <c r="A112" s="2107">
        <v>38</v>
      </c>
      <c r="B112" s="20"/>
      <c r="C112" s="4648" t="s">
        <v>6562</v>
      </c>
      <c r="D112" s="4651"/>
      <c r="E112" s="4651"/>
      <c r="F112" s="4652"/>
      <c r="G112" s="22">
        <v>41848</v>
      </c>
      <c r="H112" s="22">
        <v>41848</v>
      </c>
      <c r="I112" s="3941"/>
      <c r="J112" s="3941"/>
      <c r="K112" s="7"/>
      <c r="L112" s="7"/>
      <c r="M112" s="1">
        <v>26</v>
      </c>
      <c r="N112" s="2" t="s">
        <v>593</v>
      </c>
      <c r="O112" s="2" t="s">
        <v>601</v>
      </c>
      <c r="P112" s="7"/>
      <c r="Q112" s="3884"/>
    </row>
    <row r="113" spans="1:17" ht="18" customHeight="1" x14ac:dyDescent="0.2">
      <c r="A113" s="1"/>
      <c r="B113" s="42"/>
      <c r="C113" s="4648"/>
      <c r="D113" s="4649"/>
      <c r="E113" s="4649"/>
      <c r="F113" s="4650"/>
      <c r="G113" s="8"/>
      <c r="H113" s="8"/>
      <c r="I113" s="7"/>
      <c r="J113" s="2"/>
      <c r="K113" s="7"/>
      <c r="L113" s="7"/>
      <c r="M113" s="116"/>
      <c r="N113" s="2"/>
      <c r="O113" s="2"/>
      <c r="P113" s="20"/>
      <c r="Q113" s="3884"/>
    </row>
    <row r="114" spans="1:17" x14ac:dyDescent="0.2">
      <c r="A114" s="1"/>
      <c r="B114" s="42"/>
      <c r="C114" s="4648"/>
      <c r="D114" s="4651"/>
      <c r="E114" s="4651"/>
      <c r="F114" s="4652"/>
      <c r="G114" s="8"/>
      <c r="H114" s="8"/>
      <c r="I114" s="7"/>
      <c r="J114" s="1"/>
      <c r="K114" s="7"/>
      <c r="L114" s="7"/>
      <c r="M114" s="1"/>
      <c r="N114" s="1"/>
      <c r="O114" s="1"/>
      <c r="P114" s="7"/>
      <c r="Q114" s="3884"/>
    </row>
    <row r="115" spans="1:17" x14ac:dyDescent="0.2">
      <c r="A115" s="4"/>
      <c r="B115" s="105"/>
      <c r="C115" s="130"/>
      <c r="D115" s="37"/>
      <c r="E115" s="37"/>
      <c r="F115" s="37"/>
      <c r="G115" s="38"/>
      <c r="H115" s="38"/>
      <c r="J115" s="4"/>
      <c r="M115" s="4"/>
      <c r="N115" s="71"/>
      <c r="O115" s="71"/>
    </row>
    <row r="116" spans="1:17" x14ac:dyDescent="0.2">
      <c r="A116" s="4"/>
      <c r="B116" s="105"/>
      <c r="C116" s="130"/>
      <c r="D116" s="37"/>
      <c r="E116" s="37"/>
      <c r="F116" s="37"/>
      <c r="G116" s="38"/>
      <c r="H116" s="38"/>
      <c r="J116" s="4"/>
      <c r="M116" s="4"/>
      <c r="N116" s="71"/>
      <c r="O116" s="71"/>
    </row>
  </sheetData>
  <mergeCells count="126">
    <mergeCell ref="A1:B8"/>
    <mergeCell ref="C1:N4"/>
    <mergeCell ref="O1:P4"/>
    <mergeCell ref="C5:N8"/>
    <mergeCell ref="O5:P8"/>
    <mergeCell ref="M12:P12"/>
    <mergeCell ref="A16:A17"/>
    <mergeCell ref="B16:B17"/>
    <mergeCell ref="C16:F17"/>
    <mergeCell ref="G16:H16"/>
    <mergeCell ref="I16:J16"/>
    <mergeCell ref="K16:L16"/>
    <mergeCell ref="M16:M17"/>
    <mergeCell ref="N16:N17"/>
    <mergeCell ref="O16:O17"/>
    <mergeCell ref="P16:P17"/>
    <mergeCell ref="C18:F18"/>
    <mergeCell ref="C19:F19"/>
    <mergeCell ref="I19:I26"/>
    <mergeCell ref="C20:F20"/>
    <mergeCell ref="J20:J21"/>
    <mergeCell ref="Q20:Q24"/>
    <mergeCell ref="C21:F21"/>
    <mergeCell ref="C22:F22"/>
    <mergeCell ref="C23:F23"/>
    <mergeCell ref="J23:J26"/>
    <mergeCell ref="C24:F24"/>
    <mergeCell ref="C25:F25"/>
    <mergeCell ref="Q25:Q26"/>
    <mergeCell ref="C26:F26"/>
    <mergeCell ref="C27:F27"/>
    <mergeCell ref="C28:F28"/>
    <mergeCell ref="C29:F29"/>
    <mergeCell ref="I29:I37"/>
    <mergeCell ref="J29:J34"/>
    <mergeCell ref="Q29:Q32"/>
    <mergeCell ref="C30:F30"/>
    <mergeCell ref="C31:F31"/>
    <mergeCell ref="C32:F32"/>
    <mergeCell ref="C33:F33"/>
    <mergeCell ref="C34:F34"/>
    <mergeCell ref="C35:F35"/>
    <mergeCell ref="J35:J37"/>
    <mergeCell ref="C36:F36"/>
    <mergeCell ref="C37:F37"/>
    <mergeCell ref="A42:B49"/>
    <mergeCell ref="C42:N45"/>
    <mergeCell ref="O42:P45"/>
    <mergeCell ref="C46:N49"/>
    <mergeCell ref="O46:P49"/>
    <mergeCell ref="M53:P53"/>
    <mergeCell ref="A57:A58"/>
    <mergeCell ref="B57:B58"/>
    <mergeCell ref="C57:F58"/>
    <mergeCell ref="G57:H57"/>
    <mergeCell ref="I57:J57"/>
    <mergeCell ref="K57:L57"/>
    <mergeCell ref="M57:M58"/>
    <mergeCell ref="N57:N58"/>
    <mergeCell ref="O57:O58"/>
    <mergeCell ref="P57:P58"/>
    <mergeCell ref="C59:F59"/>
    <mergeCell ref="C60:F60"/>
    <mergeCell ref="C61:F61"/>
    <mergeCell ref="Q61:Q63"/>
    <mergeCell ref="C62:F62"/>
    <mergeCell ref="C63:F63"/>
    <mergeCell ref="C64:F64"/>
    <mergeCell ref="Q64:Q65"/>
    <mergeCell ref="C65:F65"/>
    <mergeCell ref="Q66:Q81"/>
    <mergeCell ref="C67:F67"/>
    <mergeCell ref="C68:F68"/>
    <mergeCell ref="C69:F69"/>
    <mergeCell ref="C70:F70"/>
    <mergeCell ref="C71:F71"/>
    <mergeCell ref="C72:F72"/>
    <mergeCell ref="C73:F73"/>
    <mergeCell ref="C74:F74"/>
    <mergeCell ref="C75:F75"/>
    <mergeCell ref="C76:F76"/>
    <mergeCell ref="C77:F77"/>
    <mergeCell ref="C78:F78"/>
    <mergeCell ref="C79:F79"/>
    <mergeCell ref="C80:F80"/>
    <mergeCell ref="C81:F81"/>
    <mergeCell ref="A85:B92"/>
    <mergeCell ref="C85:N88"/>
    <mergeCell ref="O85:P88"/>
    <mergeCell ref="C89:N92"/>
    <mergeCell ref="O89:P92"/>
    <mergeCell ref="M96:P96"/>
    <mergeCell ref="A100:A101"/>
    <mergeCell ref="B100:B101"/>
    <mergeCell ref="C100:F101"/>
    <mergeCell ref="G100:H100"/>
    <mergeCell ref="I100:J100"/>
    <mergeCell ref="K100:L100"/>
    <mergeCell ref="M100:M101"/>
    <mergeCell ref="N100:N101"/>
    <mergeCell ref="O100:O101"/>
    <mergeCell ref="P100:P101"/>
    <mergeCell ref="C109:F109"/>
    <mergeCell ref="C110:F110"/>
    <mergeCell ref="Q110:Q114"/>
    <mergeCell ref="C111:F111"/>
    <mergeCell ref="C112:F112"/>
    <mergeCell ref="C113:F113"/>
    <mergeCell ref="C114:F114"/>
    <mergeCell ref="J70:J72"/>
    <mergeCell ref="J73:J78"/>
    <mergeCell ref="I61:I72"/>
    <mergeCell ref="J61:J69"/>
    <mergeCell ref="I73:I80"/>
    <mergeCell ref="I105:I112"/>
    <mergeCell ref="J105:J112"/>
    <mergeCell ref="C102:F102"/>
    <mergeCell ref="C103:F103"/>
    <mergeCell ref="Q103:Q104"/>
    <mergeCell ref="C104:F104"/>
    <mergeCell ref="C105:F105"/>
    <mergeCell ref="Q105:Q108"/>
    <mergeCell ref="C107:F107"/>
    <mergeCell ref="C108:F108"/>
    <mergeCell ref="I103:I104"/>
    <mergeCell ref="C66:F6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1364"/>
  <sheetViews>
    <sheetView showGridLines="0" workbookViewId="0">
      <selection sqref="A1:B8"/>
    </sheetView>
  </sheetViews>
  <sheetFormatPr baseColWidth="10" defaultRowHeight="12.75" x14ac:dyDescent="0.2"/>
  <cols>
    <col min="1" max="1" width="7.7109375" style="566" customWidth="1"/>
    <col min="2" max="2" width="10.7109375" customWidth="1"/>
    <col min="3" max="3" width="2.85546875" customWidth="1"/>
    <col min="4" max="4" width="14.28515625" customWidth="1"/>
    <col min="5" max="5" width="14" customWidth="1"/>
    <col min="6" max="6" width="17" customWidth="1"/>
    <col min="7" max="7" width="10.5703125" customWidth="1"/>
    <col min="8" max="8" width="11.7109375" customWidth="1"/>
    <col min="9" max="9" width="10.140625" customWidth="1"/>
    <col min="10" max="10" width="7.5703125" customWidth="1"/>
    <col min="11" max="11" width="8.85546875" customWidth="1"/>
    <col min="12" max="12" width="10.28515625" customWidth="1"/>
    <col min="13" max="13" width="11.5703125" customWidth="1"/>
    <col min="14" max="14" width="10.7109375" customWidth="1"/>
    <col min="15" max="15" width="11.85546875" customWidth="1"/>
    <col min="16" max="16" width="31.140625" customWidth="1"/>
    <col min="17" max="17" width="14.140625" customWidth="1"/>
    <col min="18" max="18" width="18.42578125" customWidth="1"/>
  </cols>
  <sheetData>
    <row r="1" spans="1:21" x14ac:dyDescent="0.2">
      <c r="A1" s="3860"/>
      <c r="B1" s="3860"/>
      <c r="C1" s="3845" t="s">
        <v>2859</v>
      </c>
      <c r="D1" s="3845"/>
      <c r="E1" s="3845"/>
      <c r="F1" s="3845"/>
      <c r="G1" s="3845"/>
      <c r="H1" s="3845"/>
      <c r="I1" s="3845"/>
      <c r="J1" s="3845"/>
      <c r="K1" s="3845"/>
      <c r="L1" s="3845"/>
      <c r="M1" s="3845"/>
      <c r="N1" s="3845"/>
      <c r="O1" s="3852" t="s">
        <v>2858</v>
      </c>
      <c r="P1" s="3852"/>
    </row>
    <row r="2" spans="1:21" x14ac:dyDescent="0.2">
      <c r="A2" s="3860"/>
      <c r="B2" s="3860"/>
      <c r="C2" s="3845"/>
      <c r="D2" s="3845"/>
      <c r="E2" s="3845"/>
      <c r="F2" s="3845"/>
      <c r="G2" s="3845"/>
      <c r="H2" s="3845"/>
      <c r="I2" s="3845"/>
      <c r="J2" s="3845"/>
      <c r="K2" s="3845"/>
      <c r="L2" s="3845"/>
      <c r="M2" s="3845"/>
      <c r="N2" s="3845"/>
      <c r="O2" s="3852"/>
      <c r="P2" s="3852"/>
    </row>
    <row r="3" spans="1:21" x14ac:dyDescent="0.2">
      <c r="A3" s="3860"/>
      <c r="B3" s="3860"/>
      <c r="C3" s="3845"/>
      <c r="D3" s="3845"/>
      <c r="E3" s="3845"/>
      <c r="F3" s="3845"/>
      <c r="G3" s="3845"/>
      <c r="H3" s="3845"/>
      <c r="I3" s="3845"/>
      <c r="J3" s="3845"/>
      <c r="K3" s="3845"/>
      <c r="L3" s="3845"/>
      <c r="M3" s="3845"/>
      <c r="N3" s="3845"/>
      <c r="O3" s="3852"/>
      <c r="P3" s="3852"/>
    </row>
    <row r="4" spans="1:21" x14ac:dyDescent="0.2">
      <c r="A4" s="3860"/>
      <c r="B4" s="3860"/>
      <c r="C4" s="3845"/>
      <c r="D4" s="3845"/>
      <c r="E4" s="3845"/>
      <c r="F4" s="3845"/>
      <c r="G4" s="3845"/>
      <c r="H4" s="3845"/>
      <c r="I4" s="3845"/>
      <c r="J4" s="3845"/>
      <c r="K4" s="3845"/>
      <c r="L4" s="3845"/>
      <c r="M4" s="3845"/>
      <c r="N4" s="3845"/>
      <c r="O4" s="3852"/>
      <c r="P4" s="3852"/>
    </row>
    <row r="5" spans="1:21" x14ac:dyDescent="0.2">
      <c r="A5" s="3860"/>
      <c r="B5" s="3860"/>
      <c r="C5" s="3930" t="s">
        <v>1209</v>
      </c>
      <c r="D5" s="3930"/>
      <c r="E5" s="3930"/>
      <c r="F5" s="3930"/>
      <c r="G5" s="3930"/>
      <c r="H5" s="3930"/>
      <c r="I5" s="3930"/>
      <c r="J5" s="3930"/>
      <c r="K5" s="3930"/>
      <c r="L5" s="3930"/>
      <c r="M5" s="3930"/>
      <c r="N5" s="3930"/>
      <c r="O5" s="3852" t="s">
        <v>1208</v>
      </c>
      <c r="P5" s="3852"/>
    </row>
    <row r="6" spans="1:21" x14ac:dyDescent="0.2">
      <c r="A6" s="3860"/>
      <c r="B6" s="3860"/>
      <c r="C6" s="3930"/>
      <c r="D6" s="3930"/>
      <c r="E6" s="3930"/>
      <c r="F6" s="3930"/>
      <c r="G6" s="3930"/>
      <c r="H6" s="3930"/>
      <c r="I6" s="3930"/>
      <c r="J6" s="3930"/>
      <c r="K6" s="3930"/>
      <c r="L6" s="3930"/>
      <c r="M6" s="3930"/>
      <c r="N6" s="3930"/>
      <c r="O6" s="3852"/>
      <c r="P6" s="3852"/>
    </row>
    <row r="7" spans="1:21" x14ac:dyDescent="0.2">
      <c r="A7" s="3860"/>
      <c r="B7" s="3860"/>
      <c r="C7" s="3930"/>
      <c r="D7" s="3930"/>
      <c r="E7" s="3930"/>
      <c r="F7" s="3930"/>
      <c r="G7" s="3930"/>
      <c r="H7" s="3930"/>
      <c r="I7" s="3930"/>
      <c r="J7" s="3930"/>
      <c r="K7" s="3930"/>
      <c r="L7" s="3930"/>
      <c r="M7" s="3930"/>
      <c r="N7" s="3930"/>
      <c r="O7" s="3852"/>
      <c r="P7" s="3852"/>
    </row>
    <row r="8" spans="1:21" x14ac:dyDescent="0.2">
      <c r="A8" s="3860"/>
      <c r="B8" s="3860"/>
      <c r="C8" s="3930"/>
      <c r="D8" s="3930"/>
      <c r="E8" s="3930"/>
      <c r="F8" s="3930"/>
      <c r="G8" s="3930"/>
      <c r="H8" s="3930"/>
      <c r="I8" s="3930"/>
      <c r="J8" s="3930"/>
      <c r="K8" s="3930"/>
      <c r="L8" s="3930"/>
      <c r="M8" s="3930"/>
      <c r="N8" s="3930"/>
      <c r="O8" s="3852"/>
      <c r="P8" s="3852"/>
    </row>
    <row r="10" spans="1:21" x14ac:dyDescent="0.2">
      <c r="A10" s="724" t="s">
        <v>2412</v>
      </c>
      <c r="B10" s="724"/>
      <c r="C10" s="724"/>
      <c r="D10" s="724"/>
      <c r="E10" s="724"/>
      <c r="F10" s="724"/>
      <c r="M10" s="17" t="s">
        <v>6564</v>
      </c>
    </row>
    <row r="11" spans="1:21" x14ac:dyDescent="0.2">
      <c r="A11" s="4796" t="s">
        <v>2490</v>
      </c>
      <c r="B11" s="4796"/>
      <c r="C11" s="4796"/>
      <c r="D11" s="4796"/>
      <c r="E11" s="4796"/>
      <c r="F11" s="4796"/>
      <c r="G11" s="17" t="s">
        <v>6785</v>
      </c>
    </row>
    <row r="12" spans="1:21" x14ac:dyDescent="0.2">
      <c r="A12" s="4796" t="s">
        <v>6685</v>
      </c>
      <c r="B12" s="4796"/>
      <c r="C12" s="4796"/>
      <c r="D12" s="4796"/>
      <c r="E12" s="4796"/>
      <c r="F12" s="4796"/>
      <c r="M12" s="4137" t="s">
        <v>2863</v>
      </c>
      <c r="N12" s="4138"/>
      <c r="O12" s="4138"/>
      <c r="P12" s="4139"/>
    </row>
    <row r="13" spans="1:21" x14ac:dyDescent="0.2">
      <c r="A13" s="622" t="s">
        <v>6565</v>
      </c>
      <c r="B13" s="622"/>
      <c r="C13" s="622"/>
      <c r="D13" s="622"/>
      <c r="E13" s="622"/>
      <c r="F13" s="622"/>
      <c r="G13" s="37"/>
      <c r="M13" s="2" t="s">
        <v>2860</v>
      </c>
      <c r="N13" s="2" t="s">
        <v>2861</v>
      </c>
      <c r="O13" s="2" t="s">
        <v>2862</v>
      </c>
      <c r="P13" s="3" t="s">
        <v>1210</v>
      </c>
      <c r="R13" s="4"/>
      <c r="S13" s="4"/>
      <c r="T13" s="4"/>
      <c r="U13" s="4"/>
    </row>
    <row r="14" spans="1:21" x14ac:dyDescent="0.2">
      <c r="M14" s="1">
        <v>2017</v>
      </c>
      <c r="N14" s="1">
        <v>2</v>
      </c>
      <c r="O14" s="1">
        <v>14</v>
      </c>
      <c r="P14" s="1660">
        <v>8</v>
      </c>
    </row>
    <row r="15" spans="1:21" x14ac:dyDescent="0.2">
      <c r="M15" s="4"/>
      <c r="N15" s="4"/>
      <c r="O15" s="4"/>
    </row>
    <row r="16" spans="1:21" ht="28.5" customHeight="1" x14ac:dyDescent="0.2">
      <c r="A16" s="4791" t="s">
        <v>2864</v>
      </c>
      <c r="B16" s="3872" t="s">
        <v>2865</v>
      </c>
      <c r="C16" s="3880" t="s">
        <v>1212</v>
      </c>
      <c r="D16" s="3998"/>
      <c r="E16" s="3998"/>
      <c r="F16" s="3999"/>
      <c r="G16" s="3863" t="s">
        <v>2866</v>
      </c>
      <c r="H16" s="3864"/>
      <c r="I16" s="3863" t="s">
        <v>2869</v>
      </c>
      <c r="J16" s="3864"/>
      <c r="K16" s="3863" t="s">
        <v>3429</v>
      </c>
      <c r="L16" s="3864"/>
      <c r="M16" s="3872" t="s">
        <v>1211</v>
      </c>
      <c r="N16" s="4103" t="s">
        <v>2872</v>
      </c>
      <c r="O16" s="4140" t="s">
        <v>1207</v>
      </c>
      <c r="P16" s="4103" t="s">
        <v>2873</v>
      </c>
      <c r="Q16" s="5"/>
      <c r="R16" s="5"/>
      <c r="S16" s="5"/>
      <c r="T16" s="5"/>
      <c r="U16" s="5"/>
    </row>
    <row r="17" spans="1:21" ht="24.75" customHeight="1" x14ac:dyDescent="0.2">
      <c r="A17" s="4792"/>
      <c r="B17" s="3873"/>
      <c r="C17" s="3881"/>
      <c r="D17" s="4117"/>
      <c r="E17" s="4117"/>
      <c r="F17" s="3915"/>
      <c r="G17" s="6" t="s">
        <v>2867</v>
      </c>
      <c r="H17" s="6" t="s">
        <v>2868</v>
      </c>
      <c r="I17" s="6" t="s">
        <v>2870</v>
      </c>
      <c r="J17" s="6" t="s">
        <v>2871</v>
      </c>
      <c r="K17" s="326" t="s">
        <v>3216</v>
      </c>
      <c r="L17" s="326" t="s">
        <v>3217</v>
      </c>
      <c r="M17" s="3873"/>
      <c r="N17" s="3876"/>
      <c r="O17" s="4141"/>
      <c r="P17" s="3876"/>
      <c r="Q17" s="5"/>
      <c r="R17" s="5"/>
      <c r="S17" s="5"/>
      <c r="T17" s="5"/>
      <c r="U17" s="5"/>
    </row>
    <row r="18" spans="1:21" ht="13.5" customHeight="1" x14ac:dyDescent="0.2">
      <c r="A18" s="12"/>
      <c r="B18" s="42" t="s">
        <v>410</v>
      </c>
      <c r="C18" s="4653" t="s">
        <v>2503</v>
      </c>
      <c r="D18" s="4654"/>
      <c r="E18" s="4654"/>
      <c r="F18" s="4655"/>
      <c r="G18" s="8"/>
      <c r="H18" s="8"/>
      <c r="I18" s="7"/>
      <c r="J18" s="1"/>
      <c r="K18" s="1"/>
      <c r="L18" s="1"/>
      <c r="M18" s="7"/>
      <c r="N18" s="1"/>
      <c r="O18" s="1"/>
      <c r="P18" s="11"/>
    </row>
    <row r="19" spans="1:21" x14ac:dyDescent="0.2">
      <c r="A19" s="12">
        <v>1</v>
      </c>
      <c r="B19" s="20" t="s">
        <v>1092</v>
      </c>
      <c r="C19" s="4684" t="s">
        <v>1093</v>
      </c>
      <c r="D19" s="4651"/>
      <c r="E19" s="4651"/>
      <c r="F19" s="4652"/>
      <c r="G19" s="8">
        <v>42058</v>
      </c>
      <c r="H19" s="8">
        <v>42334</v>
      </c>
      <c r="I19" s="3931">
        <v>396</v>
      </c>
      <c r="J19" s="3931">
        <v>2</v>
      </c>
      <c r="K19" s="1"/>
      <c r="L19" s="1"/>
      <c r="M19" s="1">
        <v>112</v>
      </c>
      <c r="N19" s="1" t="s">
        <v>593</v>
      </c>
      <c r="O19" s="2" t="s">
        <v>594</v>
      </c>
      <c r="P19" s="7" t="s">
        <v>6566</v>
      </c>
      <c r="Q19" s="17"/>
      <c r="R19" s="479"/>
    </row>
    <row r="20" spans="1:21" x14ac:dyDescent="0.2">
      <c r="A20" s="12">
        <v>2</v>
      </c>
      <c r="B20" s="20" t="s">
        <v>6567</v>
      </c>
      <c r="C20" s="4684" t="s">
        <v>2620</v>
      </c>
      <c r="D20" s="4651"/>
      <c r="E20" s="4651"/>
      <c r="F20" s="4652"/>
      <c r="G20" s="8">
        <v>42107</v>
      </c>
      <c r="H20" s="8">
        <v>42152</v>
      </c>
      <c r="I20" s="3932"/>
      <c r="J20" s="3932"/>
      <c r="K20" s="1"/>
      <c r="L20" s="1"/>
      <c r="M20" s="1">
        <v>14</v>
      </c>
      <c r="N20" s="1" t="s">
        <v>593</v>
      </c>
      <c r="O20" s="2" t="s">
        <v>601</v>
      </c>
      <c r="P20" s="7" t="s">
        <v>6568</v>
      </c>
      <c r="Q20" s="17"/>
      <c r="R20" s="479"/>
    </row>
    <row r="21" spans="1:21" x14ac:dyDescent="0.2">
      <c r="A21" s="12">
        <v>3</v>
      </c>
      <c r="B21" s="20" t="s">
        <v>411</v>
      </c>
      <c r="C21" s="4648" t="s">
        <v>595</v>
      </c>
      <c r="D21" s="4654"/>
      <c r="E21" s="4654"/>
      <c r="F21" s="4655"/>
      <c r="G21" s="8">
        <v>42255</v>
      </c>
      <c r="H21" s="8">
        <v>42255</v>
      </c>
      <c r="I21" s="3932"/>
      <c r="J21" s="3932"/>
      <c r="K21" s="1"/>
      <c r="L21" s="1"/>
      <c r="M21" s="1">
        <v>2</v>
      </c>
      <c r="N21" s="2" t="s">
        <v>593</v>
      </c>
      <c r="O21" s="2" t="s">
        <v>596</v>
      </c>
      <c r="P21" s="85" t="s">
        <v>1900</v>
      </c>
      <c r="Q21" s="4676"/>
    </row>
    <row r="22" spans="1:21" x14ac:dyDescent="0.2">
      <c r="A22" s="12">
        <v>4</v>
      </c>
      <c r="B22" s="20" t="s">
        <v>597</v>
      </c>
      <c r="C22" s="4648" t="s">
        <v>598</v>
      </c>
      <c r="D22" s="4649"/>
      <c r="E22" s="4649"/>
      <c r="F22" s="4650"/>
      <c r="G22" s="8">
        <v>42013</v>
      </c>
      <c r="H22" s="8">
        <v>42297</v>
      </c>
      <c r="I22" s="3932"/>
      <c r="J22" s="3932"/>
      <c r="K22" s="1"/>
      <c r="L22" s="1"/>
      <c r="M22" s="1">
        <v>28</v>
      </c>
      <c r="N22" s="2" t="s">
        <v>593</v>
      </c>
      <c r="O22" s="2" t="s">
        <v>596</v>
      </c>
      <c r="P22" s="85" t="s">
        <v>6569</v>
      </c>
      <c r="Q22" s="4676"/>
    </row>
    <row r="23" spans="1:21" x14ac:dyDescent="0.2">
      <c r="A23" s="12"/>
      <c r="B23" s="42"/>
      <c r="C23" s="4773"/>
      <c r="D23" s="4774"/>
      <c r="E23" s="4774"/>
      <c r="F23" s="4775"/>
      <c r="G23" s="8"/>
      <c r="H23" s="8"/>
      <c r="I23" s="3932"/>
      <c r="J23" s="3932"/>
      <c r="K23" s="1"/>
      <c r="L23" s="1"/>
      <c r="M23" s="1"/>
      <c r="N23" s="2"/>
      <c r="O23" s="2"/>
      <c r="P23" s="85"/>
      <c r="Q23" s="4676"/>
    </row>
    <row r="24" spans="1:21" ht="38.25" x14ac:dyDescent="0.2">
      <c r="A24" s="12">
        <v>5</v>
      </c>
      <c r="B24" s="132" t="s">
        <v>1094</v>
      </c>
      <c r="C24" s="4697" t="s">
        <v>599</v>
      </c>
      <c r="D24" s="4698"/>
      <c r="E24" s="4698"/>
      <c r="F24" s="4699"/>
      <c r="G24" s="133">
        <v>42058</v>
      </c>
      <c r="H24" s="133">
        <v>42334</v>
      </c>
      <c r="I24" s="3932"/>
      <c r="J24" s="3933"/>
      <c r="K24" s="12"/>
      <c r="L24" s="12"/>
      <c r="M24" s="12">
        <v>139</v>
      </c>
      <c r="N24" s="28" t="s">
        <v>593</v>
      </c>
      <c r="O24" s="28" t="s">
        <v>594</v>
      </c>
      <c r="P24" s="806" t="s">
        <v>6570</v>
      </c>
      <c r="Q24" s="4676"/>
    </row>
    <row r="25" spans="1:21" x14ac:dyDescent="0.2">
      <c r="A25" s="12"/>
      <c r="B25" s="132"/>
      <c r="C25" s="4793"/>
      <c r="D25" s="4794"/>
      <c r="E25" s="4794"/>
      <c r="F25" s="4795"/>
      <c r="G25" s="133"/>
      <c r="H25" s="133"/>
      <c r="I25" s="3932"/>
      <c r="J25" s="1663"/>
      <c r="K25" s="12"/>
      <c r="L25" s="12"/>
      <c r="M25" s="12"/>
      <c r="N25" s="28"/>
      <c r="O25" s="28"/>
      <c r="P25" s="806"/>
      <c r="Q25" s="4676"/>
    </row>
    <row r="26" spans="1:21" x14ac:dyDescent="0.2">
      <c r="A26" s="12"/>
      <c r="B26" s="42" t="s">
        <v>997</v>
      </c>
      <c r="C26" s="4653" t="s">
        <v>998</v>
      </c>
      <c r="D26" s="4654"/>
      <c r="E26" s="4654"/>
      <c r="F26" s="4655"/>
      <c r="G26" s="8"/>
      <c r="H26" s="8"/>
      <c r="I26" s="3932"/>
      <c r="J26" s="3931">
        <v>3</v>
      </c>
      <c r="K26" s="1"/>
      <c r="L26" s="1"/>
      <c r="M26" s="1"/>
      <c r="N26" s="2"/>
      <c r="O26" s="2"/>
      <c r="P26" s="7"/>
      <c r="Q26" s="4676"/>
    </row>
    <row r="27" spans="1:21" x14ac:dyDescent="0.2">
      <c r="A27" s="12">
        <v>6</v>
      </c>
      <c r="B27" s="20" t="s">
        <v>999</v>
      </c>
      <c r="C27" s="4648" t="s">
        <v>1000</v>
      </c>
      <c r="D27" s="4651"/>
      <c r="E27" s="4651"/>
      <c r="F27" s="4652"/>
      <c r="G27" s="8">
        <v>42031</v>
      </c>
      <c r="H27" s="8">
        <v>42240</v>
      </c>
      <c r="I27" s="3932"/>
      <c r="J27" s="3932"/>
      <c r="K27" s="1"/>
      <c r="L27" s="1"/>
      <c r="M27" s="2">
        <v>44</v>
      </c>
      <c r="N27" s="2" t="s">
        <v>593</v>
      </c>
      <c r="O27" s="2" t="s">
        <v>596</v>
      </c>
      <c r="P27" s="7"/>
      <c r="Q27" s="4676"/>
    </row>
    <row r="28" spans="1:21" x14ac:dyDescent="0.2">
      <c r="A28" s="12"/>
      <c r="B28" s="42"/>
      <c r="C28" s="4773"/>
      <c r="D28" s="4774"/>
      <c r="E28" s="4774"/>
      <c r="F28" s="4775"/>
      <c r="G28" s="8"/>
      <c r="H28" s="8"/>
      <c r="I28" s="3932"/>
      <c r="J28" s="3932"/>
      <c r="K28" s="1"/>
      <c r="L28" s="1"/>
      <c r="M28" s="2"/>
      <c r="N28" s="2"/>
      <c r="O28" s="2"/>
      <c r="P28" s="7"/>
      <c r="Q28" s="4676"/>
    </row>
    <row r="29" spans="1:21" x14ac:dyDescent="0.2">
      <c r="A29" s="12">
        <v>7</v>
      </c>
      <c r="B29" s="42" t="s">
        <v>1141</v>
      </c>
      <c r="C29" s="4653" t="s">
        <v>1142</v>
      </c>
      <c r="D29" s="4654"/>
      <c r="E29" s="4654"/>
      <c r="F29" s="4655"/>
      <c r="G29" s="8">
        <v>42009</v>
      </c>
      <c r="H29" s="8">
        <v>42347</v>
      </c>
      <c r="I29" s="3932"/>
      <c r="J29" s="3932"/>
      <c r="K29" s="1"/>
      <c r="L29" s="1"/>
      <c r="M29" s="1">
        <v>30</v>
      </c>
      <c r="N29" s="2" t="s">
        <v>593</v>
      </c>
      <c r="O29" s="2" t="s">
        <v>601</v>
      </c>
      <c r="P29" s="7"/>
      <c r="Q29" s="4676"/>
    </row>
    <row r="30" spans="1:21" x14ac:dyDescent="0.2">
      <c r="A30" s="12"/>
      <c r="B30" s="42"/>
      <c r="C30" s="3895"/>
      <c r="D30" s="4217"/>
      <c r="E30" s="4217"/>
      <c r="F30" s="3896"/>
      <c r="G30" s="8"/>
      <c r="H30" s="8"/>
      <c r="I30" s="3932"/>
      <c r="J30" s="3932"/>
      <c r="K30" s="1"/>
      <c r="L30" s="1"/>
      <c r="M30" s="1"/>
      <c r="N30" s="2"/>
      <c r="O30" s="2"/>
      <c r="P30" s="7"/>
      <c r="Q30" s="71"/>
    </row>
    <row r="31" spans="1:21" x14ac:dyDescent="0.2">
      <c r="A31" s="12">
        <v>8</v>
      </c>
      <c r="B31" s="42" t="s">
        <v>405</v>
      </c>
      <c r="C31" s="4653" t="s">
        <v>2321</v>
      </c>
      <c r="D31" s="4654"/>
      <c r="E31" s="4654"/>
      <c r="F31" s="4655"/>
      <c r="G31" s="8"/>
      <c r="H31" s="8"/>
      <c r="I31" s="3932"/>
      <c r="J31" s="3932"/>
      <c r="K31" s="1"/>
      <c r="L31" s="1"/>
      <c r="M31" s="1"/>
      <c r="N31" s="2"/>
      <c r="O31" s="2"/>
      <c r="P31" s="7"/>
      <c r="Q31" s="17"/>
    </row>
    <row r="32" spans="1:21" ht="15" customHeight="1" x14ac:dyDescent="0.2">
      <c r="A32" s="12"/>
      <c r="B32" s="124" t="s">
        <v>1188</v>
      </c>
      <c r="C32" s="4660" t="s">
        <v>610</v>
      </c>
      <c r="D32" s="4661"/>
      <c r="E32" s="4661"/>
      <c r="F32" s="4662"/>
      <c r="G32" s="8"/>
      <c r="H32" s="8"/>
      <c r="I32" s="3932"/>
      <c r="J32" s="3932"/>
      <c r="K32" s="1"/>
      <c r="L32" s="1"/>
      <c r="M32" s="1"/>
      <c r="N32" s="2"/>
      <c r="O32" s="2"/>
      <c r="P32" s="7"/>
      <c r="Q32" s="17"/>
    </row>
    <row r="33" spans="1:17" ht="25.5" x14ac:dyDescent="0.2">
      <c r="A33" s="12">
        <v>9</v>
      </c>
      <c r="B33" s="42"/>
      <c r="C33" s="4660" t="s">
        <v>6571</v>
      </c>
      <c r="D33" s="4651"/>
      <c r="E33" s="4651"/>
      <c r="F33" s="4652"/>
      <c r="G33" s="8">
        <v>41988</v>
      </c>
      <c r="H33" s="8">
        <v>42131</v>
      </c>
      <c r="I33" s="3932"/>
      <c r="J33" s="3932"/>
      <c r="K33" s="1"/>
      <c r="L33" s="1"/>
      <c r="M33" s="116">
        <v>38</v>
      </c>
      <c r="N33" s="2" t="s">
        <v>593</v>
      </c>
      <c r="O33" s="2" t="s">
        <v>596</v>
      </c>
      <c r="P33" s="85" t="s">
        <v>6572</v>
      </c>
      <c r="Q33" s="4676"/>
    </row>
    <row r="34" spans="1:17" ht="96.75" customHeight="1" x14ac:dyDescent="0.2">
      <c r="A34" s="12">
        <v>10</v>
      </c>
      <c r="B34" s="42"/>
      <c r="C34" s="4778" t="s">
        <v>6573</v>
      </c>
      <c r="D34" s="4788"/>
      <c r="E34" s="4788"/>
      <c r="F34" s="4789"/>
      <c r="G34" s="133">
        <v>41838</v>
      </c>
      <c r="H34" s="133">
        <v>42298</v>
      </c>
      <c r="I34" s="3932"/>
      <c r="J34" s="3932"/>
      <c r="K34" s="12"/>
      <c r="L34" s="12"/>
      <c r="M34" s="258">
        <v>48</v>
      </c>
      <c r="N34" s="28" t="s">
        <v>593</v>
      </c>
      <c r="O34" s="28" t="s">
        <v>601</v>
      </c>
      <c r="P34" s="85" t="s">
        <v>6574</v>
      </c>
      <c r="Q34" s="4676"/>
    </row>
    <row r="35" spans="1:17" ht="37.5" customHeight="1" x14ac:dyDescent="0.2">
      <c r="A35" s="12">
        <v>11</v>
      </c>
      <c r="B35" s="42"/>
      <c r="C35" s="4778" t="s">
        <v>3600</v>
      </c>
      <c r="D35" s="4779"/>
      <c r="E35" s="4779"/>
      <c r="F35" s="4780"/>
      <c r="G35" s="133">
        <v>41337</v>
      </c>
      <c r="H35" s="133">
        <v>42158</v>
      </c>
      <c r="I35" s="3932"/>
      <c r="J35" s="3933"/>
      <c r="K35" s="12"/>
      <c r="L35" s="12"/>
      <c r="M35" s="12">
        <v>88</v>
      </c>
      <c r="N35" s="28" t="s">
        <v>593</v>
      </c>
      <c r="O35" s="28" t="s">
        <v>596</v>
      </c>
      <c r="P35" s="215" t="s">
        <v>6575</v>
      </c>
      <c r="Q35" s="4676"/>
    </row>
    <row r="36" spans="1:17" ht="25.5" customHeight="1" x14ac:dyDescent="0.2">
      <c r="A36" s="12">
        <v>12</v>
      </c>
      <c r="B36" s="42"/>
      <c r="C36" s="4778" t="s">
        <v>6576</v>
      </c>
      <c r="D36" s="4797"/>
      <c r="E36" s="4797"/>
      <c r="F36" s="4798"/>
      <c r="G36" s="133">
        <v>41388</v>
      </c>
      <c r="H36" s="133">
        <v>42108</v>
      </c>
      <c r="I36" s="3932"/>
      <c r="J36" s="3931">
        <v>4</v>
      </c>
      <c r="K36" s="12"/>
      <c r="L36" s="12"/>
      <c r="M36" s="12">
        <v>28</v>
      </c>
      <c r="N36" s="28" t="s">
        <v>593</v>
      </c>
      <c r="O36" s="28" t="s">
        <v>596</v>
      </c>
      <c r="P36" s="111" t="s">
        <v>6577</v>
      </c>
      <c r="Q36" s="4676"/>
    </row>
    <row r="37" spans="1:17" ht="25.5" x14ac:dyDescent="0.2">
      <c r="A37" s="12">
        <v>13</v>
      </c>
      <c r="B37" s="42"/>
      <c r="C37" s="4778" t="s">
        <v>3602</v>
      </c>
      <c r="D37" s="4779"/>
      <c r="E37" s="4779"/>
      <c r="F37" s="4780"/>
      <c r="G37" s="133">
        <v>41974</v>
      </c>
      <c r="H37" s="133">
        <v>41974</v>
      </c>
      <c r="I37" s="3932"/>
      <c r="J37" s="3932"/>
      <c r="K37" s="12"/>
      <c r="L37" s="12"/>
      <c r="M37" s="12">
        <v>15</v>
      </c>
      <c r="N37" s="28" t="s">
        <v>593</v>
      </c>
      <c r="O37" s="28" t="s">
        <v>596</v>
      </c>
      <c r="P37" s="215" t="s">
        <v>6578</v>
      </c>
      <c r="Q37" s="17"/>
    </row>
    <row r="38" spans="1:17" ht="27.75" customHeight="1" x14ac:dyDescent="0.2">
      <c r="A38" s="12">
        <v>14</v>
      </c>
      <c r="B38" s="42"/>
      <c r="C38" s="4781" t="s">
        <v>6542</v>
      </c>
      <c r="D38" s="4782"/>
      <c r="E38" s="4782"/>
      <c r="F38" s="4783"/>
      <c r="G38" s="133">
        <v>42276</v>
      </c>
      <c r="H38" s="133">
        <v>42276</v>
      </c>
      <c r="I38" s="3932"/>
      <c r="J38" s="3932"/>
      <c r="K38" s="12"/>
      <c r="L38" s="12"/>
      <c r="M38" s="12">
        <v>4</v>
      </c>
      <c r="N38" s="28" t="s">
        <v>593</v>
      </c>
      <c r="O38" s="28" t="s">
        <v>596</v>
      </c>
      <c r="P38" s="215" t="s">
        <v>6579</v>
      </c>
      <c r="Q38" s="17"/>
    </row>
    <row r="39" spans="1:17" ht="15.75" customHeight="1" x14ac:dyDescent="0.2">
      <c r="A39" s="12"/>
      <c r="B39" s="42"/>
      <c r="C39" s="4806"/>
      <c r="D39" s="4807"/>
      <c r="E39" s="4807"/>
      <c r="F39" s="4808"/>
      <c r="G39" s="133"/>
      <c r="H39" s="133"/>
      <c r="I39" s="3932"/>
      <c r="J39" s="3932"/>
      <c r="K39" s="12"/>
      <c r="L39" s="12"/>
      <c r="M39" s="12"/>
      <c r="N39" s="28"/>
      <c r="O39" s="28"/>
      <c r="P39" s="215"/>
      <c r="Q39" s="17"/>
    </row>
    <row r="40" spans="1:17" x14ac:dyDescent="0.2">
      <c r="A40" s="12"/>
      <c r="B40" s="42" t="s">
        <v>405</v>
      </c>
      <c r="C40" s="4653" t="s">
        <v>2321</v>
      </c>
      <c r="D40" s="4654"/>
      <c r="E40" s="4654"/>
      <c r="F40" s="4655"/>
      <c r="G40" s="8"/>
      <c r="H40" s="8"/>
      <c r="I40" s="3932"/>
      <c r="J40" s="3932"/>
      <c r="K40" s="1"/>
      <c r="L40" s="1"/>
      <c r="M40" s="1"/>
      <c r="N40" s="2"/>
      <c r="O40" s="2"/>
      <c r="P40" s="7"/>
    </row>
    <row r="41" spans="1:17" x14ac:dyDescent="0.2">
      <c r="A41" s="12"/>
      <c r="B41" s="20" t="s">
        <v>1188</v>
      </c>
      <c r="C41" s="4648" t="s">
        <v>610</v>
      </c>
      <c r="D41" s="4649"/>
      <c r="E41" s="4649"/>
      <c r="F41" s="4650"/>
      <c r="G41" s="8"/>
      <c r="H41" s="8"/>
      <c r="I41" s="3932"/>
      <c r="J41" s="3932"/>
      <c r="K41" s="1"/>
      <c r="L41" s="1"/>
      <c r="M41" s="1"/>
      <c r="N41" s="2"/>
      <c r="O41" s="2"/>
      <c r="P41" s="7"/>
      <c r="Q41" s="17"/>
    </row>
    <row r="42" spans="1:17" x14ac:dyDescent="0.2">
      <c r="A42" s="12">
        <v>15</v>
      </c>
      <c r="B42" s="42"/>
      <c r="C42" s="4690" t="s">
        <v>6540</v>
      </c>
      <c r="D42" s="4691"/>
      <c r="E42" s="4691"/>
      <c r="F42" s="4692"/>
      <c r="G42" s="133">
        <v>42128</v>
      </c>
      <c r="H42" s="133">
        <v>42303</v>
      </c>
      <c r="I42" s="3932"/>
      <c r="J42" s="3932"/>
      <c r="K42" s="12"/>
      <c r="L42" s="12"/>
      <c r="M42" s="12">
        <v>3</v>
      </c>
      <c r="N42" s="28" t="s">
        <v>593</v>
      </c>
      <c r="O42" s="28" t="s">
        <v>596</v>
      </c>
      <c r="P42" s="215"/>
      <c r="Q42" s="17"/>
    </row>
    <row r="43" spans="1:17" x14ac:dyDescent="0.2">
      <c r="A43" s="12">
        <v>16</v>
      </c>
      <c r="B43" s="42"/>
      <c r="C43" s="4690" t="s">
        <v>6544</v>
      </c>
      <c r="D43" s="4691"/>
      <c r="E43" s="4691"/>
      <c r="F43" s="4692"/>
      <c r="G43" s="133">
        <v>42009</v>
      </c>
      <c r="H43" s="133">
        <v>42290</v>
      </c>
      <c r="I43" s="3932"/>
      <c r="J43" s="3932"/>
      <c r="K43" s="12"/>
      <c r="L43" s="12"/>
      <c r="M43" s="258">
        <v>63</v>
      </c>
      <c r="N43" s="28" t="s">
        <v>593</v>
      </c>
      <c r="O43" s="28" t="s">
        <v>596</v>
      </c>
      <c r="P43" s="111" t="s">
        <v>6580</v>
      </c>
      <c r="Q43" s="17"/>
    </row>
    <row r="44" spans="1:17" ht="25.5" x14ac:dyDescent="0.2">
      <c r="A44" s="12">
        <v>17</v>
      </c>
      <c r="B44" s="42"/>
      <c r="C44" s="4690" t="s">
        <v>6546</v>
      </c>
      <c r="D44" s="4691"/>
      <c r="E44" s="4691"/>
      <c r="F44" s="4692"/>
      <c r="G44" s="8">
        <v>41780</v>
      </c>
      <c r="H44" s="8">
        <v>42146</v>
      </c>
      <c r="I44" s="3932"/>
      <c r="J44" s="3932"/>
      <c r="K44" s="1"/>
      <c r="L44" s="1"/>
      <c r="M44" s="1">
        <v>30</v>
      </c>
      <c r="N44" s="2" t="s">
        <v>593</v>
      </c>
      <c r="O44" s="2" t="s">
        <v>596</v>
      </c>
      <c r="P44" s="409" t="s">
        <v>6581</v>
      </c>
      <c r="Q44" s="17"/>
    </row>
    <row r="45" spans="1:17" x14ac:dyDescent="0.2">
      <c r="A45" s="12">
        <v>18</v>
      </c>
      <c r="B45" s="42"/>
      <c r="C45" s="4690" t="s">
        <v>6582</v>
      </c>
      <c r="D45" s="4691"/>
      <c r="E45" s="4691"/>
      <c r="F45" s="4692"/>
      <c r="G45" s="133">
        <v>42102</v>
      </c>
      <c r="H45" s="133">
        <v>42264</v>
      </c>
      <c r="I45" s="3932"/>
      <c r="J45" s="3932"/>
      <c r="K45" s="12"/>
      <c r="L45" s="12"/>
      <c r="M45" s="12">
        <v>10</v>
      </c>
      <c r="N45" s="28" t="s">
        <v>593</v>
      </c>
      <c r="O45" s="28" t="s">
        <v>601</v>
      </c>
      <c r="P45" s="409"/>
      <c r="Q45" s="17"/>
    </row>
    <row r="46" spans="1:17" x14ac:dyDescent="0.2">
      <c r="A46" s="12">
        <v>19</v>
      </c>
      <c r="B46" s="42"/>
      <c r="C46" s="4681" t="s">
        <v>6583</v>
      </c>
      <c r="D46" s="4682"/>
      <c r="E46" s="4682"/>
      <c r="F46" s="4683"/>
      <c r="G46" s="8">
        <v>41990</v>
      </c>
      <c r="H46" s="8">
        <v>42395</v>
      </c>
      <c r="I46" s="3932"/>
      <c r="J46" s="3932"/>
      <c r="K46" s="1"/>
      <c r="L46" s="1"/>
      <c r="M46" s="1">
        <v>56</v>
      </c>
      <c r="N46" s="2" t="s">
        <v>593</v>
      </c>
      <c r="O46" s="2" t="s">
        <v>594</v>
      </c>
      <c r="P46" s="409" t="s">
        <v>6584</v>
      </c>
      <c r="Q46" s="17"/>
    </row>
    <row r="47" spans="1:17" ht="27.75" customHeight="1" x14ac:dyDescent="0.2">
      <c r="A47" s="12">
        <v>20</v>
      </c>
      <c r="B47" s="42"/>
      <c r="C47" s="4799" t="s">
        <v>6585</v>
      </c>
      <c r="D47" s="4800"/>
      <c r="E47" s="4800"/>
      <c r="F47" s="4801"/>
      <c r="G47" s="8">
        <v>41977</v>
      </c>
      <c r="H47" s="8">
        <v>42573</v>
      </c>
      <c r="I47" s="3932"/>
      <c r="J47" s="3933"/>
      <c r="K47" s="1654"/>
      <c r="L47" s="1654"/>
      <c r="M47" s="1654">
        <v>25</v>
      </c>
      <c r="N47" s="1655" t="s">
        <v>593</v>
      </c>
      <c r="O47" s="1655" t="s">
        <v>594</v>
      </c>
      <c r="P47" s="1656" t="s">
        <v>6586</v>
      </c>
      <c r="Q47" s="4670"/>
    </row>
    <row r="48" spans="1:17" ht="26.25" customHeight="1" x14ac:dyDescent="0.2">
      <c r="A48" s="12">
        <v>21</v>
      </c>
      <c r="B48" s="42"/>
      <c r="C48" s="4784" t="s">
        <v>6587</v>
      </c>
      <c r="D48" s="4672"/>
      <c r="E48" s="4672"/>
      <c r="F48" s="4673"/>
      <c r="G48" s="8">
        <v>42093</v>
      </c>
      <c r="H48" s="8">
        <v>42104</v>
      </c>
      <c r="I48" s="3932"/>
      <c r="J48" s="4809">
        <v>5</v>
      </c>
      <c r="K48" s="116"/>
      <c r="L48" s="116"/>
      <c r="M48" s="116">
        <v>9</v>
      </c>
      <c r="N48" s="131" t="s">
        <v>593</v>
      </c>
      <c r="O48" s="131" t="s">
        <v>596</v>
      </c>
      <c r="P48" s="1659" t="s">
        <v>6588</v>
      </c>
      <c r="Q48" s="4670"/>
    </row>
    <row r="49" spans="1:17" s="51" customFormat="1" ht="27" customHeight="1" x14ac:dyDescent="0.2">
      <c r="A49" s="258">
        <v>22</v>
      </c>
      <c r="B49" s="94"/>
      <c r="C49" s="4660" t="s">
        <v>6589</v>
      </c>
      <c r="D49" s="4651"/>
      <c r="E49" s="4651"/>
      <c r="F49" s="4652"/>
      <c r="G49" s="8">
        <v>41933</v>
      </c>
      <c r="H49" s="8">
        <v>42210</v>
      </c>
      <c r="I49" s="3932"/>
      <c r="J49" s="4810"/>
      <c r="K49" s="1"/>
      <c r="L49" s="1"/>
      <c r="M49" s="1">
        <v>25</v>
      </c>
      <c r="N49" s="1" t="s">
        <v>593</v>
      </c>
      <c r="O49" s="2" t="s">
        <v>596</v>
      </c>
      <c r="P49" s="11" t="s">
        <v>6590</v>
      </c>
      <c r="Q49" s="4676"/>
    </row>
    <row r="50" spans="1:17" s="51" customFormat="1" ht="15.75" customHeight="1" x14ac:dyDescent="0.2">
      <c r="A50" s="258"/>
      <c r="B50" s="94"/>
      <c r="C50" s="4785"/>
      <c r="D50" s="4786"/>
      <c r="E50" s="4786"/>
      <c r="F50" s="4787"/>
      <c r="G50" s="8"/>
      <c r="H50" s="8"/>
      <c r="I50" s="3932"/>
      <c r="J50" s="4810"/>
      <c r="K50" s="1"/>
      <c r="L50" s="1"/>
      <c r="M50" s="1"/>
      <c r="N50" s="1"/>
      <c r="O50" s="2"/>
      <c r="P50" s="11"/>
      <c r="Q50" s="4676"/>
    </row>
    <row r="51" spans="1:17" x14ac:dyDescent="0.2">
      <c r="A51" s="12">
        <v>23</v>
      </c>
      <c r="B51" s="42" t="s">
        <v>1143</v>
      </c>
      <c r="C51" s="4653" t="s">
        <v>1144</v>
      </c>
      <c r="D51" s="4654"/>
      <c r="E51" s="4654"/>
      <c r="F51" s="4655"/>
      <c r="G51" s="8">
        <v>42037</v>
      </c>
      <c r="H51" s="8">
        <v>42338</v>
      </c>
      <c r="I51" s="3932"/>
      <c r="J51" s="4810"/>
      <c r="K51" s="2"/>
      <c r="L51" s="2"/>
      <c r="M51" s="1">
        <v>80</v>
      </c>
      <c r="N51" s="2" t="s">
        <v>593</v>
      </c>
      <c r="O51" s="2" t="s">
        <v>596</v>
      </c>
      <c r="P51" s="7"/>
      <c r="Q51" s="4676"/>
    </row>
    <row r="52" spans="1:17" x14ac:dyDescent="0.2">
      <c r="A52" s="12"/>
      <c r="B52" s="42"/>
      <c r="C52" s="3895"/>
      <c r="D52" s="4217"/>
      <c r="E52" s="4217"/>
      <c r="F52" s="3896"/>
      <c r="G52" s="8"/>
      <c r="H52" s="8"/>
      <c r="I52" s="3932"/>
      <c r="J52" s="4810"/>
      <c r="K52" s="2"/>
      <c r="L52" s="2"/>
      <c r="M52" s="1"/>
      <c r="N52" s="2"/>
      <c r="O52" s="2"/>
      <c r="P52" s="7"/>
      <c r="Q52" s="1658"/>
    </row>
    <row r="53" spans="1:17" x14ac:dyDescent="0.2">
      <c r="A53" s="12"/>
      <c r="B53" s="42" t="s">
        <v>6591</v>
      </c>
      <c r="C53" s="4653" t="s">
        <v>6592</v>
      </c>
      <c r="D53" s="4654"/>
      <c r="E53" s="4654"/>
      <c r="F53" s="4655"/>
      <c r="G53" s="8"/>
      <c r="H53" s="8"/>
      <c r="I53" s="3932"/>
      <c r="J53" s="4810"/>
      <c r="K53" s="2"/>
      <c r="L53" s="2"/>
      <c r="M53" s="1"/>
      <c r="N53" s="2"/>
      <c r="O53" s="2"/>
      <c r="P53" s="7"/>
      <c r="Q53" s="1658"/>
    </row>
    <row r="54" spans="1:17" x14ac:dyDescent="0.2">
      <c r="A54" s="12">
        <v>24</v>
      </c>
      <c r="B54" s="42"/>
      <c r="C54" s="4648" t="s">
        <v>6593</v>
      </c>
      <c r="D54" s="4649"/>
      <c r="E54" s="4649"/>
      <c r="F54" s="4650"/>
      <c r="G54" s="8">
        <v>38833</v>
      </c>
      <c r="H54" s="8">
        <v>38833</v>
      </c>
      <c r="I54" s="3932"/>
      <c r="J54" s="4810"/>
      <c r="K54" s="2"/>
      <c r="L54" s="2"/>
      <c r="M54" s="1">
        <v>31</v>
      </c>
      <c r="N54" s="2" t="s">
        <v>593</v>
      </c>
      <c r="O54" s="2" t="s">
        <v>596</v>
      </c>
      <c r="P54" s="20" t="s">
        <v>6594</v>
      </c>
      <c r="Q54" s="1658"/>
    </row>
    <row r="55" spans="1:17" x14ac:dyDescent="0.2">
      <c r="A55" s="12"/>
      <c r="B55" s="42"/>
      <c r="C55" s="4773"/>
      <c r="D55" s="4774"/>
      <c r="E55" s="4774"/>
      <c r="F55" s="4775"/>
      <c r="G55" s="8"/>
      <c r="H55" s="8"/>
      <c r="I55" s="3932"/>
      <c r="J55" s="4810"/>
      <c r="K55" s="2"/>
      <c r="L55" s="2"/>
      <c r="M55" s="1"/>
      <c r="N55" s="2"/>
      <c r="O55" s="2"/>
      <c r="P55" s="20"/>
      <c r="Q55" s="1658"/>
    </row>
    <row r="56" spans="1:17" x14ac:dyDescent="0.2">
      <c r="A56" s="12"/>
      <c r="B56" s="42" t="s">
        <v>1145</v>
      </c>
      <c r="C56" s="4653" t="s">
        <v>2527</v>
      </c>
      <c r="D56" s="4654"/>
      <c r="E56" s="4654"/>
      <c r="F56" s="4655"/>
      <c r="G56" s="8"/>
      <c r="H56" s="8"/>
      <c r="I56" s="3932"/>
      <c r="J56" s="4810"/>
      <c r="K56" s="1"/>
      <c r="L56" s="1"/>
      <c r="M56" s="1"/>
      <c r="N56" s="1"/>
      <c r="O56" s="1"/>
      <c r="P56" s="7"/>
      <c r="Q56" s="3884"/>
    </row>
    <row r="57" spans="1:17" x14ac:dyDescent="0.2">
      <c r="A57" s="12">
        <v>25</v>
      </c>
      <c r="B57" s="20" t="s">
        <v>1146</v>
      </c>
      <c r="C57" s="4648" t="s">
        <v>1147</v>
      </c>
      <c r="D57" s="4651"/>
      <c r="E57" s="4651"/>
      <c r="F57" s="4652"/>
      <c r="G57" s="8">
        <v>42088</v>
      </c>
      <c r="H57" s="8">
        <v>42153</v>
      </c>
      <c r="I57" s="3932"/>
      <c r="J57" s="4810"/>
      <c r="K57" s="1"/>
      <c r="L57" s="1"/>
      <c r="M57" s="1">
        <v>69</v>
      </c>
      <c r="N57" s="2" t="s">
        <v>593</v>
      </c>
      <c r="O57" s="2" t="s">
        <v>594</v>
      </c>
      <c r="P57" s="7"/>
      <c r="Q57" s="3884"/>
    </row>
    <row r="58" spans="1:17" x14ac:dyDescent="0.2">
      <c r="A58" s="12"/>
      <c r="B58" s="20"/>
      <c r="C58" s="4773"/>
      <c r="D58" s="4774"/>
      <c r="E58" s="4774"/>
      <c r="F58" s="4775"/>
      <c r="G58" s="8"/>
      <c r="H58" s="8"/>
      <c r="I58" s="3932"/>
      <c r="J58" s="4810"/>
      <c r="K58" s="1"/>
      <c r="L58" s="1"/>
      <c r="M58" s="1"/>
      <c r="N58" s="2"/>
      <c r="O58" s="2"/>
      <c r="P58" s="7"/>
      <c r="Q58" s="3884"/>
    </row>
    <row r="59" spans="1:17" x14ac:dyDescent="0.2">
      <c r="A59" s="12"/>
      <c r="B59" s="42" t="s">
        <v>3632</v>
      </c>
      <c r="C59" s="4666" t="s">
        <v>1323</v>
      </c>
      <c r="D59" s="4666"/>
      <c r="E59" s="4666"/>
      <c r="F59" s="4666"/>
      <c r="G59" s="8"/>
      <c r="H59" s="8"/>
      <c r="I59" s="3932"/>
      <c r="J59" s="4810"/>
      <c r="K59" s="1"/>
      <c r="L59" s="1"/>
      <c r="M59" s="1"/>
      <c r="N59" s="2"/>
      <c r="O59" s="2"/>
      <c r="P59" s="7"/>
      <c r="Q59" s="3884"/>
    </row>
    <row r="60" spans="1:17" x14ac:dyDescent="0.2">
      <c r="A60" s="12">
        <v>26</v>
      </c>
      <c r="B60" s="20" t="s">
        <v>3633</v>
      </c>
      <c r="C60" s="4648" t="s">
        <v>6595</v>
      </c>
      <c r="D60" s="4649"/>
      <c r="E60" s="4649"/>
      <c r="F60" s="4650"/>
      <c r="G60" s="8">
        <v>41038</v>
      </c>
      <c r="H60" s="8">
        <v>41698</v>
      </c>
      <c r="I60" s="3932"/>
      <c r="J60" s="4810"/>
      <c r="K60" s="1"/>
      <c r="L60" s="1"/>
      <c r="M60" s="1">
        <v>23</v>
      </c>
      <c r="N60" s="2" t="s">
        <v>593</v>
      </c>
      <c r="O60" s="2" t="s">
        <v>594</v>
      </c>
      <c r="P60" s="7"/>
      <c r="Q60" s="3884"/>
    </row>
    <row r="61" spans="1:17" x14ac:dyDescent="0.2">
      <c r="A61" s="12"/>
      <c r="B61" s="42"/>
      <c r="C61" s="4773"/>
      <c r="D61" s="4774"/>
      <c r="E61" s="4774"/>
      <c r="F61" s="4775"/>
      <c r="G61" s="8"/>
      <c r="H61" s="8"/>
      <c r="I61" s="3932"/>
      <c r="J61" s="4810"/>
      <c r="K61" s="1"/>
      <c r="L61" s="1"/>
      <c r="M61" s="1"/>
      <c r="N61" s="2"/>
      <c r="O61" s="2"/>
      <c r="P61" s="7"/>
      <c r="Q61" s="3884"/>
    </row>
    <row r="62" spans="1:17" x14ac:dyDescent="0.2">
      <c r="A62" s="12"/>
      <c r="B62" s="42" t="s">
        <v>1148</v>
      </c>
      <c r="C62" s="4653" t="s">
        <v>3635</v>
      </c>
      <c r="D62" s="4654"/>
      <c r="E62" s="4654"/>
      <c r="F62" s="4655"/>
      <c r="G62" s="8"/>
      <c r="H62" s="8"/>
      <c r="I62" s="3932"/>
      <c r="J62" s="4810"/>
      <c r="K62" s="1"/>
      <c r="L62" s="1"/>
      <c r="M62" s="1"/>
      <c r="N62" s="2"/>
      <c r="O62" s="2"/>
      <c r="P62" s="7"/>
      <c r="Q62" s="3884"/>
    </row>
    <row r="63" spans="1:17" x14ac:dyDescent="0.2">
      <c r="A63" s="12"/>
      <c r="B63" s="20" t="s">
        <v>1148</v>
      </c>
      <c r="C63" s="4648" t="s">
        <v>3636</v>
      </c>
      <c r="D63" s="4651"/>
      <c r="E63" s="4651"/>
      <c r="F63" s="4652"/>
      <c r="G63" s="8"/>
      <c r="H63" s="8"/>
      <c r="I63" s="3932"/>
      <c r="J63" s="4810"/>
      <c r="K63" s="1"/>
      <c r="L63" s="1"/>
      <c r="M63" s="1"/>
      <c r="N63" s="2"/>
      <c r="O63" s="2"/>
      <c r="P63" s="7"/>
      <c r="Q63" s="3884"/>
    </row>
    <row r="64" spans="1:17" ht="25.5" x14ac:dyDescent="0.2">
      <c r="A64" s="12">
        <v>27</v>
      </c>
      <c r="B64" s="42"/>
      <c r="C64" s="4648" t="s">
        <v>8507</v>
      </c>
      <c r="D64" s="4654"/>
      <c r="E64" s="4654"/>
      <c r="F64" s="4655"/>
      <c r="G64" s="8">
        <v>41772</v>
      </c>
      <c r="H64" s="8">
        <v>41786</v>
      </c>
      <c r="I64" s="3933"/>
      <c r="J64" s="4811"/>
      <c r="K64" s="1"/>
      <c r="L64" s="1"/>
      <c r="M64" s="12">
        <v>5</v>
      </c>
      <c r="N64" s="2"/>
      <c r="O64" s="2" t="s">
        <v>596</v>
      </c>
      <c r="P64" s="11" t="s">
        <v>8508</v>
      </c>
      <c r="Q64" s="3884"/>
    </row>
    <row r="65" spans="1:17" x14ac:dyDescent="0.2">
      <c r="A65" s="12">
        <v>28</v>
      </c>
      <c r="B65" s="42"/>
      <c r="C65" s="4648" t="s">
        <v>6596</v>
      </c>
      <c r="D65" s="4649"/>
      <c r="E65" s="4649"/>
      <c r="F65" s="4650"/>
      <c r="G65" s="8">
        <v>40925</v>
      </c>
      <c r="H65" s="8">
        <v>42317</v>
      </c>
      <c r="I65" s="3931">
        <v>397</v>
      </c>
      <c r="J65" s="3931">
        <v>1</v>
      </c>
      <c r="K65" s="1"/>
      <c r="L65" s="1"/>
      <c r="M65" s="12">
        <v>95</v>
      </c>
      <c r="N65" s="2"/>
      <c r="O65" s="2" t="s">
        <v>596</v>
      </c>
      <c r="P65" s="7"/>
      <c r="Q65" s="3884"/>
    </row>
    <row r="66" spans="1:17" x14ac:dyDescent="0.2">
      <c r="A66" s="12"/>
      <c r="B66" s="42"/>
      <c r="C66" s="4773"/>
      <c r="D66" s="4774"/>
      <c r="E66" s="4774"/>
      <c r="F66" s="4775"/>
      <c r="G66" s="8"/>
      <c r="H66" s="8"/>
      <c r="I66" s="3932"/>
      <c r="J66" s="3932"/>
      <c r="K66" s="1"/>
      <c r="L66" s="1"/>
      <c r="M66" s="12"/>
      <c r="N66" s="2"/>
      <c r="O66" s="2"/>
      <c r="P66" s="7"/>
      <c r="Q66" s="3884"/>
    </row>
    <row r="67" spans="1:17" x14ac:dyDescent="0.2">
      <c r="A67" s="12"/>
      <c r="B67" s="42" t="s">
        <v>1152</v>
      </c>
      <c r="C67" s="4653" t="s">
        <v>1153</v>
      </c>
      <c r="D67" s="4654"/>
      <c r="E67" s="4654"/>
      <c r="F67" s="4655"/>
      <c r="G67" s="8"/>
      <c r="H67" s="8"/>
      <c r="I67" s="3932"/>
      <c r="J67" s="3932"/>
      <c r="K67" s="1"/>
      <c r="L67" s="1"/>
      <c r="M67" s="12"/>
      <c r="N67" s="2"/>
      <c r="O67" s="2"/>
      <c r="P67" s="7"/>
      <c r="Q67" s="3884"/>
    </row>
    <row r="68" spans="1:17" x14ac:dyDescent="0.2">
      <c r="A68" s="12">
        <v>29</v>
      </c>
      <c r="B68" s="20" t="s">
        <v>6597</v>
      </c>
      <c r="C68" s="4648" t="s">
        <v>6598</v>
      </c>
      <c r="D68" s="4649"/>
      <c r="E68" s="4649"/>
      <c r="F68" s="4650"/>
      <c r="G68" s="8">
        <v>42195</v>
      </c>
      <c r="H68" s="8">
        <v>42283</v>
      </c>
      <c r="I68" s="3932"/>
      <c r="J68" s="3932"/>
      <c r="K68" s="1"/>
      <c r="L68" s="1"/>
      <c r="M68" s="12">
        <v>11</v>
      </c>
      <c r="N68" s="2" t="s">
        <v>593</v>
      </c>
      <c r="O68" s="2" t="s">
        <v>596</v>
      </c>
      <c r="P68" s="7"/>
      <c r="Q68" s="3884"/>
    </row>
    <row r="69" spans="1:17" x14ac:dyDescent="0.2">
      <c r="A69" s="12"/>
      <c r="B69" s="20" t="s">
        <v>1154</v>
      </c>
      <c r="C69" s="4648" t="s">
        <v>3637</v>
      </c>
      <c r="D69" s="4649"/>
      <c r="E69" s="4649"/>
      <c r="F69" s="4650"/>
      <c r="G69" s="8">
        <v>42033</v>
      </c>
      <c r="H69" s="8">
        <v>42179</v>
      </c>
      <c r="I69" s="3932"/>
      <c r="J69" s="3933"/>
      <c r="K69" s="1"/>
      <c r="L69" s="1"/>
      <c r="M69" s="12" t="s">
        <v>6599</v>
      </c>
      <c r="N69" s="2" t="s">
        <v>593</v>
      </c>
      <c r="O69" s="2" t="s">
        <v>601</v>
      </c>
      <c r="P69" s="7"/>
      <c r="Q69" s="3884"/>
    </row>
    <row r="70" spans="1:17" x14ac:dyDescent="0.2">
      <c r="A70" s="12"/>
      <c r="B70" s="7"/>
      <c r="C70" s="4648" t="s">
        <v>3637</v>
      </c>
      <c r="D70" s="4649"/>
      <c r="E70" s="4649"/>
      <c r="F70" s="4650"/>
      <c r="G70" s="8">
        <v>42187</v>
      </c>
      <c r="H70" s="8">
        <v>42290</v>
      </c>
      <c r="I70" s="3932"/>
      <c r="J70" s="3931">
        <v>2</v>
      </c>
      <c r="K70" s="1"/>
      <c r="L70" s="1"/>
      <c r="M70" s="28" t="s">
        <v>6600</v>
      </c>
      <c r="N70" s="2" t="s">
        <v>593</v>
      </c>
      <c r="O70" s="2" t="s">
        <v>601</v>
      </c>
      <c r="P70" s="7"/>
      <c r="Q70" s="3884"/>
    </row>
    <row r="71" spans="1:17" x14ac:dyDescent="0.2">
      <c r="A71" s="12"/>
      <c r="B71" s="7"/>
      <c r="C71" s="4648" t="s">
        <v>3637</v>
      </c>
      <c r="D71" s="4649"/>
      <c r="E71" s="4649"/>
      <c r="F71" s="4650"/>
      <c r="G71" s="8">
        <v>42341</v>
      </c>
      <c r="H71" s="8">
        <v>42345</v>
      </c>
      <c r="I71" s="3932"/>
      <c r="J71" s="3932"/>
      <c r="K71" s="1"/>
      <c r="L71" s="1"/>
      <c r="M71" s="28" t="s">
        <v>6601</v>
      </c>
      <c r="N71" s="2" t="s">
        <v>593</v>
      </c>
      <c r="O71" s="2" t="s">
        <v>601</v>
      </c>
      <c r="P71" s="7"/>
      <c r="Q71" s="3884"/>
    </row>
    <row r="72" spans="1:17" x14ac:dyDescent="0.2">
      <c r="A72" s="12"/>
      <c r="B72" s="7"/>
      <c r="C72" s="4773"/>
      <c r="D72" s="4774"/>
      <c r="E72" s="4774"/>
      <c r="F72" s="4775"/>
      <c r="G72" s="8"/>
      <c r="H72" s="8"/>
      <c r="I72" s="3932"/>
      <c r="J72" s="3932"/>
      <c r="K72" s="1"/>
      <c r="L72" s="1"/>
      <c r="M72" s="28"/>
      <c r="N72" s="2"/>
      <c r="O72" s="2"/>
      <c r="P72" s="7"/>
      <c r="Q72" s="3884"/>
    </row>
    <row r="73" spans="1:17" x14ac:dyDescent="0.2">
      <c r="A73" s="12">
        <v>30</v>
      </c>
      <c r="B73" s="42" t="s">
        <v>213</v>
      </c>
      <c r="C73" s="4653" t="s">
        <v>214</v>
      </c>
      <c r="D73" s="4654"/>
      <c r="E73" s="4654"/>
      <c r="F73" s="4655"/>
      <c r="G73" s="8">
        <v>41942</v>
      </c>
      <c r="H73" s="8">
        <v>41956</v>
      </c>
      <c r="I73" s="3932"/>
      <c r="J73" s="3933"/>
      <c r="K73" s="1"/>
      <c r="L73" s="1"/>
      <c r="M73" s="1">
        <v>16</v>
      </c>
      <c r="N73" s="2" t="s">
        <v>593</v>
      </c>
      <c r="O73" s="2" t="s">
        <v>601</v>
      </c>
      <c r="P73" s="20"/>
      <c r="Q73" s="3884"/>
    </row>
    <row r="74" spans="1:17" x14ac:dyDescent="0.2">
      <c r="A74" s="12"/>
      <c r="B74" s="42"/>
      <c r="C74" s="3895"/>
      <c r="D74" s="4217"/>
      <c r="E74" s="4217"/>
      <c r="F74" s="3896"/>
      <c r="G74" s="8"/>
      <c r="H74" s="8"/>
      <c r="I74" s="3932"/>
      <c r="J74" s="1664"/>
      <c r="K74" s="1"/>
      <c r="L74" s="1"/>
      <c r="M74" s="1"/>
      <c r="N74" s="2"/>
      <c r="O74" s="2"/>
      <c r="P74" s="20"/>
      <c r="Q74" s="3884"/>
    </row>
    <row r="75" spans="1:17" x14ac:dyDescent="0.2">
      <c r="A75" s="12"/>
      <c r="B75" s="42" t="s">
        <v>1163</v>
      </c>
      <c r="C75" s="4653" t="s">
        <v>1164</v>
      </c>
      <c r="D75" s="4654"/>
      <c r="E75" s="4654"/>
      <c r="F75" s="4655"/>
      <c r="G75" s="8"/>
      <c r="H75" s="8"/>
      <c r="I75" s="3932"/>
      <c r="J75" s="4170">
        <v>3</v>
      </c>
      <c r="K75" s="1"/>
      <c r="L75" s="1"/>
      <c r="M75" s="12"/>
      <c r="N75" s="2"/>
      <c r="O75" s="2"/>
      <c r="P75" s="7"/>
      <c r="Q75" s="3884"/>
    </row>
    <row r="76" spans="1:17" x14ac:dyDescent="0.2">
      <c r="A76" s="12">
        <v>31</v>
      </c>
      <c r="B76" s="7"/>
      <c r="C76" s="4656" t="s">
        <v>6602</v>
      </c>
      <c r="D76" s="4657"/>
      <c r="E76" s="4657"/>
      <c r="F76" s="4658"/>
      <c r="G76" s="8">
        <v>41642</v>
      </c>
      <c r="H76" s="8">
        <v>42073</v>
      </c>
      <c r="I76" s="3932"/>
      <c r="J76" s="4170"/>
      <c r="K76" s="12"/>
      <c r="L76" s="12"/>
      <c r="M76" s="12">
        <v>220</v>
      </c>
      <c r="N76" s="28" t="s">
        <v>593</v>
      </c>
      <c r="O76" s="28" t="s">
        <v>594</v>
      </c>
      <c r="P76" s="7"/>
      <c r="Q76" s="3884"/>
    </row>
    <row r="77" spans="1:17" x14ac:dyDescent="0.2">
      <c r="A77" s="12">
        <v>32</v>
      </c>
      <c r="B77" s="42"/>
      <c r="C77" s="4648" t="s">
        <v>6603</v>
      </c>
      <c r="D77" s="4649"/>
      <c r="E77" s="4649"/>
      <c r="F77" s="4650"/>
      <c r="G77" s="8">
        <v>42075</v>
      </c>
      <c r="H77" s="8">
        <v>42262</v>
      </c>
      <c r="I77" s="3932"/>
      <c r="J77" s="129">
        <v>4</v>
      </c>
      <c r="K77" s="2"/>
      <c r="L77" s="2"/>
      <c r="M77" s="259" t="s">
        <v>6604</v>
      </c>
      <c r="N77" s="2" t="s">
        <v>593</v>
      </c>
      <c r="O77" s="2" t="s">
        <v>594</v>
      </c>
      <c r="P77" s="20" t="s">
        <v>6738</v>
      </c>
      <c r="Q77" s="3884"/>
    </row>
    <row r="78" spans="1:17" x14ac:dyDescent="0.2">
      <c r="A78" s="12">
        <v>33</v>
      </c>
      <c r="B78" s="42"/>
      <c r="C78" s="4648" t="s">
        <v>6605</v>
      </c>
      <c r="D78" s="4649"/>
      <c r="E78" s="4649"/>
      <c r="F78" s="4650"/>
      <c r="G78" s="8">
        <v>42262</v>
      </c>
      <c r="H78" s="8">
        <v>42369</v>
      </c>
      <c r="I78" s="3932"/>
      <c r="J78" s="3931">
        <v>5</v>
      </c>
      <c r="K78" s="2"/>
      <c r="L78" s="2"/>
      <c r="M78" s="259" t="s">
        <v>6606</v>
      </c>
      <c r="N78" s="2" t="s">
        <v>593</v>
      </c>
      <c r="O78" s="2" t="s">
        <v>594</v>
      </c>
      <c r="P78" s="20"/>
    </row>
    <row r="79" spans="1:17" x14ac:dyDescent="0.2">
      <c r="A79" s="12"/>
      <c r="B79" s="42"/>
      <c r="C79" s="4773"/>
      <c r="D79" s="4774"/>
      <c r="E79" s="4774"/>
      <c r="F79" s="4775"/>
      <c r="G79" s="8"/>
      <c r="H79" s="8"/>
      <c r="I79" s="3932"/>
      <c r="J79" s="3932"/>
      <c r="K79" s="2"/>
      <c r="L79" s="2"/>
      <c r="M79" s="259"/>
      <c r="N79" s="2"/>
      <c r="O79" s="2"/>
      <c r="P79" s="20"/>
    </row>
    <row r="80" spans="1:17" x14ac:dyDescent="0.2">
      <c r="A80" s="28"/>
      <c r="B80" s="42" t="s">
        <v>227</v>
      </c>
      <c r="C80" s="4653" t="s">
        <v>228</v>
      </c>
      <c r="D80" s="4654"/>
      <c r="E80" s="4654"/>
      <c r="F80" s="4655"/>
      <c r="G80" s="8"/>
      <c r="H80" s="8"/>
      <c r="I80" s="3932"/>
      <c r="J80" s="3932"/>
      <c r="K80" s="1"/>
      <c r="L80" s="1"/>
      <c r="M80" s="1"/>
      <c r="N80" s="2"/>
      <c r="O80" s="2"/>
      <c r="P80" s="11"/>
    </row>
    <row r="81" spans="1:17" x14ac:dyDescent="0.2">
      <c r="A81" s="12">
        <v>34</v>
      </c>
      <c r="B81" s="20" t="s">
        <v>229</v>
      </c>
      <c r="C81" s="4660" t="s">
        <v>3664</v>
      </c>
      <c r="D81" s="4661"/>
      <c r="E81" s="4661"/>
      <c r="F81" s="4662"/>
      <c r="G81" s="8">
        <v>42003</v>
      </c>
      <c r="H81" s="8">
        <v>42296</v>
      </c>
      <c r="I81" s="3932"/>
      <c r="J81" s="3932"/>
      <c r="K81" s="1"/>
      <c r="L81" s="1"/>
      <c r="M81" s="1">
        <v>35</v>
      </c>
      <c r="N81" s="2" t="s">
        <v>593</v>
      </c>
      <c r="O81" s="2" t="s">
        <v>594</v>
      </c>
      <c r="P81" s="7"/>
      <c r="Q81" s="3884"/>
    </row>
    <row r="82" spans="1:17" x14ac:dyDescent="0.2">
      <c r="A82" s="12">
        <v>35</v>
      </c>
      <c r="B82" s="20" t="s">
        <v>231</v>
      </c>
      <c r="C82" s="4648" t="s">
        <v>232</v>
      </c>
      <c r="D82" s="4649"/>
      <c r="E82" s="4649"/>
      <c r="F82" s="4650"/>
      <c r="G82" s="8">
        <v>42059</v>
      </c>
      <c r="H82" s="8">
        <v>42297</v>
      </c>
      <c r="I82" s="3932"/>
      <c r="J82" s="3932"/>
      <c r="K82" s="1"/>
      <c r="L82" s="1"/>
      <c r="M82" s="1">
        <v>34</v>
      </c>
      <c r="N82" s="2" t="s">
        <v>593</v>
      </c>
      <c r="O82" s="2" t="s">
        <v>594</v>
      </c>
      <c r="P82" s="7"/>
      <c r="Q82" s="3884"/>
    </row>
    <row r="83" spans="1:17" x14ac:dyDescent="0.2">
      <c r="A83" s="12">
        <v>36</v>
      </c>
      <c r="B83" s="20" t="s">
        <v>233</v>
      </c>
      <c r="C83" s="4648" t="s">
        <v>6607</v>
      </c>
      <c r="D83" s="4649"/>
      <c r="E83" s="4649"/>
      <c r="F83" s="4650"/>
      <c r="G83" s="8">
        <v>42009</v>
      </c>
      <c r="H83" s="8">
        <v>42307</v>
      </c>
      <c r="I83" s="3932"/>
      <c r="J83" s="3932"/>
      <c r="K83" s="1"/>
      <c r="L83" s="1"/>
      <c r="M83" s="1">
        <v>71</v>
      </c>
      <c r="N83" s="2" t="s">
        <v>593</v>
      </c>
      <c r="O83" s="2" t="s">
        <v>594</v>
      </c>
      <c r="P83" s="85"/>
      <c r="Q83" s="3884"/>
    </row>
    <row r="84" spans="1:17" x14ac:dyDescent="0.2">
      <c r="A84" s="12">
        <v>37</v>
      </c>
      <c r="B84" s="20" t="s">
        <v>235</v>
      </c>
      <c r="C84" s="4648" t="s">
        <v>6608</v>
      </c>
      <c r="D84" s="4649"/>
      <c r="E84" s="4649"/>
      <c r="F84" s="4650"/>
      <c r="G84" s="8">
        <v>42012</v>
      </c>
      <c r="H84" s="8">
        <v>42041</v>
      </c>
      <c r="I84" s="3932"/>
      <c r="J84" s="3932"/>
      <c r="K84" s="1"/>
      <c r="L84" s="1"/>
      <c r="M84" s="1">
        <v>19</v>
      </c>
      <c r="N84" s="2" t="s">
        <v>593</v>
      </c>
      <c r="O84" s="2" t="s">
        <v>594</v>
      </c>
      <c r="P84" s="7"/>
      <c r="Q84" s="3884"/>
    </row>
    <row r="85" spans="1:17" x14ac:dyDescent="0.2">
      <c r="A85" s="12">
        <v>38</v>
      </c>
      <c r="B85" s="20" t="s">
        <v>6609</v>
      </c>
      <c r="C85" s="4648" t="s">
        <v>6610</v>
      </c>
      <c r="D85" s="4651"/>
      <c r="E85" s="4651"/>
      <c r="F85" s="4652"/>
      <c r="G85" s="8">
        <v>42052</v>
      </c>
      <c r="H85" s="8">
        <v>42052</v>
      </c>
      <c r="I85" s="3933"/>
      <c r="J85" s="3933"/>
      <c r="K85" s="1"/>
      <c r="L85" s="1"/>
      <c r="M85" s="1">
        <v>10</v>
      </c>
      <c r="N85" s="2" t="s">
        <v>593</v>
      </c>
      <c r="O85" s="2" t="s">
        <v>594</v>
      </c>
      <c r="P85" s="7"/>
      <c r="Q85" s="3884"/>
    </row>
    <row r="86" spans="1:17" x14ac:dyDescent="0.2">
      <c r="B86" s="105"/>
      <c r="C86" s="130"/>
      <c r="D86" s="37"/>
      <c r="E86" s="37"/>
      <c r="F86" s="37"/>
      <c r="G86" s="38"/>
      <c r="H86" s="38"/>
      <c r="J86" s="4"/>
      <c r="K86" s="4"/>
      <c r="L86" s="4"/>
      <c r="M86" s="4"/>
      <c r="N86" s="71"/>
      <c r="O86" s="71"/>
    </row>
    <row r="87" spans="1:17" x14ac:dyDescent="0.2">
      <c r="B87" s="105"/>
      <c r="C87" s="130"/>
      <c r="D87" s="37"/>
      <c r="E87" s="37"/>
      <c r="F87" s="37"/>
      <c r="G87" s="38"/>
      <c r="H87" s="38"/>
      <c r="J87" s="4"/>
      <c r="K87" s="4"/>
      <c r="L87" s="4"/>
      <c r="M87" s="4"/>
      <c r="N87" s="71"/>
      <c r="O87" s="71"/>
    </row>
    <row r="89" spans="1:17" ht="28.5" customHeight="1" x14ac:dyDescent="0.2">
      <c r="A89" s="3860"/>
      <c r="B89" s="3860"/>
      <c r="C89" s="3860"/>
      <c r="D89" s="3845" t="s">
        <v>2859</v>
      </c>
      <c r="E89" s="3845"/>
      <c r="F89" s="3845"/>
      <c r="G89" s="3845"/>
      <c r="H89" s="3845"/>
      <c r="I89" s="3845"/>
      <c r="J89" s="3845"/>
      <c r="K89" s="3845"/>
      <c r="L89" s="3845"/>
      <c r="M89" s="3845"/>
      <c r="N89" s="3845"/>
      <c r="O89" s="3845"/>
      <c r="P89" s="12" t="s">
        <v>1611</v>
      </c>
    </row>
    <row r="90" spans="1:17" ht="24.75" customHeight="1" x14ac:dyDescent="0.2">
      <c r="A90" s="3860"/>
      <c r="B90" s="3860"/>
      <c r="C90" s="3860"/>
      <c r="D90" s="3853" t="s">
        <v>6611</v>
      </c>
      <c r="E90" s="3853"/>
      <c r="F90" s="3853"/>
      <c r="G90" s="3853"/>
      <c r="H90" s="3853"/>
      <c r="I90" s="3853"/>
      <c r="J90" s="3853"/>
      <c r="K90" s="3853"/>
      <c r="L90" s="3853"/>
      <c r="M90" s="3853"/>
      <c r="N90" s="3853"/>
      <c r="O90" s="3853"/>
      <c r="P90" s="28" t="s">
        <v>4297</v>
      </c>
    </row>
    <row r="91" spans="1:17" ht="24" customHeight="1" x14ac:dyDescent="0.2">
      <c r="A91" s="3860"/>
      <c r="B91" s="3860"/>
      <c r="C91" s="3860"/>
      <c r="D91" s="3930" t="s">
        <v>1209</v>
      </c>
      <c r="E91" s="3930"/>
      <c r="F91" s="3930"/>
      <c r="G91" s="3930"/>
      <c r="H91" s="3930"/>
      <c r="I91" s="3930"/>
      <c r="J91" s="3930"/>
      <c r="K91" s="3930"/>
      <c r="L91" s="3930"/>
      <c r="M91" s="3930"/>
      <c r="N91" s="3930"/>
      <c r="O91" s="3930"/>
      <c r="P91" s="28" t="s">
        <v>6612</v>
      </c>
    </row>
    <row r="93" spans="1:17" x14ac:dyDescent="0.2">
      <c r="A93" s="622" t="s">
        <v>757</v>
      </c>
      <c r="B93" s="622"/>
      <c r="C93" s="622"/>
      <c r="D93" s="622"/>
      <c r="E93" s="622"/>
      <c r="F93" s="622"/>
      <c r="G93" s="37"/>
      <c r="M93" s="17" t="s">
        <v>5759</v>
      </c>
      <c r="N93" s="17"/>
      <c r="O93" s="71"/>
    </row>
    <row r="94" spans="1:17" x14ac:dyDescent="0.2">
      <c r="A94" s="1711" t="s">
        <v>6683</v>
      </c>
      <c r="B94" s="1711"/>
      <c r="C94" s="1711"/>
      <c r="D94" s="1711"/>
      <c r="E94" s="1711"/>
      <c r="F94" s="1711"/>
      <c r="G94" s="724"/>
      <c r="H94" t="s">
        <v>3666</v>
      </c>
    </row>
    <row r="95" spans="1:17" x14ac:dyDescent="0.2">
      <c r="A95" s="1711" t="s">
        <v>6684</v>
      </c>
      <c r="B95" s="1714"/>
      <c r="C95" s="1714"/>
      <c r="D95" s="1714"/>
      <c r="E95" s="1714"/>
      <c r="F95" s="1714"/>
      <c r="G95" s="335"/>
      <c r="H95" t="s">
        <v>5762</v>
      </c>
      <c r="M95" s="4137" t="s">
        <v>2863</v>
      </c>
      <c r="N95" s="4138"/>
      <c r="O95" s="4138"/>
      <c r="P95" s="4139"/>
    </row>
    <row r="96" spans="1:17" x14ac:dyDescent="0.2">
      <c r="A96" s="4764" t="s">
        <v>6613</v>
      </c>
      <c r="B96" s="4764"/>
      <c r="C96" s="4764"/>
      <c r="D96" s="4764"/>
      <c r="E96" s="4764"/>
      <c r="F96" s="4764"/>
      <c r="G96" s="4764"/>
      <c r="M96" s="2" t="s">
        <v>2860</v>
      </c>
      <c r="N96" s="2" t="s">
        <v>2861</v>
      </c>
      <c r="O96" s="2" t="s">
        <v>2862</v>
      </c>
      <c r="P96" s="3" t="s">
        <v>1210</v>
      </c>
    </row>
    <row r="97" spans="1:16" x14ac:dyDescent="0.2">
      <c r="M97" s="1">
        <v>2017</v>
      </c>
      <c r="N97" s="1">
        <v>2</v>
      </c>
      <c r="O97" s="1">
        <v>24</v>
      </c>
      <c r="P97" s="1660">
        <v>8</v>
      </c>
    </row>
    <row r="98" spans="1:16" x14ac:dyDescent="0.2">
      <c r="A98" s="1692"/>
      <c r="L98" s="4"/>
      <c r="M98" s="4"/>
      <c r="N98" s="4"/>
      <c r="O98" s="4"/>
    </row>
    <row r="99" spans="1:16" ht="24.75" customHeight="1" x14ac:dyDescent="0.2">
      <c r="A99" s="4720" t="s">
        <v>2864</v>
      </c>
      <c r="B99" s="3845" t="s">
        <v>2865</v>
      </c>
      <c r="C99" s="3845" t="s">
        <v>1212</v>
      </c>
      <c r="D99" s="3845"/>
      <c r="E99" s="3845"/>
      <c r="F99" s="3845"/>
      <c r="G99" s="3845" t="s">
        <v>2866</v>
      </c>
      <c r="H99" s="3845"/>
      <c r="I99" s="4346" t="s">
        <v>2869</v>
      </c>
      <c r="J99" s="4195"/>
      <c r="K99" s="3863" t="s">
        <v>3429</v>
      </c>
      <c r="L99" s="3864"/>
      <c r="M99" s="3857" t="s">
        <v>1211</v>
      </c>
      <c r="N99" s="4140" t="s">
        <v>2872</v>
      </c>
      <c r="O99" s="4140" t="s">
        <v>1207</v>
      </c>
      <c r="P99" s="3858" t="s">
        <v>2873</v>
      </c>
    </row>
    <row r="100" spans="1:16" x14ac:dyDescent="0.2">
      <c r="A100" s="4720"/>
      <c r="B100" s="3845"/>
      <c r="C100" s="3845"/>
      <c r="D100" s="3845"/>
      <c r="E100" s="3845"/>
      <c r="F100" s="3845"/>
      <c r="G100" s="129" t="s">
        <v>2867</v>
      </c>
      <c r="H100" s="129" t="s">
        <v>2868</v>
      </c>
      <c r="I100" s="15" t="s">
        <v>2870</v>
      </c>
      <c r="J100" s="15" t="s">
        <v>2871</v>
      </c>
      <c r="K100" s="326" t="s">
        <v>3216</v>
      </c>
      <c r="L100" s="326" t="s">
        <v>3217</v>
      </c>
      <c r="M100" s="3857"/>
      <c r="N100" s="4141"/>
      <c r="O100" s="4141"/>
      <c r="P100" s="3858"/>
    </row>
    <row r="101" spans="1:16" x14ac:dyDescent="0.2">
      <c r="A101" s="28"/>
      <c r="B101" s="42" t="s">
        <v>1324</v>
      </c>
      <c r="C101" s="4666" t="s">
        <v>2503</v>
      </c>
      <c r="D101" s="4666"/>
      <c r="E101" s="4666"/>
      <c r="F101" s="4666"/>
      <c r="G101" s="20"/>
      <c r="H101" s="20"/>
      <c r="I101" s="1181"/>
      <c r="J101" s="1181"/>
      <c r="K101" s="1181"/>
      <c r="L101" s="1181"/>
      <c r="M101" s="1181"/>
      <c r="N101" s="1181"/>
      <c r="O101" s="1181"/>
      <c r="P101" s="1181"/>
    </row>
    <row r="102" spans="1:16" x14ac:dyDescent="0.2">
      <c r="A102" s="28">
        <v>1</v>
      </c>
      <c r="B102" s="20" t="s">
        <v>3667</v>
      </c>
      <c r="C102" s="4790" t="s">
        <v>3668</v>
      </c>
      <c r="D102" s="4790"/>
      <c r="E102" s="4790"/>
      <c r="F102" s="4790"/>
      <c r="G102" s="233">
        <v>42024</v>
      </c>
      <c r="H102" s="233">
        <v>42338</v>
      </c>
      <c r="I102" s="4103">
        <v>398</v>
      </c>
      <c r="J102" s="4103">
        <v>1</v>
      </c>
      <c r="K102" s="1181"/>
      <c r="L102" s="1181"/>
      <c r="M102" s="374">
        <v>63</v>
      </c>
      <c r="N102" s="1181" t="s">
        <v>1223</v>
      </c>
      <c r="O102" s="1181" t="s">
        <v>589</v>
      </c>
      <c r="P102" s="1181" t="s">
        <v>6614</v>
      </c>
    </row>
    <row r="103" spans="1:16" x14ac:dyDescent="0.2">
      <c r="A103" s="28"/>
      <c r="B103" s="20"/>
      <c r="C103" s="4773"/>
      <c r="D103" s="4774"/>
      <c r="E103" s="4774"/>
      <c r="F103" s="4775"/>
      <c r="G103" s="233"/>
      <c r="H103" s="233"/>
      <c r="I103" s="4142"/>
      <c r="J103" s="4142"/>
      <c r="K103" s="1181"/>
      <c r="L103" s="1181"/>
      <c r="M103" s="374"/>
      <c r="N103" s="1181"/>
      <c r="O103" s="1181"/>
      <c r="P103" s="1181"/>
    </row>
    <row r="104" spans="1:16" x14ac:dyDescent="0.2">
      <c r="A104" s="28"/>
      <c r="B104" s="42" t="s">
        <v>1321</v>
      </c>
      <c r="C104" s="4826" t="s">
        <v>2837</v>
      </c>
      <c r="D104" s="4827"/>
      <c r="E104" s="4827"/>
      <c r="F104" s="4828"/>
      <c r="G104" s="24"/>
      <c r="H104" s="20"/>
      <c r="I104" s="4142"/>
      <c r="J104" s="4142"/>
      <c r="K104" s="1181"/>
      <c r="L104" s="1181"/>
      <c r="M104" s="374"/>
      <c r="N104" s="1181"/>
      <c r="O104" s="1181"/>
      <c r="P104" s="1181"/>
    </row>
    <row r="105" spans="1:16" x14ac:dyDescent="0.2">
      <c r="A105" s="28">
        <v>2</v>
      </c>
      <c r="B105" s="20" t="s">
        <v>3670</v>
      </c>
      <c r="C105" s="4790" t="s">
        <v>3671</v>
      </c>
      <c r="D105" s="4790"/>
      <c r="E105" s="4790"/>
      <c r="F105" s="4790"/>
      <c r="G105" s="233">
        <v>42012</v>
      </c>
      <c r="H105" s="233">
        <v>42379</v>
      </c>
      <c r="I105" s="4142"/>
      <c r="J105" s="4142"/>
      <c r="K105" s="1181"/>
      <c r="L105" s="1181"/>
      <c r="M105" s="374">
        <v>64</v>
      </c>
      <c r="N105" s="1181" t="s">
        <v>1223</v>
      </c>
      <c r="O105" s="1181" t="s">
        <v>589</v>
      </c>
      <c r="P105" s="1181"/>
    </row>
    <row r="106" spans="1:16" x14ac:dyDescent="0.2">
      <c r="A106" s="28">
        <v>3</v>
      </c>
      <c r="B106" s="20" t="s">
        <v>391</v>
      </c>
      <c r="C106" s="4648" t="s">
        <v>1215</v>
      </c>
      <c r="D106" s="4649"/>
      <c r="E106" s="4649"/>
      <c r="F106" s="4650"/>
      <c r="G106" s="233">
        <v>42019</v>
      </c>
      <c r="H106" s="233">
        <v>42251</v>
      </c>
      <c r="I106" s="4142"/>
      <c r="J106" s="3876"/>
      <c r="K106" s="1181"/>
      <c r="L106" s="1181"/>
      <c r="M106" s="374" t="s">
        <v>85</v>
      </c>
      <c r="N106" s="1181" t="s">
        <v>1223</v>
      </c>
      <c r="O106" s="1181" t="s">
        <v>589</v>
      </c>
      <c r="P106" s="822"/>
    </row>
    <row r="107" spans="1:16" x14ac:dyDescent="0.2">
      <c r="A107" s="28">
        <v>4</v>
      </c>
      <c r="B107" s="20" t="s">
        <v>391</v>
      </c>
      <c r="C107" s="4648" t="s">
        <v>1215</v>
      </c>
      <c r="D107" s="4649"/>
      <c r="E107" s="4649"/>
      <c r="F107" s="4650"/>
      <c r="G107" s="233">
        <v>42342</v>
      </c>
      <c r="H107" s="233">
        <v>42356</v>
      </c>
      <c r="I107" s="4142"/>
      <c r="J107" s="4586" t="s">
        <v>1038</v>
      </c>
      <c r="K107" s="1181"/>
      <c r="L107" s="1181"/>
      <c r="M107" s="374" t="s">
        <v>6615</v>
      </c>
      <c r="N107" s="1181" t="s">
        <v>1223</v>
      </c>
      <c r="O107" s="1181" t="s">
        <v>589</v>
      </c>
      <c r="P107" s="822"/>
    </row>
    <row r="108" spans="1:16" x14ac:dyDescent="0.2">
      <c r="A108" s="28">
        <v>5</v>
      </c>
      <c r="B108" s="20" t="s">
        <v>393</v>
      </c>
      <c r="C108" s="4790" t="s">
        <v>3673</v>
      </c>
      <c r="D108" s="4790"/>
      <c r="E108" s="4790"/>
      <c r="F108" s="4790"/>
      <c r="G108" s="233">
        <v>42136</v>
      </c>
      <c r="H108" s="233">
        <v>42415</v>
      </c>
      <c r="I108" s="4142"/>
      <c r="J108" s="4604"/>
      <c r="K108" s="1181"/>
      <c r="L108" s="1181"/>
      <c r="M108" s="374">
        <v>16</v>
      </c>
      <c r="N108" s="1181" t="s">
        <v>1223</v>
      </c>
      <c r="O108" s="1181" t="s">
        <v>589</v>
      </c>
      <c r="P108" s="1211" t="s">
        <v>6616</v>
      </c>
    </row>
    <row r="109" spans="1:16" x14ac:dyDescent="0.2">
      <c r="A109" s="28">
        <v>6</v>
      </c>
      <c r="B109" s="20" t="s">
        <v>395</v>
      </c>
      <c r="C109" s="290" t="s">
        <v>6617</v>
      </c>
      <c r="D109" s="755"/>
      <c r="E109" s="755"/>
      <c r="F109" s="1661"/>
      <c r="G109" s="233">
        <v>42415</v>
      </c>
      <c r="H109" s="233">
        <v>42415</v>
      </c>
      <c r="I109" s="4142"/>
      <c r="J109" s="4604"/>
      <c r="K109" s="1181"/>
      <c r="L109" s="1181"/>
      <c r="M109" s="374">
        <v>2</v>
      </c>
      <c r="N109" s="1181" t="s">
        <v>1223</v>
      </c>
      <c r="O109" s="1181" t="s">
        <v>589</v>
      </c>
      <c r="P109" s="1211"/>
    </row>
    <row r="110" spans="1:16" x14ac:dyDescent="0.2">
      <c r="A110" s="28">
        <v>7</v>
      </c>
      <c r="B110" s="20" t="s">
        <v>392</v>
      </c>
      <c r="C110" s="4648" t="s">
        <v>1221</v>
      </c>
      <c r="D110" s="4649"/>
      <c r="E110" s="4649"/>
      <c r="F110" s="4650"/>
      <c r="G110" s="233">
        <v>42417</v>
      </c>
      <c r="H110" s="233">
        <v>42417</v>
      </c>
      <c r="I110" s="4142"/>
      <c r="J110" s="4604"/>
      <c r="K110" s="1181"/>
      <c r="L110" s="1181"/>
      <c r="M110" s="374">
        <v>3</v>
      </c>
      <c r="N110" s="1181" t="s">
        <v>1223</v>
      </c>
      <c r="O110" s="1181" t="s">
        <v>589</v>
      </c>
      <c r="P110" s="1181"/>
    </row>
    <row r="111" spans="1:16" x14ac:dyDescent="0.2">
      <c r="A111" s="28">
        <v>8</v>
      </c>
      <c r="B111" s="20" t="s">
        <v>394</v>
      </c>
      <c r="C111" s="4648" t="s">
        <v>808</v>
      </c>
      <c r="D111" s="4649"/>
      <c r="E111" s="4649"/>
      <c r="F111" s="4650"/>
      <c r="G111" s="233">
        <v>42065</v>
      </c>
      <c r="H111" s="233">
        <v>42416</v>
      </c>
      <c r="I111" s="4142"/>
      <c r="J111" s="4604"/>
      <c r="K111" s="1181"/>
      <c r="L111" s="1181"/>
      <c r="M111" s="374">
        <v>10</v>
      </c>
      <c r="N111" s="1181" t="s">
        <v>1223</v>
      </c>
      <c r="O111" s="1181" t="s">
        <v>589</v>
      </c>
      <c r="P111" s="1181"/>
    </row>
    <row r="112" spans="1:16" x14ac:dyDescent="0.2">
      <c r="A112" s="28">
        <v>9</v>
      </c>
      <c r="B112" s="20" t="s">
        <v>440</v>
      </c>
      <c r="C112" s="4790" t="s">
        <v>3684</v>
      </c>
      <c r="D112" s="4790"/>
      <c r="E112" s="4790"/>
      <c r="F112" s="4790"/>
      <c r="G112" s="233">
        <v>42011</v>
      </c>
      <c r="H112" s="233">
        <v>42369</v>
      </c>
      <c r="I112" s="4142"/>
      <c r="J112" s="4604"/>
      <c r="K112" s="1181"/>
      <c r="L112" s="1181"/>
      <c r="M112" s="374">
        <v>36</v>
      </c>
      <c r="N112" s="1181" t="s">
        <v>1223</v>
      </c>
      <c r="O112" s="1181" t="s">
        <v>589</v>
      </c>
      <c r="P112" s="1181"/>
    </row>
    <row r="113" spans="1:16" x14ac:dyDescent="0.2">
      <c r="A113" s="28"/>
      <c r="B113" s="20"/>
      <c r="C113" s="4773"/>
      <c r="D113" s="4774"/>
      <c r="E113" s="4774"/>
      <c r="F113" s="4775"/>
      <c r="G113" s="233"/>
      <c r="H113" s="233"/>
      <c r="I113" s="4142"/>
      <c r="J113" s="4604"/>
      <c r="K113" s="1181"/>
      <c r="L113" s="1181"/>
      <c r="M113" s="374"/>
      <c r="N113" s="1181"/>
      <c r="O113" s="1181"/>
      <c r="P113" s="1181"/>
    </row>
    <row r="114" spans="1:16" x14ac:dyDescent="0.2">
      <c r="A114" s="28"/>
      <c r="B114" s="94" t="s">
        <v>1726</v>
      </c>
      <c r="C114" s="4802" t="s">
        <v>1323</v>
      </c>
      <c r="D114" s="4803"/>
      <c r="E114" s="4803"/>
      <c r="F114" s="4804"/>
      <c r="G114" s="1662"/>
      <c r="H114" s="1662"/>
      <c r="I114" s="4142"/>
      <c r="J114" s="4604"/>
      <c r="K114" s="1211"/>
      <c r="L114" s="1211"/>
      <c r="M114" s="1201"/>
      <c r="N114" s="1211"/>
      <c r="O114" s="1211"/>
      <c r="P114" s="1211"/>
    </row>
    <row r="115" spans="1:16" x14ac:dyDescent="0.2">
      <c r="A115" s="28">
        <v>10</v>
      </c>
      <c r="B115" s="49" t="s">
        <v>1741</v>
      </c>
      <c r="C115" s="4805" t="s">
        <v>5767</v>
      </c>
      <c r="D115" s="4805"/>
      <c r="E115" s="4805"/>
      <c r="F115" s="4805"/>
      <c r="G115" s="233">
        <v>42009</v>
      </c>
      <c r="H115" s="233">
        <v>42009</v>
      </c>
      <c r="I115" s="3876"/>
      <c r="J115" s="4587"/>
      <c r="K115" s="1211"/>
      <c r="L115" s="1211"/>
      <c r="M115" s="1201">
        <v>4</v>
      </c>
      <c r="N115" s="1181" t="s">
        <v>1223</v>
      </c>
      <c r="O115" s="1181" t="s">
        <v>589</v>
      </c>
      <c r="P115" s="1211"/>
    </row>
    <row r="116" spans="1:16" x14ac:dyDescent="0.2">
      <c r="A116" s="1270"/>
      <c r="B116" s="479"/>
      <c r="C116" s="479"/>
      <c r="D116" s="479"/>
      <c r="E116" s="479"/>
      <c r="F116" s="479"/>
      <c r="G116" s="479"/>
      <c r="H116" s="479"/>
      <c r="I116" s="479"/>
      <c r="J116" s="479"/>
      <c r="K116" s="479"/>
      <c r="L116" s="479"/>
      <c r="M116" s="479"/>
      <c r="N116" s="479"/>
      <c r="O116" s="479"/>
      <c r="P116" s="479"/>
    </row>
    <row r="121" spans="1:16" ht="28.5" customHeight="1" x14ac:dyDescent="0.2">
      <c r="A121" s="3860"/>
      <c r="B121" s="3860"/>
      <c r="C121" s="3860"/>
      <c r="D121" s="3845" t="s">
        <v>2859</v>
      </c>
      <c r="E121" s="3845"/>
      <c r="F121" s="3845"/>
      <c r="G121" s="3845"/>
      <c r="H121" s="3845"/>
      <c r="I121" s="3845"/>
      <c r="J121" s="3845"/>
      <c r="K121" s="3845"/>
      <c r="L121" s="3845"/>
      <c r="M121" s="3845"/>
      <c r="N121" s="3845"/>
      <c r="O121" s="3845"/>
      <c r="P121" s="12" t="s">
        <v>1611</v>
      </c>
    </row>
    <row r="122" spans="1:16" ht="24.75" customHeight="1" x14ac:dyDescent="0.2">
      <c r="A122" s="3860"/>
      <c r="B122" s="3860"/>
      <c r="C122" s="3860"/>
      <c r="D122" s="3853" t="s">
        <v>6611</v>
      </c>
      <c r="E122" s="3853"/>
      <c r="F122" s="3853"/>
      <c r="G122" s="3853"/>
      <c r="H122" s="3853"/>
      <c r="I122" s="3853"/>
      <c r="J122" s="3853"/>
      <c r="K122" s="3853"/>
      <c r="L122" s="3853"/>
      <c r="M122" s="3853"/>
      <c r="N122" s="3853"/>
      <c r="O122" s="3853"/>
      <c r="P122" s="28" t="s">
        <v>4297</v>
      </c>
    </row>
    <row r="123" spans="1:16" ht="24" customHeight="1" x14ac:dyDescent="0.2">
      <c r="A123" s="3860"/>
      <c r="B123" s="3860"/>
      <c r="C123" s="3860"/>
      <c r="D123" s="3930" t="s">
        <v>1209</v>
      </c>
      <c r="E123" s="3930"/>
      <c r="F123" s="3930"/>
      <c r="G123" s="3930"/>
      <c r="H123" s="3930"/>
      <c r="I123" s="3930"/>
      <c r="J123" s="3930"/>
      <c r="K123" s="3930"/>
      <c r="L123" s="3930"/>
      <c r="M123" s="3930"/>
      <c r="N123" s="3930"/>
      <c r="O123" s="3930"/>
      <c r="P123" s="28" t="s">
        <v>6612</v>
      </c>
    </row>
    <row r="125" spans="1:16" x14ac:dyDescent="0.2">
      <c r="A125" s="17" t="s">
        <v>2412</v>
      </c>
      <c r="B125" s="1720"/>
      <c r="C125" s="1720"/>
      <c r="D125" s="1720"/>
      <c r="E125" s="1720"/>
      <c r="F125" s="1720"/>
      <c r="G125" s="1721"/>
      <c r="H125" s="842"/>
      <c r="M125" s="17" t="s">
        <v>5759</v>
      </c>
      <c r="N125" s="17"/>
      <c r="O125" s="71"/>
    </row>
    <row r="126" spans="1:16" x14ac:dyDescent="0.2">
      <c r="A126" s="1717" t="s">
        <v>6686</v>
      </c>
      <c r="B126" s="1717"/>
      <c r="C126" s="1717"/>
      <c r="D126" s="1717"/>
      <c r="E126" s="1717"/>
      <c r="F126" s="1717"/>
      <c r="G126" s="17"/>
      <c r="H126" s="842"/>
    </row>
    <row r="127" spans="1:16" x14ac:dyDescent="0.2">
      <c r="A127" s="1717" t="s">
        <v>6687</v>
      </c>
      <c r="B127" s="1722"/>
      <c r="C127" s="1722"/>
      <c r="D127" s="1722"/>
      <c r="E127" s="1722"/>
      <c r="F127" s="1722"/>
      <c r="G127" s="1723"/>
      <c r="H127" s="842"/>
      <c r="M127" s="4137" t="s">
        <v>2863</v>
      </c>
      <c r="N127" s="4138"/>
      <c r="O127" s="4138"/>
      <c r="P127" s="4139"/>
    </row>
    <row r="128" spans="1:16" x14ac:dyDescent="0.2">
      <c r="A128" s="17" t="s">
        <v>6737</v>
      </c>
      <c r="B128" s="274"/>
      <c r="C128" s="274"/>
      <c r="D128" s="274"/>
      <c r="E128" s="274"/>
      <c r="F128" s="274"/>
      <c r="G128" s="274"/>
      <c r="H128" s="842"/>
      <c r="M128" s="2" t="s">
        <v>2860</v>
      </c>
      <c r="N128" s="2" t="s">
        <v>2861</v>
      </c>
      <c r="O128" s="2" t="s">
        <v>2862</v>
      </c>
      <c r="P128" s="3" t="s">
        <v>1210</v>
      </c>
    </row>
    <row r="129" spans="1:16" x14ac:dyDescent="0.2">
      <c r="M129" s="1">
        <v>2017</v>
      </c>
      <c r="N129" s="1">
        <v>3</v>
      </c>
      <c r="O129" s="1">
        <v>8</v>
      </c>
      <c r="P129" s="1660">
        <v>8</v>
      </c>
    </row>
    <row r="130" spans="1:16" x14ac:dyDescent="0.2">
      <c r="A130" s="1692"/>
      <c r="L130" s="4"/>
      <c r="M130" s="4"/>
      <c r="N130" s="4"/>
      <c r="O130" s="4"/>
    </row>
    <row r="131" spans="1:16" ht="24.75" customHeight="1" x14ac:dyDescent="0.2">
      <c r="A131" s="4720" t="s">
        <v>2864</v>
      </c>
      <c r="B131" s="3845" t="s">
        <v>2865</v>
      </c>
      <c r="C131" s="3845" t="s">
        <v>1212</v>
      </c>
      <c r="D131" s="3845"/>
      <c r="E131" s="3845"/>
      <c r="F131" s="3845"/>
      <c r="G131" s="3845" t="s">
        <v>2866</v>
      </c>
      <c r="H131" s="3845"/>
      <c r="I131" s="4346" t="s">
        <v>2869</v>
      </c>
      <c r="J131" s="4195"/>
      <c r="K131" s="3863" t="s">
        <v>3429</v>
      </c>
      <c r="L131" s="3864"/>
      <c r="M131" s="3857" t="s">
        <v>1211</v>
      </c>
      <c r="N131" s="4140" t="s">
        <v>2872</v>
      </c>
      <c r="O131" s="4140" t="s">
        <v>1207</v>
      </c>
      <c r="P131" s="3858" t="s">
        <v>2873</v>
      </c>
    </row>
    <row r="132" spans="1:16" x14ac:dyDescent="0.2">
      <c r="A132" s="4720"/>
      <c r="B132" s="3845"/>
      <c r="C132" s="3845"/>
      <c r="D132" s="3845"/>
      <c r="E132" s="3845"/>
      <c r="F132" s="3845"/>
      <c r="G132" s="129" t="s">
        <v>2867</v>
      </c>
      <c r="H132" s="129" t="s">
        <v>2868</v>
      </c>
      <c r="I132" s="15" t="s">
        <v>2870</v>
      </c>
      <c r="J132" s="15" t="s">
        <v>2871</v>
      </c>
      <c r="K132" s="326" t="s">
        <v>3216</v>
      </c>
      <c r="L132" s="326" t="s">
        <v>3217</v>
      </c>
      <c r="M132" s="3857"/>
      <c r="N132" s="4141"/>
      <c r="O132" s="4141"/>
      <c r="P132" s="3858"/>
    </row>
    <row r="133" spans="1:16" ht="15" customHeight="1" x14ac:dyDescent="0.2">
      <c r="A133" s="43"/>
      <c r="B133" s="42" t="s">
        <v>6701</v>
      </c>
      <c r="C133" s="4666" t="s">
        <v>2503</v>
      </c>
      <c r="D133" s="4666"/>
      <c r="E133" s="4666"/>
      <c r="F133" s="4666"/>
      <c r="G133" s="8"/>
      <c r="H133" s="8"/>
      <c r="I133" s="7"/>
      <c r="J133" s="7"/>
      <c r="K133" s="7"/>
      <c r="L133" s="7"/>
      <c r="M133" s="1"/>
      <c r="N133" s="1"/>
      <c r="O133" s="2"/>
      <c r="P133" s="85"/>
    </row>
    <row r="134" spans="1:16" ht="15" customHeight="1" x14ac:dyDescent="0.2">
      <c r="A134" s="1">
        <v>1</v>
      </c>
      <c r="B134" s="20" t="s">
        <v>6688</v>
      </c>
      <c r="C134" s="4715" t="s">
        <v>6689</v>
      </c>
      <c r="D134" s="4812"/>
      <c r="E134" s="4812"/>
      <c r="F134" s="4812"/>
      <c r="G134" s="133">
        <v>41572</v>
      </c>
      <c r="H134" s="133">
        <v>42156</v>
      </c>
      <c r="I134" s="3931">
        <v>398</v>
      </c>
      <c r="J134" s="3872">
        <v>3</v>
      </c>
      <c r="K134" s="7"/>
      <c r="L134" s="7"/>
      <c r="M134" s="12">
        <v>9</v>
      </c>
      <c r="N134" s="28" t="s">
        <v>593</v>
      </c>
      <c r="O134" s="28"/>
      <c r="P134" s="111" t="s">
        <v>6698</v>
      </c>
    </row>
    <row r="135" spans="1:16" ht="15" customHeight="1" x14ac:dyDescent="0.2">
      <c r="A135" s="1">
        <v>2</v>
      </c>
      <c r="B135" s="20" t="s">
        <v>6690</v>
      </c>
      <c r="C135" s="4715" t="s">
        <v>6691</v>
      </c>
      <c r="D135" s="4715"/>
      <c r="E135" s="4715"/>
      <c r="F135" s="4715"/>
      <c r="G135" s="133">
        <v>40838</v>
      </c>
      <c r="H135" s="133">
        <v>42180</v>
      </c>
      <c r="I135" s="3932"/>
      <c r="J135" s="3874"/>
      <c r="K135" s="7"/>
      <c r="L135" s="7"/>
      <c r="M135" s="12">
        <v>7</v>
      </c>
      <c r="N135" s="28" t="s">
        <v>593</v>
      </c>
      <c r="O135" s="28"/>
      <c r="P135" s="111" t="s">
        <v>6699</v>
      </c>
    </row>
    <row r="136" spans="1:16" ht="15" customHeight="1" x14ac:dyDescent="0.2">
      <c r="A136" s="1"/>
      <c r="B136" s="42"/>
      <c r="C136" s="4666"/>
      <c r="D136" s="4666"/>
      <c r="E136" s="4666"/>
      <c r="F136" s="4666"/>
      <c r="G136" s="8"/>
      <c r="H136" s="8"/>
      <c r="I136" s="3932"/>
      <c r="J136" s="3874"/>
      <c r="K136" s="7"/>
      <c r="L136" s="7"/>
      <c r="M136" s="1"/>
      <c r="N136" s="1"/>
      <c r="O136" s="2"/>
      <c r="P136" s="85"/>
    </row>
    <row r="137" spans="1:16" ht="15" customHeight="1" x14ac:dyDescent="0.2">
      <c r="A137" s="1"/>
      <c r="B137" s="42" t="s">
        <v>6692</v>
      </c>
      <c r="C137" s="4666" t="s">
        <v>2527</v>
      </c>
      <c r="D137" s="4666"/>
      <c r="E137" s="4666"/>
      <c r="F137" s="4666"/>
      <c r="G137" s="8"/>
      <c r="H137" s="8"/>
      <c r="I137" s="3932"/>
      <c r="J137" s="3874"/>
      <c r="K137" s="7"/>
      <c r="L137" s="7"/>
      <c r="M137" s="1"/>
      <c r="N137" s="2"/>
      <c r="O137" s="2"/>
      <c r="P137" s="7"/>
    </row>
    <row r="138" spans="1:16" ht="15" customHeight="1" x14ac:dyDescent="0.2">
      <c r="A138" s="1">
        <v>3</v>
      </c>
      <c r="B138" s="20" t="s">
        <v>6693</v>
      </c>
      <c r="C138" s="4648" t="s">
        <v>6694</v>
      </c>
      <c r="D138" s="4649"/>
      <c r="E138" s="4649"/>
      <c r="F138" s="4650"/>
      <c r="G138" s="8">
        <v>41473</v>
      </c>
      <c r="H138" s="8">
        <v>42384</v>
      </c>
      <c r="I138" s="3932"/>
      <c r="J138" s="3874"/>
      <c r="K138" s="7"/>
      <c r="L138" s="7"/>
      <c r="M138" s="1">
        <v>55</v>
      </c>
      <c r="N138" s="2" t="s">
        <v>593</v>
      </c>
      <c r="O138" s="2"/>
      <c r="P138" s="7"/>
    </row>
    <row r="139" spans="1:16" ht="15" customHeight="1" x14ac:dyDescent="0.2">
      <c r="A139" s="1"/>
      <c r="B139" s="42"/>
      <c r="C139" s="3859"/>
      <c r="D139" s="3859"/>
      <c r="E139" s="3859"/>
      <c r="F139" s="3859"/>
      <c r="G139" s="8"/>
      <c r="H139" s="8"/>
      <c r="I139" s="3932"/>
      <c r="J139" s="3874"/>
      <c r="K139" s="7"/>
      <c r="L139" s="7"/>
      <c r="M139" s="1"/>
      <c r="N139" s="2"/>
      <c r="O139" s="2"/>
      <c r="P139" s="7"/>
    </row>
    <row r="140" spans="1:16" ht="15" customHeight="1" x14ac:dyDescent="0.2">
      <c r="A140" s="1"/>
      <c r="B140" s="42" t="s">
        <v>2408</v>
      </c>
      <c r="C140" s="4666" t="s">
        <v>1323</v>
      </c>
      <c r="D140" s="4666"/>
      <c r="E140" s="4666"/>
      <c r="F140" s="4666"/>
      <c r="G140" s="8"/>
      <c r="H140" s="8"/>
      <c r="I140" s="3932"/>
      <c r="J140" s="3874"/>
      <c r="K140" s="7"/>
      <c r="L140" s="7"/>
      <c r="M140" s="1"/>
      <c r="N140" s="1"/>
      <c r="O140" s="2"/>
      <c r="P140" s="7"/>
    </row>
    <row r="141" spans="1:16" ht="15" customHeight="1" x14ac:dyDescent="0.2">
      <c r="A141" s="1">
        <v>4</v>
      </c>
      <c r="B141" s="20" t="s">
        <v>2409</v>
      </c>
      <c r="C141" s="4195" t="s">
        <v>6695</v>
      </c>
      <c r="D141" s="4195"/>
      <c r="E141" s="4195"/>
      <c r="F141" s="4195"/>
      <c r="G141" s="8">
        <v>41275</v>
      </c>
      <c r="H141" s="8">
        <v>41639</v>
      </c>
      <c r="I141" s="3932"/>
      <c r="J141" s="3873"/>
      <c r="K141" s="7"/>
      <c r="L141" s="7"/>
      <c r="M141" s="1">
        <v>94</v>
      </c>
      <c r="N141" s="2" t="s">
        <v>593</v>
      </c>
      <c r="O141" s="2"/>
      <c r="P141" s="85"/>
    </row>
    <row r="142" spans="1:16" ht="15" customHeight="1" x14ac:dyDescent="0.2">
      <c r="A142" s="1">
        <v>5</v>
      </c>
      <c r="B142" s="20" t="s">
        <v>2409</v>
      </c>
      <c r="C142" s="4659" t="s">
        <v>6696</v>
      </c>
      <c r="D142" s="4659"/>
      <c r="E142" s="4659"/>
      <c r="F142" s="4659"/>
      <c r="G142" s="8">
        <v>41715</v>
      </c>
      <c r="H142" s="8">
        <v>41715</v>
      </c>
      <c r="I142" s="3932"/>
      <c r="J142" s="3931">
        <v>4</v>
      </c>
      <c r="K142" s="7"/>
      <c r="L142" s="7"/>
      <c r="M142" s="1">
        <v>107</v>
      </c>
      <c r="N142" s="2" t="s">
        <v>593</v>
      </c>
      <c r="O142" s="2"/>
      <c r="P142" s="20" t="s">
        <v>6700</v>
      </c>
    </row>
    <row r="143" spans="1:16" ht="15" customHeight="1" x14ac:dyDescent="0.2">
      <c r="A143" s="1">
        <v>6</v>
      </c>
      <c r="B143" s="20" t="s">
        <v>2409</v>
      </c>
      <c r="C143" s="4659" t="s">
        <v>6697</v>
      </c>
      <c r="D143" s="4659"/>
      <c r="E143" s="4659"/>
      <c r="F143" s="4659"/>
      <c r="G143" s="8">
        <v>42125</v>
      </c>
      <c r="H143" s="8">
        <v>42125</v>
      </c>
      <c r="I143" s="3933"/>
      <c r="J143" s="3933"/>
      <c r="K143" s="7"/>
      <c r="L143" s="7"/>
      <c r="M143" s="1">
        <v>103</v>
      </c>
      <c r="N143" s="2" t="s">
        <v>593</v>
      </c>
      <c r="O143" s="2"/>
      <c r="P143" s="20" t="s">
        <v>6700</v>
      </c>
    </row>
    <row r="148" spans="1:16" ht="28.5" customHeight="1" x14ac:dyDescent="0.2">
      <c r="A148" s="3860"/>
      <c r="B148" s="3860"/>
      <c r="C148" s="3860"/>
      <c r="D148" s="3845" t="s">
        <v>2859</v>
      </c>
      <c r="E148" s="3845"/>
      <c r="F148" s="3845"/>
      <c r="G148" s="3845"/>
      <c r="H148" s="3845"/>
      <c r="I148" s="3845"/>
      <c r="J148" s="3845"/>
      <c r="K148" s="3845"/>
      <c r="L148" s="3845"/>
      <c r="M148" s="3845"/>
      <c r="N148" s="3845"/>
      <c r="O148" s="3845"/>
      <c r="P148" s="12" t="s">
        <v>1611</v>
      </c>
    </row>
    <row r="149" spans="1:16" ht="24.75" customHeight="1" x14ac:dyDescent="0.2">
      <c r="A149" s="3860"/>
      <c r="B149" s="3860"/>
      <c r="C149" s="3860"/>
      <c r="D149" s="3853" t="s">
        <v>6611</v>
      </c>
      <c r="E149" s="3853"/>
      <c r="F149" s="3853"/>
      <c r="G149" s="3853"/>
      <c r="H149" s="3853"/>
      <c r="I149" s="3853"/>
      <c r="J149" s="3853"/>
      <c r="K149" s="3853"/>
      <c r="L149" s="3853"/>
      <c r="M149" s="3853"/>
      <c r="N149" s="3853"/>
      <c r="O149" s="3853"/>
      <c r="P149" s="28" t="s">
        <v>4297</v>
      </c>
    </row>
    <row r="150" spans="1:16" ht="24" customHeight="1" x14ac:dyDescent="0.2">
      <c r="A150" s="3860"/>
      <c r="B150" s="3860"/>
      <c r="C150" s="3860"/>
      <c r="D150" s="3930" t="s">
        <v>1209</v>
      </c>
      <c r="E150" s="3930"/>
      <c r="F150" s="3930"/>
      <c r="G150" s="3930"/>
      <c r="H150" s="3930"/>
      <c r="I150" s="3930"/>
      <c r="J150" s="3930"/>
      <c r="K150" s="3930"/>
      <c r="L150" s="3930"/>
      <c r="M150" s="3930"/>
      <c r="N150" s="3930"/>
      <c r="O150" s="3930"/>
      <c r="P150" s="28" t="s">
        <v>6612</v>
      </c>
    </row>
    <row r="152" spans="1:16" x14ac:dyDescent="0.2">
      <c r="A152" s="335" t="s">
        <v>6702</v>
      </c>
      <c r="M152" s="17" t="s">
        <v>5759</v>
      </c>
      <c r="N152" s="17"/>
      <c r="O152" s="71"/>
    </row>
    <row r="153" spans="1:16" x14ac:dyDescent="0.2">
      <c r="A153" s="1711" t="s">
        <v>6703</v>
      </c>
      <c r="B153" s="1718"/>
      <c r="C153" s="1718"/>
      <c r="D153" s="1718"/>
      <c r="E153" s="1718"/>
      <c r="F153" s="1718"/>
    </row>
    <row r="154" spans="1:16" x14ac:dyDescent="0.2">
      <c r="A154" s="1711" t="s">
        <v>6784</v>
      </c>
      <c r="B154" s="1718"/>
      <c r="C154" s="1718"/>
      <c r="D154" s="1718"/>
      <c r="E154" s="1718"/>
      <c r="F154" s="1718"/>
      <c r="H154" t="s">
        <v>6783</v>
      </c>
      <c r="M154" s="4137" t="s">
        <v>2863</v>
      </c>
      <c r="N154" s="4138"/>
      <c r="O154" s="4138"/>
      <c r="P154" s="4139"/>
    </row>
    <row r="155" spans="1:16" x14ac:dyDescent="0.2">
      <c r="A155" s="17" t="s">
        <v>6704</v>
      </c>
      <c r="B155" s="274"/>
      <c r="C155" s="274"/>
      <c r="D155" s="274"/>
      <c r="E155" s="274"/>
      <c r="F155" s="274"/>
      <c r="G155" s="274"/>
      <c r="H155" s="842"/>
      <c r="M155" s="2" t="s">
        <v>2860</v>
      </c>
      <c r="N155" s="2" t="s">
        <v>2861</v>
      </c>
      <c r="O155" s="2" t="s">
        <v>2862</v>
      </c>
      <c r="P155" s="3" t="s">
        <v>1210</v>
      </c>
    </row>
    <row r="156" spans="1:16" x14ac:dyDescent="0.2">
      <c r="M156" s="1">
        <v>2017</v>
      </c>
      <c r="N156" s="1">
        <v>3</v>
      </c>
      <c r="O156" s="1">
        <v>1</v>
      </c>
      <c r="P156" s="1660">
        <v>8</v>
      </c>
    </row>
    <row r="157" spans="1:16" x14ac:dyDescent="0.2">
      <c r="A157" s="1692"/>
      <c r="L157" s="4"/>
      <c r="M157" s="4"/>
      <c r="N157" s="4"/>
      <c r="O157" s="4"/>
    </row>
    <row r="158" spans="1:16" ht="24.75" customHeight="1" x14ac:dyDescent="0.2">
      <c r="A158" s="4720" t="s">
        <v>2864</v>
      </c>
      <c r="B158" s="3845" t="s">
        <v>2865</v>
      </c>
      <c r="C158" s="3845" t="s">
        <v>1212</v>
      </c>
      <c r="D158" s="3845"/>
      <c r="E158" s="3845"/>
      <c r="F158" s="3845"/>
      <c r="G158" s="3845" t="s">
        <v>2866</v>
      </c>
      <c r="H158" s="3845"/>
      <c r="I158" s="4346" t="s">
        <v>2869</v>
      </c>
      <c r="J158" s="4195"/>
      <c r="K158" s="3863" t="s">
        <v>3429</v>
      </c>
      <c r="L158" s="3864"/>
      <c r="M158" s="3857" t="s">
        <v>1211</v>
      </c>
      <c r="N158" s="4140" t="s">
        <v>2872</v>
      </c>
      <c r="O158" s="4140" t="s">
        <v>1207</v>
      </c>
      <c r="P158" s="3858" t="s">
        <v>2873</v>
      </c>
    </row>
    <row r="159" spans="1:16" x14ac:dyDescent="0.2">
      <c r="A159" s="4720"/>
      <c r="B159" s="3845"/>
      <c r="C159" s="3845"/>
      <c r="D159" s="3845"/>
      <c r="E159" s="3845"/>
      <c r="F159" s="3845"/>
      <c r="G159" s="129" t="s">
        <v>2867</v>
      </c>
      <c r="H159" s="129" t="s">
        <v>2868</v>
      </c>
      <c r="I159" s="15" t="s">
        <v>2870</v>
      </c>
      <c r="J159" s="15" t="s">
        <v>2871</v>
      </c>
      <c r="K159" s="326" t="s">
        <v>3216</v>
      </c>
      <c r="L159" s="326" t="s">
        <v>3217</v>
      </c>
      <c r="M159" s="3857"/>
      <c r="N159" s="4141"/>
      <c r="O159" s="4141"/>
      <c r="P159" s="3858"/>
    </row>
    <row r="160" spans="1:16" ht="13.5" customHeight="1" x14ac:dyDescent="0.2">
      <c r="A160" s="12"/>
      <c r="B160" s="42" t="s">
        <v>2453</v>
      </c>
      <c r="C160" s="4666" t="s">
        <v>2134</v>
      </c>
      <c r="D160" s="4666"/>
      <c r="E160" s="4666"/>
      <c r="F160" s="4666"/>
      <c r="G160" s="8"/>
      <c r="H160" s="8"/>
      <c r="I160" s="7"/>
      <c r="J160" s="1"/>
      <c r="K160" s="7"/>
      <c r="L160" s="7"/>
      <c r="M160" s="7"/>
      <c r="N160" s="1"/>
      <c r="O160" s="1"/>
      <c r="P160" s="11"/>
    </row>
    <row r="161" spans="1:16" ht="13.5" customHeight="1" x14ac:dyDescent="0.2">
      <c r="A161" s="12"/>
      <c r="B161" s="42" t="s">
        <v>2454</v>
      </c>
      <c r="C161" s="4195" t="s">
        <v>2459</v>
      </c>
      <c r="D161" s="4195"/>
      <c r="E161" s="4195"/>
      <c r="F161" s="4195"/>
      <c r="G161" s="8"/>
      <c r="H161" s="8"/>
      <c r="I161" s="7"/>
      <c r="J161" s="1"/>
      <c r="K161" s="7"/>
      <c r="L161" s="7"/>
      <c r="M161" s="7"/>
      <c r="N161" s="1"/>
      <c r="O161" s="1"/>
      <c r="P161" s="7"/>
    </row>
    <row r="162" spans="1:16" ht="28.5" customHeight="1" x14ac:dyDescent="0.25">
      <c r="A162" s="12">
        <v>1</v>
      </c>
      <c r="B162" s="20"/>
      <c r="C162" s="4752" t="s">
        <v>244</v>
      </c>
      <c r="D162" s="4752"/>
      <c r="E162" s="4752"/>
      <c r="F162" s="4752"/>
      <c r="G162" s="133">
        <v>41675</v>
      </c>
      <c r="H162" s="133">
        <v>41936</v>
      </c>
      <c r="I162" s="21">
        <v>398</v>
      </c>
      <c r="J162" s="129">
        <v>5</v>
      </c>
      <c r="K162" s="9"/>
      <c r="L162" s="9"/>
      <c r="M162" s="1766" t="s">
        <v>5989</v>
      </c>
      <c r="N162" s="28" t="s">
        <v>1223</v>
      </c>
      <c r="O162" s="28" t="s">
        <v>589</v>
      </c>
      <c r="P162" s="9"/>
    </row>
    <row r="163" spans="1:16" ht="28.5" customHeight="1" x14ac:dyDescent="0.25">
      <c r="A163" s="12">
        <v>2</v>
      </c>
      <c r="B163" s="20"/>
      <c r="C163" s="4752" t="s">
        <v>244</v>
      </c>
      <c r="D163" s="4752"/>
      <c r="E163" s="4752"/>
      <c r="F163" s="4752"/>
      <c r="G163" s="133">
        <v>41978</v>
      </c>
      <c r="H163" s="133">
        <v>42069</v>
      </c>
      <c r="I163" s="3931">
        <v>399</v>
      </c>
      <c r="J163" s="3860">
        <v>1</v>
      </c>
      <c r="K163" s="9"/>
      <c r="L163" s="9"/>
      <c r="M163" s="527" t="s">
        <v>6705</v>
      </c>
      <c r="N163" s="28" t="s">
        <v>1223</v>
      </c>
      <c r="O163" s="28" t="s">
        <v>589</v>
      </c>
      <c r="P163" s="9"/>
    </row>
    <row r="164" spans="1:16" ht="20.25" customHeight="1" x14ac:dyDescent="0.25">
      <c r="A164" s="12">
        <v>3</v>
      </c>
      <c r="B164" s="7"/>
      <c r="C164" s="4752" t="s">
        <v>2137</v>
      </c>
      <c r="D164" s="4752"/>
      <c r="E164" s="4752"/>
      <c r="F164" s="4752"/>
      <c r="G164" s="199">
        <v>42033</v>
      </c>
      <c r="H164" s="199">
        <v>42199</v>
      </c>
      <c r="I164" s="3932"/>
      <c r="J164" s="3860"/>
      <c r="K164" s="9"/>
      <c r="L164" s="9"/>
      <c r="M164" s="527" t="s">
        <v>6706</v>
      </c>
      <c r="N164" s="28" t="s">
        <v>1223</v>
      </c>
      <c r="O164" s="28" t="s">
        <v>589</v>
      </c>
      <c r="P164" s="44" t="s">
        <v>6707</v>
      </c>
    </row>
    <row r="165" spans="1:16" ht="13.5" customHeight="1" x14ac:dyDescent="0.25">
      <c r="A165" s="12">
        <v>4</v>
      </c>
      <c r="B165" s="7"/>
      <c r="C165" s="4752" t="s">
        <v>6708</v>
      </c>
      <c r="D165" s="4752"/>
      <c r="E165" s="4752"/>
      <c r="F165" s="4752"/>
      <c r="G165" s="133">
        <v>41772</v>
      </c>
      <c r="H165" s="133">
        <v>42017</v>
      </c>
      <c r="I165" s="3932"/>
      <c r="J165" s="3860">
        <v>2</v>
      </c>
      <c r="K165" s="9"/>
      <c r="L165" s="9"/>
      <c r="M165" s="28" t="s">
        <v>6709</v>
      </c>
      <c r="N165" s="28" t="s">
        <v>1223</v>
      </c>
      <c r="O165" s="28" t="s">
        <v>589</v>
      </c>
      <c r="P165" s="9" t="s">
        <v>6710</v>
      </c>
    </row>
    <row r="166" spans="1:16" ht="13.5" customHeight="1" x14ac:dyDescent="0.25">
      <c r="A166" s="12">
        <v>5</v>
      </c>
      <c r="B166" s="7"/>
      <c r="C166" s="4752" t="s">
        <v>6708</v>
      </c>
      <c r="D166" s="4752"/>
      <c r="E166" s="4752"/>
      <c r="F166" s="4752"/>
      <c r="G166" s="133">
        <v>42046</v>
      </c>
      <c r="H166" s="133">
        <v>42046</v>
      </c>
      <c r="I166" s="3932"/>
      <c r="J166" s="3860"/>
      <c r="K166" s="9"/>
      <c r="L166" s="9"/>
      <c r="M166" s="28" t="s">
        <v>6711</v>
      </c>
      <c r="N166" s="28" t="s">
        <v>1223</v>
      </c>
      <c r="O166" s="28" t="s">
        <v>589</v>
      </c>
      <c r="P166" s="9"/>
    </row>
    <row r="167" spans="1:16" ht="13.5" customHeight="1" x14ac:dyDescent="0.25">
      <c r="A167" s="12">
        <v>6</v>
      </c>
      <c r="B167" s="7" t="s">
        <v>1213</v>
      </c>
      <c r="C167" s="4752" t="s">
        <v>6712</v>
      </c>
      <c r="D167" s="4752"/>
      <c r="E167" s="4752"/>
      <c r="F167" s="4752"/>
      <c r="G167" s="199">
        <v>41695</v>
      </c>
      <c r="H167" s="199">
        <v>42052</v>
      </c>
      <c r="I167" s="3932"/>
      <c r="J167" s="4170">
        <v>3</v>
      </c>
      <c r="K167" s="44"/>
      <c r="L167" s="44"/>
      <c r="M167" s="527" t="s">
        <v>6713</v>
      </c>
      <c r="N167" s="28" t="s">
        <v>1223</v>
      </c>
      <c r="O167" s="28" t="s">
        <v>589</v>
      </c>
      <c r="P167" s="9" t="s">
        <v>6714</v>
      </c>
    </row>
    <row r="168" spans="1:16" ht="13.5" customHeight="1" x14ac:dyDescent="0.25">
      <c r="A168" s="12">
        <v>7</v>
      </c>
      <c r="B168" s="7"/>
      <c r="C168" s="4752" t="s">
        <v>2140</v>
      </c>
      <c r="D168" s="4752"/>
      <c r="E168" s="4752"/>
      <c r="F168" s="4752"/>
      <c r="G168" s="133">
        <v>41841</v>
      </c>
      <c r="H168" s="133">
        <v>42031</v>
      </c>
      <c r="I168" s="3932"/>
      <c r="J168" s="4170"/>
      <c r="K168" s="9"/>
      <c r="L168" s="9"/>
      <c r="M168" s="12">
        <v>4</v>
      </c>
      <c r="N168" s="28" t="s">
        <v>1223</v>
      </c>
      <c r="O168" s="28" t="s">
        <v>589</v>
      </c>
      <c r="P168" s="9"/>
    </row>
    <row r="169" spans="1:16" ht="13.5" customHeight="1" x14ac:dyDescent="0.25">
      <c r="A169" s="12">
        <v>8</v>
      </c>
      <c r="B169" s="7"/>
      <c r="C169" s="4752" t="s">
        <v>6715</v>
      </c>
      <c r="D169" s="4752"/>
      <c r="E169" s="4752"/>
      <c r="F169" s="4752"/>
      <c r="G169" s="133">
        <v>41768</v>
      </c>
      <c r="H169" s="133">
        <v>41745</v>
      </c>
      <c r="I169" s="3932"/>
      <c r="J169" s="4170">
        <v>4</v>
      </c>
      <c r="K169" s="9"/>
      <c r="L169" s="9"/>
      <c r="M169" s="527" t="s">
        <v>6716</v>
      </c>
      <c r="N169" s="28" t="s">
        <v>1223</v>
      </c>
      <c r="O169" s="28" t="s">
        <v>589</v>
      </c>
      <c r="P169" s="9"/>
    </row>
    <row r="170" spans="1:16" ht="13.5" customHeight="1" x14ac:dyDescent="0.25">
      <c r="A170" s="12">
        <v>9</v>
      </c>
      <c r="B170" s="7"/>
      <c r="C170" s="4752" t="s">
        <v>6715</v>
      </c>
      <c r="D170" s="4752"/>
      <c r="E170" s="4752"/>
      <c r="F170" s="4752"/>
      <c r="G170" s="133">
        <v>41850</v>
      </c>
      <c r="H170" s="133">
        <v>41856</v>
      </c>
      <c r="I170" s="3932"/>
      <c r="J170" s="4170"/>
      <c r="K170" s="9"/>
      <c r="L170" s="9"/>
      <c r="M170" s="527" t="s">
        <v>6717</v>
      </c>
      <c r="N170" s="28" t="s">
        <v>1223</v>
      </c>
      <c r="O170" s="28" t="s">
        <v>589</v>
      </c>
      <c r="P170" s="9"/>
    </row>
    <row r="171" spans="1:16" ht="13.5" customHeight="1" x14ac:dyDescent="0.25">
      <c r="A171" s="12">
        <v>10</v>
      </c>
      <c r="B171" s="7"/>
      <c r="C171" s="4752" t="s">
        <v>6715</v>
      </c>
      <c r="D171" s="4752"/>
      <c r="E171" s="4752"/>
      <c r="F171" s="4752"/>
      <c r="G171" s="133">
        <v>41954</v>
      </c>
      <c r="H171" s="133">
        <v>41953</v>
      </c>
      <c r="I171" s="3932"/>
      <c r="J171" s="3860">
        <v>5</v>
      </c>
      <c r="K171" s="9"/>
      <c r="L171" s="9"/>
      <c r="M171" s="527" t="s">
        <v>6718</v>
      </c>
      <c r="N171" s="28" t="s">
        <v>1223</v>
      </c>
      <c r="O171" s="28" t="s">
        <v>589</v>
      </c>
      <c r="P171" s="9"/>
    </row>
    <row r="172" spans="1:16" ht="13.5" customHeight="1" x14ac:dyDescent="0.25">
      <c r="A172" s="12">
        <v>11</v>
      </c>
      <c r="B172" s="7"/>
      <c r="C172" s="4752" t="s">
        <v>6715</v>
      </c>
      <c r="D172" s="4752"/>
      <c r="E172" s="4752"/>
      <c r="F172" s="4752"/>
      <c r="G172" s="133">
        <v>42044</v>
      </c>
      <c r="H172" s="133">
        <v>42119</v>
      </c>
      <c r="I172" s="3933"/>
      <c r="J172" s="3860"/>
      <c r="K172" s="9"/>
      <c r="L172" s="9"/>
      <c r="M172" s="527" t="s">
        <v>6719</v>
      </c>
      <c r="N172" s="28" t="s">
        <v>1223</v>
      </c>
      <c r="O172" s="28" t="s">
        <v>589</v>
      </c>
      <c r="P172" s="9"/>
    </row>
    <row r="173" spans="1:16" ht="13.5" customHeight="1" x14ac:dyDescent="0.2">
      <c r="A173" s="14"/>
      <c r="B173" s="14" t="s">
        <v>2453</v>
      </c>
      <c r="C173" s="4693" t="s">
        <v>2527</v>
      </c>
      <c r="D173" s="4693"/>
      <c r="E173" s="4693"/>
      <c r="F173" s="4693"/>
      <c r="G173" s="6"/>
      <c r="H173" s="6"/>
      <c r="I173" s="6"/>
      <c r="J173" s="6"/>
      <c r="K173" s="6"/>
      <c r="L173" s="6"/>
      <c r="M173" s="14"/>
      <c r="N173" s="15"/>
      <c r="O173" s="16"/>
      <c r="P173" s="15"/>
    </row>
    <row r="174" spans="1:16" ht="30" customHeight="1" x14ac:dyDescent="0.2">
      <c r="A174" s="12"/>
      <c r="B174" s="42" t="s">
        <v>2450</v>
      </c>
      <c r="C174" s="4742" t="s">
        <v>6720</v>
      </c>
      <c r="D174" s="4743"/>
      <c r="E174" s="4743"/>
      <c r="F174" s="4744"/>
      <c r="G174" s="133">
        <v>41640</v>
      </c>
      <c r="H174" s="133"/>
      <c r="I174" s="9"/>
      <c r="J174" s="12"/>
      <c r="K174" s="9"/>
      <c r="L174" s="9"/>
      <c r="M174" s="28" t="s">
        <v>6721</v>
      </c>
      <c r="N174" s="12" t="s">
        <v>1223</v>
      </c>
      <c r="O174" s="12" t="s">
        <v>589</v>
      </c>
      <c r="P174" s="9"/>
    </row>
    <row r="175" spans="1:16" ht="30" customHeight="1" x14ac:dyDescent="0.2">
      <c r="A175" s="12">
        <v>12</v>
      </c>
      <c r="B175" s="7"/>
      <c r="C175" s="4687" t="s">
        <v>257</v>
      </c>
      <c r="D175" s="4829"/>
      <c r="E175" s="4829"/>
      <c r="F175" s="4830"/>
      <c r="G175" s="133">
        <v>41621</v>
      </c>
      <c r="H175" s="133">
        <v>41819</v>
      </c>
      <c r="I175" s="3931">
        <v>400</v>
      </c>
      <c r="J175" s="3931">
        <v>1</v>
      </c>
      <c r="K175" s="9"/>
      <c r="L175" s="9" t="s">
        <v>1213</v>
      </c>
      <c r="M175" s="12" t="s">
        <v>6722</v>
      </c>
      <c r="N175" s="12" t="s">
        <v>1223</v>
      </c>
      <c r="O175" s="12" t="s">
        <v>589</v>
      </c>
      <c r="P175" s="9"/>
    </row>
    <row r="176" spans="1:16" ht="30" customHeight="1" x14ac:dyDescent="0.2">
      <c r="A176" s="4031">
        <v>13</v>
      </c>
      <c r="B176" s="42" t="s">
        <v>2450</v>
      </c>
      <c r="C176" s="4742" t="s">
        <v>6720</v>
      </c>
      <c r="D176" s="4743"/>
      <c r="E176" s="4743"/>
      <c r="F176" s="4744"/>
      <c r="G176" s="4738">
        <v>41640</v>
      </c>
      <c r="H176" s="4738">
        <v>41670</v>
      </c>
      <c r="I176" s="3932"/>
      <c r="J176" s="3932"/>
      <c r="K176" s="4031"/>
      <c r="L176" s="4031"/>
      <c r="M176" s="3852" t="s">
        <v>6723</v>
      </c>
      <c r="N176" s="4031" t="s">
        <v>1223</v>
      </c>
      <c r="O176" s="4031" t="s">
        <v>589</v>
      </c>
      <c r="P176" s="4031"/>
    </row>
    <row r="177" spans="1:16" ht="25.5" customHeight="1" x14ac:dyDescent="0.2">
      <c r="A177" s="4035"/>
      <c r="B177" s="7"/>
      <c r="C177" s="4687" t="s">
        <v>5777</v>
      </c>
      <c r="D177" s="4829"/>
      <c r="E177" s="4829"/>
      <c r="F177" s="4830"/>
      <c r="G177" s="4739"/>
      <c r="H177" s="4739"/>
      <c r="I177" s="3932"/>
      <c r="J177" s="3932"/>
      <c r="K177" s="4035"/>
      <c r="L177" s="4035"/>
      <c r="M177" s="3852"/>
      <c r="N177" s="4035"/>
      <c r="O177" s="4035"/>
      <c r="P177" s="4035"/>
    </row>
    <row r="178" spans="1:16" x14ac:dyDescent="0.2">
      <c r="A178" s="4035"/>
      <c r="B178" s="7"/>
      <c r="C178" s="4012" t="s">
        <v>2153</v>
      </c>
      <c r="D178" s="4012"/>
      <c r="E178" s="4012"/>
      <c r="F178" s="4012"/>
      <c r="G178" s="4739"/>
      <c r="H178" s="4739"/>
      <c r="I178" s="3932"/>
      <c r="J178" s="3932"/>
      <c r="K178" s="4035"/>
      <c r="L178" s="4035"/>
      <c r="M178" s="3852"/>
      <c r="N178" s="4035"/>
      <c r="O178" s="4035"/>
      <c r="P178" s="4035"/>
    </row>
    <row r="179" spans="1:16" x14ac:dyDescent="0.2">
      <c r="A179" s="4035"/>
      <c r="B179" s="7"/>
      <c r="C179" s="4012" t="s">
        <v>3701</v>
      </c>
      <c r="D179" s="4012"/>
      <c r="E179" s="4012"/>
      <c r="F179" s="4012"/>
      <c r="G179" s="4739"/>
      <c r="H179" s="4739"/>
      <c r="I179" s="3932"/>
      <c r="J179" s="3932"/>
      <c r="K179" s="4035"/>
      <c r="L179" s="4035"/>
      <c r="M179" s="3852"/>
      <c r="N179" s="4035"/>
      <c r="O179" s="4035"/>
      <c r="P179" s="4035"/>
    </row>
    <row r="180" spans="1:16" x14ac:dyDescent="0.2">
      <c r="A180" s="4035"/>
      <c r="B180" s="7"/>
      <c r="C180" s="4012" t="s">
        <v>3702</v>
      </c>
      <c r="D180" s="4012"/>
      <c r="E180" s="4012"/>
      <c r="F180" s="4012"/>
      <c r="G180" s="4739"/>
      <c r="H180" s="4739"/>
      <c r="I180" s="3932"/>
      <c r="J180" s="3932"/>
      <c r="K180" s="4035"/>
      <c r="L180" s="4035"/>
      <c r="M180" s="3852"/>
      <c r="N180" s="4035"/>
      <c r="O180" s="4035"/>
      <c r="P180" s="4035"/>
    </row>
    <row r="181" spans="1:16" x14ac:dyDescent="0.2">
      <c r="A181" s="4035"/>
      <c r="B181" s="7"/>
      <c r="C181" s="4012" t="s">
        <v>3703</v>
      </c>
      <c r="D181" s="4012"/>
      <c r="E181" s="4012"/>
      <c r="F181" s="4012"/>
      <c r="G181" s="4739"/>
      <c r="H181" s="4739"/>
      <c r="I181" s="3932"/>
      <c r="J181" s="3932"/>
      <c r="K181" s="4035"/>
      <c r="L181" s="4035"/>
      <c r="M181" s="3852"/>
      <c r="N181" s="4035"/>
      <c r="O181" s="4035"/>
      <c r="P181" s="4035"/>
    </row>
    <row r="182" spans="1:16" ht="29.25" customHeight="1" x14ac:dyDescent="0.2">
      <c r="A182" s="4035"/>
      <c r="B182" s="7"/>
      <c r="C182" s="4737" t="s">
        <v>2154</v>
      </c>
      <c r="D182" s="4688"/>
      <c r="E182" s="4688"/>
      <c r="F182" s="4689"/>
      <c r="G182" s="4739"/>
      <c r="H182" s="4739"/>
      <c r="I182" s="3932"/>
      <c r="J182" s="3932"/>
      <c r="K182" s="4035"/>
      <c r="L182" s="4035"/>
      <c r="M182" s="3852"/>
      <c r="N182" s="4035"/>
      <c r="O182" s="4035"/>
      <c r="P182" s="4035"/>
    </row>
    <row r="183" spans="1:16" ht="28.5" customHeight="1" x14ac:dyDescent="0.2">
      <c r="A183" s="4035"/>
      <c r="B183" s="7"/>
      <c r="C183" s="4737" t="s">
        <v>2155</v>
      </c>
      <c r="D183" s="4688"/>
      <c r="E183" s="4688"/>
      <c r="F183" s="4689"/>
      <c r="G183" s="4739"/>
      <c r="H183" s="4739"/>
      <c r="I183" s="3932"/>
      <c r="J183" s="3932"/>
      <c r="K183" s="4035"/>
      <c r="L183" s="4035"/>
      <c r="M183" s="3852"/>
      <c r="N183" s="4035"/>
      <c r="O183" s="4035"/>
      <c r="P183" s="4035"/>
    </row>
    <row r="184" spans="1:16" ht="27.75" customHeight="1" x14ac:dyDescent="0.2">
      <c r="A184" s="3941"/>
      <c r="B184" s="7"/>
      <c r="C184" s="4737" t="s">
        <v>2156</v>
      </c>
      <c r="D184" s="4688"/>
      <c r="E184" s="4688"/>
      <c r="F184" s="4689"/>
      <c r="G184" s="4740"/>
      <c r="H184" s="4740"/>
      <c r="I184" s="3932"/>
      <c r="J184" s="3933"/>
      <c r="K184" s="3941"/>
      <c r="L184" s="3941"/>
      <c r="M184" s="3852"/>
      <c r="N184" s="3941"/>
      <c r="O184" s="3941"/>
      <c r="P184" s="3941"/>
    </row>
    <row r="185" spans="1:16" ht="27.75" customHeight="1" x14ac:dyDescent="0.2">
      <c r="A185" s="4031">
        <v>14</v>
      </c>
      <c r="B185" s="42" t="s">
        <v>2450</v>
      </c>
      <c r="C185" s="4742" t="s">
        <v>6720</v>
      </c>
      <c r="D185" s="4743"/>
      <c r="E185" s="4743"/>
      <c r="F185" s="4744"/>
      <c r="G185" s="4738">
        <v>41671</v>
      </c>
      <c r="H185" s="4738">
        <v>41698</v>
      </c>
      <c r="I185" s="3932"/>
      <c r="J185" s="3931">
        <v>2</v>
      </c>
      <c r="K185" s="4031"/>
      <c r="L185" s="4031"/>
      <c r="M185" s="3852" t="s">
        <v>6724</v>
      </c>
      <c r="N185" s="4031" t="s">
        <v>1223</v>
      </c>
      <c r="O185" s="4031" t="s">
        <v>589</v>
      </c>
      <c r="P185" s="4031"/>
    </row>
    <row r="186" spans="1:16" ht="24.75" customHeight="1" x14ac:dyDescent="0.2">
      <c r="A186" s="4035"/>
      <c r="B186" s="7"/>
      <c r="C186" s="4737" t="s">
        <v>5777</v>
      </c>
      <c r="D186" s="4688"/>
      <c r="E186" s="4688"/>
      <c r="F186" s="4689"/>
      <c r="G186" s="4739"/>
      <c r="H186" s="4739"/>
      <c r="I186" s="3932"/>
      <c r="J186" s="3932"/>
      <c r="K186" s="4035"/>
      <c r="L186" s="4035"/>
      <c r="M186" s="3852"/>
      <c r="N186" s="4035"/>
      <c r="O186" s="4035"/>
      <c r="P186" s="4035"/>
    </row>
    <row r="187" spans="1:16" x14ac:dyDescent="0.2">
      <c r="A187" s="4035"/>
      <c r="B187" s="7"/>
      <c r="C187" s="4012" t="s">
        <v>2153</v>
      </c>
      <c r="D187" s="4012"/>
      <c r="E187" s="4012"/>
      <c r="F187" s="4012"/>
      <c r="G187" s="4739"/>
      <c r="H187" s="4739"/>
      <c r="I187" s="3932"/>
      <c r="J187" s="3932"/>
      <c r="K187" s="4035"/>
      <c r="L187" s="4035"/>
      <c r="M187" s="3852"/>
      <c r="N187" s="4035"/>
      <c r="O187" s="4035"/>
      <c r="P187" s="4035"/>
    </row>
    <row r="188" spans="1:16" x14ac:dyDescent="0.2">
      <c r="A188" s="4035"/>
      <c r="B188" s="7"/>
      <c r="C188" s="4012" t="s">
        <v>3701</v>
      </c>
      <c r="D188" s="4012"/>
      <c r="E188" s="4012"/>
      <c r="F188" s="4012"/>
      <c r="G188" s="4739"/>
      <c r="H188" s="4739"/>
      <c r="I188" s="3932"/>
      <c r="J188" s="3932"/>
      <c r="K188" s="4035"/>
      <c r="L188" s="4035"/>
      <c r="M188" s="3852"/>
      <c r="N188" s="4035"/>
      <c r="O188" s="4035"/>
      <c r="P188" s="4035"/>
    </row>
    <row r="189" spans="1:16" x14ac:dyDescent="0.2">
      <c r="A189" s="4035"/>
      <c r="B189" s="7"/>
      <c r="C189" s="4012" t="s">
        <v>3702</v>
      </c>
      <c r="D189" s="4012"/>
      <c r="E189" s="4012"/>
      <c r="F189" s="4012"/>
      <c r="G189" s="4739"/>
      <c r="H189" s="4739"/>
      <c r="I189" s="3932"/>
      <c r="J189" s="3932"/>
      <c r="K189" s="4035"/>
      <c r="L189" s="4035"/>
      <c r="M189" s="3852"/>
      <c r="N189" s="4035"/>
      <c r="O189" s="4035"/>
      <c r="P189" s="4035"/>
    </row>
    <row r="190" spans="1:16" x14ac:dyDescent="0.2">
      <c r="A190" s="4035"/>
      <c r="B190" s="7"/>
      <c r="C190" s="4012" t="s">
        <v>3703</v>
      </c>
      <c r="D190" s="4012"/>
      <c r="E190" s="4012"/>
      <c r="F190" s="4012"/>
      <c r="G190" s="4739"/>
      <c r="H190" s="4739"/>
      <c r="I190" s="3932"/>
      <c r="J190" s="3932"/>
      <c r="K190" s="4035"/>
      <c r="L190" s="4035"/>
      <c r="M190" s="3852"/>
      <c r="N190" s="4035"/>
      <c r="O190" s="4035"/>
      <c r="P190" s="4035"/>
    </row>
    <row r="191" spans="1:16" ht="25.5" customHeight="1" x14ac:dyDescent="0.2">
      <c r="A191" s="4035"/>
      <c r="B191" s="7"/>
      <c r="C191" s="4737" t="s">
        <v>2154</v>
      </c>
      <c r="D191" s="4688"/>
      <c r="E191" s="4688"/>
      <c r="F191" s="4689"/>
      <c r="G191" s="4739"/>
      <c r="H191" s="4739"/>
      <c r="I191" s="3932"/>
      <c r="J191" s="3932"/>
      <c r="K191" s="4035"/>
      <c r="L191" s="4035"/>
      <c r="M191" s="3852"/>
      <c r="N191" s="4035"/>
      <c r="O191" s="4035"/>
      <c r="P191" s="4035"/>
    </row>
    <row r="192" spans="1:16" ht="24.75" customHeight="1" x14ac:dyDescent="0.2">
      <c r="A192" s="4035"/>
      <c r="B192" s="7"/>
      <c r="C192" s="4737" t="s">
        <v>2155</v>
      </c>
      <c r="D192" s="4688"/>
      <c r="E192" s="4688"/>
      <c r="F192" s="4689"/>
      <c r="G192" s="4739"/>
      <c r="H192" s="4739"/>
      <c r="I192" s="3932"/>
      <c r="J192" s="3932"/>
      <c r="K192" s="4035"/>
      <c r="L192" s="4035"/>
      <c r="M192" s="3852"/>
      <c r="N192" s="4035"/>
      <c r="O192" s="4035"/>
      <c r="P192" s="4035"/>
    </row>
    <row r="193" spans="1:16" ht="26.25" customHeight="1" x14ac:dyDescent="0.2">
      <c r="A193" s="3941"/>
      <c r="B193" s="7"/>
      <c r="C193" s="4737" t="s">
        <v>2156</v>
      </c>
      <c r="D193" s="4688"/>
      <c r="E193" s="4688"/>
      <c r="F193" s="4689"/>
      <c r="G193" s="4740"/>
      <c r="H193" s="4740"/>
      <c r="I193" s="3932"/>
      <c r="J193" s="3932"/>
      <c r="K193" s="3941"/>
      <c r="L193" s="3941"/>
      <c r="M193" s="3852"/>
      <c r="N193" s="3941"/>
      <c r="O193" s="3941"/>
      <c r="P193" s="3941"/>
    </row>
    <row r="194" spans="1:16" ht="26.25" customHeight="1" x14ac:dyDescent="0.2">
      <c r="A194" s="4031">
        <v>15</v>
      </c>
      <c r="B194" s="42" t="s">
        <v>2450</v>
      </c>
      <c r="C194" s="4742" t="s">
        <v>6720</v>
      </c>
      <c r="D194" s="4743"/>
      <c r="E194" s="4743"/>
      <c r="F194" s="4744"/>
      <c r="G194" s="4738">
        <v>41699</v>
      </c>
      <c r="H194" s="4738">
        <v>41729</v>
      </c>
      <c r="I194" s="3932"/>
      <c r="J194" s="3932"/>
      <c r="K194" s="4031"/>
      <c r="L194" s="4031"/>
      <c r="M194" s="3852" t="s">
        <v>6725</v>
      </c>
      <c r="N194" s="4031" t="s">
        <v>1223</v>
      </c>
      <c r="O194" s="4031" t="s">
        <v>589</v>
      </c>
      <c r="P194" s="4031"/>
    </row>
    <row r="195" spans="1:16" ht="25.5" customHeight="1" x14ac:dyDescent="0.2">
      <c r="A195" s="4035"/>
      <c r="B195" s="7"/>
      <c r="C195" s="4737" t="s">
        <v>5777</v>
      </c>
      <c r="D195" s="4688"/>
      <c r="E195" s="4688"/>
      <c r="F195" s="4689"/>
      <c r="G195" s="4739"/>
      <c r="H195" s="4739"/>
      <c r="I195" s="3932"/>
      <c r="J195" s="3932"/>
      <c r="K195" s="4035"/>
      <c r="L195" s="4035"/>
      <c r="M195" s="3852"/>
      <c r="N195" s="4035"/>
      <c r="O195" s="4035"/>
      <c r="P195" s="4035"/>
    </row>
    <row r="196" spans="1:16" x14ac:dyDescent="0.2">
      <c r="A196" s="4035"/>
      <c r="B196" s="7"/>
      <c r="C196" s="4012" t="s">
        <v>2153</v>
      </c>
      <c r="D196" s="4012"/>
      <c r="E196" s="4012"/>
      <c r="F196" s="4012"/>
      <c r="G196" s="4739"/>
      <c r="H196" s="4739"/>
      <c r="I196" s="3932"/>
      <c r="J196" s="3932"/>
      <c r="K196" s="4035"/>
      <c r="L196" s="4035"/>
      <c r="M196" s="3852"/>
      <c r="N196" s="4035"/>
      <c r="O196" s="4035"/>
      <c r="P196" s="4035"/>
    </row>
    <row r="197" spans="1:16" x14ac:dyDescent="0.2">
      <c r="A197" s="4035"/>
      <c r="B197" s="7"/>
      <c r="C197" s="4012" t="s">
        <v>3701</v>
      </c>
      <c r="D197" s="4012"/>
      <c r="E197" s="4012"/>
      <c r="F197" s="4012"/>
      <c r="G197" s="4739"/>
      <c r="H197" s="4739"/>
      <c r="I197" s="3932"/>
      <c r="J197" s="3932"/>
      <c r="K197" s="4035"/>
      <c r="L197" s="4035"/>
      <c r="M197" s="3852"/>
      <c r="N197" s="4035"/>
      <c r="O197" s="4035"/>
      <c r="P197" s="4035"/>
    </row>
    <row r="198" spans="1:16" x14ac:dyDescent="0.2">
      <c r="A198" s="4035"/>
      <c r="B198" s="7"/>
      <c r="C198" s="4012" t="s">
        <v>3702</v>
      </c>
      <c r="D198" s="4012"/>
      <c r="E198" s="4012"/>
      <c r="F198" s="4012"/>
      <c r="G198" s="4739"/>
      <c r="H198" s="4739"/>
      <c r="I198" s="3932"/>
      <c r="J198" s="3932"/>
      <c r="K198" s="4035"/>
      <c r="L198" s="4035"/>
      <c r="M198" s="3852"/>
      <c r="N198" s="4035"/>
      <c r="O198" s="4035"/>
      <c r="P198" s="4035"/>
    </row>
    <row r="199" spans="1:16" x14ac:dyDescent="0.2">
      <c r="A199" s="4035"/>
      <c r="B199" s="7"/>
      <c r="C199" s="4012" t="s">
        <v>3703</v>
      </c>
      <c r="D199" s="4012"/>
      <c r="E199" s="4012"/>
      <c r="F199" s="4012"/>
      <c r="G199" s="4739"/>
      <c r="H199" s="4739"/>
      <c r="I199" s="3932"/>
      <c r="J199" s="3932"/>
      <c r="K199" s="4035"/>
      <c r="L199" s="4035"/>
      <c r="M199" s="3852"/>
      <c r="N199" s="4035"/>
      <c r="O199" s="4035"/>
      <c r="P199" s="4035"/>
    </row>
    <row r="200" spans="1:16" ht="24" customHeight="1" x14ac:dyDescent="0.2">
      <c r="A200" s="4035"/>
      <c r="B200" s="7"/>
      <c r="C200" s="4737" t="s">
        <v>2154</v>
      </c>
      <c r="D200" s="4688"/>
      <c r="E200" s="4688"/>
      <c r="F200" s="4689"/>
      <c r="G200" s="4739"/>
      <c r="H200" s="4739"/>
      <c r="I200" s="3932"/>
      <c r="J200" s="3932"/>
      <c r="K200" s="4035"/>
      <c r="L200" s="4035"/>
      <c r="M200" s="3852"/>
      <c r="N200" s="4035"/>
      <c r="O200" s="4035"/>
      <c r="P200" s="4035"/>
    </row>
    <row r="201" spans="1:16" ht="24" customHeight="1" x14ac:dyDescent="0.2">
      <c r="A201" s="4035"/>
      <c r="B201" s="7"/>
      <c r="C201" s="4737" t="s">
        <v>2155</v>
      </c>
      <c r="D201" s="4688"/>
      <c r="E201" s="4688"/>
      <c r="F201" s="4689"/>
      <c r="G201" s="4739"/>
      <c r="H201" s="4739"/>
      <c r="I201" s="3932"/>
      <c r="J201" s="3932"/>
      <c r="K201" s="4035"/>
      <c r="L201" s="4035"/>
      <c r="M201" s="3852"/>
      <c r="N201" s="4035"/>
      <c r="O201" s="4035"/>
      <c r="P201" s="4035"/>
    </row>
    <row r="202" spans="1:16" ht="24" customHeight="1" x14ac:dyDescent="0.2">
      <c r="A202" s="3941"/>
      <c r="B202" s="7"/>
      <c r="C202" s="4737" t="s">
        <v>2156</v>
      </c>
      <c r="D202" s="4688"/>
      <c r="E202" s="4688"/>
      <c r="F202" s="4689"/>
      <c r="G202" s="4740"/>
      <c r="H202" s="4740"/>
      <c r="I202" s="3932"/>
      <c r="J202" s="3933"/>
      <c r="K202" s="3941"/>
      <c r="L202" s="3941"/>
      <c r="M202" s="3852"/>
      <c r="N202" s="3941"/>
      <c r="O202" s="3941"/>
      <c r="P202" s="3941"/>
    </row>
    <row r="203" spans="1:16" ht="24" customHeight="1" x14ac:dyDescent="0.2">
      <c r="A203" s="4031">
        <v>16</v>
      </c>
      <c r="B203" s="42" t="s">
        <v>2450</v>
      </c>
      <c r="C203" s="4742" t="s">
        <v>6720</v>
      </c>
      <c r="D203" s="4743"/>
      <c r="E203" s="4743"/>
      <c r="F203" s="4744"/>
      <c r="G203" s="4738">
        <v>41730</v>
      </c>
      <c r="H203" s="4738">
        <v>41759</v>
      </c>
      <c r="I203" s="3932"/>
      <c r="J203" s="3931">
        <v>3</v>
      </c>
      <c r="K203" s="4031"/>
      <c r="L203" s="4031"/>
      <c r="M203" s="3852" t="s">
        <v>6726</v>
      </c>
      <c r="N203" s="4031" t="s">
        <v>1223</v>
      </c>
      <c r="O203" s="4031" t="s">
        <v>589</v>
      </c>
      <c r="P203" s="4031"/>
    </row>
    <row r="204" spans="1:16" ht="24.75" customHeight="1" x14ac:dyDescent="0.2">
      <c r="A204" s="4035"/>
      <c r="B204" s="7"/>
      <c r="C204" s="4737" t="s">
        <v>5777</v>
      </c>
      <c r="D204" s="4688"/>
      <c r="E204" s="4688"/>
      <c r="F204" s="4689"/>
      <c r="G204" s="4739"/>
      <c r="H204" s="4739"/>
      <c r="I204" s="3932"/>
      <c r="J204" s="3932"/>
      <c r="K204" s="4035"/>
      <c r="L204" s="4035"/>
      <c r="M204" s="3852"/>
      <c r="N204" s="4035"/>
      <c r="O204" s="4035"/>
      <c r="P204" s="4035"/>
    </row>
    <row r="205" spans="1:16" x14ac:dyDescent="0.2">
      <c r="A205" s="4035"/>
      <c r="B205" s="7"/>
      <c r="C205" s="4012" t="s">
        <v>2153</v>
      </c>
      <c r="D205" s="4012"/>
      <c r="E205" s="4012"/>
      <c r="F205" s="4012"/>
      <c r="G205" s="4739"/>
      <c r="H205" s="4739"/>
      <c r="I205" s="3932"/>
      <c r="J205" s="3932"/>
      <c r="K205" s="4035"/>
      <c r="L205" s="4035"/>
      <c r="M205" s="3852"/>
      <c r="N205" s="4035"/>
      <c r="O205" s="4035"/>
      <c r="P205" s="4035"/>
    </row>
    <row r="206" spans="1:16" x14ac:dyDescent="0.2">
      <c r="A206" s="4035"/>
      <c r="B206" s="7"/>
      <c r="C206" s="4012" t="s">
        <v>3701</v>
      </c>
      <c r="D206" s="4012"/>
      <c r="E206" s="4012"/>
      <c r="F206" s="4012"/>
      <c r="G206" s="4739"/>
      <c r="H206" s="4739"/>
      <c r="I206" s="3932"/>
      <c r="J206" s="3932"/>
      <c r="K206" s="4035"/>
      <c r="L206" s="4035"/>
      <c r="M206" s="3852"/>
      <c r="N206" s="4035"/>
      <c r="O206" s="4035"/>
      <c r="P206" s="4035"/>
    </row>
    <row r="207" spans="1:16" x14ac:dyDescent="0.2">
      <c r="A207" s="4035"/>
      <c r="B207" s="7"/>
      <c r="C207" s="4012" t="s">
        <v>3702</v>
      </c>
      <c r="D207" s="4012"/>
      <c r="E207" s="4012"/>
      <c r="F207" s="4012"/>
      <c r="G207" s="4739"/>
      <c r="H207" s="4739"/>
      <c r="I207" s="3932"/>
      <c r="J207" s="3932"/>
      <c r="K207" s="4035"/>
      <c r="L207" s="4035"/>
      <c r="M207" s="3852"/>
      <c r="N207" s="4035"/>
      <c r="O207" s="4035"/>
      <c r="P207" s="4035"/>
    </row>
    <row r="208" spans="1:16" x14ac:dyDescent="0.2">
      <c r="A208" s="4035"/>
      <c r="B208" s="7"/>
      <c r="C208" s="4012" t="s">
        <v>3703</v>
      </c>
      <c r="D208" s="4012"/>
      <c r="E208" s="4012"/>
      <c r="F208" s="4012"/>
      <c r="G208" s="4739"/>
      <c r="H208" s="4739"/>
      <c r="I208" s="3932"/>
      <c r="J208" s="3932"/>
      <c r="K208" s="4035"/>
      <c r="L208" s="4035"/>
      <c r="M208" s="3852"/>
      <c r="N208" s="4035"/>
      <c r="O208" s="4035"/>
      <c r="P208" s="4035"/>
    </row>
    <row r="209" spans="1:16" ht="26.25" customHeight="1" x14ac:dyDescent="0.2">
      <c r="A209" s="4035"/>
      <c r="B209" s="7"/>
      <c r="C209" s="4737" t="s">
        <v>2154</v>
      </c>
      <c r="D209" s="4688"/>
      <c r="E209" s="4688"/>
      <c r="F209" s="4689"/>
      <c r="G209" s="4739"/>
      <c r="H209" s="4739"/>
      <c r="I209" s="3932"/>
      <c r="J209" s="3932"/>
      <c r="K209" s="4035"/>
      <c r="L209" s="4035"/>
      <c r="M209" s="3852"/>
      <c r="N209" s="4035"/>
      <c r="O209" s="4035"/>
      <c r="P209" s="4035"/>
    </row>
    <row r="210" spans="1:16" ht="24.75" customHeight="1" x14ac:dyDescent="0.2">
      <c r="A210" s="4035"/>
      <c r="B210" s="7"/>
      <c r="C210" s="4737" t="s">
        <v>2155</v>
      </c>
      <c r="D210" s="4688"/>
      <c r="E210" s="4688"/>
      <c r="F210" s="4689"/>
      <c r="G210" s="4739"/>
      <c r="H210" s="4739"/>
      <c r="I210" s="3932"/>
      <c r="J210" s="3932"/>
      <c r="K210" s="4035"/>
      <c r="L210" s="4035"/>
      <c r="M210" s="3852"/>
      <c r="N210" s="4035"/>
      <c r="O210" s="4035"/>
      <c r="P210" s="4035"/>
    </row>
    <row r="211" spans="1:16" ht="27" customHeight="1" x14ac:dyDescent="0.2">
      <c r="A211" s="3941"/>
      <c r="B211" s="7"/>
      <c r="C211" s="4737" t="s">
        <v>2156</v>
      </c>
      <c r="D211" s="4688"/>
      <c r="E211" s="4688"/>
      <c r="F211" s="4689"/>
      <c r="G211" s="4740"/>
      <c r="H211" s="4740"/>
      <c r="I211" s="3932"/>
      <c r="J211" s="3932"/>
      <c r="K211" s="3941"/>
      <c r="L211" s="3941"/>
      <c r="M211" s="3852"/>
      <c r="N211" s="3941"/>
      <c r="O211" s="3941"/>
      <c r="P211" s="3941"/>
    </row>
    <row r="212" spans="1:16" ht="33.75" customHeight="1" x14ac:dyDescent="0.2">
      <c r="A212" s="12">
        <v>17</v>
      </c>
      <c r="B212" s="7"/>
      <c r="C212" s="4660" t="s">
        <v>264</v>
      </c>
      <c r="D212" s="4195"/>
      <c r="E212" s="4195"/>
      <c r="F212" s="4195"/>
      <c r="G212" s="1724" t="s">
        <v>2099</v>
      </c>
      <c r="H212" s="1724" t="s">
        <v>2149</v>
      </c>
      <c r="I212" s="3932"/>
      <c r="J212" s="3933"/>
      <c r="K212" s="9"/>
      <c r="L212" s="9" t="s">
        <v>1213</v>
      </c>
      <c r="M212" s="12" t="s">
        <v>6727</v>
      </c>
      <c r="N212" s="12" t="s">
        <v>1223</v>
      </c>
      <c r="O212" s="12" t="s">
        <v>589</v>
      </c>
      <c r="P212" s="9" t="s">
        <v>8509</v>
      </c>
    </row>
    <row r="213" spans="1:16" ht="33.75" customHeight="1" x14ac:dyDescent="0.2">
      <c r="A213" s="4031">
        <v>18</v>
      </c>
      <c r="B213" s="42" t="s">
        <v>2450</v>
      </c>
      <c r="C213" s="4742" t="s">
        <v>6720</v>
      </c>
      <c r="D213" s="4743"/>
      <c r="E213" s="4743"/>
      <c r="F213" s="4744"/>
      <c r="G213" s="4738">
        <v>41760</v>
      </c>
      <c r="H213" s="4738">
        <v>41790</v>
      </c>
      <c r="I213" s="3932"/>
      <c r="J213" s="3931">
        <v>4</v>
      </c>
      <c r="K213" s="4031"/>
      <c r="L213" s="4031"/>
      <c r="M213" s="3852" t="s">
        <v>6728</v>
      </c>
      <c r="N213" s="4031" t="s">
        <v>1223</v>
      </c>
      <c r="O213" s="4031" t="s">
        <v>589</v>
      </c>
      <c r="P213" s="4031"/>
    </row>
    <row r="214" spans="1:16" ht="25.5" customHeight="1" x14ac:dyDescent="0.2">
      <c r="A214" s="4035"/>
      <c r="B214" s="7"/>
      <c r="C214" s="4737" t="s">
        <v>5777</v>
      </c>
      <c r="D214" s="4688"/>
      <c r="E214" s="4688"/>
      <c r="F214" s="4689"/>
      <c r="G214" s="4739"/>
      <c r="H214" s="4739"/>
      <c r="I214" s="3932"/>
      <c r="J214" s="3932"/>
      <c r="K214" s="4035"/>
      <c r="L214" s="4035"/>
      <c r="M214" s="3852"/>
      <c r="N214" s="4035"/>
      <c r="O214" s="4035"/>
      <c r="P214" s="4035"/>
    </row>
    <row r="215" spans="1:16" x14ac:dyDescent="0.2">
      <c r="A215" s="4035"/>
      <c r="B215" s="7"/>
      <c r="C215" s="4012" t="s">
        <v>2153</v>
      </c>
      <c r="D215" s="4012"/>
      <c r="E215" s="4012"/>
      <c r="F215" s="4012"/>
      <c r="G215" s="4739"/>
      <c r="H215" s="4739"/>
      <c r="I215" s="3932"/>
      <c r="J215" s="3932"/>
      <c r="K215" s="4035"/>
      <c r="L215" s="4035"/>
      <c r="M215" s="3852"/>
      <c r="N215" s="4035"/>
      <c r="O215" s="4035"/>
      <c r="P215" s="4035"/>
    </row>
    <row r="216" spans="1:16" x14ac:dyDescent="0.2">
      <c r="A216" s="4035"/>
      <c r="B216" s="7"/>
      <c r="C216" s="4012" t="s">
        <v>3701</v>
      </c>
      <c r="D216" s="4012"/>
      <c r="E216" s="4012"/>
      <c r="F216" s="4012"/>
      <c r="G216" s="4739"/>
      <c r="H216" s="4739"/>
      <c r="I216" s="3932"/>
      <c r="J216" s="3932"/>
      <c r="K216" s="4035"/>
      <c r="L216" s="4035"/>
      <c r="M216" s="3852"/>
      <c r="N216" s="4035"/>
      <c r="O216" s="4035"/>
      <c r="P216" s="4035"/>
    </row>
    <row r="217" spans="1:16" x14ac:dyDescent="0.2">
      <c r="A217" s="4035"/>
      <c r="B217" s="7"/>
      <c r="C217" s="4012" t="s">
        <v>3702</v>
      </c>
      <c r="D217" s="4012"/>
      <c r="E217" s="4012"/>
      <c r="F217" s="4012"/>
      <c r="G217" s="4739"/>
      <c r="H217" s="4739"/>
      <c r="I217" s="3932"/>
      <c r="J217" s="3932"/>
      <c r="K217" s="4035"/>
      <c r="L217" s="4035"/>
      <c r="M217" s="3852"/>
      <c r="N217" s="4035"/>
      <c r="O217" s="4035"/>
      <c r="P217" s="4035"/>
    </row>
    <row r="218" spans="1:16" x14ac:dyDescent="0.2">
      <c r="A218" s="4035"/>
      <c r="B218" s="7"/>
      <c r="C218" s="4012" t="s">
        <v>3703</v>
      </c>
      <c r="D218" s="4012"/>
      <c r="E218" s="4012"/>
      <c r="F218" s="4012"/>
      <c r="G218" s="4739"/>
      <c r="H218" s="4739"/>
      <c r="I218" s="3932"/>
      <c r="J218" s="3932"/>
      <c r="K218" s="4035"/>
      <c r="L218" s="4035"/>
      <c r="M218" s="3852"/>
      <c r="N218" s="4035"/>
      <c r="O218" s="4035"/>
      <c r="P218" s="4035"/>
    </row>
    <row r="219" spans="1:16" ht="27" customHeight="1" x14ac:dyDescent="0.2">
      <c r="A219" s="4035"/>
      <c r="B219" s="7"/>
      <c r="C219" s="4737" t="s">
        <v>2154</v>
      </c>
      <c r="D219" s="4688"/>
      <c r="E219" s="4688"/>
      <c r="F219" s="4689"/>
      <c r="G219" s="4739"/>
      <c r="H219" s="4739"/>
      <c r="I219" s="3932"/>
      <c r="J219" s="3932"/>
      <c r="K219" s="4035"/>
      <c r="L219" s="4035"/>
      <c r="M219" s="3852"/>
      <c r="N219" s="4035"/>
      <c r="O219" s="4035"/>
      <c r="P219" s="4035"/>
    </row>
    <row r="220" spans="1:16" ht="25.5" customHeight="1" x14ac:dyDescent="0.2">
      <c r="A220" s="4035"/>
      <c r="B220" s="7"/>
      <c r="C220" s="4737" t="s">
        <v>2155</v>
      </c>
      <c r="D220" s="4688"/>
      <c r="E220" s="4688"/>
      <c r="F220" s="4689"/>
      <c r="G220" s="4739"/>
      <c r="H220" s="4739"/>
      <c r="I220" s="3932"/>
      <c r="J220" s="3932"/>
      <c r="K220" s="4035"/>
      <c r="L220" s="4035"/>
      <c r="M220" s="3852"/>
      <c r="N220" s="4035"/>
      <c r="O220" s="4035"/>
      <c r="P220" s="4035"/>
    </row>
    <row r="221" spans="1:16" ht="24.75" customHeight="1" x14ac:dyDescent="0.2">
      <c r="A221" s="3941"/>
      <c r="B221" s="7"/>
      <c r="C221" s="4737" t="s">
        <v>2156</v>
      </c>
      <c r="D221" s="4688"/>
      <c r="E221" s="4688"/>
      <c r="F221" s="4689"/>
      <c r="G221" s="4740"/>
      <c r="H221" s="4740"/>
      <c r="I221" s="3932"/>
      <c r="J221" s="3932"/>
      <c r="K221" s="3941"/>
      <c r="L221" s="3941"/>
      <c r="M221" s="3852"/>
      <c r="N221" s="3941"/>
      <c r="O221" s="3941"/>
      <c r="P221" s="3941"/>
    </row>
    <row r="222" spans="1:16" ht="24.75" customHeight="1" x14ac:dyDescent="0.2">
      <c r="A222" s="4031">
        <v>19</v>
      </c>
      <c r="B222" s="42" t="s">
        <v>2450</v>
      </c>
      <c r="C222" s="4742" t="s">
        <v>6720</v>
      </c>
      <c r="D222" s="4743"/>
      <c r="E222" s="4743"/>
      <c r="F222" s="4744"/>
      <c r="G222" s="4738">
        <v>41791</v>
      </c>
      <c r="H222" s="4738">
        <v>41820</v>
      </c>
      <c r="I222" s="3932"/>
      <c r="J222" s="3932"/>
      <c r="K222" s="4031"/>
      <c r="L222" s="4031"/>
      <c r="M222" s="3852" t="s">
        <v>6729</v>
      </c>
      <c r="N222" s="4031" t="s">
        <v>1223</v>
      </c>
      <c r="O222" s="4031" t="s">
        <v>589</v>
      </c>
      <c r="P222" s="4031"/>
    </row>
    <row r="223" spans="1:16" ht="25.5" customHeight="1" x14ac:dyDescent="0.2">
      <c r="A223" s="4035"/>
      <c r="B223" s="7"/>
      <c r="C223" s="4737" t="s">
        <v>5777</v>
      </c>
      <c r="D223" s="4688"/>
      <c r="E223" s="4688"/>
      <c r="F223" s="4689"/>
      <c r="G223" s="4739"/>
      <c r="H223" s="4739"/>
      <c r="I223" s="3932"/>
      <c r="J223" s="3932"/>
      <c r="K223" s="4035"/>
      <c r="L223" s="4035"/>
      <c r="M223" s="3852"/>
      <c r="N223" s="4035"/>
      <c r="O223" s="4035"/>
      <c r="P223" s="4035"/>
    </row>
    <row r="224" spans="1:16" x14ac:dyDescent="0.2">
      <c r="A224" s="4035"/>
      <c r="B224" s="7"/>
      <c r="C224" s="4012" t="s">
        <v>2153</v>
      </c>
      <c r="D224" s="4012"/>
      <c r="E224" s="4012"/>
      <c r="F224" s="4012"/>
      <c r="G224" s="4739"/>
      <c r="H224" s="4739"/>
      <c r="I224" s="3932"/>
      <c r="J224" s="3932"/>
      <c r="K224" s="4035"/>
      <c r="L224" s="4035"/>
      <c r="M224" s="3852"/>
      <c r="N224" s="4035"/>
      <c r="O224" s="4035"/>
      <c r="P224" s="4035"/>
    </row>
    <row r="225" spans="1:16" x14ac:dyDescent="0.2">
      <c r="A225" s="4035"/>
      <c r="B225" s="7"/>
      <c r="C225" s="4012" t="s">
        <v>3701</v>
      </c>
      <c r="D225" s="4012"/>
      <c r="E225" s="4012"/>
      <c r="F225" s="4012"/>
      <c r="G225" s="4739"/>
      <c r="H225" s="4739"/>
      <c r="I225" s="3932"/>
      <c r="J225" s="3932"/>
      <c r="K225" s="4035"/>
      <c r="L225" s="4035"/>
      <c r="M225" s="3852"/>
      <c r="N225" s="4035"/>
      <c r="O225" s="4035"/>
      <c r="P225" s="4035"/>
    </row>
    <row r="226" spans="1:16" x14ac:dyDescent="0.2">
      <c r="A226" s="4035"/>
      <c r="B226" s="7"/>
      <c r="C226" s="4012" t="s">
        <v>3702</v>
      </c>
      <c r="D226" s="4012"/>
      <c r="E226" s="4012"/>
      <c r="F226" s="4012"/>
      <c r="G226" s="4739"/>
      <c r="H226" s="4739"/>
      <c r="I226" s="3932"/>
      <c r="J226" s="3932"/>
      <c r="K226" s="4035"/>
      <c r="L226" s="4035"/>
      <c r="M226" s="3852"/>
      <c r="N226" s="4035"/>
      <c r="O226" s="4035"/>
      <c r="P226" s="4035"/>
    </row>
    <row r="227" spans="1:16" x14ac:dyDescent="0.2">
      <c r="A227" s="4035"/>
      <c r="B227" s="7"/>
      <c r="C227" s="4012" t="s">
        <v>3703</v>
      </c>
      <c r="D227" s="4012"/>
      <c r="E227" s="4012"/>
      <c r="F227" s="4012"/>
      <c r="G227" s="4739"/>
      <c r="H227" s="4739"/>
      <c r="I227" s="3932"/>
      <c r="J227" s="3932"/>
      <c r="K227" s="4035"/>
      <c r="L227" s="4035"/>
      <c r="M227" s="3852"/>
      <c r="N227" s="4035"/>
      <c r="O227" s="4035"/>
      <c r="P227" s="4035"/>
    </row>
    <row r="228" spans="1:16" ht="24.75" customHeight="1" x14ac:dyDescent="0.2">
      <c r="A228" s="4035"/>
      <c r="B228" s="7"/>
      <c r="C228" s="4737" t="s">
        <v>2154</v>
      </c>
      <c r="D228" s="4688"/>
      <c r="E228" s="4688"/>
      <c r="F228" s="4689"/>
      <c r="G228" s="4739"/>
      <c r="H228" s="4739"/>
      <c r="I228" s="3932"/>
      <c r="J228" s="3932"/>
      <c r="K228" s="4035"/>
      <c r="L228" s="4035"/>
      <c r="M228" s="3852"/>
      <c r="N228" s="4035"/>
      <c r="O228" s="4035"/>
      <c r="P228" s="4035"/>
    </row>
    <row r="229" spans="1:16" ht="24.75" customHeight="1" x14ac:dyDescent="0.2">
      <c r="A229" s="4035"/>
      <c r="B229" s="7"/>
      <c r="C229" s="4737" t="s">
        <v>2155</v>
      </c>
      <c r="D229" s="4688"/>
      <c r="E229" s="4688"/>
      <c r="F229" s="4689"/>
      <c r="G229" s="4739"/>
      <c r="H229" s="4739"/>
      <c r="I229" s="3932"/>
      <c r="J229" s="3932"/>
      <c r="K229" s="4035"/>
      <c r="L229" s="4035"/>
      <c r="M229" s="3852"/>
      <c r="N229" s="4035"/>
      <c r="O229" s="4035"/>
      <c r="P229" s="4035"/>
    </row>
    <row r="230" spans="1:16" ht="26.25" customHeight="1" x14ac:dyDescent="0.2">
      <c r="A230" s="3941"/>
      <c r="B230" s="7"/>
      <c r="C230" s="4737" t="s">
        <v>2156</v>
      </c>
      <c r="D230" s="4688"/>
      <c r="E230" s="4688"/>
      <c r="F230" s="4689"/>
      <c r="G230" s="4740"/>
      <c r="H230" s="4740"/>
      <c r="I230" s="3932"/>
      <c r="J230" s="3933"/>
      <c r="K230" s="3941"/>
      <c r="L230" s="3941"/>
      <c r="M230" s="3852"/>
      <c r="N230" s="3941"/>
      <c r="O230" s="3941"/>
      <c r="P230" s="3941"/>
    </row>
    <row r="231" spans="1:16" ht="26.25" customHeight="1" x14ac:dyDescent="0.2">
      <c r="A231" s="4031">
        <v>20</v>
      </c>
      <c r="B231" s="42" t="s">
        <v>2450</v>
      </c>
      <c r="C231" s="4742" t="s">
        <v>6720</v>
      </c>
      <c r="D231" s="4743"/>
      <c r="E231" s="4743"/>
      <c r="F231" s="4744"/>
      <c r="G231" s="4738">
        <v>41821</v>
      </c>
      <c r="H231" s="4738">
        <v>41851</v>
      </c>
      <c r="I231" s="3932"/>
      <c r="J231" s="3931">
        <v>5</v>
      </c>
      <c r="K231" s="4031"/>
      <c r="L231" s="4031"/>
      <c r="M231" s="3852" t="s">
        <v>6730</v>
      </c>
      <c r="N231" s="4031" t="s">
        <v>1223</v>
      </c>
      <c r="O231" s="4031" t="s">
        <v>589</v>
      </c>
      <c r="P231" s="4031"/>
    </row>
    <row r="232" spans="1:16" ht="24" customHeight="1" x14ac:dyDescent="0.2">
      <c r="A232" s="4035"/>
      <c r="B232" s="7"/>
      <c r="C232" s="4737" t="s">
        <v>5777</v>
      </c>
      <c r="D232" s="4688"/>
      <c r="E232" s="4688"/>
      <c r="F232" s="4689"/>
      <c r="G232" s="4739"/>
      <c r="H232" s="4739"/>
      <c r="I232" s="3932"/>
      <c r="J232" s="3932"/>
      <c r="K232" s="4035"/>
      <c r="L232" s="4035"/>
      <c r="M232" s="3852"/>
      <c r="N232" s="4035"/>
      <c r="O232" s="4035"/>
      <c r="P232" s="4035"/>
    </row>
    <row r="233" spans="1:16" x14ac:dyDescent="0.2">
      <c r="A233" s="4035"/>
      <c r="B233" s="7"/>
      <c r="C233" s="4012" t="s">
        <v>2153</v>
      </c>
      <c r="D233" s="4012"/>
      <c r="E233" s="4012"/>
      <c r="F233" s="4012"/>
      <c r="G233" s="4739"/>
      <c r="H233" s="4739"/>
      <c r="I233" s="3932"/>
      <c r="J233" s="3932"/>
      <c r="K233" s="4035"/>
      <c r="L233" s="4035"/>
      <c r="M233" s="3852"/>
      <c r="N233" s="4035"/>
      <c r="O233" s="4035"/>
      <c r="P233" s="4035"/>
    </row>
    <row r="234" spans="1:16" x14ac:dyDescent="0.2">
      <c r="A234" s="4035"/>
      <c r="B234" s="7"/>
      <c r="C234" s="4012" t="s">
        <v>3701</v>
      </c>
      <c r="D234" s="4012"/>
      <c r="E234" s="4012"/>
      <c r="F234" s="4012"/>
      <c r="G234" s="4739"/>
      <c r="H234" s="4739"/>
      <c r="I234" s="3932"/>
      <c r="J234" s="3932"/>
      <c r="K234" s="4035"/>
      <c r="L234" s="4035"/>
      <c r="M234" s="3852"/>
      <c r="N234" s="4035"/>
      <c r="O234" s="4035"/>
      <c r="P234" s="4035"/>
    </row>
    <row r="235" spans="1:16" x14ac:dyDescent="0.2">
      <c r="A235" s="4035"/>
      <c r="B235" s="7"/>
      <c r="C235" s="4012" t="s">
        <v>3702</v>
      </c>
      <c r="D235" s="4012"/>
      <c r="E235" s="4012"/>
      <c r="F235" s="4012"/>
      <c r="G235" s="4739"/>
      <c r="H235" s="4739"/>
      <c r="I235" s="3932"/>
      <c r="J235" s="3932"/>
      <c r="K235" s="4035"/>
      <c r="L235" s="4035"/>
      <c r="M235" s="3852"/>
      <c r="N235" s="4035"/>
      <c r="O235" s="4035"/>
      <c r="P235" s="4035"/>
    </row>
    <row r="236" spans="1:16" x14ac:dyDescent="0.2">
      <c r="A236" s="4035"/>
      <c r="B236" s="7"/>
      <c r="C236" s="4012" t="s">
        <v>3703</v>
      </c>
      <c r="D236" s="4012"/>
      <c r="E236" s="4012"/>
      <c r="F236" s="4012"/>
      <c r="G236" s="4739"/>
      <c r="H236" s="4739"/>
      <c r="I236" s="3932"/>
      <c r="J236" s="3932"/>
      <c r="K236" s="4035"/>
      <c r="L236" s="4035"/>
      <c r="M236" s="3852"/>
      <c r="N236" s="4035"/>
      <c r="O236" s="4035"/>
      <c r="P236" s="4035"/>
    </row>
    <row r="237" spans="1:16" ht="25.5" customHeight="1" x14ac:dyDescent="0.2">
      <c r="A237" s="4035"/>
      <c r="B237" s="7"/>
      <c r="C237" s="4737" t="s">
        <v>2154</v>
      </c>
      <c r="D237" s="4688"/>
      <c r="E237" s="4688"/>
      <c r="F237" s="4689"/>
      <c r="G237" s="4739"/>
      <c r="H237" s="4739"/>
      <c r="I237" s="3932"/>
      <c r="J237" s="3932"/>
      <c r="K237" s="4035"/>
      <c r="L237" s="4035"/>
      <c r="M237" s="3852"/>
      <c r="N237" s="4035"/>
      <c r="O237" s="4035"/>
      <c r="P237" s="4035"/>
    </row>
    <row r="238" spans="1:16" ht="24.75" customHeight="1" x14ac:dyDescent="0.2">
      <c r="A238" s="4035"/>
      <c r="B238" s="7"/>
      <c r="C238" s="4737" t="s">
        <v>2155</v>
      </c>
      <c r="D238" s="4688"/>
      <c r="E238" s="4688"/>
      <c r="F238" s="4689"/>
      <c r="G238" s="4739"/>
      <c r="H238" s="4739"/>
      <c r="I238" s="3932"/>
      <c r="J238" s="3932"/>
      <c r="K238" s="4035"/>
      <c r="L238" s="4035"/>
      <c r="M238" s="3852"/>
      <c r="N238" s="4035"/>
      <c r="O238" s="4035"/>
      <c r="P238" s="4035"/>
    </row>
    <row r="239" spans="1:16" ht="27.75" customHeight="1" x14ac:dyDescent="0.2">
      <c r="A239" s="3941"/>
      <c r="B239" s="7"/>
      <c r="C239" s="4737" t="s">
        <v>2156</v>
      </c>
      <c r="D239" s="4688"/>
      <c r="E239" s="4688"/>
      <c r="F239" s="4689"/>
      <c r="G239" s="4740"/>
      <c r="H239" s="4740"/>
      <c r="I239" s="3932"/>
      <c r="J239" s="3932"/>
      <c r="K239" s="3941"/>
      <c r="L239" s="3941"/>
      <c r="M239" s="3852"/>
      <c r="N239" s="3941"/>
      <c r="O239" s="3941"/>
      <c r="P239" s="3941"/>
    </row>
    <row r="240" spans="1:16" ht="27.75" customHeight="1" x14ac:dyDescent="0.2">
      <c r="A240" s="4031">
        <v>21</v>
      </c>
      <c r="B240" s="42" t="s">
        <v>2450</v>
      </c>
      <c r="C240" s="4742" t="s">
        <v>6720</v>
      </c>
      <c r="D240" s="4743"/>
      <c r="E240" s="4743"/>
      <c r="F240" s="4744"/>
      <c r="G240" s="4738">
        <v>41852</v>
      </c>
      <c r="H240" s="4738">
        <v>41882</v>
      </c>
      <c r="I240" s="3932"/>
      <c r="J240" s="3932"/>
      <c r="K240" s="4031"/>
      <c r="L240" s="4031"/>
      <c r="M240" s="3852" t="s">
        <v>6731</v>
      </c>
      <c r="N240" s="4031" t="s">
        <v>1223</v>
      </c>
      <c r="O240" s="4031" t="s">
        <v>589</v>
      </c>
      <c r="P240" s="4031"/>
    </row>
    <row r="241" spans="1:16" ht="24" customHeight="1" x14ac:dyDescent="0.2">
      <c r="A241" s="4035"/>
      <c r="B241" s="7"/>
      <c r="C241" s="4737" t="s">
        <v>5777</v>
      </c>
      <c r="D241" s="4688"/>
      <c r="E241" s="4688"/>
      <c r="F241" s="4689"/>
      <c r="G241" s="4739"/>
      <c r="H241" s="4739"/>
      <c r="I241" s="3932"/>
      <c r="J241" s="3932"/>
      <c r="K241" s="4035"/>
      <c r="L241" s="4035"/>
      <c r="M241" s="3852"/>
      <c r="N241" s="4035"/>
      <c r="O241" s="4035"/>
      <c r="P241" s="4035"/>
    </row>
    <row r="242" spans="1:16" x14ac:dyDescent="0.2">
      <c r="A242" s="4035"/>
      <c r="B242" s="7"/>
      <c r="C242" s="4012" t="s">
        <v>2153</v>
      </c>
      <c r="D242" s="4012"/>
      <c r="E242" s="4012"/>
      <c r="F242" s="4012"/>
      <c r="G242" s="4739"/>
      <c r="H242" s="4739"/>
      <c r="I242" s="3932"/>
      <c r="J242" s="3932"/>
      <c r="K242" s="4035"/>
      <c r="L242" s="4035"/>
      <c r="M242" s="3852"/>
      <c r="N242" s="4035"/>
      <c r="O242" s="4035"/>
      <c r="P242" s="4035"/>
    </row>
    <row r="243" spans="1:16" x14ac:dyDescent="0.2">
      <c r="A243" s="4035"/>
      <c r="B243" s="7"/>
      <c r="C243" s="4012" t="s">
        <v>3701</v>
      </c>
      <c r="D243" s="4012"/>
      <c r="E243" s="4012"/>
      <c r="F243" s="4012"/>
      <c r="G243" s="4739"/>
      <c r="H243" s="4739"/>
      <c r="I243" s="3932"/>
      <c r="J243" s="3932"/>
      <c r="K243" s="4035"/>
      <c r="L243" s="4035"/>
      <c r="M243" s="3852"/>
      <c r="N243" s="4035"/>
      <c r="O243" s="4035"/>
      <c r="P243" s="4035"/>
    </row>
    <row r="244" spans="1:16" x14ac:dyDescent="0.2">
      <c r="A244" s="4035"/>
      <c r="B244" s="7"/>
      <c r="C244" s="4012" t="s">
        <v>3702</v>
      </c>
      <c r="D244" s="4012"/>
      <c r="E244" s="4012"/>
      <c r="F244" s="4012"/>
      <c r="G244" s="4739"/>
      <c r="H244" s="4739"/>
      <c r="I244" s="3932"/>
      <c r="J244" s="3932"/>
      <c r="K244" s="4035"/>
      <c r="L244" s="4035"/>
      <c r="M244" s="3852"/>
      <c r="N244" s="4035"/>
      <c r="O244" s="4035"/>
      <c r="P244" s="4035"/>
    </row>
    <row r="245" spans="1:16" x14ac:dyDescent="0.2">
      <c r="A245" s="4035"/>
      <c r="B245" s="7"/>
      <c r="C245" s="4012" t="s">
        <v>3703</v>
      </c>
      <c r="D245" s="4012"/>
      <c r="E245" s="4012"/>
      <c r="F245" s="4012"/>
      <c r="G245" s="4739"/>
      <c r="H245" s="4739"/>
      <c r="I245" s="3932"/>
      <c r="J245" s="3932"/>
      <c r="K245" s="4035"/>
      <c r="L245" s="4035"/>
      <c r="M245" s="3852"/>
      <c r="N245" s="4035"/>
      <c r="O245" s="4035"/>
      <c r="P245" s="4035"/>
    </row>
    <row r="246" spans="1:16" ht="25.5" customHeight="1" x14ac:dyDescent="0.2">
      <c r="A246" s="4035"/>
      <c r="B246" s="7"/>
      <c r="C246" s="4737" t="s">
        <v>2154</v>
      </c>
      <c r="D246" s="4688"/>
      <c r="E246" s="4688"/>
      <c r="F246" s="4689"/>
      <c r="G246" s="4739"/>
      <c r="H246" s="4739"/>
      <c r="I246" s="3932"/>
      <c r="J246" s="3932"/>
      <c r="K246" s="4035"/>
      <c r="L246" s="4035"/>
      <c r="M246" s="3852"/>
      <c r="N246" s="4035"/>
      <c r="O246" s="4035"/>
      <c r="P246" s="4035"/>
    </row>
    <row r="247" spans="1:16" ht="23.25" customHeight="1" x14ac:dyDescent="0.2">
      <c r="A247" s="4035"/>
      <c r="B247" s="7"/>
      <c r="C247" s="4737" t="s">
        <v>2155</v>
      </c>
      <c r="D247" s="4688"/>
      <c r="E247" s="4688"/>
      <c r="F247" s="4689"/>
      <c r="G247" s="4739"/>
      <c r="H247" s="4739"/>
      <c r="I247" s="3932"/>
      <c r="J247" s="3932"/>
      <c r="K247" s="4035"/>
      <c r="L247" s="4035"/>
      <c r="M247" s="3852"/>
      <c r="N247" s="4035"/>
      <c r="O247" s="4035"/>
      <c r="P247" s="4035"/>
    </row>
    <row r="248" spans="1:16" ht="23.25" customHeight="1" x14ac:dyDescent="0.2">
      <c r="A248" s="3941"/>
      <c r="B248" s="7"/>
      <c r="C248" s="4737" t="s">
        <v>2156</v>
      </c>
      <c r="D248" s="4688"/>
      <c r="E248" s="4688"/>
      <c r="F248" s="4689"/>
      <c r="G248" s="4740"/>
      <c r="H248" s="4740"/>
      <c r="I248" s="3933"/>
      <c r="J248" s="3933"/>
      <c r="K248" s="4035"/>
      <c r="L248" s="4035"/>
      <c r="M248" s="3852"/>
      <c r="N248" s="3941"/>
      <c r="O248" s="3941"/>
      <c r="P248" s="3941"/>
    </row>
    <row r="249" spans="1:16" ht="23.25" customHeight="1" x14ac:dyDescent="0.2">
      <c r="A249" s="4031">
        <v>22</v>
      </c>
      <c r="B249" s="42" t="s">
        <v>2450</v>
      </c>
      <c r="C249" s="4742" t="s">
        <v>6720</v>
      </c>
      <c r="D249" s="4743"/>
      <c r="E249" s="4743"/>
      <c r="F249" s="4744"/>
      <c r="G249" s="4738">
        <v>41883</v>
      </c>
      <c r="H249" s="4738">
        <v>41912</v>
      </c>
      <c r="I249" s="3931">
        <v>401</v>
      </c>
      <c r="J249" s="3931">
        <v>1</v>
      </c>
      <c r="K249" s="3852"/>
      <c r="L249" s="3852"/>
      <c r="M249" s="3852" t="s">
        <v>6732</v>
      </c>
      <c r="N249" s="4031" t="s">
        <v>1223</v>
      </c>
      <c r="O249" s="4031" t="s">
        <v>589</v>
      </c>
      <c r="P249" s="4031"/>
    </row>
    <row r="250" spans="1:16" ht="24.75" customHeight="1" x14ac:dyDescent="0.2">
      <c r="A250" s="4035"/>
      <c r="B250" s="7"/>
      <c r="C250" s="4737" t="s">
        <v>5777</v>
      </c>
      <c r="D250" s="4688"/>
      <c r="E250" s="4688"/>
      <c r="F250" s="4689"/>
      <c r="G250" s="4739"/>
      <c r="H250" s="4739"/>
      <c r="I250" s="3932"/>
      <c r="J250" s="3932"/>
      <c r="K250" s="3852"/>
      <c r="L250" s="3852"/>
      <c r="M250" s="3852"/>
      <c r="N250" s="4035"/>
      <c r="O250" s="4035"/>
      <c r="P250" s="4035"/>
    </row>
    <row r="251" spans="1:16" x14ac:dyDescent="0.2">
      <c r="A251" s="4035"/>
      <c r="B251" s="7"/>
      <c r="C251" s="4012" t="s">
        <v>2153</v>
      </c>
      <c r="D251" s="4012"/>
      <c r="E251" s="4012"/>
      <c r="F251" s="4012"/>
      <c r="G251" s="4739"/>
      <c r="H251" s="4739"/>
      <c r="I251" s="3932"/>
      <c r="J251" s="3932"/>
      <c r="K251" s="3852"/>
      <c r="L251" s="3852"/>
      <c r="M251" s="3852"/>
      <c r="N251" s="4035"/>
      <c r="O251" s="4035"/>
      <c r="P251" s="4035"/>
    </row>
    <row r="252" spans="1:16" x14ac:dyDescent="0.2">
      <c r="A252" s="4035"/>
      <c r="B252" s="7"/>
      <c r="C252" s="4012" t="s">
        <v>3701</v>
      </c>
      <c r="D252" s="4012"/>
      <c r="E252" s="4012"/>
      <c r="F252" s="4012"/>
      <c r="G252" s="4739"/>
      <c r="H252" s="4739"/>
      <c r="I252" s="3932"/>
      <c r="J252" s="3932"/>
      <c r="K252" s="3852"/>
      <c r="L252" s="3852"/>
      <c r="M252" s="3852"/>
      <c r="N252" s="4035"/>
      <c r="O252" s="4035"/>
      <c r="P252" s="4035"/>
    </row>
    <row r="253" spans="1:16" x14ac:dyDescent="0.2">
      <c r="A253" s="4035"/>
      <c r="B253" s="7"/>
      <c r="C253" s="4012" t="s">
        <v>3702</v>
      </c>
      <c r="D253" s="4012"/>
      <c r="E253" s="4012"/>
      <c r="F253" s="4012"/>
      <c r="G253" s="4739"/>
      <c r="H253" s="4739"/>
      <c r="I253" s="3932"/>
      <c r="J253" s="3932"/>
      <c r="K253" s="3852"/>
      <c r="L253" s="3852"/>
      <c r="M253" s="3852"/>
      <c r="N253" s="4035"/>
      <c r="O253" s="4035"/>
      <c r="P253" s="4035"/>
    </row>
    <row r="254" spans="1:16" x14ac:dyDescent="0.2">
      <c r="A254" s="4035"/>
      <c r="B254" s="7"/>
      <c r="C254" s="4012" t="s">
        <v>3703</v>
      </c>
      <c r="D254" s="4012"/>
      <c r="E254" s="4012"/>
      <c r="F254" s="4012"/>
      <c r="G254" s="4739"/>
      <c r="H254" s="4739"/>
      <c r="I254" s="3932"/>
      <c r="J254" s="3932"/>
      <c r="K254" s="3852"/>
      <c r="L254" s="3852"/>
      <c r="M254" s="3852"/>
      <c r="N254" s="4035"/>
      <c r="O254" s="4035"/>
      <c r="P254" s="4035"/>
    </row>
    <row r="255" spans="1:16" ht="28.5" customHeight="1" x14ac:dyDescent="0.2">
      <c r="A255" s="4035"/>
      <c r="B255" s="7"/>
      <c r="C255" s="4737" t="s">
        <v>2154</v>
      </c>
      <c r="D255" s="4688"/>
      <c r="E255" s="4688"/>
      <c r="F255" s="4689"/>
      <c r="G255" s="4739"/>
      <c r="H255" s="4739"/>
      <c r="I255" s="3932"/>
      <c r="J255" s="3932"/>
      <c r="K255" s="3852"/>
      <c r="L255" s="3852"/>
      <c r="M255" s="3852"/>
      <c r="N255" s="4035"/>
      <c r="O255" s="4035"/>
      <c r="P255" s="4035"/>
    </row>
    <row r="256" spans="1:16" ht="26.25" customHeight="1" x14ac:dyDescent="0.2">
      <c r="A256" s="4035"/>
      <c r="B256" s="7"/>
      <c r="C256" s="4737" t="s">
        <v>2155</v>
      </c>
      <c r="D256" s="4688"/>
      <c r="E256" s="4688"/>
      <c r="F256" s="4689"/>
      <c r="G256" s="4739"/>
      <c r="H256" s="4739"/>
      <c r="I256" s="3932"/>
      <c r="J256" s="3932"/>
      <c r="K256" s="3852"/>
      <c r="L256" s="3852"/>
      <c r="M256" s="3852"/>
      <c r="N256" s="4035"/>
      <c r="O256" s="4035"/>
      <c r="P256" s="4035"/>
    </row>
    <row r="257" spans="1:16" ht="25.5" customHeight="1" x14ac:dyDescent="0.2">
      <c r="A257" s="3941"/>
      <c r="B257" s="7"/>
      <c r="C257" s="4737" t="s">
        <v>2156</v>
      </c>
      <c r="D257" s="4688"/>
      <c r="E257" s="4688"/>
      <c r="F257" s="4689"/>
      <c r="G257" s="4740"/>
      <c r="H257" s="4740"/>
      <c r="I257" s="3932"/>
      <c r="J257" s="3932"/>
      <c r="K257" s="3852"/>
      <c r="L257" s="3852"/>
      <c r="M257" s="3852"/>
      <c r="N257" s="3941"/>
      <c r="O257" s="3941"/>
      <c r="P257" s="3941"/>
    </row>
    <row r="258" spans="1:16" ht="27" customHeight="1" x14ac:dyDescent="0.2">
      <c r="A258" s="4031">
        <v>23</v>
      </c>
      <c r="B258" s="42" t="s">
        <v>2450</v>
      </c>
      <c r="C258" s="4195" t="s">
        <v>6720</v>
      </c>
      <c r="D258" s="4195"/>
      <c r="E258" s="4195"/>
      <c r="F258" s="4195"/>
      <c r="G258" s="4738">
        <v>41913</v>
      </c>
      <c r="H258" s="4738">
        <v>41943</v>
      </c>
      <c r="I258" s="3932"/>
      <c r="J258" s="3932"/>
      <c r="K258" s="4012"/>
      <c r="L258" s="4012"/>
      <c r="M258" s="3852" t="s">
        <v>6733</v>
      </c>
      <c r="N258" s="4031" t="s">
        <v>1223</v>
      </c>
      <c r="O258" s="4031" t="s">
        <v>589</v>
      </c>
      <c r="P258" s="4103"/>
    </row>
    <row r="259" spans="1:16" x14ac:dyDescent="0.2">
      <c r="A259" s="4035"/>
      <c r="B259" s="7"/>
      <c r="C259" s="4012" t="s">
        <v>2153</v>
      </c>
      <c r="D259" s="4012"/>
      <c r="E259" s="4012"/>
      <c r="F259" s="4012"/>
      <c r="G259" s="4739"/>
      <c r="H259" s="4739"/>
      <c r="I259" s="3932"/>
      <c r="J259" s="3932"/>
      <c r="K259" s="4012"/>
      <c r="L259" s="4012"/>
      <c r="M259" s="3852"/>
      <c r="N259" s="4035"/>
      <c r="O259" s="4035"/>
      <c r="P259" s="4142"/>
    </row>
    <row r="260" spans="1:16" x14ac:dyDescent="0.2">
      <c r="A260" s="4035"/>
      <c r="B260" s="7"/>
      <c r="C260" s="4012" t="s">
        <v>3715</v>
      </c>
      <c r="D260" s="4012"/>
      <c r="E260" s="4012"/>
      <c r="F260" s="4012"/>
      <c r="G260" s="4739"/>
      <c r="H260" s="4739"/>
      <c r="I260" s="3932"/>
      <c r="J260" s="3932"/>
      <c r="K260" s="4012"/>
      <c r="L260" s="4012"/>
      <c r="M260" s="3852"/>
      <c r="N260" s="4035"/>
      <c r="O260" s="4035"/>
      <c r="P260" s="4142"/>
    </row>
    <row r="261" spans="1:16" ht="26.25" customHeight="1" x14ac:dyDescent="0.2">
      <c r="A261" s="4035"/>
      <c r="B261" s="7"/>
      <c r="C261" s="4737" t="s">
        <v>5794</v>
      </c>
      <c r="D261" s="4688"/>
      <c r="E261" s="4688"/>
      <c r="F261" s="4689"/>
      <c r="G261" s="4739"/>
      <c r="H261" s="4739"/>
      <c r="I261" s="3932"/>
      <c r="J261" s="3932"/>
      <c r="K261" s="4012"/>
      <c r="L261" s="4012"/>
      <c r="M261" s="3852"/>
      <c r="N261" s="4035"/>
      <c r="O261" s="4035"/>
      <c r="P261" s="4142"/>
    </row>
    <row r="262" spans="1:16" ht="19.5" customHeight="1" x14ac:dyDescent="0.2">
      <c r="A262" s="4035"/>
      <c r="B262" s="7"/>
      <c r="C262" s="4737" t="s">
        <v>3702</v>
      </c>
      <c r="D262" s="4688"/>
      <c r="E262" s="4688"/>
      <c r="F262" s="4689"/>
      <c r="G262" s="4739"/>
      <c r="H262" s="4739"/>
      <c r="I262" s="3932"/>
      <c r="J262" s="3932"/>
      <c r="K262" s="4012"/>
      <c r="L262" s="4012"/>
      <c r="M262" s="3852"/>
      <c r="N262" s="4035"/>
      <c r="O262" s="4035"/>
      <c r="P262" s="4142"/>
    </row>
    <row r="263" spans="1:16" ht="24" customHeight="1" x14ac:dyDescent="0.2">
      <c r="A263" s="4035"/>
      <c r="B263" s="7"/>
      <c r="C263" s="4737" t="s">
        <v>2156</v>
      </c>
      <c r="D263" s="4688"/>
      <c r="E263" s="4688"/>
      <c r="F263" s="4689"/>
      <c r="G263" s="4739"/>
      <c r="H263" s="4739"/>
      <c r="I263" s="3932"/>
      <c r="J263" s="3932"/>
      <c r="K263" s="4012"/>
      <c r="L263" s="4012"/>
      <c r="M263" s="3852"/>
      <c r="N263" s="4035"/>
      <c r="O263" s="4035"/>
      <c r="P263" s="4142"/>
    </row>
    <row r="264" spans="1:16" x14ac:dyDescent="0.2">
      <c r="A264" s="4035"/>
      <c r="B264" s="7"/>
      <c r="C264" s="4012" t="s">
        <v>3703</v>
      </c>
      <c r="D264" s="4012"/>
      <c r="E264" s="4012"/>
      <c r="F264" s="4012"/>
      <c r="G264" s="4739"/>
      <c r="H264" s="4739"/>
      <c r="I264" s="3932"/>
      <c r="J264" s="3932"/>
      <c r="K264" s="4012"/>
      <c r="L264" s="4012"/>
      <c r="M264" s="3852"/>
      <c r="N264" s="4035"/>
      <c r="O264" s="4035"/>
      <c r="P264" s="4142"/>
    </row>
    <row r="265" spans="1:16" x14ac:dyDescent="0.2">
      <c r="A265" s="3941"/>
      <c r="B265" s="7"/>
      <c r="C265" s="4012" t="s">
        <v>3717</v>
      </c>
      <c r="D265" s="4012"/>
      <c r="E265" s="4012"/>
      <c r="F265" s="4012"/>
      <c r="G265" s="4740"/>
      <c r="H265" s="4740"/>
      <c r="I265" s="3932"/>
      <c r="J265" s="3933"/>
      <c r="K265" s="4012"/>
      <c r="L265" s="4012"/>
      <c r="M265" s="3852"/>
      <c r="N265" s="3941"/>
      <c r="O265" s="3941"/>
      <c r="P265" s="3876"/>
    </row>
    <row r="266" spans="1:16" ht="24.75" customHeight="1" x14ac:dyDescent="0.2">
      <c r="A266" s="4031">
        <v>24</v>
      </c>
      <c r="B266" s="42" t="s">
        <v>2450</v>
      </c>
      <c r="C266" s="4195" t="s">
        <v>6720</v>
      </c>
      <c r="D266" s="4195"/>
      <c r="E266" s="4195"/>
      <c r="F266" s="4195"/>
      <c r="G266" s="4738">
        <v>41944</v>
      </c>
      <c r="H266" s="4738">
        <v>41973</v>
      </c>
      <c r="I266" s="3932"/>
      <c r="J266" s="3931">
        <v>2</v>
      </c>
      <c r="K266" s="4012"/>
      <c r="L266" s="4012"/>
      <c r="M266" s="3852" t="s">
        <v>6734</v>
      </c>
      <c r="N266" s="4031" t="s">
        <v>1223</v>
      </c>
      <c r="O266" s="4031" t="s">
        <v>589</v>
      </c>
      <c r="P266" s="4103"/>
    </row>
    <row r="267" spans="1:16" x14ac:dyDescent="0.2">
      <c r="A267" s="4035"/>
      <c r="B267" s="7"/>
      <c r="C267" s="4012" t="s">
        <v>2153</v>
      </c>
      <c r="D267" s="4012"/>
      <c r="E267" s="4012"/>
      <c r="F267" s="4012"/>
      <c r="G267" s="4739"/>
      <c r="H267" s="4739"/>
      <c r="I267" s="3932"/>
      <c r="J267" s="3932"/>
      <c r="K267" s="4012"/>
      <c r="L267" s="4012"/>
      <c r="M267" s="3852"/>
      <c r="N267" s="4035"/>
      <c r="O267" s="4035"/>
      <c r="P267" s="4142"/>
    </row>
    <row r="268" spans="1:16" x14ac:dyDescent="0.2">
      <c r="A268" s="4035"/>
      <c r="B268" s="7"/>
      <c r="C268" s="4012" t="s">
        <v>3715</v>
      </c>
      <c r="D268" s="4012"/>
      <c r="E268" s="4012"/>
      <c r="F268" s="4012"/>
      <c r="G268" s="4739"/>
      <c r="H268" s="4739"/>
      <c r="I268" s="3932"/>
      <c r="J268" s="3932"/>
      <c r="K268" s="4012"/>
      <c r="L268" s="4012"/>
      <c r="M268" s="3852"/>
      <c r="N268" s="4035"/>
      <c r="O268" s="4035"/>
      <c r="P268" s="4142"/>
    </row>
    <row r="269" spans="1:16" ht="26.25" customHeight="1" x14ac:dyDescent="0.2">
      <c r="A269" s="4035"/>
      <c r="B269" s="7"/>
      <c r="C269" s="4737" t="s">
        <v>5794</v>
      </c>
      <c r="D269" s="4688"/>
      <c r="E269" s="4688"/>
      <c r="F269" s="4689"/>
      <c r="G269" s="4739"/>
      <c r="H269" s="4739"/>
      <c r="I269" s="3932"/>
      <c r="J269" s="3932"/>
      <c r="K269" s="4012"/>
      <c r="L269" s="4012"/>
      <c r="M269" s="3852"/>
      <c r="N269" s="4035"/>
      <c r="O269" s="4035"/>
      <c r="P269" s="4142"/>
    </row>
    <row r="270" spans="1:16" x14ac:dyDescent="0.2">
      <c r="A270" s="4035"/>
      <c r="B270" s="7"/>
      <c r="C270" s="4012" t="s">
        <v>3702</v>
      </c>
      <c r="D270" s="4012"/>
      <c r="E270" s="4012"/>
      <c r="F270" s="4012"/>
      <c r="G270" s="4739"/>
      <c r="H270" s="4739"/>
      <c r="I270" s="3932"/>
      <c r="J270" s="3932"/>
      <c r="K270" s="4012"/>
      <c r="L270" s="4012"/>
      <c r="M270" s="3852"/>
      <c r="N270" s="4035"/>
      <c r="O270" s="4035"/>
      <c r="P270" s="4142"/>
    </row>
    <row r="271" spans="1:16" ht="25.5" customHeight="1" x14ac:dyDescent="0.2">
      <c r="A271" s="4035"/>
      <c r="B271" s="7"/>
      <c r="C271" s="4737" t="s">
        <v>2156</v>
      </c>
      <c r="D271" s="4688"/>
      <c r="E271" s="4688"/>
      <c r="F271" s="4689"/>
      <c r="G271" s="4739"/>
      <c r="H271" s="4739"/>
      <c r="I271" s="3932"/>
      <c r="J271" s="3932"/>
      <c r="K271" s="4012"/>
      <c r="L271" s="4012"/>
      <c r="M271" s="3852"/>
      <c r="N271" s="4035"/>
      <c r="O271" s="4035"/>
      <c r="P271" s="4142"/>
    </row>
    <row r="272" spans="1:16" x14ac:dyDescent="0.2">
      <c r="A272" s="4035"/>
      <c r="B272" s="7"/>
      <c r="C272" s="4012" t="s">
        <v>3703</v>
      </c>
      <c r="D272" s="4012"/>
      <c r="E272" s="4012"/>
      <c r="F272" s="4012"/>
      <c r="G272" s="4739"/>
      <c r="H272" s="4739"/>
      <c r="I272" s="3932"/>
      <c r="J272" s="3932"/>
      <c r="K272" s="4012"/>
      <c r="L272" s="4012"/>
      <c r="M272" s="3852"/>
      <c r="N272" s="4035"/>
      <c r="O272" s="4035"/>
      <c r="P272" s="4142"/>
    </row>
    <row r="273" spans="1:16" x14ac:dyDescent="0.2">
      <c r="A273" s="3941"/>
      <c r="B273" s="7"/>
      <c r="C273" s="4012" t="s">
        <v>3717</v>
      </c>
      <c r="D273" s="4012"/>
      <c r="E273" s="4012"/>
      <c r="F273" s="4012"/>
      <c r="G273" s="4740"/>
      <c r="H273" s="4740"/>
      <c r="I273" s="3932"/>
      <c r="J273" s="3932"/>
      <c r="K273" s="4012"/>
      <c r="L273" s="4012"/>
      <c r="M273" s="3852"/>
      <c r="N273" s="3941"/>
      <c r="O273" s="3941"/>
      <c r="P273" s="3876"/>
    </row>
    <row r="274" spans="1:16" ht="27" customHeight="1" x14ac:dyDescent="0.2">
      <c r="A274" s="4031">
        <v>25</v>
      </c>
      <c r="B274" s="42" t="s">
        <v>2450</v>
      </c>
      <c r="C274" s="4195" t="s">
        <v>6720</v>
      </c>
      <c r="D274" s="4195"/>
      <c r="E274" s="4195"/>
      <c r="F274" s="4195"/>
      <c r="G274" s="4738">
        <v>42004</v>
      </c>
      <c r="H274" s="4738">
        <v>42004</v>
      </c>
      <c r="I274" s="3932"/>
      <c r="J274" s="3932"/>
      <c r="K274" s="4012"/>
      <c r="L274" s="3852" t="s">
        <v>1213</v>
      </c>
      <c r="M274" s="3852" t="s">
        <v>6735</v>
      </c>
      <c r="N274" s="4031" t="s">
        <v>1223</v>
      </c>
      <c r="O274" s="4031" t="s">
        <v>589</v>
      </c>
      <c r="P274" s="4103"/>
    </row>
    <row r="275" spans="1:16" ht="27" customHeight="1" x14ac:dyDescent="0.2">
      <c r="A275" s="3941"/>
      <c r="B275" s="7"/>
      <c r="C275" s="4737" t="s">
        <v>274</v>
      </c>
      <c r="D275" s="4688"/>
      <c r="E275" s="4688"/>
      <c r="F275" s="4689"/>
      <c r="G275" s="4740"/>
      <c r="H275" s="4740"/>
      <c r="I275" s="3932"/>
      <c r="J275" s="3932"/>
      <c r="K275" s="4012"/>
      <c r="L275" s="3852"/>
      <c r="M275" s="3852"/>
      <c r="N275" s="3941"/>
      <c r="O275" s="3941"/>
      <c r="P275" s="3876"/>
    </row>
    <row r="276" spans="1:16" ht="27" customHeight="1" x14ac:dyDescent="0.2">
      <c r="A276" s="4031">
        <v>26</v>
      </c>
      <c r="B276" s="42" t="s">
        <v>2450</v>
      </c>
      <c r="C276" s="4195" t="s">
        <v>6720</v>
      </c>
      <c r="D276" s="4195"/>
      <c r="E276" s="4195"/>
      <c r="F276" s="4195"/>
      <c r="G276" s="4741">
        <v>41974</v>
      </c>
      <c r="H276" s="4741">
        <v>42004</v>
      </c>
      <c r="I276" s="3932"/>
      <c r="J276" s="3932"/>
      <c r="K276" s="4012"/>
      <c r="L276" s="3852"/>
      <c r="M276" s="3852" t="s">
        <v>6736</v>
      </c>
      <c r="N276" s="4031" t="s">
        <v>1223</v>
      </c>
      <c r="O276" s="4031" t="s">
        <v>589</v>
      </c>
      <c r="P276" s="4103"/>
    </row>
    <row r="277" spans="1:16" ht="15" customHeight="1" x14ac:dyDescent="0.2">
      <c r="A277" s="4035"/>
      <c r="B277" s="7"/>
      <c r="C277" s="4737" t="s">
        <v>5777</v>
      </c>
      <c r="D277" s="4688"/>
      <c r="E277" s="4688"/>
      <c r="F277" s="4689"/>
      <c r="G277" s="4741"/>
      <c r="H277" s="4741"/>
      <c r="I277" s="3932"/>
      <c r="J277" s="3932"/>
      <c r="K277" s="4012"/>
      <c r="L277" s="3852"/>
      <c r="M277" s="3852"/>
      <c r="N277" s="4035"/>
      <c r="O277" s="4035"/>
      <c r="P277" s="4142"/>
    </row>
    <row r="278" spans="1:16" ht="15" customHeight="1" x14ac:dyDescent="0.2">
      <c r="A278" s="4035"/>
      <c r="B278" s="7"/>
      <c r="C278" s="4012" t="s">
        <v>2153</v>
      </c>
      <c r="D278" s="4012"/>
      <c r="E278" s="4012"/>
      <c r="F278" s="4012"/>
      <c r="G278" s="4741"/>
      <c r="H278" s="4741"/>
      <c r="I278" s="3932"/>
      <c r="J278" s="3932"/>
      <c r="K278" s="4012"/>
      <c r="L278" s="3852"/>
      <c r="M278" s="3852"/>
      <c r="N278" s="4035"/>
      <c r="O278" s="4035"/>
      <c r="P278" s="4142"/>
    </row>
    <row r="279" spans="1:16" ht="15" customHeight="1" x14ac:dyDescent="0.2">
      <c r="A279" s="4035"/>
      <c r="B279" s="7"/>
      <c r="C279" s="4012" t="s">
        <v>3701</v>
      </c>
      <c r="D279" s="4012"/>
      <c r="E279" s="4012"/>
      <c r="F279" s="4012"/>
      <c r="G279" s="4741"/>
      <c r="H279" s="4741"/>
      <c r="I279" s="3932"/>
      <c r="J279" s="3932"/>
      <c r="K279" s="4012"/>
      <c r="L279" s="3852"/>
      <c r="M279" s="3852"/>
      <c r="N279" s="4035"/>
      <c r="O279" s="4035"/>
      <c r="P279" s="4142"/>
    </row>
    <row r="280" spans="1:16" ht="15" customHeight="1" x14ac:dyDescent="0.2">
      <c r="A280" s="4035"/>
      <c r="B280" s="7"/>
      <c r="C280" s="4012" t="s">
        <v>3702</v>
      </c>
      <c r="D280" s="4012"/>
      <c r="E280" s="4012"/>
      <c r="F280" s="4012"/>
      <c r="G280" s="4741"/>
      <c r="H280" s="4741"/>
      <c r="I280" s="3932"/>
      <c r="J280" s="3932"/>
      <c r="K280" s="4012"/>
      <c r="L280" s="3852"/>
      <c r="M280" s="3852"/>
      <c r="N280" s="4035"/>
      <c r="O280" s="4035"/>
      <c r="P280" s="4142"/>
    </row>
    <row r="281" spans="1:16" ht="15" customHeight="1" x14ac:dyDescent="0.2">
      <c r="A281" s="4035"/>
      <c r="B281" s="7"/>
      <c r="C281" s="4012" t="s">
        <v>3703</v>
      </c>
      <c r="D281" s="4012"/>
      <c r="E281" s="4012"/>
      <c r="F281" s="4012"/>
      <c r="G281" s="4741"/>
      <c r="H281" s="4741"/>
      <c r="I281" s="3932"/>
      <c r="J281" s="3932"/>
      <c r="K281" s="4012"/>
      <c r="L281" s="3852"/>
      <c r="M281" s="3852"/>
      <c r="N281" s="4035"/>
      <c r="O281" s="4035"/>
      <c r="P281" s="4142"/>
    </row>
    <row r="282" spans="1:16" ht="25.5" customHeight="1" x14ac:dyDescent="0.2">
      <c r="A282" s="4035"/>
      <c r="B282" s="7"/>
      <c r="C282" s="4737" t="s">
        <v>2154</v>
      </c>
      <c r="D282" s="4688"/>
      <c r="E282" s="4688"/>
      <c r="F282" s="4689"/>
      <c r="G282" s="4741"/>
      <c r="H282" s="4741"/>
      <c r="I282" s="3932"/>
      <c r="J282" s="3932"/>
      <c r="K282" s="4012"/>
      <c r="L282" s="3852"/>
      <c r="M282" s="3852"/>
      <c r="N282" s="4035"/>
      <c r="O282" s="4035"/>
      <c r="P282" s="4142"/>
    </row>
    <row r="283" spans="1:16" ht="25.5" customHeight="1" x14ac:dyDescent="0.2">
      <c r="A283" s="4035"/>
      <c r="B283" s="7"/>
      <c r="C283" s="4737" t="s">
        <v>2155</v>
      </c>
      <c r="D283" s="4688"/>
      <c r="E283" s="4688"/>
      <c r="F283" s="4689"/>
      <c r="G283" s="4741"/>
      <c r="H283" s="4741"/>
      <c r="I283" s="3932"/>
      <c r="J283" s="3932"/>
      <c r="K283" s="4012"/>
      <c r="L283" s="3852"/>
      <c r="M283" s="3852"/>
      <c r="N283" s="4035"/>
      <c r="O283" s="4035"/>
      <c r="P283" s="4142"/>
    </row>
    <row r="284" spans="1:16" ht="25.5" customHeight="1" x14ac:dyDescent="0.2">
      <c r="A284" s="3941"/>
      <c r="B284" s="7"/>
      <c r="C284" s="4737" t="s">
        <v>2156</v>
      </c>
      <c r="D284" s="4688"/>
      <c r="E284" s="4688"/>
      <c r="F284" s="4689"/>
      <c r="G284" s="4741"/>
      <c r="H284" s="4741"/>
      <c r="I284" s="3933"/>
      <c r="J284" s="3933"/>
      <c r="K284" s="4012"/>
      <c r="L284" s="3852"/>
      <c r="M284" s="3852"/>
      <c r="N284" s="3941"/>
      <c r="O284" s="3941"/>
      <c r="P284" s="3876"/>
    </row>
    <row r="288" spans="1:16" ht="28.5" customHeight="1" x14ac:dyDescent="0.2">
      <c r="A288" s="3860"/>
      <c r="B288" s="3860"/>
      <c r="C288" s="3860"/>
      <c r="D288" s="3845" t="s">
        <v>2859</v>
      </c>
      <c r="E288" s="3845"/>
      <c r="F288" s="3845"/>
      <c r="G288" s="3845"/>
      <c r="H288" s="3845"/>
      <c r="I288" s="3845"/>
      <c r="J288" s="3845"/>
      <c r="K288" s="3845"/>
      <c r="L288" s="3845"/>
      <c r="M288" s="3845"/>
      <c r="N288" s="3845"/>
      <c r="O288" s="3845"/>
      <c r="P288" s="12" t="s">
        <v>1611</v>
      </c>
    </row>
    <row r="289" spans="1:16" ht="24.75" customHeight="1" x14ac:dyDescent="0.2">
      <c r="A289" s="3860"/>
      <c r="B289" s="3860"/>
      <c r="C289" s="3860"/>
      <c r="D289" s="3853" t="s">
        <v>6611</v>
      </c>
      <c r="E289" s="3853"/>
      <c r="F289" s="3853"/>
      <c r="G289" s="3853"/>
      <c r="H289" s="3853"/>
      <c r="I289" s="3853"/>
      <c r="J289" s="3853"/>
      <c r="K289" s="3853"/>
      <c r="L289" s="3853"/>
      <c r="M289" s="3853"/>
      <c r="N289" s="3853"/>
      <c r="O289" s="3853"/>
      <c r="P289" s="28" t="s">
        <v>4297</v>
      </c>
    </row>
    <row r="290" spans="1:16" ht="24" customHeight="1" x14ac:dyDescent="0.2">
      <c r="A290" s="3860"/>
      <c r="B290" s="3860"/>
      <c r="C290" s="3860"/>
      <c r="D290" s="3930" t="s">
        <v>1209</v>
      </c>
      <c r="E290" s="3930"/>
      <c r="F290" s="3930"/>
      <c r="G290" s="3930"/>
      <c r="H290" s="3930"/>
      <c r="I290" s="3930"/>
      <c r="J290" s="3930"/>
      <c r="K290" s="3930"/>
      <c r="L290" s="3930"/>
      <c r="M290" s="3930"/>
      <c r="N290" s="3930"/>
      <c r="O290" s="3930"/>
      <c r="P290" s="28" t="s">
        <v>6612</v>
      </c>
    </row>
    <row r="292" spans="1:16" ht="11.25" customHeight="1" x14ac:dyDescent="0.2">
      <c r="A292" t="s">
        <v>2319</v>
      </c>
      <c r="M292" s="17" t="s">
        <v>5759</v>
      </c>
      <c r="N292" s="17"/>
      <c r="O292" s="71"/>
    </row>
    <row r="293" spans="1:16" x14ac:dyDescent="0.2">
      <c r="A293" s="1717" t="s">
        <v>6740</v>
      </c>
      <c r="B293" s="1717"/>
      <c r="C293" s="1717"/>
      <c r="D293" s="1717"/>
      <c r="E293" s="1717"/>
      <c r="F293" s="1717"/>
    </row>
    <row r="294" spans="1:16" x14ac:dyDescent="0.2">
      <c r="A294" s="1717" t="s">
        <v>6741</v>
      </c>
      <c r="B294" s="1717"/>
      <c r="C294" s="1717"/>
      <c r="D294" s="1717"/>
      <c r="E294" s="1717"/>
      <c r="F294" s="1717"/>
      <c r="M294" s="4137" t="s">
        <v>2863</v>
      </c>
      <c r="N294" s="4138"/>
      <c r="O294" s="4138"/>
      <c r="P294" s="4139"/>
    </row>
    <row r="295" spans="1:16" x14ac:dyDescent="0.2">
      <c r="A295" t="s">
        <v>6739</v>
      </c>
      <c r="B295" s="274"/>
      <c r="C295" s="274"/>
      <c r="D295" s="274"/>
      <c r="E295" s="274"/>
      <c r="F295" s="274"/>
      <c r="G295" s="274"/>
      <c r="H295" s="842"/>
      <c r="M295" s="2" t="s">
        <v>2860</v>
      </c>
      <c r="N295" s="2" t="s">
        <v>2861</v>
      </c>
      <c r="O295" s="2" t="s">
        <v>2862</v>
      </c>
      <c r="P295" s="3" t="s">
        <v>1210</v>
      </c>
    </row>
    <row r="296" spans="1:16" x14ac:dyDescent="0.2">
      <c r="M296" s="1">
        <v>2017</v>
      </c>
      <c r="N296" s="1">
        <v>3</v>
      </c>
      <c r="O296" s="1">
        <v>7</v>
      </c>
      <c r="P296" s="1660">
        <v>8</v>
      </c>
    </row>
    <row r="297" spans="1:16" x14ac:dyDescent="0.2">
      <c r="A297" s="1692"/>
      <c r="L297" s="4"/>
      <c r="M297" s="4"/>
      <c r="N297" s="4"/>
      <c r="O297" s="4"/>
    </row>
    <row r="298" spans="1:16" ht="24.75" customHeight="1" x14ac:dyDescent="0.2">
      <c r="A298" s="4720" t="s">
        <v>2864</v>
      </c>
      <c r="B298" s="3845" t="s">
        <v>2865</v>
      </c>
      <c r="C298" s="3845" t="s">
        <v>1212</v>
      </c>
      <c r="D298" s="3845"/>
      <c r="E298" s="3845"/>
      <c r="F298" s="3845"/>
      <c r="G298" s="3845" t="s">
        <v>2866</v>
      </c>
      <c r="H298" s="3845"/>
      <c r="I298" s="3857" t="s">
        <v>2869</v>
      </c>
      <c r="J298" s="3857"/>
      <c r="K298" s="3845" t="s">
        <v>3429</v>
      </c>
      <c r="L298" s="3845"/>
      <c r="M298" s="3857" t="s">
        <v>1211</v>
      </c>
      <c r="N298" s="3996" t="s">
        <v>2872</v>
      </c>
      <c r="O298" s="3996" t="s">
        <v>1207</v>
      </c>
      <c r="P298" s="3858" t="s">
        <v>2873</v>
      </c>
    </row>
    <row r="299" spans="1:16" x14ac:dyDescent="0.2">
      <c r="A299" s="4720"/>
      <c r="B299" s="3845"/>
      <c r="C299" s="3845"/>
      <c r="D299" s="3845"/>
      <c r="E299" s="3845"/>
      <c r="F299" s="3845"/>
      <c r="G299" s="129" t="s">
        <v>2867</v>
      </c>
      <c r="H299" s="129" t="s">
        <v>2868</v>
      </c>
      <c r="I299" s="15" t="s">
        <v>2870</v>
      </c>
      <c r="J299" s="15" t="s">
        <v>2871</v>
      </c>
      <c r="K299" s="6" t="s">
        <v>3216</v>
      </c>
      <c r="L299" s="6" t="s">
        <v>3217</v>
      </c>
      <c r="M299" s="3857"/>
      <c r="N299" s="3996"/>
      <c r="O299" s="3996"/>
      <c r="P299" s="3858"/>
    </row>
    <row r="300" spans="1:16" x14ac:dyDescent="0.2">
      <c r="A300" s="42"/>
      <c r="B300" s="42" t="s">
        <v>279</v>
      </c>
      <c r="C300" s="4693" t="s">
        <v>2503</v>
      </c>
      <c r="D300" s="4693"/>
      <c r="E300" s="4693"/>
      <c r="F300" s="4693"/>
      <c r="G300" s="7" t="s">
        <v>1213</v>
      </c>
      <c r="H300" s="7"/>
      <c r="I300" s="7"/>
      <c r="J300" s="7"/>
      <c r="K300" s="7"/>
      <c r="L300" s="7" t="s">
        <v>1213</v>
      </c>
      <c r="M300" s="7"/>
      <c r="N300" s="7"/>
      <c r="O300" s="7"/>
      <c r="P300" s="7"/>
    </row>
    <row r="301" spans="1:16" x14ac:dyDescent="0.2">
      <c r="A301" s="7">
        <v>1</v>
      </c>
      <c r="B301" s="7" t="s">
        <v>280</v>
      </c>
      <c r="C301" s="7" t="s">
        <v>281</v>
      </c>
      <c r="D301" s="7"/>
      <c r="E301" s="7"/>
      <c r="F301" s="7"/>
      <c r="G301" s="1699">
        <v>41815</v>
      </c>
      <c r="H301" s="1699">
        <v>41915</v>
      </c>
      <c r="I301" s="3931">
        <v>401</v>
      </c>
      <c r="J301" s="4170">
        <v>3</v>
      </c>
      <c r="K301" s="7"/>
      <c r="L301" s="7"/>
      <c r="M301" s="1">
        <v>8</v>
      </c>
      <c r="N301" s="7" t="s">
        <v>621</v>
      </c>
      <c r="O301" s="7" t="s">
        <v>596</v>
      </c>
      <c r="P301" s="7"/>
    </row>
    <row r="302" spans="1:16" x14ac:dyDescent="0.2">
      <c r="A302" s="7"/>
      <c r="B302" s="7"/>
      <c r="C302" s="4012"/>
      <c r="D302" s="4012"/>
      <c r="E302" s="4012"/>
      <c r="F302" s="4012"/>
      <c r="G302" s="1699"/>
      <c r="H302" s="1699"/>
      <c r="I302" s="3932"/>
      <c r="J302" s="4170"/>
      <c r="K302" s="7"/>
      <c r="L302" s="7"/>
      <c r="M302" s="1"/>
      <c r="N302" s="7"/>
      <c r="O302" s="7"/>
      <c r="P302" s="7"/>
    </row>
    <row r="303" spans="1:16" x14ac:dyDescent="0.2">
      <c r="A303" s="42"/>
      <c r="B303" s="42" t="s">
        <v>3722</v>
      </c>
      <c r="C303" s="4693" t="s">
        <v>1388</v>
      </c>
      <c r="D303" s="4693"/>
      <c r="E303" s="4693"/>
      <c r="F303" s="4693"/>
      <c r="G303" s="1699"/>
      <c r="H303" s="1699"/>
      <c r="I303" s="3932"/>
      <c r="J303" s="4170"/>
      <c r="K303" s="7"/>
      <c r="L303" s="7"/>
      <c r="M303" s="1"/>
      <c r="N303" s="7"/>
      <c r="O303" s="7"/>
      <c r="P303" s="7"/>
    </row>
    <row r="304" spans="1:16" x14ac:dyDescent="0.2">
      <c r="A304" s="7">
        <v>2</v>
      </c>
      <c r="B304" s="7" t="s">
        <v>2738</v>
      </c>
      <c r="C304" s="4012" t="s">
        <v>5801</v>
      </c>
      <c r="D304" s="4012"/>
      <c r="E304" s="4012"/>
      <c r="F304" s="4012"/>
      <c r="G304" s="1699">
        <v>41640</v>
      </c>
      <c r="H304" s="1699">
        <v>42004</v>
      </c>
      <c r="I304" s="3932"/>
      <c r="J304" s="4170"/>
      <c r="K304" s="7"/>
      <c r="L304" s="7"/>
      <c r="M304" s="1">
        <v>1</v>
      </c>
      <c r="N304" s="7" t="s">
        <v>1223</v>
      </c>
      <c r="O304" s="7" t="s">
        <v>596</v>
      </c>
      <c r="P304" s="7"/>
    </row>
    <row r="305" spans="1:16" x14ac:dyDescent="0.2">
      <c r="A305" s="7"/>
      <c r="B305" s="7"/>
      <c r="C305" s="4012"/>
      <c r="D305" s="4012"/>
      <c r="E305" s="4012"/>
      <c r="F305" s="4012"/>
      <c r="G305" s="1699"/>
      <c r="H305" s="1699"/>
      <c r="I305" s="3932"/>
      <c r="J305" s="4170"/>
      <c r="K305" s="7"/>
      <c r="L305" s="7"/>
      <c r="M305" s="1"/>
      <c r="N305" s="7"/>
      <c r="O305" s="7"/>
      <c r="P305" s="7"/>
    </row>
    <row r="306" spans="1:16" x14ac:dyDescent="0.2">
      <c r="A306" s="42"/>
      <c r="B306" s="42" t="s">
        <v>2746</v>
      </c>
      <c r="C306" s="4693" t="s">
        <v>2527</v>
      </c>
      <c r="D306" s="4693"/>
      <c r="E306" s="4693"/>
      <c r="F306" s="4693"/>
      <c r="G306" s="1699"/>
      <c r="H306" s="1699"/>
      <c r="I306" s="3932"/>
      <c r="J306" s="4170"/>
      <c r="K306" s="7"/>
      <c r="L306" s="7"/>
      <c r="M306" s="1"/>
      <c r="N306" s="7"/>
      <c r="O306" s="7"/>
      <c r="P306" s="7"/>
    </row>
    <row r="307" spans="1:16" x14ac:dyDescent="0.2">
      <c r="A307" s="7">
        <v>3</v>
      </c>
      <c r="B307" s="7" t="s">
        <v>2756</v>
      </c>
      <c r="C307" s="4012" t="s">
        <v>3723</v>
      </c>
      <c r="D307" s="4012"/>
      <c r="E307" s="4012"/>
      <c r="F307" s="4012"/>
      <c r="G307" s="1699">
        <v>41640</v>
      </c>
      <c r="H307" s="1699">
        <v>42004</v>
      </c>
      <c r="I307" s="3932"/>
      <c r="J307" s="4170"/>
      <c r="K307" s="7"/>
      <c r="L307" s="7"/>
      <c r="M307" s="1">
        <v>2</v>
      </c>
      <c r="N307" s="7" t="s">
        <v>1223</v>
      </c>
      <c r="O307" s="7" t="s">
        <v>596</v>
      </c>
      <c r="P307" s="7"/>
    </row>
    <row r="308" spans="1:16" x14ac:dyDescent="0.2">
      <c r="A308" s="7">
        <v>4</v>
      </c>
      <c r="B308" s="7" t="s">
        <v>2747</v>
      </c>
      <c r="C308" s="4012" t="s">
        <v>5803</v>
      </c>
      <c r="D308" s="4012"/>
      <c r="E308" s="4012"/>
      <c r="F308" s="4012"/>
      <c r="G308" s="1699">
        <v>40544</v>
      </c>
      <c r="H308" s="1699">
        <v>40908</v>
      </c>
      <c r="I308" s="3932"/>
      <c r="J308" s="4170"/>
      <c r="K308" s="7"/>
      <c r="L308" s="7"/>
      <c r="M308" s="1">
        <f>10+1+1+1+1+1+31+2</f>
        <v>48</v>
      </c>
      <c r="N308" s="7" t="s">
        <v>1223</v>
      </c>
      <c r="O308" s="7"/>
      <c r="P308" s="7"/>
    </row>
    <row r="309" spans="1:16" x14ac:dyDescent="0.2">
      <c r="A309" s="7">
        <v>5</v>
      </c>
      <c r="B309" s="7" t="s">
        <v>2747</v>
      </c>
      <c r="C309" s="4012" t="s">
        <v>5803</v>
      </c>
      <c r="D309" s="4012"/>
      <c r="E309" s="4012"/>
      <c r="F309" s="4012"/>
      <c r="G309" s="1699">
        <v>40909</v>
      </c>
      <c r="H309" s="1699">
        <v>41274</v>
      </c>
      <c r="I309" s="3932"/>
      <c r="J309" s="4170"/>
      <c r="K309" s="7"/>
      <c r="L309" s="7"/>
      <c r="M309" s="1">
        <f>30+1+1+1+1+8+1+3</f>
        <v>46</v>
      </c>
      <c r="N309" s="7" t="s">
        <v>1223</v>
      </c>
      <c r="O309" s="7"/>
      <c r="P309" s="7"/>
    </row>
    <row r="310" spans="1:16" x14ac:dyDescent="0.2">
      <c r="A310" s="7">
        <v>6</v>
      </c>
      <c r="B310" s="7" t="s">
        <v>2747</v>
      </c>
      <c r="C310" s="4012" t="s">
        <v>5803</v>
      </c>
      <c r="D310" s="4012"/>
      <c r="E310" s="4012"/>
      <c r="F310" s="4012"/>
      <c r="G310" s="1699">
        <v>41275</v>
      </c>
      <c r="H310" s="1699">
        <v>41639</v>
      </c>
      <c r="I310" s="3932"/>
      <c r="J310" s="4170"/>
      <c r="K310" s="7"/>
      <c r="L310" s="7"/>
      <c r="M310" s="1">
        <v>60</v>
      </c>
      <c r="N310" s="7" t="s">
        <v>1223</v>
      </c>
      <c r="O310" s="7"/>
      <c r="P310" s="7"/>
    </row>
    <row r="311" spans="1:16" x14ac:dyDescent="0.2">
      <c r="A311" s="7">
        <v>7</v>
      </c>
      <c r="B311" s="7" t="s">
        <v>2747</v>
      </c>
      <c r="C311" s="4012" t="s">
        <v>5803</v>
      </c>
      <c r="D311" s="4012"/>
      <c r="E311" s="4012"/>
      <c r="F311" s="4012"/>
      <c r="G311" s="1699">
        <v>41640</v>
      </c>
      <c r="H311" s="1699">
        <v>42004</v>
      </c>
      <c r="I311" s="3932"/>
      <c r="J311" s="4170"/>
      <c r="K311" s="7"/>
      <c r="L311" s="7"/>
      <c r="M311" s="1">
        <v>23</v>
      </c>
      <c r="N311" s="7" t="s">
        <v>1223</v>
      </c>
      <c r="O311" s="7"/>
      <c r="P311" s="7"/>
    </row>
    <row r="312" spans="1:16" x14ac:dyDescent="0.2">
      <c r="A312" s="7"/>
      <c r="B312" s="7"/>
      <c r="C312" s="4012"/>
      <c r="D312" s="4012"/>
      <c r="E312" s="4012"/>
      <c r="F312" s="4012"/>
      <c r="G312" s="1699"/>
      <c r="H312" s="1699"/>
      <c r="I312" s="3932"/>
      <c r="J312" s="4170">
        <v>4</v>
      </c>
      <c r="K312" s="7"/>
      <c r="L312" s="7"/>
      <c r="M312" s="1"/>
      <c r="N312" s="7"/>
      <c r="O312" s="7"/>
      <c r="P312" s="7"/>
    </row>
    <row r="313" spans="1:16" x14ac:dyDescent="0.2">
      <c r="A313" s="42"/>
      <c r="B313" s="42" t="s">
        <v>2758</v>
      </c>
      <c r="C313" s="4693" t="s">
        <v>3724</v>
      </c>
      <c r="D313" s="4693"/>
      <c r="E313" s="4693"/>
      <c r="F313" s="4693"/>
      <c r="G313" s="1699"/>
      <c r="H313" s="1699"/>
      <c r="I313" s="3932"/>
      <c r="J313" s="4170"/>
      <c r="K313" s="7"/>
      <c r="L313" s="7"/>
      <c r="M313" s="1"/>
      <c r="N313" s="7"/>
      <c r="O313" s="7"/>
      <c r="P313" s="7"/>
    </row>
    <row r="314" spans="1:16" x14ac:dyDescent="0.2">
      <c r="A314" s="7">
        <v>8</v>
      </c>
      <c r="B314" s="7" t="s">
        <v>282</v>
      </c>
      <c r="C314" s="4012" t="s">
        <v>2760</v>
      </c>
      <c r="D314" s="4012"/>
      <c r="E314" s="4012"/>
      <c r="F314" s="4012"/>
      <c r="G314" s="1699">
        <v>41640</v>
      </c>
      <c r="H314" s="1699">
        <v>42004</v>
      </c>
      <c r="I314" s="3932"/>
      <c r="J314" s="4170"/>
      <c r="K314" s="7"/>
      <c r="L314" s="7"/>
      <c r="M314" s="1">
        <v>94</v>
      </c>
      <c r="N314" s="7" t="s">
        <v>1223</v>
      </c>
      <c r="O314" s="7" t="s">
        <v>594</v>
      </c>
      <c r="P314" s="7"/>
    </row>
    <row r="315" spans="1:16" x14ac:dyDescent="0.2">
      <c r="A315" s="7">
        <v>9</v>
      </c>
      <c r="B315" s="7" t="s">
        <v>2763</v>
      </c>
      <c r="C315" s="4012" t="s">
        <v>2764</v>
      </c>
      <c r="D315" s="4012"/>
      <c r="E315" s="4012"/>
      <c r="F315" s="4012"/>
      <c r="G315" s="1699">
        <v>41640</v>
      </c>
      <c r="H315" s="1699">
        <v>42004</v>
      </c>
      <c r="I315" s="3932"/>
      <c r="J315" s="4170"/>
      <c r="K315" s="7"/>
      <c r="L315" s="7"/>
      <c r="M315" s="1">
        <v>188</v>
      </c>
      <c r="N315" s="7" t="s">
        <v>1223</v>
      </c>
      <c r="O315" s="7" t="s">
        <v>594</v>
      </c>
      <c r="P315" s="7"/>
    </row>
    <row r="316" spans="1:16" x14ac:dyDescent="0.2">
      <c r="A316" s="7"/>
      <c r="B316" s="7"/>
      <c r="C316" s="4012"/>
      <c r="D316" s="4012"/>
      <c r="E316" s="4012"/>
      <c r="F316" s="4012"/>
      <c r="G316" s="1699"/>
      <c r="H316" s="1699"/>
      <c r="I316" s="3933"/>
      <c r="J316" s="4170"/>
      <c r="K316" s="7"/>
      <c r="L316" s="7"/>
      <c r="M316" s="1"/>
      <c r="N316" s="7"/>
      <c r="O316" s="7"/>
      <c r="P316" s="7"/>
    </row>
    <row r="319" spans="1:16" x14ac:dyDescent="0.2">
      <c r="A319" s="3860"/>
      <c r="B319" s="3860"/>
      <c r="C319" s="3860"/>
      <c r="D319" s="3845" t="s">
        <v>2859</v>
      </c>
      <c r="E319" s="3845"/>
      <c r="F319" s="3845"/>
      <c r="G319" s="3845"/>
      <c r="H319" s="3845"/>
      <c r="I319" s="3845"/>
      <c r="J319" s="3845"/>
      <c r="K319" s="3845"/>
      <c r="L319" s="3845"/>
      <c r="M319" s="3845"/>
      <c r="N319" s="3845"/>
      <c r="O319" s="3845"/>
      <c r="P319" s="12" t="s">
        <v>1611</v>
      </c>
    </row>
    <row r="320" spans="1:16" ht="15.75" x14ac:dyDescent="0.2">
      <c r="A320" s="3860"/>
      <c r="B320" s="3860"/>
      <c r="C320" s="3860"/>
      <c r="D320" s="3853" t="s">
        <v>6611</v>
      </c>
      <c r="E320" s="3853"/>
      <c r="F320" s="3853"/>
      <c r="G320" s="3853"/>
      <c r="H320" s="3853"/>
      <c r="I320" s="3853"/>
      <c r="J320" s="3853"/>
      <c r="K320" s="3853"/>
      <c r="L320" s="3853"/>
      <c r="M320" s="3853"/>
      <c r="N320" s="3853"/>
      <c r="O320" s="3853"/>
      <c r="P320" s="28" t="s">
        <v>4297</v>
      </c>
    </row>
    <row r="321" spans="1:16" ht="15.75" x14ac:dyDescent="0.2">
      <c r="A321" s="3860"/>
      <c r="B321" s="3860"/>
      <c r="C321" s="3860"/>
      <c r="D321" s="3930" t="s">
        <v>1209</v>
      </c>
      <c r="E321" s="3930"/>
      <c r="F321" s="3930"/>
      <c r="G321" s="3930"/>
      <c r="H321" s="3930"/>
      <c r="I321" s="3930"/>
      <c r="J321" s="3930"/>
      <c r="K321" s="3930"/>
      <c r="L321" s="3930"/>
      <c r="M321" s="3930"/>
      <c r="N321" s="3930"/>
      <c r="O321" s="3930"/>
      <c r="P321" s="28" t="s">
        <v>6612</v>
      </c>
    </row>
    <row r="323" spans="1:16" x14ac:dyDescent="0.2">
      <c r="A323" t="s">
        <v>2319</v>
      </c>
      <c r="M323" s="17" t="s">
        <v>5759</v>
      </c>
      <c r="N323" s="17"/>
      <c r="O323" s="71"/>
    </row>
    <row r="324" spans="1:16" x14ac:dyDescent="0.2">
      <c r="A324" s="1717" t="s">
        <v>6740</v>
      </c>
      <c r="B324" s="1717"/>
      <c r="C324" s="1717"/>
      <c r="D324" s="1717"/>
      <c r="E324" s="1717"/>
      <c r="F324" s="1717"/>
      <c r="G324" s="37">
        <v>210</v>
      </c>
    </row>
    <row r="325" spans="1:16" x14ac:dyDescent="0.2">
      <c r="A325" s="1717" t="s">
        <v>6846</v>
      </c>
      <c r="B325" s="1717"/>
      <c r="C325" s="1717"/>
      <c r="D325" s="1717"/>
      <c r="E325" s="1717"/>
      <c r="F325" s="1717"/>
      <c r="G325" t="s">
        <v>6847</v>
      </c>
      <c r="M325" s="4137" t="s">
        <v>2863</v>
      </c>
      <c r="N325" s="4138"/>
      <c r="O325" s="4138"/>
      <c r="P325" s="4139"/>
    </row>
    <row r="326" spans="1:16" x14ac:dyDescent="0.2">
      <c r="A326" t="s">
        <v>6744</v>
      </c>
      <c r="B326" s="274"/>
      <c r="C326" s="274"/>
      <c r="D326" s="274"/>
      <c r="E326" s="274"/>
      <c r="F326" s="274"/>
      <c r="G326" s="274"/>
      <c r="H326" s="842"/>
      <c r="M326" s="2" t="s">
        <v>2860</v>
      </c>
      <c r="N326" s="2" t="s">
        <v>2861</v>
      </c>
      <c r="O326" s="2" t="s">
        <v>2862</v>
      </c>
      <c r="P326" s="3" t="s">
        <v>1210</v>
      </c>
    </row>
    <row r="327" spans="1:16" x14ac:dyDescent="0.2">
      <c r="M327" s="1">
        <v>2017</v>
      </c>
      <c r="N327" s="1">
        <v>6</v>
      </c>
      <c r="O327" s="1">
        <v>7</v>
      </c>
      <c r="P327" s="1">
        <v>8</v>
      </c>
    </row>
    <row r="328" spans="1:16" x14ac:dyDescent="0.2">
      <c r="A328" s="1692"/>
      <c r="L328" s="4"/>
      <c r="M328" s="4"/>
      <c r="N328" s="4"/>
      <c r="O328" s="4"/>
    </row>
    <row r="329" spans="1:16" x14ac:dyDescent="0.2">
      <c r="A329" s="4720" t="s">
        <v>2864</v>
      </c>
      <c r="B329" s="3845" t="s">
        <v>2865</v>
      </c>
      <c r="C329" s="3845" t="s">
        <v>1212</v>
      </c>
      <c r="D329" s="3845"/>
      <c r="E329" s="3845"/>
      <c r="F329" s="3845"/>
      <c r="G329" s="3845" t="s">
        <v>2866</v>
      </c>
      <c r="H329" s="3845"/>
      <c r="I329" s="3857" t="s">
        <v>2869</v>
      </c>
      <c r="J329" s="3857"/>
      <c r="K329" s="3845" t="s">
        <v>3429</v>
      </c>
      <c r="L329" s="3845"/>
      <c r="M329" s="3857" t="s">
        <v>1211</v>
      </c>
      <c r="N329" s="3996" t="s">
        <v>2872</v>
      </c>
      <c r="O329" s="3996" t="s">
        <v>1207</v>
      </c>
      <c r="P329" s="3858" t="s">
        <v>2873</v>
      </c>
    </row>
    <row r="330" spans="1:16" x14ac:dyDescent="0.2">
      <c r="A330" s="4720"/>
      <c r="B330" s="3845"/>
      <c r="C330" s="3845"/>
      <c r="D330" s="3845"/>
      <c r="E330" s="3845"/>
      <c r="F330" s="3845"/>
      <c r="G330" s="129" t="s">
        <v>2867</v>
      </c>
      <c r="H330" s="129" t="s">
        <v>2868</v>
      </c>
      <c r="I330" s="15" t="s">
        <v>2870</v>
      </c>
      <c r="J330" s="15" t="s">
        <v>2871</v>
      </c>
      <c r="K330" s="6" t="s">
        <v>3216</v>
      </c>
      <c r="L330" s="6" t="s">
        <v>3217</v>
      </c>
      <c r="M330" s="3857"/>
      <c r="N330" s="3996"/>
      <c r="O330" s="3996"/>
      <c r="P330" s="3858"/>
    </row>
    <row r="331" spans="1:16" x14ac:dyDescent="0.2">
      <c r="A331" s="7"/>
      <c r="B331" s="42" t="s">
        <v>2375</v>
      </c>
      <c r="C331" s="4653" t="s">
        <v>2378</v>
      </c>
      <c r="D331" s="4654"/>
      <c r="E331" s="4654"/>
      <c r="F331" s="4655"/>
      <c r="G331" s="22" t="s">
        <v>1213</v>
      </c>
      <c r="H331" s="7"/>
      <c r="I331" s="7"/>
      <c r="J331" s="7"/>
      <c r="K331" s="7"/>
      <c r="L331" s="7"/>
      <c r="M331" s="7"/>
      <c r="N331" s="7"/>
      <c r="O331" s="7"/>
      <c r="P331" s="7"/>
    </row>
    <row r="332" spans="1:16" x14ac:dyDescent="0.2">
      <c r="A332" s="7"/>
      <c r="B332" s="42" t="s">
        <v>2376</v>
      </c>
      <c r="C332" s="4653" t="s">
        <v>311</v>
      </c>
      <c r="D332" s="4654"/>
      <c r="E332" s="4654"/>
      <c r="F332" s="4655"/>
      <c r="G332" s="22"/>
      <c r="H332" s="22"/>
      <c r="I332" s="7"/>
      <c r="J332" s="7"/>
      <c r="K332" s="7"/>
      <c r="L332" s="7"/>
      <c r="M332" s="7"/>
      <c r="N332" s="7"/>
      <c r="O332" s="7"/>
      <c r="P332" s="7"/>
    </row>
    <row r="333" spans="1:16" x14ac:dyDescent="0.2">
      <c r="A333" s="7">
        <v>1</v>
      </c>
      <c r="B333" s="20"/>
      <c r="C333" s="4648" t="s">
        <v>6848</v>
      </c>
      <c r="D333" s="4649"/>
      <c r="E333" s="4649"/>
      <c r="F333" s="4650"/>
      <c r="G333" s="22">
        <v>41641</v>
      </c>
      <c r="H333" s="22">
        <v>41656</v>
      </c>
      <c r="I333" s="3931">
        <v>402</v>
      </c>
      <c r="J333" s="21">
        <v>1</v>
      </c>
      <c r="K333" s="7"/>
      <c r="L333" s="7"/>
      <c r="M333" s="31">
        <v>160</v>
      </c>
      <c r="N333" s="7"/>
      <c r="O333" s="20" t="s">
        <v>313</v>
      </c>
      <c r="P333" s="7"/>
    </row>
    <row r="334" spans="1:16" x14ac:dyDescent="0.2">
      <c r="A334" s="7">
        <v>2</v>
      </c>
      <c r="B334" s="20"/>
      <c r="C334" s="4648" t="s">
        <v>6849</v>
      </c>
      <c r="D334" s="4649"/>
      <c r="E334" s="4649"/>
      <c r="F334" s="4650"/>
      <c r="G334" s="22">
        <v>41656</v>
      </c>
      <c r="H334" s="22">
        <v>41660</v>
      </c>
      <c r="I334" s="3932"/>
      <c r="J334" s="21">
        <v>2</v>
      </c>
      <c r="K334" s="7"/>
      <c r="L334" s="7"/>
      <c r="M334" s="31" t="s">
        <v>6850</v>
      </c>
      <c r="N334" s="7"/>
      <c r="O334" s="20" t="s">
        <v>313</v>
      </c>
      <c r="P334" s="7"/>
    </row>
    <row r="335" spans="1:16" x14ac:dyDescent="0.2">
      <c r="A335" s="7">
        <v>3</v>
      </c>
      <c r="B335" s="20"/>
      <c r="C335" s="4648" t="s">
        <v>6851</v>
      </c>
      <c r="D335" s="4649"/>
      <c r="E335" s="4649"/>
      <c r="F335" s="4650"/>
      <c r="G335" s="22">
        <v>41670</v>
      </c>
      <c r="H335" s="22">
        <v>41670</v>
      </c>
      <c r="I335" s="3932"/>
      <c r="J335" s="21">
        <v>3</v>
      </c>
      <c r="K335" s="7"/>
      <c r="L335" s="7"/>
      <c r="M335" s="31" t="s">
        <v>6852</v>
      </c>
      <c r="N335" s="7"/>
      <c r="O335" s="20" t="s">
        <v>313</v>
      </c>
    </row>
    <row r="336" spans="1:16" x14ac:dyDescent="0.2">
      <c r="A336" s="7">
        <v>4</v>
      </c>
      <c r="B336" s="20"/>
      <c r="C336" s="4648" t="s">
        <v>6853</v>
      </c>
      <c r="D336" s="4649"/>
      <c r="E336" s="4649"/>
      <c r="F336" s="4650"/>
      <c r="G336" s="24">
        <v>41673</v>
      </c>
      <c r="H336" s="22">
        <v>41697</v>
      </c>
      <c r="I336" s="3932"/>
      <c r="J336" s="21">
        <v>4</v>
      </c>
      <c r="K336" s="7"/>
      <c r="L336" s="7"/>
      <c r="M336" s="31" t="s">
        <v>6854</v>
      </c>
      <c r="N336" s="7"/>
      <c r="O336" s="20" t="s">
        <v>313</v>
      </c>
      <c r="P336" s="20"/>
    </row>
    <row r="337" spans="1:16" x14ac:dyDescent="0.2">
      <c r="A337" s="7">
        <v>5</v>
      </c>
      <c r="B337" s="20"/>
      <c r="C337" s="4648" t="s">
        <v>6855</v>
      </c>
      <c r="D337" s="4649"/>
      <c r="E337" s="4649"/>
      <c r="F337" s="4650"/>
      <c r="G337" s="22">
        <v>41698</v>
      </c>
      <c r="H337" s="22">
        <v>41698</v>
      </c>
      <c r="I337" s="3932"/>
      <c r="J337" s="21">
        <v>5</v>
      </c>
      <c r="K337" s="7"/>
      <c r="L337" s="7"/>
      <c r="M337" s="31" t="s">
        <v>6856</v>
      </c>
      <c r="N337" s="7"/>
      <c r="O337" s="20" t="s">
        <v>313</v>
      </c>
      <c r="P337" s="20"/>
    </row>
    <row r="338" spans="1:16" x14ac:dyDescent="0.2">
      <c r="A338" s="7">
        <v>6</v>
      </c>
      <c r="B338" s="20"/>
      <c r="C338" s="4648" t="s">
        <v>6857</v>
      </c>
      <c r="D338" s="4649"/>
      <c r="E338" s="4649"/>
      <c r="F338" s="4650"/>
      <c r="G338" s="22">
        <v>41698</v>
      </c>
      <c r="H338" s="22">
        <v>41698</v>
      </c>
      <c r="I338" s="3932"/>
      <c r="J338" s="21">
        <v>6</v>
      </c>
      <c r="K338" s="7"/>
      <c r="L338" s="7"/>
      <c r="M338" s="31" t="s">
        <v>6858</v>
      </c>
      <c r="N338" s="7"/>
      <c r="O338" s="20" t="s">
        <v>313</v>
      </c>
      <c r="P338" s="20"/>
    </row>
    <row r="339" spans="1:16" x14ac:dyDescent="0.2">
      <c r="A339" s="7">
        <v>7</v>
      </c>
      <c r="B339" s="20"/>
      <c r="C339" s="4648" t="s">
        <v>6859</v>
      </c>
      <c r="D339" s="4649"/>
      <c r="E339" s="4649"/>
      <c r="F339" s="4650"/>
      <c r="G339" s="22">
        <v>41698</v>
      </c>
      <c r="H339" s="22">
        <v>41698</v>
      </c>
      <c r="I339" s="3932"/>
      <c r="J339" s="21">
        <v>7</v>
      </c>
      <c r="K339" s="7"/>
      <c r="L339" s="7"/>
      <c r="M339" s="31" t="s">
        <v>6860</v>
      </c>
      <c r="N339" s="7"/>
      <c r="O339" s="20" t="s">
        <v>313</v>
      </c>
      <c r="P339" s="20"/>
    </row>
    <row r="340" spans="1:16" x14ac:dyDescent="0.2">
      <c r="A340" s="7">
        <v>8</v>
      </c>
      <c r="B340" s="20"/>
      <c r="C340" s="4648" t="s">
        <v>6861</v>
      </c>
      <c r="D340" s="4649"/>
      <c r="E340" s="4649"/>
      <c r="F340" s="4650"/>
      <c r="G340" s="22">
        <v>41701</v>
      </c>
      <c r="H340" s="22">
        <v>41725</v>
      </c>
      <c r="I340" s="3933"/>
      <c r="J340" s="21">
        <v>8</v>
      </c>
      <c r="K340" s="7"/>
      <c r="L340" s="7"/>
      <c r="M340" s="31" t="s">
        <v>6862</v>
      </c>
      <c r="N340" s="7"/>
      <c r="O340" s="20" t="s">
        <v>313</v>
      </c>
      <c r="P340" s="20"/>
    </row>
    <row r="341" spans="1:16" x14ac:dyDescent="0.2">
      <c r="A341" s="7">
        <v>9</v>
      </c>
      <c r="B341" s="20"/>
      <c r="C341" s="4648" t="s">
        <v>6863</v>
      </c>
      <c r="D341" s="4649"/>
      <c r="E341" s="4649"/>
      <c r="F341" s="4650"/>
      <c r="G341" s="22">
        <v>41726</v>
      </c>
      <c r="H341" s="22">
        <v>41729</v>
      </c>
      <c r="I341" s="3931">
        <v>403</v>
      </c>
      <c r="J341" s="21">
        <v>1</v>
      </c>
      <c r="K341" s="7"/>
      <c r="L341" s="7"/>
      <c r="M341" s="31" t="s">
        <v>6864</v>
      </c>
      <c r="N341" s="7"/>
      <c r="O341" s="7" t="s">
        <v>313</v>
      </c>
      <c r="P341" s="20"/>
    </row>
    <row r="342" spans="1:16" x14ac:dyDescent="0.2">
      <c r="A342" s="7">
        <v>10</v>
      </c>
      <c r="B342" s="20"/>
      <c r="C342" s="4648" t="s">
        <v>6865</v>
      </c>
      <c r="D342" s="4649"/>
      <c r="E342" s="4649"/>
      <c r="F342" s="4650"/>
      <c r="G342" s="22">
        <v>41729</v>
      </c>
      <c r="H342" s="22">
        <v>41729</v>
      </c>
      <c r="I342" s="3932"/>
      <c r="J342" s="21">
        <v>2</v>
      </c>
      <c r="K342" s="7"/>
      <c r="L342" s="7"/>
      <c r="M342" s="31" t="s">
        <v>6866</v>
      </c>
      <c r="N342" s="7"/>
      <c r="O342" s="7" t="s">
        <v>313</v>
      </c>
      <c r="P342" s="20"/>
    </row>
    <row r="343" spans="1:16" x14ac:dyDescent="0.2">
      <c r="A343" s="7">
        <v>11</v>
      </c>
      <c r="B343" s="20"/>
      <c r="C343" s="4648" t="s">
        <v>6867</v>
      </c>
      <c r="D343" s="4649"/>
      <c r="E343" s="4649"/>
      <c r="F343" s="4650"/>
      <c r="G343" s="22">
        <v>41729</v>
      </c>
      <c r="H343" s="22">
        <v>41729</v>
      </c>
      <c r="I343" s="3932"/>
      <c r="J343" s="21">
        <v>3</v>
      </c>
      <c r="K343" s="7"/>
      <c r="L343" s="7"/>
      <c r="M343" s="31" t="s">
        <v>6868</v>
      </c>
      <c r="N343" s="7"/>
      <c r="O343" s="7" t="s">
        <v>313</v>
      </c>
      <c r="P343" s="20"/>
    </row>
    <row r="344" spans="1:16" x14ac:dyDescent="0.2">
      <c r="A344" s="7">
        <v>12</v>
      </c>
      <c r="B344" s="20"/>
      <c r="C344" s="4648" t="s">
        <v>6869</v>
      </c>
      <c r="D344" s="4649"/>
      <c r="E344" s="4649"/>
      <c r="F344" s="4650"/>
      <c r="G344" s="22">
        <v>41730</v>
      </c>
      <c r="H344" s="22">
        <v>41755</v>
      </c>
      <c r="I344" s="3932"/>
      <c r="J344" s="21">
        <v>4</v>
      </c>
      <c r="K344" s="7"/>
      <c r="L344" s="7"/>
      <c r="M344" s="31" t="s">
        <v>6870</v>
      </c>
      <c r="N344" s="7"/>
      <c r="O344" s="7" t="s">
        <v>313</v>
      </c>
      <c r="P344" s="20"/>
    </row>
    <row r="345" spans="1:16" x14ac:dyDescent="0.2">
      <c r="A345" s="7">
        <v>13</v>
      </c>
      <c r="B345" s="20"/>
      <c r="C345" s="4648" t="s">
        <v>6871</v>
      </c>
      <c r="D345" s="4649"/>
      <c r="E345" s="4649"/>
      <c r="F345" s="4650"/>
      <c r="G345" s="22">
        <v>41758</v>
      </c>
      <c r="H345" s="22">
        <v>41759</v>
      </c>
      <c r="I345" s="3932"/>
      <c r="J345" s="21">
        <v>5</v>
      </c>
      <c r="K345" s="7"/>
      <c r="L345" s="7"/>
      <c r="M345" s="31" t="s">
        <v>6872</v>
      </c>
      <c r="N345" s="7"/>
      <c r="O345" s="7" t="s">
        <v>313</v>
      </c>
      <c r="P345" s="7"/>
    </row>
    <row r="346" spans="1:16" x14ac:dyDescent="0.2">
      <c r="A346" s="7">
        <v>14</v>
      </c>
      <c r="B346" s="20"/>
      <c r="C346" s="4648" t="s">
        <v>6873</v>
      </c>
      <c r="D346" s="4649"/>
      <c r="E346" s="4649"/>
      <c r="F346" s="4650"/>
      <c r="G346" s="22">
        <v>41759</v>
      </c>
      <c r="H346" s="22">
        <v>41759</v>
      </c>
      <c r="I346" s="3932"/>
      <c r="J346" s="21">
        <v>6</v>
      </c>
      <c r="K346" s="7"/>
      <c r="L346" s="7"/>
      <c r="M346" s="31" t="s">
        <v>6874</v>
      </c>
      <c r="N346" s="7"/>
      <c r="O346" s="7" t="s">
        <v>313</v>
      </c>
      <c r="P346" s="7"/>
    </row>
    <row r="347" spans="1:16" x14ac:dyDescent="0.2">
      <c r="A347" s="7">
        <v>15</v>
      </c>
      <c r="B347" s="20"/>
      <c r="C347" s="4648" t="s">
        <v>6875</v>
      </c>
      <c r="D347" s="4649"/>
      <c r="E347" s="4649"/>
      <c r="F347" s="4650"/>
      <c r="G347" s="22">
        <v>41759</v>
      </c>
      <c r="H347" s="22">
        <v>41759</v>
      </c>
      <c r="I347" s="3933"/>
      <c r="J347" s="21">
        <v>7</v>
      </c>
      <c r="K347" s="7"/>
      <c r="L347" s="7"/>
      <c r="M347" s="31" t="s">
        <v>6876</v>
      </c>
      <c r="N347" s="7"/>
      <c r="O347" s="7" t="s">
        <v>313</v>
      </c>
      <c r="P347" s="20"/>
    </row>
    <row r="348" spans="1:16" x14ac:dyDescent="0.2">
      <c r="A348" s="7">
        <v>16</v>
      </c>
      <c r="B348" s="20"/>
      <c r="C348" s="4648" t="s">
        <v>6877</v>
      </c>
      <c r="D348" s="4649"/>
      <c r="E348" s="4649"/>
      <c r="F348" s="4650"/>
      <c r="G348" s="22">
        <v>41761</v>
      </c>
      <c r="H348" s="22">
        <v>41790</v>
      </c>
      <c r="I348" s="3931">
        <v>404</v>
      </c>
      <c r="J348" s="21">
        <v>1</v>
      </c>
      <c r="K348" s="7"/>
      <c r="L348" s="7"/>
      <c r="M348" s="31" t="s">
        <v>6878</v>
      </c>
      <c r="N348" s="7"/>
      <c r="O348" s="7" t="s">
        <v>313</v>
      </c>
      <c r="P348" s="20"/>
    </row>
    <row r="349" spans="1:16" x14ac:dyDescent="0.2">
      <c r="A349" s="7">
        <v>17</v>
      </c>
      <c r="B349" s="20"/>
      <c r="C349" s="4648" t="s">
        <v>6879</v>
      </c>
      <c r="D349" s="4649"/>
      <c r="E349" s="4649"/>
      <c r="F349" s="4650"/>
      <c r="G349" s="22">
        <v>41790</v>
      </c>
      <c r="H349" s="22">
        <v>41790</v>
      </c>
      <c r="I349" s="3932"/>
      <c r="J349" s="21">
        <v>2</v>
      </c>
      <c r="K349" s="7"/>
      <c r="L349" s="7"/>
      <c r="M349" s="31" t="s">
        <v>6880</v>
      </c>
      <c r="N349" s="7"/>
      <c r="O349" s="7" t="s">
        <v>313</v>
      </c>
      <c r="P349" s="20"/>
    </row>
    <row r="350" spans="1:16" x14ac:dyDescent="0.2">
      <c r="A350" s="7">
        <v>18</v>
      </c>
      <c r="B350" s="7"/>
      <c r="C350" s="4648" t="s">
        <v>6881</v>
      </c>
      <c r="D350" s="4649"/>
      <c r="E350" s="4649"/>
      <c r="F350" s="4650"/>
      <c r="G350" s="22">
        <v>41790</v>
      </c>
      <c r="H350" s="22">
        <v>41790</v>
      </c>
      <c r="I350" s="3932"/>
      <c r="J350" s="21">
        <v>3</v>
      </c>
      <c r="K350" s="7"/>
      <c r="L350" s="7"/>
      <c r="M350" s="31" t="s">
        <v>6882</v>
      </c>
      <c r="N350" s="20"/>
      <c r="O350" s="20" t="s">
        <v>313</v>
      </c>
      <c r="P350" s="20"/>
    </row>
    <row r="351" spans="1:16" x14ac:dyDescent="0.2">
      <c r="A351" s="7">
        <v>19</v>
      </c>
      <c r="B351" s="7"/>
      <c r="C351" s="4648" t="s">
        <v>6883</v>
      </c>
      <c r="D351" s="4649"/>
      <c r="E351" s="4649"/>
      <c r="F351" s="4650"/>
      <c r="G351" s="22">
        <v>41790</v>
      </c>
      <c r="H351" s="24">
        <v>41790</v>
      </c>
      <c r="I351" s="3932"/>
      <c r="J351" s="21">
        <v>4</v>
      </c>
      <c r="K351" s="7"/>
      <c r="L351" s="7"/>
      <c r="M351" s="31" t="s">
        <v>6884</v>
      </c>
      <c r="N351" s="20"/>
      <c r="O351" s="20" t="s">
        <v>313</v>
      </c>
      <c r="P351" s="20"/>
    </row>
    <row r="352" spans="1:16" x14ac:dyDescent="0.2">
      <c r="A352" s="7">
        <v>20</v>
      </c>
      <c r="B352" s="7"/>
      <c r="C352" s="4648" t="s">
        <v>6885</v>
      </c>
      <c r="D352" s="4649"/>
      <c r="E352" s="4649"/>
      <c r="F352" s="4650"/>
      <c r="G352" s="22">
        <v>41790</v>
      </c>
      <c r="H352" s="22">
        <v>41790</v>
      </c>
      <c r="I352" s="3932"/>
      <c r="J352" s="21">
        <v>5</v>
      </c>
      <c r="K352" s="7"/>
      <c r="L352" s="7"/>
      <c r="M352" s="31" t="s">
        <v>6886</v>
      </c>
      <c r="N352" s="20"/>
      <c r="O352" s="20" t="s">
        <v>313</v>
      </c>
      <c r="P352" s="20"/>
    </row>
    <row r="353" spans="1:16" x14ac:dyDescent="0.2">
      <c r="A353" s="7">
        <v>21</v>
      </c>
      <c r="B353" s="7"/>
      <c r="C353" s="4648" t="s">
        <v>6887</v>
      </c>
      <c r="D353" s="4649"/>
      <c r="E353" s="4649"/>
      <c r="F353" s="4650"/>
      <c r="G353" s="22">
        <v>41793</v>
      </c>
      <c r="H353" s="22">
        <v>41818</v>
      </c>
      <c r="I353" s="3932"/>
      <c r="J353" s="21">
        <v>6</v>
      </c>
      <c r="K353" s="7"/>
      <c r="L353" s="7"/>
      <c r="M353" s="31" t="s">
        <v>6888</v>
      </c>
      <c r="N353" s="20"/>
      <c r="O353" s="20" t="s">
        <v>313</v>
      </c>
      <c r="P353" s="20"/>
    </row>
    <row r="354" spans="1:16" x14ac:dyDescent="0.2">
      <c r="A354" s="7">
        <v>22</v>
      </c>
      <c r="B354" s="7"/>
      <c r="C354" s="4648" t="s">
        <v>6889</v>
      </c>
      <c r="D354" s="4649"/>
      <c r="E354" s="4649"/>
      <c r="F354" s="4650"/>
      <c r="G354" s="22">
        <v>41818</v>
      </c>
      <c r="H354" s="24">
        <v>41820</v>
      </c>
      <c r="I354" s="3933"/>
      <c r="J354" s="21">
        <v>7</v>
      </c>
      <c r="K354" s="7"/>
      <c r="L354" s="7"/>
      <c r="M354" s="31" t="s">
        <v>6890</v>
      </c>
      <c r="N354" s="20"/>
      <c r="O354" s="20" t="s">
        <v>313</v>
      </c>
      <c r="P354" s="20"/>
    </row>
    <row r="355" spans="1:16" x14ac:dyDescent="0.2">
      <c r="A355" s="7">
        <v>23</v>
      </c>
      <c r="B355" s="7"/>
      <c r="C355" s="4648" t="s">
        <v>6891</v>
      </c>
      <c r="D355" s="4649"/>
      <c r="E355" s="4649"/>
      <c r="F355" s="4650"/>
      <c r="G355" s="22">
        <v>41822</v>
      </c>
      <c r="H355" s="22">
        <v>41850</v>
      </c>
      <c r="I355" s="3931">
        <v>405</v>
      </c>
      <c r="J355" s="21">
        <v>1</v>
      </c>
      <c r="K355" s="7"/>
      <c r="L355" s="7"/>
      <c r="M355" s="31" t="s">
        <v>6892</v>
      </c>
      <c r="N355" s="20"/>
      <c r="O355" s="20" t="s">
        <v>313</v>
      </c>
      <c r="P355" s="20"/>
    </row>
    <row r="356" spans="1:16" x14ac:dyDescent="0.2">
      <c r="A356" s="7">
        <v>24</v>
      </c>
      <c r="B356" s="7"/>
      <c r="C356" s="4648" t="s">
        <v>6893</v>
      </c>
      <c r="D356" s="4649"/>
      <c r="E356" s="4649"/>
      <c r="F356" s="4650"/>
      <c r="G356" s="22">
        <v>41851</v>
      </c>
      <c r="H356" s="22">
        <v>41851</v>
      </c>
      <c r="I356" s="3932"/>
      <c r="J356" s="21">
        <v>2</v>
      </c>
      <c r="K356" s="7"/>
      <c r="L356" s="7"/>
      <c r="M356" s="31" t="s">
        <v>6894</v>
      </c>
      <c r="N356" s="20"/>
      <c r="O356" s="20" t="s">
        <v>313</v>
      </c>
      <c r="P356" s="20"/>
    </row>
    <row r="357" spans="1:16" x14ac:dyDescent="0.2">
      <c r="A357" s="7">
        <v>25</v>
      </c>
      <c r="B357" s="7"/>
      <c r="C357" s="4648" t="s">
        <v>6895</v>
      </c>
      <c r="D357" s="4649"/>
      <c r="E357" s="4649"/>
      <c r="F357" s="4650"/>
      <c r="G357" s="22">
        <v>41851</v>
      </c>
      <c r="H357" s="24">
        <v>41851</v>
      </c>
      <c r="I357" s="3932"/>
      <c r="J357" s="21">
        <v>3</v>
      </c>
      <c r="K357" s="7"/>
      <c r="L357" s="7"/>
      <c r="M357" s="31" t="s">
        <v>6896</v>
      </c>
      <c r="N357" s="20"/>
      <c r="O357" s="20" t="s">
        <v>313</v>
      </c>
      <c r="P357" s="20"/>
    </row>
    <row r="358" spans="1:16" x14ac:dyDescent="0.2">
      <c r="A358" s="7">
        <v>26</v>
      </c>
      <c r="B358" s="7"/>
      <c r="C358" s="4648" t="s">
        <v>6897</v>
      </c>
      <c r="D358" s="4649"/>
      <c r="E358" s="4649"/>
      <c r="F358" s="4650"/>
      <c r="G358" s="22">
        <v>41851</v>
      </c>
      <c r="H358" s="22">
        <v>41851</v>
      </c>
      <c r="I358" s="3932"/>
      <c r="J358" s="21">
        <v>4</v>
      </c>
      <c r="K358" s="7"/>
      <c r="L358" s="7"/>
      <c r="M358" s="31" t="s">
        <v>6898</v>
      </c>
      <c r="N358" s="20"/>
      <c r="O358" s="20" t="s">
        <v>313</v>
      </c>
      <c r="P358" s="20"/>
    </row>
    <row r="359" spans="1:16" x14ac:dyDescent="0.2">
      <c r="A359" s="7">
        <v>27</v>
      </c>
      <c r="B359" s="7"/>
      <c r="C359" s="4648" t="s">
        <v>6899</v>
      </c>
      <c r="D359" s="4649"/>
      <c r="E359" s="4649"/>
      <c r="F359" s="4650"/>
      <c r="G359" s="22">
        <v>41851</v>
      </c>
      <c r="H359" s="22">
        <v>41851</v>
      </c>
      <c r="I359" s="3932"/>
      <c r="J359" s="21">
        <v>5</v>
      </c>
      <c r="K359" s="7"/>
      <c r="L359" s="7"/>
      <c r="M359" s="31" t="s">
        <v>6900</v>
      </c>
      <c r="N359" s="20"/>
      <c r="O359" s="20" t="s">
        <v>313</v>
      </c>
      <c r="P359" s="20"/>
    </row>
    <row r="360" spans="1:16" x14ac:dyDescent="0.2">
      <c r="A360" s="7">
        <v>28</v>
      </c>
      <c r="B360" s="7"/>
      <c r="C360" s="4648" t="s">
        <v>6901</v>
      </c>
      <c r="D360" s="4649"/>
      <c r="E360" s="4649"/>
      <c r="F360" s="4650"/>
      <c r="G360" s="22">
        <v>41852</v>
      </c>
      <c r="H360" s="22">
        <v>41882</v>
      </c>
      <c r="I360" s="3933"/>
      <c r="J360" s="21">
        <v>6</v>
      </c>
      <c r="K360" s="7"/>
      <c r="L360" s="7"/>
      <c r="M360" s="31" t="s">
        <v>6902</v>
      </c>
      <c r="N360" s="20"/>
      <c r="O360" s="20" t="s">
        <v>313</v>
      </c>
      <c r="P360" s="20"/>
    </row>
    <row r="361" spans="1:16" x14ac:dyDescent="0.2">
      <c r="A361" s="7">
        <v>29</v>
      </c>
      <c r="B361" s="7"/>
      <c r="C361" s="4648" t="s">
        <v>6903</v>
      </c>
      <c r="D361" s="4649"/>
      <c r="E361" s="4649"/>
      <c r="F361" s="4650"/>
      <c r="G361" s="22">
        <v>41882</v>
      </c>
      <c r="H361" s="22">
        <v>41882</v>
      </c>
      <c r="I361" s="3931">
        <v>406</v>
      </c>
      <c r="J361" s="21">
        <v>1</v>
      </c>
      <c r="K361" s="7"/>
      <c r="L361" s="7"/>
      <c r="M361" s="31" t="s">
        <v>6904</v>
      </c>
      <c r="N361" s="20"/>
      <c r="O361" s="20" t="s">
        <v>313</v>
      </c>
      <c r="P361" s="20"/>
    </row>
    <row r="362" spans="1:16" x14ac:dyDescent="0.2">
      <c r="A362" s="7">
        <v>30</v>
      </c>
      <c r="B362" s="7"/>
      <c r="C362" s="4648" t="s">
        <v>6905</v>
      </c>
      <c r="D362" s="4649"/>
      <c r="E362" s="4649"/>
      <c r="F362" s="4650"/>
      <c r="G362" s="22">
        <v>41882</v>
      </c>
      <c r="H362" s="22">
        <v>41882</v>
      </c>
      <c r="I362" s="3932"/>
      <c r="J362" s="21">
        <v>2</v>
      </c>
      <c r="K362" s="7"/>
      <c r="L362" s="7"/>
      <c r="M362" s="31" t="s">
        <v>6906</v>
      </c>
      <c r="N362" s="20"/>
      <c r="O362" s="20" t="s">
        <v>313</v>
      </c>
      <c r="P362" s="20"/>
    </row>
    <row r="363" spans="1:16" x14ac:dyDescent="0.2">
      <c r="A363" s="7">
        <v>31</v>
      </c>
      <c r="B363" s="7"/>
      <c r="C363" s="4648" t="s">
        <v>6907</v>
      </c>
      <c r="D363" s="4649"/>
      <c r="E363" s="4649"/>
      <c r="F363" s="4650"/>
      <c r="G363" s="22">
        <v>41883</v>
      </c>
      <c r="H363" s="22">
        <v>41912</v>
      </c>
      <c r="I363" s="3932"/>
      <c r="J363" s="21">
        <v>3</v>
      </c>
      <c r="K363" s="7"/>
      <c r="L363" s="7"/>
      <c r="M363" s="31" t="s">
        <v>6908</v>
      </c>
      <c r="N363" s="20"/>
      <c r="O363" s="20" t="s">
        <v>313</v>
      </c>
      <c r="P363" s="20"/>
    </row>
    <row r="364" spans="1:16" x14ac:dyDescent="0.2">
      <c r="A364" s="7">
        <v>32</v>
      </c>
      <c r="B364" s="7"/>
      <c r="C364" s="4648" t="s">
        <v>6909</v>
      </c>
      <c r="D364" s="4649"/>
      <c r="E364" s="4649"/>
      <c r="F364" s="4650"/>
      <c r="G364" s="22">
        <v>41912</v>
      </c>
      <c r="H364" s="22">
        <v>41912</v>
      </c>
      <c r="I364" s="3932"/>
      <c r="J364" s="21">
        <v>4</v>
      </c>
      <c r="K364" s="7"/>
      <c r="L364" s="7"/>
      <c r="M364" s="31" t="s">
        <v>6910</v>
      </c>
      <c r="N364" s="20"/>
      <c r="O364" s="20" t="s">
        <v>313</v>
      </c>
      <c r="P364" s="20"/>
    </row>
    <row r="365" spans="1:16" x14ac:dyDescent="0.2">
      <c r="A365" s="7">
        <v>33</v>
      </c>
      <c r="B365" s="7"/>
      <c r="C365" s="4648" t="s">
        <v>6911</v>
      </c>
      <c r="D365" s="4649"/>
      <c r="E365" s="4649"/>
      <c r="F365" s="4650"/>
      <c r="G365" s="22">
        <v>41912</v>
      </c>
      <c r="H365" s="22">
        <v>41912</v>
      </c>
      <c r="I365" s="3932"/>
      <c r="J365" s="21">
        <v>5</v>
      </c>
      <c r="K365" s="7"/>
      <c r="L365" s="7"/>
      <c r="M365" s="31" t="s">
        <v>6912</v>
      </c>
      <c r="N365" s="20"/>
      <c r="O365" s="20" t="s">
        <v>313</v>
      </c>
      <c r="P365" s="20"/>
    </row>
    <row r="366" spans="1:16" x14ac:dyDescent="0.2">
      <c r="A366" s="7">
        <v>34</v>
      </c>
      <c r="B366" s="7"/>
      <c r="C366" s="4648" t="s">
        <v>6913</v>
      </c>
      <c r="D366" s="4649"/>
      <c r="E366" s="4649"/>
      <c r="F366" s="4650"/>
      <c r="G366" s="22">
        <v>41912</v>
      </c>
      <c r="H366" s="22">
        <v>41912</v>
      </c>
      <c r="I366" s="3932"/>
      <c r="J366" s="21">
        <v>6</v>
      </c>
      <c r="K366" s="7"/>
      <c r="L366" s="7"/>
      <c r="M366" s="31" t="s">
        <v>6914</v>
      </c>
      <c r="N366" s="20"/>
      <c r="O366" s="20" t="s">
        <v>313</v>
      </c>
      <c r="P366" s="85"/>
    </row>
    <row r="367" spans="1:16" x14ac:dyDescent="0.2">
      <c r="A367" s="7">
        <v>35</v>
      </c>
      <c r="B367" s="7"/>
      <c r="C367" s="4648" t="s">
        <v>6915</v>
      </c>
      <c r="D367" s="4649"/>
      <c r="E367" s="4649"/>
      <c r="F367" s="4650"/>
      <c r="G367" s="22">
        <v>41913</v>
      </c>
      <c r="H367" s="22">
        <v>41943</v>
      </c>
      <c r="I367" s="3933"/>
      <c r="J367" s="21">
        <v>7</v>
      </c>
      <c r="K367" s="7"/>
      <c r="L367" s="7"/>
      <c r="M367" s="31" t="s">
        <v>6916</v>
      </c>
      <c r="N367" s="20"/>
      <c r="O367" s="20" t="s">
        <v>313</v>
      </c>
      <c r="P367" s="85"/>
    </row>
    <row r="368" spans="1:16" x14ac:dyDescent="0.2">
      <c r="A368" s="7">
        <v>36</v>
      </c>
      <c r="B368" s="7"/>
      <c r="C368" s="4648" t="s">
        <v>6917</v>
      </c>
      <c r="D368" s="4649"/>
      <c r="E368" s="4649"/>
      <c r="F368" s="4650"/>
      <c r="G368" s="22">
        <v>41943</v>
      </c>
      <c r="H368" s="22">
        <v>41943</v>
      </c>
      <c r="I368" s="3931">
        <v>407</v>
      </c>
      <c r="J368" s="21">
        <v>1</v>
      </c>
      <c r="K368" s="20"/>
      <c r="L368" s="7"/>
      <c r="M368" s="31" t="s">
        <v>6918</v>
      </c>
      <c r="N368" s="20"/>
      <c r="O368" s="20" t="s">
        <v>313</v>
      </c>
      <c r="P368" s="85"/>
    </row>
    <row r="369" spans="1:16" x14ac:dyDescent="0.2">
      <c r="A369" s="7">
        <v>37</v>
      </c>
      <c r="B369" s="7"/>
      <c r="C369" s="4648" t="s">
        <v>6919</v>
      </c>
      <c r="D369" s="4649"/>
      <c r="E369" s="4649"/>
      <c r="F369" s="4650"/>
      <c r="G369" s="22">
        <v>41943</v>
      </c>
      <c r="H369" s="22">
        <v>41943</v>
      </c>
      <c r="I369" s="3932"/>
      <c r="J369" s="21">
        <v>2</v>
      </c>
      <c r="K369" s="7"/>
      <c r="L369" s="7"/>
      <c r="M369" s="31" t="s">
        <v>6920</v>
      </c>
      <c r="N369" s="20"/>
      <c r="O369" s="20" t="s">
        <v>313</v>
      </c>
      <c r="P369" s="20"/>
    </row>
    <row r="370" spans="1:16" x14ac:dyDescent="0.2">
      <c r="A370" s="7">
        <v>38</v>
      </c>
      <c r="B370" s="7"/>
      <c r="C370" s="4648" t="s">
        <v>6921</v>
      </c>
      <c r="D370" s="4649"/>
      <c r="E370" s="4649"/>
      <c r="F370" s="4650"/>
      <c r="G370" s="22">
        <v>41943</v>
      </c>
      <c r="H370" s="22">
        <v>41943</v>
      </c>
      <c r="I370" s="3932"/>
      <c r="J370" s="21">
        <v>3</v>
      </c>
      <c r="K370" s="7"/>
      <c r="L370" s="7"/>
      <c r="M370" s="31" t="s">
        <v>6922</v>
      </c>
      <c r="N370" s="20"/>
      <c r="O370" s="20" t="s">
        <v>313</v>
      </c>
      <c r="P370" s="20"/>
    </row>
    <row r="371" spans="1:16" x14ac:dyDescent="0.2">
      <c r="A371" s="7">
        <v>39</v>
      </c>
      <c r="B371" s="7"/>
      <c r="C371" s="4648" t="s">
        <v>6923</v>
      </c>
      <c r="D371" s="4649"/>
      <c r="E371" s="4649"/>
      <c r="F371" s="4650"/>
      <c r="G371" s="22">
        <v>41948</v>
      </c>
      <c r="H371" s="22">
        <v>41973</v>
      </c>
      <c r="I371" s="3932"/>
      <c r="J371" s="21">
        <v>4</v>
      </c>
      <c r="K371" s="7"/>
      <c r="L371" s="7"/>
      <c r="M371" s="31" t="s">
        <v>6924</v>
      </c>
      <c r="N371" s="20"/>
      <c r="O371" s="20" t="s">
        <v>313</v>
      </c>
      <c r="P371" s="20"/>
    </row>
    <row r="372" spans="1:16" x14ac:dyDescent="0.2">
      <c r="A372" s="7">
        <v>40</v>
      </c>
      <c r="B372" s="7"/>
      <c r="C372" s="4648" t="s">
        <v>6925</v>
      </c>
      <c r="D372" s="4649"/>
      <c r="E372" s="4649"/>
      <c r="F372" s="4650"/>
      <c r="G372" s="22">
        <v>41973</v>
      </c>
      <c r="H372" s="22">
        <v>41973</v>
      </c>
      <c r="I372" s="3932"/>
      <c r="J372" s="21">
        <v>5</v>
      </c>
      <c r="K372" s="7"/>
      <c r="L372" s="7"/>
      <c r="M372" s="31" t="s">
        <v>6926</v>
      </c>
      <c r="N372" s="20"/>
      <c r="O372" s="20" t="s">
        <v>313</v>
      </c>
      <c r="P372" s="20"/>
    </row>
    <row r="373" spans="1:16" x14ac:dyDescent="0.2">
      <c r="A373" s="7">
        <v>41</v>
      </c>
      <c r="B373" s="7"/>
      <c r="C373" s="4648" t="s">
        <v>6927</v>
      </c>
      <c r="D373" s="4649"/>
      <c r="E373" s="4649"/>
      <c r="F373" s="4650"/>
      <c r="G373" s="22">
        <v>41974</v>
      </c>
      <c r="H373" s="22">
        <v>42004</v>
      </c>
      <c r="I373" s="3933"/>
      <c r="J373" s="21">
        <v>6</v>
      </c>
      <c r="K373" s="7"/>
      <c r="L373" s="7"/>
      <c r="M373" s="31" t="s">
        <v>6928</v>
      </c>
      <c r="N373" s="20"/>
      <c r="O373" s="20" t="s">
        <v>313</v>
      </c>
      <c r="P373" s="20"/>
    </row>
    <row r="374" spans="1:16" x14ac:dyDescent="0.2">
      <c r="A374" s="7">
        <v>42</v>
      </c>
      <c r="B374" s="7"/>
      <c r="C374" s="4648" t="s">
        <v>6929</v>
      </c>
      <c r="D374" s="4649"/>
      <c r="E374" s="4649"/>
      <c r="F374" s="4650"/>
      <c r="G374" s="22">
        <v>42004</v>
      </c>
      <c r="H374" s="22">
        <v>42004</v>
      </c>
      <c r="I374" s="3931">
        <v>408</v>
      </c>
      <c r="J374" s="21">
        <v>1</v>
      </c>
      <c r="K374" s="7"/>
      <c r="L374" s="7"/>
      <c r="M374" s="31" t="s">
        <v>6930</v>
      </c>
      <c r="N374" s="20"/>
      <c r="O374" s="20" t="s">
        <v>313</v>
      </c>
      <c r="P374" s="20"/>
    </row>
    <row r="375" spans="1:16" x14ac:dyDescent="0.2">
      <c r="A375" s="7">
        <v>43</v>
      </c>
      <c r="B375" s="7"/>
      <c r="C375" s="4648" t="s">
        <v>6931</v>
      </c>
      <c r="D375" s="4649"/>
      <c r="E375" s="4649"/>
      <c r="F375" s="4650"/>
      <c r="G375" s="22">
        <v>42004</v>
      </c>
      <c r="H375" s="22">
        <v>42004</v>
      </c>
      <c r="I375" s="3933"/>
      <c r="J375" s="21">
        <v>2</v>
      </c>
      <c r="K375" s="7"/>
      <c r="L375" s="7"/>
      <c r="M375" s="31" t="s">
        <v>6932</v>
      </c>
      <c r="N375" s="20"/>
      <c r="O375" s="20" t="s">
        <v>313</v>
      </c>
      <c r="P375" s="20"/>
    </row>
    <row r="376" spans="1:16" x14ac:dyDescent="0.2">
      <c r="A376" s="7"/>
      <c r="B376" s="42" t="s">
        <v>2377</v>
      </c>
      <c r="C376" s="4653" t="s">
        <v>2380</v>
      </c>
      <c r="D376" s="4654"/>
      <c r="E376" s="4654"/>
      <c r="F376" s="4655"/>
      <c r="G376" s="7"/>
      <c r="H376" s="7"/>
      <c r="I376" s="42"/>
      <c r="J376" s="21"/>
      <c r="K376" s="20"/>
      <c r="L376" s="20"/>
      <c r="M376" s="20"/>
      <c r="N376" s="7"/>
      <c r="O376" s="7"/>
      <c r="P376" s="7"/>
    </row>
    <row r="377" spans="1:16" x14ac:dyDescent="0.2">
      <c r="A377" s="7">
        <v>44</v>
      </c>
      <c r="B377" s="42"/>
      <c r="C377" s="4648" t="s">
        <v>5848</v>
      </c>
      <c r="D377" s="4649"/>
      <c r="E377" s="4649"/>
      <c r="F377" s="4650"/>
      <c r="G377" s="24">
        <v>41668</v>
      </c>
      <c r="H377" s="24">
        <v>41668</v>
      </c>
      <c r="I377" s="3931">
        <v>409</v>
      </c>
      <c r="J377" s="21">
        <v>1</v>
      </c>
      <c r="K377" s="20"/>
      <c r="L377" s="20"/>
      <c r="M377" s="194">
        <v>224</v>
      </c>
      <c r="N377" s="2"/>
      <c r="O377" s="20" t="s">
        <v>313</v>
      </c>
      <c r="P377" s="238"/>
    </row>
    <row r="378" spans="1:16" x14ac:dyDescent="0.2">
      <c r="A378" s="7">
        <v>45</v>
      </c>
      <c r="B378" s="42"/>
      <c r="C378" s="4648" t="s">
        <v>6933</v>
      </c>
      <c r="D378" s="4649"/>
      <c r="E378" s="4649"/>
      <c r="F378" s="4650"/>
      <c r="G378" s="24">
        <v>41668</v>
      </c>
      <c r="H378" s="24">
        <v>41668</v>
      </c>
      <c r="I378" s="3932"/>
      <c r="J378" s="21">
        <v>2</v>
      </c>
      <c r="K378" s="20"/>
      <c r="L378" s="20"/>
      <c r="M378" s="194" t="s">
        <v>6934</v>
      </c>
      <c r="N378" s="2"/>
      <c r="O378" s="20" t="s">
        <v>313</v>
      </c>
      <c r="P378" s="238"/>
    </row>
    <row r="379" spans="1:16" x14ac:dyDescent="0.2">
      <c r="A379" s="7">
        <v>46</v>
      </c>
      <c r="B379" s="42"/>
      <c r="C379" s="4648" t="s">
        <v>6935</v>
      </c>
      <c r="D379" s="4649"/>
      <c r="E379" s="4649"/>
      <c r="F379" s="4650"/>
      <c r="G379" s="24">
        <v>41668</v>
      </c>
      <c r="H379" s="24">
        <v>41668</v>
      </c>
      <c r="I379" s="3932"/>
      <c r="J379" s="21">
        <v>3</v>
      </c>
      <c r="K379" s="20"/>
      <c r="L379" s="20"/>
      <c r="M379" s="194" t="s">
        <v>6936</v>
      </c>
      <c r="N379" s="20"/>
      <c r="O379" s="20" t="s">
        <v>313</v>
      </c>
      <c r="P379" s="238"/>
    </row>
    <row r="380" spans="1:16" x14ac:dyDescent="0.2">
      <c r="A380" s="7">
        <v>47</v>
      </c>
      <c r="B380" s="42"/>
      <c r="C380" s="4648" t="s">
        <v>6937</v>
      </c>
      <c r="D380" s="4649"/>
      <c r="E380" s="4649"/>
      <c r="F380" s="4650"/>
      <c r="G380" s="24">
        <v>41668</v>
      </c>
      <c r="H380" s="24">
        <v>41668</v>
      </c>
      <c r="I380" s="3932"/>
      <c r="J380" s="21">
        <v>4</v>
      </c>
      <c r="K380" s="20"/>
      <c r="L380" s="20"/>
      <c r="M380" s="194" t="s">
        <v>6938</v>
      </c>
      <c r="N380" s="20"/>
      <c r="O380" s="20" t="s">
        <v>313</v>
      </c>
      <c r="P380" s="238"/>
    </row>
    <row r="381" spans="1:16" x14ac:dyDescent="0.2">
      <c r="A381" s="7">
        <v>48</v>
      </c>
      <c r="B381" s="42"/>
      <c r="C381" s="4648" t="s">
        <v>6939</v>
      </c>
      <c r="D381" s="4649"/>
      <c r="E381" s="4649"/>
      <c r="F381" s="4650"/>
      <c r="G381" s="24">
        <v>41668</v>
      </c>
      <c r="H381" s="24">
        <v>41668</v>
      </c>
      <c r="I381" s="3932"/>
      <c r="J381" s="21">
        <v>5</v>
      </c>
      <c r="K381" s="20"/>
      <c r="L381" s="20"/>
      <c r="M381" s="194" t="s">
        <v>6940</v>
      </c>
      <c r="N381" s="20"/>
      <c r="O381" s="20" t="s">
        <v>313</v>
      </c>
      <c r="P381" s="238"/>
    </row>
    <row r="382" spans="1:16" x14ac:dyDescent="0.2">
      <c r="A382" s="7">
        <v>49</v>
      </c>
      <c r="B382" s="42"/>
      <c r="C382" s="4648" t="s">
        <v>6941</v>
      </c>
      <c r="D382" s="4649"/>
      <c r="E382" s="4649"/>
      <c r="F382" s="4650"/>
      <c r="G382" s="24">
        <v>41668</v>
      </c>
      <c r="H382" s="24">
        <v>41668</v>
      </c>
      <c r="I382" s="3932"/>
      <c r="J382" s="21">
        <v>6</v>
      </c>
      <c r="K382" s="20"/>
      <c r="L382" s="20"/>
      <c r="M382" s="194" t="s">
        <v>6942</v>
      </c>
      <c r="N382" s="20"/>
      <c r="O382" s="20" t="s">
        <v>313</v>
      </c>
      <c r="P382" s="20"/>
    </row>
    <row r="383" spans="1:16" x14ac:dyDescent="0.2">
      <c r="A383" s="7">
        <v>50</v>
      </c>
      <c r="B383" s="42"/>
      <c r="C383" s="4648" t="s">
        <v>6943</v>
      </c>
      <c r="D383" s="4649"/>
      <c r="E383" s="4649"/>
      <c r="F383" s="4650"/>
      <c r="G383" s="24">
        <v>41670</v>
      </c>
      <c r="H383" s="24">
        <v>41670</v>
      </c>
      <c r="I383" s="3933"/>
      <c r="J383" s="21">
        <v>7</v>
      </c>
      <c r="K383" s="20"/>
      <c r="L383" s="20"/>
      <c r="M383" s="194" t="s">
        <v>6944</v>
      </c>
      <c r="N383" s="20"/>
      <c r="O383" s="20" t="s">
        <v>313</v>
      </c>
      <c r="P383" s="238"/>
    </row>
    <row r="384" spans="1:16" x14ac:dyDescent="0.2">
      <c r="A384" s="7">
        <v>52</v>
      </c>
      <c r="B384" s="7"/>
      <c r="C384" s="4648" t="s">
        <v>6945</v>
      </c>
      <c r="D384" s="4649"/>
      <c r="E384" s="4649"/>
      <c r="F384" s="4650"/>
      <c r="G384" s="24">
        <v>41670</v>
      </c>
      <c r="H384" s="24">
        <v>41670</v>
      </c>
      <c r="I384" s="3932">
        <v>410</v>
      </c>
      <c r="J384" s="21">
        <v>1</v>
      </c>
      <c r="K384" s="20"/>
      <c r="L384" s="20"/>
      <c r="M384" s="194" t="s">
        <v>6946</v>
      </c>
      <c r="N384" s="20"/>
      <c r="O384" s="20" t="s">
        <v>313</v>
      </c>
      <c r="P384" s="238"/>
    </row>
    <row r="385" spans="1:16" x14ac:dyDescent="0.2">
      <c r="A385" s="7">
        <v>53</v>
      </c>
      <c r="B385" s="7"/>
      <c r="C385" s="4648" t="s">
        <v>6947</v>
      </c>
      <c r="D385" s="4649"/>
      <c r="E385" s="4649"/>
      <c r="F385" s="4650"/>
      <c r="G385" s="24">
        <v>41670</v>
      </c>
      <c r="H385" s="24">
        <v>41670</v>
      </c>
      <c r="I385" s="3932"/>
      <c r="J385" s="21">
        <v>2</v>
      </c>
      <c r="K385" s="20"/>
      <c r="L385" s="20"/>
      <c r="M385" s="194" t="s">
        <v>6948</v>
      </c>
      <c r="N385" s="20"/>
      <c r="O385" s="20" t="s">
        <v>313</v>
      </c>
      <c r="P385" s="238"/>
    </row>
    <row r="386" spans="1:16" x14ac:dyDescent="0.2">
      <c r="A386" s="7">
        <v>54</v>
      </c>
      <c r="B386" s="7"/>
      <c r="C386" s="4648" t="s">
        <v>6949</v>
      </c>
      <c r="D386" s="4649"/>
      <c r="E386" s="4649"/>
      <c r="F386" s="4650"/>
      <c r="G386" s="24">
        <v>41683</v>
      </c>
      <c r="H386" s="24">
        <v>41683</v>
      </c>
      <c r="I386" s="3932"/>
      <c r="J386" s="21">
        <v>3</v>
      </c>
      <c r="K386" s="20"/>
      <c r="L386" s="20"/>
      <c r="M386" s="194">
        <v>208</v>
      </c>
      <c r="N386" s="20"/>
      <c r="O386" s="20" t="s">
        <v>313</v>
      </c>
      <c r="P386" s="238"/>
    </row>
    <row r="387" spans="1:16" x14ac:dyDescent="0.2">
      <c r="A387" s="7">
        <v>55</v>
      </c>
      <c r="B387" s="7"/>
      <c r="C387" s="4648" t="s">
        <v>6950</v>
      </c>
      <c r="D387" s="4649"/>
      <c r="E387" s="4649"/>
      <c r="F387" s="4650"/>
      <c r="G387" s="24">
        <v>41683</v>
      </c>
      <c r="H387" s="24">
        <v>41689</v>
      </c>
      <c r="I387" s="3932"/>
      <c r="J387" s="21">
        <v>4</v>
      </c>
      <c r="K387" s="20"/>
      <c r="L387" s="20"/>
      <c r="M387" s="194" t="s">
        <v>6951</v>
      </c>
      <c r="N387" s="20"/>
      <c r="O387" s="20" t="s">
        <v>313</v>
      </c>
      <c r="P387" s="20"/>
    </row>
    <row r="388" spans="1:16" x14ac:dyDescent="0.2">
      <c r="A388" s="7">
        <v>56</v>
      </c>
      <c r="B388" s="7"/>
      <c r="C388" s="4648" t="s">
        <v>6952</v>
      </c>
      <c r="D388" s="4649"/>
      <c r="E388" s="4649"/>
      <c r="F388" s="4650"/>
      <c r="G388" s="24">
        <v>41689</v>
      </c>
      <c r="H388" s="24">
        <v>41689</v>
      </c>
      <c r="I388" s="3932"/>
      <c r="J388" s="21">
        <v>5</v>
      </c>
      <c r="K388" s="20"/>
      <c r="L388" s="20"/>
      <c r="M388" s="194" t="s">
        <v>6953</v>
      </c>
      <c r="N388" s="20"/>
      <c r="O388" s="20" t="s">
        <v>313</v>
      </c>
      <c r="P388" s="20"/>
    </row>
    <row r="389" spans="1:16" x14ac:dyDescent="0.2">
      <c r="A389" s="7">
        <v>57</v>
      </c>
      <c r="B389" s="7"/>
      <c r="C389" s="4648" t="s">
        <v>6954</v>
      </c>
      <c r="D389" s="4649"/>
      <c r="E389" s="4649"/>
      <c r="F389" s="4650"/>
      <c r="G389" s="24">
        <v>41689</v>
      </c>
      <c r="H389" s="24">
        <v>41689</v>
      </c>
      <c r="I389" s="3932"/>
      <c r="J389" s="21">
        <v>6</v>
      </c>
      <c r="K389" s="20"/>
      <c r="L389" s="20"/>
      <c r="M389" s="194" t="s">
        <v>6955</v>
      </c>
      <c r="N389" s="20"/>
      <c r="O389" s="20" t="s">
        <v>313</v>
      </c>
      <c r="P389" s="238"/>
    </row>
    <row r="390" spans="1:16" x14ac:dyDescent="0.2">
      <c r="A390" s="7">
        <v>58</v>
      </c>
      <c r="B390" s="7"/>
      <c r="C390" s="4648" t="s">
        <v>6956</v>
      </c>
      <c r="D390" s="4649"/>
      <c r="E390" s="4649"/>
      <c r="F390" s="4650"/>
      <c r="G390" s="24">
        <v>41689</v>
      </c>
      <c r="H390" s="24">
        <v>41698</v>
      </c>
      <c r="I390" s="3933"/>
      <c r="J390" s="21">
        <v>7</v>
      </c>
      <c r="K390" s="20"/>
      <c r="L390" s="20"/>
      <c r="M390" s="194" t="s">
        <v>6957</v>
      </c>
      <c r="N390" s="20"/>
      <c r="O390" s="20" t="s">
        <v>313</v>
      </c>
      <c r="P390" s="238"/>
    </row>
    <row r="391" spans="1:16" x14ac:dyDescent="0.2">
      <c r="A391" s="7">
        <v>59</v>
      </c>
      <c r="B391" s="7"/>
      <c r="C391" s="4648" t="s">
        <v>6958</v>
      </c>
      <c r="D391" s="4649"/>
      <c r="E391" s="4649"/>
      <c r="F391" s="4650"/>
      <c r="G391" s="24">
        <v>41698</v>
      </c>
      <c r="H391" s="24">
        <v>41698</v>
      </c>
      <c r="I391" s="4170">
        <v>411</v>
      </c>
      <c r="J391" s="21">
        <v>1</v>
      </c>
      <c r="K391" s="20"/>
      <c r="L391" s="20"/>
      <c r="M391" s="194" t="s">
        <v>6959</v>
      </c>
      <c r="N391" s="20"/>
      <c r="O391" s="20" t="s">
        <v>313</v>
      </c>
      <c r="P391" s="238"/>
    </row>
    <row r="392" spans="1:16" x14ac:dyDescent="0.2">
      <c r="A392" s="7">
        <v>60</v>
      </c>
      <c r="B392" s="7"/>
      <c r="C392" s="4648" t="s">
        <v>672</v>
      </c>
      <c r="D392" s="4649"/>
      <c r="E392" s="4649"/>
      <c r="F392" s="4650"/>
      <c r="G392" s="24">
        <v>41698</v>
      </c>
      <c r="H392" s="24">
        <v>41698</v>
      </c>
      <c r="I392" s="4170"/>
      <c r="J392" s="21">
        <v>2</v>
      </c>
      <c r="K392" s="20"/>
      <c r="L392" s="20"/>
      <c r="M392" s="194" t="s">
        <v>6960</v>
      </c>
      <c r="N392" s="20"/>
      <c r="O392" s="20" t="s">
        <v>313</v>
      </c>
      <c r="P392" s="238"/>
    </row>
    <row r="393" spans="1:16" x14ac:dyDescent="0.2">
      <c r="A393" s="7">
        <v>61</v>
      </c>
      <c r="B393" s="7"/>
      <c r="C393" s="4648" t="s">
        <v>6961</v>
      </c>
      <c r="D393" s="4649"/>
      <c r="E393" s="4649"/>
      <c r="F393" s="4650"/>
      <c r="G393" s="24">
        <v>41698</v>
      </c>
      <c r="H393" s="24">
        <v>41698</v>
      </c>
      <c r="I393" s="4170"/>
      <c r="J393" s="21">
        <v>3</v>
      </c>
      <c r="K393" s="20"/>
      <c r="L393" s="20"/>
      <c r="M393" s="194" t="s">
        <v>6962</v>
      </c>
      <c r="N393" s="20"/>
      <c r="O393" s="20" t="s">
        <v>313</v>
      </c>
      <c r="P393" s="20"/>
    </row>
    <row r="394" spans="1:16" x14ac:dyDescent="0.2">
      <c r="A394" s="7">
        <v>62</v>
      </c>
      <c r="B394" s="7"/>
      <c r="C394" s="4648" t="s">
        <v>6963</v>
      </c>
      <c r="D394" s="4649"/>
      <c r="E394" s="4649"/>
      <c r="F394" s="4650"/>
      <c r="G394" s="24">
        <v>41710</v>
      </c>
      <c r="H394" s="24">
        <v>41710</v>
      </c>
      <c r="I394" s="4170"/>
      <c r="J394" s="21">
        <v>4</v>
      </c>
      <c r="K394" s="20"/>
      <c r="L394" s="20"/>
      <c r="M394" s="194">
        <v>205</v>
      </c>
      <c r="N394" s="20"/>
      <c r="O394" s="20" t="s">
        <v>313</v>
      </c>
      <c r="P394" s="238"/>
    </row>
    <row r="395" spans="1:16" x14ac:dyDescent="0.2">
      <c r="A395" s="7">
        <v>63</v>
      </c>
      <c r="B395" s="7"/>
      <c r="C395" s="4648" t="s">
        <v>6964</v>
      </c>
      <c r="D395" s="4649"/>
      <c r="E395" s="4649"/>
      <c r="F395" s="4650"/>
      <c r="G395" s="24">
        <v>41710</v>
      </c>
      <c r="H395" s="24">
        <v>41710</v>
      </c>
      <c r="I395" s="4170"/>
      <c r="J395" s="21">
        <v>5</v>
      </c>
      <c r="K395" s="20"/>
      <c r="L395" s="20"/>
      <c r="M395" s="194" t="s">
        <v>6965</v>
      </c>
      <c r="N395" s="20"/>
      <c r="O395" s="20" t="s">
        <v>313</v>
      </c>
      <c r="P395" s="238"/>
    </row>
    <row r="396" spans="1:16" x14ac:dyDescent="0.2">
      <c r="A396" s="7">
        <v>64</v>
      </c>
      <c r="B396" s="7"/>
      <c r="C396" s="4648" t="s">
        <v>6966</v>
      </c>
      <c r="D396" s="4649"/>
      <c r="E396" s="4649"/>
      <c r="F396" s="4650"/>
      <c r="G396" s="24">
        <v>41710</v>
      </c>
      <c r="H396" s="24">
        <v>41710</v>
      </c>
      <c r="I396" s="4170"/>
      <c r="J396" s="21">
        <v>6</v>
      </c>
      <c r="K396" s="20"/>
      <c r="L396" s="20"/>
      <c r="M396" s="194" t="s">
        <v>6967</v>
      </c>
      <c r="N396" s="20"/>
      <c r="O396" s="20" t="s">
        <v>313</v>
      </c>
      <c r="P396" s="238"/>
    </row>
    <row r="397" spans="1:16" x14ac:dyDescent="0.2">
      <c r="A397" s="7">
        <v>65</v>
      </c>
      <c r="B397" s="7"/>
      <c r="C397" s="4648" t="s">
        <v>6968</v>
      </c>
      <c r="D397" s="4649"/>
      <c r="E397" s="4649"/>
      <c r="F397" s="4650"/>
      <c r="G397" s="24">
        <v>41710</v>
      </c>
      <c r="H397" s="24">
        <v>41710</v>
      </c>
      <c r="I397" s="4170"/>
      <c r="J397" s="21">
        <v>7</v>
      </c>
      <c r="K397" s="20"/>
      <c r="L397" s="20"/>
      <c r="M397" s="194" t="s">
        <v>6969</v>
      </c>
      <c r="N397" s="20"/>
      <c r="O397" s="20" t="s">
        <v>313</v>
      </c>
      <c r="P397" s="20"/>
    </row>
    <row r="398" spans="1:16" x14ac:dyDescent="0.2">
      <c r="A398" s="7">
        <v>66</v>
      </c>
      <c r="B398" s="7"/>
      <c r="C398" s="4648" t="s">
        <v>6970</v>
      </c>
      <c r="D398" s="4649"/>
      <c r="E398" s="4649"/>
      <c r="F398" s="4650"/>
      <c r="G398" s="24">
        <v>41710</v>
      </c>
      <c r="H398" s="24">
        <v>41711</v>
      </c>
      <c r="I398" s="3931">
        <v>412</v>
      </c>
      <c r="J398" s="21">
        <v>1</v>
      </c>
      <c r="K398" s="20"/>
      <c r="L398" s="20"/>
      <c r="M398" s="194" t="s">
        <v>6971</v>
      </c>
      <c r="N398" s="20"/>
      <c r="O398" s="20" t="s">
        <v>313</v>
      </c>
      <c r="P398" s="238"/>
    </row>
    <row r="399" spans="1:16" x14ac:dyDescent="0.2">
      <c r="A399" s="7">
        <v>67</v>
      </c>
      <c r="B399" s="7"/>
      <c r="C399" s="4648" t="s">
        <v>6972</v>
      </c>
      <c r="D399" s="4649"/>
      <c r="E399" s="4649"/>
      <c r="F399" s="4650"/>
      <c r="G399" s="24">
        <v>41711</v>
      </c>
      <c r="H399" s="24">
        <v>41712</v>
      </c>
      <c r="I399" s="3932"/>
      <c r="J399" s="21">
        <v>2</v>
      </c>
      <c r="K399" s="20"/>
      <c r="L399" s="20"/>
      <c r="M399" s="194" t="s">
        <v>6973</v>
      </c>
      <c r="N399" s="20"/>
      <c r="O399" s="20" t="s">
        <v>313</v>
      </c>
      <c r="P399" s="20"/>
    </row>
    <row r="400" spans="1:16" x14ac:dyDescent="0.2">
      <c r="A400" s="7">
        <v>68</v>
      </c>
      <c r="B400" s="7"/>
      <c r="C400" s="4648" t="s">
        <v>6974</v>
      </c>
      <c r="D400" s="4649"/>
      <c r="E400" s="4649"/>
      <c r="F400" s="4650"/>
      <c r="G400" s="24">
        <v>41712</v>
      </c>
      <c r="H400" s="24">
        <v>41712</v>
      </c>
      <c r="I400" s="3932"/>
      <c r="J400" s="21">
        <v>3</v>
      </c>
      <c r="K400" s="20"/>
      <c r="L400" s="20"/>
      <c r="M400" s="194" t="s">
        <v>6975</v>
      </c>
      <c r="N400" s="20"/>
      <c r="O400" s="20" t="s">
        <v>313</v>
      </c>
      <c r="P400" s="7"/>
    </row>
    <row r="401" spans="1:16" x14ac:dyDescent="0.2">
      <c r="A401" s="7">
        <v>69</v>
      </c>
      <c r="B401" s="7"/>
      <c r="C401" s="4648" t="s">
        <v>6976</v>
      </c>
      <c r="D401" s="4649"/>
      <c r="E401" s="4649"/>
      <c r="F401" s="4650"/>
      <c r="G401" s="24">
        <v>41715</v>
      </c>
      <c r="H401" s="24">
        <v>41725</v>
      </c>
      <c r="I401" s="3932"/>
      <c r="J401" s="21">
        <v>4</v>
      </c>
      <c r="K401" s="20"/>
      <c r="L401" s="20"/>
      <c r="M401" s="194" t="s">
        <v>6977</v>
      </c>
      <c r="N401" s="20"/>
      <c r="O401" s="20" t="s">
        <v>313</v>
      </c>
      <c r="P401" s="469"/>
    </row>
    <row r="402" spans="1:16" x14ac:dyDescent="0.2">
      <c r="A402" s="7">
        <v>70</v>
      </c>
      <c r="B402" s="7"/>
      <c r="C402" s="4648" t="s">
        <v>6978</v>
      </c>
      <c r="D402" s="4649"/>
      <c r="E402" s="4649"/>
      <c r="F402" s="4650"/>
      <c r="G402" s="24">
        <v>41725</v>
      </c>
      <c r="H402" s="24">
        <v>41726</v>
      </c>
      <c r="I402" s="3932"/>
      <c r="J402" s="21">
        <v>5</v>
      </c>
      <c r="K402" s="20"/>
      <c r="L402" s="20"/>
      <c r="M402" s="194" t="s">
        <v>6979</v>
      </c>
      <c r="N402" s="20"/>
      <c r="O402" s="20" t="s">
        <v>313</v>
      </c>
      <c r="P402" s="238"/>
    </row>
    <row r="403" spans="1:16" x14ac:dyDescent="0.2">
      <c r="A403" s="7">
        <v>71</v>
      </c>
      <c r="B403" s="7"/>
      <c r="C403" s="4659" t="s">
        <v>6980</v>
      </c>
      <c r="D403" s="4659"/>
      <c r="E403" s="4659"/>
      <c r="F403" s="4659"/>
      <c r="G403" s="24">
        <v>41726</v>
      </c>
      <c r="H403" s="24">
        <v>41726</v>
      </c>
      <c r="I403" s="3932"/>
      <c r="J403" s="21">
        <v>6</v>
      </c>
      <c r="K403" s="20"/>
      <c r="L403" s="20"/>
      <c r="M403" s="194" t="s">
        <v>6981</v>
      </c>
      <c r="N403" s="20"/>
      <c r="O403" s="20" t="s">
        <v>313</v>
      </c>
      <c r="P403" s="469"/>
    </row>
    <row r="404" spans="1:16" x14ac:dyDescent="0.2">
      <c r="A404" s="7">
        <v>72</v>
      </c>
      <c r="B404" s="7"/>
      <c r="C404" s="4659" t="s">
        <v>6982</v>
      </c>
      <c r="D404" s="4659"/>
      <c r="E404" s="4659"/>
      <c r="F404" s="4659"/>
      <c r="G404" s="24">
        <v>41726</v>
      </c>
      <c r="H404" s="24">
        <v>41726</v>
      </c>
      <c r="I404" s="3933"/>
      <c r="J404" s="21">
        <v>7</v>
      </c>
      <c r="K404" s="20"/>
      <c r="L404" s="20"/>
      <c r="M404" s="194" t="s">
        <v>6983</v>
      </c>
      <c r="N404" s="20"/>
      <c r="O404" s="20" t="s">
        <v>313</v>
      </c>
      <c r="P404" s="238"/>
    </row>
    <row r="405" spans="1:16" x14ac:dyDescent="0.2">
      <c r="A405" s="7">
        <v>73</v>
      </c>
      <c r="B405" s="7"/>
      <c r="C405" s="4659" t="s">
        <v>6984</v>
      </c>
      <c r="D405" s="4659"/>
      <c r="E405" s="4659"/>
      <c r="F405" s="4659"/>
      <c r="G405" s="24">
        <v>41726</v>
      </c>
      <c r="H405" s="24">
        <v>41729</v>
      </c>
      <c r="I405" s="3931">
        <v>413</v>
      </c>
      <c r="J405" s="21">
        <v>1</v>
      </c>
      <c r="K405" s="20"/>
      <c r="L405" s="20"/>
      <c r="M405" s="194" t="s">
        <v>6985</v>
      </c>
      <c r="N405" s="20"/>
      <c r="O405" s="20" t="s">
        <v>313</v>
      </c>
      <c r="P405" s="20"/>
    </row>
    <row r="406" spans="1:16" x14ac:dyDescent="0.2">
      <c r="A406" s="7">
        <v>74</v>
      </c>
      <c r="B406" s="7"/>
      <c r="C406" s="4659" t="s">
        <v>6986</v>
      </c>
      <c r="D406" s="4659"/>
      <c r="E406" s="4659"/>
      <c r="F406" s="4659"/>
      <c r="G406" s="24">
        <v>41739</v>
      </c>
      <c r="H406" s="24">
        <v>41739</v>
      </c>
      <c r="I406" s="3932"/>
      <c r="J406" s="21">
        <v>2</v>
      </c>
      <c r="K406" s="20"/>
      <c r="L406" s="20"/>
      <c r="M406" s="194">
        <v>215</v>
      </c>
      <c r="N406" s="20"/>
      <c r="O406" s="20" t="s">
        <v>313</v>
      </c>
      <c r="P406" s="238"/>
    </row>
    <row r="407" spans="1:16" x14ac:dyDescent="0.2">
      <c r="A407" s="7">
        <v>75</v>
      </c>
      <c r="B407" s="7"/>
      <c r="C407" s="4659" t="s">
        <v>6987</v>
      </c>
      <c r="D407" s="4659"/>
      <c r="E407" s="4659"/>
      <c r="F407" s="4659"/>
      <c r="G407" s="24">
        <v>41739</v>
      </c>
      <c r="H407" s="24">
        <v>41739</v>
      </c>
      <c r="I407" s="3932"/>
      <c r="J407" s="21">
        <v>3</v>
      </c>
      <c r="K407" s="20"/>
      <c r="L407" s="20"/>
      <c r="M407" s="194" t="s">
        <v>6988</v>
      </c>
      <c r="N407" s="20"/>
      <c r="O407" s="20" t="s">
        <v>313</v>
      </c>
      <c r="P407" s="238"/>
    </row>
    <row r="408" spans="1:16" x14ac:dyDescent="0.2">
      <c r="A408" s="7">
        <v>76</v>
      </c>
      <c r="B408" s="7"/>
      <c r="C408" s="4659" t="s">
        <v>6989</v>
      </c>
      <c r="D408" s="4659"/>
      <c r="E408" s="4659"/>
      <c r="F408" s="4659"/>
      <c r="G408" s="24">
        <v>41745</v>
      </c>
      <c r="H408" s="24">
        <v>41751</v>
      </c>
      <c r="I408" s="3932"/>
      <c r="J408" s="21">
        <v>4</v>
      </c>
      <c r="K408" s="20"/>
      <c r="L408" s="20"/>
      <c r="M408" s="194" t="s">
        <v>6990</v>
      </c>
      <c r="N408" s="20"/>
      <c r="O408" s="20" t="s">
        <v>313</v>
      </c>
      <c r="P408" s="238"/>
    </row>
    <row r="409" spans="1:16" x14ac:dyDescent="0.2">
      <c r="A409" s="7">
        <v>77</v>
      </c>
      <c r="B409" s="7"/>
      <c r="C409" s="4659" t="s">
        <v>6991</v>
      </c>
      <c r="D409" s="4659"/>
      <c r="E409" s="4659"/>
      <c r="F409" s="4659"/>
      <c r="G409" s="24">
        <v>41751</v>
      </c>
      <c r="H409" s="24">
        <v>41759</v>
      </c>
      <c r="I409" s="3932"/>
      <c r="J409" s="21">
        <v>5</v>
      </c>
      <c r="K409" s="20"/>
      <c r="L409" s="20"/>
      <c r="M409" s="194" t="s">
        <v>6992</v>
      </c>
      <c r="N409" s="20"/>
      <c r="O409" s="20" t="s">
        <v>313</v>
      </c>
      <c r="P409" s="238"/>
    </row>
    <row r="410" spans="1:16" x14ac:dyDescent="0.2">
      <c r="A410" s="7">
        <v>78</v>
      </c>
      <c r="B410" s="7"/>
      <c r="C410" s="4659" t="s">
        <v>6993</v>
      </c>
      <c r="D410" s="4659"/>
      <c r="E410" s="4659"/>
      <c r="F410" s="4659"/>
      <c r="G410" s="24">
        <v>41759</v>
      </c>
      <c r="H410" s="24">
        <v>41759</v>
      </c>
      <c r="I410" s="3932"/>
      <c r="J410" s="21">
        <v>6</v>
      </c>
      <c r="K410" s="20"/>
      <c r="L410" s="20"/>
      <c r="M410" s="194" t="s">
        <v>6994</v>
      </c>
      <c r="N410" s="20"/>
      <c r="O410" s="20" t="s">
        <v>313</v>
      </c>
      <c r="P410" s="20"/>
    </row>
    <row r="411" spans="1:16" x14ac:dyDescent="0.2">
      <c r="A411" s="7">
        <v>79</v>
      </c>
      <c r="B411" s="7"/>
      <c r="C411" s="4648" t="s">
        <v>6995</v>
      </c>
      <c r="D411" s="4649"/>
      <c r="E411" s="4649"/>
      <c r="F411" s="4650"/>
      <c r="G411" s="24">
        <v>41759</v>
      </c>
      <c r="H411" s="24">
        <v>41759</v>
      </c>
      <c r="I411" s="3933"/>
      <c r="J411" s="21">
        <v>7</v>
      </c>
      <c r="K411" s="20"/>
      <c r="L411" s="20"/>
      <c r="M411" s="194" t="s">
        <v>6996</v>
      </c>
      <c r="N411" s="20"/>
      <c r="O411" s="20" t="s">
        <v>313</v>
      </c>
      <c r="P411" s="20"/>
    </row>
    <row r="412" spans="1:16" x14ac:dyDescent="0.2">
      <c r="A412" s="7">
        <v>80</v>
      </c>
      <c r="B412" s="7"/>
      <c r="C412" s="4648" t="s">
        <v>6997</v>
      </c>
      <c r="D412" s="4649"/>
      <c r="E412" s="4649"/>
      <c r="F412" s="4650"/>
      <c r="G412" s="24">
        <v>41774</v>
      </c>
      <c r="H412" s="24">
        <v>41744</v>
      </c>
      <c r="I412" s="3931">
        <v>414</v>
      </c>
      <c r="J412" s="21">
        <v>1</v>
      </c>
      <c r="K412" s="20"/>
      <c r="L412" s="20"/>
      <c r="M412" s="194">
        <v>207</v>
      </c>
      <c r="N412" s="20"/>
      <c r="O412" s="20" t="s">
        <v>313</v>
      </c>
      <c r="P412" s="238"/>
    </row>
    <row r="413" spans="1:16" x14ac:dyDescent="0.2">
      <c r="A413" s="7">
        <v>81</v>
      </c>
      <c r="B413" s="7"/>
      <c r="C413" s="4648" t="s">
        <v>6998</v>
      </c>
      <c r="D413" s="4649"/>
      <c r="E413" s="4649"/>
      <c r="F413" s="4650"/>
      <c r="G413" s="24">
        <v>41774</v>
      </c>
      <c r="H413" s="24">
        <v>41744</v>
      </c>
      <c r="I413" s="3932"/>
      <c r="J413" s="21">
        <v>2</v>
      </c>
      <c r="K413" s="20"/>
      <c r="L413" s="20"/>
      <c r="M413" s="194" t="s">
        <v>6999</v>
      </c>
      <c r="N413" s="20"/>
      <c r="O413" s="20" t="s">
        <v>313</v>
      </c>
      <c r="P413" s="238"/>
    </row>
    <row r="414" spans="1:16" x14ac:dyDescent="0.2">
      <c r="A414" s="7">
        <v>82</v>
      </c>
      <c r="B414" s="7"/>
      <c r="C414" s="4648" t="s">
        <v>7000</v>
      </c>
      <c r="D414" s="4649"/>
      <c r="E414" s="4649"/>
      <c r="F414" s="4650"/>
      <c r="G414" s="24">
        <v>41774</v>
      </c>
      <c r="H414" s="24">
        <v>41779</v>
      </c>
      <c r="I414" s="3932"/>
      <c r="J414" s="21">
        <v>3</v>
      </c>
      <c r="K414" s="20"/>
      <c r="L414" s="20"/>
      <c r="M414" s="194" t="s">
        <v>7001</v>
      </c>
      <c r="N414" s="20"/>
      <c r="O414" s="20" t="s">
        <v>313</v>
      </c>
      <c r="P414" s="238"/>
    </row>
    <row r="415" spans="1:16" x14ac:dyDescent="0.2">
      <c r="A415" s="7">
        <v>83</v>
      </c>
      <c r="B415" s="7"/>
      <c r="C415" s="4648" t="s">
        <v>7002</v>
      </c>
      <c r="D415" s="4649"/>
      <c r="E415" s="4649"/>
      <c r="F415" s="4650"/>
      <c r="G415" s="24">
        <v>41779</v>
      </c>
      <c r="H415" s="24">
        <v>41779</v>
      </c>
      <c r="I415" s="3932"/>
      <c r="J415" s="21">
        <v>4</v>
      </c>
      <c r="K415" s="20"/>
      <c r="L415" s="20"/>
      <c r="M415" s="194" t="s">
        <v>7003</v>
      </c>
      <c r="N415" s="20"/>
      <c r="O415" s="20" t="s">
        <v>313</v>
      </c>
      <c r="P415" s="238"/>
    </row>
    <row r="416" spans="1:16" x14ac:dyDescent="0.2">
      <c r="A416" s="7">
        <v>84</v>
      </c>
      <c r="B416" s="7"/>
      <c r="C416" s="4648" t="s">
        <v>7004</v>
      </c>
      <c r="D416" s="4649"/>
      <c r="E416" s="4649"/>
      <c r="F416" s="4650"/>
      <c r="G416" s="24">
        <v>41779</v>
      </c>
      <c r="H416" s="24">
        <v>41788</v>
      </c>
      <c r="I416" s="3932"/>
      <c r="J416" s="21">
        <v>5</v>
      </c>
      <c r="K416" s="20"/>
      <c r="L416" s="20"/>
      <c r="M416" s="194" t="s">
        <v>7005</v>
      </c>
      <c r="N416" s="20"/>
      <c r="O416" s="20" t="s">
        <v>313</v>
      </c>
      <c r="P416" s="469"/>
    </row>
    <row r="417" spans="1:16" x14ac:dyDescent="0.2">
      <c r="A417" s="7">
        <v>85</v>
      </c>
      <c r="B417" s="7"/>
      <c r="C417" s="4648" t="s">
        <v>7006</v>
      </c>
      <c r="D417" s="4649"/>
      <c r="E417" s="4649"/>
      <c r="F417" s="4650"/>
      <c r="G417" s="24">
        <v>41788</v>
      </c>
      <c r="H417" s="24">
        <v>41790</v>
      </c>
      <c r="I417" s="3932"/>
      <c r="J417" s="21">
        <v>6</v>
      </c>
      <c r="K417" s="20"/>
      <c r="L417" s="20"/>
      <c r="M417" s="194" t="s">
        <v>7007</v>
      </c>
      <c r="N417" s="20"/>
      <c r="O417" s="20" t="s">
        <v>313</v>
      </c>
      <c r="P417" s="238"/>
    </row>
    <row r="418" spans="1:16" x14ac:dyDescent="0.2">
      <c r="A418" s="7">
        <v>86</v>
      </c>
      <c r="B418" s="7"/>
      <c r="C418" s="4195" t="s">
        <v>7008</v>
      </c>
      <c r="D418" s="4195"/>
      <c r="E418" s="4195"/>
      <c r="F418" s="4195"/>
      <c r="G418" s="24">
        <v>41801</v>
      </c>
      <c r="H418" s="24">
        <v>41801</v>
      </c>
      <c r="I418" s="3932"/>
      <c r="J418" s="21">
        <v>7</v>
      </c>
      <c r="K418" s="293"/>
      <c r="L418" s="293"/>
      <c r="M418">
        <v>209</v>
      </c>
      <c r="N418" s="293"/>
      <c r="O418" t="s">
        <v>313</v>
      </c>
    </row>
    <row r="419" spans="1:16" x14ac:dyDescent="0.2">
      <c r="A419" s="7">
        <v>87</v>
      </c>
      <c r="B419" s="7"/>
      <c r="C419" s="4012" t="s">
        <v>7009</v>
      </c>
      <c r="D419" s="4012"/>
      <c r="E419" s="4012"/>
      <c r="F419" s="4012"/>
      <c r="G419" s="24">
        <v>41801</v>
      </c>
      <c r="H419" s="24">
        <v>41806</v>
      </c>
      <c r="I419" s="4170">
        <v>415</v>
      </c>
      <c r="J419" s="21">
        <v>1</v>
      </c>
      <c r="K419" s="20"/>
      <c r="L419" s="20"/>
      <c r="M419" s="194" t="s">
        <v>7010</v>
      </c>
      <c r="N419" s="20"/>
      <c r="O419" s="20" t="s">
        <v>313</v>
      </c>
      <c r="P419" s="20"/>
    </row>
    <row r="420" spans="1:16" x14ac:dyDescent="0.2">
      <c r="A420" s="7">
        <v>88</v>
      </c>
      <c r="B420" s="7"/>
      <c r="C420" s="4012" t="s">
        <v>7011</v>
      </c>
      <c r="D420" s="4012"/>
      <c r="E420" s="4012"/>
      <c r="F420" s="4012"/>
      <c r="G420" s="24">
        <v>41806</v>
      </c>
      <c r="H420" s="24">
        <v>41806</v>
      </c>
      <c r="I420" s="4012"/>
      <c r="J420" s="21">
        <v>2</v>
      </c>
      <c r="K420" s="20"/>
      <c r="L420" s="20"/>
      <c r="M420" s="194" t="s">
        <v>7012</v>
      </c>
      <c r="N420" s="20"/>
      <c r="O420" s="20" t="s">
        <v>313</v>
      </c>
      <c r="P420" s="20"/>
    </row>
    <row r="421" spans="1:16" x14ac:dyDescent="0.2">
      <c r="A421" s="7">
        <v>89</v>
      </c>
      <c r="B421" s="7"/>
      <c r="C421" s="4012" t="s">
        <v>7013</v>
      </c>
      <c r="D421" s="4012"/>
      <c r="E421" s="4012"/>
      <c r="F421" s="4012"/>
      <c r="G421" s="24">
        <v>41806</v>
      </c>
      <c r="H421" s="24">
        <v>41807</v>
      </c>
      <c r="I421" s="4012"/>
      <c r="J421" s="21">
        <v>3</v>
      </c>
      <c r="K421" s="20"/>
      <c r="L421" s="20"/>
      <c r="M421" s="194" t="s">
        <v>7014</v>
      </c>
      <c r="N421" s="20"/>
      <c r="O421" s="20" t="s">
        <v>313</v>
      </c>
      <c r="P421" s="20"/>
    </row>
    <row r="422" spans="1:16" x14ac:dyDescent="0.2">
      <c r="A422" s="7">
        <v>90</v>
      </c>
      <c r="B422" s="7"/>
      <c r="C422" s="4012" t="s">
        <v>7015</v>
      </c>
      <c r="D422" s="4012"/>
      <c r="E422" s="4012"/>
      <c r="F422" s="4012"/>
      <c r="G422" s="24">
        <v>41807</v>
      </c>
      <c r="H422" s="24">
        <v>41808</v>
      </c>
      <c r="I422" s="4012"/>
      <c r="J422" s="21">
        <v>4</v>
      </c>
      <c r="K422" s="20"/>
      <c r="L422" s="20"/>
      <c r="M422" s="194" t="s">
        <v>7016</v>
      </c>
      <c r="N422" s="20"/>
      <c r="O422" s="20" t="s">
        <v>313</v>
      </c>
      <c r="P422" s="20"/>
    </row>
    <row r="423" spans="1:16" x14ac:dyDescent="0.2">
      <c r="A423" s="7">
        <v>91</v>
      </c>
      <c r="B423" s="7"/>
      <c r="C423" s="4012" t="s">
        <v>7017</v>
      </c>
      <c r="D423" s="4012"/>
      <c r="E423" s="4012"/>
      <c r="F423" s="4012"/>
      <c r="G423" s="24">
        <v>41808</v>
      </c>
      <c r="H423" s="24">
        <v>41817</v>
      </c>
      <c r="I423" s="4012"/>
      <c r="J423" s="21">
        <v>5</v>
      </c>
      <c r="K423" s="20"/>
      <c r="L423" s="20"/>
      <c r="M423" s="194" t="s">
        <v>7018</v>
      </c>
      <c r="N423" s="20"/>
      <c r="O423" s="20" t="s">
        <v>313</v>
      </c>
      <c r="P423" s="20"/>
    </row>
    <row r="424" spans="1:16" x14ac:dyDescent="0.2">
      <c r="A424" s="7">
        <v>92</v>
      </c>
      <c r="B424" s="7"/>
      <c r="C424" s="4012" t="s">
        <v>7019</v>
      </c>
      <c r="D424" s="4012"/>
      <c r="E424" s="4012"/>
      <c r="F424" s="4012"/>
      <c r="G424" s="24">
        <v>41817</v>
      </c>
      <c r="H424" s="24">
        <v>41817</v>
      </c>
      <c r="I424" s="4012"/>
      <c r="J424" s="21">
        <v>6</v>
      </c>
      <c r="K424" s="20"/>
      <c r="L424" s="20"/>
      <c r="M424" s="194" t="s">
        <v>7020</v>
      </c>
      <c r="N424" s="20"/>
      <c r="O424" s="20" t="s">
        <v>313</v>
      </c>
      <c r="P424" s="20"/>
    </row>
    <row r="425" spans="1:16" x14ac:dyDescent="0.2">
      <c r="A425" s="7">
        <v>93</v>
      </c>
      <c r="B425" s="7"/>
      <c r="C425" s="4012" t="s">
        <v>7021</v>
      </c>
      <c r="D425" s="4012"/>
      <c r="E425" s="4012"/>
      <c r="F425" s="4012"/>
      <c r="G425" s="24">
        <v>41817</v>
      </c>
      <c r="H425" s="24">
        <v>41817</v>
      </c>
      <c r="I425" s="4012"/>
      <c r="J425" s="21">
        <v>7</v>
      </c>
      <c r="K425" s="20"/>
      <c r="L425" s="20"/>
      <c r="M425" s="194" t="s">
        <v>7022</v>
      </c>
      <c r="N425" s="20"/>
      <c r="O425" s="20" t="s">
        <v>313</v>
      </c>
      <c r="P425" s="20"/>
    </row>
    <row r="426" spans="1:16" x14ac:dyDescent="0.2">
      <c r="A426" s="7">
        <v>94</v>
      </c>
      <c r="B426" s="7"/>
      <c r="C426" s="4012" t="s">
        <v>7023</v>
      </c>
      <c r="D426" s="4012"/>
      <c r="E426" s="4012"/>
      <c r="F426" s="4012"/>
      <c r="G426" s="24">
        <v>41831</v>
      </c>
      <c r="H426" s="24">
        <v>41831</v>
      </c>
      <c r="I426" s="4170">
        <v>416</v>
      </c>
      <c r="J426" s="21">
        <v>1</v>
      </c>
      <c r="K426" s="20"/>
      <c r="L426" s="20"/>
      <c r="M426" s="194">
        <v>210</v>
      </c>
      <c r="N426" s="20"/>
      <c r="O426" s="20" t="s">
        <v>313</v>
      </c>
      <c r="P426" s="20"/>
    </row>
    <row r="427" spans="1:16" x14ac:dyDescent="0.2">
      <c r="A427" s="7">
        <v>95</v>
      </c>
      <c r="B427" s="7"/>
      <c r="C427" s="4012" t="s">
        <v>7024</v>
      </c>
      <c r="D427" s="4012"/>
      <c r="E427" s="4012"/>
      <c r="F427" s="4012"/>
      <c r="G427" s="24">
        <v>41831</v>
      </c>
      <c r="H427" s="24">
        <v>41835</v>
      </c>
      <c r="I427" s="4012"/>
      <c r="J427" s="21">
        <v>2</v>
      </c>
      <c r="K427" s="20"/>
      <c r="L427" s="20"/>
      <c r="M427" s="194" t="s">
        <v>7025</v>
      </c>
      <c r="N427" s="20"/>
      <c r="O427" s="20" t="s">
        <v>313</v>
      </c>
      <c r="P427" s="238"/>
    </row>
    <row r="428" spans="1:16" x14ac:dyDescent="0.2">
      <c r="A428" s="7">
        <v>96</v>
      </c>
      <c r="B428" s="7"/>
      <c r="C428" s="4012" t="s">
        <v>7026</v>
      </c>
      <c r="D428" s="4012"/>
      <c r="E428" s="4012"/>
      <c r="F428" s="4012"/>
      <c r="G428" s="24">
        <v>41835</v>
      </c>
      <c r="H428" s="24">
        <v>41835</v>
      </c>
      <c r="I428" s="4012"/>
      <c r="J428" s="21">
        <v>3</v>
      </c>
      <c r="K428" s="20"/>
      <c r="L428" s="20"/>
      <c r="M428" s="194" t="s">
        <v>7027</v>
      </c>
      <c r="N428" s="20"/>
      <c r="O428" s="20" t="s">
        <v>313</v>
      </c>
      <c r="P428" s="469"/>
    </row>
    <row r="429" spans="1:16" x14ac:dyDescent="0.2">
      <c r="A429" s="7">
        <v>97</v>
      </c>
      <c r="B429" s="7"/>
      <c r="C429" s="4012" t="s">
        <v>7028</v>
      </c>
      <c r="D429" s="4012"/>
      <c r="E429" s="4012"/>
      <c r="F429" s="4012"/>
      <c r="G429" s="24">
        <v>41835</v>
      </c>
      <c r="H429" s="24">
        <v>41835</v>
      </c>
      <c r="I429" s="4012"/>
      <c r="J429" s="21">
        <v>4</v>
      </c>
      <c r="K429" s="20"/>
      <c r="L429" s="20"/>
      <c r="M429" s="194" t="s">
        <v>7029</v>
      </c>
      <c r="N429" s="20"/>
      <c r="O429" s="20" t="s">
        <v>313</v>
      </c>
      <c r="P429" s="20"/>
    </row>
    <row r="430" spans="1:16" x14ac:dyDescent="0.2">
      <c r="A430" s="7">
        <v>98</v>
      </c>
      <c r="B430" s="7"/>
      <c r="C430" s="4012" t="s">
        <v>7030</v>
      </c>
      <c r="D430" s="4012"/>
      <c r="E430" s="4012"/>
      <c r="F430" s="4012"/>
      <c r="G430" s="24">
        <v>41835</v>
      </c>
      <c r="H430" s="24">
        <v>41843</v>
      </c>
      <c r="I430" s="4012"/>
      <c r="J430" s="21">
        <v>5</v>
      </c>
      <c r="K430" s="20"/>
      <c r="L430" s="20"/>
      <c r="M430" s="194" t="s">
        <v>7031</v>
      </c>
      <c r="N430" s="20"/>
      <c r="O430" s="20" t="s">
        <v>313</v>
      </c>
      <c r="P430" s="238"/>
    </row>
    <row r="431" spans="1:16" x14ac:dyDescent="0.2">
      <c r="A431" s="7">
        <v>99</v>
      </c>
      <c r="B431" s="7"/>
      <c r="C431" s="4012" t="s">
        <v>7032</v>
      </c>
      <c r="D431" s="4012"/>
      <c r="E431" s="4012"/>
      <c r="F431" s="4012"/>
      <c r="G431" s="24">
        <v>41848</v>
      </c>
      <c r="H431" s="24">
        <v>41848</v>
      </c>
      <c r="I431" s="4012"/>
      <c r="J431" s="21">
        <v>6</v>
      </c>
      <c r="K431" s="20"/>
      <c r="L431" s="20"/>
      <c r="M431" s="194" t="s">
        <v>7033</v>
      </c>
      <c r="N431" s="20"/>
      <c r="O431" s="20" t="s">
        <v>313</v>
      </c>
      <c r="P431" s="238"/>
    </row>
    <row r="432" spans="1:16" x14ac:dyDescent="0.2">
      <c r="A432" s="7">
        <v>100</v>
      </c>
      <c r="B432" s="7"/>
      <c r="C432" s="4195" t="s">
        <v>7034</v>
      </c>
      <c r="D432" s="4195"/>
      <c r="E432" s="4195"/>
      <c r="F432" s="4195"/>
      <c r="G432" s="24">
        <v>41848</v>
      </c>
      <c r="H432" s="24">
        <v>41848</v>
      </c>
      <c r="I432" s="4012"/>
      <c r="J432" s="21">
        <v>7</v>
      </c>
      <c r="K432" s="20"/>
      <c r="L432" s="20"/>
      <c r="M432" s="194" t="s">
        <v>7035</v>
      </c>
      <c r="N432" s="20"/>
      <c r="O432" s="20" t="s">
        <v>313</v>
      </c>
      <c r="P432" s="469"/>
    </row>
    <row r="433" spans="1:16" x14ac:dyDescent="0.2">
      <c r="A433" s="7">
        <v>101</v>
      </c>
      <c r="B433" s="7"/>
      <c r="C433" s="4012" t="s">
        <v>7036</v>
      </c>
      <c r="D433" s="4012"/>
      <c r="E433" s="4012"/>
      <c r="F433" s="4012"/>
      <c r="G433" s="24">
        <v>41848</v>
      </c>
      <c r="H433" s="24">
        <v>41847</v>
      </c>
      <c r="I433" s="3931">
        <v>417</v>
      </c>
      <c r="J433" s="21">
        <v>1</v>
      </c>
      <c r="K433" s="20"/>
      <c r="L433" s="20"/>
      <c r="M433" s="194" t="s">
        <v>7037</v>
      </c>
      <c r="N433" s="20"/>
      <c r="O433" s="20" t="s">
        <v>313</v>
      </c>
      <c r="P433" s="20"/>
    </row>
    <row r="434" spans="1:16" x14ac:dyDescent="0.2">
      <c r="A434" s="7">
        <v>102</v>
      </c>
      <c r="B434" s="7"/>
      <c r="C434" s="4012" t="s">
        <v>7038</v>
      </c>
      <c r="D434" s="4012"/>
      <c r="E434" s="4012"/>
      <c r="F434" s="4012"/>
      <c r="G434" s="24">
        <v>41848</v>
      </c>
      <c r="H434" s="24">
        <v>41849</v>
      </c>
      <c r="I434" s="3932"/>
      <c r="J434" s="21">
        <v>2</v>
      </c>
      <c r="K434" s="20"/>
      <c r="L434" s="20"/>
      <c r="M434" s="194" t="s">
        <v>7039</v>
      </c>
      <c r="N434" s="20"/>
      <c r="O434" s="20" t="s">
        <v>313</v>
      </c>
      <c r="P434" s="20"/>
    </row>
    <row r="435" spans="1:16" x14ac:dyDescent="0.2">
      <c r="A435" s="7">
        <v>103</v>
      </c>
      <c r="B435" s="7"/>
      <c r="C435" s="4012" t="s">
        <v>7040</v>
      </c>
      <c r="D435" s="4012"/>
      <c r="E435" s="4012"/>
      <c r="F435" s="4012"/>
      <c r="G435" s="24">
        <v>41849</v>
      </c>
      <c r="H435" s="24">
        <v>41849</v>
      </c>
      <c r="I435" s="3932"/>
      <c r="J435" s="21">
        <v>3</v>
      </c>
      <c r="K435" s="20"/>
      <c r="L435" s="20"/>
      <c r="M435" s="194" t="s">
        <v>7041</v>
      </c>
      <c r="N435" s="20"/>
      <c r="O435" s="20" t="s">
        <v>313</v>
      </c>
      <c r="P435" s="469"/>
    </row>
    <row r="436" spans="1:16" x14ac:dyDescent="0.2">
      <c r="A436" s="7">
        <v>104</v>
      </c>
      <c r="B436" s="7"/>
      <c r="C436" s="4012" t="s">
        <v>7042</v>
      </c>
      <c r="D436" s="4012"/>
      <c r="E436" s="4012"/>
      <c r="F436" s="4012"/>
      <c r="G436" s="24">
        <v>41849</v>
      </c>
      <c r="H436" s="24">
        <v>41849</v>
      </c>
      <c r="I436" s="3932"/>
      <c r="J436" s="21">
        <v>4</v>
      </c>
      <c r="K436" s="20"/>
      <c r="L436" s="20"/>
      <c r="M436" s="194" t="s">
        <v>7043</v>
      </c>
      <c r="N436" s="20"/>
      <c r="O436" s="20" t="s">
        <v>313</v>
      </c>
      <c r="P436" s="238"/>
    </row>
    <row r="437" spans="1:16" x14ac:dyDescent="0.2">
      <c r="A437" s="7">
        <v>105</v>
      </c>
      <c r="B437" s="7"/>
      <c r="C437" s="4012" t="s">
        <v>7044</v>
      </c>
      <c r="D437" s="4012"/>
      <c r="E437" s="4012"/>
      <c r="F437" s="4012"/>
      <c r="G437" s="24">
        <v>41849</v>
      </c>
      <c r="H437" s="24">
        <v>41849</v>
      </c>
      <c r="I437" s="3932"/>
      <c r="J437" s="21">
        <v>5</v>
      </c>
      <c r="K437" s="20"/>
      <c r="L437" s="20"/>
      <c r="M437" s="194" t="s">
        <v>7045</v>
      </c>
      <c r="N437" s="20"/>
      <c r="O437" s="20" t="s">
        <v>313</v>
      </c>
      <c r="P437" s="238"/>
    </row>
    <row r="438" spans="1:16" x14ac:dyDescent="0.2">
      <c r="A438" s="7">
        <v>106</v>
      </c>
      <c r="B438" s="7"/>
      <c r="C438" s="4012" t="s">
        <v>7046</v>
      </c>
      <c r="D438" s="4012"/>
      <c r="E438" s="4012"/>
      <c r="F438" s="4012"/>
      <c r="G438" s="24">
        <v>41849</v>
      </c>
      <c r="H438" s="24">
        <v>41849</v>
      </c>
      <c r="I438" s="3932"/>
      <c r="J438" s="21">
        <v>6</v>
      </c>
      <c r="K438" s="20"/>
      <c r="L438" s="20"/>
      <c r="M438" s="194" t="s">
        <v>7047</v>
      </c>
      <c r="N438" s="20"/>
      <c r="O438" s="20" t="s">
        <v>313</v>
      </c>
      <c r="P438" s="20"/>
    </row>
    <row r="439" spans="1:16" x14ac:dyDescent="0.2">
      <c r="A439" s="7">
        <v>107</v>
      </c>
      <c r="B439" s="7"/>
      <c r="C439" s="4012" t="s">
        <v>7048</v>
      </c>
      <c r="D439" s="4012"/>
      <c r="E439" s="4012"/>
      <c r="F439" s="4012"/>
      <c r="G439" s="24">
        <v>41849</v>
      </c>
      <c r="H439" s="24">
        <v>41851</v>
      </c>
      <c r="I439" s="3932"/>
      <c r="J439" s="21">
        <v>7</v>
      </c>
      <c r="K439" s="20"/>
      <c r="L439" s="20"/>
      <c r="M439" s="194" t="s">
        <v>7049</v>
      </c>
      <c r="N439" s="20"/>
      <c r="O439" s="20" t="s">
        <v>313</v>
      </c>
      <c r="P439" s="238"/>
    </row>
    <row r="440" spans="1:16" x14ac:dyDescent="0.2">
      <c r="A440" s="1725">
        <v>108</v>
      </c>
      <c r="B440" s="7"/>
      <c r="C440" s="4012" t="s">
        <v>7050</v>
      </c>
      <c r="D440" s="4012"/>
      <c r="E440" s="4012"/>
      <c r="F440" s="4012"/>
      <c r="G440" s="24">
        <v>41851</v>
      </c>
      <c r="H440" s="24">
        <v>41851</v>
      </c>
      <c r="I440" s="3933"/>
      <c r="J440" s="21">
        <v>8</v>
      </c>
      <c r="K440" s="20"/>
      <c r="L440" s="20"/>
      <c r="M440" s="194" t="s">
        <v>7051</v>
      </c>
      <c r="N440" s="20"/>
      <c r="O440" s="20" t="s">
        <v>313</v>
      </c>
      <c r="P440" s="238"/>
    </row>
    <row r="441" spans="1:16" x14ac:dyDescent="0.2">
      <c r="A441" s="1725">
        <v>109</v>
      </c>
      <c r="B441" s="7"/>
      <c r="C441" s="4012" t="s">
        <v>7052</v>
      </c>
      <c r="D441" s="4012"/>
      <c r="E441" s="4012"/>
      <c r="F441" s="4012"/>
      <c r="G441" s="24">
        <v>41864</v>
      </c>
      <c r="H441" s="24">
        <v>41864</v>
      </c>
      <c r="I441" s="3931">
        <v>418</v>
      </c>
      <c r="J441" s="21">
        <v>1</v>
      </c>
      <c r="K441" s="20"/>
      <c r="L441" s="20"/>
      <c r="M441" s="194">
        <v>207</v>
      </c>
      <c r="N441" s="20"/>
      <c r="O441" s="20" t="s">
        <v>313</v>
      </c>
      <c r="P441" s="7"/>
    </row>
    <row r="442" spans="1:16" x14ac:dyDescent="0.2">
      <c r="A442" s="1725">
        <v>110</v>
      </c>
      <c r="B442" s="7"/>
      <c r="C442" s="4012" t="s">
        <v>7053</v>
      </c>
      <c r="D442" s="4012"/>
      <c r="E442" s="4012"/>
      <c r="F442" s="4012"/>
      <c r="G442" s="24">
        <v>41864</v>
      </c>
      <c r="H442" s="24">
        <v>41864</v>
      </c>
      <c r="I442" s="3932"/>
      <c r="J442" s="21">
        <v>2</v>
      </c>
      <c r="K442" s="20"/>
      <c r="L442" s="20"/>
      <c r="M442" s="194" t="s">
        <v>7054</v>
      </c>
      <c r="N442" s="20"/>
      <c r="O442" s="20" t="s">
        <v>313</v>
      </c>
      <c r="P442" s="7"/>
    </row>
    <row r="443" spans="1:16" x14ac:dyDescent="0.2">
      <c r="A443" s="1725">
        <v>111</v>
      </c>
      <c r="B443" s="7"/>
      <c r="C443" s="4012" t="s">
        <v>7055</v>
      </c>
      <c r="D443" s="4012"/>
      <c r="E443" s="4012"/>
      <c r="F443" s="4012"/>
      <c r="G443" s="24">
        <v>41864</v>
      </c>
      <c r="H443" s="24">
        <v>41871</v>
      </c>
      <c r="I443" s="3932"/>
      <c r="J443" s="21">
        <v>3</v>
      </c>
      <c r="K443" s="20"/>
      <c r="L443" s="20"/>
      <c r="M443" s="194" t="s">
        <v>7056</v>
      </c>
      <c r="N443" s="20"/>
      <c r="O443" s="20" t="s">
        <v>313</v>
      </c>
      <c r="P443" s="7"/>
    </row>
    <row r="444" spans="1:16" x14ac:dyDescent="0.2">
      <c r="A444" s="1725">
        <v>112</v>
      </c>
      <c r="B444" s="7"/>
      <c r="C444" s="4012" t="s">
        <v>7057</v>
      </c>
      <c r="D444" s="4012"/>
      <c r="E444" s="4012"/>
      <c r="F444" s="4012"/>
      <c r="G444" s="24">
        <v>41871</v>
      </c>
      <c r="H444" s="24">
        <v>41880</v>
      </c>
      <c r="I444" s="3932"/>
      <c r="J444" s="21">
        <v>4</v>
      </c>
      <c r="K444" s="20"/>
      <c r="L444" s="20"/>
      <c r="M444" s="194" t="s">
        <v>7058</v>
      </c>
      <c r="N444" s="20"/>
      <c r="O444" s="20" t="s">
        <v>313</v>
      </c>
      <c r="P444" s="7"/>
    </row>
    <row r="445" spans="1:16" x14ac:dyDescent="0.2">
      <c r="A445" s="1725">
        <v>113</v>
      </c>
      <c r="B445" s="7"/>
      <c r="C445" s="4012" t="s">
        <v>7059</v>
      </c>
      <c r="D445" s="4012"/>
      <c r="E445" s="4012"/>
      <c r="F445" s="4012"/>
      <c r="G445" s="24">
        <v>41880</v>
      </c>
      <c r="H445" s="24">
        <v>41880</v>
      </c>
      <c r="I445" s="3932"/>
      <c r="J445" s="21">
        <v>5</v>
      </c>
      <c r="K445" s="20"/>
      <c r="L445" s="20"/>
      <c r="M445" s="194" t="s">
        <v>7060</v>
      </c>
      <c r="N445" s="20"/>
      <c r="O445" s="20" t="s">
        <v>313</v>
      </c>
      <c r="P445" s="7"/>
    </row>
    <row r="446" spans="1:16" x14ac:dyDescent="0.2">
      <c r="A446" s="1725">
        <v>114</v>
      </c>
      <c r="B446" s="7"/>
      <c r="C446" s="4012" t="s">
        <v>7061</v>
      </c>
      <c r="D446" s="4012"/>
      <c r="E446" s="4012"/>
      <c r="F446" s="4012"/>
      <c r="G446" s="24">
        <v>41880</v>
      </c>
      <c r="H446" s="24">
        <v>41882</v>
      </c>
      <c r="I446" s="3932"/>
      <c r="J446" s="21">
        <v>6</v>
      </c>
      <c r="K446" s="20"/>
      <c r="L446" s="20"/>
      <c r="M446" s="194" t="s">
        <v>7062</v>
      </c>
      <c r="N446" s="20"/>
      <c r="O446" s="20" t="s">
        <v>313</v>
      </c>
      <c r="P446" s="7"/>
    </row>
    <row r="447" spans="1:16" x14ac:dyDescent="0.2">
      <c r="A447" s="1725">
        <v>115</v>
      </c>
      <c r="B447" s="7"/>
      <c r="C447" s="4012" t="s">
        <v>7063</v>
      </c>
      <c r="D447" s="4012"/>
      <c r="E447" s="4012"/>
      <c r="F447" s="4012"/>
      <c r="G447" s="24">
        <v>41882</v>
      </c>
      <c r="H447" s="24">
        <v>41882</v>
      </c>
      <c r="I447" s="3933"/>
      <c r="J447" s="129">
        <v>7</v>
      </c>
      <c r="K447" s="20"/>
      <c r="L447" s="20"/>
      <c r="M447" s="194" t="s">
        <v>7064</v>
      </c>
      <c r="N447" s="20"/>
      <c r="O447" s="20" t="s">
        <v>313</v>
      </c>
      <c r="P447" s="7"/>
    </row>
    <row r="448" spans="1:16" x14ac:dyDescent="0.2">
      <c r="A448" s="1725">
        <v>116</v>
      </c>
      <c r="B448" s="7"/>
      <c r="C448" s="4012" t="s">
        <v>7065</v>
      </c>
      <c r="D448" s="4012"/>
      <c r="E448" s="4012"/>
      <c r="F448" s="4012"/>
      <c r="G448" s="24">
        <v>41899</v>
      </c>
      <c r="H448" s="24">
        <v>41899</v>
      </c>
      <c r="I448" s="3931">
        <v>419</v>
      </c>
      <c r="J448" s="129">
        <v>1</v>
      </c>
      <c r="K448" s="20"/>
      <c r="L448" s="20"/>
      <c r="M448" s="194">
        <v>194</v>
      </c>
      <c r="N448" s="20"/>
      <c r="O448" s="20" t="s">
        <v>313</v>
      </c>
      <c r="P448" s="7"/>
    </row>
    <row r="449" spans="1:16" x14ac:dyDescent="0.2">
      <c r="A449" s="1725">
        <v>117</v>
      </c>
      <c r="B449" s="7"/>
      <c r="C449" s="4012" t="s">
        <v>7066</v>
      </c>
      <c r="D449" s="4012"/>
      <c r="E449" s="4012"/>
      <c r="F449" s="4012"/>
      <c r="G449" s="24">
        <v>41899</v>
      </c>
      <c r="H449" s="24">
        <v>41900</v>
      </c>
      <c r="I449" s="3932"/>
      <c r="J449" s="129">
        <v>2</v>
      </c>
      <c r="K449" s="20"/>
      <c r="L449" s="20"/>
      <c r="M449" s="194" t="s">
        <v>7067</v>
      </c>
      <c r="N449" s="20"/>
      <c r="O449" s="20" t="s">
        <v>313</v>
      </c>
      <c r="P449" s="7"/>
    </row>
    <row r="450" spans="1:16" x14ac:dyDescent="0.2">
      <c r="A450" s="1725">
        <v>118</v>
      </c>
      <c r="B450" s="7"/>
      <c r="C450" s="4012" t="s">
        <v>7068</v>
      </c>
      <c r="D450" s="4012"/>
      <c r="E450" s="4012"/>
      <c r="F450" s="4012"/>
      <c r="G450" s="24">
        <v>41900</v>
      </c>
      <c r="H450" s="24">
        <v>41904</v>
      </c>
      <c r="I450" s="3932"/>
      <c r="J450" s="129">
        <v>3</v>
      </c>
      <c r="K450" s="20"/>
      <c r="L450" s="20"/>
      <c r="M450" s="194" t="s">
        <v>7069</v>
      </c>
      <c r="N450" s="20"/>
      <c r="O450" s="20" t="s">
        <v>313</v>
      </c>
      <c r="P450" s="7"/>
    </row>
    <row r="451" spans="1:16" ht="25.5" x14ac:dyDescent="0.2">
      <c r="A451" s="1725">
        <v>119</v>
      </c>
      <c r="B451" s="7"/>
      <c r="C451" s="4012" t="s">
        <v>7070</v>
      </c>
      <c r="D451" s="4012"/>
      <c r="E451" s="4012"/>
      <c r="F451" s="4012"/>
      <c r="G451" s="24">
        <v>41904</v>
      </c>
      <c r="H451" s="24">
        <v>41912</v>
      </c>
      <c r="I451" s="3932"/>
      <c r="J451" s="129">
        <v>4</v>
      </c>
      <c r="K451" s="20"/>
      <c r="L451" s="20"/>
      <c r="M451" s="194" t="s">
        <v>7071</v>
      </c>
      <c r="N451" s="20"/>
      <c r="O451" s="20" t="s">
        <v>313</v>
      </c>
      <c r="P451" s="469" t="s">
        <v>7089</v>
      </c>
    </row>
    <row r="452" spans="1:16" x14ac:dyDescent="0.2">
      <c r="A452" s="1725">
        <v>120</v>
      </c>
      <c r="B452" s="7"/>
      <c r="C452" s="4012" t="s">
        <v>7072</v>
      </c>
      <c r="D452" s="4012"/>
      <c r="E452" s="4012"/>
      <c r="F452" s="4012"/>
      <c r="G452" s="24">
        <v>41912</v>
      </c>
      <c r="H452" s="24">
        <v>41912</v>
      </c>
      <c r="I452" s="3932"/>
      <c r="J452" s="129">
        <v>5</v>
      </c>
      <c r="K452" s="20"/>
      <c r="L452" s="20"/>
      <c r="M452" s="194" t="s">
        <v>7073</v>
      </c>
      <c r="N452" s="20"/>
      <c r="O452" s="20" t="s">
        <v>313</v>
      </c>
      <c r="P452" s="469" t="s">
        <v>7090</v>
      </c>
    </row>
    <row r="453" spans="1:16" x14ac:dyDescent="0.2">
      <c r="A453" s="1725">
        <v>121</v>
      </c>
      <c r="B453" s="7"/>
      <c r="C453" s="4012" t="s">
        <v>7074</v>
      </c>
      <c r="D453" s="4012"/>
      <c r="E453" s="4012"/>
      <c r="F453" s="4012"/>
      <c r="G453" s="24">
        <v>41912</v>
      </c>
      <c r="H453" s="24">
        <v>41912</v>
      </c>
      <c r="I453" s="3933"/>
      <c r="J453" s="129">
        <v>6</v>
      </c>
      <c r="K453" s="20"/>
      <c r="L453" s="20"/>
      <c r="M453" s="194" t="s">
        <v>7075</v>
      </c>
      <c r="N453" s="20"/>
      <c r="O453" s="20" t="s">
        <v>313</v>
      </c>
      <c r="P453" s="469" t="s">
        <v>7091</v>
      </c>
    </row>
    <row r="454" spans="1:16" x14ac:dyDescent="0.2">
      <c r="A454" s="1725">
        <v>122</v>
      </c>
      <c r="B454" s="7"/>
      <c r="C454" s="4012" t="s">
        <v>7076</v>
      </c>
      <c r="D454" s="4012"/>
      <c r="E454" s="4012"/>
      <c r="F454" s="4012"/>
      <c r="G454" s="24">
        <v>41918</v>
      </c>
      <c r="H454" s="24">
        <v>41922</v>
      </c>
      <c r="I454" s="3931">
        <v>420</v>
      </c>
      <c r="J454" s="129">
        <v>1</v>
      </c>
      <c r="K454" s="20"/>
      <c r="L454" s="20"/>
      <c r="M454" s="194">
        <v>190</v>
      </c>
      <c r="N454" s="20"/>
      <c r="O454" s="20" t="s">
        <v>313</v>
      </c>
      <c r="P454" s="469"/>
    </row>
    <row r="455" spans="1:16" x14ac:dyDescent="0.2">
      <c r="A455" s="1725">
        <v>123</v>
      </c>
      <c r="B455" s="7"/>
      <c r="C455" s="4012" t="s">
        <v>7077</v>
      </c>
      <c r="D455" s="4012"/>
      <c r="E455" s="4012"/>
      <c r="F455" s="4012"/>
      <c r="G455" s="24">
        <v>41922</v>
      </c>
      <c r="H455" s="24">
        <v>41922</v>
      </c>
      <c r="I455" s="3932"/>
      <c r="J455" s="129">
        <v>2</v>
      </c>
      <c r="K455" s="20"/>
      <c r="L455" s="20"/>
      <c r="M455" s="194" t="s">
        <v>7078</v>
      </c>
      <c r="N455" s="20"/>
      <c r="O455" s="20" t="s">
        <v>313</v>
      </c>
      <c r="P455" s="469"/>
    </row>
    <row r="456" spans="1:16" ht="25.5" x14ac:dyDescent="0.2">
      <c r="A456" s="1725">
        <v>124</v>
      </c>
      <c r="B456" s="7"/>
      <c r="C456" s="4012" t="s">
        <v>7079</v>
      </c>
      <c r="D456" s="4012"/>
      <c r="E456" s="4012"/>
      <c r="F456" s="4012"/>
      <c r="G456" s="24">
        <v>41922</v>
      </c>
      <c r="H456" s="24">
        <v>41922</v>
      </c>
      <c r="I456" s="3932"/>
      <c r="J456" s="129">
        <v>3</v>
      </c>
      <c r="K456" s="20"/>
      <c r="L456" s="20"/>
      <c r="M456" s="194" t="s">
        <v>7080</v>
      </c>
      <c r="N456" s="20"/>
      <c r="O456" s="20" t="s">
        <v>313</v>
      </c>
      <c r="P456" s="85" t="s">
        <v>7081</v>
      </c>
    </row>
    <row r="457" spans="1:16" x14ac:dyDescent="0.2">
      <c r="A457" s="1725">
        <v>125</v>
      </c>
      <c r="B457" s="7"/>
      <c r="C457" s="4012" t="s">
        <v>7082</v>
      </c>
      <c r="D457" s="4012"/>
      <c r="E457" s="4012"/>
      <c r="F457" s="4012"/>
      <c r="G457" s="24">
        <v>41922</v>
      </c>
      <c r="H457" s="24">
        <v>41928</v>
      </c>
      <c r="I457" s="3932"/>
      <c r="J457" s="129">
        <v>4</v>
      </c>
      <c r="K457" s="20"/>
      <c r="L457" s="20"/>
      <c r="M457" s="194" t="s">
        <v>7083</v>
      </c>
      <c r="N457" s="20"/>
      <c r="O457" s="20" t="s">
        <v>313</v>
      </c>
      <c r="P457" s="238"/>
    </row>
    <row r="458" spans="1:16" ht="25.5" x14ac:dyDescent="0.2">
      <c r="A458" s="1725">
        <v>126</v>
      </c>
      <c r="B458" s="7"/>
      <c r="C458" s="4012" t="s">
        <v>7084</v>
      </c>
      <c r="D458" s="4012"/>
      <c r="E458" s="4012"/>
      <c r="F458" s="4012"/>
      <c r="G458" s="24">
        <v>41929</v>
      </c>
      <c r="H458" s="24">
        <v>41942</v>
      </c>
      <c r="I458" s="3932"/>
      <c r="J458" s="129">
        <v>5</v>
      </c>
      <c r="K458" s="20"/>
      <c r="L458" s="20"/>
      <c r="M458" s="194" t="s">
        <v>7085</v>
      </c>
      <c r="N458" s="20"/>
      <c r="O458" s="20" t="s">
        <v>313</v>
      </c>
      <c r="P458" s="469" t="s">
        <v>7086</v>
      </c>
    </row>
    <row r="459" spans="1:16" x14ac:dyDescent="0.2">
      <c r="A459" s="1725">
        <v>127</v>
      </c>
      <c r="B459" s="7"/>
      <c r="C459" s="4012" t="s">
        <v>7087</v>
      </c>
      <c r="D459" s="4012"/>
      <c r="E459" s="4012"/>
      <c r="F459" s="4012"/>
      <c r="G459" s="24">
        <v>41942</v>
      </c>
      <c r="H459" s="24">
        <v>41943</v>
      </c>
      <c r="I459" s="3933"/>
      <c r="J459" s="129">
        <v>6</v>
      </c>
      <c r="K459" s="20"/>
      <c r="L459" s="20"/>
      <c r="M459" s="194" t="s">
        <v>7088</v>
      </c>
      <c r="N459" s="20"/>
      <c r="O459" s="20" t="s">
        <v>313</v>
      </c>
      <c r="P459" s="20"/>
    </row>
    <row r="460" spans="1:16" x14ac:dyDescent="0.2">
      <c r="A460" s="1725">
        <v>128</v>
      </c>
      <c r="B460" s="7"/>
      <c r="C460" s="4012" t="s">
        <v>7092</v>
      </c>
      <c r="D460" s="4012"/>
      <c r="E460" s="4012"/>
      <c r="F460" s="4012"/>
      <c r="G460" s="24">
        <v>41948</v>
      </c>
      <c r="H460" s="24">
        <v>41955</v>
      </c>
      <c r="I460" s="3931">
        <v>421</v>
      </c>
      <c r="J460" s="129">
        <v>1</v>
      </c>
      <c r="K460" s="20"/>
      <c r="L460" s="20"/>
      <c r="M460" s="194">
        <v>217</v>
      </c>
      <c r="N460" s="20"/>
      <c r="O460" s="20" t="s">
        <v>313</v>
      </c>
      <c r="P460" s="238"/>
    </row>
    <row r="461" spans="1:16" x14ac:dyDescent="0.2">
      <c r="A461" s="1725">
        <v>129</v>
      </c>
      <c r="B461" s="7"/>
      <c r="C461" s="4012" t="s">
        <v>7093</v>
      </c>
      <c r="D461" s="4012"/>
      <c r="E461" s="4012"/>
      <c r="F461" s="4012"/>
      <c r="G461" s="24">
        <v>41955</v>
      </c>
      <c r="H461" s="24">
        <v>41955</v>
      </c>
      <c r="I461" s="3932"/>
      <c r="J461" s="21">
        <v>2</v>
      </c>
      <c r="K461" s="20"/>
      <c r="L461" s="20"/>
      <c r="M461" s="194" t="s">
        <v>7094</v>
      </c>
      <c r="N461" s="20"/>
      <c r="O461" s="20" t="s">
        <v>313</v>
      </c>
      <c r="P461" s="20"/>
    </row>
    <row r="462" spans="1:16" x14ac:dyDescent="0.2">
      <c r="A462" s="1725">
        <v>130</v>
      </c>
      <c r="B462" s="7"/>
      <c r="C462" s="4012" t="s">
        <v>7095</v>
      </c>
      <c r="D462" s="4012"/>
      <c r="E462" s="4012"/>
      <c r="F462" s="4012"/>
      <c r="G462" s="24">
        <v>41955</v>
      </c>
      <c r="H462" s="24">
        <v>41955</v>
      </c>
      <c r="I462" s="3932"/>
      <c r="J462" s="21">
        <v>3</v>
      </c>
      <c r="K462" s="20"/>
      <c r="L462" s="20"/>
      <c r="M462" s="194" t="s">
        <v>7096</v>
      </c>
      <c r="N462" s="20"/>
      <c r="O462" s="20" t="s">
        <v>313</v>
      </c>
      <c r="P462" s="238"/>
    </row>
    <row r="463" spans="1:16" x14ac:dyDescent="0.2">
      <c r="A463" s="1725">
        <v>131</v>
      </c>
      <c r="B463" s="7"/>
      <c r="C463" s="4012" t="s">
        <v>7097</v>
      </c>
      <c r="D463" s="4012"/>
      <c r="E463" s="4012"/>
      <c r="F463" s="4012"/>
      <c r="G463" s="24">
        <v>41955</v>
      </c>
      <c r="H463" s="24">
        <v>41964</v>
      </c>
      <c r="I463" s="3932"/>
      <c r="J463" s="21">
        <v>4</v>
      </c>
      <c r="K463" s="20"/>
      <c r="L463" s="20"/>
      <c r="M463" s="194" t="s">
        <v>7098</v>
      </c>
      <c r="N463" s="20"/>
      <c r="O463" s="20" t="s">
        <v>313</v>
      </c>
      <c r="P463" s="20"/>
    </row>
    <row r="464" spans="1:16" x14ac:dyDescent="0.2">
      <c r="A464" s="1725">
        <v>132</v>
      </c>
      <c r="B464" s="7"/>
      <c r="C464" s="4012" t="s">
        <v>7099</v>
      </c>
      <c r="D464" s="4012"/>
      <c r="E464" s="4012"/>
      <c r="F464" s="4012"/>
      <c r="G464" s="24">
        <v>41964</v>
      </c>
      <c r="H464" s="24">
        <v>41971</v>
      </c>
      <c r="I464" s="3932"/>
      <c r="J464" s="21">
        <v>5</v>
      </c>
      <c r="K464" s="20"/>
      <c r="L464" s="20"/>
      <c r="M464" s="194" t="s">
        <v>7100</v>
      </c>
      <c r="N464" s="20"/>
      <c r="O464" s="20" t="s">
        <v>313</v>
      </c>
      <c r="P464" s="238"/>
    </row>
    <row r="465" spans="1:16" x14ac:dyDescent="0.2">
      <c r="A465" s="1725">
        <v>133</v>
      </c>
      <c r="B465" s="7"/>
      <c r="C465" s="4012" t="s">
        <v>7101</v>
      </c>
      <c r="D465" s="4012"/>
      <c r="E465" s="4012"/>
      <c r="F465" s="4012"/>
      <c r="G465" s="24">
        <v>41971</v>
      </c>
      <c r="H465" s="24">
        <v>41971</v>
      </c>
      <c r="I465" s="3932"/>
      <c r="J465" s="21">
        <v>6</v>
      </c>
      <c r="K465" s="20"/>
      <c r="L465" s="20"/>
      <c r="M465" s="194" t="s">
        <v>7102</v>
      </c>
      <c r="N465" s="20"/>
      <c r="O465" s="20" t="s">
        <v>313</v>
      </c>
      <c r="P465" s="238"/>
    </row>
    <row r="466" spans="1:16" x14ac:dyDescent="0.2">
      <c r="A466" s="1725">
        <v>134</v>
      </c>
      <c r="B466" s="7"/>
      <c r="C466" s="4012" t="s">
        <v>7103</v>
      </c>
      <c r="D466" s="4012"/>
      <c r="E466" s="4012"/>
      <c r="F466" s="4012"/>
      <c r="G466" s="24">
        <v>41971</v>
      </c>
      <c r="H466" s="24">
        <v>41971</v>
      </c>
      <c r="I466" s="3933"/>
      <c r="J466" s="21">
        <v>7</v>
      </c>
      <c r="K466" s="20"/>
      <c r="L466" s="20"/>
      <c r="M466" s="194" t="s">
        <v>7104</v>
      </c>
      <c r="N466" s="20"/>
      <c r="O466" s="20" t="s">
        <v>313</v>
      </c>
      <c r="P466" s="469"/>
    </row>
    <row r="467" spans="1:16" x14ac:dyDescent="0.2">
      <c r="A467" s="1725">
        <v>135</v>
      </c>
      <c r="B467" s="7"/>
      <c r="C467" s="4012" t="s">
        <v>7105</v>
      </c>
      <c r="D467" s="4012"/>
      <c r="E467" s="4012"/>
      <c r="F467" s="4012"/>
      <c r="G467" s="24">
        <v>41971</v>
      </c>
      <c r="H467" s="24">
        <v>41972</v>
      </c>
      <c r="I467" s="3931">
        <v>422</v>
      </c>
      <c r="J467" s="21">
        <v>1</v>
      </c>
      <c r="K467" s="20"/>
      <c r="L467" s="20"/>
      <c r="M467" s="194" t="s">
        <v>7106</v>
      </c>
      <c r="N467" s="20"/>
      <c r="O467" s="20" t="s">
        <v>313</v>
      </c>
      <c r="P467" s="238"/>
    </row>
    <row r="468" spans="1:16" x14ac:dyDescent="0.2">
      <c r="A468" s="1725">
        <v>136</v>
      </c>
      <c r="B468" s="7"/>
      <c r="C468" s="4012" t="s">
        <v>7107</v>
      </c>
      <c r="D468" s="4012"/>
      <c r="E468" s="4012"/>
      <c r="F468" s="4012"/>
      <c r="G468" s="24">
        <v>41972</v>
      </c>
      <c r="H468" s="24">
        <v>41972</v>
      </c>
      <c r="I468" s="3932"/>
      <c r="J468" s="21">
        <v>2</v>
      </c>
      <c r="K468" s="20"/>
      <c r="L468" s="20"/>
      <c r="M468" s="194" t="s">
        <v>7108</v>
      </c>
      <c r="N468" s="20"/>
      <c r="O468" s="20" t="s">
        <v>313</v>
      </c>
      <c r="P468" s="469"/>
    </row>
    <row r="469" spans="1:16" x14ac:dyDescent="0.2">
      <c r="A469" s="1725">
        <v>137</v>
      </c>
      <c r="B469" s="7"/>
      <c r="C469" s="4012" t="s">
        <v>7109</v>
      </c>
      <c r="D469" s="4012"/>
      <c r="E469" s="4012"/>
      <c r="F469" s="4012"/>
      <c r="G469" s="24">
        <v>41608</v>
      </c>
      <c r="H469" s="24">
        <v>41608</v>
      </c>
      <c r="I469" s="3932"/>
      <c r="J469" s="21">
        <v>3</v>
      </c>
      <c r="K469" s="20"/>
      <c r="L469" s="20"/>
      <c r="M469" s="194">
        <v>206</v>
      </c>
      <c r="N469" s="20"/>
      <c r="O469" s="20" t="s">
        <v>313</v>
      </c>
      <c r="P469" s="238"/>
    </row>
    <row r="470" spans="1:16" x14ac:dyDescent="0.2">
      <c r="A470" s="1725">
        <v>138</v>
      </c>
      <c r="B470" s="7"/>
      <c r="C470" s="4012" t="s">
        <v>7110</v>
      </c>
      <c r="D470" s="4012"/>
      <c r="E470" s="4012"/>
      <c r="F470" s="4012"/>
      <c r="G470" s="24">
        <v>41608</v>
      </c>
      <c r="H470" s="24">
        <v>41608</v>
      </c>
      <c r="I470" s="3932"/>
      <c r="J470" s="21">
        <v>4</v>
      </c>
      <c r="K470" s="20"/>
      <c r="L470" s="20"/>
      <c r="M470" s="194" t="s">
        <v>7111</v>
      </c>
      <c r="N470" s="20"/>
      <c r="O470" s="20" t="s">
        <v>313</v>
      </c>
      <c r="P470" s="469"/>
    </row>
    <row r="471" spans="1:16" x14ac:dyDescent="0.2">
      <c r="A471" s="1725">
        <v>139</v>
      </c>
      <c r="B471" s="7"/>
      <c r="C471" s="4012" t="s">
        <v>7112</v>
      </c>
      <c r="D471" s="4012"/>
      <c r="E471" s="4012"/>
      <c r="F471" s="4012"/>
      <c r="G471" s="24">
        <v>41618</v>
      </c>
      <c r="H471" s="24">
        <v>41618</v>
      </c>
      <c r="I471" s="3932"/>
      <c r="J471" s="21">
        <v>5</v>
      </c>
      <c r="K471" s="20"/>
      <c r="L471" s="20"/>
      <c r="M471" s="194" t="s">
        <v>7113</v>
      </c>
      <c r="N471" s="20"/>
      <c r="O471" s="20" t="s">
        <v>313</v>
      </c>
      <c r="P471" s="238"/>
    </row>
    <row r="472" spans="1:16" x14ac:dyDescent="0.2">
      <c r="A472" s="1725">
        <v>140</v>
      </c>
      <c r="B472" s="7"/>
      <c r="C472" s="4012" t="s">
        <v>7114</v>
      </c>
      <c r="D472" s="4012"/>
      <c r="E472" s="4012"/>
      <c r="F472" s="4012"/>
      <c r="G472" s="24">
        <v>41618</v>
      </c>
      <c r="H472" s="22">
        <v>41625</v>
      </c>
      <c r="I472" s="3932"/>
      <c r="J472" s="21">
        <v>6</v>
      </c>
      <c r="K472" s="7"/>
      <c r="L472" s="7"/>
      <c r="M472" s="194" t="s">
        <v>7115</v>
      </c>
      <c r="N472" s="20"/>
      <c r="O472" s="20" t="s">
        <v>313</v>
      </c>
      <c r="P472" s="20"/>
    </row>
    <row r="473" spans="1:16" x14ac:dyDescent="0.2">
      <c r="A473" s="1725">
        <v>141</v>
      </c>
      <c r="B473" s="7"/>
      <c r="C473" s="4012" t="s">
        <v>7116</v>
      </c>
      <c r="D473" s="4012"/>
      <c r="E473" s="4012"/>
      <c r="F473" s="4012"/>
      <c r="G473" s="22">
        <v>41625</v>
      </c>
      <c r="H473" s="22">
        <v>41625</v>
      </c>
      <c r="I473" s="3933"/>
      <c r="J473" s="21">
        <v>7</v>
      </c>
      <c r="K473" s="7"/>
      <c r="L473" s="7"/>
      <c r="M473" s="31" t="s">
        <v>7117</v>
      </c>
      <c r="N473" s="20"/>
      <c r="O473" s="20" t="s">
        <v>313</v>
      </c>
      <c r="P473" s="20"/>
    </row>
    <row r="474" spans="1:16" x14ac:dyDescent="0.2">
      <c r="A474" s="1725">
        <v>142</v>
      </c>
      <c r="B474" s="7"/>
      <c r="C474" s="4012" t="s">
        <v>7118</v>
      </c>
      <c r="D474" s="4012"/>
      <c r="E474" s="4012"/>
      <c r="F474" s="4012"/>
      <c r="G474" s="22">
        <v>41625</v>
      </c>
      <c r="H474" s="22">
        <v>41632</v>
      </c>
      <c r="I474" s="3931">
        <v>423</v>
      </c>
      <c r="J474" s="21">
        <v>1</v>
      </c>
      <c r="K474" s="7"/>
      <c r="L474" s="7"/>
      <c r="M474" s="194" t="s">
        <v>7119</v>
      </c>
      <c r="N474" s="20"/>
      <c r="O474" s="20" t="s">
        <v>313</v>
      </c>
      <c r="P474" s="20"/>
    </row>
    <row r="475" spans="1:16" x14ac:dyDescent="0.2">
      <c r="A475" s="1725">
        <v>143</v>
      </c>
      <c r="B475" s="7"/>
      <c r="C475" s="4012" t="s">
        <v>7120</v>
      </c>
      <c r="D475" s="4012"/>
      <c r="E475" s="4012"/>
      <c r="F475" s="4012"/>
      <c r="G475" s="22">
        <v>41632</v>
      </c>
      <c r="H475" s="22">
        <v>41635</v>
      </c>
      <c r="I475" s="3932"/>
      <c r="J475" s="21">
        <v>2</v>
      </c>
      <c r="K475" s="7"/>
      <c r="L475" s="7"/>
      <c r="M475" s="194" t="s">
        <v>7121</v>
      </c>
      <c r="N475" s="20"/>
      <c r="O475" s="20" t="s">
        <v>313</v>
      </c>
      <c r="P475" s="20"/>
    </row>
    <row r="476" spans="1:16" x14ac:dyDescent="0.2">
      <c r="A476" s="1725">
        <v>144</v>
      </c>
      <c r="B476" s="7"/>
      <c r="C476" s="4012" t="s">
        <v>7122</v>
      </c>
      <c r="D476" s="4012"/>
      <c r="E476" s="4012"/>
      <c r="F476" s="4012"/>
      <c r="G476" s="22">
        <v>41639</v>
      </c>
      <c r="H476" s="22">
        <v>41639</v>
      </c>
      <c r="I476" s="3932"/>
      <c r="J476" s="21">
        <v>3</v>
      </c>
      <c r="K476" s="7"/>
      <c r="L476" s="7"/>
      <c r="M476" s="194" t="s">
        <v>7123</v>
      </c>
      <c r="N476" s="20"/>
      <c r="O476" s="20" t="s">
        <v>313</v>
      </c>
      <c r="P476" s="20"/>
    </row>
    <row r="477" spans="1:16" x14ac:dyDescent="0.2">
      <c r="A477" s="1725">
        <v>145</v>
      </c>
      <c r="B477" s="7"/>
      <c r="C477" s="4012" t="s">
        <v>7124</v>
      </c>
      <c r="D477" s="4012"/>
      <c r="E477" s="4012"/>
      <c r="F477" s="4012"/>
      <c r="G477" s="24">
        <v>41639</v>
      </c>
      <c r="H477" s="24">
        <v>41639</v>
      </c>
      <c r="I477" s="3932"/>
      <c r="J477" s="21">
        <v>4</v>
      </c>
      <c r="K477" s="7"/>
      <c r="L477" s="7"/>
      <c r="M477" s="194" t="s">
        <v>7125</v>
      </c>
      <c r="N477" s="20"/>
      <c r="O477" s="20" t="s">
        <v>313</v>
      </c>
      <c r="P477" s="20"/>
    </row>
    <row r="478" spans="1:16" x14ac:dyDescent="0.2">
      <c r="A478" s="1725"/>
      <c r="B478" s="42" t="s">
        <v>1387</v>
      </c>
      <c r="C478" s="4012" t="s">
        <v>1388</v>
      </c>
      <c r="D478" s="4012"/>
      <c r="E478" s="4012"/>
      <c r="F478" s="4012"/>
      <c r="G478" s="7"/>
      <c r="H478" s="7"/>
      <c r="I478" s="3932"/>
      <c r="J478" s="21"/>
      <c r="K478" s="20"/>
      <c r="L478" s="20"/>
      <c r="M478" s="31"/>
      <c r="N478" s="20"/>
      <c r="O478" s="20"/>
      <c r="P478" s="20"/>
    </row>
    <row r="479" spans="1:16" x14ac:dyDescent="0.2">
      <c r="A479" s="1725"/>
      <c r="B479" s="42" t="s">
        <v>1389</v>
      </c>
      <c r="C479" s="4195" t="s">
        <v>1390</v>
      </c>
      <c r="D479" s="4195"/>
      <c r="E479" s="4195"/>
      <c r="F479" s="4195"/>
      <c r="G479" s="7"/>
      <c r="H479" s="7"/>
      <c r="I479" s="3932"/>
      <c r="J479" s="1"/>
      <c r="K479" s="20"/>
      <c r="L479" s="20"/>
      <c r="M479" s="31"/>
      <c r="N479" s="20"/>
      <c r="O479" s="20"/>
      <c r="P479" s="20"/>
    </row>
    <row r="480" spans="1:16" x14ac:dyDescent="0.2">
      <c r="A480" s="1725">
        <v>146</v>
      </c>
      <c r="B480" s="42"/>
      <c r="C480" s="46" t="s">
        <v>7126</v>
      </c>
      <c r="D480" s="7"/>
      <c r="E480" s="7"/>
      <c r="F480" s="7"/>
      <c r="G480" s="22">
        <v>41680</v>
      </c>
      <c r="H480" s="24">
        <v>42019</v>
      </c>
      <c r="I480" s="3932"/>
      <c r="J480" s="3931">
        <v>5</v>
      </c>
      <c r="K480" s="7"/>
      <c r="L480" s="7"/>
      <c r="M480" s="7">
        <v>24</v>
      </c>
      <c r="N480" s="20"/>
      <c r="O480" s="20" t="s">
        <v>589</v>
      </c>
      <c r="P480" s="20"/>
    </row>
    <row r="481" spans="1:16" x14ac:dyDescent="0.2">
      <c r="A481" s="1725"/>
      <c r="B481" s="42"/>
      <c r="C481" s="4195"/>
      <c r="D481" s="4195"/>
      <c r="E481" s="4195"/>
      <c r="F481" s="4195"/>
      <c r="G481" s="22"/>
      <c r="H481" s="22"/>
      <c r="I481" s="3932"/>
      <c r="J481" s="3932"/>
      <c r="K481" s="7"/>
      <c r="L481" s="7"/>
      <c r="M481" s="7"/>
      <c r="N481" s="20"/>
      <c r="O481" s="20" t="s">
        <v>589</v>
      </c>
      <c r="P481" s="20"/>
    </row>
    <row r="482" spans="1:16" x14ac:dyDescent="0.2">
      <c r="A482" s="1725"/>
      <c r="B482" s="42" t="s">
        <v>1391</v>
      </c>
      <c r="C482" s="4693" t="s">
        <v>1392</v>
      </c>
      <c r="D482" s="4666"/>
      <c r="E482" s="4666"/>
      <c r="F482" s="4666"/>
      <c r="G482" s="22"/>
      <c r="H482" s="22"/>
      <c r="I482" s="3932"/>
      <c r="J482" s="3932"/>
      <c r="K482" s="7"/>
      <c r="L482" s="7"/>
      <c r="M482" s="7"/>
      <c r="N482" s="20"/>
      <c r="O482" s="20"/>
      <c r="P482" s="20"/>
    </row>
    <row r="483" spans="1:16" x14ac:dyDescent="0.2">
      <c r="A483" s="1725">
        <v>147</v>
      </c>
      <c r="B483" s="42"/>
      <c r="C483" s="46" t="s">
        <v>7127</v>
      </c>
      <c r="D483" s="7"/>
      <c r="E483" s="7"/>
      <c r="F483" s="7"/>
      <c r="G483" s="22">
        <v>41675</v>
      </c>
      <c r="H483" s="22">
        <v>42048</v>
      </c>
      <c r="I483" s="3932"/>
      <c r="J483" s="3932"/>
      <c r="K483" s="7"/>
      <c r="L483" s="7"/>
      <c r="M483" s="7">
        <v>12</v>
      </c>
      <c r="N483" s="20"/>
      <c r="O483" s="20" t="s">
        <v>589</v>
      </c>
      <c r="P483" s="20"/>
    </row>
    <row r="484" spans="1:16" x14ac:dyDescent="0.2">
      <c r="A484" s="1725">
        <v>148</v>
      </c>
      <c r="B484" s="42"/>
      <c r="C484" s="46" t="s">
        <v>7128</v>
      </c>
      <c r="D484" s="7"/>
      <c r="E484" s="7"/>
      <c r="F484" s="7"/>
      <c r="G484" s="22">
        <v>41675</v>
      </c>
      <c r="H484" s="22">
        <v>42017</v>
      </c>
      <c r="I484" s="3932"/>
      <c r="J484" s="3932"/>
      <c r="K484" s="7"/>
      <c r="L484" s="7"/>
      <c r="M484" s="7">
        <v>14</v>
      </c>
      <c r="N484" s="20"/>
      <c r="O484" s="20" t="s">
        <v>589</v>
      </c>
      <c r="P484" s="20"/>
    </row>
    <row r="485" spans="1:16" x14ac:dyDescent="0.2">
      <c r="A485" s="1725">
        <v>149</v>
      </c>
      <c r="B485" s="42"/>
      <c r="C485" s="4195" t="s">
        <v>7129</v>
      </c>
      <c r="D485" s="4195"/>
      <c r="E485" s="4195"/>
      <c r="F485" s="4195"/>
      <c r="G485" s="22">
        <v>41675</v>
      </c>
      <c r="H485" s="22">
        <v>42017</v>
      </c>
      <c r="I485" s="3932"/>
      <c r="J485" s="3932"/>
      <c r="K485" s="7"/>
      <c r="L485" s="7"/>
      <c r="M485" s="7">
        <v>20</v>
      </c>
      <c r="N485" s="20"/>
      <c r="O485" s="20" t="s">
        <v>589</v>
      </c>
      <c r="P485" s="7"/>
    </row>
    <row r="486" spans="1:16" x14ac:dyDescent="0.2">
      <c r="A486" s="1725">
        <v>150</v>
      </c>
      <c r="B486" s="42"/>
      <c r="C486" s="46" t="s">
        <v>7130</v>
      </c>
      <c r="D486" s="7"/>
      <c r="E486" s="7"/>
      <c r="F486" s="7"/>
      <c r="G486" s="22">
        <v>41675</v>
      </c>
      <c r="H486" s="22">
        <v>42017</v>
      </c>
      <c r="I486" s="3932"/>
      <c r="J486" s="3932"/>
      <c r="K486" s="7"/>
      <c r="L486" s="7"/>
      <c r="M486" s="7">
        <v>12</v>
      </c>
      <c r="N486" s="20"/>
      <c r="O486" s="20" t="s">
        <v>589</v>
      </c>
      <c r="P486" s="7"/>
    </row>
    <row r="487" spans="1:16" x14ac:dyDescent="0.2">
      <c r="A487" s="1725">
        <v>151</v>
      </c>
      <c r="B487" s="42"/>
      <c r="C487" s="46" t="s">
        <v>7131</v>
      </c>
      <c r="D487" s="7"/>
      <c r="E487" s="7"/>
      <c r="F487" s="7"/>
      <c r="G487" s="22">
        <v>41677</v>
      </c>
      <c r="H487" s="22">
        <v>42017</v>
      </c>
      <c r="I487" s="3932"/>
      <c r="J487" s="3932"/>
      <c r="K487" s="7"/>
      <c r="L487" s="7"/>
      <c r="M487" s="7">
        <v>25</v>
      </c>
      <c r="N487" s="20"/>
      <c r="O487" s="20" t="s">
        <v>589</v>
      </c>
      <c r="P487" s="7"/>
    </row>
    <row r="488" spans="1:16" x14ac:dyDescent="0.2">
      <c r="A488" s="1725">
        <v>152</v>
      </c>
      <c r="B488" s="42"/>
      <c r="C488" s="46" t="s">
        <v>7132</v>
      </c>
      <c r="D488" s="7"/>
      <c r="E488" s="7"/>
      <c r="F488" s="7"/>
      <c r="G488" s="22">
        <v>41675</v>
      </c>
      <c r="H488" s="22">
        <v>42017</v>
      </c>
      <c r="I488" s="3932"/>
      <c r="J488" s="3932"/>
      <c r="K488" s="7"/>
      <c r="L488" s="7"/>
      <c r="M488" s="7">
        <v>12</v>
      </c>
      <c r="N488" s="20"/>
      <c r="O488" s="20" t="s">
        <v>589</v>
      </c>
      <c r="P488" s="20"/>
    </row>
    <row r="489" spans="1:16" x14ac:dyDescent="0.2">
      <c r="A489" s="1725">
        <v>153</v>
      </c>
      <c r="B489" s="42"/>
      <c r="C489" s="46" t="s">
        <v>7133</v>
      </c>
      <c r="D489" s="7"/>
      <c r="E489" s="7"/>
      <c r="F489" s="7"/>
      <c r="G489" s="22">
        <v>41675</v>
      </c>
      <c r="H489" s="22">
        <v>42017</v>
      </c>
      <c r="I489" s="3933"/>
      <c r="J489" s="3933"/>
      <c r="K489" s="7"/>
      <c r="L489" s="7"/>
      <c r="M489" s="7">
        <v>12</v>
      </c>
      <c r="N489" s="20"/>
      <c r="O489" s="20" t="s">
        <v>589</v>
      </c>
      <c r="P489" s="20"/>
    </row>
    <row r="490" spans="1:16" x14ac:dyDescent="0.2">
      <c r="A490" s="1725"/>
      <c r="B490" s="42" t="s">
        <v>7134</v>
      </c>
      <c r="C490" s="4693" t="s">
        <v>2759</v>
      </c>
      <c r="D490" s="4693"/>
      <c r="E490" s="4693"/>
      <c r="F490" s="4693"/>
      <c r="G490" s="7"/>
      <c r="H490" s="7"/>
      <c r="I490" s="3931">
        <v>424</v>
      </c>
      <c r="J490" s="3931">
        <v>1</v>
      </c>
      <c r="K490" s="20"/>
      <c r="L490" s="20"/>
      <c r="M490" s="7"/>
      <c r="N490" s="20"/>
      <c r="O490" s="20"/>
      <c r="P490" s="20"/>
    </row>
    <row r="491" spans="1:16" x14ac:dyDescent="0.2">
      <c r="A491" s="1725">
        <v>154</v>
      </c>
      <c r="B491" s="42" t="s">
        <v>7135</v>
      </c>
      <c r="C491" s="4012" t="s">
        <v>7136</v>
      </c>
      <c r="D491" s="4012"/>
      <c r="E491" s="4012"/>
      <c r="F491" s="4012"/>
      <c r="G491" s="22">
        <v>41640</v>
      </c>
      <c r="H491" s="22">
        <v>42004</v>
      </c>
      <c r="I491" s="3932"/>
      <c r="J491" s="3932"/>
      <c r="K491" s="7"/>
      <c r="L491" s="7"/>
      <c r="M491" s="7">
        <v>12</v>
      </c>
      <c r="N491" s="20"/>
      <c r="O491" s="20" t="s">
        <v>589</v>
      </c>
      <c r="P491" s="20"/>
    </row>
    <row r="492" spans="1:16" x14ac:dyDescent="0.2">
      <c r="A492" s="1725"/>
      <c r="B492" s="42"/>
      <c r="C492" s="4012"/>
      <c r="D492" s="4012"/>
      <c r="E492" s="4012"/>
      <c r="F492" s="4012"/>
      <c r="G492" s="22"/>
      <c r="H492" s="22"/>
      <c r="I492" s="3932"/>
      <c r="J492" s="3932"/>
      <c r="K492" s="7"/>
      <c r="L492" s="7"/>
      <c r="M492" s="7"/>
      <c r="N492" s="20"/>
      <c r="O492" s="20"/>
      <c r="P492" s="20"/>
    </row>
    <row r="493" spans="1:16" x14ac:dyDescent="0.2">
      <c r="A493" s="1725"/>
      <c r="B493" s="42" t="s">
        <v>1394</v>
      </c>
      <c r="C493" s="4693" t="s">
        <v>1395</v>
      </c>
      <c r="D493" s="4693"/>
      <c r="E493" s="4693"/>
      <c r="F493" s="4693"/>
      <c r="G493" s="22"/>
      <c r="H493" s="22"/>
      <c r="I493" s="3932"/>
      <c r="J493" s="3932"/>
      <c r="K493" s="7"/>
      <c r="L493" s="7"/>
      <c r="M493" s="7"/>
      <c r="N493" s="20"/>
      <c r="O493" s="20"/>
      <c r="P493" s="20"/>
    </row>
    <row r="494" spans="1:16" x14ac:dyDescent="0.2">
      <c r="A494" s="1725">
        <v>155</v>
      </c>
      <c r="B494" s="42" t="s">
        <v>1396</v>
      </c>
      <c r="C494" s="46" t="s">
        <v>7137</v>
      </c>
      <c r="D494" s="7"/>
      <c r="E494" s="7"/>
      <c r="F494" s="7"/>
      <c r="G494" s="22">
        <v>41646</v>
      </c>
      <c r="H494" s="22">
        <v>41939</v>
      </c>
      <c r="I494" s="3933"/>
      <c r="J494" s="3933"/>
      <c r="K494" s="7"/>
      <c r="L494" s="7"/>
      <c r="M494" s="7">
        <v>262</v>
      </c>
      <c r="N494" s="20"/>
      <c r="O494" s="20" t="s">
        <v>589</v>
      </c>
      <c r="P494" s="20"/>
    </row>
    <row r="495" spans="1:16" x14ac:dyDescent="0.2">
      <c r="C495" s="130"/>
      <c r="G495" s="52"/>
      <c r="H495" s="52"/>
      <c r="I495" s="271"/>
      <c r="N495" s="17"/>
      <c r="O495" s="17"/>
      <c r="P495" s="17"/>
    </row>
    <row r="496" spans="1:16" x14ac:dyDescent="0.2">
      <c r="C496" s="130"/>
      <c r="G496" s="52"/>
      <c r="H496" s="52"/>
      <c r="I496" s="271"/>
      <c r="N496" s="17"/>
      <c r="O496" s="17"/>
      <c r="P496" s="17"/>
    </row>
    <row r="497" spans="1:16" ht="6.75" customHeight="1" x14ac:dyDescent="0.2">
      <c r="A497" s="3860"/>
      <c r="B497" s="3860"/>
      <c r="C497" s="3845" t="s">
        <v>2859</v>
      </c>
      <c r="D497" s="3845"/>
      <c r="E497" s="3845"/>
      <c r="F497" s="3845"/>
      <c r="G497" s="3845"/>
      <c r="H497" s="3845"/>
      <c r="I497" s="3845"/>
      <c r="J497" s="3845"/>
      <c r="K497" s="3845"/>
      <c r="L497" s="3845"/>
      <c r="M497" s="3845"/>
      <c r="N497" s="3845"/>
      <c r="O497" s="3852" t="s">
        <v>2858</v>
      </c>
      <c r="P497" s="3852"/>
    </row>
    <row r="498" spans="1:16" x14ac:dyDescent="0.2">
      <c r="A498" s="3860"/>
      <c r="B498" s="3860"/>
      <c r="C498" s="3845"/>
      <c r="D498" s="3845"/>
      <c r="E498" s="3845"/>
      <c r="F498" s="3845"/>
      <c r="G498" s="3845"/>
      <c r="H498" s="3845"/>
      <c r="I498" s="3845"/>
      <c r="J498" s="3845"/>
      <c r="K498" s="3845"/>
      <c r="L498" s="3845"/>
      <c r="M498" s="3845"/>
      <c r="N498" s="3845"/>
      <c r="O498" s="3852"/>
      <c r="P498" s="3852"/>
    </row>
    <row r="499" spans="1:16" x14ac:dyDescent="0.2">
      <c r="A499" s="3860"/>
      <c r="B499" s="3860"/>
      <c r="C499" s="3845"/>
      <c r="D499" s="3845"/>
      <c r="E499" s="3845"/>
      <c r="F499" s="3845"/>
      <c r="G499" s="3845"/>
      <c r="H499" s="3845"/>
      <c r="I499" s="3845"/>
      <c r="J499" s="3845"/>
      <c r="K499" s="3845"/>
      <c r="L499" s="3845"/>
      <c r="M499" s="3845"/>
      <c r="N499" s="3845"/>
      <c r="O499" s="3852"/>
      <c r="P499" s="3852"/>
    </row>
    <row r="500" spans="1:16" ht="5.25" customHeight="1" x14ac:dyDescent="0.2">
      <c r="A500" s="3860"/>
      <c r="B500" s="3860"/>
      <c r="C500" s="3845"/>
      <c r="D500" s="3845"/>
      <c r="E500" s="3845"/>
      <c r="F500" s="3845"/>
      <c r="G500" s="3845"/>
      <c r="H500" s="3845"/>
      <c r="I500" s="3845"/>
      <c r="J500" s="3845"/>
      <c r="K500" s="3845"/>
      <c r="L500" s="3845"/>
      <c r="M500" s="3845"/>
      <c r="N500" s="3845"/>
      <c r="O500" s="3852"/>
      <c r="P500" s="3852"/>
    </row>
    <row r="501" spans="1:16" ht="6" customHeight="1" x14ac:dyDescent="0.2">
      <c r="A501" s="3860"/>
      <c r="B501" s="3860"/>
      <c r="C501" s="3930" t="s">
        <v>1209</v>
      </c>
      <c r="D501" s="3930"/>
      <c r="E501" s="3930"/>
      <c r="F501" s="3930"/>
      <c r="G501" s="3930"/>
      <c r="H501" s="3930"/>
      <c r="I501" s="3930"/>
      <c r="J501" s="3930"/>
      <c r="K501" s="3930"/>
      <c r="L501" s="3930"/>
      <c r="M501" s="3930"/>
      <c r="N501" s="3930"/>
      <c r="O501" s="3852" t="s">
        <v>1208</v>
      </c>
      <c r="P501" s="3852"/>
    </row>
    <row r="502" spans="1:16" x14ac:dyDescent="0.2">
      <c r="A502" s="3860"/>
      <c r="B502" s="3860"/>
      <c r="C502" s="3930"/>
      <c r="D502" s="3930"/>
      <c r="E502" s="3930"/>
      <c r="F502" s="3930"/>
      <c r="G502" s="3930"/>
      <c r="H502" s="3930"/>
      <c r="I502" s="3930"/>
      <c r="J502" s="3930"/>
      <c r="K502" s="3930"/>
      <c r="L502" s="3930"/>
      <c r="M502" s="3930"/>
      <c r="N502" s="3930"/>
      <c r="O502" s="3852"/>
      <c r="P502" s="3852"/>
    </row>
    <row r="503" spans="1:16" ht="4.5" customHeight="1" x14ac:dyDescent="0.2">
      <c r="A503" s="3860"/>
      <c r="B503" s="3860"/>
      <c r="C503" s="3930"/>
      <c r="D503" s="3930"/>
      <c r="E503" s="3930"/>
      <c r="F503" s="3930"/>
      <c r="G503" s="3930"/>
      <c r="H503" s="3930"/>
      <c r="I503" s="3930"/>
      <c r="J503" s="3930"/>
      <c r="K503" s="3930"/>
      <c r="L503" s="3930"/>
      <c r="M503" s="3930"/>
      <c r="N503" s="3930"/>
      <c r="O503" s="3852"/>
      <c r="P503" s="3852"/>
    </row>
    <row r="504" spans="1:16" x14ac:dyDescent="0.2">
      <c r="A504"/>
      <c r="C504" s="335"/>
      <c r="D504" s="335"/>
      <c r="E504" s="335"/>
      <c r="F504" s="335"/>
      <c r="G504" s="566"/>
      <c r="H504" s="566"/>
      <c r="J504" s="335"/>
      <c r="K504" s="4"/>
      <c r="M504" s="335"/>
    </row>
    <row r="505" spans="1:16" x14ac:dyDescent="0.2">
      <c r="A505" s="17" t="s">
        <v>2502</v>
      </c>
      <c r="C505" s="335"/>
      <c r="D505" s="335"/>
      <c r="E505" s="335"/>
      <c r="F505" s="335"/>
      <c r="G505" s="566"/>
      <c r="H505" s="566"/>
      <c r="J505" s="335"/>
      <c r="K505" s="4"/>
      <c r="M505" s="335" t="s">
        <v>1613</v>
      </c>
    </row>
    <row r="506" spans="1:16" x14ac:dyDescent="0.2">
      <c r="A506" t="s">
        <v>6703</v>
      </c>
      <c r="H506" s="566"/>
      <c r="J506" s="335"/>
      <c r="K506" s="4"/>
      <c r="M506" s="335"/>
    </row>
    <row r="507" spans="1:16" x14ac:dyDescent="0.2">
      <c r="A507" t="s">
        <v>7177</v>
      </c>
      <c r="H507" s="566"/>
      <c r="J507" s="335"/>
      <c r="K507" s="4"/>
      <c r="M507" s="4137" t="s">
        <v>2863</v>
      </c>
      <c r="N507" s="4138"/>
      <c r="O507" s="4138"/>
      <c r="P507" s="4139"/>
    </row>
    <row r="508" spans="1:16" x14ac:dyDescent="0.2">
      <c r="A508" s="17" t="s">
        <v>7138</v>
      </c>
      <c r="C508" s="335"/>
      <c r="D508" s="335"/>
      <c r="E508" s="335"/>
      <c r="F508" s="335"/>
      <c r="G508" s="566"/>
      <c r="H508" s="566"/>
      <c r="J508" s="335"/>
      <c r="K508" s="4"/>
      <c r="M508" s="28" t="s">
        <v>2860</v>
      </c>
      <c r="N508" s="2" t="s">
        <v>2861</v>
      </c>
      <c r="O508" s="2" t="s">
        <v>2862</v>
      </c>
      <c r="P508" s="3" t="s">
        <v>1210</v>
      </c>
    </row>
    <row r="509" spans="1:16" x14ac:dyDescent="0.2">
      <c r="A509"/>
      <c r="C509" s="335"/>
      <c r="D509" s="335"/>
      <c r="E509" s="335"/>
      <c r="F509" s="335"/>
      <c r="G509" s="566"/>
      <c r="H509" s="566"/>
      <c r="J509" s="335"/>
      <c r="K509" s="4"/>
      <c r="M509" s="12"/>
      <c r="N509" s="1"/>
      <c r="O509" s="1"/>
      <c r="P509" s="1"/>
    </row>
    <row r="510" spans="1:16" x14ac:dyDescent="0.2">
      <c r="A510"/>
      <c r="C510" s="335"/>
      <c r="D510" s="335"/>
      <c r="E510" s="335"/>
      <c r="F510" s="335"/>
      <c r="G510" s="566"/>
      <c r="H510" s="566"/>
      <c r="J510" s="335"/>
      <c r="K510" s="4"/>
      <c r="L510" s="4"/>
      <c r="M510" s="5"/>
      <c r="N510" s="4"/>
      <c r="O510" s="4"/>
    </row>
    <row r="511" spans="1:16" x14ac:dyDescent="0.2">
      <c r="A511" s="3845" t="s">
        <v>2864</v>
      </c>
      <c r="B511" s="3845" t="s">
        <v>2865</v>
      </c>
      <c r="C511" s="3845" t="s">
        <v>1212</v>
      </c>
      <c r="D511" s="3845"/>
      <c r="E511" s="3845"/>
      <c r="F511" s="3845"/>
      <c r="G511" s="3863" t="s">
        <v>2866</v>
      </c>
      <c r="H511" s="3864"/>
      <c r="I511" s="4170" t="s">
        <v>2869</v>
      </c>
      <c r="J511" s="4170"/>
      <c r="K511" s="4170"/>
      <c r="L511" s="4170"/>
      <c r="M511" s="3845" t="s">
        <v>1211</v>
      </c>
      <c r="N511" s="3858" t="s">
        <v>2872</v>
      </c>
      <c r="O511" s="3996" t="s">
        <v>1207</v>
      </c>
      <c r="P511" s="3858" t="s">
        <v>2873</v>
      </c>
    </row>
    <row r="512" spans="1:16" x14ac:dyDescent="0.2">
      <c r="A512" s="3845"/>
      <c r="B512" s="3845"/>
      <c r="C512" s="3845"/>
      <c r="D512" s="3845"/>
      <c r="E512" s="3845"/>
      <c r="F512" s="3845"/>
      <c r="G512" s="6" t="s">
        <v>2867</v>
      </c>
      <c r="H512" s="6" t="s">
        <v>2868</v>
      </c>
      <c r="I512" s="6" t="s">
        <v>2870</v>
      </c>
      <c r="J512" s="6" t="s">
        <v>2871</v>
      </c>
      <c r="K512" s="6" t="s">
        <v>4319</v>
      </c>
      <c r="L512" s="6" t="s">
        <v>4320</v>
      </c>
      <c r="M512" s="3845"/>
      <c r="N512" s="3858"/>
      <c r="O512" s="3996"/>
      <c r="P512" s="3858"/>
    </row>
    <row r="513" spans="1:16" x14ac:dyDescent="0.2">
      <c r="A513" s="14"/>
      <c r="B513" s="235" t="s">
        <v>2180</v>
      </c>
      <c r="C513" s="4012" t="s">
        <v>2503</v>
      </c>
      <c r="D513" s="4012"/>
      <c r="E513" s="4012"/>
      <c r="F513" s="4012"/>
      <c r="G513" s="549"/>
      <c r="H513" s="549"/>
      <c r="I513" s="6"/>
      <c r="J513" s="6"/>
      <c r="K513" s="6"/>
      <c r="L513" s="6"/>
      <c r="M513" s="14"/>
      <c r="N513" s="15"/>
      <c r="O513" s="16"/>
      <c r="P513" s="15"/>
    </row>
    <row r="514" spans="1:16" x14ac:dyDescent="0.2">
      <c r="A514" s="43">
        <v>1</v>
      </c>
      <c r="B514" s="235" t="s">
        <v>2182</v>
      </c>
      <c r="C514" s="4012" t="s">
        <v>148</v>
      </c>
      <c r="D514" s="4012"/>
      <c r="E514" s="4012"/>
      <c r="F514" s="4012"/>
      <c r="G514" s="207">
        <v>41663</v>
      </c>
      <c r="H514" s="207">
        <v>41935</v>
      </c>
      <c r="I514" s="4570">
        <v>424</v>
      </c>
      <c r="J514" s="3931">
        <v>2</v>
      </c>
      <c r="K514" s="6"/>
      <c r="L514" s="6"/>
      <c r="M514" s="29">
        <v>33</v>
      </c>
      <c r="N514" s="438" t="s">
        <v>593</v>
      </c>
      <c r="O514" s="54" t="s">
        <v>287</v>
      </c>
      <c r="P514" s="15"/>
    </row>
    <row r="515" spans="1:16" x14ac:dyDescent="0.2">
      <c r="A515" s="43"/>
      <c r="B515" s="235" t="s">
        <v>2184</v>
      </c>
      <c r="C515" s="4012" t="s">
        <v>2507</v>
      </c>
      <c r="D515" s="4012"/>
      <c r="E515" s="4012"/>
      <c r="F515" s="4012"/>
      <c r="G515" s="207"/>
      <c r="H515" s="207"/>
      <c r="I515" s="4571"/>
      <c r="J515" s="3932"/>
      <c r="K515" s="6"/>
      <c r="L515" s="6"/>
      <c r="M515" s="29"/>
      <c r="N515" s="46"/>
      <c r="O515" s="440"/>
      <c r="P515" s="15"/>
    </row>
    <row r="516" spans="1:16" ht="15.75" customHeight="1" x14ac:dyDescent="0.2">
      <c r="A516" s="43">
        <f>+A514+1</f>
        <v>2</v>
      </c>
      <c r="B516" s="235"/>
      <c r="C516" s="4012" t="s">
        <v>150</v>
      </c>
      <c r="D516" s="4012"/>
      <c r="E516" s="4012"/>
      <c r="F516" s="4012"/>
      <c r="G516" s="207">
        <v>41708</v>
      </c>
      <c r="H516" s="207">
        <v>41799</v>
      </c>
      <c r="I516" s="4571"/>
      <c r="J516" s="3932"/>
      <c r="K516" s="6"/>
      <c r="L516" s="6"/>
      <c r="M516" s="29">
        <v>40</v>
      </c>
      <c r="N516" s="438" t="s">
        <v>593</v>
      </c>
      <c r="O516" s="54" t="s">
        <v>287</v>
      </c>
      <c r="P516" s="15"/>
    </row>
    <row r="517" spans="1:16" ht="15.75" customHeight="1" x14ac:dyDescent="0.2">
      <c r="A517" s="43">
        <v>3</v>
      </c>
      <c r="B517" s="235"/>
      <c r="C517" s="4012" t="s">
        <v>151</v>
      </c>
      <c r="D517" s="4012"/>
      <c r="E517" s="4012"/>
      <c r="F517" s="4012"/>
      <c r="G517" s="207">
        <v>41662</v>
      </c>
      <c r="H517" s="207">
        <v>41940</v>
      </c>
      <c r="I517" s="4571"/>
      <c r="J517" s="3932"/>
      <c r="K517" s="6"/>
      <c r="L517" s="6"/>
      <c r="M517" s="29">
        <v>51</v>
      </c>
      <c r="N517" s="438" t="s">
        <v>593</v>
      </c>
      <c r="O517" s="54" t="s">
        <v>287</v>
      </c>
      <c r="P517" s="15"/>
    </row>
    <row r="518" spans="1:16" ht="15.75" customHeight="1" x14ac:dyDescent="0.2">
      <c r="A518" s="43">
        <v>4</v>
      </c>
      <c r="B518" s="235"/>
      <c r="C518" s="4012" t="s">
        <v>5976</v>
      </c>
      <c r="D518" s="4012"/>
      <c r="E518" s="4012"/>
      <c r="F518" s="4012"/>
      <c r="G518" s="207">
        <v>41698</v>
      </c>
      <c r="H518" s="207">
        <v>41974</v>
      </c>
      <c r="I518" s="4571"/>
      <c r="J518" s="3932"/>
      <c r="K518" s="6"/>
      <c r="L518" s="6"/>
      <c r="M518" s="29">
        <v>70</v>
      </c>
      <c r="N518" s="438" t="s">
        <v>593</v>
      </c>
      <c r="O518" s="54" t="s">
        <v>287</v>
      </c>
      <c r="P518" s="15"/>
    </row>
    <row r="519" spans="1:16" ht="15.75" customHeight="1" x14ac:dyDescent="0.2">
      <c r="A519" s="43">
        <f>+A518+1</f>
        <v>5</v>
      </c>
      <c r="B519" s="235"/>
      <c r="C519" s="4012" t="s">
        <v>152</v>
      </c>
      <c r="D519" s="4012"/>
      <c r="E519" s="4012"/>
      <c r="F519" s="4012"/>
      <c r="G519" s="207">
        <v>41663</v>
      </c>
      <c r="H519" s="207">
        <v>41926</v>
      </c>
      <c r="I519" s="4571"/>
      <c r="J519" s="3933"/>
      <c r="K519" s="527" t="s">
        <v>2246</v>
      </c>
      <c r="L519" s="6"/>
      <c r="M519" s="29">
        <v>208</v>
      </c>
      <c r="N519" s="438" t="s">
        <v>593</v>
      </c>
      <c r="O519" s="54" t="s">
        <v>287</v>
      </c>
      <c r="P519" s="15"/>
    </row>
    <row r="520" spans="1:16" ht="15.75" customHeight="1" x14ac:dyDescent="0.2">
      <c r="A520" s="43">
        <f t="shared" ref="A520:A567" si="0">+A519+1</f>
        <v>6</v>
      </c>
      <c r="B520" s="235"/>
      <c r="C520" s="4012" t="s">
        <v>152</v>
      </c>
      <c r="D520" s="4012"/>
      <c r="E520" s="4012"/>
      <c r="F520" s="4012"/>
      <c r="G520" s="207">
        <v>41932</v>
      </c>
      <c r="H520" s="207">
        <v>42009</v>
      </c>
      <c r="I520" s="4571"/>
      <c r="J520" s="3931">
        <v>3</v>
      </c>
      <c r="K520" s="527" t="s">
        <v>2526</v>
      </c>
      <c r="L520" s="6"/>
      <c r="M520" s="29" t="s">
        <v>7139</v>
      </c>
      <c r="N520" s="438" t="s">
        <v>593</v>
      </c>
      <c r="O520" s="54" t="s">
        <v>287</v>
      </c>
      <c r="P520" s="15"/>
    </row>
    <row r="521" spans="1:16" ht="15.75" customHeight="1" x14ac:dyDescent="0.2">
      <c r="A521" s="43">
        <f t="shared" si="0"/>
        <v>7</v>
      </c>
      <c r="B521" s="235"/>
      <c r="C521" s="4012" t="s">
        <v>153</v>
      </c>
      <c r="D521" s="4012"/>
      <c r="E521" s="4012"/>
      <c r="F521" s="4012"/>
      <c r="G521" s="207">
        <v>41598</v>
      </c>
      <c r="H521" s="207">
        <v>41883</v>
      </c>
      <c r="I521" s="4571"/>
      <c r="J521" s="3932"/>
      <c r="K521" s="527" t="s">
        <v>2246</v>
      </c>
      <c r="L521" s="6"/>
      <c r="M521" s="29">
        <v>204</v>
      </c>
      <c r="N521" s="438" t="s">
        <v>593</v>
      </c>
      <c r="O521" s="54" t="s">
        <v>287</v>
      </c>
      <c r="P521" s="15"/>
    </row>
    <row r="522" spans="1:16" ht="15.75" customHeight="1" x14ac:dyDescent="0.2">
      <c r="A522" s="43">
        <f t="shared" si="0"/>
        <v>8</v>
      </c>
      <c r="B522" s="235"/>
      <c r="C522" s="4012" t="s">
        <v>153</v>
      </c>
      <c r="D522" s="4012"/>
      <c r="E522" s="4012"/>
      <c r="F522" s="4012"/>
      <c r="G522" s="207">
        <v>41803</v>
      </c>
      <c r="H522" s="207">
        <v>41943</v>
      </c>
      <c r="I522" s="4571"/>
      <c r="J522" s="3933"/>
      <c r="K522" s="527" t="s">
        <v>2526</v>
      </c>
      <c r="L522" s="6"/>
      <c r="M522" s="29" t="s">
        <v>7140</v>
      </c>
      <c r="N522" s="438" t="s">
        <v>593</v>
      </c>
      <c r="O522" s="54" t="s">
        <v>287</v>
      </c>
      <c r="P522" s="15"/>
    </row>
    <row r="523" spans="1:16" ht="15.75" customHeight="1" x14ac:dyDescent="0.2">
      <c r="A523" s="43">
        <f t="shared" si="0"/>
        <v>9</v>
      </c>
      <c r="B523" s="235"/>
      <c r="C523" s="4012" t="s">
        <v>157</v>
      </c>
      <c r="D523" s="4012"/>
      <c r="E523" s="4012"/>
      <c r="F523" s="4012"/>
      <c r="G523" s="207">
        <v>41648</v>
      </c>
      <c r="H523" s="207">
        <v>41786</v>
      </c>
      <c r="I523" s="4571"/>
      <c r="J523" s="3931">
        <v>4</v>
      </c>
      <c r="K523" s="527"/>
      <c r="L523" s="6"/>
      <c r="M523" s="29">
        <v>151</v>
      </c>
      <c r="N523" s="438" t="s">
        <v>593</v>
      </c>
      <c r="O523" s="54" t="s">
        <v>287</v>
      </c>
      <c r="P523" s="15"/>
    </row>
    <row r="524" spans="1:16" ht="15.75" customHeight="1" x14ac:dyDescent="0.2">
      <c r="A524" s="43">
        <f t="shared" si="0"/>
        <v>10</v>
      </c>
      <c r="B524" s="235"/>
      <c r="C524" s="4012" t="s">
        <v>7141</v>
      </c>
      <c r="D524" s="4012"/>
      <c r="E524" s="4012"/>
      <c r="F524" s="4012"/>
      <c r="G524" s="207">
        <v>41787</v>
      </c>
      <c r="H524" s="207">
        <v>41891</v>
      </c>
      <c r="I524" s="4571"/>
      <c r="J524" s="3933"/>
      <c r="K524" s="527"/>
      <c r="L524" s="6"/>
      <c r="M524" s="29">
        <v>25</v>
      </c>
      <c r="N524" s="438" t="s">
        <v>593</v>
      </c>
      <c r="O524" s="54" t="s">
        <v>287</v>
      </c>
      <c r="P524" s="15"/>
    </row>
    <row r="525" spans="1:16" ht="15.75" customHeight="1" x14ac:dyDescent="0.2">
      <c r="A525" s="43">
        <f t="shared" si="0"/>
        <v>11</v>
      </c>
      <c r="B525" s="235"/>
      <c r="C525" s="4012" t="s">
        <v>161</v>
      </c>
      <c r="D525" s="4012"/>
      <c r="E525" s="4012"/>
      <c r="F525" s="4012"/>
      <c r="G525" s="207">
        <v>41641</v>
      </c>
      <c r="H525" s="207">
        <v>41790</v>
      </c>
      <c r="I525" s="4572"/>
      <c r="J525" s="129">
        <v>5</v>
      </c>
      <c r="K525" s="527" t="s">
        <v>2187</v>
      </c>
      <c r="L525" s="6"/>
      <c r="M525" s="29">
        <v>224</v>
      </c>
      <c r="N525" s="438" t="s">
        <v>593</v>
      </c>
      <c r="O525" s="54" t="s">
        <v>287</v>
      </c>
      <c r="P525" s="15"/>
    </row>
    <row r="526" spans="1:16" ht="15.75" customHeight="1" x14ac:dyDescent="0.2">
      <c r="A526" s="43">
        <f t="shared" si="0"/>
        <v>12</v>
      </c>
      <c r="B526" s="235"/>
      <c r="C526" s="4012" t="s">
        <v>161</v>
      </c>
      <c r="D526" s="4012"/>
      <c r="E526" s="4012"/>
      <c r="F526" s="4012"/>
      <c r="G526" s="207">
        <v>41713</v>
      </c>
      <c r="H526" s="207">
        <v>41900</v>
      </c>
      <c r="I526" s="4570">
        <v>425</v>
      </c>
      <c r="J526" s="3931">
        <v>1</v>
      </c>
      <c r="K526" s="527" t="s">
        <v>2189</v>
      </c>
      <c r="L526" s="6"/>
      <c r="M526" s="29" t="s">
        <v>7142</v>
      </c>
      <c r="N526" s="438" t="s">
        <v>593</v>
      </c>
      <c r="O526" s="54" t="s">
        <v>287</v>
      </c>
      <c r="P526" s="15"/>
    </row>
    <row r="527" spans="1:16" ht="15.75" customHeight="1" x14ac:dyDescent="0.2">
      <c r="A527" s="43">
        <f t="shared" si="0"/>
        <v>13</v>
      </c>
      <c r="B527" s="235"/>
      <c r="C527" s="4012" t="s">
        <v>161</v>
      </c>
      <c r="D527" s="4012"/>
      <c r="E527" s="4012"/>
      <c r="F527" s="4012"/>
      <c r="G527" s="207">
        <v>41907</v>
      </c>
      <c r="H527" s="207">
        <v>41970</v>
      </c>
      <c r="I527" s="4571"/>
      <c r="J527" s="3933"/>
      <c r="K527" s="527" t="s">
        <v>2541</v>
      </c>
      <c r="L527" s="6"/>
      <c r="M527" s="29" t="s">
        <v>7143</v>
      </c>
      <c r="N527" s="438" t="s">
        <v>593</v>
      </c>
      <c r="O527" s="54" t="s">
        <v>287</v>
      </c>
      <c r="P527" s="15"/>
    </row>
    <row r="528" spans="1:16" ht="15.75" customHeight="1" x14ac:dyDescent="0.2">
      <c r="A528" s="43">
        <f t="shared" si="0"/>
        <v>14</v>
      </c>
      <c r="B528" s="235"/>
      <c r="C528" s="4012" t="s">
        <v>162</v>
      </c>
      <c r="D528" s="4012"/>
      <c r="E528" s="4012"/>
      <c r="F528" s="4012"/>
      <c r="G528" s="207">
        <v>41569</v>
      </c>
      <c r="H528" s="207">
        <v>41968</v>
      </c>
      <c r="I528" s="4571"/>
      <c r="J528" s="3931">
        <v>2</v>
      </c>
      <c r="K528" s="527"/>
      <c r="L528" s="6"/>
      <c r="M528" s="29">
        <v>105</v>
      </c>
      <c r="N528" s="438" t="s">
        <v>593</v>
      </c>
      <c r="O528" s="54" t="s">
        <v>287</v>
      </c>
      <c r="P528" s="15"/>
    </row>
    <row r="529" spans="1:16" ht="15.75" customHeight="1" x14ac:dyDescent="0.2">
      <c r="A529" s="43">
        <f t="shared" si="0"/>
        <v>15</v>
      </c>
      <c r="B529" s="235"/>
      <c r="C529" s="4012" t="s">
        <v>163</v>
      </c>
      <c r="D529" s="4012"/>
      <c r="E529" s="4012"/>
      <c r="F529" s="4012"/>
      <c r="G529" s="207">
        <v>41583</v>
      </c>
      <c r="H529" s="207">
        <v>41718</v>
      </c>
      <c r="I529" s="4571"/>
      <c r="J529" s="3932"/>
      <c r="K529" s="527"/>
      <c r="L529" s="6"/>
      <c r="M529" s="29">
        <v>38</v>
      </c>
      <c r="N529" s="438" t="s">
        <v>593</v>
      </c>
      <c r="O529" s="54" t="s">
        <v>287</v>
      </c>
      <c r="P529" s="15"/>
    </row>
    <row r="530" spans="1:16" ht="15.75" customHeight="1" x14ac:dyDescent="0.2">
      <c r="A530" s="43">
        <f t="shared" si="0"/>
        <v>16</v>
      </c>
      <c r="B530" s="235"/>
      <c r="C530" s="4012" t="s">
        <v>164</v>
      </c>
      <c r="D530" s="4012"/>
      <c r="E530" s="4012"/>
      <c r="F530" s="4012"/>
      <c r="G530" s="207">
        <v>41625</v>
      </c>
      <c r="H530" s="207">
        <v>41642</v>
      </c>
      <c r="I530" s="4571"/>
      <c r="J530" s="3932"/>
      <c r="K530" s="527"/>
      <c r="L530" s="6"/>
      <c r="M530" s="29">
        <v>16</v>
      </c>
      <c r="N530" s="438" t="s">
        <v>593</v>
      </c>
      <c r="O530" s="54" t="s">
        <v>287</v>
      </c>
      <c r="P530" s="15"/>
    </row>
    <row r="531" spans="1:16" ht="15.75" customHeight="1" x14ac:dyDescent="0.2">
      <c r="A531" s="43">
        <f t="shared" si="0"/>
        <v>17</v>
      </c>
      <c r="B531" s="235"/>
      <c r="C531" s="4012" t="s">
        <v>165</v>
      </c>
      <c r="D531" s="4012"/>
      <c r="E531" s="4012"/>
      <c r="F531" s="4012"/>
      <c r="G531" s="207">
        <v>41614</v>
      </c>
      <c r="H531" s="207">
        <v>41703</v>
      </c>
      <c r="I531" s="4571"/>
      <c r="J531" s="3933"/>
      <c r="K531" s="527" t="s">
        <v>7144</v>
      </c>
      <c r="L531" s="6"/>
      <c r="M531" s="29" t="s">
        <v>3990</v>
      </c>
      <c r="N531" s="438" t="s">
        <v>593</v>
      </c>
      <c r="O531" s="54" t="s">
        <v>287</v>
      </c>
      <c r="P531" s="15"/>
    </row>
    <row r="532" spans="1:16" ht="15.75" customHeight="1" x14ac:dyDescent="0.2">
      <c r="A532" s="43">
        <f t="shared" si="0"/>
        <v>18</v>
      </c>
      <c r="B532" s="235"/>
      <c r="C532" s="4012" t="s">
        <v>165</v>
      </c>
      <c r="D532" s="4012"/>
      <c r="E532" s="4012"/>
      <c r="F532" s="4012"/>
      <c r="G532" s="207">
        <v>41772</v>
      </c>
      <c r="H532" s="207">
        <v>41780</v>
      </c>
      <c r="I532" s="4571"/>
      <c r="J532" s="129">
        <v>3</v>
      </c>
      <c r="K532" s="527" t="s">
        <v>7145</v>
      </c>
      <c r="L532" s="6"/>
      <c r="M532" s="29" t="s">
        <v>7146</v>
      </c>
      <c r="N532" s="438" t="s">
        <v>593</v>
      </c>
      <c r="O532" s="54" t="s">
        <v>287</v>
      </c>
      <c r="P532" s="15"/>
    </row>
    <row r="533" spans="1:16" ht="15.75" customHeight="1" x14ac:dyDescent="0.2">
      <c r="A533" s="43">
        <f t="shared" si="0"/>
        <v>19</v>
      </c>
      <c r="B533" s="235"/>
      <c r="C533" s="4012" t="s">
        <v>165</v>
      </c>
      <c r="D533" s="4012"/>
      <c r="E533" s="4012"/>
      <c r="F533" s="4012"/>
      <c r="G533" s="207">
        <v>41780</v>
      </c>
      <c r="H533" s="207">
        <v>41802</v>
      </c>
      <c r="I533" s="4571"/>
      <c r="J533" s="129">
        <v>4</v>
      </c>
      <c r="K533" s="527" t="s">
        <v>7147</v>
      </c>
      <c r="L533" s="6"/>
      <c r="M533" s="29" t="s">
        <v>7148</v>
      </c>
      <c r="N533" s="438" t="s">
        <v>593</v>
      </c>
      <c r="O533" s="54" t="s">
        <v>287</v>
      </c>
      <c r="P533" s="15"/>
    </row>
    <row r="534" spans="1:16" ht="15.75" customHeight="1" x14ac:dyDescent="0.2">
      <c r="A534" s="43">
        <f t="shared" si="0"/>
        <v>20</v>
      </c>
      <c r="B534" s="235"/>
      <c r="C534" s="4012" t="s">
        <v>165</v>
      </c>
      <c r="D534" s="4012"/>
      <c r="E534" s="4012"/>
      <c r="F534" s="4012"/>
      <c r="G534" s="207">
        <v>41802</v>
      </c>
      <c r="H534" s="207">
        <v>41829</v>
      </c>
      <c r="I534" s="4572"/>
      <c r="J534" s="129">
        <v>5</v>
      </c>
      <c r="K534" s="527" t="s">
        <v>7149</v>
      </c>
      <c r="L534" s="6"/>
      <c r="M534" s="29" t="s">
        <v>7150</v>
      </c>
      <c r="N534" s="438" t="s">
        <v>593</v>
      </c>
      <c r="O534" s="54" t="s">
        <v>287</v>
      </c>
      <c r="P534" s="15"/>
    </row>
    <row r="535" spans="1:16" ht="15.75" customHeight="1" x14ac:dyDescent="0.2">
      <c r="A535" s="43">
        <f t="shared" si="0"/>
        <v>21</v>
      </c>
      <c r="B535" s="235"/>
      <c r="C535" s="4012" t="s">
        <v>165</v>
      </c>
      <c r="D535" s="4012"/>
      <c r="E535" s="4012"/>
      <c r="F535" s="4012"/>
      <c r="G535" s="207">
        <v>41845</v>
      </c>
      <c r="H535" s="207">
        <v>41886</v>
      </c>
      <c r="I535" s="4570">
        <v>438</v>
      </c>
      <c r="J535" s="129">
        <v>1</v>
      </c>
      <c r="K535" s="527" t="s">
        <v>7151</v>
      </c>
      <c r="L535" s="6"/>
      <c r="M535" s="29" t="s">
        <v>7152</v>
      </c>
      <c r="N535" s="438" t="s">
        <v>593</v>
      </c>
      <c r="O535" s="54" t="s">
        <v>287</v>
      </c>
      <c r="P535" s="15"/>
    </row>
    <row r="536" spans="1:16" ht="15.75" customHeight="1" x14ac:dyDescent="0.2">
      <c r="A536" s="43">
        <f t="shared" si="0"/>
        <v>22</v>
      </c>
      <c r="B536" s="235"/>
      <c r="C536" s="4012" t="s">
        <v>165</v>
      </c>
      <c r="D536" s="4012"/>
      <c r="E536" s="4012"/>
      <c r="F536" s="4012"/>
      <c r="G536" s="207">
        <v>41886</v>
      </c>
      <c r="H536" s="207">
        <v>41950</v>
      </c>
      <c r="I536" s="4571"/>
      <c r="J536" s="129">
        <v>2</v>
      </c>
      <c r="K536" s="527" t="s">
        <v>7153</v>
      </c>
      <c r="L536" s="6"/>
      <c r="M536" s="29" t="s">
        <v>7154</v>
      </c>
      <c r="N536" s="438" t="s">
        <v>593</v>
      </c>
      <c r="O536" s="54" t="s">
        <v>287</v>
      </c>
      <c r="P536" s="15"/>
    </row>
    <row r="537" spans="1:16" ht="15.75" customHeight="1" x14ac:dyDescent="0.2">
      <c r="A537" s="43">
        <f t="shared" si="0"/>
        <v>23</v>
      </c>
      <c r="B537" s="235"/>
      <c r="C537" s="4012" t="s">
        <v>165</v>
      </c>
      <c r="D537" s="4012"/>
      <c r="E537" s="4012"/>
      <c r="F537" s="4012"/>
      <c r="G537" s="207">
        <v>41950</v>
      </c>
      <c r="H537" s="207">
        <v>41950</v>
      </c>
      <c r="I537" s="4571"/>
      <c r="J537" s="129">
        <v>3</v>
      </c>
      <c r="K537" s="527" t="s">
        <v>7155</v>
      </c>
      <c r="L537" s="6"/>
      <c r="M537" s="29" t="s">
        <v>7156</v>
      </c>
      <c r="N537" s="438" t="s">
        <v>593</v>
      </c>
      <c r="O537" s="54" t="s">
        <v>287</v>
      </c>
      <c r="P537" s="15"/>
    </row>
    <row r="538" spans="1:16" ht="15.75" customHeight="1" x14ac:dyDescent="0.2">
      <c r="A538" s="43">
        <f t="shared" si="0"/>
        <v>24</v>
      </c>
      <c r="B538" s="235"/>
      <c r="C538" s="4012" t="s">
        <v>165</v>
      </c>
      <c r="D538" s="4012"/>
      <c r="E538" s="4012"/>
      <c r="F538" s="4012"/>
      <c r="G538" s="207">
        <v>41950</v>
      </c>
      <c r="H538" s="207">
        <v>41976</v>
      </c>
      <c r="I538" s="4571"/>
      <c r="J538" s="129">
        <v>4</v>
      </c>
      <c r="K538" s="527" t="s">
        <v>7157</v>
      </c>
      <c r="L538" s="6"/>
      <c r="M538" s="29" t="s">
        <v>7158</v>
      </c>
      <c r="N538" s="438" t="s">
        <v>593</v>
      </c>
      <c r="O538" s="54" t="s">
        <v>287</v>
      </c>
      <c r="P538" s="15"/>
    </row>
    <row r="539" spans="1:16" ht="15.75" customHeight="1" x14ac:dyDescent="0.2">
      <c r="A539" s="43">
        <f t="shared" si="0"/>
        <v>25</v>
      </c>
      <c r="B539" s="235"/>
      <c r="C539" s="4012" t="s">
        <v>165</v>
      </c>
      <c r="D539" s="4012"/>
      <c r="E539" s="4012"/>
      <c r="F539" s="4012"/>
      <c r="G539" s="207">
        <v>41976</v>
      </c>
      <c r="H539" s="207">
        <v>41976</v>
      </c>
      <c r="I539" s="4571"/>
      <c r="J539" s="129">
        <v>5</v>
      </c>
      <c r="K539" s="527" t="s">
        <v>7159</v>
      </c>
      <c r="L539" s="6"/>
      <c r="M539" s="29" t="s">
        <v>7160</v>
      </c>
      <c r="N539" s="438" t="s">
        <v>593</v>
      </c>
      <c r="O539" s="54" t="s">
        <v>287</v>
      </c>
      <c r="P539" s="15"/>
    </row>
    <row r="540" spans="1:16" ht="15.75" customHeight="1" x14ac:dyDescent="0.2">
      <c r="A540" s="43">
        <f t="shared" si="0"/>
        <v>26</v>
      </c>
      <c r="B540" s="235"/>
      <c r="C540" s="4012" t="s">
        <v>165</v>
      </c>
      <c r="D540" s="4012"/>
      <c r="E540" s="4012"/>
      <c r="F540" s="4012"/>
      <c r="G540" s="207">
        <v>41976</v>
      </c>
      <c r="H540" s="207">
        <v>42003</v>
      </c>
      <c r="I540" s="4571"/>
      <c r="J540" s="129">
        <v>6</v>
      </c>
      <c r="K540" s="527" t="s">
        <v>7161</v>
      </c>
      <c r="L540" s="6"/>
      <c r="M540" s="29" t="s">
        <v>7162</v>
      </c>
      <c r="N540" s="438" t="s">
        <v>593</v>
      </c>
      <c r="O540" s="54" t="s">
        <v>287</v>
      </c>
      <c r="P540" s="15"/>
    </row>
    <row r="541" spans="1:16" ht="15.75" customHeight="1" x14ac:dyDescent="0.2">
      <c r="A541" s="43">
        <f t="shared" si="0"/>
        <v>27</v>
      </c>
      <c r="B541" s="7"/>
      <c r="C541" s="4012" t="s">
        <v>159</v>
      </c>
      <c r="D541" s="4012"/>
      <c r="E541" s="4012"/>
      <c r="F541" s="4012"/>
      <c r="G541" s="207">
        <v>41663</v>
      </c>
      <c r="H541" s="207">
        <v>41845</v>
      </c>
      <c r="I541" s="4571"/>
      <c r="J541" s="3931">
        <v>7</v>
      </c>
      <c r="K541" s="7"/>
      <c r="L541" s="7"/>
      <c r="M541" s="7">
        <v>29</v>
      </c>
      <c r="N541" t="s">
        <v>593</v>
      </c>
      <c r="O541" t="s">
        <v>287</v>
      </c>
    </row>
    <row r="542" spans="1:16" ht="15.75" customHeight="1" x14ac:dyDescent="0.2">
      <c r="A542" s="43">
        <f t="shared" si="0"/>
        <v>28</v>
      </c>
      <c r="B542" s="14"/>
      <c r="C542" s="4012" t="s">
        <v>7163</v>
      </c>
      <c r="D542" s="4012"/>
      <c r="E542" s="4012"/>
      <c r="F542" s="4012"/>
      <c r="G542" s="207">
        <v>41743</v>
      </c>
      <c r="H542" s="207">
        <v>41920</v>
      </c>
      <c r="I542" s="4571"/>
      <c r="J542" s="3932"/>
      <c r="K542" s="527"/>
      <c r="L542" s="6"/>
      <c r="M542" s="29">
        <v>31</v>
      </c>
      <c r="N542" t="s">
        <v>593</v>
      </c>
      <c r="O542" s="54" t="s">
        <v>287</v>
      </c>
      <c r="P542" s="15"/>
    </row>
    <row r="543" spans="1:16" ht="15.75" customHeight="1" x14ac:dyDescent="0.2">
      <c r="A543" s="43">
        <f t="shared" si="0"/>
        <v>29</v>
      </c>
      <c r="B543" s="14"/>
      <c r="C543" s="4012" t="s">
        <v>7164</v>
      </c>
      <c r="D543" s="4012"/>
      <c r="E543" s="4012"/>
      <c r="F543" s="4012"/>
      <c r="G543" s="207">
        <v>41983</v>
      </c>
      <c r="H543" s="207">
        <v>42006</v>
      </c>
      <c r="I543" s="4571"/>
      <c r="J543" s="3932"/>
      <c r="K543" s="527"/>
      <c r="L543" s="6"/>
      <c r="M543" s="29">
        <v>5</v>
      </c>
      <c r="N543" t="s">
        <v>593</v>
      </c>
      <c r="O543" s="54" t="s">
        <v>287</v>
      </c>
      <c r="P543" s="15"/>
    </row>
    <row r="544" spans="1:16" ht="15.75" customHeight="1" x14ac:dyDescent="0.2">
      <c r="A544" s="43">
        <f t="shared" si="0"/>
        <v>30</v>
      </c>
      <c r="B544" s="14"/>
      <c r="C544" s="4012" t="s">
        <v>171</v>
      </c>
      <c r="D544" s="4012"/>
      <c r="E544" s="4012"/>
      <c r="F544" s="4012"/>
      <c r="G544" s="207">
        <v>41605</v>
      </c>
      <c r="H544" s="207">
        <v>42003</v>
      </c>
      <c r="I544" s="4572"/>
      <c r="J544" s="3933"/>
      <c r="K544" s="527"/>
      <c r="L544" s="6"/>
      <c r="M544" s="29">
        <v>136</v>
      </c>
      <c r="N544" t="s">
        <v>593</v>
      </c>
      <c r="O544" s="54" t="s">
        <v>287</v>
      </c>
      <c r="P544" s="15"/>
    </row>
    <row r="545" spans="1:16" ht="15.75" customHeight="1" x14ac:dyDescent="0.2">
      <c r="A545" s="43">
        <f t="shared" si="0"/>
        <v>31</v>
      </c>
      <c r="B545" s="14"/>
      <c r="C545" s="4012" t="s">
        <v>5982</v>
      </c>
      <c r="D545" s="4012"/>
      <c r="E545" s="4012"/>
      <c r="F545" s="4012"/>
      <c r="G545" s="207">
        <v>41556</v>
      </c>
      <c r="H545" s="207">
        <v>41806</v>
      </c>
      <c r="I545" s="4570">
        <v>439</v>
      </c>
      <c r="J545" s="3931">
        <v>1</v>
      </c>
      <c r="K545" s="527"/>
      <c r="L545" s="6"/>
      <c r="M545" s="29">
        <v>38</v>
      </c>
      <c r="N545" t="s">
        <v>593</v>
      </c>
      <c r="O545" s="54" t="s">
        <v>287</v>
      </c>
      <c r="P545" s="15"/>
    </row>
    <row r="546" spans="1:16" ht="15.75" customHeight="1" x14ac:dyDescent="0.2">
      <c r="A546" s="43">
        <f t="shared" si="0"/>
        <v>32</v>
      </c>
      <c r="B546" s="14"/>
      <c r="C546" s="4012" t="s">
        <v>5983</v>
      </c>
      <c r="D546" s="4012"/>
      <c r="E546" s="4012"/>
      <c r="F546" s="4012"/>
      <c r="G546" s="207">
        <v>41605</v>
      </c>
      <c r="H546" s="207">
        <v>41879</v>
      </c>
      <c r="I546" s="4571"/>
      <c r="J546" s="3932"/>
      <c r="K546" s="527"/>
      <c r="L546" s="6"/>
      <c r="M546" s="29">
        <v>24</v>
      </c>
      <c r="N546" t="s">
        <v>593</v>
      </c>
      <c r="O546" s="54" t="s">
        <v>287</v>
      </c>
      <c r="P546" s="15"/>
    </row>
    <row r="547" spans="1:16" ht="15.75" customHeight="1" x14ac:dyDescent="0.2">
      <c r="A547" s="43">
        <f t="shared" si="0"/>
        <v>33</v>
      </c>
      <c r="B547" s="14"/>
      <c r="C547" s="4012" t="s">
        <v>7165</v>
      </c>
      <c r="D547" s="4012"/>
      <c r="E547" s="4012"/>
      <c r="F547" s="4012"/>
      <c r="G547" s="207">
        <v>41649</v>
      </c>
      <c r="H547" s="207">
        <v>41820</v>
      </c>
      <c r="I547" s="4571"/>
      <c r="J547" s="3932"/>
      <c r="K547" s="527"/>
      <c r="L547" s="6"/>
      <c r="M547" s="29">
        <v>20</v>
      </c>
      <c r="N547" t="s">
        <v>593</v>
      </c>
      <c r="O547" s="54" t="s">
        <v>287</v>
      </c>
      <c r="P547" s="15"/>
    </row>
    <row r="548" spans="1:16" ht="15.75" customHeight="1" x14ac:dyDescent="0.2">
      <c r="A548" s="43">
        <f t="shared" si="0"/>
        <v>34</v>
      </c>
      <c r="B548" s="14"/>
      <c r="C548" s="4012" t="s">
        <v>7166</v>
      </c>
      <c r="D548" s="4012"/>
      <c r="E548" s="4012"/>
      <c r="F548" s="4012"/>
      <c r="G548" s="207">
        <v>41883</v>
      </c>
      <c r="H548" s="207">
        <v>41883</v>
      </c>
      <c r="I548" s="4571"/>
      <c r="J548" s="3932"/>
      <c r="K548" s="527"/>
      <c r="L548" s="6"/>
      <c r="M548" s="29">
        <v>3</v>
      </c>
      <c r="N548" t="s">
        <v>593</v>
      </c>
      <c r="O548" s="54" t="s">
        <v>287</v>
      </c>
      <c r="P548" s="15"/>
    </row>
    <row r="549" spans="1:16" ht="15.75" customHeight="1" x14ac:dyDescent="0.2">
      <c r="A549" s="43">
        <f t="shared" si="0"/>
        <v>35</v>
      </c>
      <c r="B549" s="14"/>
      <c r="C549" s="4012" t="s">
        <v>172</v>
      </c>
      <c r="D549" s="4012"/>
      <c r="E549" s="4012"/>
      <c r="F549" s="4012"/>
      <c r="G549" s="207">
        <v>41653</v>
      </c>
      <c r="H549" s="207">
        <v>41731</v>
      </c>
      <c r="I549" s="4571"/>
      <c r="J549" s="3932"/>
      <c r="K549" s="527"/>
      <c r="L549" s="6"/>
      <c r="M549" s="29">
        <v>44</v>
      </c>
      <c r="N549" t="s">
        <v>593</v>
      </c>
      <c r="O549" s="54" t="s">
        <v>287</v>
      </c>
      <c r="P549" s="15"/>
    </row>
    <row r="550" spans="1:16" ht="15.75" customHeight="1" x14ac:dyDescent="0.2">
      <c r="A550" s="43">
        <f t="shared" si="0"/>
        <v>36</v>
      </c>
      <c r="B550" s="14"/>
      <c r="C550" s="4012" t="s">
        <v>173</v>
      </c>
      <c r="D550" s="4012"/>
      <c r="E550" s="4012"/>
      <c r="F550" s="4012"/>
      <c r="G550" s="207">
        <v>41400</v>
      </c>
      <c r="H550" s="207">
        <v>41939</v>
      </c>
      <c r="I550" s="4571"/>
      <c r="J550" s="3933"/>
      <c r="K550" s="527"/>
      <c r="L550" s="6"/>
      <c r="M550" s="29">
        <v>152</v>
      </c>
      <c r="N550" t="s">
        <v>593</v>
      </c>
      <c r="O550" s="54" t="s">
        <v>287</v>
      </c>
      <c r="P550" s="15"/>
    </row>
    <row r="551" spans="1:16" ht="15.75" customHeight="1" x14ac:dyDescent="0.2">
      <c r="A551" s="43">
        <f t="shared" si="0"/>
        <v>37</v>
      </c>
      <c r="B551" s="14"/>
      <c r="C551" s="4012" t="s">
        <v>174</v>
      </c>
      <c r="D551" s="4012"/>
      <c r="E551" s="4012"/>
      <c r="F551" s="4012"/>
      <c r="G551" s="207">
        <v>41641</v>
      </c>
      <c r="H551" s="207">
        <v>41973</v>
      </c>
      <c r="I551" s="4571"/>
      <c r="J551" s="3931">
        <v>2</v>
      </c>
      <c r="K551" s="527"/>
      <c r="L551" s="6"/>
      <c r="M551" s="29">
        <v>45</v>
      </c>
      <c r="N551" t="s">
        <v>593</v>
      </c>
      <c r="O551" s="54" t="s">
        <v>287</v>
      </c>
      <c r="P551" s="15"/>
    </row>
    <row r="552" spans="1:16" ht="15.75" customHeight="1" x14ac:dyDescent="0.2">
      <c r="A552" s="43">
        <f t="shared" si="0"/>
        <v>38</v>
      </c>
      <c r="B552" s="14"/>
      <c r="C552" s="4012" t="s">
        <v>176</v>
      </c>
      <c r="D552" s="4012"/>
      <c r="E552" s="4012"/>
      <c r="F552" s="4012"/>
      <c r="G552" s="207">
        <v>41786</v>
      </c>
      <c r="H552" s="207">
        <v>41935</v>
      </c>
      <c r="I552" s="4571"/>
      <c r="J552" s="3932"/>
      <c r="K552" s="527"/>
      <c r="L552" s="6"/>
      <c r="M552" s="29">
        <v>22</v>
      </c>
      <c r="N552" t="s">
        <v>593</v>
      </c>
      <c r="O552" s="54" t="s">
        <v>287</v>
      </c>
      <c r="P552" s="15"/>
    </row>
    <row r="553" spans="1:16" ht="15.75" customHeight="1" x14ac:dyDescent="0.2">
      <c r="A553" s="43">
        <f t="shared" si="0"/>
        <v>39</v>
      </c>
      <c r="B553" s="14"/>
      <c r="C553" s="4012" t="s">
        <v>177</v>
      </c>
      <c r="D553" s="4012"/>
      <c r="E553" s="4012"/>
      <c r="F553" s="4012"/>
      <c r="G553" s="207">
        <v>41758</v>
      </c>
      <c r="H553" s="207">
        <v>41934</v>
      </c>
      <c r="I553" s="4571"/>
      <c r="J553" s="3932"/>
      <c r="K553" s="527"/>
      <c r="L553" s="6"/>
      <c r="M553" s="29">
        <v>48</v>
      </c>
      <c r="N553" t="s">
        <v>593</v>
      </c>
      <c r="O553" s="54" t="s">
        <v>287</v>
      </c>
      <c r="P553" s="15"/>
    </row>
    <row r="554" spans="1:16" ht="15.75" customHeight="1" x14ac:dyDescent="0.2">
      <c r="A554" s="43">
        <f t="shared" si="0"/>
        <v>40</v>
      </c>
      <c r="B554" s="14"/>
      <c r="C554" s="4012" t="s">
        <v>179</v>
      </c>
      <c r="D554" s="4012"/>
      <c r="E554" s="4012"/>
      <c r="F554" s="4012"/>
      <c r="G554" s="207">
        <v>41759</v>
      </c>
      <c r="H554" s="207">
        <v>41782</v>
      </c>
      <c r="I554" s="4571"/>
      <c r="J554" s="3932"/>
      <c r="K554" s="527"/>
      <c r="L554" s="6"/>
      <c r="M554" s="29">
        <v>7</v>
      </c>
      <c r="N554" t="s">
        <v>593</v>
      </c>
      <c r="O554" s="54" t="s">
        <v>287</v>
      </c>
      <c r="P554" s="15"/>
    </row>
    <row r="555" spans="1:16" ht="15.75" customHeight="1" x14ac:dyDescent="0.2">
      <c r="A555" s="43">
        <f t="shared" si="0"/>
        <v>41</v>
      </c>
      <c r="B555" s="14"/>
      <c r="C555" s="4012" t="s">
        <v>181</v>
      </c>
      <c r="D555" s="4012"/>
      <c r="E555" s="4012"/>
      <c r="F555" s="4012"/>
      <c r="G555" s="207">
        <v>41598</v>
      </c>
      <c r="H555" s="207">
        <v>41873</v>
      </c>
      <c r="I555" s="4571"/>
      <c r="J555" s="3932"/>
      <c r="K555" s="527"/>
      <c r="L555" s="6"/>
      <c r="M555" s="29">
        <v>68</v>
      </c>
      <c r="N555" t="s">
        <v>593</v>
      </c>
      <c r="O555" s="54" t="s">
        <v>287</v>
      </c>
      <c r="P555" s="15"/>
    </row>
    <row r="556" spans="1:16" ht="15.75" customHeight="1" x14ac:dyDescent="0.2">
      <c r="A556" s="43">
        <f t="shared" si="0"/>
        <v>42</v>
      </c>
      <c r="B556" s="14"/>
      <c r="C556" s="4012" t="s">
        <v>7167</v>
      </c>
      <c r="D556" s="4012"/>
      <c r="E556" s="4012"/>
      <c r="F556" s="4012"/>
      <c r="G556" s="207">
        <v>41709</v>
      </c>
      <c r="H556" s="207">
        <v>41936</v>
      </c>
      <c r="I556" s="4571"/>
      <c r="J556" s="3933"/>
      <c r="K556" s="527"/>
      <c r="L556" s="6"/>
      <c r="M556" s="29">
        <v>15</v>
      </c>
      <c r="N556" t="s">
        <v>593</v>
      </c>
      <c r="O556" s="54" t="s">
        <v>287</v>
      </c>
      <c r="P556" s="15"/>
    </row>
    <row r="557" spans="1:16" ht="15.75" customHeight="1" x14ac:dyDescent="0.2">
      <c r="A557" s="43">
        <f t="shared" si="0"/>
        <v>43</v>
      </c>
      <c r="B557" s="14"/>
      <c r="C557" s="4012" t="s">
        <v>4101</v>
      </c>
      <c r="D557" s="4012"/>
      <c r="E557" s="4012"/>
      <c r="F557" s="4012"/>
      <c r="G557" s="207" t="s">
        <v>7168</v>
      </c>
      <c r="H557" s="207" t="s">
        <v>7169</v>
      </c>
      <c r="I557" s="4571"/>
      <c r="J557" s="129">
        <v>3</v>
      </c>
      <c r="K557" s="527" t="s">
        <v>2187</v>
      </c>
      <c r="L557" s="6"/>
      <c r="M557" s="29">
        <v>195</v>
      </c>
      <c r="N557" t="s">
        <v>593</v>
      </c>
      <c r="O557" s="54" t="s">
        <v>287</v>
      </c>
      <c r="P557" s="15"/>
    </row>
    <row r="558" spans="1:16" ht="15.75" customHeight="1" x14ac:dyDescent="0.2">
      <c r="A558" s="43">
        <f t="shared" si="0"/>
        <v>44</v>
      </c>
      <c r="B558" s="14"/>
      <c r="C558" s="4012" t="s">
        <v>4101</v>
      </c>
      <c r="D558" s="4012"/>
      <c r="E558" s="4012"/>
      <c r="F558" s="4012"/>
      <c r="G558" s="22">
        <v>41781</v>
      </c>
      <c r="H558" s="22">
        <v>41864</v>
      </c>
      <c r="I558" s="4571"/>
      <c r="J558" s="129">
        <v>4</v>
      </c>
      <c r="K558" s="527" t="s">
        <v>2189</v>
      </c>
      <c r="L558" s="7"/>
      <c r="M558" s="31" t="s">
        <v>7170</v>
      </c>
      <c r="N558" t="s">
        <v>593</v>
      </c>
      <c r="O558" s="54" t="s">
        <v>287</v>
      </c>
      <c r="P558" s="15"/>
    </row>
    <row r="559" spans="1:16" ht="15.75" customHeight="1" x14ac:dyDescent="0.2">
      <c r="A559" s="43">
        <f t="shared" si="0"/>
        <v>45</v>
      </c>
      <c r="B559" s="14"/>
      <c r="C559" s="4012" t="s">
        <v>4101</v>
      </c>
      <c r="D559" s="4012"/>
      <c r="E559" s="4012"/>
      <c r="F559" s="4012"/>
      <c r="G559" s="207">
        <v>41866</v>
      </c>
      <c r="H559" s="207">
        <v>42069</v>
      </c>
      <c r="I559" s="4571"/>
      <c r="J559" s="3931">
        <v>5</v>
      </c>
      <c r="K559" s="527" t="s">
        <v>2541</v>
      </c>
      <c r="L559" s="6"/>
      <c r="M559" s="29" t="s">
        <v>7171</v>
      </c>
      <c r="N559" t="s">
        <v>593</v>
      </c>
      <c r="O559" s="54" t="s">
        <v>287</v>
      </c>
      <c r="P559" s="15"/>
    </row>
    <row r="560" spans="1:16" ht="15.75" customHeight="1" x14ac:dyDescent="0.2">
      <c r="A560" s="43">
        <f t="shared" si="0"/>
        <v>46</v>
      </c>
      <c r="B560" s="14"/>
      <c r="C560" s="4012" t="s">
        <v>4100</v>
      </c>
      <c r="D560" s="4012"/>
      <c r="E560" s="4012"/>
      <c r="F560" s="4012"/>
      <c r="G560" s="207">
        <v>41528</v>
      </c>
      <c r="H560" s="207">
        <v>41684</v>
      </c>
      <c r="I560" s="4571"/>
      <c r="J560" s="3932"/>
      <c r="K560" s="527"/>
      <c r="L560" s="6"/>
      <c r="M560" s="29">
        <v>60</v>
      </c>
      <c r="N560" t="s">
        <v>593</v>
      </c>
      <c r="O560" s="54" t="s">
        <v>287</v>
      </c>
      <c r="P560" s="15"/>
    </row>
    <row r="561" spans="1:16" ht="15.75" customHeight="1" x14ac:dyDescent="0.2">
      <c r="A561" s="43">
        <f t="shared" si="0"/>
        <v>47</v>
      </c>
      <c r="B561" s="14"/>
      <c r="C561" s="4012" t="s">
        <v>4100</v>
      </c>
      <c r="D561" s="4012"/>
      <c r="E561" s="4012"/>
      <c r="F561" s="4012"/>
      <c r="G561" s="207">
        <v>41640</v>
      </c>
      <c r="H561" s="207">
        <v>41957</v>
      </c>
      <c r="I561" s="4572"/>
      <c r="J561" s="3933"/>
      <c r="K561" s="527"/>
      <c r="L561" s="6"/>
      <c r="M561" s="29">
        <v>46</v>
      </c>
      <c r="N561" t="s">
        <v>593</v>
      </c>
      <c r="O561" s="54" t="s">
        <v>287</v>
      </c>
      <c r="P561" s="15"/>
    </row>
    <row r="562" spans="1:16" ht="15.75" customHeight="1" x14ac:dyDescent="0.2">
      <c r="A562" s="43">
        <f t="shared" si="0"/>
        <v>48</v>
      </c>
      <c r="B562" s="14"/>
      <c r="C562" s="4012" t="s">
        <v>13</v>
      </c>
      <c r="D562" s="4012"/>
      <c r="E562" s="4012"/>
      <c r="F562" s="4012"/>
      <c r="G562" s="207">
        <v>41618</v>
      </c>
      <c r="H562" s="207">
        <v>41733</v>
      </c>
      <c r="I562" s="4570">
        <v>440</v>
      </c>
      <c r="J562" s="3931">
        <v>1</v>
      </c>
      <c r="K562" s="527"/>
      <c r="L562" s="6"/>
      <c r="M562" s="29">
        <v>206</v>
      </c>
      <c r="N562" t="s">
        <v>593</v>
      </c>
      <c r="O562" s="54" t="s">
        <v>287</v>
      </c>
      <c r="P562" s="15"/>
    </row>
    <row r="563" spans="1:16" ht="15.75" customHeight="1" x14ac:dyDescent="0.2">
      <c r="A563" s="43">
        <f t="shared" si="0"/>
        <v>49</v>
      </c>
      <c r="B563" s="14"/>
      <c r="C563" s="4012" t="s">
        <v>13</v>
      </c>
      <c r="D563" s="4012"/>
      <c r="E563" s="4012"/>
      <c r="F563" s="4012"/>
      <c r="G563" s="207">
        <v>41703</v>
      </c>
      <c r="H563" s="207">
        <v>41761</v>
      </c>
      <c r="I563" s="4571"/>
      <c r="J563" s="3933"/>
      <c r="K563" s="527"/>
      <c r="L563" s="6"/>
      <c r="M563" s="29" t="s">
        <v>7172</v>
      </c>
      <c r="N563" t="s">
        <v>593</v>
      </c>
      <c r="O563" s="54" t="s">
        <v>287</v>
      </c>
      <c r="P563" s="15"/>
    </row>
    <row r="564" spans="1:16" ht="15.75" customHeight="1" x14ac:dyDescent="0.2">
      <c r="A564" s="43">
        <f t="shared" si="0"/>
        <v>50</v>
      </c>
      <c r="B564" s="14"/>
      <c r="C564" s="4012" t="s">
        <v>13</v>
      </c>
      <c r="D564" s="4012"/>
      <c r="E564" s="4012"/>
      <c r="F564" s="4012"/>
      <c r="G564" s="207">
        <v>41779</v>
      </c>
      <c r="H564" s="207">
        <v>41802</v>
      </c>
      <c r="I564" s="4571"/>
      <c r="J564" s="3931">
        <v>2</v>
      </c>
      <c r="K564" s="527"/>
      <c r="L564" s="6"/>
      <c r="M564" s="29" t="s">
        <v>7173</v>
      </c>
      <c r="N564" t="s">
        <v>593</v>
      </c>
      <c r="O564" s="54" t="s">
        <v>287</v>
      </c>
      <c r="P564" s="15"/>
    </row>
    <row r="565" spans="1:16" ht="15.75" customHeight="1" x14ac:dyDescent="0.2">
      <c r="A565" s="43">
        <f t="shared" si="0"/>
        <v>51</v>
      </c>
      <c r="B565" s="14"/>
      <c r="C565" s="4012" t="s">
        <v>13</v>
      </c>
      <c r="D565" s="4012"/>
      <c r="E565" s="4012"/>
      <c r="F565" s="4012"/>
      <c r="G565" s="207">
        <v>41802</v>
      </c>
      <c r="H565" s="207">
        <v>41880</v>
      </c>
      <c r="I565" s="4571"/>
      <c r="J565" s="3933"/>
      <c r="K565" s="527"/>
      <c r="L565" s="6"/>
      <c r="M565" s="29" t="s">
        <v>7174</v>
      </c>
      <c r="N565" t="s">
        <v>593</v>
      </c>
      <c r="O565" s="54" t="s">
        <v>287</v>
      </c>
      <c r="P565" s="15"/>
    </row>
    <row r="566" spans="1:16" ht="15.75" customHeight="1" x14ac:dyDescent="0.2">
      <c r="A566" s="43">
        <f t="shared" si="0"/>
        <v>52</v>
      </c>
      <c r="B566" s="14"/>
      <c r="C566" s="4012" t="s">
        <v>13</v>
      </c>
      <c r="D566" s="4012"/>
      <c r="E566" s="4012"/>
      <c r="F566" s="4012"/>
      <c r="G566" s="207">
        <v>41879</v>
      </c>
      <c r="H566" s="207">
        <v>41953</v>
      </c>
      <c r="I566" s="4571"/>
      <c r="J566" s="3931">
        <v>3</v>
      </c>
      <c r="K566" s="527"/>
      <c r="L566" s="6"/>
      <c r="M566" s="29" t="s">
        <v>7175</v>
      </c>
      <c r="N566" t="s">
        <v>593</v>
      </c>
      <c r="O566" s="54" t="s">
        <v>287</v>
      </c>
      <c r="P566" s="15"/>
    </row>
    <row r="567" spans="1:16" ht="15.75" customHeight="1" x14ac:dyDescent="0.2">
      <c r="A567" s="43">
        <f t="shared" si="0"/>
        <v>53</v>
      </c>
      <c r="B567" s="14"/>
      <c r="C567" s="4012" t="s">
        <v>13</v>
      </c>
      <c r="D567" s="4012"/>
      <c r="E567" s="4012"/>
      <c r="F567" s="4012"/>
      <c r="G567" s="207">
        <v>41964</v>
      </c>
      <c r="H567" s="207">
        <v>41973</v>
      </c>
      <c r="I567" s="4572"/>
      <c r="J567" s="3933"/>
      <c r="K567" s="527"/>
      <c r="L567" s="6"/>
      <c r="M567" s="29" t="s">
        <v>7176</v>
      </c>
      <c r="N567" t="s">
        <v>593</v>
      </c>
      <c r="O567" s="54" t="s">
        <v>287</v>
      </c>
      <c r="P567" s="15"/>
    </row>
    <row r="568" spans="1:16" x14ac:dyDescent="0.2">
      <c r="C568" s="130"/>
      <c r="G568" s="52"/>
      <c r="H568" s="52"/>
      <c r="I568" s="271"/>
      <c r="N568" s="17"/>
      <c r="O568" s="17"/>
      <c r="P568" s="17"/>
    </row>
    <row r="569" spans="1:16" x14ac:dyDescent="0.2">
      <c r="C569" s="130"/>
      <c r="G569" s="52"/>
      <c r="H569" s="52"/>
      <c r="I569" s="271"/>
      <c r="N569" s="17"/>
      <c r="O569" s="17"/>
      <c r="P569" s="17"/>
    </row>
    <row r="570" spans="1:16" ht="12.75" customHeight="1" x14ac:dyDescent="0.2">
      <c r="C570" s="130"/>
      <c r="G570" s="52"/>
      <c r="H570" s="52"/>
      <c r="I570" s="271"/>
      <c r="N570" s="17"/>
      <c r="O570" s="17"/>
      <c r="P570" s="17"/>
    </row>
    <row r="571" spans="1:16" x14ac:dyDescent="0.2">
      <c r="A571" s="3860"/>
      <c r="B571" s="3860"/>
      <c r="C571" s="3845" t="s">
        <v>2859</v>
      </c>
      <c r="D571" s="3845"/>
      <c r="E571" s="3845"/>
      <c r="F571" s="3845"/>
      <c r="G571" s="3845"/>
      <c r="H571" s="3845"/>
      <c r="I571" s="3845"/>
      <c r="J571" s="3845"/>
      <c r="K571" s="3845"/>
      <c r="L571" s="3845"/>
      <c r="M571" s="3845"/>
      <c r="N571" s="3845"/>
      <c r="O571" s="3852" t="s">
        <v>2858</v>
      </c>
      <c r="P571" s="3852"/>
    </row>
    <row r="572" spans="1:16" x14ac:dyDescent="0.2">
      <c r="A572" s="3860"/>
      <c r="B572" s="3860"/>
      <c r="C572" s="3845"/>
      <c r="D572" s="3845"/>
      <c r="E572" s="3845"/>
      <c r="F572" s="3845"/>
      <c r="G572" s="3845"/>
      <c r="H572" s="3845"/>
      <c r="I572" s="3845"/>
      <c r="J572" s="3845"/>
      <c r="K572" s="3845"/>
      <c r="L572" s="3845"/>
      <c r="M572" s="3845"/>
      <c r="N572" s="3845"/>
      <c r="O572" s="3852"/>
      <c r="P572" s="3852"/>
    </row>
    <row r="573" spans="1:16" x14ac:dyDescent="0.2">
      <c r="A573" s="3860"/>
      <c r="B573" s="3860"/>
      <c r="C573" s="3845"/>
      <c r="D573" s="3845"/>
      <c r="E573" s="3845"/>
      <c r="F573" s="3845"/>
      <c r="G573" s="3845"/>
      <c r="H573" s="3845"/>
      <c r="I573" s="3845"/>
      <c r="J573" s="3845"/>
      <c r="K573" s="3845"/>
      <c r="L573" s="3845"/>
      <c r="M573" s="3845"/>
      <c r="N573" s="3845"/>
      <c r="O573" s="3852"/>
      <c r="P573" s="3852"/>
    </row>
    <row r="574" spans="1:16" x14ac:dyDescent="0.2">
      <c r="A574" s="3860"/>
      <c r="B574" s="3860"/>
      <c r="C574" s="3845"/>
      <c r="D574" s="3845"/>
      <c r="E574" s="3845"/>
      <c r="F574" s="3845"/>
      <c r="G574" s="3845"/>
      <c r="H574" s="3845"/>
      <c r="I574" s="3845"/>
      <c r="J574" s="3845"/>
      <c r="K574" s="3845"/>
      <c r="L574" s="3845"/>
      <c r="M574" s="3845"/>
      <c r="N574" s="3845"/>
      <c r="O574" s="3852"/>
      <c r="P574" s="3852"/>
    </row>
    <row r="575" spans="1:16" x14ac:dyDescent="0.2">
      <c r="A575" s="3860"/>
      <c r="B575" s="3860"/>
      <c r="C575" s="3930" t="s">
        <v>1209</v>
      </c>
      <c r="D575" s="3930"/>
      <c r="E575" s="3930"/>
      <c r="F575" s="3930"/>
      <c r="G575" s="3930"/>
      <c r="H575" s="3930"/>
      <c r="I575" s="3930"/>
      <c r="J575" s="3930"/>
      <c r="K575" s="3930"/>
      <c r="L575" s="3930"/>
      <c r="M575" s="3930"/>
      <c r="N575" s="3930"/>
      <c r="O575" s="3852" t="s">
        <v>1208</v>
      </c>
      <c r="P575" s="3852"/>
    </row>
    <row r="576" spans="1:16" x14ac:dyDescent="0.2">
      <c r="A576" s="3860"/>
      <c r="B576" s="3860"/>
      <c r="C576" s="3930"/>
      <c r="D576" s="3930"/>
      <c r="E576" s="3930"/>
      <c r="F576" s="3930"/>
      <c r="G576" s="3930"/>
      <c r="H576" s="3930"/>
      <c r="I576" s="3930"/>
      <c r="J576" s="3930"/>
      <c r="K576" s="3930"/>
      <c r="L576" s="3930"/>
      <c r="M576" s="3930"/>
      <c r="N576" s="3930"/>
      <c r="O576" s="3852"/>
      <c r="P576" s="3852"/>
    </row>
    <row r="577" spans="1:16" x14ac:dyDescent="0.2">
      <c r="A577" s="3860"/>
      <c r="B577" s="3860"/>
      <c r="C577" s="3930"/>
      <c r="D577" s="3930"/>
      <c r="E577" s="3930"/>
      <c r="F577" s="3930"/>
      <c r="G577" s="3930"/>
      <c r="H577" s="3930"/>
      <c r="I577" s="3930"/>
      <c r="J577" s="3930"/>
      <c r="K577" s="3930"/>
      <c r="L577" s="3930"/>
      <c r="M577" s="3930"/>
      <c r="N577" s="3930"/>
      <c r="O577" s="3852"/>
      <c r="P577" s="3852"/>
    </row>
    <row r="578" spans="1:16" x14ac:dyDescent="0.2">
      <c r="A578"/>
      <c r="C578" s="335"/>
      <c r="D578" s="335"/>
      <c r="E578" s="335"/>
      <c r="F578" s="335"/>
      <c r="G578" s="566"/>
      <c r="H578" s="566"/>
      <c r="J578" s="335"/>
      <c r="K578" s="4"/>
      <c r="M578" s="335"/>
    </row>
    <row r="579" spans="1:16" x14ac:dyDescent="0.2">
      <c r="A579" s="17" t="s">
        <v>2502</v>
      </c>
      <c r="C579" s="335"/>
      <c r="D579" s="335"/>
      <c r="E579" s="335"/>
      <c r="F579" s="335"/>
      <c r="G579" s="566"/>
      <c r="H579" s="566"/>
      <c r="J579" s="335"/>
      <c r="K579" s="4"/>
      <c r="M579" s="335" t="s">
        <v>1613</v>
      </c>
    </row>
    <row r="580" spans="1:16" x14ac:dyDescent="0.2">
      <c r="A580" t="s">
        <v>6703</v>
      </c>
      <c r="H580" s="566"/>
      <c r="J580" s="335"/>
      <c r="K580" s="4"/>
      <c r="M580" s="335"/>
    </row>
    <row r="581" spans="1:16" x14ac:dyDescent="0.2">
      <c r="A581" t="s">
        <v>7187</v>
      </c>
      <c r="H581" s="566"/>
      <c r="J581" s="335"/>
      <c r="K581" s="4"/>
      <c r="M581" s="4137" t="s">
        <v>2863</v>
      </c>
      <c r="N581" s="4138"/>
      <c r="O581" s="4138"/>
      <c r="P581" s="4139"/>
    </row>
    <row r="582" spans="1:16" x14ac:dyDescent="0.2">
      <c r="A582" s="17" t="s">
        <v>7138</v>
      </c>
      <c r="C582" s="335"/>
      <c r="D582" s="335"/>
      <c r="E582" s="335"/>
      <c r="F582" s="335"/>
      <c r="G582" s="566"/>
      <c r="H582" s="566"/>
      <c r="J582" s="335"/>
      <c r="K582" s="4"/>
      <c r="M582" s="28" t="s">
        <v>2860</v>
      </c>
      <c r="N582" s="2" t="s">
        <v>2861</v>
      </c>
      <c r="O582" s="2" t="s">
        <v>2862</v>
      </c>
      <c r="P582" s="3" t="s">
        <v>1210</v>
      </c>
    </row>
    <row r="583" spans="1:16" ht="12.75" customHeight="1" x14ac:dyDescent="0.2">
      <c r="A583"/>
      <c r="C583" s="335"/>
      <c r="D583" s="335"/>
      <c r="E583" s="335"/>
      <c r="F583" s="335"/>
      <c r="G583" s="566"/>
      <c r="H583" s="566"/>
      <c r="J583" s="335"/>
      <c r="K583" s="4"/>
      <c r="M583" s="12"/>
      <c r="N583" s="1"/>
      <c r="O583" s="1"/>
      <c r="P583" s="1"/>
    </row>
    <row r="584" spans="1:16" x14ac:dyDescent="0.2">
      <c r="A584"/>
      <c r="C584" s="335"/>
      <c r="D584" s="335"/>
      <c r="E584" s="335"/>
      <c r="F584" s="335"/>
      <c r="G584" s="566"/>
      <c r="H584" s="566"/>
      <c r="J584" s="335"/>
      <c r="K584" s="4"/>
      <c r="L584" s="4"/>
      <c r="M584" s="5"/>
      <c r="N584" s="4"/>
      <c r="O584" s="4"/>
    </row>
    <row r="585" spans="1:16" x14ac:dyDescent="0.2">
      <c r="A585" s="3845" t="s">
        <v>2864</v>
      </c>
      <c r="B585" s="3845" t="s">
        <v>2865</v>
      </c>
      <c r="C585" s="3845" t="s">
        <v>1212</v>
      </c>
      <c r="D585" s="3845"/>
      <c r="E585" s="3845"/>
      <c r="F585" s="3845"/>
      <c r="G585" s="3863" t="s">
        <v>2866</v>
      </c>
      <c r="H585" s="3864"/>
      <c r="I585" s="4170" t="s">
        <v>2869</v>
      </c>
      <c r="J585" s="4170"/>
      <c r="K585" s="4170"/>
      <c r="L585" s="4170"/>
      <c r="M585" s="3845" t="s">
        <v>1211</v>
      </c>
      <c r="N585" s="3858" t="s">
        <v>2872</v>
      </c>
      <c r="O585" s="3996" t="s">
        <v>1207</v>
      </c>
      <c r="P585" s="3858" t="s">
        <v>2873</v>
      </c>
    </row>
    <row r="586" spans="1:16" x14ac:dyDescent="0.2">
      <c r="A586" s="3845"/>
      <c r="B586" s="3845"/>
      <c r="C586" s="3845"/>
      <c r="D586" s="3845"/>
      <c r="E586" s="3845"/>
      <c r="F586" s="3845"/>
      <c r="G586" s="6" t="s">
        <v>2867</v>
      </c>
      <c r="H586" s="6" t="s">
        <v>2868</v>
      </c>
      <c r="I586" s="6" t="s">
        <v>2870</v>
      </c>
      <c r="J586" s="6" t="s">
        <v>2871</v>
      </c>
      <c r="K586" s="6" t="s">
        <v>4319</v>
      </c>
      <c r="L586" s="6" t="s">
        <v>4320</v>
      </c>
      <c r="M586" s="3845"/>
      <c r="N586" s="3858"/>
      <c r="O586" s="3996"/>
      <c r="P586" s="3858"/>
    </row>
    <row r="587" spans="1:16" x14ac:dyDescent="0.2">
      <c r="A587" s="14"/>
      <c r="B587" s="1719" t="s">
        <v>6067</v>
      </c>
      <c r="C587" s="4195" t="s">
        <v>1056</v>
      </c>
      <c r="D587" s="4195"/>
      <c r="E587" s="4195"/>
      <c r="F587" s="4195"/>
      <c r="G587" s="1759"/>
      <c r="H587" s="1759"/>
      <c r="I587" s="1759"/>
      <c r="L587" s="129"/>
      <c r="M587" s="14"/>
      <c r="N587" s="129"/>
      <c r="O587" s="14"/>
      <c r="P587" s="20"/>
    </row>
    <row r="588" spans="1:16" ht="12.75" customHeight="1" x14ac:dyDescent="0.2">
      <c r="A588" s="14">
        <v>1</v>
      </c>
      <c r="B588" s="1719" t="s">
        <v>6068</v>
      </c>
      <c r="C588" s="4012" t="s">
        <v>6069</v>
      </c>
      <c r="D588" s="4012"/>
      <c r="E588" s="4012"/>
      <c r="F588" s="4012"/>
      <c r="G588" s="27">
        <v>41796</v>
      </c>
      <c r="H588" s="27">
        <v>41982</v>
      </c>
      <c r="I588" s="4170">
        <v>440</v>
      </c>
      <c r="J588" s="4170" t="s">
        <v>2951</v>
      </c>
      <c r="K588" s="7"/>
      <c r="L588" s="129"/>
      <c r="M588" s="29">
        <v>45</v>
      </c>
      <c r="N588" s="28" t="s">
        <v>593</v>
      </c>
      <c r="O588" s="43" t="s">
        <v>287</v>
      </c>
      <c r="P588" s="20"/>
    </row>
    <row r="589" spans="1:16" x14ac:dyDescent="0.2">
      <c r="A589" s="14"/>
      <c r="B589" s="1719" t="s">
        <v>6070</v>
      </c>
      <c r="C589" s="4723" t="s">
        <v>586</v>
      </c>
      <c r="D589" s="4723"/>
      <c r="E589" s="4723"/>
      <c r="F589" s="4723"/>
      <c r="G589" s="129"/>
      <c r="H589" s="129"/>
      <c r="I589" s="4170"/>
      <c r="J589" s="4170"/>
      <c r="K589" s="7"/>
      <c r="L589" s="129"/>
      <c r="M589" s="1719"/>
      <c r="N589" s="129"/>
      <c r="O589" s="14"/>
      <c r="P589" s="20"/>
    </row>
    <row r="590" spans="1:16" x14ac:dyDescent="0.2">
      <c r="A590" s="14"/>
      <c r="B590" s="1719" t="s">
        <v>6071</v>
      </c>
      <c r="C590" s="4723" t="s">
        <v>6072</v>
      </c>
      <c r="D590" s="4723"/>
      <c r="E590" s="4723"/>
      <c r="F590" s="4723"/>
      <c r="G590" s="129"/>
      <c r="H590" s="129"/>
      <c r="I590" s="4170"/>
      <c r="J590" s="4170"/>
      <c r="K590" s="7"/>
      <c r="L590" s="129"/>
      <c r="M590" s="1719"/>
      <c r="N590" s="129"/>
      <c r="O590" s="14"/>
      <c r="P590" s="20"/>
    </row>
    <row r="591" spans="1:16" x14ac:dyDescent="0.2">
      <c r="A591" s="14">
        <v>2</v>
      </c>
      <c r="B591" s="1719"/>
      <c r="C591" s="4012" t="s">
        <v>6076</v>
      </c>
      <c r="D591" s="4012"/>
      <c r="E591" s="4012"/>
      <c r="F591" s="4012"/>
      <c r="G591" s="27">
        <v>41699</v>
      </c>
      <c r="H591" s="27">
        <v>41996</v>
      </c>
      <c r="I591" s="4170"/>
      <c r="J591" s="4170"/>
      <c r="K591" s="7"/>
      <c r="L591" s="129"/>
      <c r="M591" s="29">
        <v>42</v>
      </c>
      <c r="N591" s="28" t="s">
        <v>1223</v>
      </c>
      <c r="O591" s="43" t="s">
        <v>849</v>
      </c>
      <c r="P591" s="20"/>
    </row>
    <row r="592" spans="1:16" x14ac:dyDescent="0.2">
      <c r="A592" s="14">
        <v>3</v>
      </c>
      <c r="B592" s="1719"/>
      <c r="C592" s="4012" t="s">
        <v>6077</v>
      </c>
      <c r="D592" s="4012"/>
      <c r="E592" s="4012"/>
      <c r="F592" s="4012"/>
      <c r="G592" s="27">
        <v>41642</v>
      </c>
      <c r="H592" s="27">
        <v>41932</v>
      </c>
      <c r="I592" s="4170"/>
      <c r="J592" s="4170"/>
      <c r="K592" s="7"/>
      <c r="L592" s="129"/>
      <c r="M592" s="29">
        <v>68</v>
      </c>
      <c r="N592" s="28" t="s">
        <v>1223</v>
      </c>
      <c r="O592" s="43" t="s">
        <v>849</v>
      </c>
      <c r="P592" s="20"/>
    </row>
    <row r="593" spans="1:16" x14ac:dyDescent="0.2">
      <c r="A593" s="14">
        <v>4</v>
      </c>
      <c r="B593" s="1719"/>
      <c r="C593" s="4012" t="s">
        <v>6081</v>
      </c>
      <c r="D593" s="4012"/>
      <c r="E593" s="4012"/>
      <c r="F593" s="4012"/>
      <c r="G593" s="27">
        <v>41667</v>
      </c>
      <c r="H593" s="27">
        <v>41987</v>
      </c>
      <c r="I593" s="4170"/>
      <c r="J593" s="4170"/>
      <c r="K593" s="7"/>
      <c r="L593" s="129"/>
      <c r="M593" s="29">
        <v>28</v>
      </c>
      <c r="N593" s="28" t="s">
        <v>1223</v>
      </c>
      <c r="O593" s="43" t="s">
        <v>849</v>
      </c>
      <c r="P593" s="20"/>
    </row>
    <row r="594" spans="1:16" x14ac:dyDescent="0.2">
      <c r="A594" s="14">
        <v>5</v>
      </c>
      <c r="B594" s="1719"/>
      <c r="C594" s="4012" t="s">
        <v>6082</v>
      </c>
      <c r="D594" s="4012"/>
      <c r="E594" s="4012"/>
      <c r="F594" s="4012"/>
      <c r="G594" s="27">
        <v>41654</v>
      </c>
      <c r="H594" s="27">
        <v>41978</v>
      </c>
      <c r="I594" s="4170"/>
      <c r="J594" s="129" t="s">
        <v>2956</v>
      </c>
      <c r="K594" s="7"/>
      <c r="L594" s="129"/>
      <c r="M594" s="29">
        <v>111</v>
      </c>
      <c r="N594" s="28" t="s">
        <v>1223</v>
      </c>
      <c r="O594" s="43" t="s">
        <v>849</v>
      </c>
      <c r="P594" s="20"/>
    </row>
    <row r="595" spans="1:16" x14ac:dyDescent="0.2">
      <c r="A595" s="14">
        <v>6</v>
      </c>
      <c r="B595" s="1719"/>
      <c r="C595" s="4012" t="s">
        <v>6086</v>
      </c>
      <c r="D595" s="4012"/>
      <c r="E595" s="4012"/>
      <c r="F595" s="4012"/>
      <c r="G595" s="27">
        <v>41765</v>
      </c>
      <c r="H595" s="27">
        <v>42004</v>
      </c>
      <c r="I595" s="3931">
        <v>441</v>
      </c>
      <c r="J595" s="4170" t="s">
        <v>2701</v>
      </c>
      <c r="K595" s="7"/>
      <c r="L595" s="129"/>
      <c r="M595" s="29">
        <v>94</v>
      </c>
      <c r="N595" s="28" t="s">
        <v>1223</v>
      </c>
      <c r="O595" s="43" t="s">
        <v>849</v>
      </c>
      <c r="P595" s="20"/>
    </row>
    <row r="596" spans="1:16" x14ac:dyDescent="0.2">
      <c r="A596" s="14">
        <v>7</v>
      </c>
      <c r="B596" s="1719"/>
      <c r="C596" s="4012" t="s">
        <v>7188</v>
      </c>
      <c r="D596" s="4012"/>
      <c r="E596" s="4012"/>
      <c r="F596" s="4012"/>
      <c r="G596" s="27">
        <v>41661</v>
      </c>
      <c r="H596" s="27">
        <v>41661</v>
      </c>
      <c r="I596" s="4282"/>
      <c r="J596" s="4170"/>
      <c r="K596" s="7"/>
      <c r="L596" s="129"/>
      <c r="M596" s="29">
        <v>18</v>
      </c>
      <c r="N596" s="28" t="s">
        <v>1223</v>
      </c>
      <c r="O596" s="43" t="s">
        <v>849</v>
      </c>
      <c r="P596" s="20"/>
    </row>
    <row r="597" spans="1:16" x14ac:dyDescent="0.2">
      <c r="A597" s="14">
        <v>8</v>
      </c>
      <c r="B597" s="1719"/>
      <c r="C597" s="4012" t="s">
        <v>6093</v>
      </c>
      <c r="D597" s="4012"/>
      <c r="E597" s="4012"/>
      <c r="F597" s="4012"/>
      <c r="G597" s="27">
        <v>41779</v>
      </c>
      <c r="H597" s="27">
        <v>41997</v>
      </c>
      <c r="I597" s="4282"/>
      <c r="J597" s="4170"/>
      <c r="K597" s="7"/>
      <c r="L597" s="129"/>
      <c r="M597" s="29">
        <v>45</v>
      </c>
      <c r="N597" s="28" t="s">
        <v>1223</v>
      </c>
      <c r="O597" s="43" t="s">
        <v>849</v>
      </c>
      <c r="P597" s="20"/>
    </row>
    <row r="598" spans="1:16" x14ac:dyDescent="0.2">
      <c r="A598" s="14">
        <v>9</v>
      </c>
      <c r="B598" s="1719"/>
      <c r="C598" s="4012" t="s">
        <v>6094</v>
      </c>
      <c r="D598" s="4012"/>
      <c r="E598" s="4012"/>
      <c r="F598" s="4012"/>
      <c r="G598" s="27">
        <v>41894</v>
      </c>
      <c r="H598" s="27">
        <v>41894</v>
      </c>
      <c r="I598" s="4282"/>
      <c r="J598" s="4170" t="s">
        <v>1038</v>
      </c>
      <c r="K598" s="7"/>
      <c r="L598" s="129"/>
      <c r="M598" s="29">
        <v>2</v>
      </c>
      <c r="N598" s="28" t="s">
        <v>1223</v>
      </c>
      <c r="O598" s="43" t="s">
        <v>849</v>
      </c>
      <c r="P598" s="20"/>
    </row>
    <row r="599" spans="1:16" x14ac:dyDescent="0.2">
      <c r="A599" s="14">
        <v>10</v>
      </c>
      <c r="B599" s="1719"/>
      <c r="C599" s="4012" t="s">
        <v>7178</v>
      </c>
      <c r="D599" s="4012"/>
      <c r="E599" s="4012"/>
      <c r="F599" s="4012"/>
      <c r="G599" s="27">
        <v>41710</v>
      </c>
      <c r="H599" s="27">
        <v>41710</v>
      </c>
      <c r="I599" s="4282"/>
      <c r="J599" s="4170"/>
      <c r="K599" s="7"/>
      <c r="L599" s="129"/>
      <c r="M599" s="29">
        <v>1</v>
      </c>
      <c r="N599" s="28" t="s">
        <v>1223</v>
      </c>
      <c r="O599" s="43" t="s">
        <v>849</v>
      </c>
      <c r="P599" s="20"/>
    </row>
    <row r="600" spans="1:16" x14ac:dyDescent="0.2">
      <c r="A600" s="14">
        <v>11</v>
      </c>
      <c r="B600" s="1719"/>
      <c r="C600" s="4012" t="s">
        <v>7179</v>
      </c>
      <c r="D600" s="4012"/>
      <c r="E600" s="4012"/>
      <c r="F600" s="4012"/>
      <c r="G600" s="27">
        <v>41677</v>
      </c>
      <c r="H600" s="27">
        <v>41677</v>
      </c>
      <c r="I600" s="4282"/>
      <c r="J600" s="4170"/>
      <c r="K600" s="7"/>
      <c r="L600" s="129"/>
      <c r="M600" s="29">
        <v>6</v>
      </c>
      <c r="N600" s="28" t="s">
        <v>1223</v>
      </c>
      <c r="O600" s="43" t="s">
        <v>849</v>
      </c>
      <c r="P600" s="20"/>
    </row>
    <row r="601" spans="1:16" x14ac:dyDescent="0.2">
      <c r="A601" s="14">
        <v>12</v>
      </c>
      <c r="B601" s="1719"/>
      <c r="C601" s="4012" t="s">
        <v>7180</v>
      </c>
      <c r="D601" s="4012"/>
      <c r="E601" s="4012"/>
      <c r="F601" s="4012"/>
      <c r="G601" s="27">
        <v>41831</v>
      </c>
      <c r="H601" s="27">
        <v>41848</v>
      </c>
      <c r="I601" s="4282"/>
      <c r="J601" s="4170"/>
      <c r="K601" s="7"/>
      <c r="L601" s="129"/>
      <c r="M601" s="29">
        <v>7</v>
      </c>
      <c r="N601" s="28" t="s">
        <v>1223</v>
      </c>
      <c r="O601" s="43" t="s">
        <v>849</v>
      </c>
      <c r="P601" s="20"/>
    </row>
    <row r="602" spans="1:16" x14ac:dyDescent="0.2">
      <c r="A602" s="14">
        <v>13</v>
      </c>
      <c r="B602" s="1719"/>
      <c r="C602" s="4012" t="s">
        <v>7181</v>
      </c>
      <c r="D602" s="4012"/>
      <c r="E602" s="4012"/>
      <c r="F602" s="4012"/>
      <c r="G602" s="27">
        <v>41962</v>
      </c>
      <c r="H602" s="27">
        <v>41978</v>
      </c>
      <c r="I602" s="4282"/>
      <c r="J602" s="4170"/>
      <c r="K602" s="7"/>
      <c r="L602" s="129"/>
      <c r="M602" s="29">
        <v>3</v>
      </c>
      <c r="N602" s="28" t="s">
        <v>1223</v>
      </c>
      <c r="O602" s="43" t="s">
        <v>849</v>
      </c>
      <c r="P602" s="20"/>
    </row>
    <row r="603" spans="1:16" x14ac:dyDescent="0.2">
      <c r="A603" s="14">
        <v>14</v>
      </c>
      <c r="B603" s="1719"/>
      <c r="C603" s="4012" t="s">
        <v>7182</v>
      </c>
      <c r="D603" s="4012"/>
      <c r="E603" s="4012"/>
      <c r="F603" s="4012"/>
      <c r="G603" s="27">
        <v>41968</v>
      </c>
      <c r="H603" s="27">
        <v>41988</v>
      </c>
      <c r="I603" s="4282"/>
      <c r="J603" s="4170"/>
      <c r="K603" s="7"/>
      <c r="L603" s="129"/>
      <c r="M603" s="29">
        <v>21</v>
      </c>
      <c r="N603" s="28" t="s">
        <v>1223</v>
      </c>
      <c r="O603" s="43" t="s">
        <v>849</v>
      </c>
      <c r="P603" s="20"/>
    </row>
    <row r="604" spans="1:16" x14ac:dyDescent="0.2">
      <c r="A604" s="14">
        <v>15</v>
      </c>
      <c r="B604" s="1719"/>
      <c r="C604" s="4012" t="s">
        <v>7183</v>
      </c>
      <c r="D604" s="4012"/>
      <c r="E604" s="4012"/>
      <c r="F604" s="4012"/>
      <c r="G604" s="27">
        <v>41400</v>
      </c>
      <c r="H604" s="27">
        <v>41400</v>
      </c>
      <c r="I604" s="4282"/>
      <c r="J604" s="4170"/>
      <c r="K604" s="7"/>
      <c r="L604" s="129"/>
      <c r="M604" s="29">
        <v>4</v>
      </c>
      <c r="N604" s="28" t="s">
        <v>1223</v>
      </c>
      <c r="O604" s="43" t="s">
        <v>849</v>
      </c>
      <c r="P604" s="20"/>
    </row>
    <row r="605" spans="1:16" ht="17.25" customHeight="1" x14ac:dyDescent="0.2">
      <c r="A605" s="14">
        <v>16</v>
      </c>
      <c r="B605" s="1719"/>
      <c r="C605" s="4012" t="s">
        <v>7189</v>
      </c>
      <c r="D605" s="4012"/>
      <c r="E605" s="4012"/>
      <c r="F605" s="4012"/>
      <c r="G605" s="27">
        <v>41941</v>
      </c>
      <c r="H605" s="27">
        <v>41931</v>
      </c>
      <c r="I605" s="4282"/>
      <c r="J605" s="4170"/>
      <c r="K605" s="7"/>
      <c r="L605" s="129"/>
      <c r="M605" s="29">
        <v>2</v>
      </c>
      <c r="N605" s="28" t="s">
        <v>1223</v>
      </c>
      <c r="O605" s="43" t="s">
        <v>849</v>
      </c>
      <c r="P605" s="20"/>
    </row>
    <row r="606" spans="1:16" x14ac:dyDescent="0.2">
      <c r="A606" s="14">
        <v>17</v>
      </c>
      <c r="B606" s="1719"/>
      <c r="C606" s="4012" t="s">
        <v>7184</v>
      </c>
      <c r="D606" s="4012"/>
      <c r="E606" s="4012"/>
      <c r="F606" s="4012"/>
      <c r="G606" s="27">
        <v>41292</v>
      </c>
      <c r="H606" s="27">
        <v>41841</v>
      </c>
      <c r="I606" s="4282"/>
      <c r="J606" s="4170"/>
      <c r="K606" s="7"/>
      <c r="L606" s="129"/>
      <c r="M606" s="29">
        <v>4</v>
      </c>
      <c r="N606" s="28" t="s">
        <v>1223</v>
      </c>
      <c r="O606" s="43" t="s">
        <v>849</v>
      </c>
      <c r="P606" s="20"/>
    </row>
    <row r="607" spans="1:16" x14ac:dyDescent="0.2">
      <c r="A607" s="14">
        <v>18</v>
      </c>
      <c r="B607" s="1719"/>
      <c r="C607" s="4012" t="s">
        <v>7185</v>
      </c>
      <c r="D607" s="4012"/>
      <c r="E607" s="4012"/>
      <c r="F607" s="4012"/>
      <c r="G607" s="27">
        <v>41789</v>
      </c>
      <c r="H607" s="27">
        <v>41789</v>
      </c>
      <c r="I607" s="4282"/>
      <c r="J607" s="4170"/>
      <c r="K607" s="7"/>
      <c r="L607" s="129"/>
      <c r="M607" s="29">
        <v>1</v>
      </c>
      <c r="N607" s="28" t="s">
        <v>1223</v>
      </c>
      <c r="O607" s="43" t="s">
        <v>849</v>
      </c>
      <c r="P607" s="20"/>
    </row>
    <row r="608" spans="1:16" x14ac:dyDescent="0.2">
      <c r="A608" s="14">
        <v>19</v>
      </c>
      <c r="B608" s="1719"/>
      <c r="C608" s="4012" t="s">
        <v>7186</v>
      </c>
      <c r="D608" s="4012"/>
      <c r="E608" s="4012"/>
      <c r="F608" s="4012"/>
      <c r="G608" s="27">
        <v>41803</v>
      </c>
      <c r="H608" s="27">
        <v>41821</v>
      </c>
      <c r="I608" s="4282"/>
      <c r="J608" s="4170"/>
      <c r="K608" s="7"/>
      <c r="L608" s="129"/>
      <c r="M608" s="29">
        <v>3</v>
      </c>
      <c r="N608" s="28" t="s">
        <v>1223</v>
      </c>
      <c r="O608" s="43" t="s">
        <v>849</v>
      </c>
      <c r="P608" s="20"/>
    </row>
    <row r="609" spans="1:16" x14ac:dyDescent="0.2">
      <c r="A609" s="14"/>
      <c r="B609" s="1719" t="s">
        <v>6097</v>
      </c>
      <c r="C609" s="4723" t="s">
        <v>590</v>
      </c>
      <c r="D609" s="4723"/>
      <c r="E609" s="4723"/>
      <c r="F609" s="4723"/>
      <c r="G609" s="22"/>
      <c r="H609" s="22"/>
      <c r="I609" s="4282"/>
      <c r="J609" s="4170"/>
      <c r="K609" s="7"/>
      <c r="L609" s="7"/>
      <c r="M609" s="31"/>
      <c r="N609" s="28" t="s">
        <v>1223</v>
      </c>
      <c r="O609" s="43" t="s">
        <v>849</v>
      </c>
      <c r="P609" s="20"/>
    </row>
    <row r="610" spans="1:16" x14ac:dyDescent="0.2">
      <c r="A610" s="14">
        <v>20</v>
      </c>
      <c r="B610" s="29"/>
      <c r="C610" s="4012" t="s">
        <v>2536</v>
      </c>
      <c r="D610" s="4012"/>
      <c r="E610" s="4012"/>
      <c r="F610" s="4012"/>
      <c r="G610" s="22">
        <v>41650</v>
      </c>
      <c r="H610" s="22">
        <v>41991</v>
      </c>
      <c r="I610" s="4282"/>
      <c r="J610" s="4170"/>
      <c r="K610" s="7"/>
      <c r="L610" s="7"/>
      <c r="M610" s="31">
        <v>38</v>
      </c>
      <c r="N610" s="28" t="s">
        <v>1223</v>
      </c>
      <c r="O610" s="43" t="s">
        <v>849</v>
      </c>
      <c r="P610" s="20"/>
    </row>
    <row r="611" spans="1:16" ht="27" customHeight="1" x14ac:dyDescent="0.2">
      <c r="A611" s="14">
        <v>21</v>
      </c>
      <c r="B611" s="29"/>
      <c r="C611" s="4012" t="s">
        <v>1424</v>
      </c>
      <c r="D611" s="4012"/>
      <c r="E611" s="4012"/>
      <c r="F611" s="4012"/>
      <c r="G611" s="22">
        <v>41652</v>
      </c>
      <c r="H611" s="22">
        <v>41992</v>
      </c>
      <c r="I611" s="4282"/>
      <c r="J611" s="4170"/>
      <c r="K611" s="7"/>
      <c r="L611" s="7"/>
      <c r="M611" s="31">
        <v>105</v>
      </c>
      <c r="N611" s="28" t="s">
        <v>1223</v>
      </c>
      <c r="O611" s="43" t="s">
        <v>849</v>
      </c>
      <c r="P611" s="20"/>
    </row>
    <row r="612" spans="1:16" x14ac:dyDescent="0.2">
      <c r="A612" s="14">
        <v>22</v>
      </c>
      <c r="C612" s="4012" t="s">
        <v>288</v>
      </c>
      <c r="D612" s="4012"/>
      <c r="E612" s="4012"/>
      <c r="F612" s="4012"/>
      <c r="G612" s="22">
        <v>41626</v>
      </c>
      <c r="H612" s="22">
        <v>41774</v>
      </c>
      <c r="I612" s="4282"/>
      <c r="J612" s="129">
        <v>3</v>
      </c>
      <c r="K612" s="25" t="s">
        <v>2187</v>
      </c>
      <c r="L612" s="7"/>
      <c r="M612" s="31">
        <v>202</v>
      </c>
      <c r="N612" s="28" t="s">
        <v>1223</v>
      </c>
      <c r="O612" s="43" t="s">
        <v>849</v>
      </c>
      <c r="P612" s="20"/>
    </row>
    <row r="613" spans="1:16" x14ac:dyDescent="0.2">
      <c r="A613" s="14">
        <v>23</v>
      </c>
      <c r="C613" s="4012" t="s">
        <v>288</v>
      </c>
      <c r="D613" s="4012"/>
      <c r="E613" s="4012"/>
      <c r="F613" s="4012"/>
      <c r="G613" s="22">
        <v>41778</v>
      </c>
      <c r="H613" s="22">
        <v>41866</v>
      </c>
      <c r="I613" s="4020"/>
      <c r="J613" s="129">
        <v>4</v>
      </c>
      <c r="K613" s="25" t="s">
        <v>2189</v>
      </c>
      <c r="L613" s="7"/>
      <c r="M613" s="194" t="s">
        <v>4078</v>
      </c>
      <c r="N613" s="28" t="s">
        <v>1223</v>
      </c>
      <c r="O613" s="43" t="s">
        <v>849</v>
      </c>
      <c r="P613" s="20"/>
    </row>
    <row r="614" spans="1:16" x14ac:dyDescent="0.2">
      <c r="A614" s="14">
        <v>24</v>
      </c>
      <c r="C614" s="4012" t="s">
        <v>288</v>
      </c>
      <c r="D614" s="4012"/>
      <c r="E614" s="4012"/>
      <c r="F614" s="4012"/>
      <c r="G614" s="22">
        <v>41871</v>
      </c>
      <c r="H614" s="22">
        <v>41992</v>
      </c>
      <c r="I614" s="4020"/>
      <c r="J614" s="129">
        <v>5</v>
      </c>
      <c r="K614" s="25" t="s">
        <v>2541</v>
      </c>
      <c r="L614" s="7"/>
      <c r="M614" s="194" t="s">
        <v>7190</v>
      </c>
      <c r="N614" s="28" t="s">
        <v>1223</v>
      </c>
      <c r="O614" s="43" t="s">
        <v>849</v>
      </c>
      <c r="P614" s="20"/>
    </row>
    <row r="615" spans="1:16" x14ac:dyDescent="0.2">
      <c r="A615" s="14">
        <v>25</v>
      </c>
      <c r="C615" s="4012" t="s">
        <v>3268</v>
      </c>
      <c r="D615" s="4012"/>
      <c r="E615" s="4012"/>
      <c r="F615" s="4012"/>
      <c r="G615" s="22">
        <v>41612</v>
      </c>
      <c r="H615" s="22">
        <v>41978</v>
      </c>
      <c r="I615" s="3994"/>
      <c r="J615" s="129">
        <v>6</v>
      </c>
      <c r="K615" s="25"/>
      <c r="L615" s="7"/>
      <c r="M615" s="194">
        <v>203</v>
      </c>
      <c r="N615" s="28" t="s">
        <v>1223</v>
      </c>
      <c r="O615" s="43" t="s">
        <v>849</v>
      </c>
      <c r="P615" s="20"/>
    </row>
    <row r="616" spans="1:16" x14ac:dyDescent="0.2">
      <c r="A616" s="14">
        <v>26</v>
      </c>
      <c r="C616" s="4012" t="s">
        <v>2545</v>
      </c>
      <c r="D616" s="4012"/>
      <c r="E616" s="4012"/>
      <c r="F616" s="4012"/>
      <c r="G616" s="22">
        <v>41652</v>
      </c>
      <c r="H616" s="22">
        <v>41837</v>
      </c>
      <c r="I616" s="3931">
        <v>442</v>
      </c>
      <c r="J616" s="129" t="s">
        <v>2701</v>
      </c>
      <c r="K616" s="25" t="s">
        <v>2246</v>
      </c>
      <c r="L616" s="7"/>
      <c r="M616" s="31">
        <v>206</v>
      </c>
      <c r="N616" s="28" t="s">
        <v>1223</v>
      </c>
      <c r="O616" s="43" t="s">
        <v>849</v>
      </c>
      <c r="P616" s="20"/>
    </row>
    <row r="617" spans="1:16" x14ac:dyDescent="0.2">
      <c r="A617" s="14">
        <v>27</v>
      </c>
      <c r="C617" s="4012" t="s">
        <v>2545</v>
      </c>
      <c r="D617" s="4012"/>
      <c r="E617" s="4012"/>
      <c r="F617" s="4012"/>
      <c r="G617" s="22">
        <v>41871</v>
      </c>
      <c r="H617" s="22">
        <v>41979</v>
      </c>
      <c r="I617" s="3932"/>
      <c r="J617" s="4170" t="s">
        <v>1038</v>
      </c>
      <c r="K617" s="25" t="s">
        <v>2526</v>
      </c>
      <c r="L617" s="7"/>
      <c r="M617" s="31" t="s">
        <v>7191</v>
      </c>
      <c r="N617" s="28" t="s">
        <v>1223</v>
      </c>
      <c r="O617" s="43" t="s">
        <v>849</v>
      </c>
      <c r="P617" s="20"/>
    </row>
    <row r="618" spans="1:16" x14ac:dyDescent="0.2">
      <c r="A618" s="14">
        <v>28</v>
      </c>
      <c r="C618" s="4012" t="s">
        <v>2582</v>
      </c>
      <c r="D618" s="4012"/>
      <c r="E618" s="4012"/>
      <c r="F618" s="4012"/>
      <c r="G618" s="22">
        <v>41667</v>
      </c>
      <c r="H618" s="22">
        <v>41968</v>
      </c>
      <c r="I618" s="3932"/>
      <c r="J618" s="4170"/>
      <c r="K618" s="7"/>
      <c r="L618" s="7"/>
      <c r="M618" s="31">
        <v>79</v>
      </c>
      <c r="N618" s="28" t="s">
        <v>1223</v>
      </c>
      <c r="O618" s="43" t="s">
        <v>849</v>
      </c>
      <c r="P618" s="20"/>
    </row>
    <row r="619" spans="1:16" x14ac:dyDescent="0.2">
      <c r="A619" s="14">
        <v>29</v>
      </c>
      <c r="C619" s="4012" t="s">
        <v>2546</v>
      </c>
      <c r="D619" s="4012"/>
      <c r="E619" s="4012"/>
      <c r="F619" s="4012"/>
      <c r="G619" s="22">
        <v>41649</v>
      </c>
      <c r="H619" s="22">
        <v>41976</v>
      </c>
      <c r="I619" s="3932"/>
      <c r="J619" s="4170"/>
      <c r="K619" s="7"/>
      <c r="L619" s="7"/>
      <c r="M619" s="31">
        <v>29</v>
      </c>
      <c r="N619" s="28" t="s">
        <v>1223</v>
      </c>
      <c r="O619" s="43" t="s">
        <v>849</v>
      </c>
      <c r="P619" s="20"/>
    </row>
    <row r="620" spans="1:16" x14ac:dyDescent="0.2">
      <c r="A620" s="14">
        <v>30</v>
      </c>
      <c r="C620" s="4012" t="s">
        <v>6123</v>
      </c>
      <c r="D620" s="4012"/>
      <c r="E620" s="4012"/>
      <c r="F620" s="4012"/>
      <c r="G620" s="22">
        <v>41680</v>
      </c>
      <c r="H620" s="22">
        <v>41942</v>
      </c>
      <c r="I620" s="3932"/>
      <c r="J620" s="4170"/>
      <c r="K620" s="7"/>
      <c r="L620" s="7"/>
      <c r="M620" s="31">
        <v>34</v>
      </c>
      <c r="N620" s="28" t="s">
        <v>1223</v>
      </c>
      <c r="O620" s="43" t="s">
        <v>849</v>
      </c>
      <c r="P620" s="20"/>
    </row>
    <row r="621" spans="1:16" x14ac:dyDescent="0.2">
      <c r="A621" s="14">
        <v>31</v>
      </c>
      <c r="C621" s="4012" t="s">
        <v>300</v>
      </c>
      <c r="D621" s="4012"/>
      <c r="E621" s="4012"/>
      <c r="F621" s="4012"/>
      <c r="G621" s="22">
        <v>41653</v>
      </c>
      <c r="H621" s="22">
        <v>41743</v>
      </c>
      <c r="I621" s="3932"/>
      <c r="J621" s="129">
        <v>3</v>
      </c>
      <c r="K621" s="1" t="s">
        <v>289</v>
      </c>
      <c r="L621" s="7"/>
      <c r="M621" s="31">
        <v>204</v>
      </c>
      <c r="N621" s="28" t="s">
        <v>1223</v>
      </c>
      <c r="O621" s="43" t="s">
        <v>849</v>
      </c>
      <c r="P621" s="20"/>
    </row>
    <row r="622" spans="1:16" x14ac:dyDescent="0.2">
      <c r="A622" s="14">
        <v>32</v>
      </c>
      <c r="C622" s="4012" t="s">
        <v>300</v>
      </c>
      <c r="D622" s="4012"/>
      <c r="E622" s="4012"/>
      <c r="F622" s="4012"/>
      <c r="G622" s="22">
        <v>41778</v>
      </c>
      <c r="H622" s="22">
        <v>41899</v>
      </c>
      <c r="I622" s="3932"/>
      <c r="J622" s="21">
        <v>4</v>
      </c>
      <c r="K622" s="1" t="s">
        <v>291</v>
      </c>
      <c r="L622" s="7"/>
      <c r="M622" s="31" t="s">
        <v>7192</v>
      </c>
      <c r="N622" s="28" t="s">
        <v>1223</v>
      </c>
      <c r="O622" s="43" t="s">
        <v>849</v>
      </c>
      <c r="P622" s="20"/>
    </row>
    <row r="623" spans="1:16" x14ac:dyDescent="0.2">
      <c r="A623" s="14">
        <v>33</v>
      </c>
      <c r="C623" s="4012" t="s">
        <v>300</v>
      </c>
      <c r="D623" s="4012"/>
      <c r="E623" s="4012"/>
      <c r="F623" s="4012"/>
      <c r="G623" s="22">
        <v>41953</v>
      </c>
      <c r="H623" s="22">
        <v>41954</v>
      </c>
      <c r="I623" s="3932"/>
      <c r="J623" s="3931">
        <v>5</v>
      </c>
      <c r="K623" s="1" t="s">
        <v>293</v>
      </c>
      <c r="L623" s="7"/>
      <c r="M623" s="31" t="s">
        <v>7193</v>
      </c>
      <c r="N623" s="28" t="s">
        <v>1223</v>
      </c>
      <c r="O623" s="43" t="s">
        <v>849</v>
      </c>
      <c r="P623" s="20"/>
    </row>
    <row r="624" spans="1:16" x14ac:dyDescent="0.2">
      <c r="A624" s="14">
        <v>34</v>
      </c>
      <c r="C624" s="4012" t="s">
        <v>300</v>
      </c>
      <c r="D624" s="4012"/>
      <c r="E624" s="4012"/>
      <c r="F624" s="4012"/>
      <c r="G624" s="22">
        <v>41961</v>
      </c>
      <c r="H624" s="22">
        <v>42009</v>
      </c>
      <c r="I624" s="3932"/>
      <c r="J624" s="3933"/>
      <c r="K624" s="1" t="s">
        <v>4105</v>
      </c>
      <c r="L624" s="7"/>
      <c r="M624" s="31" t="s">
        <v>7194</v>
      </c>
      <c r="N624" s="28" t="s">
        <v>1223</v>
      </c>
      <c r="O624" s="43" t="s">
        <v>849</v>
      </c>
      <c r="P624" s="20"/>
    </row>
    <row r="625" spans="1:16" x14ac:dyDescent="0.2">
      <c r="A625" s="14">
        <v>35</v>
      </c>
      <c r="C625" s="4012" t="s">
        <v>6214</v>
      </c>
      <c r="D625" s="4012"/>
      <c r="E625" s="4012"/>
      <c r="F625" s="4012"/>
      <c r="G625" s="22">
        <v>41779</v>
      </c>
      <c r="H625" s="22">
        <v>41779</v>
      </c>
      <c r="I625" s="3932"/>
      <c r="J625" s="129">
        <v>6</v>
      </c>
      <c r="K625" s="1" t="s">
        <v>2246</v>
      </c>
      <c r="L625" s="7"/>
      <c r="M625" s="31">
        <v>200</v>
      </c>
      <c r="N625" s="28" t="s">
        <v>1223</v>
      </c>
      <c r="O625" s="43" t="s">
        <v>849</v>
      </c>
      <c r="P625" s="20"/>
    </row>
    <row r="626" spans="1:16" x14ac:dyDescent="0.2">
      <c r="A626" s="14">
        <v>36</v>
      </c>
      <c r="C626" s="4012" t="s">
        <v>6214</v>
      </c>
      <c r="D626" s="4012"/>
      <c r="E626" s="4012"/>
      <c r="F626" s="4012"/>
      <c r="G626" s="22">
        <v>41949</v>
      </c>
      <c r="H626" s="22">
        <v>41949</v>
      </c>
      <c r="I626" s="4712">
        <v>443</v>
      </c>
      <c r="J626" s="4170">
        <v>1</v>
      </c>
      <c r="K626" s="1" t="s">
        <v>2526</v>
      </c>
      <c r="L626" s="7"/>
      <c r="M626" s="31" t="s">
        <v>7195</v>
      </c>
      <c r="N626" s="28" t="s">
        <v>1223</v>
      </c>
      <c r="O626" s="43" t="s">
        <v>849</v>
      </c>
      <c r="P626" s="20"/>
    </row>
    <row r="627" spans="1:16" ht="12.75" customHeight="1" x14ac:dyDescent="0.2">
      <c r="A627" s="14">
        <v>37</v>
      </c>
      <c r="C627" s="4012" t="s">
        <v>6126</v>
      </c>
      <c r="D627" s="4012"/>
      <c r="E627" s="4012"/>
      <c r="F627" s="4012"/>
      <c r="G627" s="22">
        <v>41680</v>
      </c>
      <c r="H627" s="22">
        <v>41809</v>
      </c>
      <c r="I627" s="4832"/>
      <c r="J627" s="4170"/>
      <c r="K627" s="7"/>
      <c r="L627" s="7"/>
      <c r="M627" s="31">
        <v>9</v>
      </c>
      <c r="N627" s="28" t="s">
        <v>1223</v>
      </c>
      <c r="O627" s="43" t="s">
        <v>849</v>
      </c>
      <c r="P627" s="20"/>
    </row>
    <row r="628" spans="1:16" ht="12.75" customHeight="1" x14ac:dyDescent="0.2">
      <c r="A628" s="14">
        <v>38</v>
      </c>
      <c r="C628" s="4012" t="s">
        <v>636</v>
      </c>
      <c r="D628" s="4012"/>
      <c r="E628" s="4012"/>
      <c r="F628" s="4012"/>
      <c r="G628" s="22">
        <v>41680</v>
      </c>
      <c r="H628" s="22">
        <v>41947</v>
      </c>
      <c r="I628" s="4832"/>
      <c r="J628" s="4170"/>
      <c r="K628" s="7"/>
      <c r="L628" s="7"/>
      <c r="M628" s="31">
        <v>12</v>
      </c>
      <c r="N628" s="28" t="s">
        <v>1223</v>
      </c>
      <c r="O628" s="43" t="s">
        <v>849</v>
      </c>
      <c r="P628" s="20"/>
    </row>
    <row r="629" spans="1:16" ht="12.75" customHeight="1" x14ac:dyDescent="0.2">
      <c r="A629" s="14">
        <v>39</v>
      </c>
      <c r="C629" s="4012" t="s">
        <v>7196</v>
      </c>
      <c r="D629" s="4012"/>
      <c r="E629" s="4012"/>
      <c r="F629" s="4012"/>
      <c r="G629" s="22">
        <v>41719</v>
      </c>
      <c r="H629" s="22">
        <v>41996</v>
      </c>
      <c r="I629" s="4832"/>
      <c r="J629" s="4170"/>
      <c r="K629" s="7"/>
      <c r="L629" s="7"/>
      <c r="M629" s="31">
        <v>11</v>
      </c>
      <c r="N629" s="28" t="s">
        <v>1223</v>
      </c>
      <c r="O629" s="43" t="s">
        <v>849</v>
      </c>
      <c r="P629" s="20"/>
    </row>
    <row r="630" spans="1:16" ht="12.75" customHeight="1" x14ac:dyDescent="0.2">
      <c r="A630" s="14">
        <v>40</v>
      </c>
      <c r="C630" s="4012" t="s">
        <v>640</v>
      </c>
      <c r="D630" s="4012"/>
      <c r="E630" s="4012"/>
      <c r="F630" s="4012"/>
      <c r="G630" s="22">
        <v>41654</v>
      </c>
      <c r="H630" s="22">
        <v>42003</v>
      </c>
      <c r="I630" s="4832"/>
      <c r="J630" s="4170"/>
      <c r="K630" s="7"/>
      <c r="L630" s="7"/>
      <c r="M630" s="31">
        <v>25</v>
      </c>
      <c r="N630" s="28" t="s">
        <v>1223</v>
      </c>
      <c r="O630" s="43" t="s">
        <v>849</v>
      </c>
      <c r="P630" s="20"/>
    </row>
    <row r="631" spans="1:16" ht="12.75" customHeight="1" x14ac:dyDescent="0.2">
      <c r="A631" s="14">
        <v>41</v>
      </c>
      <c r="C631" s="4012" t="s">
        <v>623</v>
      </c>
      <c r="D631" s="4012"/>
      <c r="E631" s="4012"/>
      <c r="F631" s="4012"/>
      <c r="G631" s="22">
        <v>41593</v>
      </c>
      <c r="H631" s="22">
        <v>41991</v>
      </c>
      <c r="I631" s="4832"/>
      <c r="J631" s="4170">
        <v>2</v>
      </c>
      <c r="K631" s="7"/>
      <c r="L631" s="7"/>
      <c r="M631" s="31">
        <v>129</v>
      </c>
      <c r="N631" s="28" t="s">
        <v>1223</v>
      </c>
      <c r="O631" s="43" t="s">
        <v>849</v>
      </c>
      <c r="P631" s="20"/>
    </row>
    <row r="632" spans="1:16" ht="12.75" customHeight="1" x14ac:dyDescent="0.2">
      <c r="A632" s="14">
        <v>42</v>
      </c>
      <c r="C632" s="4012" t="s">
        <v>7197</v>
      </c>
      <c r="D632" s="4012"/>
      <c r="E632" s="4012"/>
      <c r="F632" s="4012"/>
      <c r="G632" s="22">
        <v>41781</v>
      </c>
      <c r="H632" s="22">
        <v>41785</v>
      </c>
      <c r="I632" s="4832"/>
      <c r="J632" s="4170"/>
      <c r="K632" s="7"/>
      <c r="L632" s="7"/>
      <c r="M632" s="31">
        <v>8</v>
      </c>
      <c r="N632" s="28" t="s">
        <v>1223</v>
      </c>
      <c r="O632" s="43" t="s">
        <v>849</v>
      </c>
      <c r="P632" s="20"/>
    </row>
    <row r="633" spans="1:16" ht="12.75" customHeight="1" x14ac:dyDescent="0.2">
      <c r="A633" s="14">
        <v>43</v>
      </c>
      <c r="C633" s="4012" t="s">
        <v>6114</v>
      </c>
      <c r="D633" s="4012"/>
      <c r="E633" s="4012"/>
      <c r="F633" s="4012"/>
      <c r="G633" s="22">
        <v>41718</v>
      </c>
      <c r="H633" s="22">
        <v>41996</v>
      </c>
      <c r="I633" s="4832"/>
      <c r="J633" s="4170"/>
      <c r="K633" s="7"/>
      <c r="L633" s="7"/>
      <c r="M633" s="31">
        <v>26</v>
      </c>
      <c r="N633" s="28" t="s">
        <v>1223</v>
      </c>
      <c r="O633" s="43" t="s">
        <v>849</v>
      </c>
      <c r="P633" s="20"/>
    </row>
    <row r="634" spans="1:16" ht="12.75" customHeight="1" x14ac:dyDescent="0.2">
      <c r="A634" s="14">
        <v>44</v>
      </c>
      <c r="C634" s="4012" t="s">
        <v>7198</v>
      </c>
      <c r="D634" s="4012"/>
      <c r="E634" s="4012"/>
      <c r="F634" s="4012"/>
      <c r="G634" s="22">
        <v>41780</v>
      </c>
      <c r="H634" s="22">
        <v>41996</v>
      </c>
      <c r="I634" s="4832"/>
      <c r="J634" s="4170">
        <v>3</v>
      </c>
      <c r="K634" s="7"/>
      <c r="L634" s="7"/>
      <c r="M634" s="31">
        <v>9</v>
      </c>
      <c r="N634" s="28" t="s">
        <v>1223</v>
      </c>
      <c r="O634" s="43" t="s">
        <v>849</v>
      </c>
      <c r="P634" s="20"/>
    </row>
    <row r="635" spans="1:16" ht="12.75" customHeight="1" x14ac:dyDescent="0.2">
      <c r="A635" s="14">
        <v>45</v>
      </c>
      <c r="C635" s="4834" t="s">
        <v>7199</v>
      </c>
      <c r="D635" s="4012"/>
      <c r="E635" s="4012"/>
      <c r="F635" s="4012"/>
      <c r="G635" s="22">
        <v>41779</v>
      </c>
      <c r="H635" s="22">
        <v>41997</v>
      </c>
      <c r="I635" s="4832"/>
      <c r="J635" s="4170"/>
      <c r="K635" s="7"/>
      <c r="L635" s="7"/>
      <c r="M635" s="31">
        <v>7</v>
      </c>
      <c r="N635" s="28" t="s">
        <v>1223</v>
      </c>
      <c r="O635" s="43" t="s">
        <v>849</v>
      </c>
      <c r="P635" s="20"/>
    </row>
    <row r="636" spans="1:16" ht="21" customHeight="1" x14ac:dyDescent="0.2">
      <c r="A636" s="14">
        <v>46</v>
      </c>
      <c r="B636" s="31"/>
      <c r="C636" s="4833" t="s">
        <v>9333</v>
      </c>
      <c r="D636" s="4688"/>
      <c r="E636" s="4688"/>
      <c r="F636" s="4689"/>
      <c r="G636" s="22">
        <v>41995</v>
      </c>
      <c r="H636" s="22">
        <v>41996</v>
      </c>
      <c r="I636" s="4832"/>
      <c r="J636" s="4170"/>
      <c r="K636" s="7"/>
      <c r="L636" s="7"/>
      <c r="M636" s="31">
        <v>4</v>
      </c>
      <c r="N636" s="28" t="s">
        <v>1223</v>
      </c>
      <c r="O636" s="43" t="s">
        <v>849</v>
      </c>
      <c r="P636" s="20"/>
    </row>
    <row r="637" spans="1:16" ht="12.75" customHeight="1" x14ac:dyDescent="0.2">
      <c r="A637" s="14">
        <v>47</v>
      </c>
      <c r="B637" s="31"/>
      <c r="C637" s="4012" t="s">
        <v>7200</v>
      </c>
      <c r="D637" s="4012"/>
      <c r="E637" s="4012"/>
      <c r="F637" s="4012"/>
      <c r="G637" s="22">
        <v>42004</v>
      </c>
      <c r="H637" s="22">
        <v>42004</v>
      </c>
      <c r="I637" s="4832"/>
      <c r="J637" s="4170"/>
      <c r="K637" s="7"/>
      <c r="L637" s="7"/>
      <c r="M637" s="31">
        <v>7</v>
      </c>
      <c r="N637" s="28" t="s">
        <v>1223</v>
      </c>
      <c r="O637" s="43" t="s">
        <v>849</v>
      </c>
      <c r="P637" s="20"/>
    </row>
    <row r="638" spans="1:16" ht="12.75" customHeight="1" x14ac:dyDescent="0.2">
      <c r="A638" s="14">
        <v>48</v>
      </c>
      <c r="B638" s="31"/>
      <c r="C638" s="4012" t="s">
        <v>7201</v>
      </c>
      <c r="D638" s="4012"/>
      <c r="E638" s="4012"/>
      <c r="F638" s="4012"/>
      <c r="G638" s="22">
        <v>41780</v>
      </c>
      <c r="H638" s="22">
        <v>41781</v>
      </c>
      <c r="I638" s="4832"/>
      <c r="J638" s="4170"/>
      <c r="K638" s="7"/>
      <c r="L638" s="7"/>
      <c r="M638" s="31">
        <v>4</v>
      </c>
      <c r="N638" s="28" t="s">
        <v>1223</v>
      </c>
      <c r="O638" s="43" t="s">
        <v>849</v>
      </c>
      <c r="P638" s="20"/>
    </row>
    <row r="639" spans="1:16" ht="13.5" customHeight="1" x14ac:dyDescent="0.2">
      <c r="A639" s="14">
        <v>49</v>
      </c>
      <c r="B639" s="31"/>
      <c r="C639" s="4012" t="s">
        <v>7202</v>
      </c>
      <c r="D639" s="4012"/>
      <c r="E639" s="4012"/>
      <c r="F639" s="4012"/>
      <c r="G639" s="22">
        <v>41744</v>
      </c>
      <c r="H639" s="22">
        <v>41744</v>
      </c>
      <c r="I639" s="4832"/>
      <c r="J639" s="4170"/>
      <c r="K639" s="7"/>
      <c r="L639" s="7"/>
      <c r="M639" s="31">
        <v>4</v>
      </c>
      <c r="N639" s="28" t="s">
        <v>1223</v>
      </c>
      <c r="O639" s="43" t="s">
        <v>849</v>
      </c>
      <c r="P639" s="20"/>
    </row>
    <row r="640" spans="1:16" ht="13.5" customHeight="1" x14ac:dyDescent="0.2">
      <c r="A640" s="14">
        <v>50</v>
      </c>
      <c r="B640" s="31"/>
      <c r="C640" s="4012" t="s">
        <v>7203</v>
      </c>
      <c r="D640" s="4012"/>
      <c r="E640" s="4012"/>
      <c r="F640" s="4012"/>
      <c r="G640" s="22">
        <v>41995</v>
      </c>
      <c r="H640" s="22">
        <v>41996</v>
      </c>
      <c r="I640" s="4832"/>
      <c r="J640" s="4170"/>
      <c r="K640" s="7"/>
      <c r="L640" s="7"/>
      <c r="M640" s="31">
        <v>4</v>
      </c>
      <c r="N640" s="28" t="s">
        <v>1223</v>
      </c>
      <c r="O640" s="43" t="s">
        <v>849</v>
      </c>
      <c r="P640" s="20"/>
    </row>
    <row r="641" spans="1:16" ht="13.5" customHeight="1" x14ac:dyDescent="0.2">
      <c r="A641" s="14">
        <v>51</v>
      </c>
      <c r="B641" s="31"/>
      <c r="C641" s="4012" t="s">
        <v>6119</v>
      </c>
      <c r="D641" s="4012"/>
      <c r="E641" s="4012"/>
      <c r="F641" s="4012"/>
      <c r="G641" s="22">
        <v>41719</v>
      </c>
      <c r="H641" s="22">
        <v>41996</v>
      </c>
      <c r="I641" s="4832"/>
      <c r="J641" s="4170"/>
      <c r="K641" s="7"/>
      <c r="L641" s="7"/>
      <c r="M641" s="31">
        <v>7</v>
      </c>
      <c r="N641" s="28" t="s">
        <v>1223</v>
      </c>
      <c r="O641" s="43" t="s">
        <v>849</v>
      </c>
      <c r="P641" s="20"/>
    </row>
    <row r="642" spans="1:16" ht="13.5" customHeight="1" x14ac:dyDescent="0.2">
      <c r="A642" s="14">
        <v>52</v>
      </c>
      <c r="B642" s="31"/>
      <c r="C642" s="4012" t="s">
        <v>6098</v>
      </c>
      <c r="D642" s="4012"/>
      <c r="E642" s="4012"/>
      <c r="F642" s="4012"/>
      <c r="G642" s="22">
        <v>41680</v>
      </c>
      <c r="H642" s="22">
        <v>41780</v>
      </c>
      <c r="I642" s="4832"/>
      <c r="J642" s="4170"/>
      <c r="K642" s="7"/>
      <c r="L642" s="7"/>
      <c r="M642" s="31">
        <v>6</v>
      </c>
      <c r="N642" s="28" t="s">
        <v>1223</v>
      </c>
      <c r="O642" s="43" t="s">
        <v>849</v>
      </c>
      <c r="P642" s="20"/>
    </row>
    <row r="643" spans="1:16" ht="13.5" customHeight="1" x14ac:dyDescent="0.2">
      <c r="A643" s="14">
        <v>53</v>
      </c>
      <c r="B643" s="31"/>
      <c r="C643" s="4012" t="s">
        <v>7204</v>
      </c>
      <c r="D643" s="4012"/>
      <c r="E643" s="4012"/>
      <c r="F643" s="4012"/>
      <c r="G643" s="22">
        <v>41774</v>
      </c>
      <c r="H643" s="22">
        <v>41870</v>
      </c>
      <c r="I643" s="4832"/>
      <c r="J643" s="4170"/>
      <c r="K643" s="7"/>
      <c r="L643" s="7"/>
      <c r="M643" s="31">
        <v>4</v>
      </c>
      <c r="N643" s="28" t="s">
        <v>1223</v>
      </c>
      <c r="O643" s="43" t="s">
        <v>849</v>
      </c>
      <c r="P643" s="20"/>
    </row>
    <row r="644" spans="1:16" ht="13.5" customHeight="1" x14ac:dyDescent="0.2">
      <c r="A644" s="14">
        <v>54</v>
      </c>
      <c r="B644" s="31"/>
      <c r="C644" s="4012" t="s">
        <v>7205</v>
      </c>
      <c r="D644" s="4012"/>
      <c r="E644" s="4012"/>
      <c r="F644" s="4012"/>
      <c r="G644" s="22">
        <v>41681</v>
      </c>
      <c r="H644" s="22">
        <v>41781</v>
      </c>
      <c r="I644" s="4832"/>
      <c r="J644" s="4170"/>
      <c r="K644" s="7"/>
      <c r="L644" s="7"/>
      <c r="M644" s="31">
        <v>7</v>
      </c>
      <c r="N644" s="28" t="s">
        <v>1223</v>
      </c>
      <c r="O644" s="43" t="s">
        <v>849</v>
      </c>
      <c r="P644" s="20"/>
    </row>
    <row r="645" spans="1:16" ht="13.5" customHeight="1" x14ac:dyDescent="0.2">
      <c r="A645" s="14">
        <v>55</v>
      </c>
      <c r="B645" s="31"/>
      <c r="C645" s="4012" t="s">
        <v>7206</v>
      </c>
      <c r="D645" s="4012"/>
      <c r="E645" s="4012"/>
      <c r="F645" s="4012"/>
      <c r="G645" s="22">
        <v>41681</v>
      </c>
      <c r="H645" s="22">
        <v>41684</v>
      </c>
      <c r="I645" s="4832"/>
      <c r="J645" s="4170"/>
      <c r="K645" s="7"/>
      <c r="L645" s="7"/>
      <c r="M645" s="31">
        <v>3</v>
      </c>
      <c r="N645" s="28" t="s">
        <v>1223</v>
      </c>
      <c r="O645" s="43" t="s">
        <v>849</v>
      </c>
      <c r="P645" s="20"/>
    </row>
    <row r="646" spans="1:16" ht="13.5" customHeight="1" x14ac:dyDescent="0.2">
      <c r="A646" s="14">
        <v>56</v>
      </c>
      <c r="B646" s="31"/>
      <c r="C646" s="4012" t="s">
        <v>7207</v>
      </c>
      <c r="D646" s="4012"/>
      <c r="E646" s="4012"/>
      <c r="F646" s="4012"/>
      <c r="G646" s="22">
        <v>41677</v>
      </c>
      <c r="H646" s="22">
        <v>41680</v>
      </c>
      <c r="I646" s="4832"/>
      <c r="J646" s="4170"/>
      <c r="K646" s="7"/>
      <c r="L646" s="7"/>
      <c r="M646" s="31">
        <v>3</v>
      </c>
      <c r="N646" s="28" t="s">
        <v>1223</v>
      </c>
      <c r="O646" s="43" t="s">
        <v>849</v>
      </c>
      <c r="P646" s="20"/>
    </row>
    <row r="647" spans="1:16" ht="13.5" customHeight="1" x14ac:dyDescent="0.2">
      <c r="A647" s="14">
        <v>57</v>
      </c>
      <c r="B647" s="31"/>
      <c r="C647" s="4012" t="s">
        <v>7208</v>
      </c>
      <c r="D647" s="4012"/>
      <c r="E647" s="4012"/>
      <c r="F647" s="4012"/>
      <c r="G647" s="22">
        <v>41681</v>
      </c>
      <c r="H647" s="22">
        <v>41684</v>
      </c>
      <c r="I647" s="4832"/>
      <c r="J647" s="4170"/>
      <c r="K647" s="7"/>
      <c r="L647" s="7"/>
      <c r="M647" s="31">
        <v>3</v>
      </c>
      <c r="N647" s="28" t="s">
        <v>1223</v>
      </c>
      <c r="O647" s="43" t="s">
        <v>849</v>
      </c>
      <c r="P647" s="20"/>
    </row>
    <row r="648" spans="1:16" ht="13.5" customHeight="1" x14ac:dyDescent="0.2">
      <c r="A648" s="14">
        <v>58</v>
      </c>
      <c r="B648" s="31"/>
      <c r="C648" s="4012" t="s">
        <v>6118</v>
      </c>
      <c r="D648" s="4012"/>
      <c r="E648" s="4012"/>
      <c r="F648" s="4012"/>
      <c r="G648" s="22">
        <v>41780</v>
      </c>
      <c r="H648" s="22">
        <v>41787</v>
      </c>
      <c r="I648" s="4832"/>
      <c r="J648" s="4170"/>
      <c r="K648" s="7"/>
      <c r="L648" s="7"/>
      <c r="M648" s="31">
        <v>3</v>
      </c>
      <c r="N648" s="28" t="s">
        <v>1223</v>
      </c>
      <c r="O648" s="43" t="s">
        <v>849</v>
      </c>
      <c r="P648" s="20"/>
    </row>
    <row r="649" spans="1:16" ht="13.5" customHeight="1" x14ac:dyDescent="0.2">
      <c r="A649" s="14">
        <v>59</v>
      </c>
      <c r="B649" s="31"/>
      <c r="C649" s="4012" t="s">
        <v>6133</v>
      </c>
      <c r="D649" s="4012"/>
      <c r="E649" s="4012"/>
      <c r="F649" s="4012"/>
      <c r="G649" s="22">
        <v>41781</v>
      </c>
      <c r="H649" s="22">
        <v>41785</v>
      </c>
      <c r="I649" s="4832"/>
      <c r="J649" s="4170"/>
      <c r="K649" s="7"/>
      <c r="L649" s="7"/>
      <c r="M649" s="31">
        <v>4</v>
      </c>
      <c r="N649" s="28" t="s">
        <v>1223</v>
      </c>
      <c r="O649" s="43" t="s">
        <v>849</v>
      </c>
      <c r="P649" s="20"/>
    </row>
    <row r="650" spans="1:16" ht="13.5" customHeight="1" x14ac:dyDescent="0.2">
      <c r="A650" s="14">
        <v>60</v>
      </c>
      <c r="B650" s="31"/>
      <c r="C650" s="4012" t="s">
        <v>7209</v>
      </c>
      <c r="D650" s="4012"/>
      <c r="E650" s="4012"/>
      <c r="F650" s="4012"/>
      <c r="G650" s="22">
        <v>41680</v>
      </c>
      <c r="H650" s="22">
        <v>41947</v>
      </c>
      <c r="I650" s="4832"/>
      <c r="J650" s="4170"/>
      <c r="K650" s="7"/>
      <c r="L650" s="7"/>
      <c r="M650" s="31">
        <v>12</v>
      </c>
      <c r="N650" s="28" t="s">
        <v>1223</v>
      </c>
      <c r="O650" s="43" t="s">
        <v>849</v>
      </c>
      <c r="P650" s="20"/>
    </row>
    <row r="651" spans="1:16" ht="13.5" customHeight="1" x14ac:dyDescent="0.2">
      <c r="A651" s="14">
        <v>61</v>
      </c>
      <c r="B651" s="31"/>
      <c r="C651" s="4012" t="s">
        <v>7210</v>
      </c>
      <c r="D651" s="4012"/>
      <c r="E651" s="4012"/>
      <c r="F651" s="4012"/>
      <c r="G651" s="22">
        <v>41681</v>
      </c>
      <c r="H651" s="22">
        <v>41787</v>
      </c>
      <c r="I651" s="4832"/>
      <c r="J651" s="4170"/>
      <c r="K651" s="7"/>
      <c r="L651" s="7"/>
      <c r="M651" s="31">
        <v>12</v>
      </c>
      <c r="N651" s="28" t="s">
        <v>1223</v>
      </c>
      <c r="O651" s="43" t="s">
        <v>849</v>
      </c>
      <c r="P651" s="20"/>
    </row>
    <row r="652" spans="1:16" ht="13.5" customHeight="1" x14ac:dyDescent="0.2">
      <c r="A652" s="14">
        <v>62</v>
      </c>
      <c r="B652" s="31"/>
      <c r="C652" s="4012" t="s">
        <v>3257</v>
      </c>
      <c r="D652" s="4012"/>
      <c r="E652" s="4012"/>
      <c r="F652" s="4012"/>
      <c r="G652" s="22">
        <v>41680</v>
      </c>
      <c r="H652" s="22">
        <v>41774</v>
      </c>
      <c r="I652" s="4832"/>
      <c r="J652" s="4170"/>
      <c r="K652" s="7"/>
      <c r="L652" s="7"/>
      <c r="M652" s="31">
        <v>6</v>
      </c>
      <c r="N652" s="28" t="s">
        <v>1223</v>
      </c>
      <c r="O652" s="43" t="s">
        <v>849</v>
      </c>
      <c r="P652" s="20"/>
    </row>
    <row r="653" spans="1:16" ht="13.5" customHeight="1" x14ac:dyDescent="0.2">
      <c r="A653" s="14">
        <v>63</v>
      </c>
      <c r="B653" s="31"/>
      <c r="C653" s="4012" t="s">
        <v>7211</v>
      </c>
      <c r="D653" s="4012"/>
      <c r="E653" s="4012"/>
      <c r="F653" s="4012"/>
      <c r="G653" s="22">
        <v>41583</v>
      </c>
      <c r="H653" s="22">
        <v>41918</v>
      </c>
      <c r="I653" s="4832"/>
      <c r="J653" s="4170"/>
      <c r="K653" s="7"/>
      <c r="L653" s="7"/>
      <c r="M653" s="31">
        <v>25</v>
      </c>
      <c r="N653" s="28" t="s">
        <v>1223</v>
      </c>
      <c r="O653" s="43" t="s">
        <v>849</v>
      </c>
      <c r="P653" s="20"/>
    </row>
    <row r="654" spans="1:16" ht="13.5" customHeight="1" x14ac:dyDescent="0.2">
      <c r="A654" s="14">
        <v>64</v>
      </c>
      <c r="B654" s="31"/>
      <c r="C654" s="4012" t="s">
        <v>2616</v>
      </c>
      <c r="D654" s="4012"/>
      <c r="E654" s="4012"/>
      <c r="F654" s="4012"/>
      <c r="G654" s="22">
        <v>41690</v>
      </c>
      <c r="H654" s="22">
        <v>41947</v>
      </c>
      <c r="I654" s="4832"/>
      <c r="J654" s="4170"/>
      <c r="K654" s="7"/>
      <c r="L654" s="7"/>
      <c r="M654" s="31">
        <v>6</v>
      </c>
      <c r="N654" s="28" t="s">
        <v>1223</v>
      </c>
      <c r="O654" s="43" t="s">
        <v>849</v>
      </c>
      <c r="P654" s="20"/>
    </row>
    <row r="655" spans="1:16" ht="13.5" customHeight="1" x14ac:dyDescent="0.2">
      <c r="A655" s="14">
        <v>65</v>
      </c>
      <c r="B655" s="31"/>
      <c r="C655" s="4012" t="s">
        <v>3243</v>
      </c>
      <c r="D655" s="4012"/>
      <c r="E655" s="4012"/>
      <c r="F655" s="4012"/>
      <c r="G655" s="22">
        <v>41774</v>
      </c>
      <c r="H655" s="22">
        <v>41774</v>
      </c>
      <c r="I655" s="4832"/>
      <c r="J655" s="4170"/>
      <c r="K655" s="7"/>
      <c r="L655" s="7"/>
      <c r="M655" s="31">
        <v>2</v>
      </c>
      <c r="N655" s="28" t="s">
        <v>1223</v>
      </c>
      <c r="O655" s="43" t="s">
        <v>849</v>
      </c>
      <c r="P655" s="20"/>
    </row>
    <row r="656" spans="1:16" s="2857" customFormat="1" ht="13.5" customHeight="1" x14ac:dyDescent="0.2">
      <c r="A656" s="2850">
        <v>66</v>
      </c>
      <c r="B656" s="2851"/>
      <c r="C656" s="4831" t="s">
        <v>7212</v>
      </c>
      <c r="D656" s="4831"/>
      <c r="E656" s="4831"/>
      <c r="F656" s="4831"/>
      <c r="G656" s="2852">
        <v>41775</v>
      </c>
      <c r="H656" s="2852">
        <v>41949</v>
      </c>
      <c r="I656" s="4832"/>
      <c r="J656" s="4170"/>
      <c r="K656" s="2853"/>
      <c r="L656" s="2853"/>
      <c r="M656" s="2851">
        <v>73</v>
      </c>
      <c r="N656" s="2854" t="s">
        <v>1223</v>
      </c>
      <c r="O656" s="2855" t="s">
        <v>849</v>
      </c>
      <c r="P656" s="2856"/>
    </row>
    <row r="657" spans="1:16" ht="13.5" customHeight="1" x14ac:dyDescent="0.2">
      <c r="A657" s="14">
        <v>67</v>
      </c>
      <c r="B657" s="31"/>
      <c r="C657" s="4012" t="s">
        <v>7213</v>
      </c>
      <c r="D657" s="4012"/>
      <c r="E657" s="4012"/>
      <c r="F657" s="4012"/>
      <c r="G657" s="22">
        <v>41681</v>
      </c>
      <c r="H657" s="22">
        <v>41681</v>
      </c>
      <c r="I657" s="4832"/>
      <c r="J657" s="4170" t="s">
        <v>2951</v>
      </c>
      <c r="K657" s="7"/>
      <c r="L657" s="7"/>
      <c r="M657" s="31">
        <v>6</v>
      </c>
      <c r="N657" s="28" t="s">
        <v>1223</v>
      </c>
      <c r="O657" s="43" t="s">
        <v>849</v>
      </c>
      <c r="P657" s="20"/>
    </row>
    <row r="658" spans="1:16" ht="13.5" customHeight="1" x14ac:dyDescent="0.2">
      <c r="A658" s="14">
        <v>68</v>
      </c>
      <c r="B658" s="31"/>
      <c r="C658" s="4012" t="s">
        <v>7214</v>
      </c>
      <c r="D658" s="4012"/>
      <c r="E658" s="4012"/>
      <c r="F658" s="4012"/>
      <c r="G658" s="22">
        <v>41654</v>
      </c>
      <c r="H658" s="22">
        <v>41947</v>
      </c>
      <c r="I658" s="4832"/>
      <c r="J658" s="4170"/>
      <c r="K658" s="7"/>
      <c r="L658" s="7"/>
      <c r="M658" s="31">
        <v>17</v>
      </c>
      <c r="N658" s="28" t="s">
        <v>1223</v>
      </c>
      <c r="O658" s="43" t="s">
        <v>849</v>
      </c>
      <c r="P658" s="20"/>
    </row>
    <row r="659" spans="1:16" ht="13.5" customHeight="1" x14ac:dyDescent="0.2">
      <c r="A659" s="14">
        <v>69</v>
      </c>
      <c r="B659" s="31"/>
      <c r="C659" s="4012" t="s">
        <v>6203</v>
      </c>
      <c r="D659" s="4012"/>
      <c r="E659" s="4012"/>
      <c r="F659" s="4012"/>
      <c r="G659" s="22">
        <v>41654</v>
      </c>
      <c r="H659" s="22">
        <v>41887</v>
      </c>
      <c r="I659" s="4832"/>
      <c r="J659" s="4170"/>
      <c r="K659" s="1" t="s">
        <v>2246</v>
      </c>
      <c r="L659" s="7"/>
      <c r="M659" s="31">
        <v>201</v>
      </c>
      <c r="N659" s="28" t="s">
        <v>1223</v>
      </c>
      <c r="O659" s="43" t="s">
        <v>849</v>
      </c>
      <c r="P659" s="20"/>
    </row>
    <row r="660" spans="1:16" ht="13.5" customHeight="1" x14ac:dyDescent="0.2">
      <c r="A660" s="14">
        <v>70</v>
      </c>
      <c r="B660" s="31"/>
      <c r="C660" s="4012" t="s">
        <v>6203</v>
      </c>
      <c r="D660" s="4012"/>
      <c r="E660" s="4012"/>
      <c r="F660" s="4012"/>
      <c r="G660" s="22">
        <v>41888</v>
      </c>
      <c r="H660" s="22">
        <v>42002</v>
      </c>
      <c r="I660" s="4832"/>
      <c r="J660" s="4170"/>
      <c r="K660" s="1" t="s">
        <v>2526</v>
      </c>
      <c r="L660" s="7"/>
      <c r="M660" s="31" t="s">
        <v>7215</v>
      </c>
      <c r="N660" s="28" t="s">
        <v>1223</v>
      </c>
      <c r="O660" s="43" t="s">
        <v>849</v>
      </c>
      <c r="P660" s="20"/>
    </row>
    <row r="661" spans="1:16" s="2262" customFormat="1" ht="13.5" customHeight="1" x14ac:dyDescent="0.2">
      <c r="A661" s="2271">
        <v>71</v>
      </c>
      <c r="B661" s="2289"/>
      <c r="C661" s="4813" t="s">
        <v>634</v>
      </c>
      <c r="D661" s="4813"/>
      <c r="E661" s="4813"/>
      <c r="F661" s="4813"/>
      <c r="G661" s="2260">
        <v>41659</v>
      </c>
      <c r="H661" s="2260">
        <v>41659</v>
      </c>
      <c r="I661" s="4832"/>
      <c r="J661" s="4711">
        <v>5</v>
      </c>
      <c r="K661" s="2258" t="s">
        <v>7216</v>
      </c>
      <c r="L661" s="2257"/>
      <c r="M661" s="2289">
        <v>239</v>
      </c>
      <c r="N661" s="2290" t="s">
        <v>1223</v>
      </c>
      <c r="O661" s="2263" t="s">
        <v>849</v>
      </c>
      <c r="P661" s="2266"/>
    </row>
    <row r="662" spans="1:16" ht="13.5" customHeight="1" x14ac:dyDescent="0.2">
      <c r="A662" s="14">
        <v>72</v>
      </c>
      <c r="B662" s="31"/>
      <c r="C662" s="4012" t="s">
        <v>634</v>
      </c>
      <c r="D662" s="4012"/>
      <c r="E662" s="4012"/>
      <c r="F662" s="4012"/>
      <c r="G662" s="22">
        <v>41659</v>
      </c>
      <c r="H662" s="22">
        <v>41659</v>
      </c>
      <c r="I662" s="4832"/>
      <c r="J662" s="4711"/>
      <c r="K662" s="1" t="s">
        <v>7217</v>
      </c>
      <c r="L662" s="7"/>
      <c r="M662" s="31" t="s">
        <v>7218</v>
      </c>
      <c r="N662" s="28" t="s">
        <v>1223</v>
      </c>
      <c r="O662" s="43" t="s">
        <v>849</v>
      </c>
      <c r="P662" s="20"/>
    </row>
    <row r="663" spans="1:16" ht="13.5" customHeight="1" x14ac:dyDescent="0.2">
      <c r="A663" s="14">
        <v>73</v>
      </c>
      <c r="B663" s="31"/>
      <c r="C663" s="4012" t="s">
        <v>634</v>
      </c>
      <c r="D663" s="4012"/>
      <c r="E663" s="4012"/>
      <c r="F663" s="4012"/>
      <c r="G663" s="22">
        <v>41659</v>
      </c>
      <c r="H663" s="22">
        <v>41659</v>
      </c>
      <c r="I663" s="4713"/>
      <c r="J663" s="2291">
        <v>6</v>
      </c>
      <c r="K663" s="1" t="s">
        <v>7219</v>
      </c>
      <c r="L663" s="7"/>
      <c r="M663" s="31" t="s">
        <v>7220</v>
      </c>
      <c r="N663" s="28" t="s">
        <v>1223</v>
      </c>
      <c r="O663" s="43" t="s">
        <v>849</v>
      </c>
      <c r="P663" s="20"/>
    </row>
    <row r="664" spans="1:16" ht="13.5" customHeight="1" x14ac:dyDescent="0.2">
      <c r="A664" s="14">
        <v>74</v>
      </c>
      <c r="B664" s="31"/>
      <c r="C664" s="4012" t="s">
        <v>634</v>
      </c>
      <c r="D664" s="4012"/>
      <c r="E664" s="4012"/>
      <c r="F664" s="4012"/>
      <c r="G664" s="22">
        <v>41659</v>
      </c>
      <c r="H664" s="22">
        <v>41659</v>
      </c>
      <c r="I664" s="4711">
        <v>444</v>
      </c>
      <c r="J664" s="2292">
        <v>1</v>
      </c>
      <c r="K664" s="1" t="s">
        <v>7221</v>
      </c>
      <c r="L664" s="7"/>
      <c r="M664" s="31" t="s">
        <v>7222</v>
      </c>
      <c r="N664" s="28" t="s">
        <v>1223</v>
      </c>
      <c r="O664" s="43" t="s">
        <v>849</v>
      </c>
      <c r="P664" s="20"/>
    </row>
    <row r="665" spans="1:16" ht="13.5" customHeight="1" x14ac:dyDescent="0.2">
      <c r="A665" s="14">
        <v>75</v>
      </c>
      <c r="B665" s="31"/>
      <c r="C665" s="4012" t="s">
        <v>634</v>
      </c>
      <c r="D665" s="4012"/>
      <c r="E665" s="4012"/>
      <c r="F665" s="4012"/>
      <c r="G665" s="22">
        <v>41659</v>
      </c>
      <c r="H665" s="22">
        <v>41659</v>
      </c>
      <c r="I665" s="4711"/>
      <c r="J665" s="2291">
        <v>2</v>
      </c>
      <c r="K665" s="1" t="s">
        <v>7223</v>
      </c>
      <c r="L665" s="7"/>
      <c r="M665" s="31" t="s">
        <v>7224</v>
      </c>
      <c r="N665" s="28" t="s">
        <v>1223</v>
      </c>
      <c r="O665" s="43" t="s">
        <v>849</v>
      </c>
      <c r="P665" s="20"/>
    </row>
    <row r="666" spans="1:16" ht="13.5" customHeight="1" x14ac:dyDescent="0.2">
      <c r="A666" s="14">
        <v>76</v>
      </c>
      <c r="B666" s="31"/>
      <c r="C666" s="4012" t="s">
        <v>634</v>
      </c>
      <c r="D666" s="4012"/>
      <c r="E666" s="4012"/>
      <c r="F666" s="4012"/>
      <c r="G666" s="22">
        <v>41659</v>
      </c>
      <c r="H666" s="22">
        <v>41659</v>
      </c>
      <c r="I666" s="4711"/>
      <c r="J666" s="2291">
        <v>3</v>
      </c>
      <c r="K666" s="1" t="s">
        <v>7225</v>
      </c>
      <c r="L666" s="7"/>
      <c r="M666" s="31" t="s">
        <v>7226</v>
      </c>
      <c r="N666" s="28" t="s">
        <v>1223</v>
      </c>
      <c r="O666" s="43" t="s">
        <v>849</v>
      </c>
      <c r="P666" s="20"/>
    </row>
    <row r="667" spans="1:16" ht="13.5" customHeight="1" x14ac:dyDescent="0.2">
      <c r="A667" s="14">
        <v>77</v>
      </c>
      <c r="B667" s="31"/>
      <c r="C667" s="4012" t="s">
        <v>634</v>
      </c>
      <c r="D667" s="4012"/>
      <c r="E667" s="4012"/>
      <c r="F667" s="4012"/>
      <c r="G667" s="22">
        <v>41659</v>
      </c>
      <c r="H667" s="22">
        <v>41659</v>
      </c>
      <c r="I667" s="4711"/>
      <c r="J667" s="2291">
        <v>4</v>
      </c>
      <c r="K667" s="1" t="s">
        <v>7227</v>
      </c>
      <c r="L667" s="7"/>
      <c r="M667" s="31" t="s">
        <v>7228</v>
      </c>
      <c r="N667" s="28" t="s">
        <v>1223</v>
      </c>
      <c r="O667" s="43" t="s">
        <v>849</v>
      </c>
      <c r="P667" s="20"/>
    </row>
    <row r="668" spans="1:16" ht="13.5" customHeight="1" x14ac:dyDescent="0.2">
      <c r="A668" s="14">
        <v>78</v>
      </c>
      <c r="B668" s="31"/>
      <c r="C668" s="4012" t="s">
        <v>634</v>
      </c>
      <c r="D668" s="4012"/>
      <c r="E668" s="4012"/>
      <c r="F668" s="4012"/>
      <c r="G668" s="22">
        <v>41659</v>
      </c>
      <c r="H668" s="22">
        <v>41659</v>
      </c>
      <c r="I668" s="4711"/>
      <c r="J668" s="4711">
        <v>5</v>
      </c>
      <c r="K668" s="1" t="s">
        <v>7229</v>
      </c>
      <c r="L668" s="7"/>
      <c r="M668" s="31" t="s">
        <v>7230</v>
      </c>
      <c r="N668" s="28" t="s">
        <v>1223</v>
      </c>
      <c r="O668" s="43" t="s">
        <v>849</v>
      </c>
      <c r="P668" s="20"/>
    </row>
    <row r="669" spans="1:16" ht="13.5" customHeight="1" x14ac:dyDescent="0.2">
      <c r="A669" s="14">
        <v>79</v>
      </c>
      <c r="B669" s="31"/>
      <c r="C669" s="4012" t="s">
        <v>634</v>
      </c>
      <c r="D669" s="4012"/>
      <c r="E669" s="4012"/>
      <c r="F669" s="4012"/>
      <c r="G669" s="22">
        <v>41659</v>
      </c>
      <c r="H669" s="22">
        <v>41659</v>
      </c>
      <c r="I669" s="4711"/>
      <c r="J669" s="4711"/>
      <c r="K669" s="1" t="s">
        <v>7231</v>
      </c>
      <c r="L669" s="7"/>
      <c r="M669" s="31" t="s">
        <v>7232</v>
      </c>
      <c r="N669" s="28" t="s">
        <v>1223</v>
      </c>
      <c r="O669" s="43" t="s">
        <v>849</v>
      </c>
      <c r="P669" s="20"/>
    </row>
    <row r="670" spans="1:16" ht="13.5" customHeight="1" x14ac:dyDescent="0.2">
      <c r="A670" s="14">
        <v>80</v>
      </c>
      <c r="B670" s="31"/>
      <c r="C670" s="4012" t="s">
        <v>634</v>
      </c>
      <c r="D670" s="4012"/>
      <c r="E670" s="4012"/>
      <c r="F670" s="4012"/>
      <c r="G670" s="22">
        <v>41659</v>
      </c>
      <c r="H670" s="22">
        <v>41659</v>
      </c>
      <c r="I670" s="4711"/>
      <c r="J670" s="2291">
        <v>6</v>
      </c>
      <c r="K670" s="1" t="s">
        <v>7233</v>
      </c>
      <c r="L670" s="7"/>
      <c r="M670" s="31" t="s">
        <v>7234</v>
      </c>
      <c r="N670" s="28" t="s">
        <v>1223</v>
      </c>
      <c r="O670" s="43" t="s">
        <v>849</v>
      </c>
      <c r="P670" s="20"/>
    </row>
    <row r="671" spans="1:16" ht="13.5" customHeight="1" x14ac:dyDescent="0.2">
      <c r="A671" s="14">
        <v>81</v>
      </c>
      <c r="B671" s="31"/>
      <c r="C671" s="4012" t="s">
        <v>634</v>
      </c>
      <c r="D671" s="4012"/>
      <c r="E671" s="4012"/>
      <c r="F671" s="4012"/>
      <c r="G671" s="22">
        <v>41659</v>
      </c>
      <c r="H671" s="22">
        <v>41659</v>
      </c>
      <c r="I671" s="4711">
        <v>445</v>
      </c>
      <c r="J671" s="2291">
        <v>1</v>
      </c>
      <c r="K671" s="1" t="s">
        <v>7235</v>
      </c>
      <c r="L671" s="7"/>
      <c r="M671" s="31" t="s">
        <v>7236</v>
      </c>
      <c r="N671" s="28" t="s">
        <v>1223</v>
      </c>
      <c r="O671" s="43" t="s">
        <v>849</v>
      </c>
      <c r="P671" s="20"/>
    </row>
    <row r="672" spans="1:16" ht="13.5" customHeight="1" x14ac:dyDescent="0.2">
      <c r="A672" s="14">
        <v>82</v>
      </c>
      <c r="B672" s="31"/>
      <c r="C672" s="4012" t="s">
        <v>634</v>
      </c>
      <c r="D672" s="4012"/>
      <c r="E672" s="4012"/>
      <c r="F672" s="4012"/>
      <c r="G672" s="22">
        <v>41659</v>
      </c>
      <c r="H672" s="22">
        <v>41659</v>
      </c>
      <c r="I672" s="4711"/>
      <c r="J672" s="4711">
        <v>2</v>
      </c>
      <c r="K672" s="1" t="s">
        <v>7237</v>
      </c>
      <c r="L672" s="7"/>
      <c r="M672" s="31" t="s">
        <v>7238</v>
      </c>
      <c r="N672" s="28" t="s">
        <v>1223</v>
      </c>
      <c r="O672" s="43" t="s">
        <v>849</v>
      </c>
      <c r="P672" s="20"/>
    </row>
    <row r="673" spans="1:16" ht="13.5" customHeight="1" x14ac:dyDescent="0.2">
      <c r="A673" s="14">
        <v>83</v>
      </c>
      <c r="B673" s="31"/>
      <c r="C673" s="4012" t="s">
        <v>634</v>
      </c>
      <c r="D673" s="4012"/>
      <c r="E673" s="4012"/>
      <c r="F673" s="4012"/>
      <c r="G673" s="22">
        <v>41659</v>
      </c>
      <c r="H673" s="22">
        <v>41659</v>
      </c>
      <c r="I673" s="4711"/>
      <c r="J673" s="4711"/>
      <c r="K673" s="1" t="s">
        <v>7239</v>
      </c>
      <c r="L673" s="7"/>
      <c r="M673" s="31" t="s">
        <v>7240</v>
      </c>
      <c r="N673" s="28" t="s">
        <v>1223</v>
      </c>
      <c r="O673" s="43" t="s">
        <v>849</v>
      </c>
      <c r="P673" s="20"/>
    </row>
    <row r="674" spans="1:16" ht="13.5" customHeight="1" x14ac:dyDescent="0.2">
      <c r="A674" s="14">
        <v>84</v>
      </c>
      <c r="B674" s="31"/>
      <c r="C674" s="4012" t="s">
        <v>634</v>
      </c>
      <c r="D674" s="4012"/>
      <c r="E674" s="4012"/>
      <c r="F674" s="4012"/>
      <c r="G674" s="22">
        <v>41659</v>
      </c>
      <c r="H674" s="22">
        <v>41690</v>
      </c>
      <c r="I674" s="4711"/>
      <c r="J674" s="4711">
        <v>3</v>
      </c>
      <c r="K674" s="1" t="s">
        <v>7241</v>
      </c>
      <c r="L674" s="7"/>
      <c r="M674" s="31" t="s">
        <v>7242</v>
      </c>
      <c r="N674" s="28" t="s">
        <v>1223</v>
      </c>
      <c r="O674" s="43" t="s">
        <v>849</v>
      </c>
      <c r="P674" s="20"/>
    </row>
    <row r="675" spans="1:16" ht="13.5" customHeight="1" x14ac:dyDescent="0.2">
      <c r="A675" s="14">
        <v>85</v>
      </c>
      <c r="B675" s="31"/>
      <c r="C675" s="4012" t="s">
        <v>634</v>
      </c>
      <c r="D675" s="4012"/>
      <c r="E675" s="4012"/>
      <c r="F675" s="4012"/>
      <c r="G675" s="22">
        <v>41690</v>
      </c>
      <c r="H675" s="22">
        <v>41718</v>
      </c>
      <c r="I675" s="4711"/>
      <c r="J675" s="4711"/>
      <c r="K675" s="1" t="s">
        <v>7243</v>
      </c>
      <c r="L675" s="7"/>
      <c r="M675" s="31" t="s">
        <v>7244</v>
      </c>
      <c r="N675" s="28" t="s">
        <v>1223</v>
      </c>
      <c r="O675" s="43" t="s">
        <v>849</v>
      </c>
      <c r="P675" s="20"/>
    </row>
    <row r="676" spans="1:16" ht="13.5" customHeight="1" x14ac:dyDescent="0.2">
      <c r="A676" s="14">
        <v>86</v>
      </c>
      <c r="B676" s="31"/>
      <c r="C676" s="4012" t="s">
        <v>634</v>
      </c>
      <c r="D676" s="4012"/>
      <c r="E676" s="4012"/>
      <c r="F676" s="4012"/>
      <c r="G676" s="22">
        <v>41718</v>
      </c>
      <c r="H676" s="22">
        <v>41718</v>
      </c>
      <c r="I676" s="4711"/>
      <c r="J676" s="4711">
        <v>4</v>
      </c>
      <c r="K676" s="1" t="s">
        <v>7245</v>
      </c>
      <c r="L676" s="7"/>
      <c r="M676" s="31" t="s">
        <v>7246</v>
      </c>
      <c r="N676" s="28" t="s">
        <v>1223</v>
      </c>
      <c r="O676" s="43" t="s">
        <v>849</v>
      </c>
      <c r="P676" s="20"/>
    </row>
    <row r="677" spans="1:16" ht="13.5" customHeight="1" x14ac:dyDescent="0.2">
      <c r="A677" s="14">
        <v>87</v>
      </c>
      <c r="B677" s="31"/>
      <c r="C677" s="4012" t="s">
        <v>634</v>
      </c>
      <c r="D677" s="4012"/>
      <c r="E677" s="4012"/>
      <c r="F677" s="4012"/>
      <c r="G677" s="22">
        <v>41718</v>
      </c>
      <c r="H677" s="22">
        <v>41718</v>
      </c>
      <c r="I677" s="4711"/>
      <c r="J677" s="4711"/>
      <c r="K677" s="1" t="s">
        <v>7247</v>
      </c>
      <c r="L677" s="7"/>
      <c r="M677" s="31" t="s">
        <v>7248</v>
      </c>
      <c r="N677" s="28" t="s">
        <v>1223</v>
      </c>
      <c r="O677" s="43" t="s">
        <v>849</v>
      </c>
      <c r="P677" s="20"/>
    </row>
    <row r="678" spans="1:16" ht="13.5" customHeight="1" x14ac:dyDescent="0.2">
      <c r="A678" s="14">
        <v>88</v>
      </c>
      <c r="B678" s="31"/>
      <c r="C678" s="4012" t="s">
        <v>634</v>
      </c>
      <c r="D678" s="4012"/>
      <c r="E678" s="4012"/>
      <c r="F678" s="4012"/>
      <c r="G678" s="22">
        <v>41718</v>
      </c>
      <c r="H678" s="22">
        <v>41744</v>
      </c>
      <c r="I678" s="4711"/>
      <c r="J678" s="2291">
        <v>5</v>
      </c>
      <c r="K678" s="1" t="s">
        <v>7249</v>
      </c>
      <c r="L678" s="7"/>
      <c r="M678" s="31" t="s">
        <v>7250</v>
      </c>
      <c r="N678" s="28" t="s">
        <v>1223</v>
      </c>
      <c r="O678" s="43" t="s">
        <v>849</v>
      </c>
      <c r="P678" s="20"/>
    </row>
    <row r="679" spans="1:16" ht="13.5" customHeight="1" x14ac:dyDescent="0.2">
      <c r="A679" s="14">
        <v>89</v>
      </c>
      <c r="B679" s="31"/>
      <c r="C679" s="4012" t="s">
        <v>634</v>
      </c>
      <c r="D679" s="4012"/>
      <c r="E679" s="4012"/>
      <c r="F679" s="4012"/>
      <c r="G679" s="22">
        <v>41744</v>
      </c>
      <c r="H679" s="22">
        <v>41744</v>
      </c>
      <c r="I679" s="4711">
        <v>446</v>
      </c>
      <c r="J679" s="4711">
        <v>1</v>
      </c>
      <c r="K679" s="1" t="s">
        <v>7251</v>
      </c>
      <c r="L679" s="7"/>
      <c r="M679" s="31" t="s">
        <v>7252</v>
      </c>
      <c r="N679" s="28" t="s">
        <v>1223</v>
      </c>
      <c r="O679" s="43" t="s">
        <v>849</v>
      </c>
      <c r="P679" s="20"/>
    </row>
    <row r="680" spans="1:16" ht="13.5" customHeight="1" x14ac:dyDescent="0.2">
      <c r="A680" s="14">
        <v>90</v>
      </c>
      <c r="B680" s="31"/>
      <c r="C680" s="4012" t="s">
        <v>634</v>
      </c>
      <c r="D680" s="4012"/>
      <c r="E680" s="4012"/>
      <c r="F680" s="4012"/>
      <c r="G680" s="22">
        <v>41744</v>
      </c>
      <c r="H680" s="22">
        <v>41744</v>
      </c>
      <c r="I680" s="4711"/>
      <c r="J680" s="4711"/>
      <c r="K680" s="2" t="s">
        <v>7253</v>
      </c>
      <c r="L680" s="7"/>
      <c r="M680" s="31" t="s">
        <v>7254</v>
      </c>
      <c r="N680" s="28" t="s">
        <v>1223</v>
      </c>
      <c r="O680" s="43" t="s">
        <v>849</v>
      </c>
      <c r="P680" s="20"/>
    </row>
    <row r="681" spans="1:16" ht="13.5" customHeight="1" x14ac:dyDescent="0.2">
      <c r="A681" s="14">
        <v>91</v>
      </c>
      <c r="B681" s="31"/>
      <c r="C681" s="4012" t="s">
        <v>634</v>
      </c>
      <c r="D681" s="4012"/>
      <c r="E681" s="4012"/>
      <c r="F681" s="4012"/>
      <c r="G681" s="22">
        <v>41744</v>
      </c>
      <c r="H681" s="22">
        <v>41744</v>
      </c>
      <c r="I681" s="4711"/>
      <c r="J681" s="4711">
        <v>2</v>
      </c>
      <c r="K681" s="2" t="s">
        <v>7255</v>
      </c>
      <c r="L681" s="7"/>
      <c r="M681" s="31" t="s">
        <v>7256</v>
      </c>
      <c r="N681" s="28" t="s">
        <v>1223</v>
      </c>
      <c r="O681" s="43" t="s">
        <v>849</v>
      </c>
      <c r="P681" s="20"/>
    </row>
    <row r="682" spans="1:16" ht="13.5" customHeight="1" x14ac:dyDescent="0.2">
      <c r="A682" s="14">
        <v>92</v>
      </c>
      <c r="B682" s="31"/>
      <c r="C682" s="4012" t="s">
        <v>634</v>
      </c>
      <c r="D682" s="4012"/>
      <c r="E682" s="4012"/>
      <c r="F682" s="4012"/>
      <c r="G682" s="22">
        <v>41744</v>
      </c>
      <c r="H682" s="22">
        <v>41744</v>
      </c>
      <c r="I682" s="4711"/>
      <c r="J682" s="4711"/>
      <c r="K682" s="2" t="s">
        <v>7257</v>
      </c>
      <c r="L682" s="7"/>
      <c r="M682" s="31" t="s">
        <v>7258</v>
      </c>
      <c r="N682" s="28" t="s">
        <v>1223</v>
      </c>
      <c r="O682" s="43" t="s">
        <v>849</v>
      </c>
      <c r="P682" s="20"/>
    </row>
    <row r="683" spans="1:16" ht="13.5" customHeight="1" x14ac:dyDescent="0.2">
      <c r="A683" s="14">
        <v>93</v>
      </c>
      <c r="B683" s="31"/>
      <c r="C683" s="4012" t="s">
        <v>634</v>
      </c>
      <c r="D683" s="4012"/>
      <c r="E683" s="4012"/>
      <c r="F683" s="4012"/>
      <c r="G683" s="22">
        <v>41744</v>
      </c>
      <c r="H683" s="22">
        <v>41744</v>
      </c>
      <c r="I683" s="4711"/>
      <c r="J683" s="4711">
        <v>3</v>
      </c>
      <c r="K683" s="2" t="s">
        <v>7259</v>
      </c>
      <c r="L683" s="7"/>
      <c r="M683" s="31" t="s">
        <v>7260</v>
      </c>
      <c r="N683" s="28" t="s">
        <v>1223</v>
      </c>
      <c r="O683" s="43" t="s">
        <v>849</v>
      </c>
      <c r="P683" s="20"/>
    </row>
    <row r="684" spans="1:16" ht="13.5" customHeight="1" x14ac:dyDescent="0.2">
      <c r="A684" s="14">
        <v>94</v>
      </c>
      <c r="B684" s="31"/>
      <c r="C684" s="4012" t="s">
        <v>634</v>
      </c>
      <c r="D684" s="4012"/>
      <c r="E684" s="4012"/>
      <c r="F684" s="4012"/>
      <c r="G684" s="22">
        <v>41744</v>
      </c>
      <c r="H684" s="22">
        <v>41744</v>
      </c>
      <c r="I684" s="4711"/>
      <c r="J684" s="4711"/>
      <c r="K684" s="2" t="s">
        <v>7261</v>
      </c>
      <c r="L684" s="7"/>
      <c r="M684" s="31" t="s">
        <v>7262</v>
      </c>
      <c r="N684" s="28" t="s">
        <v>1223</v>
      </c>
      <c r="O684" s="43" t="s">
        <v>849</v>
      </c>
      <c r="P684" s="20"/>
    </row>
    <row r="685" spans="1:16" ht="13.5" customHeight="1" x14ac:dyDescent="0.2">
      <c r="A685" s="14">
        <v>95</v>
      </c>
      <c r="B685" s="31"/>
      <c r="C685" s="4012" t="s">
        <v>634</v>
      </c>
      <c r="D685" s="4012"/>
      <c r="E685" s="4012"/>
      <c r="F685" s="4012"/>
      <c r="G685" s="22">
        <v>41767</v>
      </c>
      <c r="H685" s="22">
        <v>41767</v>
      </c>
      <c r="I685" s="4711"/>
      <c r="J685" s="4711">
        <v>4</v>
      </c>
      <c r="K685" s="2" t="s">
        <v>7263</v>
      </c>
      <c r="L685" s="7"/>
      <c r="M685" s="31" t="s">
        <v>7264</v>
      </c>
      <c r="N685" s="28" t="s">
        <v>1223</v>
      </c>
      <c r="O685" s="43" t="s">
        <v>849</v>
      </c>
      <c r="P685" s="20"/>
    </row>
    <row r="686" spans="1:16" ht="13.5" customHeight="1" x14ac:dyDescent="0.2">
      <c r="A686" s="14">
        <v>96</v>
      </c>
      <c r="B686" s="31"/>
      <c r="C686" s="4012" t="s">
        <v>634</v>
      </c>
      <c r="D686" s="4012"/>
      <c r="E686" s="4012"/>
      <c r="F686" s="4012"/>
      <c r="G686" s="22">
        <v>41767</v>
      </c>
      <c r="H686" s="22">
        <v>41767</v>
      </c>
      <c r="I686" s="4711"/>
      <c r="J686" s="4711"/>
      <c r="K686" s="2" t="s">
        <v>7265</v>
      </c>
      <c r="L686" s="7"/>
      <c r="M686" s="31" t="s">
        <v>7266</v>
      </c>
      <c r="N686" s="28" t="s">
        <v>1223</v>
      </c>
      <c r="O686" s="43" t="s">
        <v>849</v>
      </c>
      <c r="P686" s="20"/>
    </row>
    <row r="687" spans="1:16" ht="13.5" customHeight="1" x14ac:dyDescent="0.2">
      <c r="A687" s="14">
        <v>97</v>
      </c>
      <c r="B687" s="31"/>
      <c r="C687" s="4012" t="s">
        <v>634</v>
      </c>
      <c r="D687" s="4012"/>
      <c r="E687" s="4012"/>
      <c r="F687" s="4012"/>
      <c r="G687" s="22">
        <v>41767</v>
      </c>
      <c r="H687" s="22">
        <v>41767</v>
      </c>
      <c r="I687" s="4711"/>
      <c r="J687" s="2293">
        <v>5</v>
      </c>
      <c r="K687" s="2" t="s">
        <v>7267</v>
      </c>
      <c r="L687" s="7"/>
      <c r="M687" s="31" t="s">
        <v>7268</v>
      </c>
      <c r="N687" s="28" t="s">
        <v>1223</v>
      </c>
      <c r="O687" s="43" t="s">
        <v>849</v>
      </c>
      <c r="P687" s="20"/>
    </row>
    <row r="688" spans="1:16" ht="13.5" customHeight="1" x14ac:dyDescent="0.2">
      <c r="A688" s="14">
        <v>98</v>
      </c>
      <c r="B688" s="31"/>
      <c r="C688" s="4012" t="s">
        <v>634</v>
      </c>
      <c r="D688" s="4012"/>
      <c r="E688" s="4012"/>
      <c r="F688" s="4012"/>
      <c r="G688" s="22">
        <v>41767</v>
      </c>
      <c r="H688" s="22">
        <v>41767</v>
      </c>
      <c r="I688" s="4712">
        <v>447</v>
      </c>
      <c r="J688" s="4711">
        <v>1</v>
      </c>
      <c r="K688" s="2" t="s">
        <v>7269</v>
      </c>
      <c r="L688" s="7"/>
      <c r="M688" s="31" t="s">
        <v>7270</v>
      </c>
      <c r="N688" s="28" t="s">
        <v>1223</v>
      </c>
      <c r="O688" s="43" t="s">
        <v>849</v>
      </c>
      <c r="P688" s="20"/>
    </row>
    <row r="689" spans="1:16" ht="13.5" customHeight="1" x14ac:dyDescent="0.2">
      <c r="A689" s="14">
        <v>99</v>
      </c>
      <c r="B689" s="31"/>
      <c r="C689" s="4012" t="s">
        <v>634</v>
      </c>
      <c r="D689" s="4012"/>
      <c r="E689" s="4012"/>
      <c r="F689" s="4012"/>
      <c r="G689" s="22">
        <v>41779</v>
      </c>
      <c r="H689" s="22">
        <v>41810</v>
      </c>
      <c r="I689" s="4832"/>
      <c r="J689" s="4711"/>
      <c r="K689" s="2" t="s">
        <v>7271</v>
      </c>
      <c r="L689" s="7"/>
      <c r="M689" s="31" t="s">
        <v>7272</v>
      </c>
      <c r="N689" s="28" t="s">
        <v>1223</v>
      </c>
      <c r="O689" s="43" t="s">
        <v>849</v>
      </c>
      <c r="P689" s="20"/>
    </row>
    <row r="690" spans="1:16" ht="13.5" customHeight="1" x14ac:dyDescent="0.2">
      <c r="A690" s="14">
        <v>100</v>
      </c>
      <c r="B690" s="31"/>
      <c r="C690" s="4012" t="s">
        <v>634</v>
      </c>
      <c r="D690" s="4012"/>
      <c r="E690" s="4012"/>
      <c r="F690" s="4012"/>
      <c r="G690" s="22">
        <v>41810</v>
      </c>
      <c r="H690" s="22">
        <v>41810</v>
      </c>
      <c r="I690" s="4832"/>
      <c r="J690" s="4712">
        <v>2</v>
      </c>
      <c r="K690" s="2" t="s">
        <v>7273</v>
      </c>
      <c r="L690" s="7"/>
      <c r="M690" s="31" t="s">
        <v>7274</v>
      </c>
      <c r="N690" s="28" t="s">
        <v>1223</v>
      </c>
      <c r="O690" s="43" t="s">
        <v>849</v>
      </c>
      <c r="P690" s="20"/>
    </row>
    <row r="691" spans="1:16" ht="13.5" customHeight="1" x14ac:dyDescent="0.2">
      <c r="A691" s="14">
        <v>101</v>
      </c>
      <c r="B691" s="31"/>
      <c r="C691" s="4012" t="s">
        <v>634</v>
      </c>
      <c r="D691" s="4012"/>
      <c r="E691" s="4012"/>
      <c r="F691" s="4012"/>
      <c r="G691" s="22">
        <v>41810</v>
      </c>
      <c r="H691" s="22">
        <v>41810</v>
      </c>
      <c r="I691" s="4832"/>
      <c r="J691" s="4713"/>
      <c r="K691" s="12" t="s">
        <v>7275</v>
      </c>
      <c r="L691" s="7"/>
      <c r="M691" s="31" t="s">
        <v>7276</v>
      </c>
      <c r="N691" s="28" t="s">
        <v>1223</v>
      </c>
      <c r="O691" s="43" t="s">
        <v>849</v>
      </c>
      <c r="P691" s="20"/>
    </row>
    <row r="692" spans="1:16" ht="13.5" customHeight="1" x14ac:dyDescent="0.2">
      <c r="A692" s="14">
        <v>102</v>
      </c>
      <c r="B692" s="31"/>
      <c r="C692" s="4012" t="s">
        <v>634</v>
      </c>
      <c r="D692" s="4012"/>
      <c r="E692" s="4012"/>
      <c r="F692" s="4012"/>
      <c r="G692" s="22">
        <v>41838</v>
      </c>
      <c r="H692" s="22">
        <v>41838</v>
      </c>
      <c r="I692" s="4832"/>
      <c r="J692" s="4712">
        <v>3</v>
      </c>
      <c r="K692" s="12" t="s">
        <v>7277</v>
      </c>
      <c r="L692" s="7"/>
      <c r="M692" s="31" t="s">
        <v>7278</v>
      </c>
      <c r="N692" s="28" t="s">
        <v>1223</v>
      </c>
      <c r="O692" s="43" t="s">
        <v>849</v>
      </c>
      <c r="P692" s="20"/>
    </row>
    <row r="693" spans="1:16" ht="13.5" customHeight="1" x14ac:dyDescent="0.2">
      <c r="A693" s="14">
        <v>103</v>
      </c>
      <c r="B693" s="31"/>
      <c r="C693" s="4012" t="s">
        <v>634</v>
      </c>
      <c r="D693" s="4012"/>
      <c r="E693" s="4012"/>
      <c r="F693" s="4012"/>
      <c r="G693" s="22">
        <v>41838</v>
      </c>
      <c r="H693" s="22">
        <v>41838</v>
      </c>
      <c r="I693" s="4832"/>
      <c r="J693" s="4713"/>
      <c r="K693" s="12" t="s">
        <v>7279</v>
      </c>
      <c r="L693" s="7"/>
      <c r="M693" s="31" t="s">
        <v>7280</v>
      </c>
      <c r="N693" s="28" t="s">
        <v>1223</v>
      </c>
      <c r="O693" s="43" t="s">
        <v>849</v>
      </c>
      <c r="P693" s="20"/>
    </row>
    <row r="694" spans="1:16" ht="13.5" customHeight="1" x14ac:dyDescent="0.2">
      <c r="A694" s="14">
        <v>104</v>
      </c>
      <c r="B694" s="31"/>
      <c r="C694" s="4012" t="s">
        <v>634</v>
      </c>
      <c r="D694" s="4012"/>
      <c r="E694" s="4012"/>
      <c r="F694" s="4012"/>
      <c r="G694" s="22">
        <v>41838</v>
      </c>
      <c r="H694" s="22">
        <v>41838</v>
      </c>
      <c r="I694" s="4832"/>
      <c r="J694" s="4712">
        <v>4</v>
      </c>
      <c r="K694" s="12" t="s">
        <v>7281</v>
      </c>
      <c r="L694" s="7"/>
      <c r="M694" s="31" t="s">
        <v>7282</v>
      </c>
      <c r="N694" s="28" t="s">
        <v>1223</v>
      </c>
      <c r="O694" s="43" t="s">
        <v>849</v>
      </c>
      <c r="P694" s="20"/>
    </row>
    <row r="695" spans="1:16" ht="13.5" customHeight="1" x14ac:dyDescent="0.2">
      <c r="A695" s="14">
        <v>105</v>
      </c>
      <c r="B695" s="31"/>
      <c r="C695" s="4012" t="s">
        <v>634</v>
      </c>
      <c r="D695" s="4012"/>
      <c r="E695" s="4012"/>
      <c r="F695" s="4012"/>
      <c r="G695" s="22">
        <v>41838</v>
      </c>
      <c r="H695" s="22">
        <v>41838</v>
      </c>
      <c r="I695" s="4832"/>
      <c r="J695" s="4713"/>
      <c r="K695" s="12" t="s">
        <v>7283</v>
      </c>
      <c r="L695" s="7"/>
      <c r="M695" s="31" t="s">
        <v>7284</v>
      </c>
      <c r="N695" s="28" t="s">
        <v>1223</v>
      </c>
      <c r="O695" s="43" t="s">
        <v>849</v>
      </c>
      <c r="P695" s="20"/>
    </row>
    <row r="696" spans="1:16" ht="13.5" customHeight="1" x14ac:dyDescent="0.2">
      <c r="A696" s="14">
        <v>106</v>
      </c>
      <c r="B696" s="31"/>
      <c r="C696" s="4012" t="s">
        <v>634</v>
      </c>
      <c r="D696" s="4012"/>
      <c r="E696" s="4012"/>
      <c r="F696" s="4012"/>
      <c r="G696" s="22">
        <v>41838</v>
      </c>
      <c r="H696" s="22">
        <v>41838</v>
      </c>
      <c r="I696" s="4713"/>
      <c r="J696" s="2293">
        <v>5</v>
      </c>
      <c r="K696" s="12" t="s">
        <v>7285</v>
      </c>
      <c r="L696" s="7"/>
      <c r="M696" s="31" t="s">
        <v>7286</v>
      </c>
      <c r="N696" s="28" t="s">
        <v>1223</v>
      </c>
      <c r="O696" s="43" t="s">
        <v>849</v>
      </c>
      <c r="P696" s="20"/>
    </row>
    <row r="697" spans="1:16" ht="13.5" customHeight="1" x14ac:dyDescent="0.2">
      <c r="A697" s="14">
        <v>107</v>
      </c>
      <c r="B697" s="31"/>
      <c r="C697" s="4012" t="s">
        <v>634</v>
      </c>
      <c r="D697" s="4012"/>
      <c r="E697" s="4012"/>
      <c r="F697" s="4012"/>
      <c r="G697" s="22">
        <v>41838</v>
      </c>
      <c r="H697" s="22">
        <v>41838</v>
      </c>
      <c r="I697" s="4712">
        <v>448</v>
      </c>
      <c r="J697" s="4711">
        <v>1</v>
      </c>
      <c r="K697" s="12" t="s">
        <v>7287</v>
      </c>
      <c r="L697" s="7"/>
      <c r="M697" s="31" t="s">
        <v>7288</v>
      </c>
      <c r="N697" s="28" t="s">
        <v>1223</v>
      </c>
      <c r="O697" s="43" t="s">
        <v>849</v>
      </c>
      <c r="P697" s="20"/>
    </row>
    <row r="698" spans="1:16" ht="13.5" customHeight="1" x14ac:dyDescent="0.2">
      <c r="A698" s="14">
        <v>108</v>
      </c>
      <c r="B698" s="31"/>
      <c r="C698" s="4012" t="s">
        <v>634</v>
      </c>
      <c r="D698" s="4012"/>
      <c r="E698" s="4012"/>
      <c r="F698" s="4012"/>
      <c r="G698" s="22">
        <v>41838</v>
      </c>
      <c r="H698" s="22">
        <v>41838</v>
      </c>
      <c r="I698" s="4832"/>
      <c r="J698" s="4711"/>
      <c r="K698" s="12" t="s">
        <v>7289</v>
      </c>
      <c r="L698" s="7"/>
      <c r="M698" s="31" t="s">
        <v>7290</v>
      </c>
      <c r="N698" s="28" t="s">
        <v>1223</v>
      </c>
      <c r="O698" s="43" t="s">
        <v>849</v>
      </c>
      <c r="P698" s="20"/>
    </row>
    <row r="699" spans="1:16" ht="13.5" customHeight="1" x14ac:dyDescent="0.2">
      <c r="A699" s="14">
        <v>109</v>
      </c>
      <c r="B699" s="31"/>
      <c r="C699" s="4012" t="s">
        <v>634</v>
      </c>
      <c r="D699" s="4012"/>
      <c r="E699" s="4012"/>
      <c r="F699" s="4012"/>
      <c r="G699" s="22">
        <v>41838</v>
      </c>
      <c r="H699" s="22">
        <v>41838</v>
      </c>
      <c r="I699" s="4832"/>
      <c r="J699" s="4712">
        <v>2</v>
      </c>
      <c r="K699" s="12" t="s">
        <v>7291</v>
      </c>
      <c r="L699" s="7"/>
      <c r="M699" s="31" t="s">
        <v>7292</v>
      </c>
      <c r="N699" s="28" t="s">
        <v>1223</v>
      </c>
      <c r="O699" s="43" t="s">
        <v>849</v>
      </c>
      <c r="P699" s="20"/>
    </row>
    <row r="700" spans="1:16" ht="13.5" customHeight="1" x14ac:dyDescent="0.2">
      <c r="A700" s="14">
        <v>110</v>
      </c>
      <c r="B700" s="31"/>
      <c r="C700" s="4012" t="s">
        <v>634</v>
      </c>
      <c r="D700" s="4012"/>
      <c r="E700" s="4012"/>
      <c r="F700" s="4012"/>
      <c r="G700" s="22">
        <v>41838</v>
      </c>
      <c r="H700" s="22">
        <v>41838</v>
      </c>
      <c r="I700" s="4832"/>
      <c r="J700" s="4713"/>
      <c r="K700" s="12" t="s">
        <v>7293</v>
      </c>
      <c r="L700" s="7"/>
      <c r="M700" s="31" t="s">
        <v>7294</v>
      </c>
      <c r="N700" s="28" t="s">
        <v>1223</v>
      </c>
      <c r="O700" s="43" t="s">
        <v>849</v>
      </c>
      <c r="P700" s="20"/>
    </row>
    <row r="701" spans="1:16" ht="13.5" customHeight="1" x14ac:dyDescent="0.2">
      <c r="A701" s="14">
        <v>111</v>
      </c>
      <c r="B701" s="31"/>
      <c r="C701" s="4012" t="s">
        <v>634</v>
      </c>
      <c r="D701" s="4012"/>
      <c r="E701" s="4012"/>
      <c r="F701" s="4012"/>
      <c r="G701" s="22">
        <v>41838</v>
      </c>
      <c r="H701" s="22">
        <v>41871</v>
      </c>
      <c r="I701" s="4832"/>
      <c r="J701" s="4712">
        <v>3</v>
      </c>
      <c r="K701" s="12" t="s">
        <v>7295</v>
      </c>
      <c r="L701" s="7"/>
      <c r="M701" s="31" t="s">
        <v>7296</v>
      </c>
      <c r="N701" s="28" t="s">
        <v>1223</v>
      </c>
      <c r="O701" s="43" t="s">
        <v>849</v>
      </c>
      <c r="P701" s="20"/>
    </row>
    <row r="702" spans="1:16" ht="13.5" customHeight="1" x14ac:dyDescent="0.2">
      <c r="A702" s="14">
        <v>112</v>
      </c>
      <c r="B702" s="31"/>
      <c r="C702" s="4012" t="s">
        <v>634</v>
      </c>
      <c r="D702" s="4012"/>
      <c r="E702" s="4012"/>
      <c r="F702" s="4012"/>
      <c r="G702" s="22">
        <v>41871</v>
      </c>
      <c r="H702" s="22">
        <v>41871</v>
      </c>
      <c r="I702" s="4832"/>
      <c r="J702" s="4713"/>
      <c r="K702" s="2" t="s">
        <v>7297</v>
      </c>
      <c r="L702" s="7"/>
      <c r="M702" s="31" t="s">
        <v>7298</v>
      </c>
      <c r="N702" s="28" t="s">
        <v>1223</v>
      </c>
      <c r="O702" s="43" t="s">
        <v>849</v>
      </c>
      <c r="P702" s="20"/>
    </row>
    <row r="703" spans="1:16" ht="13.5" customHeight="1" x14ac:dyDescent="0.2">
      <c r="A703" s="14">
        <v>113</v>
      </c>
      <c r="B703" s="31"/>
      <c r="C703" s="4012" t="s">
        <v>634</v>
      </c>
      <c r="D703" s="4012"/>
      <c r="E703" s="4012"/>
      <c r="F703" s="4012"/>
      <c r="G703" s="22">
        <v>41871</v>
      </c>
      <c r="H703" s="22">
        <v>41871</v>
      </c>
      <c r="I703" s="4832"/>
      <c r="J703" s="4712">
        <v>4</v>
      </c>
      <c r="K703" s="2" t="s">
        <v>7299</v>
      </c>
      <c r="L703" s="7"/>
      <c r="M703" s="31" t="s">
        <v>7300</v>
      </c>
      <c r="N703" s="28" t="s">
        <v>1223</v>
      </c>
      <c r="O703" s="43" t="s">
        <v>849</v>
      </c>
      <c r="P703" s="20"/>
    </row>
    <row r="704" spans="1:16" ht="13.5" customHeight="1" x14ac:dyDescent="0.2">
      <c r="A704" s="14">
        <v>114</v>
      </c>
      <c r="B704" s="31"/>
      <c r="C704" s="4012" t="s">
        <v>634</v>
      </c>
      <c r="D704" s="4012"/>
      <c r="E704" s="4012"/>
      <c r="F704" s="4012"/>
      <c r="G704" s="22">
        <v>41871</v>
      </c>
      <c r="H704" s="22">
        <v>41871</v>
      </c>
      <c r="I704" s="4832"/>
      <c r="J704" s="4713"/>
      <c r="K704" s="2" t="s">
        <v>7301</v>
      </c>
      <c r="L704" s="7"/>
      <c r="M704" s="31" t="s">
        <v>7302</v>
      </c>
      <c r="N704" s="28" t="s">
        <v>1223</v>
      </c>
      <c r="O704" s="43" t="s">
        <v>849</v>
      </c>
      <c r="P704" s="20"/>
    </row>
    <row r="705" spans="1:16" ht="13.5" customHeight="1" x14ac:dyDescent="0.2">
      <c r="A705" s="14">
        <v>115</v>
      </c>
      <c r="B705" s="31"/>
      <c r="C705" s="4012" t="s">
        <v>634</v>
      </c>
      <c r="D705" s="4012"/>
      <c r="E705" s="4012"/>
      <c r="F705" s="4012"/>
      <c r="G705" s="22">
        <v>41871</v>
      </c>
      <c r="H705" s="22">
        <v>41932</v>
      </c>
      <c r="I705" s="4713"/>
      <c r="J705" s="2293">
        <v>5</v>
      </c>
      <c r="K705" s="2" t="s">
        <v>7303</v>
      </c>
      <c r="L705" s="7"/>
      <c r="M705" s="31" t="s">
        <v>7304</v>
      </c>
      <c r="N705" s="28" t="s">
        <v>1223</v>
      </c>
      <c r="O705" s="43" t="s">
        <v>849</v>
      </c>
      <c r="P705" s="20"/>
    </row>
    <row r="706" spans="1:16" ht="13.5" customHeight="1" x14ac:dyDescent="0.2">
      <c r="A706" s="14">
        <v>116</v>
      </c>
      <c r="B706" s="31"/>
      <c r="C706" s="4012" t="s">
        <v>634</v>
      </c>
      <c r="D706" s="4012"/>
      <c r="E706" s="4012"/>
      <c r="F706" s="4012"/>
      <c r="G706" s="22">
        <v>41932</v>
      </c>
      <c r="H706" s="22">
        <v>41932</v>
      </c>
      <c r="I706" s="4712">
        <v>449</v>
      </c>
      <c r="J706" s="4712">
        <v>1</v>
      </c>
      <c r="K706" s="2" t="s">
        <v>7305</v>
      </c>
      <c r="L706" s="7"/>
      <c r="M706" s="31" t="s">
        <v>7306</v>
      </c>
      <c r="N706" s="28" t="s">
        <v>1223</v>
      </c>
      <c r="O706" s="43" t="s">
        <v>849</v>
      </c>
      <c r="P706" s="20"/>
    </row>
    <row r="707" spans="1:16" ht="13.5" customHeight="1" x14ac:dyDescent="0.2">
      <c r="A707" s="14">
        <v>117</v>
      </c>
      <c r="B707" s="31"/>
      <c r="C707" s="4012" t="s">
        <v>634</v>
      </c>
      <c r="D707" s="4012"/>
      <c r="E707" s="4012"/>
      <c r="F707" s="4012"/>
      <c r="G707" s="22">
        <v>41932</v>
      </c>
      <c r="H707" s="22">
        <v>41932</v>
      </c>
      <c r="I707" s="4832"/>
      <c r="J707" s="4713"/>
      <c r="K707" s="2" t="s">
        <v>7307</v>
      </c>
      <c r="L707" s="7"/>
      <c r="M707" s="31" t="s">
        <v>7308</v>
      </c>
      <c r="N707" s="28" t="s">
        <v>1223</v>
      </c>
      <c r="O707" s="43" t="s">
        <v>849</v>
      </c>
      <c r="P707" s="20"/>
    </row>
    <row r="708" spans="1:16" ht="13.5" customHeight="1" x14ac:dyDescent="0.2">
      <c r="A708" s="14">
        <v>118</v>
      </c>
      <c r="B708" s="31"/>
      <c r="C708" s="4012" t="s">
        <v>634</v>
      </c>
      <c r="D708" s="4012"/>
      <c r="E708" s="4012"/>
      <c r="F708" s="4012"/>
      <c r="G708" s="22">
        <v>41932</v>
      </c>
      <c r="H708" s="22">
        <v>41932</v>
      </c>
      <c r="I708" s="4832"/>
      <c r="J708" s="4712">
        <v>2</v>
      </c>
      <c r="K708" s="2" t="s">
        <v>7309</v>
      </c>
      <c r="L708" s="7"/>
      <c r="M708" s="31" t="s">
        <v>7310</v>
      </c>
      <c r="N708" s="28" t="s">
        <v>1223</v>
      </c>
      <c r="O708" s="43" t="s">
        <v>849</v>
      </c>
      <c r="P708" s="20"/>
    </row>
    <row r="709" spans="1:16" ht="13.5" customHeight="1" x14ac:dyDescent="0.2">
      <c r="A709" s="14">
        <v>119</v>
      </c>
      <c r="B709" s="31"/>
      <c r="C709" s="4012" t="s">
        <v>634</v>
      </c>
      <c r="D709" s="4012"/>
      <c r="E709" s="4012"/>
      <c r="F709" s="4012"/>
      <c r="G709" s="22">
        <v>41932</v>
      </c>
      <c r="H709" s="22">
        <v>41932</v>
      </c>
      <c r="I709" s="4832"/>
      <c r="J709" s="4713"/>
      <c r="K709" s="2" t="s">
        <v>7311</v>
      </c>
      <c r="L709" s="7"/>
      <c r="M709" s="31" t="s">
        <v>7312</v>
      </c>
      <c r="N709" s="28" t="s">
        <v>1223</v>
      </c>
      <c r="O709" s="43" t="s">
        <v>849</v>
      </c>
      <c r="P709" s="20"/>
    </row>
    <row r="710" spans="1:16" ht="13.5" customHeight="1" x14ac:dyDescent="0.2">
      <c r="A710" s="14">
        <v>120</v>
      </c>
      <c r="B710" s="31"/>
      <c r="C710" s="4012" t="s">
        <v>634</v>
      </c>
      <c r="D710" s="4012"/>
      <c r="E710" s="4012"/>
      <c r="F710" s="4012"/>
      <c r="G710" s="22">
        <v>41932</v>
      </c>
      <c r="H710" s="22">
        <v>41932</v>
      </c>
      <c r="I710" s="4832"/>
      <c r="J710" s="4712">
        <v>3</v>
      </c>
      <c r="K710" s="2" t="s">
        <v>7313</v>
      </c>
      <c r="L710" s="7"/>
      <c r="M710" s="31" t="s">
        <v>7314</v>
      </c>
      <c r="N710" s="28" t="s">
        <v>1223</v>
      </c>
      <c r="O710" s="43" t="s">
        <v>849</v>
      </c>
      <c r="P710" s="20"/>
    </row>
    <row r="711" spans="1:16" ht="13.5" customHeight="1" x14ac:dyDescent="0.2">
      <c r="A711" s="14">
        <v>121</v>
      </c>
      <c r="B711" s="31"/>
      <c r="C711" s="4012" t="s">
        <v>634</v>
      </c>
      <c r="D711" s="4012"/>
      <c r="E711" s="4012"/>
      <c r="F711" s="4012"/>
      <c r="G711" s="22">
        <v>41932</v>
      </c>
      <c r="H711" s="22">
        <v>41932</v>
      </c>
      <c r="I711" s="4832"/>
      <c r="J711" s="4713"/>
      <c r="K711" s="1" t="s">
        <v>7317</v>
      </c>
      <c r="L711" s="7"/>
      <c r="M711" s="31" t="s">
        <v>7318</v>
      </c>
      <c r="N711" s="28" t="s">
        <v>1223</v>
      </c>
      <c r="O711" s="43" t="s">
        <v>849</v>
      </c>
      <c r="P711" s="20"/>
    </row>
    <row r="712" spans="1:16" ht="13.5" customHeight="1" x14ac:dyDescent="0.2">
      <c r="A712" s="14">
        <v>122</v>
      </c>
      <c r="B712" s="31"/>
      <c r="C712" s="4012" t="s">
        <v>634</v>
      </c>
      <c r="D712" s="4012"/>
      <c r="E712" s="4012"/>
      <c r="F712" s="4012"/>
      <c r="G712" s="22">
        <v>41932</v>
      </c>
      <c r="H712" s="22">
        <v>41932</v>
      </c>
      <c r="I712" s="4832"/>
      <c r="J712" s="4712">
        <v>4</v>
      </c>
      <c r="K712" s="1" t="s">
        <v>7319</v>
      </c>
      <c r="L712" s="7"/>
      <c r="M712" s="31" t="s">
        <v>7320</v>
      </c>
      <c r="N712" s="28" t="s">
        <v>1223</v>
      </c>
      <c r="O712" s="43" t="s">
        <v>849</v>
      </c>
      <c r="P712" s="20"/>
    </row>
    <row r="713" spans="1:16" ht="13.5" customHeight="1" x14ac:dyDescent="0.2">
      <c r="A713" s="14">
        <v>123</v>
      </c>
      <c r="B713" s="31"/>
      <c r="C713" s="4012" t="s">
        <v>634</v>
      </c>
      <c r="D713" s="4012"/>
      <c r="E713" s="4012"/>
      <c r="F713" s="4012"/>
      <c r="G713" s="22">
        <v>41932</v>
      </c>
      <c r="H713" s="22">
        <v>41932</v>
      </c>
      <c r="I713" s="4832"/>
      <c r="J713" s="4713"/>
      <c r="K713" s="1" t="s">
        <v>7321</v>
      </c>
      <c r="L713" s="7"/>
      <c r="M713" s="31" t="s">
        <v>7322</v>
      </c>
      <c r="N713" s="28" t="s">
        <v>1223</v>
      </c>
      <c r="O713" s="43" t="s">
        <v>849</v>
      </c>
      <c r="P713" s="20"/>
    </row>
    <row r="714" spans="1:16" ht="13.5" customHeight="1" x14ac:dyDescent="0.2">
      <c r="A714" s="14">
        <v>124</v>
      </c>
      <c r="B714" s="31"/>
      <c r="C714" s="4012" t="s">
        <v>634</v>
      </c>
      <c r="D714" s="4012"/>
      <c r="E714" s="4012"/>
      <c r="F714" s="4012"/>
      <c r="G714" s="22">
        <v>41932</v>
      </c>
      <c r="H714" s="22">
        <v>41932</v>
      </c>
      <c r="I714" s="4713"/>
      <c r="J714" s="2293">
        <v>5</v>
      </c>
      <c r="K714" s="1" t="s">
        <v>7323</v>
      </c>
      <c r="L714" s="7"/>
      <c r="M714" s="31" t="s">
        <v>7324</v>
      </c>
      <c r="N714" s="28" t="s">
        <v>1223</v>
      </c>
      <c r="O714" s="43" t="s">
        <v>849</v>
      </c>
      <c r="P714" s="20"/>
    </row>
    <row r="715" spans="1:16" ht="13.5" customHeight="1" x14ac:dyDescent="0.2">
      <c r="A715" s="14">
        <v>125</v>
      </c>
      <c r="B715" s="31"/>
      <c r="C715" s="4012" t="s">
        <v>634</v>
      </c>
      <c r="D715" s="4012"/>
      <c r="E715" s="4012"/>
      <c r="F715" s="4012"/>
      <c r="G715" s="22">
        <v>41932</v>
      </c>
      <c r="H715" s="22">
        <v>41932</v>
      </c>
      <c r="I715" s="4712">
        <v>450</v>
      </c>
      <c r="J715" s="4712">
        <v>1</v>
      </c>
      <c r="K715" s="1" t="s">
        <v>7325</v>
      </c>
      <c r="L715" s="7"/>
      <c r="M715" s="31" t="s">
        <v>7326</v>
      </c>
      <c r="N715" s="28" t="s">
        <v>1223</v>
      </c>
      <c r="O715" s="43" t="s">
        <v>849</v>
      </c>
      <c r="P715" s="20"/>
    </row>
    <row r="716" spans="1:16" ht="13.5" customHeight="1" x14ac:dyDescent="0.2">
      <c r="A716" s="14">
        <v>126</v>
      </c>
      <c r="B716" s="31"/>
      <c r="C716" s="4012" t="s">
        <v>634</v>
      </c>
      <c r="D716" s="4012"/>
      <c r="E716" s="4012"/>
      <c r="F716" s="4012"/>
      <c r="G716" s="22">
        <v>41963</v>
      </c>
      <c r="H716" s="22">
        <v>41963</v>
      </c>
      <c r="I716" s="4832"/>
      <c r="J716" s="4713"/>
      <c r="K716" s="1" t="s">
        <v>7327</v>
      </c>
      <c r="L716" s="7"/>
      <c r="M716" s="31" t="s">
        <v>7328</v>
      </c>
      <c r="N716" s="28" t="s">
        <v>1223</v>
      </c>
      <c r="O716" s="43" t="s">
        <v>849</v>
      </c>
      <c r="P716" s="20"/>
    </row>
    <row r="717" spans="1:16" ht="13.5" customHeight="1" x14ac:dyDescent="0.2">
      <c r="A717" s="14">
        <v>127</v>
      </c>
      <c r="B717" s="31"/>
      <c r="C717" s="4012" t="s">
        <v>634</v>
      </c>
      <c r="D717" s="4012"/>
      <c r="E717" s="4012"/>
      <c r="F717" s="4012"/>
      <c r="G717" s="22">
        <v>41963</v>
      </c>
      <c r="H717" s="22">
        <v>41963</v>
      </c>
      <c r="I717" s="4832"/>
      <c r="J717" s="4712">
        <v>2</v>
      </c>
      <c r="K717" s="1" t="s">
        <v>7329</v>
      </c>
      <c r="L717" s="7"/>
      <c r="M717" s="31" t="s">
        <v>7330</v>
      </c>
      <c r="N717" s="28" t="s">
        <v>1223</v>
      </c>
      <c r="O717" s="43" t="s">
        <v>849</v>
      </c>
      <c r="P717" s="20"/>
    </row>
    <row r="718" spans="1:16" ht="13.5" customHeight="1" x14ac:dyDescent="0.2">
      <c r="A718" s="14">
        <v>128</v>
      </c>
      <c r="B718" s="31"/>
      <c r="C718" s="4012" t="s">
        <v>634</v>
      </c>
      <c r="D718" s="4012"/>
      <c r="E718" s="4012"/>
      <c r="F718" s="4012"/>
      <c r="G718" s="22">
        <v>41963</v>
      </c>
      <c r="H718" s="22">
        <v>41963</v>
      </c>
      <c r="I718" s="4832"/>
      <c r="J718" s="4713"/>
      <c r="K718" s="1" t="s">
        <v>7331</v>
      </c>
      <c r="L718" s="7"/>
      <c r="M718" s="31" t="s">
        <v>7332</v>
      </c>
      <c r="N718" s="28" t="s">
        <v>1223</v>
      </c>
      <c r="O718" s="43" t="s">
        <v>849</v>
      </c>
      <c r="P718" s="20"/>
    </row>
    <row r="719" spans="1:16" ht="13.5" customHeight="1" x14ac:dyDescent="0.2">
      <c r="A719" s="14">
        <v>129</v>
      </c>
      <c r="B719" s="31"/>
      <c r="C719" s="4012" t="s">
        <v>2617</v>
      </c>
      <c r="D719" s="4012"/>
      <c r="E719" s="4012"/>
      <c r="F719" s="4012"/>
      <c r="G719" s="22">
        <v>41654</v>
      </c>
      <c r="H719" s="22">
        <v>41999</v>
      </c>
      <c r="I719" s="4832"/>
      <c r="J719" s="129">
        <v>3</v>
      </c>
      <c r="K719" s="7"/>
      <c r="L719" s="7"/>
      <c r="M719" s="31">
        <v>210</v>
      </c>
      <c r="N719" s="28" t="s">
        <v>1223</v>
      </c>
      <c r="O719" s="43" t="s">
        <v>849</v>
      </c>
      <c r="P719" s="20"/>
    </row>
    <row r="720" spans="1:16" ht="13.5" customHeight="1" x14ac:dyDescent="0.2">
      <c r="A720" s="14">
        <v>130</v>
      </c>
      <c r="B720" s="31"/>
      <c r="C720" s="4012" t="s">
        <v>7315</v>
      </c>
      <c r="D720" s="4012"/>
      <c r="E720" s="4012"/>
      <c r="F720" s="4012"/>
      <c r="G720" s="22">
        <v>41680</v>
      </c>
      <c r="H720" s="22">
        <v>41992</v>
      </c>
      <c r="I720" s="4832"/>
      <c r="J720" s="3931">
        <v>4</v>
      </c>
      <c r="K720" s="7"/>
      <c r="L720" s="7"/>
      <c r="M720" s="31">
        <v>105</v>
      </c>
      <c r="N720" s="28" t="s">
        <v>1223</v>
      </c>
      <c r="O720" s="43" t="s">
        <v>849</v>
      </c>
      <c r="P720" s="20"/>
    </row>
    <row r="721" spans="1:16" ht="13.5" customHeight="1" x14ac:dyDescent="0.2">
      <c r="A721" s="14">
        <v>131</v>
      </c>
      <c r="B721" s="31"/>
      <c r="C721" s="4012" t="s">
        <v>7316</v>
      </c>
      <c r="D721" s="4012"/>
      <c r="E721" s="4012"/>
      <c r="F721" s="4012"/>
      <c r="G721" s="22">
        <v>41818</v>
      </c>
      <c r="H721" s="22">
        <v>42003</v>
      </c>
      <c r="I721" s="4832"/>
      <c r="J721" s="3932"/>
      <c r="K721" s="7"/>
      <c r="L721" s="7"/>
      <c r="M721" s="31">
        <v>50</v>
      </c>
      <c r="N721" s="28" t="s">
        <v>1223</v>
      </c>
      <c r="O721" s="43" t="s">
        <v>849</v>
      </c>
      <c r="P721" s="20"/>
    </row>
    <row r="722" spans="1:16" ht="13.5" customHeight="1" x14ac:dyDescent="0.2">
      <c r="A722" s="14">
        <v>132</v>
      </c>
      <c r="B722" s="31"/>
      <c r="C722" s="4012" t="s">
        <v>639</v>
      </c>
      <c r="D722" s="4012"/>
      <c r="E722" s="4012"/>
      <c r="F722" s="4012"/>
      <c r="G722" s="22">
        <v>41659</v>
      </c>
      <c r="H722" s="22">
        <v>42009</v>
      </c>
      <c r="I722" s="4832"/>
      <c r="J722" s="3933"/>
      <c r="K722" s="7"/>
      <c r="L722" s="7"/>
      <c r="M722" s="31">
        <v>65</v>
      </c>
      <c r="N722" s="28" t="s">
        <v>1223</v>
      </c>
      <c r="O722" s="43" t="s">
        <v>849</v>
      </c>
      <c r="P722" s="20"/>
    </row>
    <row r="723" spans="1:16" ht="13.5" customHeight="1" x14ac:dyDescent="0.2">
      <c r="A723" s="14">
        <v>133</v>
      </c>
      <c r="B723" s="31"/>
      <c r="C723" s="4012" t="s">
        <v>6102</v>
      </c>
      <c r="D723" s="4012"/>
      <c r="E723" s="4012"/>
      <c r="F723" s="4012"/>
      <c r="G723" s="22">
        <v>41649</v>
      </c>
      <c r="H723" s="22">
        <v>41681</v>
      </c>
      <c r="I723" s="4832"/>
      <c r="J723" s="21">
        <v>5</v>
      </c>
      <c r="K723" s="2" t="s">
        <v>1213</v>
      </c>
      <c r="L723" s="7"/>
      <c r="M723" s="31">
        <v>199</v>
      </c>
      <c r="N723" s="28" t="s">
        <v>1223</v>
      </c>
      <c r="O723" s="43" t="s">
        <v>849</v>
      </c>
      <c r="P723" s="20"/>
    </row>
    <row r="724" spans="1:16" ht="13.5" customHeight="1" x14ac:dyDescent="0.2">
      <c r="A724" s="14">
        <v>134</v>
      </c>
      <c r="B724" s="31"/>
      <c r="C724" s="4012" t="s">
        <v>6102</v>
      </c>
      <c r="D724" s="4012"/>
      <c r="E724" s="4012"/>
      <c r="F724" s="4012"/>
      <c r="G724" s="22">
        <v>41745</v>
      </c>
      <c r="H724" s="22">
        <v>41787</v>
      </c>
      <c r="I724" s="4713"/>
      <c r="J724" s="21">
        <v>6</v>
      </c>
      <c r="K724" s="1" t="s">
        <v>7335</v>
      </c>
      <c r="L724" s="7"/>
      <c r="M724" s="31" t="s">
        <v>7336</v>
      </c>
      <c r="N724" s="28" t="s">
        <v>1223</v>
      </c>
      <c r="O724" s="43" t="s">
        <v>849</v>
      </c>
      <c r="P724" s="20"/>
    </row>
    <row r="725" spans="1:16" ht="13.5" customHeight="1" x14ac:dyDescent="0.2">
      <c r="A725" s="14">
        <v>135</v>
      </c>
      <c r="B725" s="31"/>
      <c r="C725" s="4012" t="s">
        <v>6102</v>
      </c>
      <c r="D725" s="4012"/>
      <c r="E725" s="4012"/>
      <c r="F725" s="4012"/>
      <c r="G725" s="22">
        <v>41779</v>
      </c>
      <c r="H725" s="22">
        <v>41838</v>
      </c>
      <c r="I725" s="3931">
        <v>451</v>
      </c>
      <c r="J725" s="129">
        <v>1</v>
      </c>
      <c r="K725" s="1" t="s">
        <v>7337</v>
      </c>
      <c r="L725" s="7"/>
      <c r="M725" s="31" t="s">
        <v>7338</v>
      </c>
      <c r="N725" s="28" t="s">
        <v>1223</v>
      </c>
      <c r="O725" s="43" t="s">
        <v>849</v>
      </c>
      <c r="P725" s="20"/>
    </row>
    <row r="726" spans="1:16" ht="13.5" customHeight="1" x14ac:dyDescent="0.2">
      <c r="A726" s="14">
        <v>136</v>
      </c>
      <c r="B726" s="31"/>
      <c r="C726" s="4012" t="s">
        <v>6102</v>
      </c>
      <c r="D726" s="4012"/>
      <c r="E726" s="4012"/>
      <c r="F726" s="4012"/>
      <c r="G726" s="22">
        <v>41831</v>
      </c>
      <c r="H726" s="22">
        <v>41857</v>
      </c>
      <c r="I726" s="3932"/>
      <c r="J726" s="21">
        <v>2</v>
      </c>
      <c r="K726" s="1" t="s">
        <v>7339</v>
      </c>
      <c r="L726" s="7"/>
      <c r="M726" s="31" t="s">
        <v>7340</v>
      </c>
      <c r="N726" s="28" t="s">
        <v>1223</v>
      </c>
      <c r="O726" s="43" t="s">
        <v>849</v>
      </c>
      <c r="P726" s="20"/>
    </row>
    <row r="727" spans="1:16" ht="13.5" customHeight="1" x14ac:dyDescent="0.2">
      <c r="A727" s="14">
        <v>137</v>
      </c>
      <c r="B727" s="31"/>
      <c r="C727" s="4012" t="s">
        <v>6102</v>
      </c>
      <c r="D727" s="4012"/>
      <c r="E727" s="4012"/>
      <c r="F727" s="4012"/>
      <c r="G727" s="22">
        <v>41857</v>
      </c>
      <c r="H727" s="22">
        <v>41902</v>
      </c>
      <c r="I727" s="3932"/>
      <c r="J727" s="3931">
        <v>3</v>
      </c>
      <c r="K727" s="1" t="s">
        <v>7341</v>
      </c>
      <c r="L727" s="7"/>
      <c r="M727" s="31" t="s">
        <v>7342</v>
      </c>
      <c r="N727" s="28" t="s">
        <v>1223</v>
      </c>
      <c r="O727" s="43" t="s">
        <v>849</v>
      </c>
      <c r="P727" s="20"/>
    </row>
    <row r="728" spans="1:16" ht="13.5" customHeight="1" x14ac:dyDescent="0.2">
      <c r="A728" s="14">
        <v>138</v>
      </c>
      <c r="B728" s="31"/>
      <c r="C728" s="4012" t="s">
        <v>6102</v>
      </c>
      <c r="D728" s="4012"/>
      <c r="E728" s="4012"/>
      <c r="F728" s="4012"/>
      <c r="G728" s="22">
        <v>41904</v>
      </c>
      <c r="H728" s="22">
        <v>41942</v>
      </c>
      <c r="I728" s="3932"/>
      <c r="J728" s="3933"/>
      <c r="K728" s="1" t="s">
        <v>7343</v>
      </c>
      <c r="L728" s="7"/>
      <c r="M728" s="31" t="s">
        <v>7344</v>
      </c>
      <c r="N728" s="28" t="s">
        <v>1223</v>
      </c>
      <c r="O728" s="43" t="s">
        <v>849</v>
      </c>
      <c r="P728" s="20"/>
    </row>
    <row r="729" spans="1:16" ht="13.5" customHeight="1" x14ac:dyDescent="0.2">
      <c r="A729" s="14">
        <v>139</v>
      </c>
      <c r="B729" s="31"/>
      <c r="C729" s="4012" t="s">
        <v>6102</v>
      </c>
      <c r="D729" s="4012"/>
      <c r="E729" s="4012"/>
      <c r="F729" s="4012"/>
      <c r="G729" s="22">
        <v>41942</v>
      </c>
      <c r="H729" s="22">
        <v>41961</v>
      </c>
      <c r="I729" s="3932"/>
      <c r="J729" s="3931">
        <v>4</v>
      </c>
      <c r="K729" s="1" t="s">
        <v>7345</v>
      </c>
      <c r="L729" s="7"/>
      <c r="M729" s="31" t="s">
        <v>7346</v>
      </c>
      <c r="N729" s="28" t="s">
        <v>1223</v>
      </c>
      <c r="O729" s="43" t="s">
        <v>849</v>
      </c>
      <c r="P729" s="20"/>
    </row>
    <row r="730" spans="1:16" ht="13.5" customHeight="1" x14ac:dyDescent="0.2">
      <c r="A730" s="14">
        <v>140</v>
      </c>
      <c r="B730" s="31"/>
      <c r="C730" s="4012" t="s">
        <v>6102</v>
      </c>
      <c r="D730" s="4012"/>
      <c r="E730" s="4012"/>
      <c r="F730" s="4012"/>
      <c r="G730" s="22">
        <v>41958</v>
      </c>
      <c r="H730" s="22">
        <v>41958</v>
      </c>
      <c r="I730" s="3932"/>
      <c r="J730" s="3933"/>
      <c r="K730" s="1" t="s">
        <v>7347</v>
      </c>
      <c r="L730" s="7"/>
      <c r="M730" s="31" t="s">
        <v>7348</v>
      </c>
      <c r="N730" s="28" t="s">
        <v>1223</v>
      </c>
      <c r="O730" s="43" t="s">
        <v>849</v>
      </c>
      <c r="P730" s="20"/>
    </row>
    <row r="731" spans="1:16" ht="13.5" customHeight="1" x14ac:dyDescent="0.2">
      <c r="A731" s="14">
        <v>141</v>
      </c>
      <c r="B731" s="31"/>
      <c r="C731" s="4012" t="s">
        <v>3256</v>
      </c>
      <c r="D731" s="4012"/>
      <c r="E731" s="4012"/>
      <c r="F731" s="4012"/>
      <c r="G731" s="22">
        <v>41661</v>
      </c>
      <c r="H731" s="22">
        <v>41753</v>
      </c>
      <c r="I731" s="3932"/>
      <c r="J731" s="21">
        <v>5</v>
      </c>
      <c r="K731" s="1" t="s">
        <v>2187</v>
      </c>
      <c r="L731" s="7"/>
      <c r="M731" s="31">
        <v>221</v>
      </c>
      <c r="N731" s="28" t="s">
        <v>1223</v>
      </c>
      <c r="O731" s="43" t="s">
        <v>849</v>
      </c>
      <c r="P731" s="20"/>
    </row>
    <row r="732" spans="1:16" ht="13.5" customHeight="1" x14ac:dyDescent="0.2">
      <c r="A732" s="14">
        <v>142</v>
      </c>
      <c r="B732" s="31"/>
      <c r="C732" s="4012" t="s">
        <v>3256</v>
      </c>
      <c r="D732" s="4012"/>
      <c r="E732" s="4012"/>
      <c r="F732" s="4012"/>
      <c r="G732" s="22">
        <v>41850</v>
      </c>
      <c r="H732" s="22">
        <v>41940</v>
      </c>
      <c r="I732" s="3933"/>
      <c r="J732" s="21">
        <v>6</v>
      </c>
      <c r="K732" s="1" t="s">
        <v>2189</v>
      </c>
      <c r="L732" s="7"/>
      <c r="M732" s="31" t="s">
        <v>7349</v>
      </c>
      <c r="N732" s="28" t="s">
        <v>1223</v>
      </c>
      <c r="O732" s="43" t="s">
        <v>849</v>
      </c>
      <c r="P732" s="20"/>
    </row>
    <row r="733" spans="1:16" ht="13.5" customHeight="1" x14ac:dyDescent="0.2">
      <c r="A733" s="14">
        <v>143</v>
      </c>
      <c r="B733" s="31"/>
      <c r="C733" s="4012" t="s">
        <v>3256</v>
      </c>
      <c r="D733" s="4012"/>
      <c r="E733" s="4012"/>
      <c r="F733" s="4012"/>
      <c r="G733" s="22">
        <v>41940</v>
      </c>
      <c r="H733" s="22">
        <v>41975</v>
      </c>
      <c r="I733" s="3931">
        <v>452</v>
      </c>
      <c r="J733" s="3931">
        <v>1</v>
      </c>
      <c r="K733" s="1" t="s">
        <v>2541</v>
      </c>
      <c r="L733" s="7"/>
      <c r="M733" s="31" t="s">
        <v>7350</v>
      </c>
      <c r="N733" s="28" t="s">
        <v>1223</v>
      </c>
      <c r="O733" s="43" t="s">
        <v>849</v>
      </c>
      <c r="P733" s="20"/>
    </row>
    <row r="734" spans="1:16" ht="13.5" customHeight="1" x14ac:dyDescent="0.2">
      <c r="A734" s="14">
        <v>144</v>
      </c>
      <c r="B734" s="7" t="s">
        <v>6216</v>
      </c>
      <c r="C734" s="4693" t="s">
        <v>6217</v>
      </c>
      <c r="D734" s="4693"/>
      <c r="E734" s="4693"/>
      <c r="F734" s="4693"/>
      <c r="G734" s="22">
        <v>41663</v>
      </c>
      <c r="H734" s="22">
        <v>41997</v>
      </c>
      <c r="I734" s="3932"/>
      <c r="J734" s="3932"/>
      <c r="K734" s="7"/>
      <c r="L734" s="7"/>
      <c r="M734" s="31">
        <v>149</v>
      </c>
      <c r="N734" s="28" t="s">
        <v>1223</v>
      </c>
      <c r="O734" s="43" t="s">
        <v>849</v>
      </c>
      <c r="P734" s="20"/>
    </row>
    <row r="735" spans="1:16" ht="13.5" customHeight="1" x14ac:dyDescent="0.2">
      <c r="A735" s="14"/>
      <c r="B735" s="7" t="s">
        <v>6218</v>
      </c>
      <c r="C735" s="4693" t="s">
        <v>2527</v>
      </c>
      <c r="D735" s="4693"/>
      <c r="E735" s="4693"/>
      <c r="F735" s="4693"/>
      <c r="G735" s="22"/>
      <c r="H735" s="22"/>
      <c r="I735" s="3932"/>
      <c r="J735" s="132"/>
      <c r="K735" s="7"/>
      <c r="L735" s="7"/>
      <c r="M735" s="31"/>
      <c r="N735" s="28" t="s">
        <v>1223</v>
      </c>
      <c r="O735" s="43" t="s">
        <v>849</v>
      </c>
      <c r="P735" s="20"/>
    </row>
    <row r="736" spans="1:16" ht="13.5" customHeight="1" x14ac:dyDescent="0.2">
      <c r="A736" s="14">
        <v>145</v>
      </c>
      <c r="B736" s="7" t="s">
        <v>6219</v>
      </c>
      <c r="C736" s="4693" t="s">
        <v>6220</v>
      </c>
      <c r="D736" s="4693"/>
      <c r="E736" s="4693"/>
      <c r="F736" s="4693"/>
      <c r="G736" s="22">
        <v>41661</v>
      </c>
      <c r="H736" s="22">
        <v>41912</v>
      </c>
      <c r="I736" s="3932"/>
      <c r="J736" s="129">
        <v>2</v>
      </c>
      <c r="K736" s="7"/>
      <c r="L736" s="7"/>
      <c r="M736" s="31">
        <v>205</v>
      </c>
      <c r="N736" s="28" t="s">
        <v>1223</v>
      </c>
      <c r="O736" s="43" t="s">
        <v>849</v>
      </c>
      <c r="P736" s="20"/>
    </row>
    <row r="737" spans="1:16" ht="13.5" customHeight="1" x14ac:dyDescent="0.2">
      <c r="A737" s="14">
        <v>146</v>
      </c>
      <c r="B737" s="31"/>
      <c r="C737" s="4012" t="s">
        <v>6220</v>
      </c>
      <c r="D737" s="4012"/>
      <c r="E737" s="4012"/>
      <c r="F737" s="4012"/>
      <c r="G737" s="22">
        <v>41912</v>
      </c>
      <c r="H737" s="22">
        <v>41882</v>
      </c>
      <c r="I737" s="3932"/>
      <c r="J737" s="3931">
        <v>3</v>
      </c>
      <c r="K737" s="7"/>
      <c r="L737" s="7"/>
      <c r="M737" s="31" t="s">
        <v>7351</v>
      </c>
      <c r="N737" s="28"/>
      <c r="O737" s="43"/>
      <c r="P737" s="20"/>
    </row>
    <row r="738" spans="1:16" ht="13.5" customHeight="1" x14ac:dyDescent="0.2">
      <c r="A738" s="14">
        <v>147</v>
      </c>
      <c r="B738" s="31"/>
      <c r="C738" s="4012" t="s">
        <v>6220</v>
      </c>
      <c r="D738" s="4012"/>
      <c r="E738" s="4012"/>
      <c r="F738" s="4012"/>
      <c r="G738" s="22">
        <v>41578</v>
      </c>
      <c r="H738" s="22">
        <v>42004</v>
      </c>
      <c r="I738" s="3932"/>
      <c r="J738" s="3932"/>
      <c r="K738" s="7"/>
      <c r="L738" s="7"/>
      <c r="M738" s="31">
        <v>150</v>
      </c>
      <c r="N738" s="28"/>
      <c r="O738" s="43"/>
      <c r="P738" s="20"/>
    </row>
    <row r="739" spans="1:16" ht="13.5" customHeight="1" x14ac:dyDescent="0.2">
      <c r="A739" s="14">
        <v>150</v>
      </c>
      <c r="B739" s="7" t="s">
        <v>7333</v>
      </c>
      <c r="C739" s="4693" t="s">
        <v>7334</v>
      </c>
      <c r="D739" s="4693"/>
      <c r="E739" s="4693"/>
      <c r="F739" s="4693"/>
      <c r="G739" s="22">
        <v>41640</v>
      </c>
      <c r="H739" s="202" t="s">
        <v>7352</v>
      </c>
      <c r="I739" s="3933"/>
      <c r="J739" s="3933"/>
      <c r="K739" s="7"/>
      <c r="L739" s="7"/>
      <c r="M739" s="31">
        <v>2</v>
      </c>
      <c r="N739" s="28" t="s">
        <v>1223</v>
      </c>
      <c r="O739" s="43" t="s">
        <v>849</v>
      </c>
      <c r="P739" s="20"/>
    </row>
    <row r="740" spans="1:16" x14ac:dyDescent="0.2">
      <c r="B740" s="302"/>
      <c r="C740" s="130"/>
      <c r="G740" s="52"/>
      <c r="H740" s="52"/>
      <c r="I740" s="271"/>
      <c r="N740" s="17"/>
      <c r="O740" s="17"/>
      <c r="P740" s="17"/>
    </row>
    <row r="741" spans="1:16" x14ac:dyDescent="0.2">
      <c r="C741" s="130"/>
      <c r="G741" s="52"/>
      <c r="H741" s="52"/>
      <c r="I741" s="271"/>
      <c r="N741" s="17"/>
      <c r="O741" s="17"/>
      <c r="P741" s="17"/>
    </row>
    <row r="743" spans="1:16" ht="28.5" customHeight="1" x14ac:dyDescent="0.2">
      <c r="A743" s="3860"/>
      <c r="B743" s="3860"/>
      <c r="C743" s="3860"/>
      <c r="D743" s="3845" t="s">
        <v>2859</v>
      </c>
      <c r="E743" s="3845"/>
      <c r="F743" s="3845"/>
      <c r="G743" s="3845"/>
      <c r="H743" s="3845"/>
      <c r="I743" s="3845"/>
      <c r="J743" s="3845"/>
      <c r="K743" s="3845"/>
      <c r="L743" s="3845"/>
      <c r="M743" s="3845"/>
      <c r="N743" s="3845"/>
      <c r="O743" s="3845"/>
      <c r="P743" s="12" t="s">
        <v>1611</v>
      </c>
    </row>
    <row r="744" spans="1:16" ht="24.75" customHeight="1" x14ac:dyDescent="0.2">
      <c r="A744" s="3860"/>
      <c r="B744" s="3860"/>
      <c r="C744" s="3860"/>
      <c r="D744" s="3853" t="s">
        <v>6611</v>
      </c>
      <c r="E744" s="3853"/>
      <c r="F744" s="3853"/>
      <c r="G744" s="3853"/>
      <c r="H744" s="3853"/>
      <c r="I744" s="3853"/>
      <c r="J744" s="3853"/>
      <c r="K744" s="3853"/>
      <c r="L744" s="3853"/>
      <c r="M744" s="3853"/>
      <c r="N744" s="3853"/>
      <c r="O744" s="3853"/>
      <c r="P744" s="28" t="s">
        <v>4297</v>
      </c>
    </row>
    <row r="745" spans="1:16" ht="24" customHeight="1" x14ac:dyDescent="0.2">
      <c r="A745" s="3860"/>
      <c r="B745" s="3860"/>
      <c r="C745" s="3860"/>
      <c r="D745" s="3930" t="s">
        <v>1209</v>
      </c>
      <c r="E745" s="3930"/>
      <c r="F745" s="3930"/>
      <c r="G745" s="3930"/>
      <c r="H745" s="3930"/>
      <c r="I745" s="3930"/>
      <c r="J745" s="3930"/>
      <c r="K745" s="3930"/>
      <c r="L745" s="3930"/>
      <c r="M745" s="3930"/>
      <c r="N745" s="3930"/>
      <c r="O745" s="3930"/>
      <c r="P745" s="28" t="s">
        <v>6612</v>
      </c>
    </row>
    <row r="747" spans="1:16" ht="11.25" customHeight="1" x14ac:dyDescent="0.2">
      <c r="A747" s="1733" t="s">
        <v>2319</v>
      </c>
      <c r="B747" s="1734"/>
      <c r="C747" s="1733"/>
      <c r="D747" s="1733"/>
      <c r="E747" s="1733"/>
      <c r="F747" s="1733"/>
      <c r="M747" s="17" t="s">
        <v>5759</v>
      </c>
      <c r="N747" s="17"/>
      <c r="O747" s="71"/>
    </row>
    <row r="748" spans="1:16" x14ac:dyDescent="0.2">
      <c r="A748" s="1735" t="s">
        <v>6743</v>
      </c>
      <c r="B748" s="1736"/>
      <c r="C748" s="1737"/>
      <c r="D748" s="1737"/>
      <c r="E748" s="1737"/>
      <c r="F748" s="1737"/>
      <c r="G748" s="1718"/>
    </row>
    <row r="749" spans="1:16" x14ac:dyDescent="0.2">
      <c r="A749" s="1735" t="s">
        <v>6781</v>
      </c>
      <c r="B749" s="1736"/>
      <c r="C749" s="1737"/>
      <c r="D749" s="1737"/>
      <c r="E749" s="1737"/>
      <c r="F749" s="1737"/>
      <c r="G749" s="1718"/>
      <c r="H749" t="s">
        <v>6782</v>
      </c>
      <c r="M749" s="4137" t="s">
        <v>2863</v>
      </c>
      <c r="N749" s="4138"/>
      <c r="O749" s="4138"/>
      <c r="P749" s="4139"/>
    </row>
    <row r="750" spans="1:16" x14ac:dyDescent="0.2">
      <c r="A750" s="1733" t="s">
        <v>6744</v>
      </c>
      <c r="B750" s="1734"/>
      <c r="C750" s="1733"/>
      <c r="D750" s="1733"/>
      <c r="E750" s="1733"/>
      <c r="F750" s="1733"/>
      <c r="G750" s="274"/>
      <c r="H750" s="842"/>
      <c r="M750" s="2" t="s">
        <v>2860</v>
      </c>
      <c r="N750" s="2" t="s">
        <v>2861</v>
      </c>
      <c r="O750" s="2" t="s">
        <v>2862</v>
      </c>
      <c r="P750" s="3" t="s">
        <v>1210</v>
      </c>
    </row>
    <row r="751" spans="1:16" x14ac:dyDescent="0.2">
      <c r="M751" s="1738">
        <v>2017</v>
      </c>
      <c r="N751" s="1738">
        <v>3</v>
      </c>
      <c r="O751" s="1738">
        <v>27</v>
      </c>
      <c r="P751" s="1738">
        <v>8</v>
      </c>
    </row>
    <row r="752" spans="1:16" x14ac:dyDescent="0.2">
      <c r="A752" s="1692"/>
      <c r="L752" s="4"/>
      <c r="M752" s="4"/>
      <c r="N752" s="4"/>
      <c r="O752" s="4"/>
    </row>
    <row r="753" spans="1:16" ht="24.75" customHeight="1" x14ac:dyDescent="0.2">
      <c r="A753" s="3872" t="s">
        <v>2864</v>
      </c>
      <c r="B753" s="3845" t="s">
        <v>2865</v>
      </c>
      <c r="C753" s="3845" t="s">
        <v>1212</v>
      </c>
      <c r="D753" s="3845"/>
      <c r="E753" s="3845"/>
      <c r="F753" s="3845"/>
      <c r="G753" s="3845" t="s">
        <v>2866</v>
      </c>
      <c r="H753" s="3845"/>
      <c r="I753" s="4346" t="s">
        <v>2869</v>
      </c>
      <c r="J753" s="4195"/>
      <c r="K753" s="4195"/>
      <c r="L753" s="4507"/>
      <c r="M753" s="3857" t="s">
        <v>1211</v>
      </c>
      <c r="N753" s="3996" t="s">
        <v>2872</v>
      </c>
      <c r="O753" s="3996" t="s">
        <v>1207</v>
      </c>
      <c r="P753" s="3858" t="s">
        <v>2873</v>
      </c>
    </row>
    <row r="754" spans="1:16" x14ac:dyDescent="0.2">
      <c r="A754" s="3873"/>
      <c r="B754" s="3845"/>
      <c r="C754" s="3845"/>
      <c r="D754" s="3845"/>
      <c r="E754" s="3845"/>
      <c r="F754" s="3845"/>
      <c r="G754" s="129" t="s">
        <v>2867</v>
      </c>
      <c r="H754" s="129" t="s">
        <v>2868</v>
      </c>
      <c r="I754" s="15" t="s">
        <v>2870</v>
      </c>
      <c r="J754" s="15" t="s">
        <v>2871</v>
      </c>
      <c r="K754" s="6" t="s">
        <v>7376</v>
      </c>
      <c r="L754" s="6" t="s">
        <v>7377</v>
      </c>
      <c r="M754" s="3857"/>
      <c r="N754" s="3996"/>
      <c r="O754" s="3996"/>
      <c r="P754" s="3858"/>
    </row>
    <row r="755" spans="1:16" x14ac:dyDescent="0.2">
      <c r="A755" s="1739"/>
      <c r="B755" s="1740" t="s">
        <v>2849</v>
      </c>
      <c r="C755" s="4736" t="s">
        <v>2503</v>
      </c>
      <c r="D755" s="4736"/>
      <c r="E755" s="4736"/>
      <c r="F755" s="4736"/>
      <c r="G755" s="1744"/>
      <c r="H755" s="1745"/>
      <c r="I755" s="7"/>
      <c r="J755" s="7"/>
      <c r="K755" s="7"/>
      <c r="L755" s="7"/>
      <c r="M755" s="1751"/>
      <c r="N755" s="1462"/>
      <c r="O755" s="1752"/>
      <c r="P755" s="1462"/>
    </row>
    <row r="756" spans="1:16" x14ac:dyDescent="0.2">
      <c r="A756" s="1741">
        <v>1</v>
      </c>
      <c r="B756" s="1740" t="s">
        <v>407</v>
      </c>
      <c r="C756" s="4706" t="s">
        <v>24</v>
      </c>
      <c r="D756" s="4706"/>
      <c r="E756" s="4706"/>
      <c r="F756" s="4706"/>
      <c r="G756" s="1746">
        <v>41724</v>
      </c>
      <c r="H756" s="1747">
        <v>41990</v>
      </c>
      <c r="I756" s="3931">
        <v>452</v>
      </c>
      <c r="J756" s="3931">
        <v>4</v>
      </c>
      <c r="K756" s="7"/>
      <c r="L756" s="7"/>
      <c r="M756" s="1761">
        <v>16</v>
      </c>
      <c r="N756" s="1500" t="s">
        <v>621</v>
      </c>
      <c r="O756" s="1753" t="s">
        <v>601</v>
      </c>
      <c r="P756" s="1513" t="s">
        <v>6756</v>
      </c>
    </row>
    <row r="757" spans="1:16" x14ac:dyDescent="0.2">
      <c r="A757" s="1741">
        <v>2</v>
      </c>
      <c r="B757" s="1740" t="s">
        <v>26</v>
      </c>
      <c r="C757" s="4706" t="s">
        <v>27</v>
      </c>
      <c r="D757" s="4706"/>
      <c r="E757" s="4706"/>
      <c r="F757" s="4706"/>
      <c r="G757" s="1746">
        <v>41681</v>
      </c>
      <c r="H757" s="1747">
        <v>41913</v>
      </c>
      <c r="I757" s="3932"/>
      <c r="J757" s="3932"/>
      <c r="K757" s="7"/>
      <c r="L757" s="7"/>
      <c r="M757" s="1761">
        <v>17</v>
      </c>
      <c r="N757" s="1500" t="s">
        <v>621</v>
      </c>
      <c r="O757" s="1753" t="s">
        <v>601</v>
      </c>
      <c r="P757" s="1513" t="s">
        <v>6756</v>
      </c>
    </row>
    <row r="758" spans="1:16" x14ac:dyDescent="0.2">
      <c r="A758" s="1741">
        <v>3</v>
      </c>
      <c r="B758" s="1742" t="s">
        <v>430</v>
      </c>
      <c r="C758" s="4706" t="s">
        <v>6745</v>
      </c>
      <c r="D758" s="4706"/>
      <c r="E758" s="4706"/>
      <c r="F758" s="4706"/>
      <c r="G758" s="1746">
        <v>41669</v>
      </c>
      <c r="H758" s="1747" t="s">
        <v>6435</v>
      </c>
      <c r="I758" s="3932"/>
      <c r="J758" s="3932"/>
      <c r="K758" s="7"/>
      <c r="L758" s="7"/>
      <c r="M758" s="1761">
        <v>61</v>
      </c>
      <c r="N758" s="1754" t="s">
        <v>621</v>
      </c>
      <c r="O758" s="1753" t="s">
        <v>601</v>
      </c>
      <c r="P758" s="1755" t="s">
        <v>3782</v>
      </c>
    </row>
    <row r="759" spans="1:16" x14ac:dyDescent="0.2">
      <c r="A759" s="1741"/>
      <c r="B759" s="1740" t="s">
        <v>2850</v>
      </c>
      <c r="C759" s="4732" t="s">
        <v>431</v>
      </c>
      <c r="D759" s="4733"/>
      <c r="E759" s="4733"/>
      <c r="F759" s="4734"/>
      <c r="G759" s="1748"/>
      <c r="H759" s="1749"/>
      <c r="I759" s="3932"/>
      <c r="J759" s="3932"/>
      <c r="K759" s="7"/>
      <c r="L759" s="7"/>
      <c r="M759" s="1762"/>
      <c r="N759" s="1462"/>
      <c r="O759" s="1532"/>
      <c r="P759" s="1462"/>
    </row>
    <row r="760" spans="1:16" s="335" customFormat="1" ht="33.75" x14ac:dyDescent="0.2">
      <c r="A760" s="1743">
        <v>4</v>
      </c>
      <c r="B760" s="1742" t="s">
        <v>2345</v>
      </c>
      <c r="C760" s="4735" t="s">
        <v>2106</v>
      </c>
      <c r="D760" s="4735"/>
      <c r="E760" s="4735"/>
      <c r="F760" s="4735"/>
      <c r="G760" s="1746">
        <v>41646</v>
      </c>
      <c r="H760" s="1747">
        <v>41992</v>
      </c>
      <c r="I760" s="3932"/>
      <c r="J760" s="3932"/>
      <c r="K760" s="9"/>
      <c r="L760" s="9"/>
      <c r="M760" s="1761">
        <v>87</v>
      </c>
      <c r="N760" s="1500" t="s">
        <v>621</v>
      </c>
      <c r="O760" s="1753" t="s">
        <v>601</v>
      </c>
      <c r="P760" s="1756" t="s">
        <v>7353</v>
      </c>
    </row>
    <row r="761" spans="1:16" x14ac:dyDescent="0.2">
      <c r="A761" s="1741">
        <v>5</v>
      </c>
      <c r="B761" s="1740" t="s">
        <v>2344</v>
      </c>
      <c r="C761" s="4736" t="s">
        <v>4117</v>
      </c>
      <c r="D761" s="4736"/>
      <c r="E761" s="4736"/>
      <c r="F761" s="4736"/>
      <c r="G761" s="1746">
        <v>41655</v>
      </c>
      <c r="H761" s="1747">
        <v>41999</v>
      </c>
      <c r="I761" s="3932"/>
      <c r="J761" s="3933"/>
      <c r="K761" s="7"/>
      <c r="L761" s="7"/>
      <c r="M761" s="1761">
        <v>34</v>
      </c>
      <c r="N761" s="1500" t="s">
        <v>621</v>
      </c>
      <c r="O761" s="1753" t="s">
        <v>601</v>
      </c>
      <c r="P761" s="1533"/>
    </row>
    <row r="762" spans="1:16" x14ac:dyDescent="0.2">
      <c r="A762" s="1741">
        <v>6</v>
      </c>
      <c r="B762" s="1740" t="s">
        <v>2444</v>
      </c>
      <c r="C762" s="4736" t="s">
        <v>6746</v>
      </c>
      <c r="D762" s="4736"/>
      <c r="E762" s="4736"/>
      <c r="F762" s="4736"/>
      <c r="G762" s="1748"/>
      <c r="H762" s="1750"/>
      <c r="I762" s="3932"/>
      <c r="J762" s="3931">
        <v>5</v>
      </c>
      <c r="K762" s="7"/>
      <c r="L762" s="7"/>
      <c r="M762" s="1761">
        <v>189</v>
      </c>
      <c r="N762" s="1500"/>
      <c r="O762" s="1753"/>
      <c r="P762" s="1533"/>
    </row>
    <row r="763" spans="1:16" x14ac:dyDescent="0.2">
      <c r="A763" s="1741"/>
      <c r="B763" s="1740"/>
      <c r="C763" s="4706" t="s">
        <v>6747</v>
      </c>
      <c r="D763" s="4706"/>
      <c r="E763" s="4706"/>
      <c r="F763" s="4706"/>
      <c r="G763" s="1746">
        <v>41703</v>
      </c>
      <c r="H763" s="1746">
        <v>41703</v>
      </c>
      <c r="I763" s="3932"/>
      <c r="J763" s="3932"/>
      <c r="K763" s="7"/>
      <c r="L763" s="7"/>
      <c r="M763" s="1761">
        <v>7</v>
      </c>
      <c r="N763" s="1500" t="s">
        <v>621</v>
      </c>
      <c r="O763" s="1753" t="s">
        <v>601</v>
      </c>
      <c r="P763" s="1533"/>
    </row>
    <row r="764" spans="1:16" x14ac:dyDescent="0.2">
      <c r="A764" s="1741"/>
      <c r="B764" s="1740"/>
      <c r="C764" s="4706" t="s">
        <v>6748</v>
      </c>
      <c r="D764" s="4706"/>
      <c r="E764" s="4706"/>
      <c r="F764" s="4706"/>
      <c r="G764" s="1746">
        <v>41751</v>
      </c>
      <c r="H764" s="1746">
        <v>41751</v>
      </c>
      <c r="I764" s="3932"/>
      <c r="J764" s="3932"/>
      <c r="K764" s="7"/>
      <c r="L764" s="7"/>
      <c r="M764" s="1761">
        <v>15</v>
      </c>
      <c r="N764" s="1500" t="s">
        <v>621</v>
      </c>
      <c r="O764" s="1753" t="s">
        <v>601</v>
      </c>
      <c r="P764" s="1533"/>
    </row>
    <row r="765" spans="1:16" x14ac:dyDescent="0.2">
      <c r="A765" s="1741"/>
      <c r="B765" s="1740"/>
      <c r="C765" s="4706" t="s">
        <v>6749</v>
      </c>
      <c r="D765" s="4706"/>
      <c r="E765" s="4706"/>
      <c r="F765" s="4706"/>
      <c r="G765" s="1746">
        <v>41757</v>
      </c>
      <c r="H765" s="1746">
        <v>41757</v>
      </c>
      <c r="I765" s="3932"/>
      <c r="J765" s="3932"/>
      <c r="K765" s="7"/>
      <c r="L765" s="7"/>
      <c r="M765" s="1761">
        <v>19</v>
      </c>
      <c r="N765" s="1500" t="s">
        <v>621</v>
      </c>
      <c r="O765" s="1753" t="s">
        <v>601</v>
      </c>
      <c r="P765" s="1533"/>
    </row>
    <row r="766" spans="1:16" x14ac:dyDescent="0.2">
      <c r="A766" s="1741"/>
      <c r="B766" s="1740"/>
      <c r="C766" s="4706" t="s">
        <v>6750</v>
      </c>
      <c r="D766" s="4706"/>
      <c r="E766" s="4706"/>
      <c r="F766" s="4706"/>
      <c r="G766" s="1746">
        <v>41758</v>
      </c>
      <c r="H766" s="1746">
        <v>41758</v>
      </c>
      <c r="I766" s="3932"/>
      <c r="J766" s="3932"/>
      <c r="K766" s="7"/>
      <c r="L766" s="7"/>
      <c r="M766" s="1761">
        <v>1</v>
      </c>
      <c r="N766" s="1500" t="s">
        <v>621</v>
      </c>
      <c r="O766" s="1753" t="s">
        <v>601</v>
      </c>
      <c r="P766" s="1533"/>
    </row>
    <row r="767" spans="1:16" x14ac:dyDescent="0.2">
      <c r="A767" s="1741"/>
      <c r="B767" s="1740"/>
      <c r="C767" s="4706" t="s">
        <v>6751</v>
      </c>
      <c r="D767" s="4706"/>
      <c r="E767" s="4706"/>
      <c r="F767" s="4706"/>
      <c r="G767" s="1746">
        <v>41759</v>
      </c>
      <c r="H767" s="1746">
        <v>41759</v>
      </c>
      <c r="I767" s="3932"/>
      <c r="J767" s="3932"/>
      <c r="K767" s="7"/>
      <c r="L767" s="7"/>
      <c r="M767" s="1761">
        <v>5</v>
      </c>
      <c r="N767" s="1500" t="s">
        <v>621</v>
      </c>
      <c r="O767" s="1753" t="s">
        <v>601</v>
      </c>
      <c r="P767" s="1533"/>
    </row>
    <row r="768" spans="1:16" x14ac:dyDescent="0.2">
      <c r="A768" s="1741"/>
      <c r="B768" s="1740"/>
      <c r="C768" s="4706" t="s">
        <v>6750</v>
      </c>
      <c r="D768" s="4706"/>
      <c r="E768" s="4706"/>
      <c r="F768" s="4706"/>
      <c r="G768" s="1746">
        <v>41767</v>
      </c>
      <c r="H768" s="1746">
        <v>41767</v>
      </c>
      <c r="I768" s="3932"/>
      <c r="J768" s="3932"/>
      <c r="K768" s="7"/>
      <c r="L768" s="7"/>
      <c r="M768" s="1761">
        <v>1</v>
      </c>
      <c r="N768" s="1500" t="s">
        <v>621</v>
      </c>
      <c r="O768" s="1753" t="s">
        <v>601</v>
      </c>
      <c r="P768" s="1533"/>
    </row>
    <row r="769" spans="1:16" x14ac:dyDescent="0.2">
      <c r="A769" s="1741"/>
      <c r="B769" s="1740"/>
      <c r="C769" s="4706" t="s">
        <v>6752</v>
      </c>
      <c r="D769" s="4706"/>
      <c r="E769" s="4706"/>
      <c r="F769" s="4706"/>
      <c r="G769" s="1746">
        <v>41779</v>
      </c>
      <c r="H769" s="1746">
        <v>41779</v>
      </c>
      <c r="I769" s="3932"/>
      <c r="J769" s="3932"/>
      <c r="K769" s="7"/>
      <c r="L769" s="7"/>
      <c r="M769" s="1761">
        <v>21</v>
      </c>
      <c r="N769" s="1500" t="s">
        <v>621</v>
      </c>
      <c r="O769" s="1753" t="s">
        <v>601</v>
      </c>
      <c r="P769" s="1533"/>
    </row>
    <row r="770" spans="1:16" x14ac:dyDescent="0.2">
      <c r="A770" s="1741"/>
      <c r="B770" s="1740"/>
      <c r="C770" s="4706" t="s">
        <v>6753</v>
      </c>
      <c r="D770" s="4706"/>
      <c r="E770" s="4706"/>
      <c r="F770" s="4706"/>
      <c r="G770" s="1746">
        <v>41811</v>
      </c>
      <c r="H770" s="1746">
        <v>41811</v>
      </c>
      <c r="I770" s="3932"/>
      <c r="J770" s="3932"/>
      <c r="K770" s="7"/>
      <c r="L770" s="7"/>
      <c r="M770" s="1761">
        <v>8</v>
      </c>
      <c r="N770" s="1500" t="s">
        <v>621</v>
      </c>
      <c r="O770" s="1753" t="s">
        <v>601</v>
      </c>
      <c r="P770" s="1533"/>
    </row>
    <row r="771" spans="1:16" x14ac:dyDescent="0.2">
      <c r="A771" s="1741"/>
      <c r="B771" s="1740"/>
      <c r="C771" s="4706" t="s">
        <v>6754</v>
      </c>
      <c r="D771" s="4706"/>
      <c r="E771" s="4706"/>
      <c r="F771" s="4706"/>
      <c r="G771" s="1746">
        <v>41814</v>
      </c>
      <c r="H771" s="1746">
        <v>41814</v>
      </c>
      <c r="I771" s="3932"/>
      <c r="J771" s="3932"/>
      <c r="K771" s="7"/>
      <c r="L771" s="7"/>
      <c r="M771" s="1761">
        <v>8</v>
      </c>
      <c r="N771" s="1500" t="s">
        <v>621</v>
      </c>
      <c r="O771" s="1753" t="s">
        <v>601</v>
      </c>
      <c r="P771" s="1533"/>
    </row>
    <row r="772" spans="1:16" x14ac:dyDescent="0.2">
      <c r="A772" s="1741"/>
      <c r="B772" s="1740"/>
      <c r="C772" s="4706" t="s">
        <v>6755</v>
      </c>
      <c r="D772" s="4706"/>
      <c r="E772" s="4706"/>
      <c r="F772" s="4706"/>
      <c r="G772" s="1746">
        <v>41815</v>
      </c>
      <c r="H772" s="1746">
        <v>41815</v>
      </c>
      <c r="I772" s="3932"/>
      <c r="J772" s="3932"/>
      <c r="K772" s="7"/>
      <c r="L772" s="7"/>
      <c r="M772" s="1761">
        <v>2</v>
      </c>
      <c r="N772" s="1500" t="s">
        <v>621</v>
      </c>
      <c r="O772" s="1753" t="s">
        <v>601</v>
      </c>
      <c r="P772" s="1533"/>
    </row>
    <row r="773" spans="1:16" x14ac:dyDescent="0.2">
      <c r="A773" s="1725"/>
      <c r="B773" s="7"/>
      <c r="C773" s="4706" t="s">
        <v>6757</v>
      </c>
      <c r="D773" s="4706"/>
      <c r="E773" s="4706"/>
      <c r="F773" s="4706"/>
      <c r="G773" s="1746">
        <v>41815</v>
      </c>
      <c r="H773" s="1746">
        <v>41815</v>
      </c>
      <c r="I773" s="3932"/>
      <c r="J773" s="3932"/>
      <c r="K773" s="7"/>
      <c r="L773" s="7"/>
      <c r="M773" s="1761">
        <v>7</v>
      </c>
      <c r="N773" s="1500" t="s">
        <v>621</v>
      </c>
      <c r="O773" s="1753" t="s">
        <v>601</v>
      </c>
      <c r="P773" s="7"/>
    </row>
    <row r="774" spans="1:16" x14ac:dyDescent="0.2">
      <c r="A774" s="1725"/>
      <c r="B774" s="7"/>
      <c r="C774" s="4706" t="s">
        <v>6758</v>
      </c>
      <c r="D774" s="4706"/>
      <c r="E774" s="4706"/>
      <c r="F774" s="4706"/>
      <c r="G774" s="1746">
        <v>41815</v>
      </c>
      <c r="H774" s="1746">
        <v>41815</v>
      </c>
      <c r="I774" s="3932"/>
      <c r="J774" s="3932"/>
      <c r="K774" s="7"/>
      <c r="L774" s="7"/>
      <c r="M774" s="1761">
        <v>11</v>
      </c>
      <c r="N774" s="1500" t="s">
        <v>621</v>
      </c>
      <c r="O774" s="1753" t="s">
        <v>601</v>
      </c>
      <c r="P774" s="7"/>
    </row>
    <row r="775" spans="1:16" x14ac:dyDescent="0.2">
      <c r="A775" s="1725"/>
      <c r="B775" s="7"/>
      <c r="C775" s="4706" t="s">
        <v>6759</v>
      </c>
      <c r="D775" s="4706"/>
      <c r="E775" s="4706"/>
      <c r="F775" s="4706"/>
      <c r="G775" s="1746">
        <v>41816</v>
      </c>
      <c r="H775" s="1746">
        <v>41816</v>
      </c>
      <c r="I775" s="3932"/>
      <c r="J775" s="3932"/>
      <c r="K775" s="7"/>
      <c r="L775" s="7"/>
      <c r="M775" s="1761">
        <v>18</v>
      </c>
      <c r="N775" s="1500" t="s">
        <v>621</v>
      </c>
      <c r="O775" s="1753" t="s">
        <v>601</v>
      </c>
      <c r="P775" s="7"/>
    </row>
    <row r="776" spans="1:16" x14ac:dyDescent="0.2">
      <c r="A776" s="1725"/>
      <c r="B776" s="7"/>
      <c r="C776" s="4706" t="s">
        <v>6760</v>
      </c>
      <c r="D776" s="4706"/>
      <c r="E776" s="4706"/>
      <c r="F776" s="4706"/>
      <c r="G776" s="1757">
        <v>41857</v>
      </c>
      <c r="H776" s="1757">
        <v>41857</v>
      </c>
      <c r="I776" s="3932"/>
      <c r="J776" s="3932"/>
      <c r="K776" s="7"/>
      <c r="L776" s="7"/>
      <c r="M776" s="1707">
        <v>8</v>
      </c>
      <c r="N776" s="1500" t="s">
        <v>621</v>
      </c>
      <c r="O776" s="1753" t="s">
        <v>601</v>
      </c>
      <c r="P776" s="7"/>
    </row>
    <row r="777" spans="1:16" x14ac:dyDescent="0.2">
      <c r="A777" s="1725"/>
      <c r="B777" s="7"/>
      <c r="C777" s="4706" t="s">
        <v>6761</v>
      </c>
      <c r="D777" s="4706"/>
      <c r="E777" s="4706"/>
      <c r="F777" s="4706"/>
      <c r="G777" s="1757">
        <v>41857</v>
      </c>
      <c r="H777" s="1757">
        <v>41857</v>
      </c>
      <c r="I777" s="3932"/>
      <c r="J777" s="3932"/>
      <c r="K777" s="7"/>
      <c r="L777" s="7"/>
      <c r="M777">
        <v>4</v>
      </c>
      <c r="N777" s="1758" t="s">
        <v>621</v>
      </c>
      <c r="O777" s="4" t="s">
        <v>601</v>
      </c>
      <c r="P777" s="7"/>
    </row>
    <row r="778" spans="1:16" x14ac:dyDescent="0.2">
      <c r="A778" s="1725"/>
      <c r="B778" s="7"/>
      <c r="C778" s="4706" t="s">
        <v>6762</v>
      </c>
      <c r="D778" s="4706"/>
      <c r="E778" s="4706"/>
      <c r="F778" s="4706"/>
      <c r="G778" s="1746">
        <v>41862</v>
      </c>
      <c r="H778" s="1746">
        <v>41862</v>
      </c>
      <c r="I778" s="3932"/>
      <c r="J778" s="3932"/>
      <c r="K778" s="7"/>
      <c r="L778" s="7"/>
      <c r="M778">
        <v>5</v>
      </c>
      <c r="N778" s="1500" t="s">
        <v>621</v>
      </c>
      <c r="O778" s="1753" t="s">
        <v>601</v>
      </c>
      <c r="P778" s="7"/>
    </row>
    <row r="779" spans="1:16" x14ac:dyDescent="0.2">
      <c r="A779" s="1725"/>
      <c r="B779" s="7"/>
      <c r="C779" s="4706" t="s">
        <v>6763</v>
      </c>
      <c r="D779" s="4706"/>
      <c r="E779" s="4706"/>
      <c r="F779" s="4706"/>
      <c r="G779" s="1746">
        <v>41890</v>
      </c>
      <c r="H779" s="1746">
        <v>41890</v>
      </c>
      <c r="I779" s="3932"/>
      <c r="J779" s="3932"/>
      <c r="K779" s="7"/>
      <c r="L779" s="7"/>
      <c r="M779" s="1761">
        <v>1</v>
      </c>
      <c r="N779" s="1500" t="s">
        <v>621</v>
      </c>
      <c r="O779" s="1753" t="s">
        <v>601</v>
      </c>
      <c r="P779" s="7"/>
    </row>
    <row r="780" spans="1:16" x14ac:dyDescent="0.2">
      <c r="A780" s="1725"/>
      <c r="B780" s="7"/>
      <c r="C780" s="4706" t="s">
        <v>6764</v>
      </c>
      <c r="D780" s="4706"/>
      <c r="E780" s="4706"/>
      <c r="F780" s="4706"/>
      <c r="G780" s="1746">
        <v>41907</v>
      </c>
      <c r="H780" s="1746">
        <v>41907</v>
      </c>
      <c r="I780" s="3932"/>
      <c r="J780" s="3932"/>
      <c r="K780" s="7"/>
      <c r="L780" s="7"/>
      <c r="M780" s="1761">
        <v>3</v>
      </c>
      <c r="N780" s="1500" t="s">
        <v>621</v>
      </c>
      <c r="O780" s="1753" t="s">
        <v>601</v>
      </c>
      <c r="P780" s="7"/>
    </row>
    <row r="781" spans="1:16" x14ac:dyDescent="0.2">
      <c r="A781" s="1725"/>
      <c r="B781" s="7"/>
      <c r="C781" s="4706" t="s">
        <v>6765</v>
      </c>
      <c r="D781" s="4706"/>
      <c r="E781" s="4706"/>
      <c r="F781" s="4706"/>
      <c r="G781" s="1746">
        <v>41918</v>
      </c>
      <c r="H781" s="1746">
        <v>41918</v>
      </c>
      <c r="I781" s="3932"/>
      <c r="J781" s="3932"/>
      <c r="K781" s="7"/>
      <c r="L781" s="7"/>
      <c r="M781" s="1761">
        <v>18</v>
      </c>
      <c r="N781" s="1500" t="s">
        <v>621</v>
      </c>
      <c r="O781" s="1753" t="s">
        <v>601</v>
      </c>
      <c r="P781" s="7"/>
    </row>
    <row r="782" spans="1:16" x14ac:dyDescent="0.2">
      <c r="A782" s="1725"/>
      <c r="B782" s="7"/>
      <c r="C782" s="4706" t="s">
        <v>6766</v>
      </c>
      <c r="D782" s="4706"/>
      <c r="E782" s="4706"/>
      <c r="F782" s="4706"/>
      <c r="G782" s="1746">
        <v>41926</v>
      </c>
      <c r="H782" s="1746">
        <v>41926</v>
      </c>
      <c r="I782" s="3932"/>
      <c r="J782" s="3932"/>
      <c r="K782" s="7"/>
      <c r="L782" s="7"/>
      <c r="M782" s="1761">
        <v>18</v>
      </c>
      <c r="N782" s="1500" t="s">
        <v>621</v>
      </c>
      <c r="O782" s="1753" t="s">
        <v>601</v>
      </c>
      <c r="P782" s="7"/>
    </row>
    <row r="783" spans="1:16" x14ac:dyDescent="0.2">
      <c r="A783" s="1725"/>
      <c r="B783" s="7"/>
      <c r="C783" s="4706" t="s">
        <v>6755</v>
      </c>
      <c r="D783" s="4706"/>
      <c r="E783" s="4706"/>
      <c r="F783" s="4706"/>
      <c r="G783" s="1746">
        <v>41932</v>
      </c>
      <c r="H783" s="1746">
        <v>41932</v>
      </c>
      <c r="I783" s="3932"/>
      <c r="J783" s="3932"/>
      <c r="K783" s="7"/>
      <c r="L783" s="7"/>
      <c r="M783" s="1761">
        <v>5</v>
      </c>
      <c r="N783" s="1500" t="s">
        <v>621</v>
      </c>
      <c r="O783" s="1753" t="s">
        <v>601</v>
      </c>
      <c r="P783" s="7"/>
    </row>
    <row r="784" spans="1:16" x14ac:dyDescent="0.2">
      <c r="A784" s="1725"/>
      <c r="B784" s="7"/>
      <c r="C784" s="4706" t="s">
        <v>6767</v>
      </c>
      <c r="D784" s="4706"/>
      <c r="E784" s="4706"/>
      <c r="F784" s="4706"/>
      <c r="G784" s="1746">
        <v>41936</v>
      </c>
      <c r="H784" s="1746">
        <v>41936</v>
      </c>
      <c r="I784" s="3932"/>
      <c r="J784" s="3932"/>
      <c r="K784" s="7"/>
      <c r="L784" s="7"/>
      <c r="M784" s="1761">
        <v>3</v>
      </c>
      <c r="N784" s="1500" t="s">
        <v>621</v>
      </c>
      <c r="O784" s="1753" t="s">
        <v>601</v>
      </c>
      <c r="P784" s="7"/>
    </row>
    <row r="785" spans="1:16" x14ac:dyDescent="0.2">
      <c r="A785" s="1725"/>
      <c r="B785" s="7"/>
      <c r="C785" s="4706" t="s">
        <v>6768</v>
      </c>
      <c r="D785" s="4706"/>
      <c r="E785" s="4706"/>
      <c r="F785" s="4706"/>
      <c r="G785" s="1746">
        <v>41936</v>
      </c>
      <c r="H785" s="1746">
        <v>41936</v>
      </c>
      <c r="I785" s="3932"/>
      <c r="J785" s="3933"/>
      <c r="K785" s="7"/>
      <c r="L785" s="7"/>
      <c r="M785" s="1707">
        <v>1</v>
      </c>
      <c r="N785" s="1500" t="s">
        <v>621</v>
      </c>
      <c r="O785" s="1753" t="s">
        <v>601</v>
      </c>
      <c r="P785" s="7"/>
    </row>
    <row r="786" spans="1:16" x14ac:dyDescent="0.2">
      <c r="A786" s="1665"/>
      <c r="B786" s="1726" t="s">
        <v>2446</v>
      </c>
      <c r="C786" s="4693" t="s">
        <v>2527</v>
      </c>
      <c r="D786" s="4693"/>
      <c r="E786" s="4693"/>
      <c r="F786" s="4693"/>
      <c r="G786" s="1746"/>
      <c r="H786" s="1746"/>
      <c r="I786" s="3932"/>
      <c r="J786" s="3931">
        <v>6</v>
      </c>
      <c r="K786" s="7"/>
      <c r="L786" s="7"/>
      <c r="M786" s="31"/>
      <c r="N786" s="7"/>
      <c r="O786" s="7"/>
      <c r="P786" s="7"/>
    </row>
    <row r="787" spans="1:16" x14ac:dyDescent="0.2">
      <c r="A787" s="12">
        <v>7</v>
      </c>
      <c r="B787" s="7" t="s">
        <v>4146</v>
      </c>
      <c r="C787" s="4012" t="s">
        <v>6769</v>
      </c>
      <c r="D787" s="4012"/>
      <c r="E787" s="4012"/>
      <c r="F787" s="4012"/>
      <c r="G787" s="1746">
        <v>41640</v>
      </c>
      <c r="H787" s="1746">
        <v>42004</v>
      </c>
      <c r="I787" s="3932"/>
      <c r="J787" s="3932"/>
      <c r="K787" s="7"/>
      <c r="L787" s="7"/>
      <c r="M787" s="7">
        <v>3</v>
      </c>
      <c r="N787" s="7" t="s">
        <v>621</v>
      </c>
      <c r="O787" s="7" t="s">
        <v>601</v>
      </c>
      <c r="P787" s="7"/>
    </row>
    <row r="788" spans="1:16" x14ac:dyDescent="0.2">
      <c r="A788" s="12">
        <v>8</v>
      </c>
      <c r="B788" s="7" t="s">
        <v>2108</v>
      </c>
      <c r="C788" s="4012" t="s">
        <v>6450</v>
      </c>
      <c r="D788" s="4012"/>
      <c r="E788" s="4012"/>
      <c r="F788" s="4012"/>
      <c r="G788" s="1746">
        <v>41640</v>
      </c>
      <c r="H788" s="1746">
        <v>42004</v>
      </c>
      <c r="I788" s="3933"/>
      <c r="J788" s="3933"/>
      <c r="K788" s="7"/>
      <c r="L788" s="7"/>
      <c r="M788" s="7">
        <v>119</v>
      </c>
      <c r="N788" s="7" t="s">
        <v>621</v>
      </c>
      <c r="O788" s="7" t="s">
        <v>601</v>
      </c>
      <c r="P788" s="7"/>
    </row>
    <row r="789" spans="1:16" x14ac:dyDescent="0.2">
      <c r="A789" s="12"/>
      <c r="B789" s="42" t="s">
        <v>2114</v>
      </c>
      <c r="C789" s="4693" t="s">
        <v>433</v>
      </c>
      <c r="D789" s="4693"/>
      <c r="E789" s="4693"/>
      <c r="F789" s="4693"/>
      <c r="G789" s="1746"/>
      <c r="H789" s="1746"/>
      <c r="I789" s="21"/>
      <c r="J789" s="21"/>
      <c r="K789" s="7"/>
      <c r="L789" s="7"/>
      <c r="M789" s="7"/>
      <c r="N789" s="7"/>
      <c r="O789" s="7"/>
      <c r="P789" s="7"/>
    </row>
    <row r="790" spans="1:16" x14ac:dyDescent="0.2">
      <c r="A790" s="12">
        <v>9</v>
      </c>
      <c r="B790" s="7"/>
      <c r="C790" s="4012" t="s">
        <v>2115</v>
      </c>
      <c r="D790" s="4012"/>
      <c r="E790" s="4012"/>
      <c r="F790" s="4012"/>
      <c r="G790" s="1746">
        <v>41640</v>
      </c>
      <c r="H790" s="1746">
        <v>41670</v>
      </c>
      <c r="I790" s="3931">
        <v>453</v>
      </c>
      <c r="J790" s="3931">
        <v>1</v>
      </c>
      <c r="K790" s="7"/>
      <c r="L790" s="7"/>
      <c r="M790" s="7">
        <v>35</v>
      </c>
      <c r="N790" s="7" t="s">
        <v>621</v>
      </c>
      <c r="O790" s="7" t="s">
        <v>596</v>
      </c>
      <c r="P790" s="7"/>
    </row>
    <row r="791" spans="1:16" x14ac:dyDescent="0.2">
      <c r="A791" s="12">
        <v>10</v>
      </c>
      <c r="B791" s="7"/>
      <c r="C791" s="4012" t="s">
        <v>2116</v>
      </c>
      <c r="D791" s="4012"/>
      <c r="E791" s="4012"/>
      <c r="F791" s="4012"/>
      <c r="G791" s="1746">
        <v>41671</v>
      </c>
      <c r="H791" s="1746">
        <v>41698</v>
      </c>
      <c r="I791" s="3932"/>
      <c r="J791" s="3932"/>
      <c r="K791" s="7"/>
      <c r="L791" s="7"/>
      <c r="M791" s="7">
        <v>33</v>
      </c>
      <c r="N791" s="7" t="s">
        <v>621</v>
      </c>
      <c r="O791" s="7" t="s">
        <v>596</v>
      </c>
      <c r="P791" s="7"/>
    </row>
    <row r="792" spans="1:16" x14ac:dyDescent="0.2">
      <c r="A792" s="12">
        <v>11</v>
      </c>
      <c r="B792" s="7"/>
      <c r="C792" s="4012" t="s">
        <v>2118</v>
      </c>
      <c r="D792" s="4012"/>
      <c r="E792" s="4012"/>
      <c r="F792" s="4012"/>
      <c r="G792" s="1746">
        <v>41699</v>
      </c>
      <c r="H792" s="1746">
        <v>41729</v>
      </c>
      <c r="I792" s="3932"/>
      <c r="J792" s="3932"/>
      <c r="K792" s="7"/>
      <c r="L792" s="7"/>
      <c r="M792" s="7">
        <v>32</v>
      </c>
      <c r="N792" s="7" t="s">
        <v>621</v>
      </c>
      <c r="O792" s="7" t="s">
        <v>596</v>
      </c>
      <c r="P792" s="7"/>
    </row>
    <row r="793" spans="1:16" x14ac:dyDescent="0.2">
      <c r="A793" s="12">
        <v>12</v>
      </c>
      <c r="B793" s="7"/>
      <c r="C793" s="4012" t="s">
        <v>2119</v>
      </c>
      <c r="D793" s="4012"/>
      <c r="E793" s="4012"/>
      <c r="F793" s="4012"/>
      <c r="G793" s="1746">
        <v>41730</v>
      </c>
      <c r="H793" s="1746">
        <v>41759</v>
      </c>
      <c r="I793" s="3932"/>
      <c r="J793" s="3932"/>
      <c r="K793" s="7"/>
      <c r="L793" s="7"/>
      <c r="M793" s="7">
        <v>32</v>
      </c>
      <c r="N793" s="7" t="s">
        <v>621</v>
      </c>
      <c r="O793" s="7" t="s">
        <v>596</v>
      </c>
      <c r="P793" s="7"/>
    </row>
    <row r="794" spans="1:16" x14ac:dyDescent="0.2">
      <c r="A794" s="12">
        <v>13</v>
      </c>
      <c r="B794" s="7"/>
      <c r="C794" s="4012" t="s">
        <v>6770</v>
      </c>
      <c r="D794" s="4012"/>
      <c r="E794" s="4012"/>
      <c r="F794" s="4012"/>
      <c r="G794" s="1746">
        <v>41640</v>
      </c>
      <c r="H794" s="1746">
        <v>41759</v>
      </c>
      <c r="I794" s="3932"/>
      <c r="J794" s="3932"/>
      <c r="K794" s="7"/>
      <c r="L794" s="7"/>
      <c r="M794" s="7">
        <v>14</v>
      </c>
      <c r="N794" s="7" t="s">
        <v>621</v>
      </c>
      <c r="O794" s="7" t="s">
        <v>596</v>
      </c>
      <c r="P794" s="7"/>
    </row>
    <row r="795" spans="1:16" x14ac:dyDescent="0.2">
      <c r="A795" s="12">
        <v>14</v>
      </c>
      <c r="B795" s="7"/>
      <c r="C795" s="4012" t="s">
        <v>2121</v>
      </c>
      <c r="D795" s="4012"/>
      <c r="E795" s="4012"/>
      <c r="F795" s="4012"/>
      <c r="G795" s="1746">
        <v>41760</v>
      </c>
      <c r="H795" s="1746">
        <v>41790</v>
      </c>
      <c r="I795" s="3932"/>
      <c r="J795" s="3932"/>
      <c r="K795" s="7"/>
      <c r="L795" s="7"/>
      <c r="M795" s="7">
        <v>34</v>
      </c>
      <c r="N795" s="7" t="s">
        <v>621</v>
      </c>
      <c r="O795" s="7" t="s">
        <v>596</v>
      </c>
      <c r="P795" s="7"/>
    </row>
    <row r="796" spans="1:16" x14ac:dyDescent="0.2">
      <c r="A796" s="12">
        <v>15</v>
      </c>
      <c r="B796" s="7"/>
      <c r="C796" s="4012" t="s">
        <v>2122</v>
      </c>
      <c r="D796" s="4012"/>
      <c r="E796" s="4012"/>
      <c r="F796" s="4012"/>
      <c r="G796" s="1746">
        <v>41791</v>
      </c>
      <c r="H796" s="1746">
        <v>41820</v>
      </c>
      <c r="I796" s="3932"/>
      <c r="J796" s="3933"/>
      <c r="K796" s="7"/>
      <c r="L796" s="7"/>
      <c r="M796" s="7">
        <v>35</v>
      </c>
      <c r="N796" s="7" t="s">
        <v>621</v>
      </c>
      <c r="O796" s="7" t="s">
        <v>596</v>
      </c>
      <c r="P796" s="7"/>
    </row>
    <row r="797" spans="1:16" x14ac:dyDescent="0.2">
      <c r="A797" s="12">
        <v>16</v>
      </c>
      <c r="B797" s="7"/>
      <c r="C797" s="4012" t="s">
        <v>2124</v>
      </c>
      <c r="D797" s="4012"/>
      <c r="E797" s="4012"/>
      <c r="F797" s="4012"/>
      <c r="G797" s="1746">
        <v>41791</v>
      </c>
      <c r="H797" s="1746">
        <v>41820</v>
      </c>
      <c r="I797" s="3932"/>
      <c r="J797" s="3931">
        <v>2</v>
      </c>
      <c r="K797" s="7"/>
      <c r="L797" s="7"/>
      <c r="M797" s="7">
        <v>11</v>
      </c>
      <c r="N797" s="7" t="s">
        <v>621</v>
      </c>
      <c r="O797" s="7" t="s">
        <v>596</v>
      </c>
      <c r="P797" s="7"/>
    </row>
    <row r="798" spans="1:16" x14ac:dyDescent="0.2">
      <c r="A798" s="12">
        <v>17</v>
      </c>
      <c r="B798" s="7"/>
      <c r="C798" s="4012" t="s">
        <v>2125</v>
      </c>
      <c r="D798" s="4012"/>
      <c r="E798" s="4012"/>
      <c r="F798" s="4012"/>
      <c r="G798" s="1746">
        <v>41821</v>
      </c>
      <c r="H798" s="1746">
        <v>41851</v>
      </c>
      <c r="I798" s="3932"/>
      <c r="J798" s="3932"/>
      <c r="K798" s="7"/>
      <c r="L798" s="7"/>
      <c r="M798" s="7">
        <v>34</v>
      </c>
      <c r="N798" s="7" t="s">
        <v>621</v>
      </c>
      <c r="O798" s="7" t="s">
        <v>596</v>
      </c>
      <c r="P798" s="7"/>
    </row>
    <row r="799" spans="1:16" x14ac:dyDescent="0.2">
      <c r="A799" s="12">
        <v>18</v>
      </c>
      <c r="B799" s="7"/>
      <c r="C799" s="4012" t="s">
        <v>2126</v>
      </c>
      <c r="D799" s="4012"/>
      <c r="E799" s="4012"/>
      <c r="F799" s="4012"/>
      <c r="G799" s="1746">
        <v>41852</v>
      </c>
      <c r="H799" s="1746">
        <v>41882</v>
      </c>
      <c r="I799" s="3932"/>
      <c r="J799" s="3932"/>
      <c r="K799" s="7"/>
      <c r="L799" s="7"/>
      <c r="M799" s="7">
        <v>37</v>
      </c>
      <c r="N799" s="7" t="s">
        <v>621</v>
      </c>
      <c r="O799" s="7" t="s">
        <v>596</v>
      </c>
      <c r="P799" s="7"/>
    </row>
    <row r="800" spans="1:16" x14ac:dyDescent="0.2">
      <c r="A800" s="12">
        <v>19</v>
      </c>
      <c r="B800" s="7"/>
      <c r="C800" s="4012" t="s">
        <v>2127</v>
      </c>
      <c r="D800" s="4012"/>
      <c r="E800" s="4012"/>
      <c r="F800" s="4012"/>
      <c r="G800" s="1746">
        <v>41913</v>
      </c>
      <c r="H800" s="1746">
        <v>41912</v>
      </c>
      <c r="I800" s="3932"/>
      <c r="J800" s="3932"/>
      <c r="K800" s="7"/>
      <c r="L800" s="7"/>
      <c r="M800" s="7">
        <v>32</v>
      </c>
      <c r="N800" s="7" t="s">
        <v>621</v>
      </c>
      <c r="O800" s="7" t="s">
        <v>596</v>
      </c>
      <c r="P800" s="7"/>
    </row>
    <row r="801" spans="1:16" x14ac:dyDescent="0.2">
      <c r="A801" s="12">
        <v>20</v>
      </c>
      <c r="B801" s="7"/>
      <c r="C801" s="4012" t="s">
        <v>2128</v>
      </c>
      <c r="D801" s="4012"/>
      <c r="E801" s="4012"/>
      <c r="F801" s="4012"/>
      <c r="G801" s="1746">
        <v>41913</v>
      </c>
      <c r="H801" s="1746">
        <v>41943</v>
      </c>
      <c r="I801" s="3932"/>
      <c r="J801" s="3932"/>
      <c r="K801" s="7"/>
      <c r="L801" s="7"/>
      <c r="M801" s="7">
        <v>35</v>
      </c>
      <c r="N801" s="7" t="s">
        <v>621</v>
      </c>
      <c r="O801" s="7" t="s">
        <v>596</v>
      </c>
      <c r="P801" s="7"/>
    </row>
    <row r="802" spans="1:16" x14ac:dyDescent="0.2">
      <c r="A802" s="12">
        <v>21</v>
      </c>
      <c r="B802" s="7"/>
      <c r="C802" s="4012" t="s">
        <v>2129</v>
      </c>
      <c r="D802" s="4012"/>
      <c r="E802" s="4012"/>
      <c r="F802" s="4012"/>
      <c r="G802" s="1746">
        <v>41944</v>
      </c>
      <c r="H802" s="1746">
        <v>41973</v>
      </c>
      <c r="I802" s="3932"/>
      <c r="J802" s="3932"/>
      <c r="K802" s="7"/>
      <c r="L802" s="7"/>
      <c r="M802" s="7">
        <v>34</v>
      </c>
      <c r="N802" s="7" t="s">
        <v>621</v>
      </c>
      <c r="O802" s="7" t="s">
        <v>596</v>
      </c>
      <c r="P802" s="7"/>
    </row>
    <row r="803" spans="1:16" x14ac:dyDescent="0.2">
      <c r="A803" s="12">
        <v>22</v>
      </c>
      <c r="B803" s="7"/>
      <c r="C803" s="4012" t="s">
        <v>2130</v>
      </c>
      <c r="D803" s="4012"/>
      <c r="E803" s="4012"/>
      <c r="F803" s="4012"/>
      <c r="G803" s="1746">
        <v>41974</v>
      </c>
      <c r="H803" s="1746">
        <v>42004</v>
      </c>
      <c r="I803" s="3932"/>
      <c r="J803" s="3932"/>
      <c r="K803" s="7"/>
      <c r="L803" s="7"/>
      <c r="M803" s="7">
        <v>34</v>
      </c>
      <c r="N803" s="7" t="s">
        <v>621</v>
      </c>
      <c r="O803" s="7" t="s">
        <v>596</v>
      </c>
      <c r="P803" s="7"/>
    </row>
    <row r="804" spans="1:16" x14ac:dyDescent="0.2">
      <c r="A804" s="12">
        <v>23</v>
      </c>
      <c r="B804" s="7"/>
      <c r="C804" s="4012" t="s">
        <v>2131</v>
      </c>
      <c r="D804" s="4012"/>
      <c r="E804" s="4012"/>
      <c r="F804" s="4012"/>
      <c r="G804" s="1746">
        <v>41982</v>
      </c>
      <c r="H804" s="1746">
        <v>41982</v>
      </c>
      <c r="I804" s="3932"/>
      <c r="J804" s="3933"/>
      <c r="K804" s="7"/>
      <c r="L804" s="7"/>
      <c r="M804" s="7">
        <v>9</v>
      </c>
      <c r="N804" s="7" t="s">
        <v>621</v>
      </c>
      <c r="O804" s="7" t="s">
        <v>596</v>
      </c>
      <c r="P804" s="7"/>
    </row>
    <row r="805" spans="1:16" x14ac:dyDescent="0.2">
      <c r="A805" s="7"/>
      <c r="B805" s="42" t="s">
        <v>2026</v>
      </c>
      <c r="C805" s="4693" t="s">
        <v>1323</v>
      </c>
      <c r="D805" s="4693"/>
      <c r="E805" s="4693"/>
      <c r="F805" s="4693"/>
      <c r="G805" s="1746"/>
      <c r="H805" s="1746"/>
      <c r="I805" s="3932"/>
      <c r="J805" s="3931">
        <v>3</v>
      </c>
      <c r="K805" s="7"/>
      <c r="L805" s="7"/>
      <c r="M805" s="7"/>
      <c r="N805" s="7"/>
      <c r="O805" s="7"/>
      <c r="P805" s="7"/>
    </row>
    <row r="806" spans="1:16" x14ac:dyDescent="0.2">
      <c r="A806" s="1">
        <v>24</v>
      </c>
      <c r="B806" s="7" t="s">
        <v>4153</v>
      </c>
      <c r="C806" s="4012" t="s">
        <v>4154</v>
      </c>
      <c r="D806" s="4012"/>
      <c r="E806" s="4012"/>
      <c r="F806" s="4012"/>
      <c r="G806" s="1746">
        <v>41653</v>
      </c>
      <c r="H806" s="1746">
        <v>41996</v>
      </c>
      <c r="I806" s="3932"/>
      <c r="J806" s="3932"/>
      <c r="K806" s="7"/>
      <c r="L806" s="7"/>
      <c r="M806" s="7">
        <v>118</v>
      </c>
      <c r="N806" s="7" t="s">
        <v>621</v>
      </c>
      <c r="O806" s="7" t="s">
        <v>2029</v>
      </c>
      <c r="P806" s="7"/>
    </row>
    <row r="807" spans="1:16" ht="6" hidden="1" customHeight="1" x14ac:dyDescent="0.2">
      <c r="A807" s="3891">
        <v>25</v>
      </c>
      <c r="B807" s="4195" t="s">
        <v>2030</v>
      </c>
      <c r="C807" s="4693" t="s">
        <v>6454</v>
      </c>
      <c r="D807" s="4693"/>
      <c r="E807" s="4693"/>
      <c r="F807" s="4693"/>
      <c r="G807" s="4195">
        <v>39499</v>
      </c>
      <c r="H807" s="4195">
        <v>40842</v>
      </c>
      <c r="I807" s="3932"/>
      <c r="J807" s="3932"/>
      <c r="K807" s="7"/>
      <c r="L807" s="7"/>
      <c r="M807" s="4195">
        <v>82</v>
      </c>
      <c r="N807" s="4195" t="s">
        <v>621</v>
      </c>
      <c r="O807" s="4195" t="s">
        <v>2029</v>
      </c>
      <c r="P807" s="7"/>
    </row>
    <row r="808" spans="1:16" x14ac:dyDescent="0.2">
      <c r="A808" s="3892"/>
      <c r="B808" s="4195"/>
      <c r="C808" s="4693"/>
      <c r="D808" s="4693"/>
      <c r="E808" s="4693"/>
      <c r="F808" s="4693"/>
      <c r="G808" s="4195"/>
      <c r="H808" s="4195"/>
      <c r="I808" s="3932"/>
      <c r="J808" s="3932"/>
      <c r="K808" s="7"/>
      <c r="L808" s="7"/>
      <c r="M808" s="4283"/>
      <c r="N808" s="4283"/>
      <c r="O808" s="4283"/>
      <c r="P808" s="7"/>
    </row>
    <row r="809" spans="1:16" x14ac:dyDescent="0.2">
      <c r="A809" s="1665"/>
      <c r="B809" s="42" t="s">
        <v>1739</v>
      </c>
      <c r="C809" s="4693" t="s">
        <v>4156</v>
      </c>
      <c r="D809" s="4693"/>
      <c r="E809" s="4693"/>
      <c r="F809" s="4693"/>
      <c r="G809" s="1746"/>
      <c r="H809" s="1746"/>
      <c r="I809" s="3932"/>
      <c r="J809" s="3932"/>
      <c r="K809" s="7"/>
      <c r="L809" s="7"/>
      <c r="M809" s="7"/>
      <c r="N809" s="1665"/>
      <c r="O809" s="1665"/>
      <c r="P809" s="7"/>
    </row>
    <row r="810" spans="1:16" x14ac:dyDescent="0.2">
      <c r="A810" s="1">
        <v>26</v>
      </c>
      <c r="B810" s="7" t="s">
        <v>4157</v>
      </c>
      <c r="C810" s="4012" t="s">
        <v>4158</v>
      </c>
      <c r="D810" s="4012"/>
      <c r="E810" s="4012"/>
      <c r="F810" s="4012"/>
      <c r="G810" s="1746">
        <v>41640</v>
      </c>
      <c r="H810" s="1746">
        <v>41990</v>
      </c>
      <c r="I810" s="3933"/>
      <c r="J810" s="3933"/>
      <c r="K810" s="7"/>
      <c r="L810" s="7"/>
      <c r="M810" s="7">
        <v>59</v>
      </c>
      <c r="N810" s="7" t="s">
        <v>621</v>
      </c>
      <c r="O810" s="7" t="s">
        <v>601</v>
      </c>
      <c r="P810" s="7"/>
    </row>
    <row r="814" spans="1:16" ht="12.75" customHeight="1" x14ac:dyDescent="0.2">
      <c r="A814"/>
      <c r="B814" s="563"/>
      <c r="D814" s="4078" t="s">
        <v>4291</v>
      </c>
      <c r="E814" s="4079"/>
      <c r="F814" s="4079"/>
      <c r="G814" s="4079"/>
      <c r="H814" s="4079"/>
      <c r="I814" s="4079"/>
      <c r="J814" s="4079"/>
      <c r="K814" s="4079"/>
      <c r="L814" s="4079"/>
      <c r="M814" s="4079"/>
      <c r="N814" s="4079"/>
      <c r="O814" s="4080"/>
      <c r="P814" s="3852" t="s">
        <v>1611</v>
      </c>
    </row>
    <row r="815" spans="1:16" ht="12.75" customHeight="1" x14ac:dyDescent="0.2">
      <c r="A815"/>
      <c r="D815" s="4084"/>
      <c r="E815" s="4085"/>
      <c r="F815" s="4085"/>
      <c r="G815" s="4085"/>
      <c r="H815" s="4085"/>
      <c r="I815" s="4085"/>
      <c r="J815" s="4085"/>
      <c r="K815" s="4085"/>
      <c r="L815" s="4085"/>
      <c r="M815" s="4085"/>
      <c r="N815" s="4085"/>
      <c r="O815" s="4086"/>
      <c r="P815" s="3852"/>
    </row>
    <row r="816" spans="1:16" ht="20.25" customHeight="1" x14ac:dyDescent="0.2">
      <c r="A816"/>
      <c r="D816" s="4118" t="s">
        <v>1209</v>
      </c>
      <c r="E816" s="4119"/>
      <c r="F816" s="4119"/>
      <c r="G816" s="4119"/>
      <c r="H816" s="4119"/>
      <c r="I816" s="4119"/>
      <c r="J816" s="4119"/>
      <c r="K816" s="4119"/>
      <c r="L816" s="4119"/>
      <c r="M816" s="4119"/>
      <c r="N816" s="4119"/>
      <c r="O816" s="4120"/>
      <c r="P816" s="12" t="s">
        <v>2858</v>
      </c>
    </row>
    <row r="817" spans="1:16" ht="22.5" customHeight="1" x14ac:dyDescent="0.2">
      <c r="A817"/>
      <c r="D817" s="4124"/>
      <c r="E817" s="4125"/>
      <c r="F817" s="4125"/>
      <c r="G817" s="4125"/>
      <c r="H817" s="4125"/>
      <c r="I817" s="4125"/>
      <c r="J817" s="4125"/>
      <c r="K817" s="4125"/>
      <c r="L817" s="4125"/>
      <c r="M817" s="4125"/>
      <c r="N817" s="4125"/>
      <c r="O817" s="4126"/>
      <c r="P817" s="12" t="s">
        <v>6428</v>
      </c>
    </row>
    <row r="818" spans="1:16" x14ac:dyDescent="0.2">
      <c r="A818"/>
    </row>
    <row r="819" spans="1:16" x14ac:dyDescent="0.2">
      <c r="A819" t="s">
        <v>2319</v>
      </c>
      <c r="M819" t="s">
        <v>2033</v>
      </c>
    </row>
    <row r="820" spans="1:16" x14ac:dyDescent="0.2">
      <c r="A820" t="s">
        <v>7354</v>
      </c>
      <c r="G820" t="s">
        <v>6787</v>
      </c>
    </row>
    <row r="821" spans="1:16" x14ac:dyDescent="0.2">
      <c r="A821" t="s">
        <v>7355</v>
      </c>
      <c r="M821" s="4137" t="s">
        <v>2863</v>
      </c>
      <c r="N821" s="4138"/>
      <c r="O821" s="4138"/>
      <c r="P821" s="4139"/>
    </row>
    <row r="822" spans="1:16" x14ac:dyDescent="0.2">
      <c r="A822" t="s">
        <v>6788</v>
      </c>
      <c r="M822" s="2" t="s">
        <v>2860</v>
      </c>
      <c r="N822" s="2" t="s">
        <v>2861</v>
      </c>
      <c r="O822" s="2" t="s">
        <v>2862</v>
      </c>
      <c r="P822" s="3" t="s">
        <v>1210</v>
      </c>
    </row>
    <row r="823" spans="1:16" x14ac:dyDescent="0.2">
      <c r="A823"/>
      <c r="M823" s="1">
        <v>2017</v>
      </c>
      <c r="N823" s="1">
        <v>4</v>
      </c>
      <c r="O823" s="1">
        <v>5</v>
      </c>
      <c r="P823" s="1">
        <v>8</v>
      </c>
    </row>
    <row r="824" spans="1:16" x14ac:dyDescent="0.2">
      <c r="A824"/>
      <c r="L824" s="4"/>
      <c r="M824" s="4"/>
      <c r="N824" s="4"/>
      <c r="O824" s="4"/>
    </row>
    <row r="825" spans="1:16" ht="12.75" customHeight="1" x14ac:dyDescent="0.2">
      <c r="A825" s="3845" t="s">
        <v>2864</v>
      </c>
      <c r="B825" s="3845" t="s">
        <v>2865</v>
      </c>
      <c r="C825" s="3845" t="s">
        <v>1212</v>
      </c>
      <c r="D825" s="3845"/>
      <c r="E825" s="3845"/>
      <c r="F825" s="3845"/>
      <c r="G825" s="3845" t="s">
        <v>2866</v>
      </c>
      <c r="H825" s="3845"/>
      <c r="I825" s="4170" t="s">
        <v>2869</v>
      </c>
      <c r="J825" s="4170"/>
      <c r="K825" s="4170"/>
      <c r="L825" s="4170"/>
      <c r="M825" s="3845" t="s">
        <v>1211</v>
      </c>
      <c r="N825" s="3858" t="s">
        <v>2872</v>
      </c>
      <c r="O825" s="3996" t="s">
        <v>1207</v>
      </c>
      <c r="P825" s="3858" t="s">
        <v>2873</v>
      </c>
    </row>
    <row r="826" spans="1:16" x14ac:dyDescent="0.2">
      <c r="A826" s="3845"/>
      <c r="B826" s="3845"/>
      <c r="C826" s="3845"/>
      <c r="D826" s="3845"/>
      <c r="E826" s="3845"/>
      <c r="F826" s="3845"/>
      <c r="G826" s="6" t="s">
        <v>2867</v>
      </c>
      <c r="H826" s="6" t="s">
        <v>2868</v>
      </c>
      <c r="I826" s="6" t="s">
        <v>2870</v>
      </c>
      <c r="J826" s="6" t="s">
        <v>2871</v>
      </c>
      <c r="K826" s="6" t="s">
        <v>4319</v>
      </c>
      <c r="L826" s="6" t="s">
        <v>4320</v>
      </c>
      <c r="M826" s="3845"/>
      <c r="N826" s="3858"/>
      <c r="O826" s="3996"/>
      <c r="P826" s="3858"/>
    </row>
    <row r="827" spans="1:16" x14ac:dyDescent="0.2">
      <c r="A827" s="1"/>
      <c r="B827" s="132" t="s">
        <v>2053</v>
      </c>
      <c r="C827" s="4731" t="s">
        <v>2503</v>
      </c>
      <c r="D827" s="4195"/>
      <c r="E827" s="4195"/>
      <c r="F827" s="4195"/>
      <c r="G827" s="7"/>
      <c r="H827" s="7"/>
      <c r="I827" s="3931">
        <v>453</v>
      </c>
      <c r="J827" s="3931">
        <v>4</v>
      </c>
      <c r="K827" s="7"/>
      <c r="L827" s="7"/>
      <c r="M827" s="7"/>
      <c r="N827" s="7"/>
      <c r="O827" s="7"/>
      <c r="P827" s="7"/>
    </row>
    <row r="828" spans="1:16" ht="38.25" customHeight="1" x14ac:dyDescent="0.2">
      <c r="A828" s="12">
        <v>1</v>
      </c>
      <c r="B828" s="9" t="s">
        <v>2054</v>
      </c>
      <c r="C828" s="4690" t="s">
        <v>6789</v>
      </c>
      <c r="D828" s="4691"/>
      <c r="E828" s="4691"/>
      <c r="F828" s="4692"/>
      <c r="G828" s="618">
        <v>41690</v>
      </c>
      <c r="H828" s="618">
        <v>41968</v>
      </c>
      <c r="I828" s="3932"/>
      <c r="J828" s="3932"/>
      <c r="K828" s="9"/>
      <c r="L828" s="9"/>
      <c r="M828" s="9">
        <v>39</v>
      </c>
      <c r="N828" s="1725" t="s">
        <v>1223</v>
      </c>
      <c r="O828" s="1725" t="s">
        <v>2056</v>
      </c>
      <c r="P828" s="54" t="s">
        <v>6790</v>
      </c>
    </row>
    <row r="829" spans="1:16" ht="12.75" customHeight="1" x14ac:dyDescent="0.2">
      <c r="A829" s="12">
        <v>2</v>
      </c>
      <c r="B829" s="9" t="s">
        <v>6287</v>
      </c>
      <c r="C829" s="4690" t="s">
        <v>2706</v>
      </c>
      <c r="D829" s="4691"/>
      <c r="E829" s="4691"/>
      <c r="F829" s="4692"/>
      <c r="G829" s="618">
        <v>41669</v>
      </c>
      <c r="H829" s="618">
        <v>42002</v>
      </c>
      <c r="I829" s="3932"/>
      <c r="J829" s="3932"/>
      <c r="K829" s="9"/>
      <c r="L829" s="9"/>
      <c r="M829" s="9">
        <v>40</v>
      </c>
      <c r="N829" s="1725" t="s">
        <v>1223</v>
      </c>
      <c r="O829" s="1725" t="s">
        <v>589</v>
      </c>
      <c r="P829" s="9" t="s">
        <v>4261</v>
      </c>
    </row>
    <row r="830" spans="1:16" x14ac:dyDescent="0.2">
      <c r="A830" s="12"/>
      <c r="B830" s="9"/>
      <c r="C830" s="4690"/>
      <c r="D830" s="4691"/>
      <c r="E830" s="4691"/>
      <c r="F830" s="4692"/>
      <c r="G830" s="618"/>
      <c r="H830" s="618"/>
      <c r="I830" s="3932"/>
      <c r="J830" s="3932"/>
      <c r="K830" s="9"/>
      <c r="L830" s="9"/>
      <c r="M830" s="9"/>
      <c r="N830" s="1725"/>
      <c r="O830" s="1725"/>
      <c r="P830" s="9"/>
    </row>
    <row r="831" spans="1:16" ht="12.75" customHeight="1" x14ac:dyDescent="0.2">
      <c r="A831" s="12"/>
      <c r="B831" s="132" t="s">
        <v>2708</v>
      </c>
      <c r="C831" s="4195" t="s">
        <v>431</v>
      </c>
      <c r="D831" s="4195"/>
      <c r="E831" s="4195"/>
      <c r="F831" s="4195"/>
      <c r="G831" s="618"/>
      <c r="H831" s="618"/>
      <c r="I831" s="3932"/>
      <c r="J831" s="3932"/>
      <c r="K831" s="9"/>
      <c r="L831" s="9"/>
      <c r="M831" s="9"/>
      <c r="N831" s="1725"/>
      <c r="O831" s="1725"/>
      <c r="P831" s="9"/>
    </row>
    <row r="832" spans="1:16" ht="12.75" customHeight="1" x14ac:dyDescent="0.2">
      <c r="A832" s="12">
        <v>3</v>
      </c>
      <c r="B832" s="9" t="s">
        <v>2709</v>
      </c>
      <c r="C832" s="4690" t="s">
        <v>2060</v>
      </c>
      <c r="D832" s="4691"/>
      <c r="E832" s="4691"/>
      <c r="F832" s="4692"/>
      <c r="G832" s="618">
        <v>41656</v>
      </c>
      <c r="H832" s="618">
        <v>41994</v>
      </c>
      <c r="I832" s="3932"/>
      <c r="J832" s="3932"/>
      <c r="K832" s="9"/>
      <c r="L832" s="9"/>
      <c r="M832" s="9">
        <v>85</v>
      </c>
      <c r="N832" s="1725" t="s">
        <v>1223</v>
      </c>
      <c r="O832" s="1725" t="s">
        <v>589</v>
      </c>
      <c r="P832" t="s">
        <v>6791</v>
      </c>
    </row>
    <row r="833" spans="1:16" x14ac:dyDescent="0.2">
      <c r="A833" s="12"/>
      <c r="B833" s="9"/>
      <c r="C833" s="4690"/>
      <c r="D833" s="4691"/>
      <c r="E833" s="4691"/>
      <c r="F833" s="4692"/>
      <c r="G833" s="618"/>
      <c r="H833" s="618"/>
      <c r="I833" s="3932"/>
      <c r="J833" s="3932"/>
      <c r="K833" s="9"/>
      <c r="L833" s="9"/>
      <c r="M833" s="9"/>
      <c r="N833" s="1725"/>
      <c r="O833" s="1725"/>
      <c r="P833" s="9"/>
    </row>
    <row r="834" spans="1:16" x14ac:dyDescent="0.2">
      <c r="A834" s="12"/>
      <c r="B834" s="132" t="s">
        <v>2713</v>
      </c>
      <c r="C834" s="4195" t="s">
        <v>2527</v>
      </c>
      <c r="D834" s="4195"/>
      <c r="E834" s="4195"/>
      <c r="F834" s="4195"/>
      <c r="G834" s="618"/>
      <c r="H834" s="618"/>
      <c r="I834" s="3932"/>
      <c r="J834" s="3932"/>
      <c r="K834" s="9"/>
      <c r="L834" s="9"/>
      <c r="M834" s="9"/>
      <c r="N834" s="1725"/>
      <c r="O834" s="1725"/>
      <c r="P834" s="9"/>
    </row>
    <row r="835" spans="1:16" ht="28.5" customHeight="1" x14ac:dyDescent="0.2">
      <c r="A835" s="12">
        <v>4</v>
      </c>
      <c r="B835" s="9" t="s">
        <v>2714</v>
      </c>
      <c r="C835" s="4690" t="s">
        <v>6792</v>
      </c>
      <c r="D835" s="4691"/>
      <c r="E835" s="4691"/>
      <c r="F835" s="4692"/>
      <c r="G835" s="618">
        <v>41640</v>
      </c>
      <c r="H835" s="618">
        <v>41842</v>
      </c>
      <c r="I835" s="3932"/>
      <c r="J835" s="3933"/>
      <c r="K835" s="9"/>
      <c r="L835" s="9"/>
      <c r="M835" s="9">
        <v>11</v>
      </c>
      <c r="N835" s="1725" t="s">
        <v>1223</v>
      </c>
      <c r="O835" s="1725" t="s">
        <v>589</v>
      </c>
      <c r="P835" s="9"/>
    </row>
    <row r="836" spans="1:16" ht="27.75" customHeight="1" x14ac:dyDescent="0.2">
      <c r="A836" s="12">
        <v>5</v>
      </c>
      <c r="B836" s="9" t="s">
        <v>2061</v>
      </c>
      <c r="C836" s="4690" t="s">
        <v>6793</v>
      </c>
      <c r="D836" s="4691"/>
      <c r="E836" s="4691"/>
      <c r="F836" s="4692"/>
      <c r="G836" s="618">
        <v>41669</v>
      </c>
      <c r="H836" s="618">
        <v>41936</v>
      </c>
      <c r="I836" s="3932"/>
      <c r="J836" s="3931">
        <v>5</v>
      </c>
      <c r="K836" s="9"/>
      <c r="L836" s="9"/>
      <c r="M836" s="9">
        <v>28</v>
      </c>
      <c r="N836" s="1725" t="s">
        <v>1223</v>
      </c>
      <c r="O836" s="1725" t="s">
        <v>589</v>
      </c>
      <c r="P836" s="9"/>
    </row>
    <row r="837" spans="1:16" x14ac:dyDescent="0.2">
      <c r="A837" s="12"/>
      <c r="B837" s="132" t="s">
        <v>3756</v>
      </c>
      <c r="C837" s="4195" t="s">
        <v>1354</v>
      </c>
      <c r="D837" s="4195"/>
      <c r="E837" s="4195"/>
      <c r="F837" s="4195"/>
      <c r="G837" s="618"/>
      <c r="H837" s="618"/>
      <c r="I837" s="3932"/>
      <c r="J837" s="3932"/>
      <c r="K837" s="9"/>
      <c r="L837" s="9"/>
      <c r="M837" s="9"/>
      <c r="N837" s="1725"/>
      <c r="O837" s="1725"/>
      <c r="P837" s="9"/>
    </row>
    <row r="838" spans="1:16" ht="25.5" x14ac:dyDescent="0.2">
      <c r="A838" s="12">
        <v>6</v>
      </c>
      <c r="B838" s="9" t="s">
        <v>6794</v>
      </c>
      <c r="C838" s="4690" t="s">
        <v>6795</v>
      </c>
      <c r="D838" s="4691"/>
      <c r="E838" s="4691"/>
      <c r="F838" s="4692"/>
      <c r="G838" s="618" t="s">
        <v>6796</v>
      </c>
      <c r="H838" s="618"/>
      <c r="I838" s="3932"/>
      <c r="J838" s="3932"/>
      <c r="K838" s="9" t="s">
        <v>1213</v>
      </c>
      <c r="L838" s="9"/>
      <c r="M838" s="9"/>
      <c r="N838" s="1725"/>
      <c r="O838" s="1725"/>
      <c r="P838" s="806" t="s">
        <v>6797</v>
      </c>
    </row>
    <row r="839" spans="1:16" x14ac:dyDescent="0.2">
      <c r="A839" s="9"/>
      <c r="B839" s="9"/>
      <c r="C839" s="4195"/>
      <c r="D839" s="4195"/>
      <c r="E839" s="4195"/>
      <c r="F839" s="4195"/>
      <c r="G839" s="618"/>
      <c r="H839" s="618"/>
      <c r="I839" s="3932"/>
      <c r="J839" s="3932"/>
      <c r="K839" s="9"/>
      <c r="L839" s="9"/>
      <c r="M839" s="9"/>
      <c r="N839" s="1725"/>
      <c r="O839" s="1725"/>
      <c r="P839" s="806"/>
    </row>
    <row r="840" spans="1:16" x14ac:dyDescent="0.2">
      <c r="A840" s="9" t="s">
        <v>1213</v>
      </c>
      <c r="B840" s="132" t="s">
        <v>3759</v>
      </c>
      <c r="C840" s="4697" t="s">
        <v>1329</v>
      </c>
      <c r="D840" s="4698"/>
      <c r="E840" s="4698"/>
      <c r="F840" s="4699"/>
      <c r="G840" s="618"/>
      <c r="H840" s="618"/>
      <c r="I840" s="3932"/>
      <c r="J840" s="3932"/>
      <c r="K840" s="9"/>
      <c r="L840" s="9"/>
      <c r="M840" s="9"/>
      <c r="N840" s="1725"/>
      <c r="O840" s="1725"/>
      <c r="P840" s="9"/>
    </row>
    <row r="841" spans="1:16" x14ac:dyDescent="0.2">
      <c r="A841" s="12">
        <v>7</v>
      </c>
      <c r="B841" s="9" t="s">
        <v>3760</v>
      </c>
      <c r="C841" s="4656" t="s">
        <v>6798</v>
      </c>
      <c r="D841" s="4674"/>
      <c r="E841" s="4674"/>
      <c r="F841" s="4675"/>
      <c r="G841" s="618">
        <v>41643</v>
      </c>
      <c r="H841" s="618">
        <v>41990</v>
      </c>
      <c r="I841" s="3933"/>
      <c r="J841" s="3933"/>
      <c r="K841" s="9"/>
      <c r="L841" s="9"/>
      <c r="M841" s="9">
        <v>144</v>
      </c>
      <c r="N841" s="200" t="s">
        <v>1223</v>
      </c>
      <c r="O841" s="200" t="s">
        <v>589</v>
      </c>
      <c r="P841" s="9" t="s">
        <v>1213</v>
      </c>
    </row>
    <row r="842" spans="1:16" x14ac:dyDescent="0.2">
      <c r="A842" s="7"/>
      <c r="B842" s="7"/>
      <c r="C842" s="3860"/>
      <c r="D842" s="3860"/>
      <c r="E842" s="3860"/>
      <c r="F842" s="3860"/>
      <c r="G842" s="7"/>
      <c r="H842" s="7"/>
      <c r="I842" s="7"/>
      <c r="J842" s="7"/>
      <c r="K842" s="7"/>
      <c r="L842" s="7"/>
      <c r="M842" s="7"/>
      <c r="N842" s="7"/>
      <c r="O842" s="7"/>
      <c r="P842" s="7"/>
    </row>
    <row r="843" spans="1:16" x14ac:dyDescent="0.2">
      <c r="A843"/>
    </row>
    <row r="845" spans="1:16" ht="28.5" customHeight="1" x14ac:dyDescent="0.2">
      <c r="A845" s="3860"/>
      <c r="B845" s="3860"/>
      <c r="C845" s="3860"/>
      <c r="D845" s="3845" t="s">
        <v>2859</v>
      </c>
      <c r="E845" s="3845"/>
      <c r="F845" s="3845"/>
      <c r="G845" s="3845"/>
      <c r="H845" s="3845"/>
      <c r="I845" s="3845"/>
      <c r="J845" s="3845"/>
      <c r="K845" s="3845"/>
      <c r="L845" s="3845"/>
      <c r="M845" s="3845"/>
      <c r="N845" s="3845"/>
      <c r="O845" s="3845"/>
      <c r="P845" s="12" t="s">
        <v>1611</v>
      </c>
    </row>
    <row r="846" spans="1:16" ht="24.75" customHeight="1" x14ac:dyDescent="0.2">
      <c r="A846" s="3860"/>
      <c r="B846" s="3860"/>
      <c r="C846" s="3860"/>
      <c r="D846" s="3853" t="s">
        <v>6611</v>
      </c>
      <c r="E846" s="3853"/>
      <c r="F846" s="3853"/>
      <c r="G846" s="3853"/>
      <c r="H846" s="3853"/>
      <c r="I846" s="3853"/>
      <c r="J846" s="3853"/>
      <c r="K846" s="3853"/>
      <c r="L846" s="3853"/>
      <c r="M846" s="3853"/>
      <c r="N846" s="3853"/>
      <c r="O846" s="3853"/>
      <c r="P846" s="28" t="s">
        <v>4297</v>
      </c>
    </row>
    <row r="847" spans="1:16" ht="24" customHeight="1" x14ac:dyDescent="0.2">
      <c r="A847" s="3860"/>
      <c r="B847" s="3860"/>
      <c r="C847" s="3860"/>
      <c r="D847" s="3930" t="s">
        <v>1209</v>
      </c>
      <c r="E847" s="3930"/>
      <c r="F847" s="3930"/>
      <c r="G847" s="3930"/>
      <c r="H847" s="3930"/>
      <c r="I847" s="3930"/>
      <c r="J847" s="3930"/>
      <c r="K847" s="3930"/>
      <c r="L847" s="3930"/>
      <c r="M847" s="3930"/>
      <c r="N847" s="3930"/>
      <c r="O847" s="3930"/>
      <c r="P847" s="28" t="s">
        <v>6612</v>
      </c>
    </row>
    <row r="849" spans="1:16" x14ac:dyDescent="0.2">
      <c r="A849" s="1698" t="s">
        <v>6621</v>
      </c>
      <c r="B849" s="1698"/>
      <c r="C849" s="1698"/>
      <c r="D849" s="1698"/>
      <c r="E849" s="1698"/>
      <c r="F849" s="622"/>
      <c r="G849" s="37"/>
      <c r="M849" s="17" t="s">
        <v>5759</v>
      </c>
      <c r="N849" s="17"/>
      <c r="O849" s="71"/>
    </row>
    <row r="850" spans="1:16" x14ac:dyDescent="0.2">
      <c r="A850" s="1712" t="s">
        <v>6622</v>
      </c>
      <c r="B850" s="1712"/>
      <c r="C850" s="1712"/>
      <c r="D850" s="1712"/>
      <c r="E850" s="1712"/>
      <c r="F850" s="1711"/>
      <c r="G850" s="724"/>
    </row>
    <row r="851" spans="1:16" x14ac:dyDescent="0.2">
      <c r="A851" s="1712" t="s">
        <v>6682</v>
      </c>
      <c r="B851" s="1712"/>
      <c r="C851" s="1712"/>
      <c r="D851" s="1712"/>
      <c r="E851" s="1712"/>
      <c r="F851" s="1714"/>
      <c r="G851" s="335"/>
      <c r="M851" s="4137" t="s">
        <v>2863</v>
      </c>
      <c r="N851" s="4138"/>
      <c r="O851" s="4138"/>
      <c r="P851" s="4139"/>
    </row>
    <row r="852" spans="1:16" x14ac:dyDescent="0.2">
      <c r="A852" s="1698" t="s">
        <v>6623</v>
      </c>
      <c r="B852" s="1698"/>
      <c r="C852" s="1698"/>
      <c r="D852" s="1698"/>
      <c r="E852" s="1698"/>
      <c r="F852" s="724"/>
      <c r="G852" s="724"/>
      <c r="M852" s="2" t="s">
        <v>2860</v>
      </c>
      <c r="N852" s="2" t="s">
        <v>2861</v>
      </c>
      <c r="O852" s="2" t="s">
        <v>2862</v>
      </c>
      <c r="P852" s="3" t="s">
        <v>1210</v>
      </c>
    </row>
    <row r="853" spans="1:16" x14ac:dyDescent="0.2">
      <c r="M853" s="1665">
        <v>2017</v>
      </c>
      <c r="N853" s="1665">
        <v>2</v>
      </c>
      <c r="O853" s="1665">
        <v>13</v>
      </c>
      <c r="P853" s="1665">
        <v>8</v>
      </c>
    </row>
    <row r="854" spans="1:16" x14ac:dyDescent="0.2">
      <c r="A854" s="1692"/>
      <c r="L854" s="4"/>
      <c r="M854" s="4"/>
      <c r="N854" s="4"/>
      <c r="O854" s="4"/>
    </row>
    <row r="855" spans="1:16" ht="24.75" customHeight="1" x14ac:dyDescent="0.2">
      <c r="A855" s="4720" t="s">
        <v>2864</v>
      </c>
      <c r="B855" s="3845" t="s">
        <v>2865</v>
      </c>
      <c r="C855" s="3845" t="s">
        <v>1212</v>
      </c>
      <c r="D855" s="3845"/>
      <c r="E855" s="3845"/>
      <c r="F855" s="3845"/>
      <c r="G855" s="3845" t="s">
        <v>2866</v>
      </c>
      <c r="H855" s="3845"/>
      <c r="I855" s="4170" t="s">
        <v>2869</v>
      </c>
      <c r="J855" s="4170"/>
      <c r="K855" s="4170"/>
      <c r="L855" s="4170"/>
      <c r="M855" s="3857" t="s">
        <v>1211</v>
      </c>
      <c r="N855" s="3996" t="s">
        <v>2872</v>
      </c>
      <c r="O855" s="3996" t="s">
        <v>1207</v>
      </c>
      <c r="P855" s="3858" t="s">
        <v>2873</v>
      </c>
    </row>
    <row r="856" spans="1:16" x14ac:dyDescent="0.2">
      <c r="A856" s="4720"/>
      <c r="B856" s="3845"/>
      <c r="C856" s="3845"/>
      <c r="D856" s="3845"/>
      <c r="E856" s="3845"/>
      <c r="F856" s="3845"/>
      <c r="G856" s="129" t="s">
        <v>2867</v>
      </c>
      <c r="H856" s="129" t="s">
        <v>2868</v>
      </c>
      <c r="I856" s="6" t="s">
        <v>2870</v>
      </c>
      <c r="J856" s="6" t="s">
        <v>2871</v>
      </c>
      <c r="K856" s="6" t="s">
        <v>4319</v>
      </c>
      <c r="L856" s="6" t="s">
        <v>4320</v>
      </c>
      <c r="M856" s="3857"/>
      <c r="N856" s="3996"/>
      <c r="O856" s="3996"/>
      <c r="P856" s="3858"/>
    </row>
    <row r="857" spans="1:16" x14ac:dyDescent="0.2">
      <c r="A857" s="1667"/>
      <c r="B857" s="1666" t="s">
        <v>2392</v>
      </c>
      <c r="C857" s="4763" t="s">
        <v>4160</v>
      </c>
      <c r="D857" s="4763"/>
      <c r="E857" s="4763"/>
      <c r="F857" s="4763"/>
      <c r="G857" s="1699"/>
      <c r="H857" s="1699"/>
      <c r="I857" s="3931">
        <v>453</v>
      </c>
      <c r="J857" s="3931">
        <v>6</v>
      </c>
      <c r="K857" s="7"/>
      <c r="L857" s="7"/>
    </row>
    <row r="858" spans="1:16" x14ac:dyDescent="0.2">
      <c r="A858" s="1665">
        <v>1</v>
      </c>
      <c r="B858" s="1667" t="s">
        <v>2393</v>
      </c>
      <c r="C858" s="4727" t="s">
        <v>6003</v>
      </c>
      <c r="D858" s="4727"/>
      <c r="E858" s="4727"/>
      <c r="F858" s="4727"/>
      <c r="G858" s="1699">
        <v>42079</v>
      </c>
      <c r="H858" s="1699">
        <v>42298</v>
      </c>
      <c r="I858" s="3932"/>
      <c r="J858" s="3932"/>
      <c r="K858" s="7"/>
      <c r="L858" s="7"/>
      <c r="M858" s="1705">
        <v>80</v>
      </c>
      <c r="N858" s="1665" t="s">
        <v>1223</v>
      </c>
      <c r="O858" s="1665" t="s">
        <v>287</v>
      </c>
      <c r="P858" s="1667" t="s">
        <v>6624</v>
      </c>
    </row>
    <row r="859" spans="1:16" ht="30" customHeight="1" x14ac:dyDescent="0.2">
      <c r="A859" s="1665">
        <v>2</v>
      </c>
      <c r="B859" t="s">
        <v>4162</v>
      </c>
      <c r="C859" s="4760" t="s">
        <v>4163</v>
      </c>
      <c r="D859" s="4760"/>
      <c r="E859" s="4760"/>
      <c r="F859" s="4760"/>
      <c r="G859" s="1699">
        <v>42185</v>
      </c>
      <c r="H859" s="1699">
        <v>42361</v>
      </c>
      <c r="I859" s="3933"/>
      <c r="J859" s="3933"/>
      <c r="K859" s="7"/>
      <c r="L859" s="7"/>
      <c r="M859" s="1705">
        <v>166</v>
      </c>
      <c r="N859" s="1665" t="s">
        <v>1223</v>
      </c>
      <c r="O859" s="1665" t="s">
        <v>287</v>
      </c>
      <c r="P859" s="1667" t="s">
        <v>6625</v>
      </c>
    </row>
    <row r="860" spans="1:16" ht="15" x14ac:dyDescent="0.2">
      <c r="A860" s="1700"/>
      <c r="B860" s="1682"/>
      <c r="C860" s="4761"/>
      <c r="D860" s="4761"/>
      <c r="E860" s="4761"/>
      <c r="F860" s="4761"/>
      <c r="G860" s="1699"/>
      <c r="H860" s="1699"/>
      <c r="I860" s="7"/>
      <c r="J860" s="7"/>
      <c r="K860" s="7"/>
      <c r="L860" s="7"/>
      <c r="M860" s="1705"/>
      <c r="N860" s="1665"/>
      <c r="O860" s="1665"/>
      <c r="P860" s="1667"/>
    </row>
    <row r="861" spans="1:16" ht="15" x14ac:dyDescent="0.2">
      <c r="A861" s="1700"/>
      <c r="B861" s="1682" t="s">
        <v>2398</v>
      </c>
      <c r="C861" s="4726" t="s">
        <v>2527</v>
      </c>
      <c r="D861" s="4726"/>
      <c r="E861" s="4726"/>
      <c r="F861" s="4726"/>
      <c r="G861" s="1699"/>
      <c r="H861" s="1699"/>
      <c r="I861" s="3931">
        <v>454</v>
      </c>
      <c r="J861" s="3931">
        <v>1</v>
      </c>
      <c r="K861" s="7"/>
      <c r="L861" s="7"/>
      <c r="M861" s="1705"/>
      <c r="N861" s="1665"/>
      <c r="O861" s="1665"/>
      <c r="P861" s="1667"/>
    </row>
    <row r="862" spans="1:16" ht="15" x14ac:dyDescent="0.2">
      <c r="A862" s="1665">
        <v>3</v>
      </c>
      <c r="B862" s="1687" t="s">
        <v>2279</v>
      </c>
      <c r="C862" s="4727" t="s">
        <v>2530</v>
      </c>
      <c r="D862" s="4727"/>
      <c r="E862" s="4727"/>
      <c r="F862" s="4727"/>
      <c r="G862" s="1699">
        <v>42066</v>
      </c>
      <c r="H862" s="1699">
        <v>42395</v>
      </c>
      <c r="I862" s="3932"/>
      <c r="J862" s="3932"/>
      <c r="K862" s="7"/>
      <c r="L862" s="7"/>
      <c r="M862" s="1705">
        <v>93</v>
      </c>
      <c r="N862" s="1665" t="s">
        <v>1223</v>
      </c>
      <c r="O862" s="1665" t="s">
        <v>287</v>
      </c>
      <c r="P862" s="1667"/>
    </row>
    <row r="863" spans="1:16" ht="15" x14ac:dyDescent="0.2">
      <c r="A863" s="1665"/>
      <c r="B863" s="1682"/>
      <c r="C863" s="4727"/>
      <c r="D863" s="4727"/>
      <c r="E863" s="4727"/>
      <c r="F863" s="4727"/>
      <c r="G863" s="1699"/>
      <c r="H863" s="1699"/>
      <c r="I863" s="3932"/>
      <c r="J863" s="3932"/>
      <c r="K863" s="7"/>
      <c r="L863" s="7"/>
      <c r="M863" s="1705"/>
      <c r="N863" s="1665"/>
      <c r="O863" s="1665"/>
      <c r="P863" s="1667"/>
    </row>
    <row r="864" spans="1:16" ht="15" x14ac:dyDescent="0.25">
      <c r="A864" s="1693"/>
      <c r="B864" s="466" t="s">
        <v>4201</v>
      </c>
      <c r="C864" s="4759" t="s">
        <v>1329</v>
      </c>
      <c r="D864" s="4759"/>
      <c r="E864" s="4759"/>
      <c r="F864" s="4759"/>
      <c r="G864" s="1699"/>
      <c r="H864" s="1699"/>
      <c r="I864" s="3932"/>
      <c r="J864" s="3932"/>
      <c r="K864" s="7"/>
      <c r="L864" s="7"/>
      <c r="M864" s="1701"/>
      <c r="N864" s="1665"/>
      <c r="O864" s="1665"/>
      <c r="P864" s="1667"/>
    </row>
    <row r="865" spans="1:16" ht="15" x14ac:dyDescent="0.25">
      <c r="A865" s="1693">
        <v>4</v>
      </c>
      <c r="B865" s="1676" t="s">
        <v>4202</v>
      </c>
      <c r="C865" s="4776" t="s">
        <v>4203</v>
      </c>
      <c r="D865" s="4776"/>
      <c r="E865" s="4776"/>
      <c r="F865" s="4776"/>
      <c r="G865" s="1699">
        <v>41985</v>
      </c>
      <c r="H865" s="1699">
        <v>42443</v>
      </c>
      <c r="I865" s="3933"/>
      <c r="J865" s="3933"/>
      <c r="K865" s="7"/>
      <c r="L865" s="7"/>
      <c r="M865" s="1705">
        <v>6</v>
      </c>
      <c r="N865" s="1665" t="s">
        <v>1223</v>
      </c>
      <c r="O865" s="1665" t="s">
        <v>313</v>
      </c>
      <c r="P865" s="1667"/>
    </row>
    <row r="866" spans="1:16" ht="15" x14ac:dyDescent="0.2">
      <c r="A866" s="1665"/>
      <c r="B866" s="2109"/>
      <c r="C866" s="4777"/>
      <c r="D866" s="4777"/>
      <c r="E866" s="4777"/>
      <c r="F866" s="4777"/>
      <c r="G866" s="1675"/>
      <c r="H866" s="1675"/>
      <c r="I866" s="2108"/>
      <c r="J866" s="2108"/>
      <c r="K866" s="2108"/>
      <c r="L866" s="2108"/>
      <c r="M866" s="1705"/>
      <c r="N866" s="1665"/>
      <c r="O866" s="1665"/>
      <c r="P866" s="1667"/>
    </row>
    <row r="867" spans="1:16" x14ac:dyDescent="0.2">
      <c r="A867" s="2108"/>
      <c r="B867" s="2108" t="s">
        <v>4204</v>
      </c>
      <c r="C867" s="4693" t="s">
        <v>4205</v>
      </c>
      <c r="D867" s="4693"/>
      <c r="E867" s="4693"/>
      <c r="F867" s="4693"/>
      <c r="G867" s="2108"/>
      <c r="H867" s="2108"/>
      <c r="I867" s="2108"/>
      <c r="J867" s="2108"/>
      <c r="K867" s="2108"/>
      <c r="L867" s="2108"/>
      <c r="M867" s="2108"/>
      <c r="N867" s="2108"/>
      <c r="O867" s="2108"/>
      <c r="P867" s="2108"/>
    </row>
    <row r="868" spans="1:16" x14ac:dyDescent="0.2">
      <c r="A868" s="2107">
        <v>5</v>
      </c>
      <c r="B868" s="2108"/>
      <c r="C868" s="4012" t="s">
        <v>6626</v>
      </c>
      <c r="D868" s="4012"/>
      <c r="E868" s="4012"/>
      <c r="F868" s="4012"/>
      <c r="G868" s="1699">
        <v>41988</v>
      </c>
      <c r="H868" s="1699">
        <v>42152</v>
      </c>
      <c r="I868" s="2108"/>
      <c r="J868" s="2108"/>
      <c r="K868" s="2108"/>
      <c r="L868" s="2108"/>
      <c r="M868" s="2108">
        <v>85</v>
      </c>
      <c r="N868" s="2108" t="s">
        <v>1223</v>
      </c>
      <c r="O868" s="2108" t="s">
        <v>287</v>
      </c>
      <c r="P868" s="2108" t="s">
        <v>1213</v>
      </c>
    </row>
    <row r="873" spans="1:16" ht="28.5" customHeight="1" x14ac:dyDescent="0.2">
      <c r="A873" s="3860"/>
      <c r="B873" s="3860"/>
      <c r="C873" s="3860"/>
      <c r="D873" s="3845" t="s">
        <v>2859</v>
      </c>
      <c r="E873" s="3845"/>
      <c r="F873" s="3845"/>
      <c r="G873" s="3845"/>
      <c r="H873" s="3845"/>
      <c r="I873" s="3845"/>
      <c r="J873" s="3845"/>
      <c r="K873" s="3845"/>
      <c r="L873" s="3845"/>
      <c r="M873" s="3845"/>
      <c r="N873" s="3845"/>
      <c r="O873" s="3845"/>
      <c r="P873" s="12" t="s">
        <v>1611</v>
      </c>
    </row>
    <row r="874" spans="1:16" ht="24.75" customHeight="1" x14ac:dyDescent="0.2">
      <c r="A874" s="3860"/>
      <c r="B874" s="3860"/>
      <c r="C874" s="3860"/>
      <c r="D874" s="3853" t="s">
        <v>6611</v>
      </c>
      <c r="E874" s="3853"/>
      <c r="F874" s="3853"/>
      <c r="G874" s="3853"/>
      <c r="H874" s="3853"/>
      <c r="I874" s="3853"/>
      <c r="J874" s="3853"/>
      <c r="K874" s="3853"/>
      <c r="L874" s="3853"/>
      <c r="M874" s="3853"/>
      <c r="N874" s="3853"/>
      <c r="O874" s="3853"/>
      <c r="P874" s="28" t="s">
        <v>4297</v>
      </c>
    </row>
    <row r="875" spans="1:16" ht="24" customHeight="1" x14ac:dyDescent="0.2">
      <c r="A875" s="3860"/>
      <c r="B875" s="3860"/>
      <c r="C875" s="3860"/>
      <c r="D875" s="3930" t="s">
        <v>1209</v>
      </c>
      <c r="E875" s="3930"/>
      <c r="F875" s="3930"/>
      <c r="G875" s="3930"/>
      <c r="H875" s="3930"/>
      <c r="I875" s="3930"/>
      <c r="J875" s="3930"/>
      <c r="K875" s="3930"/>
      <c r="L875" s="3930"/>
      <c r="M875" s="3930"/>
      <c r="N875" s="3930"/>
      <c r="O875" s="3930"/>
      <c r="P875" s="28" t="s">
        <v>6612</v>
      </c>
    </row>
    <row r="877" spans="1:16" x14ac:dyDescent="0.2">
      <c r="A877" s="1698" t="s">
        <v>2412</v>
      </c>
      <c r="B877" s="1698"/>
      <c r="C877" s="1698"/>
      <c r="D877" s="1698"/>
      <c r="E877" s="1698"/>
      <c r="F877" s="622"/>
      <c r="G877" s="37"/>
      <c r="M877" s="17" t="s">
        <v>5759</v>
      </c>
      <c r="N877" s="17"/>
      <c r="O877" s="71"/>
    </row>
    <row r="878" spans="1:16" x14ac:dyDescent="0.2">
      <c r="A878" s="1712" t="s">
        <v>6622</v>
      </c>
      <c r="B878" s="1712"/>
      <c r="C878" s="1712"/>
      <c r="D878" s="1712"/>
      <c r="E878" s="1712"/>
      <c r="F878" s="1711"/>
      <c r="G878" s="724"/>
    </row>
    <row r="879" spans="1:16" x14ac:dyDescent="0.2">
      <c r="A879" s="1712" t="s">
        <v>6681</v>
      </c>
      <c r="B879" s="1712"/>
      <c r="C879" s="1712"/>
      <c r="D879" s="1712"/>
      <c r="E879" s="1712"/>
      <c r="F879" s="1714"/>
      <c r="G879" s="335"/>
      <c r="M879" s="4137" t="s">
        <v>2863</v>
      </c>
      <c r="N879" s="4138"/>
      <c r="O879" s="4138"/>
      <c r="P879" s="4139"/>
    </row>
    <row r="880" spans="1:16" x14ac:dyDescent="0.2">
      <c r="A880" s="1698" t="s">
        <v>6627</v>
      </c>
      <c r="B880" s="1698"/>
      <c r="C880" s="1698"/>
      <c r="D880" s="1698"/>
      <c r="E880" s="1698"/>
      <c r="F880" s="724"/>
      <c r="G880" s="724" t="s">
        <v>6663</v>
      </c>
      <c r="M880" s="2" t="s">
        <v>2860</v>
      </c>
      <c r="N880" s="2" t="s">
        <v>2861</v>
      </c>
      <c r="O880" s="2" t="s">
        <v>2862</v>
      </c>
      <c r="P880" s="3" t="s">
        <v>1210</v>
      </c>
    </row>
    <row r="881" spans="1:16" x14ac:dyDescent="0.2">
      <c r="M881" s="1665">
        <v>2017</v>
      </c>
      <c r="N881" s="1665">
        <v>2</v>
      </c>
      <c r="O881" s="1665">
        <v>13</v>
      </c>
      <c r="P881" s="1665">
        <v>8</v>
      </c>
    </row>
    <row r="882" spans="1:16" x14ac:dyDescent="0.2">
      <c r="A882" s="1692"/>
      <c r="L882" s="4"/>
      <c r="M882" s="4"/>
      <c r="N882" s="4"/>
      <c r="O882" s="4"/>
    </row>
    <row r="883" spans="1:16" ht="24.75" customHeight="1" x14ac:dyDescent="0.2">
      <c r="A883" s="4720" t="s">
        <v>2864</v>
      </c>
      <c r="B883" s="3845" t="s">
        <v>2865</v>
      </c>
      <c r="C883" s="3845" t="s">
        <v>1212</v>
      </c>
      <c r="D883" s="3845"/>
      <c r="E883" s="3845"/>
      <c r="F883" s="3845"/>
      <c r="G883" s="3845" t="s">
        <v>2866</v>
      </c>
      <c r="H883" s="3845"/>
      <c r="I883" s="4170" t="s">
        <v>2869</v>
      </c>
      <c r="J883" s="4170"/>
      <c r="K883" s="4170"/>
      <c r="L883" s="4170"/>
      <c r="M883" s="3857" t="s">
        <v>1211</v>
      </c>
      <c r="N883" s="3996" t="s">
        <v>2872</v>
      </c>
      <c r="O883" s="3996" t="s">
        <v>1207</v>
      </c>
      <c r="P883" s="3858" t="s">
        <v>2873</v>
      </c>
    </row>
    <row r="884" spans="1:16" x14ac:dyDescent="0.2">
      <c r="A884" s="4720"/>
      <c r="B884" s="3845"/>
      <c r="C884" s="3845"/>
      <c r="D884" s="3845"/>
      <c r="E884" s="3845"/>
      <c r="F884" s="3845"/>
      <c r="G884" s="129" t="s">
        <v>2867</v>
      </c>
      <c r="H884" s="129" t="s">
        <v>2868</v>
      </c>
      <c r="I884" s="6" t="s">
        <v>2870</v>
      </c>
      <c r="J884" s="6" t="s">
        <v>2871</v>
      </c>
      <c r="K884" s="6" t="s">
        <v>4319</v>
      </c>
      <c r="L884" s="6" t="s">
        <v>4320</v>
      </c>
      <c r="M884" s="3857"/>
      <c r="N884" s="3996"/>
      <c r="O884" s="3996"/>
      <c r="P884" s="3858"/>
    </row>
    <row r="885" spans="1:16" x14ac:dyDescent="0.2">
      <c r="A885" s="1693"/>
      <c r="B885" s="1666" t="s">
        <v>2392</v>
      </c>
      <c r="C885" s="4763" t="s">
        <v>4160</v>
      </c>
      <c r="D885" s="4763"/>
      <c r="E885" s="4763"/>
      <c r="F885" s="4763"/>
      <c r="G885" s="1699"/>
      <c r="H885" s="1699"/>
      <c r="I885" s="7"/>
      <c r="J885" s="7"/>
      <c r="K885" s="7"/>
      <c r="L885" s="7"/>
      <c r="M885" s="1667"/>
      <c r="N885" s="1665"/>
      <c r="O885" s="1665"/>
      <c r="P885" s="1667"/>
    </row>
    <row r="886" spans="1:16" x14ac:dyDescent="0.2">
      <c r="A886" s="1693">
        <v>1</v>
      </c>
      <c r="B886" s="1667" t="s">
        <v>2393</v>
      </c>
      <c r="C886" s="4727" t="s">
        <v>6003</v>
      </c>
      <c r="D886" s="4727"/>
      <c r="E886" s="4727"/>
      <c r="F886" s="4727"/>
      <c r="G886" s="1699">
        <v>41729</v>
      </c>
      <c r="H886" s="1699">
        <v>41975</v>
      </c>
      <c r="I886" s="3931">
        <v>454</v>
      </c>
      <c r="J886" s="3931">
        <v>2</v>
      </c>
      <c r="K886" s="7"/>
      <c r="L886" s="7"/>
      <c r="M886" s="1667">
        <v>91</v>
      </c>
      <c r="N886" s="1665" t="s">
        <v>1223</v>
      </c>
      <c r="O886" s="1665" t="s">
        <v>589</v>
      </c>
      <c r="P886" s="1667" t="s">
        <v>6628</v>
      </c>
    </row>
    <row r="887" spans="1:16" ht="26.25" customHeight="1" x14ac:dyDescent="0.2">
      <c r="A887" s="1693">
        <v>2</v>
      </c>
      <c r="B887" s="1687" t="s">
        <v>4162</v>
      </c>
      <c r="C887" s="4760" t="s">
        <v>4163</v>
      </c>
      <c r="D887" s="4760"/>
      <c r="E887" s="4760"/>
      <c r="F887" s="4760"/>
      <c r="G887" s="1699">
        <v>41732</v>
      </c>
      <c r="H887" s="1699">
        <v>41996</v>
      </c>
      <c r="I887" s="3932"/>
      <c r="J887" s="3933"/>
      <c r="K887" s="7"/>
      <c r="L887" s="7"/>
      <c r="M887" s="1667">
        <v>60</v>
      </c>
      <c r="N887" s="1665" t="s">
        <v>1223</v>
      </c>
      <c r="O887" s="1665" t="s">
        <v>589</v>
      </c>
      <c r="P887" s="1667" t="s">
        <v>6005</v>
      </c>
    </row>
    <row r="888" spans="1:16" ht="15" x14ac:dyDescent="0.2">
      <c r="A888" s="1703"/>
      <c r="B888" s="1682"/>
      <c r="C888" s="4761"/>
      <c r="D888" s="4761"/>
      <c r="E888" s="4761"/>
      <c r="F888" s="4761"/>
      <c r="G888" s="1699"/>
      <c r="H888" s="1699"/>
      <c r="I888" s="3932"/>
      <c r="J888" s="7"/>
      <c r="K888" s="7"/>
      <c r="L888" s="7"/>
      <c r="M888" s="1667"/>
      <c r="N888" s="1665"/>
      <c r="O888" s="1665"/>
      <c r="P888" s="1667"/>
    </row>
    <row r="889" spans="1:16" ht="15" x14ac:dyDescent="0.25">
      <c r="A889" s="1703"/>
      <c r="B889" s="1682" t="s">
        <v>4164</v>
      </c>
      <c r="C889" s="4716" t="s">
        <v>4165</v>
      </c>
      <c r="D889" s="4716"/>
      <c r="E889" s="4716"/>
      <c r="F889" s="4716"/>
      <c r="G889" s="1699"/>
      <c r="H889" s="1699"/>
      <c r="I889" s="3932"/>
      <c r="J889" s="7"/>
      <c r="K889" s="7"/>
      <c r="L889" s="7"/>
      <c r="M889" s="1667"/>
      <c r="N889" s="1665"/>
      <c r="O889" s="1665"/>
      <c r="P889" s="1463"/>
    </row>
    <row r="890" spans="1:16" ht="15.75" x14ac:dyDescent="0.25">
      <c r="A890" s="1703"/>
      <c r="B890" s="1687" t="s">
        <v>4166</v>
      </c>
      <c r="C890" s="4762" t="s">
        <v>4167</v>
      </c>
      <c r="D890" s="4762"/>
      <c r="E890" s="4762"/>
      <c r="F890" s="4762"/>
      <c r="G890" s="1699"/>
      <c r="H890" s="1699"/>
      <c r="I890" s="3932"/>
      <c r="J890" s="7"/>
      <c r="K890" s="7"/>
      <c r="L890" s="7"/>
      <c r="M890" s="1667"/>
      <c r="N890" s="1704"/>
      <c r="O890" s="1704"/>
      <c r="P890" s="1464"/>
    </row>
    <row r="891" spans="1:16" ht="28.5" customHeight="1" x14ac:dyDescent="0.2">
      <c r="A891" s="1693">
        <v>3</v>
      </c>
      <c r="B891" s="1682"/>
      <c r="C891" s="4760" t="s">
        <v>6654</v>
      </c>
      <c r="D891" s="4760"/>
      <c r="E891" s="4760"/>
      <c r="F891" s="4760"/>
      <c r="G891" s="1699">
        <v>42006</v>
      </c>
      <c r="H891" s="1699">
        <v>42044</v>
      </c>
      <c r="I891" s="3932"/>
      <c r="J891" s="129">
        <v>3</v>
      </c>
      <c r="K891" s="7"/>
      <c r="L891" s="7"/>
      <c r="M891" s="1705" t="s">
        <v>85</v>
      </c>
      <c r="N891" s="1665" t="s">
        <v>1223</v>
      </c>
      <c r="O891" s="1665" t="s">
        <v>313</v>
      </c>
      <c r="P891" s="1464" t="s">
        <v>6629</v>
      </c>
    </row>
    <row r="892" spans="1:16" ht="27" customHeight="1" x14ac:dyDescent="0.2">
      <c r="A892" s="1693">
        <v>4</v>
      </c>
      <c r="B892" s="1682"/>
      <c r="C892" s="4705" t="s">
        <v>6653</v>
      </c>
      <c r="D892" s="3936"/>
      <c r="E892" s="3936"/>
      <c r="F892" s="3936"/>
      <c r="G892" s="1699">
        <v>42044</v>
      </c>
      <c r="H892" s="1699">
        <v>42073</v>
      </c>
      <c r="I892" s="3932"/>
      <c r="J892" s="129">
        <v>4</v>
      </c>
      <c r="K892" s="7"/>
      <c r="L892" s="7"/>
      <c r="M892" s="1705" t="s">
        <v>1182</v>
      </c>
      <c r="N892" s="1665" t="s">
        <v>1223</v>
      </c>
      <c r="O892" s="1665" t="s">
        <v>313</v>
      </c>
      <c r="P892" s="1464" t="s">
        <v>6630</v>
      </c>
    </row>
    <row r="893" spans="1:16" ht="27" customHeight="1" x14ac:dyDescent="0.2">
      <c r="A893" s="1693">
        <v>5</v>
      </c>
      <c r="B893" s="1682"/>
      <c r="C893" s="4705" t="s">
        <v>6655</v>
      </c>
      <c r="D893" s="3936"/>
      <c r="E893" s="3936"/>
      <c r="F893" s="3936"/>
      <c r="G893" s="1699">
        <v>42073</v>
      </c>
      <c r="H893" s="1699">
        <v>42101</v>
      </c>
      <c r="I893" s="3932"/>
      <c r="J893" s="129">
        <v>5</v>
      </c>
      <c r="K893" s="7"/>
      <c r="L893" s="7"/>
      <c r="M893" s="1705" t="s">
        <v>1183</v>
      </c>
      <c r="N893" s="1665" t="s">
        <v>1223</v>
      </c>
      <c r="O893" s="1665" t="s">
        <v>313</v>
      </c>
      <c r="P893" s="1464" t="s">
        <v>6631</v>
      </c>
    </row>
    <row r="894" spans="1:16" ht="27" customHeight="1" x14ac:dyDescent="0.2">
      <c r="A894" s="1693">
        <v>6</v>
      </c>
      <c r="B894" s="1682"/>
      <c r="C894" s="4705" t="s">
        <v>6656</v>
      </c>
      <c r="D894" s="3936"/>
      <c r="E894" s="3936"/>
      <c r="F894" s="3936"/>
      <c r="G894" s="1699">
        <v>42101</v>
      </c>
      <c r="H894" s="1699">
        <v>42137</v>
      </c>
      <c r="I894" s="3932"/>
      <c r="J894" s="129">
        <v>6</v>
      </c>
      <c r="K894" s="7"/>
      <c r="L894" s="7"/>
      <c r="M894" s="1705" t="s">
        <v>1184</v>
      </c>
      <c r="N894" s="1665" t="s">
        <v>1223</v>
      </c>
      <c r="O894" s="1665" t="s">
        <v>313</v>
      </c>
      <c r="P894" s="1464" t="s">
        <v>1213</v>
      </c>
    </row>
    <row r="895" spans="1:16" ht="27" customHeight="1" x14ac:dyDescent="0.2">
      <c r="A895" s="1693">
        <v>7</v>
      </c>
      <c r="B895" s="1682"/>
      <c r="C895" s="4705" t="s">
        <v>6657</v>
      </c>
      <c r="D895" s="3936"/>
      <c r="E895" s="3936"/>
      <c r="F895" s="3936"/>
      <c r="G895" s="1699">
        <v>42137</v>
      </c>
      <c r="H895" s="1699">
        <v>42181</v>
      </c>
      <c r="I895" s="3933"/>
      <c r="J895" s="129">
        <v>7</v>
      </c>
      <c r="K895" s="7"/>
      <c r="L895" s="7"/>
      <c r="M895" s="1705" t="s">
        <v>6632</v>
      </c>
      <c r="N895" s="1665" t="s">
        <v>1223</v>
      </c>
      <c r="O895" s="1665" t="s">
        <v>313</v>
      </c>
      <c r="P895" s="1464" t="s">
        <v>6633</v>
      </c>
    </row>
    <row r="896" spans="1:16" ht="27" customHeight="1" x14ac:dyDescent="0.2">
      <c r="A896" s="1693">
        <v>8</v>
      </c>
      <c r="B896" s="1682"/>
      <c r="C896" s="4705" t="s">
        <v>6658</v>
      </c>
      <c r="D896" s="3936"/>
      <c r="E896" s="3936"/>
      <c r="F896" s="3936"/>
      <c r="G896" s="1699">
        <v>42181</v>
      </c>
      <c r="H896" s="1699">
        <v>42227</v>
      </c>
      <c r="I896" s="3931">
        <v>455</v>
      </c>
      <c r="J896" s="129">
        <v>1</v>
      </c>
      <c r="K896" s="7"/>
      <c r="L896" s="7"/>
      <c r="M896" s="1705" t="s">
        <v>6634</v>
      </c>
      <c r="N896" s="1665" t="s">
        <v>1223</v>
      </c>
      <c r="O896" s="1665" t="s">
        <v>313</v>
      </c>
      <c r="P896" s="1464" t="s">
        <v>1213</v>
      </c>
    </row>
    <row r="897" spans="1:16" ht="27" customHeight="1" x14ac:dyDescent="0.2">
      <c r="A897" s="1693">
        <v>9</v>
      </c>
      <c r="B897" s="1682"/>
      <c r="C897" s="4705" t="s">
        <v>6659</v>
      </c>
      <c r="D897" s="3936"/>
      <c r="E897" s="3936"/>
      <c r="F897" s="3936"/>
      <c r="G897" s="1699">
        <v>42227</v>
      </c>
      <c r="H897" s="1699">
        <v>42270</v>
      </c>
      <c r="I897" s="3932"/>
      <c r="J897" s="129">
        <v>2</v>
      </c>
      <c r="K897" s="7"/>
      <c r="L897" s="7"/>
      <c r="M897" s="1705" t="s">
        <v>6635</v>
      </c>
      <c r="N897" s="1665" t="s">
        <v>1223</v>
      </c>
      <c r="O897" s="1665" t="s">
        <v>313</v>
      </c>
      <c r="P897" s="1464" t="s">
        <v>1213</v>
      </c>
    </row>
    <row r="898" spans="1:16" ht="27" customHeight="1" x14ac:dyDescent="0.2">
      <c r="A898" s="1693">
        <v>10</v>
      </c>
      <c r="B898" s="1682"/>
      <c r="C898" s="4705" t="s">
        <v>6660</v>
      </c>
      <c r="D898" s="3936"/>
      <c r="E898" s="3936"/>
      <c r="F898" s="3936"/>
      <c r="G898" s="1699">
        <v>42270</v>
      </c>
      <c r="H898" s="1699">
        <v>42305</v>
      </c>
      <c r="I898" s="3932"/>
      <c r="J898" s="129">
        <v>3</v>
      </c>
      <c r="K898" s="7"/>
      <c r="L898" s="7"/>
      <c r="M898" s="1705" t="s">
        <v>6636</v>
      </c>
      <c r="N898" s="1665" t="s">
        <v>1223</v>
      </c>
      <c r="O898" s="1665" t="s">
        <v>313</v>
      </c>
      <c r="P898" s="1464"/>
    </row>
    <row r="899" spans="1:16" ht="27" customHeight="1" x14ac:dyDescent="0.2">
      <c r="A899" s="1693">
        <v>11</v>
      </c>
      <c r="B899" s="1682"/>
      <c r="C899" s="4705" t="s">
        <v>6661</v>
      </c>
      <c r="D899" s="3936"/>
      <c r="E899" s="3936"/>
      <c r="F899" s="3936"/>
      <c r="G899" s="1699">
        <v>42305</v>
      </c>
      <c r="H899" s="1699">
        <v>42341</v>
      </c>
      <c r="I899" s="3932"/>
      <c r="J899" s="3931">
        <v>4</v>
      </c>
      <c r="K899" s="7"/>
      <c r="L899" s="7"/>
      <c r="M899" s="1705" t="s">
        <v>6637</v>
      </c>
      <c r="N899" s="1665" t="s">
        <v>1223</v>
      </c>
      <c r="O899" s="1665" t="s">
        <v>313</v>
      </c>
      <c r="P899" s="1702" t="s">
        <v>6638</v>
      </c>
    </row>
    <row r="900" spans="1:16" ht="27" customHeight="1" x14ac:dyDescent="0.2">
      <c r="A900" s="1693">
        <v>12</v>
      </c>
      <c r="B900" s="1706"/>
      <c r="C900" s="4705" t="s">
        <v>6662</v>
      </c>
      <c r="D900" s="3936"/>
      <c r="E900" s="3936"/>
      <c r="F900" s="3936"/>
      <c r="G900" s="1699">
        <v>42341</v>
      </c>
      <c r="H900" s="1699">
        <v>42368</v>
      </c>
      <c r="I900" s="3932"/>
      <c r="J900" s="3933"/>
      <c r="K900" s="7"/>
      <c r="L900" s="7"/>
      <c r="M900" s="1707" t="s">
        <v>6639</v>
      </c>
      <c r="N900" s="1665" t="s">
        <v>1223</v>
      </c>
      <c r="O900" s="1665" t="s">
        <v>313</v>
      </c>
      <c r="P900" s="1702" t="s">
        <v>6640</v>
      </c>
    </row>
    <row r="901" spans="1:16" ht="15.75" x14ac:dyDescent="0.25">
      <c r="A901" s="1700"/>
      <c r="B901" s="1682" t="s">
        <v>4193</v>
      </c>
      <c r="C901" s="4770" t="s">
        <v>4192</v>
      </c>
      <c r="D901" s="4771"/>
      <c r="E901" s="4771"/>
      <c r="F901" s="4772"/>
      <c r="G901" s="7"/>
      <c r="H901" s="7"/>
      <c r="I901" s="3932"/>
      <c r="J901" s="7"/>
      <c r="K901" s="7"/>
      <c r="L901" s="7"/>
      <c r="M901" s="1667"/>
      <c r="N901" s="1704"/>
      <c r="O901" s="1704"/>
      <c r="P901" s="1702"/>
    </row>
    <row r="902" spans="1:16" ht="15" x14ac:dyDescent="0.25">
      <c r="A902" s="1693">
        <v>13</v>
      </c>
      <c r="B902" s="1682"/>
      <c r="C902" s="4722" t="s">
        <v>6641</v>
      </c>
      <c r="D902" s="4722"/>
      <c r="E902" s="4722"/>
      <c r="F902" s="4722"/>
      <c r="G902" s="1699">
        <v>42009</v>
      </c>
      <c r="H902" s="1699">
        <v>42107</v>
      </c>
      <c r="I902" s="3932"/>
      <c r="J902" s="21">
        <v>5</v>
      </c>
      <c r="K902" s="7"/>
      <c r="L902" s="7"/>
      <c r="M902" s="1705">
        <v>201</v>
      </c>
      <c r="N902" s="1665" t="s">
        <v>1223</v>
      </c>
      <c r="O902" s="1665" t="s">
        <v>313</v>
      </c>
      <c r="P902" s="1702" t="s">
        <v>6642</v>
      </c>
    </row>
    <row r="903" spans="1:16" ht="15" x14ac:dyDescent="0.25">
      <c r="A903" s="1693">
        <v>14</v>
      </c>
      <c r="B903" s="1682"/>
      <c r="C903" s="4722" t="s">
        <v>6643</v>
      </c>
      <c r="D903" s="4722"/>
      <c r="E903" s="4722"/>
      <c r="F903" s="4722"/>
      <c r="G903" s="1699">
        <v>42108</v>
      </c>
      <c r="H903" s="1699">
        <v>42214</v>
      </c>
      <c r="I903" s="3933"/>
      <c r="J903" s="21">
        <v>6</v>
      </c>
      <c r="K903" s="7"/>
      <c r="L903" s="7"/>
      <c r="M903" s="1705" t="s">
        <v>6644</v>
      </c>
      <c r="N903" s="1665" t="s">
        <v>1223</v>
      </c>
      <c r="O903" s="1665" t="s">
        <v>313</v>
      </c>
      <c r="P903" s="1702" t="s">
        <v>1213</v>
      </c>
    </row>
    <row r="904" spans="1:16" ht="15" x14ac:dyDescent="0.25">
      <c r="A904" s="1693">
        <v>15</v>
      </c>
      <c r="B904" s="1682"/>
      <c r="C904" s="4722" t="s">
        <v>6645</v>
      </c>
      <c r="D904" s="4722"/>
      <c r="E904" s="4722"/>
      <c r="F904" s="4722"/>
      <c r="G904" s="1699">
        <v>42214</v>
      </c>
      <c r="H904" s="1699">
        <v>42333</v>
      </c>
      <c r="I904" s="3931">
        <v>456</v>
      </c>
      <c r="J904" s="21">
        <v>1</v>
      </c>
      <c r="K904" s="7"/>
      <c r="L904" s="7"/>
      <c r="M904" s="1705" t="s">
        <v>1183</v>
      </c>
      <c r="N904" s="1665" t="s">
        <v>1223</v>
      </c>
      <c r="O904" s="1665" t="s">
        <v>313</v>
      </c>
      <c r="P904" s="1702" t="s">
        <v>6646</v>
      </c>
    </row>
    <row r="905" spans="1:16" ht="15" x14ac:dyDescent="0.25">
      <c r="A905" s="1693">
        <v>16</v>
      </c>
      <c r="B905" s="1682"/>
      <c r="C905" s="4722" t="s">
        <v>6647</v>
      </c>
      <c r="D905" s="4722"/>
      <c r="E905" s="4722"/>
      <c r="F905" s="4722"/>
      <c r="G905" s="1699">
        <v>42333</v>
      </c>
      <c r="H905" s="1699">
        <v>42368</v>
      </c>
      <c r="I905" s="3932"/>
      <c r="J905" s="3931">
        <v>2</v>
      </c>
      <c r="K905" s="7"/>
      <c r="L905" s="7"/>
      <c r="M905" s="1705" t="s">
        <v>6648</v>
      </c>
      <c r="N905" s="1665" t="s">
        <v>1223</v>
      </c>
      <c r="O905" s="1665" t="s">
        <v>313</v>
      </c>
      <c r="P905" s="1702" t="s">
        <v>6649</v>
      </c>
    </row>
    <row r="906" spans="1:16" ht="15" x14ac:dyDescent="0.25">
      <c r="A906" s="1703"/>
      <c r="B906" s="1682" t="s">
        <v>2398</v>
      </c>
      <c r="C906" s="4755" t="s">
        <v>2527</v>
      </c>
      <c r="D906" s="4755"/>
      <c r="E906" s="4755"/>
      <c r="F906" s="4755"/>
      <c r="G906" s="1699"/>
      <c r="H906" s="1699"/>
      <c r="I906" s="3932"/>
      <c r="J906" s="3932"/>
      <c r="K906" s="7"/>
      <c r="L906" s="7"/>
      <c r="M906" s="1705"/>
      <c r="N906" s="1665"/>
      <c r="O906" s="1665"/>
      <c r="P906" s="1667"/>
    </row>
    <row r="907" spans="1:16" ht="15" x14ac:dyDescent="0.25">
      <c r="A907" s="1693">
        <v>17</v>
      </c>
      <c r="B907" s="1687" t="s">
        <v>2279</v>
      </c>
      <c r="C907" s="4722" t="s">
        <v>2530</v>
      </c>
      <c r="D907" s="4722"/>
      <c r="E907" s="4722"/>
      <c r="F907" s="4722"/>
      <c r="G907" s="1699">
        <v>41731</v>
      </c>
      <c r="H907" s="1699">
        <v>42037</v>
      </c>
      <c r="I907" s="3932"/>
      <c r="J907" s="3932"/>
      <c r="K907" s="7"/>
      <c r="L907" s="7"/>
      <c r="M907" s="1705">
        <v>131</v>
      </c>
      <c r="N907" s="1665" t="s">
        <v>1223</v>
      </c>
      <c r="O907" s="1665"/>
      <c r="P907" s="1702"/>
    </row>
    <row r="908" spans="1:16" ht="15" x14ac:dyDescent="0.25">
      <c r="A908" s="1693"/>
      <c r="B908" s="466" t="s">
        <v>4201</v>
      </c>
      <c r="C908" s="4755" t="s">
        <v>1329</v>
      </c>
      <c r="D908" s="4755"/>
      <c r="E908" s="4755"/>
      <c r="F908" s="4755"/>
      <c r="G908" s="1699"/>
      <c r="H908" s="1699"/>
      <c r="I908" s="3932"/>
      <c r="J908" s="3932"/>
      <c r="K908" s="7"/>
      <c r="L908" s="7"/>
      <c r="M908" s="1701"/>
      <c r="N908" s="1665"/>
      <c r="O908" s="1665"/>
      <c r="P908" s="1667"/>
    </row>
    <row r="909" spans="1:16" ht="15" x14ac:dyDescent="0.25">
      <c r="A909" s="1693">
        <v>18</v>
      </c>
      <c r="B909" s="1676" t="s">
        <v>4202</v>
      </c>
      <c r="C909" s="4722" t="s">
        <v>4203</v>
      </c>
      <c r="D909" s="4722"/>
      <c r="E909" s="4722"/>
      <c r="F909" s="4722"/>
      <c r="G909" s="1699">
        <v>41690</v>
      </c>
      <c r="H909" s="1699">
        <v>41984</v>
      </c>
      <c r="I909" s="3932"/>
      <c r="J909" s="3932"/>
      <c r="K909" s="7"/>
      <c r="L909" s="7"/>
      <c r="M909" s="1705">
        <v>6</v>
      </c>
      <c r="N909" s="1665" t="s">
        <v>1223</v>
      </c>
      <c r="O909" s="1665" t="s">
        <v>313</v>
      </c>
      <c r="P909" s="1667"/>
    </row>
    <row r="910" spans="1:16" ht="15" x14ac:dyDescent="0.25">
      <c r="A910" s="1685">
        <v>19</v>
      </c>
      <c r="B910" s="1676" t="s">
        <v>6059</v>
      </c>
      <c r="C910" s="4722" t="s">
        <v>6650</v>
      </c>
      <c r="D910" s="4722"/>
      <c r="E910" s="4722"/>
      <c r="F910" s="4722"/>
      <c r="G910" s="1699">
        <v>41526</v>
      </c>
      <c r="H910" s="1699">
        <v>42445</v>
      </c>
      <c r="I910" s="3932"/>
      <c r="J910" s="3933"/>
      <c r="K910" s="7"/>
      <c r="L910" s="7"/>
      <c r="M910" s="1705">
        <v>8</v>
      </c>
      <c r="N910" s="1665" t="s">
        <v>1223</v>
      </c>
      <c r="O910" s="1665" t="s">
        <v>313</v>
      </c>
      <c r="P910" s="1667"/>
    </row>
    <row r="911" spans="1:16" ht="15" x14ac:dyDescent="0.25">
      <c r="A911" s="1693"/>
      <c r="B911" s="466" t="s">
        <v>4209</v>
      </c>
      <c r="C911" s="4759" t="s">
        <v>4210</v>
      </c>
      <c r="D911" s="4759"/>
      <c r="E911" s="4759"/>
      <c r="F911" s="4759"/>
      <c r="G911" s="7"/>
      <c r="H911" s="7"/>
      <c r="I911" s="3932"/>
      <c r="J911" s="7"/>
      <c r="K911" s="7"/>
      <c r="L911" s="7"/>
      <c r="M911" s="1701"/>
      <c r="N911" s="1665"/>
      <c r="O911" s="1665"/>
      <c r="P911" s="7"/>
    </row>
    <row r="912" spans="1:16" ht="15" x14ac:dyDescent="0.25">
      <c r="A912" s="1693">
        <v>20</v>
      </c>
      <c r="B912" s="1676" t="s">
        <v>4211</v>
      </c>
      <c r="C912" s="4696" t="s">
        <v>6061</v>
      </c>
      <c r="D912" s="4696"/>
      <c r="E912" s="4696"/>
      <c r="F912" s="4696"/>
      <c r="G912" s="1699">
        <v>42006</v>
      </c>
      <c r="H912" s="1699">
        <v>42368</v>
      </c>
      <c r="I912" s="3932"/>
      <c r="J912" s="21">
        <v>3</v>
      </c>
      <c r="K912" s="7"/>
      <c r="L912" s="7"/>
      <c r="M912" s="1705">
        <v>115</v>
      </c>
      <c r="N912" s="1665" t="s">
        <v>1223</v>
      </c>
      <c r="O912" s="1665" t="s">
        <v>313</v>
      </c>
      <c r="P912" s="7"/>
    </row>
    <row r="913" spans="1:16" ht="30" x14ac:dyDescent="0.25">
      <c r="A913" s="1693">
        <v>21</v>
      </c>
      <c r="B913" s="1713" t="s">
        <v>4213</v>
      </c>
      <c r="C913" s="4696" t="s">
        <v>4214</v>
      </c>
      <c r="D913" s="4696"/>
      <c r="E913" s="4696"/>
      <c r="F913" s="4696"/>
      <c r="G913" s="1699">
        <v>42006</v>
      </c>
      <c r="H913" s="1699">
        <v>42368</v>
      </c>
      <c r="I913" s="3932"/>
      <c r="J913" s="129">
        <v>4</v>
      </c>
      <c r="K913" s="7"/>
      <c r="L913" s="7"/>
      <c r="M913" s="1705">
        <v>246</v>
      </c>
      <c r="N913" s="1665" t="s">
        <v>1223</v>
      </c>
      <c r="O913" s="1665" t="s">
        <v>313</v>
      </c>
      <c r="P913" s="7"/>
    </row>
    <row r="914" spans="1:16" ht="30" x14ac:dyDescent="0.25">
      <c r="A914" s="1693">
        <v>22</v>
      </c>
      <c r="B914" s="1713" t="s">
        <v>6062</v>
      </c>
      <c r="C914" s="4696" t="s">
        <v>6063</v>
      </c>
      <c r="D914" s="4696"/>
      <c r="E914" s="4696"/>
      <c r="F914" s="4696"/>
      <c r="G914" s="1699">
        <v>42006</v>
      </c>
      <c r="H914" s="1699">
        <v>42368</v>
      </c>
      <c r="I914" s="3932"/>
      <c r="J914" s="3931">
        <v>5</v>
      </c>
      <c r="K914" s="7"/>
      <c r="L914" s="7"/>
      <c r="M914" s="1705">
        <v>71</v>
      </c>
      <c r="N914" s="1665" t="s">
        <v>1223</v>
      </c>
      <c r="O914" s="1665" t="s">
        <v>313</v>
      </c>
      <c r="P914" s="7"/>
    </row>
    <row r="915" spans="1:16" ht="15" x14ac:dyDescent="0.25">
      <c r="A915" s="1693">
        <v>23</v>
      </c>
      <c r="B915" s="1683"/>
      <c r="C915" s="4696" t="s">
        <v>6651</v>
      </c>
      <c r="D915" s="4696"/>
      <c r="E915" s="4696"/>
      <c r="F915" s="4696"/>
      <c r="G915" s="1708">
        <v>42009</v>
      </c>
      <c r="H915" s="1708">
        <v>42369</v>
      </c>
      <c r="I915" s="3932"/>
      <c r="J915" s="3932"/>
      <c r="K915" s="7"/>
      <c r="L915" s="7"/>
      <c r="M915" s="1710">
        <v>11</v>
      </c>
      <c r="N915" s="1709" t="s">
        <v>1223</v>
      </c>
      <c r="O915" s="1709" t="s">
        <v>313</v>
      </c>
      <c r="P915" s="7"/>
    </row>
    <row r="916" spans="1:16" ht="15" x14ac:dyDescent="0.25">
      <c r="A916" s="1693"/>
      <c r="B916" s="1682" t="s">
        <v>4204</v>
      </c>
      <c r="C916" s="4759" t="s">
        <v>4205</v>
      </c>
      <c r="D916" s="4759"/>
      <c r="E916" s="4759"/>
      <c r="F916" s="4759"/>
      <c r="G916" s="1699"/>
      <c r="H916" s="1699"/>
      <c r="I916" s="3932"/>
      <c r="J916" s="3932"/>
      <c r="K916" s="7"/>
      <c r="L916" s="7"/>
      <c r="M916" s="1705"/>
      <c r="N916" s="1665"/>
      <c r="O916" s="1665"/>
      <c r="P916" s="7"/>
    </row>
    <row r="917" spans="1:16" ht="15" x14ac:dyDescent="0.25">
      <c r="A917" s="1693">
        <v>24</v>
      </c>
      <c r="B917" s="1682"/>
      <c r="C917" s="4696" t="s">
        <v>6652</v>
      </c>
      <c r="D917" s="4696"/>
      <c r="E917" s="4696"/>
      <c r="F917" s="4696"/>
      <c r="G917" s="1699">
        <v>41627</v>
      </c>
      <c r="H917" s="1699">
        <v>41767</v>
      </c>
      <c r="I917" s="3933"/>
      <c r="J917" s="3933"/>
      <c r="K917" s="7"/>
      <c r="L917" s="7"/>
      <c r="M917" s="1705">
        <v>113</v>
      </c>
      <c r="N917" s="1665" t="s">
        <v>1223</v>
      </c>
      <c r="O917" s="1709" t="s">
        <v>313</v>
      </c>
      <c r="P917" s="7"/>
    </row>
    <row r="922" spans="1:16" ht="28.5" customHeight="1" x14ac:dyDescent="0.2">
      <c r="A922" s="3860"/>
      <c r="B922" s="3860"/>
      <c r="C922" s="3860"/>
      <c r="D922" s="3845" t="s">
        <v>2859</v>
      </c>
      <c r="E922" s="3845"/>
      <c r="F922" s="3845"/>
      <c r="G922" s="3845"/>
      <c r="H922" s="3845"/>
      <c r="I922" s="3845"/>
      <c r="J922" s="3845"/>
      <c r="K922" s="3845"/>
      <c r="L922" s="3845"/>
      <c r="M922" s="3845"/>
      <c r="N922" s="3845"/>
      <c r="O922" s="3845"/>
      <c r="P922" s="12" t="s">
        <v>1611</v>
      </c>
    </row>
    <row r="923" spans="1:16" ht="24.75" customHeight="1" x14ac:dyDescent="0.2">
      <c r="A923" s="3860"/>
      <c r="B923" s="3860"/>
      <c r="C923" s="3860"/>
      <c r="D923" s="3853" t="s">
        <v>6611</v>
      </c>
      <c r="E923" s="3853"/>
      <c r="F923" s="3853"/>
      <c r="G923" s="3853"/>
      <c r="H923" s="3853"/>
      <c r="I923" s="3853"/>
      <c r="J923" s="3853"/>
      <c r="K923" s="3853"/>
      <c r="L923" s="3853"/>
      <c r="M923" s="3853"/>
      <c r="N923" s="3853"/>
      <c r="O923" s="3853"/>
      <c r="P923" s="28" t="s">
        <v>4297</v>
      </c>
    </row>
    <row r="924" spans="1:16" ht="24" customHeight="1" x14ac:dyDescent="0.2">
      <c r="A924" s="3860"/>
      <c r="B924" s="3860"/>
      <c r="C924" s="3860"/>
      <c r="D924" s="3930" t="s">
        <v>1209</v>
      </c>
      <c r="E924" s="3930"/>
      <c r="F924" s="3930"/>
      <c r="G924" s="3930"/>
      <c r="H924" s="3930"/>
      <c r="I924" s="3930"/>
      <c r="J924" s="3930"/>
      <c r="K924" s="3930"/>
      <c r="L924" s="3930"/>
      <c r="M924" s="3930"/>
      <c r="N924" s="3930"/>
      <c r="O924" s="3930"/>
      <c r="P924" s="28" t="s">
        <v>6612</v>
      </c>
    </row>
    <row r="926" spans="1:16" x14ac:dyDescent="0.2">
      <c r="A926" s="1694" t="s">
        <v>2319</v>
      </c>
      <c r="B926" s="1694"/>
      <c r="C926" s="1694"/>
      <c r="D926" s="1694"/>
      <c r="E926" s="1694"/>
      <c r="F926" s="1694"/>
      <c r="G926" s="1694"/>
      <c r="H926" s="1694"/>
      <c r="M926" s="17" t="s">
        <v>6619</v>
      </c>
      <c r="N926" s="17"/>
      <c r="O926" s="71"/>
    </row>
    <row r="927" spans="1:16" x14ac:dyDescent="0.2">
      <c r="A927" s="1697" t="s">
        <v>6680</v>
      </c>
      <c r="B927" s="1695"/>
      <c r="C927" s="1696"/>
      <c r="D927" s="1696"/>
      <c r="E927" s="1696"/>
      <c r="F927" s="1696"/>
      <c r="G927" s="1696"/>
      <c r="H927" s="1696"/>
    </row>
    <row r="928" spans="1:16" x14ac:dyDescent="0.2">
      <c r="A928" s="4718" t="s">
        <v>6780</v>
      </c>
      <c r="B928" s="4718"/>
      <c r="C928" s="4718"/>
      <c r="D928" s="4718"/>
      <c r="E928" s="4718"/>
      <c r="F928" s="4718"/>
      <c r="G928" s="4718"/>
      <c r="H928" s="4718"/>
      <c r="I928" t="s">
        <v>1054</v>
      </c>
      <c r="M928" s="4137" t="s">
        <v>2863</v>
      </c>
      <c r="N928" s="4138"/>
      <c r="O928" s="4138"/>
      <c r="P928" s="4139"/>
    </row>
    <row r="929" spans="1:16" x14ac:dyDescent="0.2">
      <c r="A929" s="4719" t="s">
        <v>6671</v>
      </c>
      <c r="B929" s="4719"/>
      <c r="C929" s="4719"/>
      <c r="D929" s="4719"/>
      <c r="E929" s="4719"/>
      <c r="F929" s="4719"/>
      <c r="G929" s="4719"/>
      <c r="H929" s="4719"/>
      <c r="M929" s="2" t="s">
        <v>2860</v>
      </c>
      <c r="N929" s="2" t="s">
        <v>2861</v>
      </c>
      <c r="O929" s="2" t="s">
        <v>2862</v>
      </c>
      <c r="P929" s="3" t="s">
        <v>1210</v>
      </c>
    </row>
    <row r="930" spans="1:16" x14ac:dyDescent="0.2">
      <c r="M930" s="1">
        <v>2017</v>
      </c>
      <c r="N930" s="1">
        <v>2</v>
      </c>
      <c r="O930" s="1">
        <v>24</v>
      </c>
      <c r="P930" s="1660">
        <v>8</v>
      </c>
    </row>
    <row r="931" spans="1:16" x14ac:dyDescent="0.2">
      <c r="A931" s="1692"/>
      <c r="L931" s="4"/>
      <c r="M931" s="4"/>
      <c r="N931" s="4"/>
      <c r="O931" s="4"/>
    </row>
    <row r="932" spans="1:16" ht="24.75" customHeight="1" x14ac:dyDescent="0.2">
      <c r="A932" s="3872" t="s">
        <v>2864</v>
      </c>
      <c r="B932" s="3845" t="s">
        <v>2865</v>
      </c>
      <c r="C932" s="3845" t="s">
        <v>1212</v>
      </c>
      <c r="D932" s="3845"/>
      <c r="E932" s="3845"/>
      <c r="F932" s="3845"/>
      <c r="G932" s="3845" t="s">
        <v>2866</v>
      </c>
      <c r="H932" s="3845"/>
      <c r="I932" s="4170" t="s">
        <v>2869</v>
      </c>
      <c r="J932" s="4170"/>
      <c r="K932" s="4170"/>
      <c r="L932" s="4170"/>
      <c r="M932" s="3857" t="s">
        <v>1211</v>
      </c>
      <c r="N932" s="4140" t="s">
        <v>2872</v>
      </c>
      <c r="O932" s="4140" t="s">
        <v>1207</v>
      </c>
      <c r="P932" s="3858" t="s">
        <v>2873</v>
      </c>
    </row>
    <row r="933" spans="1:16" x14ac:dyDescent="0.2">
      <c r="A933" s="3873"/>
      <c r="B933" s="3845"/>
      <c r="C933" s="3845"/>
      <c r="D933" s="3845"/>
      <c r="E933" s="3845"/>
      <c r="F933" s="3845"/>
      <c r="G933" s="129" t="s">
        <v>2867</v>
      </c>
      <c r="H933" s="129" t="s">
        <v>2868</v>
      </c>
      <c r="I933" s="6" t="s">
        <v>2870</v>
      </c>
      <c r="J933" s="6" t="s">
        <v>2871</v>
      </c>
      <c r="K933" s="6" t="s">
        <v>4319</v>
      </c>
      <c r="L933" s="6" t="s">
        <v>4320</v>
      </c>
      <c r="M933" s="3857"/>
      <c r="N933" s="4141"/>
      <c r="O933" s="4141"/>
      <c r="P933" s="3858"/>
    </row>
    <row r="934" spans="1:16" x14ac:dyDescent="0.2">
      <c r="A934" s="1693"/>
      <c r="B934" s="1666" t="s">
        <v>6338</v>
      </c>
      <c r="C934" s="4695" t="s">
        <v>2503</v>
      </c>
      <c r="D934" s="4695"/>
      <c r="E934" s="4695"/>
      <c r="F934" s="4695"/>
      <c r="G934" s="1667"/>
      <c r="H934" s="1667"/>
      <c r="I934" s="7"/>
      <c r="J934" s="1665"/>
      <c r="K934" s="1667"/>
      <c r="L934" s="1667"/>
      <c r="M934" s="1667"/>
      <c r="N934" s="1667"/>
      <c r="O934" s="1667"/>
      <c r="P934" s="1667"/>
    </row>
    <row r="935" spans="1:16" ht="15" x14ac:dyDescent="0.25">
      <c r="A935" s="1693">
        <v>1</v>
      </c>
      <c r="B935" s="1667" t="s">
        <v>6339</v>
      </c>
      <c r="C935" s="4694" t="s">
        <v>6340</v>
      </c>
      <c r="D935" s="4694"/>
      <c r="E935" s="4694"/>
      <c r="F935" s="4694"/>
      <c r="G935" s="1668">
        <v>41836</v>
      </c>
      <c r="H935" s="1668">
        <v>41836</v>
      </c>
      <c r="I935" s="3931">
        <v>456</v>
      </c>
      <c r="J935" s="4753">
        <v>6</v>
      </c>
      <c r="K935" s="1667"/>
      <c r="L935" s="1667"/>
      <c r="M935" s="1727">
        <v>7</v>
      </c>
      <c r="N935" s="1667"/>
      <c r="O935" s="1667"/>
      <c r="P935" s="1667" t="s">
        <v>6618</v>
      </c>
    </row>
    <row r="936" spans="1:16" x14ac:dyDescent="0.2">
      <c r="A936" s="1693"/>
      <c r="B936" s="1666"/>
      <c r="C936" s="4695"/>
      <c r="D936" s="4695"/>
      <c r="E936" s="4695"/>
      <c r="F936" s="4695"/>
      <c r="G936" s="1667"/>
      <c r="H936" s="1667"/>
      <c r="I936" s="3932"/>
      <c r="J936" s="4754"/>
      <c r="K936" s="1667"/>
      <c r="L936" s="1667"/>
      <c r="M936" s="1727"/>
      <c r="N936" s="1667"/>
      <c r="O936" s="1667"/>
      <c r="P936" s="1667"/>
    </row>
    <row r="937" spans="1:16" ht="15" x14ac:dyDescent="0.25">
      <c r="A937" s="843">
        <v>2</v>
      </c>
      <c r="B937" s="466" t="s">
        <v>2288</v>
      </c>
      <c r="C937" s="4695" t="s">
        <v>2289</v>
      </c>
      <c r="D937" s="4695"/>
      <c r="E937" s="4695"/>
      <c r="F937" s="4695"/>
      <c r="G937" s="1668">
        <v>41640</v>
      </c>
      <c r="H937" s="1668">
        <v>42004</v>
      </c>
      <c r="I937" s="3932"/>
      <c r="J937" s="4754"/>
      <c r="K937" s="1672"/>
      <c r="L937" s="1672"/>
      <c r="M937" s="1727">
        <v>109</v>
      </c>
      <c r="N937" s="1669"/>
      <c r="O937" s="1669"/>
      <c r="P937" s="1672"/>
    </row>
    <row r="938" spans="1:16" ht="9" customHeight="1" x14ac:dyDescent="0.2">
      <c r="A938" s="1693"/>
      <c r="B938" s="1666"/>
      <c r="C938" s="4695"/>
      <c r="D938" s="4695"/>
      <c r="E938" s="4695"/>
      <c r="F938" s="4695"/>
      <c r="G938" s="1668"/>
      <c r="H938" s="1668"/>
      <c r="I938" s="3932"/>
      <c r="J938" s="4754"/>
      <c r="K938" s="1667"/>
      <c r="L938" s="1667"/>
      <c r="M938" s="1727"/>
      <c r="N938" s="1669"/>
      <c r="O938" s="1669"/>
      <c r="P938" s="1667"/>
    </row>
    <row r="939" spans="1:16" ht="15" x14ac:dyDescent="0.25">
      <c r="A939" s="1693"/>
      <c r="B939" s="1670" t="s">
        <v>1063</v>
      </c>
      <c r="C939" s="4695" t="s">
        <v>2527</v>
      </c>
      <c r="D939" s="4695"/>
      <c r="E939" s="4695"/>
      <c r="F939" s="4695"/>
      <c r="G939" s="1668"/>
      <c r="H939" s="1668"/>
      <c r="I939" s="3932"/>
      <c r="J939" s="4754"/>
      <c r="K939" s="1667"/>
      <c r="L939" s="1667"/>
      <c r="M939" s="1727"/>
      <c r="N939" s="1667"/>
      <c r="O939" s="1667"/>
      <c r="P939" s="1672"/>
    </row>
    <row r="940" spans="1:16" ht="14.25" customHeight="1" x14ac:dyDescent="0.25">
      <c r="A940" s="843">
        <v>3</v>
      </c>
      <c r="B940" s="1679" t="s">
        <v>1868</v>
      </c>
      <c r="C940" s="4694" t="s">
        <v>2071</v>
      </c>
      <c r="D940" s="4694"/>
      <c r="E940" s="4694"/>
      <c r="F940" s="4694"/>
      <c r="G940" s="1671">
        <v>41640</v>
      </c>
      <c r="H940" s="1671">
        <v>42004</v>
      </c>
      <c r="I940" s="3932"/>
      <c r="J940" s="4754"/>
      <c r="K940" s="1672"/>
      <c r="L940" s="1672"/>
      <c r="M940" s="1727">
        <v>13</v>
      </c>
      <c r="N940" s="1669"/>
      <c r="O940" s="1669"/>
      <c r="P940" s="1672"/>
    </row>
    <row r="941" spans="1:16" x14ac:dyDescent="0.2">
      <c r="A941" s="843"/>
      <c r="B941" s="1672"/>
      <c r="C941" s="4695"/>
      <c r="D941" s="4695"/>
      <c r="E941" s="4695"/>
      <c r="F941" s="4695"/>
      <c r="G941" s="1673"/>
      <c r="H941" s="1668"/>
      <c r="I941" s="3932"/>
      <c r="J941" s="4754"/>
      <c r="K941" s="1672"/>
      <c r="L941" s="1672"/>
      <c r="M941" s="1727"/>
      <c r="N941" s="1669"/>
      <c r="O941" s="1669"/>
      <c r="P941" s="1667"/>
    </row>
    <row r="942" spans="1:16" ht="15.75" customHeight="1" x14ac:dyDescent="0.25">
      <c r="A942" s="1693"/>
      <c r="B942" s="1680" t="s">
        <v>1870</v>
      </c>
      <c r="C942" s="4695" t="s">
        <v>4222</v>
      </c>
      <c r="D942" s="4695"/>
      <c r="E942" s="4695"/>
      <c r="F942" s="4695"/>
      <c r="G942" s="1668"/>
      <c r="H942" s="1668"/>
      <c r="I942" s="3932"/>
      <c r="J942" s="4754"/>
      <c r="K942" s="1667"/>
      <c r="L942" s="1667"/>
      <c r="M942" s="1727"/>
      <c r="N942" s="1667"/>
      <c r="O942" s="1667"/>
      <c r="P942" s="1667"/>
    </row>
    <row r="943" spans="1:16" ht="15" x14ac:dyDescent="0.25">
      <c r="A943" s="1693">
        <v>4</v>
      </c>
      <c r="B943" s="1674"/>
      <c r="C943" s="4694" t="s">
        <v>4223</v>
      </c>
      <c r="D943" s="4694"/>
      <c r="E943" s="4694"/>
      <c r="F943" s="4694"/>
      <c r="G943" s="1668">
        <v>41640</v>
      </c>
      <c r="H943" s="1668">
        <v>42004</v>
      </c>
      <c r="I943" s="3932"/>
      <c r="J943" s="4754"/>
      <c r="K943" s="1667"/>
      <c r="L943" s="1667"/>
      <c r="M943" s="1727">
        <v>13</v>
      </c>
      <c r="N943" s="1667"/>
      <c r="O943" s="1667"/>
      <c r="P943" s="1667"/>
    </row>
    <row r="944" spans="1:16" ht="15" x14ac:dyDescent="0.25">
      <c r="A944" s="1693">
        <v>5</v>
      </c>
      <c r="B944" s="1674"/>
      <c r="C944" s="4694" t="s">
        <v>3728</v>
      </c>
      <c r="D944" s="4694"/>
      <c r="E944" s="4694"/>
      <c r="F944" s="4694"/>
      <c r="G944" s="1668">
        <v>41640</v>
      </c>
      <c r="H944" s="1668">
        <v>42004</v>
      </c>
      <c r="I944" s="3932"/>
      <c r="J944" s="4754"/>
      <c r="K944" s="1667"/>
      <c r="L944" s="1667"/>
      <c r="M944" s="1727">
        <v>2</v>
      </c>
      <c r="N944" s="1667"/>
      <c r="O944" s="1667"/>
      <c r="P944" s="1667"/>
    </row>
    <row r="945" spans="1:16" ht="15" x14ac:dyDescent="0.25">
      <c r="A945" s="1693">
        <v>6</v>
      </c>
      <c r="B945" s="1674"/>
      <c r="C945" s="4694" t="s">
        <v>71</v>
      </c>
      <c r="D945" s="4694"/>
      <c r="E945" s="4694"/>
      <c r="F945" s="4694"/>
      <c r="G945" s="1668">
        <v>41640</v>
      </c>
      <c r="H945" s="1668">
        <v>42004</v>
      </c>
      <c r="I945" s="3932"/>
      <c r="J945" s="4754"/>
      <c r="K945" s="1667"/>
      <c r="L945" s="1667"/>
      <c r="M945" s="1727">
        <v>4</v>
      </c>
      <c r="N945" s="1667"/>
      <c r="O945" s="1667"/>
      <c r="P945" s="1667"/>
    </row>
    <row r="946" spans="1:16" ht="17.25" customHeight="1" x14ac:dyDescent="0.2">
      <c r="A946" s="1693">
        <v>7</v>
      </c>
      <c r="B946" s="1674" t="s">
        <v>1070</v>
      </c>
      <c r="C946" s="4756" t="s">
        <v>4228</v>
      </c>
      <c r="D946" s="4756"/>
      <c r="E946" s="4756"/>
      <c r="F946" s="4756"/>
      <c r="G946" s="1675"/>
      <c r="H946" s="1675"/>
      <c r="I946" s="3932"/>
      <c r="J946" s="4754"/>
      <c r="K946" s="1672"/>
      <c r="L946" s="1672"/>
      <c r="M946" s="1728"/>
      <c r="N946" s="1669"/>
      <c r="O946" s="1669"/>
      <c r="P946" s="1672"/>
    </row>
    <row r="947" spans="1:16" ht="15" x14ac:dyDescent="0.25">
      <c r="A947" s="843"/>
      <c r="B947" s="1676"/>
      <c r="C947" s="4694" t="s">
        <v>4229</v>
      </c>
      <c r="D947" s="4694"/>
      <c r="E947" s="4694"/>
      <c r="F947" s="4694"/>
      <c r="G947" s="1677">
        <v>41640</v>
      </c>
      <c r="H947" s="1668">
        <v>42004</v>
      </c>
      <c r="I947" s="3932"/>
      <c r="J947" s="4754"/>
      <c r="K947" s="1672"/>
      <c r="L947" s="1672"/>
      <c r="M947" s="1727">
        <v>39</v>
      </c>
      <c r="N947" s="1669"/>
      <c r="O947" s="1669"/>
      <c r="P947" s="1672"/>
    </row>
    <row r="948" spans="1:16" ht="15" x14ac:dyDescent="0.25">
      <c r="A948" s="1693"/>
      <c r="B948" s="1666"/>
      <c r="C948" s="1678" t="s">
        <v>4230</v>
      </c>
      <c r="D948" s="7"/>
      <c r="E948" s="7"/>
      <c r="F948" s="7"/>
      <c r="G948" s="1677">
        <v>41640</v>
      </c>
      <c r="H948" s="1668">
        <v>42004</v>
      </c>
      <c r="I948" s="3932"/>
      <c r="J948" s="4754"/>
      <c r="K948" s="1667"/>
      <c r="L948" s="1667"/>
      <c r="M948" s="1727">
        <v>19</v>
      </c>
      <c r="N948" s="1667"/>
      <c r="O948" s="1667"/>
      <c r="P948" s="1667"/>
    </row>
    <row r="949" spans="1:16" ht="29.25" customHeight="1" x14ac:dyDescent="0.25">
      <c r="A949" s="843"/>
      <c r="B949" s="466"/>
      <c r="C949" s="4722" t="s">
        <v>4231</v>
      </c>
      <c r="D949" s="4722"/>
      <c r="E949" s="4722"/>
      <c r="F949" s="4722"/>
      <c r="G949" s="1677">
        <v>41640</v>
      </c>
      <c r="H949" s="1668">
        <v>42004</v>
      </c>
      <c r="I949" s="3932"/>
      <c r="J949" s="4754"/>
      <c r="K949" s="1672"/>
      <c r="L949" s="1672"/>
      <c r="M949" s="1727">
        <v>19</v>
      </c>
      <c r="N949" s="1669"/>
      <c r="O949" s="1669"/>
      <c r="P949" s="1672"/>
    </row>
    <row r="950" spans="1:16" ht="15" x14ac:dyDescent="0.25">
      <c r="A950" s="1693"/>
      <c r="B950" s="1666"/>
      <c r="C950" s="1681" t="s">
        <v>4232</v>
      </c>
      <c r="D950" s="1681"/>
      <c r="E950" s="1681"/>
      <c r="F950" s="1681"/>
      <c r="G950" s="1677">
        <v>41640</v>
      </c>
      <c r="H950" s="1668">
        <v>42004</v>
      </c>
      <c r="I950" s="3932"/>
      <c r="J950" s="4754"/>
      <c r="K950" s="1667"/>
      <c r="L950" s="1667"/>
      <c r="M950" s="1727">
        <v>38</v>
      </c>
      <c r="N950" s="1669"/>
      <c r="O950" s="1669"/>
      <c r="P950" s="1667"/>
    </row>
    <row r="951" spans="1:16" ht="15" x14ac:dyDescent="0.25">
      <c r="A951" s="1693"/>
      <c r="B951" s="1670"/>
      <c r="C951" s="4722" t="s">
        <v>4233</v>
      </c>
      <c r="D951" s="4722"/>
      <c r="E951" s="4722"/>
      <c r="F951" s="4722"/>
      <c r="G951" s="1677">
        <v>41640</v>
      </c>
      <c r="H951" s="1668">
        <v>42004</v>
      </c>
      <c r="I951" s="3932"/>
      <c r="J951" s="4754"/>
      <c r="K951" s="1667"/>
      <c r="L951" s="1667"/>
      <c r="M951" s="1727">
        <v>20</v>
      </c>
      <c r="N951" s="1667"/>
      <c r="O951" s="1667"/>
      <c r="P951" s="1672"/>
    </row>
    <row r="952" spans="1:16" ht="15" x14ac:dyDescent="0.2">
      <c r="A952" s="843"/>
      <c r="B952" s="1674"/>
      <c r="C952" s="4769" t="s">
        <v>4234</v>
      </c>
      <c r="D952" s="4769"/>
      <c r="E952" s="4769"/>
      <c r="F952" s="4769"/>
      <c r="G952" s="1677">
        <v>41640</v>
      </c>
      <c r="H952" s="1668">
        <v>42004</v>
      </c>
      <c r="I952" s="3933"/>
      <c r="J952" s="4195"/>
      <c r="K952" s="1672"/>
      <c r="L952" s="1672"/>
      <c r="M952" s="1727">
        <v>19</v>
      </c>
      <c r="N952" s="1669"/>
      <c r="O952" s="1669"/>
      <c r="P952" s="1672"/>
    </row>
    <row r="953" spans="1:16" x14ac:dyDescent="0.2">
      <c r="A953" s="843"/>
      <c r="B953" s="1672"/>
      <c r="C953" s="4695"/>
      <c r="D953" s="4695"/>
      <c r="E953" s="4695"/>
      <c r="F953" s="4695"/>
      <c r="G953" s="1673"/>
      <c r="H953" s="1668"/>
      <c r="I953" s="7"/>
      <c r="J953" s="1669"/>
      <c r="K953" s="1672"/>
      <c r="L953" s="1672"/>
      <c r="M953" s="1729">
        <f>SUM(M947:M952)</f>
        <v>154</v>
      </c>
      <c r="N953" s="1669"/>
      <c r="O953" s="1669"/>
      <c r="P953" s="1667"/>
    </row>
    <row r="954" spans="1:16" ht="15" x14ac:dyDescent="0.2">
      <c r="A954" s="1693">
        <v>8</v>
      </c>
      <c r="B954" s="1682" t="s">
        <v>48</v>
      </c>
      <c r="C954" s="4756" t="s">
        <v>4235</v>
      </c>
      <c r="D954" s="4756"/>
      <c r="E954" s="4756"/>
      <c r="F954" s="4756"/>
      <c r="G954" s="1668"/>
      <c r="H954" s="1668"/>
      <c r="I954" s="1667"/>
      <c r="J954" s="1665"/>
      <c r="K954" s="7"/>
      <c r="L954" s="7"/>
      <c r="M954" s="1705"/>
      <c r="N954" s="7"/>
      <c r="O954" s="7"/>
      <c r="P954" s="7"/>
    </row>
    <row r="955" spans="1:16" ht="15" x14ac:dyDescent="0.2">
      <c r="A955" s="1693"/>
      <c r="B955" s="1667"/>
      <c r="C955" s="4703" t="s">
        <v>4236</v>
      </c>
      <c r="D955" s="4703"/>
      <c r="E955" s="4703"/>
      <c r="F955" s="4703"/>
      <c r="G955" s="1668">
        <v>41640</v>
      </c>
      <c r="H955" s="1668">
        <v>42004</v>
      </c>
      <c r="I955" s="4170">
        <v>457</v>
      </c>
      <c r="J955" s="4170">
        <v>1</v>
      </c>
      <c r="K955" s="7"/>
      <c r="L955" s="7"/>
      <c r="M955" s="1705">
        <v>54</v>
      </c>
      <c r="N955" s="7"/>
      <c r="O955" s="7"/>
      <c r="P955" s="7"/>
    </row>
    <row r="956" spans="1:16" ht="15" x14ac:dyDescent="0.2">
      <c r="A956" s="1693"/>
      <c r="B956" s="1674"/>
      <c r="C956" s="4766" t="s">
        <v>4237</v>
      </c>
      <c r="D956" s="4766"/>
      <c r="E956" s="4766"/>
      <c r="F956" s="4766"/>
      <c r="G956" s="1668">
        <v>41640</v>
      </c>
      <c r="H956" s="1668">
        <v>42004</v>
      </c>
      <c r="I956" s="4170"/>
      <c r="J956" s="4170"/>
      <c r="K956" s="7"/>
      <c r="L956" s="7"/>
      <c r="M956" s="1705">
        <v>12</v>
      </c>
      <c r="N956" s="7"/>
      <c r="O956" s="7"/>
      <c r="P956" s="7"/>
    </row>
    <row r="957" spans="1:16" ht="15" x14ac:dyDescent="0.2">
      <c r="A957" s="1693"/>
      <c r="B957" s="1674"/>
      <c r="C957" s="4703" t="s">
        <v>4238</v>
      </c>
      <c r="D957" s="4703"/>
      <c r="E957" s="4703"/>
      <c r="F957" s="4703"/>
      <c r="G957" s="1668">
        <v>41640</v>
      </c>
      <c r="H957" s="1668">
        <v>42004</v>
      </c>
      <c r="I957" s="4170"/>
      <c r="J957" s="4170"/>
      <c r="K957" s="7"/>
      <c r="L957" s="7"/>
      <c r="M957" s="1705">
        <v>12</v>
      </c>
      <c r="N957" s="7"/>
      <c r="O957" s="7"/>
      <c r="P957" s="7"/>
    </row>
    <row r="958" spans="1:16" ht="15" x14ac:dyDescent="0.2">
      <c r="A958" s="1693"/>
      <c r="B958" s="1674"/>
      <c r="C958" s="4703" t="s">
        <v>53</v>
      </c>
      <c r="D958" s="4703"/>
      <c r="E958" s="4703"/>
      <c r="F958" s="4703"/>
      <c r="G958" s="1668">
        <v>41640</v>
      </c>
      <c r="H958" s="1668">
        <v>42004</v>
      </c>
      <c r="I958" s="4170"/>
      <c r="J958" s="4170"/>
      <c r="K958" s="7"/>
      <c r="L958" s="7"/>
      <c r="M958" s="1705">
        <v>12</v>
      </c>
      <c r="N958" s="7"/>
      <c r="O958" s="7"/>
      <c r="P958" s="7"/>
    </row>
    <row r="959" spans="1:16" ht="15" x14ac:dyDescent="0.2">
      <c r="A959" s="1693"/>
      <c r="B959" s="1674"/>
      <c r="C959" s="4703" t="s">
        <v>3729</v>
      </c>
      <c r="D959" s="4703"/>
      <c r="E959" s="4703"/>
      <c r="F959" s="4703"/>
      <c r="G959" s="1668">
        <v>41640</v>
      </c>
      <c r="H959" s="1668">
        <v>42004</v>
      </c>
      <c r="I959" s="4170"/>
      <c r="J959" s="4170"/>
      <c r="K959" s="7"/>
      <c r="L959" s="7"/>
      <c r="M959" s="1705">
        <v>12</v>
      </c>
      <c r="N959" s="7"/>
      <c r="O959" s="7"/>
      <c r="P959" s="7"/>
    </row>
    <row r="960" spans="1:16" ht="15" x14ac:dyDescent="0.2">
      <c r="A960" s="1693"/>
      <c r="B960" s="1674"/>
      <c r="C960" s="4703" t="s">
        <v>3730</v>
      </c>
      <c r="D960" s="4703"/>
      <c r="E960" s="4703"/>
      <c r="F960" s="4703"/>
      <c r="G960" s="1668">
        <v>41640</v>
      </c>
      <c r="H960" s="1668">
        <v>42004</v>
      </c>
      <c r="I960" s="4170"/>
      <c r="J960" s="4170"/>
      <c r="K960" s="7"/>
      <c r="L960" s="7"/>
      <c r="M960" s="1705">
        <v>13</v>
      </c>
      <c r="N960" s="7"/>
      <c r="O960" s="7"/>
      <c r="P960" s="7"/>
    </row>
    <row r="961" spans="1:16" ht="15" x14ac:dyDescent="0.2">
      <c r="A961" s="1693"/>
      <c r="B961" s="1674"/>
      <c r="C961" s="4703"/>
      <c r="D961" s="4703"/>
      <c r="E961" s="4703"/>
      <c r="F961" s="4703"/>
      <c r="G961" s="1668"/>
      <c r="H961" s="1668"/>
      <c r="I961" s="4170"/>
      <c r="J961" s="4170"/>
      <c r="K961" s="7"/>
      <c r="L961" s="7"/>
      <c r="M961" s="1730">
        <f>SUM(M955:M960)</f>
        <v>115</v>
      </c>
      <c r="N961" s="7"/>
      <c r="O961" s="7"/>
      <c r="P961" s="7"/>
    </row>
    <row r="962" spans="1:16" ht="15" x14ac:dyDescent="0.2">
      <c r="A962" s="1693">
        <v>9</v>
      </c>
      <c r="B962" s="1682" t="s">
        <v>54</v>
      </c>
      <c r="C962" s="4814" t="s">
        <v>55</v>
      </c>
      <c r="D962" s="4814"/>
      <c r="E962" s="4814"/>
      <c r="F962" s="4814"/>
      <c r="G962" s="1675"/>
      <c r="H962" s="1675"/>
      <c r="I962" s="4170"/>
      <c r="J962" s="4170"/>
      <c r="K962" s="7"/>
      <c r="L962" s="7"/>
      <c r="M962" s="1728"/>
      <c r="N962" s="7"/>
      <c r="O962" s="7"/>
      <c r="P962" s="7"/>
    </row>
    <row r="963" spans="1:16" ht="27" customHeight="1" x14ac:dyDescent="0.25">
      <c r="A963" s="843"/>
      <c r="B963" s="1676"/>
      <c r="C963" s="4728" t="s">
        <v>4240</v>
      </c>
      <c r="D963" s="4728"/>
      <c r="E963" s="4728"/>
      <c r="F963" s="4728"/>
      <c r="G963" s="1677">
        <v>41640</v>
      </c>
      <c r="H963" s="1677">
        <v>42004</v>
      </c>
      <c r="I963" s="4170"/>
      <c r="J963" s="4170"/>
      <c r="K963" s="7"/>
      <c r="L963" s="7"/>
      <c r="M963" s="1727">
        <v>1</v>
      </c>
      <c r="N963" s="7"/>
      <c r="O963" s="7"/>
      <c r="P963" s="7"/>
    </row>
    <row r="964" spans="1:16" ht="15" x14ac:dyDescent="0.25">
      <c r="A964" s="1693"/>
      <c r="B964" s="1666"/>
      <c r="C964" s="4729" t="s">
        <v>4241</v>
      </c>
      <c r="D964" s="4729"/>
      <c r="E964" s="4729"/>
      <c r="F964" s="4729"/>
      <c r="G964" s="1677">
        <v>41640</v>
      </c>
      <c r="H964" s="1677">
        <v>42004</v>
      </c>
      <c r="I964" s="4170"/>
      <c r="J964" s="4170"/>
      <c r="K964" s="7"/>
      <c r="L964" s="7"/>
      <c r="M964" s="1727">
        <v>1</v>
      </c>
      <c r="N964" s="7"/>
      <c r="O964" s="7"/>
      <c r="P964" s="7"/>
    </row>
    <row r="965" spans="1:16" ht="15" x14ac:dyDescent="0.25">
      <c r="A965" s="843"/>
      <c r="B965" s="466"/>
      <c r="C965" s="4729" t="s">
        <v>4242</v>
      </c>
      <c r="D965" s="4729"/>
      <c r="E965" s="4729"/>
      <c r="F965" s="4729"/>
      <c r="G965" s="1677">
        <v>41640</v>
      </c>
      <c r="H965" s="1677">
        <v>42004</v>
      </c>
      <c r="I965" s="4170"/>
      <c r="J965" s="4170"/>
      <c r="K965" s="7"/>
      <c r="L965" s="7"/>
      <c r="M965" s="1727">
        <v>1</v>
      </c>
      <c r="N965" s="7"/>
      <c r="O965" s="7"/>
      <c r="P965" s="7"/>
    </row>
    <row r="966" spans="1:16" ht="15" x14ac:dyDescent="0.25">
      <c r="A966" s="1693"/>
      <c r="B966" s="1666"/>
      <c r="C966" s="4729" t="s">
        <v>4243</v>
      </c>
      <c r="D966" s="4729"/>
      <c r="E966" s="4729"/>
      <c r="F966" s="4729"/>
      <c r="G966" s="1677">
        <v>41640</v>
      </c>
      <c r="H966" s="1677">
        <v>42004</v>
      </c>
      <c r="I966" s="4170"/>
      <c r="J966" s="4170"/>
      <c r="K966" s="7"/>
      <c r="L966" s="7"/>
      <c r="M966" s="1727">
        <v>1</v>
      </c>
      <c r="N966" s="7"/>
      <c r="O966" s="7"/>
      <c r="P966" s="7"/>
    </row>
    <row r="967" spans="1:16" ht="15" x14ac:dyDescent="0.25">
      <c r="A967" s="1693"/>
      <c r="B967" s="1666"/>
      <c r="C967" s="4704"/>
      <c r="D967" s="4704"/>
      <c r="E967" s="4704"/>
      <c r="F967" s="4704"/>
      <c r="G967" s="1677"/>
      <c r="H967" s="1677"/>
      <c r="I967" s="4170"/>
      <c r="J967" s="4170"/>
      <c r="K967" s="7"/>
      <c r="L967" s="7"/>
      <c r="M967" s="1727"/>
      <c r="N967" s="7"/>
      <c r="O967" s="7"/>
      <c r="P967" s="7"/>
    </row>
    <row r="968" spans="1:16" ht="15" x14ac:dyDescent="0.25">
      <c r="A968" s="1693">
        <v>10</v>
      </c>
      <c r="B968" s="466" t="s">
        <v>61</v>
      </c>
      <c r="C968" s="4716" t="s">
        <v>62</v>
      </c>
      <c r="D968" s="4716"/>
      <c r="E968" s="4716"/>
      <c r="F968" s="4716"/>
      <c r="G968" s="1677"/>
      <c r="H968" s="1677"/>
      <c r="I968" s="4170"/>
      <c r="J968" s="4170"/>
      <c r="K968" s="7"/>
      <c r="L968" s="7"/>
      <c r="M968" s="1727"/>
      <c r="N968" s="7"/>
      <c r="O968" s="7"/>
      <c r="P968" s="7"/>
    </row>
    <row r="969" spans="1:16" ht="15" x14ac:dyDescent="0.25">
      <c r="A969" s="843"/>
      <c r="B969" s="1674"/>
      <c r="C969" s="4730" t="s">
        <v>4244</v>
      </c>
      <c r="D969" s="4730"/>
      <c r="E969" s="4730"/>
      <c r="F969" s="4730"/>
      <c r="G969" s="1677">
        <v>41640</v>
      </c>
      <c r="H969" s="1677">
        <v>42004</v>
      </c>
      <c r="I969" s="4170"/>
      <c r="J969" s="4170"/>
      <c r="K969" s="7"/>
      <c r="L969" s="7"/>
      <c r="M969" s="1727">
        <v>2</v>
      </c>
      <c r="N969" s="7"/>
      <c r="O969" s="7"/>
      <c r="P969" s="7"/>
    </row>
    <row r="970" spans="1:16" ht="15" x14ac:dyDescent="0.25">
      <c r="A970" s="843"/>
      <c r="B970" s="1672"/>
      <c r="C970" s="4724" t="s">
        <v>4245</v>
      </c>
      <c r="D970" s="4724"/>
      <c r="E970" s="4724"/>
      <c r="F970" s="4724"/>
      <c r="G970" s="1677">
        <v>41640</v>
      </c>
      <c r="H970" s="1677">
        <v>42004</v>
      </c>
      <c r="I970" s="4170"/>
      <c r="J970" s="4170"/>
      <c r="K970" s="7"/>
      <c r="L970" s="7"/>
      <c r="M970" s="1727">
        <v>1</v>
      </c>
      <c r="N970" s="7"/>
      <c r="O970" s="7"/>
      <c r="P970" s="7"/>
    </row>
    <row r="971" spans="1:16" ht="15" x14ac:dyDescent="0.25">
      <c r="A971" s="1693">
        <v>11</v>
      </c>
      <c r="B971" s="466" t="s">
        <v>65</v>
      </c>
      <c r="C971" s="4716" t="s">
        <v>66</v>
      </c>
      <c r="D971" s="4716"/>
      <c r="E971" s="4716"/>
      <c r="F971" s="4716"/>
      <c r="G971" s="7"/>
      <c r="H971" s="7"/>
      <c r="I971" s="4170"/>
      <c r="J971" s="4170"/>
      <c r="K971" s="7"/>
      <c r="L971" s="7"/>
      <c r="M971" s="31"/>
      <c r="N971" s="7"/>
      <c r="O971" s="7"/>
      <c r="P971" s="7"/>
    </row>
    <row r="972" spans="1:16" ht="15" x14ac:dyDescent="0.25">
      <c r="A972" s="1693"/>
      <c r="B972" s="1674"/>
      <c r="C972" s="4752" t="s">
        <v>4246</v>
      </c>
      <c r="D972" s="4752"/>
      <c r="E972" s="4752"/>
      <c r="F972" s="4752"/>
      <c r="G972" s="1677">
        <v>41640</v>
      </c>
      <c r="H972" s="1677">
        <v>42004</v>
      </c>
      <c r="I972" s="4170"/>
      <c r="J972" s="4170"/>
      <c r="K972" s="1667"/>
      <c r="L972" s="1667"/>
      <c r="M972" s="1727">
        <v>8</v>
      </c>
      <c r="N972" s="7"/>
      <c r="O972" s="7"/>
      <c r="P972" s="7"/>
    </row>
    <row r="973" spans="1:16" ht="15" x14ac:dyDescent="0.2">
      <c r="A973" s="1693"/>
      <c r="B973" s="1674"/>
      <c r="C973" s="4768"/>
      <c r="D973" s="4768"/>
      <c r="E973" s="4768"/>
      <c r="F973" s="4768"/>
      <c r="G973" s="7"/>
      <c r="H973" s="7"/>
      <c r="I973" s="4170"/>
      <c r="J973" s="4170"/>
      <c r="K973" s="1667"/>
      <c r="L973" s="1667"/>
      <c r="M973" s="1727"/>
      <c r="N973" s="7"/>
      <c r="O973" s="7"/>
      <c r="P973" s="7"/>
    </row>
    <row r="974" spans="1:16" ht="15" x14ac:dyDescent="0.2">
      <c r="A974" s="1693">
        <v>12</v>
      </c>
      <c r="B974" s="1683" t="s">
        <v>4247</v>
      </c>
      <c r="C974" s="4756" t="s">
        <v>4248</v>
      </c>
      <c r="D974" s="4756"/>
      <c r="E974" s="4756"/>
      <c r="F974" s="4756"/>
      <c r="G974" s="7"/>
      <c r="H974" s="7"/>
      <c r="I974" s="4170"/>
      <c r="J974" s="4170"/>
      <c r="K974" s="1667"/>
      <c r="L974" s="1667"/>
      <c r="M974" s="1727"/>
      <c r="N974" s="7"/>
      <c r="O974" s="7"/>
      <c r="P974" s="7"/>
    </row>
    <row r="975" spans="1:16" ht="32.25" customHeight="1" x14ac:dyDescent="0.2">
      <c r="A975" s="1693"/>
      <c r="B975" s="1674"/>
      <c r="C975" s="4701" t="s">
        <v>4249</v>
      </c>
      <c r="D975" s="4701"/>
      <c r="E975" s="4701"/>
      <c r="F975" s="4701"/>
      <c r="G975" s="4700">
        <v>41640</v>
      </c>
      <c r="H975" s="4700">
        <v>42004</v>
      </c>
      <c r="I975" s="4170"/>
      <c r="J975" s="4170"/>
      <c r="K975" s="4745"/>
      <c r="L975" s="4745"/>
      <c r="M975" s="4747">
        <v>30</v>
      </c>
      <c r="N975" s="7"/>
      <c r="O975" s="7"/>
      <c r="P975" s="7"/>
    </row>
    <row r="976" spans="1:16" ht="19.5" customHeight="1" x14ac:dyDescent="0.2">
      <c r="A976" s="1693"/>
      <c r="B976" s="1674"/>
      <c r="C976" s="4702" t="s">
        <v>4250</v>
      </c>
      <c r="D976" s="4702"/>
      <c r="E976" s="4702"/>
      <c r="F976" s="4702"/>
      <c r="G976" s="4700"/>
      <c r="H976" s="4700"/>
      <c r="I976" s="4170"/>
      <c r="J976" s="4170"/>
      <c r="K976" s="4746"/>
      <c r="L976" s="4746"/>
      <c r="M976" s="4748"/>
      <c r="N976" s="7"/>
      <c r="O976" s="7"/>
      <c r="P976" s="7"/>
    </row>
    <row r="977" spans="1:16" ht="15" x14ac:dyDescent="0.2">
      <c r="A977" s="1693"/>
      <c r="B977" s="1674"/>
      <c r="C977" s="4758"/>
      <c r="D977" s="4758"/>
      <c r="E977" s="4758"/>
      <c r="F977" s="4758"/>
      <c r="G977" s="7"/>
      <c r="H977" s="7"/>
      <c r="I977" s="4170"/>
      <c r="J977" s="4170"/>
      <c r="K977" s="1686"/>
      <c r="L977" s="1686"/>
      <c r="M977" s="1731"/>
      <c r="N977" s="7"/>
      <c r="O977" s="7"/>
      <c r="P977" s="7"/>
    </row>
    <row r="978" spans="1:16" ht="15" x14ac:dyDescent="0.25">
      <c r="A978" s="12"/>
      <c r="B978" s="466" t="s">
        <v>72</v>
      </c>
      <c r="C978" s="4749" t="s">
        <v>2494</v>
      </c>
      <c r="D978" s="4750"/>
      <c r="E978" s="4750"/>
      <c r="F978" s="4751"/>
      <c r="G978" s="7"/>
      <c r="H978" s="7"/>
      <c r="I978" s="4170"/>
      <c r="J978" s="4170"/>
      <c r="K978" s="1672"/>
      <c r="L978" s="1672"/>
      <c r="M978" s="1728"/>
      <c r="N978" s="7"/>
      <c r="O978" s="7"/>
      <c r="P978" s="7"/>
    </row>
    <row r="979" spans="1:16" ht="15" x14ac:dyDescent="0.25">
      <c r="A979" s="12">
        <v>13</v>
      </c>
      <c r="B979" s="466" t="s">
        <v>73</v>
      </c>
      <c r="C979" s="4724" t="s">
        <v>2495</v>
      </c>
      <c r="D979" s="4724"/>
      <c r="E979" s="4724"/>
      <c r="F979" s="4724"/>
      <c r="G979" s="1677">
        <v>41640</v>
      </c>
      <c r="H979" s="1677">
        <v>42004</v>
      </c>
      <c r="I979" s="4170"/>
      <c r="J979" s="4170"/>
      <c r="K979" s="1667"/>
      <c r="L979" s="1667"/>
      <c r="M979" s="1732">
        <v>200</v>
      </c>
      <c r="N979" s="7"/>
      <c r="O979" s="7"/>
      <c r="P979" s="7"/>
    </row>
    <row r="980" spans="1:16" ht="15" x14ac:dyDescent="0.25">
      <c r="A980" s="12"/>
      <c r="B980" s="466"/>
      <c r="C980" s="4716"/>
      <c r="D980" s="4716"/>
      <c r="E980" s="4716"/>
      <c r="F980" s="4716"/>
      <c r="G980" s="1677"/>
      <c r="H980" s="1677"/>
      <c r="I980" s="1760"/>
      <c r="J980" s="1763"/>
      <c r="K980" s="1667"/>
      <c r="L980" s="1667"/>
      <c r="M980" s="1732"/>
      <c r="N980" s="7"/>
      <c r="O980" s="7"/>
      <c r="P980" s="7"/>
    </row>
    <row r="981" spans="1:16" ht="15" x14ac:dyDescent="0.25">
      <c r="A981" s="12">
        <v>14</v>
      </c>
      <c r="B981" s="1683" t="s">
        <v>2299</v>
      </c>
      <c r="C981" s="4716" t="s">
        <v>2093</v>
      </c>
      <c r="D981" s="4716"/>
      <c r="E981" s="4716"/>
      <c r="F981" s="4716"/>
      <c r="G981" s="1677">
        <v>41640</v>
      </c>
      <c r="H981" s="1677">
        <v>42004</v>
      </c>
      <c r="I981" s="4170">
        <v>457</v>
      </c>
      <c r="J981" s="4707">
        <v>2</v>
      </c>
      <c r="K981" s="1667"/>
      <c r="L981" s="1667"/>
      <c r="M981" s="1732">
        <v>3</v>
      </c>
      <c r="N981" s="7"/>
      <c r="O981" s="7"/>
      <c r="P981" s="7"/>
    </row>
    <row r="982" spans="1:16" ht="15" x14ac:dyDescent="0.2">
      <c r="A982" s="12"/>
      <c r="B982" s="1684"/>
      <c r="C982" s="4717" t="s">
        <v>1213</v>
      </c>
      <c r="D982" s="4717"/>
      <c r="E982" s="4717"/>
      <c r="F982" s="4717"/>
      <c r="G982" s="1668"/>
      <c r="H982" s="1668"/>
      <c r="I982" s="4170"/>
      <c r="J982" s="4707"/>
      <c r="K982" s="1667"/>
      <c r="L982" s="1667"/>
      <c r="M982" s="1732"/>
      <c r="N982" s="7"/>
      <c r="O982" s="7"/>
      <c r="P982" s="7"/>
    </row>
    <row r="983" spans="1:16" ht="15" x14ac:dyDescent="0.2">
      <c r="A983" s="12"/>
      <c r="B983" s="1684" t="s">
        <v>78</v>
      </c>
      <c r="C983" s="4757" t="s">
        <v>1329</v>
      </c>
      <c r="D983" s="4757"/>
      <c r="E983" s="4757"/>
      <c r="F983" s="4757"/>
      <c r="G983" s="1668"/>
      <c r="H983" s="1668"/>
      <c r="I983" s="4170"/>
      <c r="J983" s="4707"/>
      <c r="K983" s="1667"/>
      <c r="L983" s="1667"/>
      <c r="M983" s="1732"/>
      <c r="N983" s="7"/>
      <c r="O983" s="7"/>
      <c r="P983" s="7"/>
    </row>
    <row r="984" spans="1:16" ht="28.5" customHeight="1" x14ac:dyDescent="0.25">
      <c r="A984" s="12">
        <v>15</v>
      </c>
      <c r="B984" s="466" t="s">
        <v>6347</v>
      </c>
      <c r="C984" s="4721" t="s">
        <v>4256</v>
      </c>
      <c r="D984" s="4721"/>
      <c r="E984" s="4721"/>
      <c r="F984" s="4721"/>
      <c r="G984" s="1668">
        <v>42008</v>
      </c>
      <c r="H984" s="1668">
        <v>42004</v>
      </c>
      <c r="I984" s="4170"/>
      <c r="J984" s="4707"/>
      <c r="K984" s="1667"/>
      <c r="L984" s="1667"/>
      <c r="M984" s="1732">
        <v>69</v>
      </c>
      <c r="N984" s="7"/>
      <c r="O984" s="7"/>
      <c r="P984" s="7"/>
    </row>
    <row r="988" spans="1:16" ht="28.5" customHeight="1" x14ac:dyDescent="0.2">
      <c r="A988" s="3860"/>
      <c r="B988" s="3860"/>
      <c r="C988" s="3860"/>
      <c r="D988" s="3845" t="s">
        <v>2859</v>
      </c>
      <c r="E988" s="3845"/>
      <c r="F988" s="3845"/>
      <c r="G988" s="3845"/>
      <c r="H988" s="3845"/>
      <c r="I988" s="3845"/>
      <c r="J988" s="3845"/>
      <c r="K988" s="3845"/>
      <c r="L988" s="3845"/>
      <c r="M988" s="3845"/>
      <c r="N988" s="3845"/>
      <c r="O988" s="3845"/>
      <c r="P988" s="12" t="s">
        <v>1611</v>
      </c>
    </row>
    <row r="989" spans="1:16" ht="24.75" customHeight="1" x14ac:dyDescent="0.2">
      <c r="A989" s="3860"/>
      <c r="B989" s="3860"/>
      <c r="C989" s="3860"/>
      <c r="D989" s="3853" t="s">
        <v>6611</v>
      </c>
      <c r="E989" s="3853"/>
      <c r="F989" s="3853"/>
      <c r="G989" s="3853"/>
      <c r="H989" s="3853"/>
      <c r="I989" s="3853"/>
      <c r="J989" s="3853"/>
      <c r="K989" s="3853"/>
      <c r="L989" s="3853"/>
      <c r="M989" s="3853"/>
      <c r="N989" s="3853"/>
      <c r="O989" s="3853"/>
      <c r="P989" s="28" t="s">
        <v>4297</v>
      </c>
    </row>
    <row r="990" spans="1:16" ht="24" customHeight="1" x14ac:dyDescent="0.2">
      <c r="A990" s="3860"/>
      <c r="B990" s="3860"/>
      <c r="C990" s="3860"/>
      <c r="D990" s="3930" t="s">
        <v>1209</v>
      </c>
      <c r="E990" s="3930"/>
      <c r="F990" s="3930"/>
      <c r="G990" s="3930"/>
      <c r="H990" s="3930"/>
      <c r="I990" s="3930"/>
      <c r="J990" s="3930"/>
      <c r="K990" s="3930"/>
      <c r="L990" s="3930"/>
      <c r="M990" s="3930"/>
      <c r="N990" s="3930"/>
      <c r="O990" s="3930"/>
      <c r="P990" s="28" t="s">
        <v>6612</v>
      </c>
    </row>
    <row r="992" spans="1:16" x14ac:dyDescent="0.2">
      <c r="A992" s="4719" t="s">
        <v>2319</v>
      </c>
      <c r="B992" s="4719"/>
      <c r="C992" s="4719"/>
      <c r="D992" s="4719"/>
      <c r="E992" s="4719"/>
      <c r="F992" s="4719"/>
      <c r="G992" s="4719"/>
      <c r="H992" s="4719"/>
      <c r="M992" s="17" t="s">
        <v>6619</v>
      </c>
      <c r="N992" s="17"/>
      <c r="O992" s="71"/>
    </row>
    <row r="993" spans="1:16" x14ac:dyDescent="0.2">
      <c r="A993" s="4718" t="s">
        <v>6680</v>
      </c>
      <c r="B993" s="4718"/>
      <c r="C993" s="4718"/>
      <c r="D993" s="4718"/>
      <c r="E993" s="4718"/>
      <c r="F993" s="4718"/>
      <c r="G993" s="4718"/>
      <c r="H993" s="4718"/>
    </row>
    <row r="994" spans="1:16" x14ac:dyDescent="0.2">
      <c r="A994" s="4718" t="s">
        <v>6779</v>
      </c>
      <c r="B994" s="4718"/>
      <c r="C994" s="4718"/>
      <c r="D994" s="4718"/>
      <c r="E994" s="4718"/>
      <c r="F994" s="4718"/>
      <c r="G994" s="4718"/>
      <c r="H994" s="4718"/>
      <c r="I994" t="s">
        <v>1054</v>
      </c>
      <c r="M994" s="4137" t="s">
        <v>2863</v>
      </c>
      <c r="N994" s="4138"/>
      <c r="O994" s="4138"/>
      <c r="P994" s="4139"/>
    </row>
    <row r="995" spans="1:16" x14ac:dyDescent="0.2">
      <c r="A995" s="4719" t="s">
        <v>6672</v>
      </c>
      <c r="B995" s="4719"/>
      <c r="C995" s="4719"/>
      <c r="D995" s="4719"/>
      <c r="E995" s="4719"/>
      <c r="F995" s="4719"/>
      <c r="G995" s="4719"/>
      <c r="H995" s="4719"/>
      <c r="M995" s="2" t="s">
        <v>2860</v>
      </c>
      <c r="N995" s="2" t="s">
        <v>2861</v>
      </c>
      <c r="O995" s="2" t="s">
        <v>2862</v>
      </c>
      <c r="P995" s="3" t="s">
        <v>1210</v>
      </c>
    </row>
    <row r="996" spans="1:16" x14ac:dyDescent="0.2">
      <c r="M996" s="1">
        <v>2017</v>
      </c>
      <c r="N996" s="1">
        <v>2</v>
      </c>
      <c r="O996" s="1">
        <v>24</v>
      </c>
      <c r="P996" s="1660">
        <v>8</v>
      </c>
    </row>
    <row r="997" spans="1:16" x14ac:dyDescent="0.2">
      <c r="A997" s="1692"/>
      <c r="L997" s="4"/>
      <c r="M997" s="4"/>
      <c r="N997" s="4"/>
      <c r="O997" s="4"/>
    </row>
    <row r="998" spans="1:16" ht="24.75" customHeight="1" x14ac:dyDescent="0.2">
      <c r="A998" s="4720" t="s">
        <v>2864</v>
      </c>
      <c r="B998" s="3845" t="s">
        <v>2865</v>
      </c>
      <c r="C998" s="3845" t="s">
        <v>1212</v>
      </c>
      <c r="D998" s="3845"/>
      <c r="E998" s="3845"/>
      <c r="F998" s="3845"/>
      <c r="G998" s="3845" t="s">
        <v>2866</v>
      </c>
      <c r="H998" s="3845"/>
      <c r="I998" s="4170" t="s">
        <v>2869</v>
      </c>
      <c r="J998" s="4170"/>
      <c r="K998" s="4170"/>
      <c r="L998" s="4170"/>
      <c r="M998" s="3857" t="s">
        <v>1211</v>
      </c>
      <c r="N998" s="3996" t="s">
        <v>2872</v>
      </c>
      <c r="O998" s="3996" t="s">
        <v>1207</v>
      </c>
      <c r="P998" s="3858" t="s">
        <v>2873</v>
      </c>
    </row>
    <row r="999" spans="1:16" x14ac:dyDescent="0.2">
      <c r="A999" s="4720"/>
      <c r="B999" s="3845"/>
      <c r="C999" s="3845"/>
      <c r="D999" s="3845"/>
      <c r="E999" s="3845"/>
      <c r="F999" s="3845"/>
      <c r="G999" s="129" t="s">
        <v>2867</v>
      </c>
      <c r="H999" s="129" t="s">
        <v>2868</v>
      </c>
      <c r="I999" s="6" t="s">
        <v>2870</v>
      </c>
      <c r="J999" s="6" t="s">
        <v>2871</v>
      </c>
      <c r="K999" s="6" t="s">
        <v>4319</v>
      </c>
      <c r="L999" s="6" t="s">
        <v>4320</v>
      </c>
      <c r="M999" s="3857"/>
      <c r="N999" s="3996"/>
      <c r="O999" s="3996"/>
      <c r="P999" s="3858"/>
    </row>
    <row r="1000" spans="1:16" ht="15" x14ac:dyDescent="0.25">
      <c r="A1000" s="1693"/>
      <c r="B1000" s="1670" t="s">
        <v>1063</v>
      </c>
      <c r="C1000" s="4759" t="s">
        <v>2527</v>
      </c>
      <c r="D1000" s="4759"/>
      <c r="E1000" s="4759"/>
      <c r="F1000" s="4759"/>
      <c r="G1000" s="1671"/>
      <c r="H1000" s="1671"/>
      <c r="I1000" s="7"/>
      <c r="J1000" s="7"/>
      <c r="K1000" s="7"/>
      <c r="L1000" s="7"/>
      <c r="M1000" s="7"/>
      <c r="N1000" s="7"/>
      <c r="O1000" s="7"/>
      <c r="P1000" s="7"/>
    </row>
    <row r="1001" spans="1:16" ht="16.5" customHeight="1" x14ac:dyDescent="0.2">
      <c r="A1001" s="843">
        <v>1</v>
      </c>
      <c r="B1001" s="1674" t="s">
        <v>1868</v>
      </c>
      <c r="C1001" s="4195" t="s">
        <v>2071</v>
      </c>
      <c r="D1001" s="4195"/>
      <c r="E1001" s="4195"/>
      <c r="F1001" s="4195"/>
      <c r="G1001" s="1671">
        <v>42005</v>
      </c>
      <c r="H1001" s="1671">
        <v>42369</v>
      </c>
      <c r="I1001" s="3931">
        <v>457</v>
      </c>
      <c r="J1001" s="3931">
        <v>3</v>
      </c>
      <c r="K1001" s="7"/>
      <c r="L1001" s="7"/>
      <c r="M1001" s="1727">
        <v>14</v>
      </c>
      <c r="N1001" s="1669" t="s">
        <v>1223</v>
      </c>
      <c r="O1001" s="1669" t="s">
        <v>287</v>
      </c>
      <c r="P1001" s="7"/>
    </row>
    <row r="1002" spans="1:16" x14ac:dyDescent="0.2">
      <c r="A1002" s="843"/>
      <c r="B1002" s="1672"/>
      <c r="C1002" s="4820"/>
      <c r="D1002" s="4821"/>
      <c r="E1002" s="4821"/>
      <c r="F1002" s="4822"/>
      <c r="G1002" s="1671"/>
      <c r="H1002" s="1671"/>
      <c r="I1002" s="3932"/>
      <c r="J1002" s="3932"/>
      <c r="K1002" s="7"/>
      <c r="L1002" s="7"/>
      <c r="M1002" s="1727"/>
      <c r="N1002" s="1669"/>
      <c r="O1002" s="1669"/>
      <c r="P1002" s="7"/>
    </row>
    <row r="1003" spans="1:16" ht="15" customHeight="1" x14ac:dyDescent="0.2">
      <c r="A1003" s="1693">
        <v>2</v>
      </c>
      <c r="B1003" s="1674" t="s">
        <v>1870</v>
      </c>
      <c r="C1003" s="4726" t="s">
        <v>4222</v>
      </c>
      <c r="D1003" s="4726"/>
      <c r="E1003" s="4726"/>
      <c r="F1003" s="4726"/>
      <c r="G1003" s="1671"/>
      <c r="H1003" s="1671"/>
      <c r="I1003" s="3932"/>
      <c r="J1003" s="3932"/>
      <c r="K1003" s="7"/>
      <c r="L1003" s="7"/>
      <c r="M1003" s="1727"/>
      <c r="N1003" s="1667"/>
      <c r="O1003" s="1667"/>
      <c r="P1003" s="7"/>
    </row>
    <row r="1004" spans="1:16" ht="15" x14ac:dyDescent="0.25">
      <c r="A1004" s="1693"/>
      <c r="B1004" s="1674"/>
      <c r="C1004" s="4752" t="s">
        <v>4223</v>
      </c>
      <c r="D1004" s="4752"/>
      <c r="E1004" s="4752"/>
      <c r="F1004" s="4752"/>
      <c r="G1004" s="1671">
        <v>42005</v>
      </c>
      <c r="H1004" s="1671">
        <v>42369</v>
      </c>
      <c r="I1004" s="3932"/>
      <c r="J1004" s="3932"/>
      <c r="K1004" s="7"/>
      <c r="L1004" s="7"/>
      <c r="M1004" s="1727">
        <v>13</v>
      </c>
      <c r="N1004" s="1669" t="s">
        <v>1223</v>
      </c>
      <c r="O1004" s="1669" t="s">
        <v>287</v>
      </c>
      <c r="P1004" s="7"/>
    </row>
    <row r="1005" spans="1:16" ht="15" x14ac:dyDescent="0.25">
      <c r="A1005" s="1693"/>
      <c r="B1005" s="1674"/>
      <c r="C1005" s="4724" t="s">
        <v>3728</v>
      </c>
      <c r="D1005" s="4724"/>
      <c r="E1005" s="4724"/>
      <c r="F1005" s="4724"/>
      <c r="G1005" s="1671">
        <v>42005</v>
      </c>
      <c r="H1005" s="1671">
        <v>42369</v>
      </c>
      <c r="I1005" s="3932"/>
      <c r="J1005" s="3932"/>
      <c r="K1005" s="7"/>
      <c r="L1005" s="7"/>
      <c r="M1005" s="1727">
        <v>2</v>
      </c>
      <c r="N1005" s="1669" t="s">
        <v>1223</v>
      </c>
      <c r="O1005" s="1669" t="s">
        <v>287</v>
      </c>
      <c r="P1005" s="7"/>
    </row>
    <row r="1006" spans="1:16" ht="15" x14ac:dyDescent="0.25">
      <c r="A1006" s="1693"/>
      <c r="B1006" s="1674"/>
      <c r="C1006" s="4724" t="s">
        <v>71</v>
      </c>
      <c r="D1006" s="4724"/>
      <c r="E1006" s="4724"/>
      <c r="F1006" s="4724"/>
      <c r="G1006" s="1671">
        <v>42005</v>
      </c>
      <c r="H1006" s="1671">
        <v>42369</v>
      </c>
      <c r="I1006" s="3932"/>
      <c r="J1006" s="3932"/>
      <c r="K1006" s="7"/>
      <c r="L1006" s="7"/>
      <c r="M1006" s="1727">
        <v>4</v>
      </c>
      <c r="N1006" s="1669" t="s">
        <v>1223</v>
      </c>
      <c r="O1006" s="1669" t="s">
        <v>287</v>
      </c>
      <c r="P1006" s="7"/>
    </row>
    <row r="1007" spans="1:16" ht="15" x14ac:dyDescent="0.25">
      <c r="A1007" s="1693"/>
      <c r="B1007" s="1674"/>
      <c r="C1007" s="4823"/>
      <c r="D1007" s="4824"/>
      <c r="E1007" s="4824"/>
      <c r="F1007" s="4825"/>
      <c r="G1007" s="1671"/>
      <c r="H1007" s="1671"/>
      <c r="I1007" s="3932"/>
      <c r="J1007" s="3932"/>
      <c r="K1007" s="7"/>
      <c r="L1007" s="7"/>
      <c r="M1007" s="1728"/>
      <c r="N1007" s="1669"/>
      <c r="O1007" s="1669"/>
      <c r="P1007" s="7"/>
    </row>
    <row r="1008" spans="1:16" ht="15" customHeight="1" x14ac:dyDescent="0.2">
      <c r="A1008" s="1693">
        <v>3</v>
      </c>
      <c r="B1008" s="1674" t="s">
        <v>1070</v>
      </c>
      <c r="C1008" s="4756" t="s">
        <v>4228</v>
      </c>
      <c r="D1008" s="4756"/>
      <c r="E1008" s="4756"/>
      <c r="F1008" s="4756"/>
      <c r="G1008" s="1689"/>
      <c r="H1008" s="1689"/>
      <c r="I1008" s="3932"/>
      <c r="J1008" s="3932"/>
      <c r="K1008" s="7"/>
      <c r="L1008" s="7"/>
      <c r="M1008" s="31"/>
      <c r="N1008" s="7"/>
      <c r="O1008" s="7"/>
      <c r="P1008" s="7"/>
    </row>
    <row r="1009" spans="1:16" ht="15" x14ac:dyDescent="0.25">
      <c r="A1009" s="843"/>
      <c r="B1009" s="1676"/>
      <c r="C1009" s="4722" t="s">
        <v>4229</v>
      </c>
      <c r="D1009" s="4722"/>
      <c r="E1009" s="4722"/>
      <c r="F1009" s="4722"/>
      <c r="G1009" s="1671">
        <v>42005</v>
      </c>
      <c r="H1009" s="1671">
        <v>42369</v>
      </c>
      <c r="I1009" s="3932"/>
      <c r="J1009" s="3932"/>
      <c r="K1009" s="7"/>
      <c r="L1009" s="7"/>
      <c r="M1009" s="1727">
        <v>38</v>
      </c>
      <c r="N1009" s="1669" t="s">
        <v>1223</v>
      </c>
      <c r="O1009" s="1669" t="s">
        <v>287</v>
      </c>
      <c r="P1009" s="7"/>
    </row>
    <row r="1010" spans="1:16" ht="15" x14ac:dyDescent="0.25">
      <c r="A1010" s="1693"/>
      <c r="B1010" s="1666"/>
      <c r="C1010" s="4730" t="s">
        <v>4230</v>
      </c>
      <c r="D1010" s="4730"/>
      <c r="E1010" s="4730"/>
      <c r="F1010" s="4730"/>
      <c r="G1010" s="1671">
        <v>42005</v>
      </c>
      <c r="H1010" s="1671">
        <v>42369</v>
      </c>
      <c r="I1010" s="3932"/>
      <c r="J1010" s="3932"/>
      <c r="K1010" s="7"/>
      <c r="L1010" s="7"/>
      <c r="M1010" s="1727">
        <v>19</v>
      </c>
      <c r="N1010" s="1669" t="s">
        <v>1223</v>
      </c>
      <c r="O1010" s="1669" t="s">
        <v>287</v>
      </c>
      <c r="P1010" s="7"/>
    </row>
    <row r="1011" spans="1:16" ht="15" x14ac:dyDescent="0.25">
      <c r="A1011" s="843"/>
      <c r="B1011" s="466"/>
      <c r="C1011" s="4722" t="s">
        <v>4231</v>
      </c>
      <c r="D1011" s="4722"/>
      <c r="E1011" s="4722"/>
      <c r="F1011" s="4722"/>
      <c r="G1011" s="1671">
        <v>42005</v>
      </c>
      <c r="H1011" s="1671">
        <v>42369</v>
      </c>
      <c r="I1011" s="3932"/>
      <c r="J1011" s="3932"/>
      <c r="K1011" s="7"/>
      <c r="L1011" s="7"/>
      <c r="M1011" s="1727">
        <v>19</v>
      </c>
      <c r="N1011" s="1669" t="s">
        <v>1223</v>
      </c>
      <c r="O1011" s="1669" t="s">
        <v>287</v>
      </c>
      <c r="P1011" s="7"/>
    </row>
    <row r="1012" spans="1:16" ht="15" x14ac:dyDescent="0.25">
      <c r="A1012" s="1693"/>
      <c r="B1012" s="1670"/>
      <c r="C1012" s="4722" t="s">
        <v>4233</v>
      </c>
      <c r="D1012" s="4722"/>
      <c r="E1012" s="4722"/>
      <c r="F1012" s="4722"/>
      <c r="G1012" s="1671">
        <v>42005</v>
      </c>
      <c r="H1012" s="1671">
        <v>42369</v>
      </c>
      <c r="I1012" s="3932"/>
      <c r="J1012" s="3932"/>
      <c r="K1012" s="7"/>
      <c r="L1012" s="7"/>
      <c r="M1012" s="1727">
        <v>20</v>
      </c>
      <c r="N1012" s="1669" t="s">
        <v>1223</v>
      </c>
      <c r="O1012" s="1669" t="s">
        <v>287</v>
      </c>
      <c r="P1012" s="7"/>
    </row>
    <row r="1013" spans="1:16" ht="15" x14ac:dyDescent="0.25">
      <c r="A1013" s="843"/>
      <c r="B1013" s="1674"/>
      <c r="C1013" s="4722" t="s">
        <v>4234</v>
      </c>
      <c r="D1013" s="4722"/>
      <c r="E1013" s="4722"/>
      <c r="F1013" s="4722"/>
      <c r="G1013" s="1671">
        <v>42005</v>
      </c>
      <c r="H1013" s="1671">
        <v>42369</v>
      </c>
      <c r="I1013" s="3932"/>
      <c r="J1013" s="3932"/>
      <c r="K1013" s="7"/>
      <c r="L1013" s="7"/>
      <c r="M1013" s="1727">
        <v>19</v>
      </c>
      <c r="N1013" s="1669" t="s">
        <v>1223</v>
      </c>
      <c r="O1013" s="1669" t="s">
        <v>287</v>
      </c>
      <c r="P1013" s="7"/>
    </row>
    <row r="1014" spans="1:16" ht="15" x14ac:dyDescent="0.25">
      <c r="A1014" s="1693"/>
      <c r="B1014" s="1666"/>
      <c r="C1014" s="4730" t="s">
        <v>4232</v>
      </c>
      <c r="D1014" s="4730"/>
      <c r="E1014" s="4730"/>
      <c r="F1014" s="4730"/>
      <c r="G1014" s="1671">
        <v>42005</v>
      </c>
      <c r="H1014" s="1671">
        <v>42369</v>
      </c>
      <c r="I1014" s="3932"/>
      <c r="J1014" s="3932"/>
      <c r="K1014" s="7"/>
      <c r="L1014" s="7"/>
      <c r="M1014" s="1727">
        <v>29</v>
      </c>
      <c r="N1014" s="1669" t="s">
        <v>1223</v>
      </c>
      <c r="O1014" s="1669" t="s">
        <v>287</v>
      </c>
      <c r="P1014" s="7"/>
    </row>
    <row r="1015" spans="1:16" x14ac:dyDescent="0.2">
      <c r="A1015" s="12"/>
      <c r="B1015" s="7"/>
      <c r="C1015" s="4033"/>
      <c r="D1015" s="4815"/>
      <c r="E1015" s="4815"/>
      <c r="F1015" s="4816"/>
      <c r="G1015" s="7"/>
      <c r="H1015" s="7"/>
      <c r="I1015" s="3932"/>
      <c r="J1015" s="3932"/>
      <c r="K1015" s="7"/>
      <c r="L1015" s="7"/>
      <c r="M1015" s="31">
        <f>SUM(M1009:M1014)</f>
        <v>144</v>
      </c>
      <c r="N1015" s="7"/>
      <c r="O1015" s="7"/>
      <c r="P1015" s="7"/>
    </row>
    <row r="1016" spans="1:16" ht="15" x14ac:dyDescent="0.2">
      <c r="A1016" s="1693">
        <v>4</v>
      </c>
      <c r="B1016" s="1682" t="s">
        <v>48</v>
      </c>
      <c r="C1016" s="4817" t="s">
        <v>4235</v>
      </c>
      <c r="D1016" s="4818"/>
      <c r="E1016" s="4818"/>
      <c r="F1016" s="4819"/>
      <c r="G1016" s="7"/>
      <c r="H1016" s="7"/>
      <c r="I1016" s="3932"/>
      <c r="J1016" s="3932"/>
      <c r="K1016" s="7"/>
      <c r="L1016" s="7"/>
      <c r="M1016" s="31"/>
      <c r="N1016" s="7"/>
      <c r="O1016" s="7"/>
      <c r="P1016" s="7"/>
    </row>
    <row r="1017" spans="1:16" x14ac:dyDescent="0.2">
      <c r="A1017" s="1693"/>
      <c r="B1017" s="1667"/>
      <c r="C1017" s="4195" t="s">
        <v>4236</v>
      </c>
      <c r="D1017" s="4195"/>
      <c r="E1017" s="4195"/>
      <c r="F1017" s="4195"/>
      <c r="G1017" s="1668">
        <v>42005</v>
      </c>
      <c r="H1017" s="1671">
        <v>42369</v>
      </c>
      <c r="I1017" s="3932"/>
      <c r="J1017" s="3932"/>
      <c r="K1017" s="7"/>
      <c r="L1017" s="7"/>
      <c r="M1017" s="1705">
        <v>60</v>
      </c>
      <c r="N1017" s="1669" t="s">
        <v>1223</v>
      </c>
      <c r="O1017" s="1669" t="s">
        <v>287</v>
      </c>
      <c r="P1017" s="7"/>
    </row>
    <row r="1018" spans="1:16" ht="15" x14ac:dyDescent="0.2">
      <c r="A1018" s="1693"/>
      <c r="B1018" s="1674"/>
      <c r="C1018" s="4195" t="s">
        <v>4237</v>
      </c>
      <c r="D1018" s="4195"/>
      <c r="E1018" s="4195"/>
      <c r="F1018" s="4195"/>
      <c r="G1018" s="1668">
        <v>42005</v>
      </c>
      <c r="H1018" s="1671">
        <v>42369</v>
      </c>
      <c r="I1018" s="3932"/>
      <c r="J1018" s="3932"/>
      <c r="K1018" s="7"/>
      <c r="L1018" s="7"/>
      <c r="M1018" s="1705">
        <v>14</v>
      </c>
      <c r="N1018" s="1669" t="s">
        <v>1223</v>
      </c>
      <c r="O1018" s="1669" t="s">
        <v>287</v>
      </c>
      <c r="P1018" s="7"/>
    </row>
    <row r="1019" spans="1:16" ht="15" x14ac:dyDescent="0.2">
      <c r="A1019" s="1693"/>
      <c r="B1019" s="1674"/>
      <c r="C1019" s="4195" t="s">
        <v>4238</v>
      </c>
      <c r="D1019" s="4195"/>
      <c r="E1019" s="4195"/>
      <c r="F1019" s="4195"/>
      <c r="G1019" s="1668">
        <v>42005</v>
      </c>
      <c r="H1019" s="1671">
        <v>42369</v>
      </c>
      <c r="I1019" s="3932"/>
      <c r="J1019" s="3932"/>
      <c r="K1019" s="7"/>
      <c r="L1019" s="7"/>
      <c r="M1019" s="1705">
        <v>12</v>
      </c>
      <c r="N1019" s="1669" t="s">
        <v>1223</v>
      </c>
      <c r="O1019" s="1669" t="s">
        <v>287</v>
      </c>
      <c r="P1019" s="7"/>
    </row>
    <row r="1020" spans="1:16" ht="15" x14ac:dyDescent="0.2">
      <c r="A1020" s="1693"/>
      <c r="B1020" s="1674"/>
      <c r="C1020" s="4195" t="s">
        <v>53</v>
      </c>
      <c r="D1020" s="4195"/>
      <c r="E1020" s="4195"/>
      <c r="F1020" s="4195"/>
      <c r="G1020" s="1668">
        <v>42005</v>
      </c>
      <c r="H1020" s="1671">
        <v>42369</v>
      </c>
      <c r="I1020" s="3932"/>
      <c r="J1020" s="3932"/>
      <c r="K1020" s="7"/>
      <c r="L1020" s="7"/>
      <c r="M1020" s="1705">
        <v>13</v>
      </c>
      <c r="N1020" s="1669" t="s">
        <v>1223</v>
      </c>
      <c r="O1020" s="1669" t="s">
        <v>287</v>
      </c>
      <c r="P1020" s="7"/>
    </row>
    <row r="1021" spans="1:16" ht="15" x14ac:dyDescent="0.2">
      <c r="A1021" s="1693"/>
      <c r="B1021" s="1674"/>
      <c r="C1021" s="4195" t="s">
        <v>3729</v>
      </c>
      <c r="D1021" s="4195"/>
      <c r="E1021" s="4195"/>
      <c r="F1021" s="4195"/>
      <c r="G1021" s="1668">
        <v>42005</v>
      </c>
      <c r="H1021" s="1671">
        <v>42369</v>
      </c>
      <c r="I1021" s="3932"/>
      <c r="J1021" s="3932"/>
      <c r="K1021" s="7"/>
      <c r="L1021" s="7"/>
      <c r="M1021" s="1705">
        <v>13</v>
      </c>
      <c r="N1021" s="1669" t="s">
        <v>1223</v>
      </c>
      <c r="O1021" s="1669" t="s">
        <v>287</v>
      </c>
      <c r="P1021" s="7"/>
    </row>
    <row r="1022" spans="1:16" ht="15" x14ac:dyDescent="0.2">
      <c r="A1022" s="1693"/>
      <c r="B1022" s="1674"/>
      <c r="C1022" s="4195" t="s">
        <v>3730</v>
      </c>
      <c r="D1022" s="4195"/>
      <c r="E1022" s="4195"/>
      <c r="F1022" s="4195"/>
      <c r="G1022" s="1668">
        <v>42005</v>
      </c>
      <c r="H1022" s="1671">
        <v>42369</v>
      </c>
      <c r="I1022" s="3932"/>
      <c r="J1022" s="3932"/>
      <c r="K1022" s="7"/>
      <c r="L1022" s="7"/>
      <c r="M1022" s="1705">
        <v>13</v>
      </c>
      <c r="N1022" s="1669" t="s">
        <v>1223</v>
      </c>
      <c r="O1022" s="1669" t="s">
        <v>287</v>
      </c>
      <c r="P1022" s="7"/>
    </row>
    <row r="1023" spans="1:16" ht="15" x14ac:dyDescent="0.2">
      <c r="A1023" s="1693"/>
      <c r="B1023" s="1674"/>
      <c r="C1023" s="4703" t="s">
        <v>6620</v>
      </c>
      <c r="D1023" s="4703"/>
      <c r="E1023" s="4703"/>
      <c r="F1023" s="4703"/>
      <c r="G1023" s="1668">
        <v>42005</v>
      </c>
      <c r="H1023" s="1671">
        <v>42369</v>
      </c>
      <c r="I1023" s="3933"/>
      <c r="J1023" s="3933"/>
      <c r="K1023" s="7"/>
      <c r="L1023" s="7"/>
      <c r="M1023" s="1705">
        <v>12</v>
      </c>
      <c r="N1023" s="1669" t="s">
        <v>1223</v>
      </c>
      <c r="O1023" s="1669" t="s">
        <v>287</v>
      </c>
      <c r="P1023" s="7"/>
    </row>
    <row r="1024" spans="1:16" x14ac:dyDescent="0.2">
      <c r="A1024" s="12"/>
      <c r="B1024" s="7"/>
      <c r="C1024" s="4033"/>
      <c r="D1024" s="4815"/>
      <c r="E1024" s="4815"/>
      <c r="F1024" s="4816"/>
      <c r="G1024" s="7"/>
      <c r="H1024" s="7"/>
      <c r="I1024" s="7"/>
      <c r="J1024" s="7"/>
      <c r="K1024" s="7"/>
      <c r="L1024" s="7"/>
      <c r="M1024" s="31">
        <f>SUM(M1017:M1023)</f>
        <v>137</v>
      </c>
      <c r="N1024" s="7"/>
      <c r="O1024" s="7"/>
      <c r="P1024" s="7"/>
    </row>
    <row r="1025" spans="1:16" ht="15" x14ac:dyDescent="0.2">
      <c r="A1025" s="1693">
        <v>5</v>
      </c>
      <c r="B1025" s="1682" t="s">
        <v>54</v>
      </c>
      <c r="C1025" s="4814" t="s">
        <v>55</v>
      </c>
      <c r="D1025" s="4814"/>
      <c r="E1025" s="4814"/>
      <c r="F1025" s="4814"/>
      <c r="G1025" s="1675"/>
      <c r="H1025" s="1675"/>
      <c r="I1025" s="3931">
        <v>457</v>
      </c>
      <c r="J1025" s="3931">
        <v>4</v>
      </c>
      <c r="K1025" s="7"/>
      <c r="L1025" s="7"/>
      <c r="M1025" s="31"/>
      <c r="N1025" s="7"/>
      <c r="O1025" s="7"/>
      <c r="P1025" s="7"/>
    </row>
    <row r="1026" spans="1:16" ht="15" x14ac:dyDescent="0.25">
      <c r="A1026" s="843"/>
      <c r="B1026" s="1676"/>
      <c r="C1026" s="4752" t="s">
        <v>4240</v>
      </c>
      <c r="D1026" s="4752"/>
      <c r="E1026" s="4752"/>
      <c r="F1026" s="4752"/>
      <c r="G1026" s="1677">
        <v>42005</v>
      </c>
      <c r="H1026" s="1671">
        <v>42369</v>
      </c>
      <c r="I1026" s="3932"/>
      <c r="J1026" s="3932"/>
      <c r="K1026" s="7"/>
      <c r="L1026" s="7"/>
      <c r="M1026" s="1727">
        <v>1</v>
      </c>
      <c r="N1026" s="1669" t="s">
        <v>1223</v>
      </c>
      <c r="O1026" s="1669" t="s">
        <v>287</v>
      </c>
      <c r="P1026" s="7"/>
    </row>
    <row r="1027" spans="1:16" ht="15" x14ac:dyDescent="0.25">
      <c r="A1027" s="1693"/>
      <c r="B1027" s="1666"/>
      <c r="C1027" s="4724" t="s">
        <v>4241</v>
      </c>
      <c r="D1027" s="4724"/>
      <c r="E1027" s="4724"/>
      <c r="F1027" s="4724"/>
      <c r="G1027" s="1677">
        <v>42005</v>
      </c>
      <c r="H1027" s="1671">
        <v>42369</v>
      </c>
      <c r="I1027" s="3932"/>
      <c r="J1027" s="3932"/>
      <c r="K1027" s="7"/>
      <c r="L1027" s="7"/>
      <c r="M1027" s="1727">
        <v>1</v>
      </c>
      <c r="N1027" s="1669" t="s">
        <v>1223</v>
      </c>
      <c r="O1027" s="1669" t="s">
        <v>287</v>
      </c>
      <c r="P1027" s="7"/>
    </row>
    <row r="1028" spans="1:16" ht="15" x14ac:dyDescent="0.25">
      <c r="A1028" s="843"/>
      <c r="B1028" s="466"/>
      <c r="C1028" s="4724" t="s">
        <v>4242</v>
      </c>
      <c r="D1028" s="4724"/>
      <c r="E1028" s="4724"/>
      <c r="F1028" s="4724"/>
      <c r="G1028" s="1677">
        <v>42005</v>
      </c>
      <c r="H1028" s="1671">
        <v>42369</v>
      </c>
      <c r="I1028" s="3932"/>
      <c r="J1028" s="3932"/>
      <c r="K1028" s="7"/>
      <c r="L1028" s="7"/>
      <c r="M1028" s="1727">
        <v>1</v>
      </c>
      <c r="N1028" s="1669" t="s">
        <v>1223</v>
      </c>
      <c r="O1028" s="1669" t="s">
        <v>287</v>
      </c>
      <c r="P1028" s="7"/>
    </row>
    <row r="1029" spans="1:16" ht="15" x14ac:dyDescent="0.25">
      <c r="A1029" s="1693"/>
      <c r="B1029" s="1666"/>
      <c r="C1029" s="4724" t="s">
        <v>4243</v>
      </c>
      <c r="D1029" s="4724"/>
      <c r="E1029" s="4724"/>
      <c r="F1029" s="4724"/>
      <c r="G1029" s="1677">
        <v>42005</v>
      </c>
      <c r="H1029" s="1671">
        <v>42369</v>
      </c>
      <c r="I1029" s="3932"/>
      <c r="J1029" s="3932"/>
      <c r="K1029" s="7"/>
      <c r="L1029" s="7"/>
      <c r="M1029" s="1727">
        <v>1</v>
      </c>
      <c r="N1029" s="1669" t="s">
        <v>1223</v>
      </c>
      <c r="O1029" s="1669" t="s">
        <v>287</v>
      </c>
      <c r="P1029" s="7"/>
    </row>
    <row r="1030" spans="1:16" ht="15" x14ac:dyDescent="0.25">
      <c r="A1030" s="1693"/>
      <c r="B1030" s="1666"/>
      <c r="C1030" s="4730"/>
      <c r="D1030" s="4730"/>
      <c r="E1030" s="4730"/>
      <c r="F1030" s="4730"/>
      <c r="G1030" s="1677"/>
      <c r="H1030" s="1677"/>
      <c r="I1030" s="3932"/>
      <c r="J1030" s="3932"/>
      <c r="K1030" s="7"/>
      <c r="L1030" s="7"/>
      <c r="M1030" s="1727"/>
      <c r="N1030" s="1669"/>
      <c r="O1030" s="1669"/>
      <c r="P1030" s="7"/>
    </row>
    <row r="1031" spans="1:16" ht="15" x14ac:dyDescent="0.25">
      <c r="A1031" s="1693">
        <v>6</v>
      </c>
      <c r="B1031" s="466" t="s">
        <v>61</v>
      </c>
      <c r="C1031" s="4716" t="s">
        <v>62</v>
      </c>
      <c r="D1031" s="4716"/>
      <c r="E1031" s="4716"/>
      <c r="F1031" s="4716"/>
      <c r="G1031" s="1677"/>
      <c r="H1031" s="1677"/>
      <c r="I1031" s="3932"/>
      <c r="J1031" s="3932"/>
      <c r="K1031" s="7"/>
      <c r="L1031" s="7"/>
      <c r="M1031" s="1727"/>
      <c r="N1031" s="1667"/>
      <c r="O1031" s="1667"/>
      <c r="P1031" s="7"/>
    </row>
    <row r="1032" spans="1:16" ht="15" x14ac:dyDescent="0.25">
      <c r="A1032" s="843"/>
      <c r="B1032" s="1674"/>
      <c r="C1032" s="4730" t="s">
        <v>4244</v>
      </c>
      <c r="D1032" s="4730"/>
      <c r="E1032" s="4730"/>
      <c r="F1032" s="4730"/>
      <c r="G1032" s="1677">
        <v>42005</v>
      </c>
      <c r="H1032" s="1671">
        <v>42369</v>
      </c>
      <c r="I1032" s="3932"/>
      <c r="J1032" s="3932"/>
      <c r="K1032" s="7"/>
      <c r="L1032" s="7"/>
      <c r="M1032" s="1727">
        <v>2</v>
      </c>
      <c r="N1032" s="1669" t="s">
        <v>1223</v>
      </c>
      <c r="O1032" s="1669" t="s">
        <v>287</v>
      </c>
      <c r="P1032" s="7"/>
    </row>
    <row r="1033" spans="1:16" ht="15" x14ac:dyDescent="0.25">
      <c r="A1033" s="843"/>
      <c r="B1033" s="1672"/>
      <c r="C1033" s="4724" t="s">
        <v>4245</v>
      </c>
      <c r="D1033" s="4724"/>
      <c r="E1033" s="4724"/>
      <c r="F1033" s="4724"/>
      <c r="G1033" s="1677">
        <v>42005</v>
      </c>
      <c r="H1033" s="1671">
        <v>42369</v>
      </c>
      <c r="I1033" s="3932"/>
      <c r="J1033" s="3932"/>
      <c r="K1033" s="7"/>
      <c r="L1033" s="7"/>
      <c r="M1033" s="1727">
        <v>1</v>
      </c>
      <c r="N1033" s="1669" t="s">
        <v>1223</v>
      </c>
      <c r="O1033" s="1669" t="s">
        <v>287</v>
      </c>
      <c r="P1033" s="7"/>
    </row>
    <row r="1034" spans="1:16" ht="15" x14ac:dyDescent="0.2">
      <c r="A1034" s="1693"/>
      <c r="B1034" s="1682"/>
      <c r="C1034" s="4767"/>
      <c r="D1034" s="4767"/>
      <c r="E1034" s="4767"/>
      <c r="F1034" s="4767"/>
      <c r="G1034" s="1668"/>
      <c r="H1034" s="1668"/>
      <c r="I1034" s="3932"/>
      <c r="J1034" s="3932"/>
      <c r="K1034" s="7"/>
      <c r="L1034" s="7"/>
      <c r="M1034" s="1727"/>
      <c r="N1034" s="1667"/>
      <c r="O1034" s="1667"/>
      <c r="P1034" s="7"/>
    </row>
    <row r="1035" spans="1:16" ht="15" x14ac:dyDescent="0.25">
      <c r="A1035" s="1693"/>
      <c r="B1035" s="466" t="s">
        <v>65</v>
      </c>
      <c r="C1035" s="1690" t="s">
        <v>66</v>
      </c>
      <c r="D1035" s="1668"/>
      <c r="E1035" s="1668"/>
      <c r="F1035" s="7"/>
      <c r="G1035" s="7"/>
      <c r="H1035" s="7"/>
      <c r="I1035" s="3932"/>
      <c r="J1035" s="3932"/>
      <c r="K1035" s="7"/>
      <c r="L1035" s="7"/>
      <c r="M1035" s="1727"/>
      <c r="N1035" s="1667"/>
      <c r="O1035" s="1667"/>
      <c r="P1035" s="7"/>
    </row>
    <row r="1036" spans="1:16" ht="15" x14ac:dyDescent="0.25">
      <c r="A1036" s="1693">
        <v>7</v>
      </c>
      <c r="B1036" s="1674"/>
      <c r="C1036" s="4752" t="s">
        <v>4246</v>
      </c>
      <c r="D1036" s="4752"/>
      <c r="E1036" s="4752"/>
      <c r="F1036" s="4752"/>
      <c r="G1036" s="1668">
        <v>42005</v>
      </c>
      <c r="H1036" s="1668">
        <v>42369</v>
      </c>
      <c r="I1036" s="3932"/>
      <c r="J1036" s="3932"/>
      <c r="K1036" s="7"/>
      <c r="L1036" s="7"/>
      <c r="M1036" s="1727">
        <v>16</v>
      </c>
      <c r="N1036" s="1669" t="s">
        <v>1223</v>
      </c>
      <c r="O1036" s="1669" t="s">
        <v>287</v>
      </c>
      <c r="P1036" s="7"/>
    </row>
    <row r="1037" spans="1:16" ht="15" x14ac:dyDescent="0.2">
      <c r="A1037" s="1693"/>
      <c r="B1037" s="1674"/>
      <c r="C1037" s="4703"/>
      <c r="D1037" s="4703"/>
      <c r="E1037" s="4703"/>
      <c r="F1037" s="4703"/>
      <c r="G1037" s="1668"/>
      <c r="H1037" s="1668"/>
      <c r="I1037" s="3932"/>
      <c r="J1037" s="3932"/>
      <c r="K1037" s="7"/>
      <c r="L1037" s="7"/>
      <c r="M1037" s="1727"/>
      <c r="N1037" s="1667"/>
      <c r="O1037" s="1667"/>
      <c r="P1037" s="7"/>
    </row>
    <row r="1038" spans="1:16" ht="15" x14ac:dyDescent="0.2">
      <c r="A1038" s="1693">
        <v>8</v>
      </c>
      <c r="B1038" s="1683" t="s">
        <v>4247</v>
      </c>
      <c r="C1038" s="4756" t="s">
        <v>4248</v>
      </c>
      <c r="D1038" s="4756"/>
      <c r="E1038" s="4756"/>
      <c r="F1038" s="4756"/>
      <c r="G1038" s="1668"/>
      <c r="H1038" s="1668"/>
      <c r="I1038" s="3932"/>
      <c r="J1038" s="3932"/>
      <c r="K1038" s="7"/>
      <c r="L1038" s="7"/>
      <c r="M1038" s="1727"/>
      <c r="N1038" s="1667"/>
      <c r="O1038" s="1667"/>
      <c r="P1038" s="7"/>
    </row>
    <row r="1039" spans="1:16" ht="15" x14ac:dyDescent="0.2">
      <c r="A1039" s="1693"/>
      <c r="B1039" s="1674"/>
      <c r="C1039" s="4702" t="s">
        <v>4249</v>
      </c>
      <c r="D1039" s="4702"/>
      <c r="E1039" s="4702"/>
      <c r="F1039" s="4702"/>
      <c r="G1039" s="4700">
        <v>42005</v>
      </c>
      <c r="H1039" s="4765">
        <v>42369</v>
      </c>
      <c r="I1039" s="3932"/>
      <c r="J1039" s="3932"/>
      <c r="K1039" s="7"/>
      <c r="L1039" s="7"/>
      <c r="M1039" s="4747">
        <v>29</v>
      </c>
      <c r="N1039" s="1669" t="s">
        <v>1223</v>
      </c>
      <c r="O1039" s="1669" t="s">
        <v>287</v>
      </c>
      <c r="P1039" s="7"/>
    </row>
    <row r="1040" spans="1:16" ht="15" x14ac:dyDescent="0.2">
      <c r="A1040" s="1693"/>
      <c r="B1040" s="1674"/>
      <c r="C1040" s="4702" t="s">
        <v>4250</v>
      </c>
      <c r="D1040" s="4702"/>
      <c r="E1040" s="4702"/>
      <c r="F1040" s="4702"/>
      <c r="G1040" s="4700"/>
      <c r="H1040" s="4765"/>
      <c r="I1040" s="3932"/>
      <c r="J1040" s="3932"/>
      <c r="K1040" s="7"/>
      <c r="L1040" s="7"/>
      <c r="M1040" s="4748"/>
      <c r="N1040" s="1669" t="s">
        <v>1223</v>
      </c>
      <c r="O1040" s="1669" t="s">
        <v>287</v>
      </c>
      <c r="P1040" s="7"/>
    </row>
    <row r="1041" spans="1:16" ht="15" x14ac:dyDescent="0.25">
      <c r="A1041" s="12"/>
      <c r="B1041" s="466" t="s">
        <v>72</v>
      </c>
      <c r="C1041" s="4716" t="s">
        <v>2494</v>
      </c>
      <c r="D1041" s="4716"/>
      <c r="E1041" s="4716"/>
      <c r="F1041" s="4716"/>
      <c r="G1041" s="7"/>
      <c r="H1041" s="7"/>
      <c r="I1041" s="3932"/>
      <c r="J1041" s="3932"/>
      <c r="K1041" s="7"/>
      <c r="L1041" s="7"/>
      <c r="M1041" s="1728"/>
      <c r="N1041" s="1669"/>
      <c r="O1041" s="1669"/>
      <c r="P1041" s="7"/>
    </row>
    <row r="1042" spans="1:16" ht="15" x14ac:dyDescent="0.25">
      <c r="A1042" s="12">
        <v>9</v>
      </c>
      <c r="B1042" s="466" t="s">
        <v>73</v>
      </c>
      <c r="C1042" s="4724" t="s">
        <v>2495</v>
      </c>
      <c r="D1042" s="4724"/>
      <c r="E1042" s="4724"/>
      <c r="F1042" s="4724"/>
      <c r="G1042" s="1677">
        <v>42005</v>
      </c>
      <c r="H1042" s="1668">
        <v>42369</v>
      </c>
      <c r="I1042" s="3932"/>
      <c r="J1042" s="3932"/>
      <c r="K1042" s="7"/>
      <c r="L1042" s="7"/>
      <c r="M1042" s="1732">
        <v>183</v>
      </c>
      <c r="N1042" s="1669" t="s">
        <v>1223</v>
      </c>
      <c r="O1042" s="1669" t="s">
        <v>287</v>
      </c>
      <c r="P1042" s="7"/>
    </row>
    <row r="1043" spans="1:16" ht="15" x14ac:dyDescent="0.25">
      <c r="A1043" s="12">
        <v>10</v>
      </c>
      <c r="B1043" s="466" t="s">
        <v>2804</v>
      </c>
      <c r="C1043" s="4724" t="s">
        <v>4253</v>
      </c>
      <c r="D1043" s="4724"/>
      <c r="E1043" s="4724"/>
      <c r="F1043" s="4724"/>
      <c r="G1043" s="1677">
        <v>42005</v>
      </c>
      <c r="H1043" s="1668">
        <v>42369</v>
      </c>
      <c r="I1043" s="3932"/>
      <c r="J1043" s="3932"/>
      <c r="K1043" s="7"/>
      <c r="L1043" s="7"/>
      <c r="M1043" s="1732">
        <v>1</v>
      </c>
      <c r="N1043" s="1669" t="s">
        <v>1223</v>
      </c>
      <c r="O1043" s="1669" t="s">
        <v>287</v>
      </c>
      <c r="P1043" s="7"/>
    </row>
    <row r="1044" spans="1:16" ht="15" x14ac:dyDescent="0.25">
      <c r="A1044" s="12"/>
      <c r="B1044" s="466"/>
      <c r="C1044" s="4724"/>
      <c r="D1044" s="4724"/>
      <c r="E1044" s="4724"/>
      <c r="F1044" s="4724"/>
      <c r="G1044" s="1677"/>
      <c r="H1044" s="1668"/>
      <c r="I1044" s="3932"/>
      <c r="J1044" s="3932"/>
      <c r="K1044" s="7"/>
      <c r="L1044" s="7"/>
      <c r="M1044" s="1732"/>
      <c r="N1044" s="1669"/>
      <c r="O1044" s="1669"/>
      <c r="P1044" s="7"/>
    </row>
    <row r="1045" spans="1:16" ht="15" x14ac:dyDescent="0.25">
      <c r="A1045" s="12">
        <v>11</v>
      </c>
      <c r="B1045" s="1683" t="s">
        <v>2299</v>
      </c>
      <c r="C1045" s="4716" t="s">
        <v>2093</v>
      </c>
      <c r="D1045" s="4716"/>
      <c r="E1045" s="4716"/>
      <c r="F1045" s="4716"/>
      <c r="G1045" s="1677">
        <v>42005</v>
      </c>
      <c r="H1045" s="1668">
        <v>42369</v>
      </c>
      <c r="I1045" s="3932"/>
      <c r="J1045" s="3932"/>
      <c r="K1045" s="7"/>
      <c r="L1045" s="7"/>
      <c r="M1045" s="1732">
        <v>6</v>
      </c>
      <c r="N1045" s="1669" t="s">
        <v>1223</v>
      </c>
      <c r="O1045" s="1669" t="s">
        <v>287</v>
      </c>
      <c r="P1045" s="7"/>
    </row>
    <row r="1046" spans="1:16" ht="15" x14ac:dyDescent="0.2">
      <c r="A1046" s="12"/>
      <c r="B1046" s="1684"/>
      <c r="C1046" s="4717" t="s">
        <v>1213</v>
      </c>
      <c r="D1046" s="4717"/>
      <c r="E1046" s="4717"/>
      <c r="F1046" s="4717"/>
      <c r="G1046" s="1668"/>
      <c r="H1046" s="1668"/>
      <c r="I1046" s="3932"/>
      <c r="J1046" s="3932"/>
      <c r="K1046" s="7"/>
      <c r="L1046" s="7"/>
      <c r="M1046" s="1732"/>
      <c r="N1046" s="1667"/>
      <c r="O1046" s="1667"/>
      <c r="P1046" s="7"/>
    </row>
    <row r="1047" spans="1:16" ht="15" x14ac:dyDescent="0.2">
      <c r="A1047" s="12"/>
      <c r="B1047" s="1684" t="s">
        <v>78</v>
      </c>
      <c r="C1047" s="4757" t="s">
        <v>1329</v>
      </c>
      <c r="D1047" s="4757"/>
      <c r="E1047" s="4757"/>
      <c r="F1047" s="4757"/>
      <c r="G1047" s="1668"/>
      <c r="H1047" s="1668"/>
      <c r="I1047" s="3932"/>
      <c r="J1047" s="3932"/>
      <c r="K1047" s="7"/>
      <c r="L1047" s="7"/>
      <c r="M1047" s="1732"/>
      <c r="N1047" s="1667"/>
      <c r="O1047" s="1667"/>
      <c r="P1047" s="7"/>
    </row>
    <row r="1048" spans="1:16" ht="27" customHeight="1" x14ac:dyDescent="0.25">
      <c r="A1048" s="12">
        <v>12</v>
      </c>
      <c r="B1048" s="466" t="s">
        <v>6347</v>
      </c>
      <c r="C1048" s="4721" t="s">
        <v>4256</v>
      </c>
      <c r="D1048" s="4721"/>
      <c r="E1048" s="4721"/>
      <c r="F1048" s="4721"/>
      <c r="G1048" s="1691">
        <v>42008</v>
      </c>
      <c r="H1048" s="1691">
        <v>42362</v>
      </c>
      <c r="I1048" s="3933"/>
      <c r="J1048" s="3933"/>
      <c r="K1048" s="7"/>
      <c r="L1048" s="7"/>
      <c r="M1048" s="1732">
        <v>71</v>
      </c>
      <c r="N1048" s="843" t="s">
        <v>1223</v>
      </c>
      <c r="O1048" s="843" t="s">
        <v>287</v>
      </c>
      <c r="P1048" s="7"/>
    </row>
    <row r="1053" spans="1:16" ht="28.5" customHeight="1" x14ac:dyDescent="0.2">
      <c r="A1053" s="3860"/>
      <c r="B1053" s="3860"/>
      <c r="C1053" s="3860"/>
      <c r="D1053" s="3845" t="s">
        <v>2859</v>
      </c>
      <c r="E1053" s="3845"/>
      <c r="F1053" s="3845"/>
      <c r="G1053" s="3845"/>
      <c r="H1053" s="3845"/>
      <c r="I1053" s="3845"/>
      <c r="J1053" s="3845"/>
      <c r="K1053" s="3845"/>
      <c r="L1053" s="3845"/>
      <c r="M1053" s="3845"/>
      <c r="N1053" s="3845"/>
      <c r="O1053" s="3845"/>
      <c r="P1053" s="12" t="s">
        <v>1611</v>
      </c>
    </row>
    <row r="1054" spans="1:16" ht="24.75" customHeight="1" x14ac:dyDescent="0.2">
      <c r="A1054" s="3860"/>
      <c r="B1054" s="3860"/>
      <c r="C1054" s="3860"/>
      <c r="D1054" s="3853" t="s">
        <v>6611</v>
      </c>
      <c r="E1054" s="3853"/>
      <c r="F1054" s="3853"/>
      <c r="G1054" s="3853"/>
      <c r="H1054" s="3853"/>
      <c r="I1054" s="3853"/>
      <c r="J1054" s="3853"/>
      <c r="K1054" s="3853"/>
      <c r="L1054" s="3853"/>
      <c r="M1054" s="3853"/>
      <c r="N1054" s="3853"/>
      <c r="O1054" s="3853"/>
      <c r="P1054" s="28" t="s">
        <v>4297</v>
      </c>
    </row>
    <row r="1055" spans="1:16" ht="24" customHeight="1" x14ac:dyDescent="0.2">
      <c r="A1055" s="3860"/>
      <c r="B1055" s="3860"/>
      <c r="C1055" s="3860"/>
      <c r="D1055" s="3930" t="s">
        <v>1209</v>
      </c>
      <c r="E1055" s="3930"/>
      <c r="F1055" s="3930"/>
      <c r="G1055" s="3930"/>
      <c r="H1055" s="3930"/>
      <c r="I1055" s="3930"/>
      <c r="J1055" s="3930"/>
      <c r="K1055" s="3930"/>
      <c r="L1055" s="3930"/>
      <c r="M1055" s="3930"/>
      <c r="N1055" s="3930"/>
      <c r="O1055" s="3930"/>
      <c r="P1055" s="28" t="s">
        <v>6612</v>
      </c>
    </row>
    <row r="1057" spans="1:16" x14ac:dyDescent="0.2">
      <c r="A1057" s="17" t="s">
        <v>2502</v>
      </c>
      <c r="M1057" s="17" t="s">
        <v>6619</v>
      </c>
      <c r="N1057" s="17"/>
      <c r="O1057" s="71"/>
    </row>
    <row r="1058" spans="1:16" x14ac:dyDescent="0.2">
      <c r="A1058" s="1717" t="s">
        <v>6771</v>
      </c>
      <c r="B1058" s="1718"/>
      <c r="C1058" s="1718"/>
      <c r="D1058" s="1718"/>
      <c r="E1058" s="1718"/>
      <c r="F1058" s="1718"/>
      <c r="G1058" s="1718"/>
    </row>
    <row r="1059" spans="1:16" x14ac:dyDescent="0.2">
      <c r="A1059" s="1717" t="s">
        <v>2895</v>
      </c>
      <c r="B1059" s="1718"/>
      <c r="C1059" s="1718"/>
      <c r="D1059" s="1718"/>
      <c r="E1059" s="1718"/>
      <c r="F1059" s="1718"/>
      <c r="G1059" s="1718"/>
      <c r="I1059" t="s">
        <v>2035</v>
      </c>
      <c r="M1059" s="4137" t="s">
        <v>2863</v>
      </c>
      <c r="N1059" s="4138"/>
      <c r="O1059" s="4138"/>
      <c r="P1059" s="4139"/>
    </row>
    <row r="1060" spans="1:16" x14ac:dyDescent="0.2">
      <c r="A1060" s="17" t="s">
        <v>6772</v>
      </c>
      <c r="M1060" s="2" t="s">
        <v>2860</v>
      </c>
      <c r="N1060" s="2" t="s">
        <v>2861</v>
      </c>
      <c r="O1060" s="2" t="s">
        <v>2862</v>
      </c>
      <c r="P1060" s="3" t="s">
        <v>1210</v>
      </c>
    </row>
    <row r="1061" spans="1:16" x14ac:dyDescent="0.2">
      <c r="M1061" s="1">
        <v>2017</v>
      </c>
      <c r="N1061" s="1">
        <v>4</v>
      </c>
      <c r="O1061" s="1">
        <v>26</v>
      </c>
      <c r="P1061" s="1">
        <v>8</v>
      </c>
    </row>
    <row r="1062" spans="1:16" x14ac:dyDescent="0.2">
      <c r="A1062" s="1692"/>
      <c r="L1062" s="4"/>
      <c r="M1062" s="4"/>
      <c r="N1062" s="4"/>
      <c r="O1062" s="4"/>
    </row>
    <row r="1063" spans="1:16" ht="24.75" customHeight="1" x14ac:dyDescent="0.2">
      <c r="A1063" s="4720" t="s">
        <v>2864</v>
      </c>
      <c r="B1063" s="3845" t="s">
        <v>2865</v>
      </c>
      <c r="C1063" s="3845" t="s">
        <v>1212</v>
      </c>
      <c r="D1063" s="3845"/>
      <c r="E1063" s="3845"/>
      <c r="F1063" s="3845"/>
      <c r="G1063" s="3845" t="s">
        <v>2866</v>
      </c>
      <c r="H1063" s="3845"/>
      <c r="I1063" s="4170" t="s">
        <v>2869</v>
      </c>
      <c r="J1063" s="4170"/>
      <c r="K1063" s="4170"/>
      <c r="L1063" s="4170"/>
      <c r="M1063" s="3857" t="s">
        <v>1211</v>
      </c>
      <c r="N1063" s="3996" t="s">
        <v>2872</v>
      </c>
      <c r="O1063" s="3996" t="s">
        <v>1207</v>
      </c>
      <c r="P1063" s="3858" t="s">
        <v>2873</v>
      </c>
    </row>
    <row r="1064" spans="1:16" x14ac:dyDescent="0.2">
      <c r="A1064" s="4720"/>
      <c r="B1064" s="3845"/>
      <c r="C1064" s="3845"/>
      <c r="D1064" s="3845"/>
      <c r="E1064" s="3845"/>
      <c r="F1064" s="3845"/>
      <c r="G1064" s="129" t="s">
        <v>2867</v>
      </c>
      <c r="H1064" s="129" t="s">
        <v>2868</v>
      </c>
      <c r="I1064" s="6" t="s">
        <v>2870</v>
      </c>
      <c r="J1064" s="6" t="s">
        <v>2871</v>
      </c>
      <c r="K1064" s="6" t="s">
        <v>4319</v>
      </c>
      <c r="L1064" s="6" t="s">
        <v>4320</v>
      </c>
      <c r="M1064" s="3857"/>
      <c r="N1064" s="3996"/>
      <c r="O1064" s="3996"/>
      <c r="P1064" s="3858"/>
    </row>
    <row r="1065" spans="1:16" ht="16.5" customHeight="1" x14ac:dyDescent="0.2">
      <c r="A1065" s="14"/>
      <c r="B1065" s="14" t="s">
        <v>2085</v>
      </c>
      <c r="C1065" s="4723" t="s">
        <v>2503</v>
      </c>
      <c r="D1065" s="4723"/>
      <c r="E1065" s="4723"/>
      <c r="F1065" s="4723"/>
      <c r="G1065" s="6"/>
      <c r="H1065" s="6"/>
      <c r="I1065" s="6"/>
      <c r="J1065" s="6"/>
      <c r="K1065" s="7"/>
      <c r="L1065" s="7"/>
      <c r="M1065" s="14"/>
      <c r="N1065" s="15"/>
      <c r="O1065" s="16"/>
      <c r="P1065" s="564"/>
    </row>
    <row r="1066" spans="1:16" ht="16.5" customHeight="1" x14ac:dyDescent="0.2">
      <c r="A1066" s="43">
        <v>1</v>
      </c>
      <c r="B1066" s="54" t="s">
        <v>2102</v>
      </c>
      <c r="C1066" s="4012" t="s">
        <v>2620</v>
      </c>
      <c r="D1066" s="4012"/>
      <c r="E1066" s="4012"/>
      <c r="F1066" s="4012"/>
      <c r="G1066" s="35">
        <v>41554</v>
      </c>
      <c r="H1066" s="35">
        <v>42131</v>
      </c>
      <c r="I1066" s="3931">
        <v>457</v>
      </c>
      <c r="J1066" s="3931">
        <v>5</v>
      </c>
      <c r="K1066" s="7"/>
      <c r="L1066" s="7"/>
      <c r="M1066" s="12">
        <v>3</v>
      </c>
      <c r="N1066" s="12"/>
      <c r="O1066" s="12"/>
      <c r="P1066" t="s">
        <v>6775</v>
      </c>
    </row>
    <row r="1067" spans="1:16" ht="16.5" customHeight="1" x14ac:dyDescent="0.2">
      <c r="A1067" s="12">
        <v>2</v>
      </c>
      <c r="B1067" s="44" t="s">
        <v>2084</v>
      </c>
      <c r="C1067" s="4012" t="s">
        <v>2037</v>
      </c>
      <c r="D1067" s="4012"/>
      <c r="E1067" s="4012"/>
      <c r="F1067" s="4012"/>
      <c r="G1067" s="35">
        <v>42013</v>
      </c>
      <c r="H1067" s="35">
        <v>42342</v>
      </c>
      <c r="I1067" s="3932"/>
      <c r="J1067" s="3932"/>
      <c r="K1067" s="7"/>
      <c r="L1067" s="7"/>
      <c r="M1067" s="12">
        <v>31</v>
      </c>
      <c r="N1067" s="12" t="s">
        <v>593</v>
      </c>
      <c r="O1067" s="12" t="s">
        <v>287</v>
      </c>
      <c r="P1067" t="s">
        <v>6776</v>
      </c>
    </row>
    <row r="1068" spans="1:16" ht="16.5" customHeight="1" x14ac:dyDescent="0.2">
      <c r="A1068" s="12">
        <v>3</v>
      </c>
      <c r="B1068" s="44" t="s">
        <v>2087</v>
      </c>
      <c r="C1068" s="4012" t="s">
        <v>6277</v>
      </c>
      <c r="D1068" s="4012"/>
      <c r="E1068" s="4012"/>
      <c r="F1068" s="4012"/>
      <c r="G1068" s="35">
        <v>38981</v>
      </c>
      <c r="H1068" s="35">
        <v>40459</v>
      </c>
      <c r="I1068" s="3932"/>
      <c r="J1068" s="3932"/>
      <c r="K1068" s="7"/>
      <c r="L1068" s="7"/>
      <c r="M1068" s="12">
        <v>109</v>
      </c>
      <c r="N1068" s="12" t="s">
        <v>593</v>
      </c>
      <c r="O1068" s="12" t="s">
        <v>287</v>
      </c>
      <c r="P1068" s="1610" t="s">
        <v>6278</v>
      </c>
    </row>
    <row r="1069" spans="1:16" ht="16.5" customHeight="1" x14ac:dyDescent="0.2">
      <c r="A1069" s="12">
        <v>4</v>
      </c>
      <c r="B1069" s="44" t="s">
        <v>2087</v>
      </c>
      <c r="C1069" s="4012" t="s">
        <v>6277</v>
      </c>
      <c r="D1069" s="4012"/>
      <c r="E1069" s="4012"/>
      <c r="F1069" s="4012"/>
      <c r="G1069" s="35">
        <v>41628</v>
      </c>
      <c r="H1069" s="35">
        <v>41977</v>
      </c>
      <c r="I1069" s="3933"/>
      <c r="J1069" s="3933"/>
      <c r="K1069" s="7"/>
      <c r="L1069" s="7"/>
      <c r="M1069" s="12">
        <v>169</v>
      </c>
      <c r="N1069" s="12" t="s">
        <v>593</v>
      </c>
      <c r="O1069" s="12" t="s">
        <v>287</v>
      </c>
      <c r="P1069" s="1610" t="s">
        <v>6777</v>
      </c>
    </row>
    <row r="1070" spans="1:16" ht="16.5" customHeight="1" x14ac:dyDescent="0.2">
      <c r="A1070" s="12">
        <v>5</v>
      </c>
      <c r="B1070" s="44" t="s">
        <v>2087</v>
      </c>
      <c r="C1070" s="4012" t="s">
        <v>6277</v>
      </c>
      <c r="D1070" s="4012"/>
      <c r="E1070" s="4012"/>
      <c r="F1070" s="4012"/>
      <c r="G1070" s="35">
        <v>42061</v>
      </c>
      <c r="H1070" s="35">
        <v>42356</v>
      </c>
      <c r="I1070" s="3931">
        <v>458</v>
      </c>
      <c r="J1070" s="3931">
        <v>1</v>
      </c>
      <c r="K1070" s="7"/>
      <c r="L1070" s="7"/>
      <c r="M1070" s="12">
        <v>90</v>
      </c>
      <c r="N1070" s="12" t="s">
        <v>593</v>
      </c>
      <c r="O1070" s="12" t="s">
        <v>287</v>
      </c>
      <c r="P1070" s="1610" t="s">
        <v>6778</v>
      </c>
    </row>
    <row r="1071" spans="1:16" ht="16.5" customHeight="1" x14ac:dyDescent="0.2">
      <c r="A1071" s="12"/>
      <c r="B1071" s="42" t="s">
        <v>2089</v>
      </c>
      <c r="C1071" s="4666" t="s">
        <v>2527</v>
      </c>
      <c r="D1071" s="4666"/>
      <c r="E1071" s="4666"/>
      <c r="F1071" s="4666"/>
      <c r="G1071" s="35"/>
      <c r="H1071" s="35"/>
      <c r="I1071" s="3932"/>
      <c r="J1071" s="3932"/>
      <c r="K1071" s="7"/>
      <c r="L1071" s="7"/>
      <c r="M1071" s="1"/>
      <c r="N1071" s="1"/>
      <c r="O1071" s="317"/>
      <c r="P1071" s="1"/>
    </row>
    <row r="1072" spans="1:16" ht="16.5" customHeight="1" x14ac:dyDescent="0.2">
      <c r="A1072" s="12">
        <v>6</v>
      </c>
      <c r="B1072" s="20" t="s">
        <v>6773</v>
      </c>
      <c r="C1072" s="4659" t="s">
        <v>2529</v>
      </c>
      <c r="D1072" s="4659"/>
      <c r="E1072" s="4659"/>
      <c r="F1072" s="4659"/>
      <c r="G1072" s="35">
        <v>40909</v>
      </c>
      <c r="H1072" s="35">
        <v>41121</v>
      </c>
      <c r="I1072" s="3932"/>
      <c r="J1072" s="3932"/>
      <c r="K1072" s="7"/>
      <c r="L1072" s="7"/>
      <c r="M1072" s="1">
        <v>7</v>
      </c>
      <c r="N1072" s="12" t="s">
        <v>593</v>
      </c>
      <c r="O1072" s="12" t="s">
        <v>287</v>
      </c>
      <c r="P1072" s="1"/>
    </row>
    <row r="1073" spans="1:16" ht="16.5" customHeight="1" x14ac:dyDescent="0.2">
      <c r="A1073" s="12">
        <v>7</v>
      </c>
      <c r="B1073" s="20" t="s">
        <v>2090</v>
      </c>
      <c r="C1073" s="4659" t="s">
        <v>2040</v>
      </c>
      <c r="D1073" s="4659"/>
      <c r="E1073" s="4659"/>
      <c r="F1073" s="4659"/>
      <c r="G1073" s="35">
        <v>41640</v>
      </c>
      <c r="H1073" s="35">
        <v>42004</v>
      </c>
      <c r="I1073" s="3932"/>
      <c r="J1073" s="3932"/>
      <c r="K1073" s="7"/>
      <c r="L1073" s="7"/>
      <c r="M1073" s="1">
        <v>13</v>
      </c>
      <c r="N1073" s="1" t="s">
        <v>593</v>
      </c>
      <c r="O1073" s="317" t="s">
        <v>287</v>
      </c>
      <c r="P1073" s="1"/>
    </row>
    <row r="1074" spans="1:16" ht="16.5" customHeight="1" x14ac:dyDescent="0.2">
      <c r="A1074" s="12">
        <v>8</v>
      </c>
      <c r="B1074" s="20" t="s">
        <v>2090</v>
      </c>
      <c r="C1074" s="4659" t="s">
        <v>2040</v>
      </c>
      <c r="D1074" s="4659"/>
      <c r="E1074" s="4659"/>
      <c r="F1074" s="4659"/>
      <c r="G1074" s="35">
        <v>42005</v>
      </c>
      <c r="H1074" s="35">
        <v>42369</v>
      </c>
      <c r="I1074" s="3932"/>
      <c r="J1074" s="3932"/>
      <c r="K1074" s="7"/>
      <c r="L1074" s="7"/>
      <c r="M1074" s="1">
        <v>14</v>
      </c>
      <c r="N1074" s="1" t="s">
        <v>593</v>
      </c>
      <c r="O1074" s="317" t="s">
        <v>287</v>
      </c>
      <c r="P1074" s="1"/>
    </row>
    <row r="1075" spans="1:16" ht="16.5" customHeight="1" x14ac:dyDescent="0.2">
      <c r="A1075" s="12">
        <v>9</v>
      </c>
      <c r="B1075" s="44" t="s">
        <v>2103</v>
      </c>
      <c r="C1075" s="4012" t="s">
        <v>6774</v>
      </c>
      <c r="D1075" s="4012"/>
      <c r="E1075" s="4012"/>
      <c r="F1075" s="4012"/>
      <c r="G1075" s="35">
        <v>41828</v>
      </c>
      <c r="H1075" s="35">
        <v>41828</v>
      </c>
      <c r="I1075" s="3932"/>
      <c r="J1075" s="3932"/>
      <c r="K1075" s="7"/>
      <c r="L1075" s="7"/>
      <c r="M1075" s="12">
        <v>4</v>
      </c>
      <c r="N1075" s="12" t="s">
        <v>593</v>
      </c>
      <c r="O1075" s="354" t="s">
        <v>287</v>
      </c>
      <c r="P1075" s="66"/>
    </row>
    <row r="1076" spans="1:16" ht="16.5" customHeight="1" x14ac:dyDescent="0.2">
      <c r="A1076" s="12">
        <v>10</v>
      </c>
      <c r="B1076" s="132" t="s">
        <v>2092</v>
      </c>
      <c r="C1076" s="4693" t="s">
        <v>2093</v>
      </c>
      <c r="D1076" s="4693"/>
      <c r="E1076" s="4693"/>
      <c r="F1076" s="4693"/>
      <c r="G1076" s="35">
        <v>41640</v>
      </c>
      <c r="H1076" s="35">
        <v>42369</v>
      </c>
      <c r="I1076" s="3932"/>
      <c r="J1076" s="3932"/>
      <c r="K1076" s="7"/>
      <c r="L1076" s="7"/>
      <c r="M1076" s="12">
        <v>8</v>
      </c>
      <c r="N1076" s="12" t="s">
        <v>593</v>
      </c>
      <c r="O1076" s="354" t="s">
        <v>287</v>
      </c>
      <c r="P1076" s="1"/>
    </row>
    <row r="1077" spans="1:16" ht="16.5" customHeight="1" x14ac:dyDescent="0.2">
      <c r="A1077" s="12"/>
      <c r="B1077" s="132" t="s">
        <v>2094</v>
      </c>
      <c r="C1077" s="4693" t="s">
        <v>2042</v>
      </c>
      <c r="D1077" s="4693"/>
      <c r="E1077" s="4693"/>
      <c r="F1077" s="4693"/>
      <c r="G1077" s="35"/>
      <c r="H1077" s="35"/>
      <c r="I1077" s="3932"/>
      <c r="J1077" s="3932"/>
      <c r="K1077" s="7"/>
      <c r="L1077" s="7"/>
      <c r="M1077" s="12"/>
      <c r="N1077" s="12"/>
      <c r="O1077" s="12"/>
      <c r="P1077" s="1"/>
    </row>
    <row r="1078" spans="1:16" ht="16.5" customHeight="1" x14ac:dyDescent="0.2">
      <c r="A1078" s="12">
        <v>11</v>
      </c>
      <c r="B1078" s="44" t="s">
        <v>2103</v>
      </c>
      <c r="C1078" s="4012" t="s">
        <v>2045</v>
      </c>
      <c r="D1078" s="4012"/>
      <c r="E1078" s="4012"/>
      <c r="F1078" s="4012"/>
      <c r="G1078" s="35">
        <v>41648</v>
      </c>
      <c r="H1078" s="35">
        <v>41963</v>
      </c>
      <c r="I1078" s="3932"/>
      <c r="J1078" s="3932"/>
      <c r="K1078" s="7"/>
      <c r="L1078" s="7"/>
      <c r="M1078" s="12">
        <v>156</v>
      </c>
      <c r="N1078" s="12" t="s">
        <v>593</v>
      </c>
      <c r="O1078" s="12" t="s">
        <v>287</v>
      </c>
      <c r="P1078" s="1"/>
    </row>
    <row r="1079" spans="1:16" ht="16.5" customHeight="1" x14ac:dyDescent="0.2">
      <c r="A1079" s="12">
        <v>12</v>
      </c>
      <c r="B1079" s="44" t="s">
        <v>2103</v>
      </c>
      <c r="C1079" s="4012" t="s">
        <v>2045</v>
      </c>
      <c r="D1079" s="4012"/>
      <c r="E1079" s="4012"/>
      <c r="F1079" s="4012"/>
      <c r="G1079" s="35">
        <v>42009</v>
      </c>
      <c r="H1079" s="35">
        <v>42314</v>
      </c>
      <c r="I1079" s="3933"/>
      <c r="J1079" s="3933"/>
      <c r="K1079" s="7"/>
      <c r="L1079" s="7"/>
      <c r="M1079" s="12">
        <v>61</v>
      </c>
      <c r="N1079" s="12" t="s">
        <v>593</v>
      </c>
      <c r="O1079" s="12" t="s">
        <v>287</v>
      </c>
      <c r="P1079" s="1"/>
    </row>
    <row r="1082" spans="1:16" ht="12.75" customHeight="1" x14ac:dyDescent="0.2"/>
    <row r="1083" spans="1:16" ht="28.5" customHeight="1" x14ac:dyDescent="0.2">
      <c r="A1083" s="3860"/>
      <c r="B1083" s="3860"/>
      <c r="C1083" s="3860"/>
      <c r="D1083" s="3845" t="s">
        <v>2859</v>
      </c>
      <c r="E1083" s="3845"/>
      <c r="F1083" s="3845"/>
      <c r="G1083" s="3845"/>
      <c r="H1083" s="3845"/>
      <c r="I1083" s="3845"/>
      <c r="J1083" s="3845"/>
      <c r="K1083" s="3845"/>
      <c r="L1083" s="3845"/>
      <c r="M1083" s="3845"/>
      <c r="N1083" s="3845"/>
      <c r="O1083" s="3845"/>
      <c r="P1083" s="12" t="s">
        <v>1611</v>
      </c>
    </row>
    <row r="1084" spans="1:16" ht="24.75" customHeight="1" x14ac:dyDescent="0.2">
      <c r="A1084" s="3860"/>
      <c r="B1084" s="3860"/>
      <c r="C1084" s="3860"/>
      <c r="D1084" s="3853" t="s">
        <v>6611</v>
      </c>
      <c r="E1084" s="3853"/>
      <c r="F1084" s="3853"/>
      <c r="G1084" s="3853"/>
      <c r="H1084" s="3853"/>
      <c r="I1084" s="3853"/>
      <c r="J1084" s="3853"/>
      <c r="K1084" s="3853"/>
      <c r="L1084" s="3853"/>
      <c r="M1084" s="3853"/>
      <c r="N1084" s="3853"/>
      <c r="O1084" s="3853"/>
      <c r="P1084" s="28" t="s">
        <v>4297</v>
      </c>
    </row>
    <row r="1085" spans="1:16" ht="24" customHeight="1" x14ac:dyDescent="0.2">
      <c r="A1085" s="3860"/>
      <c r="B1085" s="3860"/>
      <c r="C1085" s="3860"/>
      <c r="D1085" s="3930" t="s">
        <v>1209</v>
      </c>
      <c r="E1085" s="3930"/>
      <c r="F1085" s="3930"/>
      <c r="G1085" s="3930"/>
      <c r="H1085" s="3930"/>
      <c r="I1085" s="3930"/>
      <c r="J1085" s="3930"/>
      <c r="K1085" s="3930"/>
      <c r="L1085" s="3930"/>
      <c r="M1085" s="3930"/>
      <c r="N1085" s="3930"/>
      <c r="O1085" s="3930"/>
      <c r="P1085" s="28" t="s">
        <v>6612</v>
      </c>
    </row>
    <row r="1087" spans="1:16" x14ac:dyDescent="0.2">
      <c r="A1087" s="17" t="s">
        <v>2502</v>
      </c>
      <c r="M1087" s="17" t="s">
        <v>6619</v>
      </c>
      <c r="N1087" s="17"/>
      <c r="O1087" s="71"/>
    </row>
    <row r="1088" spans="1:16" x14ac:dyDescent="0.2">
      <c r="A1088" s="1717" t="s">
        <v>6806</v>
      </c>
      <c r="B1088" s="1718"/>
      <c r="C1088" s="1718"/>
      <c r="D1088" s="1718"/>
      <c r="E1088" s="1718"/>
      <c r="F1088" s="1718"/>
      <c r="G1088" s="1718"/>
    </row>
    <row r="1089" spans="1:16" x14ac:dyDescent="0.2">
      <c r="A1089" s="1717" t="s">
        <v>6807</v>
      </c>
      <c r="B1089" s="1718"/>
      <c r="C1089" s="1718"/>
      <c r="D1089" s="1718"/>
      <c r="E1089" s="1718"/>
      <c r="F1089" s="1718"/>
      <c r="G1089" s="1718"/>
      <c r="I1089" s="17" t="s">
        <v>6816</v>
      </c>
      <c r="M1089" s="4137" t="s">
        <v>2863</v>
      </c>
      <c r="N1089" s="4138"/>
      <c r="O1089" s="4138"/>
      <c r="P1089" s="4139"/>
    </row>
    <row r="1090" spans="1:16" x14ac:dyDescent="0.2">
      <c r="A1090" s="17" t="s">
        <v>6808</v>
      </c>
      <c r="M1090" s="2" t="s">
        <v>2860</v>
      </c>
      <c r="N1090" s="2" t="s">
        <v>2861</v>
      </c>
      <c r="O1090" s="2" t="s">
        <v>2862</v>
      </c>
      <c r="P1090" s="3" t="s">
        <v>1210</v>
      </c>
    </row>
    <row r="1091" spans="1:16" x14ac:dyDescent="0.2">
      <c r="M1091" s="374">
        <v>2017</v>
      </c>
      <c r="N1091" s="374">
        <v>5</v>
      </c>
      <c r="O1091" s="374">
        <v>5</v>
      </c>
      <c r="P1091" s="1">
        <v>8</v>
      </c>
    </row>
    <row r="1092" spans="1:16" x14ac:dyDescent="0.2">
      <c r="A1092" s="1692"/>
      <c r="L1092" s="4"/>
      <c r="M1092" s="4"/>
      <c r="N1092" s="4"/>
      <c r="O1092" s="4"/>
    </row>
    <row r="1093" spans="1:16" ht="24.75" customHeight="1" x14ac:dyDescent="0.2">
      <c r="A1093" s="4720" t="s">
        <v>2864</v>
      </c>
      <c r="B1093" s="3845" t="s">
        <v>2865</v>
      </c>
      <c r="C1093" s="3845" t="s">
        <v>1212</v>
      </c>
      <c r="D1093" s="3845"/>
      <c r="E1093" s="3845"/>
      <c r="F1093" s="3845"/>
      <c r="G1093" s="3845" t="s">
        <v>2866</v>
      </c>
      <c r="H1093" s="3845"/>
      <c r="I1093" s="4170" t="s">
        <v>2869</v>
      </c>
      <c r="J1093" s="4170"/>
      <c r="K1093" s="4170"/>
      <c r="L1093" s="4170"/>
      <c r="M1093" s="3857" t="s">
        <v>1211</v>
      </c>
      <c r="N1093" s="3996" t="s">
        <v>2872</v>
      </c>
      <c r="O1093" s="3996" t="s">
        <v>1207</v>
      </c>
      <c r="P1093" s="3858" t="s">
        <v>2873</v>
      </c>
    </row>
    <row r="1094" spans="1:16" x14ac:dyDescent="0.2">
      <c r="A1094" s="4720"/>
      <c r="B1094" s="3845"/>
      <c r="C1094" s="3845"/>
      <c r="D1094" s="3845"/>
      <c r="E1094" s="3845"/>
      <c r="F1094" s="3845"/>
      <c r="G1094" s="129" t="s">
        <v>2867</v>
      </c>
      <c r="H1094" s="129" t="s">
        <v>2868</v>
      </c>
      <c r="I1094" s="6" t="s">
        <v>2870</v>
      </c>
      <c r="J1094" s="6" t="s">
        <v>2871</v>
      </c>
      <c r="K1094" s="6" t="s">
        <v>4319</v>
      </c>
      <c r="L1094" s="6" t="s">
        <v>4320</v>
      </c>
      <c r="M1094" s="3857"/>
      <c r="N1094" s="3996"/>
      <c r="O1094" s="3996"/>
      <c r="P1094" s="3858"/>
    </row>
    <row r="1095" spans="1:16" x14ac:dyDescent="0.2">
      <c r="A1095" s="139"/>
      <c r="B1095" s="139"/>
      <c r="C1095" s="3857"/>
      <c r="D1095" s="3857"/>
      <c r="E1095" s="3857"/>
      <c r="F1095" s="3857"/>
      <c r="G1095" s="7"/>
      <c r="H1095" s="7"/>
      <c r="I1095" s="7"/>
      <c r="J1095" s="7"/>
      <c r="K1095" s="7"/>
      <c r="L1095" s="7"/>
      <c r="M1095" s="7"/>
      <c r="N1095" s="7"/>
      <c r="O1095" s="7"/>
      <c r="P1095" s="7"/>
    </row>
    <row r="1096" spans="1:16" x14ac:dyDescent="0.2">
      <c r="A1096" s="1181"/>
      <c r="B1096" s="57" t="s">
        <v>456</v>
      </c>
      <c r="C1096" s="4693" t="s">
        <v>2503</v>
      </c>
      <c r="D1096" s="4693"/>
      <c r="E1096" s="4693"/>
      <c r="F1096" s="4693"/>
      <c r="G1096" s="7"/>
      <c r="H1096" s="7"/>
      <c r="I1096" s="7"/>
      <c r="J1096" s="7"/>
      <c r="K1096" s="7"/>
      <c r="L1096" s="7"/>
      <c r="M1096" s="7"/>
      <c r="N1096" s="7"/>
      <c r="O1096" s="7"/>
      <c r="P1096" s="7"/>
    </row>
    <row r="1097" spans="1:16" x14ac:dyDescent="0.2">
      <c r="A1097" s="1254">
        <v>1</v>
      </c>
      <c r="B1097" s="1181" t="s">
        <v>6799</v>
      </c>
      <c r="C1097" s="4012" t="s">
        <v>6800</v>
      </c>
      <c r="D1097" s="4012"/>
      <c r="E1097" s="4012"/>
      <c r="F1097" s="4012"/>
      <c r="G1097" s="938">
        <v>41816</v>
      </c>
      <c r="H1097" s="938">
        <v>41816</v>
      </c>
      <c r="I1097" s="3931">
        <v>458</v>
      </c>
      <c r="J1097" s="3931">
        <v>2</v>
      </c>
      <c r="K1097" s="7"/>
      <c r="L1097" s="7"/>
      <c r="M1097" s="374">
        <v>2</v>
      </c>
      <c r="N1097" s="374" t="s">
        <v>593</v>
      </c>
      <c r="O1097" s="374" t="s">
        <v>589</v>
      </c>
      <c r="P1097" s="534" t="s">
        <v>6801</v>
      </c>
    </row>
    <row r="1098" spans="1:16" ht="12.75" customHeight="1" x14ac:dyDescent="0.2">
      <c r="A1098" s="1254">
        <v>2</v>
      </c>
      <c r="B1098" s="1181" t="s">
        <v>2199</v>
      </c>
      <c r="C1098" s="4012" t="s">
        <v>6802</v>
      </c>
      <c r="D1098" s="4012"/>
      <c r="E1098" s="4012"/>
      <c r="F1098" s="4012"/>
      <c r="G1098" s="1200">
        <v>41744</v>
      </c>
      <c r="H1098" s="1200">
        <v>41904</v>
      </c>
      <c r="I1098" s="3932"/>
      <c r="J1098" s="3932"/>
      <c r="K1098" s="7"/>
      <c r="L1098" s="7"/>
      <c r="M1098" s="374">
        <v>9</v>
      </c>
      <c r="N1098" s="374" t="s">
        <v>593</v>
      </c>
      <c r="O1098" s="374" t="s">
        <v>589</v>
      </c>
      <c r="P1098" s="534" t="s">
        <v>6803</v>
      </c>
    </row>
    <row r="1099" spans="1:16" ht="24" x14ac:dyDescent="0.2">
      <c r="A1099" s="1254">
        <v>3</v>
      </c>
      <c r="B1099" s="57" t="s">
        <v>2560</v>
      </c>
      <c r="C1099" s="4693" t="s">
        <v>2561</v>
      </c>
      <c r="D1099" s="4693"/>
      <c r="E1099" s="4693"/>
      <c r="F1099" s="4693"/>
      <c r="G1099" s="1200">
        <v>41670</v>
      </c>
      <c r="H1099" s="1200">
        <v>42000</v>
      </c>
      <c r="I1099" s="3932"/>
      <c r="J1099" s="3932"/>
      <c r="K1099" s="7"/>
      <c r="L1099" s="7"/>
      <c r="M1099" s="374">
        <v>59</v>
      </c>
      <c r="N1099" s="374" t="s">
        <v>593</v>
      </c>
      <c r="O1099" s="374" t="s">
        <v>589</v>
      </c>
      <c r="P1099" s="524" t="s">
        <v>6804</v>
      </c>
    </row>
    <row r="1100" spans="1:16" x14ac:dyDescent="0.2">
      <c r="A1100" s="1254"/>
      <c r="B1100" s="57"/>
      <c r="C1100" s="4012"/>
      <c r="D1100" s="4012"/>
      <c r="E1100" s="4012"/>
      <c r="F1100" s="4012"/>
      <c r="G1100" s="1200"/>
      <c r="H1100" s="1200"/>
      <c r="I1100" s="3932"/>
      <c r="J1100" s="3932"/>
      <c r="K1100" s="7"/>
      <c r="L1100" s="7"/>
      <c r="M1100" s="374"/>
      <c r="N1100" s="374"/>
      <c r="O1100" s="374"/>
      <c r="P1100" s="374"/>
    </row>
    <row r="1101" spans="1:16" x14ac:dyDescent="0.2">
      <c r="A1101" s="1254"/>
      <c r="B1101" s="57" t="s">
        <v>2562</v>
      </c>
      <c r="C1101" s="4693" t="s">
        <v>2527</v>
      </c>
      <c r="D1101" s="4693"/>
      <c r="E1101" s="4693"/>
      <c r="F1101" s="4693"/>
      <c r="G1101" s="1466"/>
      <c r="H1101" s="1466"/>
      <c r="I1101" s="3932"/>
      <c r="J1101" s="3932"/>
      <c r="K1101" s="7"/>
      <c r="L1101" s="7"/>
      <c r="M1101" s="374"/>
      <c r="N1101" s="374"/>
      <c r="O1101" s="374"/>
      <c r="P1101" s="374"/>
    </row>
    <row r="1102" spans="1:16" x14ac:dyDescent="0.2">
      <c r="A1102" s="1254">
        <v>4</v>
      </c>
      <c r="B1102" s="1181" t="s">
        <v>2203</v>
      </c>
      <c r="C1102" s="4012" t="s">
        <v>6805</v>
      </c>
      <c r="D1102" s="4012"/>
      <c r="E1102" s="4012"/>
      <c r="F1102" s="4012"/>
      <c r="G1102" s="1200">
        <v>41640</v>
      </c>
      <c r="H1102" s="1200">
        <v>42004</v>
      </c>
      <c r="I1102" s="3932"/>
      <c r="J1102" s="3932"/>
      <c r="K1102" s="7"/>
      <c r="L1102" s="7"/>
      <c r="M1102" s="374">
        <v>55</v>
      </c>
      <c r="N1102" s="374" t="s">
        <v>593</v>
      </c>
      <c r="O1102" s="374" t="s">
        <v>589</v>
      </c>
      <c r="P1102" s="374" t="s">
        <v>6314</v>
      </c>
    </row>
    <row r="1103" spans="1:16" x14ac:dyDescent="0.2">
      <c r="A1103" s="1254">
        <v>5</v>
      </c>
      <c r="B1103" s="1482" t="s">
        <v>2563</v>
      </c>
      <c r="C1103" s="4012" t="s">
        <v>6315</v>
      </c>
      <c r="D1103" s="4012"/>
      <c r="E1103" s="4012"/>
      <c r="F1103" s="4012"/>
      <c r="G1103" s="1200">
        <v>41640</v>
      </c>
      <c r="H1103" s="1200">
        <v>42004</v>
      </c>
      <c r="I1103" s="3932"/>
      <c r="J1103" s="3932"/>
      <c r="K1103" s="7"/>
      <c r="L1103" s="7"/>
      <c r="M1103" s="374">
        <v>12</v>
      </c>
      <c r="N1103" s="374" t="s">
        <v>593</v>
      </c>
      <c r="O1103" s="374" t="s">
        <v>589</v>
      </c>
      <c r="P1103" s="374"/>
    </row>
    <row r="1104" spans="1:16" x14ac:dyDescent="0.2">
      <c r="A1104" s="1254">
        <v>6</v>
      </c>
      <c r="B1104" s="1181" t="s">
        <v>792</v>
      </c>
      <c r="C1104" s="4012" t="s">
        <v>793</v>
      </c>
      <c r="D1104" s="4012"/>
      <c r="E1104" s="4012"/>
      <c r="F1104" s="4012"/>
      <c r="G1104" s="1200">
        <v>41640</v>
      </c>
      <c r="H1104" s="1200">
        <v>42004</v>
      </c>
      <c r="I1104" s="3932"/>
      <c r="J1104" s="3932"/>
      <c r="K1104" s="7"/>
      <c r="L1104" s="7"/>
      <c r="M1104" s="374">
        <v>47</v>
      </c>
      <c r="N1104" s="374" t="s">
        <v>593</v>
      </c>
      <c r="O1104" s="374" t="s">
        <v>593</v>
      </c>
      <c r="P1104" s="374"/>
    </row>
    <row r="1105" spans="1:16" x14ac:dyDescent="0.2">
      <c r="A1105" s="1254"/>
      <c r="B1105" s="57"/>
      <c r="C1105" s="4012"/>
      <c r="D1105" s="4012"/>
      <c r="E1105" s="4012"/>
      <c r="F1105" s="4012"/>
      <c r="G1105" s="1466"/>
      <c r="H1105" s="1467"/>
      <c r="I1105" s="3932"/>
      <c r="J1105" s="3932"/>
      <c r="K1105" s="7"/>
      <c r="L1105" s="7"/>
      <c r="M1105" s="374"/>
      <c r="N1105" s="374"/>
      <c r="O1105" s="374"/>
      <c r="P1105" s="374"/>
    </row>
    <row r="1106" spans="1:16" x14ac:dyDescent="0.2">
      <c r="A1106" s="1254"/>
      <c r="B1106" s="57" t="s">
        <v>454</v>
      </c>
      <c r="C1106" s="4693" t="s">
        <v>1329</v>
      </c>
      <c r="D1106" s="4693"/>
      <c r="E1106" s="4693"/>
      <c r="F1106" s="4693"/>
      <c r="G1106" s="1466"/>
      <c r="H1106" s="1200"/>
      <c r="I1106" s="3932"/>
      <c r="J1106" s="3932"/>
      <c r="K1106" s="7"/>
      <c r="L1106" s="7"/>
      <c r="M1106" s="374"/>
      <c r="N1106" s="374"/>
      <c r="O1106" s="374"/>
      <c r="P1106" s="374"/>
    </row>
    <row r="1107" spans="1:16" x14ac:dyDescent="0.2">
      <c r="A1107" s="1254">
        <v>7</v>
      </c>
      <c r="B1107" s="1181" t="s">
        <v>6316</v>
      </c>
      <c r="C1107" s="4012" t="s">
        <v>6317</v>
      </c>
      <c r="D1107" s="4012"/>
      <c r="E1107" s="4012"/>
      <c r="F1107" s="4012"/>
      <c r="G1107" s="1200">
        <v>41640</v>
      </c>
      <c r="H1107" s="1200">
        <v>42004</v>
      </c>
      <c r="I1107" s="3933"/>
      <c r="J1107" s="3933"/>
      <c r="K1107" s="7"/>
      <c r="L1107" s="7"/>
      <c r="M1107" s="374">
        <v>24</v>
      </c>
      <c r="N1107" s="374" t="s">
        <v>593</v>
      </c>
      <c r="O1107" s="374" t="s">
        <v>593</v>
      </c>
      <c r="P1107" s="1181"/>
    </row>
    <row r="1110" spans="1:16" ht="28.5" customHeight="1" x14ac:dyDescent="0.2">
      <c r="A1110" s="3860"/>
      <c r="B1110" s="3860"/>
      <c r="C1110" s="3860"/>
      <c r="D1110" s="3845" t="s">
        <v>2859</v>
      </c>
      <c r="E1110" s="3845"/>
      <c r="F1110" s="3845"/>
      <c r="G1110" s="3845"/>
      <c r="H1110" s="3845"/>
      <c r="I1110" s="3845"/>
      <c r="J1110" s="3845"/>
      <c r="K1110" s="3845"/>
      <c r="L1110" s="3845"/>
      <c r="M1110" s="3845"/>
      <c r="N1110" s="3845"/>
      <c r="O1110" s="3845"/>
      <c r="P1110" s="12" t="s">
        <v>1611</v>
      </c>
    </row>
    <row r="1111" spans="1:16" ht="24.75" customHeight="1" x14ac:dyDescent="0.2">
      <c r="A1111" s="3860"/>
      <c r="B1111" s="3860"/>
      <c r="C1111" s="3860"/>
      <c r="D1111" s="3853" t="s">
        <v>6611</v>
      </c>
      <c r="E1111" s="3853"/>
      <c r="F1111" s="3853"/>
      <c r="G1111" s="3853"/>
      <c r="H1111" s="3853"/>
      <c r="I1111" s="3853"/>
      <c r="J1111" s="3853"/>
      <c r="K1111" s="3853"/>
      <c r="L1111" s="3853"/>
      <c r="M1111" s="3853"/>
      <c r="N1111" s="3853"/>
      <c r="O1111" s="3853"/>
      <c r="P1111" s="28" t="s">
        <v>4297</v>
      </c>
    </row>
    <row r="1112" spans="1:16" ht="24" customHeight="1" x14ac:dyDescent="0.2">
      <c r="A1112" s="3860"/>
      <c r="B1112" s="3860"/>
      <c r="C1112" s="3860"/>
      <c r="D1112" s="3930" t="s">
        <v>1209</v>
      </c>
      <c r="E1112" s="3930"/>
      <c r="F1112" s="3930"/>
      <c r="G1112" s="3930"/>
      <c r="H1112" s="3930"/>
      <c r="I1112" s="3930"/>
      <c r="J1112" s="3930"/>
      <c r="K1112" s="3930"/>
      <c r="L1112" s="3930"/>
      <c r="M1112" s="3930"/>
      <c r="N1112" s="3930"/>
      <c r="O1112" s="3930"/>
      <c r="P1112" s="28" t="s">
        <v>6612</v>
      </c>
    </row>
    <row r="1114" spans="1:16" x14ac:dyDescent="0.2">
      <c r="A1114" s="1694" t="s">
        <v>2319</v>
      </c>
      <c r="C1114" s="84"/>
      <c r="D1114" s="84"/>
      <c r="E1114" s="84"/>
      <c r="F1114" s="84"/>
      <c r="H1114" s="1715"/>
      <c r="M1114" s="17" t="s">
        <v>6665</v>
      </c>
    </row>
    <row r="1115" spans="1:16" x14ac:dyDescent="0.2">
      <c r="A1115" s="4725" t="s">
        <v>6742</v>
      </c>
      <c r="B1115" s="4725"/>
      <c r="C1115" s="4725"/>
      <c r="D1115" s="4725"/>
      <c r="E1115" s="4725"/>
      <c r="F1115" s="4725"/>
      <c r="G1115" s="84" t="s">
        <v>799</v>
      </c>
      <c r="H1115" s="1715"/>
    </row>
    <row r="1116" spans="1:16" x14ac:dyDescent="0.2">
      <c r="A1116" s="4725" t="s">
        <v>6674</v>
      </c>
      <c r="B1116" s="4725"/>
      <c r="C1116" s="4725"/>
      <c r="D1116" s="4725"/>
      <c r="E1116" s="4725"/>
      <c r="F1116" s="4725"/>
      <c r="G1116" s="84" t="s">
        <v>800</v>
      </c>
      <c r="H1116" s="1715"/>
      <c r="M1116" s="4137" t="s">
        <v>2863</v>
      </c>
      <c r="N1116" s="4138"/>
      <c r="O1116" s="4138"/>
      <c r="P1116" s="4139"/>
    </row>
    <row r="1117" spans="1:16" x14ac:dyDescent="0.2">
      <c r="A1117" s="17" t="s">
        <v>6664</v>
      </c>
      <c r="B1117" s="84"/>
      <c r="H1117" s="1715"/>
      <c r="M1117" s="2" t="s">
        <v>2860</v>
      </c>
      <c r="N1117" s="2" t="s">
        <v>2861</v>
      </c>
      <c r="O1117" s="2" t="s">
        <v>2862</v>
      </c>
      <c r="P1117" s="3" t="s">
        <v>1210</v>
      </c>
    </row>
    <row r="1118" spans="1:16" x14ac:dyDescent="0.2">
      <c r="M1118" s="1">
        <v>2017</v>
      </c>
      <c r="N1118" s="1">
        <v>2</v>
      </c>
      <c r="O1118" s="1">
        <v>3</v>
      </c>
      <c r="P1118" s="2">
        <v>8</v>
      </c>
    </row>
    <row r="1120" spans="1:16" ht="24.75" customHeight="1" x14ac:dyDescent="0.2">
      <c r="A1120" s="4720" t="s">
        <v>2864</v>
      </c>
      <c r="B1120" s="3845" t="s">
        <v>2865</v>
      </c>
      <c r="C1120" s="3845" t="s">
        <v>1212</v>
      </c>
      <c r="D1120" s="3845"/>
      <c r="E1120" s="3845"/>
      <c r="F1120" s="3845"/>
      <c r="G1120" s="3845" t="s">
        <v>2866</v>
      </c>
      <c r="H1120" s="3845"/>
      <c r="I1120" s="4170" t="s">
        <v>2869</v>
      </c>
      <c r="J1120" s="4170"/>
      <c r="K1120" s="4170"/>
      <c r="L1120" s="4170"/>
      <c r="M1120" s="3857" t="s">
        <v>1211</v>
      </c>
      <c r="N1120" s="3996" t="s">
        <v>2872</v>
      </c>
      <c r="O1120" s="3996" t="s">
        <v>1207</v>
      </c>
      <c r="P1120" s="3858" t="s">
        <v>2873</v>
      </c>
    </row>
    <row r="1121" spans="1:16" x14ac:dyDescent="0.2">
      <c r="A1121" s="4720"/>
      <c r="B1121" s="3845"/>
      <c r="C1121" s="3845"/>
      <c r="D1121" s="3845"/>
      <c r="E1121" s="3845"/>
      <c r="F1121" s="3845"/>
      <c r="G1121" s="129" t="s">
        <v>2867</v>
      </c>
      <c r="H1121" s="129" t="s">
        <v>2868</v>
      </c>
      <c r="I1121" s="6" t="s">
        <v>2870</v>
      </c>
      <c r="J1121" s="6" t="s">
        <v>2871</v>
      </c>
      <c r="K1121" s="6" t="s">
        <v>4319</v>
      </c>
      <c r="L1121" s="6" t="s">
        <v>4320</v>
      </c>
      <c r="M1121" s="3857"/>
      <c r="N1121" s="3996"/>
      <c r="O1121" s="3996"/>
      <c r="P1121" s="3858"/>
    </row>
    <row r="1122" spans="1:16" ht="15.75" customHeight="1" x14ac:dyDescent="0.2">
      <c r="A1122" s="7"/>
      <c r="B1122" s="42" t="s">
        <v>2367</v>
      </c>
      <c r="C1122" s="4653" t="s">
        <v>2503</v>
      </c>
      <c r="D1122" s="4654"/>
      <c r="E1122" s="4654"/>
      <c r="F1122" s="4655"/>
      <c r="G1122" s="7"/>
      <c r="H1122" s="7"/>
      <c r="I1122" s="7"/>
      <c r="J1122" s="7"/>
      <c r="K1122" s="7"/>
      <c r="L1122" s="7"/>
      <c r="M1122" s="7"/>
      <c r="N1122" s="7"/>
      <c r="O1122" s="7"/>
      <c r="P1122" s="7"/>
    </row>
    <row r="1123" spans="1:16" ht="15.75" customHeight="1" x14ac:dyDescent="0.2">
      <c r="A1123" s="1">
        <v>1</v>
      </c>
      <c r="B1123" s="42" t="s">
        <v>2368</v>
      </c>
      <c r="C1123" s="4684" t="s">
        <v>2649</v>
      </c>
      <c r="D1123" s="4651"/>
      <c r="E1123" s="4651"/>
      <c r="F1123" s="4652"/>
      <c r="G1123" s="227">
        <v>41677</v>
      </c>
      <c r="H1123" s="8">
        <v>41977</v>
      </c>
      <c r="I1123" s="3931">
        <v>458</v>
      </c>
      <c r="J1123" s="3931">
        <v>3</v>
      </c>
      <c r="K1123" s="7"/>
      <c r="L1123" s="7"/>
      <c r="M1123" s="7">
        <v>46</v>
      </c>
      <c r="N1123" s="1" t="s">
        <v>802</v>
      </c>
      <c r="O1123" s="1" t="s">
        <v>589</v>
      </c>
      <c r="P1123" s="301" t="s">
        <v>6286</v>
      </c>
    </row>
    <row r="1124" spans="1:16" ht="15.75" customHeight="1" x14ac:dyDescent="0.2">
      <c r="A1124" s="1">
        <v>2</v>
      </c>
      <c r="B1124" s="42" t="s">
        <v>2369</v>
      </c>
      <c r="C1124" s="4687" t="s">
        <v>2770</v>
      </c>
      <c r="D1124" s="4688"/>
      <c r="E1124" s="4688"/>
      <c r="F1124" s="4689"/>
      <c r="G1124" s="227">
        <v>41656</v>
      </c>
      <c r="H1124" s="8">
        <v>41992</v>
      </c>
      <c r="I1124" s="3932"/>
      <c r="J1124" s="3932"/>
      <c r="K1124" s="7"/>
      <c r="L1124" s="7"/>
      <c r="M1124" s="7">
        <v>93</v>
      </c>
      <c r="N1124" s="1" t="s">
        <v>802</v>
      </c>
      <c r="O1124" s="1" t="s">
        <v>589</v>
      </c>
      <c r="P1124" s="301" t="s">
        <v>6670</v>
      </c>
    </row>
    <row r="1125" spans="1:16" ht="15.75" customHeight="1" x14ac:dyDescent="0.2">
      <c r="A1125" s="1"/>
      <c r="B1125" s="42"/>
      <c r="C1125" s="4708"/>
      <c r="D1125" s="4709"/>
      <c r="E1125" s="4709"/>
      <c r="F1125" s="4710"/>
      <c r="G1125" s="227"/>
      <c r="H1125" s="8"/>
      <c r="I1125" s="3932"/>
      <c r="J1125" s="3932"/>
      <c r="K1125" s="7"/>
      <c r="L1125" s="7"/>
      <c r="M1125" s="7"/>
      <c r="N1125" s="1"/>
      <c r="O1125" s="1"/>
      <c r="P1125" s="301"/>
    </row>
    <row r="1126" spans="1:16" ht="15.75" customHeight="1" x14ac:dyDescent="0.2">
      <c r="A1126" s="1"/>
      <c r="B1126" s="42" t="s">
        <v>2372</v>
      </c>
      <c r="C1126" s="4653" t="s">
        <v>1329</v>
      </c>
      <c r="D1126" s="4654"/>
      <c r="E1126" s="4654"/>
      <c r="F1126" s="4655"/>
      <c r="G1126" s="8"/>
      <c r="H1126" s="8"/>
      <c r="I1126" s="3932"/>
      <c r="J1126" s="3932"/>
      <c r="K1126" s="7"/>
      <c r="L1126" s="7"/>
      <c r="M1126" s="7"/>
      <c r="N1126" s="1"/>
      <c r="O1126" s="1"/>
      <c r="P1126" s="7"/>
    </row>
    <row r="1127" spans="1:16" ht="15.75" customHeight="1" x14ac:dyDescent="0.2">
      <c r="A1127" s="1">
        <v>3</v>
      </c>
      <c r="B1127" s="42" t="s">
        <v>812</v>
      </c>
      <c r="C1127" s="4687" t="s">
        <v>6322</v>
      </c>
      <c r="D1127" s="4688"/>
      <c r="E1127" s="4688"/>
      <c r="F1127" s="4689"/>
      <c r="G1127" s="297" t="s">
        <v>6666</v>
      </c>
      <c r="H1127" s="297" t="s">
        <v>6667</v>
      </c>
      <c r="I1127" s="3932"/>
      <c r="J1127" s="3932"/>
      <c r="K1127" s="7"/>
      <c r="L1127" s="7"/>
      <c r="M1127" s="49">
        <v>41</v>
      </c>
      <c r="N1127" s="2" t="s">
        <v>1223</v>
      </c>
      <c r="O1127" s="2" t="s">
        <v>589</v>
      </c>
      <c r="P1127" s="301"/>
    </row>
    <row r="1128" spans="1:16" ht="15.75" customHeight="1" x14ac:dyDescent="0.2">
      <c r="A1128" s="1">
        <v>4</v>
      </c>
      <c r="B1128" s="42" t="s">
        <v>2373</v>
      </c>
      <c r="C1128" s="4648" t="s">
        <v>2374</v>
      </c>
      <c r="D1128" s="4649"/>
      <c r="E1128" s="4649"/>
      <c r="F1128" s="4650"/>
      <c r="G1128" s="297" t="s">
        <v>6668</v>
      </c>
      <c r="H1128" s="297" t="s">
        <v>6669</v>
      </c>
      <c r="I1128" s="3933"/>
      <c r="J1128" s="3933"/>
      <c r="K1128" s="7"/>
      <c r="L1128" s="7"/>
      <c r="M1128" s="7">
        <v>6</v>
      </c>
      <c r="N1128" s="2" t="s">
        <v>1223</v>
      </c>
      <c r="O1128" s="2" t="s">
        <v>589</v>
      </c>
      <c r="P1128" s="301"/>
    </row>
    <row r="1133" spans="1:16" ht="28.5" customHeight="1" x14ac:dyDescent="0.2">
      <c r="A1133" s="3860"/>
      <c r="B1133" s="3860"/>
      <c r="C1133" s="3860"/>
      <c r="D1133" s="3845" t="s">
        <v>2859</v>
      </c>
      <c r="E1133" s="3845"/>
      <c r="F1133" s="3845"/>
      <c r="G1133" s="3845"/>
      <c r="H1133" s="3845"/>
      <c r="I1133" s="3845"/>
      <c r="J1133" s="3845"/>
      <c r="K1133" s="3845"/>
      <c r="L1133" s="3845"/>
      <c r="M1133" s="3845"/>
      <c r="N1133" s="3845"/>
      <c r="O1133" s="3845"/>
      <c r="P1133" s="12" t="s">
        <v>1611</v>
      </c>
    </row>
    <row r="1134" spans="1:16" ht="24.75" customHeight="1" x14ac:dyDescent="0.2">
      <c r="A1134" s="3860"/>
      <c r="B1134" s="3860"/>
      <c r="C1134" s="3860"/>
      <c r="D1134" s="3853" t="s">
        <v>6611</v>
      </c>
      <c r="E1134" s="3853"/>
      <c r="F1134" s="3853"/>
      <c r="G1134" s="3853"/>
      <c r="H1134" s="3853"/>
      <c r="I1134" s="3853"/>
      <c r="J1134" s="3853"/>
      <c r="K1134" s="3853"/>
      <c r="L1134" s="3853"/>
      <c r="M1134" s="3853"/>
      <c r="N1134" s="3853"/>
      <c r="O1134" s="3853"/>
      <c r="P1134" s="28" t="s">
        <v>4297</v>
      </c>
    </row>
    <row r="1135" spans="1:16" ht="24" customHeight="1" x14ac:dyDescent="0.2">
      <c r="A1135" s="3860"/>
      <c r="B1135" s="3860"/>
      <c r="C1135" s="3860"/>
      <c r="D1135" s="3930" t="s">
        <v>1209</v>
      </c>
      <c r="E1135" s="3930"/>
      <c r="F1135" s="3930"/>
      <c r="G1135" s="3930"/>
      <c r="H1135" s="3930"/>
      <c r="I1135" s="3930"/>
      <c r="J1135" s="3930"/>
      <c r="K1135" s="3930"/>
      <c r="L1135" s="3930"/>
      <c r="M1135" s="3930"/>
      <c r="N1135" s="3930"/>
      <c r="O1135" s="3930"/>
      <c r="P1135" s="28" t="s">
        <v>6612</v>
      </c>
    </row>
    <row r="1137" spans="1:16" x14ac:dyDescent="0.2">
      <c r="A1137"/>
      <c r="M1137" s="17" t="s">
        <v>6665</v>
      </c>
    </row>
    <row r="1138" spans="1:16" x14ac:dyDescent="0.2">
      <c r="A1138" s="1694" t="s">
        <v>2319</v>
      </c>
      <c r="C1138" s="84"/>
      <c r="D1138" s="84"/>
      <c r="E1138" s="84"/>
      <c r="F1138" s="84"/>
    </row>
    <row r="1139" spans="1:16" x14ac:dyDescent="0.2">
      <c r="A1139" s="1717" t="s">
        <v>6742</v>
      </c>
      <c r="B1139" s="1718"/>
      <c r="C1139" s="1718"/>
      <c r="D1139" s="1718"/>
      <c r="E1139" s="1718"/>
      <c r="F1139" s="1718"/>
      <c r="G1139" s="84" t="s">
        <v>799</v>
      </c>
      <c r="H1139" s="1716"/>
      <c r="M1139" s="4137" t="s">
        <v>2863</v>
      </c>
      <c r="N1139" s="4138"/>
      <c r="O1139" s="4138"/>
      <c r="P1139" s="4139"/>
    </row>
    <row r="1140" spans="1:16" x14ac:dyDescent="0.2">
      <c r="A1140" s="1717" t="s">
        <v>6674</v>
      </c>
      <c r="B1140" s="1718"/>
      <c r="C1140" s="1718"/>
      <c r="D1140" s="1718"/>
      <c r="E1140" s="1718"/>
      <c r="F1140" s="1718"/>
      <c r="G1140" s="84" t="s">
        <v>800</v>
      </c>
      <c r="M1140" s="2" t="s">
        <v>2860</v>
      </c>
      <c r="N1140" s="2" t="s">
        <v>2861</v>
      </c>
      <c r="O1140" s="2" t="s">
        <v>2862</v>
      </c>
      <c r="P1140" s="3" t="s">
        <v>1210</v>
      </c>
    </row>
    <row r="1141" spans="1:16" x14ac:dyDescent="0.2">
      <c r="A1141" s="17" t="s">
        <v>6673</v>
      </c>
      <c r="B1141" s="84"/>
      <c r="M1141" s="1">
        <v>2017</v>
      </c>
      <c r="N1141" s="1">
        <v>2</v>
      </c>
      <c r="O1141" s="1">
        <v>3</v>
      </c>
      <c r="P1141" s="2">
        <v>8</v>
      </c>
    </row>
    <row r="1143" spans="1:16" ht="24.75" customHeight="1" x14ac:dyDescent="0.2">
      <c r="A1143" s="3872" t="s">
        <v>2864</v>
      </c>
      <c r="B1143" s="3845" t="s">
        <v>2865</v>
      </c>
      <c r="C1143" s="3845" t="s">
        <v>1212</v>
      </c>
      <c r="D1143" s="3845"/>
      <c r="E1143" s="3845"/>
      <c r="F1143" s="3845"/>
      <c r="G1143" s="3845" t="s">
        <v>2866</v>
      </c>
      <c r="H1143" s="3845"/>
      <c r="I1143" s="4170" t="s">
        <v>2869</v>
      </c>
      <c r="J1143" s="4170"/>
      <c r="K1143" s="4170"/>
      <c r="L1143" s="4170"/>
      <c r="M1143" s="3857" t="s">
        <v>1211</v>
      </c>
      <c r="N1143" s="3996" t="s">
        <v>2872</v>
      </c>
      <c r="O1143" s="3996" t="s">
        <v>1207</v>
      </c>
      <c r="P1143" s="3858" t="s">
        <v>2873</v>
      </c>
    </row>
    <row r="1144" spans="1:16" x14ac:dyDescent="0.2">
      <c r="A1144" s="3873"/>
      <c r="B1144" s="3845"/>
      <c r="C1144" s="3845"/>
      <c r="D1144" s="3845"/>
      <c r="E1144" s="3845"/>
      <c r="F1144" s="3845"/>
      <c r="G1144" s="129" t="s">
        <v>2867</v>
      </c>
      <c r="H1144" s="129" t="s">
        <v>2868</v>
      </c>
      <c r="I1144" s="6" t="s">
        <v>2870</v>
      </c>
      <c r="J1144" s="6" t="s">
        <v>2871</v>
      </c>
      <c r="K1144" s="6" t="s">
        <v>4319</v>
      </c>
      <c r="L1144" s="6" t="s">
        <v>4320</v>
      </c>
      <c r="M1144" s="3857"/>
      <c r="N1144" s="3996"/>
      <c r="O1144" s="3996"/>
      <c r="P1144" s="3858"/>
    </row>
    <row r="1145" spans="1:16" ht="15.75" customHeight="1" x14ac:dyDescent="0.2">
      <c r="A1145" s="7"/>
      <c r="B1145" s="42" t="s">
        <v>2367</v>
      </c>
      <c r="C1145" s="4653" t="s">
        <v>2503</v>
      </c>
      <c r="D1145" s="4654"/>
      <c r="E1145" s="4654"/>
      <c r="F1145" s="4655"/>
      <c r="G1145" s="7"/>
      <c r="H1145" s="7"/>
      <c r="I1145" s="7"/>
      <c r="J1145" s="7"/>
      <c r="K1145" s="7"/>
      <c r="L1145" s="7"/>
      <c r="M1145" s="7"/>
      <c r="N1145" s="7"/>
      <c r="O1145" s="7"/>
      <c r="P1145" s="7"/>
    </row>
    <row r="1146" spans="1:16" ht="15.75" customHeight="1" x14ac:dyDescent="0.2">
      <c r="A1146" s="1">
        <v>1</v>
      </c>
      <c r="B1146" s="42" t="s">
        <v>2368</v>
      </c>
      <c r="C1146" s="4684" t="s">
        <v>2649</v>
      </c>
      <c r="D1146" s="4651"/>
      <c r="E1146" s="4651"/>
      <c r="F1146" s="4652"/>
      <c r="G1146" s="30">
        <v>42040</v>
      </c>
      <c r="H1146" s="30">
        <v>42342</v>
      </c>
      <c r="I1146" s="3931">
        <v>458</v>
      </c>
      <c r="J1146" s="3931">
        <v>4</v>
      </c>
      <c r="K1146" s="7"/>
      <c r="L1146" s="7"/>
      <c r="M1146" s="7">
        <v>34</v>
      </c>
      <c r="N1146" s="1" t="s">
        <v>802</v>
      </c>
      <c r="O1146" s="1" t="s">
        <v>589</v>
      </c>
      <c r="P1146" s="301" t="s">
        <v>6286</v>
      </c>
    </row>
    <row r="1147" spans="1:16" ht="15.75" customHeight="1" x14ac:dyDescent="0.2">
      <c r="A1147" s="1">
        <v>2</v>
      </c>
      <c r="B1147" s="42" t="s">
        <v>2369</v>
      </c>
      <c r="C1147" s="4687" t="s">
        <v>2770</v>
      </c>
      <c r="D1147" s="4688"/>
      <c r="E1147" s="4688"/>
      <c r="F1147" s="4689"/>
      <c r="G1147" s="30">
        <v>42027</v>
      </c>
      <c r="H1147" s="30">
        <v>42356</v>
      </c>
      <c r="I1147" s="3932"/>
      <c r="J1147" s="3932"/>
      <c r="K1147" s="7"/>
      <c r="L1147" s="7"/>
      <c r="M1147" s="7">
        <v>108</v>
      </c>
      <c r="N1147" s="1" t="s">
        <v>802</v>
      </c>
      <c r="O1147" s="1" t="s">
        <v>589</v>
      </c>
      <c r="P1147" s="301" t="s">
        <v>6675</v>
      </c>
    </row>
    <row r="1148" spans="1:16" ht="15.75" customHeight="1" x14ac:dyDescent="0.2">
      <c r="A1148" s="1"/>
      <c r="B1148" s="42"/>
      <c r="C1148" s="4708"/>
      <c r="D1148" s="4709"/>
      <c r="E1148" s="4709"/>
      <c r="F1148" s="4710"/>
      <c r="G1148" s="30"/>
      <c r="H1148" s="30"/>
      <c r="I1148" s="3932"/>
      <c r="J1148" s="3932"/>
      <c r="K1148" s="7"/>
      <c r="L1148" s="7"/>
      <c r="M1148" s="7"/>
      <c r="N1148" s="1"/>
      <c r="O1148" s="1"/>
      <c r="P1148" s="301"/>
    </row>
    <row r="1149" spans="1:16" ht="15.75" customHeight="1" x14ac:dyDescent="0.2">
      <c r="A1149" s="1"/>
      <c r="B1149" s="42" t="s">
        <v>2372</v>
      </c>
      <c r="C1149" s="4653" t="s">
        <v>1329</v>
      </c>
      <c r="D1149" s="4654"/>
      <c r="E1149" s="4654"/>
      <c r="F1149" s="4655"/>
      <c r="G1149" s="30"/>
      <c r="H1149" s="30"/>
      <c r="I1149" s="3932"/>
      <c r="J1149" s="3932"/>
      <c r="K1149" s="7"/>
      <c r="L1149" s="7"/>
      <c r="M1149" s="7"/>
      <c r="N1149" s="1"/>
      <c r="O1149" s="1"/>
      <c r="P1149" s="7"/>
    </row>
    <row r="1150" spans="1:16" ht="15.75" customHeight="1" x14ac:dyDescent="0.2">
      <c r="A1150" s="1">
        <v>3</v>
      </c>
      <c r="B1150" s="42" t="s">
        <v>812</v>
      </c>
      <c r="C1150" s="4687" t="s">
        <v>6322</v>
      </c>
      <c r="D1150" s="4688"/>
      <c r="E1150" s="4688"/>
      <c r="F1150" s="4689"/>
      <c r="G1150" s="297" t="s">
        <v>6676</v>
      </c>
      <c r="H1150" s="297" t="s">
        <v>6677</v>
      </c>
      <c r="I1150" s="3932"/>
      <c r="J1150" s="3932"/>
      <c r="K1150" s="7"/>
      <c r="L1150" s="7"/>
      <c r="M1150" s="49">
        <v>25</v>
      </c>
      <c r="N1150" s="2" t="s">
        <v>1223</v>
      </c>
      <c r="O1150" s="2" t="s">
        <v>589</v>
      </c>
      <c r="P1150" s="301"/>
    </row>
    <row r="1151" spans="1:16" ht="15.75" customHeight="1" x14ac:dyDescent="0.2">
      <c r="A1151" s="1">
        <v>4</v>
      </c>
      <c r="B1151" s="42" t="s">
        <v>2373</v>
      </c>
      <c r="C1151" s="4648" t="s">
        <v>2374</v>
      </c>
      <c r="D1151" s="4649"/>
      <c r="E1151" s="4649"/>
      <c r="F1151" s="4650"/>
      <c r="G1151" s="297" t="s">
        <v>6678</v>
      </c>
      <c r="H1151" s="297" t="s">
        <v>6679</v>
      </c>
      <c r="I1151" s="3933"/>
      <c r="J1151" s="3933"/>
      <c r="K1151" s="7"/>
      <c r="L1151" s="7"/>
      <c r="M1151" s="7">
        <v>1</v>
      </c>
      <c r="N1151" s="2" t="s">
        <v>1223</v>
      </c>
      <c r="O1151" s="2" t="s">
        <v>589</v>
      </c>
      <c r="P1151" s="301"/>
    </row>
    <row r="1155" spans="1:16" ht="12.75" customHeight="1" x14ac:dyDescent="0.2"/>
    <row r="1156" spans="1:16" ht="28.5" customHeight="1" x14ac:dyDescent="0.2">
      <c r="A1156" s="3860"/>
      <c r="B1156" s="3860"/>
      <c r="C1156" s="3860"/>
      <c r="D1156" s="3845" t="s">
        <v>2859</v>
      </c>
      <c r="E1156" s="3845"/>
      <c r="F1156" s="3845"/>
      <c r="G1156" s="3845"/>
      <c r="H1156" s="3845"/>
      <c r="I1156" s="3845"/>
      <c r="J1156" s="3845"/>
      <c r="K1156" s="3845"/>
      <c r="L1156" s="3845"/>
      <c r="M1156" s="3845"/>
      <c r="N1156" s="3845"/>
      <c r="O1156" s="3845"/>
      <c r="P1156" s="12" t="s">
        <v>1611</v>
      </c>
    </row>
    <row r="1157" spans="1:16" ht="24.75" customHeight="1" x14ac:dyDescent="0.2">
      <c r="A1157" s="3860"/>
      <c r="B1157" s="3860"/>
      <c r="C1157" s="3860"/>
      <c r="D1157" s="3853" t="s">
        <v>6611</v>
      </c>
      <c r="E1157" s="3853"/>
      <c r="F1157" s="3853"/>
      <c r="G1157" s="3853"/>
      <c r="H1157" s="3853"/>
      <c r="I1157" s="3853"/>
      <c r="J1157" s="3853"/>
      <c r="K1157" s="3853"/>
      <c r="L1157" s="3853"/>
      <c r="M1157" s="3853"/>
      <c r="N1157" s="3853"/>
      <c r="O1157" s="3853"/>
      <c r="P1157" s="28" t="s">
        <v>4297</v>
      </c>
    </row>
    <row r="1158" spans="1:16" ht="24" customHeight="1" x14ac:dyDescent="0.2">
      <c r="A1158" s="3860"/>
      <c r="B1158" s="3860"/>
      <c r="C1158" s="3860"/>
      <c r="D1158" s="3930" t="s">
        <v>1209</v>
      </c>
      <c r="E1158" s="3930"/>
      <c r="F1158" s="3930"/>
      <c r="G1158" s="3930"/>
      <c r="H1158" s="3930"/>
      <c r="I1158" s="3930"/>
      <c r="J1158" s="3930"/>
      <c r="K1158" s="3930"/>
      <c r="L1158" s="3930"/>
      <c r="M1158" s="3930"/>
      <c r="N1158" s="3930"/>
      <c r="O1158" s="3930"/>
      <c r="P1158" s="28" t="s">
        <v>6612</v>
      </c>
    </row>
    <row r="1160" spans="1:16" x14ac:dyDescent="0.2">
      <c r="A1160"/>
      <c r="M1160" s="17" t="s">
        <v>6665</v>
      </c>
    </row>
    <row r="1161" spans="1:16" x14ac:dyDescent="0.2">
      <c r="A1161" s="17" t="s">
        <v>2502</v>
      </c>
    </row>
    <row r="1162" spans="1:16" x14ac:dyDescent="0.2">
      <c r="A1162" s="1718" t="s">
        <v>7356</v>
      </c>
      <c r="B1162" s="1718"/>
      <c r="C1162" s="1718"/>
      <c r="D1162" s="1718"/>
      <c r="E1162" s="1718"/>
      <c r="F1162" s="1718"/>
      <c r="G1162" s="1718"/>
      <c r="H1162" t="s">
        <v>6333</v>
      </c>
      <c r="M1162" s="4137" t="s">
        <v>2863</v>
      </c>
      <c r="N1162" s="4138"/>
      <c r="O1162" s="4138"/>
      <c r="P1162" s="4139"/>
    </row>
    <row r="1163" spans="1:16" x14ac:dyDescent="0.2">
      <c r="A1163" s="4195" t="s">
        <v>7357</v>
      </c>
      <c r="B1163" s="4195"/>
      <c r="C1163" s="4195"/>
      <c r="D1163" s="4195"/>
      <c r="E1163" s="4195"/>
      <c r="F1163" s="4195"/>
      <c r="G1163" s="1718" t="s">
        <v>1213</v>
      </c>
      <c r="M1163" s="2" t="s">
        <v>2860</v>
      </c>
      <c r="N1163" s="2" t="s">
        <v>2861</v>
      </c>
      <c r="O1163" s="2" t="s">
        <v>2862</v>
      </c>
      <c r="P1163" s="3" t="s">
        <v>1210</v>
      </c>
    </row>
    <row r="1164" spans="1:16" x14ac:dyDescent="0.2">
      <c r="A1164" s="17" t="s">
        <v>6819</v>
      </c>
      <c r="M1164" s="1">
        <v>2017</v>
      </c>
      <c r="N1164" s="1">
        <v>5</v>
      </c>
      <c r="O1164" s="1">
        <v>11</v>
      </c>
      <c r="P1164" s="2">
        <v>8</v>
      </c>
    </row>
    <row r="1166" spans="1:16" ht="24.75" customHeight="1" x14ac:dyDescent="0.2">
      <c r="A1166" s="3845" t="s">
        <v>2864</v>
      </c>
      <c r="B1166" s="3845" t="s">
        <v>2865</v>
      </c>
      <c r="C1166" s="3845" t="s">
        <v>1212</v>
      </c>
      <c r="D1166" s="3845"/>
      <c r="E1166" s="3845"/>
      <c r="F1166" s="3845"/>
      <c r="G1166" s="3845" t="s">
        <v>2866</v>
      </c>
      <c r="H1166" s="3845"/>
      <c r="I1166" s="4170" t="s">
        <v>2869</v>
      </c>
      <c r="J1166" s="4170"/>
      <c r="K1166" s="4170"/>
      <c r="L1166" s="4170"/>
      <c r="M1166" s="3857" t="s">
        <v>1211</v>
      </c>
      <c r="N1166" s="3996" t="s">
        <v>2872</v>
      </c>
      <c r="O1166" s="3996" t="s">
        <v>1207</v>
      </c>
      <c r="P1166" s="3858" t="s">
        <v>2873</v>
      </c>
    </row>
    <row r="1167" spans="1:16" x14ac:dyDescent="0.2">
      <c r="A1167" s="3845"/>
      <c r="B1167" s="3845"/>
      <c r="C1167" s="3845"/>
      <c r="D1167" s="3845"/>
      <c r="E1167" s="3845"/>
      <c r="F1167" s="3845"/>
      <c r="G1167" s="129" t="s">
        <v>2867</v>
      </c>
      <c r="H1167" s="129" t="s">
        <v>2868</v>
      </c>
      <c r="I1167" s="6" t="s">
        <v>2870</v>
      </c>
      <c r="J1167" s="6" t="s">
        <v>2871</v>
      </c>
      <c r="K1167" s="6" t="s">
        <v>4319</v>
      </c>
      <c r="L1167" s="6" t="s">
        <v>4320</v>
      </c>
      <c r="M1167" s="3857"/>
      <c r="N1167" s="3996"/>
      <c r="O1167" s="3996"/>
      <c r="P1167" s="3858"/>
    </row>
    <row r="1168" spans="1:16" x14ac:dyDescent="0.2">
      <c r="A1168" s="2" t="s">
        <v>1213</v>
      </c>
      <c r="B1168" s="7" t="s">
        <v>2414</v>
      </c>
      <c r="C1168" s="4666" t="s">
        <v>2503</v>
      </c>
      <c r="D1168" s="4666"/>
      <c r="E1168" s="4666"/>
      <c r="F1168" s="4666"/>
      <c r="G1168" s="7"/>
      <c r="H1168" s="7"/>
      <c r="I1168" s="7"/>
      <c r="J1168" s="7"/>
      <c r="K1168" s="7"/>
      <c r="L1168" s="7"/>
      <c r="M1168" s="7"/>
      <c r="N1168" s="7"/>
      <c r="O1168" s="7"/>
      <c r="P1168" s="7"/>
    </row>
    <row r="1169" spans="1:16" ht="25.5" x14ac:dyDescent="0.2">
      <c r="A1169" s="1">
        <v>1</v>
      </c>
      <c r="B1169" s="7" t="s">
        <v>2415</v>
      </c>
      <c r="C1169" s="3936" t="s">
        <v>4301</v>
      </c>
      <c r="D1169" s="3936"/>
      <c r="E1169" s="3936"/>
      <c r="F1169" s="3936"/>
      <c r="G1169" s="35">
        <v>41689</v>
      </c>
      <c r="H1169" s="35">
        <v>41962</v>
      </c>
      <c r="I1169" s="3931">
        <v>458</v>
      </c>
      <c r="J1169" s="3931">
        <v>5</v>
      </c>
      <c r="K1169" s="7"/>
      <c r="L1169" s="7"/>
      <c r="M1169" s="1">
        <v>30</v>
      </c>
      <c r="N1169" s="7"/>
      <c r="O1169" s="7"/>
      <c r="P1169" s="85" t="s">
        <v>6809</v>
      </c>
    </row>
    <row r="1170" spans="1:16" x14ac:dyDescent="0.2">
      <c r="A1170" s="1"/>
      <c r="B1170" s="7" t="s">
        <v>2417</v>
      </c>
      <c r="C1170" s="4666" t="s">
        <v>2527</v>
      </c>
      <c r="D1170" s="4666"/>
      <c r="E1170" s="4666"/>
      <c r="F1170" s="4666"/>
      <c r="G1170" s="31"/>
      <c r="H1170" s="31"/>
      <c r="I1170" s="3932"/>
      <c r="J1170" s="3932"/>
      <c r="K1170" s="7"/>
      <c r="L1170" s="7"/>
      <c r="M1170" s="1"/>
      <c r="N1170" s="7"/>
      <c r="O1170" s="7"/>
      <c r="P1170" s="7"/>
    </row>
    <row r="1171" spans="1:16" x14ac:dyDescent="0.2">
      <c r="A1171" s="1">
        <v>2</v>
      </c>
      <c r="B1171" s="7" t="s">
        <v>2421</v>
      </c>
      <c r="C1171" s="3936" t="s">
        <v>2772</v>
      </c>
      <c r="D1171" s="3936"/>
      <c r="E1171" s="3936"/>
      <c r="F1171" s="3936"/>
      <c r="G1171" s="35">
        <v>41709</v>
      </c>
      <c r="H1171" s="35">
        <v>41709</v>
      </c>
      <c r="I1171" s="3932"/>
      <c r="J1171" s="3932"/>
      <c r="K1171" s="7"/>
      <c r="L1171" s="7"/>
      <c r="M1171" s="1">
        <v>11</v>
      </c>
      <c r="N1171" s="7"/>
      <c r="O1171" s="7"/>
      <c r="P1171" s="7"/>
    </row>
    <row r="1172" spans="1:16" x14ac:dyDescent="0.2">
      <c r="A1172" s="1"/>
      <c r="B1172" s="7" t="s">
        <v>4303</v>
      </c>
      <c r="C1172" s="3936" t="s">
        <v>1329</v>
      </c>
      <c r="D1172" s="3936"/>
      <c r="E1172" s="3936"/>
      <c r="F1172" s="3936"/>
      <c r="G1172" s="1"/>
      <c r="H1172" s="4"/>
      <c r="I1172" s="3932"/>
      <c r="J1172" s="3932"/>
      <c r="K1172" s="7"/>
      <c r="L1172" s="7"/>
      <c r="M1172" s="1"/>
      <c r="N1172" s="7"/>
      <c r="O1172" s="7"/>
      <c r="P1172" s="7"/>
    </row>
    <row r="1173" spans="1:16" ht="24" customHeight="1" x14ac:dyDescent="0.2">
      <c r="A1173" s="1">
        <v>3</v>
      </c>
      <c r="B1173" s="7" t="s">
        <v>6810</v>
      </c>
      <c r="C1173" s="3935" t="s">
        <v>6811</v>
      </c>
      <c r="D1173" s="3935"/>
      <c r="E1173" s="3935"/>
      <c r="F1173" s="3935"/>
      <c r="G1173" s="35">
        <v>41640</v>
      </c>
      <c r="H1173" s="35">
        <v>42004</v>
      </c>
      <c r="I1173" s="3932"/>
      <c r="J1173" s="3932"/>
      <c r="K1173" s="7"/>
      <c r="L1173" s="7"/>
      <c r="M1173" s="12">
        <v>12</v>
      </c>
      <c r="N1173" s="7"/>
      <c r="O1173" s="7"/>
      <c r="P1173" s="11"/>
    </row>
    <row r="1174" spans="1:16" ht="24" customHeight="1" x14ac:dyDescent="0.2">
      <c r="A1174" s="1">
        <v>4</v>
      </c>
      <c r="B1174" s="7" t="s">
        <v>6810</v>
      </c>
      <c r="C1174" s="3935" t="s">
        <v>6812</v>
      </c>
      <c r="D1174" s="3935"/>
      <c r="E1174" s="3935"/>
      <c r="F1174" s="3935"/>
      <c r="G1174" s="35">
        <v>41699</v>
      </c>
      <c r="H1174" s="35">
        <v>41973</v>
      </c>
      <c r="I1174" s="3932"/>
      <c r="J1174" s="3932"/>
      <c r="K1174" s="7"/>
      <c r="L1174" s="7"/>
      <c r="M1174" s="12">
        <v>7</v>
      </c>
      <c r="N1174" s="7"/>
      <c r="O1174" s="7"/>
      <c r="P1174" s="7"/>
    </row>
    <row r="1175" spans="1:16" ht="24" customHeight="1" x14ac:dyDescent="0.2">
      <c r="A1175" s="1">
        <v>5</v>
      </c>
      <c r="B1175" s="7" t="s">
        <v>6810</v>
      </c>
      <c r="C1175" s="3935" t="s">
        <v>6813</v>
      </c>
      <c r="D1175" s="3935"/>
      <c r="E1175" s="3935"/>
      <c r="F1175" s="3935"/>
      <c r="G1175" s="35">
        <v>41760</v>
      </c>
      <c r="H1175" s="35">
        <v>41944</v>
      </c>
      <c r="I1175" s="3932"/>
      <c r="J1175" s="3932"/>
      <c r="K1175" s="7"/>
      <c r="L1175" s="7"/>
      <c r="M1175" s="1">
        <v>3</v>
      </c>
      <c r="N1175" s="7"/>
      <c r="O1175" s="7"/>
      <c r="P1175" s="7"/>
    </row>
    <row r="1176" spans="1:16" ht="24" customHeight="1" x14ac:dyDescent="0.2">
      <c r="A1176" s="1">
        <v>6</v>
      </c>
      <c r="B1176" s="7" t="s">
        <v>6814</v>
      </c>
      <c r="C1176" s="3935" t="s">
        <v>6815</v>
      </c>
      <c r="D1176" s="3935"/>
      <c r="E1176" s="3935"/>
      <c r="F1176" s="3935"/>
      <c r="G1176" s="35">
        <v>41852</v>
      </c>
      <c r="H1176" s="35">
        <v>41852</v>
      </c>
      <c r="I1176" s="3933"/>
      <c r="J1176" s="3933"/>
      <c r="K1176" s="7"/>
      <c r="L1176" s="7"/>
      <c r="M1176" s="1">
        <v>1</v>
      </c>
      <c r="N1176" s="7"/>
      <c r="O1176" s="7"/>
      <c r="P1176" s="7"/>
    </row>
    <row r="1177" spans="1:16" x14ac:dyDescent="0.2">
      <c r="C1177" s="37"/>
      <c r="D1177" s="37"/>
      <c r="E1177" s="37"/>
      <c r="F1177" s="37"/>
    </row>
    <row r="1179" spans="1:16" ht="28.5" customHeight="1" x14ac:dyDescent="0.2">
      <c r="A1179" s="3860"/>
      <c r="B1179" s="3860"/>
      <c r="C1179" s="3860"/>
      <c r="D1179" s="3845" t="s">
        <v>2859</v>
      </c>
      <c r="E1179" s="3845"/>
      <c r="F1179" s="3845"/>
      <c r="G1179" s="3845"/>
      <c r="H1179" s="3845"/>
      <c r="I1179" s="3845"/>
      <c r="J1179" s="3845"/>
      <c r="K1179" s="3845"/>
      <c r="L1179" s="3845"/>
      <c r="M1179" s="3845"/>
      <c r="N1179" s="3845"/>
      <c r="O1179" s="3845"/>
      <c r="P1179" s="12" t="s">
        <v>1611</v>
      </c>
    </row>
    <row r="1180" spans="1:16" ht="24.75" customHeight="1" x14ac:dyDescent="0.2">
      <c r="A1180" s="3860"/>
      <c r="B1180" s="3860"/>
      <c r="C1180" s="3860"/>
      <c r="D1180" s="3853" t="s">
        <v>6611</v>
      </c>
      <c r="E1180" s="3853"/>
      <c r="F1180" s="3853"/>
      <c r="G1180" s="3853"/>
      <c r="H1180" s="3853"/>
      <c r="I1180" s="3853"/>
      <c r="J1180" s="3853"/>
      <c r="K1180" s="3853"/>
      <c r="L1180" s="3853"/>
      <c r="M1180" s="3853"/>
      <c r="N1180" s="3853"/>
      <c r="O1180" s="3853"/>
      <c r="P1180" s="28" t="s">
        <v>4297</v>
      </c>
    </row>
    <row r="1181" spans="1:16" ht="24" customHeight="1" x14ac:dyDescent="0.2">
      <c r="A1181" s="3860"/>
      <c r="B1181" s="3860"/>
      <c r="C1181" s="3860"/>
      <c r="D1181" s="3930" t="s">
        <v>1209</v>
      </c>
      <c r="E1181" s="3930"/>
      <c r="F1181" s="3930"/>
      <c r="G1181" s="3930"/>
      <c r="H1181" s="3930"/>
      <c r="I1181" s="3930"/>
      <c r="J1181" s="3930"/>
      <c r="K1181" s="3930"/>
      <c r="L1181" s="3930"/>
      <c r="M1181" s="3930"/>
      <c r="N1181" s="3930"/>
      <c r="O1181" s="3930"/>
      <c r="P1181" s="28" t="s">
        <v>6612</v>
      </c>
    </row>
    <row r="1183" spans="1:16" x14ac:dyDescent="0.2">
      <c r="A1183"/>
      <c r="M1183" s="17" t="s">
        <v>6665</v>
      </c>
    </row>
    <row r="1184" spans="1:16" x14ac:dyDescent="0.2">
      <c r="A1184" s="17" t="s">
        <v>2502</v>
      </c>
    </row>
    <row r="1185" spans="1:16" x14ac:dyDescent="0.2">
      <c r="A1185" s="1718" t="s">
        <v>7358</v>
      </c>
      <c r="B1185" s="1718"/>
      <c r="C1185" s="1718"/>
      <c r="D1185" s="1718"/>
      <c r="E1185" s="1718"/>
      <c r="F1185" s="1718"/>
      <c r="G1185" s="1718"/>
      <c r="H1185" t="s">
        <v>6333</v>
      </c>
      <c r="M1185" s="4137" t="s">
        <v>2863</v>
      </c>
      <c r="N1185" s="4138"/>
      <c r="O1185" s="4138"/>
      <c r="P1185" s="4139"/>
    </row>
    <row r="1186" spans="1:16" x14ac:dyDescent="0.2">
      <c r="A1186" s="4195" t="s">
        <v>7359</v>
      </c>
      <c r="B1186" s="4195"/>
      <c r="C1186" s="4195"/>
      <c r="D1186" s="4195"/>
      <c r="E1186" s="4195"/>
      <c r="F1186" s="4195"/>
      <c r="G1186" s="4195"/>
      <c r="M1186" s="2" t="s">
        <v>2860</v>
      </c>
      <c r="N1186" s="2" t="s">
        <v>2861</v>
      </c>
      <c r="O1186" s="2" t="s">
        <v>2862</v>
      </c>
      <c r="P1186" s="3" t="s">
        <v>1210</v>
      </c>
    </row>
    <row r="1187" spans="1:16" x14ac:dyDescent="0.2">
      <c r="A1187" s="17" t="s">
        <v>6820</v>
      </c>
      <c r="M1187" s="1">
        <v>2017</v>
      </c>
      <c r="N1187" s="1">
        <v>5</v>
      </c>
      <c r="O1187" s="1">
        <v>11</v>
      </c>
      <c r="P1187" s="1">
        <v>8</v>
      </c>
    </row>
    <row r="1190" spans="1:16" ht="24.75" customHeight="1" x14ac:dyDescent="0.2">
      <c r="A1190" s="3845" t="s">
        <v>2864</v>
      </c>
      <c r="B1190" s="3845" t="s">
        <v>2865</v>
      </c>
      <c r="C1190" s="3845" t="s">
        <v>1212</v>
      </c>
      <c r="D1190" s="3845"/>
      <c r="E1190" s="3845"/>
      <c r="F1190" s="3845"/>
      <c r="G1190" s="3845" t="s">
        <v>2866</v>
      </c>
      <c r="H1190" s="3845"/>
      <c r="I1190" s="4170" t="s">
        <v>2869</v>
      </c>
      <c r="J1190" s="4170"/>
      <c r="K1190" s="4170"/>
      <c r="L1190" s="4170"/>
      <c r="M1190" s="3857" t="s">
        <v>1211</v>
      </c>
      <c r="N1190" s="3996" t="s">
        <v>2872</v>
      </c>
      <c r="O1190" s="3996" t="s">
        <v>1207</v>
      </c>
      <c r="P1190" s="4603" t="s">
        <v>2873</v>
      </c>
    </row>
    <row r="1191" spans="1:16" x14ac:dyDescent="0.2">
      <c r="A1191" s="3845"/>
      <c r="B1191" s="3845"/>
      <c r="C1191" s="3845"/>
      <c r="D1191" s="3845"/>
      <c r="E1191" s="3845"/>
      <c r="F1191" s="3845"/>
      <c r="G1191" s="129" t="s">
        <v>2867</v>
      </c>
      <c r="H1191" s="129" t="s">
        <v>2868</v>
      </c>
      <c r="I1191" s="6" t="s">
        <v>2870</v>
      </c>
      <c r="J1191" s="6" t="s">
        <v>2871</v>
      </c>
      <c r="K1191" s="6" t="s">
        <v>4319</v>
      </c>
      <c r="L1191" s="6" t="s">
        <v>4320</v>
      </c>
      <c r="M1191" s="3857"/>
      <c r="N1191" s="3996"/>
      <c r="O1191" s="3996"/>
      <c r="P1191" s="4603"/>
    </row>
    <row r="1192" spans="1:16" x14ac:dyDescent="0.2">
      <c r="A1192" s="2" t="s">
        <v>1213</v>
      </c>
      <c r="B1192" s="7" t="s">
        <v>2414</v>
      </c>
      <c r="C1192" s="4666" t="s">
        <v>2503</v>
      </c>
      <c r="D1192" s="4666"/>
      <c r="E1192" s="4666"/>
      <c r="F1192" s="4666"/>
      <c r="G1192" s="7"/>
      <c r="H1192" s="7"/>
      <c r="I1192" s="7"/>
      <c r="J1192" s="7"/>
      <c r="K1192" s="7"/>
      <c r="L1192" s="7"/>
      <c r="M1192" s="7"/>
      <c r="N1192" s="7"/>
      <c r="O1192" s="7"/>
    </row>
    <row r="1193" spans="1:16" ht="25.5" x14ac:dyDescent="0.2">
      <c r="A1193" s="1">
        <v>1</v>
      </c>
      <c r="B1193" s="7" t="s">
        <v>2415</v>
      </c>
      <c r="C1193" s="4659" t="s">
        <v>4301</v>
      </c>
      <c r="D1193" s="4659"/>
      <c r="E1193" s="4659"/>
      <c r="F1193" s="4659"/>
      <c r="G1193" s="35">
        <v>42053</v>
      </c>
      <c r="H1193" s="35">
        <v>42326</v>
      </c>
      <c r="I1193" s="3931">
        <v>458</v>
      </c>
      <c r="J1193" s="3931">
        <v>5</v>
      </c>
      <c r="K1193" s="7"/>
      <c r="L1193" s="7"/>
      <c r="M1193" s="1">
        <v>34</v>
      </c>
      <c r="N1193" s="7"/>
      <c r="O1193" s="7"/>
      <c r="P1193" s="85" t="s">
        <v>6327</v>
      </c>
    </row>
    <row r="1194" spans="1:16" x14ac:dyDescent="0.2">
      <c r="A1194" s="1"/>
      <c r="B1194" s="7" t="s">
        <v>2417</v>
      </c>
      <c r="C1194" s="4666" t="s">
        <v>2527</v>
      </c>
      <c r="D1194" s="4666"/>
      <c r="E1194" s="4666"/>
      <c r="F1194" s="4666"/>
      <c r="G1194" s="1"/>
      <c r="H1194" s="1"/>
      <c r="I1194" s="3932"/>
      <c r="J1194" s="3932"/>
      <c r="K1194" s="7"/>
      <c r="L1194" s="7"/>
      <c r="M1194" s="1"/>
      <c r="N1194" s="7"/>
      <c r="O1194" s="7"/>
      <c r="P1194" s="7"/>
    </row>
    <row r="1195" spans="1:16" ht="25.5" x14ac:dyDescent="0.2">
      <c r="A1195" s="1">
        <v>2</v>
      </c>
      <c r="B1195" s="7" t="s">
        <v>2421</v>
      </c>
      <c r="C1195" s="4659" t="s">
        <v>2772</v>
      </c>
      <c r="D1195" s="4659"/>
      <c r="E1195" s="4659"/>
      <c r="F1195" s="4659"/>
      <c r="G1195" s="202"/>
      <c r="H1195" s="202"/>
      <c r="I1195" s="3932"/>
      <c r="J1195" s="3932"/>
      <c r="K1195" s="7"/>
      <c r="L1195" s="7"/>
      <c r="M1195" s="1"/>
      <c r="N1195" s="7"/>
      <c r="O1195" s="7"/>
      <c r="P1195" s="11" t="s">
        <v>6817</v>
      </c>
    </row>
    <row r="1196" spans="1:16" x14ac:dyDescent="0.2">
      <c r="A1196" s="1"/>
      <c r="B1196" s="7" t="s">
        <v>4303</v>
      </c>
      <c r="C1196" s="4666" t="s">
        <v>1329</v>
      </c>
      <c r="D1196" s="4666"/>
      <c r="E1196" s="4666"/>
      <c r="F1196" s="4666"/>
      <c r="G1196" s="1"/>
      <c r="H1196" s="4"/>
      <c r="I1196" s="3932"/>
      <c r="J1196" s="3932"/>
      <c r="K1196" s="7"/>
      <c r="L1196" s="7"/>
      <c r="M1196" s="1"/>
      <c r="N1196" s="7"/>
      <c r="O1196" s="7"/>
      <c r="P1196" s="7"/>
    </row>
    <row r="1197" spans="1:16" ht="25.5" x14ac:dyDescent="0.2">
      <c r="A1197" s="1">
        <v>3</v>
      </c>
      <c r="B1197" s="7" t="s">
        <v>4304</v>
      </c>
      <c r="C1197" s="4659" t="s">
        <v>4305</v>
      </c>
      <c r="D1197" s="4659"/>
      <c r="E1197" s="4659"/>
      <c r="F1197" s="4659"/>
      <c r="G1197" s="202"/>
      <c r="H1197" s="202"/>
      <c r="I1197" s="3932"/>
      <c r="J1197" s="3932"/>
      <c r="K1197" s="7"/>
      <c r="L1197" s="7"/>
      <c r="M1197" s="12"/>
      <c r="N1197" s="7"/>
      <c r="O1197" s="7"/>
      <c r="P1197" s="85" t="s">
        <v>6817</v>
      </c>
    </row>
    <row r="1198" spans="1:16" x14ac:dyDescent="0.2">
      <c r="A1198" s="1">
        <v>4</v>
      </c>
      <c r="B1198" s="7" t="s">
        <v>4306</v>
      </c>
      <c r="C1198" s="4715" t="s">
        <v>6811</v>
      </c>
      <c r="D1198" s="4715"/>
      <c r="E1198" s="4715"/>
      <c r="F1198" s="4715"/>
      <c r="G1198" s="35">
        <v>42005</v>
      </c>
      <c r="H1198" s="35">
        <v>42005</v>
      </c>
      <c r="I1198" s="3932"/>
      <c r="J1198" s="3932"/>
      <c r="K1198" s="7"/>
      <c r="L1198" s="7"/>
      <c r="M1198" s="12">
        <v>1</v>
      </c>
      <c r="N1198" s="7"/>
      <c r="O1198" s="7"/>
      <c r="P1198" s="7"/>
    </row>
    <row r="1199" spans="1:16" x14ac:dyDescent="0.2">
      <c r="A1199" s="1">
        <v>5</v>
      </c>
      <c r="B1199" s="7" t="s">
        <v>6818</v>
      </c>
      <c r="C1199" s="4715" t="s">
        <v>2775</v>
      </c>
      <c r="D1199" s="4715"/>
      <c r="E1199" s="4715"/>
      <c r="F1199" s="4715"/>
      <c r="G1199" s="22">
        <v>42137</v>
      </c>
      <c r="H1199" s="22">
        <v>42137</v>
      </c>
      <c r="I1199" s="3933"/>
      <c r="J1199" s="3933"/>
      <c r="K1199" s="7"/>
      <c r="L1199" s="7"/>
      <c r="M1199" s="1">
        <v>3</v>
      </c>
      <c r="N1199" s="7"/>
      <c r="O1199" s="7"/>
      <c r="P1199" s="7"/>
    </row>
    <row r="1200" spans="1:16" x14ac:dyDescent="0.2">
      <c r="C1200" s="37"/>
      <c r="D1200" s="37"/>
      <c r="E1200" s="37"/>
      <c r="F1200" s="37"/>
    </row>
    <row r="1203" spans="1:16" ht="28.5" customHeight="1" x14ac:dyDescent="0.2">
      <c r="A1203" s="3860"/>
      <c r="B1203" s="3860"/>
      <c r="C1203" s="3860"/>
      <c r="D1203" s="3845" t="s">
        <v>2859</v>
      </c>
      <c r="E1203" s="3845"/>
      <c r="F1203" s="3845"/>
      <c r="G1203" s="3845"/>
      <c r="H1203" s="3845"/>
      <c r="I1203" s="3845"/>
      <c r="J1203" s="3845"/>
      <c r="K1203" s="3845"/>
      <c r="L1203" s="3845"/>
      <c r="M1203" s="3845"/>
      <c r="N1203" s="3845"/>
      <c r="O1203" s="3845"/>
      <c r="P1203" s="12" t="s">
        <v>1611</v>
      </c>
    </row>
    <row r="1204" spans="1:16" ht="24.75" customHeight="1" x14ac:dyDescent="0.2">
      <c r="A1204" s="3860"/>
      <c r="B1204" s="3860"/>
      <c r="C1204" s="3860"/>
      <c r="D1204" s="3853" t="s">
        <v>6611</v>
      </c>
      <c r="E1204" s="3853"/>
      <c r="F1204" s="3853"/>
      <c r="G1204" s="3853"/>
      <c r="H1204" s="3853"/>
      <c r="I1204" s="3853"/>
      <c r="J1204" s="3853"/>
      <c r="K1204" s="3853"/>
      <c r="L1204" s="3853"/>
      <c r="M1204" s="3853"/>
      <c r="N1204" s="3853"/>
      <c r="O1204" s="3853"/>
      <c r="P1204" s="28" t="s">
        <v>4297</v>
      </c>
    </row>
    <row r="1205" spans="1:16" ht="24" customHeight="1" x14ac:dyDescent="0.2">
      <c r="A1205" s="3860"/>
      <c r="B1205" s="3860"/>
      <c r="C1205" s="3860"/>
      <c r="D1205" s="3930" t="s">
        <v>1209</v>
      </c>
      <c r="E1205" s="3930"/>
      <c r="F1205" s="3930"/>
      <c r="G1205" s="3930"/>
      <c r="H1205" s="3930"/>
      <c r="I1205" s="3930"/>
      <c r="J1205" s="3930"/>
      <c r="K1205" s="3930"/>
      <c r="L1205" s="3930"/>
      <c r="M1205" s="3930"/>
      <c r="N1205" s="3930"/>
      <c r="O1205" s="3930"/>
      <c r="P1205" s="28" t="s">
        <v>6612</v>
      </c>
    </row>
    <row r="1207" spans="1:16" x14ac:dyDescent="0.2">
      <c r="A1207"/>
      <c r="M1207" s="17" t="s">
        <v>6665</v>
      </c>
    </row>
    <row r="1208" spans="1:16" x14ac:dyDescent="0.2">
      <c r="A1208" s="17" t="s">
        <v>6821</v>
      </c>
      <c r="H1208" s="4"/>
    </row>
    <row r="1209" spans="1:16" x14ac:dyDescent="0.2">
      <c r="A1209" t="s">
        <v>7360</v>
      </c>
      <c r="B1209" s="1718"/>
      <c r="C1209" s="1718"/>
      <c r="D1209" s="1718"/>
      <c r="E1209" s="1718"/>
      <c r="F1209" s="1718"/>
      <c r="H1209" s="4"/>
      <c r="M1209" s="4137" t="s">
        <v>2863</v>
      </c>
      <c r="N1209" s="4138"/>
      <c r="O1209" s="4138"/>
      <c r="P1209" s="4139"/>
    </row>
    <row r="1210" spans="1:16" x14ac:dyDescent="0.2">
      <c r="A1210" t="s">
        <v>7361</v>
      </c>
      <c r="B1210" s="1718"/>
      <c r="C1210" s="1718"/>
      <c r="D1210" s="1718"/>
      <c r="E1210" s="1718"/>
      <c r="F1210" s="1718"/>
      <c r="H1210" s="4"/>
      <c r="M1210" s="2" t="s">
        <v>2860</v>
      </c>
      <c r="N1210" s="2" t="s">
        <v>2861</v>
      </c>
      <c r="O1210" s="2" t="s">
        <v>2862</v>
      </c>
      <c r="P1210" s="3" t="s">
        <v>1210</v>
      </c>
    </row>
    <row r="1211" spans="1:16" x14ac:dyDescent="0.2">
      <c r="A1211" s="3861" t="s">
        <v>6842</v>
      </c>
      <c r="B1211" s="3861"/>
      <c r="C1211" s="3861"/>
      <c r="D1211" s="3861"/>
      <c r="E1211" s="3861"/>
      <c r="F1211" s="3861"/>
      <c r="G1211" s="3861"/>
      <c r="H1211" s="3861"/>
      <c r="I1211" s="4195"/>
      <c r="M1211" s="1">
        <v>2017</v>
      </c>
      <c r="N1211" s="1">
        <v>5</v>
      </c>
      <c r="O1211" s="1">
        <v>17</v>
      </c>
      <c r="P1211" s="1">
        <v>8</v>
      </c>
    </row>
    <row r="1214" spans="1:16" ht="24.75" customHeight="1" x14ac:dyDescent="0.2">
      <c r="A1214" s="3845" t="s">
        <v>2864</v>
      </c>
      <c r="B1214" s="3845" t="s">
        <v>2865</v>
      </c>
      <c r="C1214" s="3845" t="s">
        <v>1212</v>
      </c>
      <c r="D1214" s="3845"/>
      <c r="E1214" s="3845"/>
      <c r="F1214" s="3845"/>
      <c r="G1214" s="3845" t="s">
        <v>2866</v>
      </c>
      <c r="H1214" s="3845"/>
      <c r="I1214" s="4170" t="s">
        <v>2869</v>
      </c>
      <c r="J1214" s="4170"/>
      <c r="K1214" s="4170"/>
      <c r="L1214" s="4170"/>
      <c r="M1214" s="3857" t="s">
        <v>1211</v>
      </c>
      <c r="N1214" s="3996" t="s">
        <v>2872</v>
      </c>
      <c r="O1214" s="3996" t="s">
        <v>1207</v>
      </c>
      <c r="P1214" s="4603" t="s">
        <v>2873</v>
      </c>
    </row>
    <row r="1215" spans="1:16" x14ac:dyDescent="0.2">
      <c r="A1215" s="3845"/>
      <c r="B1215" s="3845"/>
      <c r="C1215" s="3845"/>
      <c r="D1215" s="3845"/>
      <c r="E1215" s="3845"/>
      <c r="F1215" s="3845"/>
      <c r="G1215" s="129" t="s">
        <v>2867</v>
      </c>
      <c r="H1215" s="129" t="s">
        <v>2868</v>
      </c>
      <c r="I1215" s="6" t="s">
        <v>2870</v>
      </c>
      <c r="J1215" s="6" t="s">
        <v>2871</v>
      </c>
      <c r="K1215" s="6" t="s">
        <v>4319</v>
      </c>
      <c r="L1215" s="6" t="s">
        <v>4320</v>
      </c>
      <c r="M1215" s="3857"/>
      <c r="N1215" s="3996"/>
      <c r="O1215" s="3996"/>
      <c r="P1215" s="4603"/>
    </row>
    <row r="1216" spans="1:16" x14ac:dyDescent="0.2">
      <c r="A1216" s="1"/>
      <c r="B1216" s="42" t="s">
        <v>1308</v>
      </c>
      <c r="C1216" s="4653" t="s">
        <v>2503</v>
      </c>
      <c r="D1216" s="4654"/>
      <c r="E1216" s="4654"/>
      <c r="F1216" s="4655"/>
      <c r="G1216" s="7"/>
      <c r="H1216" s="31"/>
      <c r="I1216" s="7"/>
      <c r="J1216" s="7"/>
      <c r="K1216" s="7"/>
      <c r="L1216" s="7"/>
      <c r="M1216" s="7"/>
      <c r="N1216" s="7"/>
      <c r="O1216" s="7"/>
      <c r="P1216" s="7"/>
    </row>
    <row r="1217" spans="1:16" x14ac:dyDescent="0.2">
      <c r="A1217" s="12">
        <v>1</v>
      </c>
      <c r="B1217" s="44" t="s">
        <v>1309</v>
      </c>
      <c r="C1217" s="7" t="s">
        <v>6822</v>
      </c>
      <c r="D1217" s="7"/>
      <c r="E1217" s="7"/>
      <c r="F1217" s="7"/>
      <c r="G1217" s="618">
        <v>41653</v>
      </c>
      <c r="H1217" s="618">
        <v>41975</v>
      </c>
      <c r="I1217" s="21">
        <v>458</v>
      </c>
      <c r="J1217" s="21">
        <v>6</v>
      </c>
      <c r="K1217" s="7"/>
      <c r="L1217" s="7"/>
      <c r="M1217" s="12">
        <v>109</v>
      </c>
      <c r="N1217" s="44" t="s">
        <v>593</v>
      </c>
      <c r="O1217" s="44" t="s">
        <v>589</v>
      </c>
      <c r="P1217" s="111" t="s">
        <v>6823</v>
      </c>
    </row>
    <row r="1218" spans="1:16" x14ac:dyDescent="0.2">
      <c r="A1218" s="12">
        <v>2</v>
      </c>
      <c r="B1218" s="44" t="s">
        <v>1120</v>
      </c>
      <c r="C1218" s="7" t="s">
        <v>6824</v>
      </c>
      <c r="D1218" s="7"/>
      <c r="E1218" s="7"/>
      <c r="F1218" s="7"/>
      <c r="G1218" s="618">
        <v>42073</v>
      </c>
      <c r="H1218" s="618">
        <v>42140</v>
      </c>
      <c r="I1218" s="3931">
        <v>459</v>
      </c>
      <c r="J1218" s="21">
        <v>1</v>
      </c>
      <c r="K1218" s="7"/>
      <c r="L1218" s="7"/>
      <c r="M1218" s="12">
        <v>200</v>
      </c>
      <c r="N1218" s="44" t="s">
        <v>6825</v>
      </c>
      <c r="O1218" s="44" t="s">
        <v>589</v>
      </c>
      <c r="P1218" s="806"/>
    </row>
    <row r="1219" spans="1:16" x14ac:dyDescent="0.2">
      <c r="A1219" s="12">
        <v>3</v>
      </c>
      <c r="B1219" s="44" t="s">
        <v>1120</v>
      </c>
      <c r="C1219" s="7" t="s">
        <v>6824</v>
      </c>
      <c r="D1219" s="7"/>
      <c r="E1219" s="7"/>
      <c r="F1219" s="7"/>
      <c r="G1219" s="618">
        <v>42140</v>
      </c>
      <c r="H1219" s="618">
        <v>42239</v>
      </c>
      <c r="I1219" s="3932"/>
      <c r="J1219" s="21">
        <v>2</v>
      </c>
      <c r="K1219" s="7"/>
      <c r="L1219" s="7"/>
      <c r="M1219" s="12">
        <v>300</v>
      </c>
      <c r="N1219" s="44" t="s">
        <v>6825</v>
      </c>
      <c r="O1219" s="44" t="s">
        <v>589</v>
      </c>
      <c r="P1219" s="806"/>
    </row>
    <row r="1220" spans="1:16" x14ac:dyDescent="0.2">
      <c r="A1220" s="12">
        <v>4</v>
      </c>
      <c r="B1220" s="44" t="s">
        <v>1120</v>
      </c>
      <c r="C1220" s="7" t="s">
        <v>6824</v>
      </c>
      <c r="D1220" s="7"/>
      <c r="E1220" s="7"/>
      <c r="F1220" s="7"/>
      <c r="G1220" s="618">
        <v>42239</v>
      </c>
      <c r="H1220" s="618">
        <v>42306</v>
      </c>
      <c r="I1220" s="3932"/>
      <c r="J1220" s="21">
        <v>3</v>
      </c>
      <c r="K1220" s="7"/>
      <c r="L1220" s="7"/>
      <c r="M1220" s="12">
        <v>200</v>
      </c>
      <c r="N1220" s="44" t="s">
        <v>6825</v>
      </c>
      <c r="O1220" s="44" t="s">
        <v>589</v>
      </c>
      <c r="P1220" s="806"/>
    </row>
    <row r="1221" spans="1:16" x14ac:dyDescent="0.2">
      <c r="A1221" s="12">
        <v>5</v>
      </c>
      <c r="B1221" s="44" t="s">
        <v>1120</v>
      </c>
      <c r="C1221" s="7" t="s">
        <v>6824</v>
      </c>
      <c r="D1221" s="7"/>
      <c r="E1221" s="7"/>
      <c r="F1221" s="7"/>
      <c r="G1221" s="618">
        <v>42306</v>
      </c>
      <c r="H1221" s="618">
        <v>42372</v>
      </c>
      <c r="I1221" s="3932"/>
      <c r="J1221" s="21">
        <v>4</v>
      </c>
      <c r="K1221" s="7"/>
      <c r="L1221" s="7"/>
      <c r="M1221" s="12">
        <v>200</v>
      </c>
      <c r="N1221" s="44" t="s">
        <v>6825</v>
      </c>
      <c r="O1221" s="44" t="s">
        <v>589</v>
      </c>
      <c r="P1221" s="806"/>
    </row>
    <row r="1222" spans="1:16" x14ac:dyDescent="0.2">
      <c r="A1222" s="12"/>
      <c r="B1222" s="7" t="s">
        <v>6826</v>
      </c>
      <c r="C1222" s="4653" t="s">
        <v>6430</v>
      </c>
      <c r="D1222" s="4654"/>
      <c r="E1222" s="4654"/>
      <c r="F1222" s="4655"/>
      <c r="G1222" s="618"/>
      <c r="H1222" s="618"/>
      <c r="I1222" s="3932"/>
      <c r="J1222" s="21"/>
      <c r="K1222" s="7"/>
      <c r="L1222" s="7"/>
      <c r="M1222" s="12"/>
      <c r="N1222" s="44"/>
      <c r="O1222" s="44"/>
      <c r="P1222" s="9"/>
    </row>
    <row r="1223" spans="1:16" ht="38.25" x14ac:dyDescent="0.2">
      <c r="A1223" s="12">
        <v>6</v>
      </c>
      <c r="B1223" s="44" t="s">
        <v>6827</v>
      </c>
      <c r="C1223" s="7" t="s">
        <v>6828</v>
      </c>
      <c r="D1223" s="7"/>
      <c r="E1223" s="7"/>
      <c r="F1223" s="7"/>
      <c r="G1223" s="618">
        <v>39970</v>
      </c>
      <c r="H1223" s="618">
        <v>42483</v>
      </c>
      <c r="I1223" s="3932"/>
      <c r="J1223" s="129">
        <v>1</v>
      </c>
      <c r="K1223" s="7"/>
      <c r="L1223" s="7"/>
      <c r="M1223" s="12">
        <v>300</v>
      </c>
      <c r="N1223" s="44"/>
      <c r="O1223" s="44"/>
      <c r="P1223" s="111" t="s">
        <v>6829</v>
      </c>
    </row>
    <row r="1224" spans="1:16" x14ac:dyDescent="0.2">
      <c r="A1224" s="12"/>
      <c r="B1224" s="132" t="s">
        <v>1117</v>
      </c>
      <c r="C1224" s="4653" t="s">
        <v>2527</v>
      </c>
      <c r="D1224" s="4654"/>
      <c r="E1224" s="4654"/>
      <c r="F1224" s="4655"/>
      <c r="G1224" s="618"/>
      <c r="H1224" s="618"/>
      <c r="I1224" s="3932"/>
      <c r="J1224" s="7"/>
      <c r="K1224" s="7"/>
      <c r="L1224" s="7"/>
      <c r="M1224" s="12"/>
      <c r="N1224" s="9"/>
      <c r="O1224" s="9"/>
      <c r="P1224" s="9"/>
    </row>
    <row r="1225" spans="1:16" x14ac:dyDescent="0.2">
      <c r="A1225" s="12">
        <v>7</v>
      </c>
      <c r="B1225" s="44" t="s">
        <v>766</v>
      </c>
      <c r="C1225" s="7" t="s">
        <v>6830</v>
      </c>
      <c r="D1225" s="7"/>
      <c r="E1225" s="7"/>
      <c r="F1225" s="7"/>
      <c r="G1225" s="618">
        <v>41661</v>
      </c>
      <c r="H1225" s="618">
        <v>41950</v>
      </c>
      <c r="I1225" s="3932"/>
      <c r="J1225" s="3931">
        <v>6</v>
      </c>
      <c r="K1225" s="7"/>
      <c r="L1225" s="7"/>
      <c r="M1225" s="12">
        <v>8</v>
      </c>
      <c r="N1225" s="44" t="s">
        <v>593</v>
      </c>
      <c r="O1225" s="44" t="s">
        <v>589</v>
      </c>
      <c r="P1225" s="44"/>
    </row>
    <row r="1226" spans="1:16" x14ac:dyDescent="0.2">
      <c r="A1226" s="12">
        <v>8</v>
      </c>
      <c r="B1226" s="44" t="s">
        <v>1312</v>
      </c>
      <c r="C1226" s="4684" t="s">
        <v>1147</v>
      </c>
      <c r="D1226" s="4651"/>
      <c r="E1226" s="4651"/>
      <c r="F1226" s="4652"/>
      <c r="G1226" s="618">
        <v>41684</v>
      </c>
      <c r="H1226" s="618">
        <v>41719</v>
      </c>
      <c r="I1226" s="3932"/>
      <c r="J1226" s="3933"/>
      <c r="K1226" s="7"/>
      <c r="L1226" s="7"/>
      <c r="M1226" s="12">
        <v>14</v>
      </c>
      <c r="N1226" s="44" t="s">
        <v>593</v>
      </c>
      <c r="O1226" s="44" t="s">
        <v>589</v>
      </c>
      <c r="P1226" s="44"/>
    </row>
    <row r="1227" spans="1:16" x14ac:dyDescent="0.2">
      <c r="A1227" s="12">
        <v>9</v>
      </c>
      <c r="B1227" s="44" t="s">
        <v>1310</v>
      </c>
      <c r="C1227" s="4684" t="s">
        <v>2772</v>
      </c>
      <c r="D1227" s="4651"/>
      <c r="E1227" s="4651"/>
      <c r="F1227" s="4652"/>
      <c r="G1227" s="618">
        <v>41719</v>
      </c>
      <c r="H1227" s="618">
        <v>41719</v>
      </c>
      <c r="I1227" s="3932"/>
      <c r="J1227" s="7"/>
      <c r="K1227" s="7"/>
      <c r="L1227" s="7"/>
      <c r="M1227" s="12"/>
      <c r="N1227" s="44" t="s">
        <v>593</v>
      </c>
      <c r="O1227" s="44" t="s">
        <v>589</v>
      </c>
      <c r="P1227" s="111" t="s">
        <v>6831</v>
      </c>
    </row>
    <row r="1228" spans="1:16" x14ac:dyDescent="0.2">
      <c r="A1228" s="12"/>
      <c r="B1228" s="132" t="s">
        <v>1122</v>
      </c>
      <c r="C1228" s="4653" t="s">
        <v>1123</v>
      </c>
      <c r="D1228" s="4654"/>
      <c r="E1228" s="4654"/>
      <c r="F1228" s="4655"/>
      <c r="G1228" s="618"/>
      <c r="H1228" s="618"/>
      <c r="I1228" s="3932"/>
      <c r="J1228" s="7"/>
      <c r="K1228" s="7"/>
      <c r="L1228" s="7"/>
      <c r="M1228" s="12"/>
      <c r="N1228" s="9"/>
      <c r="O1228" s="9"/>
      <c r="P1228" s="9"/>
    </row>
    <row r="1229" spans="1:16" x14ac:dyDescent="0.2">
      <c r="A1229" s="5">
        <v>10</v>
      </c>
      <c r="B1229" s="44" t="s">
        <v>1124</v>
      </c>
      <c r="C1229" s="7" t="s">
        <v>6832</v>
      </c>
      <c r="D1229" s="7"/>
      <c r="E1229" s="7"/>
      <c r="F1229" s="7"/>
      <c r="G1229" s="618">
        <v>42134</v>
      </c>
      <c r="H1229" s="618">
        <v>42263</v>
      </c>
      <c r="I1229" s="3932"/>
      <c r="J1229" s="21">
        <v>1</v>
      </c>
      <c r="K1229" s="7"/>
      <c r="L1229" s="7"/>
      <c r="M1229" s="12">
        <v>300</v>
      </c>
      <c r="N1229" s="9" t="s">
        <v>593</v>
      </c>
      <c r="O1229" s="9" t="s">
        <v>589</v>
      </c>
      <c r="P1229" s="111"/>
    </row>
    <row r="1230" spans="1:16" x14ac:dyDescent="0.2">
      <c r="A1230" s="12">
        <v>11</v>
      </c>
      <c r="B1230" s="44" t="s">
        <v>1124</v>
      </c>
      <c r="C1230" s="7" t="s">
        <v>6832</v>
      </c>
      <c r="D1230" s="7"/>
      <c r="E1230" s="7"/>
      <c r="F1230" s="7"/>
      <c r="G1230" s="618">
        <v>42264</v>
      </c>
      <c r="H1230" s="618">
        <v>42366</v>
      </c>
      <c r="I1230" s="3932"/>
      <c r="J1230" s="21">
        <v>2</v>
      </c>
      <c r="K1230" s="7"/>
      <c r="L1230" s="7"/>
      <c r="M1230" s="12">
        <v>200</v>
      </c>
      <c r="N1230" s="9" t="s">
        <v>593</v>
      </c>
      <c r="O1230" s="9" t="s">
        <v>589</v>
      </c>
      <c r="P1230" s="9"/>
    </row>
    <row r="1231" spans="1:16" x14ac:dyDescent="0.2">
      <c r="A1231" s="5">
        <v>12</v>
      </c>
      <c r="B1231" s="44" t="s">
        <v>1124</v>
      </c>
      <c r="C1231" s="7" t="s">
        <v>6832</v>
      </c>
      <c r="D1231" s="7"/>
      <c r="E1231" s="7"/>
      <c r="F1231" s="7"/>
      <c r="G1231" s="618">
        <v>42367</v>
      </c>
      <c r="H1231" s="618">
        <v>42470</v>
      </c>
      <c r="I1231" s="3932"/>
      <c r="J1231" s="21">
        <v>3</v>
      </c>
      <c r="K1231" s="7"/>
      <c r="L1231" s="7"/>
      <c r="M1231" s="12">
        <v>200</v>
      </c>
      <c r="N1231" s="9" t="s">
        <v>593</v>
      </c>
      <c r="O1231" s="9" t="s">
        <v>589</v>
      </c>
      <c r="P1231" s="111"/>
    </row>
    <row r="1232" spans="1:16" ht="27" customHeight="1" x14ac:dyDescent="0.2">
      <c r="A1232" s="12">
        <v>13</v>
      </c>
      <c r="B1232" s="44" t="s">
        <v>6833</v>
      </c>
      <c r="C1232" s="4714" t="s">
        <v>6834</v>
      </c>
      <c r="D1232" s="4674"/>
      <c r="E1232" s="4674"/>
      <c r="F1232" s="4675"/>
      <c r="G1232" s="618">
        <v>40513</v>
      </c>
      <c r="H1232" s="618">
        <v>42790</v>
      </c>
      <c r="I1232" s="3933"/>
      <c r="J1232" s="21">
        <v>1</v>
      </c>
      <c r="K1232" s="7"/>
      <c r="L1232" s="7"/>
      <c r="M1232" s="12">
        <v>300</v>
      </c>
      <c r="N1232" s="9" t="s">
        <v>593</v>
      </c>
      <c r="O1232" s="9"/>
      <c r="P1232" s="111" t="s">
        <v>6835</v>
      </c>
    </row>
    <row r="1233" spans="1:16" x14ac:dyDescent="0.2">
      <c r="A1233" s="12">
        <v>14</v>
      </c>
      <c r="B1233" s="44" t="s">
        <v>1127</v>
      </c>
      <c r="C1233" s="7" t="s">
        <v>6836</v>
      </c>
      <c r="D1233" s="7"/>
      <c r="E1233" s="7"/>
      <c r="F1233" s="7"/>
      <c r="G1233" s="618">
        <v>42111</v>
      </c>
      <c r="H1233" s="618">
        <v>42411</v>
      </c>
      <c r="I1233" s="3931">
        <v>460</v>
      </c>
      <c r="J1233" s="129">
        <v>1</v>
      </c>
      <c r="K1233" s="7"/>
      <c r="L1233" s="7"/>
      <c r="M1233" s="12">
        <v>300</v>
      </c>
      <c r="N1233" s="9" t="s">
        <v>593</v>
      </c>
      <c r="O1233" s="9"/>
      <c r="P1233" s="111"/>
    </row>
    <row r="1234" spans="1:16" x14ac:dyDescent="0.2">
      <c r="A1234" s="12">
        <v>15</v>
      </c>
      <c r="B1234" s="44" t="s">
        <v>6837</v>
      </c>
      <c r="C1234" s="7" t="s">
        <v>6838</v>
      </c>
      <c r="D1234" s="7"/>
      <c r="E1234" s="7"/>
      <c r="F1234" s="7"/>
      <c r="G1234" s="618">
        <v>42294</v>
      </c>
      <c r="H1234" s="618">
        <v>42343</v>
      </c>
      <c r="I1234" s="3932"/>
      <c r="J1234" s="129">
        <v>1</v>
      </c>
      <c r="K1234" s="7"/>
      <c r="L1234" s="7"/>
      <c r="M1234" s="12">
        <v>200</v>
      </c>
      <c r="N1234" s="9" t="s">
        <v>593</v>
      </c>
      <c r="O1234" s="9" t="s">
        <v>287</v>
      </c>
      <c r="P1234" s="111"/>
    </row>
    <row r="1235" spans="1:16" x14ac:dyDescent="0.2">
      <c r="A1235" s="12">
        <v>16</v>
      </c>
      <c r="B1235" s="44" t="s">
        <v>6837</v>
      </c>
      <c r="C1235" s="7" t="s">
        <v>6838</v>
      </c>
      <c r="D1235" s="7"/>
      <c r="E1235" s="7"/>
      <c r="F1235" s="7"/>
      <c r="G1235" s="618">
        <v>42167</v>
      </c>
      <c r="H1235" s="618">
        <v>42431</v>
      </c>
      <c r="I1235" s="3932"/>
      <c r="J1235" s="129">
        <v>2</v>
      </c>
      <c r="K1235" s="7"/>
      <c r="L1235" s="7"/>
      <c r="M1235" s="12">
        <v>200</v>
      </c>
      <c r="N1235" s="9" t="s">
        <v>593</v>
      </c>
      <c r="O1235" s="9" t="s">
        <v>287</v>
      </c>
      <c r="P1235" s="111"/>
    </row>
    <row r="1236" spans="1:16" x14ac:dyDescent="0.2">
      <c r="A1236" s="12"/>
      <c r="B1236" s="132" t="s">
        <v>1130</v>
      </c>
      <c r="C1236" s="4653" t="s">
        <v>1329</v>
      </c>
      <c r="D1236" s="4654"/>
      <c r="E1236" s="4654"/>
      <c r="F1236" s="4655"/>
      <c r="G1236" s="618"/>
      <c r="H1236" s="618"/>
      <c r="I1236" s="3932"/>
      <c r="J1236" s="7"/>
      <c r="K1236" s="7"/>
      <c r="L1236" s="7"/>
      <c r="M1236" s="9"/>
      <c r="N1236" s="9"/>
      <c r="O1236" s="9"/>
      <c r="P1236" s="111"/>
    </row>
    <row r="1237" spans="1:16" x14ac:dyDescent="0.2">
      <c r="A1237" s="12">
        <v>17</v>
      </c>
      <c r="B1237" s="44" t="s">
        <v>1134</v>
      </c>
      <c r="C1237" s="7" t="s">
        <v>6839</v>
      </c>
      <c r="D1237" s="7"/>
      <c r="E1237" s="7"/>
      <c r="F1237" s="7"/>
      <c r="G1237" s="618">
        <v>42052</v>
      </c>
      <c r="H1237" s="618">
        <v>42216</v>
      </c>
      <c r="I1237" s="3932"/>
      <c r="J1237" s="21">
        <v>3</v>
      </c>
      <c r="K1237" s="7"/>
      <c r="L1237" s="7"/>
      <c r="M1237" s="12">
        <f>3+3+8+7+8+7+8+12+8+7+9+10+12+9+5+10+9+13+8+6+5+6+8+7+14+2+8+8+12+9+8+7</f>
        <v>256</v>
      </c>
      <c r="N1237" s="44" t="s">
        <v>593</v>
      </c>
      <c r="O1237" s="44" t="s">
        <v>589</v>
      </c>
      <c r="P1237" s="111"/>
    </row>
    <row r="1238" spans="1:16" x14ac:dyDescent="0.2">
      <c r="A1238" s="12">
        <v>18</v>
      </c>
      <c r="B1238" s="44" t="s">
        <v>1134</v>
      </c>
      <c r="C1238" s="7" t="s">
        <v>6839</v>
      </c>
      <c r="D1238" s="7"/>
      <c r="E1238" s="7"/>
      <c r="F1238" s="7"/>
      <c r="G1238" s="618">
        <v>42219</v>
      </c>
      <c r="H1238" s="618">
        <v>42338</v>
      </c>
      <c r="I1238" s="3932"/>
      <c r="J1238" s="21">
        <v>4</v>
      </c>
      <c r="K1238" s="7"/>
      <c r="L1238" s="7"/>
      <c r="M1238" s="12">
        <f>7+2+8+6+8+8+5+12+4+4+5+7+7+7+5+7+5+5+7+5+7+4+5+5+5+4+7+5+5+5+5+5+5+5+5+6+7+5+8+7+8+6+7+5+5+5+5+6</f>
        <v>281</v>
      </c>
      <c r="N1238" s="44" t="s">
        <v>593</v>
      </c>
      <c r="O1238" s="44" t="s">
        <v>589</v>
      </c>
      <c r="P1238" s="111"/>
    </row>
    <row r="1239" spans="1:16" x14ac:dyDescent="0.2">
      <c r="A1239" s="12">
        <v>19</v>
      </c>
      <c r="B1239" s="44" t="s">
        <v>1134</v>
      </c>
      <c r="C1239" s="7" t="s">
        <v>6839</v>
      </c>
      <c r="D1239" s="7"/>
      <c r="E1239" s="7"/>
      <c r="F1239" s="7"/>
      <c r="G1239" s="618">
        <v>42235</v>
      </c>
      <c r="H1239" s="618">
        <v>42329</v>
      </c>
      <c r="I1239" s="3933"/>
      <c r="J1239" s="21">
        <v>5</v>
      </c>
      <c r="K1239" s="7"/>
      <c r="L1239" s="7"/>
      <c r="M1239" s="12">
        <f>5+8+7+8+5+7+5+6+5+5+6+4+6+5+6+7+5+8+7+5+5+5+6+7+7+12+7+4+6+7+8+7+5+6+7+7+7+5+6+5+8+5+5+5+8</f>
        <v>280</v>
      </c>
      <c r="N1239" s="44" t="s">
        <v>593</v>
      </c>
      <c r="O1239" s="44" t="s">
        <v>589</v>
      </c>
      <c r="P1239" s="111"/>
    </row>
    <row r="1240" spans="1:16" x14ac:dyDescent="0.2">
      <c r="A1240" s="12">
        <v>20</v>
      </c>
      <c r="B1240" s="44" t="s">
        <v>1134</v>
      </c>
      <c r="C1240" s="7" t="s">
        <v>6839</v>
      </c>
      <c r="D1240" s="7"/>
      <c r="E1240" s="7"/>
      <c r="F1240" s="7"/>
      <c r="G1240">
        <v>42330</v>
      </c>
      <c r="H1240" s="618">
        <v>42369</v>
      </c>
      <c r="I1240" s="3931">
        <v>461</v>
      </c>
      <c r="J1240" s="3931">
        <v>1</v>
      </c>
      <c r="K1240" s="7"/>
      <c r="L1240" s="7"/>
      <c r="M1240" s="12">
        <f>5+7+4+6+4+4+3+5+5+5+6+2+7+4+4+3+4+4+4+6+7+7+5+7+6+4+7+7+5+5+5+7+6+7+5+4+4+4+4+4+7+3+7+5+7+4+10+4</f>
        <v>249</v>
      </c>
      <c r="N1240" s="44" t="s">
        <v>593</v>
      </c>
      <c r="O1240" s="44" t="s">
        <v>589</v>
      </c>
      <c r="P1240" s="111"/>
    </row>
    <row r="1241" spans="1:16" x14ac:dyDescent="0.2">
      <c r="A1241" s="12">
        <v>21</v>
      </c>
      <c r="B1241" s="44" t="s">
        <v>1132</v>
      </c>
      <c r="C1241" s="4648" t="s">
        <v>6840</v>
      </c>
      <c r="D1241" s="4649"/>
      <c r="E1241" s="4649"/>
      <c r="F1241" s="4650"/>
      <c r="G1241" s="618">
        <v>41786</v>
      </c>
      <c r="H1241" s="618">
        <v>42000</v>
      </c>
      <c r="I1241" s="3933"/>
      <c r="J1241" s="3933"/>
      <c r="K1241" s="7"/>
      <c r="L1241" s="7"/>
      <c r="M1241" s="12">
        <v>12</v>
      </c>
      <c r="N1241" s="9" t="s">
        <v>593</v>
      </c>
      <c r="O1241" s="9" t="s">
        <v>6841</v>
      </c>
      <c r="P1241" s="111"/>
    </row>
    <row r="1245" spans="1:16" ht="28.5" customHeight="1" x14ac:dyDescent="0.2">
      <c r="A1245" s="3860"/>
      <c r="B1245" s="3860"/>
      <c r="C1245" s="3860"/>
      <c r="D1245" s="3845" t="s">
        <v>2859</v>
      </c>
      <c r="E1245" s="3845"/>
      <c r="F1245" s="3845"/>
      <c r="G1245" s="3845"/>
      <c r="H1245" s="3845"/>
      <c r="I1245" s="3845"/>
      <c r="J1245" s="3845"/>
      <c r="K1245" s="3845"/>
      <c r="L1245" s="3845"/>
      <c r="M1245" s="3845"/>
      <c r="N1245" s="3845"/>
      <c r="O1245" s="3845"/>
      <c r="P1245" s="12" t="s">
        <v>1611</v>
      </c>
    </row>
    <row r="1246" spans="1:16" ht="24.75" customHeight="1" x14ac:dyDescent="0.2">
      <c r="A1246" s="3860"/>
      <c r="B1246" s="3860"/>
      <c r="C1246" s="3860"/>
      <c r="D1246" s="3853" t="s">
        <v>6611</v>
      </c>
      <c r="E1246" s="3853"/>
      <c r="F1246" s="3853"/>
      <c r="G1246" s="3853"/>
      <c r="H1246" s="3853"/>
      <c r="I1246" s="3853"/>
      <c r="J1246" s="3853"/>
      <c r="K1246" s="3853"/>
      <c r="L1246" s="3853"/>
      <c r="M1246" s="3853"/>
      <c r="N1246" s="3853"/>
      <c r="O1246" s="3853"/>
      <c r="P1246" s="28" t="s">
        <v>4297</v>
      </c>
    </row>
    <row r="1247" spans="1:16" ht="24" customHeight="1" x14ac:dyDescent="0.2">
      <c r="A1247" s="3860"/>
      <c r="B1247" s="3860"/>
      <c r="C1247" s="3860"/>
      <c r="D1247" s="3930" t="s">
        <v>1209</v>
      </c>
      <c r="E1247" s="3930"/>
      <c r="F1247" s="3930"/>
      <c r="G1247" s="3930"/>
      <c r="H1247" s="3930"/>
      <c r="I1247" s="3930"/>
      <c r="J1247" s="3930"/>
      <c r="K1247" s="3930"/>
      <c r="L1247" s="3930"/>
      <c r="M1247" s="3930"/>
      <c r="N1247" s="3930"/>
      <c r="O1247" s="3930"/>
      <c r="P1247" s="28" t="s">
        <v>6612</v>
      </c>
    </row>
    <row r="1249" spans="1:16" x14ac:dyDescent="0.2">
      <c r="A1249"/>
      <c r="M1249" s="17" t="s">
        <v>6665</v>
      </c>
    </row>
    <row r="1250" spans="1:16" x14ac:dyDescent="0.2">
      <c r="A1250" s="17" t="s">
        <v>6821</v>
      </c>
      <c r="H1250" s="4"/>
    </row>
    <row r="1251" spans="1:16" x14ac:dyDescent="0.2">
      <c r="A1251" s="17" t="s">
        <v>7362</v>
      </c>
      <c r="B1251" s="1718"/>
      <c r="C1251" s="1718"/>
      <c r="D1251" s="1718"/>
      <c r="E1251" s="1718"/>
      <c r="F1251" s="1718"/>
      <c r="H1251" s="4"/>
      <c r="M1251" s="4137" t="s">
        <v>2863</v>
      </c>
      <c r="N1251" s="4138"/>
      <c r="O1251" s="4138"/>
      <c r="P1251" s="4139"/>
    </row>
    <row r="1252" spans="1:16" x14ac:dyDescent="0.2">
      <c r="A1252" s="17" t="s">
        <v>7363</v>
      </c>
      <c r="B1252" s="1718"/>
      <c r="C1252" s="1718"/>
      <c r="D1252" s="1718"/>
      <c r="E1252" s="1718"/>
      <c r="F1252" s="1718"/>
      <c r="G1252" s="17" t="s">
        <v>7364</v>
      </c>
      <c r="H1252" s="4"/>
      <c r="M1252" s="2" t="s">
        <v>2860</v>
      </c>
      <c r="N1252" s="2" t="s">
        <v>2861</v>
      </c>
      <c r="O1252" s="2" t="s">
        <v>2862</v>
      </c>
      <c r="P1252" s="3" t="s">
        <v>1210</v>
      </c>
    </row>
    <row r="1253" spans="1:16" x14ac:dyDescent="0.2">
      <c r="A1253" s="3861" t="s">
        <v>6842</v>
      </c>
      <c r="B1253" s="3861"/>
      <c r="C1253" s="3861"/>
      <c r="D1253" s="3861"/>
      <c r="E1253" s="3861"/>
      <c r="F1253" s="3861"/>
      <c r="G1253" s="3861"/>
      <c r="H1253" s="3861"/>
      <c r="I1253" s="4195"/>
      <c r="M1253" s="1">
        <v>2017</v>
      </c>
      <c r="N1253" s="1">
        <v>5</v>
      </c>
      <c r="O1253" s="1">
        <v>18</v>
      </c>
      <c r="P1253" s="1">
        <v>8</v>
      </c>
    </row>
    <row r="1256" spans="1:16" ht="24.75" customHeight="1" x14ac:dyDescent="0.2">
      <c r="A1256" s="3845" t="s">
        <v>2864</v>
      </c>
      <c r="B1256" s="3845" t="s">
        <v>2865</v>
      </c>
      <c r="C1256" s="3845" t="s">
        <v>1212</v>
      </c>
      <c r="D1256" s="3845"/>
      <c r="E1256" s="3845"/>
      <c r="F1256" s="3845"/>
      <c r="G1256" s="3845" t="s">
        <v>2866</v>
      </c>
      <c r="H1256" s="3845"/>
      <c r="I1256" s="4170" t="s">
        <v>2869</v>
      </c>
      <c r="J1256" s="4170"/>
      <c r="K1256" s="4170"/>
      <c r="L1256" s="4170"/>
      <c r="M1256" s="3857" t="s">
        <v>1211</v>
      </c>
      <c r="N1256" s="3996" t="s">
        <v>2872</v>
      </c>
      <c r="O1256" s="3996" t="s">
        <v>1207</v>
      </c>
      <c r="P1256" s="4603" t="s">
        <v>2873</v>
      </c>
    </row>
    <row r="1257" spans="1:16" x14ac:dyDescent="0.2">
      <c r="A1257" s="3845"/>
      <c r="B1257" s="3845"/>
      <c r="C1257" s="3845"/>
      <c r="D1257" s="3845"/>
      <c r="E1257" s="3845"/>
      <c r="F1257" s="3845"/>
      <c r="G1257" s="129" t="s">
        <v>2867</v>
      </c>
      <c r="H1257" s="129" t="s">
        <v>2868</v>
      </c>
      <c r="I1257" s="6" t="s">
        <v>2870</v>
      </c>
      <c r="J1257" s="6" t="s">
        <v>2871</v>
      </c>
      <c r="K1257" s="6" t="s">
        <v>4319</v>
      </c>
      <c r="L1257" s="6" t="s">
        <v>4320</v>
      </c>
      <c r="M1257" s="3857"/>
      <c r="N1257" s="3996"/>
      <c r="O1257" s="3996"/>
      <c r="P1257" s="4603"/>
    </row>
    <row r="1258" spans="1:16" x14ac:dyDescent="0.2">
      <c r="A1258" s="1"/>
      <c r="B1258" s="39">
        <v>330</v>
      </c>
      <c r="C1258" s="4653" t="s">
        <v>2503</v>
      </c>
      <c r="D1258" s="4654"/>
      <c r="E1258" s="4654"/>
      <c r="F1258" s="4655"/>
      <c r="G1258" s="7"/>
      <c r="H1258" s="7"/>
      <c r="I1258" s="7"/>
      <c r="J1258" s="7"/>
      <c r="K1258" s="7"/>
      <c r="L1258" s="1"/>
      <c r="M1258" s="7"/>
      <c r="N1258" s="7"/>
      <c r="O1258" s="7"/>
      <c r="P1258" s="7"/>
    </row>
    <row r="1259" spans="1:16" x14ac:dyDescent="0.2">
      <c r="A1259" s="1">
        <v>1</v>
      </c>
      <c r="B1259" s="46" t="s">
        <v>404</v>
      </c>
      <c r="C1259" s="4648" t="s">
        <v>7365</v>
      </c>
      <c r="D1259" s="4649"/>
      <c r="E1259" s="4649"/>
      <c r="F1259" s="4650"/>
      <c r="G1259" s="35">
        <v>41296</v>
      </c>
      <c r="H1259" s="35">
        <v>41626</v>
      </c>
      <c r="I1259" s="4170">
        <v>461</v>
      </c>
      <c r="J1259" s="3931">
        <v>2</v>
      </c>
      <c r="K1259" s="7"/>
      <c r="L1259" s="7"/>
      <c r="M1259" s="1">
        <v>49</v>
      </c>
      <c r="N1259" s="20" t="s">
        <v>593</v>
      </c>
      <c r="O1259" s="44" t="s">
        <v>589</v>
      </c>
      <c r="P1259" s="20" t="s">
        <v>7368</v>
      </c>
    </row>
    <row r="1260" spans="1:16" x14ac:dyDescent="0.2">
      <c r="A1260" s="1">
        <v>2</v>
      </c>
      <c r="B1260" s="46" t="s">
        <v>404</v>
      </c>
      <c r="C1260" s="4648" t="s">
        <v>7365</v>
      </c>
      <c r="D1260" s="4649"/>
      <c r="E1260" s="4649"/>
      <c r="F1260" s="4650"/>
      <c r="G1260" s="211">
        <v>41682</v>
      </c>
      <c r="H1260" s="211">
        <v>41984</v>
      </c>
      <c r="I1260" s="4170"/>
      <c r="J1260" s="3933"/>
      <c r="K1260" s="7"/>
      <c r="L1260" s="7"/>
      <c r="M1260" s="1">
        <v>33</v>
      </c>
      <c r="N1260" s="20" t="s">
        <v>593</v>
      </c>
      <c r="O1260" s="44" t="s">
        <v>589</v>
      </c>
      <c r="P1260" s="20" t="s">
        <v>2771</v>
      </c>
    </row>
    <row r="1261" spans="1:16" x14ac:dyDescent="0.2">
      <c r="A1261" s="1">
        <v>3</v>
      </c>
      <c r="B1261" s="46" t="s">
        <v>7366</v>
      </c>
      <c r="C1261" s="4648" t="s">
        <v>7367</v>
      </c>
      <c r="D1261" s="4649"/>
      <c r="E1261" s="4649"/>
      <c r="F1261" s="4650"/>
      <c r="G1261" s="211">
        <v>41244</v>
      </c>
      <c r="H1261" s="211">
        <v>41336</v>
      </c>
      <c r="I1261" s="4170"/>
      <c r="J1261" s="129">
        <v>3</v>
      </c>
      <c r="K1261" t="s">
        <v>7369</v>
      </c>
      <c r="L1261" s="7"/>
      <c r="M1261" s="1">
        <v>282</v>
      </c>
      <c r="N1261" s="20" t="s">
        <v>593</v>
      </c>
      <c r="O1261" s="44" t="s">
        <v>589</v>
      </c>
      <c r="P1261" s="7"/>
    </row>
    <row r="1262" spans="1:16" x14ac:dyDescent="0.2">
      <c r="A1262" s="1">
        <v>4</v>
      </c>
      <c r="B1262" s="46" t="s">
        <v>7366</v>
      </c>
      <c r="C1262" s="4648" t="s">
        <v>7367</v>
      </c>
      <c r="D1262" s="4649"/>
      <c r="E1262" s="4649"/>
      <c r="F1262" s="4650"/>
      <c r="G1262" s="211">
        <v>41337</v>
      </c>
      <c r="H1262" s="211">
        <v>41444</v>
      </c>
      <c r="I1262" s="4170"/>
      <c r="J1262" s="129">
        <v>4</v>
      </c>
      <c r="K1262" s="20" t="s">
        <v>7370</v>
      </c>
      <c r="L1262" s="7"/>
      <c r="M1262" s="1">
        <v>300</v>
      </c>
      <c r="N1262" s="20" t="s">
        <v>593</v>
      </c>
      <c r="O1262" s="44" t="s">
        <v>589</v>
      </c>
      <c r="P1262" s="7"/>
    </row>
    <row r="1263" spans="1:16" x14ac:dyDescent="0.2">
      <c r="A1263" s="1">
        <v>5</v>
      </c>
      <c r="B1263" s="46" t="s">
        <v>7366</v>
      </c>
      <c r="C1263" s="4648" t="s">
        <v>7367</v>
      </c>
      <c r="D1263" s="4649"/>
      <c r="E1263" s="4649"/>
      <c r="F1263" s="4650"/>
      <c r="G1263" s="211">
        <v>41444</v>
      </c>
      <c r="H1263" s="211">
        <v>41577</v>
      </c>
      <c r="I1263" s="4170"/>
      <c r="J1263" s="129">
        <v>5</v>
      </c>
      <c r="K1263" s="20" t="s">
        <v>7371</v>
      </c>
      <c r="L1263" s="7"/>
      <c r="M1263" s="1">
        <v>400</v>
      </c>
      <c r="N1263" s="20" t="s">
        <v>593</v>
      </c>
      <c r="O1263" s="44" t="s">
        <v>589</v>
      </c>
      <c r="P1263" s="7"/>
    </row>
    <row r="1264" spans="1:16" x14ac:dyDescent="0.2">
      <c r="A1264" s="1">
        <v>6</v>
      </c>
      <c r="B1264" s="46" t="s">
        <v>7366</v>
      </c>
      <c r="C1264" s="4648" t="s">
        <v>7367</v>
      </c>
      <c r="D1264" s="4649"/>
      <c r="E1264" s="4649"/>
      <c r="F1264" s="4650"/>
      <c r="G1264" s="211">
        <v>41578</v>
      </c>
      <c r="H1264" s="211">
        <v>41712</v>
      </c>
      <c r="I1264" s="4170"/>
      <c r="J1264" s="129">
        <v>6</v>
      </c>
      <c r="K1264" s="20" t="s">
        <v>7372</v>
      </c>
      <c r="L1264" s="7"/>
      <c r="M1264" s="1">
        <v>400</v>
      </c>
      <c r="N1264" s="20" t="s">
        <v>593</v>
      </c>
      <c r="O1264" s="44" t="s">
        <v>589</v>
      </c>
      <c r="P1264" s="7"/>
    </row>
    <row r="1265" spans="1:16" x14ac:dyDescent="0.2">
      <c r="A1265" s="1">
        <v>7</v>
      </c>
      <c r="B1265" s="46" t="s">
        <v>7366</v>
      </c>
      <c r="C1265" s="4648" t="s">
        <v>7367</v>
      </c>
      <c r="D1265" s="4649"/>
      <c r="E1265" s="4649"/>
      <c r="F1265" s="4650"/>
      <c r="G1265" s="211">
        <v>41712</v>
      </c>
      <c r="H1265" s="211">
        <v>41812</v>
      </c>
      <c r="I1265" s="4170"/>
      <c r="J1265" s="129">
        <v>7</v>
      </c>
      <c r="K1265" s="20" t="s">
        <v>7373</v>
      </c>
      <c r="L1265" s="7"/>
      <c r="M1265" s="1">
        <v>300</v>
      </c>
      <c r="N1265" s="20" t="s">
        <v>593</v>
      </c>
      <c r="O1265" s="44" t="s">
        <v>589</v>
      </c>
      <c r="P1265" s="7"/>
    </row>
    <row r="1266" spans="1:16" x14ac:dyDescent="0.2">
      <c r="A1266" s="1">
        <v>8</v>
      </c>
      <c r="B1266" s="46" t="s">
        <v>7366</v>
      </c>
      <c r="C1266" s="4648" t="s">
        <v>7367</v>
      </c>
      <c r="D1266" s="4649"/>
      <c r="E1266" s="4649"/>
      <c r="F1266" s="4650"/>
      <c r="G1266" s="211">
        <v>41813</v>
      </c>
      <c r="H1266" s="211">
        <v>41928</v>
      </c>
      <c r="I1266" s="3931">
        <v>462</v>
      </c>
      <c r="J1266" s="129">
        <v>1</v>
      </c>
      <c r="K1266" s="20" t="s">
        <v>7374</v>
      </c>
      <c r="L1266" s="7"/>
      <c r="M1266" s="1">
        <v>300</v>
      </c>
      <c r="N1266" s="20" t="s">
        <v>593</v>
      </c>
      <c r="O1266" s="44" t="s">
        <v>589</v>
      </c>
      <c r="P1266" s="7"/>
    </row>
    <row r="1267" spans="1:16" x14ac:dyDescent="0.2">
      <c r="A1267" s="1">
        <v>9</v>
      </c>
      <c r="B1267" s="46" t="s">
        <v>7366</v>
      </c>
      <c r="C1267" s="4648" t="s">
        <v>7367</v>
      </c>
      <c r="D1267" s="4649"/>
      <c r="E1267" s="4649"/>
      <c r="F1267" s="4650"/>
      <c r="G1267" s="211">
        <v>41928</v>
      </c>
      <c r="H1267" s="211">
        <v>42025</v>
      </c>
      <c r="I1267" s="3932"/>
      <c r="J1267" s="129">
        <v>2</v>
      </c>
      <c r="K1267" s="20" t="s">
        <v>7375</v>
      </c>
      <c r="L1267" s="7"/>
      <c r="M1267" s="1">
        <v>200</v>
      </c>
      <c r="N1267" s="20" t="s">
        <v>593</v>
      </c>
      <c r="O1267" s="44" t="s">
        <v>589</v>
      </c>
      <c r="P1267" s="7"/>
    </row>
    <row r="1268" spans="1:16" x14ac:dyDescent="0.2">
      <c r="A1268" s="1"/>
      <c r="B1268" s="46" t="s">
        <v>2844</v>
      </c>
      <c r="C1268" s="4653" t="s">
        <v>2527</v>
      </c>
      <c r="D1268" s="4654"/>
      <c r="E1268" s="4654"/>
      <c r="F1268" s="4655"/>
      <c r="G1268" s="31"/>
      <c r="H1268" s="31"/>
      <c r="I1268" s="3932"/>
      <c r="J1268" s="7"/>
      <c r="K1268" s="7"/>
      <c r="L1268" s="7"/>
      <c r="M1268" s="1"/>
      <c r="N1268" s="7"/>
      <c r="O1268" s="7"/>
      <c r="P1268" s="7"/>
    </row>
    <row r="1269" spans="1:16" x14ac:dyDescent="0.2">
      <c r="A1269" s="1">
        <v>10</v>
      </c>
      <c r="B1269" s="46" t="s">
        <v>402</v>
      </c>
      <c r="C1269" s="4648" t="s">
        <v>1147</v>
      </c>
      <c r="D1269" s="4649"/>
      <c r="E1269" s="4649"/>
      <c r="F1269" s="4650"/>
      <c r="G1269" s="35">
        <v>41275</v>
      </c>
      <c r="H1269" s="211">
        <v>41364</v>
      </c>
      <c r="I1269" s="3932"/>
      <c r="J1269" s="3931">
        <v>3</v>
      </c>
      <c r="K1269" s="7"/>
      <c r="L1269" s="7"/>
      <c r="M1269" s="1">
        <v>5</v>
      </c>
      <c r="N1269" s="20" t="s">
        <v>593</v>
      </c>
      <c r="O1269" s="44" t="s">
        <v>589</v>
      </c>
      <c r="P1269" s="7"/>
    </row>
    <row r="1270" spans="1:16" x14ac:dyDescent="0.2">
      <c r="A1270" s="1">
        <v>11</v>
      </c>
      <c r="B1270" s="46" t="s">
        <v>403</v>
      </c>
      <c r="C1270" s="4648" t="s">
        <v>1118</v>
      </c>
      <c r="D1270" s="4649"/>
      <c r="E1270" s="4649"/>
      <c r="F1270" s="4650"/>
      <c r="G1270" s="35">
        <v>41307</v>
      </c>
      <c r="H1270" s="35">
        <v>41365</v>
      </c>
      <c r="I1270" s="3932"/>
      <c r="J1270" s="3932"/>
      <c r="K1270" s="7"/>
      <c r="L1270" s="7"/>
      <c r="M1270" s="1">
        <v>10</v>
      </c>
      <c r="N1270" s="20" t="s">
        <v>593</v>
      </c>
      <c r="O1270" s="44" t="s">
        <v>589</v>
      </c>
      <c r="P1270" s="7"/>
    </row>
    <row r="1271" spans="1:16" x14ac:dyDescent="0.2">
      <c r="A1271" s="1">
        <v>12</v>
      </c>
      <c r="B1271" s="46" t="s">
        <v>2776</v>
      </c>
      <c r="C1271" s="4666" t="s">
        <v>4292</v>
      </c>
      <c r="D1271" s="4666"/>
      <c r="E1271" s="4666"/>
      <c r="F1271" s="4666"/>
      <c r="G1271" s="35">
        <v>41275</v>
      </c>
      <c r="H1271" s="211">
        <v>41364</v>
      </c>
      <c r="I1271" s="3932"/>
      <c r="J1271" s="3932"/>
      <c r="K1271" s="7"/>
      <c r="L1271" s="7"/>
      <c r="M1271" s="1">
        <v>7</v>
      </c>
      <c r="N1271" s="20" t="s">
        <v>593</v>
      </c>
      <c r="O1271" s="44" t="s">
        <v>589</v>
      </c>
      <c r="P1271" s="7"/>
    </row>
    <row r="1272" spans="1:16" x14ac:dyDescent="0.2">
      <c r="A1272" s="1"/>
      <c r="B1272" s="39" t="s">
        <v>2773</v>
      </c>
      <c r="C1272" s="4666" t="s">
        <v>1329</v>
      </c>
      <c r="D1272" s="4666"/>
      <c r="E1272" s="4666"/>
      <c r="F1272" s="4666"/>
      <c r="G1272" s="7"/>
      <c r="H1272" s="7"/>
      <c r="I1272" s="3932"/>
      <c r="J1272" s="3932"/>
      <c r="K1272" s="7"/>
      <c r="L1272" s="7"/>
      <c r="M1272" s="1"/>
      <c r="N1272" s="7"/>
      <c r="O1272" s="7"/>
      <c r="P1272" s="7"/>
    </row>
    <row r="1273" spans="1:16" x14ac:dyDescent="0.2">
      <c r="A1273" s="1">
        <v>13</v>
      </c>
      <c r="B1273" s="46" t="s">
        <v>2774</v>
      </c>
      <c r="C1273" s="4659" t="s">
        <v>2775</v>
      </c>
      <c r="D1273" s="4659"/>
      <c r="E1273" s="4659"/>
      <c r="F1273" s="4659"/>
      <c r="G1273" s="22">
        <v>41374</v>
      </c>
      <c r="H1273" s="22">
        <v>41479</v>
      </c>
      <c r="I1273" s="3932"/>
      <c r="J1273" s="3932"/>
      <c r="K1273" s="7"/>
      <c r="L1273" s="7"/>
      <c r="M1273" s="1">
        <v>13</v>
      </c>
      <c r="N1273" s="20" t="s">
        <v>593</v>
      </c>
      <c r="O1273" s="44" t="s">
        <v>589</v>
      </c>
      <c r="P1273" s="20" t="s">
        <v>7378</v>
      </c>
    </row>
    <row r="1274" spans="1:16" x14ac:dyDescent="0.2">
      <c r="A1274" s="1">
        <v>14</v>
      </c>
      <c r="B1274" s="46" t="s">
        <v>2774</v>
      </c>
      <c r="C1274" s="4659" t="s">
        <v>2775</v>
      </c>
      <c r="D1274" s="4659"/>
      <c r="E1274" s="4659"/>
      <c r="F1274" s="4659"/>
      <c r="G1274" s="22">
        <v>41728</v>
      </c>
      <c r="H1274" s="22">
        <v>41773</v>
      </c>
      <c r="I1274" s="3932"/>
      <c r="J1274" s="3932"/>
      <c r="K1274" s="7"/>
      <c r="L1274" s="7"/>
      <c r="M1274" s="1">
        <v>3</v>
      </c>
      <c r="N1274" s="20" t="s">
        <v>593</v>
      </c>
      <c r="O1274" s="44" t="s">
        <v>589</v>
      </c>
      <c r="P1274" s="20"/>
    </row>
    <row r="1275" spans="1:16" x14ac:dyDescent="0.2">
      <c r="A1275" s="1">
        <v>15</v>
      </c>
      <c r="B1275" s="46" t="s">
        <v>4293</v>
      </c>
      <c r="C1275" s="4659" t="s">
        <v>4294</v>
      </c>
      <c r="D1275" s="4659"/>
      <c r="E1275" s="4659"/>
      <c r="F1275" s="4659"/>
      <c r="G1275" s="22">
        <v>41280</v>
      </c>
      <c r="H1275" s="22">
        <v>41479</v>
      </c>
      <c r="I1275" s="3932"/>
      <c r="J1275" s="3932"/>
      <c r="K1275" s="7"/>
      <c r="L1275" s="7"/>
      <c r="M1275" s="1">
        <v>5</v>
      </c>
      <c r="N1275" s="20" t="s">
        <v>593</v>
      </c>
      <c r="O1275" s="44" t="s">
        <v>589</v>
      </c>
      <c r="P1275" s="20"/>
    </row>
    <row r="1276" spans="1:16" x14ac:dyDescent="0.2">
      <c r="A1276" s="1">
        <v>16</v>
      </c>
      <c r="B1276" s="46" t="s">
        <v>4293</v>
      </c>
      <c r="C1276" s="4659" t="s">
        <v>4294</v>
      </c>
      <c r="D1276" s="4659"/>
      <c r="E1276" s="4659"/>
      <c r="F1276" s="4659"/>
      <c r="G1276" s="22">
        <v>41757</v>
      </c>
      <c r="H1276" s="22">
        <v>41871</v>
      </c>
      <c r="I1276" s="3933"/>
      <c r="J1276" s="3933"/>
      <c r="K1276" s="7"/>
      <c r="L1276" s="7"/>
      <c r="M1276" s="1">
        <v>5</v>
      </c>
      <c r="N1276" s="20" t="s">
        <v>593</v>
      </c>
      <c r="O1276" s="44" t="s">
        <v>589</v>
      </c>
      <c r="P1276" s="7"/>
    </row>
    <row r="1279" spans="1:16" ht="28.5" customHeight="1" x14ac:dyDescent="0.2">
      <c r="A1279" s="3860"/>
      <c r="B1279" s="3860"/>
      <c r="C1279" s="3860"/>
      <c r="D1279" s="3845" t="s">
        <v>2859</v>
      </c>
      <c r="E1279" s="3845"/>
      <c r="F1279" s="3845"/>
      <c r="G1279" s="3845"/>
      <c r="H1279" s="3845"/>
      <c r="I1279" s="3845"/>
      <c r="J1279" s="3845"/>
      <c r="K1279" s="3845"/>
      <c r="L1279" s="3845"/>
      <c r="M1279" s="3845"/>
      <c r="N1279" s="3845"/>
      <c r="O1279" s="3845"/>
      <c r="P1279" s="12" t="s">
        <v>1611</v>
      </c>
    </row>
    <row r="1280" spans="1:16" ht="24.75" customHeight="1" x14ac:dyDescent="0.2">
      <c r="A1280" s="3860"/>
      <c r="B1280" s="3860"/>
      <c r="C1280" s="3860"/>
      <c r="D1280" s="3853" t="s">
        <v>6611</v>
      </c>
      <c r="E1280" s="3853"/>
      <c r="F1280" s="3853"/>
      <c r="G1280" s="3853"/>
      <c r="H1280" s="3853"/>
      <c r="I1280" s="3853"/>
      <c r="J1280" s="3853"/>
      <c r="K1280" s="3853"/>
      <c r="L1280" s="3853"/>
      <c r="M1280" s="3853"/>
      <c r="N1280" s="3853"/>
      <c r="O1280" s="3853"/>
      <c r="P1280" s="28" t="s">
        <v>4297</v>
      </c>
    </row>
    <row r="1281" spans="1:18" ht="24" customHeight="1" x14ac:dyDescent="0.2">
      <c r="A1281" s="3860"/>
      <c r="B1281" s="3860"/>
      <c r="C1281" s="3860"/>
      <c r="D1281" s="3930" t="s">
        <v>1209</v>
      </c>
      <c r="E1281" s="3930"/>
      <c r="F1281" s="3930"/>
      <c r="G1281" s="3930"/>
      <c r="H1281" s="3930"/>
      <c r="I1281" s="3930"/>
      <c r="J1281" s="3930"/>
      <c r="K1281" s="3930"/>
      <c r="L1281" s="3930"/>
      <c r="M1281" s="3930"/>
      <c r="N1281" s="3930"/>
      <c r="O1281" s="3930"/>
      <c r="P1281" s="28" t="s">
        <v>6612</v>
      </c>
    </row>
    <row r="1283" spans="1:18" x14ac:dyDescent="0.2">
      <c r="A1283"/>
      <c r="M1283" s="17" t="s">
        <v>6665</v>
      </c>
    </row>
    <row r="1284" spans="1:18" ht="13.5" customHeight="1" x14ac:dyDescent="0.2">
      <c r="A1284" s="17" t="s">
        <v>2412</v>
      </c>
    </row>
    <row r="1285" spans="1:18" ht="13.5" customHeight="1" x14ac:dyDescent="0.2">
      <c r="A1285" t="s">
        <v>6843</v>
      </c>
    </row>
    <row r="1286" spans="1:18" ht="13.5" customHeight="1" x14ac:dyDescent="0.2">
      <c r="A1286" t="s">
        <v>6844</v>
      </c>
      <c r="J1286" s="4137" t="s">
        <v>2863</v>
      </c>
      <c r="K1286" s="4138"/>
      <c r="L1286" s="4138"/>
      <c r="M1286" s="4139"/>
    </row>
    <row r="1287" spans="1:18" ht="23.25" customHeight="1" x14ac:dyDescent="0.2">
      <c r="A1287" s="17" t="s">
        <v>6845</v>
      </c>
      <c r="J1287" s="2" t="s">
        <v>2860</v>
      </c>
      <c r="K1287" s="2" t="s">
        <v>2861</v>
      </c>
      <c r="L1287" s="2" t="s">
        <v>2862</v>
      </c>
      <c r="M1287" s="561" t="s">
        <v>837</v>
      </c>
      <c r="O1287" s="4"/>
      <c r="P1287" s="4"/>
      <c r="Q1287" s="4"/>
      <c r="R1287" s="4"/>
    </row>
    <row r="1288" spans="1:18" ht="18" customHeight="1" x14ac:dyDescent="0.2">
      <c r="A1288"/>
      <c r="J1288" s="1">
        <v>2017</v>
      </c>
      <c r="K1288" s="1">
        <v>8</v>
      </c>
      <c r="L1288" s="1">
        <v>1</v>
      </c>
      <c r="M1288" s="1">
        <v>8</v>
      </c>
    </row>
    <row r="1290" spans="1:18" ht="24.75" customHeight="1" x14ac:dyDescent="0.2">
      <c r="A1290" s="3845" t="s">
        <v>2864</v>
      </c>
      <c r="B1290" s="3845" t="s">
        <v>2865</v>
      </c>
      <c r="C1290" s="3845" t="s">
        <v>1212</v>
      </c>
      <c r="D1290" s="3845"/>
      <c r="E1290" s="3845"/>
      <c r="F1290" s="3845"/>
      <c r="G1290" s="3845" t="s">
        <v>2866</v>
      </c>
      <c r="H1290" s="3845"/>
      <c r="I1290" s="4170" t="s">
        <v>2869</v>
      </c>
      <c r="J1290" s="4170"/>
      <c r="K1290" s="4170"/>
      <c r="L1290" s="4170"/>
      <c r="M1290" s="3857" t="s">
        <v>1211</v>
      </c>
      <c r="N1290" s="3996" t="s">
        <v>2872</v>
      </c>
      <c r="O1290" s="3996" t="s">
        <v>1207</v>
      </c>
      <c r="P1290" s="4603" t="s">
        <v>2873</v>
      </c>
    </row>
    <row r="1291" spans="1:18" x14ac:dyDescent="0.2">
      <c r="A1291" s="3845"/>
      <c r="B1291" s="3845"/>
      <c r="C1291" s="3845"/>
      <c r="D1291" s="3845"/>
      <c r="E1291" s="3845"/>
      <c r="F1291" s="3845"/>
      <c r="G1291" s="129" t="s">
        <v>2867</v>
      </c>
      <c r="H1291" s="129" t="s">
        <v>2868</v>
      </c>
      <c r="I1291" s="6" t="s">
        <v>2870</v>
      </c>
      <c r="J1291" s="6" t="s">
        <v>2871</v>
      </c>
      <c r="K1291" s="6" t="s">
        <v>4319</v>
      </c>
      <c r="L1291" s="6" t="s">
        <v>4320</v>
      </c>
      <c r="M1291" s="3857"/>
      <c r="N1291" s="3996"/>
      <c r="O1291" s="3996"/>
      <c r="P1291" s="4603"/>
    </row>
    <row r="1292" spans="1:18" x14ac:dyDescent="0.2">
      <c r="A1292" s="1">
        <v>1</v>
      </c>
      <c r="B1292" s="46" t="s">
        <v>825</v>
      </c>
      <c r="C1292" s="4666" t="s">
        <v>2503</v>
      </c>
      <c r="D1292" s="4666"/>
      <c r="E1292" s="4666"/>
      <c r="F1292" s="4666"/>
      <c r="G1292" s="39"/>
      <c r="H1292" s="39"/>
      <c r="I1292" s="3931">
        <v>462</v>
      </c>
      <c r="J1292" s="3931">
        <v>4</v>
      </c>
      <c r="K1292" s="7"/>
      <c r="L1292" s="7"/>
      <c r="M1292" s="7"/>
      <c r="N1292" s="7"/>
      <c r="O1292" s="7"/>
      <c r="P1292" s="7"/>
    </row>
    <row r="1293" spans="1:18" x14ac:dyDescent="0.2">
      <c r="A1293" s="1"/>
      <c r="B1293" s="46" t="s">
        <v>826</v>
      </c>
      <c r="C1293" s="4659" t="s">
        <v>2770</v>
      </c>
      <c r="D1293" s="4659"/>
      <c r="E1293" s="4659"/>
      <c r="F1293" s="4659"/>
      <c r="G1293" s="22">
        <v>41309</v>
      </c>
      <c r="H1293" s="22">
        <v>41613</v>
      </c>
      <c r="I1293" s="3932"/>
      <c r="J1293" s="3932"/>
      <c r="K1293" s="7"/>
      <c r="L1293" s="7"/>
      <c r="M1293" s="1">
        <v>42</v>
      </c>
      <c r="N1293" s="20" t="s">
        <v>593</v>
      </c>
      <c r="O1293" s="7"/>
      <c r="P1293" s="7"/>
    </row>
    <row r="1294" spans="1:18" x14ac:dyDescent="0.2">
      <c r="A1294" s="1"/>
      <c r="B1294" s="46" t="s">
        <v>826</v>
      </c>
      <c r="C1294" s="4659" t="s">
        <v>2770</v>
      </c>
      <c r="D1294" s="4659"/>
      <c r="E1294" s="4659"/>
      <c r="F1294" s="4659"/>
      <c r="G1294" s="22">
        <v>40927</v>
      </c>
      <c r="H1294" s="22">
        <v>41080</v>
      </c>
      <c r="I1294" s="3932"/>
      <c r="J1294" s="3932"/>
      <c r="K1294" s="7"/>
      <c r="L1294" s="7"/>
      <c r="M1294" s="1">
        <v>37</v>
      </c>
      <c r="N1294" s="20" t="s">
        <v>593</v>
      </c>
      <c r="O1294" s="7"/>
      <c r="P1294" s="7"/>
    </row>
    <row r="1295" spans="1:18" x14ac:dyDescent="0.2">
      <c r="A1295" s="1">
        <v>2</v>
      </c>
      <c r="B1295" s="46" t="s">
        <v>827</v>
      </c>
      <c r="C1295" s="4666" t="s">
        <v>2527</v>
      </c>
      <c r="D1295" s="4666"/>
      <c r="E1295" s="4666"/>
      <c r="F1295" s="4666"/>
      <c r="G1295" s="22"/>
      <c r="H1295" s="22"/>
      <c r="I1295" s="3932"/>
      <c r="J1295" s="3932"/>
      <c r="K1295" s="7"/>
      <c r="L1295" s="7"/>
      <c r="M1295" s="1"/>
      <c r="N1295" s="7"/>
      <c r="O1295" s="7"/>
      <c r="P1295" s="7"/>
    </row>
    <row r="1296" spans="1:18" x14ac:dyDescent="0.2">
      <c r="A1296" s="1"/>
      <c r="B1296" s="46" t="s">
        <v>828</v>
      </c>
      <c r="C1296" s="4659" t="s">
        <v>1147</v>
      </c>
      <c r="D1296" s="4659"/>
      <c r="E1296" s="4659"/>
      <c r="F1296" s="4659"/>
      <c r="G1296" s="22">
        <v>40909</v>
      </c>
      <c r="H1296" s="22">
        <v>41274</v>
      </c>
      <c r="I1296" s="3932"/>
      <c r="J1296" s="3932"/>
      <c r="K1296" s="7"/>
      <c r="L1296" s="7"/>
      <c r="M1296" s="1">
        <v>6</v>
      </c>
      <c r="N1296" s="20" t="s">
        <v>593</v>
      </c>
      <c r="O1296" s="7"/>
      <c r="P1296" s="7"/>
    </row>
    <row r="1297" spans="1:18" x14ac:dyDescent="0.2">
      <c r="A1297" s="1">
        <v>3</v>
      </c>
      <c r="B1297" s="46" t="s">
        <v>831</v>
      </c>
      <c r="C1297" s="4666" t="s">
        <v>1329</v>
      </c>
      <c r="D1297" s="4666"/>
      <c r="E1297" s="4666"/>
      <c r="F1297" s="4666"/>
      <c r="G1297" s="22"/>
      <c r="H1297" s="22"/>
      <c r="I1297" s="3932"/>
      <c r="J1297" s="3932"/>
      <c r="K1297" s="7"/>
      <c r="L1297" s="7"/>
      <c r="M1297" s="1"/>
      <c r="N1297" s="20"/>
      <c r="O1297" s="7"/>
      <c r="P1297" s="7"/>
    </row>
    <row r="1298" spans="1:18" x14ac:dyDescent="0.2">
      <c r="A1298" s="1"/>
      <c r="B1298" s="46" t="s">
        <v>832</v>
      </c>
      <c r="C1298" s="4659" t="s">
        <v>2775</v>
      </c>
      <c r="D1298" s="4659"/>
      <c r="E1298" s="4659"/>
      <c r="F1298" s="4659"/>
      <c r="G1298" s="22">
        <v>41016</v>
      </c>
      <c r="H1298" s="22">
        <v>41141</v>
      </c>
      <c r="I1298" s="3933"/>
      <c r="J1298" s="3933"/>
      <c r="K1298" s="7"/>
      <c r="L1298" s="7"/>
      <c r="M1298" s="1">
        <v>3</v>
      </c>
      <c r="N1298" s="20" t="s">
        <v>593</v>
      </c>
      <c r="O1298" s="7"/>
      <c r="P1298" s="7"/>
    </row>
    <row r="1302" spans="1:18" ht="28.5" customHeight="1" x14ac:dyDescent="0.2">
      <c r="A1302" s="3860"/>
      <c r="B1302" s="3860"/>
      <c r="C1302" s="3860"/>
      <c r="D1302" s="3845" t="s">
        <v>2859</v>
      </c>
      <c r="E1302" s="3845"/>
      <c r="F1302" s="3845"/>
      <c r="G1302" s="3845"/>
      <c r="H1302" s="3845"/>
      <c r="I1302" s="3845"/>
      <c r="J1302" s="3845"/>
      <c r="K1302" s="3845"/>
      <c r="L1302" s="3845"/>
      <c r="M1302" s="3845"/>
      <c r="N1302" s="3845"/>
      <c r="O1302" s="3845"/>
      <c r="P1302" s="12" t="s">
        <v>1611</v>
      </c>
    </row>
    <row r="1303" spans="1:18" ht="24.75" customHeight="1" x14ac:dyDescent="0.2">
      <c r="A1303" s="3860"/>
      <c r="B1303" s="3860"/>
      <c r="C1303" s="3860"/>
      <c r="D1303" s="3853" t="s">
        <v>6611</v>
      </c>
      <c r="E1303" s="3853"/>
      <c r="F1303" s="3853"/>
      <c r="G1303" s="3853"/>
      <c r="H1303" s="3853"/>
      <c r="I1303" s="3853"/>
      <c r="J1303" s="3853"/>
      <c r="K1303" s="3853"/>
      <c r="L1303" s="3853"/>
      <c r="M1303" s="3853"/>
      <c r="N1303" s="3853"/>
      <c r="O1303" s="3853"/>
      <c r="P1303" s="28" t="s">
        <v>4297</v>
      </c>
    </row>
    <row r="1304" spans="1:18" ht="24" customHeight="1" x14ac:dyDescent="0.2">
      <c r="A1304" s="3860"/>
      <c r="B1304" s="3860"/>
      <c r="C1304" s="3860"/>
      <c r="D1304" s="3930" t="s">
        <v>1209</v>
      </c>
      <c r="E1304" s="3930"/>
      <c r="F1304" s="3930"/>
      <c r="G1304" s="3930"/>
      <c r="H1304" s="3930"/>
      <c r="I1304" s="3930"/>
      <c r="J1304" s="3930"/>
      <c r="K1304" s="3930"/>
      <c r="L1304" s="3930"/>
      <c r="M1304" s="3930"/>
      <c r="N1304" s="3930"/>
      <c r="O1304" s="3930"/>
      <c r="P1304" s="28" t="s">
        <v>6612</v>
      </c>
    </row>
    <row r="1306" spans="1:18" x14ac:dyDescent="0.2">
      <c r="A1306"/>
      <c r="M1306" s="17" t="s">
        <v>6665</v>
      </c>
    </row>
    <row r="1307" spans="1:18" ht="13.5" customHeight="1" x14ac:dyDescent="0.2">
      <c r="A1307" s="17" t="s">
        <v>7379</v>
      </c>
    </row>
    <row r="1308" spans="1:18" ht="13.5" customHeight="1" x14ac:dyDescent="0.2">
      <c r="A1308" t="s">
        <v>846</v>
      </c>
      <c r="H1308" s="17" t="s">
        <v>2484</v>
      </c>
    </row>
    <row r="1309" spans="1:18" ht="13.5" customHeight="1" x14ac:dyDescent="0.2">
      <c r="A1309" t="s">
        <v>847</v>
      </c>
      <c r="E1309" t="s">
        <v>7380</v>
      </c>
      <c r="J1309" s="4137" t="s">
        <v>2863</v>
      </c>
      <c r="K1309" s="4138"/>
      <c r="L1309" s="4138"/>
      <c r="M1309" s="4139"/>
    </row>
    <row r="1310" spans="1:18" ht="23.25" customHeight="1" x14ac:dyDescent="0.2">
      <c r="A1310" s="17" t="s">
        <v>6788</v>
      </c>
      <c r="D1310" s="17"/>
      <c r="J1310" s="2" t="s">
        <v>2860</v>
      </c>
      <c r="K1310" s="2" t="s">
        <v>2861</v>
      </c>
      <c r="L1310" s="2" t="s">
        <v>2862</v>
      </c>
      <c r="M1310" s="561" t="s">
        <v>837</v>
      </c>
      <c r="O1310" s="4"/>
      <c r="P1310" s="4"/>
      <c r="Q1310" s="4"/>
      <c r="R1310" s="4"/>
    </row>
    <row r="1311" spans="1:18" ht="18" customHeight="1" x14ac:dyDescent="0.2">
      <c r="A1311"/>
      <c r="J1311" s="1">
        <v>2017</v>
      </c>
      <c r="K1311" s="1">
        <v>5</v>
      </c>
      <c r="L1311" s="1">
        <v>23</v>
      </c>
      <c r="M1311" s="1">
        <v>8</v>
      </c>
    </row>
    <row r="1313" spans="1:16" ht="24.75" customHeight="1" x14ac:dyDescent="0.2">
      <c r="A1313" s="3845" t="s">
        <v>2864</v>
      </c>
      <c r="B1313" s="3845" t="s">
        <v>2865</v>
      </c>
      <c r="C1313" s="3845" t="s">
        <v>1212</v>
      </c>
      <c r="D1313" s="3845"/>
      <c r="E1313" s="3845"/>
      <c r="F1313" s="3845"/>
      <c r="G1313" s="3845" t="s">
        <v>2866</v>
      </c>
      <c r="H1313" s="3845"/>
      <c r="I1313" s="4170" t="s">
        <v>2869</v>
      </c>
      <c r="J1313" s="4170"/>
      <c r="K1313" s="4170"/>
      <c r="L1313" s="4170"/>
      <c r="M1313" s="3857" t="s">
        <v>1211</v>
      </c>
      <c r="N1313" s="3996" t="s">
        <v>2872</v>
      </c>
      <c r="O1313" s="3996" t="s">
        <v>1207</v>
      </c>
      <c r="P1313" s="4603" t="s">
        <v>2873</v>
      </c>
    </row>
    <row r="1314" spans="1:16" x14ac:dyDescent="0.2">
      <c r="A1314" s="3845"/>
      <c r="B1314" s="3845"/>
      <c r="C1314" s="3845"/>
      <c r="D1314" s="3845"/>
      <c r="E1314" s="3845"/>
      <c r="F1314" s="3845"/>
      <c r="G1314" s="129" t="s">
        <v>2867</v>
      </c>
      <c r="H1314" s="129" t="s">
        <v>2868</v>
      </c>
      <c r="I1314" s="6" t="s">
        <v>2870</v>
      </c>
      <c r="J1314" s="6" t="s">
        <v>2871</v>
      </c>
      <c r="K1314" s="6" t="s">
        <v>4319</v>
      </c>
      <c r="L1314" s="6" t="s">
        <v>4320</v>
      </c>
      <c r="M1314" s="3857"/>
      <c r="N1314" s="3996"/>
      <c r="O1314" s="3996"/>
      <c r="P1314" s="4603"/>
    </row>
    <row r="1315" spans="1:16" x14ac:dyDescent="0.2">
      <c r="A1315" s="1764"/>
      <c r="B1315" s="13" t="s">
        <v>7396</v>
      </c>
      <c r="C1315" s="4012" t="s">
        <v>1307</v>
      </c>
      <c r="D1315" s="4012"/>
      <c r="E1315" s="4012"/>
      <c r="F1315" s="4012"/>
      <c r="G1315" s="6"/>
      <c r="H1315" s="6"/>
      <c r="I1315" s="4170">
        <v>462</v>
      </c>
      <c r="J1315" s="4170">
        <v>5</v>
      </c>
      <c r="K1315" s="6"/>
      <c r="L1315" s="6"/>
      <c r="M1315" s="14"/>
      <c r="N1315" s="15"/>
      <c r="O1315" s="16"/>
      <c r="P1315" s="15"/>
    </row>
    <row r="1316" spans="1:16" x14ac:dyDescent="0.2">
      <c r="A1316" s="1">
        <v>1</v>
      </c>
      <c r="B1316" s="20" t="s">
        <v>7397</v>
      </c>
      <c r="C1316" s="4012" t="s">
        <v>1660</v>
      </c>
      <c r="D1316" s="4012"/>
      <c r="E1316" s="4012"/>
      <c r="F1316" s="4012"/>
      <c r="G1316" s="8">
        <v>41751</v>
      </c>
      <c r="H1316" s="8">
        <v>41940</v>
      </c>
      <c r="I1316" s="4170"/>
      <c r="J1316" s="4170"/>
      <c r="K1316" s="7"/>
      <c r="L1316" s="7"/>
      <c r="M1316" s="1">
        <v>3</v>
      </c>
      <c r="N1316" s="1" t="s">
        <v>802</v>
      </c>
      <c r="O1316" s="1" t="s">
        <v>849</v>
      </c>
      <c r="P1316" s="20" t="s">
        <v>7405</v>
      </c>
    </row>
    <row r="1317" spans="1:16" x14ac:dyDescent="0.2">
      <c r="A1317" s="2">
        <v>2</v>
      </c>
      <c r="B1317" s="20" t="s">
        <v>7398</v>
      </c>
      <c r="C1317" s="3936" t="s">
        <v>1659</v>
      </c>
      <c r="D1317" s="3936"/>
      <c r="E1317" s="3936"/>
      <c r="F1317" s="3936"/>
      <c r="G1317" s="8">
        <v>41683</v>
      </c>
      <c r="H1317" s="8">
        <v>41936</v>
      </c>
      <c r="I1317" s="4170"/>
      <c r="J1317" s="4170"/>
      <c r="K1317" s="7"/>
      <c r="L1317" s="7"/>
      <c r="M1317" s="1">
        <v>45</v>
      </c>
      <c r="N1317" s="1" t="s">
        <v>802</v>
      </c>
      <c r="O1317" s="1" t="s">
        <v>849</v>
      </c>
      <c r="P1317" s="7" t="s">
        <v>7406</v>
      </c>
    </row>
    <row r="1318" spans="1:16" x14ac:dyDescent="0.2">
      <c r="A1318" s="1">
        <v>3</v>
      </c>
      <c r="B1318" s="42" t="s">
        <v>1288</v>
      </c>
      <c r="C1318" s="4666" t="s">
        <v>1287</v>
      </c>
      <c r="D1318" s="4666"/>
      <c r="E1318" s="4666"/>
      <c r="F1318" s="4666"/>
      <c r="G1318" s="122">
        <v>41642</v>
      </c>
      <c r="H1318" s="8">
        <v>41730</v>
      </c>
      <c r="I1318" s="4170"/>
      <c r="J1318" s="4170"/>
      <c r="K1318" s="7"/>
      <c r="L1318" s="7"/>
      <c r="M1318" s="1">
        <v>7</v>
      </c>
      <c r="N1318" s="2" t="s">
        <v>802</v>
      </c>
      <c r="O1318" s="2" t="s">
        <v>849</v>
      </c>
      <c r="P1318" s="7" t="s">
        <v>2117</v>
      </c>
    </row>
    <row r="1319" spans="1:16" x14ac:dyDescent="0.2">
      <c r="A1319" s="1"/>
      <c r="B1319" s="42" t="s">
        <v>7399</v>
      </c>
      <c r="C1319" s="4666" t="s">
        <v>1662</v>
      </c>
      <c r="D1319" s="4666"/>
      <c r="E1319" s="4666"/>
      <c r="F1319" s="4666"/>
      <c r="G1319" s="8"/>
      <c r="H1319" s="8"/>
      <c r="I1319" s="4170"/>
      <c r="J1319" s="4170"/>
      <c r="K1319" s="7"/>
      <c r="L1319" s="7"/>
      <c r="M1319" s="1"/>
      <c r="N1319" s="1"/>
      <c r="O1319" s="1"/>
      <c r="P1319" s="7"/>
    </row>
    <row r="1320" spans="1:16" x14ac:dyDescent="0.2">
      <c r="A1320" s="1">
        <v>4</v>
      </c>
      <c r="B1320" s="20" t="s">
        <v>7400</v>
      </c>
      <c r="C1320" s="4659" t="s">
        <v>3797</v>
      </c>
      <c r="D1320" s="4659"/>
      <c r="E1320" s="4659"/>
      <c r="F1320" s="4659"/>
      <c r="G1320" s="8">
        <v>41640</v>
      </c>
      <c r="H1320" s="8">
        <v>41882</v>
      </c>
      <c r="I1320" s="4170"/>
      <c r="J1320" s="4170"/>
      <c r="K1320" s="7"/>
      <c r="L1320" s="7"/>
      <c r="M1320" s="1">
        <v>27</v>
      </c>
      <c r="N1320" s="2" t="s">
        <v>802</v>
      </c>
      <c r="O1320" s="2" t="s">
        <v>849</v>
      </c>
      <c r="P1320" s="7"/>
    </row>
    <row r="1321" spans="1:16" x14ac:dyDescent="0.2">
      <c r="A1321" s="1">
        <v>5</v>
      </c>
      <c r="B1321" s="20" t="s">
        <v>7401</v>
      </c>
      <c r="C1321" s="4659" t="s">
        <v>1664</v>
      </c>
      <c r="D1321" s="4659"/>
      <c r="E1321" s="4659"/>
      <c r="F1321" s="4659"/>
      <c r="G1321" s="8">
        <v>41640</v>
      </c>
      <c r="H1321" s="8">
        <v>41912</v>
      </c>
      <c r="I1321" s="4170"/>
      <c r="J1321" s="4170"/>
      <c r="K1321" s="7"/>
      <c r="L1321" s="7"/>
      <c r="M1321" s="1">
        <v>63</v>
      </c>
      <c r="N1321" s="2" t="s">
        <v>1223</v>
      </c>
      <c r="O1321" s="2" t="s">
        <v>589</v>
      </c>
      <c r="P1321" s="7"/>
    </row>
    <row r="1322" spans="1:16" x14ac:dyDescent="0.2">
      <c r="A1322" s="1">
        <v>6</v>
      </c>
      <c r="B1322" s="20" t="s">
        <v>7402</v>
      </c>
      <c r="C1322" s="4659" t="s">
        <v>1666</v>
      </c>
      <c r="D1322" s="4659"/>
      <c r="E1322" s="4659"/>
      <c r="F1322" s="4659"/>
      <c r="G1322" s="8">
        <v>41640</v>
      </c>
      <c r="H1322" s="8">
        <v>41912</v>
      </c>
      <c r="I1322" s="4170"/>
      <c r="J1322" s="4170"/>
      <c r="K1322" s="7"/>
      <c r="L1322" s="7"/>
      <c r="M1322" s="1">
        <v>42</v>
      </c>
      <c r="N1322" s="2" t="s">
        <v>1223</v>
      </c>
      <c r="O1322" s="2" t="s">
        <v>589</v>
      </c>
      <c r="P1322" s="7" t="s">
        <v>1213</v>
      </c>
    </row>
    <row r="1323" spans="1:16" x14ac:dyDescent="0.2">
      <c r="A1323" s="1"/>
      <c r="B1323" s="42" t="s">
        <v>7403</v>
      </c>
      <c r="C1323" s="4012" t="s">
        <v>1327</v>
      </c>
      <c r="D1323" s="4012"/>
      <c r="E1323" s="4012"/>
      <c r="F1323" s="4012"/>
      <c r="G1323" s="8"/>
      <c r="H1323" s="8"/>
      <c r="I1323" s="4170"/>
      <c r="J1323" s="4170"/>
      <c r="K1323" s="7"/>
      <c r="L1323" s="7"/>
      <c r="M1323" s="1"/>
      <c r="N1323" s="1"/>
      <c r="O1323" s="1"/>
      <c r="P1323" s="7"/>
    </row>
    <row r="1324" spans="1:16" x14ac:dyDescent="0.2">
      <c r="A1324" s="1"/>
      <c r="B1324" s="20" t="s">
        <v>7404</v>
      </c>
      <c r="C1324" s="4012" t="s">
        <v>1667</v>
      </c>
      <c r="D1324" s="4012"/>
      <c r="E1324" s="4012"/>
      <c r="F1324" s="4012"/>
      <c r="G1324" s="8"/>
      <c r="H1324" s="8"/>
      <c r="I1324" s="4170"/>
      <c r="J1324" s="4170"/>
      <c r="K1324" s="7"/>
      <c r="L1324" s="7"/>
      <c r="M1324" s="1"/>
      <c r="N1324" s="1"/>
      <c r="O1324" s="1"/>
      <c r="P1324" s="7"/>
    </row>
    <row r="1325" spans="1:16" x14ac:dyDescent="0.2">
      <c r="A1325" s="1">
        <v>7</v>
      </c>
      <c r="B1325" s="20" t="s">
        <v>7404</v>
      </c>
      <c r="C1325" s="4195" t="s">
        <v>1671</v>
      </c>
      <c r="D1325" s="4012"/>
      <c r="E1325" s="4012"/>
      <c r="F1325" s="4012"/>
      <c r="G1325" s="8">
        <v>41640</v>
      </c>
      <c r="H1325" s="8">
        <v>42004</v>
      </c>
      <c r="I1325" s="4170"/>
      <c r="J1325" s="4170"/>
      <c r="K1325" s="7"/>
      <c r="L1325" s="7"/>
      <c r="M1325" s="1">
        <v>4</v>
      </c>
      <c r="N1325" s="2" t="s">
        <v>802</v>
      </c>
      <c r="O1325" s="2" t="s">
        <v>589</v>
      </c>
      <c r="P1325" s="7"/>
    </row>
    <row r="1326" spans="1:16" x14ac:dyDescent="0.2">
      <c r="A1326" s="1">
        <v>8</v>
      </c>
      <c r="B1326" s="20" t="s">
        <v>7404</v>
      </c>
      <c r="C1326" s="4195" t="s">
        <v>1670</v>
      </c>
      <c r="D1326" s="4012"/>
      <c r="E1326" s="4012"/>
      <c r="F1326" s="4012"/>
      <c r="G1326" s="8">
        <v>41732</v>
      </c>
      <c r="H1326" s="8">
        <v>42003</v>
      </c>
      <c r="I1326" s="4170"/>
      <c r="J1326" s="4170"/>
      <c r="K1326" s="7"/>
      <c r="L1326" s="7"/>
      <c r="M1326" s="1">
        <v>9</v>
      </c>
      <c r="N1326" s="2" t="s">
        <v>802</v>
      </c>
      <c r="O1326" s="2" t="s">
        <v>589</v>
      </c>
      <c r="P1326" s="7"/>
    </row>
    <row r="1327" spans="1:16" x14ac:dyDescent="0.2">
      <c r="A1327" s="1">
        <v>9</v>
      </c>
      <c r="B1327" s="20" t="s">
        <v>7404</v>
      </c>
      <c r="C1327" s="4195" t="s">
        <v>1669</v>
      </c>
      <c r="D1327" s="4012"/>
      <c r="E1327" s="4012"/>
      <c r="F1327" s="4012"/>
      <c r="G1327" s="8">
        <v>41671</v>
      </c>
      <c r="H1327" s="8">
        <v>42004</v>
      </c>
      <c r="I1327" s="4170"/>
      <c r="J1327" s="4170"/>
      <c r="K1327" s="7"/>
      <c r="L1327" s="7"/>
      <c r="M1327" s="1">
        <v>4</v>
      </c>
      <c r="N1327" s="2" t="s">
        <v>802</v>
      </c>
      <c r="O1327" s="2" t="s">
        <v>589</v>
      </c>
      <c r="P1327" s="7"/>
    </row>
    <row r="1328" spans="1:16" x14ac:dyDescent="0.2">
      <c r="A1328" s="1">
        <v>10</v>
      </c>
      <c r="B1328" s="20" t="s">
        <v>7404</v>
      </c>
      <c r="C1328" s="4195" t="s">
        <v>1668</v>
      </c>
      <c r="D1328" s="4012"/>
      <c r="E1328" s="4012"/>
      <c r="F1328" s="4012"/>
      <c r="G1328" s="8">
        <v>41730</v>
      </c>
      <c r="H1328" s="8">
        <v>41913</v>
      </c>
      <c r="I1328" s="4170"/>
      <c r="J1328" s="4170"/>
      <c r="K1328" s="7"/>
      <c r="L1328" s="7"/>
      <c r="M1328" s="1">
        <v>18</v>
      </c>
      <c r="N1328" s="2" t="s">
        <v>802</v>
      </c>
      <c r="O1328" s="2" t="s">
        <v>589</v>
      </c>
      <c r="P1328" s="7"/>
    </row>
    <row r="1329" spans="1:16" x14ac:dyDescent="0.2">
      <c r="A1329" s="1">
        <v>11</v>
      </c>
      <c r="B1329" s="20" t="s">
        <v>7404</v>
      </c>
      <c r="C1329" s="4195" t="s">
        <v>860</v>
      </c>
      <c r="D1329" s="4012"/>
      <c r="E1329" s="4012"/>
      <c r="F1329" s="4012"/>
      <c r="G1329" s="8">
        <v>41640</v>
      </c>
      <c r="H1329" s="8">
        <v>42004</v>
      </c>
      <c r="I1329" s="4170"/>
      <c r="J1329" s="4170"/>
      <c r="K1329" s="7"/>
      <c r="L1329" s="7"/>
      <c r="M1329" s="1">
        <v>2</v>
      </c>
      <c r="N1329" s="2" t="s">
        <v>802</v>
      </c>
      <c r="O1329" s="2" t="s">
        <v>589</v>
      </c>
      <c r="P1329" s="7"/>
    </row>
    <row r="1330" spans="1:16" x14ac:dyDescent="0.2">
      <c r="A1330" s="1">
        <v>12</v>
      </c>
      <c r="B1330" s="20" t="s">
        <v>7404</v>
      </c>
      <c r="C1330" s="4012" t="s">
        <v>861</v>
      </c>
      <c r="D1330" s="4012"/>
      <c r="E1330" s="4012"/>
      <c r="F1330" s="4012"/>
      <c r="G1330" s="8">
        <v>41671</v>
      </c>
      <c r="H1330" s="122">
        <v>42004</v>
      </c>
      <c r="I1330" s="4170"/>
      <c r="J1330" s="4170"/>
      <c r="K1330" s="7"/>
      <c r="L1330" s="7"/>
      <c r="M1330" s="1">
        <v>36</v>
      </c>
      <c r="N1330" s="2" t="s">
        <v>802</v>
      </c>
      <c r="O1330" s="2" t="s">
        <v>589</v>
      </c>
      <c r="P1330" s="7" t="s">
        <v>1213</v>
      </c>
    </row>
    <row r="1331" spans="1:16" x14ac:dyDescent="0.2">
      <c r="A1331" s="14"/>
      <c r="B1331" s="14"/>
      <c r="C1331" s="3845"/>
      <c r="D1331" s="3845"/>
      <c r="E1331" s="3845"/>
      <c r="F1331" s="3845"/>
      <c r="G1331" s="129"/>
      <c r="H1331" s="129"/>
      <c r="I1331" s="4170"/>
      <c r="J1331" s="6"/>
      <c r="K1331" s="6"/>
      <c r="L1331" s="6"/>
      <c r="M1331" s="139"/>
      <c r="N1331" s="16"/>
      <c r="O1331" s="16"/>
      <c r="P1331" s="15"/>
    </row>
    <row r="1332" spans="1:16" x14ac:dyDescent="0.2">
      <c r="A1332" s="1"/>
      <c r="B1332" s="42" t="s">
        <v>7381</v>
      </c>
      <c r="C1332" s="4723" t="s">
        <v>1329</v>
      </c>
      <c r="D1332" s="4723"/>
      <c r="E1332" s="4723"/>
      <c r="F1332" s="4723"/>
      <c r="G1332" s="7"/>
      <c r="H1332" s="7"/>
      <c r="I1332" s="4170"/>
      <c r="J1332" s="4170">
        <v>6</v>
      </c>
      <c r="K1332" s="7"/>
      <c r="L1332" s="7"/>
      <c r="M1332" s="1"/>
      <c r="N1332" s="7"/>
      <c r="O1332" s="7"/>
      <c r="P1332" s="7"/>
    </row>
    <row r="1333" spans="1:16" x14ac:dyDescent="0.2">
      <c r="A1333" s="1">
        <v>13</v>
      </c>
      <c r="B1333" s="20" t="s">
        <v>7382</v>
      </c>
      <c r="C1333" s="4012" t="s">
        <v>1676</v>
      </c>
      <c r="D1333" s="4012"/>
      <c r="E1333" s="4012"/>
      <c r="F1333" s="4012"/>
      <c r="G1333" s="8">
        <v>41640</v>
      </c>
      <c r="H1333" s="8">
        <v>42004</v>
      </c>
      <c r="I1333" s="4170"/>
      <c r="J1333" s="4170"/>
      <c r="K1333" s="7"/>
      <c r="L1333" s="7"/>
      <c r="M1333" s="1">
        <v>12</v>
      </c>
      <c r="N1333" s="2" t="s">
        <v>1223</v>
      </c>
      <c r="O1333" s="2" t="s">
        <v>589</v>
      </c>
      <c r="P1333" s="7"/>
    </row>
    <row r="1334" spans="1:16" x14ac:dyDescent="0.2">
      <c r="A1334" s="1">
        <v>14</v>
      </c>
      <c r="B1334" s="20" t="s">
        <v>7383</v>
      </c>
      <c r="C1334" s="4195" t="s">
        <v>1678</v>
      </c>
      <c r="D1334" s="4012"/>
      <c r="E1334" s="4012"/>
      <c r="F1334" s="4012"/>
      <c r="G1334" s="8">
        <v>41640</v>
      </c>
      <c r="H1334" s="8">
        <v>42004</v>
      </c>
      <c r="I1334" s="4170"/>
      <c r="J1334" s="4170"/>
      <c r="K1334" s="7"/>
      <c r="L1334" s="7"/>
      <c r="M1334" s="1">
        <v>12</v>
      </c>
      <c r="N1334" s="2" t="s">
        <v>1223</v>
      </c>
      <c r="O1334" s="2" t="s">
        <v>589</v>
      </c>
      <c r="P1334" s="7"/>
    </row>
    <row r="1335" spans="1:16" x14ac:dyDescent="0.2">
      <c r="A1335" s="1">
        <v>15</v>
      </c>
      <c r="B1335" s="20" t="s">
        <v>7384</v>
      </c>
      <c r="C1335" s="4195" t="s">
        <v>1674</v>
      </c>
      <c r="D1335" s="4012"/>
      <c r="E1335" s="4012"/>
      <c r="F1335" s="4012"/>
      <c r="G1335" s="8">
        <v>41640</v>
      </c>
      <c r="H1335" s="8">
        <v>42004</v>
      </c>
      <c r="I1335" s="4170"/>
      <c r="J1335" s="4170"/>
      <c r="K1335" s="7"/>
      <c r="L1335" s="7"/>
      <c r="M1335" s="1">
        <v>12</v>
      </c>
      <c r="N1335" s="2" t="s">
        <v>1223</v>
      </c>
      <c r="O1335" s="2" t="s">
        <v>589</v>
      </c>
      <c r="P1335" s="7"/>
    </row>
    <row r="1336" spans="1:16" x14ac:dyDescent="0.2">
      <c r="A1336" s="1">
        <v>16</v>
      </c>
      <c r="B1336" s="20" t="s">
        <v>7385</v>
      </c>
      <c r="C1336" s="4195" t="s">
        <v>1680</v>
      </c>
      <c r="D1336" s="4012"/>
      <c r="E1336" s="4012"/>
      <c r="F1336" s="4012"/>
      <c r="G1336" s="8">
        <v>41640</v>
      </c>
      <c r="H1336" s="8">
        <v>42004</v>
      </c>
      <c r="I1336" s="4170"/>
      <c r="J1336" s="4170"/>
      <c r="K1336" s="7"/>
      <c r="L1336" s="7"/>
      <c r="M1336" s="1">
        <v>12</v>
      </c>
      <c r="N1336" s="2" t="s">
        <v>1223</v>
      </c>
      <c r="O1336" s="2" t="s">
        <v>589</v>
      </c>
      <c r="P1336" s="7"/>
    </row>
    <row r="1337" spans="1:16" x14ac:dyDescent="0.2">
      <c r="A1337" s="1">
        <v>17</v>
      </c>
      <c r="B1337" s="20" t="s">
        <v>7386</v>
      </c>
      <c r="C1337" s="4659" t="s">
        <v>1681</v>
      </c>
      <c r="D1337" s="3936"/>
      <c r="E1337" s="3936"/>
      <c r="F1337" s="3936"/>
      <c r="G1337" s="8">
        <v>41640</v>
      </c>
      <c r="H1337" s="8">
        <v>42004</v>
      </c>
      <c r="I1337" s="4170"/>
      <c r="J1337" s="4170"/>
      <c r="K1337" s="7"/>
      <c r="L1337" s="7"/>
      <c r="M1337" s="1">
        <v>36</v>
      </c>
      <c r="N1337" s="1" t="s">
        <v>802</v>
      </c>
      <c r="O1337" s="1" t="s">
        <v>849</v>
      </c>
      <c r="P1337" s="7"/>
    </row>
    <row r="1338" spans="1:16" x14ac:dyDescent="0.2">
      <c r="A1338" s="1"/>
      <c r="B1338" s="42" t="s">
        <v>7387</v>
      </c>
      <c r="C1338" s="4012" t="s">
        <v>2853</v>
      </c>
      <c r="D1338" s="4012"/>
      <c r="E1338" s="4012"/>
      <c r="F1338" s="4012"/>
      <c r="G1338" s="8"/>
      <c r="H1338" s="8"/>
      <c r="I1338" s="4170"/>
      <c r="J1338" s="4170"/>
      <c r="K1338" s="7"/>
      <c r="L1338" s="7"/>
      <c r="M1338" s="1"/>
      <c r="N1338" s="1"/>
      <c r="O1338" s="1"/>
      <c r="P1338" s="7"/>
    </row>
    <row r="1339" spans="1:16" x14ac:dyDescent="0.2">
      <c r="A1339" s="1">
        <v>18</v>
      </c>
      <c r="B1339" s="20" t="s">
        <v>7388</v>
      </c>
      <c r="C1339" s="4659" t="s">
        <v>1672</v>
      </c>
      <c r="D1339" s="3936"/>
      <c r="E1339" s="3936"/>
      <c r="F1339" s="3936"/>
      <c r="G1339" s="8">
        <v>41662</v>
      </c>
      <c r="H1339" s="8">
        <v>41995</v>
      </c>
      <c r="I1339" s="4170"/>
      <c r="J1339" s="4170"/>
      <c r="K1339" s="7"/>
      <c r="L1339" s="7"/>
      <c r="M1339" s="1">
        <v>42</v>
      </c>
      <c r="N1339" s="1" t="s">
        <v>802</v>
      </c>
      <c r="O1339" s="1" t="s">
        <v>849</v>
      </c>
      <c r="P1339" s="7"/>
    </row>
    <row r="1340" spans="1:16" x14ac:dyDescent="0.2">
      <c r="A1340" s="1">
        <v>19</v>
      </c>
      <c r="B1340" s="20" t="s">
        <v>1284</v>
      </c>
      <c r="C1340" s="3936" t="s">
        <v>1341</v>
      </c>
      <c r="D1340" s="3936"/>
      <c r="E1340" s="3936"/>
      <c r="F1340" s="3936"/>
      <c r="G1340" s="8">
        <v>41641</v>
      </c>
      <c r="H1340" s="8">
        <v>42023</v>
      </c>
      <c r="I1340" s="4170"/>
      <c r="J1340" s="4170"/>
      <c r="K1340" s="7"/>
      <c r="L1340" s="7"/>
      <c r="M1340" s="1">
        <v>44</v>
      </c>
      <c r="N1340" s="1" t="s">
        <v>802</v>
      </c>
      <c r="O1340" s="1" t="s">
        <v>849</v>
      </c>
      <c r="P1340" s="7"/>
    </row>
    <row r="1341" spans="1:16" x14ac:dyDescent="0.2">
      <c r="A1341" s="1"/>
      <c r="B1341" s="42" t="s">
        <v>7389</v>
      </c>
      <c r="C1341" s="4012" t="s">
        <v>2854</v>
      </c>
      <c r="D1341" s="4012"/>
      <c r="E1341" s="4012"/>
      <c r="F1341" s="4012"/>
      <c r="G1341" s="8"/>
      <c r="H1341" s="8"/>
      <c r="I1341" s="4170"/>
      <c r="J1341" s="4170"/>
      <c r="K1341" s="7"/>
      <c r="L1341" s="7"/>
      <c r="M1341" s="1"/>
      <c r="N1341" s="1"/>
      <c r="O1341" s="1"/>
      <c r="P1341" s="7"/>
    </row>
    <row r="1342" spans="1:16" x14ac:dyDescent="0.2">
      <c r="A1342" s="1">
        <v>20</v>
      </c>
      <c r="B1342" s="20" t="s">
        <v>7390</v>
      </c>
      <c r="C1342" s="4659" t="s">
        <v>1683</v>
      </c>
      <c r="D1342" s="3936"/>
      <c r="E1342" s="3936"/>
      <c r="F1342" s="3936"/>
      <c r="G1342" s="122">
        <v>41760</v>
      </c>
      <c r="H1342" s="122">
        <v>41974</v>
      </c>
      <c r="I1342" s="4170"/>
      <c r="J1342" s="4170"/>
      <c r="K1342" s="7"/>
      <c r="L1342" s="7"/>
      <c r="M1342" s="1">
        <v>8</v>
      </c>
      <c r="N1342" s="1" t="s">
        <v>802</v>
      </c>
      <c r="O1342" s="1" t="s">
        <v>849</v>
      </c>
      <c r="P1342" s="7"/>
    </row>
    <row r="1343" spans="1:16" x14ac:dyDescent="0.2">
      <c r="A1343" s="1">
        <v>21</v>
      </c>
      <c r="B1343" s="20" t="s">
        <v>7391</v>
      </c>
      <c r="C1343" s="4012" t="s">
        <v>1685</v>
      </c>
      <c r="D1343" s="4012"/>
      <c r="E1343" s="4012"/>
      <c r="F1343" s="4012"/>
      <c r="G1343" s="8">
        <v>41771</v>
      </c>
      <c r="H1343" s="8">
        <v>41919</v>
      </c>
      <c r="I1343" s="4170"/>
      <c r="J1343" s="4170"/>
      <c r="K1343" s="7"/>
      <c r="L1343" s="7"/>
      <c r="M1343" s="1">
        <v>2</v>
      </c>
      <c r="N1343" s="1" t="s">
        <v>802</v>
      </c>
      <c r="O1343" s="1" t="s">
        <v>849</v>
      </c>
      <c r="P1343" s="7"/>
    </row>
    <row r="1344" spans="1:16" x14ac:dyDescent="0.2">
      <c r="A1344" s="1">
        <v>22</v>
      </c>
      <c r="B1344" s="20" t="s">
        <v>7392</v>
      </c>
      <c r="C1344" s="4659" t="s">
        <v>7393</v>
      </c>
      <c r="D1344" s="3936"/>
      <c r="E1344" s="3936"/>
      <c r="F1344" s="3936"/>
      <c r="G1344" s="122">
        <v>41827</v>
      </c>
      <c r="H1344" s="8">
        <v>41827</v>
      </c>
      <c r="I1344" s="4170"/>
      <c r="J1344" s="4170"/>
      <c r="K1344" s="7"/>
      <c r="L1344" s="7"/>
      <c r="M1344" s="1">
        <v>1</v>
      </c>
      <c r="N1344" s="1" t="s">
        <v>802</v>
      </c>
      <c r="O1344" s="1" t="s">
        <v>849</v>
      </c>
      <c r="P1344" s="7"/>
    </row>
    <row r="1345" spans="1:16" x14ac:dyDescent="0.2">
      <c r="A1345" s="1">
        <v>23</v>
      </c>
      <c r="B1345" s="20" t="s">
        <v>7394</v>
      </c>
      <c r="C1345" s="4659" t="s">
        <v>1689</v>
      </c>
      <c r="D1345" s="3936"/>
      <c r="E1345" s="3936"/>
      <c r="F1345" s="3936"/>
      <c r="G1345" s="8">
        <v>41799</v>
      </c>
      <c r="H1345" s="8">
        <v>41827</v>
      </c>
      <c r="I1345" s="4170"/>
      <c r="J1345" s="4170"/>
      <c r="K1345" s="7"/>
      <c r="L1345" s="7"/>
      <c r="M1345" s="1">
        <v>4</v>
      </c>
      <c r="N1345" s="2" t="s">
        <v>802</v>
      </c>
      <c r="O1345" s="2" t="s">
        <v>849</v>
      </c>
      <c r="P1345" s="7" t="s">
        <v>1213</v>
      </c>
    </row>
    <row r="1346" spans="1:16" x14ac:dyDescent="0.2">
      <c r="A1346" s="1">
        <v>24</v>
      </c>
      <c r="B1346" s="20" t="s">
        <v>7395</v>
      </c>
      <c r="C1346" s="4659" t="s">
        <v>1690</v>
      </c>
      <c r="D1346" s="3936"/>
      <c r="E1346" s="3936"/>
      <c r="F1346" s="3936"/>
      <c r="G1346" s="8">
        <v>41796</v>
      </c>
      <c r="H1346" s="8">
        <v>41921</v>
      </c>
      <c r="I1346" s="4170"/>
      <c r="J1346" s="4170"/>
      <c r="K1346" s="7"/>
      <c r="L1346" s="7"/>
      <c r="M1346" s="1">
        <v>4</v>
      </c>
      <c r="N1346" s="2" t="s">
        <v>802</v>
      </c>
      <c r="O1346" s="2" t="s">
        <v>849</v>
      </c>
      <c r="P1346" s="7" t="s">
        <v>1213</v>
      </c>
    </row>
    <row r="1347" spans="1:16" x14ac:dyDescent="0.2">
      <c r="A1347" s="1725"/>
      <c r="B1347" s="7"/>
      <c r="C1347" s="3860"/>
      <c r="D1347" s="3860"/>
      <c r="E1347" s="3860"/>
      <c r="F1347" s="3860"/>
      <c r="G1347" s="7"/>
      <c r="H1347" s="7"/>
      <c r="I1347" s="7"/>
      <c r="J1347" s="7"/>
      <c r="K1347" s="7"/>
      <c r="L1347" s="7"/>
      <c r="M1347" s="7"/>
      <c r="N1347" s="7"/>
      <c r="O1347" s="7"/>
      <c r="P1347" s="7"/>
    </row>
    <row r="1348" spans="1:16" x14ac:dyDescent="0.2">
      <c r="A1348" s="7"/>
      <c r="B1348" s="42" t="s">
        <v>7399</v>
      </c>
      <c r="C1348" s="4653" t="s">
        <v>1662</v>
      </c>
      <c r="D1348" s="4654"/>
      <c r="E1348" s="4654"/>
      <c r="F1348" s="4655"/>
      <c r="G1348" s="8"/>
      <c r="H1348" s="8"/>
      <c r="I1348" s="7"/>
      <c r="J1348" s="1"/>
      <c r="K1348" s="7"/>
      <c r="L1348" s="7"/>
      <c r="M1348" s="1"/>
      <c r="N1348" s="1"/>
      <c r="O1348" s="317"/>
      <c r="P1348" s="7"/>
    </row>
    <row r="1349" spans="1:16" x14ac:dyDescent="0.2">
      <c r="A1349" s="1">
        <v>1</v>
      </c>
      <c r="B1349" s="20" t="s">
        <v>7407</v>
      </c>
      <c r="C1349" s="4648" t="s">
        <v>7408</v>
      </c>
      <c r="D1349" s="4649"/>
      <c r="E1349" s="4649"/>
      <c r="F1349" s="4650"/>
      <c r="G1349" s="8">
        <v>42095</v>
      </c>
      <c r="H1349" s="8">
        <v>42338</v>
      </c>
      <c r="I1349" s="3931">
        <v>462</v>
      </c>
      <c r="J1349" s="3931">
        <v>7</v>
      </c>
      <c r="K1349" s="7"/>
      <c r="L1349" s="7"/>
      <c r="M1349" s="1">
        <v>30</v>
      </c>
      <c r="N1349" s="2" t="s">
        <v>1223</v>
      </c>
      <c r="O1349" s="320" t="s">
        <v>589</v>
      </c>
      <c r="P1349" s="7"/>
    </row>
    <row r="1350" spans="1:16" x14ac:dyDescent="0.2">
      <c r="A1350" s="1">
        <v>2</v>
      </c>
      <c r="B1350" s="290" t="s">
        <v>7401</v>
      </c>
      <c r="C1350" s="4659" t="s">
        <v>1664</v>
      </c>
      <c r="D1350" s="4659"/>
      <c r="E1350" s="4659"/>
      <c r="F1350" s="4659"/>
      <c r="G1350" s="8">
        <v>42065</v>
      </c>
      <c r="H1350" s="8">
        <v>42366</v>
      </c>
      <c r="I1350" s="3932"/>
      <c r="J1350" s="3932"/>
      <c r="K1350" s="7"/>
      <c r="L1350" s="7"/>
      <c r="M1350" s="1">
        <v>59</v>
      </c>
      <c r="N1350" s="2" t="s">
        <v>1223</v>
      </c>
      <c r="O1350" s="320" t="s">
        <v>589</v>
      </c>
      <c r="P1350" s="7"/>
    </row>
    <row r="1351" spans="1:16" x14ac:dyDescent="0.2">
      <c r="A1351" s="1">
        <v>3</v>
      </c>
      <c r="B1351" s="290" t="s">
        <v>7402</v>
      </c>
      <c r="C1351" s="4659" t="s">
        <v>1666</v>
      </c>
      <c r="D1351" s="4659"/>
      <c r="E1351" s="4659"/>
      <c r="F1351" s="4659"/>
      <c r="G1351" s="8">
        <v>42065</v>
      </c>
      <c r="H1351" s="8">
        <v>42366</v>
      </c>
      <c r="I1351" s="3932"/>
      <c r="J1351" s="3932"/>
      <c r="K1351" s="7"/>
      <c r="L1351" s="7"/>
      <c r="M1351" s="1">
        <v>59</v>
      </c>
      <c r="N1351" s="2" t="s">
        <v>1223</v>
      </c>
      <c r="O1351" s="320" t="s">
        <v>589</v>
      </c>
      <c r="P1351" s="7"/>
    </row>
    <row r="1352" spans="1:16" x14ac:dyDescent="0.2">
      <c r="A1352" s="1"/>
      <c r="B1352" s="315" t="s">
        <v>7381</v>
      </c>
      <c r="C1352" s="4012" t="s">
        <v>1329</v>
      </c>
      <c r="D1352" s="4012"/>
      <c r="E1352" s="4012"/>
      <c r="F1352" s="4012"/>
      <c r="G1352" s="8"/>
      <c r="H1352" s="8"/>
      <c r="I1352" s="3932"/>
      <c r="J1352" s="3932"/>
      <c r="K1352" s="7"/>
      <c r="L1352" s="7"/>
      <c r="M1352" s="1"/>
      <c r="N1352" s="1"/>
      <c r="O1352" s="317"/>
      <c r="P1352" s="7"/>
    </row>
    <row r="1353" spans="1:16" x14ac:dyDescent="0.2">
      <c r="A1353" s="1">
        <v>4</v>
      </c>
      <c r="B1353" t="s">
        <v>7409</v>
      </c>
      <c r="C1353" s="4012" t="s">
        <v>1676</v>
      </c>
      <c r="D1353" s="4012"/>
      <c r="E1353" s="4012"/>
      <c r="F1353" s="4012"/>
      <c r="G1353" s="8">
        <v>42005</v>
      </c>
      <c r="H1353" s="8">
        <v>42369</v>
      </c>
      <c r="I1353" s="3932"/>
      <c r="J1353" s="3932"/>
      <c r="K1353" s="7"/>
      <c r="L1353" s="7"/>
      <c r="M1353" s="1">
        <v>12</v>
      </c>
      <c r="N1353" s="2" t="s">
        <v>1223</v>
      </c>
      <c r="O1353" s="320" t="s">
        <v>589</v>
      </c>
      <c r="P1353" s="7"/>
    </row>
    <row r="1354" spans="1:16" x14ac:dyDescent="0.2">
      <c r="A1354" s="1">
        <v>5</v>
      </c>
      <c r="B1354" s="290" t="s">
        <v>7383</v>
      </c>
      <c r="C1354" s="4195" t="s">
        <v>1678</v>
      </c>
      <c r="D1354" s="4012"/>
      <c r="E1354" s="4012"/>
      <c r="F1354" s="4012"/>
      <c r="G1354" s="8">
        <v>42005</v>
      </c>
      <c r="H1354" s="8">
        <v>42369</v>
      </c>
      <c r="I1354" s="3932"/>
      <c r="J1354" s="3932"/>
      <c r="K1354" s="7"/>
      <c r="L1354" s="7"/>
      <c r="M1354" s="1">
        <v>12</v>
      </c>
      <c r="N1354" s="2" t="s">
        <v>1223</v>
      </c>
      <c r="O1354" s="320" t="s">
        <v>589</v>
      </c>
      <c r="P1354" s="7"/>
    </row>
    <row r="1355" spans="1:16" x14ac:dyDescent="0.2">
      <c r="A1355" s="1">
        <v>6</v>
      </c>
      <c r="B1355" s="290" t="s">
        <v>7384</v>
      </c>
      <c r="C1355" s="4195" t="s">
        <v>1674</v>
      </c>
      <c r="D1355" s="4012"/>
      <c r="E1355" s="4012"/>
      <c r="F1355" s="4012"/>
      <c r="G1355" s="8">
        <v>42005</v>
      </c>
      <c r="H1355" s="8">
        <v>42369</v>
      </c>
      <c r="I1355" s="3932"/>
      <c r="J1355" s="3932"/>
      <c r="K1355" s="7"/>
      <c r="L1355" s="7"/>
      <c r="M1355" s="1">
        <v>12</v>
      </c>
      <c r="N1355" s="2" t="s">
        <v>1223</v>
      </c>
      <c r="O1355" s="320" t="s">
        <v>589</v>
      </c>
      <c r="P1355" s="7"/>
    </row>
    <row r="1356" spans="1:16" x14ac:dyDescent="0.2">
      <c r="A1356" s="1">
        <v>7</v>
      </c>
      <c r="B1356" s="290" t="s">
        <v>7385</v>
      </c>
      <c r="C1356" s="4195" t="s">
        <v>1680</v>
      </c>
      <c r="D1356" s="4012"/>
      <c r="E1356" s="4012"/>
      <c r="F1356" s="4012"/>
      <c r="G1356" s="8">
        <v>42005</v>
      </c>
      <c r="H1356" s="8">
        <v>42369</v>
      </c>
      <c r="I1356" s="3932"/>
      <c r="J1356" s="3932"/>
      <c r="K1356" s="7"/>
      <c r="L1356" s="7"/>
      <c r="M1356" s="1">
        <v>12</v>
      </c>
      <c r="N1356" s="2" t="s">
        <v>1223</v>
      </c>
      <c r="O1356" s="320" t="s">
        <v>589</v>
      </c>
      <c r="P1356" s="7"/>
    </row>
    <row r="1357" spans="1:16" x14ac:dyDescent="0.2">
      <c r="A1357" s="1">
        <v>8</v>
      </c>
      <c r="B1357" s="290" t="s">
        <v>7410</v>
      </c>
      <c r="C1357" s="4195" t="s">
        <v>2374</v>
      </c>
      <c r="D1357" s="4012"/>
      <c r="E1357" s="4012"/>
      <c r="F1357" s="4012"/>
      <c r="G1357" s="8">
        <v>42039</v>
      </c>
      <c r="H1357" s="8">
        <v>42318</v>
      </c>
      <c r="I1357" s="3932"/>
      <c r="J1357" s="3932"/>
      <c r="K1357" s="7"/>
      <c r="L1357" s="7"/>
      <c r="M1357" s="1">
        <v>9</v>
      </c>
      <c r="N1357" s="2" t="s">
        <v>1223</v>
      </c>
      <c r="O1357" s="320" t="s">
        <v>589</v>
      </c>
      <c r="P1357" s="7"/>
    </row>
    <row r="1358" spans="1:16" x14ac:dyDescent="0.2">
      <c r="A1358" s="1">
        <v>9</v>
      </c>
      <c r="B1358" s="290" t="s">
        <v>7386</v>
      </c>
      <c r="C1358" s="4659" t="s">
        <v>1681</v>
      </c>
      <c r="D1358" s="3936"/>
      <c r="E1358" s="3936"/>
      <c r="F1358" s="3936"/>
      <c r="G1358" s="8">
        <v>42005</v>
      </c>
      <c r="H1358" s="8">
        <v>42369</v>
      </c>
      <c r="I1358" s="3932"/>
      <c r="J1358" s="3932"/>
      <c r="K1358" s="7"/>
      <c r="L1358" s="7"/>
      <c r="M1358" s="1">
        <v>36</v>
      </c>
      <c r="N1358" s="1" t="s">
        <v>802</v>
      </c>
      <c r="O1358" s="317" t="s">
        <v>849</v>
      </c>
      <c r="P1358" s="7"/>
    </row>
    <row r="1359" spans="1:16" x14ac:dyDescent="0.2">
      <c r="A1359" s="1"/>
      <c r="B1359" s="42" t="s">
        <v>7387</v>
      </c>
      <c r="C1359" s="4195" t="s">
        <v>2853</v>
      </c>
      <c r="D1359" s="4195"/>
      <c r="E1359" s="4195"/>
      <c r="F1359" s="4195"/>
      <c r="G1359" s="8"/>
      <c r="H1359" s="8"/>
      <c r="I1359" s="3932"/>
      <c r="J1359" s="3932"/>
      <c r="K1359" s="7"/>
      <c r="L1359" s="7"/>
      <c r="M1359" s="1"/>
      <c r="N1359" s="1"/>
      <c r="O1359" s="317"/>
      <c r="P1359" s="7"/>
    </row>
    <row r="1360" spans="1:16" x14ac:dyDescent="0.2">
      <c r="A1360" s="1">
        <v>10</v>
      </c>
      <c r="B1360" s="20" t="s">
        <v>7388</v>
      </c>
      <c r="C1360" s="4659" t="s">
        <v>1672</v>
      </c>
      <c r="D1360" s="3936"/>
      <c r="E1360" s="3936"/>
      <c r="F1360" s="3936"/>
      <c r="G1360" s="8">
        <v>42015</v>
      </c>
      <c r="H1360" s="8">
        <v>42363</v>
      </c>
      <c r="I1360" s="3932"/>
      <c r="J1360" s="3932"/>
      <c r="K1360" s="7"/>
      <c r="L1360" s="7"/>
      <c r="M1360" s="1">
        <v>35</v>
      </c>
      <c r="N1360" s="1" t="s">
        <v>802</v>
      </c>
      <c r="O1360" s="317" t="s">
        <v>849</v>
      </c>
      <c r="P1360" s="7"/>
    </row>
    <row r="1361" spans="1:16" x14ac:dyDescent="0.2">
      <c r="A1361" s="1">
        <v>11</v>
      </c>
      <c r="B1361" s="20" t="s">
        <v>1284</v>
      </c>
      <c r="C1361" s="3936" t="s">
        <v>1341</v>
      </c>
      <c r="D1361" s="3936"/>
      <c r="E1361" s="3936"/>
      <c r="F1361" s="3936"/>
      <c r="G1361" s="8">
        <v>42018</v>
      </c>
      <c r="H1361" s="8">
        <v>42360</v>
      </c>
      <c r="I1361" s="3932"/>
      <c r="J1361" s="3932"/>
      <c r="K1361" s="7"/>
      <c r="L1361" s="7"/>
      <c r="M1361" s="1">
        <v>38</v>
      </c>
      <c r="N1361" s="1" t="s">
        <v>802</v>
      </c>
      <c r="O1361" s="317" t="s">
        <v>849</v>
      </c>
      <c r="P1361" s="7"/>
    </row>
    <row r="1362" spans="1:16" x14ac:dyDescent="0.2">
      <c r="A1362" s="1"/>
      <c r="B1362" s="42" t="s">
        <v>7389</v>
      </c>
      <c r="C1362" s="4195" t="s">
        <v>2854</v>
      </c>
      <c r="D1362" s="4195"/>
      <c r="E1362" s="4195"/>
      <c r="F1362" s="4195"/>
      <c r="G1362" s="8"/>
      <c r="H1362" s="8"/>
      <c r="I1362" s="3932"/>
      <c r="J1362" s="3932"/>
      <c r="K1362" s="7"/>
      <c r="L1362" s="7"/>
      <c r="M1362" s="1"/>
      <c r="N1362" s="1"/>
      <c r="O1362" s="317"/>
      <c r="P1362" s="7"/>
    </row>
    <row r="1363" spans="1:16" x14ac:dyDescent="0.2">
      <c r="A1363" s="1">
        <v>12</v>
      </c>
      <c r="B1363" s="20" t="s">
        <v>7391</v>
      </c>
      <c r="C1363" s="4677" t="s">
        <v>1685</v>
      </c>
      <c r="D1363" s="4195"/>
      <c r="E1363" s="4195"/>
      <c r="F1363" s="4195"/>
      <c r="G1363" s="8">
        <v>42187</v>
      </c>
      <c r="H1363" s="8">
        <v>42256</v>
      </c>
      <c r="I1363" s="3932"/>
      <c r="J1363" s="3932"/>
      <c r="K1363" s="7"/>
      <c r="L1363" s="7"/>
      <c r="M1363" s="1">
        <v>3</v>
      </c>
      <c r="N1363" s="1" t="s">
        <v>802</v>
      </c>
      <c r="O1363" s="317" t="s">
        <v>849</v>
      </c>
      <c r="P1363" s="7"/>
    </row>
    <row r="1364" spans="1:16" x14ac:dyDescent="0.2">
      <c r="A1364" s="1">
        <v>13</v>
      </c>
      <c r="B1364" s="20" t="s">
        <v>7395</v>
      </c>
      <c r="C1364" s="4648" t="s">
        <v>1690</v>
      </c>
      <c r="D1364" s="4651"/>
      <c r="E1364" s="4651"/>
      <c r="F1364" s="4652"/>
      <c r="G1364" s="8">
        <v>42157</v>
      </c>
      <c r="H1364" s="8">
        <v>42248</v>
      </c>
      <c r="I1364" s="3933"/>
      <c r="J1364" s="3933"/>
      <c r="K1364" s="7"/>
      <c r="L1364" s="7"/>
      <c r="M1364" s="1">
        <v>3</v>
      </c>
      <c r="N1364" s="2" t="s">
        <v>802</v>
      </c>
      <c r="O1364" s="320" t="s">
        <v>849</v>
      </c>
      <c r="P1364" s="7"/>
    </row>
  </sheetData>
  <mergeCells count="1642">
    <mergeCell ref="C1362:F1362"/>
    <mergeCell ref="C1363:F1363"/>
    <mergeCell ref="C1364:F1364"/>
    <mergeCell ref="C1347:F1347"/>
    <mergeCell ref="J1349:J1364"/>
    <mergeCell ref="I1349:I1364"/>
    <mergeCell ref="C1356:F1356"/>
    <mergeCell ref="C1357:F1357"/>
    <mergeCell ref="C1358:F1358"/>
    <mergeCell ref="C1359:F1359"/>
    <mergeCell ref="C1360:F1360"/>
    <mergeCell ref="C1361:F1361"/>
    <mergeCell ref="C1350:F1350"/>
    <mergeCell ref="C1351:F1351"/>
    <mergeCell ref="C1352:F1352"/>
    <mergeCell ref="C1353:F1353"/>
    <mergeCell ref="C1354:F1354"/>
    <mergeCell ref="C1355:F1355"/>
    <mergeCell ref="C1348:F1348"/>
    <mergeCell ref="C1349:F1349"/>
    <mergeCell ref="O1313:O1314"/>
    <mergeCell ref="P1313:P1314"/>
    <mergeCell ref="C1332:F1332"/>
    <mergeCell ref="C1341:F1341"/>
    <mergeCell ref="C1334:F1334"/>
    <mergeCell ref="C1315:F1315"/>
    <mergeCell ref="C1316:F1316"/>
    <mergeCell ref="C1317:F1317"/>
    <mergeCell ref="C1318:F1318"/>
    <mergeCell ref="C1335:F1335"/>
    <mergeCell ref="C1275:F1275"/>
    <mergeCell ref="C1276:F1276"/>
    <mergeCell ref="J1309:M1309"/>
    <mergeCell ref="C1322:F1322"/>
    <mergeCell ref="M1313:M1314"/>
    <mergeCell ref="N1313:N1314"/>
    <mergeCell ref="C1319:F1319"/>
    <mergeCell ref="C1320:F1320"/>
    <mergeCell ref="C1321:F1321"/>
    <mergeCell ref="I1315:I1346"/>
    <mergeCell ref="P1290:P1291"/>
    <mergeCell ref="M1290:M1291"/>
    <mergeCell ref="C1325:F1325"/>
    <mergeCell ref="C1326:F1326"/>
    <mergeCell ref="C1327:F1327"/>
    <mergeCell ref="C1328:F1328"/>
    <mergeCell ref="C1342:F1342"/>
    <mergeCell ref="C1343:F1343"/>
    <mergeCell ref="C1344:F1344"/>
    <mergeCell ref="C1345:F1345"/>
    <mergeCell ref="C1346:F1346"/>
    <mergeCell ref="C1329:F1329"/>
    <mergeCell ref="C1333:F1333"/>
    <mergeCell ref="C1323:F1323"/>
    <mergeCell ref="C1324:F1324"/>
    <mergeCell ref="J1315:J1330"/>
    <mergeCell ref="J1332:J1346"/>
    <mergeCell ref="C1273:F1273"/>
    <mergeCell ref="C1274:F1274"/>
    <mergeCell ref="J1269:J1276"/>
    <mergeCell ref="C1271:F1271"/>
    <mergeCell ref="C1272:F1272"/>
    <mergeCell ref="C1268:F1268"/>
    <mergeCell ref="C1267:F1267"/>
    <mergeCell ref="A1313:A1314"/>
    <mergeCell ref="B1313:B1314"/>
    <mergeCell ref="C1313:F1314"/>
    <mergeCell ref="G1313:H1313"/>
    <mergeCell ref="I1313:L1313"/>
    <mergeCell ref="I1290:L1290"/>
    <mergeCell ref="I1292:I1298"/>
    <mergeCell ref="J1292:J1298"/>
    <mergeCell ref="C1296:F1296"/>
    <mergeCell ref="C1290:F1291"/>
    <mergeCell ref="G1290:H1290"/>
    <mergeCell ref="C1330:F1330"/>
    <mergeCell ref="C1331:F1331"/>
    <mergeCell ref="C1336:F1336"/>
    <mergeCell ref="C1337:F1337"/>
    <mergeCell ref="C1338:F1338"/>
    <mergeCell ref="C1339:F1339"/>
    <mergeCell ref="C1297:F1297"/>
    <mergeCell ref="C1298:F1298"/>
    <mergeCell ref="C1340:F1340"/>
    <mergeCell ref="I1266:I1276"/>
    <mergeCell ref="C1258:F1258"/>
    <mergeCell ref="C1259:F1259"/>
    <mergeCell ref="C1260:F1260"/>
    <mergeCell ref="C1261:F1261"/>
    <mergeCell ref="I1093:L1093"/>
    <mergeCell ref="C1262:F1262"/>
    <mergeCell ref="I1214:L1214"/>
    <mergeCell ref="I1256:L1256"/>
    <mergeCell ref="D1246:O1246"/>
    <mergeCell ref="D1247:O1247"/>
    <mergeCell ref="M1251:P1251"/>
    <mergeCell ref="A1253:I1253"/>
    <mergeCell ref="C1269:F1269"/>
    <mergeCell ref="C1270:F1270"/>
    <mergeCell ref="J1259:J1260"/>
    <mergeCell ref="C1192:F1192"/>
    <mergeCell ref="C1199:F1199"/>
    <mergeCell ref="C1227:F1227"/>
    <mergeCell ref="C1228:F1228"/>
    <mergeCell ref="C1193:F1193"/>
    <mergeCell ref="M1256:M1257"/>
    <mergeCell ref="N1256:N1257"/>
    <mergeCell ref="O1256:O1257"/>
    <mergeCell ref="P1256:P1257"/>
    <mergeCell ref="A1143:A1144"/>
    <mergeCell ref="B1143:B1144"/>
    <mergeCell ref="C1170:F1170"/>
    <mergeCell ref="C1169:F1169"/>
    <mergeCell ref="P1214:P1215"/>
    <mergeCell ref="C1176:F1176"/>
    <mergeCell ref="D1158:O1158"/>
    <mergeCell ref="C1044:F1044"/>
    <mergeCell ref="A995:H995"/>
    <mergeCell ref="C1047:F1047"/>
    <mergeCell ref="C1048:F1048"/>
    <mergeCell ref="C945:F945"/>
    <mergeCell ref="C946:F946"/>
    <mergeCell ref="C947:F947"/>
    <mergeCell ref="A1256:A1257"/>
    <mergeCell ref="B1256:B1257"/>
    <mergeCell ref="C1256:F1257"/>
    <mergeCell ref="G1256:H1256"/>
    <mergeCell ref="I1123:I1128"/>
    <mergeCell ref="J1123:J1128"/>
    <mergeCell ref="I1146:I1151"/>
    <mergeCell ref="J1146:J1151"/>
    <mergeCell ref="A1186:G1186"/>
    <mergeCell ref="I1169:I1176"/>
    <mergeCell ref="J1169:J1176"/>
    <mergeCell ref="C1171:F1171"/>
    <mergeCell ref="C1128:F1128"/>
    <mergeCell ref="J1225:J1226"/>
    <mergeCell ref="C1226:F1226"/>
    <mergeCell ref="C1216:F1216"/>
    <mergeCell ref="C1042:F1042"/>
    <mergeCell ref="C1043:F1043"/>
    <mergeCell ref="I1001:I1023"/>
    <mergeCell ref="J1001:J1023"/>
    <mergeCell ref="I1025:I1048"/>
    <mergeCell ref="C1014:F1014"/>
    <mergeCell ref="C1003:F1003"/>
    <mergeCell ref="I1240:I1241"/>
    <mergeCell ref="J1240:J1241"/>
    <mergeCell ref="J1066:J1069"/>
    <mergeCell ref="I1066:I1069"/>
    <mergeCell ref="J1070:J1079"/>
    <mergeCell ref="I1070:I1079"/>
    <mergeCell ref="I1097:I1107"/>
    <mergeCell ref="J1097:J1107"/>
    <mergeCell ref="D1083:O1083"/>
    <mergeCell ref="M1093:M1094"/>
    <mergeCell ref="M1089:P1089"/>
    <mergeCell ref="G1093:H1093"/>
    <mergeCell ref="I904:I917"/>
    <mergeCell ref="I955:I979"/>
    <mergeCell ref="J955:J979"/>
    <mergeCell ref="N998:N999"/>
    <mergeCell ref="O998:O999"/>
    <mergeCell ref="P998:P999"/>
    <mergeCell ref="M932:M933"/>
    <mergeCell ref="I932:L932"/>
    <mergeCell ref="I998:L998"/>
    <mergeCell ref="I1063:L1063"/>
    <mergeCell ref="M1039:M1040"/>
    <mergeCell ref="M998:M999"/>
    <mergeCell ref="C1041:F1041"/>
    <mergeCell ref="J1025:J1048"/>
    <mergeCell ref="C1032:F1032"/>
    <mergeCell ref="C1033:F1033"/>
    <mergeCell ref="C936:F936"/>
    <mergeCell ref="C937:F937"/>
    <mergeCell ref="C938:F938"/>
    <mergeCell ref="A922:C924"/>
    <mergeCell ref="D922:O922"/>
    <mergeCell ref="D923:O923"/>
    <mergeCell ref="J737:J739"/>
    <mergeCell ref="J631:J633"/>
    <mergeCell ref="J914:J917"/>
    <mergeCell ref="D924:O924"/>
    <mergeCell ref="I753:L753"/>
    <mergeCell ref="J720:J722"/>
    <mergeCell ref="I715:I724"/>
    <mergeCell ref="J727:J728"/>
    <mergeCell ref="J729:J730"/>
    <mergeCell ref="I725:I732"/>
    <mergeCell ref="J733:J734"/>
    <mergeCell ref="C730:F730"/>
    <mergeCell ref="C734:F734"/>
    <mergeCell ref="I733:I739"/>
    <mergeCell ref="C736:F736"/>
    <mergeCell ref="C737:F737"/>
    <mergeCell ref="C735:F735"/>
    <mergeCell ref="C721:F721"/>
    <mergeCell ref="C715:F715"/>
    <mergeCell ref="C716:F716"/>
    <mergeCell ref="C738:F738"/>
    <mergeCell ref="C724:F724"/>
    <mergeCell ref="C725:F725"/>
    <mergeCell ref="C726:F726"/>
    <mergeCell ref="C727:F727"/>
    <mergeCell ref="C728:F728"/>
    <mergeCell ref="C729:F729"/>
    <mergeCell ref="I855:L855"/>
    <mergeCell ref="I883:L883"/>
    <mergeCell ref="C909:F909"/>
    <mergeCell ref="C910:F910"/>
    <mergeCell ref="C911:F911"/>
    <mergeCell ref="I595:I615"/>
    <mergeCell ref="I616:I625"/>
    <mergeCell ref="C624:F624"/>
    <mergeCell ref="N932:N933"/>
    <mergeCell ref="C636:F636"/>
    <mergeCell ref="C639:F639"/>
    <mergeCell ref="C637:F637"/>
    <mergeCell ref="C638:F638"/>
    <mergeCell ref="C663:F663"/>
    <mergeCell ref="C633:F633"/>
    <mergeCell ref="C634:F634"/>
    <mergeCell ref="C635:F635"/>
    <mergeCell ref="C673:F673"/>
    <mergeCell ref="C674:F674"/>
    <mergeCell ref="C675:F675"/>
    <mergeCell ref="C676:F676"/>
    <mergeCell ref="J712:J713"/>
    <mergeCell ref="I706:I714"/>
    <mergeCell ref="J715:J716"/>
    <mergeCell ref="J717:J718"/>
    <mergeCell ref="C722:F722"/>
    <mergeCell ref="C718:F718"/>
    <mergeCell ref="C719:F719"/>
    <mergeCell ref="C720:F720"/>
    <mergeCell ref="C710:F710"/>
    <mergeCell ref="C711:F711"/>
    <mergeCell ref="C712:F712"/>
    <mergeCell ref="C713:F713"/>
    <mergeCell ref="C714:F714"/>
    <mergeCell ref="C705:F705"/>
    <mergeCell ref="J710:J711"/>
    <mergeCell ref="C739:F739"/>
    <mergeCell ref="I664:I670"/>
    <mergeCell ref="C664:F664"/>
    <mergeCell ref="C665:F665"/>
    <mergeCell ref="C667:F667"/>
    <mergeCell ref="C668:F668"/>
    <mergeCell ref="C669:F669"/>
    <mergeCell ref="C670:F670"/>
    <mergeCell ref="C671:F671"/>
    <mergeCell ref="C672:F672"/>
    <mergeCell ref="C666:F666"/>
    <mergeCell ref="C704:F704"/>
    <mergeCell ref="C681:F681"/>
    <mergeCell ref="C682:F682"/>
    <mergeCell ref="C697:F697"/>
    <mergeCell ref="C698:F698"/>
    <mergeCell ref="C699:F699"/>
    <mergeCell ref="C700:F700"/>
    <mergeCell ref="C701:F701"/>
    <mergeCell ref="I688:I696"/>
    <mergeCell ref="C693:F693"/>
    <mergeCell ref="C694:F694"/>
    <mergeCell ref="C695:F695"/>
    <mergeCell ref="C696:F696"/>
    <mergeCell ref="C688:F688"/>
    <mergeCell ref="I671:I678"/>
    <mergeCell ref="C632:F632"/>
    <mergeCell ref="I562:I567"/>
    <mergeCell ref="C613:F613"/>
    <mergeCell ref="C717:F717"/>
    <mergeCell ref="J699:J700"/>
    <mergeCell ref="J701:J702"/>
    <mergeCell ref="J703:J704"/>
    <mergeCell ref="I697:I705"/>
    <mergeCell ref="J706:J707"/>
    <mergeCell ref="J708:J709"/>
    <mergeCell ref="J697:J698"/>
    <mergeCell ref="C709:F709"/>
    <mergeCell ref="J681:J682"/>
    <mergeCell ref="C679:F679"/>
    <mergeCell ref="C680:F680"/>
    <mergeCell ref="C677:F677"/>
    <mergeCell ref="C678:F678"/>
    <mergeCell ref="C687:F687"/>
    <mergeCell ref="C703:F703"/>
    <mergeCell ref="J634:J656"/>
    <mergeCell ref="I626:I663"/>
    <mergeCell ref="C627:F627"/>
    <mergeCell ref="C628:F628"/>
    <mergeCell ref="C629:F629"/>
    <mergeCell ref="C640:F640"/>
    <mergeCell ref="C641:F641"/>
    <mergeCell ref="J657:J660"/>
    <mergeCell ref="J617:J620"/>
    <mergeCell ref="J623:J624"/>
    <mergeCell ref="J626:J630"/>
    <mergeCell ref="J694:J695"/>
    <mergeCell ref="C626:F626"/>
    <mergeCell ref="C550:F550"/>
    <mergeCell ref="C551:F551"/>
    <mergeCell ref="C540:F540"/>
    <mergeCell ref="C541:F541"/>
    <mergeCell ref="C542:F542"/>
    <mergeCell ref="C543:F543"/>
    <mergeCell ref="C544:F544"/>
    <mergeCell ref="C545:F545"/>
    <mergeCell ref="C630:F630"/>
    <mergeCell ref="C631:F631"/>
    <mergeCell ref="C558:F558"/>
    <mergeCell ref="C559:F559"/>
    <mergeCell ref="C560:F560"/>
    <mergeCell ref="C561:F561"/>
    <mergeCell ref="C562:F562"/>
    <mergeCell ref="C563:F563"/>
    <mergeCell ref="C590:F590"/>
    <mergeCell ref="C625:F625"/>
    <mergeCell ref="C566:F566"/>
    <mergeCell ref="C567:F567"/>
    <mergeCell ref="C614:F614"/>
    <mergeCell ref="C615:F615"/>
    <mergeCell ref="C618:F618"/>
    <mergeCell ref="C619:F619"/>
    <mergeCell ref="C620:F620"/>
    <mergeCell ref="C621:F621"/>
    <mergeCell ref="C622:F622"/>
    <mergeCell ref="C623:F623"/>
    <mergeCell ref="C646:F646"/>
    <mergeCell ref="C647:F647"/>
    <mergeCell ref="C654:F654"/>
    <mergeCell ref="C655:F655"/>
    <mergeCell ref="C608:F608"/>
    <mergeCell ref="C604:F604"/>
    <mergeCell ref="C602:F602"/>
    <mergeCell ref="C603:F603"/>
    <mergeCell ref="C609:F609"/>
    <mergeCell ref="C605:F605"/>
    <mergeCell ref="C534:F534"/>
    <mergeCell ref="C535:F535"/>
    <mergeCell ref="C536:F536"/>
    <mergeCell ref="C537:F537"/>
    <mergeCell ref="C528:F528"/>
    <mergeCell ref="C529:F529"/>
    <mergeCell ref="C530:F530"/>
    <mergeCell ref="C531:F531"/>
    <mergeCell ref="C532:F532"/>
    <mergeCell ref="C533:F533"/>
    <mergeCell ref="C538:F538"/>
    <mergeCell ref="C539:F539"/>
    <mergeCell ref="C552:F552"/>
    <mergeCell ref="C553:F553"/>
    <mergeCell ref="C554:F554"/>
    <mergeCell ref="C555:F555"/>
    <mergeCell ref="C556:F556"/>
    <mergeCell ref="C557:F557"/>
    <mergeCell ref="C546:F546"/>
    <mergeCell ref="C547:F547"/>
    <mergeCell ref="C548:F548"/>
    <mergeCell ref="C549:F549"/>
    <mergeCell ref="N511:N512"/>
    <mergeCell ref="O511:O512"/>
    <mergeCell ref="P511:P512"/>
    <mergeCell ref="C513:F513"/>
    <mergeCell ref="C514:F514"/>
    <mergeCell ref="C515:F515"/>
    <mergeCell ref="I514:I525"/>
    <mergeCell ref="J514:J519"/>
    <mergeCell ref="J520:J522"/>
    <mergeCell ref="J523:J524"/>
    <mergeCell ref="A511:A512"/>
    <mergeCell ref="B511:B512"/>
    <mergeCell ref="C511:F512"/>
    <mergeCell ref="G511:H511"/>
    <mergeCell ref="I511:L511"/>
    <mergeCell ref="M511:M512"/>
    <mergeCell ref="C645:F645"/>
    <mergeCell ref="C599:F599"/>
    <mergeCell ref="J588:J593"/>
    <mergeCell ref="I588:I594"/>
    <mergeCell ref="J595:J597"/>
    <mergeCell ref="C591:F591"/>
    <mergeCell ref="C600:F600"/>
    <mergeCell ref="C594:F594"/>
    <mergeCell ref="C595:F595"/>
    <mergeCell ref="C596:F596"/>
    <mergeCell ref="C597:F597"/>
    <mergeCell ref="C601:F601"/>
    <mergeCell ref="C612:F612"/>
    <mergeCell ref="J598:J611"/>
    <mergeCell ref="C606:F606"/>
    <mergeCell ref="C607:F607"/>
    <mergeCell ref="A497:B503"/>
    <mergeCell ref="C497:N500"/>
    <mergeCell ref="J541:J544"/>
    <mergeCell ref="J545:J550"/>
    <mergeCell ref="J551:J556"/>
    <mergeCell ref="C611:F611"/>
    <mergeCell ref="O497:P500"/>
    <mergeCell ref="C501:N503"/>
    <mergeCell ref="O501:P503"/>
    <mergeCell ref="M507:P507"/>
    <mergeCell ref="C648:F648"/>
    <mergeCell ref="C649:F649"/>
    <mergeCell ref="J559:J561"/>
    <mergeCell ref="C617:F617"/>
    <mergeCell ref="J526:J527"/>
    <mergeCell ref="J528:J531"/>
    <mergeCell ref="C650:F650"/>
    <mergeCell ref="J562:J563"/>
    <mergeCell ref="J564:J565"/>
    <mergeCell ref="J566:J567"/>
    <mergeCell ref="A571:B577"/>
    <mergeCell ref="O571:P574"/>
    <mergeCell ref="O575:P577"/>
    <mergeCell ref="A585:A586"/>
    <mergeCell ref="B585:B586"/>
    <mergeCell ref="P585:P586"/>
    <mergeCell ref="C587:F587"/>
    <mergeCell ref="C588:F588"/>
    <mergeCell ref="C589:F589"/>
    <mergeCell ref="C593:F593"/>
    <mergeCell ref="C592:F592"/>
    <mergeCell ref="C598:F598"/>
    <mergeCell ref="C642:F642"/>
    <mergeCell ref="C643:F643"/>
    <mergeCell ref="C644:F644"/>
    <mergeCell ref="C449:F449"/>
    <mergeCell ref="C450:F450"/>
    <mergeCell ref="C451:F451"/>
    <mergeCell ref="C452:F452"/>
    <mergeCell ref="C453:F453"/>
    <mergeCell ref="I448:I453"/>
    <mergeCell ref="I545:I561"/>
    <mergeCell ref="C610:F610"/>
    <mergeCell ref="C564:F564"/>
    <mergeCell ref="C565:F565"/>
    <mergeCell ref="C571:N574"/>
    <mergeCell ref="C575:N577"/>
    <mergeCell ref="M581:P581"/>
    <mergeCell ref="C585:F586"/>
    <mergeCell ref="G585:H585"/>
    <mergeCell ref="I585:L585"/>
    <mergeCell ref="M585:M586"/>
    <mergeCell ref="N585:N586"/>
    <mergeCell ref="O585:O586"/>
    <mergeCell ref="I474:I489"/>
    <mergeCell ref="J480:J489"/>
    <mergeCell ref="C490:F490"/>
    <mergeCell ref="C491:F491"/>
    <mergeCell ref="C492:F492"/>
    <mergeCell ref="C493:F493"/>
    <mergeCell ref="I490:I494"/>
    <mergeCell ref="J490:J494"/>
    <mergeCell ref="C478:F478"/>
    <mergeCell ref="C479:F479"/>
    <mergeCell ref="C476:F476"/>
    <mergeCell ref="C477:F477"/>
    <mergeCell ref="C467:F467"/>
    <mergeCell ref="C472:F472"/>
    <mergeCell ref="C522:F522"/>
    <mergeCell ref="C523:F523"/>
    <mergeCell ref="C524:F524"/>
    <mergeCell ref="C525:F525"/>
    <mergeCell ref="C526:F526"/>
    <mergeCell ref="C527:F527"/>
    <mergeCell ref="C516:F516"/>
    <mergeCell ref="C517:F517"/>
    <mergeCell ref="C518:F518"/>
    <mergeCell ref="C519:F519"/>
    <mergeCell ref="C520:F520"/>
    <mergeCell ref="C521:F521"/>
    <mergeCell ref="C481:F481"/>
    <mergeCell ref="C482:F482"/>
    <mergeCell ref="C485:F485"/>
    <mergeCell ref="N329:N330"/>
    <mergeCell ref="C329:F330"/>
    <mergeCell ref="G329:H329"/>
    <mergeCell ref="I329:J329"/>
    <mergeCell ref="C331:F331"/>
    <mergeCell ref="C659:F659"/>
    <mergeCell ref="I341:I347"/>
    <mergeCell ref="I348:I354"/>
    <mergeCell ref="C357:F357"/>
    <mergeCell ref="C358:F358"/>
    <mergeCell ref="C359:F359"/>
    <mergeCell ref="C360:F360"/>
    <mergeCell ref="C361:F361"/>
    <mergeCell ref="C362:F362"/>
    <mergeCell ref="C363:F363"/>
    <mergeCell ref="C364:F364"/>
    <mergeCell ref="C365:F365"/>
    <mergeCell ref="C366:F366"/>
    <mergeCell ref="C367:F367"/>
    <mergeCell ref="C368:F368"/>
    <mergeCell ref="C444:F444"/>
    <mergeCell ref="C445:F445"/>
    <mergeCell ref="C446:F446"/>
    <mergeCell ref="C447:F447"/>
    <mergeCell ref="I441:I447"/>
    <mergeCell ref="C448:F448"/>
    <mergeCell ref="C463:F463"/>
    <mergeCell ref="C656:F656"/>
    <mergeCell ref="C657:F657"/>
    <mergeCell ref="I433:I440"/>
    <mergeCell ref="C441:F441"/>
    <mergeCell ref="C442:F442"/>
    <mergeCell ref="C334:F334"/>
    <mergeCell ref="C335:F335"/>
    <mergeCell ref="C346:F346"/>
    <mergeCell ref="C658:F658"/>
    <mergeCell ref="I374:I375"/>
    <mergeCell ref="I377:I383"/>
    <mergeCell ref="I384:I390"/>
    <mergeCell ref="I391:I397"/>
    <mergeCell ref="I398:I404"/>
    <mergeCell ref="C443:F443"/>
    <mergeCell ref="C433:F433"/>
    <mergeCell ref="C434:F434"/>
    <mergeCell ref="C435:F435"/>
    <mergeCell ref="C436:F436"/>
    <mergeCell ref="C460:F460"/>
    <mergeCell ref="C461:F461"/>
    <mergeCell ref="C462:F462"/>
    <mergeCell ref="C437:F437"/>
    <mergeCell ref="C438:F438"/>
    <mergeCell ref="C439:F439"/>
    <mergeCell ref="C456:F456"/>
    <mergeCell ref="C457:F457"/>
    <mergeCell ref="C464:F464"/>
    <mergeCell ref="C465:F465"/>
    <mergeCell ref="C466:F466"/>
    <mergeCell ref="C651:F651"/>
    <mergeCell ref="C652:F652"/>
    <mergeCell ref="C653:F653"/>
    <mergeCell ref="C458:F458"/>
    <mergeCell ref="C459:F459"/>
    <mergeCell ref="C473:F473"/>
    <mergeCell ref="I467:I473"/>
    <mergeCell ref="M325:P325"/>
    <mergeCell ref="A329:A330"/>
    <mergeCell ref="B329:B330"/>
    <mergeCell ref="M329:M330"/>
    <mergeCell ref="C660:F660"/>
    <mergeCell ref="I355:I360"/>
    <mergeCell ref="I361:I367"/>
    <mergeCell ref="K329:L329"/>
    <mergeCell ref="C332:F332"/>
    <mergeCell ref="O329:O330"/>
    <mergeCell ref="C310:F310"/>
    <mergeCell ref="C308:F308"/>
    <mergeCell ref="C309:F309"/>
    <mergeCell ref="P329:P330"/>
    <mergeCell ref="I333:I340"/>
    <mergeCell ref="A319:C321"/>
    <mergeCell ref="D319:O319"/>
    <mergeCell ref="D320:O320"/>
    <mergeCell ref="D321:O321"/>
    <mergeCell ref="C336:F336"/>
    <mergeCell ref="C337:F337"/>
    <mergeCell ref="C338:F338"/>
    <mergeCell ref="C339:F339"/>
    <mergeCell ref="C340:F340"/>
    <mergeCell ref="C341:F341"/>
    <mergeCell ref="C351:F351"/>
    <mergeCell ref="C352:F352"/>
    <mergeCell ref="C353:F353"/>
    <mergeCell ref="C354:F354"/>
    <mergeCell ref="C355:F355"/>
    <mergeCell ref="C356:F356"/>
    <mergeCell ref="C333:F333"/>
    <mergeCell ref="P203:P211"/>
    <mergeCell ref="H222:H230"/>
    <mergeCell ref="N298:N299"/>
    <mergeCell ref="C300:F300"/>
    <mergeCell ref="J301:J311"/>
    <mergeCell ref="I301:I316"/>
    <mergeCell ref="C224:F224"/>
    <mergeCell ref="C315:F315"/>
    <mergeCell ref="C316:F316"/>
    <mergeCell ref="J312:J316"/>
    <mergeCell ref="C237:F237"/>
    <mergeCell ref="C238:F238"/>
    <mergeCell ref="L240:L248"/>
    <mergeCell ref="C311:F311"/>
    <mergeCell ref="C312:F312"/>
    <mergeCell ref="C305:F305"/>
    <mergeCell ref="C304:F304"/>
    <mergeCell ref="A288:C290"/>
    <mergeCell ref="A258:A265"/>
    <mergeCell ref="C259:F259"/>
    <mergeCell ref="C263:F263"/>
    <mergeCell ref="C264:F264"/>
    <mergeCell ref="C262:F262"/>
    <mergeCell ref="C307:F307"/>
    <mergeCell ref="C303:F303"/>
    <mergeCell ref="C252:F252"/>
    <mergeCell ref="C251:F251"/>
    <mergeCell ref="C253:F253"/>
    <mergeCell ref="C254:F254"/>
    <mergeCell ref="C278:F278"/>
    <mergeCell ref="C260:F260"/>
    <mergeCell ref="C306:F306"/>
    <mergeCell ref="P231:P239"/>
    <mergeCell ref="C313:F313"/>
    <mergeCell ref="C314:F314"/>
    <mergeCell ref="P298:P299"/>
    <mergeCell ref="O276:O284"/>
    <mergeCell ref="C282:F282"/>
    <mergeCell ref="C283:F283"/>
    <mergeCell ref="M276:M284"/>
    <mergeCell ref="C272:F272"/>
    <mergeCell ref="C273:F273"/>
    <mergeCell ref="C267:F267"/>
    <mergeCell ref="C270:F270"/>
    <mergeCell ref="L274:L275"/>
    <mergeCell ref="M274:M275"/>
    <mergeCell ref="M266:M273"/>
    <mergeCell ref="C255:F255"/>
    <mergeCell ref="C256:F256"/>
    <mergeCell ref="C257:F257"/>
    <mergeCell ref="O298:O299"/>
    <mergeCell ref="M298:M299"/>
    <mergeCell ref="C298:F299"/>
    <mergeCell ref="I298:J298"/>
    <mergeCell ref="K298:L298"/>
    <mergeCell ref="C276:F276"/>
    <mergeCell ref="C261:F261"/>
    <mergeCell ref="C302:F302"/>
    <mergeCell ref="L276:L284"/>
    <mergeCell ref="C279:F279"/>
    <mergeCell ref="C280:F280"/>
    <mergeCell ref="C281:F281"/>
    <mergeCell ref="P276:P284"/>
    <mergeCell ref="P274:P275"/>
    <mergeCell ref="D288:O288"/>
    <mergeCell ref="C231:F231"/>
    <mergeCell ref="N240:N248"/>
    <mergeCell ref="C268:F268"/>
    <mergeCell ref="C269:F269"/>
    <mergeCell ref="N222:N230"/>
    <mergeCell ref="K240:K248"/>
    <mergeCell ref="G231:G239"/>
    <mergeCell ref="A203:A211"/>
    <mergeCell ref="A231:A239"/>
    <mergeCell ref="C199:F199"/>
    <mergeCell ref="O266:O273"/>
    <mergeCell ref="J231:J248"/>
    <mergeCell ref="N249:N257"/>
    <mergeCell ref="O249:O257"/>
    <mergeCell ref="A274:A275"/>
    <mergeCell ref="C202:F202"/>
    <mergeCell ref="C204:F204"/>
    <mergeCell ref="C211:F211"/>
    <mergeCell ref="C221:F221"/>
    <mergeCell ref="C215:F215"/>
    <mergeCell ref="C216:F216"/>
    <mergeCell ref="C206:F206"/>
    <mergeCell ref="L231:L239"/>
    <mergeCell ref="M231:M239"/>
    <mergeCell ref="O231:O239"/>
    <mergeCell ref="L222:L230"/>
    <mergeCell ref="M222:M230"/>
    <mergeCell ref="J175:J184"/>
    <mergeCell ref="C193:F193"/>
    <mergeCell ref="C198:F198"/>
    <mergeCell ref="C192:F192"/>
    <mergeCell ref="I163:I172"/>
    <mergeCell ref="C176:F176"/>
    <mergeCell ref="C194:F194"/>
    <mergeCell ref="G194:G202"/>
    <mergeCell ref="A222:A230"/>
    <mergeCell ref="A266:A273"/>
    <mergeCell ref="H266:H273"/>
    <mergeCell ref="K266:K273"/>
    <mergeCell ref="C265:F265"/>
    <mergeCell ref="N194:N202"/>
    <mergeCell ref="C205:F205"/>
    <mergeCell ref="C207:F207"/>
    <mergeCell ref="O222:O230"/>
    <mergeCell ref="C208:F208"/>
    <mergeCell ref="C209:F209"/>
    <mergeCell ref="C210:F210"/>
    <mergeCell ref="C214:F214"/>
    <mergeCell ref="A194:A202"/>
    <mergeCell ref="M213:M221"/>
    <mergeCell ref="L203:L211"/>
    <mergeCell ref="K203:K211"/>
    <mergeCell ref="K213:K221"/>
    <mergeCell ref="L213:L221"/>
    <mergeCell ref="M203:M211"/>
    <mergeCell ref="A213:A221"/>
    <mergeCell ref="C217:F217"/>
    <mergeCell ref="C219:F219"/>
    <mergeCell ref="C220:F220"/>
    <mergeCell ref="C195:F195"/>
    <mergeCell ref="C200:F200"/>
    <mergeCell ref="C203:F203"/>
    <mergeCell ref="C213:F213"/>
    <mergeCell ref="C201:F201"/>
    <mergeCell ref="H194:H202"/>
    <mergeCell ref="C163:F163"/>
    <mergeCell ref="M176:M184"/>
    <mergeCell ref="C174:F174"/>
    <mergeCell ref="C175:F175"/>
    <mergeCell ref="C177:F177"/>
    <mergeCell ref="C184:F184"/>
    <mergeCell ref="K185:K193"/>
    <mergeCell ref="K176:K184"/>
    <mergeCell ref="C180:F180"/>
    <mergeCell ref="C181:F181"/>
    <mergeCell ref="C182:F182"/>
    <mergeCell ref="C183:F183"/>
    <mergeCell ref="G176:G184"/>
    <mergeCell ref="H176:H184"/>
    <mergeCell ref="L176:L184"/>
    <mergeCell ref="L185:L193"/>
    <mergeCell ref="C185:F185"/>
    <mergeCell ref="C178:F178"/>
    <mergeCell ref="I175:I248"/>
    <mergeCell ref="K194:K202"/>
    <mergeCell ref="L194:L202"/>
    <mergeCell ref="M194:M202"/>
    <mergeCell ref="C168:F168"/>
    <mergeCell ref="C173:F173"/>
    <mergeCell ref="C164:F164"/>
    <mergeCell ref="C186:F186"/>
    <mergeCell ref="C169:F169"/>
    <mergeCell ref="C170:F170"/>
    <mergeCell ref="C171:F171"/>
    <mergeCell ref="J169:J170"/>
    <mergeCell ref="J171:J172"/>
    <mergeCell ref="G131:H131"/>
    <mergeCell ref="I131:J131"/>
    <mergeCell ref="J70:J73"/>
    <mergeCell ref="J75:J76"/>
    <mergeCell ref="M154:P154"/>
    <mergeCell ref="A158:A159"/>
    <mergeCell ref="C74:F74"/>
    <mergeCell ref="N131:N132"/>
    <mergeCell ref="J102:J106"/>
    <mergeCell ref="M99:M100"/>
    <mergeCell ref="I158:J158"/>
    <mergeCell ref="D122:O122"/>
    <mergeCell ref="D123:O123"/>
    <mergeCell ref="J142:J143"/>
    <mergeCell ref="M158:M159"/>
    <mergeCell ref="N158:N159"/>
    <mergeCell ref="C76:F76"/>
    <mergeCell ref="I65:I85"/>
    <mergeCell ref="C85:F85"/>
    <mergeCell ref="N99:N100"/>
    <mergeCell ref="C135:F135"/>
    <mergeCell ref="C136:F136"/>
    <mergeCell ref="C137:F137"/>
    <mergeCell ref="C140:F140"/>
    <mergeCell ref="C141:F141"/>
    <mergeCell ref="C142:F142"/>
    <mergeCell ref="C104:F104"/>
    <mergeCell ref="C105:F105"/>
    <mergeCell ref="P158:P159"/>
    <mergeCell ref="O131:O132"/>
    <mergeCell ref="P131:P132"/>
    <mergeCell ref="C81:F81"/>
    <mergeCell ref="C1028:F1028"/>
    <mergeCell ref="A99:A100"/>
    <mergeCell ref="B99:B100"/>
    <mergeCell ref="C103:F103"/>
    <mergeCell ref="C101:F101"/>
    <mergeCell ref="C102:F102"/>
    <mergeCell ref="B158:B159"/>
    <mergeCell ref="C158:F159"/>
    <mergeCell ref="C160:F160"/>
    <mergeCell ref="C376:F376"/>
    <mergeCell ref="C396:F396"/>
    <mergeCell ref="C385:F385"/>
    <mergeCell ref="C386:F386"/>
    <mergeCell ref="C387:F387"/>
    <mergeCell ref="C388:F388"/>
    <mergeCell ref="C389:F389"/>
    <mergeCell ref="C393:F393"/>
    <mergeCell ref="C138:F138"/>
    <mergeCell ref="C161:F161"/>
    <mergeCell ref="C165:F165"/>
    <mergeCell ref="C166:F166"/>
    <mergeCell ref="C167:F167"/>
    <mergeCell ref="C371:F371"/>
    <mergeCell ref="C133:F133"/>
    <mergeCell ref="A131:A132"/>
    <mergeCell ref="B131:B132"/>
    <mergeCell ref="C131:F132"/>
    <mergeCell ref="C172:F172"/>
    <mergeCell ref="C189:F189"/>
    <mergeCell ref="C190:F190"/>
    <mergeCell ref="C191:F191"/>
    <mergeCell ref="C222:F222"/>
    <mergeCell ref="C1013:F1013"/>
    <mergeCell ref="C1005:F1005"/>
    <mergeCell ref="C1006:F1006"/>
    <mergeCell ref="C1008:F1008"/>
    <mergeCell ref="C1002:F1002"/>
    <mergeCell ref="C1007:F1007"/>
    <mergeCell ref="C1010:F1010"/>
    <mergeCell ref="C1009:F1009"/>
    <mergeCell ref="C1004:F1004"/>
    <mergeCell ref="H231:H239"/>
    <mergeCell ref="K231:K239"/>
    <mergeCell ref="C226:F226"/>
    <mergeCell ref="C227:F227"/>
    <mergeCell ref="C225:F225"/>
    <mergeCell ref="G222:G230"/>
    <mergeCell ref="C234:F234"/>
    <mergeCell ref="C235:F235"/>
    <mergeCell ref="C236:F236"/>
    <mergeCell ref="C230:F230"/>
    <mergeCell ref="C242:F242"/>
    <mergeCell ref="C243:F243"/>
    <mergeCell ref="I535:I544"/>
    <mergeCell ref="G298:H298"/>
    <mergeCell ref="C241:F241"/>
    <mergeCell ref="D290:O290"/>
    <mergeCell ref="O240:O248"/>
    <mergeCell ref="K222:K230"/>
    <mergeCell ref="A993:H993"/>
    <mergeCell ref="C723:F723"/>
    <mergeCell ref="C731:F731"/>
    <mergeCell ref="C732:F732"/>
    <mergeCell ref="C733:F733"/>
    <mergeCell ref="A845:C847"/>
    <mergeCell ref="D845:O845"/>
    <mergeCell ref="D846:O846"/>
    <mergeCell ref="J134:J141"/>
    <mergeCell ref="I134:I143"/>
    <mergeCell ref="J163:J164"/>
    <mergeCell ref="J165:J166"/>
    <mergeCell ref="J167:J168"/>
    <mergeCell ref="C375:F375"/>
    <mergeCell ref="C372:F372"/>
    <mergeCell ref="C373:F373"/>
    <mergeCell ref="C374:F374"/>
    <mergeCell ref="C239:F239"/>
    <mergeCell ref="C228:F228"/>
    <mergeCell ref="C229:F229"/>
    <mergeCell ref="C233:F233"/>
    <mergeCell ref="C248:F248"/>
    <mergeCell ref="C232:F232"/>
    <mergeCell ref="G240:G248"/>
    <mergeCell ref="H240:H248"/>
    <mergeCell ref="H185:H193"/>
    <mergeCell ref="C179:F179"/>
    <mergeCell ref="C196:F196"/>
    <mergeCell ref="H213:H221"/>
    <mergeCell ref="G203:G211"/>
    <mergeCell ref="G213:G221"/>
    <mergeCell ref="J203:J212"/>
    <mergeCell ref="G753:H753"/>
    <mergeCell ref="N176:N184"/>
    <mergeCell ref="M240:M248"/>
    <mergeCell ref="N203:N211"/>
    <mergeCell ref="C377:F377"/>
    <mergeCell ref="C382:F382"/>
    <mergeCell ref="C383:F383"/>
    <mergeCell ref="D289:O289"/>
    <mergeCell ref="C1030:F1030"/>
    <mergeCell ref="C1021:F1021"/>
    <mergeCell ref="C1022:F1022"/>
    <mergeCell ref="C1023:F1023"/>
    <mergeCell ref="C1025:F1025"/>
    <mergeCell ref="C1026:F1026"/>
    <mergeCell ref="C1027:F1027"/>
    <mergeCell ref="C1000:F1000"/>
    <mergeCell ref="A988:C990"/>
    <mergeCell ref="D988:O988"/>
    <mergeCell ref="D989:O989"/>
    <mergeCell ref="D990:O990"/>
    <mergeCell ref="M994:P994"/>
    <mergeCell ref="C1024:F1024"/>
    <mergeCell ref="C1015:F1015"/>
    <mergeCell ref="C1016:F1016"/>
    <mergeCell ref="C1017:F1017"/>
    <mergeCell ref="J661:J662"/>
    <mergeCell ref="C1018:F1018"/>
    <mergeCell ref="C1019:F1019"/>
    <mergeCell ref="C1020:F1020"/>
    <mergeCell ref="J679:J680"/>
    <mergeCell ref="C683:F683"/>
    <mergeCell ref="A992:H992"/>
    <mergeCell ref="A998:A999"/>
    <mergeCell ref="B998:B999"/>
    <mergeCell ref="C998:F999"/>
    <mergeCell ref="G998:H998"/>
    <mergeCell ref="C1011:F1011"/>
    <mergeCell ref="C1012:F1012"/>
    <mergeCell ref="C1001:F1001"/>
    <mergeCell ref="C702:F702"/>
    <mergeCell ref="C684:F684"/>
    <mergeCell ref="C685:F685"/>
    <mergeCell ref="C686:F686"/>
    <mergeCell ref="C394:F394"/>
    <mergeCell ref="C661:F661"/>
    <mergeCell ref="C662:F662"/>
    <mergeCell ref="C440:F440"/>
    <mergeCell ref="C706:F706"/>
    <mergeCell ref="C707:F707"/>
    <mergeCell ref="C708:F708"/>
    <mergeCell ref="D847:O847"/>
    <mergeCell ref="C934:F934"/>
    <mergeCell ref="M851:P851"/>
    <mergeCell ref="A883:A884"/>
    <mergeCell ref="B883:B884"/>
    <mergeCell ref="A932:A933"/>
    <mergeCell ref="B932:B933"/>
    <mergeCell ref="C932:F933"/>
    <mergeCell ref="I454:I459"/>
    <mergeCell ref="C454:F454"/>
    <mergeCell ref="C455:F455"/>
    <mergeCell ref="C953:F953"/>
    <mergeCell ref="C962:F962"/>
    <mergeCell ref="C753:F754"/>
    <mergeCell ref="I460:I466"/>
    <mergeCell ref="C468:F468"/>
    <mergeCell ref="C469:F469"/>
    <mergeCell ref="C470:F470"/>
    <mergeCell ref="C471:F471"/>
    <mergeCell ref="C616:F616"/>
    <mergeCell ref="I526:I534"/>
    <mergeCell ref="C114:F114"/>
    <mergeCell ref="C115:F115"/>
    <mergeCell ref="C39:F39"/>
    <mergeCell ref="C72:F72"/>
    <mergeCell ref="C108:F108"/>
    <mergeCell ref="C110:F110"/>
    <mergeCell ref="D121:O121"/>
    <mergeCell ref="M127:P127"/>
    <mergeCell ref="I102:I115"/>
    <mergeCell ref="O99:O100"/>
    <mergeCell ref="P99:P100"/>
    <mergeCell ref="C75:F75"/>
    <mergeCell ref="J107:J115"/>
    <mergeCell ref="C113:F113"/>
    <mergeCell ref="C84:F84"/>
    <mergeCell ref="C71:F71"/>
    <mergeCell ref="C73:F73"/>
    <mergeCell ref="J48:J64"/>
    <mergeCell ref="C53:F53"/>
    <mergeCell ref="C134:F134"/>
    <mergeCell ref="A121:C123"/>
    <mergeCell ref="M294:P294"/>
    <mergeCell ref="A148:C150"/>
    <mergeCell ref="D148:O148"/>
    <mergeCell ref="N276:N284"/>
    <mergeCell ref="A16:A17"/>
    <mergeCell ref="M16:M17"/>
    <mergeCell ref="O16:O17"/>
    <mergeCell ref="A1:B8"/>
    <mergeCell ref="C1:N4"/>
    <mergeCell ref="C31:F31"/>
    <mergeCell ref="J19:J24"/>
    <mergeCell ref="C21:F21"/>
    <mergeCell ref="P16:P17"/>
    <mergeCell ref="C18:F18"/>
    <mergeCell ref="C19:F19"/>
    <mergeCell ref="C20:F20"/>
    <mergeCell ref="K16:L16"/>
    <mergeCell ref="N16:N17"/>
    <mergeCell ref="I19:I64"/>
    <mergeCell ref="C29:F29"/>
    <mergeCell ref="C25:F25"/>
    <mergeCell ref="B16:B17"/>
    <mergeCell ref="A11:F11"/>
    <mergeCell ref="A12:F12"/>
    <mergeCell ref="G16:H16"/>
    <mergeCell ref="I16:J16"/>
    <mergeCell ref="C32:F32"/>
    <mergeCell ref="C28:F28"/>
    <mergeCell ref="C36:F36"/>
    <mergeCell ref="C46:F46"/>
    <mergeCell ref="C47:F47"/>
    <mergeCell ref="C23:F23"/>
    <mergeCell ref="C64:F64"/>
    <mergeCell ref="C62:F62"/>
    <mergeCell ref="J36:J47"/>
    <mergeCell ref="C59:F59"/>
    <mergeCell ref="O1:P4"/>
    <mergeCell ref="C5:N8"/>
    <mergeCell ref="O5:P8"/>
    <mergeCell ref="M12:P12"/>
    <mergeCell ref="C16:F17"/>
    <mergeCell ref="C34:F34"/>
    <mergeCell ref="C35:F35"/>
    <mergeCell ref="C143:F143"/>
    <mergeCell ref="C139:F139"/>
    <mergeCell ref="D149:O149"/>
    <mergeCell ref="D150:O150"/>
    <mergeCell ref="K158:L158"/>
    <mergeCell ref="G158:H158"/>
    <mergeCell ref="O158:O159"/>
    <mergeCell ref="C54:F54"/>
    <mergeCell ref="C56:F56"/>
    <mergeCell ref="C57:F57"/>
    <mergeCell ref="C70:F70"/>
    <mergeCell ref="G99:H99"/>
    <mergeCell ref="J65:J69"/>
    <mergeCell ref="C68:F68"/>
    <mergeCell ref="C69:F69"/>
    <mergeCell ref="I99:J99"/>
    <mergeCell ref="C52:F52"/>
    <mergeCell ref="C106:F106"/>
    <mergeCell ref="C107:F107"/>
    <mergeCell ref="K131:L131"/>
    <mergeCell ref="C111:F111"/>
    <mergeCell ref="C112:F112"/>
    <mergeCell ref="C66:F66"/>
    <mergeCell ref="C67:F67"/>
    <mergeCell ref="C60:F60"/>
    <mergeCell ref="Q21:Q26"/>
    <mergeCell ref="C22:F22"/>
    <mergeCell ref="C24:F24"/>
    <mergeCell ref="C26:F26"/>
    <mergeCell ref="C27:F27"/>
    <mergeCell ref="Q27:Q29"/>
    <mergeCell ref="C33:F33"/>
    <mergeCell ref="Q33:Q36"/>
    <mergeCell ref="C37:F37"/>
    <mergeCell ref="C38:F38"/>
    <mergeCell ref="C30:F30"/>
    <mergeCell ref="C44:F44"/>
    <mergeCell ref="C45:F45"/>
    <mergeCell ref="Q47:Q48"/>
    <mergeCell ref="Q49:Q51"/>
    <mergeCell ref="Q56:Q77"/>
    <mergeCell ref="C40:F40"/>
    <mergeCell ref="C41:F41"/>
    <mergeCell ref="C42:F42"/>
    <mergeCell ref="C55:F55"/>
    <mergeCell ref="C58:F58"/>
    <mergeCell ref="C65:F65"/>
    <mergeCell ref="C48:F48"/>
    <mergeCell ref="C49:F49"/>
    <mergeCell ref="C51:F51"/>
    <mergeCell ref="C61:F61"/>
    <mergeCell ref="J26:J35"/>
    <mergeCell ref="C43:F43"/>
    <mergeCell ref="C50:F50"/>
    <mergeCell ref="C63:F63"/>
    <mergeCell ref="C77:F77"/>
    <mergeCell ref="Q83:Q85"/>
    <mergeCell ref="Q81:Q82"/>
    <mergeCell ref="J78:J85"/>
    <mergeCell ref="A89:C91"/>
    <mergeCell ref="C940:F940"/>
    <mergeCell ref="C942:F942"/>
    <mergeCell ref="C941:F941"/>
    <mergeCell ref="C943:F943"/>
    <mergeCell ref="C944:F944"/>
    <mergeCell ref="C79:F79"/>
    <mergeCell ref="C80:F80"/>
    <mergeCell ref="C82:F82"/>
    <mergeCell ref="C83:F83"/>
    <mergeCell ref="C78:F78"/>
    <mergeCell ref="D89:O89"/>
    <mergeCell ref="D90:O90"/>
    <mergeCell ref="D91:O91"/>
    <mergeCell ref="M95:P95"/>
    <mergeCell ref="C99:F100"/>
    <mergeCell ref="K99:L99"/>
    <mergeCell ref="C860:F860"/>
    <mergeCell ref="N883:N884"/>
    <mergeCell ref="C865:F865"/>
    <mergeCell ref="C866:F866"/>
    <mergeCell ref="J668:J669"/>
    <mergeCell ref="J672:J673"/>
    <mergeCell ref="J674:J675"/>
    <mergeCell ref="J676:J677"/>
    <mergeCell ref="I886:I895"/>
    <mergeCell ref="M879:P879"/>
    <mergeCell ref="A176:A184"/>
    <mergeCell ref="C859:F859"/>
    <mergeCell ref="C162:F162"/>
    <mergeCell ref="A96:G96"/>
    <mergeCell ref="G1039:G1040"/>
    <mergeCell ref="H1039:H1040"/>
    <mergeCell ref="C1036:F1036"/>
    <mergeCell ref="C1037:F1037"/>
    <mergeCell ref="C1038:F1038"/>
    <mergeCell ref="C1039:F1039"/>
    <mergeCell ref="C1040:F1040"/>
    <mergeCell ref="C1031:F1031"/>
    <mergeCell ref="C1029:F1029"/>
    <mergeCell ref="C956:F956"/>
    <mergeCell ref="C915:F915"/>
    <mergeCell ref="C916:F916"/>
    <mergeCell ref="C907:F907"/>
    <mergeCell ref="C908:F908"/>
    <mergeCell ref="C1034:F1034"/>
    <mergeCell ref="C973:F973"/>
    <mergeCell ref="C885:F885"/>
    <mergeCell ref="C952:F952"/>
    <mergeCell ref="C901:F901"/>
    <mergeCell ref="A185:A193"/>
    <mergeCell ref="G185:G193"/>
    <mergeCell ref="G274:G275"/>
    <mergeCell ref="H274:H275"/>
    <mergeCell ref="C223:F223"/>
    <mergeCell ref="C212:F212"/>
    <mergeCell ref="C419:F419"/>
    <mergeCell ref="C420:F420"/>
    <mergeCell ref="C421:F421"/>
    <mergeCell ref="C411:F411"/>
    <mergeCell ref="A994:H994"/>
    <mergeCell ref="B753:B754"/>
    <mergeCell ref="M131:M132"/>
    <mergeCell ref="D1053:O1053"/>
    <mergeCell ref="D1054:O1054"/>
    <mergeCell ref="D1055:O1055"/>
    <mergeCell ref="G883:H883"/>
    <mergeCell ref="M883:M884"/>
    <mergeCell ref="C892:F892"/>
    <mergeCell ref="C893:F893"/>
    <mergeCell ref="C894:F894"/>
    <mergeCell ref="C895:F895"/>
    <mergeCell ref="C898:F898"/>
    <mergeCell ref="C949:F949"/>
    <mergeCell ref="C951:F951"/>
    <mergeCell ref="C982:F982"/>
    <mergeCell ref="C983:F983"/>
    <mergeCell ref="C974:F974"/>
    <mergeCell ref="C977:F977"/>
    <mergeCell ref="M855:M856"/>
    <mergeCell ref="C864:F864"/>
    <mergeCell ref="C886:F886"/>
    <mergeCell ref="C887:F887"/>
    <mergeCell ref="C888:F888"/>
    <mergeCell ref="C889:F889"/>
    <mergeCell ref="C890:F890"/>
    <mergeCell ref="C891:F891"/>
    <mergeCell ref="C904:F904"/>
    <mergeCell ref="C905:F905"/>
    <mergeCell ref="C857:F857"/>
    <mergeCell ref="C858:F858"/>
    <mergeCell ref="C900:F900"/>
    <mergeCell ref="G932:H932"/>
    <mergeCell ref="K975:K976"/>
    <mergeCell ref="L975:L976"/>
    <mergeCell ref="M975:M976"/>
    <mergeCell ref="C978:F978"/>
    <mergeCell ref="C961:F961"/>
    <mergeCell ref="C971:F971"/>
    <mergeCell ref="C972:F972"/>
    <mergeCell ref="M928:P928"/>
    <mergeCell ref="O932:O933"/>
    <mergeCell ref="P932:P933"/>
    <mergeCell ref="J935:J952"/>
    <mergeCell ref="C966:F966"/>
    <mergeCell ref="C955:F955"/>
    <mergeCell ref="C903:F903"/>
    <mergeCell ref="C906:F906"/>
    <mergeCell ref="C912:F912"/>
    <mergeCell ref="C913:F913"/>
    <mergeCell ref="C965:F965"/>
    <mergeCell ref="C954:F954"/>
    <mergeCell ref="P266:P273"/>
    <mergeCell ref="G258:G265"/>
    <mergeCell ref="I249:I284"/>
    <mergeCell ref="L249:L257"/>
    <mergeCell ref="M249:M257"/>
    <mergeCell ref="A276:A284"/>
    <mergeCell ref="G276:G284"/>
    <mergeCell ref="H276:H284"/>
    <mergeCell ref="K276:K284"/>
    <mergeCell ref="C274:F274"/>
    <mergeCell ref="C240:F240"/>
    <mergeCell ref="O176:O184"/>
    <mergeCell ref="P176:P184"/>
    <mergeCell ref="N213:N221"/>
    <mergeCell ref="O213:O221"/>
    <mergeCell ref="C197:F197"/>
    <mergeCell ref="P222:P230"/>
    <mergeCell ref="P213:P221"/>
    <mergeCell ref="O194:O202"/>
    <mergeCell ref="P194:P202"/>
    <mergeCell ref="C271:F271"/>
    <mergeCell ref="H258:H265"/>
    <mergeCell ref="O203:O211"/>
    <mergeCell ref="P185:P193"/>
    <mergeCell ref="P240:P248"/>
    <mergeCell ref="C249:F249"/>
    <mergeCell ref="G249:G257"/>
    <mergeCell ref="H249:H257"/>
    <mergeCell ref="K249:K257"/>
    <mergeCell ref="C244:F244"/>
    <mergeCell ref="C245:F245"/>
    <mergeCell ref="P249:P257"/>
    <mergeCell ref="P258:P265"/>
    <mergeCell ref="C266:F266"/>
    <mergeCell ref="C246:F246"/>
    <mergeCell ref="C247:F247"/>
    <mergeCell ref="G266:G273"/>
    <mergeCell ref="C250:F250"/>
    <mergeCell ref="K274:K275"/>
    <mergeCell ref="O258:O265"/>
    <mergeCell ref="C381:F381"/>
    <mergeCell ref="C418:F418"/>
    <mergeCell ref="I412:I418"/>
    <mergeCell ref="J185:J202"/>
    <mergeCell ref="M185:M193"/>
    <mergeCell ref="H203:H211"/>
    <mergeCell ref="J213:J230"/>
    <mergeCell ref="N231:N239"/>
    <mergeCell ref="C218:F218"/>
    <mergeCell ref="C275:F275"/>
    <mergeCell ref="C277:F277"/>
    <mergeCell ref="C284:F284"/>
    <mergeCell ref="J249:J265"/>
    <mergeCell ref="J266:J284"/>
    <mergeCell ref="N274:N275"/>
    <mergeCell ref="O274:O275"/>
    <mergeCell ref="N258:N265"/>
    <mergeCell ref="M258:M265"/>
    <mergeCell ref="C258:F258"/>
    <mergeCell ref="N266:N273"/>
    <mergeCell ref="K258:K265"/>
    <mergeCell ref="L258:L265"/>
    <mergeCell ref="L266:L273"/>
    <mergeCell ref="N185:N193"/>
    <mergeCell ref="O185:O193"/>
    <mergeCell ref="C187:F187"/>
    <mergeCell ref="C188:F188"/>
    <mergeCell ref="A298:A299"/>
    <mergeCell ref="B298:B299"/>
    <mergeCell ref="A249:A257"/>
    <mergeCell ref="A240:A248"/>
    <mergeCell ref="M807:M808"/>
    <mergeCell ref="N807:N808"/>
    <mergeCell ref="C1069:F1069"/>
    <mergeCell ref="M753:M754"/>
    <mergeCell ref="N753:N754"/>
    <mergeCell ref="O753:O754"/>
    <mergeCell ref="P753:P754"/>
    <mergeCell ref="C755:F755"/>
    <mergeCell ref="C370:F370"/>
    <mergeCell ref="C378:F378"/>
    <mergeCell ref="C399:F399"/>
    <mergeCell ref="C410:F410"/>
    <mergeCell ref="C390:F390"/>
    <mergeCell ref="C400:F400"/>
    <mergeCell ref="C401:F401"/>
    <mergeCell ref="C402:F402"/>
    <mergeCell ref="C403:F403"/>
    <mergeCell ref="A743:C745"/>
    <mergeCell ref="D743:O743"/>
    <mergeCell ref="D744:O744"/>
    <mergeCell ref="D745:O745"/>
    <mergeCell ref="M749:P749"/>
    <mergeCell ref="A753:A754"/>
    <mergeCell ref="C413:F413"/>
    <mergeCell ref="C414:F414"/>
    <mergeCell ref="C415:F415"/>
    <mergeCell ref="C397:F397"/>
    <mergeCell ref="C398:F398"/>
    <mergeCell ref="C405:F405"/>
    <mergeCell ref="C384:F384"/>
    <mergeCell ref="C379:F379"/>
    <mergeCell ref="C380:F380"/>
    <mergeCell ref="C759:F759"/>
    <mergeCell ref="C760:F760"/>
    <mergeCell ref="C761:F761"/>
    <mergeCell ref="C762:F762"/>
    <mergeCell ref="C763:F763"/>
    <mergeCell ref="C764:F764"/>
    <mergeCell ref="C765:F765"/>
    <mergeCell ref="C766:F766"/>
    <mergeCell ref="C767:F767"/>
    <mergeCell ref="C768:F768"/>
    <mergeCell ref="C407:F407"/>
    <mergeCell ref="C408:F408"/>
    <mergeCell ref="C404:F404"/>
    <mergeCell ref="C391:F391"/>
    <mergeCell ref="C392:F392"/>
    <mergeCell ref="C409:F409"/>
    <mergeCell ref="C417:F417"/>
    <mergeCell ref="C395:F395"/>
    <mergeCell ref="C422:F422"/>
    <mergeCell ref="C416:F416"/>
    <mergeCell ref="C423:F423"/>
    <mergeCell ref="C424:F424"/>
    <mergeCell ref="C425:F425"/>
    <mergeCell ref="C474:F474"/>
    <mergeCell ref="C475:F475"/>
    <mergeCell ref="C769:F769"/>
    <mergeCell ref="C770:F770"/>
    <mergeCell ref="C771:F771"/>
    <mergeCell ref="C772:F772"/>
    <mergeCell ref="C773:F773"/>
    <mergeCell ref="C785:F785"/>
    <mergeCell ref="C774:F774"/>
    <mergeCell ref="C775:F775"/>
    <mergeCell ref="C776:F776"/>
    <mergeCell ref="C777:F777"/>
    <mergeCell ref="P1063:P1064"/>
    <mergeCell ref="A1063:A1064"/>
    <mergeCell ref="B1063:B1064"/>
    <mergeCell ref="M1063:M1064"/>
    <mergeCell ref="N1063:N1064"/>
    <mergeCell ref="C834:F834"/>
    <mergeCell ref="C883:F884"/>
    <mergeCell ref="M1059:P1059"/>
    <mergeCell ref="C1063:F1064"/>
    <mergeCell ref="P883:P884"/>
    <mergeCell ref="P855:P856"/>
    <mergeCell ref="P814:P815"/>
    <mergeCell ref="D816:O817"/>
    <mergeCell ref="M821:P821"/>
    <mergeCell ref="C829:F829"/>
    <mergeCell ref="C830:F830"/>
    <mergeCell ref="P825:P826"/>
    <mergeCell ref="M825:M826"/>
    <mergeCell ref="C827:F827"/>
    <mergeCell ref="C828:F828"/>
    <mergeCell ref="J827:J835"/>
    <mergeCell ref="A825:A826"/>
    <mergeCell ref="A1302:C1304"/>
    <mergeCell ref="D1302:O1302"/>
    <mergeCell ref="D1303:O1303"/>
    <mergeCell ref="D1304:O1304"/>
    <mergeCell ref="B1120:B1121"/>
    <mergeCell ref="C1120:F1121"/>
    <mergeCell ref="G1120:H1120"/>
    <mergeCell ref="I1120:L1120"/>
    <mergeCell ref="B855:B856"/>
    <mergeCell ref="C855:F856"/>
    <mergeCell ref="G855:H855"/>
    <mergeCell ref="C861:F861"/>
    <mergeCell ref="C862:F862"/>
    <mergeCell ref="C863:F863"/>
    <mergeCell ref="C963:F963"/>
    <mergeCell ref="C964:F964"/>
    <mergeCell ref="C968:F968"/>
    <mergeCell ref="C969:F969"/>
    <mergeCell ref="C970:F970"/>
    <mergeCell ref="C896:F896"/>
    <mergeCell ref="A1163:F1163"/>
    <mergeCell ref="C1168:F1168"/>
    <mergeCell ref="G1063:H1063"/>
    <mergeCell ref="C897:F897"/>
    <mergeCell ref="O1063:O1064"/>
    <mergeCell ref="A1053:C1055"/>
    <mergeCell ref="C1066:F1066"/>
    <mergeCell ref="A1116:F1116"/>
    <mergeCell ref="B1214:B1215"/>
    <mergeCell ref="C1214:F1215"/>
    <mergeCell ref="C1126:F1126"/>
    <mergeCell ref="G1214:H1214"/>
    <mergeCell ref="C1224:F1224"/>
    <mergeCell ref="M1143:M1144"/>
    <mergeCell ref="N1143:N1144"/>
    <mergeCell ref="C1150:F1150"/>
    <mergeCell ref="C1151:F1151"/>
    <mergeCell ref="A1179:C1181"/>
    <mergeCell ref="A1214:A1215"/>
    <mergeCell ref="C1222:F1222"/>
    <mergeCell ref="A1115:F1115"/>
    <mergeCell ref="C1172:F1172"/>
    <mergeCell ref="C1173:F1173"/>
    <mergeCell ref="C1174:F1174"/>
    <mergeCell ref="C1175:F1175"/>
    <mergeCell ref="A1093:A1094"/>
    <mergeCell ref="C1096:F1096"/>
    <mergeCell ref="C1097:F1097"/>
    <mergeCell ref="C1098:F1098"/>
    <mergeCell ref="C1125:F1125"/>
    <mergeCell ref="M1214:M1215"/>
    <mergeCell ref="N1214:N1215"/>
    <mergeCell ref="C1146:F1146"/>
    <mergeCell ref="D1204:O1204"/>
    <mergeCell ref="A1133:C1135"/>
    <mergeCell ref="A1190:A1191"/>
    <mergeCell ref="B1190:B1191"/>
    <mergeCell ref="A1120:A1121"/>
    <mergeCell ref="B1093:B1094"/>
    <mergeCell ref="C1093:F1094"/>
    <mergeCell ref="A1110:C1112"/>
    <mergeCell ref="D1110:O1110"/>
    <mergeCell ref="D1111:O1111"/>
    <mergeCell ref="D1112:O1112"/>
    <mergeCell ref="D1205:O1205"/>
    <mergeCell ref="O1214:O1215"/>
    <mergeCell ref="A1203:C1205"/>
    <mergeCell ref="D1203:O1203"/>
    <mergeCell ref="I1193:I1199"/>
    <mergeCell ref="J1193:J1199"/>
    <mergeCell ref="M1185:P1185"/>
    <mergeCell ref="N1190:N1191"/>
    <mergeCell ref="A1166:A1167"/>
    <mergeCell ref="B1166:B1167"/>
    <mergeCell ref="A1211:I1211"/>
    <mergeCell ref="M1209:P1209"/>
    <mergeCell ref="C825:F826"/>
    <mergeCell ref="G825:H825"/>
    <mergeCell ref="B825:B826"/>
    <mergeCell ref="C831:F831"/>
    <mergeCell ref="C832:F832"/>
    <mergeCell ref="N855:N856"/>
    <mergeCell ref="C1045:F1045"/>
    <mergeCell ref="C1046:F1046"/>
    <mergeCell ref="A928:H928"/>
    <mergeCell ref="A929:H929"/>
    <mergeCell ref="A855:A856"/>
    <mergeCell ref="C984:F984"/>
    <mergeCell ref="C981:F981"/>
    <mergeCell ref="C902:F902"/>
    <mergeCell ref="C1065:F1065"/>
    <mergeCell ref="O855:O856"/>
    <mergeCell ref="I935:I952"/>
    <mergeCell ref="C979:F979"/>
    <mergeCell ref="C980:F980"/>
    <mergeCell ref="G975:G976"/>
    <mergeCell ref="C1295:F1295"/>
    <mergeCell ref="C1071:F1071"/>
    <mergeCell ref="C1072:F1072"/>
    <mergeCell ref="C1073:F1073"/>
    <mergeCell ref="C1103:F1103"/>
    <mergeCell ref="D1157:O1157"/>
    <mergeCell ref="M1116:P1116"/>
    <mergeCell ref="O1093:O1094"/>
    <mergeCell ref="P1093:P1094"/>
    <mergeCell ref="C1095:F1095"/>
    <mergeCell ref="A1083:C1085"/>
    <mergeCell ref="N1093:N1094"/>
    <mergeCell ref="C1099:F1099"/>
    <mergeCell ref="C1100:F1100"/>
    <mergeCell ref="C1101:F1101"/>
    <mergeCell ref="C1102:F1102"/>
    <mergeCell ref="N1290:N1291"/>
    <mergeCell ref="O1290:O1291"/>
    <mergeCell ref="C1241:F1241"/>
    <mergeCell ref="A1279:C1281"/>
    <mergeCell ref="M1162:P1162"/>
    <mergeCell ref="P1120:P1121"/>
    <mergeCell ref="C1166:F1167"/>
    <mergeCell ref="G1166:H1166"/>
    <mergeCell ref="C1263:F1263"/>
    <mergeCell ref="C1264:F1264"/>
    <mergeCell ref="C1265:F1265"/>
    <mergeCell ref="C1266:F1266"/>
    <mergeCell ref="A1245:C1247"/>
    <mergeCell ref="D1245:O1245"/>
    <mergeCell ref="I1259:I1265"/>
    <mergeCell ref="D1279:O1279"/>
    <mergeCell ref="D1280:O1280"/>
    <mergeCell ref="D1281:O1281"/>
    <mergeCell ref="J1286:M1286"/>
    <mergeCell ref="A1290:A1291"/>
    <mergeCell ref="B1290:B1291"/>
    <mergeCell ref="C342:F342"/>
    <mergeCell ref="C1292:F1292"/>
    <mergeCell ref="C1293:F1293"/>
    <mergeCell ref="C1294:F1294"/>
    <mergeCell ref="I368:I373"/>
    <mergeCell ref="C1236:F1236"/>
    <mergeCell ref="I1218:I1232"/>
    <mergeCell ref="C1232:F1232"/>
    <mergeCell ref="C1197:F1197"/>
    <mergeCell ref="C1198:F1198"/>
    <mergeCell ref="C343:F343"/>
    <mergeCell ref="C344:F344"/>
    <mergeCell ref="C345:F345"/>
    <mergeCell ref="C347:F347"/>
    <mergeCell ref="C348:F348"/>
    <mergeCell ref="C349:F349"/>
    <mergeCell ref="C350:F350"/>
    <mergeCell ref="C1104:F1104"/>
    <mergeCell ref="C1105:F1105"/>
    <mergeCell ref="C1106:F1106"/>
    <mergeCell ref="C1107:F1107"/>
    <mergeCell ref="A1156:C1158"/>
    <mergeCell ref="C369:F369"/>
    <mergeCell ref="N1166:N1167"/>
    <mergeCell ref="I405:I411"/>
    <mergeCell ref="C412:F412"/>
    <mergeCell ref="C406:F406"/>
    <mergeCell ref="I419:I425"/>
    <mergeCell ref="C426:F426"/>
    <mergeCell ref="I426:I432"/>
    <mergeCell ref="C427:F427"/>
    <mergeCell ref="C428:F428"/>
    <mergeCell ref="C429:F429"/>
    <mergeCell ref="C430:F430"/>
    <mergeCell ref="C431:F431"/>
    <mergeCell ref="C432:F432"/>
    <mergeCell ref="A807:A808"/>
    <mergeCell ref="J805:J810"/>
    <mergeCell ref="I790:I810"/>
    <mergeCell ref="C809:F809"/>
    <mergeCell ref="C810:F810"/>
    <mergeCell ref="C804:F804"/>
    <mergeCell ref="C805:F805"/>
    <mergeCell ref="J683:J684"/>
    <mergeCell ref="J685:J686"/>
    <mergeCell ref="I679:I687"/>
    <mergeCell ref="J688:J689"/>
    <mergeCell ref="C691:F691"/>
    <mergeCell ref="C692:F692"/>
    <mergeCell ref="C689:F689"/>
    <mergeCell ref="C690:F690"/>
    <mergeCell ref="J690:J691"/>
    <mergeCell ref="J692:J693"/>
    <mergeCell ref="C797:F797"/>
    <mergeCell ref="C798:F798"/>
    <mergeCell ref="C799:F799"/>
    <mergeCell ref="C800:F800"/>
    <mergeCell ref="C801:F801"/>
    <mergeCell ref="C778:F778"/>
    <mergeCell ref="C758:F758"/>
    <mergeCell ref="I1233:I1239"/>
    <mergeCell ref="J981:J984"/>
    <mergeCell ref="J899:J900"/>
    <mergeCell ref="I896:I903"/>
    <mergeCell ref="J905:J910"/>
    <mergeCell ref="J857:J859"/>
    <mergeCell ref="I857:I859"/>
    <mergeCell ref="I861:I865"/>
    <mergeCell ref="J861:J865"/>
    <mergeCell ref="J886:J887"/>
    <mergeCell ref="C833:F833"/>
    <mergeCell ref="C1194:F1194"/>
    <mergeCell ref="C1195:F1195"/>
    <mergeCell ref="C1196:F1196"/>
    <mergeCell ref="C1147:F1147"/>
    <mergeCell ref="C1149:F1149"/>
    <mergeCell ref="C1148:F1148"/>
    <mergeCell ref="I1143:L1143"/>
    <mergeCell ref="C1143:F1144"/>
    <mergeCell ref="G1143:H1143"/>
    <mergeCell ref="C842:F842"/>
    <mergeCell ref="C836:F836"/>
    <mergeCell ref="C868:F868"/>
    <mergeCell ref="D1156:O1156"/>
    <mergeCell ref="D1135:O1135"/>
    <mergeCell ref="M1139:P1139"/>
    <mergeCell ref="P1166:P1167"/>
    <mergeCell ref="M1166:M1167"/>
    <mergeCell ref="O1143:O1144"/>
    <mergeCell ref="P1143:P1144"/>
    <mergeCell ref="C1145:F1145"/>
    <mergeCell ref="J756:J761"/>
    <mergeCell ref="J762:J785"/>
    <mergeCell ref="I756:I788"/>
    <mergeCell ref="J786:J788"/>
    <mergeCell ref="J790:J796"/>
    <mergeCell ref="C802:F802"/>
    <mergeCell ref="C791:F791"/>
    <mergeCell ref="C792:F792"/>
    <mergeCell ref="C1074:F1074"/>
    <mergeCell ref="C1067:F1067"/>
    <mergeCell ref="C1068:F1068"/>
    <mergeCell ref="D1084:O1084"/>
    <mergeCell ref="C1070:F1070"/>
    <mergeCell ref="C1078:F1078"/>
    <mergeCell ref="C1079:F1079"/>
    <mergeCell ref="C780:F780"/>
    <mergeCell ref="C781:F781"/>
    <mergeCell ref="C782:F782"/>
    <mergeCell ref="C783:F783"/>
    <mergeCell ref="C784:F784"/>
    <mergeCell ref="C806:F806"/>
    <mergeCell ref="C807:F808"/>
    <mergeCell ref="J836:J841"/>
    <mergeCell ref="O825:O826"/>
    <mergeCell ref="C779:F779"/>
    <mergeCell ref="C786:F786"/>
    <mergeCell ref="C787:F787"/>
    <mergeCell ref="C788:F788"/>
    <mergeCell ref="C789:F789"/>
    <mergeCell ref="C790:F790"/>
    <mergeCell ref="C756:F756"/>
    <mergeCell ref="C757:F757"/>
    <mergeCell ref="C803:F803"/>
    <mergeCell ref="C793:F793"/>
    <mergeCell ref="J797:J804"/>
    <mergeCell ref="C794:F794"/>
    <mergeCell ref="C795:F795"/>
    <mergeCell ref="C796:F796"/>
    <mergeCell ref="G807:G808"/>
    <mergeCell ref="H807:H808"/>
    <mergeCell ref="C914:F914"/>
    <mergeCell ref="C917:F917"/>
    <mergeCell ref="D873:O873"/>
    <mergeCell ref="D874:O874"/>
    <mergeCell ref="C1075:F1075"/>
    <mergeCell ref="D1085:O1085"/>
    <mergeCell ref="C835:F835"/>
    <mergeCell ref="I827:I841"/>
    <mergeCell ref="C839:F839"/>
    <mergeCell ref="I981:I984"/>
    <mergeCell ref="C840:F840"/>
    <mergeCell ref="D875:O875"/>
    <mergeCell ref="C1076:F1076"/>
    <mergeCell ref="C1077:F1077"/>
    <mergeCell ref="O807:O808"/>
    <mergeCell ref="H975:H976"/>
    <mergeCell ref="C975:F975"/>
    <mergeCell ref="C976:F976"/>
    <mergeCell ref="C957:F957"/>
    <mergeCell ref="C958:F958"/>
    <mergeCell ref="C959:F959"/>
    <mergeCell ref="C967:F967"/>
    <mergeCell ref="C960:F960"/>
    <mergeCell ref="C899:F899"/>
    <mergeCell ref="C841:F841"/>
    <mergeCell ref="D814:O815"/>
    <mergeCell ref="N1120:N1121"/>
    <mergeCell ref="C1122:F1122"/>
    <mergeCell ref="C1123:F1123"/>
    <mergeCell ref="C1124:F1124"/>
    <mergeCell ref="I825:L825"/>
    <mergeCell ref="C837:F837"/>
    <mergeCell ref="C838:F838"/>
    <mergeCell ref="N825:N826"/>
    <mergeCell ref="C867:F867"/>
    <mergeCell ref="B807:B808"/>
    <mergeCell ref="P1190:P1191"/>
    <mergeCell ref="O1166:O1167"/>
    <mergeCell ref="I1166:L1166"/>
    <mergeCell ref="I1190:L1190"/>
    <mergeCell ref="D1179:O1179"/>
    <mergeCell ref="D1180:O1180"/>
    <mergeCell ref="D1181:O1181"/>
    <mergeCell ref="O1190:O1191"/>
    <mergeCell ref="G1190:H1190"/>
    <mergeCell ref="M1190:M1191"/>
    <mergeCell ref="C1190:F1191"/>
    <mergeCell ref="O1120:O1121"/>
    <mergeCell ref="C1127:F1127"/>
    <mergeCell ref="D1133:O1133"/>
    <mergeCell ref="D1134:O1134"/>
    <mergeCell ref="M1120:M1121"/>
    <mergeCell ref="A873:C875"/>
    <mergeCell ref="C935:F935"/>
    <mergeCell ref="C939:F939"/>
    <mergeCell ref="O883:O884"/>
  </mergeCells>
  <pageMargins left="0.70866141732283472" right="0.70866141732283472" top="0.74803149606299213" bottom="0.74803149606299213" header="0.31496062992125984" footer="0.31496062992125984"/>
  <pageSetup scale="75" orientation="landscape" r:id="rId1"/>
  <ignoredErrors>
    <ignoredError sqref="M164:M169" twoDigitTextYear="1"/>
    <ignoredError sqref="J588:J594 J595:J611" numberStoredAsText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1477"/>
  <sheetViews>
    <sheetView showGridLines="0" workbookViewId="0">
      <selection sqref="A1:B8"/>
    </sheetView>
  </sheetViews>
  <sheetFormatPr baseColWidth="10" defaultRowHeight="12.75" x14ac:dyDescent="0.2"/>
  <cols>
    <col min="1" max="1" width="8.28515625" customWidth="1"/>
    <col min="2" max="2" width="12.140625" customWidth="1"/>
    <col min="6" max="6" width="19.28515625" customWidth="1"/>
    <col min="9" max="10" width="9.140625" customWidth="1"/>
    <col min="11" max="12" width="7.85546875" customWidth="1"/>
    <col min="13" max="13" width="10.42578125" customWidth="1"/>
    <col min="14" max="14" width="9.7109375" customWidth="1"/>
    <col min="16" max="16" width="26.28515625" customWidth="1"/>
  </cols>
  <sheetData>
    <row r="1" spans="1:16" ht="9" customHeight="1" x14ac:dyDescent="0.2">
      <c r="A1" s="3860"/>
      <c r="B1" s="3860"/>
      <c r="C1" s="3845" t="s">
        <v>2859</v>
      </c>
      <c r="D1" s="3845"/>
      <c r="E1" s="3845"/>
      <c r="F1" s="3845"/>
      <c r="G1" s="3845"/>
      <c r="H1" s="3845"/>
      <c r="I1" s="3845"/>
      <c r="J1" s="3845"/>
      <c r="K1" s="3845"/>
      <c r="L1" s="3845"/>
      <c r="M1" s="3845"/>
      <c r="N1" s="3845"/>
      <c r="O1" s="3852" t="s">
        <v>2858</v>
      </c>
      <c r="P1" s="3852"/>
    </row>
    <row r="2" spans="1:16" ht="8.25" customHeight="1" x14ac:dyDescent="0.2">
      <c r="A2" s="3860"/>
      <c r="B2" s="3860"/>
      <c r="C2" s="3845"/>
      <c r="D2" s="3845"/>
      <c r="E2" s="3845"/>
      <c r="F2" s="3845"/>
      <c r="G2" s="3845"/>
      <c r="H2" s="3845"/>
      <c r="I2" s="3845"/>
      <c r="J2" s="3845"/>
      <c r="K2" s="3845"/>
      <c r="L2" s="3845"/>
      <c r="M2" s="3845"/>
      <c r="N2" s="3845"/>
      <c r="O2" s="3852"/>
      <c r="P2" s="3852"/>
    </row>
    <row r="3" spans="1:16" x14ac:dyDescent="0.2">
      <c r="A3" s="3860"/>
      <c r="B3" s="3860"/>
      <c r="C3" s="3845"/>
      <c r="D3" s="3845"/>
      <c r="E3" s="3845"/>
      <c r="F3" s="3845"/>
      <c r="G3" s="3845"/>
      <c r="H3" s="3845"/>
      <c r="I3" s="3845"/>
      <c r="J3" s="3845"/>
      <c r="K3" s="3845"/>
      <c r="L3" s="3845"/>
      <c r="M3" s="3845"/>
      <c r="N3" s="3845"/>
      <c r="O3" s="3852"/>
      <c r="P3" s="3852"/>
    </row>
    <row r="4" spans="1:16" x14ac:dyDescent="0.2">
      <c r="A4" s="3860"/>
      <c r="B4" s="3860"/>
      <c r="C4" s="3845"/>
      <c r="D4" s="3845"/>
      <c r="E4" s="3845"/>
      <c r="F4" s="3845"/>
      <c r="G4" s="3845"/>
      <c r="H4" s="3845"/>
      <c r="I4" s="3845"/>
      <c r="J4" s="3845"/>
      <c r="K4" s="3845"/>
      <c r="L4" s="3845"/>
      <c r="M4" s="3845"/>
      <c r="N4" s="3845"/>
      <c r="O4" s="3852"/>
      <c r="P4" s="3852"/>
    </row>
    <row r="5" spans="1:16" x14ac:dyDescent="0.2">
      <c r="A5" s="3860"/>
      <c r="B5" s="3860"/>
      <c r="C5" s="3930" t="s">
        <v>1209</v>
      </c>
      <c r="D5" s="3930"/>
      <c r="E5" s="3930"/>
      <c r="F5" s="3930"/>
      <c r="G5" s="3930"/>
      <c r="H5" s="3930"/>
      <c r="I5" s="3930"/>
      <c r="J5" s="3930"/>
      <c r="K5" s="3930"/>
      <c r="L5" s="3930"/>
      <c r="M5" s="3930"/>
      <c r="N5" s="3930"/>
      <c r="O5" s="3852" t="s">
        <v>1208</v>
      </c>
      <c r="P5" s="3852"/>
    </row>
    <row r="6" spans="1:16" ht="7.5" customHeight="1" x14ac:dyDescent="0.2">
      <c r="A6" s="3860"/>
      <c r="B6" s="3860"/>
      <c r="C6" s="3930"/>
      <c r="D6" s="3930"/>
      <c r="E6" s="3930"/>
      <c r="F6" s="3930"/>
      <c r="G6" s="3930"/>
      <c r="H6" s="3930"/>
      <c r="I6" s="3930"/>
      <c r="J6" s="3930"/>
      <c r="K6" s="3930"/>
      <c r="L6" s="3930"/>
      <c r="M6" s="3930"/>
      <c r="N6" s="3930"/>
      <c r="O6" s="3852"/>
      <c r="P6" s="3852"/>
    </row>
    <row r="7" spans="1:16" ht="5.25" customHeight="1" x14ac:dyDescent="0.2">
      <c r="A7" s="3860"/>
      <c r="B7" s="3860"/>
      <c r="C7" s="3930"/>
      <c r="D7" s="3930"/>
      <c r="E7" s="3930"/>
      <c r="F7" s="3930"/>
      <c r="G7" s="3930"/>
      <c r="H7" s="3930"/>
      <c r="I7" s="3930"/>
      <c r="J7" s="3930"/>
      <c r="K7" s="3930"/>
      <c r="L7" s="3930"/>
      <c r="M7" s="3930"/>
      <c r="N7" s="3930"/>
      <c r="O7" s="3852"/>
      <c r="P7" s="3852"/>
    </row>
    <row r="8" spans="1:16" x14ac:dyDescent="0.2">
      <c r="A8" s="3860"/>
      <c r="B8" s="3860"/>
      <c r="C8" s="3930"/>
      <c r="D8" s="3930"/>
      <c r="E8" s="3930"/>
      <c r="F8" s="3930"/>
      <c r="G8" s="3930"/>
      <c r="H8" s="3930"/>
      <c r="I8" s="3930"/>
      <c r="J8" s="3930"/>
      <c r="K8" s="3930"/>
      <c r="L8" s="3930"/>
      <c r="M8" s="3930"/>
      <c r="N8" s="3930"/>
      <c r="O8" s="3852"/>
      <c r="P8" s="3852"/>
    </row>
    <row r="9" spans="1:16" x14ac:dyDescent="0.2">
      <c r="A9" s="566"/>
    </row>
    <row r="10" spans="1:16" x14ac:dyDescent="0.2">
      <c r="A10" s="724" t="s">
        <v>2412</v>
      </c>
      <c r="B10" s="724"/>
      <c r="C10" s="724"/>
      <c r="D10" s="724"/>
      <c r="E10" s="724"/>
      <c r="F10" s="724"/>
      <c r="M10" s="17" t="s">
        <v>6564</v>
      </c>
    </row>
    <row r="11" spans="1:16" x14ac:dyDescent="0.2">
      <c r="A11" s="4796" t="s">
        <v>2490</v>
      </c>
      <c r="B11" s="4796"/>
      <c r="C11" s="4796"/>
      <c r="D11" s="4796"/>
      <c r="E11" s="4796"/>
      <c r="F11" s="4796"/>
      <c r="G11" s="17" t="s">
        <v>6785</v>
      </c>
    </row>
    <row r="12" spans="1:16" x14ac:dyDescent="0.2">
      <c r="A12" s="4796" t="s">
        <v>6685</v>
      </c>
      <c r="B12" s="4796"/>
      <c r="C12" s="4796"/>
      <c r="D12" s="4796"/>
      <c r="E12" s="4796"/>
      <c r="F12" s="4796"/>
      <c r="M12" s="4137" t="s">
        <v>2863</v>
      </c>
      <c r="N12" s="4138"/>
      <c r="O12" s="4138"/>
      <c r="P12" s="4139"/>
    </row>
    <row r="13" spans="1:16" x14ac:dyDescent="0.2">
      <c r="A13" s="622" t="s">
        <v>7423</v>
      </c>
      <c r="B13" s="622"/>
      <c r="C13" s="622"/>
      <c r="D13" s="622"/>
      <c r="E13" s="622"/>
      <c r="F13" s="622"/>
      <c r="G13" s="37"/>
      <c r="M13" s="2" t="s">
        <v>2860</v>
      </c>
      <c r="N13" s="2" t="s">
        <v>2861</v>
      </c>
      <c r="O13" s="2" t="s">
        <v>2862</v>
      </c>
      <c r="P13" s="3" t="s">
        <v>1210</v>
      </c>
    </row>
    <row r="14" spans="1:16" x14ac:dyDescent="0.2">
      <c r="A14" s="566"/>
      <c r="M14" s="1">
        <v>2018</v>
      </c>
      <c r="N14" s="1">
        <v>9</v>
      </c>
      <c r="O14" s="1">
        <v>3</v>
      </c>
      <c r="P14" s="1660">
        <v>9</v>
      </c>
    </row>
    <row r="15" spans="1:16" x14ac:dyDescent="0.2">
      <c r="A15" s="566"/>
      <c r="M15" s="4"/>
      <c r="N15" s="4"/>
      <c r="O15" s="4"/>
    </row>
    <row r="16" spans="1:16" x14ac:dyDescent="0.2">
      <c r="A16" s="4791" t="s">
        <v>2864</v>
      </c>
      <c r="B16" s="3872" t="s">
        <v>2865</v>
      </c>
      <c r="C16" s="3880" t="s">
        <v>1212</v>
      </c>
      <c r="D16" s="3998"/>
      <c r="E16" s="3998"/>
      <c r="F16" s="3999"/>
      <c r="G16" s="3863" t="s">
        <v>2866</v>
      </c>
      <c r="H16" s="3864"/>
      <c r="I16" s="3863" t="s">
        <v>2869</v>
      </c>
      <c r="J16" s="3864"/>
      <c r="K16" s="3863" t="s">
        <v>3429</v>
      </c>
      <c r="L16" s="3864"/>
      <c r="M16" s="3872" t="s">
        <v>1211</v>
      </c>
      <c r="N16" s="4103" t="s">
        <v>2872</v>
      </c>
      <c r="O16" s="4140" t="s">
        <v>1207</v>
      </c>
      <c r="P16" s="4103" t="s">
        <v>2873</v>
      </c>
    </row>
    <row r="17" spans="1:16" x14ac:dyDescent="0.2">
      <c r="A17" s="4792"/>
      <c r="B17" s="3873"/>
      <c r="C17" s="3881"/>
      <c r="D17" s="4117"/>
      <c r="E17" s="4117"/>
      <c r="F17" s="3915"/>
      <c r="G17" s="6" t="s">
        <v>2867</v>
      </c>
      <c r="H17" s="6" t="s">
        <v>2868</v>
      </c>
      <c r="I17" s="6" t="s">
        <v>2870</v>
      </c>
      <c r="J17" s="6" t="s">
        <v>2871</v>
      </c>
      <c r="K17" s="326" t="s">
        <v>3216</v>
      </c>
      <c r="L17" s="326" t="s">
        <v>3217</v>
      </c>
      <c r="M17" s="3873"/>
      <c r="N17" s="3876"/>
      <c r="O17" s="4141"/>
      <c r="P17" s="3876"/>
    </row>
    <row r="18" spans="1:16" ht="89.25" x14ac:dyDescent="0.2">
      <c r="A18" s="12">
        <v>1</v>
      </c>
      <c r="B18" s="132" t="s">
        <v>1092</v>
      </c>
      <c r="C18" s="4909" t="s">
        <v>1093</v>
      </c>
      <c r="D18" s="4909"/>
      <c r="E18" s="4909"/>
      <c r="F18" s="4909"/>
      <c r="G18" s="133">
        <v>42375</v>
      </c>
      <c r="H18" s="133">
        <v>42727</v>
      </c>
      <c r="I18" s="3931">
        <v>464</v>
      </c>
      <c r="J18" s="3931">
        <v>1</v>
      </c>
      <c r="K18" s="9"/>
      <c r="M18" s="12">
        <v>103</v>
      </c>
      <c r="N18" s="5" t="s">
        <v>593</v>
      </c>
      <c r="O18" s="28" t="s">
        <v>594</v>
      </c>
      <c r="P18" s="111" t="s">
        <v>7412</v>
      </c>
    </row>
    <row r="19" spans="1:16" ht="38.25" x14ac:dyDescent="0.2">
      <c r="A19" s="12">
        <v>2</v>
      </c>
      <c r="B19" s="132" t="s">
        <v>411</v>
      </c>
      <c r="C19" s="4012" t="s">
        <v>595</v>
      </c>
      <c r="D19" s="4012"/>
      <c r="E19" s="4012"/>
      <c r="F19" s="4012"/>
      <c r="G19" s="133">
        <v>42451</v>
      </c>
      <c r="H19" s="133">
        <v>42697</v>
      </c>
      <c r="I19" s="3932"/>
      <c r="J19" s="3932"/>
      <c r="K19" s="9"/>
      <c r="M19" s="12">
        <v>20</v>
      </c>
      <c r="N19" s="319" t="s">
        <v>593</v>
      </c>
      <c r="O19" s="28" t="s">
        <v>596</v>
      </c>
      <c r="P19" s="111" t="s">
        <v>7413</v>
      </c>
    </row>
    <row r="20" spans="1:16" x14ac:dyDescent="0.2">
      <c r="A20" s="1">
        <v>3</v>
      </c>
      <c r="B20" s="42" t="s">
        <v>597</v>
      </c>
      <c r="C20" s="4659" t="s">
        <v>598</v>
      </c>
      <c r="D20" s="4659"/>
      <c r="E20" s="4659"/>
      <c r="F20" s="4659"/>
      <c r="G20" s="8">
        <v>42376</v>
      </c>
      <c r="H20" s="8">
        <v>42667</v>
      </c>
      <c r="I20" s="3932"/>
      <c r="J20" s="3933"/>
      <c r="K20" s="7"/>
      <c r="L20" s="289"/>
      <c r="M20" s="1">
        <v>26</v>
      </c>
      <c r="N20" s="1765" t="s">
        <v>593</v>
      </c>
      <c r="O20" s="2" t="s">
        <v>596</v>
      </c>
      <c r="P20" s="85" t="s">
        <v>7414</v>
      </c>
    </row>
    <row r="21" spans="1:16" ht="25.5" x14ac:dyDescent="0.2">
      <c r="A21" s="12">
        <v>4</v>
      </c>
      <c r="B21" s="132" t="s">
        <v>1094</v>
      </c>
      <c r="C21" s="4012" t="s">
        <v>599</v>
      </c>
      <c r="D21" s="4012"/>
      <c r="E21" s="4012"/>
      <c r="F21" s="4012"/>
      <c r="G21" s="133">
        <v>42404</v>
      </c>
      <c r="H21" s="133">
        <v>42727</v>
      </c>
      <c r="I21" s="3932"/>
      <c r="J21" s="129">
        <v>2</v>
      </c>
      <c r="K21" s="9"/>
      <c r="M21" s="12">
        <v>169</v>
      </c>
      <c r="N21" s="319" t="s">
        <v>593</v>
      </c>
      <c r="O21" s="28" t="s">
        <v>594</v>
      </c>
      <c r="P21" s="806" t="s">
        <v>7415</v>
      </c>
    </row>
    <row r="22" spans="1:16" x14ac:dyDescent="0.2">
      <c r="A22" s="1"/>
      <c r="B22" s="42" t="s">
        <v>997</v>
      </c>
      <c r="C22" s="4012" t="s">
        <v>998</v>
      </c>
      <c r="D22" s="4012"/>
      <c r="E22" s="4012"/>
      <c r="F22" s="4012"/>
      <c r="G22" s="8"/>
      <c r="H22" s="8"/>
      <c r="I22" s="3932"/>
      <c r="J22" s="3931">
        <v>3</v>
      </c>
      <c r="K22" s="7"/>
      <c r="L22" s="289"/>
      <c r="M22" s="1"/>
      <c r="N22" s="1"/>
      <c r="O22" s="2"/>
      <c r="P22" s="7"/>
    </row>
    <row r="23" spans="1:16" x14ac:dyDescent="0.2">
      <c r="A23" s="1">
        <v>5</v>
      </c>
      <c r="B23" s="42" t="s">
        <v>999</v>
      </c>
      <c r="C23" s="4012" t="s">
        <v>7416</v>
      </c>
      <c r="D23" s="4012"/>
      <c r="E23" s="4012"/>
      <c r="F23" s="4012"/>
      <c r="G23" s="8">
        <v>42411</v>
      </c>
      <c r="H23" s="8">
        <v>42594</v>
      </c>
      <c r="I23" s="3932"/>
      <c r="J23" s="3932"/>
      <c r="K23" s="7"/>
      <c r="L23" s="289"/>
      <c r="M23" s="2">
        <v>95</v>
      </c>
      <c r="N23" s="1" t="s">
        <v>593</v>
      </c>
      <c r="O23" s="2" t="s">
        <v>596</v>
      </c>
      <c r="P23" s="7"/>
    </row>
    <row r="24" spans="1:16" x14ac:dyDescent="0.2">
      <c r="A24" s="1">
        <v>6</v>
      </c>
      <c r="B24" s="42" t="s">
        <v>1141</v>
      </c>
      <c r="C24" s="4666" t="s">
        <v>1142</v>
      </c>
      <c r="D24" s="4666"/>
      <c r="E24" s="4666"/>
      <c r="F24" s="4666"/>
      <c r="G24" s="8">
        <v>42375</v>
      </c>
      <c r="H24" s="8">
        <v>42713</v>
      </c>
      <c r="I24" s="3932"/>
      <c r="J24" s="3933"/>
      <c r="K24" s="7"/>
      <c r="L24" s="289"/>
      <c r="M24" s="1">
        <v>40</v>
      </c>
      <c r="N24" s="1765" t="s">
        <v>593</v>
      </c>
      <c r="O24" s="2" t="s">
        <v>601</v>
      </c>
      <c r="P24" s="7"/>
    </row>
    <row r="25" spans="1:16" x14ac:dyDescent="0.2">
      <c r="A25" s="1"/>
      <c r="B25" s="42" t="s">
        <v>405</v>
      </c>
      <c r="C25" s="4666" t="s">
        <v>2321</v>
      </c>
      <c r="D25" s="4666"/>
      <c r="E25" s="4666"/>
      <c r="F25" s="4666"/>
      <c r="G25" s="8"/>
      <c r="H25" s="8"/>
      <c r="I25" s="3932"/>
      <c r="J25" s="3931">
        <v>4</v>
      </c>
      <c r="K25" s="7"/>
      <c r="L25" s="289"/>
      <c r="M25" s="1"/>
      <c r="N25" s="1765"/>
      <c r="O25" s="2"/>
      <c r="P25" s="7"/>
    </row>
    <row r="26" spans="1:16" x14ac:dyDescent="0.2">
      <c r="A26" s="1"/>
      <c r="B26" s="95" t="s">
        <v>1188</v>
      </c>
      <c r="C26" s="4812" t="s">
        <v>610</v>
      </c>
      <c r="D26" s="4812"/>
      <c r="E26" s="4812"/>
      <c r="F26" s="4812"/>
      <c r="G26" s="8"/>
      <c r="H26" s="8"/>
      <c r="I26" s="3932"/>
      <c r="J26" s="3932"/>
      <c r="K26" s="7"/>
      <c r="L26" s="289"/>
      <c r="M26" s="1"/>
      <c r="N26" s="1765"/>
      <c r="O26" s="2"/>
      <c r="P26" s="7"/>
    </row>
    <row r="27" spans="1:16" ht="25.5" x14ac:dyDescent="0.2">
      <c r="A27" s="1">
        <v>7</v>
      </c>
      <c r="B27" s="42"/>
      <c r="C27" s="4715" t="s">
        <v>7417</v>
      </c>
      <c r="D27" s="3936"/>
      <c r="E27" s="3936"/>
      <c r="F27" s="3936"/>
      <c r="G27" s="133">
        <v>42459</v>
      </c>
      <c r="H27" s="133">
        <v>42720</v>
      </c>
      <c r="I27" s="3932"/>
      <c r="J27" s="3932"/>
      <c r="K27" s="9"/>
      <c r="M27" s="1">
        <v>39</v>
      </c>
      <c r="N27" s="319" t="s">
        <v>593</v>
      </c>
      <c r="O27" s="28" t="s">
        <v>596</v>
      </c>
      <c r="P27" s="111" t="s">
        <v>7418</v>
      </c>
    </row>
    <row r="28" spans="1:16" ht="25.5" customHeight="1" x14ac:dyDescent="0.2">
      <c r="A28" s="12">
        <v>8</v>
      </c>
      <c r="B28" s="42"/>
      <c r="C28" s="4737" t="s">
        <v>6573</v>
      </c>
      <c r="D28" s="4688"/>
      <c r="E28" s="4688"/>
      <c r="F28" s="4689"/>
      <c r="G28" s="133">
        <v>42367</v>
      </c>
      <c r="H28" s="133">
        <v>42485</v>
      </c>
      <c r="I28" s="3932"/>
      <c r="J28" s="3932"/>
      <c r="K28" s="9"/>
      <c r="M28" s="1">
        <v>14</v>
      </c>
      <c r="N28" s="319" t="s">
        <v>593</v>
      </c>
      <c r="O28" s="28" t="s">
        <v>601</v>
      </c>
      <c r="P28" s="111" t="s">
        <v>7419</v>
      </c>
    </row>
    <row r="29" spans="1:16" x14ac:dyDescent="0.2">
      <c r="A29" s="12">
        <v>9</v>
      </c>
      <c r="B29" s="42"/>
      <c r="C29" s="4012" t="s">
        <v>3602</v>
      </c>
      <c r="D29" s="4012"/>
      <c r="E29" s="4012"/>
      <c r="F29" s="4012"/>
      <c r="G29" s="133">
        <v>42599</v>
      </c>
      <c r="H29" s="133">
        <v>42620</v>
      </c>
      <c r="I29" s="3932"/>
      <c r="J29" s="3932"/>
      <c r="K29" s="9"/>
      <c r="M29" s="12">
        <v>4</v>
      </c>
      <c r="N29" s="319" t="s">
        <v>593</v>
      </c>
      <c r="O29" s="28" t="s">
        <v>596</v>
      </c>
      <c r="P29" s="215"/>
    </row>
    <row r="30" spans="1:16" x14ac:dyDescent="0.2">
      <c r="A30" s="12">
        <v>10</v>
      </c>
      <c r="B30" s="42"/>
      <c r="C30" s="4012" t="s">
        <v>6540</v>
      </c>
      <c r="D30" s="4012"/>
      <c r="E30" s="4012"/>
      <c r="F30" s="4012"/>
      <c r="G30" s="133">
        <v>42436</v>
      </c>
      <c r="H30" s="133">
        <v>42699</v>
      </c>
      <c r="I30" s="3932"/>
      <c r="J30" s="3932"/>
      <c r="K30" s="9"/>
      <c r="M30" s="12">
        <v>16</v>
      </c>
      <c r="N30" s="319" t="s">
        <v>593</v>
      </c>
      <c r="O30" s="28" t="s">
        <v>596</v>
      </c>
      <c r="P30" s="111"/>
    </row>
    <row r="31" spans="1:16" ht="63.75" x14ac:dyDescent="0.2">
      <c r="A31" s="12">
        <v>11</v>
      </c>
      <c r="B31" s="42"/>
      <c r="C31" s="4910" t="s">
        <v>6544</v>
      </c>
      <c r="D31" s="4911"/>
      <c r="E31" s="4911"/>
      <c r="F31" s="4912"/>
      <c r="G31" s="133">
        <v>42396</v>
      </c>
      <c r="H31" s="133">
        <v>42733</v>
      </c>
      <c r="I31" s="3932"/>
      <c r="J31" s="3932"/>
      <c r="K31" s="9"/>
      <c r="M31" s="12">
        <v>75</v>
      </c>
      <c r="N31" s="28" t="s">
        <v>593</v>
      </c>
      <c r="O31" s="28" t="s">
        <v>596</v>
      </c>
      <c r="P31" s="111" t="s">
        <v>7420</v>
      </c>
    </row>
    <row r="32" spans="1:16" x14ac:dyDescent="0.2">
      <c r="A32" s="12">
        <v>12</v>
      </c>
      <c r="B32" s="42"/>
      <c r="C32" s="4012" t="s">
        <v>7421</v>
      </c>
      <c r="D32" s="4012"/>
      <c r="E32" s="4012"/>
      <c r="F32" s="4012"/>
      <c r="G32" s="133">
        <v>40878</v>
      </c>
      <c r="H32" s="133">
        <v>40878</v>
      </c>
      <c r="I32" s="3932"/>
      <c r="J32" s="3932"/>
      <c r="K32" s="9"/>
      <c r="M32" s="12">
        <v>8</v>
      </c>
      <c r="N32" s="28"/>
      <c r="O32" s="28"/>
      <c r="P32" s="111" t="s">
        <v>7422</v>
      </c>
    </row>
    <row r="33" spans="1:16" x14ac:dyDescent="0.2">
      <c r="A33" s="1"/>
      <c r="B33" s="42" t="s">
        <v>405</v>
      </c>
      <c r="C33" s="4666" t="s">
        <v>2321</v>
      </c>
      <c r="D33" s="4666"/>
      <c r="E33" s="4666"/>
      <c r="F33" s="4666"/>
      <c r="G33" s="133"/>
      <c r="H33" s="133"/>
      <c r="I33" s="3932"/>
      <c r="J33" s="3932"/>
      <c r="K33" s="7"/>
      <c r="L33" s="289"/>
      <c r="M33" s="1"/>
      <c r="N33" s="2"/>
      <c r="O33" s="2"/>
      <c r="P33" s="7"/>
    </row>
    <row r="34" spans="1:16" x14ac:dyDescent="0.2">
      <c r="A34" s="1"/>
      <c r="B34" s="42" t="s">
        <v>1188</v>
      </c>
      <c r="C34" s="4742" t="s">
        <v>610</v>
      </c>
      <c r="D34" s="4743"/>
      <c r="E34" s="4743"/>
      <c r="F34" s="4744"/>
      <c r="G34" s="133"/>
      <c r="H34" s="133"/>
      <c r="I34" s="3932"/>
      <c r="J34" s="3932"/>
      <c r="K34" s="7"/>
      <c r="L34" s="289"/>
      <c r="M34" s="1"/>
      <c r="N34" s="2"/>
      <c r="O34" s="2"/>
      <c r="P34" s="7"/>
    </row>
    <row r="35" spans="1:16" x14ac:dyDescent="0.2">
      <c r="A35" s="12">
        <v>13</v>
      </c>
      <c r="B35" s="42"/>
      <c r="C35" s="4012" t="s">
        <v>6582</v>
      </c>
      <c r="D35" s="4012"/>
      <c r="E35" s="4012"/>
      <c r="F35" s="4012"/>
      <c r="G35" s="133">
        <v>42401</v>
      </c>
      <c r="H35" s="133">
        <v>42614</v>
      </c>
      <c r="I35" s="3932"/>
      <c r="J35" s="3933"/>
      <c r="K35" s="9"/>
      <c r="M35" s="12">
        <v>7</v>
      </c>
      <c r="N35" s="28" t="s">
        <v>593</v>
      </c>
      <c r="O35" s="28" t="s">
        <v>596</v>
      </c>
      <c r="P35" s="215"/>
    </row>
    <row r="36" spans="1:16" x14ac:dyDescent="0.2">
      <c r="A36" s="12">
        <v>14</v>
      </c>
      <c r="B36" s="42"/>
      <c r="C36" s="4012" t="s">
        <v>6583</v>
      </c>
      <c r="D36" s="4012"/>
      <c r="E36" s="4012"/>
      <c r="F36" s="4012"/>
      <c r="G36" s="133">
        <v>42716</v>
      </c>
      <c r="H36" s="133">
        <v>42717</v>
      </c>
      <c r="I36" s="3932"/>
      <c r="J36" s="4170">
        <v>5</v>
      </c>
      <c r="K36" s="7"/>
      <c r="L36" s="7"/>
      <c r="M36" s="12">
        <v>66</v>
      </c>
      <c r="N36" s="28" t="s">
        <v>593</v>
      </c>
      <c r="O36" s="2" t="s">
        <v>594</v>
      </c>
      <c r="P36" s="85" t="s">
        <v>7424</v>
      </c>
    </row>
    <row r="37" spans="1:16" ht="27.75" customHeight="1" x14ac:dyDescent="0.2">
      <c r="A37" s="12">
        <v>15</v>
      </c>
      <c r="B37" s="42"/>
      <c r="C37" s="4737" t="s">
        <v>6585</v>
      </c>
      <c r="D37" s="4688"/>
      <c r="E37" s="4688"/>
      <c r="F37" s="4689"/>
      <c r="G37" s="133">
        <v>42457</v>
      </c>
      <c r="H37" s="133">
        <v>42731</v>
      </c>
      <c r="I37" s="3932"/>
      <c r="J37" s="4170"/>
      <c r="K37" s="7"/>
      <c r="L37" s="7"/>
      <c r="M37" s="12">
        <v>81</v>
      </c>
      <c r="N37" s="12" t="s">
        <v>593</v>
      </c>
      <c r="O37" s="1" t="s">
        <v>594</v>
      </c>
      <c r="P37" s="2351" t="s">
        <v>7425</v>
      </c>
    </row>
    <row r="38" spans="1:16" ht="30.75" customHeight="1" x14ac:dyDescent="0.2">
      <c r="A38" s="12">
        <v>16</v>
      </c>
      <c r="B38" s="42"/>
      <c r="C38" s="4737" t="s">
        <v>6587</v>
      </c>
      <c r="D38" s="4688"/>
      <c r="E38" s="4688"/>
      <c r="F38" s="4689"/>
      <c r="G38" s="133">
        <v>42580</v>
      </c>
      <c r="H38" s="133">
        <v>42627</v>
      </c>
      <c r="I38" s="3932"/>
      <c r="J38" s="4170"/>
      <c r="K38" s="7"/>
      <c r="L38" s="7"/>
      <c r="M38" s="12">
        <v>47</v>
      </c>
      <c r="N38" s="12" t="s">
        <v>593</v>
      </c>
      <c r="O38" s="1" t="s">
        <v>596</v>
      </c>
      <c r="P38" s="7" t="s">
        <v>7426</v>
      </c>
    </row>
    <row r="39" spans="1:16" ht="63.75" x14ac:dyDescent="0.2">
      <c r="A39" s="12">
        <v>17</v>
      </c>
      <c r="B39" s="42"/>
      <c r="C39" s="4737" t="s">
        <v>6589</v>
      </c>
      <c r="D39" s="4688"/>
      <c r="E39" s="4688"/>
      <c r="F39" s="4689"/>
      <c r="G39" s="133">
        <v>42250</v>
      </c>
      <c r="H39" s="133">
        <v>42549</v>
      </c>
      <c r="I39" s="3932"/>
      <c r="J39" s="4170"/>
      <c r="K39" s="12"/>
      <c r="L39" s="9"/>
      <c r="M39" s="12">
        <v>32</v>
      </c>
      <c r="N39" s="12" t="s">
        <v>593</v>
      </c>
      <c r="O39" s="28" t="s">
        <v>596</v>
      </c>
      <c r="P39" s="806" t="s">
        <v>7427</v>
      </c>
    </row>
    <row r="40" spans="1:16" ht="27.75" customHeight="1" x14ac:dyDescent="0.2">
      <c r="A40" s="12">
        <v>18</v>
      </c>
      <c r="B40" s="42"/>
      <c r="C40" s="4737" t="s">
        <v>7428</v>
      </c>
      <c r="D40" s="4688"/>
      <c r="E40" s="4688"/>
      <c r="F40" s="4689"/>
      <c r="G40" s="133">
        <v>41348</v>
      </c>
      <c r="H40" s="133">
        <v>41488</v>
      </c>
      <c r="I40" s="3932"/>
      <c r="J40" s="4031">
        <v>6</v>
      </c>
      <c r="K40" s="7"/>
      <c r="L40" s="7"/>
      <c r="M40" s="1">
        <v>14</v>
      </c>
      <c r="N40" s="7"/>
      <c r="O40" s="7"/>
      <c r="P40" s="7" t="s">
        <v>7429</v>
      </c>
    </row>
    <row r="41" spans="1:16" x14ac:dyDescent="0.2">
      <c r="A41" s="12">
        <v>19</v>
      </c>
      <c r="B41" s="42"/>
      <c r="C41" s="4012" t="s">
        <v>7430</v>
      </c>
      <c r="D41" s="4012"/>
      <c r="E41" s="4012"/>
      <c r="F41" s="4012"/>
      <c r="G41" s="133">
        <v>41533</v>
      </c>
      <c r="H41" s="133">
        <v>42676</v>
      </c>
      <c r="I41" s="3932"/>
      <c r="J41" s="4035"/>
      <c r="K41" s="7"/>
      <c r="L41" s="7"/>
      <c r="M41" s="1">
        <v>36</v>
      </c>
      <c r="N41" s="7"/>
      <c r="O41" s="7"/>
      <c r="P41" s="7" t="s">
        <v>7431</v>
      </c>
    </row>
    <row r="42" spans="1:16" x14ac:dyDescent="0.2">
      <c r="A42" s="12">
        <v>20</v>
      </c>
      <c r="B42" s="42"/>
      <c r="C42" s="4012" t="s">
        <v>7432</v>
      </c>
      <c r="D42" s="4012"/>
      <c r="E42" s="4012"/>
      <c r="F42" s="4012"/>
      <c r="G42" s="133">
        <v>40877</v>
      </c>
      <c r="H42" s="133">
        <v>42524</v>
      </c>
      <c r="I42" s="3932"/>
      <c r="J42" s="4035"/>
      <c r="K42" s="7"/>
      <c r="L42" s="7"/>
      <c r="M42" s="1">
        <v>82</v>
      </c>
      <c r="N42" s="7"/>
      <c r="O42" s="7"/>
      <c r="P42" s="7"/>
    </row>
    <row r="43" spans="1:16" x14ac:dyDescent="0.2">
      <c r="A43" s="1">
        <v>21</v>
      </c>
      <c r="B43" s="7"/>
      <c r="C43" s="4012" t="s">
        <v>7433</v>
      </c>
      <c r="D43" s="4012"/>
      <c r="E43" s="4012"/>
      <c r="F43" s="4012"/>
      <c r="G43" s="133">
        <v>41673</v>
      </c>
      <c r="H43" s="133">
        <v>42523</v>
      </c>
      <c r="I43" s="3932"/>
      <c r="J43" s="3941"/>
      <c r="K43" s="12"/>
      <c r="L43" s="9"/>
      <c r="M43" s="12">
        <v>14</v>
      </c>
      <c r="N43" s="12"/>
      <c r="O43" s="28"/>
      <c r="P43" s="806"/>
    </row>
    <row r="44" spans="1:16" x14ac:dyDescent="0.2">
      <c r="A44" s="12">
        <v>22</v>
      </c>
      <c r="B44" s="42" t="s">
        <v>1143</v>
      </c>
      <c r="C44" s="4666" t="s">
        <v>1144</v>
      </c>
      <c r="D44" s="4666"/>
      <c r="E44" s="4666"/>
      <c r="F44" s="4666"/>
      <c r="G44" s="133">
        <v>42371</v>
      </c>
      <c r="H44" s="133">
        <v>42709</v>
      </c>
      <c r="I44" s="3933"/>
      <c r="J44" s="21">
        <v>7</v>
      </c>
      <c r="K44" s="7"/>
      <c r="L44" s="7"/>
      <c r="M44" s="1">
        <v>128</v>
      </c>
      <c r="N44" s="2" t="s">
        <v>593</v>
      </c>
      <c r="O44" s="2" t="s">
        <v>596</v>
      </c>
      <c r="P44" s="7"/>
    </row>
    <row r="45" spans="1:16" x14ac:dyDescent="0.2">
      <c r="A45" s="12"/>
      <c r="B45" s="42" t="s">
        <v>6591</v>
      </c>
      <c r="C45" s="4666" t="s">
        <v>6592</v>
      </c>
      <c r="D45" s="4666"/>
      <c r="E45" s="4666"/>
      <c r="F45" s="4666"/>
      <c r="G45" s="133"/>
      <c r="H45" s="133"/>
      <c r="I45" s="4170">
        <v>465</v>
      </c>
      <c r="J45" s="4170">
        <v>1</v>
      </c>
      <c r="K45" s="7"/>
      <c r="L45" s="7"/>
      <c r="M45" s="1"/>
      <c r="N45" s="2"/>
      <c r="O45" s="2"/>
      <c r="P45" s="7"/>
    </row>
    <row r="46" spans="1:16" x14ac:dyDescent="0.2">
      <c r="A46" s="12">
        <v>23</v>
      </c>
      <c r="B46" s="42"/>
      <c r="C46" s="4659" t="s">
        <v>7434</v>
      </c>
      <c r="D46" s="4659"/>
      <c r="E46" s="4659"/>
      <c r="F46" s="4659"/>
      <c r="G46" s="133">
        <v>39052</v>
      </c>
      <c r="H46" s="133">
        <v>43067</v>
      </c>
      <c r="I46" s="4170"/>
      <c r="J46" s="4170"/>
      <c r="K46" s="7"/>
      <c r="L46" s="7"/>
      <c r="M46" s="1">
        <v>253</v>
      </c>
      <c r="N46" s="2" t="s">
        <v>593</v>
      </c>
      <c r="O46" s="2" t="s">
        <v>596</v>
      </c>
      <c r="P46" s="20"/>
    </row>
    <row r="47" spans="1:16" x14ac:dyDescent="0.2">
      <c r="A47" s="12"/>
      <c r="B47" s="42" t="s">
        <v>1145</v>
      </c>
      <c r="C47" s="4666" t="s">
        <v>2527</v>
      </c>
      <c r="D47" s="4666"/>
      <c r="E47" s="4666"/>
      <c r="F47" s="4666"/>
      <c r="G47" s="133"/>
      <c r="H47" s="133"/>
      <c r="I47" s="4170"/>
      <c r="J47" s="4170">
        <v>2</v>
      </c>
      <c r="K47" s="7"/>
      <c r="L47" s="7"/>
      <c r="M47" s="1"/>
      <c r="N47" s="1"/>
      <c r="O47" s="1"/>
      <c r="P47" s="7"/>
    </row>
    <row r="48" spans="1:16" x14ac:dyDescent="0.2">
      <c r="A48" s="12">
        <v>24</v>
      </c>
      <c r="B48" s="20" t="s">
        <v>1146</v>
      </c>
      <c r="C48" s="4659" t="s">
        <v>1147</v>
      </c>
      <c r="D48" s="3936"/>
      <c r="E48" s="3936"/>
      <c r="F48" s="3936"/>
      <c r="G48" s="133">
        <v>42443</v>
      </c>
      <c r="H48" s="133">
        <v>42487</v>
      </c>
      <c r="I48" s="4170"/>
      <c r="J48" s="4170"/>
      <c r="K48" s="7"/>
      <c r="L48" s="7"/>
      <c r="M48" s="1">
        <v>116</v>
      </c>
      <c r="N48" s="2" t="s">
        <v>593</v>
      </c>
      <c r="O48" s="2" t="s">
        <v>594</v>
      </c>
      <c r="P48" s="7"/>
    </row>
    <row r="49" spans="1:16" x14ac:dyDescent="0.2">
      <c r="A49" s="12"/>
      <c r="B49" s="42" t="s">
        <v>3632</v>
      </c>
      <c r="C49" s="4666" t="s">
        <v>1323</v>
      </c>
      <c r="D49" s="4666"/>
      <c r="E49" s="4666"/>
      <c r="F49" s="4666"/>
      <c r="G49" s="133"/>
      <c r="H49" s="133"/>
      <c r="I49" s="4170"/>
      <c r="J49" s="4170"/>
      <c r="K49" s="1"/>
      <c r="L49" s="7"/>
      <c r="M49" s="1"/>
      <c r="N49" s="2"/>
      <c r="O49" s="2"/>
      <c r="P49" s="7"/>
    </row>
    <row r="50" spans="1:16" x14ac:dyDescent="0.2">
      <c r="A50" s="12">
        <v>25</v>
      </c>
      <c r="B50" s="42" t="s">
        <v>7435</v>
      </c>
      <c r="C50" s="4659" t="s">
        <v>7436</v>
      </c>
      <c r="D50" s="4659"/>
      <c r="E50" s="4659"/>
      <c r="F50" s="4659"/>
      <c r="G50" s="133">
        <v>39144</v>
      </c>
      <c r="H50" s="133">
        <v>39144</v>
      </c>
      <c r="I50" s="4170"/>
      <c r="J50" s="4170"/>
      <c r="K50" s="7"/>
      <c r="L50" s="7"/>
      <c r="M50" s="1">
        <v>50</v>
      </c>
      <c r="N50" s="2" t="s">
        <v>593</v>
      </c>
      <c r="O50" s="2" t="s">
        <v>594</v>
      </c>
      <c r="P50" s="7"/>
    </row>
    <row r="51" spans="1:16" x14ac:dyDescent="0.2">
      <c r="A51" s="12"/>
      <c r="B51" s="42" t="s">
        <v>1148</v>
      </c>
      <c r="C51" s="4666" t="s">
        <v>3635</v>
      </c>
      <c r="D51" s="4666"/>
      <c r="E51" s="4666"/>
      <c r="F51" s="4666"/>
      <c r="G51" s="133"/>
      <c r="H51" s="133"/>
      <c r="I51" s="4170"/>
      <c r="J51" s="4170">
        <v>3</v>
      </c>
      <c r="K51" s="7"/>
      <c r="L51" s="289"/>
      <c r="M51" s="1"/>
      <c r="N51" s="2"/>
      <c r="O51" s="2"/>
      <c r="P51" s="7"/>
    </row>
    <row r="52" spans="1:16" x14ac:dyDescent="0.2">
      <c r="A52" s="12"/>
      <c r="B52" s="42" t="s">
        <v>1148</v>
      </c>
      <c r="C52" s="4659" t="s">
        <v>3636</v>
      </c>
      <c r="D52" s="3936"/>
      <c r="E52" s="3936"/>
      <c r="F52" s="3936"/>
      <c r="G52" s="133"/>
      <c r="H52" s="133"/>
      <c r="I52" s="4170"/>
      <c r="J52" s="4170"/>
      <c r="K52" s="7"/>
      <c r="L52" s="289"/>
      <c r="M52" s="1"/>
      <c r="N52" s="1765"/>
      <c r="O52" s="2"/>
      <c r="P52" s="7"/>
    </row>
    <row r="53" spans="1:16" ht="25.5" x14ac:dyDescent="0.2">
      <c r="A53" s="12">
        <v>26</v>
      </c>
      <c r="B53" s="42"/>
      <c r="C53" s="4659" t="s">
        <v>7437</v>
      </c>
      <c r="D53" s="4666"/>
      <c r="E53" s="4666"/>
      <c r="F53" s="4666"/>
      <c r="G53" s="8">
        <v>42020</v>
      </c>
      <c r="H53" s="8">
        <v>42538</v>
      </c>
      <c r="I53" s="4170"/>
      <c r="J53" s="4170"/>
      <c r="K53" s="7"/>
      <c r="L53" s="289"/>
      <c r="M53" s="12">
        <v>122</v>
      </c>
      <c r="N53" s="1765"/>
      <c r="O53" s="2" t="s">
        <v>596</v>
      </c>
      <c r="P53" s="11" t="s">
        <v>7438</v>
      </c>
    </row>
    <row r="54" spans="1:16" x14ac:dyDescent="0.2">
      <c r="A54" s="12">
        <v>27</v>
      </c>
      <c r="B54" s="42"/>
      <c r="C54" s="46" t="s">
        <v>7439</v>
      </c>
      <c r="D54" s="96"/>
      <c r="E54" s="96"/>
      <c r="F54" s="96"/>
      <c r="G54" s="8">
        <v>41564</v>
      </c>
      <c r="H54" s="8">
        <v>42745</v>
      </c>
      <c r="I54" s="4170"/>
      <c r="J54" s="4170"/>
      <c r="K54" s="7"/>
      <c r="L54" s="289"/>
      <c r="M54" s="12">
        <v>18</v>
      </c>
      <c r="N54" s="1765"/>
      <c r="O54" s="2" t="s">
        <v>596</v>
      </c>
      <c r="P54" s="7" t="s">
        <v>7440</v>
      </c>
    </row>
    <row r="55" spans="1:16" x14ac:dyDescent="0.2">
      <c r="A55" s="12">
        <v>28</v>
      </c>
      <c r="B55" s="42"/>
      <c r="C55" s="4659" t="s">
        <v>7441</v>
      </c>
      <c r="D55" s="4659"/>
      <c r="E55" s="4659"/>
      <c r="F55" s="4659"/>
      <c r="G55" s="8">
        <v>41571</v>
      </c>
      <c r="H55" s="8">
        <v>41611</v>
      </c>
      <c r="I55" s="4170"/>
      <c r="J55" s="4170"/>
      <c r="K55" s="7"/>
      <c r="L55" s="7"/>
      <c r="M55" s="12">
        <v>34</v>
      </c>
      <c r="N55" s="2"/>
      <c r="O55" s="2" t="s">
        <v>596</v>
      </c>
      <c r="P55" s="7" t="s">
        <v>7442</v>
      </c>
    </row>
    <row r="56" spans="1:16" x14ac:dyDescent="0.2">
      <c r="A56" s="20"/>
      <c r="B56" s="42" t="s">
        <v>1152</v>
      </c>
      <c r="C56" s="4666" t="s">
        <v>1153</v>
      </c>
      <c r="D56" s="4666"/>
      <c r="E56" s="4666"/>
      <c r="F56" s="4666"/>
      <c r="G56" s="8"/>
      <c r="H56" s="8"/>
      <c r="I56" s="4170"/>
      <c r="J56" s="4170">
        <v>4</v>
      </c>
      <c r="K56" s="7"/>
      <c r="L56" s="7"/>
      <c r="M56" s="12"/>
      <c r="N56" s="2"/>
      <c r="O56" s="2"/>
      <c r="P56" s="11"/>
    </row>
    <row r="57" spans="1:16" x14ac:dyDescent="0.2">
      <c r="A57" s="1">
        <v>29</v>
      </c>
      <c r="B57" s="42" t="s">
        <v>1154</v>
      </c>
      <c r="C57" s="4659" t="s">
        <v>3637</v>
      </c>
      <c r="D57" s="4659"/>
      <c r="E57" s="4659"/>
      <c r="F57" s="4659"/>
      <c r="G57" s="8">
        <v>42390</v>
      </c>
      <c r="H57" s="8">
        <v>42542</v>
      </c>
      <c r="I57" s="4170"/>
      <c r="J57" s="4170"/>
      <c r="K57" s="1" t="s">
        <v>1280</v>
      </c>
      <c r="L57" s="7"/>
      <c r="M57" s="12" t="s">
        <v>7443</v>
      </c>
      <c r="N57" s="2" t="s">
        <v>593</v>
      </c>
      <c r="O57" s="2" t="s">
        <v>601</v>
      </c>
      <c r="P57" s="7"/>
    </row>
    <row r="58" spans="1:16" x14ac:dyDescent="0.2">
      <c r="A58" s="1">
        <v>30</v>
      </c>
      <c r="B58" s="42"/>
      <c r="C58" s="4659" t="s">
        <v>3637</v>
      </c>
      <c r="D58" s="4659"/>
      <c r="E58" s="4659"/>
      <c r="F58" s="4659"/>
      <c r="G58" s="8">
        <v>42560</v>
      </c>
      <c r="H58" s="8">
        <v>42746</v>
      </c>
      <c r="I58" s="4170"/>
      <c r="J58" s="21">
        <v>5</v>
      </c>
      <c r="K58" s="1" t="s">
        <v>1281</v>
      </c>
      <c r="L58" s="7"/>
      <c r="M58" s="12" t="s">
        <v>7444</v>
      </c>
      <c r="N58" s="2" t="s">
        <v>593</v>
      </c>
      <c r="O58" s="2" t="s">
        <v>601</v>
      </c>
      <c r="P58" s="7"/>
    </row>
    <row r="59" spans="1:16" x14ac:dyDescent="0.2">
      <c r="A59" s="1">
        <v>31</v>
      </c>
      <c r="B59" s="42" t="s">
        <v>7445</v>
      </c>
      <c r="C59" s="4659" t="s">
        <v>7446</v>
      </c>
      <c r="D59" s="4659"/>
      <c r="E59" s="4659"/>
      <c r="F59" s="4659"/>
      <c r="G59" s="8">
        <v>42065</v>
      </c>
      <c r="H59" s="8">
        <v>42180</v>
      </c>
      <c r="I59" s="4170"/>
      <c r="J59" s="4170">
        <v>6</v>
      </c>
      <c r="K59" s="7"/>
      <c r="L59" s="7"/>
      <c r="M59" s="12">
        <v>34</v>
      </c>
      <c r="N59" s="2" t="s">
        <v>593</v>
      </c>
      <c r="O59" s="2" t="s">
        <v>596</v>
      </c>
      <c r="P59" s="85"/>
    </row>
    <row r="60" spans="1:16" x14ac:dyDescent="0.2">
      <c r="A60" s="1"/>
      <c r="B60" s="7"/>
      <c r="C60" s="3860"/>
      <c r="D60" s="3860"/>
      <c r="E60" s="3860"/>
      <c r="F60" s="3860"/>
      <c r="G60" s="7"/>
      <c r="H60" s="7"/>
      <c r="I60" s="4170"/>
      <c r="J60" s="4170"/>
      <c r="K60" s="7"/>
      <c r="L60" s="7"/>
      <c r="M60" s="7"/>
      <c r="N60" s="7"/>
      <c r="O60" s="7"/>
      <c r="P60" s="7"/>
    </row>
    <row r="61" spans="1:16" x14ac:dyDescent="0.2">
      <c r="A61" s="1"/>
      <c r="B61" s="42" t="s">
        <v>1163</v>
      </c>
      <c r="C61" s="4666" t="s">
        <v>1164</v>
      </c>
      <c r="D61" s="4666"/>
      <c r="E61" s="4666"/>
      <c r="F61" s="4666"/>
      <c r="G61" s="8"/>
      <c r="H61" s="8"/>
      <c r="I61" s="4170"/>
      <c r="J61" s="4170"/>
      <c r="K61" s="7"/>
      <c r="L61" s="7"/>
      <c r="M61" s="12"/>
      <c r="N61" s="2"/>
      <c r="O61" s="2"/>
      <c r="P61" s="7"/>
    </row>
    <row r="62" spans="1:16" x14ac:dyDescent="0.2">
      <c r="A62" s="1">
        <v>32</v>
      </c>
      <c r="B62" s="7"/>
      <c r="C62" s="4012" t="s">
        <v>7447</v>
      </c>
      <c r="D62" s="4012"/>
      <c r="E62" s="4012"/>
      <c r="F62" s="4012"/>
      <c r="G62" s="8">
        <v>42374</v>
      </c>
      <c r="H62" s="8">
        <v>42475</v>
      </c>
      <c r="I62" s="4170"/>
      <c r="J62" s="4170"/>
      <c r="K62" s="28" t="s">
        <v>1314</v>
      </c>
      <c r="L62" s="9"/>
      <c r="M62" s="12" t="s">
        <v>7448</v>
      </c>
      <c r="N62" s="28" t="s">
        <v>593</v>
      </c>
      <c r="O62" s="28" t="s">
        <v>594</v>
      </c>
      <c r="P62" s="7"/>
    </row>
    <row r="63" spans="1:16" x14ac:dyDescent="0.2">
      <c r="A63" s="1">
        <v>33</v>
      </c>
      <c r="B63" s="42"/>
      <c r="C63" s="4659" t="s">
        <v>7449</v>
      </c>
      <c r="D63" s="4659"/>
      <c r="E63" s="4659"/>
      <c r="F63" s="4659"/>
      <c r="G63" s="8">
        <v>42475</v>
      </c>
      <c r="H63" s="8">
        <v>42598</v>
      </c>
      <c r="I63" s="3931">
        <v>466</v>
      </c>
      <c r="J63" s="21">
        <v>1</v>
      </c>
      <c r="K63" s="2" t="s">
        <v>1315</v>
      </c>
      <c r="L63" s="7"/>
      <c r="M63" t="s">
        <v>7450</v>
      </c>
      <c r="N63" s="2" t="s">
        <v>593</v>
      </c>
      <c r="O63" s="2" t="s">
        <v>594</v>
      </c>
      <c r="P63" s="7"/>
    </row>
    <row r="64" spans="1:16" x14ac:dyDescent="0.2">
      <c r="A64" s="1">
        <v>34</v>
      </c>
      <c r="B64" s="42"/>
      <c r="C64" s="4659" t="s">
        <v>7451</v>
      </c>
      <c r="D64" s="4659"/>
      <c r="E64" s="4659"/>
      <c r="F64" s="4659"/>
      <c r="G64" s="8">
        <v>42598</v>
      </c>
      <c r="H64" s="22">
        <v>42734</v>
      </c>
      <c r="I64" s="3932"/>
      <c r="J64" s="4170">
        <v>2</v>
      </c>
      <c r="K64" s="2" t="s">
        <v>1316</v>
      </c>
      <c r="L64" s="7"/>
      <c r="M64" t="s">
        <v>7452</v>
      </c>
      <c r="N64" s="2" t="s">
        <v>593</v>
      </c>
      <c r="O64" s="2" t="s">
        <v>594</v>
      </c>
      <c r="P64" s="7"/>
    </row>
    <row r="65" spans="1:16" x14ac:dyDescent="0.2">
      <c r="A65" s="1"/>
      <c r="B65" s="42"/>
      <c r="C65" s="3859"/>
      <c r="D65" s="3859"/>
      <c r="E65" s="3859"/>
      <c r="F65" s="3859"/>
      <c r="G65" s="22"/>
      <c r="H65" s="22"/>
      <c r="I65" s="3932"/>
      <c r="J65" s="4170"/>
      <c r="K65" s="7"/>
      <c r="L65" s="7"/>
      <c r="M65" s="1"/>
      <c r="N65" s="2"/>
      <c r="O65" s="2"/>
      <c r="P65" s="7"/>
    </row>
    <row r="66" spans="1:16" x14ac:dyDescent="0.2">
      <c r="A66" s="1"/>
      <c r="B66" s="42" t="s">
        <v>227</v>
      </c>
      <c r="C66" s="4666" t="s">
        <v>228</v>
      </c>
      <c r="D66" s="4666"/>
      <c r="E66" s="4666"/>
      <c r="F66" s="4666"/>
      <c r="G66" s="22"/>
      <c r="H66" s="22"/>
      <c r="I66" s="3932"/>
      <c r="J66" s="4170"/>
      <c r="K66" s="7"/>
      <c r="L66" s="7"/>
      <c r="M66" s="1"/>
      <c r="N66" s="2"/>
      <c r="O66" s="2"/>
      <c r="P66" s="7"/>
    </row>
    <row r="67" spans="1:16" x14ac:dyDescent="0.2">
      <c r="A67" s="1">
        <v>35</v>
      </c>
      <c r="B67" s="42" t="s">
        <v>229</v>
      </c>
      <c r="C67" s="4715" t="s">
        <v>3664</v>
      </c>
      <c r="D67" s="4715"/>
      <c r="E67" s="4715"/>
      <c r="F67" s="4715"/>
      <c r="G67" s="22">
        <v>42411</v>
      </c>
      <c r="H67" s="22">
        <v>42411</v>
      </c>
      <c r="I67" s="3932"/>
      <c r="J67" s="4170"/>
      <c r="K67" s="7"/>
      <c r="L67" s="7"/>
      <c r="M67" s="1">
        <v>5</v>
      </c>
      <c r="N67" s="2" t="s">
        <v>593</v>
      </c>
      <c r="O67" s="2" t="s">
        <v>594</v>
      </c>
      <c r="P67" s="7"/>
    </row>
    <row r="68" spans="1:16" x14ac:dyDescent="0.2">
      <c r="A68" s="1">
        <v>36</v>
      </c>
      <c r="B68" s="42" t="s">
        <v>231</v>
      </c>
      <c r="C68" s="4659" t="s">
        <v>232</v>
      </c>
      <c r="D68" s="4659"/>
      <c r="E68" s="4659"/>
      <c r="F68" s="4659"/>
      <c r="G68" s="22">
        <v>42411</v>
      </c>
      <c r="H68" s="22">
        <v>42411</v>
      </c>
      <c r="I68" s="3932"/>
      <c r="J68" s="4170"/>
      <c r="K68" s="7"/>
      <c r="L68" s="7"/>
      <c r="M68" s="1">
        <v>9</v>
      </c>
      <c r="N68" s="2" t="s">
        <v>593</v>
      </c>
      <c r="O68" s="2" t="s">
        <v>594</v>
      </c>
      <c r="P68" s="7"/>
    </row>
    <row r="69" spans="1:16" x14ac:dyDescent="0.2">
      <c r="A69" s="1">
        <v>37</v>
      </c>
      <c r="B69" s="42" t="s">
        <v>233</v>
      </c>
      <c r="C69" s="4659" t="s">
        <v>6607</v>
      </c>
      <c r="D69" s="4659"/>
      <c r="E69" s="4659"/>
      <c r="F69" s="4659"/>
      <c r="G69" s="22">
        <v>42412</v>
      </c>
      <c r="H69" s="22">
        <v>42412</v>
      </c>
      <c r="I69" s="3932"/>
      <c r="J69" s="4170"/>
      <c r="K69" s="7"/>
      <c r="L69" s="7"/>
      <c r="M69" s="1">
        <v>13</v>
      </c>
      <c r="N69" s="2" t="s">
        <v>593</v>
      </c>
      <c r="O69" s="2" t="s">
        <v>594</v>
      </c>
      <c r="P69" s="20"/>
    </row>
    <row r="70" spans="1:16" x14ac:dyDescent="0.2">
      <c r="A70" s="1">
        <v>38</v>
      </c>
      <c r="B70" s="42" t="s">
        <v>235</v>
      </c>
      <c r="C70" s="4659" t="s">
        <v>6608</v>
      </c>
      <c r="D70" s="4659"/>
      <c r="E70" s="4659"/>
      <c r="F70" s="4659"/>
      <c r="G70" s="22">
        <v>42339</v>
      </c>
      <c r="H70" s="22">
        <v>42339</v>
      </c>
      <c r="I70" s="3933"/>
      <c r="J70" s="4170"/>
      <c r="K70" s="7"/>
      <c r="L70" s="7"/>
      <c r="M70" s="1">
        <v>6</v>
      </c>
      <c r="N70" s="2" t="s">
        <v>593</v>
      </c>
      <c r="O70" s="2" t="s">
        <v>594</v>
      </c>
      <c r="P70" s="7"/>
    </row>
    <row r="73" spans="1:16" x14ac:dyDescent="0.2">
      <c r="A73" s="3860"/>
      <c r="B73" s="3860"/>
      <c r="C73" s="3845" t="s">
        <v>2859</v>
      </c>
      <c r="D73" s="3845"/>
      <c r="E73" s="3845"/>
      <c r="F73" s="3845"/>
      <c r="G73" s="3845"/>
      <c r="H73" s="3845"/>
      <c r="I73" s="3845"/>
      <c r="J73" s="3845"/>
      <c r="K73" s="3845"/>
      <c r="L73" s="3845"/>
      <c r="M73" s="3845"/>
      <c r="N73" s="3845"/>
      <c r="O73" s="3852" t="s">
        <v>2858</v>
      </c>
      <c r="P73" s="3852"/>
    </row>
    <row r="74" spans="1:16" x14ac:dyDescent="0.2">
      <c r="A74" s="3860"/>
      <c r="B74" s="3860"/>
      <c r="C74" s="3845"/>
      <c r="D74" s="3845"/>
      <c r="E74" s="3845"/>
      <c r="F74" s="3845"/>
      <c r="G74" s="3845"/>
      <c r="H74" s="3845"/>
      <c r="I74" s="3845"/>
      <c r="J74" s="3845"/>
      <c r="K74" s="3845"/>
      <c r="L74" s="3845"/>
      <c r="M74" s="3845"/>
      <c r="N74" s="3845"/>
      <c r="O74" s="3852"/>
      <c r="P74" s="3852"/>
    </row>
    <row r="75" spans="1:16" x14ac:dyDescent="0.2">
      <c r="A75" s="3860"/>
      <c r="B75" s="3860"/>
      <c r="C75" s="3845"/>
      <c r="D75" s="3845"/>
      <c r="E75" s="3845"/>
      <c r="F75" s="3845"/>
      <c r="G75" s="3845"/>
      <c r="H75" s="3845"/>
      <c r="I75" s="3845"/>
      <c r="J75" s="3845"/>
      <c r="K75" s="3845"/>
      <c r="L75" s="3845"/>
      <c r="M75" s="3845"/>
      <c r="N75" s="3845"/>
      <c r="O75" s="3852"/>
      <c r="P75" s="3852"/>
    </row>
    <row r="76" spans="1:16" x14ac:dyDescent="0.2">
      <c r="A76" s="3860"/>
      <c r="B76" s="3860"/>
      <c r="C76" s="3845"/>
      <c r="D76" s="3845"/>
      <c r="E76" s="3845"/>
      <c r="F76" s="3845"/>
      <c r="G76" s="3845"/>
      <c r="H76" s="3845"/>
      <c r="I76" s="3845"/>
      <c r="J76" s="3845"/>
      <c r="K76" s="3845"/>
      <c r="L76" s="3845"/>
      <c r="M76" s="3845"/>
      <c r="N76" s="3845"/>
      <c r="O76" s="3852"/>
      <c r="P76" s="3852"/>
    </row>
    <row r="77" spans="1:16" x14ac:dyDescent="0.2">
      <c r="A77" s="3860"/>
      <c r="B77" s="3860"/>
      <c r="C77" s="3930" t="s">
        <v>1209</v>
      </c>
      <c r="D77" s="3930"/>
      <c r="E77" s="3930"/>
      <c r="F77" s="3930"/>
      <c r="G77" s="3930"/>
      <c r="H77" s="3930"/>
      <c r="I77" s="3930"/>
      <c r="J77" s="3930"/>
      <c r="K77" s="3930"/>
      <c r="L77" s="3930"/>
      <c r="M77" s="3930"/>
      <c r="N77" s="3930"/>
      <c r="O77" s="3852" t="s">
        <v>1208</v>
      </c>
      <c r="P77" s="3852"/>
    </row>
    <row r="78" spans="1:16" x14ac:dyDescent="0.2">
      <c r="A78" s="3860"/>
      <c r="B78" s="3860"/>
      <c r="C78" s="3930"/>
      <c r="D78" s="3930"/>
      <c r="E78" s="3930"/>
      <c r="F78" s="3930"/>
      <c r="G78" s="3930"/>
      <c r="H78" s="3930"/>
      <c r="I78" s="3930"/>
      <c r="J78" s="3930"/>
      <c r="K78" s="3930"/>
      <c r="L78" s="3930"/>
      <c r="M78" s="3930"/>
      <c r="N78" s="3930"/>
      <c r="O78" s="3852"/>
      <c r="P78" s="3852"/>
    </row>
    <row r="79" spans="1:16" x14ac:dyDescent="0.2">
      <c r="A79" s="3860"/>
      <c r="B79" s="3860"/>
      <c r="C79" s="3930"/>
      <c r="D79" s="3930"/>
      <c r="E79" s="3930"/>
      <c r="F79" s="3930"/>
      <c r="G79" s="3930"/>
      <c r="H79" s="3930"/>
      <c r="I79" s="3930"/>
      <c r="J79" s="3930"/>
      <c r="K79" s="3930"/>
      <c r="L79" s="3930"/>
      <c r="M79" s="3930"/>
      <c r="N79" s="3930"/>
      <c r="O79" s="3852"/>
      <c r="P79" s="3852"/>
    </row>
    <row r="80" spans="1:16" x14ac:dyDescent="0.2">
      <c r="A80" s="3860"/>
      <c r="B80" s="3860"/>
      <c r="C80" s="3930"/>
      <c r="D80" s="3930"/>
      <c r="E80" s="3930"/>
      <c r="F80" s="3930"/>
      <c r="G80" s="3930"/>
      <c r="H80" s="3930"/>
      <c r="I80" s="3930"/>
      <c r="J80" s="3930"/>
      <c r="K80" s="3930"/>
      <c r="L80" s="3930"/>
      <c r="M80" s="3930"/>
      <c r="N80" s="3930"/>
      <c r="O80" s="3852"/>
      <c r="P80" s="3852"/>
    </row>
    <row r="81" spans="1:16" x14ac:dyDescent="0.2">
      <c r="A81" s="566"/>
    </row>
    <row r="82" spans="1:16" x14ac:dyDescent="0.2">
      <c r="A82" t="s">
        <v>2412</v>
      </c>
      <c r="M82" s="17" t="s">
        <v>7472</v>
      </c>
    </row>
    <row r="83" spans="1:16" x14ac:dyDescent="0.2">
      <c r="A83" t="s">
        <v>6686</v>
      </c>
    </row>
    <row r="84" spans="1:16" x14ac:dyDescent="0.2">
      <c r="A84" t="s">
        <v>6687</v>
      </c>
      <c r="H84" s="17" t="s">
        <v>7458</v>
      </c>
      <c r="M84" s="4137" t="s">
        <v>2863</v>
      </c>
      <c r="N84" s="4138"/>
      <c r="O84" s="4138"/>
      <c r="P84" s="4139"/>
    </row>
    <row r="85" spans="1:16" x14ac:dyDescent="0.2">
      <c r="A85" s="17" t="s">
        <v>7459</v>
      </c>
      <c r="M85" s="2" t="s">
        <v>2860</v>
      </c>
      <c r="N85" s="2" t="s">
        <v>2861</v>
      </c>
      <c r="O85" s="2" t="s">
        <v>2862</v>
      </c>
      <c r="P85" s="3" t="s">
        <v>1210</v>
      </c>
    </row>
    <row r="86" spans="1:16" x14ac:dyDescent="0.2">
      <c r="A86" s="566"/>
      <c r="M86" s="1">
        <v>2018</v>
      </c>
      <c r="N86" s="1">
        <v>9</v>
      </c>
      <c r="O86" s="1">
        <v>18</v>
      </c>
      <c r="P86" s="12">
        <v>9</v>
      </c>
    </row>
    <row r="87" spans="1:16" x14ac:dyDescent="0.2">
      <c r="A87" s="566"/>
      <c r="H87" s="17" t="s">
        <v>1213</v>
      </c>
      <c r="M87" s="4"/>
      <c r="N87" s="4"/>
      <c r="O87" s="4"/>
    </row>
    <row r="88" spans="1:16" x14ac:dyDescent="0.2">
      <c r="A88" s="4791" t="s">
        <v>2864</v>
      </c>
      <c r="B88" s="3872" t="s">
        <v>2865</v>
      </c>
      <c r="C88" s="3880" t="s">
        <v>1212</v>
      </c>
      <c r="D88" s="3998"/>
      <c r="E88" s="3998"/>
      <c r="F88" s="3999"/>
      <c r="G88" s="3863" t="s">
        <v>2866</v>
      </c>
      <c r="H88" s="3864"/>
      <c r="I88" s="3863" t="s">
        <v>2869</v>
      </c>
      <c r="J88" s="3864"/>
      <c r="K88" s="3863" t="s">
        <v>3429</v>
      </c>
      <c r="L88" s="3864"/>
      <c r="M88" s="3872" t="s">
        <v>1211</v>
      </c>
      <c r="N88" s="4103" t="s">
        <v>2872</v>
      </c>
      <c r="O88" s="4140" t="s">
        <v>1207</v>
      </c>
      <c r="P88" s="4103" t="s">
        <v>2873</v>
      </c>
    </row>
    <row r="89" spans="1:16" x14ac:dyDescent="0.2">
      <c r="A89" s="4792"/>
      <c r="B89" s="3873"/>
      <c r="C89" s="3881"/>
      <c r="D89" s="4117"/>
      <c r="E89" s="4117"/>
      <c r="F89" s="3915"/>
      <c r="G89" s="6" t="s">
        <v>2867</v>
      </c>
      <c r="H89" s="6" t="s">
        <v>2868</v>
      </c>
      <c r="I89" s="6" t="s">
        <v>2870</v>
      </c>
      <c r="J89" s="6" t="s">
        <v>2871</v>
      </c>
      <c r="K89" s="326" t="s">
        <v>3216</v>
      </c>
      <c r="L89" s="326" t="s">
        <v>3217</v>
      </c>
      <c r="M89" s="3873"/>
      <c r="N89" s="3876"/>
      <c r="O89" s="4141"/>
      <c r="P89" s="3876"/>
    </row>
    <row r="90" spans="1:16" x14ac:dyDescent="0.2">
      <c r="C90" s="4033"/>
      <c r="D90" s="4815"/>
      <c r="E90" s="4815"/>
      <c r="F90" s="4816"/>
    </row>
    <row r="91" spans="1:16" x14ac:dyDescent="0.2">
      <c r="A91" s="193"/>
      <c r="B91" s="141" t="s">
        <v>2392</v>
      </c>
      <c r="C91" s="4666" t="s">
        <v>2503</v>
      </c>
      <c r="D91" s="4666"/>
      <c r="E91" s="4666"/>
      <c r="F91" s="4666"/>
      <c r="G91" s="1768"/>
      <c r="H91" s="8"/>
      <c r="I91" s="7"/>
      <c r="J91" s="2"/>
      <c r="K91" s="1"/>
      <c r="L91" s="7"/>
      <c r="M91" s="1"/>
      <c r="N91" s="1"/>
      <c r="O91" s="2"/>
      <c r="P91" s="85"/>
    </row>
    <row r="92" spans="1:16" ht="25.5" x14ac:dyDescent="0.2">
      <c r="A92" s="12">
        <v>1</v>
      </c>
      <c r="B92" s="391" t="s">
        <v>6688</v>
      </c>
      <c r="C92" s="4913" t="s">
        <v>6689</v>
      </c>
      <c r="D92" s="4012"/>
      <c r="E92" s="4012"/>
      <c r="F92" s="4012"/>
      <c r="G92" s="1769">
        <v>42391</v>
      </c>
      <c r="H92" s="133">
        <v>42619</v>
      </c>
      <c r="I92" s="3931">
        <v>466</v>
      </c>
      <c r="J92" s="3931">
        <v>3</v>
      </c>
      <c r="K92" s="12"/>
      <c r="L92" s="9"/>
      <c r="M92" s="12">
        <v>35</v>
      </c>
      <c r="N92" s="28" t="s">
        <v>593</v>
      </c>
      <c r="O92" s="28"/>
      <c r="P92" s="111" t="s">
        <v>7453</v>
      </c>
    </row>
    <row r="93" spans="1:16" x14ac:dyDescent="0.2">
      <c r="A93" s="12">
        <v>2</v>
      </c>
      <c r="B93" s="391" t="s">
        <v>7454</v>
      </c>
      <c r="C93" s="4914" t="s">
        <v>1142</v>
      </c>
      <c r="D93" s="4914"/>
      <c r="E93" s="4914"/>
      <c r="F93" s="4914"/>
      <c r="G93" s="1769">
        <v>42418</v>
      </c>
      <c r="H93" s="133">
        <v>42646</v>
      </c>
      <c r="I93" s="3932"/>
      <c r="J93" s="3932"/>
      <c r="K93" s="9"/>
      <c r="L93" s="9"/>
      <c r="M93" s="12">
        <v>13</v>
      </c>
      <c r="N93" s="28" t="s">
        <v>593</v>
      </c>
      <c r="O93" s="28"/>
      <c r="P93" s="9"/>
    </row>
    <row r="94" spans="1:16" x14ac:dyDescent="0.2">
      <c r="A94" s="12"/>
      <c r="B94" s="391"/>
      <c r="C94" s="4882"/>
      <c r="D94" s="4883"/>
      <c r="E94" s="4883"/>
      <c r="F94" s="4884"/>
      <c r="G94" s="1769"/>
      <c r="H94" s="133"/>
      <c r="I94" s="3932"/>
      <c r="J94" s="3932"/>
      <c r="K94" s="9"/>
      <c r="L94" s="9"/>
      <c r="M94" s="12"/>
      <c r="N94" s="28"/>
      <c r="O94" s="28"/>
      <c r="P94" s="9"/>
    </row>
    <row r="95" spans="1:16" x14ac:dyDescent="0.2">
      <c r="A95" s="12">
        <v>3</v>
      </c>
      <c r="B95" s="391" t="s">
        <v>6692</v>
      </c>
      <c r="C95" s="4914" t="s">
        <v>2527</v>
      </c>
      <c r="D95" s="4914"/>
      <c r="E95" s="4914"/>
      <c r="F95" s="4914"/>
      <c r="G95" s="1769"/>
      <c r="H95" s="133"/>
      <c r="I95" s="3932"/>
      <c r="J95" s="3932"/>
      <c r="K95" s="9"/>
      <c r="L95" s="9"/>
      <c r="M95" s="12"/>
      <c r="N95" s="28"/>
      <c r="O95" s="28"/>
      <c r="P95" s="9"/>
    </row>
    <row r="96" spans="1:16" x14ac:dyDescent="0.2">
      <c r="A96" s="12"/>
      <c r="B96" s="391" t="s">
        <v>6693</v>
      </c>
      <c r="C96" s="4656" t="s">
        <v>6694</v>
      </c>
      <c r="D96" s="4657"/>
      <c r="E96" s="4657"/>
      <c r="F96" s="4658"/>
      <c r="G96" s="1769">
        <v>42535</v>
      </c>
      <c r="H96" s="133">
        <v>42535</v>
      </c>
      <c r="I96" s="3932"/>
      <c r="J96" s="3932"/>
      <c r="K96" s="9"/>
      <c r="L96" s="9"/>
      <c r="M96" s="12">
        <v>8</v>
      </c>
      <c r="N96" s="28" t="s">
        <v>593</v>
      </c>
      <c r="O96" s="28"/>
      <c r="P96" s="9"/>
    </row>
    <row r="97" spans="1:16" x14ac:dyDescent="0.2">
      <c r="A97" s="12"/>
      <c r="B97" s="391" t="s">
        <v>7455</v>
      </c>
      <c r="C97" s="4012" t="s">
        <v>7456</v>
      </c>
      <c r="D97" s="4012"/>
      <c r="E97" s="4012"/>
      <c r="F97" s="4012"/>
      <c r="G97" s="1769">
        <v>42339</v>
      </c>
      <c r="H97" s="133">
        <v>42521</v>
      </c>
      <c r="I97" s="3932"/>
      <c r="J97" s="3932"/>
      <c r="K97" s="9"/>
      <c r="L97" s="9"/>
      <c r="M97" s="12">
        <v>64</v>
      </c>
      <c r="N97" s="28" t="s">
        <v>593</v>
      </c>
      <c r="O97" s="28"/>
      <c r="P97" s="9"/>
    </row>
    <row r="98" spans="1:16" x14ac:dyDescent="0.2">
      <c r="A98" s="12"/>
      <c r="B98" s="391"/>
      <c r="C98" s="4012"/>
      <c r="D98" s="4012"/>
      <c r="E98" s="4012"/>
      <c r="F98" s="4012"/>
      <c r="G98" s="1769"/>
      <c r="H98" s="133"/>
      <c r="I98" s="3932"/>
      <c r="J98" s="3932"/>
      <c r="K98" s="9"/>
      <c r="L98" s="9"/>
      <c r="M98" s="12"/>
      <c r="N98" s="12"/>
      <c r="O98" s="28"/>
      <c r="P98" s="9"/>
    </row>
    <row r="99" spans="1:16" x14ac:dyDescent="0.2">
      <c r="A99" s="12">
        <v>4</v>
      </c>
      <c r="B99" s="391" t="s">
        <v>2408</v>
      </c>
      <c r="C99" s="4693" t="s">
        <v>1323</v>
      </c>
      <c r="D99" s="4693"/>
      <c r="E99" s="4693"/>
      <c r="F99" s="4693"/>
      <c r="G99" s="1769"/>
      <c r="H99" s="133"/>
      <c r="I99" s="3932"/>
      <c r="J99" s="3932"/>
      <c r="K99" s="12"/>
      <c r="L99" s="9"/>
      <c r="M99" s="12"/>
      <c r="N99" s="28"/>
      <c r="O99" s="28"/>
      <c r="P99" s="111"/>
    </row>
    <row r="100" spans="1:16" x14ac:dyDescent="0.2">
      <c r="A100" s="12"/>
      <c r="B100" s="1767" t="s">
        <v>2409</v>
      </c>
      <c r="C100" s="4012" t="s">
        <v>7457</v>
      </c>
      <c r="D100" s="4012"/>
      <c r="E100" s="4012"/>
      <c r="F100" s="4012"/>
      <c r="G100" s="1769">
        <v>42444</v>
      </c>
      <c r="H100" s="133">
        <v>42444</v>
      </c>
      <c r="I100" s="3933"/>
      <c r="J100" s="3933"/>
      <c r="K100" s="12"/>
      <c r="L100" s="9"/>
      <c r="M100" s="12">
        <v>93</v>
      </c>
      <c r="N100" s="28" t="s">
        <v>593</v>
      </c>
      <c r="O100" s="28"/>
      <c r="P100" s="44" t="s">
        <v>6700</v>
      </c>
    </row>
    <row r="106" spans="1:16" x14ac:dyDescent="0.2">
      <c r="A106" s="3860"/>
      <c r="B106" s="3860"/>
      <c r="C106" s="3845" t="s">
        <v>2859</v>
      </c>
      <c r="D106" s="3845"/>
      <c r="E106" s="3845"/>
      <c r="F106" s="3845"/>
      <c r="G106" s="3845"/>
      <c r="H106" s="3845"/>
      <c r="I106" s="3845"/>
      <c r="J106" s="3845"/>
      <c r="K106" s="3845"/>
      <c r="L106" s="3845"/>
      <c r="M106" s="3845"/>
      <c r="N106" s="3845"/>
      <c r="O106" s="3852" t="s">
        <v>2858</v>
      </c>
      <c r="P106" s="3852"/>
    </row>
    <row r="107" spans="1:16" x14ac:dyDescent="0.2">
      <c r="A107" s="3860"/>
      <c r="B107" s="3860"/>
      <c r="C107" s="3845"/>
      <c r="D107" s="3845"/>
      <c r="E107" s="3845"/>
      <c r="F107" s="3845"/>
      <c r="G107" s="3845"/>
      <c r="H107" s="3845"/>
      <c r="I107" s="3845"/>
      <c r="J107" s="3845"/>
      <c r="K107" s="3845"/>
      <c r="L107" s="3845"/>
      <c r="M107" s="3845"/>
      <c r="N107" s="3845"/>
      <c r="O107" s="3852"/>
      <c r="P107" s="3852"/>
    </row>
    <row r="108" spans="1:16" x14ac:dyDescent="0.2">
      <c r="A108" s="3860"/>
      <c r="B108" s="3860"/>
      <c r="C108" s="3845"/>
      <c r="D108" s="3845"/>
      <c r="E108" s="3845"/>
      <c r="F108" s="3845"/>
      <c r="G108" s="3845"/>
      <c r="H108" s="3845"/>
      <c r="I108" s="3845"/>
      <c r="J108" s="3845"/>
      <c r="K108" s="3845"/>
      <c r="L108" s="3845"/>
      <c r="M108" s="3845"/>
      <c r="N108" s="3845"/>
      <c r="O108" s="3852"/>
      <c r="P108" s="3852"/>
    </row>
    <row r="109" spans="1:16" x14ac:dyDescent="0.2">
      <c r="A109" s="3860"/>
      <c r="B109" s="3860"/>
      <c r="C109" s="3845"/>
      <c r="D109" s="3845"/>
      <c r="E109" s="3845"/>
      <c r="F109" s="3845"/>
      <c r="G109" s="3845"/>
      <c r="H109" s="3845"/>
      <c r="I109" s="3845"/>
      <c r="J109" s="3845"/>
      <c r="K109" s="3845"/>
      <c r="L109" s="3845"/>
      <c r="M109" s="3845"/>
      <c r="N109" s="3845"/>
      <c r="O109" s="3852"/>
      <c r="P109" s="3852"/>
    </row>
    <row r="110" spans="1:16" x14ac:dyDescent="0.2">
      <c r="A110" s="3860"/>
      <c r="B110" s="3860"/>
      <c r="C110" s="3930" t="s">
        <v>1209</v>
      </c>
      <c r="D110" s="3930"/>
      <c r="E110" s="3930"/>
      <c r="F110" s="3930"/>
      <c r="G110" s="3930"/>
      <c r="H110" s="3930"/>
      <c r="I110" s="3930"/>
      <c r="J110" s="3930"/>
      <c r="K110" s="3930"/>
      <c r="L110" s="3930"/>
      <c r="M110" s="3930"/>
      <c r="N110" s="3930"/>
      <c r="O110" s="3852" t="s">
        <v>1208</v>
      </c>
      <c r="P110" s="3852"/>
    </row>
    <row r="111" spans="1:16" x14ac:dyDescent="0.2">
      <c r="A111" s="3860"/>
      <c r="B111" s="3860"/>
      <c r="C111" s="3930"/>
      <c r="D111" s="3930"/>
      <c r="E111" s="3930"/>
      <c r="F111" s="3930"/>
      <c r="G111" s="3930"/>
      <c r="H111" s="3930"/>
      <c r="I111" s="3930"/>
      <c r="J111" s="3930"/>
      <c r="K111" s="3930"/>
      <c r="L111" s="3930"/>
      <c r="M111" s="3930"/>
      <c r="N111" s="3930"/>
      <c r="O111" s="3852"/>
      <c r="P111" s="3852"/>
    </row>
    <row r="112" spans="1:16" x14ac:dyDescent="0.2">
      <c r="A112" s="3860"/>
      <c r="B112" s="3860"/>
      <c r="C112" s="3930"/>
      <c r="D112" s="3930"/>
      <c r="E112" s="3930"/>
      <c r="F112" s="3930"/>
      <c r="G112" s="3930"/>
      <c r="H112" s="3930"/>
      <c r="I112" s="3930"/>
      <c r="J112" s="3930"/>
      <c r="K112" s="3930"/>
      <c r="L112" s="3930"/>
      <c r="M112" s="3930"/>
      <c r="N112" s="3930"/>
      <c r="O112" s="3852"/>
      <c r="P112" s="3852"/>
    </row>
    <row r="113" spans="1:16" x14ac:dyDescent="0.2">
      <c r="A113" s="3860"/>
      <c r="B113" s="3860"/>
      <c r="C113" s="3930"/>
      <c r="D113" s="3930"/>
      <c r="E113" s="3930"/>
      <c r="F113" s="3930"/>
      <c r="G113" s="3930"/>
      <c r="H113" s="3930"/>
      <c r="I113" s="3930"/>
      <c r="J113" s="3930"/>
      <c r="K113" s="3930"/>
      <c r="L113" s="3930"/>
      <c r="M113" s="3930"/>
      <c r="N113" s="3930"/>
      <c r="O113" s="3852"/>
      <c r="P113" s="3852"/>
    </row>
    <row r="114" spans="1:16" x14ac:dyDescent="0.2">
      <c r="A114" s="566"/>
    </row>
    <row r="115" spans="1:16" x14ac:dyDescent="0.2">
      <c r="A115" s="17" t="s">
        <v>7468</v>
      </c>
      <c r="M115" s="17" t="s">
        <v>6564</v>
      </c>
    </row>
    <row r="116" spans="1:16" x14ac:dyDescent="0.2">
      <c r="A116" t="s">
        <v>7469</v>
      </c>
    </row>
    <row r="117" spans="1:16" x14ac:dyDescent="0.2">
      <c r="A117" t="s">
        <v>7470</v>
      </c>
      <c r="M117" s="4137" t="s">
        <v>2863</v>
      </c>
      <c r="N117" s="4138"/>
      <c r="O117" s="4138"/>
      <c r="P117" s="4139"/>
    </row>
    <row r="118" spans="1:16" x14ac:dyDescent="0.2">
      <c r="A118" s="17" t="s">
        <v>7471</v>
      </c>
      <c r="M118" s="2" t="s">
        <v>2860</v>
      </c>
      <c r="N118" s="2" t="s">
        <v>2861</v>
      </c>
      <c r="O118" s="2" t="s">
        <v>2862</v>
      </c>
      <c r="P118" s="3" t="s">
        <v>1210</v>
      </c>
    </row>
    <row r="119" spans="1:16" x14ac:dyDescent="0.2">
      <c r="A119" s="566"/>
      <c r="M119" s="1">
        <v>2018</v>
      </c>
      <c r="N119" s="1">
        <v>9</v>
      </c>
      <c r="O119" s="1">
        <v>24</v>
      </c>
      <c r="P119" s="1">
        <v>9</v>
      </c>
    </row>
    <row r="120" spans="1:16" x14ac:dyDescent="0.2">
      <c r="A120" s="566"/>
      <c r="H120" s="17" t="s">
        <v>1213</v>
      </c>
      <c r="M120" s="4"/>
      <c r="N120" s="4"/>
      <c r="O120" s="4"/>
    </row>
    <row r="121" spans="1:16" x14ac:dyDescent="0.2">
      <c r="A121" s="4791" t="s">
        <v>2864</v>
      </c>
      <c r="B121" s="3872" t="s">
        <v>2865</v>
      </c>
      <c r="C121" s="3880" t="s">
        <v>1212</v>
      </c>
      <c r="D121" s="3998"/>
      <c r="E121" s="3998"/>
      <c r="F121" s="3999"/>
      <c r="G121" s="3863" t="s">
        <v>2866</v>
      </c>
      <c r="H121" s="3864"/>
      <c r="I121" s="3863" t="s">
        <v>2869</v>
      </c>
      <c r="J121" s="3864"/>
      <c r="K121" s="3863" t="s">
        <v>3429</v>
      </c>
      <c r="L121" s="3864"/>
      <c r="M121" s="3872" t="s">
        <v>1211</v>
      </c>
      <c r="N121" s="4103" t="s">
        <v>2872</v>
      </c>
      <c r="O121" s="4140" t="s">
        <v>1207</v>
      </c>
      <c r="P121" s="4103" t="s">
        <v>2873</v>
      </c>
    </row>
    <row r="122" spans="1:16" x14ac:dyDescent="0.2">
      <c r="A122" s="4792"/>
      <c r="B122" s="3873"/>
      <c r="C122" s="3881"/>
      <c r="D122" s="4117"/>
      <c r="E122" s="4117"/>
      <c r="F122" s="3915"/>
      <c r="G122" s="6" t="s">
        <v>2867</v>
      </c>
      <c r="H122" s="6" t="s">
        <v>2868</v>
      </c>
      <c r="I122" s="6" t="s">
        <v>2870</v>
      </c>
      <c r="J122" s="6" t="s">
        <v>2871</v>
      </c>
      <c r="K122" s="326" t="s">
        <v>3216</v>
      </c>
      <c r="L122" s="326" t="s">
        <v>3217</v>
      </c>
      <c r="M122" s="3873"/>
      <c r="N122" s="3876"/>
      <c r="O122" s="4141"/>
      <c r="P122" s="3876"/>
    </row>
    <row r="124" spans="1:16" x14ac:dyDescent="0.2">
      <c r="A124" s="1"/>
      <c r="B124" s="42" t="s">
        <v>2453</v>
      </c>
      <c r="C124" s="4666" t="s">
        <v>2134</v>
      </c>
      <c r="D124" s="4666"/>
      <c r="E124" s="4666"/>
      <c r="F124" s="4666"/>
      <c r="G124" s="8"/>
      <c r="H124" s="8"/>
      <c r="I124" s="7"/>
      <c r="J124" s="1"/>
      <c r="K124" s="7"/>
      <c r="L124" s="7"/>
      <c r="M124" s="7"/>
      <c r="N124" s="1"/>
      <c r="O124" s="1"/>
      <c r="P124" s="11"/>
    </row>
    <row r="125" spans="1:16" x14ac:dyDescent="0.2">
      <c r="A125" s="1"/>
      <c r="B125" s="42" t="s">
        <v>2454</v>
      </c>
      <c r="C125" s="4693" t="s">
        <v>2459</v>
      </c>
      <c r="D125" s="4693"/>
      <c r="E125" s="4693"/>
      <c r="F125" s="4693"/>
      <c r="G125" s="8"/>
      <c r="H125" s="8"/>
      <c r="I125" s="4170">
        <v>471</v>
      </c>
      <c r="J125" s="4170">
        <v>1</v>
      </c>
      <c r="K125" s="7"/>
      <c r="L125" s="7"/>
      <c r="M125" s="1725"/>
      <c r="N125" s="12"/>
      <c r="O125" s="12"/>
      <c r="P125" s="7"/>
    </row>
    <row r="126" spans="1:16" x14ac:dyDescent="0.2">
      <c r="A126" s="1">
        <v>1</v>
      </c>
      <c r="B126" s="20"/>
      <c r="C126" s="4012" t="s">
        <v>244</v>
      </c>
      <c r="D126" s="4012"/>
      <c r="E126" s="4012"/>
      <c r="F126" s="4012"/>
      <c r="G126" s="8">
        <v>42031</v>
      </c>
      <c r="H126" s="8">
        <v>42369</v>
      </c>
      <c r="I126" s="4170"/>
      <c r="J126" s="4170"/>
      <c r="K126" s="7"/>
      <c r="L126" s="7"/>
      <c r="M126" s="1725">
        <v>220</v>
      </c>
      <c r="N126" s="28" t="s">
        <v>1223</v>
      </c>
      <c r="O126" s="28" t="s">
        <v>589</v>
      </c>
      <c r="P126" s="7"/>
    </row>
    <row r="127" spans="1:16" x14ac:dyDescent="0.2">
      <c r="A127" s="1">
        <v>2</v>
      </c>
      <c r="B127" s="7"/>
      <c r="C127" s="4012" t="s">
        <v>2137</v>
      </c>
      <c r="D127" s="4012"/>
      <c r="E127" s="4012"/>
      <c r="F127" s="4012"/>
      <c r="G127" s="122">
        <v>42032</v>
      </c>
      <c r="H127" s="122">
        <v>42369</v>
      </c>
      <c r="I127" s="4170"/>
      <c r="J127" s="4170">
        <v>2</v>
      </c>
      <c r="K127" s="7"/>
      <c r="L127" s="7"/>
      <c r="M127" s="1725">
        <v>101</v>
      </c>
      <c r="N127" s="28" t="s">
        <v>1223</v>
      </c>
      <c r="O127" s="28" t="s">
        <v>589</v>
      </c>
      <c r="P127" s="20"/>
    </row>
    <row r="128" spans="1:16" x14ac:dyDescent="0.2">
      <c r="A128" s="1">
        <v>3</v>
      </c>
      <c r="B128" s="7"/>
      <c r="C128" s="4012" t="s">
        <v>2138</v>
      </c>
      <c r="D128" s="4012"/>
      <c r="E128" s="4012"/>
      <c r="F128" s="4012"/>
      <c r="G128" s="8">
        <v>42005</v>
      </c>
      <c r="H128" s="8">
        <v>42369</v>
      </c>
      <c r="I128" s="4170"/>
      <c r="J128" s="4170"/>
      <c r="K128" s="7"/>
      <c r="L128" s="7"/>
      <c r="M128" s="1725">
        <v>206</v>
      </c>
      <c r="N128" s="28" t="s">
        <v>1223</v>
      </c>
      <c r="O128" s="28" t="s">
        <v>589</v>
      </c>
      <c r="P128" s="7"/>
    </row>
    <row r="129" spans="1:16" x14ac:dyDescent="0.2">
      <c r="A129" s="1">
        <v>4</v>
      </c>
      <c r="B129" s="7"/>
      <c r="C129" s="4012" t="s">
        <v>2138</v>
      </c>
      <c r="D129" s="4012"/>
      <c r="E129" s="4012"/>
      <c r="F129" s="4012"/>
      <c r="G129" s="8">
        <v>42369</v>
      </c>
      <c r="H129" s="8">
        <v>42369</v>
      </c>
      <c r="I129" s="4170"/>
      <c r="J129" s="4170" t="s">
        <v>2955</v>
      </c>
      <c r="K129" s="7"/>
      <c r="L129" s="7"/>
      <c r="M129" s="1725" t="s">
        <v>7460</v>
      </c>
      <c r="N129" s="28" t="s">
        <v>1223</v>
      </c>
      <c r="O129" s="28" t="s">
        <v>589</v>
      </c>
      <c r="P129" s="7"/>
    </row>
    <row r="130" spans="1:16" x14ac:dyDescent="0.2">
      <c r="A130" s="1">
        <v>5</v>
      </c>
      <c r="B130" s="7" t="s">
        <v>1213</v>
      </c>
      <c r="C130" s="4012" t="s">
        <v>2139</v>
      </c>
      <c r="D130" s="4012"/>
      <c r="E130" s="4012"/>
      <c r="F130" s="4012"/>
      <c r="G130" s="122">
        <v>42115</v>
      </c>
      <c r="H130" s="122">
        <v>42408</v>
      </c>
      <c r="I130" s="4170"/>
      <c r="J130" s="4170"/>
      <c r="K130" s="20"/>
      <c r="L130" s="20"/>
      <c r="M130" s="1725">
        <v>80</v>
      </c>
      <c r="N130" s="28" t="s">
        <v>1223</v>
      </c>
      <c r="O130" s="28" t="s">
        <v>589</v>
      </c>
      <c r="P130" s="7"/>
    </row>
    <row r="131" spans="1:16" x14ac:dyDescent="0.2">
      <c r="A131" s="1">
        <v>6</v>
      </c>
      <c r="B131" s="7"/>
      <c r="C131" s="4012" t="s">
        <v>2140</v>
      </c>
      <c r="D131" s="4012"/>
      <c r="E131" s="4012"/>
      <c r="F131" s="4012"/>
      <c r="G131" s="8">
        <v>42216</v>
      </c>
      <c r="H131" s="8">
        <v>42403</v>
      </c>
      <c r="I131" s="4170"/>
      <c r="J131" s="4170"/>
      <c r="K131" s="7"/>
      <c r="L131" s="7"/>
      <c r="M131" s="1725">
        <v>3</v>
      </c>
      <c r="N131" s="28" t="s">
        <v>1223</v>
      </c>
      <c r="O131" s="28" t="s">
        <v>589</v>
      </c>
      <c r="P131" s="7"/>
    </row>
    <row r="132" spans="1:16" x14ac:dyDescent="0.2">
      <c r="A132" s="1">
        <v>7</v>
      </c>
      <c r="B132" s="7"/>
      <c r="C132" s="4012" t="s">
        <v>1110</v>
      </c>
      <c r="D132" s="4012"/>
      <c r="E132" s="4012"/>
      <c r="F132" s="4012"/>
      <c r="G132" s="8">
        <v>42123</v>
      </c>
      <c r="H132" s="8">
        <v>42308</v>
      </c>
      <c r="I132" s="4170"/>
      <c r="J132" s="129" t="s">
        <v>2951</v>
      </c>
      <c r="K132" s="7"/>
      <c r="L132" s="7"/>
      <c r="M132" s="1725">
        <v>205</v>
      </c>
      <c r="N132" s="28" t="s">
        <v>1223</v>
      </c>
      <c r="O132" s="28" t="s">
        <v>589</v>
      </c>
      <c r="P132" s="20" t="s">
        <v>1213</v>
      </c>
    </row>
    <row r="133" spans="1:16" x14ac:dyDescent="0.2">
      <c r="A133" s="1">
        <v>8</v>
      </c>
      <c r="B133" s="7"/>
      <c r="C133" s="4012" t="s">
        <v>1110</v>
      </c>
      <c r="D133" s="4012"/>
      <c r="E133" s="4012"/>
      <c r="F133" s="4012"/>
      <c r="G133" s="8">
        <v>42326</v>
      </c>
      <c r="H133" s="8">
        <v>42369</v>
      </c>
      <c r="I133" s="4170"/>
      <c r="J133" s="4170" t="s">
        <v>2956</v>
      </c>
      <c r="K133" s="7"/>
      <c r="L133" s="7"/>
      <c r="M133" s="1725" t="s">
        <v>7461</v>
      </c>
      <c r="N133" s="28" t="s">
        <v>1223</v>
      </c>
      <c r="O133" s="28" t="s">
        <v>589</v>
      </c>
      <c r="P133" s="20"/>
    </row>
    <row r="134" spans="1:16" x14ac:dyDescent="0.2">
      <c r="A134" s="1">
        <v>9</v>
      </c>
      <c r="B134" s="7"/>
      <c r="C134" s="4012" t="s">
        <v>2141</v>
      </c>
      <c r="D134" s="4012"/>
      <c r="E134" s="4012"/>
      <c r="F134" s="4012"/>
      <c r="G134" s="8">
        <v>42136</v>
      </c>
      <c r="H134" s="8">
        <v>42216</v>
      </c>
      <c r="I134" s="4170"/>
      <c r="J134" s="4170"/>
      <c r="K134" s="7"/>
      <c r="L134" s="7"/>
      <c r="M134" s="1725">
        <v>208</v>
      </c>
      <c r="N134" s="28" t="s">
        <v>1223</v>
      </c>
      <c r="O134" s="28" t="s">
        <v>589</v>
      </c>
      <c r="P134" s="7"/>
    </row>
    <row r="135" spans="1:16" x14ac:dyDescent="0.2">
      <c r="A135" s="1">
        <v>10</v>
      </c>
      <c r="B135" s="7"/>
      <c r="C135" s="4012" t="s">
        <v>2141</v>
      </c>
      <c r="D135" s="4012"/>
      <c r="E135" s="4012"/>
      <c r="F135" s="4012"/>
      <c r="G135" s="8">
        <v>42306</v>
      </c>
      <c r="H135" s="8">
        <v>42401</v>
      </c>
      <c r="I135" s="4170"/>
      <c r="J135" s="129" t="s">
        <v>3213</v>
      </c>
      <c r="K135" s="7"/>
      <c r="L135" s="7"/>
      <c r="M135" s="1725" t="s">
        <v>7462</v>
      </c>
      <c r="N135" s="28" t="s">
        <v>1223</v>
      </c>
      <c r="O135" s="28" t="s">
        <v>589</v>
      </c>
      <c r="P135" s="7"/>
    </row>
    <row r="136" spans="1:16" x14ac:dyDescent="0.2">
      <c r="A136" s="1">
        <v>11</v>
      </c>
      <c r="B136" s="7"/>
      <c r="C136" s="4012" t="s">
        <v>2141</v>
      </c>
      <c r="D136" s="4012"/>
      <c r="E136" s="4012"/>
      <c r="F136" s="4012"/>
      <c r="G136" s="8">
        <v>42293</v>
      </c>
      <c r="H136" s="8">
        <v>42369</v>
      </c>
      <c r="I136" s="4170">
        <v>472</v>
      </c>
      <c r="J136" s="4170" t="s">
        <v>2701</v>
      </c>
      <c r="K136" s="7"/>
      <c r="L136" s="7"/>
      <c r="M136" s="1725" t="s">
        <v>7463</v>
      </c>
      <c r="N136" s="28" t="s">
        <v>1223</v>
      </c>
      <c r="O136" s="28" t="s">
        <v>589</v>
      </c>
      <c r="P136" s="7"/>
    </row>
    <row r="137" spans="1:16" x14ac:dyDescent="0.2">
      <c r="A137" s="12"/>
      <c r="B137" s="42" t="s">
        <v>2455</v>
      </c>
      <c r="C137" s="4693" t="s">
        <v>2071</v>
      </c>
      <c r="D137" s="4693"/>
      <c r="E137" s="4693"/>
      <c r="F137" s="4693"/>
      <c r="G137" s="133"/>
      <c r="H137" s="133"/>
      <c r="I137" s="4170"/>
      <c r="J137" s="4170"/>
      <c r="K137" s="9"/>
      <c r="L137" s="9"/>
      <c r="M137" s="1725"/>
      <c r="N137" s="28"/>
      <c r="O137" s="28"/>
      <c r="P137" s="9"/>
    </row>
    <row r="138" spans="1:16" x14ac:dyDescent="0.2">
      <c r="A138" s="1">
        <v>12</v>
      </c>
      <c r="B138" s="7"/>
      <c r="C138" s="4012" t="s">
        <v>7464</v>
      </c>
      <c r="D138" s="4012"/>
      <c r="E138" s="4012"/>
      <c r="F138" s="4012"/>
      <c r="G138" s="8">
        <v>41984</v>
      </c>
      <c r="H138" s="8">
        <v>42144</v>
      </c>
      <c r="I138" s="4170"/>
      <c r="J138" s="4170"/>
      <c r="K138" s="7"/>
      <c r="L138" s="7"/>
      <c r="M138" s="1725">
        <v>202</v>
      </c>
      <c r="N138" s="28" t="s">
        <v>1223</v>
      </c>
      <c r="O138" s="28" t="s">
        <v>589</v>
      </c>
      <c r="P138" s="7"/>
    </row>
    <row r="139" spans="1:16" x14ac:dyDescent="0.2">
      <c r="A139" s="1">
        <v>13</v>
      </c>
      <c r="B139" s="7"/>
      <c r="C139" s="4012" t="s">
        <v>7464</v>
      </c>
      <c r="D139" s="4012"/>
      <c r="E139" s="4012"/>
      <c r="F139" s="4012"/>
      <c r="G139" s="8">
        <v>41992</v>
      </c>
      <c r="H139" s="8">
        <v>42311</v>
      </c>
      <c r="I139" s="4170"/>
      <c r="J139" s="129" t="s">
        <v>1038</v>
      </c>
      <c r="K139" s="7"/>
      <c r="L139" s="7"/>
      <c r="M139" s="1725" t="s">
        <v>7465</v>
      </c>
      <c r="N139" s="28" t="s">
        <v>1223</v>
      </c>
      <c r="O139" s="28" t="s">
        <v>589</v>
      </c>
      <c r="P139" s="7"/>
    </row>
    <row r="140" spans="1:16" x14ac:dyDescent="0.2">
      <c r="A140" s="1">
        <v>14</v>
      </c>
      <c r="B140" s="7"/>
      <c r="C140" s="4012" t="s">
        <v>7464</v>
      </c>
      <c r="D140" s="4012"/>
      <c r="E140" s="4012"/>
      <c r="F140" s="4012"/>
      <c r="G140" s="8">
        <v>42212</v>
      </c>
      <c r="H140" s="8">
        <v>42429</v>
      </c>
      <c r="I140" s="4170"/>
      <c r="J140" s="129" t="s">
        <v>2955</v>
      </c>
      <c r="K140" s="7"/>
      <c r="L140" s="7"/>
      <c r="M140" s="1725" t="s">
        <v>7466</v>
      </c>
      <c r="N140" s="28" t="s">
        <v>1223</v>
      </c>
      <c r="O140" s="28" t="s">
        <v>589</v>
      </c>
      <c r="P140" s="7"/>
    </row>
    <row r="141" spans="1:16" x14ac:dyDescent="0.2">
      <c r="A141" s="1">
        <v>15</v>
      </c>
      <c r="B141" s="7"/>
      <c r="C141" s="4012" t="s">
        <v>7464</v>
      </c>
      <c r="D141" s="4012"/>
      <c r="E141" s="4012"/>
      <c r="F141" s="4012"/>
      <c r="G141" s="8">
        <v>42496</v>
      </c>
      <c r="H141" s="8">
        <v>42496</v>
      </c>
      <c r="I141" s="4170"/>
      <c r="J141" s="4170">
        <v>4</v>
      </c>
      <c r="K141" s="7"/>
      <c r="L141" s="7"/>
      <c r="M141" s="1725" t="s">
        <v>7467</v>
      </c>
      <c r="N141" s="28" t="s">
        <v>1223</v>
      </c>
      <c r="O141" s="28" t="s">
        <v>589</v>
      </c>
      <c r="P141" s="7"/>
    </row>
    <row r="142" spans="1:16" ht="30.75" customHeight="1" x14ac:dyDescent="0.2">
      <c r="A142" s="1"/>
      <c r="B142" s="132" t="s">
        <v>2450</v>
      </c>
      <c r="C142" s="4896" t="s">
        <v>6720</v>
      </c>
      <c r="D142" s="4915"/>
      <c r="E142" s="4915"/>
      <c r="F142" s="4916"/>
      <c r="G142" s="8"/>
      <c r="H142" s="8"/>
      <c r="I142" s="4170"/>
      <c r="J142" s="4170"/>
      <c r="K142" s="7"/>
      <c r="L142" s="7"/>
      <c r="M142" s="200"/>
      <c r="N142" s="12" t="s">
        <v>1223</v>
      </c>
      <c r="O142" s="12" t="s">
        <v>589</v>
      </c>
      <c r="P142" s="7"/>
    </row>
    <row r="143" spans="1:16" x14ac:dyDescent="0.2">
      <c r="A143" s="1">
        <v>16</v>
      </c>
      <c r="B143" s="7"/>
      <c r="C143" s="4012" t="s">
        <v>257</v>
      </c>
      <c r="D143" s="4012"/>
      <c r="E143" s="4012"/>
      <c r="F143" s="4012"/>
      <c r="G143" s="8">
        <v>41988</v>
      </c>
      <c r="H143" s="8">
        <v>42090</v>
      </c>
      <c r="I143" s="4170"/>
      <c r="J143" s="4170"/>
      <c r="K143" s="9"/>
      <c r="L143" s="9" t="s">
        <v>1213</v>
      </c>
      <c r="M143" s="200">
        <v>201</v>
      </c>
      <c r="N143" s="12" t="s">
        <v>1223</v>
      </c>
      <c r="O143" s="12" t="s">
        <v>589</v>
      </c>
      <c r="P143" s="9"/>
    </row>
    <row r="144" spans="1:16" x14ac:dyDescent="0.2">
      <c r="A144" s="3852">
        <v>17</v>
      </c>
      <c r="B144" s="7"/>
      <c r="C144" s="4012" t="s">
        <v>5777</v>
      </c>
      <c r="D144" s="4012"/>
      <c r="E144" s="4012"/>
      <c r="F144" s="4012"/>
      <c r="G144" s="3852" t="s">
        <v>2099</v>
      </c>
      <c r="H144" s="3852" t="s">
        <v>2099</v>
      </c>
      <c r="I144" s="4170"/>
      <c r="J144" s="4170">
        <v>5</v>
      </c>
      <c r="K144" s="4741"/>
      <c r="L144" s="4741"/>
      <c r="M144" s="4917" t="s">
        <v>7473</v>
      </c>
      <c r="N144" s="3852" t="s">
        <v>1223</v>
      </c>
      <c r="O144" s="3852" t="s">
        <v>589</v>
      </c>
      <c r="P144" s="4741"/>
    </row>
    <row r="145" spans="1:16" x14ac:dyDescent="0.2">
      <c r="A145" s="3852"/>
      <c r="B145" s="7"/>
      <c r="C145" s="4012" t="s">
        <v>2153</v>
      </c>
      <c r="D145" s="4012"/>
      <c r="E145" s="4012"/>
      <c r="F145" s="4012"/>
      <c r="G145" s="4741"/>
      <c r="H145" s="4741"/>
      <c r="I145" s="4170"/>
      <c r="J145" s="4170"/>
      <c r="K145" s="4741"/>
      <c r="L145" s="4741"/>
      <c r="M145" s="4917"/>
      <c r="N145" s="4741"/>
      <c r="O145" s="4741"/>
      <c r="P145" s="4741"/>
    </row>
    <row r="146" spans="1:16" x14ac:dyDescent="0.2">
      <c r="A146" s="3852"/>
      <c r="B146" s="7"/>
      <c r="C146" s="4012" t="s">
        <v>3701</v>
      </c>
      <c r="D146" s="4012"/>
      <c r="E146" s="4012"/>
      <c r="F146" s="4012"/>
      <c r="G146" s="4741"/>
      <c r="H146" s="4741"/>
      <c r="I146" s="4170"/>
      <c r="J146" s="4170"/>
      <c r="K146" s="4741"/>
      <c r="L146" s="4741"/>
      <c r="M146" s="4917"/>
      <c r="N146" s="4741"/>
      <c r="O146" s="4741"/>
      <c r="P146" s="4741"/>
    </row>
    <row r="147" spans="1:16" x14ac:dyDescent="0.2">
      <c r="A147" s="3852"/>
      <c r="B147" s="7"/>
      <c r="C147" s="4012" t="s">
        <v>3702</v>
      </c>
      <c r="D147" s="4012"/>
      <c r="E147" s="4012"/>
      <c r="F147" s="4012"/>
      <c r="G147" s="4741"/>
      <c r="H147" s="4741"/>
      <c r="I147" s="4170"/>
      <c r="J147" s="4170"/>
      <c r="K147" s="4741"/>
      <c r="L147" s="4741"/>
      <c r="M147" s="4917"/>
      <c r="N147" s="4741"/>
      <c r="O147" s="4741"/>
      <c r="P147" s="4741"/>
    </row>
    <row r="148" spans="1:16" x14ac:dyDescent="0.2">
      <c r="A148" s="3852"/>
      <c r="B148" s="7"/>
      <c r="C148" s="4012" t="s">
        <v>3703</v>
      </c>
      <c r="D148" s="4012"/>
      <c r="E148" s="4012"/>
      <c r="F148" s="4012"/>
      <c r="G148" s="4741"/>
      <c r="H148" s="4741"/>
      <c r="I148" s="4170"/>
      <c r="J148" s="4170"/>
      <c r="K148" s="4741"/>
      <c r="L148" s="4741"/>
      <c r="M148" s="4917"/>
      <c r="N148" s="4741"/>
      <c r="O148" s="4741"/>
      <c r="P148" s="4741"/>
    </row>
    <row r="149" spans="1:16" x14ac:dyDescent="0.2">
      <c r="A149" s="3852"/>
      <c r="B149" s="7"/>
      <c r="C149" s="4012" t="s">
        <v>2154</v>
      </c>
      <c r="D149" s="4012"/>
      <c r="E149" s="4012"/>
      <c r="F149" s="4012"/>
      <c r="G149" s="4741"/>
      <c r="H149" s="4741"/>
      <c r="I149" s="4170"/>
      <c r="J149" s="4170"/>
      <c r="K149" s="4741"/>
      <c r="L149" s="4741"/>
      <c r="M149" s="4917"/>
      <c r="N149" s="4741"/>
      <c r="O149" s="4741"/>
      <c r="P149" s="4741"/>
    </row>
    <row r="150" spans="1:16" x14ac:dyDescent="0.2">
      <c r="A150" s="3852"/>
      <c r="B150" s="7"/>
      <c r="C150" s="4012" t="s">
        <v>2155</v>
      </c>
      <c r="D150" s="4012"/>
      <c r="E150" s="4012"/>
      <c r="F150" s="4012"/>
      <c r="G150" s="4741"/>
      <c r="H150" s="4741"/>
      <c r="I150" s="4170"/>
      <c r="J150" s="4170"/>
      <c r="K150" s="4741"/>
      <c r="L150" s="4741"/>
      <c r="M150" s="4917"/>
      <c r="N150" s="4741"/>
      <c r="O150" s="4741"/>
      <c r="P150" s="4741"/>
    </row>
    <row r="151" spans="1:16" x14ac:dyDescent="0.2">
      <c r="A151" s="3852"/>
      <c r="B151" s="7"/>
      <c r="C151" s="4012" t="s">
        <v>2156</v>
      </c>
      <c r="D151" s="4012"/>
      <c r="E151" s="4012"/>
      <c r="F151" s="4012"/>
      <c r="G151" s="4741"/>
      <c r="H151" s="4741"/>
      <c r="I151" s="4170"/>
      <c r="J151" s="4170"/>
      <c r="K151" s="4741"/>
      <c r="L151" s="4741"/>
      <c r="M151" s="4917"/>
      <c r="N151" s="4741"/>
      <c r="O151" s="4741"/>
      <c r="P151" s="4741"/>
    </row>
    <row r="152" spans="1:16" ht="24.75" customHeight="1" x14ac:dyDescent="0.2">
      <c r="A152" s="14"/>
      <c r="B152" s="132" t="s">
        <v>2450</v>
      </c>
      <c r="C152" s="4896" t="s">
        <v>6720</v>
      </c>
      <c r="D152" s="4915"/>
      <c r="E152" s="4915"/>
      <c r="F152" s="4916"/>
      <c r="G152" s="6"/>
      <c r="H152" s="6"/>
      <c r="I152" s="4170"/>
      <c r="J152" s="4170"/>
      <c r="K152" s="6"/>
      <c r="L152" s="6"/>
      <c r="M152" s="1725"/>
      <c r="N152" s="15"/>
      <c r="O152" s="12"/>
      <c r="P152" s="15"/>
    </row>
    <row r="153" spans="1:16" x14ac:dyDescent="0.2">
      <c r="A153" s="3852">
        <v>18</v>
      </c>
      <c r="B153" s="7"/>
      <c r="C153" s="4012" t="s">
        <v>5777</v>
      </c>
      <c r="D153" s="4012"/>
      <c r="E153" s="4012"/>
      <c r="F153" s="4012"/>
      <c r="G153" s="3852" t="s">
        <v>2151</v>
      </c>
      <c r="H153" s="3852" t="s">
        <v>2151</v>
      </c>
      <c r="I153" s="4170"/>
      <c r="J153" s="4170"/>
      <c r="K153" s="4012"/>
      <c r="L153" s="4012"/>
      <c r="M153" s="4917" t="s">
        <v>7474</v>
      </c>
      <c r="N153" s="3852" t="s">
        <v>1223</v>
      </c>
      <c r="O153" s="3852" t="s">
        <v>589</v>
      </c>
      <c r="P153" s="4012"/>
    </row>
    <row r="154" spans="1:16" x14ac:dyDescent="0.2">
      <c r="A154" s="3852"/>
      <c r="B154" s="7"/>
      <c r="C154" s="4012" t="s">
        <v>2153</v>
      </c>
      <c r="D154" s="4012"/>
      <c r="E154" s="4012"/>
      <c r="F154" s="4012"/>
      <c r="G154" s="3852"/>
      <c r="H154" s="3852"/>
      <c r="I154" s="4170"/>
      <c r="J154" s="4170"/>
      <c r="K154" s="4012"/>
      <c r="L154" s="4012"/>
      <c r="M154" s="4917"/>
      <c r="N154" s="3852"/>
      <c r="O154" s="3852"/>
      <c r="P154" s="4012"/>
    </row>
    <row r="155" spans="1:16" x14ac:dyDescent="0.2">
      <c r="A155" s="3852"/>
      <c r="B155" s="7"/>
      <c r="C155" s="4012" t="s">
        <v>3701</v>
      </c>
      <c r="D155" s="4012"/>
      <c r="E155" s="4012"/>
      <c r="F155" s="4012"/>
      <c r="G155" s="3852"/>
      <c r="H155" s="3852"/>
      <c r="I155" s="4170"/>
      <c r="J155" s="4170"/>
      <c r="K155" s="4012"/>
      <c r="L155" s="4012"/>
      <c r="M155" s="4917"/>
      <c r="N155" s="3852"/>
      <c r="O155" s="3852"/>
      <c r="P155" s="4012"/>
    </row>
    <row r="156" spans="1:16" x14ac:dyDescent="0.2">
      <c r="A156" s="3852"/>
      <c r="B156" s="7"/>
      <c r="C156" s="4012" t="s">
        <v>3702</v>
      </c>
      <c r="D156" s="4012"/>
      <c r="E156" s="4012"/>
      <c r="F156" s="4012"/>
      <c r="G156" s="3852"/>
      <c r="H156" s="3852"/>
      <c r="I156" s="4170"/>
      <c r="J156" s="4170"/>
      <c r="K156" s="4012"/>
      <c r="L156" s="4012"/>
      <c r="M156" s="4917"/>
      <c r="N156" s="3852"/>
      <c r="O156" s="3852"/>
      <c r="P156" s="4012"/>
    </row>
    <row r="157" spans="1:16" x14ac:dyDescent="0.2">
      <c r="A157" s="3852"/>
      <c r="B157" s="7"/>
      <c r="C157" s="4012" t="s">
        <v>3703</v>
      </c>
      <c r="D157" s="4012"/>
      <c r="E157" s="4012"/>
      <c r="F157" s="4012"/>
      <c r="G157" s="3852"/>
      <c r="H157" s="3852"/>
      <c r="I157" s="4170"/>
      <c r="J157" s="4170"/>
      <c r="K157" s="4012"/>
      <c r="L157" s="4012"/>
      <c r="M157" s="4917"/>
      <c r="N157" s="3852"/>
      <c r="O157" s="3852"/>
      <c r="P157" s="4012"/>
    </row>
    <row r="158" spans="1:16" x14ac:dyDescent="0.2">
      <c r="A158" s="3852"/>
      <c r="B158" s="7"/>
      <c r="C158" s="4012" t="s">
        <v>2154</v>
      </c>
      <c r="D158" s="4012"/>
      <c r="E158" s="4012"/>
      <c r="F158" s="4012"/>
      <c r="G158" s="3852"/>
      <c r="H158" s="3852"/>
      <c r="I158" s="4170"/>
      <c r="J158" s="4170"/>
      <c r="K158" s="4012"/>
      <c r="L158" s="4012"/>
      <c r="M158" s="4917"/>
      <c r="N158" s="3852"/>
      <c r="O158" s="3852"/>
      <c r="P158" s="4012"/>
    </row>
    <row r="159" spans="1:16" x14ac:dyDescent="0.2">
      <c r="A159" s="3852"/>
      <c r="B159" s="7"/>
      <c r="C159" s="4012" t="s">
        <v>2155</v>
      </c>
      <c r="D159" s="4012"/>
      <c r="E159" s="4012"/>
      <c r="F159" s="4012"/>
      <c r="G159" s="3852"/>
      <c r="H159" s="3852"/>
      <c r="I159" s="4170"/>
      <c r="J159" s="4170"/>
      <c r="K159" s="4012"/>
      <c r="L159" s="4012"/>
      <c r="M159" s="4917"/>
      <c r="N159" s="3852"/>
      <c r="O159" s="3852"/>
      <c r="P159" s="4012"/>
    </row>
    <row r="160" spans="1:16" x14ac:dyDescent="0.2">
      <c r="A160" s="3852"/>
      <c r="B160" s="7"/>
      <c r="C160" s="4012" t="s">
        <v>2156</v>
      </c>
      <c r="D160" s="4012"/>
      <c r="E160" s="4012"/>
      <c r="F160" s="4012"/>
      <c r="G160" s="3852"/>
      <c r="H160" s="3852"/>
      <c r="I160" s="4170"/>
      <c r="J160" s="4170"/>
      <c r="K160" s="4012"/>
      <c r="L160" s="4012"/>
      <c r="M160" s="4917"/>
      <c r="N160" s="3852"/>
      <c r="O160" s="3852"/>
      <c r="P160" s="4012"/>
    </row>
    <row r="161" spans="1:16" ht="28.5" customHeight="1" x14ac:dyDescent="0.2">
      <c r="A161" s="14"/>
      <c r="B161" s="132" t="s">
        <v>2450</v>
      </c>
      <c r="C161" s="4896" t="s">
        <v>6720</v>
      </c>
      <c r="D161" s="4915"/>
      <c r="E161" s="4915"/>
      <c r="F161" s="4916"/>
      <c r="G161" s="6"/>
      <c r="H161" s="6"/>
      <c r="I161" s="4170"/>
      <c r="J161" s="4170">
        <v>6</v>
      </c>
      <c r="K161" s="6"/>
      <c r="L161" s="6"/>
      <c r="M161" s="1725"/>
      <c r="N161" s="15"/>
      <c r="O161" s="12"/>
      <c r="P161" s="15"/>
    </row>
    <row r="162" spans="1:16" x14ac:dyDescent="0.2">
      <c r="A162" s="3852">
        <v>19</v>
      </c>
      <c r="B162" s="7"/>
      <c r="C162" s="4012" t="s">
        <v>5777</v>
      </c>
      <c r="D162" s="4012"/>
      <c r="E162" s="4012"/>
      <c r="F162" s="4012"/>
      <c r="G162" s="3852" t="s">
        <v>2158</v>
      </c>
      <c r="H162" s="3852" t="s">
        <v>2158</v>
      </c>
      <c r="I162" s="4170"/>
      <c r="J162" s="4170"/>
      <c r="K162" s="4741"/>
      <c r="L162" s="4741"/>
      <c r="M162" s="4917" t="s">
        <v>7475</v>
      </c>
      <c r="N162" s="3852" t="s">
        <v>1223</v>
      </c>
      <c r="O162" s="3852" t="s">
        <v>589</v>
      </c>
      <c r="P162" s="4741"/>
    </row>
    <row r="163" spans="1:16" x14ac:dyDescent="0.2">
      <c r="A163" s="3852"/>
      <c r="B163" s="7"/>
      <c r="C163" s="4012" t="s">
        <v>2153</v>
      </c>
      <c r="D163" s="4012"/>
      <c r="E163" s="4012"/>
      <c r="F163" s="4012"/>
      <c r="G163" s="4741"/>
      <c r="H163" s="4741"/>
      <c r="I163" s="4170"/>
      <c r="J163" s="4170"/>
      <c r="K163" s="4741"/>
      <c r="L163" s="4741"/>
      <c r="M163" s="4918"/>
      <c r="N163" s="4741"/>
      <c r="O163" s="4741"/>
      <c r="P163" s="4741"/>
    </row>
    <row r="164" spans="1:16" x14ac:dyDescent="0.2">
      <c r="A164" s="3852"/>
      <c r="B164" s="7"/>
      <c r="C164" s="4012" t="s">
        <v>3701</v>
      </c>
      <c r="D164" s="4012"/>
      <c r="E164" s="4012"/>
      <c r="F164" s="4012"/>
      <c r="G164" s="4741"/>
      <c r="H164" s="4741"/>
      <c r="I164" s="4170"/>
      <c r="J164" s="4170"/>
      <c r="K164" s="4741"/>
      <c r="L164" s="4741"/>
      <c r="M164" s="4918"/>
      <c r="N164" s="4741"/>
      <c r="O164" s="4741"/>
      <c r="P164" s="4741"/>
    </row>
    <row r="165" spans="1:16" x14ac:dyDescent="0.2">
      <c r="A165" s="3852"/>
      <c r="B165" s="7"/>
      <c r="C165" s="4012" t="s">
        <v>3702</v>
      </c>
      <c r="D165" s="4012"/>
      <c r="E165" s="4012"/>
      <c r="F165" s="4012"/>
      <c r="G165" s="4741"/>
      <c r="H165" s="4741"/>
      <c r="I165" s="4170"/>
      <c r="J165" s="4170"/>
      <c r="K165" s="4741"/>
      <c r="L165" s="4741"/>
      <c r="M165" s="4918"/>
      <c r="N165" s="4741"/>
      <c r="O165" s="4741"/>
      <c r="P165" s="4741"/>
    </row>
    <row r="166" spans="1:16" x14ac:dyDescent="0.2">
      <c r="A166" s="3852"/>
      <c r="B166" s="7"/>
      <c r="C166" s="4012" t="s">
        <v>3703</v>
      </c>
      <c r="D166" s="4012"/>
      <c r="E166" s="4012"/>
      <c r="F166" s="4012"/>
      <c r="G166" s="4741"/>
      <c r="H166" s="4741"/>
      <c r="I166" s="4170"/>
      <c r="J166" s="4170"/>
      <c r="K166" s="4741"/>
      <c r="L166" s="4741"/>
      <c r="M166" s="4918"/>
      <c r="N166" s="4741"/>
      <c r="O166" s="4741"/>
      <c r="P166" s="4741"/>
    </row>
    <row r="167" spans="1:16" x14ac:dyDescent="0.2">
      <c r="A167" s="3852"/>
      <c r="B167" s="7"/>
      <c r="C167" s="4012" t="s">
        <v>2154</v>
      </c>
      <c r="D167" s="4012"/>
      <c r="E167" s="4012"/>
      <c r="F167" s="4012"/>
      <c r="G167" s="4741"/>
      <c r="H167" s="4741"/>
      <c r="I167" s="4170"/>
      <c r="J167" s="4170"/>
      <c r="K167" s="4741"/>
      <c r="L167" s="4741"/>
      <c r="M167" s="4918"/>
      <c r="N167" s="4741"/>
      <c r="O167" s="4741"/>
      <c r="P167" s="4741"/>
    </row>
    <row r="168" spans="1:16" x14ac:dyDescent="0.2">
      <c r="A168" s="3852"/>
      <c r="B168" s="7"/>
      <c r="C168" s="4012" t="s">
        <v>2155</v>
      </c>
      <c r="D168" s="4012"/>
      <c r="E168" s="4012"/>
      <c r="F168" s="4012"/>
      <c r="G168" s="4741"/>
      <c r="H168" s="4741"/>
      <c r="I168" s="4170"/>
      <c r="J168" s="4170"/>
      <c r="K168" s="4741"/>
      <c r="L168" s="4741"/>
      <c r="M168" s="4918"/>
      <c r="N168" s="4741"/>
      <c r="O168" s="4741"/>
      <c r="P168" s="4741"/>
    </row>
    <row r="169" spans="1:16" x14ac:dyDescent="0.2">
      <c r="A169" s="3852"/>
      <c r="B169" s="7"/>
      <c r="C169" s="4012" t="s">
        <v>2156</v>
      </c>
      <c r="D169" s="4012"/>
      <c r="E169" s="4012"/>
      <c r="F169" s="4012"/>
      <c r="G169" s="4741"/>
      <c r="H169" s="4741"/>
      <c r="I169" s="4170"/>
      <c r="J169" s="4170"/>
      <c r="K169" s="4741"/>
      <c r="L169" s="4741"/>
      <c r="M169" s="4918"/>
      <c r="N169" s="4741"/>
      <c r="O169" s="4741"/>
      <c r="P169" s="4741"/>
    </row>
    <row r="170" spans="1:16" ht="25.5" customHeight="1" x14ac:dyDescent="0.2">
      <c r="A170" s="14"/>
      <c r="B170" s="132" t="s">
        <v>2450</v>
      </c>
      <c r="C170" s="4896" t="s">
        <v>6720</v>
      </c>
      <c r="D170" s="4915"/>
      <c r="E170" s="4915"/>
      <c r="F170" s="4916"/>
      <c r="G170" s="6"/>
      <c r="H170" s="6"/>
      <c r="I170" s="4170"/>
      <c r="J170" s="4170"/>
      <c r="K170" s="6"/>
      <c r="L170" s="6"/>
      <c r="M170" s="1719"/>
      <c r="N170" s="15"/>
      <c r="O170" s="12"/>
      <c r="P170" s="15"/>
    </row>
    <row r="171" spans="1:16" x14ac:dyDescent="0.2">
      <c r="A171" s="3852">
        <v>20</v>
      </c>
      <c r="B171" s="7"/>
      <c r="C171" s="4012" t="s">
        <v>5777</v>
      </c>
      <c r="D171" s="4012"/>
      <c r="E171" s="4012"/>
      <c r="F171" s="4012"/>
      <c r="G171" s="3852" t="s">
        <v>2160</v>
      </c>
      <c r="H171" s="3852" t="s">
        <v>2160</v>
      </c>
      <c r="I171" s="4170"/>
      <c r="J171" s="4170"/>
      <c r="K171" s="4741"/>
      <c r="L171" s="4741"/>
      <c r="M171" s="4917" t="s">
        <v>7476</v>
      </c>
      <c r="N171" s="3852" t="s">
        <v>1223</v>
      </c>
      <c r="O171" s="3852" t="s">
        <v>589</v>
      </c>
      <c r="P171" s="4741"/>
    </row>
    <row r="172" spans="1:16" x14ac:dyDescent="0.2">
      <c r="A172" s="3852"/>
      <c r="B172" s="7"/>
      <c r="C172" s="4012" t="s">
        <v>2153</v>
      </c>
      <c r="D172" s="4012"/>
      <c r="E172" s="4012"/>
      <c r="F172" s="4012"/>
      <c r="G172" s="4741"/>
      <c r="H172" s="4741"/>
      <c r="I172" s="4170"/>
      <c r="J172" s="4170"/>
      <c r="K172" s="4741"/>
      <c r="L172" s="4741"/>
      <c r="M172" s="4918"/>
      <c r="N172" s="4741"/>
      <c r="O172" s="4741"/>
      <c r="P172" s="4741"/>
    </row>
    <row r="173" spans="1:16" x14ac:dyDescent="0.2">
      <c r="A173" s="3852"/>
      <c r="B173" s="7"/>
      <c r="C173" s="4012" t="s">
        <v>3701</v>
      </c>
      <c r="D173" s="4012"/>
      <c r="E173" s="4012"/>
      <c r="F173" s="4012"/>
      <c r="G173" s="4741"/>
      <c r="H173" s="4741"/>
      <c r="I173" s="4170"/>
      <c r="J173" s="4170"/>
      <c r="K173" s="4741"/>
      <c r="L173" s="4741"/>
      <c r="M173" s="4918"/>
      <c r="N173" s="4741"/>
      <c r="O173" s="4741"/>
      <c r="P173" s="4741"/>
    </row>
    <row r="174" spans="1:16" x14ac:dyDescent="0.2">
      <c r="A174" s="3852"/>
      <c r="B174" s="7"/>
      <c r="C174" s="4012" t="s">
        <v>3702</v>
      </c>
      <c r="D174" s="4012"/>
      <c r="E174" s="4012"/>
      <c r="F174" s="4012"/>
      <c r="G174" s="4741"/>
      <c r="H174" s="4741"/>
      <c r="I174" s="4170"/>
      <c r="J174" s="4170"/>
      <c r="K174" s="4741"/>
      <c r="L174" s="4741"/>
      <c r="M174" s="4918"/>
      <c r="N174" s="4741"/>
      <c r="O174" s="4741"/>
      <c r="P174" s="4741"/>
    </row>
    <row r="175" spans="1:16" x14ac:dyDescent="0.2">
      <c r="A175" s="3852"/>
      <c r="B175" s="7"/>
      <c r="C175" s="4012" t="s">
        <v>3703</v>
      </c>
      <c r="D175" s="4012"/>
      <c r="E175" s="4012"/>
      <c r="F175" s="4012"/>
      <c r="G175" s="4741"/>
      <c r="H175" s="4741"/>
      <c r="I175" s="4170"/>
      <c r="J175" s="4170"/>
      <c r="K175" s="4741"/>
      <c r="L175" s="4741"/>
      <c r="M175" s="4918"/>
      <c r="N175" s="4741"/>
      <c r="O175" s="4741"/>
      <c r="P175" s="4741"/>
    </row>
    <row r="176" spans="1:16" x14ac:dyDescent="0.2">
      <c r="A176" s="3852"/>
      <c r="B176" s="7"/>
      <c r="C176" s="4012" t="s">
        <v>2154</v>
      </c>
      <c r="D176" s="4012"/>
      <c r="E176" s="4012"/>
      <c r="F176" s="4012"/>
      <c r="G176" s="4741"/>
      <c r="H176" s="4741"/>
      <c r="I176" s="4170"/>
      <c r="J176" s="4170"/>
      <c r="K176" s="4741"/>
      <c r="L176" s="4741"/>
      <c r="M176" s="4918"/>
      <c r="N176" s="4741"/>
      <c r="O176" s="4741"/>
      <c r="P176" s="4741"/>
    </row>
    <row r="177" spans="1:16" x14ac:dyDescent="0.2">
      <c r="A177" s="3852"/>
      <c r="B177" s="7"/>
      <c r="C177" s="4012" t="s">
        <v>2155</v>
      </c>
      <c r="D177" s="4012"/>
      <c r="E177" s="4012"/>
      <c r="F177" s="4012"/>
      <c r="G177" s="4741"/>
      <c r="H177" s="4741"/>
      <c r="I177" s="4170"/>
      <c r="J177" s="4170"/>
      <c r="K177" s="4741"/>
      <c r="L177" s="4741"/>
      <c r="M177" s="4918"/>
      <c r="N177" s="4741"/>
      <c r="O177" s="4741"/>
      <c r="P177" s="4741"/>
    </row>
    <row r="178" spans="1:16" x14ac:dyDescent="0.2">
      <c r="A178" s="3852"/>
      <c r="B178" s="7"/>
      <c r="C178" s="4012" t="s">
        <v>2156</v>
      </c>
      <c r="D178" s="4012"/>
      <c r="E178" s="4012"/>
      <c r="F178" s="4012"/>
      <c r="G178" s="4741"/>
      <c r="H178" s="4741"/>
      <c r="I178" s="4170"/>
      <c r="J178" s="4170"/>
      <c r="K178" s="4741"/>
      <c r="L178" s="4741"/>
      <c r="M178" s="4918"/>
      <c r="N178" s="4741"/>
      <c r="O178" s="4741"/>
      <c r="P178" s="4741"/>
    </row>
    <row r="179" spans="1:16" ht="25.5" customHeight="1" x14ac:dyDescent="0.2">
      <c r="A179" s="14"/>
      <c r="B179" s="132" t="s">
        <v>2450</v>
      </c>
      <c r="C179" s="4896" t="s">
        <v>6720</v>
      </c>
      <c r="D179" s="4915"/>
      <c r="E179" s="4915"/>
      <c r="F179" s="4916"/>
      <c r="G179" s="6"/>
      <c r="H179" s="6"/>
      <c r="I179" s="4170">
        <v>473</v>
      </c>
      <c r="J179" s="4170">
        <v>1</v>
      </c>
      <c r="K179" s="6"/>
      <c r="L179" s="6"/>
      <c r="M179" s="1719"/>
      <c r="N179" s="15"/>
      <c r="O179" s="12"/>
      <c r="P179" s="15"/>
    </row>
    <row r="180" spans="1:16" x14ac:dyDescent="0.2">
      <c r="A180" s="3852">
        <v>21</v>
      </c>
      <c r="B180" s="7"/>
      <c r="C180" s="4012" t="s">
        <v>5777</v>
      </c>
      <c r="D180" s="4012"/>
      <c r="E180" s="4012"/>
      <c r="F180" s="4012"/>
      <c r="G180" s="3852" t="s">
        <v>2162</v>
      </c>
      <c r="H180" s="3852" t="s">
        <v>2162</v>
      </c>
      <c r="I180" s="4170"/>
      <c r="J180" s="4170"/>
      <c r="K180" s="4741"/>
      <c r="L180" s="4741"/>
      <c r="M180" s="4917" t="s">
        <v>7477</v>
      </c>
      <c r="N180" s="3852" t="s">
        <v>1223</v>
      </c>
      <c r="O180" s="3852" t="s">
        <v>589</v>
      </c>
      <c r="P180" s="4741"/>
    </row>
    <row r="181" spans="1:16" x14ac:dyDescent="0.2">
      <c r="A181" s="3852"/>
      <c r="B181" s="7"/>
      <c r="C181" s="4012" t="s">
        <v>2153</v>
      </c>
      <c r="D181" s="4012"/>
      <c r="E181" s="4012"/>
      <c r="F181" s="4012"/>
      <c r="G181" s="3852"/>
      <c r="H181" s="4741"/>
      <c r="I181" s="4170"/>
      <c r="J181" s="4170"/>
      <c r="K181" s="4741"/>
      <c r="L181" s="4741"/>
      <c r="M181" s="4918"/>
      <c r="N181" s="4741"/>
      <c r="O181" s="4741"/>
      <c r="P181" s="4741"/>
    </row>
    <row r="182" spans="1:16" x14ac:dyDescent="0.2">
      <c r="A182" s="3852"/>
      <c r="B182" s="7"/>
      <c r="C182" s="4012" t="s">
        <v>3701</v>
      </c>
      <c r="D182" s="4012"/>
      <c r="E182" s="4012"/>
      <c r="F182" s="4012"/>
      <c r="G182" s="3852"/>
      <c r="H182" s="4741"/>
      <c r="I182" s="4170"/>
      <c r="J182" s="4170"/>
      <c r="K182" s="4741"/>
      <c r="L182" s="4741"/>
      <c r="M182" s="4918"/>
      <c r="N182" s="4741"/>
      <c r="O182" s="4741"/>
      <c r="P182" s="4741"/>
    </row>
    <row r="183" spans="1:16" x14ac:dyDescent="0.2">
      <c r="A183" s="3852"/>
      <c r="B183" s="7"/>
      <c r="C183" s="4012" t="s">
        <v>3702</v>
      </c>
      <c r="D183" s="4012"/>
      <c r="E183" s="4012"/>
      <c r="F183" s="4012"/>
      <c r="G183" s="3852"/>
      <c r="H183" s="4741"/>
      <c r="I183" s="4170"/>
      <c r="J183" s="4170"/>
      <c r="K183" s="4741"/>
      <c r="L183" s="4741"/>
      <c r="M183" s="4918"/>
      <c r="N183" s="4741"/>
      <c r="O183" s="4741"/>
      <c r="P183" s="4741"/>
    </row>
    <row r="184" spans="1:16" x14ac:dyDescent="0.2">
      <c r="A184" s="3852"/>
      <c r="B184" s="7"/>
      <c r="C184" s="4012" t="s">
        <v>3703</v>
      </c>
      <c r="D184" s="4012"/>
      <c r="E184" s="4012"/>
      <c r="F184" s="4012"/>
      <c r="G184" s="3852"/>
      <c r="H184" s="4741"/>
      <c r="I184" s="4170"/>
      <c r="J184" s="4170"/>
      <c r="K184" s="4741"/>
      <c r="L184" s="4741"/>
      <c r="M184" s="4918"/>
      <c r="N184" s="4741"/>
      <c r="O184" s="4741"/>
      <c r="P184" s="4741"/>
    </row>
    <row r="185" spans="1:16" x14ac:dyDescent="0.2">
      <c r="A185" s="3852"/>
      <c r="B185" s="7"/>
      <c r="C185" s="4012" t="s">
        <v>2154</v>
      </c>
      <c r="D185" s="4012"/>
      <c r="E185" s="4012"/>
      <c r="F185" s="4012"/>
      <c r="G185" s="3852"/>
      <c r="H185" s="4741"/>
      <c r="I185" s="4170"/>
      <c r="J185" s="4170"/>
      <c r="K185" s="4741"/>
      <c r="L185" s="4741"/>
      <c r="M185" s="4918"/>
      <c r="N185" s="4741"/>
      <c r="O185" s="4741"/>
      <c r="P185" s="4741"/>
    </row>
    <row r="186" spans="1:16" x14ac:dyDescent="0.2">
      <c r="A186" s="3852"/>
      <c r="B186" s="7"/>
      <c r="C186" s="4012" t="s">
        <v>2155</v>
      </c>
      <c r="D186" s="4012"/>
      <c r="E186" s="4012"/>
      <c r="F186" s="4012"/>
      <c r="G186" s="3852"/>
      <c r="H186" s="4741"/>
      <c r="I186" s="4170"/>
      <c r="J186" s="4170"/>
      <c r="K186" s="4741"/>
      <c r="L186" s="4741"/>
      <c r="M186" s="4918"/>
      <c r="N186" s="4741"/>
      <c r="O186" s="4741"/>
      <c r="P186" s="4741"/>
    </row>
    <row r="187" spans="1:16" x14ac:dyDescent="0.2">
      <c r="A187" s="3852"/>
      <c r="B187" s="7"/>
      <c r="C187" s="4012" t="s">
        <v>2156</v>
      </c>
      <c r="D187" s="4012"/>
      <c r="E187" s="4012"/>
      <c r="F187" s="4012"/>
      <c r="G187" s="3852"/>
      <c r="H187" s="4741"/>
      <c r="I187" s="4170"/>
      <c r="J187" s="4170"/>
      <c r="K187" s="4741"/>
      <c r="L187" s="4741"/>
      <c r="M187" s="4918"/>
      <c r="N187" s="4741"/>
      <c r="O187" s="4741"/>
      <c r="P187" s="4741"/>
    </row>
    <row r="188" spans="1:16" ht="28.5" customHeight="1" x14ac:dyDescent="0.2">
      <c r="A188" s="14"/>
      <c r="B188" s="132" t="s">
        <v>2450</v>
      </c>
      <c r="C188" s="4896" t="s">
        <v>6720</v>
      </c>
      <c r="D188" s="4915"/>
      <c r="E188" s="4915"/>
      <c r="F188" s="4916"/>
      <c r="G188" s="6"/>
      <c r="H188" s="6"/>
      <c r="I188" s="4170"/>
      <c r="J188" s="4170">
        <v>2</v>
      </c>
      <c r="K188" s="6"/>
      <c r="L188" s="6"/>
      <c r="M188" s="1725"/>
      <c r="N188" s="15"/>
      <c r="O188" s="12"/>
      <c r="P188" s="15"/>
    </row>
    <row r="189" spans="1:16" x14ac:dyDescent="0.2">
      <c r="A189" s="3852">
        <v>22</v>
      </c>
      <c r="B189" s="7"/>
      <c r="C189" s="4012" t="s">
        <v>5777</v>
      </c>
      <c r="D189" s="4012"/>
      <c r="E189" s="4012"/>
      <c r="F189" s="4012"/>
      <c r="G189" s="3852" t="s">
        <v>260</v>
      </c>
      <c r="H189" s="3852" t="s">
        <v>260</v>
      </c>
      <c r="I189" s="4170"/>
      <c r="J189" s="4170"/>
      <c r="K189" s="4012"/>
      <c r="L189" s="4012"/>
      <c r="M189" s="4917" t="s">
        <v>7478</v>
      </c>
      <c r="N189" s="3852" t="s">
        <v>1223</v>
      </c>
      <c r="O189" s="3852" t="s">
        <v>589</v>
      </c>
      <c r="P189" s="4012" t="s">
        <v>7479</v>
      </c>
    </row>
    <row r="190" spans="1:16" x14ac:dyDescent="0.2">
      <c r="A190" s="3852"/>
      <c r="B190" s="7"/>
      <c r="C190" s="4012" t="s">
        <v>2153</v>
      </c>
      <c r="D190" s="4012"/>
      <c r="E190" s="4012"/>
      <c r="F190" s="4012"/>
      <c r="G190" s="3852"/>
      <c r="H190" s="3852"/>
      <c r="I190" s="4170"/>
      <c r="J190" s="4170"/>
      <c r="K190" s="4012"/>
      <c r="L190" s="4012"/>
      <c r="M190" s="4917"/>
      <c r="N190" s="3852"/>
      <c r="O190" s="3852"/>
      <c r="P190" s="4012"/>
    </row>
    <row r="191" spans="1:16" x14ac:dyDescent="0.2">
      <c r="A191" s="3852"/>
      <c r="B191" s="7"/>
      <c r="C191" s="4012" t="s">
        <v>3701</v>
      </c>
      <c r="D191" s="4012"/>
      <c r="E191" s="4012"/>
      <c r="F191" s="4012"/>
      <c r="G191" s="3852"/>
      <c r="H191" s="3852"/>
      <c r="I191" s="4170"/>
      <c r="J191" s="4170"/>
      <c r="K191" s="4012"/>
      <c r="L191" s="4012"/>
      <c r="M191" s="4917"/>
      <c r="N191" s="3852"/>
      <c r="O191" s="3852"/>
      <c r="P191" s="4012"/>
    </row>
    <row r="192" spans="1:16" x14ac:dyDescent="0.2">
      <c r="A192" s="3852"/>
      <c r="B192" s="7"/>
      <c r="C192" s="4012" t="s">
        <v>3702</v>
      </c>
      <c r="D192" s="4012"/>
      <c r="E192" s="4012"/>
      <c r="F192" s="4012"/>
      <c r="G192" s="3852"/>
      <c r="H192" s="3852"/>
      <c r="I192" s="4170"/>
      <c r="J192" s="4170"/>
      <c r="K192" s="4012"/>
      <c r="L192" s="4012"/>
      <c r="M192" s="4917"/>
      <c r="N192" s="3852"/>
      <c r="O192" s="3852"/>
      <c r="P192" s="4012"/>
    </row>
    <row r="193" spans="1:16" x14ac:dyDescent="0.2">
      <c r="A193" s="3852"/>
      <c r="B193" s="7"/>
      <c r="C193" s="4012" t="s">
        <v>3703</v>
      </c>
      <c r="D193" s="4012"/>
      <c r="E193" s="4012"/>
      <c r="F193" s="4012"/>
      <c r="G193" s="3852"/>
      <c r="H193" s="3852"/>
      <c r="I193" s="4170"/>
      <c r="J193" s="4170"/>
      <c r="K193" s="4012"/>
      <c r="L193" s="4012"/>
      <c r="M193" s="4917"/>
      <c r="N193" s="3852"/>
      <c r="O193" s="3852"/>
      <c r="P193" s="4012"/>
    </row>
    <row r="194" spans="1:16" x14ac:dyDescent="0.2">
      <c r="A194" s="3852"/>
      <c r="B194" s="7"/>
      <c r="C194" s="4012" t="s">
        <v>2154</v>
      </c>
      <c r="D194" s="4012"/>
      <c r="E194" s="4012"/>
      <c r="F194" s="4012"/>
      <c r="G194" s="3852"/>
      <c r="H194" s="3852"/>
      <c r="I194" s="4170"/>
      <c r="J194" s="4170"/>
      <c r="K194" s="4012"/>
      <c r="L194" s="4012"/>
      <c r="M194" s="4917"/>
      <c r="N194" s="3852"/>
      <c r="O194" s="3852"/>
      <c r="P194" s="4012"/>
    </row>
    <row r="195" spans="1:16" x14ac:dyDescent="0.2">
      <c r="A195" s="3852"/>
      <c r="B195" s="7"/>
      <c r="C195" s="4012" t="s">
        <v>2155</v>
      </c>
      <c r="D195" s="4012"/>
      <c r="E195" s="4012"/>
      <c r="F195" s="4012"/>
      <c r="G195" s="3852"/>
      <c r="H195" s="3852"/>
      <c r="I195" s="4170"/>
      <c r="J195" s="4170"/>
      <c r="K195" s="4012"/>
      <c r="L195" s="4012"/>
      <c r="M195" s="4917"/>
      <c r="N195" s="3852"/>
      <c r="O195" s="3852"/>
      <c r="P195" s="4012"/>
    </row>
    <row r="196" spans="1:16" x14ac:dyDescent="0.2">
      <c r="A196" s="3852"/>
      <c r="B196" s="7"/>
      <c r="C196" s="4012" t="s">
        <v>2156</v>
      </c>
      <c r="D196" s="4012"/>
      <c r="E196" s="4012"/>
      <c r="F196" s="4012"/>
      <c r="G196" s="3852"/>
      <c r="H196" s="3852"/>
      <c r="I196" s="4170"/>
      <c r="J196" s="4170"/>
      <c r="K196" s="4012"/>
      <c r="L196" s="4012"/>
      <c r="M196" s="4917"/>
      <c r="N196" s="3852"/>
      <c r="O196" s="3852"/>
      <c r="P196" s="4012"/>
    </row>
    <row r="197" spans="1:16" ht="27" customHeight="1" x14ac:dyDescent="0.2">
      <c r="A197" s="14"/>
      <c r="B197" s="132" t="s">
        <v>2450</v>
      </c>
      <c r="C197" s="4896" t="s">
        <v>6720</v>
      </c>
      <c r="D197" s="4915"/>
      <c r="E197" s="4915"/>
      <c r="F197" s="4916"/>
      <c r="G197" s="6"/>
      <c r="H197" s="6"/>
      <c r="I197" s="4170"/>
      <c r="J197" s="4170"/>
      <c r="K197" s="6"/>
      <c r="L197" s="6"/>
      <c r="M197" s="1725"/>
      <c r="N197" s="15"/>
      <c r="O197" s="12"/>
      <c r="P197" s="15"/>
    </row>
    <row r="198" spans="1:16" x14ac:dyDescent="0.2">
      <c r="A198" s="3852">
        <v>23</v>
      </c>
      <c r="B198" s="7"/>
      <c r="C198" s="4012" t="s">
        <v>5777</v>
      </c>
      <c r="D198" s="4012"/>
      <c r="E198" s="4012"/>
      <c r="F198" s="4012"/>
      <c r="G198" s="3852" t="s">
        <v>262</v>
      </c>
      <c r="H198" s="3852" t="s">
        <v>262</v>
      </c>
      <c r="I198" s="4170"/>
      <c r="J198" s="4170"/>
      <c r="K198" s="4012"/>
      <c r="L198" s="4012"/>
      <c r="M198" s="4917" t="s">
        <v>7480</v>
      </c>
      <c r="N198" s="3852" t="s">
        <v>1223</v>
      </c>
      <c r="O198" s="3852" t="s">
        <v>589</v>
      </c>
      <c r="P198" s="4741"/>
    </row>
    <row r="199" spans="1:16" x14ac:dyDescent="0.2">
      <c r="A199" s="3852"/>
      <c r="B199" s="7"/>
      <c r="C199" s="4012" t="s">
        <v>2153</v>
      </c>
      <c r="D199" s="4012"/>
      <c r="E199" s="4012"/>
      <c r="F199" s="4012"/>
      <c r="G199" s="3852"/>
      <c r="H199" s="3852"/>
      <c r="I199" s="4170"/>
      <c r="J199" s="4170"/>
      <c r="K199" s="4012"/>
      <c r="L199" s="4012"/>
      <c r="M199" s="4917"/>
      <c r="N199" s="3852"/>
      <c r="O199" s="3852"/>
      <c r="P199" s="4741"/>
    </row>
    <row r="200" spans="1:16" x14ac:dyDescent="0.2">
      <c r="A200" s="3852"/>
      <c r="B200" s="7"/>
      <c r="C200" s="4012" t="s">
        <v>3701</v>
      </c>
      <c r="D200" s="4012"/>
      <c r="E200" s="4012"/>
      <c r="F200" s="4012"/>
      <c r="G200" s="3852"/>
      <c r="H200" s="3852"/>
      <c r="I200" s="4170"/>
      <c r="J200" s="4170"/>
      <c r="K200" s="4012"/>
      <c r="L200" s="4012"/>
      <c r="M200" s="4917"/>
      <c r="N200" s="3852"/>
      <c r="O200" s="3852"/>
      <c r="P200" s="4741"/>
    </row>
    <row r="201" spans="1:16" x14ac:dyDescent="0.2">
      <c r="A201" s="3852"/>
      <c r="B201" s="7"/>
      <c r="C201" s="4012" t="s">
        <v>3702</v>
      </c>
      <c r="D201" s="4012"/>
      <c r="E201" s="4012"/>
      <c r="F201" s="4012"/>
      <c r="G201" s="3852"/>
      <c r="H201" s="3852"/>
      <c r="I201" s="4170"/>
      <c r="J201" s="4170"/>
      <c r="K201" s="4012"/>
      <c r="L201" s="4012"/>
      <c r="M201" s="4917"/>
      <c r="N201" s="3852"/>
      <c r="O201" s="3852"/>
      <c r="P201" s="4741"/>
    </row>
    <row r="202" spans="1:16" x14ac:dyDescent="0.2">
      <c r="A202" s="3852"/>
      <c r="B202" s="7"/>
      <c r="C202" s="4012" t="s">
        <v>3703</v>
      </c>
      <c r="D202" s="4012"/>
      <c r="E202" s="4012"/>
      <c r="F202" s="4012"/>
      <c r="G202" s="3852"/>
      <c r="H202" s="3852"/>
      <c r="I202" s="4170"/>
      <c r="J202" s="4170"/>
      <c r="K202" s="4012"/>
      <c r="L202" s="4012"/>
      <c r="M202" s="4917"/>
      <c r="N202" s="3852"/>
      <c r="O202" s="3852"/>
      <c r="P202" s="4741"/>
    </row>
    <row r="203" spans="1:16" x14ac:dyDescent="0.2">
      <c r="A203" s="3852"/>
      <c r="B203" s="7"/>
      <c r="C203" s="4012" t="s">
        <v>2154</v>
      </c>
      <c r="D203" s="4012"/>
      <c r="E203" s="4012"/>
      <c r="F203" s="4012"/>
      <c r="G203" s="3852"/>
      <c r="H203" s="3852"/>
      <c r="I203" s="4170"/>
      <c r="J203" s="4170"/>
      <c r="K203" s="4012"/>
      <c r="L203" s="4012"/>
      <c r="M203" s="4917"/>
      <c r="N203" s="3852"/>
      <c r="O203" s="3852"/>
      <c r="P203" s="4741"/>
    </row>
    <row r="204" spans="1:16" x14ac:dyDescent="0.2">
      <c r="A204" s="3852"/>
      <c r="B204" s="7"/>
      <c r="C204" s="4012" t="s">
        <v>2155</v>
      </c>
      <c r="D204" s="4012"/>
      <c r="E204" s="4012"/>
      <c r="F204" s="4012"/>
      <c r="G204" s="3852"/>
      <c r="H204" s="3852"/>
      <c r="I204" s="4170"/>
      <c r="J204" s="4170"/>
      <c r="K204" s="4012"/>
      <c r="L204" s="4012"/>
      <c r="M204" s="4917"/>
      <c r="N204" s="3852"/>
      <c r="O204" s="3852"/>
      <c r="P204" s="4741"/>
    </row>
    <row r="205" spans="1:16" x14ac:dyDescent="0.2">
      <c r="A205" s="3852"/>
      <c r="B205" s="7"/>
      <c r="C205" s="4012" t="s">
        <v>2156</v>
      </c>
      <c r="D205" s="4012"/>
      <c r="E205" s="4012"/>
      <c r="F205" s="4012"/>
      <c r="G205" s="3852"/>
      <c r="H205" s="3852"/>
      <c r="I205" s="4170"/>
      <c r="J205" s="4170"/>
      <c r="K205" s="4012"/>
      <c r="L205" s="4012"/>
      <c r="M205" s="4917"/>
      <c r="N205" s="3852"/>
      <c r="O205" s="3852"/>
      <c r="P205" s="4741"/>
    </row>
    <row r="206" spans="1:16" ht="27" customHeight="1" x14ac:dyDescent="0.2">
      <c r="A206" s="12"/>
      <c r="B206" s="132" t="s">
        <v>2450</v>
      </c>
      <c r="C206" s="4896" t="s">
        <v>6720</v>
      </c>
      <c r="D206" s="4915"/>
      <c r="E206" s="4915"/>
      <c r="F206" s="4916"/>
      <c r="G206" s="12"/>
      <c r="H206" s="12"/>
      <c r="I206" s="4170"/>
      <c r="J206" s="4170">
        <v>3</v>
      </c>
      <c r="K206" s="7"/>
      <c r="L206" s="7"/>
      <c r="M206" s="1725"/>
      <c r="N206" s="12"/>
      <c r="O206" s="12"/>
      <c r="P206" s="134"/>
    </row>
    <row r="207" spans="1:16" x14ac:dyDescent="0.2">
      <c r="A207" s="3852">
        <v>24</v>
      </c>
      <c r="B207" s="7"/>
      <c r="C207" s="4012" t="s">
        <v>5777</v>
      </c>
      <c r="D207" s="4012"/>
      <c r="E207" s="4012"/>
      <c r="F207" s="4012"/>
      <c r="G207" s="3852" t="s">
        <v>7481</v>
      </c>
      <c r="H207" s="3852" t="s">
        <v>7481</v>
      </c>
      <c r="I207" s="4170"/>
      <c r="J207" s="4170"/>
      <c r="K207" s="4741"/>
      <c r="L207" s="4741"/>
      <c r="M207" s="4917" t="s">
        <v>7482</v>
      </c>
      <c r="N207" s="3852" t="s">
        <v>1223</v>
      </c>
      <c r="O207" s="3852" t="s">
        <v>589</v>
      </c>
      <c r="P207" s="4741"/>
    </row>
    <row r="208" spans="1:16" x14ac:dyDescent="0.2">
      <c r="A208" s="3852"/>
      <c r="B208" s="7"/>
      <c r="C208" s="4012" t="s">
        <v>2153</v>
      </c>
      <c r="D208" s="4012"/>
      <c r="E208" s="4012"/>
      <c r="F208" s="4012"/>
      <c r="G208" s="4741"/>
      <c r="H208" s="4741"/>
      <c r="I208" s="4170"/>
      <c r="J208" s="4170"/>
      <c r="K208" s="4741"/>
      <c r="L208" s="4741"/>
      <c r="M208" s="4918"/>
      <c r="N208" s="4741"/>
      <c r="O208" s="4741"/>
      <c r="P208" s="4741"/>
    </row>
    <row r="209" spans="1:16" x14ac:dyDescent="0.2">
      <c r="A209" s="3852"/>
      <c r="B209" s="7"/>
      <c r="C209" s="4012" t="s">
        <v>3701</v>
      </c>
      <c r="D209" s="4012"/>
      <c r="E209" s="4012"/>
      <c r="F209" s="4012"/>
      <c r="G209" s="4741"/>
      <c r="H209" s="4741"/>
      <c r="I209" s="4170"/>
      <c r="J209" s="4170"/>
      <c r="K209" s="4741"/>
      <c r="L209" s="4741"/>
      <c r="M209" s="4918"/>
      <c r="N209" s="4741"/>
      <c r="O209" s="4741"/>
      <c r="P209" s="4741"/>
    </row>
    <row r="210" spans="1:16" x14ac:dyDescent="0.2">
      <c r="A210" s="3852"/>
      <c r="B210" s="7"/>
      <c r="C210" s="4012" t="s">
        <v>3702</v>
      </c>
      <c r="D210" s="4012"/>
      <c r="E210" s="4012"/>
      <c r="F210" s="4012"/>
      <c r="G210" s="4741"/>
      <c r="H210" s="4741"/>
      <c r="I210" s="4170"/>
      <c r="J210" s="4170"/>
      <c r="K210" s="4741"/>
      <c r="L210" s="4741"/>
      <c r="M210" s="4918"/>
      <c r="N210" s="4741"/>
      <c r="O210" s="4741"/>
      <c r="P210" s="4741"/>
    </row>
    <row r="211" spans="1:16" x14ac:dyDescent="0.2">
      <c r="A211" s="3852"/>
      <c r="B211" s="7"/>
      <c r="C211" s="4012" t="s">
        <v>3703</v>
      </c>
      <c r="D211" s="4012"/>
      <c r="E211" s="4012"/>
      <c r="F211" s="4012"/>
      <c r="G211" s="4741"/>
      <c r="H211" s="4741"/>
      <c r="I211" s="4170"/>
      <c r="J211" s="4170"/>
      <c r="K211" s="4741"/>
      <c r="L211" s="4741"/>
      <c r="M211" s="4918"/>
      <c r="N211" s="4741"/>
      <c r="O211" s="4741"/>
      <c r="P211" s="4741"/>
    </row>
    <row r="212" spans="1:16" x14ac:dyDescent="0.2">
      <c r="A212" s="3852"/>
      <c r="B212" s="7"/>
      <c r="C212" s="4012" t="s">
        <v>2154</v>
      </c>
      <c r="D212" s="4012"/>
      <c r="E212" s="4012"/>
      <c r="F212" s="4012"/>
      <c r="G212" s="4741"/>
      <c r="H212" s="4741"/>
      <c r="I212" s="4170"/>
      <c r="J212" s="4170"/>
      <c r="K212" s="4741"/>
      <c r="L212" s="4741"/>
      <c r="M212" s="4918"/>
      <c r="N212" s="4741"/>
      <c r="O212" s="4741"/>
      <c r="P212" s="4741"/>
    </row>
    <row r="213" spans="1:16" x14ac:dyDescent="0.2">
      <c r="A213" s="3852"/>
      <c r="B213" s="7"/>
      <c r="C213" s="4012" t="s">
        <v>2155</v>
      </c>
      <c r="D213" s="4012"/>
      <c r="E213" s="4012"/>
      <c r="F213" s="4012"/>
      <c r="G213" s="4741"/>
      <c r="H213" s="4741"/>
      <c r="I213" s="4170"/>
      <c r="J213" s="4170"/>
      <c r="K213" s="4741"/>
      <c r="L213" s="4741"/>
      <c r="M213" s="4918"/>
      <c r="N213" s="4741"/>
      <c r="O213" s="4741"/>
      <c r="P213" s="4741"/>
    </row>
    <row r="214" spans="1:16" x14ac:dyDescent="0.2">
      <c r="A214" s="3852"/>
      <c r="B214" s="7"/>
      <c r="C214" s="4012" t="s">
        <v>2156</v>
      </c>
      <c r="D214" s="4012"/>
      <c r="E214" s="4012"/>
      <c r="F214" s="4012"/>
      <c r="G214" s="4741"/>
      <c r="H214" s="4741"/>
      <c r="I214" s="4170"/>
      <c r="J214" s="4170"/>
      <c r="K214" s="4741"/>
      <c r="L214" s="4741"/>
      <c r="M214" s="4918"/>
      <c r="N214" s="4741"/>
      <c r="O214" s="4741"/>
      <c r="P214" s="4741"/>
    </row>
    <row r="215" spans="1:16" ht="28.5" customHeight="1" x14ac:dyDescent="0.2">
      <c r="A215" s="14"/>
      <c r="B215" s="132" t="s">
        <v>2450</v>
      </c>
      <c r="C215" s="4896" t="s">
        <v>7483</v>
      </c>
      <c r="D215" s="4915"/>
      <c r="E215" s="4915"/>
      <c r="F215" s="4916"/>
      <c r="G215" s="6"/>
      <c r="H215" s="6"/>
      <c r="I215" s="4170"/>
      <c r="J215" s="4170">
        <v>4</v>
      </c>
      <c r="K215" s="6"/>
      <c r="L215" s="6"/>
      <c r="M215" s="1719"/>
      <c r="N215" s="15"/>
      <c r="O215" s="12"/>
      <c r="P215" s="15"/>
    </row>
    <row r="216" spans="1:16" x14ac:dyDescent="0.2">
      <c r="A216" s="3852">
        <v>25</v>
      </c>
      <c r="B216" s="7"/>
      <c r="C216" s="4012" t="s">
        <v>5777</v>
      </c>
      <c r="D216" s="4012"/>
      <c r="E216" s="4012"/>
      <c r="F216" s="4012"/>
      <c r="G216" s="3852" t="s">
        <v>2172</v>
      </c>
      <c r="H216" s="3852" t="s">
        <v>2172</v>
      </c>
      <c r="I216" s="4170"/>
      <c r="J216" s="4170"/>
      <c r="K216" s="4012"/>
      <c r="L216" s="4012"/>
      <c r="M216" s="4917" t="s">
        <v>7484</v>
      </c>
      <c r="N216" s="3852" t="s">
        <v>1223</v>
      </c>
      <c r="O216" s="3852" t="s">
        <v>589</v>
      </c>
      <c r="P216" s="4741"/>
    </row>
    <row r="217" spans="1:16" x14ac:dyDescent="0.2">
      <c r="A217" s="3852"/>
      <c r="B217" s="7"/>
      <c r="C217" s="4012" t="s">
        <v>2153</v>
      </c>
      <c r="D217" s="4012"/>
      <c r="E217" s="4012"/>
      <c r="F217" s="4012"/>
      <c r="G217" s="3852"/>
      <c r="H217" s="3852"/>
      <c r="I217" s="4170"/>
      <c r="J217" s="4170"/>
      <c r="K217" s="4012"/>
      <c r="L217" s="4012"/>
      <c r="M217" s="4917"/>
      <c r="N217" s="3852"/>
      <c r="O217" s="3852"/>
      <c r="P217" s="4741"/>
    </row>
    <row r="218" spans="1:16" x14ac:dyDescent="0.2">
      <c r="A218" s="3852"/>
      <c r="B218" s="7"/>
      <c r="C218" s="4012" t="s">
        <v>3701</v>
      </c>
      <c r="D218" s="4012"/>
      <c r="E218" s="4012"/>
      <c r="F218" s="4012"/>
      <c r="G218" s="3852"/>
      <c r="H218" s="3852"/>
      <c r="I218" s="4170"/>
      <c r="J218" s="4170"/>
      <c r="K218" s="4012"/>
      <c r="L218" s="4012"/>
      <c r="M218" s="4917"/>
      <c r="N218" s="3852"/>
      <c r="O218" s="3852"/>
      <c r="P218" s="4741"/>
    </row>
    <row r="219" spans="1:16" x14ac:dyDescent="0.2">
      <c r="A219" s="3852"/>
      <c r="B219" s="7"/>
      <c r="C219" s="4012" t="s">
        <v>3702</v>
      </c>
      <c r="D219" s="4012"/>
      <c r="E219" s="4012"/>
      <c r="F219" s="4012"/>
      <c r="G219" s="3852"/>
      <c r="H219" s="3852"/>
      <c r="I219" s="4170"/>
      <c r="J219" s="4170"/>
      <c r="K219" s="4012"/>
      <c r="L219" s="4012"/>
      <c r="M219" s="4917"/>
      <c r="N219" s="3852"/>
      <c r="O219" s="3852"/>
      <c r="P219" s="4741"/>
    </row>
    <row r="220" spans="1:16" x14ac:dyDescent="0.2">
      <c r="A220" s="3852"/>
      <c r="B220" s="7"/>
      <c r="C220" s="4012" t="s">
        <v>3703</v>
      </c>
      <c r="D220" s="4012"/>
      <c r="E220" s="4012"/>
      <c r="F220" s="4012"/>
      <c r="G220" s="3852"/>
      <c r="H220" s="3852"/>
      <c r="I220" s="4170"/>
      <c r="J220" s="4170"/>
      <c r="K220" s="4012"/>
      <c r="L220" s="4012"/>
      <c r="M220" s="4917"/>
      <c r="N220" s="3852"/>
      <c r="O220" s="3852"/>
      <c r="P220" s="4741"/>
    </row>
    <row r="221" spans="1:16" x14ac:dyDescent="0.2">
      <c r="A221" s="3852"/>
      <c r="B221" s="7"/>
      <c r="C221" s="4012" t="s">
        <v>2154</v>
      </c>
      <c r="D221" s="4012"/>
      <c r="E221" s="4012"/>
      <c r="F221" s="4012"/>
      <c r="G221" s="3852"/>
      <c r="H221" s="3852"/>
      <c r="I221" s="4170"/>
      <c r="J221" s="4170"/>
      <c r="K221" s="4012"/>
      <c r="L221" s="4012"/>
      <c r="M221" s="4917"/>
      <c r="N221" s="3852"/>
      <c r="O221" s="3852"/>
      <c r="P221" s="4741"/>
    </row>
    <row r="222" spans="1:16" x14ac:dyDescent="0.2">
      <c r="A222" s="3852"/>
      <c r="B222" s="7"/>
      <c r="C222" s="4012" t="s">
        <v>2155</v>
      </c>
      <c r="D222" s="4012"/>
      <c r="E222" s="4012"/>
      <c r="F222" s="4012"/>
      <c r="G222" s="3852"/>
      <c r="H222" s="3852"/>
      <c r="I222" s="4170"/>
      <c r="J222" s="4170"/>
      <c r="K222" s="4012"/>
      <c r="L222" s="4012"/>
      <c r="M222" s="4917"/>
      <c r="N222" s="3852"/>
      <c r="O222" s="3852"/>
      <c r="P222" s="4741"/>
    </row>
    <row r="223" spans="1:16" x14ac:dyDescent="0.2">
      <c r="A223" s="3852"/>
      <c r="B223" s="7"/>
      <c r="C223" s="4012" t="s">
        <v>2156</v>
      </c>
      <c r="D223" s="4012"/>
      <c r="E223" s="4012"/>
      <c r="F223" s="4012"/>
      <c r="G223" s="3852"/>
      <c r="H223" s="3852"/>
      <c r="I223" s="4170"/>
      <c r="J223" s="4170"/>
      <c r="K223" s="4012"/>
      <c r="L223" s="4012"/>
      <c r="M223" s="4917"/>
      <c r="N223" s="3852"/>
      <c r="O223" s="3852"/>
      <c r="P223" s="4741"/>
    </row>
    <row r="224" spans="1:16" ht="28.5" customHeight="1" x14ac:dyDescent="0.2">
      <c r="A224" s="1"/>
      <c r="B224" s="132" t="s">
        <v>2450</v>
      </c>
      <c r="C224" s="4896" t="s">
        <v>7483</v>
      </c>
      <c r="D224" s="4915"/>
      <c r="E224" s="4915"/>
      <c r="F224" s="4916"/>
      <c r="G224" s="12"/>
      <c r="H224" s="12"/>
      <c r="I224" s="4170"/>
      <c r="J224" s="4170"/>
      <c r="K224" s="7"/>
      <c r="L224" s="7"/>
      <c r="M224" s="1725"/>
      <c r="N224" s="12"/>
      <c r="O224" s="12"/>
      <c r="P224" s="134"/>
    </row>
    <row r="225" spans="1:16" x14ac:dyDescent="0.2">
      <c r="A225" s="3852">
        <v>26</v>
      </c>
      <c r="B225" s="7"/>
      <c r="C225" s="4012" t="s">
        <v>5777</v>
      </c>
      <c r="D225" s="4012"/>
      <c r="E225" s="4012"/>
      <c r="F225" s="4012"/>
      <c r="G225" s="3852" t="s">
        <v>268</v>
      </c>
      <c r="H225" s="3852" t="s">
        <v>268</v>
      </c>
      <c r="I225" s="4170"/>
      <c r="J225" s="4170"/>
      <c r="K225" s="4012"/>
      <c r="L225" s="4012"/>
      <c r="M225" s="4917" t="s">
        <v>7485</v>
      </c>
      <c r="N225" s="3852" t="s">
        <v>1223</v>
      </c>
      <c r="O225" s="3852" t="s">
        <v>589</v>
      </c>
      <c r="P225" s="4012"/>
    </row>
    <row r="226" spans="1:16" x14ac:dyDescent="0.2">
      <c r="A226" s="3852"/>
      <c r="B226" s="7"/>
      <c r="C226" s="4012" t="s">
        <v>2153</v>
      </c>
      <c r="D226" s="4012"/>
      <c r="E226" s="4012"/>
      <c r="F226" s="4012"/>
      <c r="G226" s="3852"/>
      <c r="H226" s="3852"/>
      <c r="I226" s="4170"/>
      <c r="J226" s="4170"/>
      <c r="K226" s="4012"/>
      <c r="L226" s="4012"/>
      <c r="M226" s="4917"/>
      <c r="N226" s="3852"/>
      <c r="O226" s="3852"/>
      <c r="P226" s="4012"/>
    </row>
    <row r="227" spans="1:16" x14ac:dyDescent="0.2">
      <c r="A227" s="3852"/>
      <c r="B227" s="7"/>
      <c r="C227" s="4012" t="s">
        <v>3701</v>
      </c>
      <c r="D227" s="4012"/>
      <c r="E227" s="4012"/>
      <c r="F227" s="4012"/>
      <c r="G227" s="3852"/>
      <c r="H227" s="3852"/>
      <c r="I227" s="4170"/>
      <c r="J227" s="4170"/>
      <c r="K227" s="4012"/>
      <c r="L227" s="4012"/>
      <c r="M227" s="4917"/>
      <c r="N227" s="3852"/>
      <c r="O227" s="3852"/>
      <c r="P227" s="4012"/>
    </row>
    <row r="228" spans="1:16" x14ac:dyDescent="0.2">
      <c r="A228" s="3852"/>
      <c r="B228" s="7"/>
      <c r="C228" s="4012" t="s">
        <v>3702</v>
      </c>
      <c r="D228" s="4012"/>
      <c r="E228" s="4012"/>
      <c r="F228" s="4012"/>
      <c r="G228" s="3852"/>
      <c r="H228" s="3852"/>
      <c r="I228" s="4170"/>
      <c r="J228" s="4170"/>
      <c r="K228" s="4012"/>
      <c r="L228" s="4012"/>
      <c r="M228" s="4917"/>
      <c r="N228" s="3852"/>
      <c r="O228" s="3852"/>
      <c r="P228" s="4012"/>
    </row>
    <row r="229" spans="1:16" x14ac:dyDescent="0.2">
      <c r="A229" s="3852"/>
      <c r="B229" s="7"/>
      <c r="C229" s="4012" t="s">
        <v>3703</v>
      </c>
      <c r="D229" s="4012"/>
      <c r="E229" s="4012"/>
      <c r="F229" s="4012"/>
      <c r="G229" s="3852"/>
      <c r="H229" s="3852"/>
      <c r="I229" s="4170"/>
      <c r="J229" s="4170"/>
      <c r="K229" s="4012"/>
      <c r="L229" s="4012"/>
      <c r="M229" s="4917"/>
      <c r="N229" s="3852"/>
      <c r="O229" s="3852"/>
      <c r="P229" s="4012"/>
    </row>
    <row r="230" spans="1:16" x14ac:dyDescent="0.2">
      <c r="A230" s="3852"/>
      <c r="B230" s="7"/>
      <c r="C230" s="4012" t="s">
        <v>2154</v>
      </c>
      <c r="D230" s="4012"/>
      <c r="E230" s="4012"/>
      <c r="F230" s="4012"/>
      <c r="G230" s="3852"/>
      <c r="H230" s="3852"/>
      <c r="I230" s="4170"/>
      <c r="J230" s="4170"/>
      <c r="K230" s="4012"/>
      <c r="L230" s="4012"/>
      <c r="M230" s="4917"/>
      <c r="N230" s="3852"/>
      <c r="O230" s="3852"/>
      <c r="P230" s="4012"/>
    </row>
    <row r="231" spans="1:16" x14ac:dyDescent="0.2">
      <c r="A231" s="3852"/>
      <c r="B231" s="7"/>
      <c r="C231" s="4012" t="s">
        <v>2155</v>
      </c>
      <c r="D231" s="4012"/>
      <c r="E231" s="4012"/>
      <c r="F231" s="4012"/>
      <c r="G231" s="3852"/>
      <c r="H231" s="3852"/>
      <c r="I231" s="4170"/>
      <c r="J231" s="4170"/>
      <c r="K231" s="4012"/>
      <c r="L231" s="4012"/>
      <c r="M231" s="4917"/>
      <c r="N231" s="3852"/>
      <c r="O231" s="3852"/>
      <c r="P231" s="4012"/>
    </row>
    <row r="232" spans="1:16" x14ac:dyDescent="0.2">
      <c r="A232" s="3852"/>
      <c r="B232" s="7"/>
      <c r="C232" s="4012" t="s">
        <v>2156</v>
      </c>
      <c r="D232" s="4012"/>
      <c r="E232" s="4012"/>
      <c r="F232" s="4012"/>
      <c r="G232" s="3852"/>
      <c r="H232" s="3852"/>
      <c r="I232" s="4170"/>
      <c r="J232" s="4170"/>
      <c r="K232" s="4012"/>
      <c r="L232" s="4012"/>
      <c r="M232" s="4917"/>
      <c r="N232" s="3852"/>
      <c r="O232" s="3852"/>
      <c r="P232" s="4012"/>
    </row>
    <row r="233" spans="1:16" ht="24" customHeight="1" x14ac:dyDescent="0.2">
      <c r="A233" s="14"/>
      <c r="B233" s="132" t="s">
        <v>2450</v>
      </c>
      <c r="C233" s="4896" t="s">
        <v>6720</v>
      </c>
      <c r="D233" s="4915"/>
      <c r="E233" s="4915"/>
      <c r="F233" s="4916"/>
      <c r="G233" s="6"/>
      <c r="H233" s="6"/>
      <c r="I233" s="4170"/>
      <c r="J233" s="4170">
        <v>5</v>
      </c>
      <c r="K233" s="6"/>
      <c r="L233" s="6"/>
      <c r="M233" s="1719"/>
      <c r="N233" s="15"/>
      <c r="O233" s="12"/>
      <c r="P233" s="15"/>
    </row>
    <row r="234" spans="1:16" x14ac:dyDescent="0.2">
      <c r="A234" s="3852">
        <v>27</v>
      </c>
      <c r="B234" s="7"/>
      <c r="C234" s="4012" t="s">
        <v>2153</v>
      </c>
      <c r="D234" s="4012"/>
      <c r="E234" s="4012"/>
      <c r="F234" s="4012"/>
      <c r="G234" s="3852" t="s">
        <v>270</v>
      </c>
      <c r="H234" s="3852" t="s">
        <v>270</v>
      </c>
      <c r="I234" s="4170"/>
      <c r="J234" s="4170"/>
      <c r="K234" s="4012"/>
      <c r="L234" s="4012"/>
      <c r="M234" s="4917" t="s">
        <v>7486</v>
      </c>
      <c r="N234" s="3852" t="s">
        <v>1223</v>
      </c>
      <c r="O234" s="3852" t="s">
        <v>589</v>
      </c>
      <c r="P234" s="4012"/>
    </row>
    <row r="235" spans="1:16" x14ac:dyDescent="0.2">
      <c r="A235" s="3852"/>
      <c r="B235" s="7"/>
      <c r="C235" s="4012" t="s">
        <v>3715</v>
      </c>
      <c r="D235" s="4012"/>
      <c r="E235" s="4012"/>
      <c r="F235" s="4012"/>
      <c r="G235" s="3852"/>
      <c r="H235" s="3852"/>
      <c r="I235" s="4170"/>
      <c r="J235" s="4170"/>
      <c r="K235" s="4012"/>
      <c r="L235" s="4012"/>
      <c r="M235" s="4917"/>
      <c r="N235" s="3852"/>
      <c r="O235" s="3852"/>
      <c r="P235" s="4012"/>
    </row>
    <row r="236" spans="1:16" x14ac:dyDescent="0.2">
      <c r="A236" s="3852"/>
      <c r="B236" s="7"/>
      <c r="C236" s="4012" t="s">
        <v>5794</v>
      </c>
      <c r="D236" s="4012"/>
      <c r="E236" s="4012"/>
      <c r="F236" s="4012"/>
      <c r="G236" s="3852"/>
      <c r="H236" s="3852"/>
      <c r="I236" s="4170"/>
      <c r="J236" s="4170"/>
      <c r="K236" s="4012"/>
      <c r="L236" s="4012"/>
      <c r="M236" s="4917"/>
      <c r="N236" s="3852"/>
      <c r="O236" s="3852"/>
      <c r="P236" s="4012"/>
    </row>
    <row r="237" spans="1:16" x14ac:dyDescent="0.2">
      <c r="A237" s="3852"/>
      <c r="B237" s="7"/>
      <c r="C237" s="4012" t="s">
        <v>3702</v>
      </c>
      <c r="D237" s="4012"/>
      <c r="E237" s="4012"/>
      <c r="F237" s="4012"/>
      <c r="G237" s="3852"/>
      <c r="H237" s="3852"/>
      <c r="I237" s="4170"/>
      <c r="J237" s="4170"/>
      <c r="K237" s="4012"/>
      <c r="L237" s="4012"/>
      <c r="M237" s="4917"/>
      <c r="N237" s="3852"/>
      <c r="O237" s="3852"/>
      <c r="P237" s="4012"/>
    </row>
    <row r="238" spans="1:16" x14ac:dyDescent="0.2">
      <c r="A238" s="3852"/>
      <c r="B238" s="7"/>
      <c r="C238" s="4012" t="s">
        <v>2156</v>
      </c>
      <c r="D238" s="4012"/>
      <c r="E238" s="4012"/>
      <c r="F238" s="4012"/>
      <c r="G238" s="3852"/>
      <c r="H238" s="3852"/>
      <c r="I238" s="4170"/>
      <c r="J238" s="4170"/>
      <c r="K238" s="4012"/>
      <c r="L238" s="4012"/>
      <c r="M238" s="4917"/>
      <c r="N238" s="3852"/>
      <c r="O238" s="3852"/>
      <c r="P238" s="4012"/>
    </row>
    <row r="239" spans="1:16" x14ac:dyDescent="0.2">
      <c r="A239" s="3852"/>
      <c r="B239" s="7"/>
      <c r="C239" s="4012" t="s">
        <v>3703</v>
      </c>
      <c r="D239" s="4012"/>
      <c r="E239" s="4012"/>
      <c r="F239" s="4012"/>
      <c r="G239" s="3852"/>
      <c r="H239" s="3852"/>
      <c r="I239" s="4170"/>
      <c r="J239" s="4170"/>
      <c r="K239" s="4012"/>
      <c r="L239" s="4012"/>
      <c r="M239" s="4917"/>
      <c r="N239" s="3852"/>
      <c r="O239" s="3852"/>
      <c r="P239" s="4012"/>
    </row>
    <row r="240" spans="1:16" x14ac:dyDescent="0.2">
      <c r="A240" s="3852"/>
      <c r="B240" s="7"/>
      <c r="C240" s="4012" t="s">
        <v>3717</v>
      </c>
      <c r="D240" s="4012"/>
      <c r="E240" s="4012"/>
      <c r="F240" s="4012"/>
      <c r="G240" s="3852"/>
      <c r="H240" s="3852"/>
      <c r="I240" s="4170"/>
      <c r="J240" s="4170"/>
      <c r="K240" s="4012"/>
      <c r="L240" s="4012"/>
      <c r="M240" s="4917"/>
      <c r="N240" s="3852"/>
      <c r="O240" s="3852"/>
      <c r="P240" s="4012"/>
    </row>
    <row r="241" spans="1:16" ht="26.25" customHeight="1" x14ac:dyDescent="0.2">
      <c r="A241" s="1"/>
      <c r="B241" s="132" t="s">
        <v>2450</v>
      </c>
      <c r="C241" s="4896" t="s">
        <v>6720</v>
      </c>
      <c r="D241" s="4915"/>
      <c r="E241" s="4915"/>
      <c r="F241" s="4916"/>
      <c r="G241" s="134"/>
      <c r="H241" s="134"/>
      <c r="I241" s="4170"/>
      <c r="J241" s="4170">
        <v>6</v>
      </c>
      <c r="K241" s="134"/>
      <c r="L241" s="134"/>
      <c r="M241" s="1724"/>
      <c r="N241" s="134"/>
      <c r="O241" s="134"/>
      <c r="P241" s="134"/>
    </row>
    <row r="242" spans="1:16" x14ac:dyDescent="0.2">
      <c r="A242" s="3852">
        <v>28</v>
      </c>
      <c r="B242" s="7"/>
      <c r="C242" s="4012" t="s">
        <v>2153</v>
      </c>
      <c r="D242" s="4012"/>
      <c r="E242" s="4012"/>
      <c r="F242" s="4012"/>
      <c r="G242" s="3852" t="s">
        <v>272</v>
      </c>
      <c r="H242" s="3852" t="s">
        <v>272</v>
      </c>
      <c r="I242" s="4170"/>
      <c r="J242" s="4170"/>
      <c r="K242" s="4012"/>
      <c r="L242" s="4012"/>
      <c r="M242" s="4917" t="s">
        <v>7487</v>
      </c>
      <c r="N242" s="3852" t="s">
        <v>1223</v>
      </c>
      <c r="O242" s="3852" t="s">
        <v>589</v>
      </c>
      <c r="P242" s="4012"/>
    </row>
    <row r="243" spans="1:16" x14ac:dyDescent="0.2">
      <c r="A243" s="3852"/>
      <c r="B243" s="7"/>
      <c r="C243" s="4012" t="s">
        <v>3715</v>
      </c>
      <c r="D243" s="4012"/>
      <c r="E243" s="4012"/>
      <c r="F243" s="4012"/>
      <c r="G243" s="3852"/>
      <c r="H243" s="3852"/>
      <c r="I243" s="4170"/>
      <c r="J243" s="4170"/>
      <c r="K243" s="4012"/>
      <c r="L243" s="4012"/>
      <c r="M243" s="4917"/>
      <c r="N243" s="3852"/>
      <c r="O243" s="3852"/>
      <c r="P243" s="4012"/>
    </row>
    <row r="244" spans="1:16" x14ac:dyDescent="0.2">
      <c r="A244" s="3852"/>
      <c r="B244" s="7"/>
      <c r="C244" s="4012" t="s">
        <v>5794</v>
      </c>
      <c r="D244" s="4012"/>
      <c r="E244" s="4012"/>
      <c r="F244" s="4012"/>
      <c r="G244" s="3852"/>
      <c r="H244" s="3852"/>
      <c r="I244" s="4170"/>
      <c r="J244" s="4170"/>
      <c r="K244" s="4012"/>
      <c r="L244" s="4012"/>
      <c r="M244" s="4917"/>
      <c r="N244" s="3852"/>
      <c r="O244" s="3852"/>
      <c r="P244" s="4012"/>
    </row>
    <row r="245" spans="1:16" x14ac:dyDescent="0.2">
      <c r="A245" s="3852"/>
      <c r="B245" s="7"/>
      <c r="C245" s="4012" t="s">
        <v>3702</v>
      </c>
      <c r="D245" s="4012"/>
      <c r="E245" s="4012"/>
      <c r="F245" s="4012"/>
      <c r="G245" s="3852"/>
      <c r="H245" s="3852"/>
      <c r="I245" s="4170"/>
      <c r="J245" s="4170"/>
      <c r="K245" s="4012"/>
      <c r="L245" s="4012"/>
      <c r="M245" s="4917"/>
      <c r="N245" s="3852"/>
      <c r="O245" s="3852"/>
      <c r="P245" s="4012"/>
    </row>
    <row r="246" spans="1:16" x14ac:dyDescent="0.2">
      <c r="A246" s="3852"/>
      <c r="B246" s="7"/>
      <c r="C246" s="4012" t="s">
        <v>2156</v>
      </c>
      <c r="D246" s="4012"/>
      <c r="E246" s="4012"/>
      <c r="F246" s="4012"/>
      <c r="G246" s="3852"/>
      <c r="H246" s="3852"/>
      <c r="I246" s="4170"/>
      <c r="J246" s="4170"/>
      <c r="K246" s="4012"/>
      <c r="L246" s="4012"/>
      <c r="M246" s="4917"/>
      <c r="N246" s="3852"/>
      <c r="O246" s="3852"/>
      <c r="P246" s="4012"/>
    </row>
    <row r="247" spans="1:16" x14ac:dyDescent="0.2">
      <c r="A247" s="3852"/>
      <c r="B247" s="7"/>
      <c r="C247" s="4012" t="s">
        <v>3703</v>
      </c>
      <c r="D247" s="4012"/>
      <c r="E247" s="4012"/>
      <c r="F247" s="4012"/>
      <c r="G247" s="3852"/>
      <c r="H247" s="3852"/>
      <c r="I247" s="4170"/>
      <c r="J247" s="4170"/>
      <c r="K247" s="4012"/>
      <c r="L247" s="4012"/>
      <c r="M247" s="4917"/>
      <c r="N247" s="3852"/>
      <c r="O247" s="3852"/>
      <c r="P247" s="4012"/>
    </row>
    <row r="248" spans="1:16" x14ac:dyDescent="0.2">
      <c r="A248" s="3852"/>
      <c r="B248" s="7"/>
      <c r="C248" s="4012" t="s">
        <v>3717</v>
      </c>
      <c r="D248" s="4012"/>
      <c r="E248" s="4012"/>
      <c r="F248" s="4012"/>
      <c r="G248" s="3852"/>
      <c r="H248" s="3852"/>
      <c r="I248" s="4170"/>
      <c r="J248" s="4170"/>
      <c r="K248" s="4012"/>
      <c r="L248" s="4012"/>
      <c r="M248" s="4917"/>
      <c r="N248" s="3852"/>
      <c r="O248" s="3852"/>
      <c r="P248" s="4012"/>
    </row>
    <row r="249" spans="1:16" ht="28.5" customHeight="1" x14ac:dyDescent="0.2">
      <c r="A249" s="14"/>
      <c r="B249" s="132" t="s">
        <v>2450</v>
      </c>
      <c r="C249" s="4896" t="s">
        <v>6720</v>
      </c>
      <c r="D249" s="4915"/>
      <c r="E249" s="4915"/>
      <c r="F249" s="4916"/>
      <c r="G249" s="6"/>
      <c r="H249" s="6"/>
      <c r="I249" s="4170"/>
      <c r="J249" s="4170">
        <v>7</v>
      </c>
      <c r="K249" s="6"/>
      <c r="L249" s="6"/>
      <c r="M249" s="1719"/>
      <c r="N249" s="15"/>
      <c r="O249" s="16"/>
      <c r="P249" s="15"/>
    </row>
    <row r="250" spans="1:16" x14ac:dyDescent="0.2">
      <c r="A250" s="3852">
        <v>29</v>
      </c>
      <c r="B250" s="7"/>
      <c r="C250" s="4012" t="s">
        <v>5777</v>
      </c>
      <c r="D250" s="4012"/>
      <c r="E250" s="4012"/>
      <c r="F250" s="4012"/>
      <c r="G250" s="3852" t="s">
        <v>272</v>
      </c>
      <c r="H250" s="3852" t="s">
        <v>272</v>
      </c>
      <c r="I250" s="4170"/>
      <c r="J250" s="4170"/>
      <c r="K250" s="4012"/>
      <c r="L250" s="4012"/>
      <c r="M250" s="4917" t="s">
        <v>7488</v>
      </c>
      <c r="N250" s="3852" t="s">
        <v>1223</v>
      </c>
      <c r="O250" s="3852" t="s">
        <v>589</v>
      </c>
      <c r="P250" s="4012"/>
    </row>
    <row r="251" spans="1:16" x14ac:dyDescent="0.2">
      <c r="A251" s="3852"/>
      <c r="B251" s="7"/>
      <c r="C251" s="4012" t="s">
        <v>2153</v>
      </c>
      <c r="D251" s="4012"/>
      <c r="E251" s="4012"/>
      <c r="F251" s="4012"/>
      <c r="G251" s="3852"/>
      <c r="H251" s="3852"/>
      <c r="I251" s="4170"/>
      <c r="J251" s="4170"/>
      <c r="K251" s="4012"/>
      <c r="L251" s="4012"/>
      <c r="M251" s="4917"/>
      <c r="N251" s="3852"/>
      <c r="O251" s="3852"/>
      <c r="P251" s="4012"/>
    </row>
    <row r="252" spans="1:16" x14ac:dyDescent="0.2">
      <c r="A252" s="3852"/>
      <c r="B252" s="7"/>
      <c r="C252" s="4012" t="s">
        <v>3701</v>
      </c>
      <c r="D252" s="4012"/>
      <c r="E252" s="4012"/>
      <c r="F252" s="4012"/>
      <c r="G252" s="3852"/>
      <c r="H252" s="3852"/>
      <c r="I252" s="4170"/>
      <c r="J252" s="4170"/>
      <c r="K252" s="4012"/>
      <c r="L252" s="4012"/>
      <c r="M252" s="4917"/>
      <c r="N252" s="3852"/>
      <c r="O252" s="3852"/>
      <c r="P252" s="4012"/>
    </row>
    <row r="253" spans="1:16" x14ac:dyDescent="0.2">
      <c r="A253" s="3852"/>
      <c r="B253" s="7"/>
      <c r="C253" s="4012" t="s">
        <v>3702</v>
      </c>
      <c r="D253" s="4012"/>
      <c r="E253" s="4012"/>
      <c r="F253" s="4012"/>
      <c r="G253" s="3852"/>
      <c r="H253" s="3852"/>
      <c r="I253" s="4170"/>
      <c r="J253" s="4170"/>
      <c r="K253" s="4012"/>
      <c r="L253" s="4012"/>
      <c r="M253" s="4917"/>
      <c r="N253" s="3852"/>
      <c r="O253" s="3852"/>
      <c r="P253" s="4012"/>
    </row>
    <row r="254" spans="1:16" x14ac:dyDescent="0.2">
      <c r="A254" s="3852"/>
      <c r="B254" s="7"/>
      <c r="C254" s="4012" t="s">
        <v>3703</v>
      </c>
      <c r="D254" s="4012"/>
      <c r="E254" s="4012"/>
      <c r="F254" s="4012"/>
      <c r="G254" s="3852"/>
      <c r="H254" s="3852"/>
      <c r="I254" s="4170"/>
      <c r="J254" s="4170"/>
      <c r="K254" s="4012"/>
      <c r="L254" s="4012"/>
      <c r="M254" s="4917"/>
      <c r="N254" s="3852"/>
      <c r="O254" s="3852"/>
      <c r="P254" s="4012"/>
    </row>
    <row r="255" spans="1:16" x14ac:dyDescent="0.2">
      <c r="A255" s="3852"/>
      <c r="B255" s="7"/>
      <c r="C255" s="4012" t="s">
        <v>2154</v>
      </c>
      <c r="D255" s="4012"/>
      <c r="E255" s="4012"/>
      <c r="F255" s="4012"/>
      <c r="G255" s="3852"/>
      <c r="H255" s="3852"/>
      <c r="I255" s="4170"/>
      <c r="J255" s="4170"/>
      <c r="K255" s="4012"/>
      <c r="L255" s="4012"/>
      <c r="M255" s="4917"/>
      <c r="N255" s="3852"/>
      <c r="O255" s="3852"/>
      <c r="P255" s="4012"/>
    </row>
    <row r="256" spans="1:16" x14ac:dyDescent="0.2">
      <c r="A256" s="3852"/>
      <c r="B256" s="7"/>
      <c r="C256" s="4012" t="s">
        <v>2155</v>
      </c>
      <c r="D256" s="4012"/>
      <c r="E256" s="4012"/>
      <c r="F256" s="4012"/>
      <c r="G256" s="3852"/>
      <c r="H256" s="3852"/>
      <c r="I256" s="4170"/>
      <c r="J256" s="4170"/>
      <c r="K256" s="4012"/>
      <c r="L256" s="4012"/>
      <c r="M256" s="4917"/>
      <c r="N256" s="3852"/>
      <c r="O256" s="3852"/>
      <c r="P256" s="4012"/>
    </row>
    <row r="257" spans="1:16" x14ac:dyDescent="0.2">
      <c r="A257" s="3852"/>
      <c r="B257" s="7"/>
      <c r="C257" s="4012" t="s">
        <v>2156</v>
      </c>
      <c r="D257" s="4012"/>
      <c r="E257" s="4012"/>
      <c r="F257" s="4012"/>
      <c r="G257" s="3852"/>
      <c r="H257" s="3852"/>
      <c r="I257" s="4170"/>
      <c r="J257" s="4170"/>
      <c r="K257" s="4012"/>
      <c r="L257" s="4012"/>
      <c r="M257" s="4917"/>
      <c r="N257" s="3852"/>
      <c r="O257" s="3852"/>
      <c r="P257" s="4012"/>
    </row>
    <row r="262" spans="1:16" x14ac:dyDescent="0.2">
      <c r="A262" s="3860"/>
      <c r="B262" s="3860"/>
      <c r="C262" s="3845" t="s">
        <v>2859</v>
      </c>
      <c r="D262" s="3845"/>
      <c r="E262" s="3845"/>
      <c r="F262" s="3845"/>
      <c r="G262" s="3845"/>
      <c r="H262" s="3845"/>
      <c r="I262" s="3845"/>
      <c r="J262" s="3845"/>
      <c r="K262" s="3845"/>
      <c r="L262" s="3845"/>
      <c r="M262" s="3845"/>
      <c r="N262" s="3845"/>
      <c r="O262" s="3852" t="s">
        <v>2858</v>
      </c>
      <c r="P262" s="3852"/>
    </row>
    <row r="263" spans="1:16" x14ac:dyDescent="0.2">
      <c r="A263" s="3860"/>
      <c r="B263" s="3860"/>
      <c r="C263" s="3845"/>
      <c r="D263" s="3845"/>
      <c r="E263" s="3845"/>
      <c r="F263" s="3845"/>
      <c r="G263" s="3845"/>
      <c r="H263" s="3845"/>
      <c r="I263" s="3845"/>
      <c r="J263" s="3845"/>
      <c r="K263" s="3845"/>
      <c r="L263" s="3845"/>
      <c r="M263" s="3845"/>
      <c r="N263" s="3845"/>
      <c r="O263" s="3852"/>
      <c r="P263" s="3852"/>
    </row>
    <row r="264" spans="1:16" x14ac:dyDescent="0.2">
      <c r="A264" s="3860"/>
      <c r="B264" s="3860"/>
      <c r="C264" s="3845"/>
      <c r="D264" s="3845"/>
      <c r="E264" s="3845"/>
      <c r="F264" s="3845"/>
      <c r="G264" s="3845"/>
      <c r="H264" s="3845"/>
      <c r="I264" s="3845"/>
      <c r="J264" s="3845"/>
      <c r="K264" s="3845"/>
      <c r="L264" s="3845"/>
      <c r="M264" s="3845"/>
      <c r="N264" s="3845"/>
      <c r="O264" s="3852"/>
      <c r="P264" s="3852"/>
    </row>
    <row r="265" spans="1:16" x14ac:dyDescent="0.2">
      <c r="A265" s="3860"/>
      <c r="B265" s="3860"/>
      <c r="C265" s="3845"/>
      <c r="D265" s="3845"/>
      <c r="E265" s="3845"/>
      <c r="F265" s="3845"/>
      <c r="G265" s="3845"/>
      <c r="H265" s="3845"/>
      <c r="I265" s="3845"/>
      <c r="J265" s="3845"/>
      <c r="K265" s="3845"/>
      <c r="L265" s="3845"/>
      <c r="M265" s="3845"/>
      <c r="N265" s="3845"/>
      <c r="O265" s="3852"/>
      <c r="P265" s="3852"/>
    </row>
    <row r="266" spans="1:16" x14ac:dyDescent="0.2">
      <c r="A266" s="3860"/>
      <c r="B266" s="3860"/>
      <c r="C266" s="3930" t="s">
        <v>1209</v>
      </c>
      <c r="D266" s="3930"/>
      <c r="E266" s="3930"/>
      <c r="F266" s="3930"/>
      <c r="G266" s="3930"/>
      <c r="H266" s="3930"/>
      <c r="I266" s="3930"/>
      <c r="J266" s="3930"/>
      <c r="K266" s="3930"/>
      <c r="L266" s="3930"/>
      <c r="M266" s="3930"/>
      <c r="N266" s="3930"/>
      <c r="O266" s="3852" t="s">
        <v>1208</v>
      </c>
      <c r="P266" s="3852"/>
    </row>
    <row r="267" spans="1:16" x14ac:dyDescent="0.2">
      <c r="A267" s="3860"/>
      <c r="B267" s="3860"/>
      <c r="C267" s="3930"/>
      <c r="D267" s="3930"/>
      <c r="E267" s="3930"/>
      <c r="F267" s="3930"/>
      <c r="G267" s="3930"/>
      <c r="H267" s="3930"/>
      <c r="I267" s="3930"/>
      <c r="J267" s="3930"/>
      <c r="K267" s="3930"/>
      <c r="L267" s="3930"/>
      <c r="M267" s="3930"/>
      <c r="N267" s="3930"/>
      <c r="O267" s="3852"/>
      <c r="P267" s="3852"/>
    </row>
    <row r="268" spans="1:16" x14ac:dyDescent="0.2">
      <c r="A268" s="3860"/>
      <c r="B268" s="3860"/>
      <c r="C268" s="3930"/>
      <c r="D268" s="3930"/>
      <c r="E268" s="3930"/>
      <c r="F268" s="3930"/>
      <c r="G268" s="3930"/>
      <c r="H268" s="3930"/>
      <c r="I268" s="3930"/>
      <c r="J268" s="3930"/>
      <c r="K268" s="3930"/>
      <c r="L268" s="3930"/>
      <c r="M268" s="3930"/>
      <c r="N268" s="3930"/>
      <c r="O268" s="3852"/>
      <c r="P268" s="3852"/>
    </row>
    <row r="269" spans="1:16" x14ac:dyDescent="0.2">
      <c r="A269" s="3860"/>
      <c r="B269" s="3860"/>
      <c r="C269" s="3930"/>
      <c r="D269" s="3930"/>
      <c r="E269" s="3930"/>
      <c r="F269" s="3930"/>
      <c r="G269" s="3930"/>
      <c r="H269" s="3930"/>
      <c r="I269" s="3930"/>
      <c r="J269" s="3930"/>
      <c r="K269" s="3930"/>
      <c r="L269" s="3930"/>
      <c r="M269" s="3930"/>
      <c r="N269" s="3930"/>
      <c r="O269" s="3852"/>
      <c r="P269" s="3852"/>
    </row>
    <row r="270" spans="1:16" x14ac:dyDescent="0.2">
      <c r="A270" s="566"/>
    </row>
    <row r="271" spans="1:16" x14ac:dyDescent="0.2">
      <c r="A271" s="17" t="s">
        <v>7468</v>
      </c>
      <c r="M271" s="17" t="s">
        <v>6564</v>
      </c>
    </row>
    <row r="272" spans="1:16" x14ac:dyDescent="0.2">
      <c r="A272" t="s">
        <v>7469</v>
      </c>
    </row>
    <row r="273" spans="1:16" x14ac:dyDescent="0.2">
      <c r="A273" t="s">
        <v>7489</v>
      </c>
      <c r="M273" s="4137" t="s">
        <v>2863</v>
      </c>
      <c r="N273" s="4138"/>
      <c r="O273" s="4138"/>
      <c r="P273" s="4139"/>
    </row>
    <row r="274" spans="1:16" x14ac:dyDescent="0.2">
      <c r="A274" s="17" t="s">
        <v>7490</v>
      </c>
      <c r="M274" s="2" t="s">
        <v>2860</v>
      </c>
      <c r="N274" s="2" t="s">
        <v>2861</v>
      </c>
      <c r="O274" s="2" t="s">
        <v>2862</v>
      </c>
      <c r="P274" s="3" t="s">
        <v>1210</v>
      </c>
    </row>
    <row r="275" spans="1:16" x14ac:dyDescent="0.2">
      <c r="A275" s="566"/>
      <c r="M275" s="1">
        <v>2018</v>
      </c>
      <c r="N275" s="1">
        <v>10</v>
      </c>
      <c r="O275" s="1">
        <v>26</v>
      </c>
      <c r="P275" s="1">
        <v>9</v>
      </c>
    </row>
    <row r="276" spans="1:16" x14ac:dyDescent="0.2">
      <c r="A276" s="566"/>
      <c r="H276" s="17" t="s">
        <v>1213</v>
      </c>
      <c r="M276" s="4"/>
      <c r="N276" s="4"/>
      <c r="O276" s="4"/>
    </row>
    <row r="277" spans="1:16" x14ac:dyDescent="0.2">
      <c r="A277" s="4791" t="s">
        <v>2864</v>
      </c>
      <c r="B277" s="3872" t="s">
        <v>2865</v>
      </c>
      <c r="C277" s="3880" t="s">
        <v>1212</v>
      </c>
      <c r="D277" s="3998"/>
      <c r="E277" s="3998"/>
      <c r="F277" s="3999"/>
      <c r="G277" s="3863" t="s">
        <v>2866</v>
      </c>
      <c r="H277" s="3864"/>
      <c r="I277" s="3863" t="s">
        <v>2869</v>
      </c>
      <c r="J277" s="3864"/>
      <c r="K277" s="3863" t="s">
        <v>3429</v>
      </c>
      <c r="L277" s="3864"/>
      <c r="M277" s="3872" t="s">
        <v>1211</v>
      </c>
      <c r="N277" s="4103" t="s">
        <v>2872</v>
      </c>
      <c r="O277" s="4140" t="s">
        <v>1207</v>
      </c>
      <c r="P277" s="4103" t="s">
        <v>2873</v>
      </c>
    </row>
    <row r="278" spans="1:16" x14ac:dyDescent="0.2">
      <c r="A278" s="4792"/>
      <c r="B278" s="3873"/>
      <c r="C278" s="3881"/>
      <c r="D278" s="4117"/>
      <c r="E278" s="4117"/>
      <c r="F278" s="3915"/>
      <c r="G278" s="6" t="s">
        <v>2867</v>
      </c>
      <c r="H278" s="6" t="s">
        <v>2868</v>
      </c>
      <c r="I278" s="6" t="s">
        <v>2870</v>
      </c>
      <c r="J278" s="6" t="s">
        <v>2871</v>
      </c>
      <c r="K278" s="326" t="s">
        <v>3216</v>
      </c>
      <c r="L278" s="326" t="s">
        <v>3217</v>
      </c>
      <c r="M278" s="3873"/>
      <c r="N278" s="3876"/>
      <c r="O278" s="4141"/>
      <c r="P278" s="3876"/>
    </row>
    <row r="279" spans="1:16" x14ac:dyDescent="0.2">
      <c r="A279" s="7"/>
      <c r="B279" s="42" t="s">
        <v>405</v>
      </c>
      <c r="C279" s="4812" t="s">
        <v>619</v>
      </c>
      <c r="D279" s="4812"/>
      <c r="E279" s="4812"/>
      <c r="F279" s="4812"/>
      <c r="G279" s="20"/>
      <c r="H279" s="20"/>
      <c r="I279" s="20"/>
      <c r="J279" s="20" t="s">
        <v>1213</v>
      </c>
      <c r="K279" s="20"/>
      <c r="L279" s="20"/>
      <c r="M279" s="20"/>
      <c r="N279" s="20"/>
      <c r="O279" s="20" t="s">
        <v>1213</v>
      </c>
      <c r="P279" s="20"/>
    </row>
    <row r="280" spans="1:16" ht="24" customHeight="1" x14ac:dyDescent="0.2">
      <c r="A280" s="12">
        <v>1</v>
      </c>
      <c r="B280" s="44" t="s">
        <v>2343</v>
      </c>
      <c r="C280" s="4907" t="s">
        <v>7491</v>
      </c>
      <c r="D280" s="4907"/>
      <c r="E280" s="4907"/>
      <c r="F280" s="4907"/>
      <c r="G280" s="252">
        <v>41261</v>
      </c>
      <c r="H280" s="252">
        <v>41610</v>
      </c>
      <c r="I280" s="4170">
        <v>474</v>
      </c>
      <c r="J280" s="4170">
        <v>1</v>
      </c>
      <c r="K280" s="44"/>
      <c r="L280" s="44"/>
      <c r="M280" s="28">
        <v>69</v>
      </c>
      <c r="N280" s="28" t="s">
        <v>621</v>
      </c>
      <c r="O280" s="28" t="s">
        <v>596</v>
      </c>
      <c r="P280" s="20"/>
    </row>
    <row r="281" spans="1:16" ht="24" customHeight="1" x14ac:dyDescent="0.2">
      <c r="A281" s="12">
        <v>2</v>
      </c>
      <c r="B281" s="44" t="s">
        <v>2343</v>
      </c>
      <c r="C281" s="4907" t="s">
        <v>7492</v>
      </c>
      <c r="D281" s="4907"/>
      <c r="E281" s="4907"/>
      <c r="F281" s="4907"/>
      <c r="G281" s="252">
        <v>41276</v>
      </c>
      <c r="H281" s="252">
        <v>41333</v>
      </c>
      <c r="I281" s="4170"/>
      <c r="J281" s="4170"/>
      <c r="K281" s="44"/>
      <c r="L281" s="44"/>
      <c r="M281" s="28">
        <v>69</v>
      </c>
      <c r="N281" s="28" t="s">
        <v>621</v>
      </c>
      <c r="O281" s="28" t="s">
        <v>596</v>
      </c>
      <c r="P281" s="20"/>
    </row>
    <row r="282" spans="1:16" ht="25.5" customHeight="1" x14ac:dyDescent="0.2">
      <c r="A282" s="12">
        <v>3</v>
      </c>
      <c r="B282" s="44" t="s">
        <v>2343</v>
      </c>
      <c r="C282" s="4907" t="s">
        <v>7493</v>
      </c>
      <c r="D282" s="4907"/>
      <c r="E282" s="4907"/>
      <c r="F282" s="4907"/>
      <c r="G282" s="252">
        <v>41276</v>
      </c>
      <c r="H282" s="252">
        <v>41333</v>
      </c>
      <c r="I282" s="4170"/>
      <c r="J282" s="4170"/>
      <c r="K282" s="44"/>
      <c r="L282" s="44"/>
      <c r="M282" s="28">
        <v>60</v>
      </c>
      <c r="N282" s="28" t="s">
        <v>621</v>
      </c>
      <c r="O282" s="28" t="s">
        <v>596</v>
      </c>
      <c r="P282" s="20"/>
    </row>
    <row r="283" spans="1:16" ht="23.25" customHeight="1" x14ac:dyDescent="0.2">
      <c r="A283" s="12">
        <v>4</v>
      </c>
      <c r="B283" s="44" t="s">
        <v>2343</v>
      </c>
      <c r="C283" s="4907" t="s">
        <v>7494</v>
      </c>
      <c r="D283" s="4907"/>
      <c r="E283" s="4907"/>
      <c r="F283" s="4907"/>
      <c r="G283" s="252">
        <v>41276</v>
      </c>
      <c r="H283" s="252">
        <v>41333</v>
      </c>
      <c r="I283" s="4170"/>
      <c r="J283" s="4170">
        <v>2</v>
      </c>
      <c r="K283" s="44"/>
      <c r="L283" s="44"/>
      <c r="M283" s="28">
        <v>65</v>
      </c>
      <c r="N283" s="28" t="s">
        <v>621</v>
      </c>
      <c r="O283" s="28" t="s">
        <v>596</v>
      </c>
      <c r="P283" s="20"/>
    </row>
    <row r="284" spans="1:16" ht="24" customHeight="1" x14ac:dyDescent="0.2">
      <c r="A284" s="12">
        <v>5</v>
      </c>
      <c r="B284" s="44" t="s">
        <v>2343</v>
      </c>
      <c r="C284" s="4907" t="s">
        <v>7495</v>
      </c>
      <c r="D284" s="4907"/>
      <c r="E284" s="4907"/>
      <c r="F284" s="4907"/>
      <c r="G284" s="252">
        <v>41276</v>
      </c>
      <c r="H284" s="252">
        <v>41333</v>
      </c>
      <c r="I284" s="4170"/>
      <c r="J284" s="4170"/>
      <c r="K284" s="44"/>
      <c r="L284" s="44"/>
      <c r="M284" s="28">
        <v>68</v>
      </c>
      <c r="N284" s="28" t="s">
        <v>621</v>
      </c>
      <c r="O284" s="28" t="s">
        <v>596</v>
      </c>
      <c r="P284" s="20"/>
    </row>
    <row r="285" spans="1:16" ht="25.5" customHeight="1" x14ac:dyDescent="0.2">
      <c r="A285" s="12">
        <v>6</v>
      </c>
      <c r="B285" s="44" t="s">
        <v>2343</v>
      </c>
      <c r="C285" s="4907" t="s">
        <v>7496</v>
      </c>
      <c r="D285" s="4907"/>
      <c r="E285" s="4907"/>
      <c r="F285" s="4907"/>
      <c r="G285" s="252">
        <v>41276</v>
      </c>
      <c r="H285" s="252">
        <v>41333</v>
      </c>
      <c r="I285" s="4170"/>
      <c r="J285" s="4170"/>
      <c r="K285" s="44"/>
      <c r="L285" s="44"/>
      <c r="M285" s="28">
        <v>50</v>
      </c>
      <c r="N285" s="28" t="s">
        <v>621</v>
      </c>
      <c r="O285" s="28" t="s">
        <v>596</v>
      </c>
      <c r="P285" s="20"/>
    </row>
    <row r="286" spans="1:16" ht="25.5" customHeight="1" x14ac:dyDescent="0.2">
      <c r="A286" s="12">
        <v>7</v>
      </c>
      <c r="B286" s="44" t="s">
        <v>2343</v>
      </c>
      <c r="C286" s="4907" t="s">
        <v>7497</v>
      </c>
      <c r="D286" s="4907"/>
      <c r="E286" s="4907"/>
      <c r="F286" s="4907"/>
      <c r="G286" s="252">
        <v>41276</v>
      </c>
      <c r="H286" s="252">
        <v>41305</v>
      </c>
      <c r="I286" s="4170"/>
      <c r="J286" s="4170"/>
      <c r="K286" s="44"/>
      <c r="L286" s="44"/>
      <c r="M286" s="28">
        <v>48</v>
      </c>
      <c r="N286" s="28" t="s">
        <v>621</v>
      </c>
      <c r="O286" s="28" t="s">
        <v>596</v>
      </c>
      <c r="P286" s="20"/>
    </row>
    <row r="287" spans="1:16" ht="24" customHeight="1" x14ac:dyDescent="0.2">
      <c r="A287" s="12">
        <v>8</v>
      </c>
      <c r="B287" s="44" t="s">
        <v>2343</v>
      </c>
      <c r="C287" s="4907" t="s">
        <v>7498</v>
      </c>
      <c r="D287" s="4907"/>
      <c r="E287" s="4907"/>
      <c r="F287" s="4907"/>
      <c r="G287" s="252">
        <v>41276</v>
      </c>
      <c r="H287" s="252">
        <v>41394</v>
      </c>
      <c r="I287" s="4170"/>
      <c r="J287" s="4170">
        <v>3</v>
      </c>
      <c r="K287" s="44"/>
      <c r="L287" s="44"/>
      <c r="M287" s="28">
        <v>43</v>
      </c>
      <c r="N287" s="28" t="s">
        <v>621</v>
      </c>
      <c r="O287" s="28" t="s">
        <v>596</v>
      </c>
      <c r="P287" s="20"/>
    </row>
    <row r="288" spans="1:16" ht="24" customHeight="1" x14ac:dyDescent="0.2">
      <c r="A288" s="12">
        <v>9</v>
      </c>
      <c r="B288" s="44" t="s">
        <v>2343</v>
      </c>
      <c r="C288" s="4907" t="s">
        <v>7499</v>
      </c>
      <c r="D288" s="4907"/>
      <c r="E288" s="4907"/>
      <c r="F288" s="4907"/>
      <c r="G288" s="252">
        <v>41276</v>
      </c>
      <c r="H288" s="252">
        <v>41394</v>
      </c>
      <c r="I288" s="4170"/>
      <c r="J288" s="4170"/>
      <c r="K288" s="44"/>
      <c r="L288" s="44"/>
      <c r="M288" s="28">
        <v>44</v>
      </c>
      <c r="N288" s="28" t="s">
        <v>621</v>
      </c>
      <c r="O288" s="28" t="s">
        <v>596</v>
      </c>
      <c r="P288" s="20"/>
    </row>
    <row r="289" spans="1:16" ht="24.75" customHeight="1" x14ac:dyDescent="0.2">
      <c r="A289" s="12">
        <v>10</v>
      </c>
      <c r="B289" s="44" t="s">
        <v>2343</v>
      </c>
      <c r="C289" s="4907" t="s">
        <v>7500</v>
      </c>
      <c r="D289" s="4907"/>
      <c r="E289" s="4907"/>
      <c r="F289" s="4907"/>
      <c r="G289" s="252">
        <v>41276</v>
      </c>
      <c r="H289" s="252">
        <v>41394</v>
      </c>
      <c r="I289" s="4170"/>
      <c r="J289" s="4170"/>
      <c r="K289" s="44"/>
      <c r="L289" s="44"/>
      <c r="M289" s="28">
        <v>36</v>
      </c>
      <c r="N289" s="28" t="s">
        <v>621</v>
      </c>
      <c r="O289" s="28" t="s">
        <v>596</v>
      </c>
      <c r="P289" s="20"/>
    </row>
    <row r="290" spans="1:16" ht="24" customHeight="1" x14ac:dyDescent="0.2">
      <c r="A290" s="12">
        <v>11</v>
      </c>
      <c r="B290" s="44" t="s">
        <v>2343</v>
      </c>
      <c r="C290" s="4907" t="s">
        <v>7501</v>
      </c>
      <c r="D290" s="4907"/>
      <c r="E290" s="4907"/>
      <c r="F290" s="4907"/>
      <c r="G290" s="252">
        <v>41276</v>
      </c>
      <c r="H290" s="252">
        <v>41455</v>
      </c>
      <c r="I290" s="4170"/>
      <c r="J290" s="4170"/>
      <c r="K290" s="44"/>
      <c r="L290" s="44"/>
      <c r="M290" s="28">
        <v>81</v>
      </c>
      <c r="N290" s="28" t="s">
        <v>621</v>
      </c>
      <c r="O290" s="28" t="s">
        <v>596</v>
      </c>
      <c r="P290" s="20"/>
    </row>
    <row r="291" spans="1:16" ht="24.75" customHeight="1" x14ac:dyDescent="0.2">
      <c r="A291" s="12">
        <v>12</v>
      </c>
      <c r="B291" s="44" t="s">
        <v>2343</v>
      </c>
      <c r="C291" s="4907" t="s">
        <v>7502</v>
      </c>
      <c r="D291" s="4907"/>
      <c r="E291" s="4907"/>
      <c r="F291" s="4907"/>
      <c r="G291" s="252">
        <v>41276</v>
      </c>
      <c r="H291" s="252">
        <v>41333</v>
      </c>
      <c r="I291" s="4170"/>
      <c r="J291" s="4170">
        <v>4</v>
      </c>
      <c r="K291" s="44"/>
      <c r="L291" s="44"/>
      <c r="M291" s="28">
        <v>22</v>
      </c>
      <c r="N291" s="28" t="s">
        <v>621</v>
      </c>
      <c r="O291" s="28" t="s">
        <v>596</v>
      </c>
      <c r="P291" s="20"/>
    </row>
    <row r="292" spans="1:16" ht="26.25" customHeight="1" x14ac:dyDescent="0.2">
      <c r="A292" s="12">
        <v>13</v>
      </c>
      <c r="B292" s="44" t="s">
        <v>2343</v>
      </c>
      <c r="C292" s="4907" t="s">
        <v>7503</v>
      </c>
      <c r="D292" s="4907"/>
      <c r="E292" s="4907"/>
      <c r="F292" s="4907"/>
      <c r="G292" s="252">
        <v>41276</v>
      </c>
      <c r="H292" s="252">
        <v>41305</v>
      </c>
      <c r="I292" s="4170"/>
      <c r="J292" s="4170"/>
      <c r="K292" s="44"/>
      <c r="L292" s="44"/>
      <c r="M292" s="28">
        <v>21</v>
      </c>
      <c r="N292" s="28" t="s">
        <v>621</v>
      </c>
      <c r="O292" s="28" t="s">
        <v>596</v>
      </c>
      <c r="P292" s="20"/>
    </row>
    <row r="293" spans="1:16" ht="25.5" customHeight="1" x14ac:dyDescent="0.2">
      <c r="A293" s="12">
        <v>14</v>
      </c>
      <c r="B293" s="44" t="s">
        <v>2343</v>
      </c>
      <c r="C293" s="4907" t="s">
        <v>7504</v>
      </c>
      <c r="D293" s="4907"/>
      <c r="E293" s="4907"/>
      <c r="F293" s="4907"/>
      <c r="G293" s="252">
        <v>41276</v>
      </c>
      <c r="H293" s="252">
        <v>41305</v>
      </c>
      <c r="I293" s="4170"/>
      <c r="J293" s="4170"/>
      <c r="K293" s="44"/>
      <c r="L293" s="44"/>
      <c r="M293" s="28">
        <v>13</v>
      </c>
      <c r="N293" s="28" t="s">
        <v>621</v>
      </c>
      <c r="O293" s="28" t="s">
        <v>596</v>
      </c>
      <c r="P293" s="20"/>
    </row>
    <row r="294" spans="1:16" ht="24" customHeight="1" x14ac:dyDescent="0.2">
      <c r="A294" s="12">
        <v>15</v>
      </c>
      <c r="B294" s="44" t="s">
        <v>2343</v>
      </c>
      <c r="C294" s="4907" t="s">
        <v>7505</v>
      </c>
      <c r="D294" s="4907"/>
      <c r="E294" s="4907"/>
      <c r="F294" s="4907"/>
      <c r="G294" s="252">
        <v>41276</v>
      </c>
      <c r="H294" s="252">
        <v>41639</v>
      </c>
      <c r="I294" s="4170"/>
      <c r="J294" s="4170"/>
      <c r="K294" s="44"/>
      <c r="L294" s="44"/>
      <c r="M294" s="28">
        <v>34</v>
      </c>
      <c r="N294" s="28" t="s">
        <v>621</v>
      </c>
      <c r="O294" s="28" t="s">
        <v>596</v>
      </c>
      <c r="P294" s="20"/>
    </row>
    <row r="295" spans="1:16" ht="26.25" customHeight="1" x14ac:dyDescent="0.2">
      <c r="A295" s="12">
        <v>16</v>
      </c>
      <c r="B295" s="44" t="s">
        <v>2343</v>
      </c>
      <c r="C295" s="4907" t="s">
        <v>7506</v>
      </c>
      <c r="D295" s="4907"/>
      <c r="E295" s="4907"/>
      <c r="F295" s="4907"/>
      <c r="G295" s="252">
        <v>41276</v>
      </c>
      <c r="H295" s="252">
        <v>41394</v>
      </c>
      <c r="I295" s="4170"/>
      <c r="J295" s="4170"/>
      <c r="K295" s="44"/>
      <c r="L295" s="44"/>
      <c r="M295" s="28">
        <v>34</v>
      </c>
      <c r="N295" s="28" t="s">
        <v>621</v>
      </c>
      <c r="O295" s="28" t="s">
        <v>596</v>
      </c>
      <c r="P295" s="20"/>
    </row>
    <row r="296" spans="1:16" ht="27" customHeight="1" x14ac:dyDescent="0.2">
      <c r="A296" s="12">
        <v>17</v>
      </c>
      <c r="B296" s="44" t="s">
        <v>2343</v>
      </c>
      <c r="C296" s="4907" t="s">
        <v>7507</v>
      </c>
      <c r="D296" s="4907"/>
      <c r="E296" s="4907"/>
      <c r="F296" s="4907"/>
      <c r="G296" s="252">
        <v>41307</v>
      </c>
      <c r="H296" s="252">
        <v>41425</v>
      </c>
      <c r="I296" s="4170"/>
      <c r="J296" s="4170"/>
      <c r="K296" s="44"/>
      <c r="L296" s="44"/>
      <c r="M296" s="28">
        <v>48</v>
      </c>
      <c r="N296" s="28" t="s">
        <v>621</v>
      </c>
      <c r="O296" s="28" t="s">
        <v>596</v>
      </c>
      <c r="P296" s="20"/>
    </row>
    <row r="297" spans="1:16" ht="24.75" customHeight="1" x14ac:dyDescent="0.2">
      <c r="A297" s="12">
        <v>18</v>
      </c>
      <c r="B297" s="44" t="s">
        <v>2343</v>
      </c>
      <c r="C297" s="4907" t="s">
        <v>7508</v>
      </c>
      <c r="D297" s="4907"/>
      <c r="E297" s="4907"/>
      <c r="F297" s="4907"/>
      <c r="G297" s="252">
        <v>41276</v>
      </c>
      <c r="H297" s="252">
        <v>41425</v>
      </c>
      <c r="I297" s="4170"/>
      <c r="J297" s="4170"/>
      <c r="K297" s="44"/>
      <c r="L297" s="44"/>
      <c r="M297" s="28">
        <v>30</v>
      </c>
      <c r="N297" s="28" t="s">
        <v>621</v>
      </c>
      <c r="O297" s="28" t="s">
        <v>596</v>
      </c>
      <c r="P297" s="20"/>
    </row>
    <row r="298" spans="1:16" ht="26.25" customHeight="1" x14ac:dyDescent="0.2">
      <c r="A298" s="12">
        <v>19</v>
      </c>
      <c r="B298" s="44" t="s">
        <v>2343</v>
      </c>
      <c r="C298" s="4907" t="s">
        <v>7509</v>
      </c>
      <c r="D298" s="4907"/>
      <c r="E298" s="4907"/>
      <c r="F298" s="4907"/>
      <c r="G298" s="252">
        <v>41275</v>
      </c>
      <c r="H298" s="252">
        <v>41455</v>
      </c>
      <c r="I298" s="4170"/>
      <c r="J298" s="3845">
        <v>5</v>
      </c>
      <c r="K298" s="44"/>
      <c r="L298" s="44"/>
      <c r="M298" s="28">
        <v>30</v>
      </c>
      <c r="N298" s="28" t="s">
        <v>621</v>
      </c>
      <c r="O298" s="28" t="s">
        <v>596</v>
      </c>
      <c r="P298" s="20"/>
    </row>
    <row r="299" spans="1:16" ht="24.75" customHeight="1" x14ac:dyDescent="0.2">
      <c r="A299" s="12">
        <v>20</v>
      </c>
      <c r="B299" s="44" t="s">
        <v>2343</v>
      </c>
      <c r="C299" s="4907" t="s">
        <v>7510</v>
      </c>
      <c r="D299" s="4907"/>
      <c r="E299" s="4907"/>
      <c r="F299" s="4907"/>
      <c r="G299" s="252">
        <v>41276</v>
      </c>
      <c r="H299" s="252">
        <v>41455</v>
      </c>
      <c r="I299" s="4170"/>
      <c r="J299" s="4908"/>
      <c r="K299" s="44"/>
      <c r="L299" s="44"/>
      <c r="M299" s="28">
        <v>44</v>
      </c>
      <c r="N299" s="28" t="s">
        <v>621</v>
      </c>
      <c r="O299" s="28" t="s">
        <v>596</v>
      </c>
      <c r="P299" s="20"/>
    </row>
    <row r="300" spans="1:16" ht="25.5" customHeight="1" x14ac:dyDescent="0.2">
      <c r="A300" s="12">
        <v>21</v>
      </c>
      <c r="B300" s="44" t="s">
        <v>2343</v>
      </c>
      <c r="C300" s="4907" t="s">
        <v>7511</v>
      </c>
      <c r="D300" s="4907"/>
      <c r="E300" s="4907"/>
      <c r="F300" s="4907"/>
      <c r="G300" s="252">
        <v>41257</v>
      </c>
      <c r="H300" s="252">
        <v>41276</v>
      </c>
      <c r="I300" s="4170"/>
      <c r="J300" s="4908"/>
      <c r="K300" s="44"/>
      <c r="L300" s="44"/>
      <c r="M300" s="28">
        <v>33</v>
      </c>
      <c r="N300" s="28" t="s">
        <v>621</v>
      </c>
      <c r="O300" s="28" t="s">
        <v>596</v>
      </c>
      <c r="P300" s="20"/>
    </row>
    <row r="301" spans="1:16" ht="25.5" customHeight="1" x14ac:dyDescent="0.2">
      <c r="A301" s="12">
        <v>22</v>
      </c>
      <c r="B301" s="44" t="s">
        <v>2343</v>
      </c>
      <c r="C301" s="4907" t="s">
        <v>7512</v>
      </c>
      <c r="D301" s="4907"/>
      <c r="E301" s="4907"/>
      <c r="F301" s="4907"/>
      <c r="G301" s="252">
        <v>41276</v>
      </c>
      <c r="H301" s="252">
        <v>41333</v>
      </c>
      <c r="I301" s="4170"/>
      <c r="J301" s="4908"/>
      <c r="K301" s="44"/>
      <c r="L301" s="44"/>
      <c r="M301" s="28">
        <v>31</v>
      </c>
      <c r="N301" s="28" t="s">
        <v>621</v>
      </c>
      <c r="O301" s="28" t="s">
        <v>596</v>
      </c>
      <c r="P301" s="20"/>
    </row>
    <row r="302" spans="1:16" ht="25.5" customHeight="1" x14ac:dyDescent="0.2">
      <c r="A302" s="12">
        <v>23</v>
      </c>
      <c r="B302" s="44" t="s">
        <v>2343</v>
      </c>
      <c r="C302" s="4907" t="s">
        <v>7513</v>
      </c>
      <c r="D302" s="4907"/>
      <c r="E302" s="4907"/>
      <c r="F302" s="4907"/>
      <c r="G302" s="252">
        <v>41276</v>
      </c>
      <c r="H302" s="252">
        <v>41394</v>
      </c>
      <c r="I302" s="4170"/>
      <c r="J302" s="4908"/>
      <c r="K302" s="44"/>
      <c r="L302" s="44"/>
      <c r="M302" s="28">
        <v>39</v>
      </c>
      <c r="N302" s="28" t="s">
        <v>621</v>
      </c>
      <c r="O302" s="28" t="s">
        <v>596</v>
      </c>
      <c r="P302" s="20"/>
    </row>
    <row r="303" spans="1:16" ht="25.5" customHeight="1" x14ac:dyDescent="0.2">
      <c r="A303" s="12">
        <v>24</v>
      </c>
      <c r="B303" s="44" t="s">
        <v>2343</v>
      </c>
      <c r="C303" s="4907" t="s">
        <v>7514</v>
      </c>
      <c r="D303" s="4907"/>
      <c r="E303" s="4907"/>
      <c r="F303" s="4907"/>
      <c r="G303" s="252">
        <v>41276</v>
      </c>
      <c r="H303" s="252">
        <v>41364</v>
      </c>
      <c r="I303" s="4170"/>
      <c r="J303" s="3845"/>
      <c r="K303" s="44"/>
      <c r="L303" s="44"/>
      <c r="M303" s="28">
        <v>20</v>
      </c>
      <c r="N303" s="28" t="s">
        <v>621</v>
      </c>
      <c r="O303" s="28" t="s">
        <v>596</v>
      </c>
      <c r="P303" s="20"/>
    </row>
    <row r="304" spans="1:16" ht="26.25" customHeight="1" x14ac:dyDescent="0.2">
      <c r="A304" s="12">
        <v>25</v>
      </c>
      <c r="B304" s="44" t="s">
        <v>2343</v>
      </c>
      <c r="C304" s="4907" t="s">
        <v>7515</v>
      </c>
      <c r="D304" s="4907"/>
      <c r="E304" s="4907"/>
      <c r="F304" s="4907"/>
      <c r="G304" s="252">
        <v>41276</v>
      </c>
      <c r="H304" s="252">
        <v>41333</v>
      </c>
      <c r="I304" s="4170"/>
      <c r="J304" s="4170">
        <v>6</v>
      </c>
      <c r="K304" s="44"/>
      <c r="L304" s="44"/>
      <c r="M304" s="28">
        <v>41</v>
      </c>
      <c r="N304" s="28" t="s">
        <v>621</v>
      </c>
      <c r="O304" s="28" t="s">
        <v>596</v>
      </c>
      <c r="P304" s="20"/>
    </row>
    <row r="305" spans="1:16" ht="25.5" customHeight="1" x14ac:dyDescent="0.2">
      <c r="A305" s="12">
        <v>26</v>
      </c>
      <c r="B305" s="44" t="s">
        <v>2343</v>
      </c>
      <c r="C305" s="4907" t="s">
        <v>7516</v>
      </c>
      <c r="D305" s="4907"/>
      <c r="E305" s="4907"/>
      <c r="F305" s="4907"/>
      <c r="G305" s="252">
        <v>41276</v>
      </c>
      <c r="H305" s="252">
        <v>41455</v>
      </c>
      <c r="I305" s="4170"/>
      <c r="J305" s="4170"/>
      <c r="K305" s="44"/>
      <c r="L305" s="44"/>
      <c r="M305" s="28">
        <v>21</v>
      </c>
      <c r="N305" s="28" t="s">
        <v>621</v>
      </c>
      <c r="O305" s="28" t="s">
        <v>596</v>
      </c>
      <c r="P305" s="20"/>
    </row>
    <row r="306" spans="1:16" ht="26.25" customHeight="1" x14ac:dyDescent="0.2">
      <c r="A306" s="12">
        <v>27</v>
      </c>
      <c r="B306" s="44" t="s">
        <v>2343</v>
      </c>
      <c r="C306" s="4907" t="s">
        <v>7517</v>
      </c>
      <c r="D306" s="4907"/>
      <c r="E306" s="4907"/>
      <c r="F306" s="4907"/>
      <c r="G306" s="252">
        <v>41276</v>
      </c>
      <c r="H306" s="252">
        <v>41394</v>
      </c>
      <c r="I306" s="4170"/>
      <c r="J306" s="4170"/>
      <c r="K306" s="44"/>
      <c r="L306" s="44"/>
      <c r="M306" s="28">
        <v>26</v>
      </c>
      <c r="N306" s="28" t="s">
        <v>621</v>
      </c>
      <c r="O306" s="28" t="s">
        <v>596</v>
      </c>
      <c r="P306" s="20"/>
    </row>
    <row r="307" spans="1:16" ht="27" customHeight="1" x14ac:dyDescent="0.2">
      <c r="A307" s="12">
        <v>28</v>
      </c>
      <c r="B307" s="44" t="s">
        <v>2343</v>
      </c>
      <c r="C307" s="4907" t="s">
        <v>7518</v>
      </c>
      <c r="D307" s="4907"/>
      <c r="E307" s="4907"/>
      <c r="F307" s="4907"/>
      <c r="G307" s="252">
        <v>41276</v>
      </c>
      <c r="H307" s="252">
        <v>41333</v>
      </c>
      <c r="I307" s="4170"/>
      <c r="J307" s="4170"/>
      <c r="K307" s="44"/>
      <c r="L307" s="44"/>
      <c r="M307" s="28">
        <v>15</v>
      </c>
      <c r="N307" s="28" t="s">
        <v>621</v>
      </c>
      <c r="O307" s="28" t="s">
        <v>596</v>
      </c>
      <c r="P307" s="20"/>
    </row>
    <row r="308" spans="1:16" ht="27" customHeight="1" x14ac:dyDescent="0.2">
      <c r="A308" s="12">
        <v>29</v>
      </c>
      <c r="B308" s="44" t="s">
        <v>2343</v>
      </c>
      <c r="C308" s="4907" t="s">
        <v>7519</v>
      </c>
      <c r="D308" s="4907"/>
      <c r="E308" s="4907"/>
      <c r="F308" s="4907"/>
      <c r="G308" s="252">
        <v>41276</v>
      </c>
      <c r="H308" s="252">
        <v>41333</v>
      </c>
      <c r="I308" s="4170"/>
      <c r="J308" s="4170"/>
      <c r="K308" s="44"/>
      <c r="L308" s="44"/>
      <c r="M308" s="28">
        <v>22</v>
      </c>
      <c r="N308" s="28" t="s">
        <v>621</v>
      </c>
      <c r="O308" s="28" t="s">
        <v>596</v>
      </c>
      <c r="P308" s="20"/>
    </row>
    <row r="309" spans="1:16" ht="24.75" customHeight="1" x14ac:dyDescent="0.2">
      <c r="A309" s="12">
        <v>30</v>
      </c>
      <c r="B309" s="44" t="s">
        <v>2343</v>
      </c>
      <c r="C309" s="4907" t="s">
        <v>7520</v>
      </c>
      <c r="D309" s="4907"/>
      <c r="E309" s="4907"/>
      <c r="F309" s="4907"/>
      <c r="G309" s="252">
        <v>41276</v>
      </c>
      <c r="H309" s="252">
        <v>41639</v>
      </c>
      <c r="I309" s="4170"/>
      <c r="J309" s="4170"/>
      <c r="K309" s="44"/>
      <c r="L309" s="44"/>
      <c r="M309" s="28">
        <v>69</v>
      </c>
      <c r="N309" s="28" t="s">
        <v>621</v>
      </c>
      <c r="O309" s="28" t="s">
        <v>596</v>
      </c>
      <c r="P309" s="20"/>
    </row>
    <row r="310" spans="1:16" ht="27" customHeight="1" x14ac:dyDescent="0.2">
      <c r="A310" s="12">
        <v>31</v>
      </c>
      <c r="B310" s="44" t="s">
        <v>2343</v>
      </c>
      <c r="C310" s="4907" t="s">
        <v>7521</v>
      </c>
      <c r="D310" s="4907"/>
      <c r="E310" s="4907"/>
      <c r="F310" s="4907"/>
      <c r="G310" s="252">
        <v>41276</v>
      </c>
      <c r="H310" s="252">
        <v>41341</v>
      </c>
      <c r="I310" s="4170"/>
      <c r="J310" s="4170"/>
      <c r="K310" s="44"/>
      <c r="L310" s="44"/>
      <c r="M310" s="28">
        <v>21</v>
      </c>
      <c r="N310" s="28" t="s">
        <v>621</v>
      </c>
      <c r="O310" s="28" t="s">
        <v>596</v>
      </c>
      <c r="P310" s="20"/>
    </row>
    <row r="311" spans="1:16" ht="27" customHeight="1" x14ac:dyDescent="0.2">
      <c r="A311" s="12">
        <v>32</v>
      </c>
      <c r="B311" s="44" t="s">
        <v>2343</v>
      </c>
      <c r="C311" s="4907" t="s">
        <v>7522</v>
      </c>
      <c r="D311" s="4907"/>
      <c r="E311" s="4907"/>
      <c r="F311" s="4907"/>
      <c r="G311" s="252">
        <v>41276</v>
      </c>
      <c r="H311" s="252">
        <v>41639</v>
      </c>
      <c r="I311" s="4170"/>
      <c r="J311" s="4170">
        <v>7</v>
      </c>
      <c r="K311" s="44"/>
      <c r="L311" s="44"/>
      <c r="M311" s="28">
        <v>141</v>
      </c>
      <c r="N311" s="28" t="s">
        <v>621</v>
      </c>
      <c r="O311" s="28" t="s">
        <v>596</v>
      </c>
      <c r="P311" s="20"/>
    </row>
    <row r="312" spans="1:16" ht="24" customHeight="1" x14ac:dyDescent="0.2">
      <c r="A312" s="12">
        <v>33</v>
      </c>
      <c r="B312" s="44" t="s">
        <v>2343</v>
      </c>
      <c r="C312" s="4907" t="s">
        <v>7523</v>
      </c>
      <c r="D312" s="4907"/>
      <c r="E312" s="4907"/>
      <c r="F312" s="4907"/>
      <c r="G312" s="252">
        <v>41276</v>
      </c>
      <c r="H312" s="252">
        <v>41333</v>
      </c>
      <c r="I312" s="4170"/>
      <c r="J312" s="4170"/>
      <c r="K312" s="44"/>
      <c r="L312" s="44"/>
      <c r="M312" s="28">
        <v>20</v>
      </c>
      <c r="N312" s="28" t="s">
        <v>621</v>
      </c>
      <c r="O312" s="28" t="s">
        <v>596</v>
      </c>
      <c r="P312" s="20"/>
    </row>
    <row r="313" spans="1:16" ht="27" customHeight="1" x14ac:dyDescent="0.2">
      <c r="A313" s="12">
        <v>34</v>
      </c>
      <c r="B313" s="44" t="s">
        <v>2343</v>
      </c>
      <c r="C313" s="4907" t="s">
        <v>7524</v>
      </c>
      <c r="D313" s="4907"/>
      <c r="E313" s="4907"/>
      <c r="F313" s="4907"/>
      <c r="G313" s="252">
        <v>41622</v>
      </c>
      <c r="H313" s="252">
        <v>41390</v>
      </c>
      <c r="I313" s="4170"/>
      <c r="J313" s="4170"/>
      <c r="K313" s="44"/>
      <c r="L313" s="44"/>
      <c r="M313" s="28">
        <v>20</v>
      </c>
      <c r="N313" s="28" t="s">
        <v>621</v>
      </c>
      <c r="O313" s="28" t="s">
        <v>596</v>
      </c>
      <c r="P313" s="20"/>
    </row>
    <row r="314" spans="1:16" ht="27.75" customHeight="1" x14ac:dyDescent="0.2">
      <c r="A314" s="12">
        <v>35</v>
      </c>
      <c r="B314" s="44" t="s">
        <v>2343</v>
      </c>
      <c r="C314" s="4907" t="s">
        <v>7525</v>
      </c>
      <c r="D314" s="4907"/>
      <c r="E314" s="4907"/>
      <c r="F314" s="4907"/>
      <c r="G314" s="252">
        <v>41622</v>
      </c>
      <c r="H314" s="252">
        <v>41639</v>
      </c>
      <c r="I314" s="4170"/>
      <c r="J314" s="4170"/>
      <c r="K314" s="44"/>
      <c r="L314" s="44"/>
      <c r="M314" s="28">
        <v>18</v>
      </c>
      <c r="N314" s="28" t="s">
        <v>621</v>
      </c>
      <c r="O314" s="28" t="s">
        <v>596</v>
      </c>
      <c r="P314" s="20"/>
    </row>
    <row r="315" spans="1:16" ht="26.25" customHeight="1" x14ac:dyDescent="0.2">
      <c r="A315" s="12">
        <v>36</v>
      </c>
      <c r="B315" s="44" t="s">
        <v>2343</v>
      </c>
      <c r="C315" s="4907" t="s">
        <v>7526</v>
      </c>
      <c r="D315" s="4907"/>
      <c r="E315" s="4907"/>
      <c r="F315" s="4907"/>
      <c r="G315" s="252">
        <v>41299</v>
      </c>
      <c r="H315" s="252">
        <v>41610</v>
      </c>
      <c r="I315" s="3931">
        <v>475</v>
      </c>
      <c r="J315" s="3931">
        <v>1</v>
      </c>
      <c r="K315" s="44"/>
      <c r="L315" s="44"/>
      <c r="M315" s="28">
        <v>25</v>
      </c>
      <c r="N315" s="28" t="s">
        <v>621</v>
      </c>
      <c r="O315" s="28" t="s">
        <v>596</v>
      </c>
      <c r="P315" s="20"/>
    </row>
    <row r="316" spans="1:16" ht="27" customHeight="1" x14ac:dyDescent="0.2">
      <c r="A316" s="12">
        <v>37</v>
      </c>
      <c r="B316" s="44" t="s">
        <v>2343</v>
      </c>
      <c r="C316" s="4907" t="s">
        <v>7527</v>
      </c>
      <c r="D316" s="4907"/>
      <c r="E316" s="4907"/>
      <c r="F316" s="4907"/>
      <c r="G316" s="252">
        <v>41299</v>
      </c>
      <c r="H316" s="252">
        <v>41363</v>
      </c>
      <c r="I316" s="3932"/>
      <c r="J316" s="3932"/>
      <c r="K316" s="44"/>
      <c r="L316" s="44"/>
      <c r="M316" s="28">
        <v>32</v>
      </c>
      <c r="N316" s="28" t="s">
        <v>621</v>
      </c>
      <c r="O316" s="28" t="s">
        <v>596</v>
      </c>
      <c r="P316" s="20"/>
    </row>
    <row r="317" spans="1:16" ht="26.25" customHeight="1" x14ac:dyDescent="0.2">
      <c r="A317" s="12">
        <v>38</v>
      </c>
      <c r="B317" s="44" t="s">
        <v>2343</v>
      </c>
      <c r="C317" s="4907" t="s">
        <v>7528</v>
      </c>
      <c r="D317" s="4907"/>
      <c r="E317" s="4907"/>
      <c r="F317" s="4907"/>
      <c r="G317" s="252">
        <v>41306</v>
      </c>
      <c r="H317" s="252">
        <v>41610</v>
      </c>
      <c r="I317" s="3932"/>
      <c r="J317" s="3932"/>
      <c r="K317" s="44"/>
      <c r="L317" s="44"/>
      <c r="M317" s="28">
        <v>30</v>
      </c>
      <c r="N317" s="28" t="s">
        <v>621</v>
      </c>
      <c r="O317" s="28" t="s">
        <v>596</v>
      </c>
      <c r="P317" s="20"/>
    </row>
    <row r="318" spans="1:16" ht="27" customHeight="1" x14ac:dyDescent="0.2">
      <c r="A318" s="12">
        <v>39</v>
      </c>
      <c r="B318" s="44" t="s">
        <v>2343</v>
      </c>
      <c r="C318" s="4907" t="s">
        <v>7529</v>
      </c>
      <c r="D318" s="4907"/>
      <c r="E318" s="4907"/>
      <c r="F318" s="4907"/>
      <c r="G318" s="252">
        <v>41306</v>
      </c>
      <c r="H318" s="252">
        <v>41610</v>
      </c>
      <c r="I318" s="3932"/>
      <c r="J318" s="3932"/>
      <c r="K318" s="44"/>
      <c r="L318" s="44"/>
      <c r="M318" s="28">
        <v>20</v>
      </c>
      <c r="N318" s="28" t="s">
        <v>621</v>
      </c>
      <c r="O318" s="28" t="s">
        <v>596</v>
      </c>
      <c r="P318" s="20"/>
    </row>
    <row r="319" spans="1:16" ht="27" customHeight="1" x14ac:dyDescent="0.2">
      <c r="A319" s="12">
        <v>40</v>
      </c>
      <c r="B319" s="44" t="s">
        <v>2343</v>
      </c>
      <c r="C319" s="4907" t="s">
        <v>7530</v>
      </c>
      <c r="D319" s="4907"/>
      <c r="E319" s="4907"/>
      <c r="F319" s="4907"/>
      <c r="G319" s="252">
        <v>41316</v>
      </c>
      <c r="H319" s="252">
        <v>41610</v>
      </c>
      <c r="I319" s="3932"/>
      <c r="J319" s="3932"/>
      <c r="K319" s="44"/>
      <c r="L319" s="44"/>
      <c r="M319" s="28">
        <v>45</v>
      </c>
      <c r="N319" s="28" t="s">
        <v>621</v>
      </c>
      <c r="O319" s="28" t="s">
        <v>596</v>
      </c>
      <c r="P319" s="20"/>
    </row>
    <row r="320" spans="1:16" ht="27" customHeight="1" x14ac:dyDescent="0.2">
      <c r="A320" s="12">
        <v>41</v>
      </c>
      <c r="B320" s="44" t="s">
        <v>2343</v>
      </c>
      <c r="C320" s="4907" t="s">
        <v>7531</v>
      </c>
      <c r="D320" s="4907"/>
      <c r="E320" s="4907"/>
      <c r="F320" s="4907"/>
      <c r="G320" s="252">
        <v>41333</v>
      </c>
      <c r="H320" s="252">
        <v>41462</v>
      </c>
      <c r="I320" s="3932"/>
      <c r="J320" s="3933"/>
      <c r="K320" s="44"/>
      <c r="L320" s="44"/>
      <c r="M320" s="28">
        <v>32</v>
      </c>
      <c r="N320" s="28" t="s">
        <v>621</v>
      </c>
      <c r="O320" s="28" t="s">
        <v>596</v>
      </c>
      <c r="P320" s="20"/>
    </row>
    <row r="321" spans="1:16" ht="27" customHeight="1" x14ac:dyDescent="0.2">
      <c r="A321" s="12">
        <v>42</v>
      </c>
      <c r="B321" s="44" t="s">
        <v>2343</v>
      </c>
      <c r="C321" s="4907" t="s">
        <v>7532</v>
      </c>
      <c r="D321" s="4907"/>
      <c r="E321" s="4907"/>
      <c r="F321" s="4907"/>
      <c r="G321" s="252">
        <v>41337</v>
      </c>
      <c r="H321" s="252">
        <v>41411</v>
      </c>
      <c r="I321" s="3932"/>
      <c r="J321" s="3931">
        <v>2</v>
      </c>
      <c r="K321" s="44"/>
      <c r="L321" s="44"/>
      <c r="M321" s="28">
        <v>44</v>
      </c>
      <c r="N321" s="28" t="s">
        <v>621</v>
      </c>
      <c r="O321" s="28" t="s">
        <v>596</v>
      </c>
      <c r="P321" s="20"/>
    </row>
    <row r="322" spans="1:16" ht="26.25" customHeight="1" x14ac:dyDescent="0.2">
      <c r="A322" s="12">
        <v>43</v>
      </c>
      <c r="B322" s="44" t="s">
        <v>2343</v>
      </c>
      <c r="C322" s="4907" t="s">
        <v>7533</v>
      </c>
      <c r="D322" s="4907"/>
      <c r="E322" s="4907"/>
      <c r="F322" s="4907"/>
      <c r="G322" s="252">
        <v>41337</v>
      </c>
      <c r="H322" s="252">
        <v>41354</v>
      </c>
      <c r="I322" s="3932"/>
      <c r="J322" s="3932"/>
      <c r="K322" s="44"/>
      <c r="L322" s="44"/>
      <c r="M322" s="28">
        <v>11</v>
      </c>
      <c r="N322" s="28" t="s">
        <v>621</v>
      </c>
      <c r="O322" s="28" t="s">
        <v>596</v>
      </c>
      <c r="P322" s="20"/>
    </row>
    <row r="323" spans="1:16" ht="27" customHeight="1" x14ac:dyDescent="0.2">
      <c r="A323" s="12">
        <v>44</v>
      </c>
      <c r="B323" s="44" t="s">
        <v>2343</v>
      </c>
      <c r="C323" s="4907" t="s">
        <v>7814</v>
      </c>
      <c r="D323" s="4907"/>
      <c r="E323" s="4907"/>
      <c r="F323" s="4907"/>
      <c r="G323" s="252">
        <v>41344</v>
      </c>
      <c r="H323" s="252">
        <v>41548</v>
      </c>
      <c r="I323" s="3932"/>
      <c r="J323" s="3932"/>
      <c r="K323" s="44"/>
      <c r="L323" s="44"/>
      <c r="M323" s="28">
        <v>22</v>
      </c>
      <c r="N323" s="28" t="s">
        <v>621</v>
      </c>
      <c r="O323" s="28" t="s">
        <v>596</v>
      </c>
      <c r="P323" s="20"/>
    </row>
    <row r="324" spans="1:16" ht="27" customHeight="1" x14ac:dyDescent="0.2">
      <c r="A324" s="12">
        <v>45</v>
      </c>
      <c r="B324" s="44" t="s">
        <v>2343</v>
      </c>
      <c r="C324" s="4907" t="s">
        <v>7534</v>
      </c>
      <c r="D324" s="4907"/>
      <c r="E324" s="4907"/>
      <c r="F324" s="4907"/>
      <c r="G324" s="252">
        <v>41344</v>
      </c>
      <c r="H324" s="252">
        <v>41610</v>
      </c>
      <c r="I324" s="3932"/>
      <c r="J324" s="3932"/>
      <c r="K324" s="44"/>
      <c r="L324" s="44"/>
      <c r="M324" s="28">
        <v>8</v>
      </c>
      <c r="N324" s="28" t="s">
        <v>621</v>
      </c>
      <c r="O324" s="28" t="s">
        <v>596</v>
      </c>
      <c r="P324" s="20"/>
    </row>
    <row r="325" spans="1:16" ht="27" customHeight="1" x14ac:dyDescent="0.2">
      <c r="A325" s="12">
        <v>46</v>
      </c>
      <c r="B325" s="44" t="s">
        <v>2343</v>
      </c>
      <c r="C325" s="4907" t="s">
        <v>7535</v>
      </c>
      <c r="D325" s="4907"/>
      <c r="E325" s="4907"/>
      <c r="F325" s="4907"/>
      <c r="G325" s="252">
        <v>41351</v>
      </c>
      <c r="H325" s="252">
        <v>41610</v>
      </c>
      <c r="I325" s="3932"/>
      <c r="J325" s="3932"/>
      <c r="K325" s="44"/>
      <c r="L325" s="44"/>
      <c r="M325" s="28">
        <v>72</v>
      </c>
      <c r="N325" s="28" t="s">
        <v>621</v>
      </c>
      <c r="O325" s="28" t="s">
        <v>596</v>
      </c>
      <c r="P325" s="20"/>
    </row>
    <row r="326" spans="1:16" ht="26.25" customHeight="1" x14ac:dyDescent="0.2">
      <c r="A326" s="12">
        <v>47</v>
      </c>
      <c r="B326" s="44" t="s">
        <v>2343</v>
      </c>
      <c r="C326" s="4907" t="s">
        <v>7536</v>
      </c>
      <c r="D326" s="4907"/>
      <c r="E326" s="4907"/>
      <c r="F326" s="4907"/>
      <c r="G326" s="252">
        <v>41351</v>
      </c>
      <c r="H326" s="252">
        <v>41380</v>
      </c>
      <c r="I326" s="3932"/>
      <c r="J326" s="3932"/>
      <c r="K326" s="44"/>
      <c r="L326" s="44"/>
      <c r="M326" s="28">
        <v>67</v>
      </c>
      <c r="N326" s="28" t="s">
        <v>621</v>
      </c>
      <c r="O326" s="28" t="s">
        <v>596</v>
      </c>
      <c r="P326" s="20"/>
    </row>
    <row r="327" spans="1:16" ht="25.5" customHeight="1" x14ac:dyDescent="0.2">
      <c r="A327" s="12">
        <v>48</v>
      </c>
      <c r="B327" s="44" t="s">
        <v>2343</v>
      </c>
      <c r="C327" s="4907" t="s">
        <v>7537</v>
      </c>
      <c r="D327" s="4907"/>
      <c r="E327" s="4907"/>
      <c r="F327" s="4907"/>
      <c r="G327" s="252">
        <v>41360</v>
      </c>
      <c r="H327" s="252">
        <v>41610</v>
      </c>
      <c r="I327" s="3932"/>
      <c r="J327" s="3933"/>
      <c r="K327" s="44"/>
      <c r="L327" s="44"/>
      <c r="M327" s="28">
        <v>71</v>
      </c>
      <c r="N327" s="28" t="s">
        <v>621</v>
      </c>
      <c r="O327" s="28" t="s">
        <v>596</v>
      </c>
      <c r="P327" s="20"/>
    </row>
    <row r="328" spans="1:16" ht="24" customHeight="1" x14ac:dyDescent="0.2">
      <c r="A328" s="12">
        <v>49</v>
      </c>
      <c r="B328" s="44" t="s">
        <v>2343</v>
      </c>
      <c r="C328" s="4907" t="s">
        <v>7538</v>
      </c>
      <c r="D328" s="4907"/>
      <c r="E328" s="4907"/>
      <c r="F328" s="4907"/>
      <c r="G328" s="252">
        <v>41351</v>
      </c>
      <c r="H328" s="252">
        <v>41380</v>
      </c>
      <c r="I328" s="3932"/>
      <c r="J328" s="3931">
        <v>3</v>
      </c>
      <c r="K328" s="44"/>
      <c r="L328" s="44"/>
      <c r="M328" s="28">
        <v>68</v>
      </c>
      <c r="N328" s="28" t="s">
        <v>621</v>
      </c>
      <c r="O328" s="28" t="s">
        <v>596</v>
      </c>
      <c r="P328" s="20"/>
    </row>
    <row r="329" spans="1:16" ht="25.5" customHeight="1" x14ac:dyDescent="0.2">
      <c r="A329" s="12">
        <v>50</v>
      </c>
      <c r="B329" s="44" t="s">
        <v>2343</v>
      </c>
      <c r="C329" s="4907" t="s">
        <v>7539</v>
      </c>
      <c r="D329" s="4907"/>
      <c r="E329" s="4907"/>
      <c r="F329" s="4907"/>
      <c r="G329" s="252">
        <v>41351</v>
      </c>
      <c r="H329" s="252">
        <v>41579</v>
      </c>
      <c r="I329" s="3932"/>
      <c r="J329" s="3932"/>
      <c r="K329" s="44"/>
      <c r="L329" s="44"/>
      <c r="M329" s="28">
        <v>80</v>
      </c>
      <c r="N329" s="28" t="s">
        <v>621</v>
      </c>
      <c r="O329" s="28" t="s">
        <v>596</v>
      </c>
      <c r="P329" s="20"/>
    </row>
    <row r="330" spans="1:16" ht="25.5" customHeight="1" x14ac:dyDescent="0.2">
      <c r="A330" s="12">
        <v>51</v>
      </c>
      <c r="B330" s="44" t="s">
        <v>2343</v>
      </c>
      <c r="C330" s="4907" t="s">
        <v>7540</v>
      </c>
      <c r="D330" s="4907"/>
      <c r="E330" s="4907"/>
      <c r="F330" s="4907"/>
      <c r="G330" s="252">
        <v>41365</v>
      </c>
      <c r="H330" s="252">
        <v>41486</v>
      </c>
      <c r="I330" s="3932"/>
      <c r="J330" s="3932"/>
      <c r="K330" s="44"/>
      <c r="L330" s="44"/>
      <c r="M330" s="28">
        <v>23</v>
      </c>
      <c r="N330" s="28" t="s">
        <v>621</v>
      </c>
      <c r="O330" s="28" t="s">
        <v>596</v>
      </c>
      <c r="P330" s="20"/>
    </row>
    <row r="331" spans="1:16" ht="23.25" customHeight="1" x14ac:dyDescent="0.2">
      <c r="A331" s="12">
        <v>52</v>
      </c>
      <c r="B331" s="44" t="s">
        <v>2343</v>
      </c>
      <c r="C331" s="4907" t="s">
        <v>7541</v>
      </c>
      <c r="D331" s="4907"/>
      <c r="E331" s="4907"/>
      <c r="F331" s="4907"/>
      <c r="G331" s="252">
        <v>41382</v>
      </c>
      <c r="H331" s="252">
        <v>41610</v>
      </c>
      <c r="I331" s="3932"/>
      <c r="J331" s="3933"/>
      <c r="K331" s="44"/>
      <c r="L331" s="44"/>
      <c r="M331" s="28">
        <v>19</v>
      </c>
      <c r="N331" s="28" t="s">
        <v>621</v>
      </c>
      <c r="O331" s="28" t="s">
        <v>596</v>
      </c>
      <c r="P331" s="20"/>
    </row>
    <row r="332" spans="1:16" ht="26.25" customHeight="1" x14ac:dyDescent="0.2">
      <c r="A332" s="12">
        <v>53</v>
      </c>
      <c r="B332" s="44" t="s">
        <v>2343</v>
      </c>
      <c r="C332" s="4907" t="s">
        <v>7542</v>
      </c>
      <c r="D332" s="4907"/>
      <c r="E332" s="4907"/>
      <c r="F332" s="4907"/>
      <c r="G332" s="252">
        <v>41365</v>
      </c>
      <c r="H332" s="252">
        <v>41547</v>
      </c>
      <c r="I332" s="3932"/>
      <c r="J332" s="3931">
        <v>4</v>
      </c>
      <c r="K332" s="44"/>
      <c r="L332" s="44"/>
      <c r="M332" s="28">
        <v>38</v>
      </c>
      <c r="N332" s="28" t="s">
        <v>621</v>
      </c>
      <c r="O332" s="28" t="s">
        <v>596</v>
      </c>
      <c r="P332" s="20"/>
    </row>
    <row r="333" spans="1:16" ht="26.25" customHeight="1" x14ac:dyDescent="0.2">
      <c r="A333" s="12">
        <v>54</v>
      </c>
      <c r="B333" s="44" t="s">
        <v>2343</v>
      </c>
      <c r="C333" s="4907" t="s">
        <v>7543</v>
      </c>
      <c r="D333" s="4907"/>
      <c r="E333" s="4907"/>
      <c r="F333" s="4907"/>
      <c r="G333" s="252">
        <v>41365</v>
      </c>
      <c r="H333" s="252">
        <v>41547</v>
      </c>
      <c r="I333" s="3932"/>
      <c r="J333" s="3932"/>
      <c r="K333" s="44"/>
      <c r="L333" s="44"/>
      <c r="M333" s="28">
        <v>27</v>
      </c>
      <c r="N333" s="28" t="s">
        <v>621</v>
      </c>
      <c r="O333" s="28" t="s">
        <v>596</v>
      </c>
      <c r="P333" s="20"/>
    </row>
    <row r="334" spans="1:16" ht="24.75" customHeight="1" x14ac:dyDescent="0.2">
      <c r="A334" s="12">
        <v>55</v>
      </c>
      <c r="B334" s="44" t="s">
        <v>2343</v>
      </c>
      <c r="C334" s="4907" t="s">
        <v>7544</v>
      </c>
      <c r="D334" s="4907"/>
      <c r="E334" s="4907"/>
      <c r="F334" s="4907"/>
      <c r="G334" s="252">
        <v>41351</v>
      </c>
      <c r="H334" s="252">
        <v>41579</v>
      </c>
      <c r="I334" s="3932"/>
      <c r="J334" s="3932"/>
      <c r="K334" s="44"/>
      <c r="L334" s="44"/>
      <c r="M334" s="28">
        <v>21</v>
      </c>
      <c r="N334" s="28" t="s">
        <v>621</v>
      </c>
      <c r="O334" s="28" t="s">
        <v>596</v>
      </c>
      <c r="P334" s="20"/>
    </row>
    <row r="335" spans="1:16" ht="25.5" customHeight="1" x14ac:dyDescent="0.2">
      <c r="A335" s="12">
        <v>56</v>
      </c>
      <c r="B335" s="44" t="s">
        <v>2343</v>
      </c>
      <c r="C335" s="4907" t="s">
        <v>7545</v>
      </c>
      <c r="D335" s="4907"/>
      <c r="E335" s="4907"/>
      <c r="F335" s="4907"/>
      <c r="G335" s="252">
        <v>41351</v>
      </c>
      <c r="H335" s="252">
        <v>41610</v>
      </c>
      <c r="I335" s="3932"/>
      <c r="J335" s="3932"/>
      <c r="K335" s="44"/>
      <c r="L335" s="44"/>
      <c r="M335" s="28">
        <v>37</v>
      </c>
      <c r="N335" s="28" t="s">
        <v>621</v>
      </c>
      <c r="O335" s="28" t="s">
        <v>596</v>
      </c>
      <c r="P335" s="20"/>
    </row>
    <row r="336" spans="1:16" ht="26.25" customHeight="1" x14ac:dyDescent="0.2">
      <c r="A336" s="12">
        <v>57</v>
      </c>
      <c r="B336" s="44" t="s">
        <v>2343</v>
      </c>
      <c r="C336" s="4907" t="s">
        <v>7546</v>
      </c>
      <c r="D336" s="4907"/>
      <c r="E336" s="4907"/>
      <c r="F336" s="4907"/>
      <c r="G336" s="252">
        <v>41386</v>
      </c>
      <c r="H336" s="252">
        <v>41401</v>
      </c>
      <c r="I336" s="3932"/>
      <c r="J336" s="3932"/>
      <c r="K336" s="44"/>
      <c r="L336" s="44"/>
      <c r="M336" s="28">
        <v>20</v>
      </c>
      <c r="N336" s="28" t="s">
        <v>621</v>
      </c>
      <c r="O336" s="28" t="s">
        <v>596</v>
      </c>
      <c r="P336" s="20"/>
    </row>
    <row r="337" spans="1:16" ht="26.25" customHeight="1" x14ac:dyDescent="0.2">
      <c r="A337" s="12">
        <v>58</v>
      </c>
      <c r="B337" s="44" t="s">
        <v>2343</v>
      </c>
      <c r="C337" s="4907" t="s">
        <v>7547</v>
      </c>
      <c r="D337" s="4907"/>
      <c r="E337" s="4907"/>
      <c r="F337" s="4907"/>
      <c r="G337" s="252">
        <v>41386</v>
      </c>
      <c r="H337" s="252">
        <v>41944</v>
      </c>
      <c r="I337" s="3932"/>
      <c r="J337" s="3932"/>
      <c r="K337" s="44"/>
      <c r="L337" s="44"/>
      <c r="M337" s="28">
        <v>18</v>
      </c>
      <c r="N337" s="28" t="s">
        <v>621</v>
      </c>
      <c r="O337" s="28" t="s">
        <v>596</v>
      </c>
      <c r="P337" s="20"/>
    </row>
    <row r="338" spans="1:16" ht="26.25" customHeight="1" x14ac:dyDescent="0.2">
      <c r="A338" s="12">
        <v>59</v>
      </c>
      <c r="B338" s="44" t="s">
        <v>2343</v>
      </c>
      <c r="C338" s="4907" t="s">
        <v>7548</v>
      </c>
      <c r="D338" s="4907"/>
      <c r="E338" s="4907"/>
      <c r="F338" s="4907"/>
      <c r="G338" s="252">
        <v>41386</v>
      </c>
      <c r="H338" s="252">
        <v>41638</v>
      </c>
      <c r="I338" s="3932"/>
      <c r="J338" s="3933"/>
      <c r="K338" s="44"/>
      <c r="L338" s="44"/>
      <c r="M338" s="28">
        <v>41</v>
      </c>
      <c r="N338" s="28" t="s">
        <v>621</v>
      </c>
      <c r="O338" s="28" t="s">
        <v>596</v>
      </c>
      <c r="P338" s="20"/>
    </row>
    <row r="339" spans="1:16" ht="26.25" customHeight="1" x14ac:dyDescent="0.2">
      <c r="A339" s="12">
        <v>60</v>
      </c>
      <c r="B339" s="44" t="s">
        <v>2343</v>
      </c>
      <c r="C339" s="4907" t="s">
        <v>7549</v>
      </c>
      <c r="D339" s="4907"/>
      <c r="E339" s="4907"/>
      <c r="F339" s="4907"/>
      <c r="G339" s="252">
        <v>41386</v>
      </c>
      <c r="H339" s="252">
        <v>41306</v>
      </c>
      <c r="I339" s="3932"/>
      <c r="J339" s="3931">
        <v>5</v>
      </c>
      <c r="K339" s="44"/>
      <c r="L339" s="44"/>
      <c r="M339" s="28">
        <v>15</v>
      </c>
      <c r="N339" s="28" t="s">
        <v>621</v>
      </c>
      <c r="O339" s="28" t="s">
        <v>596</v>
      </c>
      <c r="P339" s="20"/>
    </row>
    <row r="340" spans="1:16" ht="26.25" customHeight="1" x14ac:dyDescent="0.2">
      <c r="A340" s="12">
        <v>61</v>
      </c>
      <c r="B340" s="44" t="s">
        <v>2343</v>
      </c>
      <c r="C340" s="4907" t="s">
        <v>7550</v>
      </c>
      <c r="D340" s="4907"/>
      <c r="E340" s="4907"/>
      <c r="F340" s="4907"/>
      <c r="G340" s="252">
        <v>41403</v>
      </c>
      <c r="H340" s="252">
        <v>41610</v>
      </c>
      <c r="I340" s="3932"/>
      <c r="J340" s="3932"/>
      <c r="K340" s="44"/>
      <c r="L340" s="44"/>
      <c r="M340" s="28">
        <v>41</v>
      </c>
      <c r="N340" s="28" t="s">
        <v>621</v>
      </c>
      <c r="O340" s="28" t="s">
        <v>596</v>
      </c>
      <c r="P340" s="20"/>
    </row>
    <row r="341" spans="1:16" ht="26.25" customHeight="1" x14ac:dyDescent="0.2">
      <c r="A341" s="12">
        <v>62</v>
      </c>
      <c r="B341" s="44" t="s">
        <v>2343</v>
      </c>
      <c r="C341" s="4907" t="s">
        <v>7551</v>
      </c>
      <c r="D341" s="4907"/>
      <c r="E341" s="4907"/>
      <c r="F341" s="4907"/>
      <c r="G341" s="252">
        <v>41403</v>
      </c>
      <c r="H341" s="252">
        <v>41610</v>
      </c>
      <c r="I341" s="3932"/>
      <c r="J341" s="3932"/>
      <c r="K341" s="44"/>
      <c r="L341" s="44"/>
      <c r="M341" s="28">
        <v>37</v>
      </c>
      <c r="N341" s="28" t="s">
        <v>621</v>
      </c>
      <c r="O341" s="28" t="s">
        <v>596</v>
      </c>
      <c r="P341" s="20"/>
    </row>
    <row r="342" spans="1:16" ht="25.5" customHeight="1" x14ac:dyDescent="0.2">
      <c r="A342" s="12">
        <v>63</v>
      </c>
      <c r="B342" s="44" t="s">
        <v>2343</v>
      </c>
      <c r="C342" s="4907" t="s">
        <v>7552</v>
      </c>
      <c r="D342" s="4907"/>
      <c r="E342" s="4907"/>
      <c r="F342" s="4907"/>
      <c r="G342" s="252">
        <v>41403</v>
      </c>
      <c r="H342" s="252">
        <v>41533</v>
      </c>
      <c r="I342" s="3932"/>
      <c r="J342" s="3932"/>
      <c r="K342" s="44"/>
      <c r="L342" s="44"/>
      <c r="M342" s="28">
        <v>38</v>
      </c>
      <c r="N342" s="28" t="s">
        <v>621</v>
      </c>
      <c r="O342" s="28" t="s">
        <v>596</v>
      </c>
      <c r="P342" s="20"/>
    </row>
    <row r="343" spans="1:16" ht="26.25" customHeight="1" x14ac:dyDescent="0.2">
      <c r="A343" s="12">
        <v>64</v>
      </c>
      <c r="B343" s="44" t="s">
        <v>2343</v>
      </c>
      <c r="C343" s="4907" t="s">
        <v>7553</v>
      </c>
      <c r="D343" s="4907"/>
      <c r="E343" s="4907"/>
      <c r="F343" s="4907"/>
      <c r="G343" s="252">
        <v>41403</v>
      </c>
      <c r="H343" s="252">
        <v>41416</v>
      </c>
      <c r="I343" s="3932"/>
      <c r="J343" s="3932"/>
      <c r="K343" s="44"/>
      <c r="L343" s="44"/>
      <c r="M343" s="28">
        <v>51</v>
      </c>
      <c r="N343" s="28" t="s">
        <v>621</v>
      </c>
      <c r="O343" s="28" t="s">
        <v>596</v>
      </c>
      <c r="P343" s="20"/>
    </row>
    <row r="344" spans="1:16" ht="26.25" customHeight="1" x14ac:dyDescent="0.2">
      <c r="A344" s="12">
        <v>65</v>
      </c>
      <c r="B344" s="44" t="s">
        <v>2343</v>
      </c>
      <c r="C344" s="4907" t="s">
        <v>7554</v>
      </c>
      <c r="D344" s="4907"/>
      <c r="E344" s="4907"/>
      <c r="F344" s="4907"/>
      <c r="G344" s="252">
        <v>41408</v>
      </c>
      <c r="H344" s="252">
        <v>41609</v>
      </c>
      <c r="I344" s="3932"/>
      <c r="J344" s="3933"/>
      <c r="K344" s="44"/>
      <c r="L344" s="44"/>
      <c r="M344" s="28">
        <v>20</v>
      </c>
      <c r="N344" s="28" t="s">
        <v>621</v>
      </c>
      <c r="O344" s="28" t="s">
        <v>596</v>
      </c>
      <c r="P344" s="20"/>
    </row>
    <row r="345" spans="1:16" ht="26.25" customHeight="1" x14ac:dyDescent="0.2">
      <c r="A345" s="12">
        <v>66</v>
      </c>
      <c r="B345" s="44" t="s">
        <v>2343</v>
      </c>
      <c r="C345" s="4907" t="s">
        <v>7555</v>
      </c>
      <c r="D345" s="4907"/>
      <c r="E345" s="4907"/>
      <c r="F345" s="4907"/>
      <c r="G345" s="252">
        <v>41414</v>
      </c>
      <c r="H345" s="252">
        <v>41610</v>
      </c>
      <c r="I345" s="3932"/>
      <c r="J345" s="3931">
        <v>6</v>
      </c>
      <c r="K345" s="44"/>
      <c r="L345" s="44"/>
      <c r="M345" s="28">
        <v>37</v>
      </c>
      <c r="N345" s="28" t="s">
        <v>621</v>
      </c>
      <c r="O345" s="28" t="s">
        <v>596</v>
      </c>
      <c r="P345" s="20"/>
    </row>
    <row r="346" spans="1:16" ht="26.25" customHeight="1" x14ac:dyDescent="0.2">
      <c r="A346" s="12">
        <v>67</v>
      </c>
      <c r="B346" s="44" t="s">
        <v>2343</v>
      </c>
      <c r="C346" s="4907" t="s">
        <v>7556</v>
      </c>
      <c r="D346" s="4907"/>
      <c r="E346" s="4907"/>
      <c r="F346" s="4907"/>
      <c r="G346" s="252">
        <v>41429</v>
      </c>
      <c r="H346" s="252">
        <v>41639</v>
      </c>
      <c r="I346" s="3932"/>
      <c r="J346" s="3932"/>
      <c r="K346" s="44"/>
      <c r="L346" s="44"/>
      <c r="M346" s="28">
        <v>17</v>
      </c>
      <c r="N346" s="28" t="s">
        <v>621</v>
      </c>
      <c r="O346" s="28" t="s">
        <v>596</v>
      </c>
      <c r="P346" s="20"/>
    </row>
    <row r="347" spans="1:16" ht="25.5" customHeight="1" x14ac:dyDescent="0.2">
      <c r="A347" s="12">
        <v>68</v>
      </c>
      <c r="B347" s="44" t="s">
        <v>2343</v>
      </c>
      <c r="C347" s="4907" t="s">
        <v>7557</v>
      </c>
      <c r="D347" s="4907"/>
      <c r="E347" s="4907"/>
      <c r="F347" s="4907"/>
      <c r="G347" s="252">
        <v>41429</v>
      </c>
      <c r="H347" s="252">
        <v>41579</v>
      </c>
      <c r="I347" s="3932"/>
      <c r="J347" s="3932"/>
      <c r="K347" s="44"/>
      <c r="L347" s="44"/>
      <c r="M347" s="28">
        <v>23</v>
      </c>
      <c r="N347" s="28" t="s">
        <v>621</v>
      </c>
      <c r="O347" s="28" t="s">
        <v>596</v>
      </c>
      <c r="P347" s="20"/>
    </row>
    <row r="348" spans="1:16" ht="25.5" customHeight="1" x14ac:dyDescent="0.2">
      <c r="A348" s="12">
        <v>69</v>
      </c>
      <c r="B348" s="44" t="s">
        <v>2343</v>
      </c>
      <c r="C348" s="4907" t="s">
        <v>7558</v>
      </c>
      <c r="D348" s="4907"/>
      <c r="E348" s="4907"/>
      <c r="F348" s="4907"/>
      <c r="G348" s="252">
        <v>41421</v>
      </c>
      <c r="H348" s="252">
        <v>41610</v>
      </c>
      <c r="I348" s="3932"/>
      <c r="J348" s="3932"/>
      <c r="K348" s="44"/>
      <c r="L348" s="44"/>
      <c r="M348" s="28">
        <v>23</v>
      </c>
      <c r="N348" s="28" t="s">
        <v>621</v>
      </c>
      <c r="O348" s="28" t="s">
        <v>596</v>
      </c>
      <c r="P348" s="20"/>
    </row>
    <row r="349" spans="1:16" ht="27" customHeight="1" x14ac:dyDescent="0.2">
      <c r="A349" s="12">
        <v>70</v>
      </c>
      <c r="B349" s="44" t="s">
        <v>2343</v>
      </c>
      <c r="C349" s="4907" t="s">
        <v>7559</v>
      </c>
      <c r="D349" s="4907"/>
      <c r="E349" s="4907"/>
      <c r="F349" s="4907"/>
      <c r="G349" s="252">
        <v>41436</v>
      </c>
      <c r="H349" s="252">
        <v>41537</v>
      </c>
      <c r="I349" s="3932"/>
      <c r="J349" s="3932"/>
      <c r="K349" s="44"/>
      <c r="L349" s="44"/>
      <c r="M349" s="28">
        <v>25</v>
      </c>
      <c r="N349" s="28" t="s">
        <v>621</v>
      </c>
      <c r="O349" s="28" t="s">
        <v>596</v>
      </c>
      <c r="P349" s="20"/>
    </row>
    <row r="350" spans="1:16" ht="26.25" customHeight="1" x14ac:dyDescent="0.2">
      <c r="A350" s="12">
        <v>71</v>
      </c>
      <c r="B350" s="44" t="s">
        <v>2343</v>
      </c>
      <c r="C350" s="4907" t="s">
        <v>7560</v>
      </c>
      <c r="D350" s="4907"/>
      <c r="E350" s="4907"/>
      <c r="F350" s="4907"/>
      <c r="G350" s="252">
        <v>41442</v>
      </c>
      <c r="H350" s="252">
        <v>41529</v>
      </c>
      <c r="I350" s="3932"/>
      <c r="J350" s="3932"/>
      <c r="K350" s="44"/>
      <c r="L350" s="44"/>
      <c r="M350" s="28">
        <v>38</v>
      </c>
      <c r="N350" s="28" t="s">
        <v>621</v>
      </c>
      <c r="O350" s="28" t="s">
        <v>596</v>
      </c>
      <c r="P350" s="20"/>
    </row>
    <row r="351" spans="1:16" ht="25.5" customHeight="1" x14ac:dyDescent="0.2">
      <c r="A351" s="12">
        <v>72</v>
      </c>
      <c r="B351" s="44" t="s">
        <v>2343</v>
      </c>
      <c r="C351" s="4907" t="s">
        <v>7561</v>
      </c>
      <c r="D351" s="4907"/>
      <c r="E351" s="4907"/>
      <c r="F351" s="4907"/>
      <c r="G351" s="252">
        <v>41442</v>
      </c>
      <c r="H351" s="252">
        <v>41610</v>
      </c>
      <c r="I351" s="3932"/>
      <c r="J351" s="3933"/>
      <c r="K351" s="44"/>
      <c r="L351" s="44"/>
      <c r="M351" s="28">
        <v>30</v>
      </c>
      <c r="N351" s="28" t="s">
        <v>621</v>
      </c>
      <c r="O351" s="28" t="s">
        <v>596</v>
      </c>
      <c r="P351" s="20"/>
    </row>
    <row r="352" spans="1:16" ht="26.25" customHeight="1" x14ac:dyDescent="0.2">
      <c r="A352" s="12">
        <v>73</v>
      </c>
      <c r="B352" s="44" t="s">
        <v>2343</v>
      </c>
      <c r="C352" s="4907" t="s">
        <v>7562</v>
      </c>
      <c r="D352" s="4907"/>
      <c r="E352" s="4907"/>
      <c r="F352" s="4907"/>
      <c r="G352" s="252">
        <v>41457</v>
      </c>
      <c r="H352" s="252">
        <v>41486</v>
      </c>
      <c r="I352" s="3932"/>
      <c r="J352" s="3931">
        <v>7</v>
      </c>
      <c r="K352" s="44"/>
      <c r="L352" s="44"/>
      <c r="M352" s="28">
        <v>30</v>
      </c>
      <c r="N352" s="28" t="s">
        <v>621</v>
      </c>
      <c r="O352" s="28" t="s">
        <v>596</v>
      </c>
      <c r="P352" s="20"/>
    </row>
    <row r="353" spans="1:16" ht="26.25" customHeight="1" x14ac:dyDescent="0.2">
      <c r="A353" s="12">
        <v>74</v>
      </c>
      <c r="B353" s="44" t="s">
        <v>2343</v>
      </c>
      <c r="C353" s="4907" t="s">
        <v>7563</v>
      </c>
      <c r="D353" s="4907"/>
      <c r="E353" s="4907"/>
      <c r="F353" s="4907"/>
      <c r="G353" s="252">
        <v>41442</v>
      </c>
      <c r="H353" s="252">
        <v>41610</v>
      </c>
      <c r="I353" s="3932"/>
      <c r="J353" s="3932"/>
      <c r="K353" s="44"/>
      <c r="L353" s="44"/>
      <c r="M353" s="28">
        <v>30</v>
      </c>
      <c r="N353" s="28" t="s">
        <v>621</v>
      </c>
      <c r="O353" s="28" t="s">
        <v>596</v>
      </c>
      <c r="P353" s="20"/>
    </row>
    <row r="354" spans="1:16" ht="25.5" customHeight="1" x14ac:dyDescent="0.2">
      <c r="A354" s="12">
        <v>75</v>
      </c>
      <c r="B354" s="44" t="s">
        <v>2343</v>
      </c>
      <c r="C354" s="4907" t="s">
        <v>7564</v>
      </c>
      <c r="D354" s="4907"/>
      <c r="E354" s="4907"/>
      <c r="F354" s="4907"/>
      <c r="G354" s="252">
        <v>41457</v>
      </c>
      <c r="H354" s="252">
        <v>41944</v>
      </c>
      <c r="I354" s="3932"/>
      <c r="J354" s="3932"/>
      <c r="K354" s="44"/>
      <c r="L354" s="44"/>
      <c r="M354" s="28">
        <v>42</v>
      </c>
      <c r="N354" s="28" t="s">
        <v>621</v>
      </c>
      <c r="O354" s="28" t="s">
        <v>596</v>
      </c>
      <c r="P354" s="20"/>
    </row>
    <row r="355" spans="1:16" ht="24.75" customHeight="1" x14ac:dyDescent="0.2">
      <c r="A355" s="12">
        <v>76</v>
      </c>
      <c r="B355" s="44" t="s">
        <v>2343</v>
      </c>
      <c r="C355" s="4907" t="s">
        <v>7565</v>
      </c>
      <c r="D355" s="4907"/>
      <c r="E355" s="4907"/>
      <c r="F355" s="4907"/>
      <c r="G355" s="252">
        <v>41457</v>
      </c>
      <c r="H355" s="252">
        <v>41609</v>
      </c>
      <c r="I355" s="3933"/>
      <c r="J355" s="3933"/>
      <c r="K355" s="44"/>
      <c r="L355" s="44"/>
      <c r="M355" s="28">
        <v>119</v>
      </c>
      <c r="N355" s="28" t="s">
        <v>621</v>
      </c>
      <c r="O355" s="28" t="s">
        <v>596</v>
      </c>
      <c r="P355" s="20"/>
    </row>
    <row r="356" spans="1:16" ht="25.5" customHeight="1" x14ac:dyDescent="0.2">
      <c r="A356" s="12">
        <v>77</v>
      </c>
      <c r="B356" s="44" t="s">
        <v>2343</v>
      </c>
      <c r="C356" s="4907" t="s">
        <v>7566</v>
      </c>
      <c r="D356" s="4907"/>
      <c r="E356" s="4907"/>
      <c r="F356" s="4907"/>
      <c r="G356" s="252">
        <v>41470</v>
      </c>
      <c r="H356" s="252">
        <v>41610</v>
      </c>
      <c r="I356" s="3931">
        <v>476</v>
      </c>
      <c r="J356" s="3931">
        <v>1</v>
      </c>
      <c r="K356" s="44"/>
      <c r="L356" s="44"/>
      <c r="M356" s="28">
        <v>42</v>
      </c>
      <c r="N356" s="28" t="s">
        <v>621</v>
      </c>
      <c r="O356" s="28" t="s">
        <v>596</v>
      </c>
      <c r="P356" s="20"/>
    </row>
    <row r="357" spans="1:16" ht="27.75" customHeight="1" x14ac:dyDescent="0.2">
      <c r="A357" s="12">
        <v>78</v>
      </c>
      <c r="B357" s="44" t="s">
        <v>2343</v>
      </c>
      <c r="C357" s="4907" t="s">
        <v>7567</v>
      </c>
      <c r="D357" s="4907"/>
      <c r="E357" s="4907"/>
      <c r="F357" s="4907"/>
      <c r="G357" s="252">
        <v>41470</v>
      </c>
      <c r="H357" s="252">
        <v>41610</v>
      </c>
      <c r="I357" s="3932"/>
      <c r="J357" s="3932"/>
      <c r="K357" s="44"/>
      <c r="L357" s="44"/>
      <c r="M357" s="28">
        <v>40</v>
      </c>
      <c r="N357" s="28" t="s">
        <v>621</v>
      </c>
      <c r="O357" s="28" t="s">
        <v>596</v>
      </c>
      <c r="P357" s="20"/>
    </row>
    <row r="358" spans="1:16" ht="27" customHeight="1" x14ac:dyDescent="0.2">
      <c r="A358" s="12">
        <v>79</v>
      </c>
      <c r="B358" s="44" t="s">
        <v>2343</v>
      </c>
      <c r="C358" s="4907" t="s">
        <v>7568</v>
      </c>
      <c r="D358" s="4907"/>
      <c r="E358" s="4907"/>
      <c r="F358" s="4907"/>
      <c r="G358" s="252">
        <v>41470</v>
      </c>
      <c r="H358" s="252">
        <v>41610</v>
      </c>
      <c r="I358" s="3932"/>
      <c r="J358" s="3932"/>
      <c r="K358" s="44"/>
      <c r="L358" s="44"/>
      <c r="M358" s="28">
        <v>40</v>
      </c>
      <c r="N358" s="28" t="s">
        <v>621</v>
      </c>
      <c r="O358" s="28" t="s">
        <v>596</v>
      </c>
      <c r="P358" s="20"/>
    </row>
    <row r="359" spans="1:16" ht="27.75" customHeight="1" x14ac:dyDescent="0.2">
      <c r="A359" s="12">
        <v>80</v>
      </c>
      <c r="B359" s="44" t="s">
        <v>2343</v>
      </c>
      <c r="C359" s="4907" t="s">
        <v>7569</v>
      </c>
      <c r="D359" s="4907"/>
      <c r="E359" s="4907"/>
      <c r="F359" s="4907"/>
      <c r="G359" s="252">
        <v>41470</v>
      </c>
      <c r="H359" s="252">
        <v>41610</v>
      </c>
      <c r="I359" s="3932"/>
      <c r="J359" s="3932"/>
      <c r="K359" s="44"/>
      <c r="L359" s="44"/>
      <c r="M359" s="28">
        <v>40</v>
      </c>
      <c r="N359" s="28" t="s">
        <v>621</v>
      </c>
      <c r="O359" s="28" t="s">
        <v>596</v>
      </c>
      <c r="P359" s="20"/>
    </row>
    <row r="360" spans="1:16" ht="27.75" customHeight="1" x14ac:dyDescent="0.2">
      <c r="A360" s="12">
        <v>81</v>
      </c>
      <c r="B360" s="44" t="s">
        <v>2343</v>
      </c>
      <c r="C360" s="4907" t="s">
        <v>7570</v>
      </c>
      <c r="D360" s="4907"/>
      <c r="E360" s="4907"/>
      <c r="F360" s="4907"/>
      <c r="G360" s="252">
        <v>41470</v>
      </c>
      <c r="H360" s="252">
        <v>41512</v>
      </c>
      <c r="I360" s="3932"/>
      <c r="J360" s="3932"/>
      <c r="K360" s="44"/>
      <c r="L360" s="44"/>
      <c r="M360" s="28">
        <v>14</v>
      </c>
      <c r="N360" s="28" t="s">
        <v>621</v>
      </c>
      <c r="O360" s="28" t="s">
        <v>596</v>
      </c>
      <c r="P360" s="20"/>
    </row>
    <row r="361" spans="1:16" ht="25.5" customHeight="1" x14ac:dyDescent="0.2">
      <c r="A361" s="12">
        <v>82</v>
      </c>
      <c r="B361" s="44" t="s">
        <v>2343</v>
      </c>
      <c r="C361" s="4907" t="s">
        <v>7571</v>
      </c>
      <c r="D361" s="4907"/>
      <c r="E361" s="4907"/>
      <c r="F361" s="4907"/>
      <c r="G361" s="252">
        <v>41470</v>
      </c>
      <c r="H361" s="252">
        <v>41610</v>
      </c>
      <c r="I361" s="3932"/>
      <c r="J361" s="3932"/>
      <c r="K361" s="44"/>
      <c r="L361" s="44"/>
      <c r="M361" s="28">
        <v>30</v>
      </c>
      <c r="N361" s="28" t="s">
        <v>621</v>
      </c>
      <c r="O361" s="28" t="s">
        <v>596</v>
      </c>
      <c r="P361" s="20"/>
    </row>
    <row r="362" spans="1:16" ht="26.25" customHeight="1" x14ac:dyDescent="0.2">
      <c r="A362" s="12">
        <v>83</v>
      </c>
      <c r="B362" s="44" t="s">
        <v>2343</v>
      </c>
      <c r="C362" s="4907" t="s">
        <v>7572</v>
      </c>
      <c r="D362" s="4907"/>
      <c r="E362" s="4907"/>
      <c r="F362" s="4907"/>
      <c r="G362" s="252">
        <v>41469</v>
      </c>
      <c r="H362" s="252">
        <v>41579</v>
      </c>
      <c r="I362" s="3932"/>
      <c r="J362" s="3933"/>
      <c r="K362" s="44"/>
      <c r="L362" s="44"/>
      <c r="M362" s="28">
        <v>21</v>
      </c>
      <c r="N362" s="28" t="s">
        <v>621</v>
      </c>
      <c r="O362" s="28" t="s">
        <v>596</v>
      </c>
      <c r="P362" s="20"/>
    </row>
    <row r="363" spans="1:16" ht="26.25" customHeight="1" x14ac:dyDescent="0.2">
      <c r="A363" s="12">
        <v>84</v>
      </c>
      <c r="B363" s="44" t="s">
        <v>2343</v>
      </c>
      <c r="C363" s="4907" t="s">
        <v>7573</v>
      </c>
      <c r="D363" s="4907"/>
      <c r="E363" s="4907"/>
      <c r="F363" s="4907"/>
      <c r="G363" s="252">
        <v>41458</v>
      </c>
      <c r="H363" s="252">
        <v>41548</v>
      </c>
      <c r="I363" s="3932"/>
      <c r="J363" s="3931">
        <v>2</v>
      </c>
      <c r="K363" s="44"/>
      <c r="L363" s="44"/>
      <c r="M363" s="28">
        <v>27</v>
      </c>
      <c r="N363" s="28" t="s">
        <v>621</v>
      </c>
      <c r="O363" s="28" t="s">
        <v>596</v>
      </c>
      <c r="P363" s="20"/>
    </row>
    <row r="364" spans="1:16" ht="26.25" customHeight="1" x14ac:dyDescent="0.2">
      <c r="A364" s="12">
        <v>85</v>
      </c>
      <c r="B364" s="44" t="s">
        <v>2343</v>
      </c>
      <c r="C364" s="4907" t="s">
        <v>7574</v>
      </c>
      <c r="D364" s="4907"/>
      <c r="E364" s="4907"/>
      <c r="F364" s="4907"/>
      <c r="G364" s="252">
        <v>41470</v>
      </c>
      <c r="H364" s="252">
        <v>41579</v>
      </c>
      <c r="I364" s="3932"/>
      <c r="J364" s="3932"/>
      <c r="K364" s="44"/>
      <c r="L364" s="44"/>
      <c r="M364" s="28">
        <v>16</v>
      </c>
      <c r="N364" s="28" t="s">
        <v>621</v>
      </c>
      <c r="O364" s="28" t="s">
        <v>596</v>
      </c>
      <c r="P364" s="20"/>
    </row>
    <row r="365" spans="1:16" ht="26.25" customHeight="1" x14ac:dyDescent="0.2">
      <c r="A365" s="12">
        <v>86</v>
      </c>
      <c r="B365" s="44" t="s">
        <v>2343</v>
      </c>
      <c r="C365" s="4907" t="s">
        <v>7575</v>
      </c>
      <c r="D365" s="4907"/>
      <c r="E365" s="4907"/>
      <c r="F365" s="4907"/>
      <c r="G365" s="252">
        <v>41487</v>
      </c>
      <c r="H365" s="252">
        <v>41946</v>
      </c>
      <c r="I365" s="3932"/>
      <c r="J365" s="3932"/>
      <c r="K365" s="44"/>
      <c r="L365" s="44"/>
      <c r="M365" s="28">
        <v>21</v>
      </c>
      <c r="N365" s="28" t="s">
        <v>621</v>
      </c>
      <c r="O365" s="28" t="s">
        <v>596</v>
      </c>
      <c r="P365" s="20"/>
    </row>
    <row r="366" spans="1:16" ht="26.25" customHeight="1" x14ac:dyDescent="0.2">
      <c r="A366" s="12">
        <v>87</v>
      </c>
      <c r="B366" s="44" t="s">
        <v>2343</v>
      </c>
      <c r="C366" s="4907" t="s">
        <v>7576</v>
      </c>
      <c r="D366" s="4907"/>
      <c r="E366" s="4907"/>
      <c r="F366" s="4907"/>
      <c r="G366" s="252">
        <v>41473</v>
      </c>
      <c r="H366" s="252">
        <v>41946</v>
      </c>
      <c r="I366" s="3932"/>
      <c r="J366" s="3932"/>
      <c r="K366" s="44"/>
      <c r="L366" s="44"/>
      <c r="M366" s="28">
        <v>22</v>
      </c>
      <c r="N366" s="28" t="s">
        <v>621</v>
      </c>
      <c r="O366" s="28" t="s">
        <v>596</v>
      </c>
      <c r="P366" s="20"/>
    </row>
    <row r="367" spans="1:16" ht="27.75" customHeight="1" x14ac:dyDescent="0.2">
      <c r="A367" s="12">
        <v>88</v>
      </c>
      <c r="B367" s="44" t="s">
        <v>2343</v>
      </c>
      <c r="C367" s="4907" t="s">
        <v>7577</v>
      </c>
      <c r="D367" s="4907"/>
      <c r="E367" s="4907"/>
      <c r="F367" s="4907"/>
      <c r="G367" s="252">
        <v>41481</v>
      </c>
      <c r="H367" s="252">
        <v>41610</v>
      </c>
      <c r="I367" s="3932"/>
      <c r="J367" s="3932"/>
      <c r="K367" s="44"/>
      <c r="L367" s="44"/>
      <c r="M367" s="28">
        <v>20</v>
      </c>
      <c r="N367" s="28" t="s">
        <v>621</v>
      </c>
      <c r="O367" s="28" t="s">
        <v>596</v>
      </c>
      <c r="P367" s="20"/>
    </row>
    <row r="368" spans="1:16" ht="26.25" customHeight="1" x14ac:dyDescent="0.2">
      <c r="A368" s="12">
        <v>89</v>
      </c>
      <c r="B368" s="44" t="s">
        <v>2343</v>
      </c>
      <c r="C368" s="4907" t="s">
        <v>7578</v>
      </c>
      <c r="D368" s="4907"/>
      <c r="E368" s="4907"/>
      <c r="F368" s="4907"/>
      <c r="G368" s="252">
        <v>41484</v>
      </c>
      <c r="H368" s="252">
        <v>41527</v>
      </c>
      <c r="I368" s="3932"/>
      <c r="J368" s="3932"/>
      <c r="K368" s="44"/>
      <c r="L368" s="44"/>
      <c r="M368" s="28">
        <v>32</v>
      </c>
      <c r="N368" s="28" t="s">
        <v>621</v>
      </c>
      <c r="O368" s="28" t="s">
        <v>596</v>
      </c>
      <c r="P368" s="20"/>
    </row>
    <row r="369" spans="1:16" ht="25.5" customHeight="1" x14ac:dyDescent="0.2">
      <c r="A369" s="12">
        <v>90</v>
      </c>
      <c r="B369" s="44" t="s">
        <v>2343</v>
      </c>
      <c r="C369" s="4907" t="s">
        <v>7579</v>
      </c>
      <c r="D369" s="4907"/>
      <c r="E369" s="4907"/>
      <c r="F369" s="4907"/>
      <c r="G369" s="252">
        <v>41487</v>
      </c>
      <c r="H369" s="252">
        <v>41609</v>
      </c>
      <c r="I369" s="3932"/>
      <c r="J369" s="3932"/>
      <c r="K369" s="44"/>
      <c r="L369" s="44"/>
      <c r="M369" s="28">
        <v>39</v>
      </c>
      <c r="N369" s="28" t="s">
        <v>621</v>
      </c>
      <c r="O369" s="28" t="s">
        <v>596</v>
      </c>
      <c r="P369" s="20"/>
    </row>
    <row r="370" spans="1:16" ht="25.5" customHeight="1" x14ac:dyDescent="0.2">
      <c r="A370" s="12">
        <v>91</v>
      </c>
      <c r="B370" s="44" t="s">
        <v>2343</v>
      </c>
      <c r="C370" s="4907" t="s">
        <v>7580</v>
      </c>
      <c r="D370" s="4907"/>
      <c r="E370" s="4907"/>
      <c r="F370" s="4907"/>
      <c r="G370" s="252">
        <v>41487</v>
      </c>
      <c r="H370" s="252">
        <v>41609</v>
      </c>
      <c r="I370" s="3932"/>
      <c r="J370" s="3933"/>
      <c r="K370" s="44"/>
      <c r="L370" s="44"/>
      <c r="M370" s="28">
        <v>35</v>
      </c>
      <c r="N370" s="28" t="s">
        <v>621</v>
      </c>
      <c r="O370" s="28" t="s">
        <v>596</v>
      </c>
      <c r="P370" s="20"/>
    </row>
    <row r="371" spans="1:16" ht="24.75" customHeight="1" x14ac:dyDescent="0.2">
      <c r="A371" s="12">
        <v>92</v>
      </c>
      <c r="B371" s="44" t="s">
        <v>2343</v>
      </c>
      <c r="C371" s="4907" t="s">
        <v>7581</v>
      </c>
      <c r="D371" s="4907"/>
      <c r="E371" s="4907"/>
      <c r="F371" s="4907"/>
      <c r="G371" s="252">
        <v>41487</v>
      </c>
      <c r="H371" s="252">
        <v>41521</v>
      </c>
      <c r="I371" s="3932"/>
      <c r="J371" s="3931">
        <v>3</v>
      </c>
      <c r="K371" s="44"/>
      <c r="L371" s="44"/>
      <c r="M371" s="28">
        <v>42</v>
      </c>
      <c r="N371" s="28" t="s">
        <v>621</v>
      </c>
      <c r="O371" s="28" t="s">
        <v>596</v>
      </c>
      <c r="P371" s="20"/>
    </row>
    <row r="372" spans="1:16" ht="27" customHeight="1" x14ac:dyDescent="0.2">
      <c r="A372" s="12">
        <v>93</v>
      </c>
      <c r="B372" s="44" t="s">
        <v>2343</v>
      </c>
      <c r="C372" s="4907" t="s">
        <v>7582</v>
      </c>
      <c r="D372" s="4907"/>
      <c r="E372" s="4907"/>
      <c r="F372" s="4907"/>
      <c r="G372" s="252">
        <v>41487</v>
      </c>
      <c r="H372" s="252">
        <v>41609</v>
      </c>
      <c r="I372" s="3932"/>
      <c r="J372" s="3932"/>
      <c r="K372" s="44"/>
      <c r="L372" s="44"/>
      <c r="M372" s="28">
        <v>38</v>
      </c>
      <c r="N372" s="28" t="s">
        <v>621</v>
      </c>
      <c r="O372" s="28" t="s">
        <v>596</v>
      </c>
      <c r="P372" s="20"/>
    </row>
    <row r="373" spans="1:16" ht="25.5" customHeight="1" x14ac:dyDescent="0.2">
      <c r="A373" s="12">
        <v>94</v>
      </c>
      <c r="B373" s="44" t="s">
        <v>2343</v>
      </c>
      <c r="C373" s="4907" t="s">
        <v>7583</v>
      </c>
      <c r="D373" s="4907"/>
      <c r="E373" s="4907"/>
      <c r="F373" s="4907"/>
      <c r="G373" s="252">
        <v>41491</v>
      </c>
      <c r="H373" s="252">
        <v>41609</v>
      </c>
      <c r="I373" s="3932"/>
      <c r="J373" s="3932"/>
      <c r="K373" s="44"/>
      <c r="L373" s="44"/>
      <c r="M373" s="28">
        <v>22</v>
      </c>
      <c r="N373" s="28" t="s">
        <v>621</v>
      </c>
      <c r="O373" s="28" t="s">
        <v>596</v>
      </c>
      <c r="P373" s="20"/>
    </row>
    <row r="374" spans="1:16" ht="26.25" customHeight="1" x14ac:dyDescent="0.2">
      <c r="A374" s="12">
        <v>95</v>
      </c>
      <c r="B374" s="44" t="s">
        <v>2343</v>
      </c>
      <c r="C374" s="4907" t="s">
        <v>7584</v>
      </c>
      <c r="D374" s="4907"/>
      <c r="E374" s="4907"/>
      <c r="F374" s="4907"/>
      <c r="G374" s="252">
        <v>41508</v>
      </c>
      <c r="H374" s="252">
        <v>41639</v>
      </c>
      <c r="I374" s="3932"/>
      <c r="J374" s="3932"/>
      <c r="K374" s="44"/>
      <c r="L374" s="44"/>
      <c r="M374" s="28">
        <v>31</v>
      </c>
      <c r="N374" s="28" t="s">
        <v>621</v>
      </c>
      <c r="O374" s="28" t="s">
        <v>596</v>
      </c>
      <c r="P374" s="20"/>
    </row>
    <row r="375" spans="1:16" ht="26.25" customHeight="1" x14ac:dyDescent="0.2">
      <c r="A375" s="12">
        <v>96</v>
      </c>
      <c r="B375" s="44" t="s">
        <v>2343</v>
      </c>
      <c r="C375" s="4907" t="s">
        <v>7585</v>
      </c>
      <c r="D375" s="4907"/>
      <c r="E375" s="4907"/>
      <c r="F375" s="4907"/>
      <c r="G375" s="252">
        <v>41515</v>
      </c>
      <c r="H375" s="252">
        <v>41487</v>
      </c>
      <c r="I375" s="3932"/>
      <c r="J375" s="3933"/>
      <c r="K375" s="44"/>
      <c r="L375" s="44"/>
      <c r="M375" s="28">
        <v>18</v>
      </c>
      <c r="N375" s="28" t="s">
        <v>621</v>
      </c>
      <c r="O375" s="28" t="s">
        <v>596</v>
      </c>
      <c r="P375" s="20"/>
    </row>
    <row r="376" spans="1:16" ht="24.75" customHeight="1" x14ac:dyDescent="0.2">
      <c r="A376" s="12">
        <v>97</v>
      </c>
      <c r="B376" s="44" t="s">
        <v>2343</v>
      </c>
      <c r="C376" s="4907" t="s">
        <v>7586</v>
      </c>
      <c r="D376" s="4907"/>
      <c r="E376" s="4907"/>
      <c r="F376" s="4907"/>
      <c r="G376" s="252">
        <v>41526</v>
      </c>
      <c r="H376" s="252">
        <v>41639</v>
      </c>
      <c r="I376" s="3932"/>
      <c r="J376" s="129">
        <v>4</v>
      </c>
      <c r="K376" s="44"/>
      <c r="L376" s="44"/>
      <c r="M376" s="28" t="s">
        <v>4039</v>
      </c>
      <c r="N376" s="28" t="s">
        <v>621</v>
      </c>
      <c r="O376" s="28" t="s">
        <v>596</v>
      </c>
      <c r="P376" s="85" t="s">
        <v>7815</v>
      </c>
    </row>
    <row r="377" spans="1:16" ht="24.75" customHeight="1" x14ac:dyDescent="0.2">
      <c r="A377" s="12">
        <v>98</v>
      </c>
      <c r="B377" s="44" t="s">
        <v>2343</v>
      </c>
      <c r="C377" s="4907" t="s">
        <v>7586</v>
      </c>
      <c r="D377" s="4907"/>
      <c r="E377" s="4907"/>
      <c r="F377" s="4907"/>
      <c r="G377" s="252">
        <v>41526</v>
      </c>
      <c r="H377" s="252">
        <v>41639</v>
      </c>
      <c r="I377" s="3932"/>
      <c r="J377" s="129">
        <v>5</v>
      </c>
      <c r="K377" s="44"/>
      <c r="L377" s="44"/>
      <c r="M377" s="28" t="s">
        <v>4631</v>
      </c>
      <c r="N377" s="28" t="s">
        <v>621</v>
      </c>
      <c r="O377" s="28" t="s">
        <v>596</v>
      </c>
      <c r="P377" s="85" t="s">
        <v>7816</v>
      </c>
    </row>
    <row r="378" spans="1:16" ht="39" customHeight="1" x14ac:dyDescent="0.2">
      <c r="A378" s="12">
        <v>99</v>
      </c>
      <c r="B378" s="44" t="s">
        <v>2343</v>
      </c>
      <c r="C378" s="4907" t="s">
        <v>7586</v>
      </c>
      <c r="D378" s="4907"/>
      <c r="E378" s="4907"/>
      <c r="F378" s="4907"/>
      <c r="G378" s="252">
        <v>41526</v>
      </c>
      <c r="H378" s="252">
        <v>41639</v>
      </c>
      <c r="I378" s="3932"/>
      <c r="J378" s="129">
        <v>6</v>
      </c>
      <c r="K378" s="44"/>
      <c r="L378" s="44"/>
      <c r="M378" s="28" t="s">
        <v>7817</v>
      </c>
      <c r="N378" s="28" t="s">
        <v>621</v>
      </c>
      <c r="O378" s="28" t="s">
        <v>596</v>
      </c>
      <c r="P378" s="85" t="s">
        <v>7818</v>
      </c>
    </row>
    <row r="379" spans="1:16" ht="24.75" customHeight="1" x14ac:dyDescent="0.2">
      <c r="A379" s="12">
        <v>100</v>
      </c>
      <c r="B379" s="44" t="s">
        <v>2343</v>
      </c>
      <c r="C379" s="4907" t="s">
        <v>7586</v>
      </c>
      <c r="D379" s="4907"/>
      <c r="E379" s="4907"/>
      <c r="F379" s="4907"/>
      <c r="G379" s="252">
        <v>41526</v>
      </c>
      <c r="H379" s="252">
        <v>41639</v>
      </c>
      <c r="I379" s="3932"/>
      <c r="J379" s="3931">
        <v>7</v>
      </c>
      <c r="K379" s="44"/>
      <c r="L379" s="44"/>
      <c r="M379" s="43" t="s">
        <v>7819</v>
      </c>
      <c r="N379" s="28" t="s">
        <v>621</v>
      </c>
      <c r="O379" s="28" t="s">
        <v>596</v>
      </c>
      <c r="P379" s="85" t="s">
        <v>7820</v>
      </c>
    </row>
    <row r="380" spans="1:16" ht="27" customHeight="1" x14ac:dyDescent="0.2">
      <c r="A380" s="12">
        <v>101</v>
      </c>
      <c r="B380" s="44" t="s">
        <v>2343</v>
      </c>
      <c r="C380" s="4907" t="s">
        <v>7587</v>
      </c>
      <c r="D380" s="4907"/>
      <c r="E380" s="4907"/>
      <c r="F380" s="4907"/>
      <c r="G380" s="252">
        <v>41516</v>
      </c>
      <c r="H380" s="252">
        <v>41944</v>
      </c>
      <c r="I380" s="3933"/>
      <c r="J380" s="3933"/>
      <c r="K380" s="44"/>
      <c r="L380" s="44"/>
      <c r="M380" s="28">
        <v>43</v>
      </c>
      <c r="N380" s="28" t="s">
        <v>621</v>
      </c>
      <c r="O380" s="28" t="s">
        <v>596</v>
      </c>
      <c r="P380" s="20"/>
    </row>
    <row r="381" spans="1:16" ht="23.25" customHeight="1" x14ac:dyDescent="0.2">
      <c r="A381" s="12">
        <v>102</v>
      </c>
      <c r="B381" s="44" t="s">
        <v>2343</v>
      </c>
      <c r="C381" s="4907" t="s">
        <v>7588</v>
      </c>
      <c r="D381" s="4907"/>
      <c r="E381" s="4907"/>
      <c r="F381" s="4907"/>
      <c r="G381" s="252">
        <v>41518</v>
      </c>
      <c r="H381" s="252">
        <v>41609</v>
      </c>
      <c r="I381" s="3931">
        <v>477</v>
      </c>
      <c r="J381" s="3931">
        <v>1</v>
      </c>
      <c r="K381" s="44"/>
      <c r="L381" s="44"/>
      <c r="M381" s="28">
        <v>37</v>
      </c>
      <c r="N381" s="28" t="s">
        <v>621</v>
      </c>
      <c r="O381" s="28" t="s">
        <v>596</v>
      </c>
      <c r="P381" s="20"/>
    </row>
    <row r="382" spans="1:16" ht="27" customHeight="1" x14ac:dyDescent="0.2">
      <c r="A382" s="12">
        <v>103</v>
      </c>
      <c r="B382" s="44" t="s">
        <v>2343</v>
      </c>
      <c r="C382" s="4907" t="s">
        <v>7589</v>
      </c>
      <c r="D382" s="4907"/>
      <c r="E382" s="4907"/>
      <c r="F382" s="4907"/>
      <c r="G382" s="252">
        <v>41519</v>
      </c>
      <c r="H382" s="252">
        <v>41609</v>
      </c>
      <c r="I382" s="3932"/>
      <c r="J382" s="3932"/>
      <c r="K382" s="44"/>
      <c r="L382" s="44"/>
      <c r="M382" s="28">
        <v>44</v>
      </c>
      <c r="N382" s="28" t="s">
        <v>621</v>
      </c>
      <c r="O382" s="28" t="s">
        <v>596</v>
      </c>
      <c r="P382" s="20"/>
    </row>
    <row r="383" spans="1:16" ht="27" customHeight="1" x14ac:dyDescent="0.2">
      <c r="A383" s="12">
        <v>104</v>
      </c>
      <c r="B383" s="44" t="s">
        <v>2343</v>
      </c>
      <c r="C383" s="4907" t="s">
        <v>7590</v>
      </c>
      <c r="D383" s="4907"/>
      <c r="E383" s="4907"/>
      <c r="F383" s="4907"/>
      <c r="G383" s="252">
        <v>41522</v>
      </c>
      <c r="H383" s="252">
        <v>41944</v>
      </c>
      <c r="I383" s="3932"/>
      <c r="J383" s="3932"/>
      <c r="K383" s="44"/>
      <c r="L383" s="44"/>
      <c r="M383" s="28">
        <v>27</v>
      </c>
      <c r="N383" s="28" t="s">
        <v>621</v>
      </c>
      <c r="O383" s="28" t="s">
        <v>596</v>
      </c>
      <c r="P383" s="20"/>
    </row>
    <row r="384" spans="1:16" ht="25.5" customHeight="1" x14ac:dyDescent="0.2">
      <c r="A384" s="12">
        <v>105</v>
      </c>
      <c r="B384" s="44" t="s">
        <v>2343</v>
      </c>
      <c r="C384" s="4907" t="s">
        <v>7591</v>
      </c>
      <c r="D384" s="4907"/>
      <c r="E384" s="4907"/>
      <c r="F384" s="4907"/>
      <c r="G384" s="252">
        <v>41548</v>
      </c>
      <c r="H384" s="252">
        <v>41578</v>
      </c>
      <c r="I384" s="3932"/>
      <c r="J384" s="3933"/>
      <c r="K384" s="44"/>
      <c r="L384" s="44"/>
      <c r="M384" s="28">
        <v>116</v>
      </c>
      <c r="N384" s="28" t="s">
        <v>621</v>
      </c>
      <c r="O384" s="28" t="s">
        <v>596</v>
      </c>
      <c r="P384" s="20" t="s">
        <v>7821</v>
      </c>
    </row>
    <row r="385" spans="1:16" ht="27.75" customHeight="1" x14ac:dyDescent="0.2">
      <c r="A385" s="12">
        <v>106</v>
      </c>
      <c r="B385" s="44" t="s">
        <v>2343</v>
      </c>
      <c r="C385" s="4907" t="s">
        <v>7592</v>
      </c>
      <c r="D385" s="4907"/>
      <c r="E385" s="4907"/>
      <c r="F385" s="4907"/>
      <c r="G385" s="252">
        <v>41527</v>
      </c>
      <c r="H385" s="252">
        <v>41913</v>
      </c>
      <c r="I385" s="3932"/>
      <c r="J385" s="3931">
        <v>2</v>
      </c>
      <c r="K385" s="44"/>
      <c r="L385" s="44"/>
      <c r="M385" s="28">
        <v>27</v>
      </c>
      <c r="N385" s="28" t="s">
        <v>621</v>
      </c>
      <c r="O385" s="28" t="s">
        <v>596</v>
      </c>
      <c r="P385" s="20"/>
    </row>
    <row r="386" spans="1:16" ht="26.25" customHeight="1" x14ac:dyDescent="0.2">
      <c r="A386" s="12">
        <v>107</v>
      </c>
      <c r="B386" s="44" t="s">
        <v>2343</v>
      </c>
      <c r="C386" s="4907" t="s">
        <v>7593</v>
      </c>
      <c r="D386" s="4907"/>
      <c r="E386" s="4907"/>
      <c r="F386" s="4907"/>
      <c r="G386" s="252">
        <v>41529</v>
      </c>
      <c r="H386" s="252">
        <v>41944</v>
      </c>
      <c r="I386" s="3932"/>
      <c r="J386" s="3932"/>
      <c r="K386" s="44"/>
      <c r="L386" s="44"/>
      <c r="M386" s="28">
        <v>31</v>
      </c>
      <c r="N386" s="28" t="s">
        <v>621</v>
      </c>
      <c r="O386" s="28" t="s">
        <v>596</v>
      </c>
      <c r="P386" s="20"/>
    </row>
    <row r="387" spans="1:16" ht="27" customHeight="1" x14ac:dyDescent="0.2">
      <c r="A387" s="12">
        <v>108</v>
      </c>
      <c r="B387" s="44" t="s">
        <v>2343</v>
      </c>
      <c r="C387" s="4907" t="s">
        <v>7594</v>
      </c>
      <c r="D387" s="4907"/>
      <c r="E387" s="4907"/>
      <c r="F387" s="4907"/>
      <c r="G387" s="252">
        <v>41533</v>
      </c>
      <c r="H387" s="252">
        <v>41944</v>
      </c>
      <c r="I387" s="3932"/>
      <c r="J387" s="3932"/>
      <c r="K387" s="44"/>
      <c r="L387" s="44"/>
      <c r="M387" s="28">
        <v>58</v>
      </c>
      <c r="N387" s="28" t="s">
        <v>621</v>
      </c>
      <c r="O387" s="28" t="s">
        <v>596</v>
      </c>
      <c r="P387" s="20"/>
    </row>
    <row r="388" spans="1:16" ht="27" customHeight="1" x14ac:dyDescent="0.2">
      <c r="A388" s="12">
        <v>109</v>
      </c>
      <c r="B388" s="44" t="s">
        <v>2343</v>
      </c>
      <c r="C388" s="4907" t="s">
        <v>7595</v>
      </c>
      <c r="D388" s="4907"/>
      <c r="E388" s="4907"/>
      <c r="F388" s="4907"/>
      <c r="G388" s="252">
        <v>41535</v>
      </c>
      <c r="H388" s="252">
        <v>41579</v>
      </c>
      <c r="I388" s="3932"/>
      <c r="J388" s="3932"/>
      <c r="K388" s="44"/>
      <c r="L388" s="44"/>
      <c r="M388" s="28">
        <v>23</v>
      </c>
      <c r="N388" s="28" t="s">
        <v>621</v>
      </c>
      <c r="O388" s="28" t="s">
        <v>596</v>
      </c>
      <c r="P388" s="20"/>
    </row>
    <row r="389" spans="1:16" ht="25.5" customHeight="1" x14ac:dyDescent="0.2">
      <c r="A389" s="12">
        <v>110</v>
      </c>
      <c r="B389" s="44" t="s">
        <v>2343</v>
      </c>
      <c r="C389" s="4907" t="s">
        <v>7596</v>
      </c>
      <c r="D389" s="4907"/>
      <c r="E389" s="4907"/>
      <c r="F389" s="4907"/>
      <c r="G389" s="252">
        <v>41549</v>
      </c>
      <c r="H389" s="252">
        <v>41578</v>
      </c>
      <c r="I389" s="3932"/>
      <c r="J389" s="3932"/>
      <c r="K389" s="44"/>
      <c r="L389" s="44"/>
      <c r="M389" s="28">
        <v>32</v>
      </c>
      <c r="N389" s="28" t="s">
        <v>621</v>
      </c>
      <c r="O389" s="28" t="s">
        <v>596</v>
      </c>
      <c r="P389" s="20"/>
    </row>
    <row r="390" spans="1:16" ht="26.25" customHeight="1" x14ac:dyDescent="0.2">
      <c r="A390" s="12">
        <v>111</v>
      </c>
      <c r="B390" s="44" t="s">
        <v>2343</v>
      </c>
      <c r="C390" s="4907" t="s">
        <v>7597</v>
      </c>
      <c r="D390" s="4907"/>
      <c r="E390" s="4907"/>
      <c r="F390" s="4907"/>
      <c r="G390" s="252">
        <v>41543</v>
      </c>
      <c r="H390" s="252">
        <v>41944</v>
      </c>
      <c r="I390" s="3932"/>
      <c r="J390" s="3933"/>
      <c r="K390" s="44"/>
      <c r="L390" s="44"/>
      <c r="M390" s="28">
        <v>47</v>
      </c>
      <c r="N390" s="28" t="s">
        <v>621</v>
      </c>
      <c r="O390" s="28" t="s">
        <v>596</v>
      </c>
      <c r="P390" s="20"/>
    </row>
    <row r="391" spans="1:16" ht="30" customHeight="1" x14ac:dyDescent="0.2">
      <c r="A391" s="12">
        <v>112</v>
      </c>
      <c r="B391" s="44" t="s">
        <v>2343</v>
      </c>
      <c r="C391" s="4907" t="s">
        <v>7598</v>
      </c>
      <c r="D391" s="4907"/>
      <c r="E391" s="4907"/>
      <c r="F391" s="4907"/>
      <c r="G391" s="252">
        <v>41533</v>
      </c>
      <c r="H391" s="252">
        <v>41944</v>
      </c>
      <c r="I391" s="3932"/>
      <c r="J391" s="3931">
        <v>3</v>
      </c>
      <c r="K391" s="44"/>
      <c r="L391" s="44"/>
      <c r="M391" s="28">
        <v>23</v>
      </c>
      <c r="N391" s="28" t="s">
        <v>621</v>
      </c>
      <c r="O391" s="28" t="s">
        <v>596</v>
      </c>
      <c r="P391" s="20"/>
    </row>
    <row r="392" spans="1:16" ht="30" customHeight="1" x14ac:dyDescent="0.2">
      <c r="A392" s="12">
        <v>113</v>
      </c>
      <c r="B392" s="44" t="s">
        <v>2343</v>
      </c>
      <c r="C392" s="4907" t="s">
        <v>7599</v>
      </c>
      <c r="D392" s="4907"/>
      <c r="E392" s="4907"/>
      <c r="F392" s="4907"/>
      <c r="G392" s="252">
        <v>41548</v>
      </c>
      <c r="H392" s="252">
        <v>41944</v>
      </c>
      <c r="I392" s="3932"/>
      <c r="J392" s="3932"/>
      <c r="K392" s="44"/>
      <c r="L392" s="44"/>
      <c r="M392" s="28">
        <v>17</v>
      </c>
      <c r="N392" s="28" t="s">
        <v>621</v>
      </c>
      <c r="O392" s="28" t="s">
        <v>596</v>
      </c>
      <c r="P392" s="20"/>
    </row>
    <row r="393" spans="1:16" ht="27.75" customHeight="1" x14ac:dyDescent="0.2">
      <c r="A393" s="12">
        <v>114</v>
      </c>
      <c r="B393" s="44" t="s">
        <v>2343</v>
      </c>
      <c r="C393" s="4907" t="s">
        <v>7600</v>
      </c>
      <c r="D393" s="4907"/>
      <c r="E393" s="4907"/>
      <c r="F393" s="4907"/>
      <c r="G393" s="252">
        <v>41561</v>
      </c>
      <c r="H393" s="252">
        <v>41944</v>
      </c>
      <c r="I393" s="3932"/>
      <c r="J393" s="3932"/>
      <c r="K393" s="44"/>
      <c r="L393" s="44"/>
      <c r="M393" s="28">
        <v>30</v>
      </c>
      <c r="N393" s="28" t="s">
        <v>621</v>
      </c>
      <c r="O393" s="28" t="s">
        <v>596</v>
      </c>
      <c r="P393" s="20" t="s">
        <v>7822</v>
      </c>
    </row>
    <row r="394" spans="1:16" ht="27" customHeight="1" x14ac:dyDescent="0.2">
      <c r="A394" s="12">
        <v>115</v>
      </c>
      <c r="B394" s="44" t="s">
        <v>2343</v>
      </c>
      <c r="C394" s="4907" t="s">
        <v>7601</v>
      </c>
      <c r="D394" s="4907"/>
      <c r="E394" s="4907"/>
      <c r="F394" s="4907"/>
      <c r="G394" s="252">
        <v>41548</v>
      </c>
      <c r="H394" s="252">
        <v>41639</v>
      </c>
      <c r="I394" s="3932"/>
      <c r="J394" s="3932"/>
      <c r="K394" s="44"/>
      <c r="L394" s="44"/>
      <c r="M394" s="28">
        <v>20</v>
      </c>
      <c r="N394" s="28" t="s">
        <v>621</v>
      </c>
      <c r="O394" s="28" t="s">
        <v>596</v>
      </c>
      <c r="P394" s="20"/>
    </row>
    <row r="395" spans="1:16" ht="27" customHeight="1" x14ac:dyDescent="0.2">
      <c r="A395" s="12">
        <v>116</v>
      </c>
      <c r="B395" s="44" t="s">
        <v>2343</v>
      </c>
      <c r="C395" s="4907" t="s">
        <v>7602</v>
      </c>
      <c r="D395" s="4907"/>
      <c r="E395" s="4907"/>
      <c r="F395" s="4907"/>
      <c r="G395" s="252">
        <v>41548</v>
      </c>
      <c r="H395" s="252">
        <v>41944</v>
      </c>
      <c r="I395" s="3932"/>
      <c r="J395" s="3932"/>
      <c r="K395" s="44"/>
      <c r="L395" s="44"/>
      <c r="M395" s="28">
        <v>20</v>
      </c>
      <c r="N395" s="28" t="s">
        <v>621</v>
      </c>
      <c r="O395" s="28" t="s">
        <v>596</v>
      </c>
      <c r="P395" s="20"/>
    </row>
    <row r="396" spans="1:16" ht="27" customHeight="1" x14ac:dyDescent="0.2">
      <c r="A396" s="12">
        <v>117</v>
      </c>
      <c r="B396" s="44" t="s">
        <v>2343</v>
      </c>
      <c r="C396" s="4907" t="s">
        <v>7603</v>
      </c>
      <c r="D396" s="4907"/>
      <c r="E396" s="4907"/>
      <c r="F396" s="4907"/>
      <c r="G396" s="252">
        <v>41487</v>
      </c>
      <c r="H396" s="252">
        <v>41944</v>
      </c>
      <c r="I396" s="3932"/>
      <c r="J396" s="3932"/>
      <c r="K396" s="44"/>
      <c r="L396" s="44"/>
      <c r="M396" s="28">
        <v>45</v>
      </c>
      <c r="N396" s="28" t="s">
        <v>621</v>
      </c>
      <c r="O396" s="28" t="s">
        <v>596</v>
      </c>
      <c r="P396" s="20"/>
    </row>
    <row r="397" spans="1:16" ht="30" customHeight="1" x14ac:dyDescent="0.2">
      <c r="A397" s="12">
        <v>118</v>
      </c>
      <c r="B397" s="44" t="s">
        <v>2343</v>
      </c>
      <c r="C397" s="4907" t="s">
        <v>7604</v>
      </c>
      <c r="D397" s="4907"/>
      <c r="E397" s="4907"/>
      <c r="F397" s="4907"/>
      <c r="G397" s="252">
        <v>41548</v>
      </c>
      <c r="H397" s="252">
        <v>41944</v>
      </c>
      <c r="I397" s="3932"/>
      <c r="J397" s="3932"/>
      <c r="K397" s="44"/>
      <c r="L397" s="44"/>
      <c r="M397" s="28">
        <v>44</v>
      </c>
      <c r="N397" s="28" t="s">
        <v>621</v>
      </c>
      <c r="O397" s="28" t="s">
        <v>596</v>
      </c>
      <c r="P397" s="20"/>
    </row>
    <row r="398" spans="1:16" ht="24.75" customHeight="1" x14ac:dyDescent="0.2">
      <c r="A398" s="12">
        <v>119</v>
      </c>
      <c r="B398" s="44" t="s">
        <v>2343</v>
      </c>
      <c r="C398" s="4907" t="s">
        <v>7605</v>
      </c>
      <c r="D398" s="4907"/>
      <c r="E398" s="4907"/>
      <c r="F398" s="4907"/>
      <c r="G398" s="252">
        <v>41548</v>
      </c>
      <c r="H398" s="252">
        <v>41944</v>
      </c>
      <c r="I398" s="3932"/>
      <c r="J398" s="3933"/>
      <c r="K398" s="44"/>
      <c r="L398" s="44"/>
      <c r="M398" s="28">
        <v>47</v>
      </c>
      <c r="N398" s="28" t="s">
        <v>621</v>
      </c>
      <c r="O398" s="28" t="s">
        <v>596</v>
      </c>
      <c r="P398" s="20"/>
    </row>
    <row r="399" spans="1:16" ht="26.25" customHeight="1" x14ac:dyDescent="0.2">
      <c r="A399" s="12">
        <v>120</v>
      </c>
      <c r="B399" s="44" t="s">
        <v>2343</v>
      </c>
      <c r="C399" s="4907" t="s">
        <v>7606</v>
      </c>
      <c r="D399" s="4907"/>
      <c r="E399" s="4907"/>
      <c r="F399" s="4907"/>
      <c r="G399" s="252">
        <v>41548</v>
      </c>
      <c r="H399" s="252">
        <v>41944</v>
      </c>
      <c r="I399" s="3932"/>
      <c r="J399" s="3931">
        <v>4</v>
      </c>
      <c r="K399" s="44"/>
      <c r="L399" s="44"/>
      <c r="M399" s="28">
        <v>48</v>
      </c>
      <c r="N399" s="28" t="s">
        <v>621</v>
      </c>
      <c r="O399" s="28" t="s">
        <v>596</v>
      </c>
      <c r="P399" s="20"/>
    </row>
    <row r="400" spans="1:16" ht="23.25" customHeight="1" x14ac:dyDescent="0.2">
      <c r="A400" s="12">
        <v>121</v>
      </c>
      <c r="B400" s="44" t="s">
        <v>2343</v>
      </c>
      <c r="C400" s="4907" t="s">
        <v>7607</v>
      </c>
      <c r="D400" s="4907"/>
      <c r="E400" s="4907"/>
      <c r="F400" s="4907"/>
      <c r="G400" s="252">
        <v>41561</v>
      </c>
      <c r="H400" s="252">
        <v>41639</v>
      </c>
      <c r="I400" s="3932"/>
      <c r="J400" s="3932"/>
      <c r="K400" s="44"/>
      <c r="L400" s="44"/>
      <c r="M400" s="28">
        <v>31</v>
      </c>
      <c r="N400" s="28" t="s">
        <v>621</v>
      </c>
      <c r="O400" s="28" t="s">
        <v>596</v>
      </c>
      <c r="P400" s="20"/>
    </row>
    <row r="401" spans="1:16" ht="26.25" customHeight="1" x14ac:dyDescent="0.2">
      <c r="A401" s="12">
        <v>122</v>
      </c>
      <c r="B401" s="44" t="s">
        <v>2343</v>
      </c>
      <c r="C401" s="4907" t="s">
        <v>7608</v>
      </c>
      <c r="D401" s="4907"/>
      <c r="E401" s="4907"/>
      <c r="F401" s="4907"/>
      <c r="G401" s="252">
        <v>41561</v>
      </c>
      <c r="H401" s="252">
        <v>41944</v>
      </c>
      <c r="I401" s="3932"/>
      <c r="J401" s="3932"/>
      <c r="K401" s="44"/>
      <c r="L401" s="44"/>
      <c r="M401" s="28">
        <v>24</v>
      </c>
      <c r="N401" s="28" t="s">
        <v>621</v>
      </c>
      <c r="O401" s="28" t="s">
        <v>596</v>
      </c>
      <c r="P401" s="20"/>
    </row>
    <row r="402" spans="1:16" ht="25.5" customHeight="1" x14ac:dyDescent="0.2">
      <c r="A402" s="12">
        <v>123</v>
      </c>
      <c r="B402" s="44" t="s">
        <v>2343</v>
      </c>
      <c r="C402" s="4907" t="s">
        <v>7609</v>
      </c>
      <c r="D402" s="4907"/>
      <c r="E402" s="4907"/>
      <c r="F402" s="4907"/>
      <c r="G402" s="252">
        <v>41579</v>
      </c>
      <c r="H402" s="252">
        <v>41561</v>
      </c>
      <c r="I402" s="3932"/>
      <c r="J402" s="3932"/>
      <c r="K402" s="44"/>
      <c r="L402" s="44"/>
      <c r="M402" s="28">
        <v>25</v>
      </c>
      <c r="N402" s="28" t="s">
        <v>621</v>
      </c>
      <c r="O402" s="28" t="s">
        <v>596</v>
      </c>
      <c r="P402" s="20"/>
    </row>
    <row r="403" spans="1:16" ht="25.5" customHeight="1" x14ac:dyDescent="0.2">
      <c r="A403" s="12">
        <v>124</v>
      </c>
      <c r="B403" s="44" t="s">
        <v>2343</v>
      </c>
      <c r="C403" s="4907" t="s">
        <v>7610</v>
      </c>
      <c r="D403" s="4907"/>
      <c r="E403" s="4907"/>
      <c r="F403" s="4907"/>
      <c r="G403" s="252">
        <v>41575</v>
      </c>
      <c r="H403" s="252">
        <v>41944</v>
      </c>
      <c r="I403" s="3932"/>
      <c r="J403" s="3932"/>
      <c r="K403" s="44"/>
      <c r="L403" s="44"/>
      <c r="M403" s="28">
        <v>26</v>
      </c>
      <c r="N403" s="28" t="s">
        <v>621</v>
      </c>
      <c r="O403" s="28" t="s">
        <v>596</v>
      </c>
      <c r="P403" s="20"/>
    </row>
    <row r="404" spans="1:16" ht="26.25" customHeight="1" x14ac:dyDescent="0.2">
      <c r="A404" s="12">
        <v>125</v>
      </c>
      <c r="B404" s="44" t="s">
        <v>2343</v>
      </c>
      <c r="C404" s="4907" t="s">
        <v>7610</v>
      </c>
      <c r="D404" s="4907"/>
      <c r="E404" s="4907"/>
      <c r="F404" s="4907"/>
      <c r="G404" s="252">
        <v>41575</v>
      </c>
      <c r="H404" s="252">
        <v>41944</v>
      </c>
      <c r="I404" s="3932"/>
      <c r="J404" s="3932"/>
      <c r="K404" s="44"/>
      <c r="L404" s="44"/>
      <c r="M404" s="28">
        <v>26</v>
      </c>
      <c r="N404" s="28" t="s">
        <v>621</v>
      </c>
      <c r="O404" s="28" t="s">
        <v>596</v>
      </c>
      <c r="P404" s="20"/>
    </row>
    <row r="405" spans="1:16" ht="25.5" customHeight="1" x14ac:dyDescent="0.2">
      <c r="A405" s="12">
        <v>126</v>
      </c>
      <c r="B405" s="44" t="s">
        <v>2343</v>
      </c>
      <c r="C405" s="4907" t="s">
        <v>7611</v>
      </c>
      <c r="D405" s="4907"/>
      <c r="E405" s="4907"/>
      <c r="F405" s="4907"/>
      <c r="G405" s="252">
        <v>41593</v>
      </c>
      <c r="H405" s="252">
        <v>41944</v>
      </c>
      <c r="I405" s="3932"/>
      <c r="J405" s="3933"/>
      <c r="K405" s="44"/>
      <c r="L405" s="44"/>
      <c r="M405" s="28">
        <v>33</v>
      </c>
      <c r="N405" s="28" t="s">
        <v>621</v>
      </c>
      <c r="O405" s="28" t="s">
        <v>596</v>
      </c>
      <c r="P405" s="20"/>
    </row>
    <row r="406" spans="1:16" ht="26.25" customHeight="1" x14ac:dyDescent="0.2">
      <c r="A406" s="12">
        <v>127</v>
      </c>
      <c r="B406" s="44" t="s">
        <v>2343</v>
      </c>
      <c r="C406" s="4907" t="s">
        <v>7612</v>
      </c>
      <c r="D406" s="4907"/>
      <c r="E406" s="4907"/>
      <c r="F406" s="4907"/>
      <c r="G406" s="252">
        <v>41579</v>
      </c>
      <c r="H406" s="252">
        <v>41944</v>
      </c>
      <c r="I406" s="3932"/>
      <c r="J406" s="3931">
        <v>5</v>
      </c>
      <c r="K406" s="44"/>
      <c r="L406" s="44"/>
      <c r="M406" s="28">
        <v>31</v>
      </c>
      <c r="N406" s="28" t="s">
        <v>621</v>
      </c>
      <c r="O406" s="28" t="s">
        <v>596</v>
      </c>
      <c r="P406" s="20"/>
    </row>
    <row r="407" spans="1:16" ht="25.5" customHeight="1" x14ac:dyDescent="0.2">
      <c r="A407" s="12">
        <v>128</v>
      </c>
      <c r="B407" s="44" t="s">
        <v>2343</v>
      </c>
      <c r="C407" s="4907" t="s">
        <v>7613</v>
      </c>
      <c r="D407" s="4907"/>
      <c r="E407" s="4907"/>
      <c r="F407" s="4907"/>
      <c r="G407" s="252">
        <v>41579</v>
      </c>
      <c r="H407" s="252">
        <v>41944</v>
      </c>
      <c r="I407" s="3932"/>
      <c r="J407" s="3932"/>
      <c r="K407" s="44"/>
      <c r="L407" s="44"/>
      <c r="M407" s="28">
        <v>29</v>
      </c>
      <c r="N407" s="28" t="s">
        <v>621</v>
      </c>
      <c r="O407" s="28" t="s">
        <v>596</v>
      </c>
      <c r="P407" s="20"/>
    </row>
    <row r="408" spans="1:16" ht="25.5" customHeight="1" x14ac:dyDescent="0.2">
      <c r="A408" s="12">
        <v>129</v>
      </c>
      <c r="B408" s="44" t="s">
        <v>2343</v>
      </c>
      <c r="C408" s="4907" t="s">
        <v>7614</v>
      </c>
      <c r="D408" s="4907"/>
      <c r="E408" s="4907"/>
      <c r="F408" s="4907"/>
      <c r="G408" s="252">
        <v>41582</v>
      </c>
      <c r="H408" s="252">
        <v>41638</v>
      </c>
      <c r="I408" s="3932"/>
      <c r="J408" s="3932"/>
      <c r="K408" s="44"/>
      <c r="L408" s="44"/>
      <c r="M408" s="28">
        <v>47</v>
      </c>
      <c r="N408" s="28" t="s">
        <v>621</v>
      </c>
      <c r="O408" s="28" t="s">
        <v>596</v>
      </c>
      <c r="P408" s="20"/>
    </row>
    <row r="409" spans="1:16" ht="24.75" customHeight="1" x14ac:dyDescent="0.2">
      <c r="A409" s="12">
        <v>130</v>
      </c>
      <c r="B409" s="44" t="s">
        <v>2343</v>
      </c>
      <c r="C409" s="4907" t="s">
        <v>7615</v>
      </c>
      <c r="D409" s="4907"/>
      <c r="E409" s="4907"/>
      <c r="F409" s="4907"/>
      <c r="G409" s="252">
        <v>41579</v>
      </c>
      <c r="H409" s="252">
        <v>41639</v>
      </c>
      <c r="I409" s="3932"/>
      <c r="J409" s="3932"/>
      <c r="K409" s="44"/>
      <c r="L409" s="44"/>
      <c r="M409" s="28">
        <v>34</v>
      </c>
      <c r="N409" s="28" t="s">
        <v>621</v>
      </c>
      <c r="O409" s="28" t="s">
        <v>596</v>
      </c>
      <c r="P409" s="20"/>
    </row>
    <row r="410" spans="1:16" ht="26.25" customHeight="1" x14ac:dyDescent="0.2">
      <c r="A410" s="12">
        <v>131</v>
      </c>
      <c r="B410" s="44" t="s">
        <v>2343</v>
      </c>
      <c r="C410" s="4907" t="s">
        <v>7616</v>
      </c>
      <c r="D410" s="4907"/>
      <c r="E410" s="4907"/>
      <c r="F410" s="4907"/>
      <c r="G410" s="252">
        <v>41588</v>
      </c>
      <c r="H410" s="252">
        <v>41944</v>
      </c>
      <c r="I410" s="3932"/>
      <c r="J410" s="3933"/>
      <c r="K410" s="44"/>
      <c r="L410" s="44"/>
      <c r="M410" s="28">
        <v>26</v>
      </c>
      <c r="N410" s="28" t="s">
        <v>621</v>
      </c>
      <c r="O410" s="28" t="s">
        <v>596</v>
      </c>
      <c r="P410" s="20"/>
    </row>
    <row r="411" spans="1:16" ht="27" customHeight="1" x14ac:dyDescent="0.2">
      <c r="A411" s="12">
        <v>132</v>
      </c>
      <c r="B411" s="44" t="s">
        <v>2343</v>
      </c>
      <c r="C411" s="4907" t="s">
        <v>7617</v>
      </c>
      <c r="D411" s="4907"/>
      <c r="E411" s="4907"/>
      <c r="F411" s="4907"/>
      <c r="G411" s="252">
        <v>41604</v>
      </c>
      <c r="H411" s="252">
        <v>41944</v>
      </c>
      <c r="I411" s="3932"/>
      <c r="J411" s="3931">
        <v>6</v>
      </c>
      <c r="K411" s="44"/>
      <c r="L411" s="44"/>
      <c r="M411" s="28">
        <v>33</v>
      </c>
      <c r="N411" s="28" t="s">
        <v>621</v>
      </c>
      <c r="O411" s="28" t="s">
        <v>596</v>
      </c>
      <c r="P411" s="20" t="s">
        <v>7823</v>
      </c>
    </row>
    <row r="412" spans="1:16" ht="25.5" customHeight="1" x14ac:dyDescent="0.2">
      <c r="A412" s="12">
        <v>133</v>
      </c>
      <c r="B412" s="44" t="s">
        <v>2343</v>
      </c>
      <c r="C412" s="4907" t="s">
        <v>7618</v>
      </c>
      <c r="D412" s="4907"/>
      <c r="E412" s="4907"/>
      <c r="F412" s="4907"/>
      <c r="G412" s="252">
        <v>41603</v>
      </c>
      <c r="H412" s="252">
        <v>41613</v>
      </c>
      <c r="I412" s="3932"/>
      <c r="J412" s="3932"/>
      <c r="K412" s="44"/>
      <c r="L412" s="44"/>
      <c r="M412" s="28">
        <v>23</v>
      </c>
      <c r="N412" s="28" t="s">
        <v>621</v>
      </c>
      <c r="O412" s="28" t="s">
        <v>596</v>
      </c>
      <c r="P412" s="20" t="s">
        <v>7824</v>
      </c>
    </row>
    <row r="413" spans="1:16" ht="26.25" customHeight="1" x14ac:dyDescent="0.2">
      <c r="A413" s="12">
        <v>134</v>
      </c>
      <c r="B413" s="44" t="s">
        <v>2343</v>
      </c>
      <c r="C413" s="4907" t="s">
        <v>7619</v>
      </c>
      <c r="D413" s="4907"/>
      <c r="E413" s="4907"/>
      <c r="F413" s="4907"/>
      <c r="G413" s="252">
        <v>41588</v>
      </c>
      <c r="H413" s="252">
        <v>41944</v>
      </c>
      <c r="I413" s="3932"/>
      <c r="J413" s="3932"/>
      <c r="K413" s="44"/>
      <c r="L413" s="44"/>
      <c r="M413" s="28">
        <v>21</v>
      </c>
      <c r="N413" s="28" t="s">
        <v>621</v>
      </c>
      <c r="O413" s="28" t="s">
        <v>596</v>
      </c>
      <c r="P413" s="20"/>
    </row>
    <row r="414" spans="1:16" ht="25.5" customHeight="1" x14ac:dyDescent="0.2">
      <c r="A414" s="12">
        <v>135</v>
      </c>
      <c r="B414" s="44" t="s">
        <v>2343</v>
      </c>
      <c r="C414" s="4907" t="s">
        <v>7620</v>
      </c>
      <c r="D414" s="4907"/>
      <c r="E414" s="4907"/>
      <c r="F414" s="4907"/>
      <c r="G414" s="252">
        <v>41607</v>
      </c>
      <c r="H414" s="252">
        <v>41613</v>
      </c>
      <c r="I414" s="3932"/>
      <c r="J414" s="3933"/>
      <c r="K414" s="44"/>
      <c r="L414" s="44"/>
      <c r="M414" s="28">
        <v>35</v>
      </c>
      <c r="N414" s="28" t="s">
        <v>621</v>
      </c>
      <c r="O414" s="28" t="s">
        <v>596</v>
      </c>
      <c r="P414" s="20"/>
    </row>
    <row r="415" spans="1:16" ht="25.5" customHeight="1" x14ac:dyDescent="0.2">
      <c r="A415" s="12">
        <v>136</v>
      </c>
      <c r="B415" s="9" t="s">
        <v>1410</v>
      </c>
      <c r="C415" s="4907" t="s">
        <v>7621</v>
      </c>
      <c r="D415" s="4907"/>
      <c r="E415" s="4907"/>
      <c r="F415" s="4907"/>
      <c r="G415" s="252">
        <v>41334</v>
      </c>
      <c r="H415" s="252">
        <v>41425</v>
      </c>
      <c r="I415" s="3932"/>
      <c r="J415" s="3931">
        <v>7</v>
      </c>
      <c r="K415" s="9"/>
      <c r="L415" s="9"/>
      <c r="M415" s="12">
        <v>51</v>
      </c>
      <c r="N415" s="12" t="s">
        <v>621</v>
      </c>
      <c r="O415" s="12" t="s">
        <v>596</v>
      </c>
      <c r="P415" s="7"/>
    </row>
    <row r="416" spans="1:16" ht="25.5" customHeight="1" x14ac:dyDescent="0.2">
      <c r="A416" s="12">
        <v>137</v>
      </c>
      <c r="B416" s="9" t="s">
        <v>1410</v>
      </c>
      <c r="C416" s="4907" t="s">
        <v>7622</v>
      </c>
      <c r="D416" s="4907"/>
      <c r="E416" s="4907"/>
      <c r="F416" s="4907"/>
      <c r="G416" s="252">
        <v>41334</v>
      </c>
      <c r="H416" s="252">
        <v>41944</v>
      </c>
      <c r="I416" s="3932"/>
      <c r="J416" s="3932"/>
      <c r="K416" s="9"/>
      <c r="L416" s="9"/>
      <c r="M416" s="12">
        <v>59</v>
      </c>
      <c r="N416" s="12" t="s">
        <v>621</v>
      </c>
      <c r="O416" s="12" t="s">
        <v>596</v>
      </c>
      <c r="P416" s="7"/>
    </row>
    <row r="417" spans="1:16" ht="27" customHeight="1" x14ac:dyDescent="0.2">
      <c r="A417" s="12">
        <v>138</v>
      </c>
      <c r="B417" s="9" t="s">
        <v>1410</v>
      </c>
      <c r="C417" s="4907" t="s">
        <v>7623</v>
      </c>
      <c r="D417" s="4907"/>
      <c r="E417" s="4907"/>
      <c r="F417" s="4907"/>
      <c r="G417" s="252">
        <v>41334</v>
      </c>
      <c r="H417" s="252">
        <v>41455</v>
      </c>
      <c r="I417" s="3932"/>
      <c r="J417" s="3932"/>
      <c r="K417" s="9"/>
      <c r="L417" s="9"/>
      <c r="M417" s="12">
        <v>32</v>
      </c>
      <c r="N417" s="12" t="s">
        <v>621</v>
      </c>
      <c r="O417" s="12" t="s">
        <v>596</v>
      </c>
      <c r="P417" s="7"/>
    </row>
    <row r="418" spans="1:16" ht="26.25" customHeight="1" x14ac:dyDescent="0.2">
      <c r="A418" s="12">
        <v>139</v>
      </c>
      <c r="B418" s="9" t="s">
        <v>1410</v>
      </c>
      <c r="C418" s="4907" t="s">
        <v>7624</v>
      </c>
      <c r="D418" s="4907"/>
      <c r="E418" s="4907"/>
      <c r="F418" s="4907"/>
      <c r="G418" s="252">
        <v>41327</v>
      </c>
      <c r="H418" s="252">
        <v>41944</v>
      </c>
      <c r="I418" s="3932"/>
      <c r="J418" s="3932"/>
      <c r="K418" s="9"/>
      <c r="L418" s="9"/>
      <c r="M418" s="12">
        <v>18</v>
      </c>
      <c r="N418" s="12" t="s">
        <v>621</v>
      </c>
      <c r="O418" s="12" t="s">
        <v>596</v>
      </c>
      <c r="P418" s="7"/>
    </row>
    <row r="419" spans="1:16" ht="26.25" customHeight="1" x14ac:dyDescent="0.2">
      <c r="A419" s="12">
        <v>140</v>
      </c>
      <c r="B419" s="9" t="s">
        <v>1410</v>
      </c>
      <c r="C419" s="4907" t="s">
        <v>7625</v>
      </c>
      <c r="D419" s="4907"/>
      <c r="E419" s="4907"/>
      <c r="F419" s="4907"/>
      <c r="G419" s="252">
        <v>41334</v>
      </c>
      <c r="H419" s="252">
        <v>41639</v>
      </c>
      <c r="I419" s="3933"/>
      <c r="J419" s="3933"/>
      <c r="K419" s="9"/>
      <c r="L419" s="9"/>
      <c r="M419" s="12">
        <v>32</v>
      </c>
      <c r="N419" s="12" t="s">
        <v>621</v>
      </c>
      <c r="O419" s="12" t="s">
        <v>596</v>
      </c>
      <c r="P419" s="7"/>
    </row>
    <row r="420" spans="1:16" ht="25.5" customHeight="1" x14ac:dyDescent="0.2">
      <c r="A420" s="12">
        <v>141</v>
      </c>
      <c r="B420" s="9" t="s">
        <v>1410</v>
      </c>
      <c r="C420" s="4907" t="s">
        <v>7626</v>
      </c>
      <c r="D420" s="4907"/>
      <c r="E420" s="4907"/>
      <c r="F420" s="4907"/>
      <c r="G420" s="252">
        <v>41355</v>
      </c>
      <c r="H420" s="252">
        <v>41640</v>
      </c>
      <c r="I420" s="3931">
        <v>478</v>
      </c>
      <c r="J420" s="129">
        <v>1</v>
      </c>
      <c r="K420" s="9"/>
      <c r="L420" s="9"/>
      <c r="M420" s="12" t="s">
        <v>7825</v>
      </c>
      <c r="N420" s="12" t="s">
        <v>621</v>
      </c>
      <c r="O420" s="12" t="s">
        <v>596</v>
      </c>
      <c r="P420" s="85" t="s">
        <v>7826</v>
      </c>
    </row>
    <row r="421" spans="1:16" ht="39" customHeight="1" x14ac:dyDescent="0.2">
      <c r="A421" s="12">
        <v>142</v>
      </c>
      <c r="B421" s="9" t="s">
        <v>1410</v>
      </c>
      <c r="C421" s="4907" t="s">
        <v>7626</v>
      </c>
      <c r="D421" s="4907"/>
      <c r="E421" s="4907"/>
      <c r="F421" s="4907"/>
      <c r="G421" s="252">
        <v>41355</v>
      </c>
      <c r="H421" s="252">
        <v>41640</v>
      </c>
      <c r="I421" s="3932"/>
      <c r="J421" s="129">
        <v>2</v>
      </c>
      <c r="K421" s="9"/>
      <c r="L421" s="9"/>
      <c r="M421" s="12" t="s">
        <v>7827</v>
      </c>
      <c r="N421" s="12" t="s">
        <v>621</v>
      </c>
      <c r="O421" s="12" t="s">
        <v>596</v>
      </c>
      <c r="P421" s="11" t="s">
        <v>7828</v>
      </c>
    </row>
    <row r="422" spans="1:16" ht="25.5" customHeight="1" x14ac:dyDescent="0.2">
      <c r="A422" s="12">
        <v>143</v>
      </c>
      <c r="B422" s="9" t="s">
        <v>1410</v>
      </c>
      <c r="C422" s="4907" t="s">
        <v>7626</v>
      </c>
      <c r="D422" s="4907"/>
      <c r="E422" s="4907"/>
      <c r="F422" s="4907"/>
      <c r="G422" s="252">
        <v>41355</v>
      </c>
      <c r="H422" s="252">
        <v>41640</v>
      </c>
      <c r="I422" s="3932"/>
      <c r="J422" s="3931">
        <v>3</v>
      </c>
      <c r="K422" s="9"/>
      <c r="L422" s="9"/>
      <c r="M422" s="12" t="s">
        <v>7829</v>
      </c>
      <c r="N422" s="12" t="s">
        <v>621</v>
      </c>
      <c r="O422" s="12" t="s">
        <v>596</v>
      </c>
      <c r="P422" s="7"/>
    </row>
    <row r="423" spans="1:16" ht="26.25" customHeight="1" x14ac:dyDescent="0.2">
      <c r="A423" s="12">
        <v>144</v>
      </c>
      <c r="B423" s="9" t="s">
        <v>1410</v>
      </c>
      <c r="C423" s="4907" t="s">
        <v>7627</v>
      </c>
      <c r="D423" s="4907"/>
      <c r="E423" s="4907"/>
      <c r="F423" s="4907"/>
      <c r="G423" s="252">
        <v>41444</v>
      </c>
      <c r="H423" s="252">
        <v>41535</v>
      </c>
      <c r="I423" s="3932"/>
      <c r="J423" s="3932"/>
      <c r="K423" s="9"/>
      <c r="L423" s="9"/>
      <c r="M423" s="12">
        <v>30</v>
      </c>
      <c r="N423" s="12" t="s">
        <v>621</v>
      </c>
      <c r="O423" s="12" t="s">
        <v>596</v>
      </c>
      <c r="P423" s="7"/>
    </row>
    <row r="424" spans="1:16" ht="24.75" customHeight="1" x14ac:dyDescent="0.2">
      <c r="A424" s="12">
        <v>145</v>
      </c>
      <c r="B424" s="9" t="s">
        <v>1410</v>
      </c>
      <c r="C424" s="4907" t="s">
        <v>7628</v>
      </c>
      <c r="D424" s="4907"/>
      <c r="E424" s="4907"/>
      <c r="F424" s="4907"/>
      <c r="G424" s="252">
        <v>41457</v>
      </c>
      <c r="H424" s="252">
        <v>41486</v>
      </c>
      <c r="I424" s="3932"/>
      <c r="J424" s="3932"/>
      <c r="K424" s="9"/>
      <c r="L424" s="9"/>
      <c r="M424" s="12">
        <v>27</v>
      </c>
      <c r="N424" s="12" t="s">
        <v>621</v>
      </c>
      <c r="O424" s="12" t="s">
        <v>596</v>
      </c>
      <c r="P424" s="7"/>
    </row>
    <row r="425" spans="1:16" ht="27" customHeight="1" x14ac:dyDescent="0.2">
      <c r="A425" s="12">
        <v>146</v>
      </c>
      <c r="B425" s="9" t="s">
        <v>1410</v>
      </c>
      <c r="C425" s="4907" t="s">
        <v>7629</v>
      </c>
      <c r="D425" s="4907"/>
      <c r="E425" s="4907"/>
      <c r="F425" s="4907"/>
      <c r="G425" s="252">
        <v>41463</v>
      </c>
      <c r="H425" s="252">
        <v>41467</v>
      </c>
      <c r="I425" s="3932"/>
      <c r="J425" s="3932"/>
      <c r="K425" s="9"/>
      <c r="L425" s="9"/>
      <c r="M425" s="12">
        <v>26</v>
      </c>
      <c r="N425" s="12" t="s">
        <v>621</v>
      </c>
      <c r="O425" s="12" t="s">
        <v>596</v>
      </c>
      <c r="P425" s="7"/>
    </row>
    <row r="426" spans="1:16" ht="30" customHeight="1" x14ac:dyDescent="0.2">
      <c r="A426" s="12">
        <v>147</v>
      </c>
      <c r="B426" s="9" t="s">
        <v>1410</v>
      </c>
      <c r="C426" s="4907" t="s">
        <v>7630</v>
      </c>
      <c r="D426" s="4907"/>
      <c r="E426" s="4907"/>
      <c r="F426" s="4907"/>
      <c r="G426" s="252">
        <v>41484</v>
      </c>
      <c r="H426" s="252">
        <v>41621</v>
      </c>
      <c r="I426" s="3932"/>
      <c r="J426" s="3933"/>
      <c r="K426" s="9"/>
      <c r="L426" s="9"/>
      <c r="M426" s="12">
        <v>34</v>
      </c>
      <c r="N426" s="12" t="s">
        <v>621</v>
      </c>
      <c r="O426" s="12" t="s">
        <v>596</v>
      </c>
      <c r="P426" s="7"/>
    </row>
    <row r="427" spans="1:16" ht="24.75" customHeight="1" x14ac:dyDescent="0.2">
      <c r="A427" s="12">
        <v>148</v>
      </c>
      <c r="B427" s="9" t="s">
        <v>4456</v>
      </c>
      <c r="C427" s="4907" t="s">
        <v>7631</v>
      </c>
      <c r="D427" s="4907"/>
      <c r="E427" s="4907"/>
      <c r="F427" s="4907"/>
      <c r="G427" s="252">
        <v>41323</v>
      </c>
      <c r="H427" s="252">
        <v>41610</v>
      </c>
      <c r="I427" s="3932"/>
      <c r="J427" s="3931">
        <v>4</v>
      </c>
      <c r="K427" s="9"/>
      <c r="L427" s="9"/>
      <c r="M427" s="12">
        <v>42</v>
      </c>
      <c r="N427" s="12" t="s">
        <v>621</v>
      </c>
      <c r="O427" s="12" t="s">
        <v>596</v>
      </c>
      <c r="P427" s="7"/>
    </row>
    <row r="428" spans="1:16" ht="22.5" customHeight="1" x14ac:dyDescent="0.2">
      <c r="A428" s="12">
        <v>149</v>
      </c>
      <c r="B428" s="9" t="s">
        <v>4456</v>
      </c>
      <c r="C428" s="4907" t="s">
        <v>7632</v>
      </c>
      <c r="D428" s="4907"/>
      <c r="E428" s="4907"/>
      <c r="F428" s="4907"/>
      <c r="G428" s="252">
        <v>41323</v>
      </c>
      <c r="H428" s="252">
        <v>41519</v>
      </c>
      <c r="I428" s="3932"/>
      <c r="J428" s="3932"/>
      <c r="K428" s="9"/>
      <c r="L428" s="9"/>
      <c r="M428" s="12">
        <v>16</v>
      </c>
      <c r="N428" s="12" t="s">
        <v>621</v>
      </c>
      <c r="O428" s="12" t="s">
        <v>596</v>
      </c>
      <c r="P428" s="7"/>
    </row>
    <row r="429" spans="1:16" ht="24.75" customHeight="1" x14ac:dyDescent="0.2">
      <c r="A429" s="12">
        <v>150</v>
      </c>
      <c r="B429" s="9" t="s">
        <v>4456</v>
      </c>
      <c r="C429" s="4907" t="s">
        <v>7633</v>
      </c>
      <c r="D429" s="4907"/>
      <c r="E429" s="4907"/>
      <c r="F429" s="4907"/>
      <c r="G429" s="252">
        <v>41340</v>
      </c>
      <c r="H429" s="252">
        <v>41461</v>
      </c>
      <c r="I429" s="3932"/>
      <c r="J429" s="3932"/>
      <c r="K429" s="9"/>
      <c r="L429" s="9"/>
      <c r="M429" s="12">
        <v>21</v>
      </c>
      <c r="N429" s="12" t="s">
        <v>621</v>
      </c>
      <c r="O429" s="12" t="s">
        <v>596</v>
      </c>
      <c r="P429" s="20" t="s">
        <v>7830</v>
      </c>
    </row>
    <row r="430" spans="1:16" ht="18.75" customHeight="1" x14ac:dyDescent="0.2">
      <c r="A430" s="12">
        <v>151</v>
      </c>
      <c r="B430" s="9" t="s">
        <v>4456</v>
      </c>
      <c r="C430" s="4907" t="s">
        <v>7634</v>
      </c>
      <c r="D430" s="4907"/>
      <c r="E430" s="4907"/>
      <c r="F430" s="4907"/>
      <c r="G430" s="252">
        <v>41340</v>
      </c>
      <c r="H430" s="252">
        <v>41461</v>
      </c>
      <c r="I430" s="3932"/>
      <c r="J430" s="3932"/>
      <c r="K430" s="9"/>
      <c r="L430" s="9"/>
      <c r="M430" s="12">
        <v>28</v>
      </c>
      <c r="N430" s="12" t="s">
        <v>621</v>
      </c>
      <c r="O430" s="12" t="s">
        <v>596</v>
      </c>
      <c r="P430" s="7"/>
    </row>
    <row r="431" spans="1:16" ht="27" customHeight="1" x14ac:dyDescent="0.2">
      <c r="A431" s="12">
        <v>152</v>
      </c>
      <c r="B431" s="9" t="s">
        <v>4456</v>
      </c>
      <c r="C431" s="4907" t="s">
        <v>7635</v>
      </c>
      <c r="D431" s="4907"/>
      <c r="E431" s="4907"/>
      <c r="F431" s="4907"/>
      <c r="G431" s="252">
        <v>41340</v>
      </c>
      <c r="H431" s="252">
        <v>41461</v>
      </c>
      <c r="I431" s="3932"/>
      <c r="J431" s="3932"/>
      <c r="K431" s="9"/>
      <c r="L431" s="9"/>
      <c r="M431" s="12">
        <v>24</v>
      </c>
      <c r="N431" s="12" t="s">
        <v>621</v>
      </c>
      <c r="O431" s="12" t="s">
        <v>596</v>
      </c>
      <c r="P431" s="7"/>
    </row>
    <row r="432" spans="1:16" ht="16.5" customHeight="1" x14ac:dyDescent="0.2">
      <c r="A432" s="12">
        <v>153</v>
      </c>
      <c r="B432" s="9" t="s">
        <v>4456</v>
      </c>
      <c r="C432" s="4907" t="s">
        <v>7636</v>
      </c>
      <c r="D432" s="4907"/>
      <c r="E432" s="4907"/>
      <c r="F432" s="4907"/>
      <c r="G432" s="252">
        <v>41340</v>
      </c>
      <c r="H432" s="252">
        <v>41461</v>
      </c>
      <c r="I432" s="3932"/>
      <c r="J432" s="3933"/>
      <c r="K432" s="9"/>
      <c r="L432" s="9"/>
      <c r="M432" s="12">
        <v>25</v>
      </c>
      <c r="N432" s="12" t="s">
        <v>621</v>
      </c>
      <c r="O432" s="12" t="s">
        <v>596</v>
      </c>
      <c r="P432" s="7"/>
    </row>
    <row r="433" spans="1:16" ht="26.25" customHeight="1" x14ac:dyDescent="0.2">
      <c r="A433" s="12">
        <v>154</v>
      </c>
      <c r="B433" s="9" t="s">
        <v>4456</v>
      </c>
      <c r="C433" s="4907" t="s">
        <v>7637</v>
      </c>
      <c r="D433" s="4907"/>
      <c r="E433" s="4907"/>
      <c r="F433" s="4907"/>
      <c r="G433" s="252">
        <v>41340</v>
      </c>
      <c r="H433" s="252">
        <v>41461</v>
      </c>
      <c r="I433" s="3932"/>
      <c r="J433" s="3931">
        <v>5</v>
      </c>
      <c r="K433" s="9"/>
      <c r="L433" s="9"/>
      <c r="M433" s="12">
        <v>109</v>
      </c>
      <c r="N433" s="12" t="s">
        <v>621</v>
      </c>
      <c r="O433" s="12" t="s">
        <v>596</v>
      </c>
      <c r="P433" s="7"/>
    </row>
    <row r="434" spans="1:16" ht="25.5" customHeight="1" x14ac:dyDescent="0.2">
      <c r="A434" s="12">
        <v>155</v>
      </c>
      <c r="B434" s="9" t="s">
        <v>4456</v>
      </c>
      <c r="C434" s="4907" t="s">
        <v>7638</v>
      </c>
      <c r="D434" s="4907"/>
      <c r="E434" s="4907"/>
      <c r="F434" s="4907"/>
      <c r="G434" s="252">
        <v>41334</v>
      </c>
      <c r="H434" s="252">
        <v>41340</v>
      </c>
      <c r="I434" s="3932"/>
      <c r="J434" s="3932"/>
      <c r="K434" s="9"/>
      <c r="L434" s="9"/>
      <c r="M434" s="12">
        <v>13</v>
      </c>
      <c r="N434" s="12" t="s">
        <v>621</v>
      </c>
      <c r="O434" s="12" t="s">
        <v>596</v>
      </c>
      <c r="P434" s="7"/>
    </row>
    <row r="435" spans="1:16" ht="26.25" customHeight="1" x14ac:dyDescent="0.2">
      <c r="A435" s="12">
        <v>156</v>
      </c>
      <c r="B435" s="9" t="s">
        <v>4456</v>
      </c>
      <c r="C435" s="4907" t="s">
        <v>7639</v>
      </c>
      <c r="D435" s="4907"/>
      <c r="E435" s="4907"/>
      <c r="F435" s="4907"/>
      <c r="G435" s="252">
        <v>41340</v>
      </c>
      <c r="H435" s="252">
        <v>41461</v>
      </c>
      <c r="I435" s="3932"/>
      <c r="J435" s="3932"/>
      <c r="K435" s="9"/>
      <c r="L435" s="9"/>
      <c r="M435" s="12">
        <v>25</v>
      </c>
      <c r="N435" s="12" t="s">
        <v>621</v>
      </c>
      <c r="O435" s="12" t="s">
        <v>596</v>
      </c>
      <c r="P435" s="20" t="s">
        <v>7831</v>
      </c>
    </row>
    <row r="436" spans="1:16" ht="26.25" customHeight="1" x14ac:dyDescent="0.2">
      <c r="A436" s="12">
        <v>157</v>
      </c>
      <c r="B436" s="9" t="s">
        <v>4456</v>
      </c>
      <c r="C436" s="4907" t="s">
        <v>7640</v>
      </c>
      <c r="D436" s="4907"/>
      <c r="E436" s="4907"/>
      <c r="F436" s="4907"/>
      <c r="G436" s="252">
        <v>41334</v>
      </c>
      <c r="H436" s="252">
        <v>41944</v>
      </c>
      <c r="I436" s="3932"/>
      <c r="J436" s="3932"/>
      <c r="K436" s="9"/>
      <c r="L436" s="9"/>
      <c r="M436" s="12">
        <v>23</v>
      </c>
      <c r="N436" s="12" t="s">
        <v>621</v>
      </c>
      <c r="O436" s="12" t="s">
        <v>596</v>
      </c>
      <c r="P436" s="7"/>
    </row>
    <row r="437" spans="1:16" ht="17.25" customHeight="1" x14ac:dyDescent="0.2">
      <c r="A437" s="12">
        <v>158</v>
      </c>
      <c r="B437" s="9" t="s">
        <v>4456</v>
      </c>
      <c r="C437" s="4907" t="s">
        <v>7641</v>
      </c>
      <c r="D437" s="4907"/>
      <c r="E437" s="4907"/>
      <c r="F437" s="4907"/>
      <c r="G437" s="252">
        <v>41314</v>
      </c>
      <c r="H437" s="252">
        <v>41386</v>
      </c>
      <c r="I437" s="3932"/>
      <c r="J437" s="3932"/>
      <c r="K437" s="9"/>
      <c r="L437" s="9"/>
      <c r="M437" s="12">
        <v>8</v>
      </c>
      <c r="N437" s="12" t="s">
        <v>621</v>
      </c>
      <c r="O437" s="12" t="s">
        <v>596</v>
      </c>
      <c r="P437" s="7"/>
    </row>
    <row r="438" spans="1:16" ht="26.25" customHeight="1" x14ac:dyDescent="0.2">
      <c r="A438" s="12">
        <v>159</v>
      </c>
      <c r="B438" s="9" t="s">
        <v>4456</v>
      </c>
      <c r="C438" s="4907" t="s">
        <v>7642</v>
      </c>
      <c r="D438" s="4907"/>
      <c r="E438" s="4907"/>
      <c r="F438" s="4907"/>
      <c r="G438" s="252">
        <v>41338</v>
      </c>
      <c r="H438" s="252">
        <v>41347</v>
      </c>
      <c r="I438" s="3932"/>
      <c r="J438" s="3933"/>
      <c r="K438" s="9"/>
      <c r="L438" s="9"/>
      <c r="M438" s="12">
        <v>14</v>
      </c>
      <c r="N438" s="12" t="s">
        <v>621</v>
      </c>
      <c r="O438" s="12" t="s">
        <v>596</v>
      </c>
      <c r="P438" s="20" t="s">
        <v>7830</v>
      </c>
    </row>
    <row r="439" spans="1:16" ht="27.75" customHeight="1" x14ac:dyDescent="0.2">
      <c r="A439" s="12">
        <v>160</v>
      </c>
      <c r="B439" s="9" t="s">
        <v>4456</v>
      </c>
      <c r="C439" s="4907" t="s">
        <v>7643</v>
      </c>
      <c r="D439" s="4907"/>
      <c r="E439" s="4907"/>
      <c r="F439" s="4907"/>
      <c r="G439" s="252">
        <v>41348</v>
      </c>
      <c r="H439" s="252">
        <v>41355</v>
      </c>
      <c r="I439" s="3932"/>
      <c r="J439" s="3931">
        <v>6</v>
      </c>
      <c r="K439" s="9"/>
      <c r="L439" s="9"/>
      <c r="M439" s="12">
        <v>28</v>
      </c>
      <c r="N439" s="12" t="s">
        <v>621</v>
      </c>
      <c r="O439" s="12" t="s">
        <v>596</v>
      </c>
      <c r="P439" s="7"/>
    </row>
    <row r="440" spans="1:16" ht="16.5" customHeight="1" x14ac:dyDescent="0.2">
      <c r="A440" s="12">
        <v>161</v>
      </c>
      <c r="B440" s="9" t="s">
        <v>4456</v>
      </c>
      <c r="C440" s="4907" t="s">
        <v>7644</v>
      </c>
      <c r="D440" s="4907"/>
      <c r="E440" s="4907"/>
      <c r="F440" s="4907"/>
      <c r="G440" s="252">
        <v>41348</v>
      </c>
      <c r="H440" s="252">
        <v>41355</v>
      </c>
      <c r="I440" s="3932"/>
      <c r="J440" s="3932"/>
      <c r="K440" s="9"/>
      <c r="L440" s="9"/>
      <c r="M440" s="12">
        <v>9</v>
      </c>
      <c r="N440" s="12" t="s">
        <v>621</v>
      </c>
      <c r="O440" s="12" t="s">
        <v>596</v>
      </c>
      <c r="P440" s="20" t="s">
        <v>7830</v>
      </c>
    </row>
    <row r="441" spans="1:16" ht="15" customHeight="1" x14ac:dyDescent="0.2">
      <c r="A441" s="12">
        <v>162</v>
      </c>
      <c r="B441" s="9" t="s">
        <v>4456</v>
      </c>
      <c r="C441" s="4907" t="s">
        <v>7645</v>
      </c>
      <c r="D441" s="4907"/>
      <c r="E441" s="4907"/>
      <c r="F441" s="4907"/>
      <c r="G441" s="252">
        <v>41344</v>
      </c>
      <c r="H441" s="252">
        <v>41355</v>
      </c>
      <c r="I441" s="3932"/>
      <c r="J441" s="3932"/>
      <c r="K441" s="9"/>
      <c r="L441" s="9"/>
      <c r="M441" s="12">
        <v>19</v>
      </c>
      <c r="N441" s="12" t="s">
        <v>621</v>
      </c>
      <c r="O441" s="12" t="s">
        <v>596</v>
      </c>
      <c r="P441" s="20" t="s">
        <v>7830</v>
      </c>
    </row>
    <row r="442" spans="1:16" ht="17.25" customHeight="1" x14ac:dyDescent="0.2">
      <c r="A442" s="12">
        <v>163</v>
      </c>
      <c r="B442" s="9" t="s">
        <v>4456</v>
      </c>
      <c r="C442" s="4907" t="s">
        <v>7646</v>
      </c>
      <c r="D442" s="4907"/>
      <c r="E442" s="4907"/>
      <c r="F442" s="4907"/>
      <c r="G442" s="252">
        <v>41351</v>
      </c>
      <c r="H442" s="252">
        <v>41365</v>
      </c>
      <c r="I442" s="3932"/>
      <c r="J442" s="3932"/>
      <c r="K442" s="9"/>
      <c r="L442" s="9"/>
      <c r="M442" s="12">
        <v>18</v>
      </c>
      <c r="N442" s="12" t="s">
        <v>621</v>
      </c>
      <c r="O442" s="12" t="s">
        <v>596</v>
      </c>
      <c r="P442" s="7"/>
    </row>
    <row r="443" spans="1:16" ht="25.5" customHeight="1" x14ac:dyDescent="0.2">
      <c r="A443" s="12">
        <v>164</v>
      </c>
      <c r="B443" s="9" t="s">
        <v>4456</v>
      </c>
      <c r="C443" s="4907" t="s">
        <v>7647</v>
      </c>
      <c r="D443" s="4907"/>
      <c r="E443" s="4907"/>
      <c r="F443" s="4907"/>
      <c r="G443" s="252">
        <v>41365</v>
      </c>
      <c r="H443" s="252">
        <v>41425</v>
      </c>
      <c r="I443" s="3932"/>
      <c r="J443" s="3932"/>
      <c r="K443" s="9"/>
      <c r="L443" s="9"/>
      <c r="M443" s="12">
        <v>13</v>
      </c>
      <c r="N443" s="12" t="s">
        <v>621</v>
      </c>
      <c r="O443" s="12" t="s">
        <v>596</v>
      </c>
      <c r="P443" s="7"/>
    </row>
    <row r="444" spans="1:16" ht="26.25" customHeight="1" x14ac:dyDescent="0.2">
      <c r="A444" s="12">
        <v>165</v>
      </c>
      <c r="B444" s="9" t="s">
        <v>4456</v>
      </c>
      <c r="C444" s="4907" t="s">
        <v>7648</v>
      </c>
      <c r="D444" s="4907"/>
      <c r="E444" s="4907"/>
      <c r="F444" s="4907"/>
      <c r="G444" s="252">
        <v>41372</v>
      </c>
      <c r="H444" s="252">
        <v>41533</v>
      </c>
      <c r="I444" s="3932"/>
      <c r="J444" s="3932"/>
      <c r="K444" s="9"/>
      <c r="L444" s="9"/>
      <c r="M444" s="12">
        <v>15</v>
      </c>
      <c r="N444" s="12" t="s">
        <v>621</v>
      </c>
      <c r="O444" s="12" t="s">
        <v>596</v>
      </c>
      <c r="P444" s="7"/>
    </row>
    <row r="445" spans="1:16" ht="27" customHeight="1" x14ac:dyDescent="0.2">
      <c r="A445" s="12">
        <v>166</v>
      </c>
      <c r="B445" s="9" t="s">
        <v>4456</v>
      </c>
      <c r="C445" s="4907" t="s">
        <v>7649</v>
      </c>
      <c r="D445" s="4907"/>
      <c r="E445" s="4907"/>
      <c r="F445" s="4907"/>
      <c r="G445" s="252">
        <v>41426</v>
      </c>
      <c r="H445" s="252">
        <v>41517</v>
      </c>
      <c r="I445" s="3932"/>
      <c r="J445" s="3932"/>
      <c r="K445" s="9"/>
      <c r="L445" s="9"/>
      <c r="M445" s="12">
        <v>24</v>
      </c>
      <c r="N445" s="12" t="s">
        <v>621</v>
      </c>
      <c r="O445" s="12" t="s">
        <v>596</v>
      </c>
      <c r="P445" s="7"/>
    </row>
    <row r="446" spans="1:16" ht="16.5" customHeight="1" x14ac:dyDescent="0.2">
      <c r="A446" s="12">
        <v>167</v>
      </c>
      <c r="B446" s="9" t="s">
        <v>4456</v>
      </c>
      <c r="C446" s="4907" t="s">
        <v>7650</v>
      </c>
      <c r="D446" s="4907"/>
      <c r="E446" s="4907"/>
      <c r="F446" s="4907"/>
      <c r="G446" s="252">
        <v>41428</v>
      </c>
      <c r="H446" s="252">
        <v>41442</v>
      </c>
      <c r="I446" s="3932"/>
      <c r="J446" s="3932"/>
      <c r="K446" s="9"/>
      <c r="L446" s="9"/>
      <c r="M446" s="12">
        <v>21</v>
      </c>
      <c r="N446" s="12" t="s">
        <v>621</v>
      </c>
      <c r="O446" s="12" t="s">
        <v>596</v>
      </c>
      <c r="P446" s="7"/>
    </row>
    <row r="447" spans="1:16" ht="24.75" customHeight="1" x14ac:dyDescent="0.2">
      <c r="A447" s="12">
        <v>168</v>
      </c>
      <c r="B447" s="9" t="s">
        <v>4456</v>
      </c>
      <c r="C447" s="4907" t="s">
        <v>7651</v>
      </c>
      <c r="D447" s="4907"/>
      <c r="E447" s="4907"/>
      <c r="F447" s="4907"/>
      <c r="G447" s="252">
        <v>41435</v>
      </c>
      <c r="H447" s="252">
        <v>41444</v>
      </c>
      <c r="I447" s="3932"/>
      <c r="J447" s="3932"/>
      <c r="K447" s="9"/>
      <c r="L447" s="9"/>
      <c r="M447" s="12">
        <v>14</v>
      </c>
      <c r="N447" s="12" t="s">
        <v>621</v>
      </c>
      <c r="O447" s="12" t="s">
        <v>596</v>
      </c>
      <c r="P447" s="7"/>
    </row>
    <row r="448" spans="1:16" ht="24.75" customHeight="1" x14ac:dyDescent="0.2">
      <c r="A448" s="12">
        <v>169</v>
      </c>
      <c r="B448" s="9" t="s">
        <v>4456</v>
      </c>
      <c r="C448" s="4907" t="s">
        <v>7652</v>
      </c>
      <c r="D448" s="4907"/>
      <c r="E448" s="4907"/>
      <c r="F448" s="4907"/>
      <c r="G448" s="252">
        <v>41429</v>
      </c>
      <c r="H448" s="252">
        <v>41444</v>
      </c>
      <c r="I448" s="3932"/>
      <c r="J448" s="3932"/>
      <c r="K448" s="9"/>
      <c r="L448" s="9"/>
      <c r="M448" s="12">
        <v>16</v>
      </c>
      <c r="N448" s="12" t="s">
        <v>621</v>
      </c>
      <c r="O448" s="12" t="s">
        <v>596</v>
      </c>
      <c r="P448" s="7"/>
    </row>
    <row r="449" spans="1:16" ht="24.75" customHeight="1" x14ac:dyDescent="0.2">
      <c r="A449" s="12">
        <v>170</v>
      </c>
      <c r="B449" s="9" t="s">
        <v>4456</v>
      </c>
      <c r="C449" s="4907" t="s">
        <v>7653</v>
      </c>
      <c r="D449" s="4907"/>
      <c r="E449" s="4907"/>
      <c r="F449" s="4907"/>
      <c r="G449" s="252">
        <v>41449</v>
      </c>
      <c r="H449" s="252">
        <v>41501</v>
      </c>
      <c r="I449" s="3932"/>
      <c r="J449" s="3932"/>
      <c r="K449" s="9"/>
      <c r="L449" s="9"/>
      <c r="M449" s="12">
        <v>16</v>
      </c>
      <c r="N449" s="12" t="s">
        <v>621</v>
      </c>
      <c r="O449" s="12" t="s">
        <v>596</v>
      </c>
      <c r="P449" s="7"/>
    </row>
    <row r="450" spans="1:16" ht="19.5" customHeight="1" x14ac:dyDescent="0.2">
      <c r="A450" s="12">
        <v>171</v>
      </c>
      <c r="B450" s="9" t="s">
        <v>4456</v>
      </c>
      <c r="C450" s="4907" t="s">
        <v>7654</v>
      </c>
      <c r="D450" s="4907"/>
      <c r="E450" s="4907"/>
      <c r="F450" s="4907"/>
      <c r="G450" s="252">
        <v>41456</v>
      </c>
      <c r="H450" s="252">
        <v>41621</v>
      </c>
      <c r="I450" s="3933"/>
      <c r="J450" s="3933"/>
      <c r="K450" s="9"/>
      <c r="L450" s="9"/>
      <c r="M450" s="12">
        <v>24</v>
      </c>
      <c r="N450" s="12" t="s">
        <v>621</v>
      </c>
      <c r="O450" s="12" t="s">
        <v>596</v>
      </c>
      <c r="P450" s="20" t="s">
        <v>7830</v>
      </c>
    </row>
    <row r="451" spans="1:16" ht="23.25" customHeight="1" x14ac:dyDescent="0.2">
      <c r="A451" s="12">
        <v>172</v>
      </c>
      <c r="B451" s="9" t="s">
        <v>4456</v>
      </c>
      <c r="C451" s="4907" t="s">
        <v>7655</v>
      </c>
      <c r="D451" s="4907"/>
      <c r="E451" s="4907"/>
      <c r="F451" s="4907"/>
      <c r="G451" s="252">
        <v>41479</v>
      </c>
      <c r="H451" s="252">
        <v>41639</v>
      </c>
      <c r="I451" s="3931">
        <v>479</v>
      </c>
      <c r="J451" s="3931">
        <v>1</v>
      </c>
      <c r="K451" s="9"/>
      <c r="L451" s="9"/>
      <c r="M451" s="12">
        <v>18</v>
      </c>
      <c r="N451" s="12" t="s">
        <v>621</v>
      </c>
      <c r="O451" s="12" t="s">
        <v>596</v>
      </c>
      <c r="P451" s="20" t="s">
        <v>7830</v>
      </c>
    </row>
    <row r="452" spans="1:16" ht="25.5" customHeight="1" x14ac:dyDescent="0.2">
      <c r="A452" s="12">
        <v>173</v>
      </c>
      <c r="B452" s="9" t="s">
        <v>4456</v>
      </c>
      <c r="C452" s="4907" t="s">
        <v>7656</v>
      </c>
      <c r="D452" s="4907"/>
      <c r="E452" s="4907"/>
      <c r="F452" s="4907"/>
      <c r="G452" s="252">
        <v>41452</v>
      </c>
      <c r="H452" s="252">
        <v>41463</v>
      </c>
      <c r="I452" s="3932"/>
      <c r="J452" s="3932"/>
      <c r="K452" s="9"/>
      <c r="L452" s="9"/>
      <c r="M452" s="12">
        <v>22</v>
      </c>
      <c r="N452" s="12" t="s">
        <v>621</v>
      </c>
      <c r="O452" s="12" t="s">
        <v>596</v>
      </c>
      <c r="P452" s="7"/>
    </row>
    <row r="453" spans="1:16" ht="25.5" customHeight="1" x14ac:dyDescent="0.2">
      <c r="A453" s="12">
        <v>174</v>
      </c>
      <c r="B453" s="9" t="s">
        <v>4456</v>
      </c>
      <c r="C453" s="4907" t="s">
        <v>7657</v>
      </c>
      <c r="D453" s="4907"/>
      <c r="E453" s="4907"/>
      <c r="F453" s="4907"/>
      <c r="G453" s="252">
        <v>41460</v>
      </c>
      <c r="H453" s="252">
        <v>41457</v>
      </c>
      <c r="I453" s="3932"/>
      <c r="J453" s="3932"/>
      <c r="K453" s="9"/>
      <c r="L453" s="9"/>
      <c r="M453" s="12">
        <v>60</v>
      </c>
      <c r="N453" s="12" t="s">
        <v>621</v>
      </c>
      <c r="O453" s="12" t="s">
        <v>596</v>
      </c>
      <c r="P453" s="7"/>
    </row>
    <row r="454" spans="1:16" ht="24" customHeight="1" x14ac:dyDescent="0.2">
      <c r="A454" s="12">
        <v>175</v>
      </c>
      <c r="B454" s="9" t="s">
        <v>4456</v>
      </c>
      <c r="C454" s="4907" t="s">
        <v>7658</v>
      </c>
      <c r="D454" s="4907"/>
      <c r="E454" s="4907"/>
      <c r="F454" s="4907"/>
      <c r="G454" s="252">
        <v>41477</v>
      </c>
      <c r="H454" s="252">
        <v>41621</v>
      </c>
      <c r="I454" s="3932"/>
      <c r="J454" s="3932"/>
      <c r="K454" s="9"/>
      <c r="L454" s="9"/>
      <c r="M454" s="12">
        <v>20</v>
      </c>
      <c r="N454" s="12" t="s">
        <v>621</v>
      </c>
      <c r="O454" s="12" t="s">
        <v>596</v>
      </c>
      <c r="P454" s="7"/>
    </row>
    <row r="455" spans="1:16" ht="26.25" customHeight="1" x14ac:dyDescent="0.2">
      <c r="A455" s="12">
        <v>176</v>
      </c>
      <c r="B455" s="9" t="s">
        <v>4456</v>
      </c>
      <c r="C455" s="4907" t="s">
        <v>7659</v>
      </c>
      <c r="D455" s="4907"/>
      <c r="E455" s="4907"/>
      <c r="F455" s="4907"/>
      <c r="G455" s="252">
        <v>41519</v>
      </c>
      <c r="H455" s="252">
        <v>41576</v>
      </c>
      <c r="I455" s="3932"/>
      <c r="J455" s="3932"/>
      <c r="K455" s="9"/>
      <c r="L455" s="9"/>
      <c r="M455" s="12">
        <v>15</v>
      </c>
      <c r="N455" s="12" t="s">
        <v>621</v>
      </c>
      <c r="O455" s="12" t="s">
        <v>596</v>
      </c>
      <c r="P455" s="7"/>
    </row>
    <row r="456" spans="1:16" ht="26.25" customHeight="1" x14ac:dyDescent="0.2">
      <c r="A456" s="12">
        <v>177</v>
      </c>
      <c r="B456" s="9" t="s">
        <v>4456</v>
      </c>
      <c r="C456" s="4907" t="s">
        <v>7660</v>
      </c>
      <c r="D456" s="4907"/>
      <c r="E456" s="4907"/>
      <c r="F456" s="4907"/>
      <c r="G456" s="252">
        <v>41519</v>
      </c>
      <c r="H456" s="252">
        <v>41621</v>
      </c>
      <c r="I456" s="3932"/>
      <c r="J456" s="3932"/>
      <c r="K456" s="9"/>
      <c r="L456" s="9"/>
      <c r="M456" s="12">
        <v>17</v>
      </c>
      <c r="N456" s="12" t="s">
        <v>621</v>
      </c>
      <c r="O456" s="12" t="s">
        <v>596</v>
      </c>
      <c r="P456" s="20"/>
    </row>
    <row r="457" spans="1:16" ht="27.75" customHeight="1" x14ac:dyDescent="0.2">
      <c r="A457" s="12">
        <v>178</v>
      </c>
      <c r="B457" s="9" t="s">
        <v>4456</v>
      </c>
      <c r="C457" s="4907" t="s">
        <v>7661</v>
      </c>
      <c r="D457" s="4907"/>
      <c r="E457" s="4907"/>
      <c r="F457" s="4907"/>
      <c r="G457" s="252">
        <v>41519</v>
      </c>
      <c r="H457" s="252">
        <v>41579</v>
      </c>
      <c r="I457" s="3932"/>
      <c r="J457" s="3933"/>
      <c r="K457" s="9"/>
      <c r="L457" s="9"/>
      <c r="M457" s="12">
        <v>17</v>
      </c>
      <c r="N457" s="12" t="s">
        <v>621</v>
      </c>
      <c r="O457" s="12" t="s">
        <v>596</v>
      </c>
      <c r="P457" s="20" t="s">
        <v>7830</v>
      </c>
    </row>
    <row r="458" spans="1:16" ht="24.75" customHeight="1" x14ac:dyDescent="0.2">
      <c r="A458" s="12">
        <v>179</v>
      </c>
      <c r="B458" s="9" t="s">
        <v>4456</v>
      </c>
      <c r="C458" s="4907" t="s">
        <v>7662</v>
      </c>
      <c r="D458" s="4907"/>
      <c r="E458" s="4907"/>
      <c r="F458" s="4907"/>
      <c r="G458" s="252">
        <v>41519</v>
      </c>
      <c r="H458" s="252">
        <v>41621</v>
      </c>
      <c r="I458" s="3932"/>
      <c r="J458" s="3931">
        <v>2</v>
      </c>
      <c r="K458" s="9"/>
      <c r="L458" s="9"/>
      <c r="M458" s="12">
        <v>16</v>
      </c>
      <c r="N458" s="12" t="s">
        <v>621</v>
      </c>
      <c r="O458" s="12" t="s">
        <v>596</v>
      </c>
      <c r="P458" s="20" t="s">
        <v>7830</v>
      </c>
    </row>
    <row r="459" spans="1:16" ht="25.5" customHeight="1" x14ac:dyDescent="0.2">
      <c r="A459" s="12">
        <v>180</v>
      </c>
      <c r="B459" s="9" t="s">
        <v>4456</v>
      </c>
      <c r="C459" s="4907" t="s">
        <v>7663</v>
      </c>
      <c r="D459" s="4907"/>
      <c r="E459" s="4907"/>
      <c r="F459" s="4907"/>
      <c r="G459" s="252">
        <v>41548</v>
      </c>
      <c r="H459" s="252">
        <v>41609</v>
      </c>
      <c r="I459" s="3932"/>
      <c r="J459" s="3932"/>
      <c r="K459" s="9"/>
      <c r="L459" s="9"/>
      <c r="M459" s="12">
        <v>30</v>
      </c>
      <c r="N459" s="12" t="s">
        <v>621</v>
      </c>
      <c r="O459" s="12" t="s">
        <v>596</v>
      </c>
      <c r="P459" s="7"/>
    </row>
    <row r="460" spans="1:16" ht="25.5" customHeight="1" x14ac:dyDescent="0.2">
      <c r="A460" s="12">
        <v>181</v>
      </c>
      <c r="B460" s="9" t="s">
        <v>4456</v>
      </c>
      <c r="C460" s="4907" t="s">
        <v>7664</v>
      </c>
      <c r="D460" s="4907"/>
      <c r="E460" s="4907"/>
      <c r="F460" s="4907"/>
      <c r="G460" s="252">
        <v>41554</v>
      </c>
      <c r="H460" s="252">
        <v>41639</v>
      </c>
      <c r="I460" s="3932"/>
      <c r="J460" s="3932"/>
      <c r="K460" s="9"/>
      <c r="L460" s="9"/>
      <c r="M460" s="12">
        <v>22</v>
      </c>
      <c r="N460" s="12" t="s">
        <v>621</v>
      </c>
      <c r="O460" s="12" t="s">
        <v>596</v>
      </c>
      <c r="P460" s="20" t="s">
        <v>7830</v>
      </c>
    </row>
    <row r="461" spans="1:16" ht="30" customHeight="1" x14ac:dyDescent="0.2">
      <c r="A461" s="12">
        <v>182</v>
      </c>
      <c r="B461" s="9" t="s">
        <v>4456</v>
      </c>
      <c r="C461" s="4907" t="s">
        <v>7665</v>
      </c>
      <c r="D461" s="4907"/>
      <c r="E461" s="4907"/>
      <c r="F461" s="4907"/>
      <c r="G461" s="252">
        <v>41568</v>
      </c>
      <c r="H461" s="252">
        <v>41612</v>
      </c>
      <c r="I461" s="3932"/>
      <c r="J461" s="3932"/>
      <c r="K461" s="9"/>
      <c r="L461" s="9"/>
      <c r="M461" s="12">
        <v>15</v>
      </c>
      <c r="N461" s="12" t="s">
        <v>621</v>
      </c>
      <c r="O461" s="12" t="s">
        <v>596</v>
      </c>
      <c r="P461" s="7"/>
    </row>
    <row r="462" spans="1:16" ht="26.25" customHeight="1" x14ac:dyDescent="0.2">
      <c r="A462" s="12">
        <v>183</v>
      </c>
      <c r="B462" s="9" t="s">
        <v>4456</v>
      </c>
      <c r="C462" s="4907" t="s">
        <v>7666</v>
      </c>
      <c r="D462" s="4907"/>
      <c r="E462" s="4907"/>
      <c r="F462" s="4907"/>
      <c r="G462" s="252">
        <v>41568</v>
      </c>
      <c r="H462" s="252">
        <v>41639</v>
      </c>
      <c r="I462" s="3932"/>
      <c r="J462" s="3932"/>
      <c r="K462" s="9"/>
      <c r="L462" s="9"/>
      <c r="M462" s="12">
        <v>18</v>
      </c>
      <c r="N462" s="12" t="s">
        <v>621</v>
      </c>
      <c r="O462" s="12" t="s">
        <v>596</v>
      </c>
      <c r="P462" s="7"/>
    </row>
    <row r="463" spans="1:16" ht="18" customHeight="1" x14ac:dyDescent="0.2">
      <c r="A463" s="12">
        <v>184</v>
      </c>
      <c r="B463" s="9" t="s">
        <v>4456</v>
      </c>
      <c r="C463" s="4907" t="s">
        <v>7667</v>
      </c>
      <c r="D463" s="4907"/>
      <c r="E463" s="4907"/>
      <c r="F463" s="4907"/>
      <c r="G463" s="252">
        <v>41582</v>
      </c>
      <c r="H463" s="252">
        <v>41639</v>
      </c>
      <c r="I463" s="3932"/>
      <c r="J463" s="3932"/>
      <c r="K463" s="9"/>
      <c r="L463" s="9"/>
      <c r="M463" s="12">
        <v>15</v>
      </c>
      <c r="N463" s="12" t="s">
        <v>621</v>
      </c>
      <c r="O463" s="12" t="s">
        <v>596</v>
      </c>
      <c r="P463" s="20" t="s">
        <v>7830</v>
      </c>
    </row>
    <row r="464" spans="1:16" ht="26.25" customHeight="1" x14ac:dyDescent="0.2">
      <c r="A464" s="12">
        <v>185</v>
      </c>
      <c r="B464" s="9" t="s">
        <v>4456</v>
      </c>
      <c r="C464" s="4907" t="s">
        <v>7668</v>
      </c>
      <c r="D464" s="4907"/>
      <c r="E464" s="4907"/>
      <c r="F464" s="4907"/>
      <c r="G464" s="252">
        <v>41586</v>
      </c>
      <c r="H464" s="252">
        <v>41638</v>
      </c>
      <c r="I464" s="3932"/>
      <c r="J464" s="3932"/>
      <c r="K464" s="9"/>
      <c r="L464" s="9"/>
      <c r="M464" s="12">
        <v>70</v>
      </c>
      <c r="N464" s="12" t="s">
        <v>621</v>
      </c>
      <c r="O464" s="12" t="s">
        <v>596</v>
      </c>
      <c r="P464" s="7"/>
    </row>
    <row r="465" spans="1:16" ht="26.25" customHeight="1" x14ac:dyDescent="0.2">
      <c r="A465" s="12">
        <v>186</v>
      </c>
      <c r="B465" s="9" t="s">
        <v>4456</v>
      </c>
      <c r="C465" s="4907" t="s">
        <v>7669</v>
      </c>
      <c r="D465" s="4907"/>
      <c r="E465" s="4907"/>
      <c r="F465" s="4907"/>
      <c r="G465" s="252">
        <v>41586</v>
      </c>
      <c r="H465" s="252">
        <v>41593</v>
      </c>
      <c r="I465" s="3932"/>
      <c r="J465" s="3933"/>
      <c r="K465" s="9"/>
      <c r="L465" s="9"/>
      <c r="M465" s="12">
        <v>20</v>
      </c>
      <c r="N465" s="12" t="s">
        <v>621</v>
      </c>
      <c r="O465" s="12" t="s">
        <v>596</v>
      </c>
      <c r="P465" s="20" t="s">
        <v>7830</v>
      </c>
    </row>
    <row r="466" spans="1:16" ht="24.75" customHeight="1" x14ac:dyDescent="0.2">
      <c r="A466" s="12">
        <v>187</v>
      </c>
      <c r="B466" s="9" t="s">
        <v>4456</v>
      </c>
      <c r="C466" s="4907" t="s">
        <v>7670</v>
      </c>
      <c r="D466" s="4907"/>
      <c r="E466" s="4907"/>
      <c r="F466" s="4907"/>
      <c r="G466" s="252">
        <v>41593</v>
      </c>
      <c r="H466" s="252">
        <v>41621</v>
      </c>
      <c r="I466" s="3932"/>
      <c r="J466" s="3931">
        <v>3</v>
      </c>
      <c r="K466" s="9"/>
      <c r="L466" s="9"/>
      <c r="M466" s="12">
        <v>14</v>
      </c>
      <c r="N466" s="12" t="s">
        <v>621</v>
      </c>
      <c r="O466" s="12" t="s">
        <v>596</v>
      </c>
      <c r="P466" s="7"/>
    </row>
    <row r="467" spans="1:16" ht="24.75" customHeight="1" x14ac:dyDescent="0.2">
      <c r="A467" s="12">
        <v>188</v>
      </c>
      <c r="B467" s="9" t="s">
        <v>4456</v>
      </c>
      <c r="C467" s="4907" t="s">
        <v>7671</v>
      </c>
      <c r="D467" s="4907"/>
      <c r="E467" s="4907"/>
      <c r="F467" s="4907"/>
      <c r="G467" s="252">
        <v>41606</v>
      </c>
      <c r="H467" s="252">
        <v>41621</v>
      </c>
      <c r="I467" s="3932"/>
      <c r="J467" s="3932"/>
      <c r="K467" s="9"/>
      <c r="L467" s="9"/>
      <c r="M467" s="12">
        <v>15</v>
      </c>
      <c r="N467" s="12" t="s">
        <v>621</v>
      </c>
      <c r="O467" s="12" t="s">
        <v>596</v>
      </c>
      <c r="P467" s="7"/>
    </row>
    <row r="468" spans="1:16" ht="26.25" customHeight="1" x14ac:dyDescent="0.2">
      <c r="A468" s="12">
        <v>189</v>
      </c>
      <c r="B468" s="9" t="s">
        <v>4456</v>
      </c>
      <c r="C468" s="4907" t="s">
        <v>7672</v>
      </c>
      <c r="D468" s="4907"/>
      <c r="E468" s="4907"/>
      <c r="F468" s="4907"/>
      <c r="G468" s="252">
        <v>41606</v>
      </c>
      <c r="H468" s="252">
        <v>41613</v>
      </c>
      <c r="I468" s="3933"/>
      <c r="J468" s="3933"/>
      <c r="K468" s="9"/>
      <c r="L468" s="9"/>
      <c r="M468" s="12">
        <v>20</v>
      </c>
      <c r="N468" s="12" t="s">
        <v>621</v>
      </c>
      <c r="O468" s="12" t="s">
        <v>596</v>
      </c>
      <c r="P468" s="20" t="s">
        <v>7831</v>
      </c>
    </row>
    <row r="469" spans="1:16" ht="24.75" customHeight="1" x14ac:dyDescent="0.2">
      <c r="A469" s="12">
        <v>190</v>
      </c>
      <c r="B469" s="9" t="s">
        <v>4456</v>
      </c>
      <c r="C469" s="4907" t="s">
        <v>7673</v>
      </c>
      <c r="D469" s="4907"/>
      <c r="E469" s="4907"/>
      <c r="F469" s="4907"/>
      <c r="G469" s="252">
        <v>41613</v>
      </c>
      <c r="H469" s="252">
        <v>41613</v>
      </c>
      <c r="I469" s="9"/>
      <c r="J469" s="9"/>
      <c r="K469" s="9"/>
      <c r="L469" s="9"/>
      <c r="M469" s="12">
        <v>1</v>
      </c>
      <c r="N469" s="12" t="s">
        <v>621</v>
      </c>
      <c r="O469" s="12" t="s">
        <v>596</v>
      </c>
      <c r="P469" s="7" t="s">
        <v>7674</v>
      </c>
    </row>
    <row r="470" spans="1:16" x14ac:dyDescent="0.2">
      <c r="A470" s="12">
        <v>191</v>
      </c>
      <c r="B470" s="9" t="s">
        <v>4421</v>
      </c>
      <c r="C470" s="4907" t="s">
        <v>7675</v>
      </c>
      <c r="D470" s="4907"/>
      <c r="E470" s="4907"/>
      <c r="F470" s="4907"/>
      <c r="G470" s="252">
        <v>41275</v>
      </c>
      <c r="H470" s="252">
        <v>41283</v>
      </c>
      <c r="I470" s="3931">
        <v>479</v>
      </c>
      <c r="J470" s="3931">
        <v>4</v>
      </c>
      <c r="K470" s="9"/>
      <c r="L470" s="9"/>
      <c r="M470" s="12">
        <v>10</v>
      </c>
      <c r="N470" s="12" t="s">
        <v>621</v>
      </c>
      <c r="O470" s="12" t="s">
        <v>596</v>
      </c>
      <c r="P470" s="7"/>
    </row>
    <row r="471" spans="1:16" x14ac:dyDescent="0.2">
      <c r="A471" s="12">
        <v>192</v>
      </c>
      <c r="B471" s="9" t="s">
        <v>4421</v>
      </c>
      <c r="C471" s="4907" t="s">
        <v>7676</v>
      </c>
      <c r="D471" s="4907"/>
      <c r="E471" s="4907"/>
      <c r="F471" s="4907"/>
      <c r="G471" s="252">
        <v>41295</v>
      </c>
      <c r="H471" s="252">
        <v>41302</v>
      </c>
      <c r="I471" s="3932"/>
      <c r="J471" s="3932"/>
      <c r="K471" s="9"/>
      <c r="L471" s="9"/>
      <c r="M471" s="12">
        <v>12</v>
      </c>
      <c r="N471" s="12" t="s">
        <v>621</v>
      </c>
      <c r="O471" s="12" t="s">
        <v>596</v>
      </c>
      <c r="P471" s="7"/>
    </row>
    <row r="472" spans="1:16" x14ac:dyDescent="0.2">
      <c r="A472" s="12">
        <v>193</v>
      </c>
      <c r="B472" s="9" t="s">
        <v>4421</v>
      </c>
      <c r="C472" s="4907" t="s">
        <v>7677</v>
      </c>
      <c r="D472" s="4907"/>
      <c r="E472" s="4907"/>
      <c r="F472" s="4907"/>
      <c r="G472" s="252">
        <v>41296</v>
      </c>
      <c r="H472" s="252">
        <v>41321</v>
      </c>
      <c r="I472" s="3932"/>
      <c r="J472" s="3932"/>
      <c r="K472" s="9"/>
      <c r="L472" s="9"/>
      <c r="M472" s="12">
        <v>18</v>
      </c>
      <c r="N472" s="12" t="s">
        <v>621</v>
      </c>
      <c r="O472" s="12" t="s">
        <v>596</v>
      </c>
      <c r="P472" s="7"/>
    </row>
    <row r="473" spans="1:16" ht="19.5" customHeight="1" x14ac:dyDescent="0.2">
      <c r="A473" s="12">
        <v>194</v>
      </c>
      <c r="B473" s="9" t="s">
        <v>4421</v>
      </c>
      <c r="C473" s="4907" t="s">
        <v>7678</v>
      </c>
      <c r="D473" s="4907"/>
      <c r="E473" s="4907"/>
      <c r="F473" s="4907"/>
      <c r="G473" s="252">
        <v>41304</v>
      </c>
      <c r="H473" s="252">
        <v>41306</v>
      </c>
      <c r="I473" s="3932"/>
      <c r="J473" s="3932"/>
      <c r="K473" s="9"/>
      <c r="L473" s="9"/>
      <c r="M473" s="12">
        <v>15</v>
      </c>
      <c r="N473" s="12" t="s">
        <v>621</v>
      </c>
      <c r="O473" s="12" t="s">
        <v>596</v>
      </c>
      <c r="P473" s="7"/>
    </row>
    <row r="474" spans="1:16" ht="25.5" customHeight="1" x14ac:dyDescent="0.2">
      <c r="A474" s="12">
        <v>195</v>
      </c>
      <c r="B474" s="9" t="s">
        <v>4421</v>
      </c>
      <c r="C474" s="4907" t="s">
        <v>7679</v>
      </c>
      <c r="D474" s="4907"/>
      <c r="E474" s="4907"/>
      <c r="F474" s="4907"/>
      <c r="G474" s="252">
        <v>41306</v>
      </c>
      <c r="H474" s="252">
        <v>41312</v>
      </c>
      <c r="I474" s="3932"/>
      <c r="J474" s="3932"/>
      <c r="K474" s="9"/>
      <c r="L474" s="9"/>
      <c r="M474" s="12">
        <v>14</v>
      </c>
      <c r="N474" s="12" t="s">
        <v>621</v>
      </c>
      <c r="O474" s="12" t="s">
        <v>596</v>
      </c>
      <c r="P474" s="7"/>
    </row>
    <row r="475" spans="1:16" ht="17.25" customHeight="1" x14ac:dyDescent="0.2">
      <c r="A475" s="12">
        <v>196</v>
      </c>
      <c r="B475" s="9" t="s">
        <v>4421</v>
      </c>
      <c r="C475" s="4907" t="s">
        <v>7680</v>
      </c>
      <c r="D475" s="4907"/>
      <c r="E475" s="4907"/>
      <c r="F475" s="4907"/>
      <c r="G475" s="252">
        <v>41296</v>
      </c>
      <c r="H475" s="252">
        <v>41333</v>
      </c>
      <c r="I475" s="3932"/>
      <c r="J475" s="3932"/>
      <c r="K475" s="9"/>
      <c r="L475" s="9"/>
      <c r="M475" s="12">
        <v>27</v>
      </c>
      <c r="N475" s="12" t="s">
        <v>621</v>
      </c>
      <c r="O475" s="12" t="s">
        <v>596</v>
      </c>
      <c r="P475" s="7"/>
    </row>
    <row r="476" spans="1:16" ht="26.25" customHeight="1" x14ac:dyDescent="0.2">
      <c r="A476" s="12">
        <v>197</v>
      </c>
      <c r="B476" s="9" t="s">
        <v>4421</v>
      </c>
      <c r="C476" s="4907" t="s">
        <v>7681</v>
      </c>
      <c r="D476" s="4907"/>
      <c r="E476" s="4907"/>
      <c r="F476" s="4907"/>
      <c r="G476" s="252">
        <v>41296</v>
      </c>
      <c r="H476" s="252">
        <v>41306</v>
      </c>
      <c r="I476" s="3932"/>
      <c r="J476" s="3932"/>
      <c r="K476" s="9"/>
      <c r="L476" s="9"/>
      <c r="M476" s="12">
        <v>16</v>
      </c>
      <c r="N476" s="12" t="s">
        <v>621</v>
      </c>
      <c r="O476" s="12" t="s">
        <v>596</v>
      </c>
      <c r="P476" s="7"/>
    </row>
    <row r="477" spans="1:16" ht="25.5" customHeight="1" x14ac:dyDescent="0.2">
      <c r="A477" s="12">
        <v>198</v>
      </c>
      <c r="B477" s="9" t="s">
        <v>4421</v>
      </c>
      <c r="C477" s="4907" t="s">
        <v>7682</v>
      </c>
      <c r="D477" s="4907"/>
      <c r="E477" s="4907"/>
      <c r="F477" s="4907"/>
      <c r="G477" s="252">
        <v>41276</v>
      </c>
      <c r="H477" s="252">
        <v>41306</v>
      </c>
      <c r="I477" s="3932"/>
      <c r="J477" s="3932"/>
      <c r="K477" s="9"/>
      <c r="L477" s="9"/>
      <c r="M477" s="12">
        <v>5</v>
      </c>
      <c r="N477" s="12" t="s">
        <v>621</v>
      </c>
      <c r="O477" s="12" t="s">
        <v>596</v>
      </c>
      <c r="P477" s="7"/>
    </row>
    <row r="478" spans="1:16" ht="16.5" customHeight="1" x14ac:dyDescent="0.2">
      <c r="A478" s="12">
        <v>199</v>
      </c>
      <c r="B478" s="9" t="s">
        <v>4421</v>
      </c>
      <c r="C478" s="4907" t="s">
        <v>7683</v>
      </c>
      <c r="D478" s="4907"/>
      <c r="E478" s="4907"/>
      <c r="F478" s="4907"/>
      <c r="G478" s="252">
        <v>41314</v>
      </c>
      <c r="H478" s="252">
        <v>41340</v>
      </c>
      <c r="I478" s="3932"/>
      <c r="J478" s="3932"/>
      <c r="K478" s="9"/>
      <c r="L478" s="9"/>
      <c r="M478" s="12">
        <v>8</v>
      </c>
      <c r="N478" s="12" t="s">
        <v>621</v>
      </c>
      <c r="O478" s="12" t="s">
        <v>596</v>
      </c>
      <c r="P478" s="7"/>
    </row>
    <row r="479" spans="1:16" ht="16.5" customHeight="1" x14ac:dyDescent="0.2">
      <c r="A479" s="12">
        <v>200</v>
      </c>
      <c r="B479" s="9" t="s">
        <v>4421</v>
      </c>
      <c r="C479" s="4907" t="s">
        <v>7684</v>
      </c>
      <c r="D479" s="4907"/>
      <c r="E479" s="4907"/>
      <c r="F479" s="4907"/>
      <c r="G479" s="252">
        <v>41289</v>
      </c>
      <c r="H479" s="252">
        <v>41519</v>
      </c>
      <c r="I479" s="3932"/>
      <c r="J479" s="3932"/>
      <c r="K479" s="9"/>
      <c r="L479" s="9"/>
      <c r="M479" s="12">
        <v>15</v>
      </c>
      <c r="N479" s="12" t="s">
        <v>621</v>
      </c>
      <c r="O479" s="12" t="s">
        <v>596</v>
      </c>
      <c r="P479" s="20" t="s">
        <v>7832</v>
      </c>
    </row>
    <row r="480" spans="1:16" ht="15.75" customHeight="1" x14ac:dyDescent="0.2">
      <c r="A480" s="12">
        <v>201</v>
      </c>
      <c r="B480" s="9" t="s">
        <v>4421</v>
      </c>
      <c r="C480" s="4907" t="s">
        <v>7685</v>
      </c>
      <c r="D480" s="4907"/>
      <c r="E480" s="4907"/>
      <c r="F480" s="4907"/>
      <c r="G480" s="252">
        <v>41387</v>
      </c>
      <c r="H480" s="252">
        <v>41487</v>
      </c>
      <c r="I480" s="3932"/>
      <c r="J480" s="3932"/>
      <c r="K480" s="9"/>
      <c r="L480" s="9"/>
      <c r="M480" s="12">
        <v>12</v>
      </c>
      <c r="N480" s="12" t="s">
        <v>621</v>
      </c>
      <c r="O480" s="12" t="s">
        <v>596</v>
      </c>
      <c r="P480" s="7"/>
    </row>
    <row r="481" spans="1:16" ht="24.75" customHeight="1" x14ac:dyDescent="0.2">
      <c r="A481" s="12">
        <v>202</v>
      </c>
      <c r="B481" s="9" t="s">
        <v>4421</v>
      </c>
      <c r="C481" s="4907" t="s">
        <v>7686</v>
      </c>
      <c r="D481" s="4907"/>
      <c r="E481" s="4907"/>
      <c r="F481" s="4907"/>
      <c r="G481" s="252">
        <v>41404</v>
      </c>
      <c r="H481" s="252">
        <v>41410</v>
      </c>
      <c r="I481" s="3932"/>
      <c r="J481" s="3932"/>
      <c r="K481" s="9"/>
      <c r="L481" s="9"/>
      <c r="M481" s="12">
        <v>14</v>
      </c>
      <c r="N481" s="12" t="s">
        <v>621</v>
      </c>
      <c r="O481" s="12" t="s">
        <v>596</v>
      </c>
      <c r="P481" s="7"/>
    </row>
    <row r="482" spans="1:16" ht="16.5" customHeight="1" x14ac:dyDescent="0.2">
      <c r="A482" s="12">
        <v>203</v>
      </c>
      <c r="B482" s="9" t="s">
        <v>4421</v>
      </c>
      <c r="C482" s="4907" t="s">
        <v>7687</v>
      </c>
      <c r="D482" s="4907"/>
      <c r="E482" s="4907"/>
      <c r="F482" s="4907"/>
      <c r="G482" s="252">
        <v>41414</v>
      </c>
      <c r="H482" s="252">
        <v>41519</v>
      </c>
      <c r="I482" s="3932"/>
      <c r="J482" s="3932"/>
      <c r="K482" s="9"/>
      <c r="L482" s="9"/>
      <c r="M482" s="12">
        <v>15</v>
      </c>
      <c r="N482" s="12" t="s">
        <v>621</v>
      </c>
      <c r="O482" s="12" t="s">
        <v>596</v>
      </c>
      <c r="P482" s="20" t="s">
        <v>7832</v>
      </c>
    </row>
    <row r="483" spans="1:16" ht="16.5" customHeight="1" x14ac:dyDescent="0.2">
      <c r="A483" s="12">
        <v>204</v>
      </c>
      <c r="B483" s="9" t="s">
        <v>4421</v>
      </c>
      <c r="C483" s="4907" t="s">
        <v>7688</v>
      </c>
      <c r="D483" s="4907"/>
      <c r="E483" s="4907"/>
      <c r="F483" s="4907"/>
      <c r="G483" s="252">
        <v>41485</v>
      </c>
      <c r="H483" s="252">
        <v>41487</v>
      </c>
      <c r="I483" s="3932"/>
      <c r="J483" s="3933"/>
      <c r="K483" s="9"/>
      <c r="L483" s="9"/>
      <c r="M483" s="12">
        <v>23</v>
      </c>
      <c r="N483" s="12" t="s">
        <v>621</v>
      </c>
      <c r="O483" s="12" t="s">
        <v>596</v>
      </c>
      <c r="P483" s="7"/>
    </row>
    <row r="484" spans="1:16" ht="15.75" customHeight="1" x14ac:dyDescent="0.2">
      <c r="A484" s="12">
        <v>205</v>
      </c>
      <c r="B484" s="9" t="s">
        <v>4421</v>
      </c>
      <c r="C484" s="4907" t="s">
        <v>7689</v>
      </c>
      <c r="D484" s="4907"/>
      <c r="E484" s="4907"/>
      <c r="F484" s="4907"/>
      <c r="G484" s="252">
        <v>41423</v>
      </c>
      <c r="H484" s="252">
        <v>41432</v>
      </c>
      <c r="I484" s="3932"/>
      <c r="J484" s="3931">
        <v>5</v>
      </c>
      <c r="K484" s="9"/>
      <c r="L484" s="9"/>
      <c r="M484" s="12">
        <v>38</v>
      </c>
      <c r="N484" s="12" t="s">
        <v>621</v>
      </c>
      <c r="O484" s="12" t="s">
        <v>596</v>
      </c>
      <c r="P484" s="20" t="s">
        <v>7832</v>
      </c>
    </row>
    <row r="485" spans="1:16" ht="24" customHeight="1" x14ac:dyDescent="0.2">
      <c r="A485" s="12">
        <v>206</v>
      </c>
      <c r="B485" s="9" t="s">
        <v>4421</v>
      </c>
      <c r="C485" s="4907" t="s">
        <v>7690</v>
      </c>
      <c r="D485" s="4907"/>
      <c r="E485" s="4907"/>
      <c r="F485" s="4907"/>
      <c r="G485" s="252">
        <v>41359</v>
      </c>
      <c r="H485" s="252">
        <v>41579</v>
      </c>
      <c r="I485" s="3932"/>
      <c r="J485" s="3932"/>
      <c r="K485" s="9"/>
      <c r="L485" s="9"/>
      <c r="M485" s="12">
        <v>9</v>
      </c>
      <c r="N485" s="12" t="s">
        <v>621</v>
      </c>
      <c r="O485" s="12" t="s">
        <v>596</v>
      </c>
      <c r="P485" s="7"/>
    </row>
    <row r="486" spans="1:16" ht="26.25" customHeight="1" x14ac:dyDescent="0.2">
      <c r="A486" s="12">
        <v>207</v>
      </c>
      <c r="B486" s="9" t="s">
        <v>4421</v>
      </c>
      <c r="C486" s="4907" t="s">
        <v>7691</v>
      </c>
      <c r="D486" s="4907"/>
      <c r="E486" s="4907"/>
      <c r="F486" s="4907"/>
      <c r="G486" s="252">
        <v>41435</v>
      </c>
      <c r="H486" s="252">
        <v>41460</v>
      </c>
      <c r="I486" s="3932"/>
      <c r="J486" s="3932"/>
      <c r="K486" s="9"/>
      <c r="L486" s="9"/>
      <c r="M486" s="12">
        <v>9</v>
      </c>
      <c r="N486" s="12" t="s">
        <v>621</v>
      </c>
      <c r="O486" s="12" t="s">
        <v>596</v>
      </c>
      <c r="P486" s="7"/>
    </row>
    <row r="487" spans="1:16" ht="25.5" customHeight="1" x14ac:dyDescent="0.2">
      <c r="A487" s="12">
        <v>208</v>
      </c>
      <c r="B487" s="9" t="s">
        <v>4421</v>
      </c>
      <c r="C487" s="4907" t="s">
        <v>7692</v>
      </c>
      <c r="D487" s="4907"/>
      <c r="E487" s="4907"/>
      <c r="F487" s="4907"/>
      <c r="G487" s="252">
        <v>41460</v>
      </c>
      <c r="H487" s="252">
        <v>41460</v>
      </c>
      <c r="I487" s="3932"/>
      <c r="J487" s="3932"/>
      <c r="K487" s="9"/>
      <c r="L487" s="9"/>
      <c r="M487" s="12">
        <v>5</v>
      </c>
      <c r="N487" s="12" t="s">
        <v>621</v>
      </c>
      <c r="O487" s="12" t="s">
        <v>596</v>
      </c>
      <c r="P487" s="7"/>
    </row>
    <row r="488" spans="1:16" ht="25.5" customHeight="1" x14ac:dyDescent="0.2">
      <c r="A488" s="12">
        <v>209</v>
      </c>
      <c r="B488" s="9" t="s">
        <v>4421</v>
      </c>
      <c r="C488" s="4907" t="s">
        <v>7693</v>
      </c>
      <c r="D488" s="4907"/>
      <c r="E488" s="4907"/>
      <c r="F488" s="4907"/>
      <c r="G488" s="252">
        <v>41480</v>
      </c>
      <c r="H488" s="252">
        <v>41486</v>
      </c>
      <c r="I488" s="3932"/>
      <c r="J488" s="3932"/>
      <c r="K488" s="9"/>
      <c r="L488" s="9"/>
      <c r="M488" s="12">
        <v>33</v>
      </c>
      <c r="N488" s="12" t="s">
        <v>621</v>
      </c>
      <c r="O488" s="12" t="s">
        <v>596</v>
      </c>
      <c r="P488" s="7"/>
    </row>
    <row r="489" spans="1:16" ht="18" customHeight="1" x14ac:dyDescent="0.2">
      <c r="A489" s="12">
        <v>210</v>
      </c>
      <c r="B489" s="9" t="s">
        <v>4421</v>
      </c>
      <c r="C489" s="4907" t="s">
        <v>7694</v>
      </c>
      <c r="D489" s="4907"/>
      <c r="E489" s="4907"/>
      <c r="F489" s="4907"/>
      <c r="G489" s="252">
        <v>41492</v>
      </c>
      <c r="H489" s="252">
        <v>41519</v>
      </c>
      <c r="I489" s="3932"/>
      <c r="J489" s="3932"/>
      <c r="K489" s="9"/>
      <c r="L489" s="9"/>
      <c r="M489" s="12">
        <v>16</v>
      </c>
      <c r="N489" s="12" t="s">
        <v>621</v>
      </c>
      <c r="O489" s="12" t="s">
        <v>596</v>
      </c>
      <c r="P489" s="7"/>
    </row>
    <row r="490" spans="1:16" ht="15.75" customHeight="1" x14ac:dyDescent="0.2">
      <c r="A490" s="12">
        <v>211</v>
      </c>
      <c r="B490" s="9" t="s">
        <v>4421</v>
      </c>
      <c r="C490" s="4907" t="s">
        <v>7695</v>
      </c>
      <c r="D490" s="4907"/>
      <c r="E490" s="4907"/>
      <c r="F490" s="4907"/>
      <c r="G490" s="252">
        <v>41526</v>
      </c>
      <c r="H490" s="252">
        <v>41575</v>
      </c>
      <c r="I490" s="3932"/>
      <c r="J490" s="3932"/>
      <c r="K490" s="9"/>
      <c r="L490" s="9"/>
      <c r="M490" s="12">
        <v>18</v>
      </c>
      <c r="N490" s="12" t="s">
        <v>621</v>
      </c>
      <c r="O490" s="12" t="s">
        <v>596</v>
      </c>
      <c r="P490" s="7"/>
    </row>
    <row r="491" spans="1:16" ht="27" customHeight="1" x14ac:dyDescent="0.2">
      <c r="A491" s="12">
        <v>212</v>
      </c>
      <c r="B491" s="9" t="s">
        <v>4421</v>
      </c>
      <c r="C491" s="4907" t="s">
        <v>7696</v>
      </c>
      <c r="D491" s="4907"/>
      <c r="E491" s="4907"/>
      <c r="F491" s="4907"/>
      <c r="G491" s="252">
        <v>41489</v>
      </c>
      <c r="H491" s="252">
        <v>41575</v>
      </c>
      <c r="I491" s="3932"/>
      <c r="J491" s="3932"/>
      <c r="K491" s="9"/>
      <c r="L491" s="9"/>
      <c r="M491" s="12">
        <v>26</v>
      </c>
      <c r="N491" s="12" t="s">
        <v>621</v>
      </c>
      <c r="O491" s="12" t="s">
        <v>596</v>
      </c>
      <c r="P491" s="7"/>
    </row>
    <row r="492" spans="1:16" ht="16.5" customHeight="1" x14ac:dyDescent="0.2">
      <c r="A492" s="12">
        <v>213</v>
      </c>
      <c r="B492" s="9" t="s">
        <v>4421</v>
      </c>
      <c r="C492" s="4907" t="s">
        <v>7697</v>
      </c>
      <c r="D492" s="4907"/>
      <c r="E492" s="4907"/>
      <c r="F492" s="4907"/>
      <c r="G492" s="252">
        <v>41480</v>
      </c>
      <c r="H492" s="252">
        <v>41487</v>
      </c>
      <c r="I492" s="3932"/>
      <c r="J492" s="3933"/>
      <c r="K492" s="9"/>
      <c r="L492" s="9"/>
      <c r="M492" s="12">
        <v>19</v>
      </c>
      <c r="N492" s="12" t="s">
        <v>621</v>
      </c>
      <c r="O492" s="12" t="s">
        <v>596</v>
      </c>
      <c r="P492" s="20" t="s">
        <v>7832</v>
      </c>
    </row>
    <row r="493" spans="1:16" ht="16.5" customHeight="1" x14ac:dyDescent="0.2">
      <c r="A493" s="12">
        <v>214</v>
      </c>
      <c r="B493" s="9" t="s">
        <v>4421</v>
      </c>
      <c r="C493" s="4907" t="s">
        <v>7698</v>
      </c>
      <c r="D493" s="4907"/>
      <c r="E493" s="4907"/>
      <c r="F493" s="4907"/>
      <c r="G493" s="252">
        <v>41522</v>
      </c>
      <c r="H493" s="252">
        <v>41519</v>
      </c>
      <c r="I493" s="3932"/>
      <c r="J493" s="3931">
        <v>6</v>
      </c>
      <c r="K493" s="9"/>
      <c r="L493" s="9"/>
      <c r="M493" s="12">
        <v>37</v>
      </c>
      <c r="N493" s="12" t="s">
        <v>621</v>
      </c>
      <c r="O493" s="12" t="s">
        <v>596</v>
      </c>
      <c r="P493" s="7"/>
    </row>
    <row r="494" spans="1:16" ht="26.25" customHeight="1" x14ac:dyDescent="0.2">
      <c r="A494" s="12">
        <v>215</v>
      </c>
      <c r="B494" s="9" t="s">
        <v>4421</v>
      </c>
      <c r="C494" s="4907" t="s">
        <v>7699</v>
      </c>
      <c r="D494" s="4907"/>
      <c r="E494" s="4907"/>
      <c r="F494" s="4907"/>
      <c r="G494" s="252">
        <v>41487</v>
      </c>
      <c r="H494" s="252">
        <v>41579</v>
      </c>
      <c r="I494" s="3932"/>
      <c r="J494" s="3932"/>
      <c r="K494" s="9"/>
      <c r="L494" s="9"/>
      <c r="M494" s="12">
        <v>11</v>
      </c>
      <c r="N494" s="12" t="s">
        <v>621</v>
      </c>
      <c r="O494" s="12" t="s">
        <v>596</v>
      </c>
      <c r="P494" s="7"/>
    </row>
    <row r="495" spans="1:16" ht="25.5" customHeight="1" x14ac:dyDescent="0.2">
      <c r="A495" s="12">
        <v>216</v>
      </c>
      <c r="B495" s="9" t="s">
        <v>4421</v>
      </c>
      <c r="C495" s="4907" t="s">
        <v>7700</v>
      </c>
      <c r="D495" s="4907"/>
      <c r="E495" s="4907"/>
      <c r="F495" s="4907"/>
      <c r="G495" s="252">
        <v>41487</v>
      </c>
      <c r="H495" s="252">
        <v>41491</v>
      </c>
      <c r="I495" s="3932"/>
      <c r="J495" s="3932"/>
      <c r="K495" s="9"/>
      <c r="L495" s="9"/>
      <c r="M495" s="12">
        <v>15</v>
      </c>
      <c r="N495" s="12" t="s">
        <v>621</v>
      </c>
      <c r="O495" s="12" t="s">
        <v>596</v>
      </c>
      <c r="P495" s="7"/>
    </row>
    <row r="496" spans="1:16" ht="26.25" customHeight="1" x14ac:dyDescent="0.2">
      <c r="A496" s="12">
        <v>217</v>
      </c>
      <c r="B496" s="9" t="s">
        <v>4421</v>
      </c>
      <c r="C496" s="4907" t="s">
        <v>7701</v>
      </c>
      <c r="D496" s="4907"/>
      <c r="E496" s="4907"/>
      <c r="F496" s="4907"/>
      <c r="G496" s="252">
        <v>41487</v>
      </c>
      <c r="H496" s="252">
        <v>41491</v>
      </c>
      <c r="I496" s="3932"/>
      <c r="J496" s="3932"/>
      <c r="K496" s="9"/>
      <c r="L496" s="9"/>
      <c r="M496" s="12">
        <v>7</v>
      </c>
      <c r="N496" s="12" t="s">
        <v>621</v>
      </c>
      <c r="O496" s="12" t="s">
        <v>596</v>
      </c>
      <c r="P496" s="7"/>
    </row>
    <row r="497" spans="1:16" ht="16.5" customHeight="1" x14ac:dyDescent="0.2">
      <c r="A497" s="12">
        <v>218</v>
      </c>
      <c r="B497" s="9" t="s">
        <v>4421</v>
      </c>
      <c r="C497" s="4907" t="s">
        <v>7702</v>
      </c>
      <c r="D497" s="4907"/>
      <c r="E497" s="4907"/>
      <c r="F497" s="4907"/>
      <c r="G497" s="252">
        <v>41542</v>
      </c>
      <c r="H497" s="252">
        <v>41609</v>
      </c>
      <c r="I497" s="3932"/>
      <c r="J497" s="3932"/>
      <c r="K497" s="9"/>
      <c r="L497" s="9"/>
      <c r="M497" s="12">
        <v>26</v>
      </c>
      <c r="N497" s="12" t="s">
        <v>621</v>
      </c>
      <c r="O497" s="12" t="s">
        <v>596</v>
      </c>
      <c r="P497" s="7"/>
    </row>
    <row r="498" spans="1:16" ht="16.5" customHeight="1" x14ac:dyDescent="0.2">
      <c r="A498" s="12">
        <v>219</v>
      </c>
      <c r="B498" s="9" t="s">
        <v>4421</v>
      </c>
      <c r="C498" s="4907" t="s">
        <v>7703</v>
      </c>
      <c r="D498" s="4907"/>
      <c r="E498" s="4907"/>
      <c r="F498" s="4907"/>
      <c r="G498" s="252">
        <v>41592</v>
      </c>
      <c r="H498" s="252">
        <v>41621</v>
      </c>
      <c r="I498" s="3932"/>
      <c r="J498" s="3932"/>
      <c r="K498" s="9"/>
      <c r="L498" s="9"/>
      <c r="M498" s="12">
        <v>6</v>
      </c>
      <c r="N498" s="12" t="s">
        <v>621</v>
      </c>
      <c r="O498" s="12" t="s">
        <v>596</v>
      </c>
      <c r="P498" s="7"/>
    </row>
    <row r="499" spans="1:16" ht="15.75" customHeight="1" x14ac:dyDescent="0.2">
      <c r="A499" s="12">
        <v>220</v>
      </c>
      <c r="B499" s="9" t="s">
        <v>4421</v>
      </c>
      <c r="C499" s="4907" t="s">
        <v>7704</v>
      </c>
      <c r="D499" s="4907"/>
      <c r="E499" s="4907"/>
      <c r="F499" s="4907"/>
      <c r="G499" s="252">
        <v>41492</v>
      </c>
      <c r="H499" s="252">
        <v>41639</v>
      </c>
      <c r="I499" s="3932"/>
      <c r="J499" s="3932"/>
      <c r="K499" s="9"/>
      <c r="L499" s="9"/>
      <c r="M499" s="12">
        <v>17</v>
      </c>
      <c r="N499" s="12" t="s">
        <v>621</v>
      </c>
      <c r="O499" s="12" t="s">
        <v>596</v>
      </c>
      <c r="P499" s="20" t="s">
        <v>7832</v>
      </c>
    </row>
    <row r="500" spans="1:16" ht="15.75" customHeight="1" x14ac:dyDescent="0.2">
      <c r="A500" s="12">
        <v>221</v>
      </c>
      <c r="B500" s="9" t="s">
        <v>4421</v>
      </c>
      <c r="C500" s="4907" t="s">
        <v>7705</v>
      </c>
      <c r="D500" s="4907"/>
      <c r="E500" s="4907"/>
      <c r="F500" s="4907"/>
      <c r="G500" s="252">
        <v>41604</v>
      </c>
      <c r="H500" s="252">
        <v>41604</v>
      </c>
      <c r="I500" s="3932"/>
      <c r="J500" s="3932"/>
      <c r="K500" s="9"/>
      <c r="L500" s="9"/>
      <c r="M500" s="12">
        <v>15</v>
      </c>
      <c r="N500" s="12" t="s">
        <v>621</v>
      </c>
      <c r="O500" s="12" t="s">
        <v>596</v>
      </c>
      <c r="P500" s="7"/>
    </row>
    <row r="501" spans="1:16" ht="26.25" customHeight="1" x14ac:dyDescent="0.2">
      <c r="A501" s="12">
        <v>222</v>
      </c>
      <c r="B501" s="9" t="s">
        <v>4421</v>
      </c>
      <c r="C501" s="4907" t="s">
        <v>7706</v>
      </c>
      <c r="D501" s="4907"/>
      <c r="E501" s="4907"/>
      <c r="F501" s="4907"/>
      <c r="G501" s="252">
        <v>41604</v>
      </c>
      <c r="H501" s="252">
        <v>41604</v>
      </c>
      <c r="I501" s="3932"/>
      <c r="J501" s="3932"/>
      <c r="K501" s="9"/>
      <c r="L501" s="9"/>
      <c r="M501" s="12">
        <v>1</v>
      </c>
      <c r="N501" s="12" t="s">
        <v>621</v>
      </c>
      <c r="O501" s="12" t="s">
        <v>596</v>
      </c>
      <c r="P501" s="7" t="s">
        <v>7674</v>
      </c>
    </row>
    <row r="502" spans="1:16" ht="25.5" customHeight="1" x14ac:dyDescent="0.2">
      <c r="A502" s="12">
        <v>223</v>
      </c>
      <c r="B502" s="9" t="s">
        <v>4421</v>
      </c>
      <c r="C502" s="4907" t="s">
        <v>7707</v>
      </c>
      <c r="D502" s="4907"/>
      <c r="E502" s="4907"/>
      <c r="F502" s="4907"/>
      <c r="G502" s="252">
        <v>41592</v>
      </c>
      <c r="H502" s="252">
        <v>41639</v>
      </c>
      <c r="I502" s="3932"/>
      <c r="J502" s="3933"/>
      <c r="K502" s="9"/>
      <c r="L502" s="9"/>
      <c r="M502" s="12">
        <v>8</v>
      </c>
      <c r="N502" s="12" t="s">
        <v>621</v>
      </c>
      <c r="O502" s="12" t="s">
        <v>596</v>
      </c>
      <c r="P502" s="7" t="s">
        <v>1213</v>
      </c>
    </row>
    <row r="503" spans="1:16" ht="26.25" customHeight="1" x14ac:dyDescent="0.2">
      <c r="A503" s="12">
        <v>224</v>
      </c>
      <c r="B503" s="9" t="s">
        <v>4421</v>
      </c>
      <c r="C503" s="4907" t="s">
        <v>7708</v>
      </c>
      <c r="D503" s="4907"/>
      <c r="E503" s="4907"/>
      <c r="F503" s="4907"/>
      <c r="G503" s="252">
        <v>41620</v>
      </c>
      <c r="H503" s="252">
        <v>41638</v>
      </c>
      <c r="I503" s="3932"/>
      <c r="J503" s="3931">
        <v>7</v>
      </c>
      <c r="K503" s="9"/>
      <c r="L503" s="9"/>
      <c r="M503" s="12">
        <v>24</v>
      </c>
      <c r="N503" s="12" t="s">
        <v>621</v>
      </c>
      <c r="O503" s="12" t="s">
        <v>596</v>
      </c>
      <c r="P503" s="444" t="s">
        <v>7833</v>
      </c>
    </row>
    <row r="504" spans="1:16" ht="26.25" customHeight="1" x14ac:dyDescent="0.2">
      <c r="A504" s="12">
        <v>225</v>
      </c>
      <c r="B504" s="9" t="s">
        <v>4421</v>
      </c>
      <c r="C504" s="4907" t="s">
        <v>7709</v>
      </c>
      <c r="D504" s="4907"/>
      <c r="E504" s="4907"/>
      <c r="F504" s="4907"/>
      <c r="G504" s="252">
        <v>41629</v>
      </c>
      <c r="H504" s="252">
        <v>41396</v>
      </c>
      <c r="I504" s="3932"/>
      <c r="J504" s="3932"/>
      <c r="K504" s="9"/>
      <c r="L504" s="9"/>
      <c r="M504" s="12">
        <v>13</v>
      </c>
      <c r="N504" s="12" t="s">
        <v>621</v>
      </c>
      <c r="O504" s="12" t="s">
        <v>596</v>
      </c>
      <c r="P504" s="444" t="s">
        <v>7833</v>
      </c>
    </row>
    <row r="505" spans="1:16" ht="16.5" customHeight="1" x14ac:dyDescent="0.2">
      <c r="A505" s="12">
        <v>226</v>
      </c>
      <c r="B505" s="9" t="s">
        <v>4421</v>
      </c>
      <c r="C505" s="4907" t="s">
        <v>7710</v>
      </c>
      <c r="D505" s="4907"/>
      <c r="E505" s="4907"/>
      <c r="F505" s="4907"/>
      <c r="G505" s="252">
        <v>41622</v>
      </c>
      <c r="H505" s="252">
        <v>41396</v>
      </c>
      <c r="I505" s="3932"/>
      <c r="J505" s="3932"/>
      <c r="K505" s="9"/>
      <c r="L505" s="9"/>
      <c r="M505" s="12">
        <v>24</v>
      </c>
      <c r="N505" s="12" t="s">
        <v>621</v>
      </c>
      <c r="O505" s="12" t="s">
        <v>596</v>
      </c>
      <c r="P505" s="7" t="s">
        <v>1213</v>
      </c>
    </row>
    <row r="506" spans="1:16" ht="28.5" customHeight="1" x14ac:dyDescent="0.2">
      <c r="A506" s="12">
        <v>227</v>
      </c>
      <c r="B506" s="9" t="s">
        <v>4421</v>
      </c>
      <c r="C506" s="4907" t="s">
        <v>7711</v>
      </c>
      <c r="D506" s="4907"/>
      <c r="E506" s="4907"/>
      <c r="F506" s="4907"/>
      <c r="G506" s="252">
        <v>41632</v>
      </c>
      <c r="H506" s="252">
        <v>41276</v>
      </c>
      <c r="I506" s="3932"/>
      <c r="J506" s="3932"/>
      <c r="K506" s="9"/>
      <c r="L506" s="9"/>
      <c r="M506" s="12">
        <v>15</v>
      </c>
      <c r="N506" s="12" t="s">
        <v>621</v>
      </c>
      <c r="O506" s="12" t="s">
        <v>596</v>
      </c>
      <c r="P506" s="444" t="s">
        <v>7833</v>
      </c>
    </row>
    <row r="507" spans="1:16" ht="15" customHeight="1" x14ac:dyDescent="0.2">
      <c r="A507" s="12">
        <v>228</v>
      </c>
      <c r="B507" s="9" t="s">
        <v>4421</v>
      </c>
      <c r="C507" s="4907" t="s">
        <v>7712</v>
      </c>
      <c r="D507" s="4907"/>
      <c r="E507" s="4907"/>
      <c r="F507" s="4907"/>
      <c r="G507" s="252">
        <v>41633</v>
      </c>
      <c r="H507" s="252">
        <v>41276</v>
      </c>
      <c r="I507" s="3932"/>
      <c r="J507" s="3932"/>
      <c r="K507" s="9"/>
      <c r="L507" s="9"/>
      <c r="M507" s="12">
        <v>26</v>
      </c>
      <c r="N507" s="12" t="s">
        <v>621</v>
      </c>
      <c r="O507" s="12" t="s">
        <v>596</v>
      </c>
      <c r="P507" s="7" t="s">
        <v>1213</v>
      </c>
    </row>
    <row r="508" spans="1:16" ht="25.5" customHeight="1" x14ac:dyDescent="0.2">
      <c r="A508" s="12">
        <v>229</v>
      </c>
      <c r="B508" s="9" t="s">
        <v>4421</v>
      </c>
      <c r="C508" s="4907" t="s">
        <v>7713</v>
      </c>
      <c r="D508" s="4907"/>
      <c r="E508" s="4907"/>
      <c r="F508" s="4907"/>
      <c r="G508" s="252">
        <v>41276</v>
      </c>
      <c r="H508" s="252">
        <v>41639</v>
      </c>
      <c r="I508" s="3932"/>
      <c r="J508" s="3932"/>
      <c r="K508" s="9"/>
      <c r="L508" s="9"/>
      <c r="M508" s="12">
        <v>7</v>
      </c>
      <c r="N508" s="12" t="s">
        <v>621</v>
      </c>
      <c r="O508" s="12" t="s">
        <v>596</v>
      </c>
      <c r="P508" s="7" t="s">
        <v>1213</v>
      </c>
    </row>
    <row r="509" spans="1:16" ht="25.5" customHeight="1" x14ac:dyDescent="0.2">
      <c r="A509" s="12">
        <v>230</v>
      </c>
      <c r="B509" s="9" t="s">
        <v>4421</v>
      </c>
      <c r="C509" s="4907" t="s">
        <v>7714</v>
      </c>
      <c r="D509" s="4907"/>
      <c r="E509" s="4907"/>
      <c r="F509" s="4907"/>
      <c r="G509" s="252">
        <v>41276</v>
      </c>
      <c r="H509" s="252">
        <v>41621</v>
      </c>
      <c r="I509" s="3932"/>
      <c r="J509" s="3932"/>
      <c r="K509" s="9"/>
      <c r="L509" s="9"/>
      <c r="M509" s="12">
        <v>10</v>
      </c>
      <c r="N509" s="12" t="s">
        <v>621</v>
      </c>
      <c r="O509" s="12" t="s">
        <v>596</v>
      </c>
      <c r="P509" s="7" t="s">
        <v>1213</v>
      </c>
    </row>
    <row r="510" spans="1:16" ht="26.25" customHeight="1" x14ac:dyDescent="0.2">
      <c r="A510" s="12">
        <v>231</v>
      </c>
      <c r="B510" s="9" t="s">
        <v>4421</v>
      </c>
      <c r="C510" s="4907" t="s">
        <v>7715</v>
      </c>
      <c r="D510" s="4907"/>
      <c r="E510" s="4907"/>
      <c r="F510" s="4907"/>
      <c r="G510" s="252">
        <v>41276</v>
      </c>
      <c r="H510" s="252">
        <v>41282</v>
      </c>
      <c r="I510" s="3932"/>
      <c r="J510" s="3932"/>
      <c r="K510" s="9"/>
      <c r="L510" s="9"/>
      <c r="M510" s="12">
        <v>10</v>
      </c>
      <c r="N510" s="12" t="s">
        <v>621</v>
      </c>
      <c r="O510" s="12" t="s">
        <v>596</v>
      </c>
      <c r="P510" s="7" t="s">
        <v>1213</v>
      </c>
    </row>
    <row r="511" spans="1:16" ht="25.5" customHeight="1" x14ac:dyDescent="0.2">
      <c r="A511" s="12">
        <v>232</v>
      </c>
      <c r="B511" s="9" t="s">
        <v>4421</v>
      </c>
      <c r="C511" s="4907" t="s">
        <v>7716</v>
      </c>
      <c r="D511" s="4907"/>
      <c r="E511" s="4907"/>
      <c r="F511" s="4907"/>
      <c r="G511" s="252">
        <v>41276</v>
      </c>
      <c r="H511" s="252">
        <v>41396</v>
      </c>
      <c r="I511" s="3932"/>
      <c r="J511" s="3932"/>
      <c r="K511" s="9"/>
      <c r="L511" s="9"/>
      <c r="M511" s="12">
        <v>16</v>
      </c>
      <c r="N511" s="12" t="s">
        <v>621</v>
      </c>
      <c r="O511" s="12" t="s">
        <v>596</v>
      </c>
      <c r="P511" s="7" t="s">
        <v>1213</v>
      </c>
    </row>
    <row r="512" spans="1:16" ht="15" customHeight="1" x14ac:dyDescent="0.2">
      <c r="A512" s="12">
        <v>233</v>
      </c>
      <c r="B512" s="9" t="s">
        <v>4421</v>
      </c>
      <c r="C512" s="4907" t="s">
        <v>7717</v>
      </c>
      <c r="D512" s="4907"/>
      <c r="E512" s="4907"/>
      <c r="F512" s="4907"/>
      <c r="G512" s="252">
        <v>41276</v>
      </c>
      <c r="H512" s="252">
        <v>41283</v>
      </c>
      <c r="I512" s="3932"/>
      <c r="J512" s="3932"/>
      <c r="K512" s="9"/>
      <c r="L512" s="9"/>
      <c r="M512" s="12">
        <v>23</v>
      </c>
      <c r="N512" s="12" t="s">
        <v>621</v>
      </c>
      <c r="O512" s="12" t="s">
        <v>596</v>
      </c>
      <c r="P512" s="7" t="s">
        <v>1213</v>
      </c>
    </row>
    <row r="513" spans="1:16" ht="24.75" customHeight="1" x14ac:dyDescent="0.2">
      <c r="A513" s="12">
        <v>234</v>
      </c>
      <c r="B513" s="9" t="s">
        <v>4421</v>
      </c>
      <c r="C513" s="4907" t="s">
        <v>7718</v>
      </c>
      <c r="D513" s="4907"/>
      <c r="E513" s="4907"/>
      <c r="F513" s="4907"/>
      <c r="G513" s="252">
        <v>41277</v>
      </c>
      <c r="H513" s="252">
        <v>41283</v>
      </c>
      <c r="I513" s="3932"/>
      <c r="J513" s="3932"/>
      <c r="K513" s="9"/>
      <c r="L513" s="9"/>
      <c r="M513" s="12">
        <v>16</v>
      </c>
      <c r="N513" s="12" t="s">
        <v>621</v>
      </c>
      <c r="O513" s="12" t="s">
        <v>596</v>
      </c>
      <c r="P513" s="7" t="s">
        <v>1213</v>
      </c>
    </row>
    <row r="514" spans="1:16" ht="26.25" customHeight="1" x14ac:dyDescent="0.2">
      <c r="A514" s="12">
        <v>235</v>
      </c>
      <c r="B514" s="9" t="s">
        <v>4421</v>
      </c>
      <c r="C514" s="4907" t="s">
        <v>7719</v>
      </c>
      <c r="D514" s="4907"/>
      <c r="E514" s="4907"/>
      <c r="F514" s="4907"/>
      <c r="G514" s="252">
        <v>41288</v>
      </c>
      <c r="H514" s="252">
        <v>41295</v>
      </c>
      <c r="I514" s="3932"/>
      <c r="J514" s="3933"/>
      <c r="K514" s="9"/>
      <c r="L514" s="9"/>
      <c r="M514" s="12">
        <v>25</v>
      </c>
      <c r="N514" s="12" t="s">
        <v>621</v>
      </c>
      <c r="O514" s="12" t="s">
        <v>596</v>
      </c>
      <c r="P514" s="7" t="s">
        <v>1213</v>
      </c>
    </row>
    <row r="515" spans="1:16" ht="24.75" customHeight="1" x14ac:dyDescent="0.2">
      <c r="A515" s="12">
        <v>236</v>
      </c>
      <c r="B515" s="9" t="s">
        <v>4421</v>
      </c>
      <c r="C515" s="4907" t="s">
        <v>7720</v>
      </c>
      <c r="D515" s="4907"/>
      <c r="E515" s="4907"/>
      <c r="F515" s="4907"/>
      <c r="G515" s="252">
        <v>41298</v>
      </c>
      <c r="H515" s="252">
        <v>41283</v>
      </c>
      <c r="I515" s="3932"/>
      <c r="J515" s="3931">
        <v>8</v>
      </c>
      <c r="K515" s="9"/>
      <c r="L515" s="9"/>
      <c r="M515" s="12">
        <v>37</v>
      </c>
      <c r="N515" s="12" t="s">
        <v>621</v>
      </c>
      <c r="O515" s="12" t="s">
        <v>596</v>
      </c>
      <c r="P515" s="7" t="s">
        <v>1213</v>
      </c>
    </row>
    <row r="516" spans="1:16" ht="27" customHeight="1" x14ac:dyDescent="0.2">
      <c r="A516" s="12">
        <v>237</v>
      </c>
      <c r="B516" s="9" t="s">
        <v>4421</v>
      </c>
      <c r="C516" s="4907" t="s">
        <v>7721</v>
      </c>
      <c r="D516" s="4907"/>
      <c r="E516" s="4907"/>
      <c r="F516" s="4907"/>
      <c r="G516" s="252">
        <v>41275</v>
      </c>
      <c r="H516" s="252">
        <v>41639</v>
      </c>
      <c r="I516" s="3932"/>
      <c r="J516" s="3932"/>
      <c r="K516" s="9"/>
      <c r="L516" s="9"/>
      <c r="M516" s="12">
        <v>11</v>
      </c>
      <c r="N516" s="12" t="s">
        <v>621</v>
      </c>
      <c r="O516" s="12" t="s">
        <v>596</v>
      </c>
      <c r="P516" s="7" t="s">
        <v>1213</v>
      </c>
    </row>
    <row r="517" spans="1:16" ht="30" customHeight="1" x14ac:dyDescent="0.2">
      <c r="A517" s="12">
        <v>238</v>
      </c>
      <c r="B517" s="9" t="s">
        <v>4421</v>
      </c>
      <c r="C517" s="4907" t="s">
        <v>7722</v>
      </c>
      <c r="D517" s="4907"/>
      <c r="E517" s="4907"/>
      <c r="F517" s="4907"/>
      <c r="G517" s="252">
        <v>41295</v>
      </c>
      <c r="H517" s="252">
        <v>41309</v>
      </c>
      <c r="I517" s="3932"/>
      <c r="J517" s="3932"/>
      <c r="K517" s="9"/>
      <c r="L517" s="9"/>
      <c r="M517" s="12">
        <v>12</v>
      </c>
      <c r="N517" s="12" t="s">
        <v>621</v>
      </c>
      <c r="O517" s="12" t="s">
        <v>596</v>
      </c>
      <c r="P517" s="7" t="s">
        <v>1213</v>
      </c>
    </row>
    <row r="518" spans="1:16" ht="18" customHeight="1" x14ac:dyDescent="0.2">
      <c r="A518" s="12">
        <v>239</v>
      </c>
      <c r="B518" s="9" t="s">
        <v>4421</v>
      </c>
      <c r="C518" s="4907" t="s">
        <v>7723</v>
      </c>
      <c r="D518" s="4907"/>
      <c r="E518" s="4907"/>
      <c r="F518" s="4907"/>
      <c r="G518" s="252">
        <v>41295</v>
      </c>
      <c r="H518" s="252">
        <v>41519</v>
      </c>
      <c r="I518" s="3932"/>
      <c r="J518" s="3932"/>
      <c r="K518" s="9"/>
      <c r="L518" s="9"/>
      <c r="M518" s="12">
        <v>11</v>
      </c>
      <c r="N518" s="12" t="s">
        <v>621</v>
      </c>
      <c r="O518" s="12" t="s">
        <v>596</v>
      </c>
      <c r="P518" s="7" t="s">
        <v>1213</v>
      </c>
    </row>
    <row r="519" spans="1:16" ht="25.5" customHeight="1" x14ac:dyDescent="0.2">
      <c r="A519" s="12">
        <v>240</v>
      </c>
      <c r="B519" s="9" t="s">
        <v>4421</v>
      </c>
      <c r="C519" s="4907" t="s">
        <v>7724</v>
      </c>
      <c r="D519" s="4907"/>
      <c r="E519" s="4907"/>
      <c r="F519" s="4907"/>
      <c r="G519" s="252">
        <v>41302</v>
      </c>
      <c r="H519" s="252">
        <v>41309</v>
      </c>
      <c r="I519" s="3932"/>
      <c r="J519" s="3932"/>
      <c r="K519" s="9"/>
      <c r="L519" s="9"/>
      <c r="M519" s="12">
        <v>19</v>
      </c>
      <c r="N519" s="12" t="s">
        <v>621</v>
      </c>
      <c r="O519" s="12" t="s">
        <v>596</v>
      </c>
      <c r="P519" s="7" t="s">
        <v>1213</v>
      </c>
    </row>
    <row r="520" spans="1:16" ht="24.75" customHeight="1" x14ac:dyDescent="0.2">
      <c r="A520" s="12">
        <v>241</v>
      </c>
      <c r="B520" s="9" t="s">
        <v>4421</v>
      </c>
      <c r="C520" s="4907" t="s">
        <v>7725</v>
      </c>
      <c r="D520" s="4907"/>
      <c r="E520" s="4907"/>
      <c r="F520" s="4907"/>
      <c r="G520" s="252">
        <v>41337</v>
      </c>
      <c r="H520" s="252">
        <v>41309</v>
      </c>
      <c r="I520" s="3932"/>
      <c r="J520" s="3932"/>
      <c r="K520" s="9"/>
      <c r="L520" s="9"/>
      <c r="M520" s="12">
        <v>41</v>
      </c>
      <c r="N520" s="12" t="s">
        <v>621</v>
      </c>
      <c r="O520" s="12" t="s">
        <v>596</v>
      </c>
      <c r="P520" s="7" t="s">
        <v>1213</v>
      </c>
    </row>
    <row r="521" spans="1:16" ht="16.5" customHeight="1" x14ac:dyDescent="0.2">
      <c r="A521" s="12">
        <v>242</v>
      </c>
      <c r="B521" s="9" t="s">
        <v>4421</v>
      </c>
      <c r="C521" s="4907" t="s">
        <v>7726</v>
      </c>
      <c r="D521" s="4907"/>
      <c r="E521" s="4907"/>
      <c r="F521" s="4907"/>
      <c r="G521" s="252">
        <v>41306</v>
      </c>
      <c r="H521" s="252">
        <v>41318</v>
      </c>
      <c r="I521" s="3932"/>
      <c r="J521" s="3932"/>
      <c r="K521" s="9"/>
      <c r="L521" s="9"/>
      <c r="M521" s="12">
        <v>14</v>
      </c>
      <c r="N521" s="12" t="s">
        <v>621</v>
      </c>
      <c r="O521" s="12" t="s">
        <v>596</v>
      </c>
      <c r="P521" s="7" t="s">
        <v>1213</v>
      </c>
    </row>
    <row r="522" spans="1:16" ht="17.25" customHeight="1" x14ac:dyDescent="0.2">
      <c r="A522" s="12">
        <v>243</v>
      </c>
      <c r="B522" s="9" t="s">
        <v>4421</v>
      </c>
      <c r="C522" s="4907" t="s">
        <v>7727</v>
      </c>
      <c r="D522" s="4907"/>
      <c r="E522" s="4907"/>
      <c r="F522" s="4907"/>
      <c r="G522" s="252">
        <v>41311</v>
      </c>
      <c r="H522" s="252">
        <v>41318</v>
      </c>
      <c r="I522" s="3932"/>
      <c r="J522" s="3932"/>
      <c r="K522" s="9"/>
      <c r="L522" s="9"/>
      <c r="M522" s="12">
        <v>16</v>
      </c>
      <c r="N522" s="12" t="s">
        <v>621</v>
      </c>
      <c r="O522" s="12" t="s">
        <v>596</v>
      </c>
      <c r="P522" s="7" t="s">
        <v>1213</v>
      </c>
    </row>
    <row r="523" spans="1:16" ht="26.25" customHeight="1" x14ac:dyDescent="0.2">
      <c r="A523" s="12">
        <v>244</v>
      </c>
      <c r="B523" s="9" t="s">
        <v>4421</v>
      </c>
      <c r="C523" s="4907" t="s">
        <v>7728</v>
      </c>
      <c r="D523" s="4907"/>
      <c r="E523" s="4907"/>
      <c r="F523" s="4907"/>
      <c r="G523" s="252">
        <v>41306</v>
      </c>
      <c r="H523" s="252">
        <v>41321</v>
      </c>
      <c r="I523" s="3932"/>
      <c r="J523" s="3932"/>
      <c r="K523" s="9"/>
      <c r="L523" s="9"/>
      <c r="M523" s="12">
        <v>17</v>
      </c>
      <c r="N523" s="12" t="s">
        <v>621</v>
      </c>
      <c r="O523" s="12" t="s">
        <v>596</v>
      </c>
      <c r="P523" s="444" t="s">
        <v>7833</v>
      </c>
    </row>
    <row r="524" spans="1:16" ht="17.25" customHeight="1" x14ac:dyDescent="0.2">
      <c r="A524" s="12">
        <v>245</v>
      </c>
      <c r="B524" s="9" t="s">
        <v>4421</v>
      </c>
      <c r="C524" s="4907" t="s">
        <v>7729</v>
      </c>
      <c r="D524" s="4907"/>
      <c r="E524" s="4907"/>
      <c r="F524" s="4907"/>
      <c r="G524" s="252">
        <v>41327</v>
      </c>
      <c r="H524" s="252">
        <v>41621</v>
      </c>
      <c r="I524" s="3933"/>
      <c r="J524" s="3933"/>
      <c r="K524" s="9"/>
      <c r="L524" s="9"/>
      <c r="M524" s="12">
        <v>34</v>
      </c>
      <c r="N524" s="12" t="s">
        <v>621</v>
      </c>
      <c r="O524" s="12" t="s">
        <v>596</v>
      </c>
      <c r="P524" s="7" t="s">
        <v>1213</v>
      </c>
    </row>
    <row r="525" spans="1:16" ht="26.25" customHeight="1" x14ac:dyDescent="0.2">
      <c r="A525" s="12">
        <v>246</v>
      </c>
      <c r="B525" s="9" t="s">
        <v>4421</v>
      </c>
      <c r="C525" s="4907" t="s">
        <v>7730</v>
      </c>
      <c r="D525" s="4907"/>
      <c r="E525" s="4907"/>
      <c r="F525" s="4907"/>
      <c r="G525" s="252">
        <v>41319</v>
      </c>
      <c r="H525" s="252">
        <v>41334</v>
      </c>
      <c r="I525" s="3931">
        <v>480</v>
      </c>
      <c r="J525" s="4170">
        <v>1</v>
      </c>
      <c r="K525" s="9"/>
      <c r="L525" s="9"/>
      <c r="M525" s="12">
        <v>46</v>
      </c>
      <c r="N525" s="12" t="s">
        <v>621</v>
      </c>
      <c r="O525" s="12" t="s">
        <v>596</v>
      </c>
      <c r="P525" s="20" t="s">
        <v>7834</v>
      </c>
    </row>
    <row r="526" spans="1:16" ht="27.75" customHeight="1" x14ac:dyDescent="0.2">
      <c r="A526" s="12">
        <v>247</v>
      </c>
      <c r="B526" s="9" t="s">
        <v>4421</v>
      </c>
      <c r="C526" s="4907" t="s">
        <v>7731</v>
      </c>
      <c r="D526" s="4907"/>
      <c r="E526" s="4907"/>
      <c r="F526" s="4907"/>
      <c r="G526" s="252">
        <v>41319</v>
      </c>
      <c r="H526" s="252">
        <v>41519</v>
      </c>
      <c r="I526" s="3932"/>
      <c r="J526" s="4170"/>
      <c r="K526" s="9"/>
      <c r="L526" s="9"/>
      <c r="M526" s="12">
        <v>27</v>
      </c>
      <c r="N526" s="12" t="s">
        <v>621</v>
      </c>
      <c r="O526" s="12" t="s">
        <v>596</v>
      </c>
      <c r="P526" s="7" t="s">
        <v>1213</v>
      </c>
    </row>
    <row r="527" spans="1:16" ht="14.25" customHeight="1" x14ac:dyDescent="0.2">
      <c r="A527" s="12">
        <v>248</v>
      </c>
      <c r="B527" s="9" t="s">
        <v>4421</v>
      </c>
      <c r="C527" s="4907" t="s">
        <v>7732</v>
      </c>
      <c r="D527" s="4907"/>
      <c r="E527" s="4907"/>
      <c r="F527" s="4907"/>
      <c r="G527" s="252">
        <v>41327</v>
      </c>
      <c r="H527" s="252">
        <v>41344</v>
      </c>
      <c r="I527" s="3932"/>
      <c r="J527" s="4170"/>
      <c r="K527" s="9"/>
      <c r="L527" s="9"/>
      <c r="M527" s="12">
        <v>15</v>
      </c>
      <c r="N527" s="12" t="s">
        <v>621</v>
      </c>
      <c r="O527" s="12" t="s">
        <v>596</v>
      </c>
      <c r="P527" s="7" t="s">
        <v>1213</v>
      </c>
    </row>
    <row r="528" spans="1:16" ht="24" customHeight="1" x14ac:dyDescent="0.2">
      <c r="A528" s="12">
        <v>249</v>
      </c>
      <c r="B528" s="9" t="s">
        <v>4421</v>
      </c>
      <c r="C528" s="4907" t="s">
        <v>7733</v>
      </c>
      <c r="D528" s="4907"/>
      <c r="E528" s="4907"/>
      <c r="F528" s="4907"/>
      <c r="G528" s="252">
        <v>41337</v>
      </c>
      <c r="H528" s="252">
        <v>41344</v>
      </c>
      <c r="I528" s="3932"/>
      <c r="J528" s="4170"/>
      <c r="K528" s="9"/>
      <c r="L528" s="9"/>
      <c r="M528" s="12">
        <v>16</v>
      </c>
      <c r="N528" s="12" t="s">
        <v>621</v>
      </c>
      <c r="O528" s="12" t="s">
        <v>596</v>
      </c>
      <c r="P528" s="7" t="s">
        <v>1213</v>
      </c>
    </row>
    <row r="529" spans="1:16" ht="26.25" customHeight="1" x14ac:dyDescent="0.2">
      <c r="A529" s="12">
        <v>250</v>
      </c>
      <c r="B529" s="9" t="s">
        <v>4421</v>
      </c>
      <c r="C529" s="4907" t="s">
        <v>7734</v>
      </c>
      <c r="D529" s="4907"/>
      <c r="E529" s="4907"/>
      <c r="F529" s="4907"/>
      <c r="G529" s="252">
        <v>41348</v>
      </c>
      <c r="H529" s="252">
        <v>41344</v>
      </c>
      <c r="I529" s="3932"/>
      <c r="J529" s="4170"/>
      <c r="K529" s="9"/>
      <c r="L529" s="9"/>
      <c r="M529" s="12">
        <v>29</v>
      </c>
      <c r="N529" s="12" t="s">
        <v>621</v>
      </c>
      <c r="O529" s="12" t="s">
        <v>596</v>
      </c>
      <c r="P529" s="7" t="s">
        <v>1213</v>
      </c>
    </row>
    <row r="530" spans="1:16" ht="26.25" customHeight="1" x14ac:dyDescent="0.2">
      <c r="A530" s="12">
        <v>251</v>
      </c>
      <c r="B530" s="9" t="s">
        <v>4421</v>
      </c>
      <c r="C530" s="4907" t="s">
        <v>7735</v>
      </c>
      <c r="D530" s="4907"/>
      <c r="E530" s="4907"/>
      <c r="F530" s="4907"/>
      <c r="G530" s="252">
        <v>41348</v>
      </c>
      <c r="H530" s="252">
        <v>41344</v>
      </c>
      <c r="I530" s="3932"/>
      <c r="J530" s="4170"/>
      <c r="K530" s="9"/>
      <c r="L530" s="9"/>
      <c r="M530" s="12">
        <v>48</v>
      </c>
      <c r="N530" s="12" t="s">
        <v>621</v>
      </c>
      <c r="O530" s="12" t="s">
        <v>596</v>
      </c>
      <c r="P530" s="20" t="s">
        <v>7835</v>
      </c>
    </row>
    <row r="531" spans="1:16" ht="27" customHeight="1" x14ac:dyDescent="0.2">
      <c r="A531" s="12">
        <v>252</v>
      </c>
      <c r="B531" s="9" t="s">
        <v>4421</v>
      </c>
      <c r="C531" s="4907" t="s">
        <v>7736</v>
      </c>
      <c r="D531" s="4907"/>
      <c r="E531" s="4907"/>
      <c r="F531" s="4907"/>
      <c r="G531" s="252">
        <v>41355</v>
      </c>
      <c r="H531" s="252">
        <v>41369</v>
      </c>
      <c r="I531" s="3932"/>
      <c r="J531" s="4170"/>
      <c r="K531" s="9"/>
      <c r="L531" s="9"/>
      <c r="M531" s="12">
        <v>19</v>
      </c>
      <c r="N531" s="12" t="s">
        <v>621</v>
      </c>
      <c r="O531" s="12" t="s">
        <v>596</v>
      </c>
      <c r="P531" s="7" t="s">
        <v>1213</v>
      </c>
    </row>
    <row r="532" spans="1:16" ht="25.5" customHeight="1" x14ac:dyDescent="0.2">
      <c r="A532" s="12">
        <v>253</v>
      </c>
      <c r="B532" s="9" t="s">
        <v>4421</v>
      </c>
      <c r="C532" s="4907" t="s">
        <v>7737</v>
      </c>
      <c r="D532" s="4907"/>
      <c r="E532" s="4907"/>
      <c r="F532" s="4907"/>
      <c r="G532" s="252">
        <v>41337</v>
      </c>
      <c r="H532" s="252">
        <v>41335</v>
      </c>
      <c r="I532" s="3932"/>
      <c r="J532" s="4170">
        <v>2</v>
      </c>
      <c r="K532" s="9"/>
      <c r="L532" s="9"/>
      <c r="M532" s="12">
        <v>21</v>
      </c>
      <c r="N532" s="12" t="s">
        <v>621</v>
      </c>
      <c r="O532" s="12" t="s">
        <v>596</v>
      </c>
      <c r="P532" s="7" t="s">
        <v>1213</v>
      </c>
    </row>
    <row r="533" spans="1:16" ht="25.5" customHeight="1" x14ac:dyDescent="0.2">
      <c r="A533" s="12">
        <v>254</v>
      </c>
      <c r="B533" s="9" t="s">
        <v>4421</v>
      </c>
      <c r="C533" s="4907" t="s">
        <v>7738</v>
      </c>
      <c r="D533" s="4907"/>
      <c r="E533" s="4907"/>
      <c r="F533" s="4907"/>
      <c r="G533" s="252">
        <v>41353</v>
      </c>
      <c r="H533" s="252">
        <v>41621</v>
      </c>
      <c r="I533" s="3932"/>
      <c r="J533" s="4170"/>
      <c r="K533" s="9"/>
      <c r="L533" s="9"/>
      <c r="M533" s="12">
        <v>16</v>
      </c>
      <c r="N533" s="12" t="s">
        <v>621</v>
      </c>
      <c r="O533" s="12" t="s">
        <v>596</v>
      </c>
      <c r="P533" s="444" t="s">
        <v>7833</v>
      </c>
    </row>
    <row r="534" spans="1:16" ht="25.5" customHeight="1" x14ac:dyDescent="0.2">
      <c r="A534" s="12">
        <v>255</v>
      </c>
      <c r="B534" s="9" t="s">
        <v>4421</v>
      </c>
      <c r="C534" s="4907" t="s">
        <v>7739</v>
      </c>
      <c r="D534" s="4907"/>
      <c r="E534" s="4907"/>
      <c r="F534" s="4907"/>
      <c r="G534" s="252">
        <v>41358</v>
      </c>
      <c r="H534" s="252">
        <v>41365</v>
      </c>
      <c r="I534" s="3932"/>
      <c r="J534" s="4170"/>
      <c r="K534" s="9"/>
      <c r="L534" s="9"/>
      <c r="M534" s="12">
        <v>13</v>
      </c>
      <c r="N534" s="12" t="s">
        <v>621</v>
      </c>
      <c r="O534" s="12" t="s">
        <v>596</v>
      </c>
      <c r="P534" s="7" t="s">
        <v>1213</v>
      </c>
    </row>
    <row r="535" spans="1:16" ht="24.75" customHeight="1" x14ac:dyDescent="0.2">
      <c r="A535" s="12">
        <v>256</v>
      </c>
      <c r="B535" s="9" t="s">
        <v>4421</v>
      </c>
      <c r="C535" s="4907" t="s">
        <v>7740</v>
      </c>
      <c r="D535" s="4907"/>
      <c r="E535" s="4907"/>
      <c r="F535" s="4907"/>
      <c r="G535" s="252">
        <v>41358</v>
      </c>
      <c r="H535" s="252">
        <v>41404</v>
      </c>
      <c r="I535" s="3932"/>
      <c r="J535" s="4170"/>
      <c r="K535" s="9"/>
      <c r="L535" s="9"/>
      <c r="M535" s="12">
        <v>22</v>
      </c>
      <c r="N535" s="12" t="s">
        <v>621</v>
      </c>
      <c r="O535" s="12" t="s">
        <v>596</v>
      </c>
      <c r="P535" s="444" t="s">
        <v>7833</v>
      </c>
    </row>
    <row r="536" spans="1:16" ht="15" customHeight="1" x14ac:dyDescent="0.2">
      <c r="A536" s="12">
        <v>258</v>
      </c>
      <c r="B536" s="9" t="s">
        <v>4421</v>
      </c>
      <c r="C536" s="4907" t="s">
        <v>7741</v>
      </c>
      <c r="D536" s="4907"/>
      <c r="E536" s="4907"/>
      <c r="F536" s="4907"/>
      <c r="G536" s="252">
        <v>41372</v>
      </c>
      <c r="H536" s="252">
        <v>41519</v>
      </c>
      <c r="I536" s="3932"/>
      <c r="J536" s="4170"/>
      <c r="K536" s="9"/>
      <c r="L536" s="9"/>
      <c r="M536" s="12">
        <v>15</v>
      </c>
      <c r="N536" s="12" t="s">
        <v>621</v>
      </c>
      <c r="O536" s="12" t="s">
        <v>596</v>
      </c>
      <c r="P536" s="7" t="s">
        <v>1213</v>
      </c>
    </row>
    <row r="537" spans="1:16" ht="30" customHeight="1" x14ac:dyDescent="0.2">
      <c r="A537" s="12">
        <v>259</v>
      </c>
      <c r="B537" s="9" t="s">
        <v>4421</v>
      </c>
      <c r="C537" s="4907" t="s">
        <v>7742</v>
      </c>
      <c r="D537" s="4907"/>
      <c r="E537" s="4907"/>
      <c r="F537" s="4907"/>
      <c r="G537" s="252">
        <v>41372</v>
      </c>
      <c r="H537" s="252">
        <v>41457</v>
      </c>
      <c r="I537" s="3932"/>
      <c r="J537" s="4170"/>
      <c r="K537" s="9"/>
      <c r="L537" s="9"/>
      <c r="M537" s="12">
        <v>13</v>
      </c>
      <c r="N537" s="12" t="s">
        <v>621</v>
      </c>
      <c r="O537" s="12" t="s">
        <v>596</v>
      </c>
      <c r="P537" s="7" t="s">
        <v>1213</v>
      </c>
    </row>
    <row r="538" spans="1:16" ht="15" customHeight="1" x14ac:dyDescent="0.2">
      <c r="A538" s="12">
        <v>260</v>
      </c>
      <c r="B538" s="9" t="s">
        <v>4421</v>
      </c>
      <c r="C538" s="4907" t="s">
        <v>7743</v>
      </c>
      <c r="D538" s="4907"/>
      <c r="E538" s="4907"/>
      <c r="F538" s="4907"/>
      <c r="G538" s="252">
        <v>41379</v>
      </c>
      <c r="H538" s="252">
        <v>41387</v>
      </c>
      <c r="I538" s="3932"/>
      <c r="J538" s="4170"/>
      <c r="K538" s="9"/>
      <c r="L538" s="9"/>
      <c r="M538" s="12">
        <v>21</v>
      </c>
      <c r="N538" s="12" t="s">
        <v>621</v>
      </c>
      <c r="O538" s="12" t="s">
        <v>596</v>
      </c>
      <c r="P538" s="7" t="s">
        <v>1213</v>
      </c>
    </row>
    <row r="539" spans="1:16" ht="24" customHeight="1" x14ac:dyDescent="0.2">
      <c r="A539" s="12">
        <v>261</v>
      </c>
      <c r="B539" s="9" t="s">
        <v>4421</v>
      </c>
      <c r="C539" s="4907" t="s">
        <v>7744</v>
      </c>
      <c r="D539" s="4907"/>
      <c r="E539" s="4907"/>
      <c r="F539" s="4907"/>
      <c r="G539" s="252">
        <v>41381</v>
      </c>
      <c r="H539" s="252">
        <v>41396</v>
      </c>
      <c r="I539" s="3932"/>
      <c r="J539" s="4170"/>
      <c r="K539" s="9"/>
      <c r="L539" s="9"/>
      <c r="M539" s="12">
        <v>32</v>
      </c>
      <c r="N539" s="12" t="s">
        <v>621</v>
      </c>
      <c r="O539" s="12" t="s">
        <v>596</v>
      </c>
      <c r="P539" s="7" t="s">
        <v>1213</v>
      </c>
    </row>
    <row r="540" spans="1:16" ht="18" customHeight="1" x14ac:dyDescent="0.2">
      <c r="A540" s="12">
        <v>262</v>
      </c>
      <c r="B540" s="9" t="s">
        <v>4421</v>
      </c>
      <c r="C540" s="4907" t="s">
        <v>7745</v>
      </c>
      <c r="D540" s="4907"/>
      <c r="E540" s="4907"/>
      <c r="F540" s="4907"/>
      <c r="G540" s="252">
        <v>41414</v>
      </c>
      <c r="H540" s="252">
        <v>41410</v>
      </c>
      <c r="I540" s="3932"/>
      <c r="J540" s="4170">
        <v>3</v>
      </c>
      <c r="K540" s="9"/>
      <c r="L540" s="9"/>
      <c r="M540" s="12">
        <v>36</v>
      </c>
      <c r="N540" s="12" t="s">
        <v>621</v>
      </c>
      <c r="O540" s="12" t="s">
        <v>596</v>
      </c>
      <c r="P540" s="7" t="s">
        <v>1213</v>
      </c>
    </row>
    <row r="541" spans="1:16" ht="25.5" customHeight="1" x14ac:dyDescent="0.2">
      <c r="A541" s="12">
        <v>263</v>
      </c>
      <c r="B541" s="9" t="s">
        <v>4421</v>
      </c>
      <c r="C541" s="4907" t="s">
        <v>7746</v>
      </c>
      <c r="D541" s="4907"/>
      <c r="E541" s="4907"/>
      <c r="F541" s="4907"/>
      <c r="G541" s="252">
        <v>41403</v>
      </c>
      <c r="H541" s="252">
        <v>41453</v>
      </c>
      <c r="I541" s="3932"/>
      <c r="J541" s="4170"/>
      <c r="K541" s="9"/>
      <c r="L541" s="9"/>
      <c r="M541" s="12">
        <v>21</v>
      </c>
      <c r="N541" s="12" t="s">
        <v>621</v>
      </c>
      <c r="O541" s="12" t="s">
        <v>596</v>
      </c>
      <c r="P541" s="7" t="s">
        <v>1213</v>
      </c>
    </row>
    <row r="542" spans="1:16" ht="25.5" customHeight="1" x14ac:dyDescent="0.2">
      <c r="A542" s="12">
        <v>264</v>
      </c>
      <c r="B542" s="9" t="s">
        <v>4421</v>
      </c>
      <c r="C542" s="4907" t="s">
        <v>7747</v>
      </c>
      <c r="D542" s="4907"/>
      <c r="E542" s="4907"/>
      <c r="F542" s="4907"/>
      <c r="G542" s="252">
        <v>41422</v>
      </c>
      <c r="H542" s="252">
        <v>41418</v>
      </c>
      <c r="I542" s="3932"/>
      <c r="J542" s="4170"/>
      <c r="K542" s="9"/>
      <c r="L542" s="9"/>
      <c r="M542" s="12">
        <v>30</v>
      </c>
      <c r="N542" s="12" t="s">
        <v>621</v>
      </c>
      <c r="O542" s="12" t="s">
        <v>596</v>
      </c>
      <c r="P542" s="7" t="s">
        <v>1213</v>
      </c>
    </row>
    <row r="543" spans="1:16" ht="19.5" customHeight="1" x14ac:dyDescent="0.2">
      <c r="A543" s="12">
        <v>265</v>
      </c>
      <c r="B543" s="9" t="s">
        <v>4421</v>
      </c>
      <c r="C543" s="4907" t="s">
        <v>7748</v>
      </c>
      <c r="D543" s="4907"/>
      <c r="E543" s="4907"/>
      <c r="F543" s="4907"/>
      <c r="G543" s="252">
        <v>41421</v>
      </c>
      <c r="H543" s="252">
        <v>41418</v>
      </c>
      <c r="I543" s="3932"/>
      <c r="J543" s="4170"/>
      <c r="K543" s="9"/>
      <c r="L543" s="9"/>
      <c r="M543" s="12">
        <v>22</v>
      </c>
      <c r="N543" s="12" t="s">
        <v>621</v>
      </c>
      <c r="O543" s="12" t="s">
        <v>596</v>
      </c>
      <c r="P543" s="7" t="s">
        <v>1213</v>
      </c>
    </row>
    <row r="544" spans="1:16" ht="29.25" customHeight="1" x14ac:dyDescent="0.2">
      <c r="A544" s="12">
        <v>266</v>
      </c>
      <c r="B544" s="9" t="s">
        <v>4421</v>
      </c>
      <c r="C544" s="4907" t="s">
        <v>7749</v>
      </c>
      <c r="D544" s="4907"/>
      <c r="E544" s="4907"/>
      <c r="F544" s="4907"/>
      <c r="G544" s="252">
        <v>41422</v>
      </c>
      <c r="H544" s="252">
        <v>41418</v>
      </c>
      <c r="I544" s="3932"/>
      <c r="J544" s="4170"/>
      <c r="K544" s="9"/>
      <c r="L544" s="9"/>
      <c r="M544" s="12">
        <v>26</v>
      </c>
      <c r="N544" s="12" t="s">
        <v>621</v>
      </c>
      <c r="O544" s="12" t="s">
        <v>596</v>
      </c>
      <c r="P544" s="7" t="s">
        <v>1213</v>
      </c>
    </row>
    <row r="545" spans="1:16" ht="25.5" customHeight="1" x14ac:dyDescent="0.2">
      <c r="A545" s="12">
        <v>267</v>
      </c>
      <c r="B545" s="9" t="s">
        <v>4421</v>
      </c>
      <c r="C545" s="4907" t="s">
        <v>7750</v>
      </c>
      <c r="D545" s="4907"/>
      <c r="E545" s="4907"/>
      <c r="F545" s="4907"/>
      <c r="G545" s="252">
        <v>41418</v>
      </c>
      <c r="H545" s="252">
        <v>41418</v>
      </c>
      <c r="I545" s="3932"/>
      <c r="J545" s="4170"/>
      <c r="K545" s="9"/>
      <c r="L545" s="9"/>
      <c r="M545" s="12">
        <v>1</v>
      </c>
      <c r="N545" s="12" t="s">
        <v>621</v>
      </c>
      <c r="O545" s="12" t="s">
        <v>596</v>
      </c>
      <c r="P545" s="7" t="s">
        <v>7674</v>
      </c>
    </row>
    <row r="546" spans="1:16" ht="15" customHeight="1" x14ac:dyDescent="0.2">
      <c r="A546" s="12">
        <v>268</v>
      </c>
      <c r="B546" s="9" t="s">
        <v>4421</v>
      </c>
      <c r="C546" s="4907" t="s">
        <v>7751</v>
      </c>
      <c r="D546" s="4907"/>
      <c r="E546" s="4907"/>
      <c r="F546" s="4907"/>
      <c r="G546" s="252">
        <v>41421</v>
      </c>
      <c r="H546" s="252">
        <v>41421</v>
      </c>
      <c r="I546" s="3932"/>
      <c r="J546" s="4170"/>
      <c r="K546" s="9"/>
      <c r="L546" s="9"/>
      <c r="M546" s="12">
        <v>1</v>
      </c>
      <c r="N546" s="12" t="s">
        <v>621</v>
      </c>
      <c r="O546" s="12" t="s">
        <v>596</v>
      </c>
      <c r="P546" s="7" t="s">
        <v>7674</v>
      </c>
    </row>
    <row r="547" spans="1:16" ht="25.5" customHeight="1" x14ac:dyDescent="0.2">
      <c r="A547" s="12">
        <v>269</v>
      </c>
      <c r="B547" s="9" t="s">
        <v>4421</v>
      </c>
      <c r="C547" s="4907" t="s">
        <v>7752</v>
      </c>
      <c r="D547" s="4907"/>
      <c r="E547" s="4907"/>
      <c r="F547" s="4907"/>
      <c r="G547" s="252">
        <v>41417</v>
      </c>
      <c r="H547" s="252">
        <v>41519</v>
      </c>
      <c r="I547" s="3932"/>
      <c r="J547" s="4170"/>
      <c r="K547" s="9"/>
      <c r="L547" s="9"/>
      <c r="M547" s="12">
        <v>17</v>
      </c>
      <c r="N547" s="12" t="s">
        <v>621</v>
      </c>
      <c r="O547" s="12" t="s">
        <v>596</v>
      </c>
      <c r="P547" s="11" t="s">
        <v>7833</v>
      </c>
    </row>
    <row r="548" spans="1:16" ht="25.5" customHeight="1" x14ac:dyDescent="0.2">
      <c r="A548" s="12">
        <v>270</v>
      </c>
      <c r="B548" s="9" t="s">
        <v>4421</v>
      </c>
      <c r="C548" s="4907" t="s">
        <v>7753</v>
      </c>
      <c r="D548" s="4907"/>
      <c r="E548" s="4907"/>
      <c r="F548" s="4907"/>
      <c r="G548" s="252">
        <v>41414</v>
      </c>
      <c r="H548" s="252">
        <v>41423</v>
      </c>
      <c r="I548" s="3932"/>
      <c r="J548" s="4170"/>
      <c r="K548" s="9"/>
      <c r="L548" s="9"/>
      <c r="M548" s="12">
        <v>16</v>
      </c>
      <c r="N548" s="12" t="s">
        <v>621</v>
      </c>
      <c r="O548" s="12" t="s">
        <v>596</v>
      </c>
      <c r="P548" s="11" t="s">
        <v>7833</v>
      </c>
    </row>
    <row r="549" spans="1:16" ht="26.25" customHeight="1" x14ac:dyDescent="0.2">
      <c r="A549" s="12">
        <v>271</v>
      </c>
      <c r="B549" s="9" t="s">
        <v>4421</v>
      </c>
      <c r="C549" s="4907" t="s">
        <v>7754</v>
      </c>
      <c r="D549" s="4907"/>
      <c r="E549" s="4907"/>
      <c r="F549" s="4907"/>
      <c r="G549" s="252">
        <v>41414</v>
      </c>
      <c r="H549" s="252">
        <v>41457</v>
      </c>
      <c r="I549" s="3932"/>
      <c r="J549" s="4170"/>
      <c r="K549" s="9"/>
      <c r="L549" s="9"/>
      <c r="M549" s="12">
        <v>19</v>
      </c>
      <c r="N549" s="12" t="s">
        <v>621</v>
      </c>
      <c r="O549" s="12" t="s">
        <v>596</v>
      </c>
      <c r="P549" s="7"/>
    </row>
    <row r="550" spans="1:16" ht="42.75" customHeight="1" x14ac:dyDescent="0.2">
      <c r="A550" s="12">
        <v>272</v>
      </c>
      <c r="B550" s="9" t="s">
        <v>4421</v>
      </c>
      <c r="C550" s="4907" t="s">
        <v>7755</v>
      </c>
      <c r="D550" s="4907"/>
      <c r="E550" s="4907"/>
      <c r="F550" s="4907"/>
      <c r="G550" s="252">
        <v>41435</v>
      </c>
      <c r="H550" s="252">
        <v>41519</v>
      </c>
      <c r="I550" s="3932"/>
      <c r="J550" s="4170"/>
      <c r="K550" s="9"/>
      <c r="L550" s="9"/>
      <c r="M550" s="12">
        <v>25</v>
      </c>
      <c r="N550" s="12" t="s">
        <v>621</v>
      </c>
      <c r="O550" s="12" t="s">
        <v>596</v>
      </c>
      <c r="P550" s="11" t="s">
        <v>7836</v>
      </c>
    </row>
    <row r="551" spans="1:16" ht="16.5" customHeight="1" x14ac:dyDescent="0.2">
      <c r="A551" s="12">
        <v>273</v>
      </c>
      <c r="B551" s="9" t="s">
        <v>4421</v>
      </c>
      <c r="C551" s="4907" t="s">
        <v>7756</v>
      </c>
      <c r="D551" s="4907"/>
      <c r="E551" s="4907"/>
      <c r="F551" s="4907"/>
      <c r="G551" s="252">
        <v>41435</v>
      </c>
      <c r="H551" s="252">
        <v>41519</v>
      </c>
      <c r="I551" s="3932"/>
      <c r="J551" s="4170">
        <v>4</v>
      </c>
      <c r="K551" s="9"/>
      <c r="L551" s="9"/>
      <c r="M551" s="12">
        <v>23</v>
      </c>
      <c r="N551" s="12" t="s">
        <v>621</v>
      </c>
      <c r="O551" s="12" t="s">
        <v>596</v>
      </c>
      <c r="P551" s="7"/>
    </row>
    <row r="552" spans="1:16" ht="15" customHeight="1" x14ac:dyDescent="0.2">
      <c r="A552" s="12">
        <v>274</v>
      </c>
      <c r="B552" s="9" t="s">
        <v>4421</v>
      </c>
      <c r="C552" s="4907" t="s">
        <v>7757</v>
      </c>
      <c r="D552" s="4907"/>
      <c r="E552" s="4907"/>
      <c r="F552" s="4907"/>
      <c r="G552" s="252">
        <v>41450</v>
      </c>
      <c r="H552" s="252">
        <v>41457</v>
      </c>
      <c r="I552" s="3932"/>
      <c r="J552" s="4170"/>
      <c r="K552" s="9"/>
      <c r="L552" s="9"/>
      <c r="M552" s="12">
        <v>28</v>
      </c>
      <c r="N552" s="12" t="s">
        <v>621</v>
      </c>
      <c r="O552" s="12" t="s">
        <v>596</v>
      </c>
      <c r="P552" s="7"/>
    </row>
    <row r="553" spans="1:16" ht="24.75" customHeight="1" x14ac:dyDescent="0.2">
      <c r="A553" s="12">
        <v>275</v>
      </c>
      <c r="B553" s="9" t="s">
        <v>4421</v>
      </c>
      <c r="C553" s="4907" t="s">
        <v>7758</v>
      </c>
      <c r="D553" s="4907"/>
      <c r="E553" s="4907"/>
      <c r="F553" s="4907"/>
      <c r="G553" s="252">
        <v>41442</v>
      </c>
      <c r="H553" s="252">
        <v>41457</v>
      </c>
      <c r="I553" s="3932"/>
      <c r="J553" s="4170"/>
      <c r="K553" s="9"/>
      <c r="L553" s="9"/>
      <c r="M553" s="12">
        <v>15</v>
      </c>
      <c r="N553" s="12" t="s">
        <v>621</v>
      </c>
      <c r="O553" s="12" t="s">
        <v>596</v>
      </c>
      <c r="P553" s="7"/>
    </row>
    <row r="554" spans="1:16" ht="24.75" customHeight="1" x14ac:dyDescent="0.2">
      <c r="A554" s="12">
        <v>276</v>
      </c>
      <c r="B554" s="9" t="s">
        <v>4421</v>
      </c>
      <c r="C554" s="4907" t="s">
        <v>7759</v>
      </c>
      <c r="D554" s="4907"/>
      <c r="E554" s="4907"/>
      <c r="F554" s="4907"/>
      <c r="G554" s="252">
        <v>41453</v>
      </c>
      <c r="H554" s="252">
        <v>41460</v>
      </c>
      <c r="I554" s="3932"/>
      <c r="J554" s="4170"/>
      <c r="K554" s="9"/>
      <c r="L554" s="9"/>
      <c r="M554" s="12">
        <v>16</v>
      </c>
      <c r="N554" s="12" t="s">
        <v>621</v>
      </c>
      <c r="O554" s="12" t="s">
        <v>596</v>
      </c>
      <c r="P554" s="20" t="s">
        <v>7837</v>
      </c>
    </row>
    <row r="555" spans="1:16" ht="24.75" customHeight="1" x14ac:dyDescent="0.2">
      <c r="A555" s="12">
        <v>277</v>
      </c>
      <c r="B555" s="9" t="s">
        <v>4421</v>
      </c>
      <c r="C555" s="4907" t="s">
        <v>7760</v>
      </c>
      <c r="D555" s="4907"/>
      <c r="E555" s="4907"/>
      <c r="F555" s="4907"/>
      <c r="G555" s="252">
        <v>41622</v>
      </c>
      <c r="H555" s="252">
        <v>41621</v>
      </c>
      <c r="I555" s="3932"/>
      <c r="J555" s="4170"/>
      <c r="K555" s="9"/>
      <c r="L555" s="9"/>
      <c r="M555" s="12">
        <v>20</v>
      </c>
      <c r="N555" s="12" t="s">
        <v>621</v>
      </c>
      <c r="O555" s="12" t="s">
        <v>596</v>
      </c>
      <c r="P555" s="7"/>
    </row>
    <row r="556" spans="1:16" ht="26.25" customHeight="1" x14ac:dyDescent="0.2">
      <c r="A556" s="12">
        <v>278</v>
      </c>
      <c r="B556" s="9" t="s">
        <v>4421</v>
      </c>
      <c r="C556" s="4907" t="s">
        <v>7761</v>
      </c>
      <c r="D556" s="4907"/>
      <c r="E556" s="4907"/>
      <c r="F556" s="4907"/>
      <c r="G556" s="252">
        <v>41453</v>
      </c>
      <c r="H556" s="252">
        <v>41460</v>
      </c>
      <c r="I556" s="3932"/>
      <c r="J556" s="4170"/>
      <c r="K556" s="9"/>
      <c r="L556" s="9"/>
      <c r="M556" s="12">
        <v>20</v>
      </c>
      <c r="N556" s="12" t="s">
        <v>621</v>
      </c>
      <c r="O556" s="12" t="s">
        <v>596</v>
      </c>
      <c r="P556" s="7"/>
    </row>
    <row r="557" spans="1:16" ht="13.5" customHeight="1" x14ac:dyDescent="0.2">
      <c r="A557" s="12">
        <v>279</v>
      </c>
      <c r="B557" s="9" t="s">
        <v>4421</v>
      </c>
      <c r="C557" s="4907" t="s">
        <v>7762</v>
      </c>
      <c r="D557" s="4907"/>
      <c r="E557" s="4907"/>
      <c r="F557" s="4907"/>
      <c r="G557" s="252">
        <v>41430</v>
      </c>
      <c r="H557" s="252">
        <v>41621</v>
      </c>
      <c r="I557" s="3932"/>
      <c r="J557" s="4170"/>
      <c r="K557" s="9"/>
      <c r="L557" s="9"/>
      <c r="M557" s="12">
        <v>24</v>
      </c>
      <c r="N557" s="12" t="s">
        <v>621</v>
      </c>
      <c r="O557" s="12" t="s">
        <v>596</v>
      </c>
      <c r="P557" s="7"/>
    </row>
    <row r="558" spans="1:16" ht="24.75" customHeight="1" x14ac:dyDescent="0.2">
      <c r="A558" s="12">
        <v>280</v>
      </c>
      <c r="B558" s="9" t="s">
        <v>4421</v>
      </c>
      <c r="C558" s="4907" t="s">
        <v>7763</v>
      </c>
      <c r="D558" s="4907"/>
      <c r="E558" s="4907"/>
      <c r="F558" s="4907"/>
      <c r="G558" s="252">
        <v>41460</v>
      </c>
      <c r="H558" s="252">
        <v>41467</v>
      </c>
      <c r="I558" s="3932"/>
      <c r="J558" s="4170"/>
      <c r="K558" s="9"/>
      <c r="L558" s="9"/>
      <c r="M558" s="12">
        <v>29</v>
      </c>
      <c r="N558" s="12" t="s">
        <v>621</v>
      </c>
      <c r="O558" s="12" t="s">
        <v>596</v>
      </c>
      <c r="P558" s="7"/>
    </row>
    <row r="559" spans="1:16" ht="24.75" customHeight="1" x14ac:dyDescent="0.2">
      <c r="A559" s="12">
        <v>281</v>
      </c>
      <c r="B559" s="9" t="s">
        <v>4421</v>
      </c>
      <c r="C559" s="4907" t="s">
        <v>7764</v>
      </c>
      <c r="D559" s="4907"/>
      <c r="E559" s="4907"/>
      <c r="F559" s="4907"/>
      <c r="G559" s="252">
        <v>41463</v>
      </c>
      <c r="H559" s="252">
        <v>41477</v>
      </c>
      <c r="I559" s="3932"/>
      <c r="J559" s="4170"/>
      <c r="K559" s="9"/>
      <c r="L559" s="9"/>
      <c r="M559" s="12">
        <v>31</v>
      </c>
      <c r="N559" s="12" t="s">
        <v>621</v>
      </c>
      <c r="O559" s="12" t="s">
        <v>596</v>
      </c>
      <c r="P559" s="7"/>
    </row>
    <row r="560" spans="1:16" ht="26.25" customHeight="1" x14ac:dyDescent="0.2">
      <c r="A560" s="12">
        <v>282</v>
      </c>
      <c r="B560" s="9" t="s">
        <v>4421</v>
      </c>
      <c r="C560" s="4907" t="s">
        <v>7765</v>
      </c>
      <c r="D560" s="4907"/>
      <c r="E560" s="4907"/>
      <c r="F560" s="4907"/>
      <c r="G560" s="252">
        <v>41470</v>
      </c>
      <c r="H560" s="252">
        <v>41480</v>
      </c>
      <c r="I560" s="3932"/>
      <c r="J560" s="3845">
        <v>5</v>
      </c>
      <c r="K560" s="9"/>
      <c r="L560" s="9"/>
      <c r="M560" s="12">
        <v>43</v>
      </c>
      <c r="N560" s="12" t="s">
        <v>621</v>
      </c>
      <c r="O560" s="12" t="s">
        <v>596</v>
      </c>
      <c r="P560" s="7"/>
    </row>
    <row r="561" spans="1:16" ht="18" customHeight="1" x14ac:dyDescent="0.2">
      <c r="A561" s="12">
        <v>283</v>
      </c>
      <c r="B561" s="9" t="s">
        <v>4421</v>
      </c>
      <c r="C561" s="4907" t="s">
        <v>7766</v>
      </c>
      <c r="D561" s="4907"/>
      <c r="E561" s="4907"/>
      <c r="F561" s="4907"/>
      <c r="G561" s="252">
        <v>41473</v>
      </c>
      <c r="H561" s="252">
        <v>41480</v>
      </c>
      <c r="I561" s="3932"/>
      <c r="J561" s="3845"/>
      <c r="K561" s="9"/>
      <c r="L561" s="9"/>
      <c r="M561" s="12">
        <v>48</v>
      </c>
      <c r="N561" s="12" t="s">
        <v>621</v>
      </c>
      <c r="O561" s="12" t="s">
        <v>596</v>
      </c>
      <c r="P561" s="7"/>
    </row>
    <row r="562" spans="1:16" ht="27.75" customHeight="1" x14ac:dyDescent="0.2">
      <c r="A562" s="12">
        <v>284</v>
      </c>
      <c r="B562" s="9" t="s">
        <v>4421</v>
      </c>
      <c r="C562" s="4907" t="s">
        <v>7767</v>
      </c>
      <c r="D562" s="4907"/>
      <c r="E562" s="4907"/>
      <c r="F562" s="4907"/>
      <c r="G562" s="252">
        <v>41467</v>
      </c>
      <c r="H562" s="252">
        <v>41484</v>
      </c>
      <c r="I562" s="3932"/>
      <c r="J562" s="3845"/>
      <c r="K562" s="9"/>
      <c r="L562" s="9"/>
      <c r="M562" s="12">
        <v>27</v>
      </c>
      <c r="N562" s="12" t="s">
        <v>621</v>
      </c>
      <c r="O562" s="12" t="s">
        <v>596</v>
      </c>
      <c r="P562" s="7"/>
    </row>
    <row r="563" spans="1:16" ht="27.75" customHeight="1" x14ac:dyDescent="0.2">
      <c r="A563" s="12">
        <v>285</v>
      </c>
      <c r="B563" s="9" t="s">
        <v>4421</v>
      </c>
      <c r="C563" s="4907" t="s">
        <v>7768</v>
      </c>
      <c r="D563" s="4907"/>
      <c r="E563" s="4907"/>
      <c r="F563" s="4907"/>
      <c r="G563" s="252">
        <v>41471</v>
      </c>
      <c r="H563" s="252">
        <v>41486</v>
      </c>
      <c r="I563" s="3932"/>
      <c r="J563" s="3845"/>
      <c r="K563" s="9"/>
      <c r="L563" s="9"/>
      <c r="M563" s="12">
        <v>14</v>
      </c>
      <c r="N563" s="12" t="s">
        <v>621</v>
      </c>
      <c r="O563" s="12" t="s">
        <v>596</v>
      </c>
      <c r="P563" s="11" t="s">
        <v>7833</v>
      </c>
    </row>
    <row r="564" spans="1:16" ht="25.5" customHeight="1" x14ac:dyDescent="0.2">
      <c r="A564" s="12">
        <v>286</v>
      </c>
      <c r="B564" s="9" t="s">
        <v>4421</v>
      </c>
      <c r="C564" s="4907" t="s">
        <v>7769</v>
      </c>
      <c r="D564" s="4907"/>
      <c r="E564" s="4907"/>
      <c r="F564" s="4907"/>
      <c r="G564" s="252">
        <v>41622</v>
      </c>
      <c r="H564" s="252">
        <v>41486</v>
      </c>
      <c r="I564" s="3932"/>
      <c r="J564" s="3845"/>
      <c r="K564" s="9"/>
      <c r="L564" s="9"/>
      <c r="M564" s="12">
        <v>16</v>
      </c>
      <c r="N564" s="12" t="s">
        <v>621</v>
      </c>
      <c r="O564" s="12" t="s">
        <v>596</v>
      </c>
      <c r="P564" s="11" t="s">
        <v>7833</v>
      </c>
    </row>
    <row r="565" spans="1:16" ht="25.5" customHeight="1" x14ac:dyDescent="0.2">
      <c r="A565" s="12">
        <v>287</v>
      </c>
      <c r="B565" s="9" t="s">
        <v>4421</v>
      </c>
      <c r="C565" s="4907" t="s">
        <v>7770</v>
      </c>
      <c r="D565" s="4907"/>
      <c r="E565" s="4907"/>
      <c r="F565" s="4907"/>
      <c r="G565" s="252">
        <v>41480</v>
      </c>
      <c r="H565" s="252">
        <v>41487</v>
      </c>
      <c r="I565" s="3932"/>
      <c r="J565" s="3845"/>
      <c r="K565" s="9"/>
      <c r="L565" s="9"/>
      <c r="M565" s="12">
        <v>16</v>
      </c>
      <c r="N565" s="12" t="s">
        <v>621</v>
      </c>
      <c r="O565" s="12" t="s">
        <v>596</v>
      </c>
      <c r="P565" s="7"/>
    </row>
    <row r="566" spans="1:16" ht="27" customHeight="1" x14ac:dyDescent="0.2">
      <c r="A566" s="12">
        <v>288</v>
      </c>
      <c r="B566" s="9" t="s">
        <v>4421</v>
      </c>
      <c r="C566" s="4907" t="s">
        <v>7771</v>
      </c>
      <c r="D566" s="4907"/>
      <c r="E566" s="4907"/>
      <c r="F566" s="4907"/>
      <c r="G566" s="252">
        <v>41480</v>
      </c>
      <c r="H566" s="252">
        <v>41487</v>
      </c>
      <c r="I566" s="3932"/>
      <c r="J566" s="3845"/>
      <c r="K566" s="9"/>
      <c r="L566" s="9"/>
      <c r="M566" s="12">
        <v>17</v>
      </c>
      <c r="N566" s="12" t="s">
        <v>621</v>
      </c>
      <c r="O566" s="12" t="s">
        <v>596</v>
      </c>
      <c r="P566" s="7"/>
    </row>
    <row r="567" spans="1:16" ht="23.25" customHeight="1" x14ac:dyDescent="0.2">
      <c r="A567" s="12">
        <v>289</v>
      </c>
      <c r="B567" s="9" t="s">
        <v>4421</v>
      </c>
      <c r="C567" s="4907" t="s">
        <v>7772</v>
      </c>
      <c r="D567" s="4907"/>
      <c r="E567" s="4907"/>
      <c r="F567" s="4907"/>
      <c r="G567" s="252">
        <v>41421</v>
      </c>
      <c r="H567" s="252">
        <v>41519</v>
      </c>
      <c r="I567" s="3932"/>
      <c r="J567" s="3845"/>
      <c r="K567" s="9"/>
      <c r="L567" s="9"/>
      <c r="M567" s="12">
        <v>16</v>
      </c>
      <c r="N567" s="12" t="s">
        <v>621</v>
      </c>
      <c r="O567" s="12" t="s">
        <v>596</v>
      </c>
      <c r="P567" s="7"/>
    </row>
    <row r="568" spans="1:16" ht="27" customHeight="1" x14ac:dyDescent="0.2">
      <c r="A568" s="12">
        <v>290</v>
      </c>
      <c r="B568" s="9" t="s">
        <v>4421</v>
      </c>
      <c r="C568" s="4907" t="s">
        <v>7773</v>
      </c>
      <c r="D568" s="4907"/>
      <c r="E568" s="4907"/>
      <c r="F568" s="4907"/>
      <c r="G568" s="252">
        <v>41508</v>
      </c>
      <c r="H568" s="252">
        <v>41487</v>
      </c>
      <c r="I568" s="3932"/>
      <c r="J568" s="3845"/>
      <c r="K568" s="9"/>
      <c r="L568" s="9"/>
      <c r="M568" s="12">
        <v>23</v>
      </c>
      <c r="N568" s="12" t="s">
        <v>621</v>
      </c>
      <c r="O568" s="12" t="s">
        <v>596</v>
      </c>
      <c r="P568" s="7"/>
    </row>
    <row r="569" spans="1:16" ht="26.25" customHeight="1" x14ac:dyDescent="0.2">
      <c r="A569" s="12">
        <v>291</v>
      </c>
      <c r="B569" s="9" t="s">
        <v>4421</v>
      </c>
      <c r="C569" s="4907" t="s">
        <v>7774</v>
      </c>
      <c r="D569" s="4907"/>
      <c r="E569" s="4907"/>
      <c r="F569" s="4907"/>
      <c r="G569" s="252">
        <v>41481</v>
      </c>
      <c r="H569" s="252">
        <v>41487</v>
      </c>
      <c r="I569" s="3932"/>
      <c r="J569" s="4170">
        <v>6</v>
      </c>
      <c r="K569" s="9"/>
      <c r="L569" s="9"/>
      <c r="M569" s="12">
        <v>23</v>
      </c>
      <c r="N569" s="12" t="s">
        <v>621</v>
      </c>
      <c r="O569" s="12" t="s">
        <v>596</v>
      </c>
      <c r="P569" s="7"/>
    </row>
    <row r="570" spans="1:16" ht="25.5" customHeight="1" x14ac:dyDescent="0.2">
      <c r="A570" s="12">
        <v>292</v>
      </c>
      <c r="B570" s="9" t="s">
        <v>4421</v>
      </c>
      <c r="C570" s="4907" t="s">
        <v>7775</v>
      </c>
      <c r="D570" s="4907"/>
      <c r="E570" s="4907"/>
      <c r="F570" s="4907"/>
      <c r="G570" s="252">
        <v>41478</v>
      </c>
      <c r="H570" s="252">
        <v>41487</v>
      </c>
      <c r="I570" s="3932"/>
      <c r="J570" s="4170"/>
      <c r="K570" s="9"/>
      <c r="L570" s="9"/>
      <c r="M570" s="12">
        <v>28</v>
      </c>
      <c r="N570" s="12" t="s">
        <v>621</v>
      </c>
      <c r="O570" s="12" t="s">
        <v>596</v>
      </c>
      <c r="P570" s="7"/>
    </row>
    <row r="571" spans="1:16" ht="26.25" customHeight="1" x14ac:dyDescent="0.2">
      <c r="A571" s="12">
        <v>293</v>
      </c>
      <c r="B571" s="9" t="s">
        <v>4421</v>
      </c>
      <c r="C571" s="4907" t="s">
        <v>7776</v>
      </c>
      <c r="D571" s="4907"/>
      <c r="E571" s="4907"/>
      <c r="F571" s="4907"/>
      <c r="G571" s="252">
        <v>41472</v>
      </c>
      <c r="H571" s="252">
        <v>41487</v>
      </c>
      <c r="I571" s="3932"/>
      <c r="J571" s="4170"/>
      <c r="K571" s="9"/>
      <c r="L571" s="9"/>
      <c r="M571" s="12">
        <v>19</v>
      </c>
      <c r="N571" s="12" t="s">
        <v>621</v>
      </c>
      <c r="O571" s="12" t="s">
        <v>596</v>
      </c>
      <c r="P571" s="11" t="s">
        <v>7833</v>
      </c>
    </row>
    <row r="572" spans="1:16" ht="15" customHeight="1" x14ac:dyDescent="0.2">
      <c r="A572" s="12">
        <v>294</v>
      </c>
      <c r="B572" s="9" t="s">
        <v>4421</v>
      </c>
      <c r="C572" s="4907" t="s">
        <v>7777</v>
      </c>
      <c r="D572" s="4907"/>
      <c r="E572" s="4907"/>
      <c r="F572" s="4907"/>
      <c r="G572" s="252">
        <v>41477</v>
      </c>
      <c r="H572" s="252">
        <v>41621</v>
      </c>
      <c r="I572" s="3932"/>
      <c r="J572" s="4170"/>
      <c r="K572" s="9"/>
      <c r="L572" s="9"/>
      <c r="M572" s="12">
        <v>14</v>
      </c>
      <c r="N572" s="12" t="s">
        <v>621</v>
      </c>
      <c r="O572" s="12" t="s">
        <v>596</v>
      </c>
      <c r="P572" s="7"/>
    </row>
    <row r="573" spans="1:16" ht="15.75" customHeight="1" x14ac:dyDescent="0.2">
      <c r="A573" s="12">
        <v>295</v>
      </c>
      <c r="B573" s="9" t="s">
        <v>4421</v>
      </c>
      <c r="C573" s="4907" t="s">
        <v>7778</v>
      </c>
      <c r="D573" s="4907"/>
      <c r="E573" s="4907"/>
      <c r="F573" s="4907"/>
      <c r="G573" s="252">
        <v>41477</v>
      </c>
      <c r="H573" s="252">
        <v>41621</v>
      </c>
      <c r="I573" s="3932"/>
      <c r="J573" s="4170"/>
      <c r="K573" s="9"/>
      <c r="L573" s="9"/>
      <c r="M573" s="12">
        <v>15</v>
      </c>
      <c r="N573" s="12" t="s">
        <v>621</v>
      </c>
      <c r="O573" s="12" t="s">
        <v>596</v>
      </c>
      <c r="P573" s="7"/>
    </row>
    <row r="574" spans="1:16" ht="25.5" customHeight="1" x14ac:dyDescent="0.2">
      <c r="A574" s="12">
        <v>296</v>
      </c>
      <c r="B574" s="9" t="s">
        <v>4421</v>
      </c>
      <c r="C574" s="4907" t="s">
        <v>7779</v>
      </c>
      <c r="D574" s="4907"/>
      <c r="E574" s="4907"/>
      <c r="F574" s="4907"/>
      <c r="G574" s="252">
        <v>41622</v>
      </c>
      <c r="H574" s="252">
        <v>41487</v>
      </c>
      <c r="I574" s="3932"/>
      <c r="J574" s="4170"/>
      <c r="K574" s="9"/>
      <c r="L574" s="9"/>
      <c r="M574" s="12">
        <v>25</v>
      </c>
      <c r="N574" s="12" t="s">
        <v>621</v>
      </c>
      <c r="O574" s="12" t="s">
        <v>596</v>
      </c>
      <c r="P574" s="7"/>
    </row>
    <row r="575" spans="1:16" ht="26.25" customHeight="1" x14ac:dyDescent="0.2">
      <c r="A575" s="12">
        <v>297</v>
      </c>
      <c r="B575" s="9" t="s">
        <v>4421</v>
      </c>
      <c r="C575" s="4907" t="s">
        <v>7780</v>
      </c>
      <c r="D575" s="4907"/>
      <c r="E575" s="4907"/>
      <c r="F575" s="4907"/>
      <c r="G575" s="252">
        <v>41495</v>
      </c>
      <c r="H575" s="252">
        <v>41506</v>
      </c>
      <c r="I575" s="3932"/>
      <c r="J575" s="4170"/>
      <c r="K575" s="9"/>
      <c r="L575" s="9"/>
      <c r="M575" s="12">
        <v>17</v>
      </c>
      <c r="N575" s="12" t="s">
        <v>621</v>
      </c>
      <c r="O575" s="12" t="s">
        <v>596</v>
      </c>
      <c r="P575" s="7"/>
    </row>
    <row r="576" spans="1:16" ht="26.25" customHeight="1" x14ac:dyDescent="0.2">
      <c r="A576" s="12">
        <v>298</v>
      </c>
      <c r="B576" s="9" t="s">
        <v>4421</v>
      </c>
      <c r="C576" s="4907" t="s">
        <v>7781</v>
      </c>
      <c r="D576" s="4907"/>
      <c r="E576" s="4907"/>
      <c r="F576" s="4907"/>
      <c r="G576" s="252">
        <v>41487</v>
      </c>
      <c r="H576" s="252">
        <v>41502</v>
      </c>
      <c r="I576" s="3932"/>
      <c r="J576" s="4170"/>
      <c r="K576" s="9"/>
      <c r="L576" s="9"/>
      <c r="M576" s="12">
        <v>19</v>
      </c>
      <c r="N576" s="12" t="s">
        <v>621</v>
      </c>
      <c r="O576" s="12" t="s">
        <v>596</v>
      </c>
      <c r="P576" s="7"/>
    </row>
    <row r="577" spans="1:16" ht="25.5" customHeight="1" x14ac:dyDescent="0.2">
      <c r="A577" s="12">
        <v>299</v>
      </c>
      <c r="B577" s="9" t="s">
        <v>4421</v>
      </c>
      <c r="C577" s="4907" t="s">
        <v>7782</v>
      </c>
      <c r="D577" s="4907"/>
      <c r="E577" s="4907"/>
      <c r="F577" s="4907"/>
      <c r="G577" s="252">
        <v>41498</v>
      </c>
      <c r="H577" s="252">
        <v>41502</v>
      </c>
      <c r="I577" s="3932"/>
      <c r="J577" s="4170"/>
      <c r="K577" s="9"/>
      <c r="L577" s="9"/>
      <c r="M577" s="12">
        <v>13</v>
      </c>
      <c r="N577" s="12" t="s">
        <v>621</v>
      </c>
      <c r="O577" s="12" t="s">
        <v>596</v>
      </c>
      <c r="P577" s="7"/>
    </row>
    <row r="578" spans="1:16" ht="27" customHeight="1" x14ac:dyDescent="0.2">
      <c r="A578" s="12">
        <v>300</v>
      </c>
      <c r="B578" s="9" t="s">
        <v>4421</v>
      </c>
      <c r="C578" s="4907" t="s">
        <v>7783</v>
      </c>
      <c r="D578" s="4907"/>
      <c r="E578" s="4907"/>
      <c r="F578" s="4907"/>
      <c r="G578" s="252">
        <v>41505</v>
      </c>
      <c r="H578" s="252">
        <v>41512</v>
      </c>
      <c r="I578" s="3932"/>
      <c r="J578" s="4170"/>
      <c r="K578" s="9"/>
      <c r="L578" s="9"/>
      <c r="M578" s="12">
        <v>16</v>
      </c>
      <c r="N578" s="12" t="s">
        <v>621</v>
      </c>
      <c r="O578" s="12" t="s">
        <v>596</v>
      </c>
      <c r="P578" s="7"/>
    </row>
    <row r="579" spans="1:16" ht="27" customHeight="1" x14ac:dyDescent="0.2">
      <c r="A579" s="12">
        <v>301</v>
      </c>
      <c r="B579" s="9" t="s">
        <v>4421</v>
      </c>
      <c r="C579" s="4907" t="s">
        <v>7784</v>
      </c>
      <c r="D579" s="4907"/>
      <c r="E579" s="4907"/>
      <c r="F579" s="4907"/>
      <c r="G579" s="252">
        <v>41505</v>
      </c>
      <c r="H579" s="252">
        <v>41512</v>
      </c>
      <c r="I579" s="3932"/>
      <c r="J579" s="4170">
        <v>7</v>
      </c>
      <c r="K579" s="9"/>
      <c r="L579" s="9"/>
      <c r="M579" s="12">
        <v>14</v>
      </c>
      <c r="N579" s="12" t="s">
        <v>621</v>
      </c>
      <c r="O579" s="12" t="s">
        <v>596</v>
      </c>
      <c r="P579" s="7"/>
    </row>
    <row r="580" spans="1:16" ht="18.75" customHeight="1" x14ac:dyDescent="0.2">
      <c r="A580" s="12">
        <v>302</v>
      </c>
      <c r="B580" s="9" t="s">
        <v>4421</v>
      </c>
      <c r="C580" s="4907" t="s">
        <v>7785</v>
      </c>
      <c r="D580" s="4907"/>
      <c r="E580" s="4907"/>
      <c r="F580" s="4907"/>
      <c r="G580" s="252">
        <v>41512</v>
      </c>
      <c r="H580" s="252">
        <v>41579</v>
      </c>
      <c r="I580" s="3932"/>
      <c r="J580" s="4170"/>
      <c r="K580" s="9"/>
      <c r="L580" s="9"/>
      <c r="M580" s="12">
        <v>18</v>
      </c>
      <c r="N580" s="12" t="s">
        <v>621</v>
      </c>
      <c r="O580" s="12" t="s">
        <v>596</v>
      </c>
      <c r="P580" s="7"/>
    </row>
    <row r="581" spans="1:16" ht="25.5" customHeight="1" x14ac:dyDescent="0.2">
      <c r="A581" s="12">
        <v>303</v>
      </c>
      <c r="B581" s="9" t="s">
        <v>4421</v>
      </c>
      <c r="C581" s="4907" t="s">
        <v>7786</v>
      </c>
      <c r="D581" s="4907"/>
      <c r="E581" s="4907"/>
      <c r="F581" s="4907"/>
      <c r="G581" s="252">
        <v>41513</v>
      </c>
      <c r="H581" s="252">
        <v>41276</v>
      </c>
      <c r="I581" s="3932"/>
      <c r="J581" s="4170"/>
      <c r="K581" s="9"/>
      <c r="L581" s="9"/>
      <c r="M581" s="12">
        <v>32</v>
      </c>
      <c r="N581" s="12" t="s">
        <v>621</v>
      </c>
      <c r="O581" s="12" t="s">
        <v>596</v>
      </c>
      <c r="P581" s="7"/>
    </row>
    <row r="582" spans="1:16" ht="15" customHeight="1" x14ac:dyDescent="0.2">
      <c r="A582" s="12">
        <v>304</v>
      </c>
      <c r="B582" s="9" t="s">
        <v>4421</v>
      </c>
      <c r="C582" s="4907" t="s">
        <v>7787</v>
      </c>
      <c r="D582" s="4907"/>
      <c r="E582" s="4907"/>
      <c r="F582" s="4907"/>
      <c r="G582" s="252">
        <v>41502</v>
      </c>
      <c r="H582" s="252">
        <v>41519</v>
      </c>
      <c r="I582" s="3932"/>
      <c r="J582" s="4170"/>
      <c r="K582" s="9"/>
      <c r="L582" s="9"/>
      <c r="M582" s="12">
        <v>37</v>
      </c>
      <c r="N582" s="12" t="s">
        <v>621</v>
      </c>
      <c r="O582" s="12" t="s">
        <v>596</v>
      </c>
      <c r="P582" s="7"/>
    </row>
    <row r="583" spans="1:16" ht="24.75" customHeight="1" x14ac:dyDescent="0.2">
      <c r="A583" s="12">
        <v>305</v>
      </c>
      <c r="B583" s="9" t="s">
        <v>4421</v>
      </c>
      <c r="C583" s="4907" t="s">
        <v>7788</v>
      </c>
      <c r="D583" s="4907"/>
      <c r="E583" s="4907"/>
      <c r="F583" s="4907"/>
      <c r="G583" s="252">
        <v>41512</v>
      </c>
      <c r="H583" s="252">
        <v>41519</v>
      </c>
      <c r="I583" s="3932"/>
      <c r="J583" s="4170"/>
      <c r="K583" s="9"/>
      <c r="L583" s="9"/>
      <c r="M583" s="12">
        <v>23</v>
      </c>
      <c r="N583" s="12" t="s">
        <v>621</v>
      </c>
      <c r="O583" s="12" t="s">
        <v>596</v>
      </c>
      <c r="P583" s="7"/>
    </row>
    <row r="584" spans="1:16" ht="15.75" customHeight="1" x14ac:dyDescent="0.2">
      <c r="A584" s="12">
        <v>306</v>
      </c>
      <c r="B584" s="9" t="s">
        <v>4421</v>
      </c>
      <c r="C584" s="4907" t="s">
        <v>7789</v>
      </c>
      <c r="D584" s="4907"/>
      <c r="E584" s="4907"/>
      <c r="F584" s="4907"/>
      <c r="G584" s="252">
        <v>41502</v>
      </c>
      <c r="H584" s="252">
        <v>41575</v>
      </c>
      <c r="I584" s="3932"/>
      <c r="J584" s="4170"/>
      <c r="K584" s="9"/>
      <c r="L584" s="9"/>
      <c r="M584" s="12">
        <v>20</v>
      </c>
      <c r="N584" s="12" t="s">
        <v>621</v>
      </c>
      <c r="O584" s="12" t="s">
        <v>596</v>
      </c>
      <c r="P584" s="7"/>
    </row>
    <row r="585" spans="1:16" ht="27.75" customHeight="1" x14ac:dyDescent="0.2">
      <c r="A585" s="12">
        <v>307</v>
      </c>
      <c r="B585" s="9" t="s">
        <v>4421</v>
      </c>
      <c r="C585" s="4907" t="s">
        <v>7790</v>
      </c>
      <c r="D585" s="4907"/>
      <c r="E585" s="4907"/>
      <c r="F585" s="4907"/>
      <c r="G585" s="252">
        <v>41622</v>
      </c>
      <c r="H585" s="252">
        <v>41520</v>
      </c>
      <c r="I585" s="3932"/>
      <c r="J585" s="4170"/>
      <c r="K585" s="9"/>
      <c r="L585" s="9"/>
      <c r="M585" s="12">
        <v>27</v>
      </c>
      <c r="N585" s="12" t="s">
        <v>621</v>
      </c>
      <c r="O585" s="12" t="s">
        <v>596</v>
      </c>
      <c r="P585" s="7"/>
    </row>
    <row r="586" spans="1:16" ht="15.75" customHeight="1" x14ac:dyDescent="0.2">
      <c r="A586" s="12">
        <v>308</v>
      </c>
      <c r="B586" s="9" t="s">
        <v>4421</v>
      </c>
      <c r="C586" s="4907" t="s">
        <v>7791</v>
      </c>
      <c r="D586" s="4907"/>
      <c r="E586" s="4907"/>
      <c r="F586" s="4907"/>
      <c r="G586" s="252">
        <v>41513</v>
      </c>
      <c r="H586" s="252">
        <v>41520</v>
      </c>
      <c r="I586" s="3932"/>
      <c r="J586" s="4170"/>
      <c r="K586" s="9"/>
      <c r="L586" s="9"/>
      <c r="M586" s="12">
        <v>36</v>
      </c>
      <c r="N586" s="12" t="s">
        <v>621</v>
      </c>
      <c r="O586" s="12" t="s">
        <v>596</v>
      </c>
      <c r="P586" s="7"/>
    </row>
    <row r="587" spans="1:16" ht="25.5" customHeight="1" x14ac:dyDescent="0.2">
      <c r="A587" s="12">
        <v>309</v>
      </c>
      <c r="B587" s="9" t="s">
        <v>4421</v>
      </c>
      <c r="C587" s="4907" t="s">
        <v>7792</v>
      </c>
      <c r="D587" s="4907"/>
      <c r="E587" s="4907"/>
      <c r="F587" s="4907"/>
      <c r="G587" s="252">
        <v>41513</v>
      </c>
      <c r="H587" s="252">
        <v>41620</v>
      </c>
      <c r="I587" s="3932">
        <v>481</v>
      </c>
      <c r="J587" s="4170">
        <v>1</v>
      </c>
      <c r="K587" s="9"/>
      <c r="L587" s="9"/>
      <c r="M587" s="12">
        <v>18</v>
      </c>
      <c r="N587" s="12" t="s">
        <v>621</v>
      </c>
      <c r="O587" s="12" t="s">
        <v>596</v>
      </c>
      <c r="P587" s="7"/>
    </row>
    <row r="588" spans="1:16" ht="24.75" customHeight="1" x14ac:dyDescent="0.2">
      <c r="A588" s="12">
        <v>310</v>
      </c>
      <c r="B588" s="9" t="s">
        <v>4421</v>
      </c>
      <c r="C588" s="4907" t="s">
        <v>7793</v>
      </c>
      <c r="D588" s="4907"/>
      <c r="E588" s="4907"/>
      <c r="F588" s="4907"/>
      <c r="G588" s="252">
        <v>41506</v>
      </c>
      <c r="H588" s="252">
        <v>41605</v>
      </c>
      <c r="I588" s="3932"/>
      <c r="J588" s="4170"/>
      <c r="K588" s="9"/>
      <c r="L588" s="9"/>
      <c r="M588" s="12">
        <v>13</v>
      </c>
      <c r="N588" s="12" t="s">
        <v>621</v>
      </c>
      <c r="O588" s="12" t="s">
        <v>596</v>
      </c>
      <c r="P588" s="7"/>
    </row>
    <row r="589" spans="1:16" ht="16.5" customHeight="1" x14ac:dyDescent="0.2">
      <c r="A589" s="12">
        <v>311</v>
      </c>
      <c r="B589" s="9" t="s">
        <v>4421</v>
      </c>
      <c r="C589" s="4907" t="s">
        <v>7794</v>
      </c>
      <c r="D589" s="4907"/>
      <c r="E589" s="4907"/>
      <c r="F589" s="4907"/>
      <c r="G589" s="252">
        <v>41514</v>
      </c>
      <c r="H589" s="252">
        <v>41639</v>
      </c>
      <c r="I589" s="3932"/>
      <c r="J589" s="4170"/>
      <c r="K589" s="9"/>
      <c r="L589" s="9"/>
      <c r="M589" s="12">
        <v>22</v>
      </c>
      <c r="N589" s="12" t="s">
        <v>621</v>
      </c>
      <c r="O589" s="12" t="s">
        <v>596</v>
      </c>
      <c r="P589" s="7"/>
    </row>
    <row r="590" spans="1:16" ht="26.25" customHeight="1" x14ac:dyDescent="0.2">
      <c r="A590" s="12">
        <v>312</v>
      </c>
      <c r="B590" s="9" t="s">
        <v>4421</v>
      </c>
      <c r="C590" s="4907" t="s">
        <v>7795</v>
      </c>
      <c r="D590" s="4907"/>
      <c r="E590" s="4907"/>
      <c r="F590" s="4907"/>
      <c r="G590" s="252">
        <v>41527</v>
      </c>
      <c r="H590" s="252">
        <v>41533</v>
      </c>
      <c r="I590" s="3932"/>
      <c r="J590" s="4170"/>
      <c r="K590" s="9"/>
      <c r="L590" s="9"/>
      <c r="M590" s="12">
        <v>34</v>
      </c>
      <c r="N590" s="12" t="s">
        <v>621</v>
      </c>
      <c r="O590" s="12" t="s">
        <v>596</v>
      </c>
      <c r="P590" s="7"/>
    </row>
    <row r="591" spans="1:16" ht="14.25" customHeight="1" x14ac:dyDescent="0.2">
      <c r="A591" s="12">
        <v>313</v>
      </c>
      <c r="B591" s="9" t="s">
        <v>4421</v>
      </c>
      <c r="C591" s="4907" t="s">
        <v>7796</v>
      </c>
      <c r="D591" s="4907"/>
      <c r="E591" s="4907"/>
      <c r="F591" s="4907"/>
      <c r="G591" s="252">
        <v>41526</v>
      </c>
      <c r="H591" s="252">
        <v>41533</v>
      </c>
      <c r="I591" s="3932"/>
      <c r="J591" s="4170"/>
      <c r="K591" s="9"/>
      <c r="L591" s="9"/>
      <c r="M591" s="12">
        <v>28</v>
      </c>
      <c r="N591" s="12" t="s">
        <v>621</v>
      </c>
      <c r="O591" s="12" t="s">
        <v>596</v>
      </c>
      <c r="P591" s="7"/>
    </row>
    <row r="592" spans="1:16" ht="19.5" customHeight="1" x14ac:dyDescent="0.2">
      <c r="A592" s="12">
        <v>314</v>
      </c>
      <c r="B592" s="9" t="s">
        <v>4421</v>
      </c>
      <c r="C592" s="4907" t="s">
        <v>7797</v>
      </c>
      <c r="D592" s="4907"/>
      <c r="E592" s="4907"/>
      <c r="F592" s="4907"/>
      <c r="G592" s="252">
        <v>41521</v>
      </c>
      <c r="H592" s="252">
        <v>41535</v>
      </c>
      <c r="I592" s="3932"/>
      <c r="J592" s="4170"/>
      <c r="K592" s="9"/>
      <c r="L592" s="9"/>
      <c r="M592" s="12">
        <v>15</v>
      </c>
      <c r="N592" s="12" t="s">
        <v>621</v>
      </c>
      <c r="O592" s="12" t="s">
        <v>596</v>
      </c>
      <c r="P592" s="7"/>
    </row>
    <row r="593" spans="1:16" ht="25.5" customHeight="1" x14ac:dyDescent="0.2">
      <c r="A593" s="12">
        <v>315</v>
      </c>
      <c r="B593" s="9" t="s">
        <v>4421</v>
      </c>
      <c r="C593" s="4907" t="s">
        <v>7798</v>
      </c>
      <c r="D593" s="4907"/>
      <c r="E593" s="4907"/>
      <c r="F593" s="4907"/>
      <c r="G593" s="252">
        <v>41527</v>
      </c>
      <c r="H593" s="252">
        <v>41533</v>
      </c>
      <c r="I593" s="3932"/>
      <c r="J593" s="4170"/>
      <c r="K593" s="9"/>
      <c r="L593" s="9"/>
      <c r="M593" s="12">
        <v>24</v>
      </c>
      <c r="N593" s="12" t="s">
        <v>621</v>
      </c>
      <c r="O593" s="12" t="s">
        <v>596</v>
      </c>
      <c r="P593" s="7"/>
    </row>
    <row r="594" spans="1:16" ht="24.75" customHeight="1" x14ac:dyDescent="0.2">
      <c r="A594" s="12">
        <v>316</v>
      </c>
      <c r="B594" s="9" t="s">
        <v>4421</v>
      </c>
      <c r="C594" s="4907" t="s">
        <v>7799</v>
      </c>
      <c r="D594" s="4907"/>
      <c r="E594" s="4907"/>
      <c r="F594" s="4907"/>
      <c r="G594" s="252">
        <v>41572</v>
      </c>
      <c r="H594" s="252">
        <v>41548</v>
      </c>
      <c r="I594" s="3932"/>
      <c r="J594" s="4170"/>
      <c r="K594" s="9"/>
      <c r="L594" s="9"/>
      <c r="M594" s="12">
        <v>26</v>
      </c>
      <c r="N594" s="12" t="s">
        <v>621</v>
      </c>
      <c r="O594" s="12" t="s">
        <v>596</v>
      </c>
      <c r="P594" s="7"/>
    </row>
    <row r="595" spans="1:16" ht="25.5" customHeight="1" x14ac:dyDescent="0.2">
      <c r="A595" s="12">
        <v>317</v>
      </c>
      <c r="B595" s="9" t="s">
        <v>4421</v>
      </c>
      <c r="C595" s="4907" t="s">
        <v>7800</v>
      </c>
      <c r="D595" s="4907"/>
      <c r="E595" s="4907"/>
      <c r="F595" s="4907"/>
      <c r="G595" s="252">
        <v>41541</v>
      </c>
      <c r="H595" s="252">
        <v>41548</v>
      </c>
      <c r="I595" s="3932"/>
      <c r="J595" s="4170"/>
      <c r="K595" s="9"/>
      <c r="L595" s="9"/>
      <c r="M595" s="12">
        <v>24</v>
      </c>
      <c r="N595" s="12" t="s">
        <v>621</v>
      </c>
      <c r="O595" s="12" t="s">
        <v>596</v>
      </c>
      <c r="P595" s="7"/>
    </row>
    <row r="596" spans="1:16" ht="25.5" customHeight="1" x14ac:dyDescent="0.2">
      <c r="A596" s="12">
        <v>318</v>
      </c>
      <c r="B596" s="9" t="s">
        <v>4421</v>
      </c>
      <c r="C596" s="4907" t="s">
        <v>7801</v>
      </c>
      <c r="D596" s="4907"/>
      <c r="E596" s="4907"/>
      <c r="F596" s="4907"/>
      <c r="G596" s="252">
        <v>41536</v>
      </c>
      <c r="H596" s="252">
        <v>41639</v>
      </c>
      <c r="I596" s="3932"/>
      <c r="J596" s="4170"/>
      <c r="K596" s="9"/>
      <c r="L596" s="9"/>
      <c r="M596" s="12">
        <v>30</v>
      </c>
      <c r="N596" s="12" t="s">
        <v>621</v>
      </c>
      <c r="O596" s="12" t="s">
        <v>596</v>
      </c>
      <c r="P596" s="7"/>
    </row>
    <row r="597" spans="1:16" ht="25.5" customHeight="1" x14ac:dyDescent="0.2">
      <c r="A597" s="12">
        <v>319</v>
      </c>
      <c r="B597" s="9" t="s">
        <v>4421</v>
      </c>
      <c r="C597" s="4907" t="s">
        <v>7802</v>
      </c>
      <c r="D597" s="4907"/>
      <c r="E597" s="4907"/>
      <c r="F597" s="4907"/>
      <c r="G597" s="252">
        <v>41541</v>
      </c>
      <c r="H597" s="252">
        <v>41548</v>
      </c>
      <c r="I597" s="3932"/>
      <c r="J597" s="3931">
        <v>2</v>
      </c>
      <c r="K597" s="9"/>
      <c r="L597" s="9"/>
      <c r="M597" s="12">
        <v>19</v>
      </c>
      <c r="N597" s="12" t="s">
        <v>621</v>
      </c>
      <c r="O597" s="12" t="s">
        <v>596</v>
      </c>
      <c r="P597" s="7"/>
    </row>
    <row r="598" spans="1:16" ht="27" customHeight="1" x14ac:dyDescent="0.2">
      <c r="A598" s="12">
        <v>320</v>
      </c>
      <c r="B598" s="9" t="s">
        <v>4421</v>
      </c>
      <c r="C598" s="4907" t="s">
        <v>7803</v>
      </c>
      <c r="D598" s="4907"/>
      <c r="E598" s="4907"/>
      <c r="F598" s="4907"/>
      <c r="G598" s="252">
        <v>41540</v>
      </c>
      <c r="H598" s="252">
        <v>41549</v>
      </c>
      <c r="I598" s="3932"/>
      <c r="J598" s="3932"/>
      <c r="K598" s="9"/>
      <c r="L598" s="9"/>
      <c r="M598" s="12">
        <v>28</v>
      </c>
      <c r="N598" s="12" t="s">
        <v>621</v>
      </c>
      <c r="O598" s="12" t="s">
        <v>596</v>
      </c>
      <c r="P598" s="7"/>
    </row>
    <row r="599" spans="1:16" ht="26.25" customHeight="1" x14ac:dyDescent="0.2">
      <c r="A599" s="12">
        <v>321</v>
      </c>
      <c r="B599" s="9" t="s">
        <v>4421</v>
      </c>
      <c r="C599" s="4907" t="s">
        <v>7804</v>
      </c>
      <c r="D599" s="4907"/>
      <c r="E599" s="4907"/>
      <c r="F599" s="4907"/>
      <c r="G599" s="252">
        <v>41548</v>
      </c>
      <c r="H599" s="252">
        <v>41559</v>
      </c>
      <c r="I599" s="3932"/>
      <c r="J599" s="3932"/>
      <c r="K599" s="9"/>
      <c r="L599" s="9"/>
      <c r="M599" s="12">
        <v>11</v>
      </c>
      <c r="N599" s="12" t="s">
        <v>621</v>
      </c>
      <c r="O599" s="12" t="s">
        <v>596</v>
      </c>
      <c r="P599" s="7"/>
    </row>
    <row r="600" spans="1:16" ht="15.75" customHeight="1" x14ac:dyDescent="0.2">
      <c r="A600" s="12">
        <v>322</v>
      </c>
      <c r="B600" s="9" t="s">
        <v>4421</v>
      </c>
      <c r="C600" s="4907" t="s">
        <v>7805</v>
      </c>
      <c r="D600" s="4907"/>
      <c r="E600" s="4907"/>
      <c r="F600" s="4907"/>
      <c r="G600" s="252">
        <v>41558</v>
      </c>
      <c r="H600" s="252">
        <v>41568</v>
      </c>
      <c r="I600" s="3932"/>
      <c r="J600" s="3932"/>
      <c r="K600" s="9"/>
      <c r="L600" s="9"/>
      <c r="M600" s="12">
        <v>21</v>
      </c>
      <c r="N600" s="12" t="s">
        <v>621</v>
      </c>
      <c r="O600" s="12" t="s">
        <v>596</v>
      </c>
      <c r="P600" s="7"/>
    </row>
    <row r="601" spans="1:16" ht="24.75" customHeight="1" x14ac:dyDescent="0.2">
      <c r="A601" s="12">
        <v>323</v>
      </c>
      <c r="B601" s="9" t="s">
        <v>4421</v>
      </c>
      <c r="C601" s="4907" t="s">
        <v>7806</v>
      </c>
      <c r="D601" s="4907"/>
      <c r="E601" s="4907"/>
      <c r="F601" s="4907"/>
      <c r="G601" s="252">
        <v>41551</v>
      </c>
      <c r="H601" s="252">
        <v>41639</v>
      </c>
      <c r="I601" s="3932"/>
      <c r="J601" s="3932"/>
      <c r="K601" s="9"/>
      <c r="L601" s="9"/>
      <c r="M601" s="12">
        <v>19</v>
      </c>
      <c r="N601" s="12" t="s">
        <v>621</v>
      </c>
      <c r="O601" s="12" t="s">
        <v>596</v>
      </c>
      <c r="P601" s="7"/>
    </row>
    <row r="602" spans="1:16" ht="24" customHeight="1" x14ac:dyDescent="0.2">
      <c r="A602" s="12">
        <v>324</v>
      </c>
      <c r="B602" s="9" t="s">
        <v>4421</v>
      </c>
      <c r="C602" s="4907" t="s">
        <v>7807</v>
      </c>
      <c r="D602" s="4907"/>
      <c r="E602" s="4907"/>
      <c r="F602" s="4907"/>
      <c r="G602" s="252">
        <v>41598</v>
      </c>
      <c r="H602" s="252">
        <v>41605</v>
      </c>
      <c r="I602" s="3932"/>
      <c r="J602" s="3932"/>
      <c r="K602" s="9"/>
      <c r="L602" s="9"/>
      <c r="M602" s="12">
        <v>31</v>
      </c>
      <c r="N602" s="12" t="s">
        <v>621</v>
      </c>
      <c r="O602" s="12" t="s">
        <v>596</v>
      </c>
      <c r="P602" s="7"/>
    </row>
    <row r="603" spans="1:16" ht="19.5" customHeight="1" x14ac:dyDescent="0.2">
      <c r="A603" s="12">
        <v>325</v>
      </c>
      <c r="B603" s="9" t="s">
        <v>4421</v>
      </c>
      <c r="C603" s="4907" t="s">
        <v>7808</v>
      </c>
      <c r="D603" s="4907"/>
      <c r="E603" s="4907"/>
      <c r="F603" s="4907"/>
      <c r="G603" s="252">
        <v>41590</v>
      </c>
      <c r="H603" s="252">
        <v>41605</v>
      </c>
      <c r="I603" s="3932"/>
      <c r="J603" s="3932"/>
      <c r="K603" s="9"/>
      <c r="L603" s="9"/>
      <c r="M603" s="12">
        <v>13</v>
      </c>
      <c r="N603" s="12" t="s">
        <v>621</v>
      </c>
      <c r="O603" s="12" t="s">
        <v>596</v>
      </c>
      <c r="P603" s="7"/>
    </row>
    <row r="604" spans="1:16" ht="27" customHeight="1" x14ac:dyDescent="0.2">
      <c r="A604" s="12">
        <v>326</v>
      </c>
      <c r="B604" s="9" t="s">
        <v>4421</v>
      </c>
      <c r="C604" s="4907" t="s">
        <v>7809</v>
      </c>
      <c r="D604" s="4907"/>
      <c r="E604" s="4907"/>
      <c r="F604" s="4907"/>
      <c r="G604" s="252">
        <v>41596</v>
      </c>
      <c r="H604" s="252">
        <v>41638</v>
      </c>
      <c r="I604" s="3932"/>
      <c r="J604" s="3932"/>
      <c r="K604" s="9"/>
      <c r="L604" s="9"/>
      <c r="M604" s="12">
        <v>20</v>
      </c>
      <c r="N604" s="12" t="s">
        <v>621</v>
      </c>
      <c r="O604" s="12" t="s">
        <v>596</v>
      </c>
      <c r="P604" s="7"/>
    </row>
    <row r="605" spans="1:16" ht="24" customHeight="1" x14ac:dyDescent="0.2">
      <c r="A605" s="12">
        <v>327</v>
      </c>
      <c r="B605" s="9" t="s">
        <v>4421</v>
      </c>
      <c r="C605" s="4907" t="s">
        <v>7810</v>
      </c>
      <c r="D605" s="4907"/>
      <c r="E605" s="4907"/>
      <c r="F605" s="4907"/>
      <c r="G605" s="252">
        <v>41596</v>
      </c>
      <c r="H605" s="252">
        <v>41603</v>
      </c>
      <c r="I605" s="3932"/>
      <c r="J605" s="3932"/>
      <c r="K605" s="9"/>
      <c r="L605" s="9"/>
      <c r="M605" s="12">
        <v>18</v>
      </c>
      <c r="N605" s="12" t="s">
        <v>621</v>
      </c>
      <c r="O605" s="12" t="s">
        <v>596</v>
      </c>
      <c r="P605" s="7"/>
    </row>
    <row r="606" spans="1:16" ht="19.5" customHeight="1" x14ac:dyDescent="0.2">
      <c r="A606" s="12">
        <v>328</v>
      </c>
      <c r="B606" s="9" t="s">
        <v>4421</v>
      </c>
      <c r="C606" s="4907" t="s">
        <v>7811</v>
      </c>
      <c r="D606" s="4907"/>
      <c r="E606" s="4907"/>
      <c r="F606" s="4907"/>
      <c r="G606" s="252">
        <v>41323</v>
      </c>
      <c r="H606" s="252">
        <v>41605</v>
      </c>
      <c r="I606" s="3932"/>
      <c r="J606" s="3932"/>
      <c r="K606" s="9"/>
      <c r="L606" s="9"/>
      <c r="M606" s="12">
        <v>19</v>
      </c>
      <c r="N606" s="12" t="s">
        <v>621</v>
      </c>
      <c r="O606" s="12" t="s">
        <v>596</v>
      </c>
      <c r="P606" s="7"/>
    </row>
    <row r="607" spans="1:16" ht="24" customHeight="1" x14ac:dyDescent="0.2">
      <c r="A607" s="12">
        <v>329</v>
      </c>
      <c r="B607" s="9" t="s">
        <v>4421</v>
      </c>
      <c r="C607" s="4907" t="s">
        <v>7812</v>
      </c>
      <c r="D607" s="4907"/>
      <c r="E607" s="4907"/>
      <c r="F607" s="4907"/>
      <c r="G607" s="252">
        <v>41395</v>
      </c>
      <c r="H607" s="252">
        <v>41605</v>
      </c>
      <c r="I607" s="3932"/>
      <c r="J607" s="3932"/>
      <c r="K607" s="9"/>
      <c r="L607" s="9"/>
      <c r="M607" s="12">
        <v>16</v>
      </c>
      <c r="N607" s="12" t="s">
        <v>621</v>
      </c>
      <c r="O607" s="12" t="s">
        <v>596</v>
      </c>
      <c r="P607" s="7"/>
    </row>
    <row r="608" spans="1:16" ht="24.75" customHeight="1" x14ac:dyDescent="0.2">
      <c r="A608" s="12">
        <v>330</v>
      </c>
      <c r="B608" s="9" t="s">
        <v>4421</v>
      </c>
      <c r="C608" s="4907" t="s">
        <v>7813</v>
      </c>
      <c r="D608" s="4907"/>
      <c r="E608" s="4907"/>
      <c r="F608" s="4907"/>
      <c r="G608" s="252">
        <v>41598</v>
      </c>
      <c r="H608" s="252">
        <v>41276</v>
      </c>
      <c r="I608" s="3933"/>
      <c r="J608" s="3933"/>
      <c r="K608" s="9"/>
      <c r="L608" s="9"/>
      <c r="M608" s="12">
        <v>14</v>
      </c>
      <c r="N608" s="12" t="s">
        <v>621</v>
      </c>
      <c r="O608" s="12" t="s">
        <v>596</v>
      </c>
      <c r="P608" s="7"/>
    </row>
    <row r="613" spans="1:16" x14ac:dyDescent="0.2">
      <c r="A613" s="3860"/>
      <c r="B613" s="3860"/>
      <c r="C613" s="3845" t="s">
        <v>2859</v>
      </c>
      <c r="D613" s="3845"/>
      <c r="E613" s="3845"/>
      <c r="F613" s="3845"/>
      <c r="G613" s="3845"/>
      <c r="H613" s="3845"/>
      <c r="I613" s="3845"/>
      <c r="J613" s="3845"/>
      <c r="K613" s="3845"/>
      <c r="L613" s="3845"/>
      <c r="M613" s="3845"/>
      <c r="N613" s="3845"/>
      <c r="O613" s="3852" t="s">
        <v>2858</v>
      </c>
      <c r="P613" s="3852"/>
    </row>
    <row r="614" spans="1:16" x14ac:dyDescent="0.2">
      <c r="A614" s="3860"/>
      <c r="B614" s="3860"/>
      <c r="C614" s="3845"/>
      <c r="D614" s="3845"/>
      <c r="E614" s="3845"/>
      <c r="F614" s="3845"/>
      <c r="G614" s="3845"/>
      <c r="H614" s="3845"/>
      <c r="I614" s="3845"/>
      <c r="J614" s="3845"/>
      <c r="K614" s="3845"/>
      <c r="L614" s="3845"/>
      <c r="M614" s="3845"/>
      <c r="N614" s="3845"/>
      <c r="O614" s="3852"/>
      <c r="P614" s="3852"/>
    </row>
    <row r="615" spans="1:16" x14ac:dyDescent="0.2">
      <c r="A615" s="3860"/>
      <c r="B615" s="3860"/>
      <c r="C615" s="3845"/>
      <c r="D615" s="3845"/>
      <c r="E615" s="3845"/>
      <c r="F615" s="3845"/>
      <c r="G615" s="3845"/>
      <c r="H615" s="3845"/>
      <c r="I615" s="3845"/>
      <c r="J615" s="3845"/>
      <c r="K615" s="3845"/>
      <c r="L615" s="3845"/>
      <c r="M615" s="3845"/>
      <c r="N615" s="3845"/>
      <c r="O615" s="3852"/>
      <c r="P615" s="3852"/>
    </row>
    <row r="616" spans="1:16" x14ac:dyDescent="0.2">
      <c r="A616" s="3860"/>
      <c r="B616" s="3860"/>
      <c r="C616" s="3845"/>
      <c r="D616" s="3845"/>
      <c r="E616" s="3845"/>
      <c r="F616" s="3845"/>
      <c r="G616" s="3845"/>
      <c r="H616" s="3845"/>
      <c r="I616" s="3845"/>
      <c r="J616" s="3845"/>
      <c r="K616" s="3845"/>
      <c r="L616" s="3845"/>
      <c r="M616" s="3845"/>
      <c r="N616" s="3845"/>
      <c r="O616" s="3852"/>
      <c r="P616" s="3852"/>
    </row>
    <row r="617" spans="1:16" x14ac:dyDescent="0.2">
      <c r="A617" s="3860"/>
      <c r="B617" s="3860"/>
      <c r="C617" s="3930" t="s">
        <v>1209</v>
      </c>
      <c r="D617" s="3930"/>
      <c r="E617" s="3930"/>
      <c r="F617" s="3930"/>
      <c r="G617" s="3930"/>
      <c r="H617" s="3930"/>
      <c r="I617" s="3930"/>
      <c r="J617" s="3930"/>
      <c r="K617" s="3930"/>
      <c r="L617" s="3930"/>
      <c r="M617" s="3930"/>
      <c r="N617" s="3930"/>
      <c r="O617" s="3852" t="s">
        <v>1208</v>
      </c>
      <c r="P617" s="3852"/>
    </row>
    <row r="618" spans="1:16" x14ac:dyDescent="0.2">
      <c r="A618" s="3860"/>
      <c r="B618" s="3860"/>
      <c r="C618" s="3930"/>
      <c r="D618" s="3930"/>
      <c r="E618" s="3930"/>
      <c r="F618" s="3930"/>
      <c r="G618" s="3930"/>
      <c r="H618" s="3930"/>
      <c r="I618" s="3930"/>
      <c r="J618" s="3930"/>
      <c r="K618" s="3930"/>
      <c r="L618" s="3930"/>
      <c r="M618" s="3930"/>
      <c r="N618" s="3930"/>
      <c r="O618" s="3852"/>
      <c r="P618" s="3852"/>
    </row>
    <row r="619" spans="1:16" x14ac:dyDescent="0.2">
      <c r="A619" s="3860"/>
      <c r="B619" s="3860"/>
      <c r="C619" s="3930"/>
      <c r="D619" s="3930"/>
      <c r="E619" s="3930"/>
      <c r="F619" s="3930"/>
      <c r="G619" s="3930"/>
      <c r="H619" s="3930"/>
      <c r="I619" s="3930"/>
      <c r="J619" s="3930"/>
      <c r="K619" s="3930"/>
      <c r="L619" s="3930"/>
      <c r="M619" s="3930"/>
      <c r="N619" s="3930"/>
      <c r="O619" s="3852"/>
      <c r="P619" s="3852"/>
    </row>
    <row r="620" spans="1:16" x14ac:dyDescent="0.2">
      <c r="A620" s="3860"/>
      <c r="B620" s="3860"/>
      <c r="C620" s="3930"/>
      <c r="D620" s="3930"/>
      <c r="E620" s="3930"/>
      <c r="F620" s="3930"/>
      <c r="G620" s="3930"/>
      <c r="H620" s="3930"/>
      <c r="I620" s="3930"/>
      <c r="J620" s="3930"/>
      <c r="K620" s="3930"/>
      <c r="L620" s="3930"/>
      <c r="M620" s="3930"/>
      <c r="N620" s="3930"/>
      <c r="O620" s="3852"/>
      <c r="P620" s="3852"/>
    </row>
    <row r="621" spans="1:16" x14ac:dyDescent="0.2">
      <c r="A621" s="566"/>
    </row>
    <row r="622" spans="1:16" x14ac:dyDescent="0.2">
      <c r="A622" s="17" t="s">
        <v>7468</v>
      </c>
      <c r="M622" s="17" t="s">
        <v>7840</v>
      </c>
    </row>
    <row r="623" spans="1:16" x14ac:dyDescent="0.2">
      <c r="A623" t="s">
        <v>7469</v>
      </c>
    </row>
    <row r="624" spans="1:16" x14ac:dyDescent="0.2">
      <c r="A624" s="776" t="s">
        <v>7838</v>
      </c>
      <c r="M624" s="4137" t="s">
        <v>2863</v>
      </c>
      <c r="N624" s="4138"/>
      <c r="O624" s="4138"/>
      <c r="P624" s="4139"/>
    </row>
    <row r="625" spans="1:16" x14ac:dyDescent="0.2">
      <c r="A625" s="776" t="s">
        <v>7839</v>
      </c>
      <c r="G625" s="17" t="s">
        <v>6847</v>
      </c>
      <c r="M625" s="2" t="s">
        <v>2860</v>
      </c>
      <c r="N625" s="2" t="s">
        <v>2861</v>
      </c>
      <c r="O625" s="2" t="s">
        <v>2862</v>
      </c>
      <c r="P625" s="3" t="s">
        <v>1210</v>
      </c>
    </row>
    <row r="626" spans="1:16" x14ac:dyDescent="0.2">
      <c r="A626" s="566"/>
      <c r="M626" s="1">
        <v>2018</v>
      </c>
      <c r="N626" s="1">
        <v>10</v>
      </c>
      <c r="O626" s="1">
        <v>8</v>
      </c>
      <c r="P626" s="1">
        <v>9</v>
      </c>
    </row>
    <row r="627" spans="1:16" x14ac:dyDescent="0.2">
      <c r="A627" s="566"/>
      <c r="H627" s="17" t="s">
        <v>1213</v>
      </c>
      <c r="M627" s="4"/>
      <c r="N627" s="4"/>
      <c r="O627" s="4"/>
    </row>
    <row r="628" spans="1:16" x14ac:dyDescent="0.2">
      <c r="A628" s="4791" t="s">
        <v>2864</v>
      </c>
      <c r="B628" s="3872" t="s">
        <v>2865</v>
      </c>
      <c r="C628" s="3880" t="s">
        <v>1212</v>
      </c>
      <c r="D628" s="3998"/>
      <c r="E628" s="3998"/>
      <c r="F628" s="3999"/>
      <c r="G628" s="3863" t="s">
        <v>2866</v>
      </c>
      <c r="H628" s="3864"/>
      <c r="I628" s="3863" t="s">
        <v>2869</v>
      </c>
      <c r="J628" s="3864"/>
      <c r="K628" s="3863" t="s">
        <v>3429</v>
      </c>
      <c r="L628" s="3864"/>
      <c r="M628" s="3872" t="s">
        <v>1211</v>
      </c>
      <c r="N628" s="4103" t="s">
        <v>2872</v>
      </c>
      <c r="O628" s="4140" t="s">
        <v>1207</v>
      </c>
      <c r="P628" s="4103" t="s">
        <v>2873</v>
      </c>
    </row>
    <row r="629" spans="1:16" x14ac:dyDescent="0.2">
      <c r="A629" s="4792"/>
      <c r="B629" s="3873"/>
      <c r="C629" s="3881"/>
      <c r="D629" s="4117"/>
      <c r="E629" s="4117"/>
      <c r="F629" s="3915"/>
      <c r="G629" s="6" t="s">
        <v>2867</v>
      </c>
      <c r="H629" s="6" t="s">
        <v>2868</v>
      </c>
      <c r="I629" s="6" t="s">
        <v>2870</v>
      </c>
      <c r="J629" s="6" t="s">
        <v>2871</v>
      </c>
      <c r="K629" s="326" t="s">
        <v>3216</v>
      </c>
      <c r="L629" s="326" t="s">
        <v>3217</v>
      </c>
      <c r="M629" s="3873"/>
      <c r="N629" s="3876"/>
      <c r="O629" s="4141"/>
      <c r="P629" s="3876"/>
    </row>
    <row r="630" spans="1:16" x14ac:dyDescent="0.2">
      <c r="A630" s="5"/>
      <c r="B630" s="14" t="s">
        <v>7841</v>
      </c>
      <c r="C630" s="4731" t="s">
        <v>1056</v>
      </c>
      <c r="D630" s="4835"/>
      <c r="E630" s="4835"/>
      <c r="F630" s="4836"/>
      <c r="G630" s="6"/>
      <c r="H630" s="6"/>
      <c r="I630" s="6"/>
      <c r="J630" s="6"/>
      <c r="K630" s="6"/>
      <c r="L630" s="6"/>
      <c r="M630" s="54"/>
      <c r="N630" s="15"/>
      <c r="O630" s="16"/>
      <c r="P630" s="15"/>
    </row>
    <row r="631" spans="1:16" x14ac:dyDescent="0.2">
      <c r="A631" s="43">
        <v>1</v>
      </c>
      <c r="B631" s="14" t="s">
        <v>7842</v>
      </c>
      <c r="C631" s="4731" t="s">
        <v>7843</v>
      </c>
      <c r="D631" s="4835"/>
      <c r="E631" s="4835"/>
      <c r="F631" s="4836"/>
      <c r="G631" s="1782">
        <v>42005</v>
      </c>
      <c r="H631" s="1782">
        <v>42369</v>
      </c>
      <c r="I631" s="129">
        <v>481</v>
      </c>
      <c r="J631" s="129">
        <v>3</v>
      </c>
      <c r="K631" s="6"/>
      <c r="L631" s="6"/>
      <c r="M631" s="54">
        <v>12</v>
      </c>
      <c r="N631" s="533" t="s">
        <v>1223</v>
      </c>
      <c r="O631" s="44" t="s">
        <v>313</v>
      </c>
      <c r="P631" s="15"/>
    </row>
    <row r="632" spans="1:16" x14ac:dyDescent="0.2">
      <c r="A632" s="14"/>
      <c r="B632" s="14"/>
      <c r="C632" s="4731"/>
      <c r="D632" s="4835"/>
      <c r="E632" s="4835"/>
      <c r="F632" s="4836"/>
      <c r="G632" s="6"/>
      <c r="H632" s="6"/>
      <c r="I632" s="6"/>
      <c r="J632" s="6"/>
      <c r="K632" s="6"/>
      <c r="L632" s="6"/>
      <c r="M632" s="54"/>
      <c r="N632" s="15"/>
      <c r="O632" s="16"/>
      <c r="P632" s="15"/>
    </row>
    <row r="633" spans="1:16" x14ac:dyDescent="0.2">
      <c r="A633" s="7"/>
      <c r="B633" s="42" t="s">
        <v>2375</v>
      </c>
      <c r="C633" s="4653" t="s">
        <v>2378</v>
      </c>
      <c r="D633" s="4654"/>
      <c r="E633" s="4654"/>
      <c r="F633" s="4655"/>
      <c r="G633" s="618" t="s">
        <v>1213</v>
      </c>
      <c r="H633" s="9"/>
      <c r="I633" s="7"/>
      <c r="J633" s="7"/>
      <c r="K633" s="7"/>
      <c r="L633" s="9"/>
      <c r="M633" s="438"/>
      <c r="N633" s="9"/>
      <c r="O633" s="9"/>
      <c r="P633" s="9"/>
    </row>
    <row r="634" spans="1:16" x14ac:dyDescent="0.2">
      <c r="A634" s="7"/>
      <c r="B634" s="42" t="s">
        <v>2376</v>
      </c>
      <c r="C634" s="4653" t="s">
        <v>311</v>
      </c>
      <c r="D634" s="4654"/>
      <c r="E634" s="4654"/>
      <c r="F634" s="4655"/>
      <c r="G634" s="618"/>
      <c r="H634" s="618"/>
      <c r="I634" s="7"/>
      <c r="J634" s="7"/>
      <c r="K634" s="7"/>
      <c r="L634" s="9"/>
      <c r="M634" s="438"/>
      <c r="N634" s="9"/>
      <c r="O634" s="9"/>
      <c r="P634" s="9"/>
    </row>
    <row r="635" spans="1:16" ht="25.5" x14ac:dyDescent="0.2">
      <c r="A635" s="1">
        <v>2</v>
      </c>
      <c r="B635" s="20"/>
      <c r="C635" s="4902" t="s">
        <v>7844</v>
      </c>
      <c r="D635" s="4886"/>
      <c r="E635" s="4886"/>
      <c r="F635" s="4887"/>
      <c r="G635" s="1782">
        <v>42006</v>
      </c>
      <c r="H635" s="1782">
        <v>42035</v>
      </c>
      <c r="I635" s="4899">
        <v>482</v>
      </c>
      <c r="J635" s="1772">
        <v>1</v>
      </c>
      <c r="K635" s="1770"/>
      <c r="L635" s="1773" t="s">
        <v>2246</v>
      </c>
      <c r="M635" s="1774">
        <v>243</v>
      </c>
      <c r="N635" s="533" t="s">
        <v>1223</v>
      </c>
      <c r="O635" s="44" t="s">
        <v>313</v>
      </c>
      <c r="P635" s="111" t="s">
        <v>8071</v>
      </c>
    </row>
    <row r="636" spans="1:16" x14ac:dyDescent="0.2">
      <c r="A636" s="1">
        <v>3</v>
      </c>
      <c r="B636" s="20"/>
      <c r="C636" s="4902" t="s">
        <v>7845</v>
      </c>
      <c r="D636" s="4886"/>
      <c r="E636" s="4886"/>
      <c r="F636" s="4887"/>
      <c r="G636" s="1782">
        <v>42035</v>
      </c>
      <c r="H636" s="1782">
        <v>42035</v>
      </c>
      <c r="I636" s="4900"/>
      <c r="J636" s="1772">
        <v>2</v>
      </c>
      <c r="K636" s="1770"/>
      <c r="L636" s="1773" t="s">
        <v>2526</v>
      </c>
      <c r="M636" s="1774" t="s">
        <v>8115</v>
      </c>
      <c r="N636" s="533" t="s">
        <v>1223</v>
      </c>
      <c r="O636" s="44" t="s">
        <v>313</v>
      </c>
      <c r="P636" s="9"/>
    </row>
    <row r="637" spans="1:16" x14ac:dyDescent="0.2">
      <c r="A637" s="1">
        <v>4</v>
      </c>
      <c r="B637" s="20"/>
      <c r="C637" s="4902" t="s">
        <v>7846</v>
      </c>
      <c r="D637" s="4886"/>
      <c r="E637" s="4886"/>
      <c r="F637" s="4887"/>
      <c r="G637" s="1782">
        <v>42037</v>
      </c>
      <c r="H637" s="1782">
        <v>42063</v>
      </c>
      <c r="I637" s="4900"/>
      <c r="J637" s="1772">
        <v>3</v>
      </c>
      <c r="K637" s="1770"/>
      <c r="L637" s="1773" t="s">
        <v>2187</v>
      </c>
      <c r="M637" s="1774">
        <v>279</v>
      </c>
      <c r="N637" s="533" t="s">
        <v>1223</v>
      </c>
      <c r="O637" s="44" t="s">
        <v>313</v>
      </c>
      <c r="P637" s="1775"/>
    </row>
    <row r="638" spans="1:16" ht="51" x14ac:dyDescent="0.2">
      <c r="A638" s="1">
        <v>5</v>
      </c>
      <c r="B638" s="20"/>
      <c r="C638" s="4902" t="s">
        <v>7847</v>
      </c>
      <c r="D638" s="4886"/>
      <c r="E638" s="4886"/>
      <c r="F638" s="4887"/>
      <c r="G638" s="1782">
        <v>42063</v>
      </c>
      <c r="H638" s="1782">
        <v>42063</v>
      </c>
      <c r="I638" s="4900"/>
      <c r="J638" s="1772">
        <v>4</v>
      </c>
      <c r="K638" s="1770"/>
      <c r="L638" s="1773" t="s">
        <v>2189</v>
      </c>
      <c r="M638" s="1774" t="s">
        <v>8114</v>
      </c>
      <c r="N638" s="533" t="s">
        <v>1223</v>
      </c>
      <c r="O638" s="44" t="s">
        <v>313</v>
      </c>
      <c r="P638" s="2110" t="s">
        <v>9335</v>
      </c>
    </row>
    <row r="639" spans="1:16" ht="38.25" x14ac:dyDescent="0.2">
      <c r="A639" s="1">
        <v>6</v>
      </c>
      <c r="B639" s="20"/>
      <c r="C639" s="4902" t="s">
        <v>7848</v>
      </c>
      <c r="D639" s="4886"/>
      <c r="E639" s="4886"/>
      <c r="F639" s="4887"/>
      <c r="G639" s="1782">
        <v>42063</v>
      </c>
      <c r="H639" s="1782">
        <v>42063</v>
      </c>
      <c r="I639" s="4900"/>
      <c r="J639" s="1780">
        <v>5</v>
      </c>
      <c r="K639" s="1770"/>
      <c r="L639" s="1773" t="s">
        <v>2541</v>
      </c>
      <c r="M639" s="1774" t="s">
        <v>8113</v>
      </c>
      <c r="N639" s="533" t="s">
        <v>1223</v>
      </c>
      <c r="O639" s="44" t="s">
        <v>313</v>
      </c>
      <c r="P639" s="1993" t="s">
        <v>9336</v>
      </c>
    </row>
    <row r="640" spans="1:16" x14ac:dyDescent="0.2">
      <c r="A640" s="1">
        <v>7</v>
      </c>
      <c r="B640" s="20"/>
      <c r="C640" s="4902" t="s">
        <v>7849</v>
      </c>
      <c r="D640" s="4886"/>
      <c r="E640" s="4886"/>
      <c r="F640" s="4887"/>
      <c r="G640" s="1782">
        <v>42065</v>
      </c>
      <c r="H640" s="1782">
        <v>42088</v>
      </c>
      <c r="I640" s="4901"/>
      <c r="J640" s="1781">
        <v>6</v>
      </c>
      <c r="K640" s="1770"/>
      <c r="L640" s="1773" t="s">
        <v>2246</v>
      </c>
      <c r="M640" s="1774">
        <v>217</v>
      </c>
      <c r="N640" s="533" t="s">
        <v>1223</v>
      </c>
      <c r="O640" s="44" t="s">
        <v>313</v>
      </c>
    </row>
    <row r="641" spans="1:16" ht="38.25" x14ac:dyDescent="0.2">
      <c r="A641" s="1">
        <v>8</v>
      </c>
      <c r="B641" s="20"/>
      <c r="C641" s="4902" t="s">
        <v>7850</v>
      </c>
      <c r="D641" s="4886"/>
      <c r="E641" s="4886"/>
      <c r="F641" s="4887"/>
      <c r="G641" s="1782">
        <v>42089</v>
      </c>
      <c r="H641" s="1782">
        <v>42094</v>
      </c>
      <c r="I641" s="4899">
        <v>483</v>
      </c>
      <c r="J641" s="1772">
        <v>1</v>
      </c>
      <c r="K641" s="1770"/>
      <c r="L641" s="1773" t="s">
        <v>2526</v>
      </c>
      <c r="M641" s="1774" t="s">
        <v>7851</v>
      </c>
      <c r="N641" s="533" t="s">
        <v>1223</v>
      </c>
      <c r="O641" s="44" t="s">
        <v>313</v>
      </c>
      <c r="P641" s="1993" t="s">
        <v>9337</v>
      </c>
    </row>
    <row r="642" spans="1:16" x14ac:dyDescent="0.2">
      <c r="A642" s="1">
        <v>9</v>
      </c>
      <c r="B642" s="20"/>
      <c r="C642" s="4902" t="s">
        <v>7852</v>
      </c>
      <c r="D642" s="4886"/>
      <c r="E642" s="4886"/>
      <c r="F642" s="4887"/>
      <c r="G642" s="1782">
        <v>42095</v>
      </c>
      <c r="H642" s="1782">
        <v>42118</v>
      </c>
      <c r="I642" s="4900"/>
      <c r="J642" s="1772">
        <v>2</v>
      </c>
      <c r="K642" s="1770"/>
      <c r="L642" s="1773" t="s">
        <v>2246</v>
      </c>
      <c r="M642" s="1774">
        <v>200</v>
      </c>
      <c r="N642" s="533" t="s">
        <v>1223</v>
      </c>
      <c r="O642" s="44" t="s">
        <v>313</v>
      </c>
      <c r="P642" s="44"/>
    </row>
    <row r="643" spans="1:16" x14ac:dyDescent="0.2">
      <c r="A643" s="1">
        <v>10</v>
      </c>
      <c r="B643" s="20"/>
      <c r="C643" s="4902" t="s">
        <v>7853</v>
      </c>
      <c r="D643" s="4886"/>
      <c r="E643" s="4886"/>
      <c r="F643" s="4887"/>
      <c r="G643" s="1782">
        <v>42121</v>
      </c>
      <c r="H643" s="1782">
        <v>42124</v>
      </c>
      <c r="I643" s="4900"/>
      <c r="J643" s="1772">
        <v>3</v>
      </c>
      <c r="K643" s="1770"/>
      <c r="L643" s="1773" t="s">
        <v>2526</v>
      </c>
      <c r="M643" s="1774" t="s">
        <v>7854</v>
      </c>
      <c r="N643" s="533" t="s">
        <v>1223</v>
      </c>
      <c r="O643" s="9" t="s">
        <v>313</v>
      </c>
      <c r="P643" s="44" t="s">
        <v>8072</v>
      </c>
    </row>
    <row r="644" spans="1:16" ht="25.5" x14ac:dyDescent="0.2">
      <c r="A644" s="1">
        <v>11</v>
      </c>
      <c r="B644" s="20"/>
      <c r="C644" s="4902" t="s">
        <v>7855</v>
      </c>
      <c r="D644" s="4886"/>
      <c r="E644" s="4886"/>
      <c r="F644" s="4887"/>
      <c r="G644" s="1782">
        <v>42128</v>
      </c>
      <c r="H644" s="1782">
        <v>42154</v>
      </c>
      <c r="I644" s="4900"/>
      <c r="J644" s="1772">
        <v>4</v>
      </c>
      <c r="K644" s="1770"/>
      <c r="L644" s="1773" t="s">
        <v>2187</v>
      </c>
      <c r="M644" s="1774">
        <v>298</v>
      </c>
      <c r="N644" s="533" t="s">
        <v>1223</v>
      </c>
      <c r="O644" s="9" t="s">
        <v>313</v>
      </c>
      <c r="P644" s="1993" t="s">
        <v>9338</v>
      </c>
    </row>
    <row r="645" spans="1:16" ht="38.25" x14ac:dyDescent="0.2">
      <c r="A645" s="1">
        <v>12</v>
      </c>
      <c r="B645" s="20"/>
      <c r="C645" s="4902" t="s">
        <v>7856</v>
      </c>
      <c r="D645" s="4886"/>
      <c r="E645" s="4886"/>
      <c r="F645" s="4887"/>
      <c r="G645" s="1782">
        <v>42155</v>
      </c>
      <c r="H645" s="1782">
        <v>42155</v>
      </c>
      <c r="I645" s="4900"/>
      <c r="J645" s="1772">
        <v>5</v>
      </c>
      <c r="K645" s="1770"/>
      <c r="L645" s="1773" t="s">
        <v>2189</v>
      </c>
      <c r="M645" s="1774" t="s">
        <v>8073</v>
      </c>
      <c r="N645" s="533" t="s">
        <v>1223</v>
      </c>
      <c r="O645" s="9" t="s">
        <v>313</v>
      </c>
      <c r="P645" s="1993" t="s">
        <v>9339</v>
      </c>
    </row>
    <row r="646" spans="1:16" x14ac:dyDescent="0.2">
      <c r="A646" s="1">
        <v>13</v>
      </c>
      <c r="B646" s="20"/>
      <c r="C646" s="4902" t="s">
        <v>7857</v>
      </c>
      <c r="D646" s="4886"/>
      <c r="E646" s="4886"/>
      <c r="F646" s="4887"/>
      <c r="G646" s="1782">
        <v>42155</v>
      </c>
      <c r="H646" s="1782">
        <v>42155</v>
      </c>
      <c r="I646" s="4901"/>
      <c r="J646" s="1780">
        <v>6</v>
      </c>
      <c r="K646" s="1770"/>
      <c r="L646" s="1773" t="s">
        <v>2541</v>
      </c>
      <c r="M646" s="1774" t="s">
        <v>8074</v>
      </c>
      <c r="N646" s="533" t="s">
        <v>1223</v>
      </c>
      <c r="O646" s="9" t="s">
        <v>313</v>
      </c>
      <c r="P646" s="44" t="s">
        <v>8075</v>
      </c>
    </row>
    <row r="647" spans="1:16" x14ac:dyDescent="0.2">
      <c r="A647" s="1">
        <v>14</v>
      </c>
      <c r="B647" s="20"/>
      <c r="C647" s="4902" t="s">
        <v>7858</v>
      </c>
      <c r="D647" s="4886"/>
      <c r="E647" s="4886"/>
      <c r="F647" s="4887"/>
      <c r="G647" s="1782">
        <v>42156</v>
      </c>
      <c r="H647" s="1782">
        <v>42179</v>
      </c>
      <c r="I647" s="4899">
        <v>484</v>
      </c>
      <c r="J647" s="1781">
        <v>1</v>
      </c>
      <c r="K647" s="1770"/>
      <c r="L647" s="1773" t="s">
        <v>2187</v>
      </c>
      <c r="M647" s="1774">
        <v>301</v>
      </c>
      <c r="N647" s="533" t="s">
        <v>1223</v>
      </c>
      <c r="O647" s="9" t="s">
        <v>313</v>
      </c>
      <c r="P647" s="9"/>
    </row>
    <row r="648" spans="1:16" ht="63.75" x14ac:dyDescent="0.2">
      <c r="A648" s="1">
        <v>15</v>
      </c>
      <c r="B648" s="20"/>
      <c r="C648" s="4902" t="s">
        <v>7859</v>
      </c>
      <c r="D648" s="4886"/>
      <c r="E648" s="4886"/>
      <c r="F648" s="4887"/>
      <c r="G648" s="1782">
        <v>42179</v>
      </c>
      <c r="H648" s="1782">
        <v>42185</v>
      </c>
      <c r="I648" s="4900"/>
      <c r="J648" s="1772">
        <v>2</v>
      </c>
      <c r="K648" s="1770"/>
      <c r="L648" s="1773" t="s">
        <v>2189</v>
      </c>
      <c r="M648" s="1774" t="s">
        <v>8077</v>
      </c>
      <c r="N648" s="533" t="s">
        <v>1223</v>
      </c>
      <c r="O648" s="9" t="s">
        <v>313</v>
      </c>
      <c r="P648" s="111" t="s">
        <v>8076</v>
      </c>
    </row>
    <row r="649" spans="1:16" ht="25.5" x14ac:dyDescent="0.2">
      <c r="A649" s="1">
        <v>16</v>
      </c>
      <c r="B649" s="20"/>
      <c r="C649" s="4902" t="s">
        <v>7860</v>
      </c>
      <c r="D649" s="4886"/>
      <c r="E649" s="4886"/>
      <c r="F649" s="4887"/>
      <c r="G649" s="1782">
        <v>42185</v>
      </c>
      <c r="H649" s="1782">
        <v>42185</v>
      </c>
      <c r="I649" s="4900"/>
      <c r="J649" s="1772">
        <v>3</v>
      </c>
      <c r="K649" s="1770"/>
      <c r="L649" s="1773" t="s">
        <v>2541</v>
      </c>
      <c r="M649" s="1774" t="s">
        <v>8078</v>
      </c>
      <c r="N649" s="533" t="s">
        <v>1223</v>
      </c>
      <c r="O649" s="9" t="s">
        <v>313</v>
      </c>
      <c r="P649" s="1993" t="s">
        <v>9340</v>
      </c>
    </row>
    <row r="650" spans="1:16" x14ac:dyDescent="0.2">
      <c r="A650" s="1">
        <v>17</v>
      </c>
      <c r="B650" s="20"/>
      <c r="C650" s="4902" t="s">
        <v>7861</v>
      </c>
      <c r="D650" s="4886"/>
      <c r="E650" s="4886"/>
      <c r="F650" s="4887"/>
      <c r="G650" s="1782">
        <v>42186</v>
      </c>
      <c r="H650" s="1782">
        <v>42208</v>
      </c>
      <c r="I650" s="4900"/>
      <c r="J650" s="1772">
        <v>4</v>
      </c>
      <c r="K650" s="1770"/>
      <c r="L650" s="1773" t="s">
        <v>2187</v>
      </c>
      <c r="M650" s="1774">
        <v>201</v>
      </c>
      <c r="N650" s="533" t="s">
        <v>1223</v>
      </c>
      <c r="O650" s="9" t="s">
        <v>313</v>
      </c>
      <c r="P650" s="44"/>
    </row>
    <row r="651" spans="1:16" x14ac:dyDescent="0.2">
      <c r="A651" s="1">
        <v>18</v>
      </c>
      <c r="B651" s="20"/>
      <c r="C651" s="4902" t="s">
        <v>7862</v>
      </c>
      <c r="D651" s="4886"/>
      <c r="E651" s="4886"/>
      <c r="F651" s="4887"/>
      <c r="G651" s="1782">
        <v>42209</v>
      </c>
      <c r="H651" s="1782">
        <v>42215</v>
      </c>
      <c r="I651" s="4900"/>
      <c r="J651" s="1772">
        <v>5</v>
      </c>
      <c r="K651" s="1770"/>
      <c r="L651" s="1773" t="s">
        <v>2189</v>
      </c>
      <c r="M651" s="1774" t="s">
        <v>8079</v>
      </c>
      <c r="N651" s="533" t="s">
        <v>1223</v>
      </c>
      <c r="O651" s="9" t="s">
        <v>313</v>
      </c>
      <c r="P651" s="7"/>
    </row>
    <row r="652" spans="1:16" ht="38.25" x14ac:dyDescent="0.2">
      <c r="A652" s="1">
        <v>19</v>
      </c>
      <c r="B652" s="7"/>
      <c r="C652" s="4902" t="s">
        <v>7863</v>
      </c>
      <c r="D652" s="4886"/>
      <c r="E652" s="4886"/>
      <c r="F652" s="4887"/>
      <c r="G652" s="1782">
        <v>42215</v>
      </c>
      <c r="H652" s="1782">
        <v>42216</v>
      </c>
      <c r="I652" s="4901"/>
      <c r="J652" s="1772">
        <v>6</v>
      </c>
      <c r="K652" s="1770"/>
      <c r="L652" s="1773" t="s">
        <v>2541</v>
      </c>
      <c r="M652" s="1774" t="s">
        <v>8112</v>
      </c>
      <c r="N652" s="533" t="s">
        <v>1223</v>
      </c>
      <c r="O652" s="44" t="s">
        <v>313</v>
      </c>
      <c r="P652" s="111" t="s">
        <v>8080</v>
      </c>
    </row>
    <row r="653" spans="1:16" x14ac:dyDescent="0.2">
      <c r="A653" s="1">
        <v>20</v>
      </c>
      <c r="B653" s="7"/>
      <c r="C653" s="4902" t="s">
        <v>8081</v>
      </c>
      <c r="D653" s="4886"/>
      <c r="E653" s="4886"/>
      <c r="F653" s="4887"/>
      <c r="G653" s="1782">
        <v>42219</v>
      </c>
      <c r="H653" s="1782">
        <v>42244</v>
      </c>
      <c r="I653" s="4899">
        <v>485</v>
      </c>
      <c r="J653" s="1772">
        <v>1</v>
      </c>
      <c r="K653" s="1770"/>
      <c r="L653" s="1773" t="s">
        <v>2187</v>
      </c>
      <c r="M653" s="1774">
        <v>200</v>
      </c>
      <c r="N653" s="533" t="s">
        <v>1223</v>
      </c>
      <c r="O653" s="44" t="s">
        <v>313</v>
      </c>
      <c r="P653" s="44"/>
    </row>
    <row r="654" spans="1:16" ht="25.5" x14ac:dyDescent="0.2">
      <c r="A654" s="1">
        <v>21</v>
      </c>
      <c r="B654" s="7"/>
      <c r="C654" s="4902" t="s">
        <v>8082</v>
      </c>
      <c r="D654" s="4886"/>
      <c r="E654" s="4886"/>
      <c r="F654" s="4887"/>
      <c r="G654" s="1782">
        <v>42241</v>
      </c>
      <c r="H654" s="1782">
        <v>42246</v>
      </c>
      <c r="I654" s="4900"/>
      <c r="J654" s="1772">
        <v>2</v>
      </c>
      <c r="K654" s="1770"/>
      <c r="L654" s="1773" t="s">
        <v>2189</v>
      </c>
      <c r="M654" s="1774" t="s">
        <v>8083</v>
      </c>
      <c r="N654" s="533" t="s">
        <v>1223</v>
      </c>
      <c r="O654" s="44" t="s">
        <v>313</v>
      </c>
      <c r="P654" s="111" t="s">
        <v>8094</v>
      </c>
    </row>
    <row r="655" spans="1:16" ht="25.5" x14ac:dyDescent="0.2">
      <c r="A655" s="1">
        <v>22</v>
      </c>
      <c r="B655" s="7"/>
      <c r="C655" s="4902" t="s">
        <v>8084</v>
      </c>
      <c r="D655" s="4886"/>
      <c r="E655" s="4886"/>
      <c r="F655" s="4887"/>
      <c r="G655" s="1782">
        <v>42246</v>
      </c>
      <c r="H655" s="1782">
        <v>42247</v>
      </c>
      <c r="I655" s="4900"/>
      <c r="J655" s="1772">
        <v>3</v>
      </c>
      <c r="K655" s="1770"/>
      <c r="L655" s="1773" t="s">
        <v>2541</v>
      </c>
      <c r="M655" s="1774" t="s">
        <v>8085</v>
      </c>
      <c r="N655" s="533" t="s">
        <v>1223</v>
      </c>
      <c r="O655" s="44" t="s">
        <v>313</v>
      </c>
      <c r="P655" s="111" t="s">
        <v>8093</v>
      </c>
    </row>
    <row r="656" spans="1:16" x14ac:dyDescent="0.2">
      <c r="A656" s="1">
        <v>23</v>
      </c>
      <c r="B656" s="7"/>
      <c r="C656" s="4902" t="s">
        <v>8086</v>
      </c>
      <c r="D656" s="4886"/>
      <c r="E656" s="4886"/>
      <c r="F656" s="4887"/>
      <c r="G656" s="1782">
        <v>42248</v>
      </c>
      <c r="H656" s="1782">
        <v>42265</v>
      </c>
      <c r="I656" s="4900"/>
      <c r="J656" s="1772">
        <v>4</v>
      </c>
      <c r="K656" s="1770"/>
      <c r="L656" s="1773" t="s">
        <v>289</v>
      </c>
      <c r="M656" s="1774">
        <v>208</v>
      </c>
      <c r="N656" s="533" t="s">
        <v>1223</v>
      </c>
      <c r="O656" s="44" t="s">
        <v>313</v>
      </c>
      <c r="P656" s="44"/>
    </row>
    <row r="657" spans="1:16" ht="38.25" x14ac:dyDescent="0.2">
      <c r="A657" s="1">
        <v>24</v>
      </c>
      <c r="B657" s="7"/>
      <c r="C657" s="4902" t="s">
        <v>8087</v>
      </c>
      <c r="D657" s="4886"/>
      <c r="E657" s="4886"/>
      <c r="F657" s="4887"/>
      <c r="G657" s="1782">
        <v>42268</v>
      </c>
      <c r="H657" s="1782">
        <v>42277</v>
      </c>
      <c r="I657" s="4900"/>
      <c r="J657" s="1772">
        <v>5</v>
      </c>
      <c r="K657" s="1770"/>
      <c r="L657" s="1773" t="s">
        <v>291</v>
      </c>
      <c r="M657" s="1774" t="s">
        <v>8088</v>
      </c>
      <c r="N657" s="533" t="s">
        <v>1223</v>
      </c>
      <c r="O657" s="44" t="s">
        <v>313</v>
      </c>
      <c r="P657" s="1993" t="s">
        <v>9341</v>
      </c>
    </row>
    <row r="658" spans="1:16" ht="38.25" x14ac:dyDescent="0.2">
      <c r="A658" s="1">
        <v>25</v>
      </c>
      <c r="B658" s="7"/>
      <c r="C658" s="4902" t="s">
        <v>8089</v>
      </c>
      <c r="D658" s="4886"/>
      <c r="E658" s="4886"/>
      <c r="F658" s="4887"/>
      <c r="G658" s="1783">
        <v>42277</v>
      </c>
      <c r="H658" s="1782">
        <v>42277</v>
      </c>
      <c r="I658" s="4900"/>
      <c r="J658" s="1772">
        <v>6</v>
      </c>
      <c r="K658" s="1770"/>
      <c r="L658" s="1773" t="s">
        <v>293</v>
      </c>
      <c r="M658" s="1774" t="s">
        <v>8092</v>
      </c>
      <c r="N658" s="533" t="s">
        <v>1223</v>
      </c>
      <c r="O658" s="44" t="s">
        <v>313</v>
      </c>
      <c r="P658" s="111" t="s">
        <v>8095</v>
      </c>
    </row>
    <row r="659" spans="1:16" ht="63.75" x14ac:dyDescent="0.2">
      <c r="A659" s="1">
        <v>26</v>
      </c>
      <c r="B659" s="7"/>
      <c r="C659" s="4902" t="s">
        <v>8090</v>
      </c>
      <c r="D659" s="4886"/>
      <c r="E659" s="4886"/>
      <c r="F659" s="4887"/>
      <c r="G659" s="1783">
        <v>42277</v>
      </c>
      <c r="H659" s="1783">
        <v>42277</v>
      </c>
      <c r="I659" s="4901"/>
      <c r="J659" s="1772">
        <v>7</v>
      </c>
      <c r="K659" s="1770"/>
      <c r="L659" s="1773" t="s">
        <v>4105</v>
      </c>
      <c r="M659" s="1774" t="s">
        <v>8091</v>
      </c>
      <c r="N659" s="533" t="s">
        <v>1223</v>
      </c>
      <c r="O659" s="44" t="s">
        <v>313</v>
      </c>
      <c r="P659" s="1993" t="s">
        <v>9342</v>
      </c>
    </row>
    <row r="660" spans="1:16" x14ac:dyDescent="0.2">
      <c r="A660" s="1">
        <v>27</v>
      </c>
      <c r="B660" s="7"/>
      <c r="C660" s="4902" t="s">
        <v>7864</v>
      </c>
      <c r="D660" s="4886"/>
      <c r="E660" s="4886"/>
      <c r="F660" s="4887"/>
      <c r="G660" s="1783">
        <v>42278</v>
      </c>
      <c r="H660" s="1783">
        <v>42306</v>
      </c>
      <c r="I660" s="4899">
        <v>486</v>
      </c>
      <c r="J660" s="1772">
        <v>1</v>
      </c>
      <c r="K660" s="1770"/>
      <c r="L660" s="1773" t="s">
        <v>2246</v>
      </c>
      <c r="M660" s="1774">
        <v>247</v>
      </c>
      <c r="N660" s="533" t="s">
        <v>1223</v>
      </c>
      <c r="O660" s="44" t="s">
        <v>313</v>
      </c>
      <c r="P660" s="44"/>
    </row>
    <row r="661" spans="1:16" ht="25.5" x14ac:dyDescent="0.2">
      <c r="A661" s="1">
        <v>28</v>
      </c>
      <c r="B661" s="7"/>
      <c r="C661" s="4902" t="s">
        <v>7865</v>
      </c>
      <c r="D661" s="4886"/>
      <c r="E661" s="4886"/>
      <c r="F661" s="4887"/>
      <c r="G661" s="1783">
        <v>42306</v>
      </c>
      <c r="H661" s="1782">
        <v>42308</v>
      </c>
      <c r="I661" s="4900"/>
      <c r="J661" s="1772">
        <v>2</v>
      </c>
      <c r="K661" s="1770"/>
      <c r="L661" s="1773" t="s">
        <v>2526</v>
      </c>
      <c r="M661" s="1774" t="s">
        <v>8116</v>
      </c>
      <c r="N661" s="533" t="s">
        <v>1223</v>
      </c>
      <c r="O661" s="44" t="s">
        <v>313</v>
      </c>
      <c r="P661" s="1993" t="s">
        <v>9343</v>
      </c>
    </row>
    <row r="662" spans="1:16" x14ac:dyDescent="0.2">
      <c r="A662" s="1">
        <v>29</v>
      </c>
      <c r="B662" s="7"/>
      <c r="C662" s="4902" t="s">
        <v>7866</v>
      </c>
      <c r="D662" s="4886"/>
      <c r="E662" s="4886"/>
      <c r="F662" s="4887"/>
      <c r="G662" s="1783">
        <v>42311</v>
      </c>
      <c r="H662" s="1783">
        <v>42336</v>
      </c>
      <c r="I662" s="4900"/>
      <c r="J662" s="1772">
        <v>3</v>
      </c>
      <c r="K662" s="1770"/>
      <c r="L662" s="1773" t="s">
        <v>2246</v>
      </c>
      <c r="M662" s="1774">
        <v>213</v>
      </c>
      <c r="N662" s="533" t="s">
        <v>1223</v>
      </c>
      <c r="O662" s="44" t="s">
        <v>313</v>
      </c>
      <c r="P662" s="44" t="s">
        <v>8096</v>
      </c>
    </row>
    <row r="663" spans="1:16" ht="25.5" x14ac:dyDescent="0.2">
      <c r="A663" s="1">
        <v>30</v>
      </c>
      <c r="B663" s="7"/>
      <c r="C663" s="4902" t="s">
        <v>7867</v>
      </c>
      <c r="D663" s="4886"/>
      <c r="E663" s="4886"/>
      <c r="F663" s="4887"/>
      <c r="G663" s="1783">
        <v>42336</v>
      </c>
      <c r="H663" s="1783">
        <v>42337</v>
      </c>
      <c r="I663" s="4900"/>
      <c r="J663" s="1772">
        <v>4</v>
      </c>
      <c r="K663" s="1770"/>
      <c r="L663" s="1773" t="s">
        <v>2526</v>
      </c>
      <c r="M663" s="1774" t="s">
        <v>8097</v>
      </c>
      <c r="N663" s="533" t="s">
        <v>1223</v>
      </c>
      <c r="O663" s="44" t="s">
        <v>313</v>
      </c>
      <c r="P663" s="1993" t="s">
        <v>9344</v>
      </c>
    </row>
    <row r="664" spans="1:16" ht="38.25" x14ac:dyDescent="0.2">
      <c r="A664" s="1">
        <v>31</v>
      </c>
      <c r="B664" s="7"/>
      <c r="C664" s="4902" t="s">
        <v>7868</v>
      </c>
      <c r="D664" s="4886"/>
      <c r="E664" s="4886"/>
      <c r="F664" s="4887"/>
      <c r="G664" s="1783">
        <v>42339</v>
      </c>
      <c r="H664" s="1783">
        <v>42369</v>
      </c>
      <c r="I664" s="4900"/>
      <c r="J664" s="1772">
        <v>5</v>
      </c>
      <c r="K664" s="1770"/>
      <c r="L664" s="1776" t="s">
        <v>2246</v>
      </c>
      <c r="M664" s="1774">
        <v>335</v>
      </c>
      <c r="N664" s="533" t="s">
        <v>1223</v>
      </c>
      <c r="O664" s="44" t="s">
        <v>313</v>
      </c>
      <c r="P664" s="1993" t="s">
        <v>9345</v>
      </c>
    </row>
    <row r="665" spans="1:16" ht="25.5" x14ac:dyDescent="0.2">
      <c r="A665" s="1">
        <v>32</v>
      </c>
      <c r="B665" s="7"/>
      <c r="C665" s="4902" t="s">
        <v>7869</v>
      </c>
      <c r="D665" s="4886"/>
      <c r="E665" s="4886"/>
      <c r="F665" s="4887"/>
      <c r="G665" s="1783">
        <v>42369</v>
      </c>
      <c r="H665" s="1783">
        <v>42369</v>
      </c>
      <c r="I665" s="4901"/>
      <c r="J665" s="1772">
        <v>6</v>
      </c>
      <c r="K665" s="1770"/>
      <c r="L665" s="1773" t="s">
        <v>2526</v>
      </c>
      <c r="M665" s="1774" t="s">
        <v>8117</v>
      </c>
      <c r="N665" s="533" t="s">
        <v>1223</v>
      </c>
      <c r="O665" s="44" t="s">
        <v>313</v>
      </c>
      <c r="P665" s="1993" t="s">
        <v>9346</v>
      </c>
    </row>
    <row r="666" spans="1:16" x14ac:dyDescent="0.2">
      <c r="A666" s="7"/>
      <c r="B666" s="7"/>
      <c r="C666" s="4904"/>
      <c r="D666" s="4905"/>
      <c r="E666" s="4905"/>
      <c r="F666" s="4906"/>
      <c r="G666" s="1783"/>
      <c r="H666" s="1783"/>
      <c r="I666" s="1770"/>
      <c r="J666" s="1770"/>
      <c r="K666" s="1770"/>
      <c r="L666" s="1777"/>
      <c r="M666" s="1774"/>
      <c r="N666" s="44"/>
      <c r="O666" s="44"/>
      <c r="P666" s="44"/>
    </row>
    <row r="667" spans="1:16" x14ac:dyDescent="0.2">
      <c r="A667" s="7"/>
      <c r="B667" s="42" t="s">
        <v>2377</v>
      </c>
      <c r="C667" s="4919" t="s">
        <v>2380</v>
      </c>
      <c r="D667" s="4920"/>
      <c r="E667" s="4920"/>
      <c r="F667" s="4921"/>
      <c r="G667" s="1783"/>
      <c r="H667" s="1783"/>
      <c r="I667" s="1770"/>
      <c r="J667" s="1770"/>
      <c r="K667" s="1770"/>
      <c r="L667" s="1777"/>
      <c r="M667" s="1774"/>
      <c r="N667" s="44"/>
      <c r="O667" s="44"/>
      <c r="P667" s="44"/>
    </row>
    <row r="668" spans="1:16" x14ac:dyDescent="0.2">
      <c r="A668" s="1">
        <v>33</v>
      </c>
      <c r="B668" s="42"/>
      <c r="C668" s="4902" t="s">
        <v>5848</v>
      </c>
      <c r="D668" s="4886"/>
      <c r="E668" s="4886"/>
      <c r="F668" s="4887"/>
      <c r="G668" s="1782">
        <v>42020</v>
      </c>
      <c r="H668" s="1782">
        <v>42034</v>
      </c>
      <c r="I668" s="4899">
        <v>487</v>
      </c>
      <c r="J668" s="1781">
        <v>1</v>
      </c>
      <c r="K668" s="1771"/>
      <c r="L668" s="1773" t="s">
        <v>7870</v>
      </c>
      <c r="M668" s="1774">
        <v>206</v>
      </c>
      <c r="N668" s="533" t="s">
        <v>1223</v>
      </c>
      <c r="O668" s="44" t="s">
        <v>313</v>
      </c>
      <c r="P668" s="1778"/>
    </row>
    <row r="669" spans="1:16" x14ac:dyDescent="0.2">
      <c r="A669" s="1">
        <v>34</v>
      </c>
      <c r="B669" s="42"/>
      <c r="C669" s="4902" t="s">
        <v>7871</v>
      </c>
      <c r="D669" s="4886"/>
      <c r="E669" s="4886"/>
      <c r="F669" s="4887"/>
      <c r="G669" s="1782">
        <v>42034</v>
      </c>
      <c r="H669" s="1782">
        <v>42034</v>
      </c>
      <c r="I669" s="4900"/>
      <c r="J669" s="1781">
        <v>2</v>
      </c>
      <c r="K669" s="1771"/>
      <c r="L669" s="1773" t="s">
        <v>7335</v>
      </c>
      <c r="M669" s="1774" t="s">
        <v>8098</v>
      </c>
      <c r="N669" s="533" t="s">
        <v>1223</v>
      </c>
      <c r="O669" s="44" t="s">
        <v>313</v>
      </c>
      <c r="P669" s="1778"/>
    </row>
    <row r="670" spans="1:16" x14ac:dyDescent="0.2">
      <c r="A670" s="1">
        <v>35</v>
      </c>
      <c r="B670" s="42"/>
      <c r="C670" s="4903" t="s">
        <v>7872</v>
      </c>
      <c r="D670" s="4886"/>
      <c r="E670" s="4886"/>
      <c r="F670" s="4887"/>
      <c r="G670" s="1782">
        <v>42034</v>
      </c>
      <c r="H670" s="1782">
        <v>42034</v>
      </c>
      <c r="I670" s="4900"/>
      <c r="J670" s="1781">
        <v>3</v>
      </c>
      <c r="K670" s="1771"/>
      <c r="L670" s="1773" t="s">
        <v>7337</v>
      </c>
      <c r="M670" s="1774" t="s">
        <v>8099</v>
      </c>
      <c r="N670" s="533" t="s">
        <v>1223</v>
      </c>
      <c r="O670" s="44" t="s">
        <v>313</v>
      </c>
      <c r="P670" s="1778"/>
    </row>
    <row r="671" spans="1:16" x14ac:dyDescent="0.2">
      <c r="A671" s="1">
        <v>36</v>
      </c>
      <c r="B671" s="42"/>
      <c r="C671" s="4902" t="s">
        <v>7873</v>
      </c>
      <c r="D671" s="4886"/>
      <c r="E671" s="4886"/>
      <c r="F671" s="4887"/>
      <c r="G671" s="1782">
        <v>42034</v>
      </c>
      <c r="H671" s="1782">
        <v>42034</v>
      </c>
      <c r="I671" s="4900"/>
      <c r="J671" s="1781">
        <v>4</v>
      </c>
      <c r="K671" s="1771"/>
      <c r="L671" s="1773" t="s">
        <v>7339</v>
      </c>
      <c r="M671" s="1774" t="s">
        <v>8100</v>
      </c>
      <c r="N671" s="533" t="s">
        <v>1223</v>
      </c>
      <c r="O671" s="44" t="s">
        <v>313</v>
      </c>
      <c r="P671" s="1778"/>
    </row>
    <row r="672" spans="1:16" x14ac:dyDescent="0.2">
      <c r="A672" s="1">
        <v>37</v>
      </c>
      <c r="B672" s="42"/>
      <c r="C672" s="4902" t="s">
        <v>7874</v>
      </c>
      <c r="D672" s="4886"/>
      <c r="E672" s="4886"/>
      <c r="F672" s="4887"/>
      <c r="G672" s="1782">
        <v>42034</v>
      </c>
      <c r="H672" s="1782">
        <v>42034</v>
      </c>
      <c r="I672" s="4900"/>
      <c r="J672" s="1781">
        <v>5</v>
      </c>
      <c r="K672" s="1771"/>
      <c r="L672" s="1773" t="s">
        <v>7341</v>
      </c>
      <c r="M672" s="1774" t="s">
        <v>8101</v>
      </c>
      <c r="N672" s="533" t="s">
        <v>1223</v>
      </c>
      <c r="O672" s="44" t="s">
        <v>313</v>
      </c>
      <c r="P672" s="1778"/>
    </row>
    <row r="673" spans="1:16" x14ac:dyDescent="0.2">
      <c r="A673" s="1">
        <v>38</v>
      </c>
      <c r="B673" s="42"/>
      <c r="C673" s="4902" t="s">
        <v>7875</v>
      </c>
      <c r="D673" s="4886"/>
      <c r="E673" s="4886"/>
      <c r="F673" s="4887"/>
      <c r="G673" s="1782">
        <v>42034</v>
      </c>
      <c r="H673" s="1782">
        <v>42034</v>
      </c>
      <c r="I673" s="4900"/>
      <c r="J673" s="1781">
        <v>6</v>
      </c>
      <c r="K673" s="1771"/>
      <c r="L673" s="1773" t="s">
        <v>7343</v>
      </c>
      <c r="M673" s="1774" t="s">
        <v>8102</v>
      </c>
      <c r="N673" s="533" t="s">
        <v>1223</v>
      </c>
      <c r="O673" s="44" t="s">
        <v>313</v>
      </c>
      <c r="P673" s="44"/>
    </row>
    <row r="674" spans="1:16" x14ac:dyDescent="0.2">
      <c r="A674" s="1">
        <v>39</v>
      </c>
      <c r="B674" s="42"/>
      <c r="C674" s="4902" t="s">
        <v>7876</v>
      </c>
      <c r="D674" s="4886"/>
      <c r="E674" s="4886"/>
      <c r="F674" s="4887"/>
      <c r="G674" s="1782">
        <v>42034</v>
      </c>
      <c r="H674" s="1782">
        <v>42034</v>
      </c>
      <c r="I674" s="4900"/>
      <c r="J674" s="1781">
        <v>7</v>
      </c>
      <c r="K674" s="1771"/>
      <c r="L674" s="1773" t="s">
        <v>7345</v>
      </c>
      <c r="M674" s="1774" t="s">
        <v>8103</v>
      </c>
      <c r="N674" s="533" t="s">
        <v>1223</v>
      </c>
      <c r="O674" s="44" t="s">
        <v>313</v>
      </c>
      <c r="P674" s="1778"/>
    </row>
    <row r="675" spans="1:16" x14ac:dyDescent="0.2">
      <c r="A675" s="1">
        <v>40</v>
      </c>
      <c r="B675" s="42"/>
      <c r="C675" s="4902" t="s">
        <v>7877</v>
      </c>
      <c r="D675" s="4886"/>
      <c r="E675" s="4886"/>
      <c r="F675" s="4887"/>
      <c r="G675" s="1782">
        <v>42035</v>
      </c>
      <c r="H675" s="1782">
        <v>42035</v>
      </c>
      <c r="I675" s="4901"/>
      <c r="J675" s="1781">
        <v>8</v>
      </c>
      <c r="K675" s="1771"/>
      <c r="L675" s="1773" t="s">
        <v>7347</v>
      </c>
      <c r="M675" s="1774" t="s">
        <v>8104</v>
      </c>
      <c r="N675" s="533" t="s">
        <v>1223</v>
      </c>
      <c r="O675" s="44" t="s">
        <v>313</v>
      </c>
      <c r="P675" s="1778"/>
    </row>
    <row r="676" spans="1:16" x14ac:dyDescent="0.2">
      <c r="A676" s="1">
        <v>41</v>
      </c>
      <c r="B676" s="42"/>
      <c r="C676" s="4902" t="s">
        <v>7878</v>
      </c>
      <c r="D676" s="4886"/>
      <c r="E676" s="4886"/>
      <c r="F676" s="4887"/>
      <c r="G676" s="1782">
        <v>42038</v>
      </c>
      <c r="H676" s="1782">
        <v>42038</v>
      </c>
      <c r="I676" s="4899">
        <v>488</v>
      </c>
      <c r="J676" s="1781">
        <v>1</v>
      </c>
      <c r="K676" s="1771"/>
      <c r="L676" s="1773" t="s">
        <v>7144</v>
      </c>
      <c r="M676" s="1774">
        <v>231</v>
      </c>
      <c r="N676" s="533" t="s">
        <v>1223</v>
      </c>
      <c r="O676" s="44" t="s">
        <v>313</v>
      </c>
      <c r="P676" s="1778"/>
    </row>
    <row r="677" spans="1:16" x14ac:dyDescent="0.2">
      <c r="A677" s="1">
        <v>42</v>
      </c>
      <c r="B677" s="42"/>
      <c r="C677" s="4902" t="s">
        <v>7879</v>
      </c>
      <c r="D677" s="4886"/>
      <c r="E677" s="4886"/>
      <c r="F677" s="4887"/>
      <c r="G677" s="1782">
        <v>42038</v>
      </c>
      <c r="H677" s="1782">
        <v>42038</v>
      </c>
      <c r="I677" s="4900"/>
      <c r="J677" s="1781">
        <v>2</v>
      </c>
      <c r="K677" s="1771"/>
      <c r="L677" s="1773" t="s">
        <v>7145</v>
      </c>
      <c r="M677" s="1774" t="s">
        <v>8105</v>
      </c>
      <c r="N677" s="533" t="s">
        <v>1223</v>
      </c>
      <c r="O677" s="44" t="s">
        <v>313</v>
      </c>
      <c r="P677" s="1778"/>
    </row>
    <row r="678" spans="1:16" x14ac:dyDescent="0.2">
      <c r="A678" s="1">
        <v>43</v>
      </c>
      <c r="B678" s="42"/>
      <c r="C678" s="4902" t="s">
        <v>7880</v>
      </c>
      <c r="D678" s="4886"/>
      <c r="E678" s="4886"/>
      <c r="F678" s="4887"/>
      <c r="G678" s="1782">
        <v>42045</v>
      </c>
      <c r="H678" s="1782">
        <v>42054</v>
      </c>
      <c r="I678" s="4900"/>
      <c r="J678" s="1781">
        <v>3</v>
      </c>
      <c r="K678" s="1771"/>
      <c r="L678" s="1773" t="s">
        <v>7147</v>
      </c>
      <c r="M678" s="1774" t="s">
        <v>8106</v>
      </c>
      <c r="N678" s="533" t="s">
        <v>1223</v>
      </c>
      <c r="O678" s="44" t="s">
        <v>313</v>
      </c>
      <c r="P678" s="44"/>
    </row>
    <row r="679" spans="1:16" ht="25.5" x14ac:dyDescent="0.2">
      <c r="A679" s="1">
        <v>44</v>
      </c>
      <c r="B679" s="42"/>
      <c r="C679" s="4902" t="s">
        <v>7881</v>
      </c>
      <c r="D679" s="4886"/>
      <c r="E679" s="4886"/>
      <c r="F679" s="4887"/>
      <c r="G679" s="1782">
        <v>42054</v>
      </c>
      <c r="H679" s="1782">
        <v>42062</v>
      </c>
      <c r="I679" s="4900"/>
      <c r="J679" s="1772">
        <v>4</v>
      </c>
      <c r="K679" s="1771"/>
      <c r="L679" s="1773" t="s">
        <v>7149</v>
      </c>
      <c r="M679" s="1774" t="s">
        <v>8107</v>
      </c>
      <c r="N679" s="533" t="s">
        <v>1223</v>
      </c>
      <c r="O679" s="44" t="s">
        <v>313</v>
      </c>
      <c r="P679" s="111" t="s">
        <v>8108</v>
      </c>
    </row>
    <row r="680" spans="1:16" x14ac:dyDescent="0.2">
      <c r="A680" s="1">
        <v>45</v>
      </c>
      <c r="B680" s="42"/>
      <c r="C680" s="4902" t="s">
        <v>7882</v>
      </c>
      <c r="D680" s="4886"/>
      <c r="E680" s="4886"/>
      <c r="F680" s="4887"/>
      <c r="G680" s="1782">
        <v>42062</v>
      </c>
      <c r="H680" s="1782">
        <v>42062</v>
      </c>
      <c r="I680" s="4900"/>
      <c r="J680" s="1781">
        <v>5</v>
      </c>
      <c r="K680" s="1771"/>
      <c r="L680" s="1773" t="s">
        <v>7151</v>
      </c>
      <c r="M680" s="1774" t="s">
        <v>8109</v>
      </c>
      <c r="N680" s="533" t="s">
        <v>1223</v>
      </c>
      <c r="O680" s="44" t="s">
        <v>313</v>
      </c>
      <c r="P680" s="1778"/>
    </row>
    <row r="681" spans="1:16" x14ac:dyDescent="0.2">
      <c r="A681" s="1">
        <v>46</v>
      </c>
      <c r="B681" s="42"/>
      <c r="C681" s="4902" t="s">
        <v>7883</v>
      </c>
      <c r="D681" s="4886"/>
      <c r="E681" s="4886"/>
      <c r="F681" s="4887"/>
      <c r="G681" s="1782">
        <v>42062</v>
      </c>
      <c r="H681" s="1782">
        <v>42062</v>
      </c>
      <c r="I681" s="4900"/>
      <c r="J681" s="1781">
        <v>6</v>
      </c>
      <c r="K681" s="1771"/>
      <c r="L681" s="1773" t="s">
        <v>7153</v>
      </c>
      <c r="M681" s="1774" t="s">
        <v>8110</v>
      </c>
      <c r="N681" s="533" t="s">
        <v>1223</v>
      </c>
      <c r="O681" s="44" t="s">
        <v>313</v>
      </c>
      <c r="P681" s="1778"/>
    </row>
    <row r="682" spans="1:16" x14ac:dyDescent="0.2">
      <c r="A682" s="1">
        <v>47</v>
      </c>
      <c r="B682" s="42"/>
      <c r="C682" s="4902" t="s">
        <v>7884</v>
      </c>
      <c r="D682" s="4886"/>
      <c r="E682" s="4886"/>
      <c r="F682" s="4887"/>
      <c r="G682" s="1782">
        <v>42062</v>
      </c>
      <c r="H682" s="1782">
        <v>42062</v>
      </c>
      <c r="I682" s="4901"/>
      <c r="J682" s="1781">
        <v>7</v>
      </c>
      <c r="K682" s="1771"/>
      <c r="L682" s="1773" t="s">
        <v>7155</v>
      </c>
      <c r="M682" s="1774" t="s">
        <v>8111</v>
      </c>
      <c r="N682" s="533" t="s">
        <v>1223</v>
      </c>
      <c r="O682" s="44" t="s">
        <v>313</v>
      </c>
      <c r="P682" s="1778"/>
    </row>
    <row r="683" spans="1:16" ht="25.5" x14ac:dyDescent="0.2">
      <c r="A683" s="1">
        <v>48</v>
      </c>
      <c r="B683" s="42"/>
      <c r="C683" s="4902" t="s">
        <v>7885</v>
      </c>
      <c r="D683" s="4886"/>
      <c r="E683" s="4886"/>
      <c r="F683" s="4887"/>
      <c r="G683" s="1782">
        <v>42062</v>
      </c>
      <c r="H683" s="1782">
        <v>42062</v>
      </c>
      <c r="I683" s="4899">
        <v>489</v>
      </c>
      <c r="J683" s="1772">
        <v>1</v>
      </c>
      <c r="K683" s="1771"/>
      <c r="L683" s="1773" t="s">
        <v>7157</v>
      </c>
      <c r="M683" s="1774" t="s">
        <v>8118</v>
      </c>
      <c r="N683" s="533" t="s">
        <v>1223</v>
      </c>
      <c r="O683" s="44" t="s">
        <v>313</v>
      </c>
      <c r="P683" s="111" t="s">
        <v>8119</v>
      </c>
    </row>
    <row r="684" spans="1:16" x14ac:dyDescent="0.2">
      <c r="A684" s="1">
        <v>49</v>
      </c>
      <c r="B684" s="42"/>
      <c r="C684" s="4902" t="s">
        <v>7886</v>
      </c>
      <c r="D684" s="4886"/>
      <c r="E684" s="4886"/>
      <c r="F684" s="4887"/>
      <c r="G684" s="1782">
        <v>42063</v>
      </c>
      <c r="H684" s="1782">
        <v>42063</v>
      </c>
      <c r="I684" s="4900"/>
      <c r="J684" s="1781">
        <v>2</v>
      </c>
      <c r="K684" s="1771"/>
      <c r="L684" s="1773" t="s">
        <v>7159</v>
      </c>
      <c r="M684" s="1774" t="s">
        <v>8120</v>
      </c>
      <c r="N684" s="533" t="s">
        <v>1223</v>
      </c>
      <c r="O684" s="44" t="s">
        <v>313</v>
      </c>
      <c r="P684" s="44"/>
    </row>
    <row r="685" spans="1:16" x14ac:dyDescent="0.2">
      <c r="A685" s="1">
        <v>50</v>
      </c>
      <c r="B685" s="42"/>
      <c r="C685" s="4902" t="s">
        <v>7887</v>
      </c>
      <c r="D685" s="4886"/>
      <c r="E685" s="4886"/>
      <c r="F685" s="4887"/>
      <c r="G685" s="1782">
        <v>42063</v>
      </c>
      <c r="H685" s="1782">
        <v>42063</v>
      </c>
      <c r="I685" s="4900"/>
      <c r="J685" s="1781">
        <v>3</v>
      </c>
      <c r="K685" s="1771"/>
      <c r="L685" s="1773" t="s">
        <v>7161</v>
      </c>
      <c r="M685" s="1774" t="s">
        <v>8121</v>
      </c>
      <c r="N685" s="533" t="s">
        <v>1223</v>
      </c>
      <c r="O685" s="44" t="s">
        <v>313</v>
      </c>
      <c r="P685" s="1778"/>
    </row>
    <row r="686" spans="1:16" x14ac:dyDescent="0.2">
      <c r="A686" s="1">
        <v>51</v>
      </c>
      <c r="B686" s="42"/>
      <c r="C686" s="4902" t="s">
        <v>7888</v>
      </c>
      <c r="D686" s="4886"/>
      <c r="E686" s="4886"/>
      <c r="F686" s="4887"/>
      <c r="G686" s="252">
        <v>42066</v>
      </c>
      <c r="H686" s="252">
        <v>50315</v>
      </c>
      <c r="I686" s="4900"/>
      <c r="J686" s="21">
        <v>4</v>
      </c>
      <c r="K686" s="20"/>
      <c r="L686" s="1779" t="s">
        <v>7144</v>
      </c>
      <c r="M686" s="1774">
        <v>199</v>
      </c>
      <c r="N686" s="533" t="s">
        <v>1223</v>
      </c>
      <c r="O686" s="44" t="s">
        <v>313</v>
      </c>
      <c r="P686" s="1778"/>
    </row>
    <row r="687" spans="1:16" x14ac:dyDescent="0.2">
      <c r="A687" s="1">
        <v>52</v>
      </c>
      <c r="B687" s="42"/>
      <c r="C687" s="4902" t="s">
        <v>7889</v>
      </c>
      <c r="D687" s="4886"/>
      <c r="E687" s="4886"/>
      <c r="F687" s="4887"/>
      <c r="G687" s="252">
        <v>42068</v>
      </c>
      <c r="H687" s="252">
        <v>42075</v>
      </c>
      <c r="I687" s="4900"/>
      <c r="J687" s="21">
        <v>5</v>
      </c>
      <c r="K687" s="20"/>
      <c r="L687" s="1779" t="s">
        <v>7145</v>
      </c>
      <c r="M687" s="1774" t="s">
        <v>8122</v>
      </c>
      <c r="N687" s="533" t="s">
        <v>1223</v>
      </c>
      <c r="O687" s="44" t="s">
        <v>313</v>
      </c>
      <c r="P687" s="1778"/>
    </row>
    <row r="688" spans="1:16" x14ac:dyDescent="0.2">
      <c r="A688" s="1">
        <v>53</v>
      </c>
      <c r="B688" s="42"/>
      <c r="C688" s="4902" t="s">
        <v>7890</v>
      </c>
      <c r="D688" s="4886"/>
      <c r="E688" s="4886"/>
      <c r="F688" s="4887"/>
      <c r="G688" s="252">
        <v>42075</v>
      </c>
      <c r="H688" s="252">
        <v>42075</v>
      </c>
      <c r="I688" s="4900"/>
      <c r="J688" s="21">
        <v>6</v>
      </c>
      <c r="K688" s="20"/>
      <c r="L688" s="1779" t="s">
        <v>7147</v>
      </c>
      <c r="M688" s="1774" t="s">
        <v>8123</v>
      </c>
      <c r="N688" s="533" t="s">
        <v>1223</v>
      </c>
      <c r="O688" s="44" t="s">
        <v>313</v>
      </c>
      <c r="P688" s="44"/>
    </row>
    <row r="689" spans="1:16" x14ac:dyDescent="0.2">
      <c r="A689" s="1">
        <v>54</v>
      </c>
      <c r="B689" s="42"/>
      <c r="C689" s="4902" t="s">
        <v>7891</v>
      </c>
      <c r="D689" s="4886"/>
      <c r="E689" s="4886"/>
      <c r="F689" s="4887"/>
      <c r="G689" s="252">
        <v>42075</v>
      </c>
      <c r="H689" s="252">
        <v>42079</v>
      </c>
      <c r="I689" s="4900"/>
      <c r="J689" s="21">
        <v>7</v>
      </c>
      <c r="K689" s="20"/>
      <c r="L689" s="1779" t="s">
        <v>7149</v>
      </c>
      <c r="M689" s="1774" t="s">
        <v>8124</v>
      </c>
      <c r="N689" s="533" t="s">
        <v>1223</v>
      </c>
      <c r="O689" s="44" t="s">
        <v>313</v>
      </c>
      <c r="P689" s="1778"/>
    </row>
    <row r="690" spans="1:16" x14ac:dyDescent="0.2">
      <c r="A690" s="1">
        <v>55</v>
      </c>
      <c r="B690" s="42"/>
      <c r="C690" s="4902" t="s">
        <v>7892</v>
      </c>
      <c r="D690" s="4886"/>
      <c r="E690" s="4886"/>
      <c r="F690" s="4887"/>
      <c r="G690" s="252">
        <v>42079</v>
      </c>
      <c r="H690" s="252">
        <v>42079</v>
      </c>
      <c r="I690" s="4901"/>
      <c r="J690" s="21">
        <v>8</v>
      </c>
      <c r="K690" s="20"/>
      <c r="L690" s="1779" t="s">
        <v>7151</v>
      </c>
      <c r="M690" s="1774" t="s">
        <v>8125</v>
      </c>
      <c r="N690" s="533" t="s">
        <v>1223</v>
      </c>
      <c r="O690" s="44" t="s">
        <v>313</v>
      </c>
      <c r="P690" s="44"/>
    </row>
    <row r="691" spans="1:16" x14ac:dyDescent="0.2">
      <c r="A691" s="1">
        <v>56</v>
      </c>
      <c r="B691" s="42"/>
      <c r="C691" s="4902" t="s">
        <v>7893</v>
      </c>
      <c r="D691" s="4886"/>
      <c r="E691" s="4886"/>
      <c r="F691" s="4887"/>
      <c r="G691" s="252">
        <v>42082</v>
      </c>
      <c r="H691" s="252">
        <v>42090</v>
      </c>
      <c r="I691" s="3931">
        <v>490</v>
      </c>
      <c r="J691" s="21">
        <v>1</v>
      </c>
      <c r="K691" s="20"/>
      <c r="L691" s="1779" t="s">
        <v>7153</v>
      </c>
      <c r="M691" s="1774" t="s">
        <v>8126</v>
      </c>
      <c r="N691" s="533" t="s">
        <v>1223</v>
      </c>
      <c r="O691" s="44" t="s">
        <v>313</v>
      </c>
      <c r="P691" s="335"/>
    </row>
    <row r="692" spans="1:16" x14ac:dyDescent="0.2">
      <c r="A692" s="1">
        <v>57</v>
      </c>
      <c r="B692" s="42"/>
      <c r="C692" s="4902" t="s">
        <v>7894</v>
      </c>
      <c r="D692" s="4886"/>
      <c r="E692" s="4886"/>
      <c r="F692" s="4887"/>
      <c r="G692" s="252">
        <v>42090</v>
      </c>
      <c r="H692" s="252">
        <v>42090</v>
      </c>
      <c r="I692" s="3932"/>
      <c r="J692" s="21">
        <v>2</v>
      </c>
      <c r="K692" s="20"/>
      <c r="L692" s="1779" t="s">
        <v>7155</v>
      </c>
      <c r="M692" s="1774" t="s">
        <v>8127</v>
      </c>
      <c r="N692" s="533" t="s">
        <v>1223</v>
      </c>
      <c r="O692" s="44" t="s">
        <v>313</v>
      </c>
      <c r="P692" s="54"/>
    </row>
    <row r="693" spans="1:16" x14ac:dyDescent="0.2">
      <c r="A693" s="1">
        <v>58</v>
      </c>
      <c r="B693" s="42"/>
      <c r="C693" s="4902" t="s">
        <v>7895</v>
      </c>
      <c r="D693" s="4886"/>
      <c r="E693" s="4886"/>
      <c r="F693" s="4887"/>
      <c r="G693" s="252">
        <v>42090</v>
      </c>
      <c r="H693" s="252">
        <v>42090</v>
      </c>
      <c r="I693" s="3932"/>
      <c r="J693" s="21">
        <v>3</v>
      </c>
      <c r="K693" s="20"/>
      <c r="L693" s="1779" t="s">
        <v>7157</v>
      </c>
      <c r="M693" s="1774" t="s">
        <v>8128</v>
      </c>
      <c r="N693" s="533" t="s">
        <v>1223</v>
      </c>
      <c r="O693" s="44" t="s">
        <v>313</v>
      </c>
      <c r="P693" s="1778"/>
    </row>
    <row r="694" spans="1:16" x14ac:dyDescent="0.2">
      <c r="A694" s="1">
        <v>59</v>
      </c>
      <c r="B694" s="42"/>
      <c r="C694" s="4902" t="s">
        <v>7896</v>
      </c>
      <c r="D694" s="4886"/>
      <c r="E694" s="4886"/>
      <c r="F694" s="4887"/>
      <c r="G694" s="252">
        <v>42090</v>
      </c>
      <c r="H694" s="252">
        <v>42094</v>
      </c>
      <c r="I694" s="3932"/>
      <c r="J694" s="21">
        <v>4</v>
      </c>
      <c r="K694" s="20"/>
      <c r="L694" s="1779" t="s">
        <v>7159</v>
      </c>
      <c r="M694" s="1774" t="s">
        <v>8129</v>
      </c>
      <c r="N694" s="533" t="s">
        <v>1223</v>
      </c>
      <c r="O694" s="44" t="s">
        <v>313</v>
      </c>
      <c r="P694" s="54"/>
    </row>
    <row r="695" spans="1:16" x14ac:dyDescent="0.2">
      <c r="A695" s="1">
        <v>60</v>
      </c>
      <c r="B695" s="42"/>
      <c r="C695" s="4902" t="s">
        <v>7897</v>
      </c>
      <c r="D695" s="4886"/>
      <c r="E695" s="4886"/>
      <c r="F695" s="4887"/>
      <c r="G695" s="252">
        <v>42094</v>
      </c>
      <c r="H695" s="252">
        <v>42094</v>
      </c>
      <c r="I695" s="3932"/>
      <c r="J695" s="21">
        <v>5</v>
      </c>
      <c r="K695" s="20"/>
      <c r="L695" s="1779" t="s">
        <v>7161</v>
      </c>
      <c r="M695" s="1774" t="s">
        <v>8130</v>
      </c>
      <c r="N695" s="533" t="s">
        <v>1223</v>
      </c>
      <c r="O695" s="44" t="s">
        <v>313</v>
      </c>
      <c r="P695" s="1778"/>
    </row>
    <row r="696" spans="1:16" x14ac:dyDescent="0.2">
      <c r="A696" s="1">
        <v>61</v>
      </c>
      <c r="B696" s="42"/>
      <c r="C696" s="4902" t="s">
        <v>7898</v>
      </c>
      <c r="D696" s="4886"/>
      <c r="E696" s="4886"/>
      <c r="F696" s="4887"/>
      <c r="G696" s="252">
        <v>42103</v>
      </c>
      <c r="H696" s="252">
        <v>42109</v>
      </c>
      <c r="I696" s="3932"/>
      <c r="J696" s="21">
        <v>6</v>
      </c>
      <c r="K696" s="20"/>
      <c r="L696" s="1779" t="s">
        <v>7899</v>
      </c>
      <c r="M696" s="1774">
        <v>200</v>
      </c>
      <c r="N696" s="533" t="s">
        <v>1223</v>
      </c>
      <c r="O696" s="44" t="s">
        <v>313</v>
      </c>
      <c r="P696" s="44"/>
    </row>
    <row r="697" spans="1:16" x14ac:dyDescent="0.2">
      <c r="A697" s="1">
        <v>62</v>
      </c>
      <c r="B697" s="42"/>
      <c r="C697" s="4902" t="s">
        <v>7900</v>
      </c>
      <c r="D697" s="4886"/>
      <c r="E697" s="4886"/>
      <c r="F697" s="4887"/>
      <c r="G697" s="252">
        <v>42109</v>
      </c>
      <c r="H697" s="252">
        <v>42111</v>
      </c>
      <c r="I697" s="3933"/>
      <c r="J697" s="21">
        <v>7</v>
      </c>
      <c r="K697" s="20"/>
      <c r="L697" s="1779" t="s">
        <v>7901</v>
      </c>
      <c r="M697" s="1774" t="s">
        <v>7902</v>
      </c>
      <c r="N697" s="533" t="s">
        <v>1223</v>
      </c>
      <c r="O697" s="44" t="s">
        <v>313</v>
      </c>
      <c r="P697" s="1778"/>
    </row>
    <row r="698" spans="1:16" x14ac:dyDescent="0.2">
      <c r="A698" s="1">
        <v>63</v>
      </c>
      <c r="B698" s="42"/>
      <c r="C698" s="4902" t="s">
        <v>7903</v>
      </c>
      <c r="D698" s="4886"/>
      <c r="E698" s="4886"/>
      <c r="F698" s="4887"/>
      <c r="G698" s="252">
        <v>42111</v>
      </c>
      <c r="H698" s="252">
        <v>42114</v>
      </c>
      <c r="I698" s="3931">
        <v>491</v>
      </c>
      <c r="J698" s="21">
        <v>1</v>
      </c>
      <c r="K698" s="20"/>
      <c r="L698" s="1779" t="s">
        <v>7904</v>
      </c>
      <c r="M698" s="1774" t="s">
        <v>8131</v>
      </c>
      <c r="N698" s="533" t="s">
        <v>1223</v>
      </c>
      <c r="O698" s="44" t="s">
        <v>313</v>
      </c>
      <c r="P698" s="1778"/>
    </row>
    <row r="699" spans="1:16" x14ac:dyDescent="0.2">
      <c r="A699" s="1">
        <v>64</v>
      </c>
      <c r="B699" s="42"/>
      <c r="C699" s="4902" t="s">
        <v>7905</v>
      </c>
      <c r="D699" s="4886"/>
      <c r="E699" s="4886"/>
      <c r="F699" s="4887"/>
      <c r="G699" s="252">
        <v>42114</v>
      </c>
      <c r="H699" s="252">
        <v>42118</v>
      </c>
      <c r="I699" s="3932"/>
      <c r="J699" s="21">
        <v>2</v>
      </c>
      <c r="K699" s="20"/>
      <c r="L699" s="1779" t="s">
        <v>7906</v>
      </c>
      <c r="M699" s="1774" t="s">
        <v>8132</v>
      </c>
      <c r="N699" s="533" t="s">
        <v>1223</v>
      </c>
      <c r="O699" s="44" t="s">
        <v>313</v>
      </c>
      <c r="P699" s="1778"/>
    </row>
    <row r="700" spans="1:16" x14ac:dyDescent="0.2">
      <c r="A700" s="1">
        <v>65</v>
      </c>
      <c r="B700" s="42"/>
      <c r="C700" s="4902" t="s">
        <v>7907</v>
      </c>
      <c r="D700" s="4886"/>
      <c r="E700" s="4886"/>
      <c r="F700" s="4887"/>
      <c r="G700" s="252">
        <v>42118</v>
      </c>
      <c r="H700" s="252">
        <v>42148</v>
      </c>
      <c r="I700" s="3932"/>
      <c r="J700" s="21">
        <v>3</v>
      </c>
      <c r="K700" s="20"/>
      <c r="L700" s="1779" t="s">
        <v>7908</v>
      </c>
      <c r="M700" s="1774" t="s">
        <v>8133</v>
      </c>
      <c r="N700" s="533" t="s">
        <v>1223</v>
      </c>
      <c r="O700" s="44" t="s">
        <v>313</v>
      </c>
      <c r="P700" s="1778"/>
    </row>
    <row r="701" spans="1:16" x14ac:dyDescent="0.2">
      <c r="A701" s="1">
        <v>66</v>
      </c>
      <c r="B701" s="42"/>
      <c r="C701" s="4902" t="s">
        <v>7909</v>
      </c>
      <c r="D701" s="4886"/>
      <c r="E701" s="4886"/>
      <c r="F701" s="4887"/>
      <c r="G701" s="252">
        <v>42118</v>
      </c>
      <c r="H701" s="252">
        <v>42118</v>
      </c>
      <c r="I701" s="3932"/>
      <c r="J701" s="21">
        <v>4</v>
      </c>
      <c r="K701" s="20"/>
      <c r="L701" s="1779" t="s">
        <v>7910</v>
      </c>
      <c r="M701" s="1774" t="s">
        <v>8134</v>
      </c>
      <c r="N701" s="533" t="s">
        <v>1223</v>
      </c>
      <c r="O701" s="44" t="s">
        <v>313</v>
      </c>
      <c r="P701" s="44"/>
    </row>
    <row r="702" spans="1:16" x14ac:dyDescent="0.2">
      <c r="A702" s="1">
        <v>67</v>
      </c>
      <c r="B702" s="42"/>
      <c r="C702" s="4902" t="s">
        <v>7911</v>
      </c>
      <c r="D702" s="4886"/>
      <c r="E702" s="4886"/>
      <c r="F702" s="4887"/>
      <c r="G702" s="252">
        <v>42118</v>
      </c>
      <c r="H702" s="252">
        <v>42123</v>
      </c>
      <c r="I702" s="3932"/>
      <c r="J702" s="21">
        <v>5</v>
      </c>
      <c r="K702" s="20"/>
      <c r="L702" s="1779" t="s">
        <v>7912</v>
      </c>
      <c r="M702" s="1774" t="s">
        <v>8135</v>
      </c>
      <c r="N702" s="533" t="s">
        <v>1223</v>
      </c>
      <c r="O702" s="44" t="s">
        <v>313</v>
      </c>
      <c r="P702" s="44"/>
    </row>
    <row r="703" spans="1:16" x14ac:dyDescent="0.2">
      <c r="A703" s="1">
        <v>68</v>
      </c>
      <c r="B703" s="42"/>
      <c r="C703" s="4902" t="s">
        <v>7913</v>
      </c>
      <c r="D703" s="4886"/>
      <c r="E703" s="4886"/>
      <c r="F703" s="4887"/>
      <c r="G703" s="252">
        <v>42123</v>
      </c>
      <c r="H703" s="252">
        <v>42124</v>
      </c>
      <c r="I703" s="3932"/>
      <c r="J703" s="21">
        <v>6</v>
      </c>
      <c r="K703" s="20"/>
      <c r="L703" s="1779" t="s">
        <v>7914</v>
      </c>
      <c r="M703" s="1774" t="s">
        <v>8136</v>
      </c>
      <c r="N703" s="533" t="s">
        <v>1223</v>
      </c>
      <c r="O703" s="44" t="s">
        <v>313</v>
      </c>
      <c r="P703" s="1778"/>
    </row>
    <row r="704" spans="1:16" x14ac:dyDescent="0.2">
      <c r="A704" s="1">
        <v>69</v>
      </c>
      <c r="B704" s="42"/>
      <c r="C704" s="4902" t="s">
        <v>7915</v>
      </c>
      <c r="D704" s="4886"/>
      <c r="E704" s="4886"/>
      <c r="F704" s="4887"/>
      <c r="G704" s="252">
        <v>42124</v>
      </c>
      <c r="H704" s="252">
        <v>42124</v>
      </c>
      <c r="I704" s="3932"/>
      <c r="J704" s="21">
        <v>7</v>
      </c>
      <c r="K704" s="20"/>
      <c r="L704" s="1779" t="s">
        <v>7916</v>
      </c>
      <c r="M704" s="1774" t="s">
        <v>8137</v>
      </c>
      <c r="N704" s="533" t="s">
        <v>1223</v>
      </c>
      <c r="O704" s="44" t="s">
        <v>313</v>
      </c>
      <c r="P704" s="1778"/>
    </row>
    <row r="705" spans="1:16" x14ac:dyDescent="0.2">
      <c r="A705" s="1">
        <v>70</v>
      </c>
      <c r="B705" s="42"/>
      <c r="C705" s="4902" t="s">
        <v>7917</v>
      </c>
      <c r="D705" s="4886"/>
      <c r="E705" s="4886"/>
      <c r="F705" s="4887"/>
      <c r="G705" s="252">
        <v>42128</v>
      </c>
      <c r="H705" s="252">
        <v>42132</v>
      </c>
      <c r="I705" s="3933"/>
      <c r="J705" s="21">
        <v>8</v>
      </c>
      <c r="K705" s="20"/>
      <c r="L705" s="1779" t="s">
        <v>5988</v>
      </c>
      <c r="M705" s="1774">
        <v>207</v>
      </c>
      <c r="N705" s="533" t="s">
        <v>1223</v>
      </c>
      <c r="O705" s="44" t="s">
        <v>313</v>
      </c>
      <c r="P705" s="1778"/>
    </row>
    <row r="706" spans="1:16" x14ac:dyDescent="0.2">
      <c r="A706" s="1">
        <v>71</v>
      </c>
      <c r="B706" s="42"/>
      <c r="C706" s="4902" t="s">
        <v>7918</v>
      </c>
      <c r="D706" s="4886"/>
      <c r="E706" s="4886"/>
      <c r="F706" s="4887"/>
      <c r="G706" s="252">
        <v>42132</v>
      </c>
      <c r="H706" s="252">
        <v>42144</v>
      </c>
      <c r="I706" s="3931">
        <v>492</v>
      </c>
      <c r="J706" s="21">
        <v>1</v>
      </c>
      <c r="K706" s="20"/>
      <c r="L706" s="1779" t="s">
        <v>5990</v>
      </c>
      <c r="M706" s="1774" t="s">
        <v>8138</v>
      </c>
      <c r="N706" s="533" t="s">
        <v>1223</v>
      </c>
      <c r="O706" s="44" t="s">
        <v>313</v>
      </c>
      <c r="P706" s="1778"/>
    </row>
    <row r="707" spans="1:16" x14ac:dyDescent="0.2">
      <c r="A707" s="1">
        <v>72</v>
      </c>
      <c r="B707" s="42"/>
      <c r="C707" s="4902" t="s">
        <v>7919</v>
      </c>
      <c r="D707" s="4886"/>
      <c r="E707" s="4886"/>
      <c r="F707" s="4887"/>
      <c r="G707" s="252">
        <v>42144</v>
      </c>
      <c r="H707" s="252">
        <v>42145</v>
      </c>
      <c r="I707" s="3932"/>
      <c r="J707" s="21">
        <v>2</v>
      </c>
      <c r="K707" s="20"/>
      <c r="L707" s="1779" t="s">
        <v>5993</v>
      </c>
      <c r="M707" s="1774" t="s">
        <v>8139</v>
      </c>
      <c r="N707" s="533" t="s">
        <v>1223</v>
      </c>
      <c r="O707" s="44" t="s">
        <v>313</v>
      </c>
      <c r="P707" s="54"/>
    </row>
    <row r="708" spans="1:16" x14ac:dyDescent="0.2">
      <c r="A708" s="1">
        <v>73</v>
      </c>
      <c r="B708" s="42"/>
      <c r="C708" s="4902" t="s">
        <v>7920</v>
      </c>
      <c r="D708" s="4886"/>
      <c r="E708" s="4886"/>
      <c r="F708" s="4887"/>
      <c r="G708" s="252">
        <v>42145</v>
      </c>
      <c r="H708" s="252">
        <v>42149</v>
      </c>
      <c r="I708" s="3932"/>
      <c r="J708" s="21">
        <v>3</v>
      </c>
      <c r="K708" s="20"/>
      <c r="L708" s="1779" t="s">
        <v>5995</v>
      </c>
      <c r="M708" s="1774" t="s">
        <v>8140</v>
      </c>
      <c r="N708" s="533" t="s">
        <v>1223</v>
      </c>
      <c r="O708" s="44" t="s">
        <v>313</v>
      </c>
      <c r="P708" s="1778"/>
    </row>
    <row r="709" spans="1:16" x14ac:dyDescent="0.2">
      <c r="A709" s="1">
        <v>74</v>
      </c>
      <c r="B709" s="42"/>
      <c r="C709" s="4902" t="s">
        <v>7921</v>
      </c>
      <c r="D709" s="4886"/>
      <c r="E709" s="4886"/>
      <c r="F709" s="4887"/>
      <c r="G709" s="252">
        <v>42149</v>
      </c>
      <c r="H709" s="252">
        <v>42152</v>
      </c>
      <c r="I709" s="3932"/>
      <c r="J709" s="21">
        <v>4</v>
      </c>
      <c r="K709" s="20"/>
      <c r="L709" s="1779" t="s">
        <v>5997</v>
      </c>
      <c r="M709" s="1774" t="s">
        <v>8141</v>
      </c>
      <c r="N709" s="533" t="s">
        <v>1223</v>
      </c>
      <c r="O709" s="44" t="s">
        <v>313</v>
      </c>
      <c r="P709" s="1778"/>
    </row>
    <row r="710" spans="1:16" x14ac:dyDescent="0.2">
      <c r="A710" s="1">
        <v>75</v>
      </c>
      <c r="B710" s="42"/>
      <c r="C710" s="4902" t="s">
        <v>7922</v>
      </c>
      <c r="D710" s="4886"/>
      <c r="E710" s="4886"/>
      <c r="F710" s="4887"/>
      <c r="G710" s="252">
        <v>42152</v>
      </c>
      <c r="H710" s="252">
        <v>42155</v>
      </c>
      <c r="I710" s="3932"/>
      <c r="J710" s="21">
        <v>5</v>
      </c>
      <c r="K710" s="20"/>
      <c r="L710" s="1779" t="s">
        <v>5999</v>
      </c>
      <c r="M710" s="1774" t="s">
        <v>8142</v>
      </c>
      <c r="N710" s="533" t="s">
        <v>1223</v>
      </c>
      <c r="O710" s="44" t="s">
        <v>313</v>
      </c>
      <c r="P710" s="44"/>
    </row>
    <row r="711" spans="1:16" x14ac:dyDescent="0.2">
      <c r="A711" s="1">
        <v>76</v>
      </c>
      <c r="B711" s="42"/>
      <c r="C711" s="4902" t="s">
        <v>7923</v>
      </c>
      <c r="D711" s="4886"/>
      <c r="E711" s="4886"/>
      <c r="F711" s="4887"/>
      <c r="G711" s="252">
        <v>42155</v>
      </c>
      <c r="H711" s="252">
        <v>42155</v>
      </c>
      <c r="I711" s="3932"/>
      <c r="J711" s="21">
        <v>6</v>
      </c>
      <c r="K711" s="20"/>
      <c r="L711" s="1779" t="s">
        <v>6001</v>
      </c>
      <c r="M711" s="1774" t="s">
        <v>8143</v>
      </c>
      <c r="N711" s="533" t="s">
        <v>1223</v>
      </c>
      <c r="O711" s="44" t="s">
        <v>313</v>
      </c>
      <c r="P711" s="44"/>
    </row>
    <row r="712" spans="1:16" x14ac:dyDescent="0.2">
      <c r="A712" s="1">
        <v>77</v>
      </c>
      <c r="B712" s="42"/>
      <c r="C712" s="4902" t="s">
        <v>7924</v>
      </c>
      <c r="D712" s="4886"/>
      <c r="E712" s="4886"/>
      <c r="F712" s="4887"/>
      <c r="G712" s="252">
        <v>42159</v>
      </c>
      <c r="H712" s="252">
        <v>42164</v>
      </c>
      <c r="I712" s="3932"/>
      <c r="J712" s="21">
        <v>7</v>
      </c>
      <c r="K712" s="20"/>
      <c r="L712" s="1779" t="s">
        <v>7899</v>
      </c>
      <c r="M712" s="1774">
        <v>202</v>
      </c>
      <c r="N712" s="533" t="s">
        <v>1223</v>
      </c>
      <c r="O712" s="44" t="s">
        <v>313</v>
      </c>
      <c r="P712" s="44"/>
    </row>
    <row r="713" spans="1:16" x14ac:dyDescent="0.2">
      <c r="A713" s="1">
        <v>78</v>
      </c>
      <c r="B713" s="42"/>
      <c r="C713" s="4902" t="s">
        <v>7925</v>
      </c>
      <c r="D713" s="4886"/>
      <c r="E713" s="4886"/>
      <c r="F713" s="4887"/>
      <c r="G713" s="252">
        <v>42164</v>
      </c>
      <c r="H713" s="252">
        <v>42166</v>
      </c>
      <c r="I713" s="3933"/>
      <c r="J713" s="21">
        <v>8</v>
      </c>
      <c r="K713" s="20"/>
      <c r="L713" s="1779" t="s">
        <v>7901</v>
      </c>
      <c r="M713" s="1774" t="s">
        <v>8144</v>
      </c>
      <c r="N713" s="533" t="s">
        <v>1223</v>
      </c>
      <c r="O713" s="44" t="s">
        <v>313</v>
      </c>
      <c r="P713" s="44"/>
    </row>
    <row r="714" spans="1:16" x14ac:dyDescent="0.2">
      <c r="A714" s="1">
        <v>79</v>
      </c>
      <c r="B714" s="42"/>
      <c r="C714" s="4902" t="s">
        <v>7926</v>
      </c>
      <c r="D714" s="4886"/>
      <c r="E714" s="4886"/>
      <c r="F714" s="4887"/>
      <c r="G714" s="252">
        <v>42166</v>
      </c>
      <c r="H714" s="252">
        <v>42167</v>
      </c>
      <c r="I714" s="3931">
        <v>493</v>
      </c>
      <c r="J714" s="21">
        <v>1</v>
      </c>
      <c r="K714" s="20"/>
      <c r="L714" s="1779" t="s">
        <v>7904</v>
      </c>
      <c r="M714" s="1774" t="s">
        <v>8145</v>
      </c>
      <c r="N714" s="533" t="s">
        <v>1223</v>
      </c>
      <c r="O714" s="44" t="s">
        <v>313</v>
      </c>
      <c r="P714" s="44"/>
    </row>
    <row r="715" spans="1:16" x14ac:dyDescent="0.2">
      <c r="A715" s="1">
        <v>80</v>
      </c>
      <c r="B715" s="42"/>
      <c r="C715" s="4902" t="s">
        <v>7927</v>
      </c>
      <c r="D715" s="4886"/>
      <c r="E715" s="4886"/>
      <c r="F715" s="4887"/>
      <c r="G715" s="252">
        <v>42167</v>
      </c>
      <c r="H715" s="252">
        <v>42174</v>
      </c>
      <c r="I715" s="3932"/>
      <c r="J715" s="21">
        <v>2</v>
      </c>
      <c r="K715" s="20"/>
      <c r="L715" s="1779" t="s">
        <v>7906</v>
      </c>
      <c r="M715" s="1774" t="s">
        <v>8146</v>
      </c>
      <c r="N715" s="533" t="s">
        <v>1223</v>
      </c>
      <c r="O715" s="44" t="s">
        <v>313</v>
      </c>
      <c r="P715" s="44"/>
    </row>
    <row r="716" spans="1:16" x14ac:dyDescent="0.2">
      <c r="A716" s="1">
        <v>81</v>
      </c>
      <c r="B716" s="42"/>
      <c r="C716" s="4902" t="s">
        <v>7928</v>
      </c>
      <c r="D716" s="4886"/>
      <c r="E716" s="4886"/>
      <c r="F716" s="4887"/>
      <c r="G716" s="252">
        <v>42174</v>
      </c>
      <c r="H716" s="252">
        <v>42179</v>
      </c>
      <c r="I716" s="3932"/>
      <c r="J716" s="21">
        <v>3</v>
      </c>
      <c r="K716" s="20"/>
      <c r="L716" s="1779" t="s">
        <v>7908</v>
      </c>
      <c r="M716" s="1774" t="s">
        <v>8147</v>
      </c>
      <c r="N716" s="533" t="s">
        <v>1223</v>
      </c>
      <c r="O716" s="44" t="s">
        <v>313</v>
      </c>
      <c r="P716" s="44"/>
    </row>
    <row r="717" spans="1:16" x14ac:dyDescent="0.2">
      <c r="A717" s="1">
        <v>82</v>
      </c>
      <c r="B717" s="42"/>
      <c r="C717" s="4902" t="s">
        <v>7929</v>
      </c>
      <c r="D717" s="4886"/>
      <c r="E717" s="4886"/>
      <c r="F717" s="4887"/>
      <c r="G717" s="252">
        <v>42179</v>
      </c>
      <c r="H717" s="252">
        <v>42179</v>
      </c>
      <c r="I717" s="3932"/>
      <c r="J717" s="21">
        <v>4</v>
      </c>
      <c r="K717" s="20"/>
      <c r="L717" s="1779" t="s">
        <v>7910</v>
      </c>
      <c r="M717" s="1774" t="s">
        <v>8148</v>
      </c>
      <c r="N717" s="533" t="s">
        <v>1223</v>
      </c>
      <c r="O717" s="44" t="s">
        <v>313</v>
      </c>
      <c r="P717" s="44"/>
    </row>
    <row r="718" spans="1:16" x14ac:dyDescent="0.2">
      <c r="A718" s="1">
        <v>83</v>
      </c>
      <c r="B718" s="42"/>
      <c r="C718" s="4902" t="s">
        <v>7930</v>
      </c>
      <c r="D718" s="4886"/>
      <c r="E718" s="4886"/>
      <c r="F718" s="4887"/>
      <c r="G718" s="252">
        <v>42179</v>
      </c>
      <c r="H718" s="252">
        <v>42179</v>
      </c>
      <c r="I718" s="3932"/>
      <c r="J718" s="21">
        <v>5</v>
      </c>
      <c r="K718" s="20"/>
      <c r="L718" s="1779" t="s">
        <v>7912</v>
      </c>
      <c r="M718" s="1774" t="s">
        <v>8149</v>
      </c>
      <c r="N718" s="533" t="s">
        <v>1223</v>
      </c>
      <c r="O718" s="44" t="s">
        <v>313</v>
      </c>
      <c r="P718" s="1778"/>
    </row>
    <row r="719" spans="1:16" x14ac:dyDescent="0.2">
      <c r="A719" s="1">
        <v>84</v>
      </c>
      <c r="B719" s="42"/>
      <c r="C719" s="4902" t="s">
        <v>7931</v>
      </c>
      <c r="D719" s="4886"/>
      <c r="E719" s="4886"/>
      <c r="F719" s="4887"/>
      <c r="G719" s="252">
        <v>42181</v>
      </c>
      <c r="H719" s="252">
        <v>42185</v>
      </c>
      <c r="I719" s="3932"/>
      <c r="J719" s="21">
        <v>6</v>
      </c>
      <c r="K719" s="20"/>
      <c r="L719" s="1779" t="s">
        <v>7914</v>
      </c>
      <c r="M719" s="1774" t="s">
        <v>8150</v>
      </c>
      <c r="N719" s="533" t="s">
        <v>1223</v>
      </c>
      <c r="O719" s="44" t="s">
        <v>313</v>
      </c>
      <c r="P719" s="54"/>
    </row>
    <row r="720" spans="1:16" x14ac:dyDescent="0.2">
      <c r="A720" s="1">
        <v>85</v>
      </c>
      <c r="B720" s="42"/>
      <c r="C720" s="4902" t="s">
        <v>7932</v>
      </c>
      <c r="D720" s="4886"/>
      <c r="E720" s="4886"/>
      <c r="F720" s="4887"/>
      <c r="G720" s="252">
        <v>42185</v>
      </c>
      <c r="H720" s="252">
        <v>42185</v>
      </c>
      <c r="I720" s="3933"/>
      <c r="J720" s="21">
        <v>7</v>
      </c>
      <c r="K720" s="20"/>
      <c r="L720" s="1779" t="s">
        <v>7916</v>
      </c>
      <c r="M720" s="1774" t="s">
        <v>8151</v>
      </c>
      <c r="N720" s="533" t="s">
        <v>1223</v>
      </c>
      <c r="O720" s="44" t="s">
        <v>313</v>
      </c>
      <c r="P720" s="44"/>
    </row>
    <row r="721" spans="1:16" x14ac:dyDescent="0.2">
      <c r="A721" s="1">
        <v>86</v>
      </c>
      <c r="B721" s="42"/>
      <c r="C721" s="4902" t="s">
        <v>7933</v>
      </c>
      <c r="D721" s="4886"/>
      <c r="E721" s="4886"/>
      <c r="F721" s="4887"/>
      <c r="G721" s="252">
        <v>42193</v>
      </c>
      <c r="H721" s="252">
        <v>42199</v>
      </c>
      <c r="I721" s="3872">
        <v>494</v>
      </c>
      <c r="J721" s="21">
        <v>1</v>
      </c>
      <c r="K721" s="20"/>
      <c r="L721" s="1779" t="s">
        <v>7934</v>
      </c>
      <c r="M721" s="1774">
        <v>198</v>
      </c>
      <c r="N721" s="533" t="s">
        <v>1223</v>
      </c>
      <c r="O721" s="44" t="s">
        <v>313</v>
      </c>
      <c r="P721" s="1778"/>
    </row>
    <row r="722" spans="1:16" x14ac:dyDescent="0.2">
      <c r="A722" s="1">
        <v>87</v>
      </c>
      <c r="B722" s="42"/>
      <c r="C722" s="4902" t="s">
        <v>7935</v>
      </c>
      <c r="D722" s="4886"/>
      <c r="E722" s="4886"/>
      <c r="F722" s="4887"/>
      <c r="G722" s="252">
        <v>42199</v>
      </c>
      <c r="H722" s="252">
        <v>42200</v>
      </c>
      <c r="I722" s="3874"/>
      <c r="J722" s="21">
        <v>2</v>
      </c>
      <c r="K722" s="20"/>
      <c r="L722" s="1779" t="s">
        <v>7936</v>
      </c>
      <c r="M722" s="1774" t="s">
        <v>8152</v>
      </c>
      <c r="N722" s="533" t="s">
        <v>1223</v>
      </c>
      <c r="O722" s="44" t="s">
        <v>313</v>
      </c>
      <c r="P722" s="1778"/>
    </row>
    <row r="723" spans="1:16" x14ac:dyDescent="0.2">
      <c r="A723" s="1">
        <v>88</v>
      </c>
      <c r="B723" s="42"/>
      <c r="C723" s="4902" t="s">
        <v>7937</v>
      </c>
      <c r="D723" s="4886"/>
      <c r="E723" s="4886"/>
      <c r="F723" s="4887"/>
      <c r="G723" s="252">
        <v>42201</v>
      </c>
      <c r="H723" s="252">
        <v>42201</v>
      </c>
      <c r="I723" s="3874"/>
      <c r="J723" s="21">
        <v>3</v>
      </c>
      <c r="K723" s="20"/>
      <c r="L723" s="1779" t="s">
        <v>7938</v>
      </c>
      <c r="M723" s="1774" t="s">
        <v>8153</v>
      </c>
      <c r="N723" s="533" t="s">
        <v>1223</v>
      </c>
      <c r="O723" s="44" t="s">
        <v>313</v>
      </c>
      <c r="P723" s="54"/>
    </row>
    <row r="724" spans="1:16" x14ac:dyDescent="0.2">
      <c r="A724" s="1">
        <v>89</v>
      </c>
      <c r="B724" s="42"/>
      <c r="C724" s="4902" t="s">
        <v>7939</v>
      </c>
      <c r="D724" s="4886"/>
      <c r="E724" s="4886"/>
      <c r="F724" s="4887"/>
      <c r="G724" s="252">
        <v>42201</v>
      </c>
      <c r="H724" s="252">
        <v>42207</v>
      </c>
      <c r="I724" s="3874"/>
      <c r="J724" s="21">
        <v>4</v>
      </c>
      <c r="K724" s="20"/>
      <c r="L724" s="1779" t="s">
        <v>7940</v>
      </c>
      <c r="M724" s="1774" t="s">
        <v>8154</v>
      </c>
      <c r="N724" s="533" t="s">
        <v>1223</v>
      </c>
      <c r="O724" s="44" t="s">
        <v>313</v>
      </c>
      <c r="P724" s="44"/>
    </row>
    <row r="725" spans="1:16" x14ac:dyDescent="0.2">
      <c r="A725" s="1">
        <v>90</v>
      </c>
      <c r="B725" s="42"/>
      <c r="C725" s="4902" t="s">
        <v>7941</v>
      </c>
      <c r="D725" s="4886"/>
      <c r="E725" s="4886"/>
      <c r="F725" s="4887"/>
      <c r="G725" s="252">
        <v>42207</v>
      </c>
      <c r="H725" s="252">
        <v>42207</v>
      </c>
      <c r="I725" s="3874"/>
      <c r="J725" s="21">
        <v>5</v>
      </c>
      <c r="K725" s="20"/>
      <c r="L725" s="1779" t="s">
        <v>7942</v>
      </c>
      <c r="M725" s="1774" t="s">
        <v>8158</v>
      </c>
      <c r="N725" s="533" t="s">
        <v>1223</v>
      </c>
      <c r="O725" s="44" t="s">
        <v>313</v>
      </c>
      <c r="P725" s="44"/>
    </row>
    <row r="726" spans="1:16" x14ac:dyDescent="0.2">
      <c r="A726" s="1">
        <v>91</v>
      </c>
      <c r="B726" s="42"/>
      <c r="C726" s="4902" t="s">
        <v>7943</v>
      </c>
      <c r="D726" s="4886"/>
      <c r="E726" s="4886"/>
      <c r="F726" s="4887"/>
      <c r="G726" s="252">
        <v>42207</v>
      </c>
      <c r="H726" s="252">
        <v>42207</v>
      </c>
      <c r="I726" s="3874"/>
      <c r="J726" s="21">
        <v>6</v>
      </c>
      <c r="K726" s="20"/>
      <c r="L726" s="1779" t="s">
        <v>7944</v>
      </c>
      <c r="M726" s="1774" t="s">
        <v>8155</v>
      </c>
      <c r="N726" s="533" t="s">
        <v>1223</v>
      </c>
      <c r="O726" s="44" t="s">
        <v>313</v>
      </c>
      <c r="P726" s="54"/>
    </row>
    <row r="727" spans="1:16" x14ac:dyDescent="0.2">
      <c r="A727" s="1">
        <v>92</v>
      </c>
      <c r="B727" s="42"/>
      <c r="C727" s="4902" t="s">
        <v>7945</v>
      </c>
      <c r="D727" s="4886"/>
      <c r="E727" s="4886"/>
      <c r="F727" s="4887"/>
      <c r="G727" s="252">
        <v>42207</v>
      </c>
      <c r="H727" s="252">
        <v>42213</v>
      </c>
      <c r="I727" s="3873"/>
      <c r="J727" s="21">
        <v>7</v>
      </c>
      <c r="K727" s="20"/>
      <c r="L727" s="1779" t="s">
        <v>7946</v>
      </c>
      <c r="M727" s="1774" t="s">
        <v>8156</v>
      </c>
      <c r="N727" s="533" t="s">
        <v>1223</v>
      </c>
      <c r="O727" s="44" t="s">
        <v>313</v>
      </c>
      <c r="P727" s="1778"/>
    </row>
    <row r="728" spans="1:16" x14ac:dyDescent="0.2">
      <c r="A728" s="1">
        <v>93</v>
      </c>
      <c r="B728" s="42"/>
      <c r="C728" s="4902" t="s">
        <v>7947</v>
      </c>
      <c r="D728" s="4886"/>
      <c r="E728" s="4886"/>
      <c r="F728" s="4887"/>
      <c r="G728" s="252">
        <v>42579</v>
      </c>
      <c r="H728" s="252">
        <v>42579</v>
      </c>
      <c r="I728" s="3931">
        <v>495</v>
      </c>
      <c r="J728" s="21">
        <v>1</v>
      </c>
      <c r="K728" s="20"/>
      <c r="L728" s="1779" t="s">
        <v>7948</v>
      </c>
      <c r="M728" s="1774" t="s">
        <v>8157</v>
      </c>
      <c r="N728" s="533" t="s">
        <v>1223</v>
      </c>
      <c r="O728" s="44" t="s">
        <v>313</v>
      </c>
      <c r="P728" s="1778"/>
    </row>
    <row r="729" spans="1:16" x14ac:dyDescent="0.2">
      <c r="A729" s="1">
        <v>94</v>
      </c>
      <c r="B729" s="42"/>
      <c r="C729" s="4902" t="s">
        <v>7949</v>
      </c>
      <c r="D729" s="4886"/>
      <c r="E729" s="4886"/>
      <c r="F729" s="4887"/>
      <c r="G729" s="252">
        <v>42213</v>
      </c>
      <c r="H729" s="252">
        <v>42214</v>
      </c>
      <c r="I729" s="3932"/>
      <c r="J729" s="21">
        <v>2</v>
      </c>
      <c r="K729" s="20"/>
      <c r="L729" s="1779" t="s">
        <v>7950</v>
      </c>
      <c r="M729" s="1774" t="s">
        <v>8176</v>
      </c>
      <c r="N729" s="533" t="s">
        <v>1223</v>
      </c>
      <c r="O729" s="44" t="s">
        <v>313</v>
      </c>
      <c r="P729" s="44"/>
    </row>
    <row r="730" spans="1:16" x14ac:dyDescent="0.2">
      <c r="A730" s="1">
        <v>95</v>
      </c>
      <c r="B730" s="42"/>
      <c r="C730" s="4902" t="s">
        <v>7951</v>
      </c>
      <c r="D730" s="4886"/>
      <c r="E730" s="4886"/>
      <c r="F730" s="4887"/>
      <c r="G730" s="252">
        <v>42214</v>
      </c>
      <c r="H730" s="252">
        <v>42215</v>
      </c>
      <c r="I730" s="3932"/>
      <c r="J730" s="21">
        <v>3</v>
      </c>
      <c r="K730" s="20"/>
      <c r="L730" s="1779" t="s">
        <v>7952</v>
      </c>
      <c r="M730" s="1774" t="s">
        <v>8177</v>
      </c>
      <c r="N730" s="533" t="s">
        <v>1223</v>
      </c>
      <c r="O730" s="44" t="s">
        <v>313</v>
      </c>
      <c r="P730" s="1778"/>
    </row>
    <row r="731" spans="1:16" x14ac:dyDescent="0.2">
      <c r="A731" s="1">
        <v>96</v>
      </c>
      <c r="B731" s="42"/>
      <c r="C731" s="4902" t="s">
        <v>7953</v>
      </c>
      <c r="D731" s="4886"/>
      <c r="E731" s="4886"/>
      <c r="F731" s="4887"/>
      <c r="G731" s="252">
        <v>42215</v>
      </c>
      <c r="H731" s="252">
        <v>42215</v>
      </c>
      <c r="I731" s="3932"/>
      <c r="J731" s="21">
        <v>4</v>
      </c>
      <c r="K731" s="20"/>
      <c r="L731" s="1779" t="s">
        <v>7954</v>
      </c>
      <c r="M731" s="1774" t="s">
        <v>8178</v>
      </c>
      <c r="N731" s="533" t="s">
        <v>1223</v>
      </c>
      <c r="O731" s="44" t="s">
        <v>313</v>
      </c>
      <c r="P731" s="1778"/>
    </row>
    <row r="732" spans="1:16" x14ac:dyDescent="0.2">
      <c r="A732" s="1">
        <v>97</v>
      </c>
      <c r="B732" s="42"/>
      <c r="C732" s="4902" t="s">
        <v>7955</v>
      </c>
      <c r="D732" s="4886"/>
      <c r="E732" s="4886"/>
      <c r="F732" s="4887"/>
      <c r="G732" s="252">
        <v>42215</v>
      </c>
      <c r="H732" s="252">
        <v>42215</v>
      </c>
      <c r="I732" s="3932"/>
      <c r="J732" s="21">
        <v>5</v>
      </c>
      <c r="K732" s="20"/>
      <c r="L732" s="1779" t="s">
        <v>7956</v>
      </c>
      <c r="M732" s="1774" t="s">
        <v>8159</v>
      </c>
      <c r="N732" s="533" t="s">
        <v>1223</v>
      </c>
      <c r="O732" s="44" t="s">
        <v>313</v>
      </c>
      <c r="P732" s="44" t="s">
        <v>8179</v>
      </c>
    </row>
    <row r="733" spans="1:16" x14ac:dyDescent="0.2">
      <c r="A733" s="1">
        <v>98</v>
      </c>
      <c r="B733" s="42"/>
      <c r="C733" s="4902" t="s">
        <v>7957</v>
      </c>
      <c r="D733" s="4886"/>
      <c r="E733" s="4886"/>
      <c r="F733" s="4887"/>
      <c r="G733" s="252">
        <v>42215</v>
      </c>
      <c r="H733" s="252">
        <v>42215</v>
      </c>
      <c r="I733" s="3932"/>
      <c r="J733" s="21">
        <v>6</v>
      </c>
      <c r="K733" s="20"/>
      <c r="L733" s="1779" t="s">
        <v>7958</v>
      </c>
      <c r="M733" s="1774" t="s">
        <v>8160</v>
      </c>
      <c r="N733" s="533" t="s">
        <v>1223</v>
      </c>
      <c r="O733" s="44" t="s">
        <v>313</v>
      </c>
      <c r="P733" s="1778"/>
    </row>
    <row r="734" spans="1:16" x14ac:dyDescent="0.2">
      <c r="A734" s="1">
        <v>99</v>
      </c>
      <c r="B734" s="42"/>
      <c r="C734" s="4902" t="s">
        <v>7959</v>
      </c>
      <c r="D734" s="4886"/>
      <c r="E734" s="4886"/>
      <c r="F734" s="4887"/>
      <c r="G734" s="252">
        <v>42215</v>
      </c>
      <c r="H734" s="252">
        <v>42215</v>
      </c>
      <c r="I734" s="3932"/>
      <c r="J734" s="21">
        <v>7</v>
      </c>
      <c r="K734" s="20"/>
      <c r="L734" s="1779" t="s">
        <v>7960</v>
      </c>
      <c r="M734" s="1774" t="s">
        <v>8180</v>
      </c>
      <c r="N734" s="533" t="s">
        <v>1223</v>
      </c>
      <c r="O734" s="44" t="s">
        <v>313</v>
      </c>
      <c r="P734" s="54"/>
    </row>
    <row r="735" spans="1:16" x14ac:dyDescent="0.2">
      <c r="A735" s="1">
        <v>100</v>
      </c>
      <c r="B735" s="42"/>
      <c r="C735" s="4902" t="s">
        <v>7961</v>
      </c>
      <c r="D735" s="4886"/>
      <c r="E735" s="4886"/>
      <c r="F735" s="4887"/>
      <c r="G735" s="252">
        <v>42215</v>
      </c>
      <c r="H735" s="252">
        <v>42215</v>
      </c>
      <c r="I735" s="3933"/>
      <c r="J735" s="21">
        <v>8</v>
      </c>
      <c r="K735" s="20"/>
      <c r="L735" s="1779" t="s">
        <v>7962</v>
      </c>
      <c r="M735" s="1774" t="s">
        <v>8181</v>
      </c>
      <c r="N735" s="533" t="s">
        <v>1223</v>
      </c>
      <c r="O735" s="44" t="s">
        <v>313</v>
      </c>
      <c r="P735" s="44"/>
    </row>
    <row r="736" spans="1:16" x14ac:dyDescent="0.2">
      <c r="A736" s="1">
        <v>101</v>
      </c>
      <c r="B736" s="42"/>
      <c r="C736" s="4902" t="s">
        <v>7963</v>
      </c>
      <c r="D736" s="4886"/>
      <c r="E736" s="4886"/>
      <c r="F736" s="4887"/>
      <c r="G736" s="252">
        <v>42216</v>
      </c>
      <c r="H736" s="252">
        <v>42216</v>
      </c>
      <c r="I736" s="3931">
        <v>496</v>
      </c>
      <c r="J736" s="21">
        <v>1</v>
      </c>
      <c r="K736" s="20"/>
      <c r="L736" s="1779" t="s">
        <v>7964</v>
      </c>
      <c r="M736" s="1774" t="s">
        <v>8161</v>
      </c>
      <c r="N736" s="533" t="s">
        <v>1223</v>
      </c>
      <c r="O736" s="44" t="s">
        <v>313</v>
      </c>
      <c r="P736" s="44"/>
    </row>
    <row r="737" spans="1:16" ht="25.5" x14ac:dyDescent="0.2">
      <c r="A737" s="1">
        <v>102</v>
      </c>
      <c r="B737" s="42"/>
      <c r="C737" s="4902" t="s">
        <v>7965</v>
      </c>
      <c r="D737" s="4886"/>
      <c r="E737" s="4886"/>
      <c r="F737" s="4887"/>
      <c r="G737" s="252">
        <v>42216</v>
      </c>
      <c r="H737" s="252">
        <v>42216</v>
      </c>
      <c r="I737" s="3932"/>
      <c r="J737" s="129">
        <v>2</v>
      </c>
      <c r="K737" s="20"/>
      <c r="L737" s="1779" t="s">
        <v>7966</v>
      </c>
      <c r="M737" s="1774" t="s">
        <v>8162</v>
      </c>
      <c r="N737" s="533" t="s">
        <v>1223</v>
      </c>
      <c r="O737" s="44" t="s">
        <v>313</v>
      </c>
      <c r="P737" s="111" t="s">
        <v>8182</v>
      </c>
    </row>
    <row r="738" spans="1:16" x14ac:dyDescent="0.2">
      <c r="A738" s="1">
        <v>103</v>
      </c>
      <c r="B738" s="42"/>
      <c r="C738" s="4902" t="s">
        <v>7967</v>
      </c>
      <c r="D738" s="4886"/>
      <c r="E738" s="4886"/>
      <c r="F738" s="4887"/>
      <c r="G738" s="252">
        <v>42220</v>
      </c>
      <c r="H738" s="252">
        <v>42220</v>
      </c>
      <c r="I738" s="3932"/>
      <c r="J738" s="21">
        <v>3</v>
      </c>
      <c r="K738" s="20"/>
      <c r="L738" s="1779" t="s">
        <v>7968</v>
      </c>
      <c r="M738" s="1774">
        <v>170</v>
      </c>
      <c r="N738" s="533" t="s">
        <v>1223</v>
      </c>
      <c r="O738" s="44" t="s">
        <v>313</v>
      </c>
      <c r="P738" s="1778"/>
    </row>
    <row r="739" spans="1:16" x14ac:dyDescent="0.2">
      <c r="A739" s="1">
        <v>104</v>
      </c>
      <c r="B739" s="42"/>
      <c r="C739" s="4902" t="s">
        <v>7969</v>
      </c>
      <c r="D739" s="4886"/>
      <c r="E739" s="4886"/>
      <c r="F739" s="4887"/>
      <c r="G739" s="252">
        <v>42227</v>
      </c>
      <c r="H739" s="252">
        <v>42228</v>
      </c>
      <c r="I739" s="3932"/>
      <c r="J739" s="21">
        <v>4</v>
      </c>
      <c r="K739" s="20"/>
      <c r="L739" s="1779" t="s">
        <v>7970</v>
      </c>
      <c r="M739" s="1774" t="s">
        <v>8163</v>
      </c>
      <c r="N739" s="533" t="s">
        <v>1223</v>
      </c>
      <c r="O739" s="44" t="s">
        <v>313</v>
      </c>
      <c r="P739" s="111" t="s">
        <v>8183</v>
      </c>
    </row>
    <row r="740" spans="1:16" x14ac:dyDescent="0.2">
      <c r="A740" s="1">
        <v>105</v>
      </c>
      <c r="B740" s="42"/>
      <c r="C740" s="4902" t="s">
        <v>7971</v>
      </c>
      <c r="D740" s="4886"/>
      <c r="E740" s="4886"/>
      <c r="F740" s="4887"/>
      <c r="G740" s="252">
        <v>42228</v>
      </c>
      <c r="H740" s="252">
        <v>42230</v>
      </c>
      <c r="I740" s="3932"/>
      <c r="J740" s="21">
        <v>5</v>
      </c>
      <c r="K740" s="20"/>
      <c r="L740" s="1779" t="s">
        <v>7972</v>
      </c>
      <c r="M740" s="1774" t="s">
        <v>8164</v>
      </c>
      <c r="N740" s="533" t="s">
        <v>1223</v>
      </c>
      <c r="O740" s="44" t="s">
        <v>313</v>
      </c>
      <c r="P740" s="44" t="s">
        <v>8184</v>
      </c>
    </row>
    <row r="741" spans="1:16" x14ac:dyDescent="0.2">
      <c r="A741" s="1">
        <v>106</v>
      </c>
      <c r="B741" s="42"/>
      <c r="C741" s="4902" t="s">
        <v>7973</v>
      </c>
      <c r="D741" s="4886"/>
      <c r="E741" s="4886"/>
      <c r="F741" s="4887"/>
      <c r="G741" s="252">
        <v>42230</v>
      </c>
      <c r="H741" s="252">
        <v>42236</v>
      </c>
      <c r="I741" s="3932"/>
      <c r="J741" s="21">
        <v>6</v>
      </c>
      <c r="K741" s="20"/>
      <c r="L741" s="1779" t="s">
        <v>7974</v>
      </c>
      <c r="M741" s="1774" t="s">
        <v>8165</v>
      </c>
      <c r="N741" s="533" t="s">
        <v>1223</v>
      </c>
      <c r="O741" s="44" t="s">
        <v>313</v>
      </c>
      <c r="P741" s="44"/>
    </row>
    <row r="742" spans="1:16" x14ac:dyDescent="0.2">
      <c r="A742" s="1">
        <v>107</v>
      </c>
      <c r="B742" s="42"/>
      <c r="C742" s="4902" t="s">
        <v>7975</v>
      </c>
      <c r="D742" s="4886"/>
      <c r="E742" s="4886"/>
      <c r="F742" s="4887"/>
      <c r="G742" s="252">
        <v>42236</v>
      </c>
      <c r="H742" s="252">
        <v>42236</v>
      </c>
      <c r="I742" s="3932"/>
      <c r="J742" s="21">
        <v>7</v>
      </c>
      <c r="K742" s="20"/>
      <c r="L742" s="1779" t="s">
        <v>7976</v>
      </c>
      <c r="M742" s="1774" t="s">
        <v>8166</v>
      </c>
      <c r="N742" s="533" t="s">
        <v>1223</v>
      </c>
      <c r="O742" s="44" t="s">
        <v>313</v>
      </c>
      <c r="P742" s="111" t="s">
        <v>8185</v>
      </c>
    </row>
    <row r="743" spans="1:16" x14ac:dyDescent="0.2">
      <c r="A743" s="1">
        <v>108</v>
      </c>
      <c r="B743" s="42"/>
      <c r="C743" s="4902" t="s">
        <v>7977</v>
      </c>
      <c r="D743" s="4886"/>
      <c r="E743" s="4886"/>
      <c r="F743" s="4887"/>
      <c r="G743" s="252">
        <v>42236</v>
      </c>
      <c r="H743" s="252">
        <v>42236</v>
      </c>
      <c r="I743" s="3933"/>
      <c r="J743" s="21">
        <v>8</v>
      </c>
      <c r="K743" s="20"/>
      <c r="L743" s="1779" t="s">
        <v>7978</v>
      </c>
      <c r="M743" s="1774" t="s">
        <v>8167</v>
      </c>
      <c r="N743" s="533" t="s">
        <v>1223</v>
      </c>
      <c r="O743" s="44" t="s">
        <v>313</v>
      </c>
      <c r="P743" s="54"/>
    </row>
    <row r="744" spans="1:16" x14ac:dyDescent="0.2">
      <c r="A744" s="1">
        <v>109</v>
      </c>
      <c r="B744" s="42"/>
      <c r="C744" s="4902" t="s">
        <v>7979</v>
      </c>
      <c r="D744" s="4886"/>
      <c r="E744" s="4886"/>
      <c r="F744" s="4887"/>
      <c r="G744" s="252">
        <v>42236</v>
      </c>
      <c r="H744" s="252">
        <v>42236</v>
      </c>
      <c r="I744" s="3931">
        <v>497</v>
      </c>
      <c r="J744" s="21">
        <v>1</v>
      </c>
      <c r="K744" s="20"/>
      <c r="L744" s="1779" t="s">
        <v>7980</v>
      </c>
      <c r="M744" s="1774" t="s">
        <v>8168</v>
      </c>
      <c r="N744" s="533" t="s">
        <v>1223</v>
      </c>
      <c r="O744" s="44" t="s">
        <v>313</v>
      </c>
      <c r="P744" s="44"/>
    </row>
    <row r="745" spans="1:16" x14ac:dyDescent="0.2">
      <c r="A745" s="1">
        <v>110</v>
      </c>
      <c r="B745" s="42"/>
      <c r="C745" s="4902" t="s">
        <v>7981</v>
      </c>
      <c r="D745" s="4886"/>
      <c r="E745" s="4886"/>
      <c r="F745" s="4887"/>
      <c r="G745" s="252">
        <v>42236</v>
      </c>
      <c r="H745" s="252">
        <v>42241</v>
      </c>
      <c r="I745" s="3932"/>
      <c r="J745" s="21">
        <v>2</v>
      </c>
      <c r="K745" s="20"/>
      <c r="L745" s="1779" t="s">
        <v>7982</v>
      </c>
      <c r="M745" s="1774" t="s">
        <v>8169</v>
      </c>
      <c r="N745" s="533" t="s">
        <v>1223</v>
      </c>
      <c r="O745" s="44" t="s">
        <v>313</v>
      </c>
      <c r="P745" s="54"/>
    </row>
    <row r="746" spans="1:16" x14ac:dyDescent="0.2">
      <c r="A746" s="1">
        <v>111</v>
      </c>
      <c r="B746" s="42"/>
      <c r="C746" s="4902" t="s">
        <v>7983</v>
      </c>
      <c r="D746" s="4886"/>
      <c r="E746" s="4886"/>
      <c r="F746" s="4887"/>
      <c r="G746" s="252">
        <v>42241</v>
      </c>
      <c r="H746" s="252">
        <v>42241</v>
      </c>
      <c r="I746" s="3932"/>
      <c r="J746" s="21">
        <v>3</v>
      </c>
      <c r="K746" s="20"/>
      <c r="L746" s="1779" t="s">
        <v>7984</v>
      </c>
      <c r="M746" s="1774" t="s">
        <v>8170</v>
      </c>
      <c r="N746" s="533" t="s">
        <v>1223</v>
      </c>
      <c r="O746" s="44" t="s">
        <v>313</v>
      </c>
      <c r="P746" s="54"/>
    </row>
    <row r="747" spans="1:16" x14ac:dyDescent="0.2">
      <c r="A747" s="1">
        <v>112</v>
      </c>
      <c r="B747" s="42"/>
      <c r="C747" s="4902" t="s">
        <v>7985</v>
      </c>
      <c r="D747" s="4886"/>
      <c r="E747" s="4886"/>
      <c r="F747" s="4887"/>
      <c r="G747" s="252">
        <v>42241</v>
      </c>
      <c r="H747" s="252">
        <v>42242</v>
      </c>
      <c r="I747" s="3932"/>
      <c r="J747" s="21">
        <v>4</v>
      </c>
      <c r="K747" s="20"/>
      <c r="L747" s="1779" t="s">
        <v>7986</v>
      </c>
      <c r="M747" s="1774" t="s">
        <v>8171</v>
      </c>
      <c r="N747" s="533" t="s">
        <v>1223</v>
      </c>
      <c r="O747" s="44" t="s">
        <v>313</v>
      </c>
      <c r="P747" s="44" t="s">
        <v>8186</v>
      </c>
    </row>
    <row r="748" spans="1:16" x14ac:dyDescent="0.2">
      <c r="A748" s="1">
        <v>113</v>
      </c>
      <c r="B748" s="42"/>
      <c r="C748" s="4902" t="s">
        <v>7987</v>
      </c>
      <c r="D748" s="4886"/>
      <c r="E748" s="4886"/>
      <c r="F748" s="4887"/>
      <c r="G748" s="252">
        <v>42242</v>
      </c>
      <c r="H748" s="252">
        <v>42242</v>
      </c>
      <c r="I748" s="3932"/>
      <c r="J748" s="21">
        <v>5</v>
      </c>
      <c r="K748" s="20"/>
      <c r="L748" s="1779" t="s">
        <v>7988</v>
      </c>
      <c r="M748" s="1774" t="s">
        <v>8172</v>
      </c>
      <c r="N748" s="533" t="s">
        <v>1223</v>
      </c>
      <c r="O748" s="44" t="s">
        <v>313</v>
      </c>
      <c r="P748" s="1778"/>
    </row>
    <row r="749" spans="1:16" x14ac:dyDescent="0.2">
      <c r="A749" s="1">
        <v>114</v>
      </c>
      <c r="B749" s="42"/>
      <c r="C749" s="4902" t="s">
        <v>7989</v>
      </c>
      <c r="D749" s="4886"/>
      <c r="E749" s="4886"/>
      <c r="F749" s="4887"/>
      <c r="G749" s="252">
        <v>42242</v>
      </c>
      <c r="H749" s="252">
        <v>42243</v>
      </c>
      <c r="I749" s="3932"/>
      <c r="J749" s="21">
        <v>6</v>
      </c>
      <c r="K749" s="20"/>
      <c r="L749" s="1779" t="s">
        <v>7990</v>
      </c>
      <c r="M749" s="1774" t="s">
        <v>8173</v>
      </c>
      <c r="N749" s="533" t="s">
        <v>1223</v>
      </c>
      <c r="O749" s="44" t="s">
        <v>313</v>
      </c>
      <c r="P749" s="1778"/>
    </row>
    <row r="750" spans="1:16" x14ac:dyDescent="0.2">
      <c r="A750" s="1">
        <v>115</v>
      </c>
      <c r="B750" s="42"/>
      <c r="C750" s="4902" t="s">
        <v>7991</v>
      </c>
      <c r="D750" s="4886"/>
      <c r="E750" s="4886"/>
      <c r="F750" s="4887"/>
      <c r="G750" s="252">
        <v>42243</v>
      </c>
      <c r="H750" s="252">
        <v>42247</v>
      </c>
      <c r="I750" s="3932"/>
      <c r="J750" s="21">
        <v>7</v>
      </c>
      <c r="K750" s="20"/>
      <c r="L750" s="1779" t="s">
        <v>7992</v>
      </c>
      <c r="M750" s="1774" t="s">
        <v>8174</v>
      </c>
      <c r="N750" s="533" t="s">
        <v>1223</v>
      </c>
      <c r="O750" s="44" t="s">
        <v>313</v>
      </c>
      <c r="P750" s="44"/>
    </row>
    <row r="751" spans="1:16" x14ac:dyDescent="0.2">
      <c r="A751" s="1">
        <v>116</v>
      </c>
      <c r="B751" s="42"/>
      <c r="C751" s="4902" t="s">
        <v>7993</v>
      </c>
      <c r="D751" s="4886"/>
      <c r="E751" s="4886"/>
      <c r="F751" s="4887"/>
      <c r="G751" s="252">
        <v>42247</v>
      </c>
      <c r="H751" s="252">
        <v>42247</v>
      </c>
      <c r="I751" s="3933"/>
      <c r="J751" s="21">
        <v>8</v>
      </c>
      <c r="K751" s="20"/>
      <c r="L751" s="1779" t="s">
        <v>7994</v>
      </c>
      <c r="M751" s="1774" t="s">
        <v>8175</v>
      </c>
      <c r="N751" s="533" t="s">
        <v>1223</v>
      </c>
      <c r="O751" s="44" t="s">
        <v>313</v>
      </c>
      <c r="P751" s="1778"/>
    </row>
    <row r="752" spans="1:16" x14ac:dyDescent="0.2">
      <c r="A752" s="1">
        <v>117</v>
      </c>
      <c r="B752" s="42"/>
      <c r="C752" s="4902" t="s">
        <v>7995</v>
      </c>
      <c r="D752" s="4886"/>
      <c r="E752" s="4886"/>
      <c r="F752" s="4887"/>
      <c r="G752" s="252">
        <v>42250</v>
      </c>
      <c r="H752" s="252">
        <v>42256</v>
      </c>
      <c r="I752" s="3931">
        <v>498</v>
      </c>
      <c r="J752" s="21">
        <v>1</v>
      </c>
      <c r="K752" s="20"/>
      <c r="L752" s="1779" t="s">
        <v>5988</v>
      </c>
      <c r="M752" s="1774">
        <v>205</v>
      </c>
      <c r="N752" s="533" t="s">
        <v>1223</v>
      </c>
      <c r="O752" s="44" t="s">
        <v>313</v>
      </c>
      <c r="P752" s="44"/>
    </row>
    <row r="753" spans="1:16" x14ac:dyDescent="0.2">
      <c r="A753" s="1">
        <v>118</v>
      </c>
      <c r="B753" s="42"/>
      <c r="C753" s="4902" t="s">
        <v>7996</v>
      </c>
      <c r="D753" s="4886"/>
      <c r="E753" s="4886"/>
      <c r="F753" s="4887"/>
      <c r="G753" s="252">
        <v>42256</v>
      </c>
      <c r="H753" s="252">
        <v>42264</v>
      </c>
      <c r="I753" s="3932"/>
      <c r="J753" s="21">
        <v>2</v>
      </c>
      <c r="K753" s="20"/>
      <c r="L753" s="1779" t="s">
        <v>5990</v>
      </c>
      <c r="M753" s="1774" t="s">
        <v>8189</v>
      </c>
      <c r="N753" s="533" t="s">
        <v>1223</v>
      </c>
      <c r="O753" s="44" t="s">
        <v>313</v>
      </c>
      <c r="P753" s="44" t="s">
        <v>8187</v>
      </c>
    </row>
    <row r="754" spans="1:16" x14ac:dyDescent="0.2">
      <c r="A754" s="1">
        <v>119</v>
      </c>
      <c r="B754" s="42"/>
      <c r="C754" s="4902" t="s">
        <v>7997</v>
      </c>
      <c r="D754" s="4886"/>
      <c r="E754" s="4886"/>
      <c r="F754" s="4887"/>
      <c r="G754" s="252">
        <v>42264</v>
      </c>
      <c r="H754" s="252">
        <v>42268</v>
      </c>
      <c r="I754" s="3932"/>
      <c r="J754" s="21">
        <v>3</v>
      </c>
      <c r="K754" s="20"/>
      <c r="L754" s="1779" t="s">
        <v>5993</v>
      </c>
      <c r="M754" s="1774" t="s">
        <v>8190</v>
      </c>
      <c r="N754" s="533" t="s">
        <v>1223</v>
      </c>
      <c r="O754" s="44" t="s">
        <v>313</v>
      </c>
      <c r="P754" s="44"/>
    </row>
    <row r="755" spans="1:16" x14ac:dyDescent="0.2">
      <c r="A755" s="1">
        <v>120</v>
      </c>
      <c r="B755" s="42"/>
      <c r="C755" s="4902" t="s">
        <v>7998</v>
      </c>
      <c r="D755" s="4886"/>
      <c r="E755" s="4886"/>
      <c r="F755" s="4887"/>
      <c r="G755" s="252">
        <v>42268</v>
      </c>
      <c r="H755" s="252">
        <v>42271</v>
      </c>
      <c r="I755" s="3932"/>
      <c r="J755" s="21">
        <v>4</v>
      </c>
      <c r="K755" s="20"/>
      <c r="L755" s="1779" t="s">
        <v>5995</v>
      </c>
      <c r="M755" s="1774" t="s">
        <v>8191</v>
      </c>
      <c r="N755" s="533" t="s">
        <v>1223</v>
      </c>
      <c r="O755" s="44" t="s">
        <v>313</v>
      </c>
      <c r="P755" s="44" t="s">
        <v>8188</v>
      </c>
    </row>
    <row r="756" spans="1:16" x14ac:dyDescent="0.2">
      <c r="A756" s="1">
        <v>121</v>
      </c>
      <c r="B756" s="42"/>
      <c r="C756" s="4902" t="s">
        <v>7999</v>
      </c>
      <c r="D756" s="4886"/>
      <c r="E756" s="4886"/>
      <c r="F756" s="4887"/>
      <c r="G756" s="252">
        <v>42271</v>
      </c>
      <c r="H756" s="252">
        <v>42276</v>
      </c>
      <c r="I756" s="3932"/>
      <c r="J756" s="21">
        <v>5</v>
      </c>
      <c r="K756" s="20"/>
      <c r="L756" s="1779" t="s">
        <v>5997</v>
      </c>
      <c r="M756" s="1774" t="s">
        <v>8192</v>
      </c>
      <c r="N756" s="533" t="s">
        <v>1223</v>
      </c>
      <c r="O756" s="44" t="s">
        <v>313</v>
      </c>
      <c r="P756" s="44"/>
    </row>
    <row r="757" spans="1:16" x14ac:dyDescent="0.2">
      <c r="A757" s="1">
        <v>122</v>
      </c>
      <c r="B757" s="42"/>
      <c r="C757" s="4902" t="s">
        <v>8000</v>
      </c>
      <c r="D757" s="4886"/>
      <c r="E757" s="4886"/>
      <c r="F757" s="4887"/>
      <c r="G757" s="252">
        <v>42276</v>
      </c>
      <c r="H757" s="252">
        <v>42277</v>
      </c>
      <c r="I757" s="3932"/>
      <c r="J757" s="21">
        <v>6</v>
      </c>
      <c r="K757" s="20"/>
      <c r="L757" s="1779" t="s">
        <v>5999</v>
      </c>
      <c r="M757" s="1774" t="s">
        <v>8193</v>
      </c>
      <c r="N757" s="533" t="s">
        <v>1223</v>
      </c>
      <c r="O757" s="44" t="s">
        <v>313</v>
      </c>
      <c r="P757" s="54"/>
    </row>
    <row r="758" spans="1:16" x14ac:dyDescent="0.2">
      <c r="A758" s="1">
        <v>123</v>
      </c>
      <c r="B758" s="42"/>
      <c r="C758" s="4902" t="s">
        <v>8001</v>
      </c>
      <c r="D758" s="4886"/>
      <c r="E758" s="4886"/>
      <c r="F758" s="4887"/>
      <c r="G758" s="252">
        <v>42277</v>
      </c>
      <c r="H758" s="252">
        <v>42277</v>
      </c>
      <c r="I758" s="3933"/>
      <c r="J758" s="21">
        <v>7</v>
      </c>
      <c r="K758" s="20"/>
      <c r="L758" s="1779" t="s">
        <v>6001</v>
      </c>
      <c r="M758" s="1774" t="s">
        <v>8194</v>
      </c>
      <c r="N758" s="533" t="s">
        <v>1223</v>
      </c>
      <c r="O758" s="44" t="s">
        <v>313</v>
      </c>
      <c r="P758" s="1778"/>
    </row>
    <row r="759" spans="1:16" x14ac:dyDescent="0.2">
      <c r="A759" s="1">
        <v>124</v>
      </c>
      <c r="B759" s="42"/>
      <c r="C759" s="4902" t="s">
        <v>8002</v>
      </c>
      <c r="D759" s="4886"/>
      <c r="E759" s="4886"/>
      <c r="F759" s="4887"/>
      <c r="G759" s="252">
        <v>42278</v>
      </c>
      <c r="H759" s="252">
        <v>42286</v>
      </c>
      <c r="I759" s="3931">
        <v>499</v>
      </c>
      <c r="J759" s="21">
        <v>1</v>
      </c>
      <c r="K759" s="20"/>
      <c r="L759" s="1779" t="s">
        <v>8003</v>
      </c>
      <c r="M759" s="1774">
        <v>215</v>
      </c>
      <c r="N759" s="533" t="s">
        <v>1223</v>
      </c>
      <c r="O759" s="44" t="s">
        <v>313</v>
      </c>
      <c r="P759" s="54"/>
    </row>
    <row r="760" spans="1:16" x14ac:dyDescent="0.2">
      <c r="A760" s="1">
        <v>125</v>
      </c>
      <c r="B760" s="42"/>
      <c r="C760" s="4902" t="s">
        <v>8004</v>
      </c>
      <c r="D760" s="4886"/>
      <c r="E760" s="4886"/>
      <c r="F760" s="4887"/>
      <c r="G760" s="252">
        <v>42286</v>
      </c>
      <c r="H760" s="252">
        <v>42286</v>
      </c>
      <c r="I760" s="3932"/>
      <c r="J760" s="21">
        <v>2</v>
      </c>
      <c r="K760" s="20"/>
      <c r="L760" s="1779" t="s">
        <v>8005</v>
      </c>
      <c r="M760" s="1774" t="s">
        <v>8195</v>
      </c>
      <c r="N760" s="533" t="s">
        <v>1223</v>
      </c>
      <c r="O760" s="44" t="s">
        <v>313</v>
      </c>
      <c r="P760" s="1778"/>
    </row>
    <row r="761" spans="1:16" x14ac:dyDescent="0.2">
      <c r="A761" s="1">
        <v>126</v>
      </c>
      <c r="B761" s="42"/>
      <c r="C761" s="4902" t="s">
        <v>8006</v>
      </c>
      <c r="D761" s="4886"/>
      <c r="E761" s="4886"/>
      <c r="F761" s="4887"/>
      <c r="G761" s="252">
        <v>42286</v>
      </c>
      <c r="H761" s="252">
        <v>42297</v>
      </c>
      <c r="I761" s="3932"/>
      <c r="J761" s="21">
        <v>3</v>
      </c>
      <c r="K761" s="20"/>
      <c r="L761" s="1779" t="s">
        <v>8007</v>
      </c>
      <c r="M761" s="1774" t="s">
        <v>8196</v>
      </c>
      <c r="N761" s="533" t="s">
        <v>1223</v>
      </c>
      <c r="O761" s="44" t="s">
        <v>313</v>
      </c>
      <c r="P761" s="54"/>
    </row>
    <row r="762" spans="1:16" x14ac:dyDescent="0.2">
      <c r="A762" s="1">
        <v>127</v>
      </c>
      <c r="B762" s="42"/>
      <c r="C762" s="4902" t="s">
        <v>8008</v>
      </c>
      <c r="D762" s="4886"/>
      <c r="E762" s="4886"/>
      <c r="F762" s="4887"/>
      <c r="G762" s="252">
        <v>42297</v>
      </c>
      <c r="H762" s="252">
        <v>42297</v>
      </c>
      <c r="I762" s="3932"/>
      <c r="J762" s="21">
        <v>4</v>
      </c>
      <c r="K762" s="20"/>
      <c r="L762" s="1779" t="s">
        <v>8009</v>
      </c>
      <c r="M762" s="1774" t="s">
        <v>8197</v>
      </c>
      <c r="N762" s="533" t="s">
        <v>1223</v>
      </c>
      <c r="O762" s="44" t="s">
        <v>313</v>
      </c>
      <c r="P762" s="1778"/>
    </row>
    <row r="763" spans="1:16" x14ac:dyDescent="0.2">
      <c r="A763" s="1">
        <v>128</v>
      </c>
      <c r="B763" s="7"/>
      <c r="C763" s="4902" t="s">
        <v>8010</v>
      </c>
      <c r="D763" s="4886"/>
      <c r="E763" s="4886"/>
      <c r="F763" s="4887"/>
      <c r="G763" s="252">
        <v>42297</v>
      </c>
      <c r="H763" s="618">
        <v>42298</v>
      </c>
      <c r="I763" s="3932"/>
      <c r="J763" s="21">
        <v>5</v>
      </c>
      <c r="K763" s="7"/>
      <c r="L763" s="1779" t="s">
        <v>8011</v>
      </c>
      <c r="M763" s="1774" t="s">
        <v>8198</v>
      </c>
      <c r="N763" s="533" t="s">
        <v>1223</v>
      </c>
      <c r="O763" s="44" t="s">
        <v>313</v>
      </c>
      <c r="P763" s="44"/>
    </row>
    <row r="764" spans="1:16" x14ac:dyDescent="0.2">
      <c r="A764" s="1">
        <v>129</v>
      </c>
      <c r="B764" s="7"/>
      <c r="C764" s="4902" t="s">
        <v>8012</v>
      </c>
      <c r="D764" s="4886"/>
      <c r="E764" s="4886"/>
      <c r="F764" s="4887"/>
      <c r="G764" s="618">
        <v>42298</v>
      </c>
      <c r="H764" s="618">
        <v>42298</v>
      </c>
      <c r="I764" s="3932"/>
      <c r="J764" s="21">
        <v>6</v>
      </c>
      <c r="K764" s="7"/>
      <c r="L764" s="1779" t="s">
        <v>8013</v>
      </c>
      <c r="M764" s="1774" t="s">
        <v>8199</v>
      </c>
      <c r="N764" s="533" t="s">
        <v>1223</v>
      </c>
      <c r="O764" s="44" t="s">
        <v>313</v>
      </c>
      <c r="P764" s="44"/>
    </row>
    <row r="765" spans="1:16" x14ac:dyDescent="0.2">
      <c r="A765" s="1">
        <v>130</v>
      </c>
      <c r="B765" s="7"/>
      <c r="C765" s="4902" t="s">
        <v>8014</v>
      </c>
      <c r="D765" s="4886"/>
      <c r="E765" s="4886"/>
      <c r="F765" s="4887"/>
      <c r="G765" s="618">
        <v>42298</v>
      </c>
      <c r="H765" s="618">
        <v>42298</v>
      </c>
      <c r="I765" s="3933"/>
      <c r="J765" s="21">
        <v>7</v>
      </c>
      <c r="K765" s="7"/>
      <c r="L765" s="1779" t="s">
        <v>8015</v>
      </c>
      <c r="M765" s="1774" t="s">
        <v>8200</v>
      </c>
      <c r="N765" s="533" t="s">
        <v>1223</v>
      </c>
      <c r="O765" s="44" t="s">
        <v>313</v>
      </c>
      <c r="P765" s="44"/>
    </row>
    <row r="766" spans="1:16" x14ac:dyDescent="0.2">
      <c r="A766" s="1">
        <v>131</v>
      </c>
      <c r="B766" s="7"/>
      <c r="C766" s="4902" t="s">
        <v>8016</v>
      </c>
      <c r="D766" s="4886"/>
      <c r="E766" s="4886"/>
      <c r="F766" s="4887"/>
      <c r="G766" s="618">
        <v>42298</v>
      </c>
      <c r="H766" s="618">
        <v>42299</v>
      </c>
      <c r="I766" s="3931">
        <v>500</v>
      </c>
      <c r="J766" s="21">
        <v>1</v>
      </c>
      <c r="K766" s="7"/>
      <c r="L766" s="1779" t="s">
        <v>8017</v>
      </c>
      <c r="M766" s="1774" t="s">
        <v>8201</v>
      </c>
      <c r="N766" s="533" t="s">
        <v>1223</v>
      </c>
      <c r="O766" s="44" t="s">
        <v>313</v>
      </c>
      <c r="P766" s="44"/>
    </row>
    <row r="767" spans="1:16" x14ac:dyDescent="0.2">
      <c r="A767" s="1">
        <v>132</v>
      </c>
      <c r="B767" s="7"/>
      <c r="C767" s="4902" t="s">
        <v>8018</v>
      </c>
      <c r="D767" s="4886"/>
      <c r="E767" s="4886"/>
      <c r="F767" s="4887"/>
      <c r="G767" s="618">
        <v>42299</v>
      </c>
      <c r="H767" s="618">
        <v>42299</v>
      </c>
      <c r="I767" s="3932"/>
      <c r="J767" s="21">
        <v>2</v>
      </c>
      <c r="K767" s="7"/>
      <c r="L767" s="1779" t="s">
        <v>8019</v>
      </c>
      <c r="M767" s="1774" t="s">
        <v>8202</v>
      </c>
      <c r="N767" s="533" t="s">
        <v>1223</v>
      </c>
      <c r="O767" s="44" t="s">
        <v>313</v>
      </c>
      <c r="P767" s="44"/>
    </row>
    <row r="768" spans="1:16" x14ac:dyDescent="0.2">
      <c r="A768" s="1">
        <v>133</v>
      </c>
      <c r="B768" s="7"/>
      <c r="C768" s="4902" t="s">
        <v>8020</v>
      </c>
      <c r="D768" s="4886"/>
      <c r="E768" s="4886"/>
      <c r="F768" s="4887"/>
      <c r="G768" s="252">
        <v>42299</v>
      </c>
      <c r="H768" s="252">
        <v>42299</v>
      </c>
      <c r="I768" s="3932"/>
      <c r="J768" s="21">
        <v>3</v>
      </c>
      <c r="K768" s="7"/>
      <c r="L768" s="1779" t="s">
        <v>8021</v>
      </c>
      <c r="M768" s="1774" t="s">
        <v>8203</v>
      </c>
      <c r="N768" s="533" t="s">
        <v>1223</v>
      </c>
      <c r="O768" s="44" t="s">
        <v>313</v>
      </c>
      <c r="P768" s="44"/>
    </row>
    <row r="769" spans="1:16" x14ac:dyDescent="0.2">
      <c r="A769" s="1">
        <v>134</v>
      </c>
      <c r="B769" s="7"/>
      <c r="C769" s="4902" t="s">
        <v>8022</v>
      </c>
      <c r="D769" s="4886"/>
      <c r="E769" s="4886"/>
      <c r="F769" s="4887"/>
      <c r="G769" s="252">
        <v>42299</v>
      </c>
      <c r="H769" s="252">
        <v>42299</v>
      </c>
      <c r="I769" s="3932"/>
      <c r="J769" s="21">
        <v>4</v>
      </c>
      <c r="K769" s="7"/>
      <c r="L769" s="1779" t="s">
        <v>8023</v>
      </c>
      <c r="M769" s="1774" t="s">
        <v>8204</v>
      </c>
      <c r="N769" s="533" t="s">
        <v>1223</v>
      </c>
      <c r="O769" s="44" t="s">
        <v>313</v>
      </c>
      <c r="P769" s="44"/>
    </row>
    <row r="770" spans="1:16" x14ac:dyDescent="0.2">
      <c r="A770" s="1">
        <v>135</v>
      </c>
      <c r="B770" s="7"/>
      <c r="C770" s="4902" t="s">
        <v>8024</v>
      </c>
      <c r="D770" s="4886"/>
      <c r="E770" s="4886"/>
      <c r="F770" s="4887"/>
      <c r="G770" s="618">
        <v>42299</v>
      </c>
      <c r="H770" s="252">
        <v>42308</v>
      </c>
      <c r="I770" s="3932"/>
      <c r="J770" s="21">
        <v>5</v>
      </c>
      <c r="K770" s="7"/>
      <c r="L770" s="1779" t="s">
        <v>8025</v>
      </c>
      <c r="M770" s="1774" t="s">
        <v>8205</v>
      </c>
      <c r="N770" s="533" t="s">
        <v>1223</v>
      </c>
      <c r="O770" s="44" t="s">
        <v>313</v>
      </c>
      <c r="P770" s="44"/>
    </row>
    <row r="771" spans="1:16" x14ac:dyDescent="0.2">
      <c r="A771" s="1">
        <v>136</v>
      </c>
      <c r="B771" s="7"/>
      <c r="C771" s="4902" t="s">
        <v>8026</v>
      </c>
      <c r="D771" s="4886"/>
      <c r="E771" s="4886"/>
      <c r="F771" s="4887"/>
      <c r="G771" s="618">
        <v>42308</v>
      </c>
      <c r="H771" s="618">
        <v>42308</v>
      </c>
      <c r="I771" s="3932"/>
      <c r="J771" s="21">
        <v>6</v>
      </c>
      <c r="K771" s="7"/>
      <c r="L771" s="1779" t="s">
        <v>8027</v>
      </c>
      <c r="M771" s="1774" t="s">
        <v>8206</v>
      </c>
      <c r="N771" s="533" t="s">
        <v>1223</v>
      </c>
      <c r="O771" s="44" t="s">
        <v>313</v>
      </c>
      <c r="P771" s="44"/>
    </row>
    <row r="772" spans="1:16" x14ac:dyDescent="0.2">
      <c r="A772" s="1">
        <v>137</v>
      </c>
      <c r="B772" s="7"/>
      <c r="C772" s="4902" t="s">
        <v>8028</v>
      </c>
      <c r="D772" s="4886"/>
      <c r="E772" s="4886"/>
      <c r="F772" s="4887"/>
      <c r="G772" s="618">
        <v>42311</v>
      </c>
      <c r="H772" s="618">
        <v>42324</v>
      </c>
      <c r="I772" s="3933"/>
      <c r="J772" s="21">
        <v>7</v>
      </c>
      <c r="K772" s="7"/>
      <c r="L772" s="1779" t="s">
        <v>7870</v>
      </c>
      <c r="M772" s="1774">
        <v>226</v>
      </c>
      <c r="N772" s="533" t="s">
        <v>1223</v>
      </c>
      <c r="O772" s="44" t="s">
        <v>313</v>
      </c>
      <c r="P772" s="44"/>
    </row>
    <row r="773" spans="1:16" x14ac:dyDescent="0.2">
      <c r="A773" s="1">
        <v>138</v>
      </c>
      <c r="B773" s="7"/>
      <c r="C773" s="4902" t="s">
        <v>8029</v>
      </c>
      <c r="D773" s="4886"/>
      <c r="E773" s="4886"/>
      <c r="F773" s="4887"/>
      <c r="G773" s="618">
        <v>42324</v>
      </c>
      <c r="H773" s="618">
        <v>42324</v>
      </c>
      <c r="I773" s="3931">
        <v>501</v>
      </c>
      <c r="J773" s="21">
        <v>1</v>
      </c>
      <c r="K773" s="7"/>
      <c r="L773" s="1779" t="s">
        <v>7335</v>
      </c>
      <c r="M773" s="1774" t="s">
        <v>8207</v>
      </c>
      <c r="N773" s="533" t="s">
        <v>1223</v>
      </c>
      <c r="O773" s="44" t="s">
        <v>313</v>
      </c>
      <c r="P773" s="44"/>
    </row>
    <row r="774" spans="1:16" x14ac:dyDescent="0.2">
      <c r="A774" s="1">
        <v>139</v>
      </c>
      <c r="B774" s="7"/>
      <c r="C774" s="4902" t="s">
        <v>8030</v>
      </c>
      <c r="D774" s="4886"/>
      <c r="E774" s="4886"/>
      <c r="F774" s="4887"/>
      <c r="G774" s="618">
        <v>42333</v>
      </c>
      <c r="H774" s="618">
        <v>42333</v>
      </c>
      <c r="I774" s="3932"/>
      <c r="J774" s="21">
        <v>2</v>
      </c>
      <c r="K774" s="7"/>
      <c r="L774" s="1779" t="s">
        <v>7337</v>
      </c>
      <c r="M774" s="1774" t="s">
        <v>8208</v>
      </c>
      <c r="N774" s="533" t="s">
        <v>1223</v>
      </c>
      <c r="O774" s="44" t="s">
        <v>313</v>
      </c>
      <c r="P774" s="44"/>
    </row>
    <row r="775" spans="1:16" x14ac:dyDescent="0.2">
      <c r="A775" s="1">
        <v>140</v>
      </c>
      <c r="B775" s="7"/>
      <c r="C775" s="4902" t="s">
        <v>8031</v>
      </c>
      <c r="D775" s="4886"/>
      <c r="E775" s="4886"/>
      <c r="F775" s="4887"/>
      <c r="G775" s="618">
        <v>42333</v>
      </c>
      <c r="H775" s="618">
        <v>42334</v>
      </c>
      <c r="I775" s="3932"/>
      <c r="J775" s="21">
        <v>3</v>
      </c>
      <c r="K775" s="7"/>
      <c r="L775" s="1779" t="s">
        <v>7339</v>
      </c>
      <c r="M775" s="1774" t="s">
        <v>8209</v>
      </c>
      <c r="N775" s="533" t="s">
        <v>1223</v>
      </c>
      <c r="O775" s="44" t="s">
        <v>313</v>
      </c>
      <c r="P775" s="44"/>
    </row>
    <row r="776" spans="1:16" x14ac:dyDescent="0.2">
      <c r="A776" s="1">
        <v>141</v>
      </c>
      <c r="B776" s="7"/>
      <c r="C776" s="4902" t="s">
        <v>8032</v>
      </c>
      <c r="D776" s="4886"/>
      <c r="E776" s="4886"/>
      <c r="F776" s="4887"/>
      <c r="G776" s="618">
        <v>42334</v>
      </c>
      <c r="H776" s="618">
        <v>42338</v>
      </c>
      <c r="I776" s="3932"/>
      <c r="J776" s="21">
        <v>4</v>
      </c>
      <c r="K776" s="7"/>
      <c r="L776" s="1779" t="s">
        <v>7341</v>
      </c>
      <c r="M776" s="1774" t="s">
        <v>8210</v>
      </c>
      <c r="N776" s="533" t="s">
        <v>1223</v>
      </c>
      <c r="O776" s="44" t="s">
        <v>313</v>
      </c>
      <c r="P776" s="44"/>
    </row>
    <row r="777" spans="1:16" x14ac:dyDescent="0.2">
      <c r="A777" s="1">
        <v>142</v>
      </c>
      <c r="B777" s="7"/>
      <c r="C777" s="4902" t="s">
        <v>8033</v>
      </c>
      <c r="D777" s="4886"/>
      <c r="E777" s="4886"/>
      <c r="F777" s="4887"/>
      <c r="G777" s="618">
        <v>42338</v>
      </c>
      <c r="H777" s="618">
        <v>42338</v>
      </c>
      <c r="I777" s="3932"/>
      <c r="J777" s="21">
        <v>5</v>
      </c>
      <c r="K777" s="7"/>
      <c r="L777" s="1779" t="s">
        <v>7343</v>
      </c>
      <c r="M777" s="1774" t="s">
        <v>8211</v>
      </c>
      <c r="N777" s="533" t="s">
        <v>1223</v>
      </c>
      <c r="O777" s="44" t="s">
        <v>313</v>
      </c>
      <c r="P777" s="44"/>
    </row>
    <row r="778" spans="1:16" x14ac:dyDescent="0.2">
      <c r="A778" s="1">
        <v>143</v>
      </c>
      <c r="B778" s="7"/>
      <c r="C778" s="4902" t="s">
        <v>8034</v>
      </c>
      <c r="D778" s="4886"/>
      <c r="E778" s="4886"/>
      <c r="F778" s="4887"/>
      <c r="G778" s="618">
        <v>42338</v>
      </c>
      <c r="H778" s="618">
        <v>42338</v>
      </c>
      <c r="I778" s="3932"/>
      <c r="J778" s="21">
        <v>6</v>
      </c>
      <c r="K778" s="7"/>
      <c r="L778" s="1779" t="s">
        <v>7345</v>
      </c>
      <c r="M778" s="1774" t="s">
        <v>8212</v>
      </c>
      <c r="N778" s="533" t="s">
        <v>1223</v>
      </c>
      <c r="O778" s="44" t="s">
        <v>313</v>
      </c>
      <c r="P778" s="44" t="s">
        <v>8222</v>
      </c>
    </row>
    <row r="779" spans="1:16" x14ac:dyDescent="0.2">
      <c r="A779" s="1">
        <v>144</v>
      </c>
      <c r="B779" s="7"/>
      <c r="C779" s="4902" t="s">
        <v>8035</v>
      </c>
      <c r="D779" s="4886"/>
      <c r="E779" s="4886"/>
      <c r="F779" s="4887"/>
      <c r="G779" s="618">
        <v>42338</v>
      </c>
      <c r="H779" s="618">
        <v>42338</v>
      </c>
      <c r="I779" s="3933"/>
      <c r="J779" s="21">
        <v>7</v>
      </c>
      <c r="K779" s="7"/>
      <c r="L779" s="1779" t="s">
        <v>7347</v>
      </c>
      <c r="M779" s="1774" t="s">
        <v>8213</v>
      </c>
      <c r="N779" s="533" t="s">
        <v>1223</v>
      </c>
      <c r="O779" s="44" t="s">
        <v>313</v>
      </c>
      <c r="P779" s="44" t="s">
        <v>8223</v>
      </c>
    </row>
    <row r="780" spans="1:16" x14ac:dyDescent="0.2">
      <c r="A780" s="1">
        <v>145</v>
      </c>
      <c r="B780" s="7"/>
      <c r="C780" s="4902" t="s">
        <v>8036</v>
      </c>
      <c r="D780" s="4886"/>
      <c r="E780" s="4886"/>
      <c r="F780" s="4887"/>
      <c r="G780" s="618">
        <v>42339</v>
      </c>
      <c r="H780" s="618">
        <v>42349</v>
      </c>
      <c r="I780" s="3931">
        <v>502</v>
      </c>
      <c r="J780" s="21">
        <v>1</v>
      </c>
      <c r="K780" s="7"/>
      <c r="L780" s="1779" t="s">
        <v>8037</v>
      </c>
      <c r="M780" s="1774">
        <v>210</v>
      </c>
      <c r="N780" s="533" t="s">
        <v>1223</v>
      </c>
      <c r="O780" s="44" t="s">
        <v>313</v>
      </c>
      <c r="P780" s="44"/>
    </row>
    <row r="781" spans="1:16" x14ac:dyDescent="0.2">
      <c r="A781" s="1">
        <v>146</v>
      </c>
      <c r="B781" s="7"/>
      <c r="C781" s="4902" t="s">
        <v>8038</v>
      </c>
      <c r="D781" s="4886"/>
      <c r="E781" s="4886"/>
      <c r="F781" s="4887"/>
      <c r="G781" s="618">
        <v>42349</v>
      </c>
      <c r="H781" s="618">
        <v>42354</v>
      </c>
      <c r="I781" s="3932"/>
      <c r="J781" s="21">
        <v>2</v>
      </c>
      <c r="K781" s="7"/>
      <c r="L781" s="1779" t="s">
        <v>8039</v>
      </c>
      <c r="M781" s="1774" t="s">
        <v>8214</v>
      </c>
      <c r="N781" s="533" t="s">
        <v>1223</v>
      </c>
      <c r="O781" s="44" t="s">
        <v>313</v>
      </c>
      <c r="P781" s="44"/>
    </row>
    <row r="782" spans="1:16" x14ac:dyDescent="0.2">
      <c r="A782" s="1">
        <v>147</v>
      </c>
      <c r="B782" s="7"/>
      <c r="C782" s="4902" t="s">
        <v>8040</v>
      </c>
      <c r="D782" s="4886"/>
      <c r="E782" s="4886"/>
      <c r="F782" s="4887"/>
      <c r="G782" s="618">
        <v>42354</v>
      </c>
      <c r="H782" s="618">
        <v>42361</v>
      </c>
      <c r="I782" s="3932"/>
      <c r="J782" s="21">
        <v>3</v>
      </c>
      <c r="K782" s="7"/>
      <c r="L782" s="1779" t="s">
        <v>8041</v>
      </c>
      <c r="M782" s="1774" t="s">
        <v>8215</v>
      </c>
      <c r="N782" s="533" t="s">
        <v>1223</v>
      </c>
      <c r="O782" s="44" t="s">
        <v>313</v>
      </c>
      <c r="P782" s="44"/>
    </row>
    <row r="783" spans="1:16" x14ac:dyDescent="0.2">
      <c r="A783" s="1">
        <v>148</v>
      </c>
      <c r="B783" s="7"/>
      <c r="C783" s="4902" t="s">
        <v>8042</v>
      </c>
      <c r="D783" s="4886"/>
      <c r="E783" s="4886"/>
      <c r="F783" s="4887"/>
      <c r="G783" s="618">
        <v>42361</v>
      </c>
      <c r="H783" s="618">
        <v>42361</v>
      </c>
      <c r="I783" s="3932"/>
      <c r="J783" s="21">
        <v>4</v>
      </c>
      <c r="K783" s="7"/>
      <c r="L783" s="1779" t="s">
        <v>8043</v>
      </c>
      <c r="M783" s="1774" t="s">
        <v>8224</v>
      </c>
      <c r="N783" s="533" t="s">
        <v>1223</v>
      </c>
      <c r="O783" s="44" t="s">
        <v>313</v>
      </c>
      <c r="P783" s="44"/>
    </row>
    <row r="784" spans="1:16" x14ac:dyDescent="0.2">
      <c r="A784" s="1">
        <v>149</v>
      </c>
      <c r="B784" s="7"/>
      <c r="C784" s="4902" t="s">
        <v>8044</v>
      </c>
      <c r="D784" s="4886"/>
      <c r="E784" s="4886"/>
      <c r="F784" s="4887"/>
      <c r="G784" s="618">
        <v>42361</v>
      </c>
      <c r="H784" s="618">
        <v>42368</v>
      </c>
      <c r="I784" s="3932"/>
      <c r="J784" s="21">
        <v>5</v>
      </c>
      <c r="K784" s="7"/>
      <c r="L784" s="1779" t="s">
        <v>8045</v>
      </c>
      <c r="M784" s="1774" t="s">
        <v>8216</v>
      </c>
      <c r="N784" s="533" t="s">
        <v>1223</v>
      </c>
      <c r="O784" s="44" t="s">
        <v>313</v>
      </c>
      <c r="P784" s="44"/>
    </row>
    <row r="785" spans="1:16" x14ac:dyDescent="0.2">
      <c r="A785" s="1">
        <v>150</v>
      </c>
      <c r="B785" s="7"/>
      <c r="C785" s="4902" t="s">
        <v>8046</v>
      </c>
      <c r="D785" s="4886"/>
      <c r="E785" s="4886"/>
      <c r="F785" s="4887"/>
      <c r="G785" s="618">
        <v>42368</v>
      </c>
      <c r="H785" s="618">
        <v>42368</v>
      </c>
      <c r="I785" s="3932"/>
      <c r="J785" s="21">
        <v>6</v>
      </c>
      <c r="K785" s="7"/>
      <c r="L785" s="1779" t="s">
        <v>8047</v>
      </c>
      <c r="M785" s="1774" t="s">
        <v>8225</v>
      </c>
      <c r="N785" s="533" t="s">
        <v>1223</v>
      </c>
      <c r="O785" s="44" t="s">
        <v>313</v>
      </c>
      <c r="P785" s="44"/>
    </row>
    <row r="786" spans="1:16" x14ac:dyDescent="0.2">
      <c r="A786" s="1">
        <v>151</v>
      </c>
      <c r="B786" s="7"/>
      <c r="C786" s="4902" t="s">
        <v>8048</v>
      </c>
      <c r="D786" s="4886"/>
      <c r="E786" s="4886"/>
      <c r="F786" s="4887"/>
      <c r="G786" s="618">
        <v>42368</v>
      </c>
      <c r="H786" s="618">
        <v>42368</v>
      </c>
      <c r="I786" s="3933"/>
      <c r="J786" s="21">
        <v>7</v>
      </c>
      <c r="K786" s="7"/>
      <c r="L786" s="1779" t="s">
        <v>8049</v>
      </c>
      <c r="M786" s="1774" t="s">
        <v>8217</v>
      </c>
      <c r="N786" s="533" t="s">
        <v>1223</v>
      </c>
      <c r="O786" s="44" t="s">
        <v>313</v>
      </c>
      <c r="P786" s="44" t="s">
        <v>8226</v>
      </c>
    </row>
    <row r="787" spans="1:16" x14ac:dyDescent="0.2">
      <c r="A787" s="1">
        <v>152</v>
      </c>
      <c r="B787" s="7"/>
      <c r="C787" s="4902" t="s">
        <v>8050</v>
      </c>
      <c r="D787" s="4886"/>
      <c r="E787" s="4886"/>
      <c r="F787" s="4887"/>
      <c r="G787" s="618">
        <v>42368</v>
      </c>
      <c r="H787" s="618">
        <v>42368</v>
      </c>
      <c r="I787" s="3931">
        <v>503</v>
      </c>
      <c r="J787" s="21">
        <v>1</v>
      </c>
      <c r="K787" s="7"/>
      <c r="L787" s="1779" t="s">
        <v>8051</v>
      </c>
      <c r="M787" s="438" t="s">
        <v>8218</v>
      </c>
      <c r="N787" s="533" t="s">
        <v>1223</v>
      </c>
      <c r="O787" s="44" t="s">
        <v>313</v>
      </c>
      <c r="P787" s="44"/>
    </row>
    <row r="788" spans="1:16" x14ac:dyDescent="0.2">
      <c r="A788" s="1">
        <v>153</v>
      </c>
      <c r="B788" s="7"/>
      <c r="C788" s="4902" t="s">
        <v>8052</v>
      </c>
      <c r="D788" s="4886"/>
      <c r="E788" s="4886"/>
      <c r="F788" s="4887"/>
      <c r="G788" s="618">
        <v>42368</v>
      </c>
      <c r="H788" s="618">
        <v>42368</v>
      </c>
      <c r="I788" s="3932"/>
      <c r="J788" s="21">
        <v>2</v>
      </c>
      <c r="K788" s="7"/>
      <c r="L788" s="1779" t="s">
        <v>8053</v>
      </c>
      <c r="M788" s="438" t="s">
        <v>8219</v>
      </c>
      <c r="N788" s="533" t="s">
        <v>1223</v>
      </c>
      <c r="O788" s="44" t="s">
        <v>313</v>
      </c>
      <c r="P788" s="44"/>
    </row>
    <row r="789" spans="1:16" x14ac:dyDescent="0.2">
      <c r="A789" s="1">
        <v>154</v>
      </c>
      <c r="B789" s="7"/>
      <c r="C789" s="4902" t="s">
        <v>8054</v>
      </c>
      <c r="D789" s="4886"/>
      <c r="E789" s="4886"/>
      <c r="F789" s="4887"/>
      <c r="G789" s="618">
        <v>42368</v>
      </c>
      <c r="H789" s="618">
        <v>42368</v>
      </c>
      <c r="I789" s="3932"/>
      <c r="J789" s="21">
        <v>3</v>
      </c>
      <c r="K789" s="7"/>
      <c r="L789" s="1779" t="s">
        <v>8055</v>
      </c>
      <c r="M789" s="438" t="s">
        <v>8220</v>
      </c>
      <c r="N789" s="533" t="s">
        <v>1223</v>
      </c>
      <c r="O789" s="44" t="s">
        <v>313</v>
      </c>
      <c r="P789" s="44"/>
    </row>
    <row r="790" spans="1:16" x14ac:dyDescent="0.2">
      <c r="A790" s="1">
        <v>155</v>
      </c>
      <c r="B790" s="7"/>
      <c r="C790" s="4902" t="s">
        <v>8056</v>
      </c>
      <c r="D790" s="4886"/>
      <c r="E790" s="4886"/>
      <c r="F790" s="4887"/>
      <c r="G790" s="618">
        <v>42369</v>
      </c>
      <c r="H790" s="618">
        <v>42369</v>
      </c>
      <c r="I790" s="3932"/>
      <c r="J790" s="21">
        <v>4</v>
      </c>
      <c r="K790" s="7"/>
      <c r="L790" s="1779" t="s">
        <v>8057</v>
      </c>
      <c r="M790" s="438" t="s">
        <v>8221</v>
      </c>
      <c r="N790" s="533" t="s">
        <v>1223</v>
      </c>
      <c r="O790" s="44" t="s">
        <v>313</v>
      </c>
      <c r="P790" s="44"/>
    </row>
    <row r="791" spans="1:16" x14ac:dyDescent="0.2">
      <c r="A791" s="7"/>
      <c r="B791" s="7"/>
      <c r="C791" s="4773"/>
      <c r="D791" s="4774"/>
      <c r="E791" s="4774"/>
      <c r="F791" s="4775"/>
      <c r="G791" s="618"/>
      <c r="H791" s="618"/>
      <c r="I791" s="3932"/>
      <c r="J791" s="7"/>
      <c r="K791" s="7"/>
      <c r="L791" s="44"/>
      <c r="M791" s="438"/>
      <c r="N791" s="44"/>
      <c r="O791" s="44"/>
      <c r="P791" s="44"/>
    </row>
    <row r="792" spans="1:16" x14ac:dyDescent="0.2">
      <c r="A792" s="7"/>
      <c r="B792" s="20" t="s">
        <v>585</v>
      </c>
      <c r="C792" s="4653" t="s">
        <v>586</v>
      </c>
      <c r="D792" s="4654"/>
      <c r="E792" s="4654"/>
      <c r="F792" s="4655"/>
      <c r="G792" s="618"/>
      <c r="H792" s="618"/>
      <c r="I792" s="3932"/>
      <c r="J792" s="7"/>
      <c r="K792" s="7"/>
      <c r="L792" s="9"/>
      <c r="M792" s="438"/>
      <c r="N792" s="44"/>
      <c r="O792" s="44"/>
      <c r="P792" s="44"/>
    </row>
    <row r="793" spans="1:16" x14ac:dyDescent="0.2">
      <c r="A793" s="7"/>
      <c r="B793" s="20" t="s">
        <v>587</v>
      </c>
      <c r="C793" s="4653" t="s">
        <v>588</v>
      </c>
      <c r="D793" s="4654"/>
      <c r="E793" s="4654"/>
      <c r="F793" s="4655"/>
      <c r="G793" s="618"/>
      <c r="H793" s="618"/>
      <c r="I793" s="3932"/>
      <c r="J793" s="20"/>
      <c r="K793" s="7"/>
      <c r="L793" s="9"/>
      <c r="M793" s="438"/>
      <c r="N793" s="44"/>
      <c r="O793" s="44"/>
      <c r="P793" s="44"/>
    </row>
    <row r="794" spans="1:16" x14ac:dyDescent="0.2">
      <c r="A794" s="1">
        <v>156</v>
      </c>
      <c r="B794" s="20"/>
      <c r="C794" s="4648" t="s">
        <v>8058</v>
      </c>
      <c r="D794" s="4649"/>
      <c r="E794" s="4649"/>
      <c r="F794" s="4650"/>
      <c r="G794" s="618">
        <v>42005</v>
      </c>
      <c r="H794" s="618">
        <v>42369</v>
      </c>
      <c r="I794" s="3932"/>
      <c r="J794" s="3931">
        <v>5</v>
      </c>
      <c r="K794" s="7"/>
      <c r="L794" s="9"/>
      <c r="M794" s="438">
        <v>24</v>
      </c>
      <c r="N794" s="533" t="s">
        <v>1223</v>
      </c>
      <c r="O794" s="44" t="s">
        <v>589</v>
      </c>
      <c r="P794" s="44"/>
    </row>
    <row r="795" spans="1:16" x14ac:dyDescent="0.2">
      <c r="A795" s="1">
        <v>157</v>
      </c>
      <c r="B795" s="20"/>
      <c r="C795" s="4648" t="s">
        <v>8059</v>
      </c>
      <c r="D795" s="4649"/>
      <c r="E795" s="4649"/>
      <c r="F795" s="4650"/>
      <c r="G795" s="618">
        <v>42005</v>
      </c>
      <c r="H795" s="618">
        <v>42381</v>
      </c>
      <c r="I795" s="3932"/>
      <c r="J795" s="3932"/>
      <c r="K795" s="7"/>
      <c r="L795" s="9"/>
      <c r="M795" s="438">
        <v>25</v>
      </c>
      <c r="N795" s="533" t="s">
        <v>1223</v>
      </c>
      <c r="O795" s="44" t="s">
        <v>589</v>
      </c>
      <c r="P795" s="44"/>
    </row>
    <row r="796" spans="1:16" x14ac:dyDescent="0.2">
      <c r="A796" s="1">
        <v>158</v>
      </c>
      <c r="B796" s="20"/>
      <c r="C796" s="4648" t="s">
        <v>8060</v>
      </c>
      <c r="D796" s="4649"/>
      <c r="E796" s="4649"/>
      <c r="F796" s="4650"/>
      <c r="G796" s="618">
        <v>42005</v>
      </c>
      <c r="H796" s="618">
        <v>42369</v>
      </c>
      <c r="I796" s="3932"/>
      <c r="J796" s="3932"/>
      <c r="K796" s="7"/>
      <c r="L796" s="9"/>
      <c r="M796" s="438">
        <v>22</v>
      </c>
      <c r="N796" s="533" t="s">
        <v>1223</v>
      </c>
      <c r="O796" s="44" t="s">
        <v>589</v>
      </c>
      <c r="P796" s="44"/>
    </row>
    <row r="797" spans="1:16" x14ac:dyDescent="0.2">
      <c r="A797" s="1">
        <v>159</v>
      </c>
      <c r="B797" s="20"/>
      <c r="C797" s="4648" t="s">
        <v>8061</v>
      </c>
      <c r="D797" s="4649"/>
      <c r="E797" s="4649"/>
      <c r="F797" s="4650"/>
      <c r="G797" s="618">
        <v>42005</v>
      </c>
      <c r="H797" s="618">
        <v>42369</v>
      </c>
      <c r="I797" s="3932"/>
      <c r="J797" s="3932"/>
      <c r="K797" s="7"/>
      <c r="L797" s="9"/>
      <c r="M797" s="438">
        <v>38</v>
      </c>
      <c r="N797" s="533" t="s">
        <v>1223</v>
      </c>
      <c r="O797" s="44" t="s">
        <v>589</v>
      </c>
      <c r="P797" s="44"/>
    </row>
    <row r="798" spans="1:16" x14ac:dyDescent="0.2">
      <c r="A798" s="1">
        <v>160</v>
      </c>
      <c r="B798" s="20"/>
      <c r="C798" s="4648" t="s">
        <v>8062</v>
      </c>
      <c r="D798" s="4649"/>
      <c r="E798" s="4649"/>
      <c r="F798" s="4650"/>
      <c r="G798" s="618">
        <v>42005</v>
      </c>
      <c r="H798" s="618">
        <v>42124</v>
      </c>
      <c r="I798" s="3932"/>
      <c r="J798" s="3932"/>
      <c r="K798" s="7"/>
      <c r="L798" s="9"/>
      <c r="M798" s="438">
        <v>6</v>
      </c>
      <c r="N798" s="533" t="s">
        <v>1223</v>
      </c>
      <c r="O798" s="44" t="s">
        <v>589</v>
      </c>
      <c r="P798" s="44"/>
    </row>
    <row r="799" spans="1:16" x14ac:dyDescent="0.2">
      <c r="A799" s="1">
        <v>161</v>
      </c>
      <c r="B799" s="20"/>
      <c r="C799" s="4648" t="s">
        <v>8063</v>
      </c>
      <c r="D799" s="4649"/>
      <c r="E799" s="4649"/>
      <c r="F799" s="4650"/>
      <c r="G799" s="618">
        <v>42005</v>
      </c>
      <c r="H799" s="618">
        <v>42124</v>
      </c>
      <c r="I799" s="3932"/>
      <c r="J799" s="3932"/>
      <c r="K799" s="7"/>
      <c r="L799" s="9"/>
      <c r="M799" s="438">
        <v>9</v>
      </c>
      <c r="N799" s="533" t="s">
        <v>1223</v>
      </c>
      <c r="O799" s="44" t="s">
        <v>589</v>
      </c>
      <c r="P799" s="44"/>
    </row>
    <row r="800" spans="1:16" x14ac:dyDescent="0.2">
      <c r="A800" s="1">
        <v>162</v>
      </c>
      <c r="B800" s="20"/>
      <c r="C800" s="4648" t="s">
        <v>8064</v>
      </c>
      <c r="D800" s="4649"/>
      <c r="E800" s="4649"/>
      <c r="F800" s="4650"/>
      <c r="G800" s="618">
        <v>42005</v>
      </c>
      <c r="H800" s="618">
        <v>42369</v>
      </c>
      <c r="I800" s="3932"/>
      <c r="J800" s="3932"/>
      <c r="K800" s="7"/>
      <c r="L800" s="9"/>
      <c r="M800" s="438">
        <v>8</v>
      </c>
      <c r="N800" s="533" t="s">
        <v>1223</v>
      </c>
      <c r="O800" s="44" t="s">
        <v>589</v>
      </c>
      <c r="P800" s="44"/>
    </row>
    <row r="801" spans="1:16" x14ac:dyDescent="0.2">
      <c r="A801" s="7"/>
      <c r="B801" s="7"/>
      <c r="C801" s="4653"/>
      <c r="D801" s="4654"/>
      <c r="E801" s="4654"/>
      <c r="F801" s="4655"/>
      <c r="G801" s="618"/>
      <c r="H801" s="618"/>
      <c r="I801" s="3932"/>
      <c r="J801" s="3932"/>
      <c r="K801" s="7"/>
      <c r="L801" s="9"/>
      <c r="M801" s="438"/>
      <c r="N801" s="44"/>
      <c r="O801" s="44"/>
      <c r="P801" s="44"/>
    </row>
    <row r="802" spans="1:16" x14ac:dyDescent="0.2">
      <c r="A802" s="7"/>
      <c r="B802" s="20" t="s">
        <v>1387</v>
      </c>
      <c r="C802" s="4653" t="s">
        <v>1388</v>
      </c>
      <c r="D802" s="4654"/>
      <c r="E802" s="4654"/>
      <c r="F802" s="4655"/>
      <c r="G802" s="618"/>
      <c r="H802" s="618"/>
      <c r="I802" s="3932"/>
      <c r="J802" s="3932"/>
      <c r="K802" s="7"/>
      <c r="L802" s="9"/>
      <c r="M802" s="438"/>
      <c r="N802" s="44"/>
      <c r="O802" s="44"/>
      <c r="P802" s="44"/>
    </row>
    <row r="803" spans="1:16" x14ac:dyDescent="0.2">
      <c r="A803" s="7"/>
      <c r="B803" s="20" t="s">
        <v>1389</v>
      </c>
      <c r="C803" s="4653" t="s">
        <v>1390</v>
      </c>
      <c r="D803" s="4654"/>
      <c r="E803" s="4654"/>
      <c r="F803" s="4655"/>
      <c r="G803" s="618"/>
      <c r="H803" s="618"/>
      <c r="I803" s="3932"/>
      <c r="J803" s="3932"/>
      <c r="K803" s="7"/>
      <c r="L803" s="9"/>
      <c r="M803" s="438"/>
      <c r="N803" s="44"/>
      <c r="O803" s="44"/>
      <c r="P803" s="44"/>
    </row>
    <row r="804" spans="1:16" x14ac:dyDescent="0.2">
      <c r="A804" s="1">
        <v>163</v>
      </c>
      <c r="B804" s="7"/>
      <c r="C804" s="4648" t="s">
        <v>8065</v>
      </c>
      <c r="D804" s="4649"/>
      <c r="E804" s="4649"/>
      <c r="F804" s="4650"/>
      <c r="G804" s="618">
        <v>42046</v>
      </c>
      <c r="H804" s="252">
        <v>42383</v>
      </c>
      <c r="I804" s="3932"/>
      <c r="J804" s="3932"/>
      <c r="K804" s="7"/>
      <c r="L804" s="9"/>
      <c r="M804" s="438">
        <v>32</v>
      </c>
      <c r="N804" s="533" t="s">
        <v>1223</v>
      </c>
      <c r="O804" s="44" t="s">
        <v>589</v>
      </c>
      <c r="P804" s="44"/>
    </row>
    <row r="805" spans="1:16" x14ac:dyDescent="0.2">
      <c r="A805" s="7"/>
      <c r="B805" s="7"/>
      <c r="C805" s="4653"/>
      <c r="D805" s="4654"/>
      <c r="E805" s="4654"/>
      <c r="F805" s="4655"/>
      <c r="G805" s="618"/>
      <c r="H805" s="618"/>
      <c r="I805" s="3932"/>
      <c r="J805" s="3932"/>
      <c r="K805" s="7"/>
      <c r="L805" s="9"/>
      <c r="M805" s="438"/>
      <c r="N805" s="44"/>
      <c r="O805" s="44"/>
      <c r="P805" s="44"/>
    </row>
    <row r="806" spans="1:16" x14ac:dyDescent="0.2">
      <c r="A806" s="7"/>
      <c r="B806" s="20" t="s">
        <v>1391</v>
      </c>
      <c r="C806" s="4653" t="s">
        <v>1392</v>
      </c>
      <c r="D806" s="4654"/>
      <c r="E806" s="4654"/>
      <c r="F806" s="4655"/>
      <c r="G806" s="618"/>
      <c r="H806" s="618"/>
      <c r="I806" s="3932"/>
      <c r="J806" s="3932"/>
      <c r="K806" s="7"/>
      <c r="L806" s="9"/>
      <c r="M806" s="438"/>
      <c r="N806" s="44"/>
      <c r="O806" s="44"/>
      <c r="P806" s="44"/>
    </row>
    <row r="807" spans="1:16" x14ac:dyDescent="0.2">
      <c r="A807" s="1">
        <v>164</v>
      </c>
      <c r="B807" s="7"/>
      <c r="C807" s="4648" t="s">
        <v>1393</v>
      </c>
      <c r="D807" s="4649"/>
      <c r="E807" s="4649"/>
      <c r="F807" s="4650"/>
      <c r="G807" s="618"/>
      <c r="H807" s="618"/>
      <c r="I807" s="3932"/>
      <c r="J807" s="3932"/>
      <c r="K807" s="7"/>
      <c r="L807" s="9"/>
      <c r="M807" s="438"/>
      <c r="N807" s="44"/>
      <c r="O807" s="44"/>
      <c r="P807" s="44"/>
    </row>
    <row r="808" spans="1:16" x14ac:dyDescent="0.2">
      <c r="A808" s="1">
        <v>165</v>
      </c>
      <c r="B808" s="7"/>
      <c r="C808" s="4648" t="s">
        <v>8066</v>
      </c>
      <c r="D808" s="4649"/>
      <c r="E808" s="4649"/>
      <c r="F808" s="4650"/>
      <c r="G808" s="618">
        <v>42045</v>
      </c>
      <c r="H808" s="618">
        <v>42381</v>
      </c>
      <c r="I808" s="3932"/>
      <c r="J808" s="3932"/>
      <c r="K808" s="7"/>
      <c r="L808" s="9"/>
      <c r="M808" s="438">
        <v>12</v>
      </c>
      <c r="N808" s="533" t="s">
        <v>1223</v>
      </c>
      <c r="O808" s="44" t="s">
        <v>589</v>
      </c>
      <c r="P808" s="44"/>
    </row>
    <row r="809" spans="1:16" ht="28.5" customHeight="1" x14ac:dyDescent="0.2">
      <c r="A809" s="1">
        <v>166</v>
      </c>
      <c r="B809" s="7"/>
      <c r="C809" s="4660" t="s">
        <v>8067</v>
      </c>
      <c r="D809" s="4661"/>
      <c r="E809" s="4661"/>
      <c r="F809" s="4662"/>
      <c r="G809" s="618">
        <v>42045</v>
      </c>
      <c r="H809" s="618">
        <v>42381</v>
      </c>
      <c r="I809" s="3932"/>
      <c r="J809" s="3932"/>
      <c r="K809" s="7"/>
      <c r="L809" s="9"/>
      <c r="M809" s="438">
        <v>13</v>
      </c>
      <c r="N809" s="533" t="s">
        <v>1223</v>
      </c>
      <c r="O809" s="44" t="s">
        <v>589</v>
      </c>
      <c r="P809" s="44"/>
    </row>
    <row r="810" spans="1:16" x14ac:dyDescent="0.2">
      <c r="A810" s="1">
        <v>167</v>
      </c>
      <c r="B810" s="7"/>
      <c r="C810" s="4648" t="s">
        <v>7129</v>
      </c>
      <c r="D810" s="4649"/>
      <c r="E810" s="4649"/>
      <c r="F810" s="4650"/>
      <c r="G810" s="618">
        <v>42045</v>
      </c>
      <c r="H810" s="618">
        <v>42381</v>
      </c>
      <c r="I810" s="3932"/>
      <c r="J810" s="3932"/>
      <c r="K810" s="7"/>
      <c r="L810" s="9"/>
      <c r="M810" s="438">
        <v>13</v>
      </c>
      <c r="N810" s="533" t="s">
        <v>1223</v>
      </c>
      <c r="O810" s="44" t="s">
        <v>589</v>
      </c>
      <c r="P810" s="44"/>
    </row>
    <row r="811" spans="1:16" ht="30" customHeight="1" x14ac:dyDescent="0.2">
      <c r="A811" s="1">
        <v>168</v>
      </c>
      <c r="B811" s="7"/>
      <c r="C811" s="4660" t="s">
        <v>7130</v>
      </c>
      <c r="D811" s="4661"/>
      <c r="E811" s="4661"/>
      <c r="F811" s="4662"/>
      <c r="G811" s="618">
        <v>42045</v>
      </c>
      <c r="H811" s="618">
        <v>42381</v>
      </c>
      <c r="I811" s="3932"/>
      <c r="J811" s="3932"/>
      <c r="K811" s="7"/>
      <c r="L811" s="9"/>
      <c r="M811" s="438">
        <v>12</v>
      </c>
      <c r="N811" s="533" t="s">
        <v>1223</v>
      </c>
      <c r="O811" s="44" t="s">
        <v>589</v>
      </c>
      <c r="P811" s="44"/>
    </row>
    <row r="812" spans="1:16" ht="40.5" customHeight="1" x14ac:dyDescent="0.2">
      <c r="A812" s="1">
        <v>169</v>
      </c>
      <c r="B812" s="7"/>
      <c r="C812" s="4660" t="s">
        <v>8227</v>
      </c>
      <c r="D812" s="4661"/>
      <c r="E812" s="4661"/>
      <c r="F812" s="4662"/>
      <c r="G812" s="618">
        <v>42045</v>
      </c>
      <c r="H812" s="618">
        <v>42381</v>
      </c>
      <c r="I812" s="3932"/>
      <c r="J812" s="3932"/>
      <c r="K812" s="7"/>
      <c r="L812" s="9"/>
      <c r="M812" s="438">
        <v>37</v>
      </c>
      <c r="N812" s="533" t="s">
        <v>1223</v>
      </c>
      <c r="O812" s="44" t="s">
        <v>589</v>
      </c>
      <c r="P812" s="44"/>
    </row>
    <row r="813" spans="1:16" ht="40.5" customHeight="1" x14ac:dyDescent="0.2">
      <c r="A813" s="1">
        <v>170</v>
      </c>
      <c r="B813" s="7"/>
      <c r="C813" s="4660" t="s">
        <v>7132</v>
      </c>
      <c r="D813" s="4661"/>
      <c r="E813" s="4661"/>
      <c r="F813" s="4662"/>
      <c r="G813" s="618">
        <v>42045</v>
      </c>
      <c r="H813" s="618">
        <v>42381</v>
      </c>
      <c r="I813" s="3932"/>
      <c r="J813" s="3932"/>
      <c r="K813" s="7"/>
      <c r="L813" s="9"/>
      <c r="M813" s="438">
        <v>12</v>
      </c>
      <c r="N813" s="533" t="s">
        <v>1223</v>
      </c>
      <c r="O813" s="44" t="s">
        <v>589</v>
      </c>
      <c r="P813" s="44"/>
    </row>
    <row r="814" spans="1:16" ht="25.5" customHeight="1" x14ac:dyDescent="0.2">
      <c r="A814" s="1">
        <v>171</v>
      </c>
      <c r="B814" s="7"/>
      <c r="C814" s="4660" t="s">
        <v>7133</v>
      </c>
      <c r="D814" s="4661"/>
      <c r="E814" s="4661"/>
      <c r="F814" s="4662"/>
      <c r="G814" s="618">
        <v>42045</v>
      </c>
      <c r="H814" s="618">
        <v>42381</v>
      </c>
      <c r="I814" s="3932"/>
      <c r="J814" s="3933"/>
      <c r="K814" s="7"/>
      <c r="L814" s="9"/>
      <c r="M814" s="438">
        <v>12</v>
      </c>
      <c r="N814" s="533" t="s">
        <v>1223</v>
      </c>
      <c r="O814" s="44" t="s">
        <v>589</v>
      </c>
      <c r="P814" s="44"/>
    </row>
    <row r="815" spans="1:16" x14ac:dyDescent="0.2">
      <c r="A815" s="7"/>
      <c r="B815" s="7"/>
      <c r="C815" s="4653"/>
      <c r="D815" s="4654"/>
      <c r="E815" s="4654"/>
      <c r="F815" s="4655"/>
      <c r="G815" s="618"/>
      <c r="H815" s="618"/>
      <c r="I815" s="3932"/>
      <c r="J815" s="3931">
        <v>6</v>
      </c>
      <c r="K815" s="7"/>
      <c r="L815" s="9"/>
      <c r="M815" s="438"/>
      <c r="N815" s="44"/>
      <c r="O815" s="44"/>
      <c r="P815" s="44"/>
    </row>
    <row r="816" spans="1:16" x14ac:dyDescent="0.2">
      <c r="A816" s="7"/>
      <c r="B816" s="20" t="s">
        <v>1394</v>
      </c>
      <c r="C816" s="4653" t="s">
        <v>1395</v>
      </c>
      <c r="D816" s="4654"/>
      <c r="E816" s="4654"/>
      <c r="F816" s="4655"/>
      <c r="G816" s="618"/>
      <c r="H816" s="618"/>
      <c r="I816" s="3932"/>
      <c r="J816" s="3932"/>
      <c r="K816" s="7"/>
      <c r="L816" s="9"/>
      <c r="M816" s="438"/>
      <c r="N816" s="44"/>
      <c r="O816" s="44"/>
      <c r="P816" s="44"/>
    </row>
    <row r="817" spans="1:16" x14ac:dyDescent="0.2">
      <c r="A817" s="7"/>
      <c r="B817" s="20" t="s">
        <v>8068</v>
      </c>
      <c r="C817" s="4653" t="s">
        <v>8069</v>
      </c>
      <c r="D817" s="4654"/>
      <c r="E817" s="4654"/>
      <c r="F817" s="4655"/>
      <c r="G817" s="618"/>
      <c r="H817" s="618"/>
      <c r="I817" s="3932"/>
      <c r="J817" s="3932"/>
      <c r="K817" s="7"/>
      <c r="L817" s="9"/>
      <c r="M817" s="438"/>
      <c r="N817" s="44"/>
      <c r="O817" s="44"/>
      <c r="P817" s="44"/>
    </row>
    <row r="818" spans="1:16" x14ac:dyDescent="0.2">
      <c r="A818" s="12">
        <v>172</v>
      </c>
      <c r="B818" s="20"/>
      <c r="C818" s="4648" t="s">
        <v>8070</v>
      </c>
      <c r="D818" s="4649"/>
      <c r="E818" s="4649"/>
      <c r="F818" s="4650"/>
      <c r="G818" s="618">
        <v>42005</v>
      </c>
      <c r="H818" s="252">
        <v>42034</v>
      </c>
      <c r="I818" s="3932"/>
      <c r="J818" s="3932"/>
      <c r="K818" s="7"/>
      <c r="L818" s="9"/>
      <c r="M818" s="438">
        <v>54</v>
      </c>
      <c r="N818" s="533" t="s">
        <v>1223</v>
      </c>
      <c r="O818" s="44" t="s">
        <v>589</v>
      </c>
      <c r="P818" s="44"/>
    </row>
    <row r="819" spans="1:16" x14ac:dyDescent="0.2">
      <c r="A819" s="12">
        <v>173</v>
      </c>
      <c r="B819" s="20"/>
      <c r="C819" s="4648" t="s">
        <v>8070</v>
      </c>
      <c r="D819" s="4649"/>
      <c r="E819" s="4649"/>
      <c r="F819" s="4650"/>
      <c r="G819" s="618">
        <v>42036</v>
      </c>
      <c r="H819" s="618">
        <v>42063</v>
      </c>
      <c r="I819" s="3932"/>
      <c r="J819" s="3932"/>
      <c r="K819" s="7"/>
      <c r="L819" s="9"/>
      <c r="M819" s="438">
        <v>63</v>
      </c>
      <c r="N819" s="533" t="s">
        <v>1223</v>
      </c>
      <c r="O819" s="44" t="s">
        <v>589</v>
      </c>
      <c r="P819" s="44"/>
    </row>
    <row r="820" spans="1:16" x14ac:dyDescent="0.2">
      <c r="A820" s="12">
        <v>174</v>
      </c>
      <c r="B820" s="20"/>
      <c r="C820" s="4648" t="s">
        <v>8070</v>
      </c>
      <c r="D820" s="4649"/>
      <c r="E820" s="4649"/>
      <c r="F820" s="4650"/>
      <c r="G820" s="618">
        <v>42064</v>
      </c>
      <c r="H820" s="618">
        <v>42094</v>
      </c>
      <c r="I820" s="3932"/>
      <c r="J820" s="3932"/>
      <c r="K820" s="7"/>
      <c r="L820" s="9"/>
      <c r="M820" s="438">
        <v>79</v>
      </c>
      <c r="N820" s="533" t="s">
        <v>1223</v>
      </c>
      <c r="O820" s="44" t="s">
        <v>589</v>
      </c>
      <c r="P820" s="44"/>
    </row>
    <row r="821" spans="1:16" x14ac:dyDescent="0.2">
      <c r="A821" s="12">
        <v>175</v>
      </c>
      <c r="B821" s="20"/>
      <c r="C821" s="4648" t="s">
        <v>8070</v>
      </c>
      <c r="D821" s="4649"/>
      <c r="E821" s="4649"/>
      <c r="F821" s="4650"/>
      <c r="G821" s="252">
        <v>42095</v>
      </c>
      <c r="H821" s="252">
        <v>42124</v>
      </c>
      <c r="I821" s="3932"/>
      <c r="J821" s="3932"/>
      <c r="K821" s="7"/>
      <c r="L821" s="9"/>
      <c r="M821" s="438">
        <v>58</v>
      </c>
      <c r="N821" s="533" t="s">
        <v>1223</v>
      </c>
      <c r="O821" s="44" t="s">
        <v>589</v>
      </c>
      <c r="P821" s="44"/>
    </row>
    <row r="822" spans="1:16" x14ac:dyDescent="0.2">
      <c r="A822" s="12">
        <v>176</v>
      </c>
      <c r="B822" s="20"/>
      <c r="C822" s="4648" t="s">
        <v>8070</v>
      </c>
      <c r="D822" s="4649"/>
      <c r="E822" s="4649"/>
      <c r="F822" s="4650"/>
      <c r="G822" s="618">
        <v>42128</v>
      </c>
      <c r="H822" s="618">
        <v>42157</v>
      </c>
      <c r="I822" s="3933"/>
      <c r="J822" s="3933"/>
      <c r="K822" s="7"/>
      <c r="L822" s="9"/>
      <c r="M822" s="438">
        <v>37</v>
      </c>
      <c r="N822" s="533" t="s">
        <v>1223</v>
      </c>
      <c r="O822" s="44" t="s">
        <v>589</v>
      </c>
      <c r="P822" s="44"/>
    </row>
    <row r="823" spans="1:16" x14ac:dyDescent="0.2">
      <c r="A823" s="12">
        <v>177</v>
      </c>
      <c r="B823" s="20"/>
      <c r="C823" s="4648" t="s">
        <v>8070</v>
      </c>
      <c r="D823" s="4649"/>
      <c r="E823" s="4649"/>
      <c r="F823" s="4650"/>
      <c r="G823" s="618">
        <v>42159</v>
      </c>
      <c r="H823" s="618">
        <v>42185</v>
      </c>
      <c r="I823" s="3931">
        <v>481</v>
      </c>
      <c r="J823" s="3931">
        <v>4</v>
      </c>
      <c r="K823" s="7"/>
      <c r="L823" s="9"/>
      <c r="M823" s="438">
        <v>58</v>
      </c>
      <c r="N823" s="533" t="s">
        <v>1223</v>
      </c>
      <c r="O823" s="44" t="s">
        <v>589</v>
      </c>
      <c r="P823" s="44"/>
    </row>
    <row r="824" spans="1:16" x14ac:dyDescent="0.2">
      <c r="A824" s="12">
        <v>178</v>
      </c>
      <c r="B824" s="20"/>
      <c r="C824" s="4648" t="s">
        <v>8070</v>
      </c>
      <c r="D824" s="4649"/>
      <c r="E824" s="4649"/>
      <c r="F824" s="4650"/>
      <c r="G824" s="618">
        <v>42187</v>
      </c>
      <c r="H824" s="618">
        <v>42199</v>
      </c>
      <c r="I824" s="3932"/>
      <c r="J824" s="3932"/>
      <c r="K824" s="7"/>
      <c r="L824" s="9"/>
      <c r="M824" s="438">
        <v>109</v>
      </c>
      <c r="N824" s="533" t="s">
        <v>1223</v>
      </c>
      <c r="O824" s="44" t="s">
        <v>589</v>
      </c>
      <c r="P824" s="44"/>
    </row>
    <row r="825" spans="1:16" x14ac:dyDescent="0.2">
      <c r="A825" s="12">
        <v>179</v>
      </c>
      <c r="B825" s="20"/>
      <c r="C825" s="4648" t="s">
        <v>8070</v>
      </c>
      <c r="D825" s="4649"/>
      <c r="E825" s="4649"/>
      <c r="F825" s="4650"/>
      <c r="G825" s="618">
        <v>42217</v>
      </c>
      <c r="H825" s="618">
        <v>42247</v>
      </c>
      <c r="I825" s="3932"/>
      <c r="J825" s="3933"/>
      <c r="K825" s="7"/>
      <c r="L825" s="9"/>
      <c r="M825" s="438">
        <v>79</v>
      </c>
      <c r="N825" s="533" t="s">
        <v>1223</v>
      </c>
      <c r="O825" s="44" t="s">
        <v>589</v>
      </c>
      <c r="P825" s="44"/>
    </row>
    <row r="826" spans="1:16" x14ac:dyDescent="0.2">
      <c r="A826" s="12">
        <v>180</v>
      </c>
      <c r="B826" s="20"/>
      <c r="C826" s="4648" t="s">
        <v>8070</v>
      </c>
      <c r="D826" s="4649"/>
      <c r="E826" s="4649"/>
      <c r="F826" s="4650"/>
      <c r="G826" s="252">
        <v>42248</v>
      </c>
      <c r="H826" s="618">
        <v>42277</v>
      </c>
      <c r="I826" s="3932"/>
      <c r="J826" s="3931">
        <v>5</v>
      </c>
      <c r="K826" s="7"/>
      <c r="L826" s="9"/>
      <c r="M826" s="438">
        <v>76</v>
      </c>
      <c r="N826" s="533" t="s">
        <v>1223</v>
      </c>
      <c r="O826" s="44" t="s">
        <v>589</v>
      </c>
      <c r="P826" s="44"/>
    </row>
    <row r="827" spans="1:16" x14ac:dyDescent="0.2">
      <c r="A827" s="12">
        <v>181</v>
      </c>
      <c r="B827" s="20"/>
      <c r="C827" s="4648" t="s">
        <v>8070</v>
      </c>
      <c r="D827" s="4649"/>
      <c r="E827" s="4649"/>
      <c r="F827" s="4650"/>
      <c r="G827" s="618">
        <v>42278</v>
      </c>
      <c r="H827" s="618">
        <v>42308</v>
      </c>
      <c r="I827" s="3932"/>
      <c r="J827" s="3932"/>
      <c r="K827" s="7"/>
      <c r="L827" s="9"/>
      <c r="M827" s="438">
        <v>68</v>
      </c>
      <c r="N827" s="533" t="s">
        <v>1223</v>
      </c>
      <c r="O827" s="44" t="s">
        <v>589</v>
      </c>
      <c r="P827" s="44"/>
    </row>
    <row r="828" spans="1:16" x14ac:dyDescent="0.2">
      <c r="A828" s="12">
        <v>182</v>
      </c>
      <c r="B828" s="20"/>
      <c r="C828" s="4648" t="s">
        <v>8070</v>
      </c>
      <c r="D828" s="4649"/>
      <c r="E828" s="4649"/>
      <c r="F828" s="4650"/>
      <c r="G828" s="618">
        <v>42309</v>
      </c>
      <c r="H828" s="618">
        <v>42338</v>
      </c>
      <c r="I828" s="3933"/>
      <c r="J828" s="3933"/>
      <c r="K828" s="7"/>
      <c r="L828" s="9"/>
      <c r="M828" s="438">
        <v>70</v>
      </c>
      <c r="N828" s="533" t="s">
        <v>1223</v>
      </c>
      <c r="O828" s="44" t="s">
        <v>589</v>
      </c>
      <c r="P828" s="44"/>
    </row>
    <row r="832" spans="1:16" ht="8.25" customHeight="1" x14ac:dyDescent="0.2">
      <c r="A832" s="3860"/>
      <c r="B832" s="3860"/>
      <c r="C832" s="3845" t="s">
        <v>2859</v>
      </c>
      <c r="D832" s="3845"/>
      <c r="E832" s="3845"/>
      <c r="F832" s="3845"/>
      <c r="G832" s="3845"/>
      <c r="H832" s="3845"/>
      <c r="I832" s="3845"/>
      <c r="J832" s="3845"/>
      <c r="K832" s="3845"/>
      <c r="L832" s="3845"/>
      <c r="M832" s="3845"/>
      <c r="N832" s="3845"/>
      <c r="O832" s="3852" t="s">
        <v>2858</v>
      </c>
      <c r="P832" s="3852"/>
    </row>
    <row r="833" spans="1:16" ht="8.25" customHeight="1" x14ac:dyDescent="0.2">
      <c r="A833" s="3860"/>
      <c r="B833" s="3860"/>
      <c r="C833" s="3845"/>
      <c r="D833" s="3845"/>
      <c r="E833" s="3845"/>
      <c r="F833" s="3845"/>
      <c r="G833" s="3845"/>
      <c r="H833" s="3845"/>
      <c r="I833" s="3845"/>
      <c r="J833" s="3845"/>
      <c r="K833" s="3845"/>
      <c r="L833" s="3845"/>
      <c r="M833" s="3845"/>
      <c r="N833" s="3845"/>
      <c r="O833" s="3852"/>
      <c r="P833" s="3852"/>
    </row>
    <row r="834" spans="1:16" ht="8.25" customHeight="1" x14ac:dyDescent="0.2">
      <c r="A834" s="3860"/>
      <c r="B834" s="3860"/>
      <c r="C834" s="3845"/>
      <c r="D834" s="3845"/>
      <c r="E834" s="3845"/>
      <c r="F834" s="3845"/>
      <c r="G834" s="3845"/>
      <c r="H834" s="3845"/>
      <c r="I834" s="3845"/>
      <c r="J834" s="3845"/>
      <c r="K834" s="3845"/>
      <c r="L834" s="3845"/>
      <c r="M834" s="3845"/>
      <c r="N834" s="3845"/>
      <c r="O834" s="3852"/>
      <c r="P834" s="3852"/>
    </row>
    <row r="835" spans="1:16" ht="13.5" customHeight="1" x14ac:dyDescent="0.2">
      <c r="A835" s="3860"/>
      <c r="B835" s="3860"/>
      <c r="C835" s="3845"/>
      <c r="D835" s="3845"/>
      <c r="E835" s="3845"/>
      <c r="F835" s="3845"/>
      <c r="G835" s="3845"/>
      <c r="H835" s="3845"/>
      <c r="I835" s="3845"/>
      <c r="J835" s="3845"/>
      <c r="K835" s="3845"/>
      <c r="L835" s="3845"/>
      <c r="M835" s="3845"/>
      <c r="N835" s="3845"/>
      <c r="O835" s="3852"/>
      <c r="P835" s="3852"/>
    </row>
    <row r="836" spans="1:16" ht="12.75" customHeight="1" x14ac:dyDescent="0.2">
      <c r="A836" s="3860"/>
      <c r="B836" s="3860"/>
      <c r="C836" s="3930" t="s">
        <v>1209</v>
      </c>
      <c r="D836" s="3930"/>
      <c r="E836" s="3930"/>
      <c r="F836" s="3930"/>
      <c r="G836" s="3930"/>
      <c r="H836" s="3930"/>
      <c r="I836" s="3930"/>
      <c r="J836" s="3930"/>
      <c r="K836" s="3930"/>
      <c r="L836" s="3930"/>
      <c r="M836" s="3930"/>
      <c r="N836" s="3930"/>
      <c r="O836" s="3852" t="s">
        <v>1208</v>
      </c>
      <c r="P836" s="3852"/>
    </row>
    <row r="837" spans="1:16" ht="8.25" customHeight="1" x14ac:dyDescent="0.2">
      <c r="A837" s="3860"/>
      <c r="B837" s="3860"/>
      <c r="C837" s="3930"/>
      <c r="D837" s="3930"/>
      <c r="E837" s="3930"/>
      <c r="F837" s="3930"/>
      <c r="G837" s="3930"/>
      <c r="H837" s="3930"/>
      <c r="I837" s="3930"/>
      <c r="J837" s="3930"/>
      <c r="K837" s="3930"/>
      <c r="L837" s="3930"/>
      <c r="M837" s="3930"/>
      <c r="N837" s="3930"/>
      <c r="O837" s="3852"/>
      <c r="P837" s="3852"/>
    </row>
    <row r="838" spans="1:16" ht="8.25" customHeight="1" x14ac:dyDescent="0.2">
      <c r="A838" s="3860"/>
      <c r="B838" s="3860"/>
      <c r="C838" s="3930"/>
      <c r="D838" s="3930"/>
      <c r="E838" s="3930"/>
      <c r="F838" s="3930"/>
      <c r="G838" s="3930"/>
      <c r="H838" s="3930"/>
      <c r="I838" s="3930"/>
      <c r="J838" s="3930"/>
      <c r="K838" s="3930"/>
      <c r="L838" s="3930"/>
      <c r="M838" s="3930"/>
      <c r="N838" s="3930"/>
      <c r="O838" s="3852"/>
      <c r="P838" s="3852"/>
    </row>
    <row r="839" spans="1:16" x14ac:dyDescent="0.2">
      <c r="C839" s="335"/>
      <c r="D839" s="335"/>
      <c r="E839" s="335"/>
      <c r="F839" s="335"/>
      <c r="G839" s="566"/>
      <c r="H839" s="566"/>
      <c r="J839" s="335"/>
      <c r="K839" s="4"/>
      <c r="M839" s="335"/>
    </row>
    <row r="840" spans="1:16" x14ac:dyDescent="0.2">
      <c r="A840" s="17" t="s">
        <v>2502</v>
      </c>
      <c r="C840" s="335"/>
      <c r="D840" s="335"/>
      <c r="E840" s="335"/>
      <c r="F840" s="335"/>
      <c r="G840" s="566"/>
      <c r="H840" s="566"/>
      <c r="J840" s="335"/>
      <c r="K840" s="4"/>
      <c r="M840" s="724" t="s">
        <v>8253</v>
      </c>
    </row>
    <row r="841" spans="1:16" x14ac:dyDescent="0.2">
      <c r="A841" s="17" t="s">
        <v>1420</v>
      </c>
      <c r="C841" s="335"/>
      <c r="D841" s="335"/>
      <c r="E841" s="335"/>
      <c r="F841" s="335"/>
      <c r="G841" s="566"/>
      <c r="H841" s="566"/>
      <c r="J841" s="335"/>
      <c r="K841" s="4"/>
      <c r="M841" s="335"/>
    </row>
    <row r="842" spans="1:16" x14ac:dyDescent="0.2">
      <c r="A842" s="17" t="s">
        <v>145</v>
      </c>
      <c r="C842" s="335"/>
      <c r="D842" s="335"/>
      <c r="E842" s="335"/>
      <c r="F842" s="335"/>
      <c r="G842" s="566"/>
      <c r="H842" s="566"/>
      <c r="J842" s="335"/>
      <c r="K842" s="4"/>
      <c r="M842" s="4137" t="s">
        <v>2863</v>
      </c>
      <c r="N842" s="4138"/>
      <c r="O842" s="4138"/>
      <c r="P842" s="4139"/>
    </row>
    <row r="843" spans="1:16" x14ac:dyDescent="0.2">
      <c r="A843" s="17" t="s">
        <v>8256</v>
      </c>
      <c r="C843" s="335"/>
      <c r="D843" s="335"/>
      <c r="E843" s="335"/>
      <c r="F843" s="335"/>
      <c r="G843" s="566"/>
      <c r="H843" s="566"/>
      <c r="J843" s="335"/>
      <c r="K843" s="4"/>
      <c r="M843" s="129" t="s">
        <v>2860</v>
      </c>
      <c r="N843" s="21" t="s">
        <v>2861</v>
      </c>
      <c r="O843" s="21" t="s">
        <v>2862</v>
      </c>
      <c r="P843" s="805" t="s">
        <v>1210</v>
      </c>
    </row>
    <row r="844" spans="1:16" x14ac:dyDescent="0.2">
      <c r="C844" s="335"/>
      <c r="D844" s="335"/>
      <c r="E844" s="335"/>
      <c r="F844" s="335"/>
      <c r="G844" s="566"/>
      <c r="H844" s="566"/>
      <c r="J844" s="335"/>
      <c r="K844" s="4"/>
      <c r="M844" s="12">
        <v>2018</v>
      </c>
      <c r="N844" s="1">
        <v>10</v>
      </c>
      <c r="O844" s="1">
        <v>16</v>
      </c>
      <c r="P844" s="1">
        <v>9</v>
      </c>
    </row>
    <row r="845" spans="1:16" x14ac:dyDescent="0.2">
      <c r="C845" s="335"/>
      <c r="D845" s="335"/>
      <c r="E845" s="335"/>
      <c r="F845" s="335"/>
      <c r="G845" s="566"/>
      <c r="H845" s="566"/>
      <c r="J845" s="335"/>
      <c r="K845" s="4"/>
      <c r="L845" s="4"/>
      <c r="M845" s="5"/>
      <c r="N845" s="4"/>
      <c r="O845" s="4"/>
    </row>
    <row r="846" spans="1:16" x14ac:dyDescent="0.2">
      <c r="A846" s="3845" t="s">
        <v>2864</v>
      </c>
      <c r="B846" s="3845" t="s">
        <v>2865</v>
      </c>
      <c r="C846" s="3845" t="s">
        <v>1212</v>
      </c>
      <c r="D846" s="3845"/>
      <c r="E846" s="3845"/>
      <c r="F846" s="3845"/>
      <c r="G846" s="3863" t="s">
        <v>2866</v>
      </c>
      <c r="H846" s="3864"/>
      <c r="I846" s="4170" t="s">
        <v>2869</v>
      </c>
      <c r="J846" s="4170"/>
      <c r="K846" s="4170"/>
      <c r="L846" s="4170"/>
      <c r="M846" s="3845" t="s">
        <v>1211</v>
      </c>
      <c r="N846" s="3858" t="s">
        <v>2872</v>
      </c>
      <c r="O846" s="3996" t="s">
        <v>1207</v>
      </c>
      <c r="P846" s="3858" t="s">
        <v>2873</v>
      </c>
    </row>
    <row r="847" spans="1:16" x14ac:dyDescent="0.2">
      <c r="A847" s="3845"/>
      <c r="B847" s="3845"/>
      <c r="C847" s="3845"/>
      <c r="D847" s="3845"/>
      <c r="E847" s="3845"/>
      <c r="F847" s="3845"/>
      <c r="G847" s="6" t="s">
        <v>2867</v>
      </c>
      <c r="H847" s="6" t="s">
        <v>2868</v>
      </c>
      <c r="I847" s="6" t="s">
        <v>2870</v>
      </c>
      <c r="J847" s="6" t="s">
        <v>2871</v>
      </c>
      <c r="K847" s="6" t="s">
        <v>4319</v>
      </c>
      <c r="L847" s="6" t="s">
        <v>4320</v>
      </c>
      <c r="M847" s="3845"/>
      <c r="N847" s="3858"/>
      <c r="O847" s="3996"/>
      <c r="P847" s="3858"/>
    </row>
    <row r="848" spans="1:16" x14ac:dyDescent="0.2">
      <c r="A848" s="14"/>
      <c r="B848" s="14" t="s">
        <v>2180</v>
      </c>
      <c r="C848" s="4731" t="s">
        <v>2503</v>
      </c>
      <c r="D848" s="4835"/>
      <c r="E848" s="4835"/>
      <c r="F848" s="4836"/>
      <c r="G848" s="549"/>
      <c r="H848" s="549"/>
      <c r="I848" s="6"/>
      <c r="J848" s="6"/>
      <c r="K848" s="6"/>
      <c r="L848" s="6"/>
      <c r="M848" s="14"/>
      <c r="N848" s="15"/>
      <c r="O848" s="16"/>
      <c r="P848" s="15"/>
    </row>
    <row r="849" spans="1:16" ht="21.75" customHeight="1" x14ac:dyDescent="0.2">
      <c r="A849" s="43">
        <v>1</v>
      </c>
      <c r="B849" s="14" t="s">
        <v>2182</v>
      </c>
      <c r="C849" s="4690" t="s">
        <v>148</v>
      </c>
      <c r="D849" s="4835"/>
      <c r="E849" s="4835"/>
      <c r="F849" s="4836"/>
      <c r="G849" s="207">
        <v>42033</v>
      </c>
      <c r="H849" s="207">
        <v>42171</v>
      </c>
      <c r="I849" s="3931">
        <v>504</v>
      </c>
      <c r="J849" s="3931">
        <v>1</v>
      </c>
      <c r="K849" s="6"/>
      <c r="L849" s="6"/>
      <c r="M849" s="54">
        <v>20</v>
      </c>
      <c r="N849" s="438" t="s">
        <v>593</v>
      </c>
      <c r="O849" s="54" t="s">
        <v>287</v>
      </c>
      <c r="P849" s="15"/>
    </row>
    <row r="850" spans="1:16" ht="26.25" customHeight="1" x14ac:dyDescent="0.2">
      <c r="A850" s="43"/>
      <c r="B850" s="14" t="s">
        <v>2184</v>
      </c>
      <c r="C850" s="4896" t="s">
        <v>2507</v>
      </c>
      <c r="D850" s="4897"/>
      <c r="E850" s="4897"/>
      <c r="F850" s="4898"/>
      <c r="G850" s="207"/>
      <c r="H850" s="207"/>
      <c r="I850" s="3932"/>
      <c r="J850" s="3932"/>
      <c r="K850" s="6"/>
      <c r="L850" s="6"/>
      <c r="M850" s="54"/>
      <c r="N850" s="46"/>
      <c r="O850" s="440"/>
      <c r="P850" s="15"/>
    </row>
    <row r="851" spans="1:16" x14ac:dyDescent="0.2">
      <c r="A851" s="43">
        <v>2</v>
      </c>
      <c r="B851" s="14"/>
      <c r="C851" s="4690" t="s">
        <v>8228</v>
      </c>
      <c r="D851" s="4842"/>
      <c r="E851" s="4842"/>
      <c r="F851" s="4843"/>
      <c r="G851" s="207">
        <v>42060</v>
      </c>
      <c r="H851" s="207">
        <v>42131</v>
      </c>
      <c r="I851" s="3932"/>
      <c r="J851" s="3932"/>
      <c r="K851" s="6"/>
      <c r="L851" s="6"/>
      <c r="M851" s="54">
        <v>12</v>
      </c>
      <c r="N851" s="438" t="s">
        <v>593</v>
      </c>
      <c r="O851" s="54" t="s">
        <v>287</v>
      </c>
      <c r="P851" s="15"/>
    </row>
    <row r="852" spans="1:16" x14ac:dyDescent="0.2">
      <c r="A852" s="43">
        <v>3</v>
      </c>
      <c r="B852" s="14"/>
      <c r="C852" s="4690" t="s">
        <v>151</v>
      </c>
      <c r="D852" s="4842"/>
      <c r="E852" s="4842"/>
      <c r="F852" s="4843"/>
      <c r="G852" s="207">
        <v>42017</v>
      </c>
      <c r="H852" s="207">
        <v>42331</v>
      </c>
      <c r="I852" s="3932"/>
      <c r="J852" s="3932"/>
      <c r="K852" s="6"/>
      <c r="L852" s="6"/>
      <c r="M852" s="54">
        <v>61</v>
      </c>
      <c r="N852" s="438" t="s">
        <v>593</v>
      </c>
      <c r="O852" s="54" t="s">
        <v>287</v>
      </c>
      <c r="P852" s="15"/>
    </row>
    <row r="853" spans="1:16" x14ac:dyDescent="0.2">
      <c r="A853" s="43">
        <v>4</v>
      </c>
      <c r="B853" s="14"/>
      <c r="C853" s="4690" t="s">
        <v>5976</v>
      </c>
      <c r="D853" s="4842"/>
      <c r="E853" s="4842"/>
      <c r="F853" s="4843"/>
      <c r="G853" s="207">
        <v>42065</v>
      </c>
      <c r="H853" s="207">
        <v>42335</v>
      </c>
      <c r="I853" s="3932"/>
      <c r="J853" s="3933"/>
      <c r="K853" s="6"/>
      <c r="L853" s="6"/>
      <c r="M853" s="54">
        <v>104</v>
      </c>
      <c r="N853" s="438" t="s">
        <v>593</v>
      </c>
      <c r="O853" s="54" t="s">
        <v>287</v>
      </c>
      <c r="P853" s="15"/>
    </row>
    <row r="854" spans="1:16" x14ac:dyDescent="0.2">
      <c r="A854" s="43">
        <v>5</v>
      </c>
      <c r="B854" s="14"/>
      <c r="C854" s="4690" t="s">
        <v>152</v>
      </c>
      <c r="D854" s="4842"/>
      <c r="E854" s="4842"/>
      <c r="F854" s="4843"/>
      <c r="G854" s="207">
        <v>42023</v>
      </c>
      <c r="H854" s="207">
        <v>42366</v>
      </c>
      <c r="I854" s="3932"/>
      <c r="J854" s="129">
        <v>2</v>
      </c>
      <c r="K854" s="527"/>
      <c r="L854" s="6"/>
      <c r="M854" s="54">
        <v>187</v>
      </c>
      <c r="N854" s="438" t="s">
        <v>593</v>
      </c>
      <c r="O854" s="54" t="s">
        <v>287</v>
      </c>
      <c r="P854" s="15"/>
    </row>
    <row r="855" spans="1:16" x14ac:dyDescent="0.2">
      <c r="A855" s="43">
        <v>6</v>
      </c>
      <c r="B855" s="14"/>
      <c r="C855" s="4690" t="s">
        <v>153</v>
      </c>
      <c r="D855" s="4842"/>
      <c r="E855" s="4842"/>
      <c r="F855" s="4843"/>
      <c r="G855" s="207">
        <v>41712</v>
      </c>
      <c r="H855" s="207">
        <v>42180</v>
      </c>
      <c r="I855" s="3932"/>
      <c r="J855" s="129">
        <v>3</v>
      </c>
      <c r="K855" s="527" t="s">
        <v>2246</v>
      </c>
      <c r="L855" s="6"/>
      <c r="M855" s="54">
        <v>200</v>
      </c>
      <c r="N855" s="438" t="s">
        <v>593</v>
      </c>
      <c r="O855" s="54" t="s">
        <v>287</v>
      </c>
      <c r="P855" s="15"/>
    </row>
    <row r="856" spans="1:16" x14ac:dyDescent="0.2">
      <c r="A856" s="43">
        <v>7</v>
      </c>
      <c r="B856" s="14"/>
      <c r="C856" s="4690" t="s">
        <v>153</v>
      </c>
      <c r="D856" s="4842"/>
      <c r="E856" s="4842"/>
      <c r="F856" s="4843"/>
      <c r="G856" s="207">
        <v>42178</v>
      </c>
      <c r="H856" s="207">
        <v>42355</v>
      </c>
      <c r="I856" s="3932"/>
      <c r="J856" s="3931">
        <v>4</v>
      </c>
      <c r="K856" s="527" t="s">
        <v>2526</v>
      </c>
      <c r="L856" s="6"/>
      <c r="M856" s="54" t="s">
        <v>8229</v>
      </c>
      <c r="N856" s="438" t="s">
        <v>593</v>
      </c>
      <c r="O856" s="54" t="s">
        <v>287</v>
      </c>
      <c r="P856" s="15"/>
    </row>
    <row r="857" spans="1:16" x14ac:dyDescent="0.2">
      <c r="A857" s="43">
        <v>8</v>
      </c>
      <c r="B857" s="14"/>
      <c r="C857" s="4690" t="s">
        <v>157</v>
      </c>
      <c r="D857" s="4842"/>
      <c r="E857" s="4842"/>
      <c r="F857" s="4843"/>
      <c r="G857" s="207">
        <v>41824</v>
      </c>
      <c r="H857" s="207">
        <v>42041</v>
      </c>
      <c r="I857" s="3932"/>
      <c r="J857" s="3932"/>
      <c r="K857" s="527"/>
      <c r="L857" s="6"/>
      <c r="M857" s="54">
        <v>15</v>
      </c>
      <c r="N857" s="438" t="s">
        <v>593</v>
      </c>
      <c r="O857" s="54" t="s">
        <v>287</v>
      </c>
      <c r="P857" s="15"/>
    </row>
    <row r="858" spans="1:16" x14ac:dyDescent="0.2">
      <c r="A858" s="43">
        <v>9</v>
      </c>
      <c r="B858" s="14"/>
      <c r="C858" s="4690" t="s">
        <v>161</v>
      </c>
      <c r="D858" s="4842"/>
      <c r="E858" s="4842"/>
      <c r="F858" s="4843"/>
      <c r="G858" s="207">
        <v>42035</v>
      </c>
      <c r="H858" s="207">
        <v>42209</v>
      </c>
      <c r="I858" s="3932"/>
      <c r="J858" s="3933"/>
      <c r="K858" s="527"/>
      <c r="L858" s="6"/>
      <c r="M858" s="54">
        <v>132</v>
      </c>
      <c r="N858" s="438" t="s">
        <v>593</v>
      </c>
      <c r="O858" s="54" t="s">
        <v>287</v>
      </c>
      <c r="P858" s="15"/>
    </row>
    <row r="859" spans="1:16" x14ac:dyDescent="0.2">
      <c r="A859" s="43">
        <v>10</v>
      </c>
      <c r="B859" s="14"/>
      <c r="C859" s="4690" t="s">
        <v>162</v>
      </c>
      <c r="D859" s="4842"/>
      <c r="E859" s="4842"/>
      <c r="F859" s="4843"/>
      <c r="G859" s="207">
        <v>42094</v>
      </c>
      <c r="H859" s="207">
        <v>42327</v>
      </c>
      <c r="I859" s="3932"/>
      <c r="J859" s="3931">
        <v>5</v>
      </c>
      <c r="K859" s="527"/>
      <c r="L859" s="6"/>
      <c r="M859" s="54">
        <v>75</v>
      </c>
      <c r="N859" s="438" t="s">
        <v>593</v>
      </c>
      <c r="O859" s="54" t="s">
        <v>287</v>
      </c>
      <c r="P859" s="15"/>
    </row>
    <row r="860" spans="1:16" x14ac:dyDescent="0.2">
      <c r="A860" s="43">
        <v>11</v>
      </c>
      <c r="B860" s="14"/>
      <c r="C860" s="4690" t="s">
        <v>163</v>
      </c>
      <c r="D860" s="4842"/>
      <c r="E860" s="4842"/>
      <c r="F860" s="4843"/>
      <c r="G860" s="207">
        <v>42216</v>
      </c>
      <c r="H860" s="207">
        <v>42306</v>
      </c>
      <c r="I860" s="3932"/>
      <c r="J860" s="3932"/>
      <c r="K860" s="527"/>
      <c r="L860" s="6"/>
      <c r="M860" s="54">
        <v>17</v>
      </c>
      <c r="N860" s="438" t="s">
        <v>593</v>
      </c>
      <c r="O860" s="54" t="s">
        <v>287</v>
      </c>
      <c r="P860" s="15"/>
    </row>
    <row r="861" spans="1:16" x14ac:dyDescent="0.2">
      <c r="A861" s="43">
        <v>12</v>
      </c>
      <c r="B861" s="14"/>
      <c r="C861" s="4690" t="s">
        <v>8230</v>
      </c>
      <c r="D861" s="4842"/>
      <c r="E861" s="4842"/>
      <c r="F861" s="4843"/>
      <c r="G861" s="207">
        <v>42079</v>
      </c>
      <c r="H861" s="207">
        <v>42102</v>
      </c>
      <c r="I861" s="3932"/>
      <c r="J861" s="3932"/>
      <c r="K861" s="527"/>
      <c r="L861" s="6"/>
      <c r="M861" s="54">
        <v>5</v>
      </c>
      <c r="N861" s="438" t="s">
        <v>593</v>
      </c>
      <c r="O861" s="54" t="s">
        <v>287</v>
      </c>
      <c r="P861" s="15"/>
    </row>
    <row r="862" spans="1:16" x14ac:dyDescent="0.2">
      <c r="A862" s="43">
        <v>13</v>
      </c>
      <c r="B862" s="14"/>
      <c r="C862" s="4690" t="s">
        <v>165</v>
      </c>
      <c r="D862" s="4842"/>
      <c r="E862" s="4842"/>
      <c r="F862" s="4843"/>
      <c r="G862" s="207">
        <v>41964</v>
      </c>
      <c r="H862" s="207">
        <v>41982</v>
      </c>
      <c r="I862" s="3932"/>
      <c r="J862" s="3933"/>
      <c r="K862" s="527" t="s">
        <v>8037</v>
      </c>
      <c r="L862" s="6"/>
      <c r="M862" s="54">
        <v>200</v>
      </c>
      <c r="N862" s="438" t="s">
        <v>593</v>
      </c>
      <c r="O862" s="54" t="s">
        <v>287</v>
      </c>
      <c r="P862" s="15"/>
    </row>
    <row r="863" spans="1:16" x14ac:dyDescent="0.2">
      <c r="A863" s="43">
        <v>14</v>
      </c>
      <c r="B863" s="14"/>
      <c r="C863" s="4690" t="s">
        <v>165</v>
      </c>
      <c r="D863" s="4842"/>
      <c r="E863" s="4842"/>
      <c r="F863" s="4843"/>
      <c r="G863" s="207">
        <v>41982</v>
      </c>
      <c r="H863" s="207">
        <v>42012</v>
      </c>
      <c r="I863" s="3933"/>
      <c r="J863" s="129">
        <v>6</v>
      </c>
      <c r="K863" s="527" t="s">
        <v>8039</v>
      </c>
      <c r="L863" s="6"/>
      <c r="M863" s="54" t="s">
        <v>8231</v>
      </c>
      <c r="N863" s="438" t="s">
        <v>593</v>
      </c>
      <c r="O863" s="54" t="s">
        <v>287</v>
      </c>
      <c r="P863" s="15"/>
    </row>
    <row r="864" spans="1:16" x14ac:dyDescent="0.2">
      <c r="A864" s="43">
        <v>15</v>
      </c>
      <c r="B864" s="14"/>
      <c r="C864" s="4690" t="s">
        <v>165</v>
      </c>
      <c r="D864" s="4842"/>
      <c r="E864" s="4842"/>
      <c r="F864" s="4843"/>
      <c r="G864" s="207">
        <v>42012</v>
      </c>
      <c r="H864" s="207">
        <v>42051</v>
      </c>
      <c r="I864" s="3931">
        <v>505</v>
      </c>
      <c r="J864" s="129">
        <v>1</v>
      </c>
      <c r="K864" s="527" t="s">
        <v>8041</v>
      </c>
      <c r="L864" s="6"/>
      <c r="M864" s="54" t="s">
        <v>8232</v>
      </c>
      <c r="N864" s="438" t="s">
        <v>593</v>
      </c>
      <c r="O864" s="54" t="s">
        <v>287</v>
      </c>
      <c r="P864" s="15"/>
    </row>
    <row r="865" spans="1:16" x14ac:dyDescent="0.2">
      <c r="A865" s="43">
        <v>16</v>
      </c>
      <c r="B865" s="14"/>
      <c r="C865" s="4690" t="s">
        <v>165</v>
      </c>
      <c r="D865" s="4842"/>
      <c r="E865" s="4842"/>
      <c r="F865" s="4843"/>
      <c r="G865" s="207">
        <v>42051</v>
      </c>
      <c r="H865" s="207">
        <v>42094</v>
      </c>
      <c r="I865" s="3932"/>
      <c r="J865" s="129">
        <v>2</v>
      </c>
      <c r="K865" s="527" t="s">
        <v>8043</v>
      </c>
      <c r="L865" s="6"/>
      <c r="M865" s="54" t="s">
        <v>8233</v>
      </c>
      <c r="N865" s="438" t="s">
        <v>593</v>
      </c>
      <c r="O865" s="54" t="s">
        <v>287</v>
      </c>
      <c r="P865" s="15"/>
    </row>
    <row r="866" spans="1:16" ht="25.5" x14ac:dyDescent="0.2">
      <c r="A866" s="43">
        <v>17</v>
      </c>
      <c r="B866" s="14"/>
      <c r="C866" s="4690" t="s">
        <v>165</v>
      </c>
      <c r="D866" s="4842"/>
      <c r="E866" s="4842"/>
      <c r="F866" s="4843"/>
      <c r="G866" s="207">
        <v>42094</v>
      </c>
      <c r="H866" s="207">
        <v>42159</v>
      </c>
      <c r="I866" s="3932"/>
      <c r="J866" s="129">
        <v>3</v>
      </c>
      <c r="K866" s="527" t="s">
        <v>8045</v>
      </c>
      <c r="L866" s="6"/>
      <c r="M866" s="54" t="s">
        <v>8234</v>
      </c>
      <c r="N866" s="438" t="s">
        <v>593</v>
      </c>
      <c r="O866" s="54" t="s">
        <v>287</v>
      </c>
      <c r="P866" s="15"/>
    </row>
    <row r="867" spans="1:16" ht="14.25" customHeight="1" x14ac:dyDescent="0.2">
      <c r="A867" s="43">
        <v>18</v>
      </c>
      <c r="B867" s="14"/>
      <c r="C867" s="4690" t="s">
        <v>165</v>
      </c>
      <c r="D867" s="4842"/>
      <c r="E867" s="4842"/>
      <c r="F867" s="4843"/>
      <c r="G867" s="207">
        <v>42159</v>
      </c>
      <c r="H867" s="207">
        <v>42159</v>
      </c>
      <c r="I867" s="3932"/>
      <c r="J867" s="129">
        <v>4</v>
      </c>
      <c r="K867" s="527" t="s">
        <v>8047</v>
      </c>
      <c r="L867" s="6"/>
      <c r="M867" s="54" t="s">
        <v>8235</v>
      </c>
      <c r="N867" s="438" t="s">
        <v>593</v>
      </c>
      <c r="O867" s="54" t="s">
        <v>287</v>
      </c>
      <c r="P867" s="15"/>
    </row>
    <row r="868" spans="1:16" ht="14.25" customHeight="1" x14ac:dyDescent="0.2">
      <c r="A868" s="43">
        <v>19</v>
      </c>
      <c r="B868" s="14"/>
      <c r="C868" s="4690" t="s">
        <v>165</v>
      </c>
      <c r="D868" s="4842"/>
      <c r="E868" s="4842"/>
      <c r="F868" s="4843"/>
      <c r="G868" s="207">
        <v>42159</v>
      </c>
      <c r="H868" s="207">
        <v>42171</v>
      </c>
      <c r="I868" s="3932"/>
      <c r="J868" s="129">
        <v>5</v>
      </c>
      <c r="K868" s="527" t="s">
        <v>8049</v>
      </c>
      <c r="L868" s="6"/>
      <c r="M868" s="54" t="s">
        <v>8236</v>
      </c>
      <c r="N868" s="438" t="s">
        <v>593</v>
      </c>
      <c r="O868" s="54" t="s">
        <v>287</v>
      </c>
      <c r="P868" s="15"/>
    </row>
    <row r="869" spans="1:16" ht="14.25" customHeight="1" x14ac:dyDescent="0.2">
      <c r="A869" s="43">
        <v>20</v>
      </c>
      <c r="B869" s="14"/>
      <c r="C869" s="4690" t="s">
        <v>165</v>
      </c>
      <c r="D869" s="4842"/>
      <c r="E869" s="4842"/>
      <c r="F869" s="4843"/>
      <c r="G869" s="207">
        <v>42171</v>
      </c>
      <c r="H869" s="207">
        <v>42221</v>
      </c>
      <c r="I869" s="3932"/>
      <c r="J869" s="129">
        <v>6</v>
      </c>
      <c r="K869" s="527" t="s">
        <v>8051</v>
      </c>
      <c r="L869" s="6"/>
      <c r="M869" s="54" t="s">
        <v>8237</v>
      </c>
      <c r="N869" s="438" t="s">
        <v>593</v>
      </c>
      <c r="O869" s="54" t="s">
        <v>287</v>
      </c>
      <c r="P869" s="15"/>
    </row>
    <row r="870" spans="1:16" ht="14.25" customHeight="1" x14ac:dyDescent="0.2">
      <c r="A870" s="43">
        <v>21</v>
      </c>
      <c r="B870" s="14"/>
      <c r="C870" s="4690" t="s">
        <v>165</v>
      </c>
      <c r="D870" s="4842"/>
      <c r="E870" s="4842"/>
      <c r="F870" s="4843"/>
      <c r="G870" s="207">
        <v>42228</v>
      </c>
      <c r="H870" s="207">
        <v>42296</v>
      </c>
      <c r="I870" s="3932"/>
      <c r="J870" s="129">
        <v>7</v>
      </c>
      <c r="K870" s="527" t="s">
        <v>8053</v>
      </c>
      <c r="L870" s="6"/>
      <c r="M870" s="54" t="s">
        <v>8238</v>
      </c>
      <c r="N870" s="438" t="s">
        <v>593</v>
      </c>
      <c r="O870" s="54" t="s">
        <v>287</v>
      </c>
      <c r="P870" s="15"/>
    </row>
    <row r="871" spans="1:16" ht="14.25" customHeight="1" x14ac:dyDescent="0.2">
      <c r="A871" s="43">
        <v>22</v>
      </c>
      <c r="B871" s="14"/>
      <c r="C871" s="4690" t="s">
        <v>165</v>
      </c>
      <c r="D871" s="4842"/>
      <c r="E871" s="4842"/>
      <c r="F871" s="4843"/>
      <c r="G871" s="207">
        <v>42296</v>
      </c>
      <c r="H871" s="207">
        <v>42355</v>
      </c>
      <c r="I871" s="3932"/>
      <c r="J871" s="3931">
        <v>8</v>
      </c>
      <c r="K871" s="527" t="s">
        <v>8055</v>
      </c>
      <c r="L871" s="6"/>
      <c r="M871" s="54" t="s">
        <v>8239</v>
      </c>
      <c r="N871" s="438" t="s">
        <v>593</v>
      </c>
      <c r="O871" s="54" t="s">
        <v>287</v>
      </c>
      <c r="P871" s="15"/>
    </row>
    <row r="872" spans="1:16" ht="14.25" customHeight="1" x14ac:dyDescent="0.2">
      <c r="A872" s="43"/>
      <c r="B872" s="14"/>
      <c r="C872" s="4690" t="s">
        <v>165</v>
      </c>
      <c r="D872" s="4842"/>
      <c r="E872" s="4842"/>
      <c r="F872" s="4843"/>
      <c r="G872" s="207">
        <v>42366</v>
      </c>
      <c r="H872" s="207">
        <v>42373</v>
      </c>
      <c r="I872" s="3933"/>
      <c r="J872" s="3933"/>
      <c r="K872" s="527" t="s">
        <v>8057</v>
      </c>
      <c r="L872" s="6"/>
      <c r="M872" s="54" t="s">
        <v>8254</v>
      </c>
      <c r="N872" s="438" t="s">
        <v>593</v>
      </c>
      <c r="O872" s="54" t="s">
        <v>287</v>
      </c>
      <c r="P872" s="15"/>
    </row>
    <row r="873" spans="1:16" x14ac:dyDescent="0.2">
      <c r="A873" s="43">
        <v>23</v>
      </c>
      <c r="B873" s="14"/>
      <c r="C873" s="4690" t="s">
        <v>159</v>
      </c>
      <c r="D873" s="4842"/>
      <c r="E873" s="4842"/>
      <c r="F873" s="4843"/>
      <c r="G873" s="207">
        <v>41988</v>
      </c>
      <c r="H873" s="207">
        <v>42100</v>
      </c>
      <c r="I873" s="3931">
        <v>506</v>
      </c>
      <c r="J873" s="3931">
        <v>1</v>
      </c>
      <c r="K873" s="527"/>
      <c r="L873" s="6"/>
      <c r="M873" s="54">
        <v>77</v>
      </c>
      <c r="N873" s="438" t="s">
        <v>593</v>
      </c>
      <c r="O873" s="54" t="s">
        <v>287</v>
      </c>
      <c r="P873" s="15"/>
    </row>
    <row r="874" spans="1:16" x14ac:dyDescent="0.2">
      <c r="A874" s="43">
        <v>24</v>
      </c>
      <c r="B874" s="14"/>
      <c r="C874" s="4690" t="s">
        <v>8240</v>
      </c>
      <c r="D874" s="4842"/>
      <c r="E874" s="4842"/>
      <c r="F874" s="4843"/>
      <c r="G874" s="207">
        <v>42063</v>
      </c>
      <c r="H874" s="207">
        <v>42198</v>
      </c>
      <c r="I874" s="3932"/>
      <c r="J874" s="3932"/>
      <c r="K874" s="527"/>
      <c r="L874" s="6"/>
      <c r="M874" s="54">
        <v>42</v>
      </c>
      <c r="N874" s="438" t="s">
        <v>593</v>
      </c>
      <c r="O874" s="54" t="s">
        <v>287</v>
      </c>
      <c r="P874" s="15"/>
    </row>
    <row r="875" spans="1:16" x14ac:dyDescent="0.2">
      <c r="A875" s="43">
        <v>25</v>
      </c>
      <c r="B875" s="14"/>
      <c r="C875" s="4690" t="s">
        <v>171</v>
      </c>
      <c r="D875" s="4842"/>
      <c r="E875" s="4842"/>
      <c r="F875" s="4843"/>
      <c r="G875" s="207">
        <v>42046</v>
      </c>
      <c r="H875" s="207">
        <v>42348</v>
      </c>
      <c r="I875" s="3932"/>
      <c r="J875" s="3932"/>
      <c r="K875" s="527"/>
      <c r="L875" s="6"/>
      <c r="M875" s="54">
        <v>65</v>
      </c>
      <c r="N875" s="438" t="s">
        <v>593</v>
      </c>
      <c r="O875" s="54" t="s">
        <v>287</v>
      </c>
      <c r="P875" s="15"/>
    </row>
    <row r="876" spans="1:16" x14ac:dyDescent="0.2">
      <c r="A876" s="43">
        <v>26</v>
      </c>
      <c r="B876" s="14"/>
      <c r="C876" s="4690" t="s">
        <v>5983</v>
      </c>
      <c r="D876" s="4842"/>
      <c r="E876" s="4842"/>
      <c r="F876" s="4843"/>
      <c r="G876" s="207">
        <v>42314</v>
      </c>
      <c r="H876" s="207">
        <v>42180</v>
      </c>
      <c r="I876" s="3932"/>
      <c r="J876" s="3932"/>
      <c r="K876" s="527"/>
      <c r="L876" s="6"/>
      <c r="M876" s="54">
        <v>52</v>
      </c>
      <c r="N876" s="438" t="s">
        <v>593</v>
      </c>
      <c r="O876" s="54" t="s">
        <v>287</v>
      </c>
      <c r="P876" s="15"/>
    </row>
    <row r="877" spans="1:16" x14ac:dyDescent="0.2">
      <c r="A877" s="43">
        <v>27</v>
      </c>
      <c r="B877" s="14"/>
      <c r="C877" s="4690" t="s">
        <v>172</v>
      </c>
      <c r="D877" s="4842"/>
      <c r="E877" s="4842"/>
      <c r="F877" s="4843"/>
      <c r="G877" s="207">
        <v>42041</v>
      </c>
      <c r="H877" s="207">
        <v>42103</v>
      </c>
      <c r="I877" s="3932"/>
      <c r="J877" s="3933"/>
      <c r="K877" s="527"/>
      <c r="L877" s="6"/>
      <c r="M877" s="54">
        <v>19</v>
      </c>
      <c r="N877" s="438" t="s">
        <v>593</v>
      </c>
      <c r="O877" s="54" t="s">
        <v>287</v>
      </c>
      <c r="P877" s="15"/>
    </row>
    <row r="878" spans="1:16" x14ac:dyDescent="0.2">
      <c r="A878" s="43">
        <v>28</v>
      </c>
      <c r="B878" s="14"/>
      <c r="C878" s="4690" t="s">
        <v>173</v>
      </c>
      <c r="D878" s="4842"/>
      <c r="E878" s="4842"/>
      <c r="F878" s="4843"/>
      <c r="G878" s="207">
        <v>41967</v>
      </c>
      <c r="H878" s="207">
        <v>42107</v>
      </c>
      <c r="I878" s="3932"/>
      <c r="J878" s="129">
        <v>2</v>
      </c>
      <c r="K878" s="527" t="s">
        <v>289</v>
      </c>
      <c r="L878" s="6"/>
      <c r="M878" s="54">
        <v>200</v>
      </c>
      <c r="N878" s="438" t="s">
        <v>593</v>
      </c>
      <c r="O878" s="54" t="s">
        <v>287</v>
      </c>
      <c r="P878" s="15"/>
    </row>
    <row r="879" spans="1:16" x14ac:dyDescent="0.2">
      <c r="A879" s="43"/>
      <c r="B879" s="14"/>
      <c r="C879" s="4690" t="s">
        <v>173</v>
      </c>
      <c r="D879" s="4842"/>
      <c r="E879" s="4842"/>
      <c r="F879" s="4843"/>
      <c r="G879" s="207">
        <v>42152</v>
      </c>
      <c r="H879" s="207">
        <v>42181</v>
      </c>
      <c r="I879" s="3932"/>
      <c r="J879" s="129">
        <v>3</v>
      </c>
      <c r="K879" s="527" t="s">
        <v>291</v>
      </c>
      <c r="L879" s="6"/>
      <c r="M879" s="54" t="s">
        <v>8255</v>
      </c>
      <c r="N879" s="438" t="s">
        <v>593</v>
      </c>
      <c r="O879" s="54" t="s">
        <v>287</v>
      </c>
      <c r="P879" s="15"/>
    </row>
    <row r="880" spans="1:16" x14ac:dyDescent="0.2">
      <c r="A880" s="43">
        <v>29</v>
      </c>
      <c r="B880" s="14"/>
      <c r="C880" s="4690" t="s">
        <v>173</v>
      </c>
      <c r="D880" s="4842"/>
      <c r="E880" s="4842"/>
      <c r="F880" s="4843"/>
      <c r="G880" s="207">
        <v>42181</v>
      </c>
      <c r="H880" s="207">
        <v>42206</v>
      </c>
      <c r="I880" s="3932"/>
      <c r="J880" s="129">
        <v>4</v>
      </c>
      <c r="K880" s="527" t="s">
        <v>293</v>
      </c>
      <c r="L880" s="6"/>
      <c r="M880" s="54" t="s">
        <v>8241</v>
      </c>
      <c r="N880" s="438" t="s">
        <v>593</v>
      </c>
      <c r="O880" s="54" t="s">
        <v>287</v>
      </c>
      <c r="P880" s="15"/>
    </row>
    <row r="881" spans="1:16" x14ac:dyDescent="0.2">
      <c r="A881" s="43">
        <v>30</v>
      </c>
      <c r="B881" s="14"/>
      <c r="C881" s="4690" t="s">
        <v>173</v>
      </c>
      <c r="D881" s="4842"/>
      <c r="E881" s="4842"/>
      <c r="F881" s="4843"/>
      <c r="G881" s="207">
        <v>42232</v>
      </c>
      <c r="H881" s="207">
        <v>42232</v>
      </c>
      <c r="I881" s="3932"/>
      <c r="J881" s="129">
        <v>5</v>
      </c>
      <c r="K881" s="527" t="s">
        <v>4105</v>
      </c>
      <c r="L881" s="6"/>
      <c r="M881" s="54" t="s">
        <v>8242</v>
      </c>
      <c r="N881" s="438" t="s">
        <v>593</v>
      </c>
      <c r="O881" s="54" t="s">
        <v>287</v>
      </c>
      <c r="P881" s="15"/>
    </row>
    <row r="882" spans="1:16" x14ac:dyDescent="0.2">
      <c r="A882" s="43">
        <v>31</v>
      </c>
      <c r="B882" s="14"/>
      <c r="C882" s="4690" t="s">
        <v>174</v>
      </c>
      <c r="D882" s="4842"/>
      <c r="E882" s="4842"/>
      <c r="F882" s="4843"/>
      <c r="G882" s="207">
        <v>42208</v>
      </c>
      <c r="H882" s="207">
        <v>42308</v>
      </c>
      <c r="I882" s="3932"/>
      <c r="J882" s="3931">
        <v>6</v>
      </c>
      <c r="K882" s="527"/>
      <c r="L882" s="6"/>
      <c r="M882" s="54">
        <v>13</v>
      </c>
      <c r="N882" s="438" t="s">
        <v>593</v>
      </c>
      <c r="O882" s="54" t="s">
        <v>287</v>
      </c>
      <c r="P882" s="15"/>
    </row>
    <row r="883" spans="1:16" x14ac:dyDescent="0.2">
      <c r="A883" s="43">
        <v>32</v>
      </c>
      <c r="B883" s="14"/>
      <c r="C883" s="4690" t="s">
        <v>176</v>
      </c>
      <c r="D883" s="4842"/>
      <c r="E883" s="4842"/>
      <c r="F883" s="4843"/>
      <c r="G883" s="207">
        <v>41997</v>
      </c>
      <c r="H883" s="207">
        <v>42305</v>
      </c>
      <c r="I883" s="3932"/>
      <c r="J883" s="3932"/>
      <c r="K883" s="527"/>
      <c r="L883" s="6"/>
      <c r="M883" s="54">
        <v>66</v>
      </c>
      <c r="N883" s="438" t="s">
        <v>593</v>
      </c>
      <c r="O883" s="54" t="s">
        <v>287</v>
      </c>
      <c r="P883" s="15"/>
    </row>
    <row r="884" spans="1:16" x14ac:dyDescent="0.2">
      <c r="A884" s="43">
        <v>33</v>
      </c>
      <c r="B884" s="14"/>
      <c r="C884" s="4690" t="s">
        <v>177</v>
      </c>
      <c r="D884" s="4842"/>
      <c r="E884" s="4842"/>
      <c r="F884" s="4843"/>
      <c r="G884" s="207">
        <v>42122</v>
      </c>
      <c r="H884" s="207">
        <v>42248</v>
      </c>
      <c r="I884" s="3932"/>
      <c r="J884" s="3932"/>
      <c r="K884" s="527"/>
      <c r="L884" s="6"/>
      <c r="M884" s="54">
        <v>14</v>
      </c>
      <c r="N884" s="438" t="s">
        <v>593</v>
      </c>
      <c r="O884" s="54" t="s">
        <v>287</v>
      </c>
      <c r="P884" s="15"/>
    </row>
    <row r="885" spans="1:16" x14ac:dyDescent="0.2">
      <c r="A885" s="43">
        <v>34</v>
      </c>
      <c r="B885" s="14"/>
      <c r="C885" s="4690" t="s">
        <v>181</v>
      </c>
      <c r="D885" s="4842"/>
      <c r="E885" s="4842"/>
      <c r="F885" s="4843"/>
      <c r="G885" s="207">
        <v>42316</v>
      </c>
      <c r="H885" s="207">
        <v>42284</v>
      </c>
      <c r="I885" s="3933"/>
      <c r="J885" s="3933"/>
      <c r="K885" s="527"/>
      <c r="L885" s="6"/>
      <c r="M885" s="54">
        <v>124</v>
      </c>
      <c r="N885" s="438" t="s">
        <v>593</v>
      </c>
      <c r="O885" s="54" t="s">
        <v>287</v>
      </c>
      <c r="P885" s="15"/>
    </row>
    <row r="886" spans="1:16" x14ac:dyDescent="0.2">
      <c r="A886" s="43">
        <v>35</v>
      </c>
      <c r="B886" s="14"/>
      <c r="C886" s="4690" t="s">
        <v>4101</v>
      </c>
      <c r="D886" s="4842"/>
      <c r="E886" s="4842"/>
      <c r="F886" s="4843"/>
      <c r="G886" s="207">
        <v>42012</v>
      </c>
      <c r="H886" s="207">
        <v>42212</v>
      </c>
      <c r="I886" s="3931">
        <v>507</v>
      </c>
      <c r="J886" s="129">
        <v>1</v>
      </c>
      <c r="K886" s="527" t="s">
        <v>2187</v>
      </c>
      <c r="L886" s="6"/>
      <c r="M886" s="54">
        <v>208</v>
      </c>
      <c r="N886" s="438" t="s">
        <v>593</v>
      </c>
      <c r="O886" s="54" t="s">
        <v>287</v>
      </c>
      <c r="P886" s="15"/>
    </row>
    <row r="887" spans="1:16" x14ac:dyDescent="0.2">
      <c r="A887" s="43">
        <v>36</v>
      </c>
      <c r="B887" s="14"/>
      <c r="C887" s="4690" t="s">
        <v>4101</v>
      </c>
      <c r="D887" s="4842"/>
      <c r="E887" s="4842"/>
      <c r="F887" s="4843"/>
      <c r="G887" s="207">
        <v>42213</v>
      </c>
      <c r="H887" s="207">
        <v>42279</v>
      </c>
      <c r="I887" s="3932"/>
      <c r="J887" s="129">
        <v>2</v>
      </c>
      <c r="K887" s="527" t="s">
        <v>2189</v>
      </c>
      <c r="L887" s="6"/>
      <c r="M887" s="54" t="s">
        <v>8243</v>
      </c>
      <c r="N887" s="438" t="s">
        <v>593</v>
      </c>
      <c r="O887" s="54" t="s">
        <v>287</v>
      </c>
      <c r="P887" s="15"/>
    </row>
    <row r="888" spans="1:16" x14ac:dyDescent="0.2">
      <c r="A888" s="43">
        <v>37</v>
      </c>
      <c r="B888" s="14"/>
      <c r="C888" s="4690" t="s">
        <v>4101</v>
      </c>
      <c r="D888" s="4842"/>
      <c r="E888" s="4842"/>
      <c r="F888" s="4843"/>
      <c r="G888" s="207">
        <v>42279</v>
      </c>
      <c r="H888" s="207">
        <v>42335</v>
      </c>
      <c r="I888" s="3932"/>
      <c r="J888" s="3931">
        <v>3</v>
      </c>
      <c r="K888" s="527" t="s">
        <v>2541</v>
      </c>
      <c r="L888" s="6"/>
      <c r="M888" s="54" t="s">
        <v>8244</v>
      </c>
      <c r="N888" s="438" t="s">
        <v>593</v>
      </c>
      <c r="O888" s="54" t="s">
        <v>287</v>
      </c>
      <c r="P888" s="15"/>
    </row>
    <row r="889" spans="1:16" x14ac:dyDescent="0.2">
      <c r="A889" s="43">
        <v>38</v>
      </c>
      <c r="B889" s="14"/>
      <c r="C889" s="4690" t="s">
        <v>4100</v>
      </c>
      <c r="D889" s="4842"/>
      <c r="E889" s="4842"/>
      <c r="F889" s="4843"/>
      <c r="G889" s="207">
        <v>41974</v>
      </c>
      <c r="H889" s="207">
        <v>42297</v>
      </c>
      <c r="I889" s="3932"/>
      <c r="J889" s="3932"/>
      <c r="K889" s="527"/>
      <c r="L889" s="6"/>
      <c r="M889" s="54">
        <v>91</v>
      </c>
      <c r="N889" s="438" t="s">
        <v>593</v>
      </c>
      <c r="O889" s="54" t="s">
        <v>287</v>
      </c>
      <c r="P889" s="15"/>
    </row>
    <row r="890" spans="1:16" x14ac:dyDescent="0.2">
      <c r="A890" s="43">
        <v>39</v>
      </c>
      <c r="B890" s="14"/>
      <c r="C890" s="4690" t="s">
        <v>175</v>
      </c>
      <c r="D890" s="4842"/>
      <c r="E890" s="4842"/>
      <c r="F890" s="4843"/>
      <c r="G890" s="207">
        <v>41955</v>
      </c>
      <c r="H890" s="207">
        <v>42087</v>
      </c>
      <c r="I890" s="3932"/>
      <c r="J890" s="3933"/>
      <c r="K890" s="527"/>
      <c r="L890" s="6"/>
      <c r="M890" s="54">
        <v>46</v>
      </c>
      <c r="N890" s="438" t="s">
        <v>593</v>
      </c>
      <c r="O890" s="54" t="s">
        <v>287</v>
      </c>
      <c r="P890" s="15"/>
    </row>
    <row r="891" spans="1:16" x14ac:dyDescent="0.2">
      <c r="A891" s="43">
        <v>40</v>
      </c>
      <c r="B891" s="14"/>
      <c r="C891" s="4690" t="s">
        <v>13</v>
      </c>
      <c r="D891" s="4842"/>
      <c r="E891" s="4842"/>
      <c r="F891" s="4843"/>
      <c r="G891" s="207">
        <v>42010</v>
      </c>
      <c r="H891" s="207">
        <v>42053</v>
      </c>
      <c r="I891" s="3932"/>
      <c r="J891" s="129">
        <v>4</v>
      </c>
      <c r="K891" s="527" t="s">
        <v>5988</v>
      </c>
      <c r="L891" s="6"/>
      <c r="M891" s="54">
        <v>206</v>
      </c>
      <c r="N891" s="438" t="s">
        <v>593</v>
      </c>
      <c r="O891" s="54" t="s">
        <v>287</v>
      </c>
      <c r="P891" s="15"/>
    </row>
    <row r="892" spans="1:16" x14ac:dyDescent="0.2">
      <c r="A892" s="43">
        <v>41</v>
      </c>
      <c r="B892" s="14"/>
      <c r="C892" s="4690" t="s">
        <v>13</v>
      </c>
      <c r="D892" s="4842"/>
      <c r="E892" s="4842"/>
      <c r="F892" s="4843"/>
      <c r="G892" s="207">
        <v>42068</v>
      </c>
      <c r="H892" s="207">
        <v>42138</v>
      </c>
      <c r="I892" s="3932"/>
      <c r="J892" s="129">
        <v>5</v>
      </c>
      <c r="K892" s="527" t="s">
        <v>5990</v>
      </c>
      <c r="L892" s="6"/>
      <c r="M892" s="54" t="s">
        <v>8245</v>
      </c>
      <c r="N892" s="438" t="s">
        <v>593</v>
      </c>
      <c r="O892" s="54" t="s">
        <v>287</v>
      </c>
      <c r="P892" s="15"/>
    </row>
    <row r="893" spans="1:16" x14ac:dyDescent="0.2">
      <c r="A893" s="43">
        <v>42</v>
      </c>
      <c r="B893" s="14"/>
      <c r="C893" s="4690" t="s">
        <v>13</v>
      </c>
      <c r="D893" s="4842"/>
      <c r="E893" s="4842"/>
      <c r="F893" s="4843"/>
      <c r="G893" s="207">
        <v>42151</v>
      </c>
      <c r="H893" s="207">
        <v>42208</v>
      </c>
      <c r="I893" s="3933"/>
      <c r="J893" s="129">
        <v>6</v>
      </c>
      <c r="K893" s="527" t="s">
        <v>5993</v>
      </c>
      <c r="L893" s="6"/>
      <c r="M893" s="54" t="s">
        <v>8246</v>
      </c>
      <c r="N893" s="438" t="s">
        <v>593</v>
      </c>
      <c r="O893" s="54" t="s">
        <v>287</v>
      </c>
      <c r="P893" s="15"/>
    </row>
    <row r="894" spans="1:16" x14ac:dyDescent="0.2">
      <c r="A894" s="43">
        <v>43</v>
      </c>
      <c r="B894" s="14"/>
      <c r="C894" s="4690" t="s">
        <v>13</v>
      </c>
      <c r="D894" s="4842"/>
      <c r="E894" s="4842"/>
      <c r="F894" s="4843"/>
      <c r="G894" s="207">
        <v>42209</v>
      </c>
      <c r="H894" s="207">
        <v>42249</v>
      </c>
      <c r="I894" s="3931">
        <v>508</v>
      </c>
      <c r="J894" s="129">
        <v>1</v>
      </c>
      <c r="K894" s="527" t="s">
        <v>5995</v>
      </c>
      <c r="L894" s="6"/>
      <c r="M894" s="54" t="s">
        <v>8247</v>
      </c>
      <c r="N894" s="438" t="s">
        <v>593</v>
      </c>
      <c r="O894" s="54" t="s">
        <v>287</v>
      </c>
      <c r="P894" s="15"/>
    </row>
    <row r="895" spans="1:16" ht="25.5" x14ac:dyDescent="0.2">
      <c r="A895" s="43">
        <v>44</v>
      </c>
      <c r="B895" s="14"/>
      <c r="C895" s="4690" t="s">
        <v>13</v>
      </c>
      <c r="D895" s="4842"/>
      <c r="E895" s="4842"/>
      <c r="F895" s="4843"/>
      <c r="G895" s="207">
        <v>42249</v>
      </c>
      <c r="H895" s="207">
        <v>42284</v>
      </c>
      <c r="I895" s="3932"/>
      <c r="J895" s="129">
        <v>2</v>
      </c>
      <c r="K895" s="527" t="s">
        <v>5997</v>
      </c>
      <c r="L895" s="6"/>
      <c r="M895" s="54" t="s">
        <v>8248</v>
      </c>
      <c r="N895" s="438" t="s">
        <v>593</v>
      </c>
      <c r="O895" s="54" t="s">
        <v>287</v>
      </c>
      <c r="P895" s="15"/>
    </row>
    <row r="896" spans="1:16" ht="25.5" x14ac:dyDescent="0.2">
      <c r="A896" s="43">
        <v>45</v>
      </c>
      <c r="B896" s="14"/>
      <c r="C896" s="4690" t="s">
        <v>13</v>
      </c>
      <c r="D896" s="4842"/>
      <c r="E896" s="4842"/>
      <c r="F896" s="4843"/>
      <c r="G896" s="207">
        <v>42290</v>
      </c>
      <c r="H896" s="207">
        <v>42327</v>
      </c>
      <c r="I896" s="3932"/>
      <c r="J896" s="129">
        <v>3</v>
      </c>
      <c r="K896" s="527" t="s">
        <v>5999</v>
      </c>
      <c r="L896" s="6"/>
      <c r="M896" s="54" t="s">
        <v>8249</v>
      </c>
      <c r="N896" s="438" t="s">
        <v>593</v>
      </c>
      <c r="O896" s="54" t="s">
        <v>287</v>
      </c>
      <c r="P896" s="15"/>
    </row>
    <row r="897" spans="1:18" ht="25.5" x14ac:dyDescent="0.2">
      <c r="A897" s="43">
        <v>46</v>
      </c>
      <c r="B897" s="14"/>
      <c r="C897" s="4690" t="s">
        <v>13</v>
      </c>
      <c r="D897" s="4842"/>
      <c r="E897" s="4842"/>
      <c r="F897" s="4843"/>
      <c r="G897" s="207">
        <v>42328</v>
      </c>
      <c r="H897" s="207">
        <v>42367</v>
      </c>
      <c r="I897" s="3932"/>
      <c r="J897" s="3931">
        <v>4</v>
      </c>
      <c r="K897" s="527" t="s">
        <v>6001</v>
      </c>
      <c r="L897" s="6"/>
      <c r="M897" s="54" t="s">
        <v>8250</v>
      </c>
      <c r="N897" s="438" t="s">
        <v>593</v>
      </c>
      <c r="O897" s="54" t="s">
        <v>287</v>
      </c>
      <c r="P897" s="15"/>
    </row>
    <row r="898" spans="1:18" x14ac:dyDescent="0.2">
      <c r="A898" s="43">
        <v>47</v>
      </c>
      <c r="B898" s="14"/>
      <c r="C898" s="4690" t="s">
        <v>8251</v>
      </c>
      <c r="D898" s="4842"/>
      <c r="E898" s="4842"/>
      <c r="F898" s="4843"/>
      <c r="G898" s="207">
        <v>42082</v>
      </c>
      <c r="H898" s="207">
        <v>42094</v>
      </c>
      <c r="I898" s="3932"/>
      <c r="J898" s="3932"/>
      <c r="K898" s="527"/>
      <c r="L898" s="6"/>
      <c r="M898" s="54">
        <v>8</v>
      </c>
      <c r="N898" s="438" t="s">
        <v>593</v>
      </c>
      <c r="O898" s="54" t="s">
        <v>287</v>
      </c>
      <c r="P898" s="15"/>
    </row>
    <row r="899" spans="1:18" x14ac:dyDescent="0.2">
      <c r="A899" s="43">
        <v>48</v>
      </c>
      <c r="B899" s="14"/>
      <c r="C899" s="4690" t="s">
        <v>8252</v>
      </c>
      <c r="D899" s="4842"/>
      <c r="E899" s="4842"/>
      <c r="F899" s="4843"/>
      <c r="G899" s="207">
        <v>42068</v>
      </c>
      <c r="H899" s="207">
        <v>42067</v>
      </c>
      <c r="I899" s="3933"/>
      <c r="J899" s="3933"/>
      <c r="K899" s="527"/>
      <c r="L899" s="6"/>
      <c r="M899" s="54">
        <v>5</v>
      </c>
      <c r="N899" s="438" t="s">
        <v>593</v>
      </c>
      <c r="O899" s="54" t="s">
        <v>287</v>
      </c>
      <c r="P899" s="15"/>
    </row>
    <row r="900" spans="1:18" x14ac:dyDescent="0.2">
      <c r="C900" s="335"/>
      <c r="D900" s="335"/>
      <c r="E900" s="335"/>
      <c r="F900" s="335"/>
      <c r="G900" s="566"/>
      <c r="H900" s="566"/>
      <c r="J900" s="335"/>
      <c r="K900" s="4"/>
      <c r="M900" s="622"/>
    </row>
    <row r="901" spans="1:18" x14ac:dyDescent="0.2">
      <c r="C901" s="335"/>
      <c r="D901" s="335"/>
      <c r="E901" s="335"/>
      <c r="F901" s="335"/>
      <c r="G901" s="566"/>
      <c r="H901" s="566"/>
      <c r="J901" s="335"/>
      <c r="K901" s="4"/>
      <c r="M901" s="622"/>
    </row>
    <row r="902" spans="1:18" s="36" customFormat="1" ht="16.5" customHeight="1" x14ac:dyDescent="0.2">
      <c r="C902" s="567"/>
      <c r="D902" s="567"/>
      <c r="E902" s="567"/>
      <c r="F902" s="567"/>
      <c r="H902" s="1785"/>
      <c r="J902" s="567"/>
      <c r="K902" s="73"/>
      <c r="M902" s="1786"/>
      <c r="R902"/>
    </row>
    <row r="903" spans="1:18" x14ac:dyDescent="0.2">
      <c r="A903" s="3860"/>
      <c r="B903" s="3860"/>
      <c r="C903" s="3845" t="s">
        <v>2859</v>
      </c>
      <c r="D903" s="3845"/>
      <c r="E903" s="3845"/>
      <c r="F903" s="3845"/>
      <c r="G903" s="3845"/>
      <c r="H903" s="3845"/>
      <c r="I903" s="3845"/>
      <c r="J903" s="3845"/>
      <c r="K903" s="3845"/>
      <c r="L903" s="3845"/>
      <c r="M903" s="3845"/>
      <c r="N903" s="3845"/>
      <c r="O903" s="3852" t="s">
        <v>2858</v>
      </c>
      <c r="P903" s="3852"/>
    </row>
    <row r="904" spans="1:18" ht="9" customHeight="1" x14ac:dyDescent="0.2">
      <c r="A904" s="3860"/>
      <c r="B904" s="3860"/>
      <c r="C904" s="3845"/>
      <c r="D904" s="3845"/>
      <c r="E904" s="3845"/>
      <c r="F904" s="3845"/>
      <c r="G904" s="3845"/>
      <c r="H904" s="3845"/>
      <c r="I904" s="3845"/>
      <c r="J904" s="3845"/>
      <c r="K904" s="3845"/>
      <c r="L904" s="3845"/>
      <c r="M904" s="3845"/>
      <c r="N904" s="3845"/>
      <c r="O904" s="3852"/>
      <c r="P904" s="3852"/>
    </row>
    <row r="905" spans="1:18" x14ac:dyDescent="0.2">
      <c r="A905" s="3860"/>
      <c r="B905" s="3860"/>
      <c r="C905" s="3845"/>
      <c r="D905" s="3845"/>
      <c r="E905" s="3845"/>
      <c r="F905" s="3845"/>
      <c r="G905" s="3845"/>
      <c r="H905" s="3845"/>
      <c r="I905" s="3845"/>
      <c r="J905" s="3845"/>
      <c r="K905" s="3845"/>
      <c r="L905" s="3845"/>
      <c r="M905" s="3845"/>
      <c r="N905" s="3845"/>
      <c r="O905" s="3852"/>
      <c r="P905" s="3852"/>
    </row>
    <row r="906" spans="1:18" ht="7.5" customHeight="1" x14ac:dyDescent="0.2">
      <c r="A906" s="3860"/>
      <c r="B906" s="3860"/>
      <c r="C906" s="3845"/>
      <c r="D906" s="3845"/>
      <c r="E906" s="3845"/>
      <c r="F906" s="3845"/>
      <c r="G906" s="3845"/>
      <c r="H906" s="3845"/>
      <c r="I906" s="3845"/>
      <c r="J906" s="3845"/>
      <c r="K906" s="3845"/>
      <c r="L906" s="3845"/>
      <c r="M906" s="3845"/>
      <c r="N906" s="3845"/>
      <c r="O906" s="3852"/>
      <c r="P906" s="3852"/>
    </row>
    <row r="907" spans="1:18" x14ac:dyDescent="0.2">
      <c r="A907" s="3860"/>
      <c r="B907" s="3860"/>
      <c r="C907" s="3930" t="s">
        <v>1209</v>
      </c>
      <c r="D907" s="3930"/>
      <c r="E907" s="3930"/>
      <c r="F907" s="3930"/>
      <c r="G907" s="3930"/>
      <c r="H907" s="3930"/>
      <c r="I907" s="3930"/>
      <c r="J907" s="3930"/>
      <c r="K907" s="3930"/>
      <c r="L907" s="3930"/>
      <c r="M907" s="3930"/>
      <c r="N907" s="3930"/>
      <c r="O907" s="3852" t="s">
        <v>1208</v>
      </c>
      <c r="P907" s="3852"/>
    </row>
    <row r="908" spans="1:18" ht="7.5" customHeight="1" x14ac:dyDescent="0.2">
      <c r="A908" s="3860"/>
      <c r="B908" s="3860"/>
      <c r="C908" s="3930"/>
      <c r="D908" s="3930"/>
      <c r="E908" s="3930"/>
      <c r="F908" s="3930"/>
      <c r="G908" s="3930"/>
      <c r="H908" s="3930"/>
      <c r="I908" s="3930"/>
      <c r="J908" s="3930"/>
      <c r="K908" s="3930"/>
      <c r="L908" s="3930"/>
      <c r="M908" s="3930"/>
      <c r="N908" s="3930"/>
      <c r="O908" s="3852"/>
      <c r="P908" s="3852"/>
    </row>
    <row r="909" spans="1:18" x14ac:dyDescent="0.2">
      <c r="A909" s="3860"/>
      <c r="B909" s="3860"/>
      <c r="C909" s="3930"/>
      <c r="D909" s="3930"/>
      <c r="E909" s="3930"/>
      <c r="F909" s="3930"/>
      <c r="G909" s="3930"/>
      <c r="H909" s="3930"/>
      <c r="I909" s="3930"/>
      <c r="J909" s="3930"/>
      <c r="K909" s="3930"/>
      <c r="L909" s="3930"/>
      <c r="M909" s="3930"/>
      <c r="N909" s="3930"/>
      <c r="O909" s="3852"/>
      <c r="P909" s="3852"/>
    </row>
    <row r="910" spans="1:18" x14ac:dyDescent="0.2">
      <c r="C910" s="335"/>
      <c r="D910" s="335"/>
      <c r="E910" s="335"/>
      <c r="F910" s="335"/>
      <c r="G910" s="566"/>
      <c r="H910" s="566"/>
      <c r="J910" s="335"/>
      <c r="K910" s="4"/>
      <c r="M910" s="335"/>
    </row>
    <row r="911" spans="1:18" x14ac:dyDescent="0.2">
      <c r="A911" s="1787" t="s">
        <v>2319</v>
      </c>
      <c r="B911" s="1788"/>
      <c r="C911" s="1787"/>
      <c r="D911" s="1787"/>
      <c r="E911" s="1787"/>
      <c r="F911" s="335"/>
      <c r="G911" s="566"/>
      <c r="H911" s="566"/>
      <c r="J911" s="335"/>
      <c r="K911" s="4"/>
      <c r="M911" s="724" t="s">
        <v>8253</v>
      </c>
    </row>
    <row r="912" spans="1:18" x14ac:dyDescent="0.2">
      <c r="A912" s="142" t="s">
        <v>6743</v>
      </c>
      <c r="B912" s="1788"/>
      <c r="C912" s="1787"/>
      <c r="D912" s="1787"/>
      <c r="E912" s="1787"/>
      <c r="F912" s="335"/>
      <c r="G912" s="566"/>
      <c r="H912" s="566"/>
      <c r="J912" s="335"/>
      <c r="K912" s="4"/>
      <c r="M912" s="335"/>
    </row>
    <row r="913" spans="1:16" x14ac:dyDescent="0.2">
      <c r="A913" s="142" t="s">
        <v>8257</v>
      </c>
      <c r="B913" s="1788"/>
      <c r="C913" s="1787"/>
      <c r="D913" s="1787"/>
      <c r="E913" s="1787"/>
      <c r="F913" s="335"/>
      <c r="G913" s="566"/>
      <c r="H913" s="566"/>
      <c r="J913" s="335"/>
      <c r="K913" s="4"/>
      <c r="M913" s="4137" t="s">
        <v>2863</v>
      </c>
      <c r="N913" s="4138"/>
      <c r="O913" s="4138"/>
      <c r="P913" s="4139"/>
    </row>
    <row r="914" spans="1:16" x14ac:dyDescent="0.2">
      <c r="A914" s="1787" t="s">
        <v>5800</v>
      </c>
      <c r="B914" s="1788"/>
      <c r="C914" s="1787"/>
      <c r="D914" s="1787"/>
      <c r="E914" s="1787"/>
      <c r="F914" s="335"/>
      <c r="G914" s="566"/>
      <c r="H914" s="566"/>
      <c r="J914" s="335"/>
      <c r="K914" s="4"/>
      <c r="M914" s="129" t="s">
        <v>2860</v>
      </c>
      <c r="N914" s="21" t="s">
        <v>2861</v>
      </c>
      <c r="O914" s="21" t="s">
        <v>2862</v>
      </c>
      <c r="P914" s="805" t="s">
        <v>1210</v>
      </c>
    </row>
    <row r="915" spans="1:16" x14ac:dyDescent="0.2">
      <c r="C915" s="335"/>
      <c r="D915" s="335"/>
      <c r="E915" s="335"/>
      <c r="F915" s="335"/>
      <c r="G915" s="566"/>
      <c r="H915" s="566"/>
      <c r="J915" s="335"/>
      <c r="K915" s="4"/>
      <c r="M915" s="1789">
        <v>2018</v>
      </c>
      <c r="N915" s="1789">
        <v>11</v>
      </c>
      <c r="O915" s="1789">
        <v>6</v>
      </c>
      <c r="P915" s="1789">
        <v>9</v>
      </c>
    </row>
    <row r="916" spans="1:16" x14ac:dyDescent="0.2">
      <c r="C916" s="335"/>
      <c r="D916" s="335"/>
      <c r="E916" s="335"/>
      <c r="F916" s="335"/>
      <c r="G916" s="566"/>
      <c r="H916" s="566"/>
      <c r="J916" s="335"/>
      <c r="K916" s="4"/>
      <c r="L916" s="4"/>
      <c r="M916" s="5"/>
      <c r="N916" s="4"/>
      <c r="O916" s="4"/>
    </row>
    <row r="917" spans="1:16" x14ac:dyDescent="0.2">
      <c r="A917" s="3845" t="s">
        <v>2864</v>
      </c>
      <c r="B917" s="3845" t="s">
        <v>2865</v>
      </c>
      <c r="C917" s="3845" t="s">
        <v>1212</v>
      </c>
      <c r="D917" s="3845"/>
      <c r="E917" s="3845"/>
      <c r="F917" s="3845"/>
      <c r="G917" s="3863" t="s">
        <v>2866</v>
      </c>
      <c r="H917" s="3864"/>
      <c r="I917" s="4170" t="s">
        <v>2869</v>
      </c>
      <c r="J917" s="4170"/>
      <c r="K917" s="4170"/>
      <c r="L917" s="4170"/>
      <c r="M917" s="3845" t="s">
        <v>1211</v>
      </c>
      <c r="N917" s="3858" t="s">
        <v>2872</v>
      </c>
      <c r="O917" s="3996" t="s">
        <v>1207</v>
      </c>
      <c r="P917" s="3858" t="s">
        <v>2873</v>
      </c>
    </row>
    <row r="918" spans="1:16" x14ac:dyDescent="0.2">
      <c r="A918" s="3845"/>
      <c r="B918" s="3845"/>
      <c r="C918" s="3845"/>
      <c r="D918" s="3845"/>
      <c r="E918" s="3845"/>
      <c r="F918" s="3845"/>
      <c r="G918" s="6" t="s">
        <v>2867</v>
      </c>
      <c r="H918" s="6" t="s">
        <v>2868</v>
      </c>
      <c r="I918" s="6" t="s">
        <v>2870</v>
      </c>
      <c r="J918" s="6" t="s">
        <v>2871</v>
      </c>
      <c r="K918" s="6" t="s">
        <v>4319</v>
      </c>
      <c r="L918" s="6" t="s">
        <v>4320</v>
      </c>
      <c r="M918" s="3845"/>
      <c r="N918" s="3858"/>
      <c r="O918" s="3996"/>
      <c r="P918" s="3858"/>
    </row>
    <row r="919" spans="1:16" x14ac:dyDescent="0.2">
      <c r="A919" s="1739"/>
      <c r="B919" s="1740" t="s">
        <v>2849</v>
      </c>
      <c r="C919" s="4928" t="s">
        <v>2503</v>
      </c>
      <c r="D919" s="4928"/>
      <c r="E919" s="4928"/>
      <c r="F919" s="4928"/>
      <c r="G919" s="1790"/>
      <c r="H919" s="147"/>
      <c r="I919" s="147"/>
      <c r="J919" s="147"/>
      <c r="K919" s="147"/>
      <c r="L919" s="147"/>
      <c r="M919" s="1784"/>
      <c r="N919" s="1324"/>
      <c r="O919" s="1791"/>
      <c r="P919" s="1324"/>
    </row>
    <row r="920" spans="1:16" x14ac:dyDescent="0.2">
      <c r="A920" s="1741">
        <v>1</v>
      </c>
      <c r="B920" s="1740" t="s">
        <v>407</v>
      </c>
      <c r="C920" s="4929" t="s">
        <v>24</v>
      </c>
      <c r="D920" s="4929"/>
      <c r="E920" s="4929"/>
      <c r="F920" s="4929"/>
      <c r="G920" s="1792">
        <v>42060</v>
      </c>
      <c r="H920" s="1793">
        <v>42359</v>
      </c>
      <c r="I920" s="4930">
        <v>508</v>
      </c>
      <c r="J920" s="4930">
        <v>5</v>
      </c>
      <c r="K920" s="1840"/>
      <c r="L920" s="1843"/>
      <c r="M920" s="1841">
        <v>58</v>
      </c>
      <c r="N920" s="1794" t="s">
        <v>621</v>
      </c>
      <c r="O920" s="1795" t="s">
        <v>601</v>
      </c>
      <c r="P920" s="1796" t="s">
        <v>2771</v>
      </c>
    </row>
    <row r="921" spans="1:16" x14ac:dyDescent="0.2">
      <c r="A921" s="1741">
        <v>2</v>
      </c>
      <c r="B921" s="1740" t="s">
        <v>26</v>
      </c>
      <c r="C921" s="4929" t="s">
        <v>27</v>
      </c>
      <c r="D921" s="4929"/>
      <c r="E921" s="4929"/>
      <c r="F921" s="4929"/>
      <c r="G921" s="1792">
        <v>42068</v>
      </c>
      <c r="H921" s="1793">
        <v>42328</v>
      </c>
      <c r="I921" s="4931"/>
      <c r="J921" s="4931"/>
      <c r="K921" s="1840"/>
      <c r="L921" s="1843"/>
      <c r="M921" s="1841">
        <v>62</v>
      </c>
      <c r="N921" s="1794" t="s">
        <v>621</v>
      </c>
      <c r="O921" s="1795" t="s">
        <v>601</v>
      </c>
      <c r="P921" s="1796" t="s">
        <v>8258</v>
      </c>
    </row>
    <row r="922" spans="1:16" x14ac:dyDescent="0.2">
      <c r="A922" s="1743">
        <v>3</v>
      </c>
      <c r="B922" s="1742" t="s">
        <v>430</v>
      </c>
      <c r="C922" s="4929" t="s">
        <v>8259</v>
      </c>
      <c r="D922" s="4929"/>
      <c r="E922" s="4929"/>
      <c r="F922" s="4929"/>
      <c r="G922" s="1792">
        <v>42032</v>
      </c>
      <c r="H922" s="1793">
        <v>42360</v>
      </c>
      <c r="I922" s="4931"/>
      <c r="J922" s="4931"/>
      <c r="K922" s="1840"/>
      <c r="L922" s="1843"/>
      <c r="M922" s="1841">
        <v>59</v>
      </c>
      <c r="N922" s="1797" t="s">
        <v>621</v>
      </c>
      <c r="O922" s="1795" t="s">
        <v>601</v>
      </c>
      <c r="P922" s="1798" t="s">
        <v>2771</v>
      </c>
    </row>
    <row r="923" spans="1:16" x14ac:dyDescent="0.2">
      <c r="A923" s="1741">
        <v>4</v>
      </c>
      <c r="B923" s="1742" t="s">
        <v>8260</v>
      </c>
      <c r="C923" s="4929" t="s">
        <v>8261</v>
      </c>
      <c r="D923" s="4929"/>
      <c r="E923" s="4929"/>
      <c r="F923" s="4929"/>
      <c r="G923" s="1792">
        <v>41148</v>
      </c>
      <c r="H923" s="1793">
        <v>41233</v>
      </c>
      <c r="I923" s="4931"/>
      <c r="J923" s="4932"/>
      <c r="K923" s="1840"/>
      <c r="L923" s="1843"/>
      <c r="M923" s="1841">
        <v>36</v>
      </c>
      <c r="N923" s="1797" t="s">
        <v>621</v>
      </c>
      <c r="O923" s="1795" t="s">
        <v>601</v>
      </c>
      <c r="P923" s="1798" t="s">
        <v>6756</v>
      </c>
    </row>
    <row r="924" spans="1:16" x14ac:dyDescent="0.2">
      <c r="A924" s="1741">
        <v>5</v>
      </c>
      <c r="B924" s="1742" t="s">
        <v>8260</v>
      </c>
      <c r="C924" s="4929" t="s">
        <v>8261</v>
      </c>
      <c r="D924" s="4929"/>
      <c r="E924" s="4929"/>
      <c r="F924" s="4929"/>
      <c r="G924" s="1792">
        <v>41310</v>
      </c>
      <c r="H924" s="1793">
        <v>41345</v>
      </c>
      <c r="I924" s="4931"/>
      <c r="J924" s="4930">
        <v>6</v>
      </c>
      <c r="K924" s="1840"/>
      <c r="L924" s="1843"/>
      <c r="M924" s="1841">
        <v>16</v>
      </c>
      <c r="N924" s="1797" t="s">
        <v>621</v>
      </c>
      <c r="O924" s="1795" t="s">
        <v>601</v>
      </c>
      <c r="P924" s="1798" t="s">
        <v>8262</v>
      </c>
    </row>
    <row r="925" spans="1:16" x14ac:dyDescent="0.2">
      <c r="A925" s="1741">
        <v>6</v>
      </c>
      <c r="B925" s="1742" t="s">
        <v>8260</v>
      </c>
      <c r="C925" s="4929" t="s">
        <v>8261</v>
      </c>
      <c r="D925" s="4929"/>
      <c r="E925" s="4929"/>
      <c r="F925" s="4929"/>
      <c r="G925" s="1792">
        <v>41891</v>
      </c>
      <c r="H925" s="1793">
        <v>41962</v>
      </c>
      <c r="I925" s="4931"/>
      <c r="J925" s="4931"/>
      <c r="K925" s="1840"/>
      <c r="L925" s="1843"/>
      <c r="M925" s="1841">
        <v>29</v>
      </c>
      <c r="N925" s="1797" t="s">
        <v>621</v>
      </c>
      <c r="O925" s="1795" t="s">
        <v>601</v>
      </c>
      <c r="P925" s="1798" t="s">
        <v>8263</v>
      </c>
    </row>
    <row r="926" spans="1:16" x14ac:dyDescent="0.2">
      <c r="A926" s="1741">
        <v>7</v>
      </c>
      <c r="B926" s="1742" t="s">
        <v>8260</v>
      </c>
      <c r="C926" s="4929" t="s">
        <v>8261</v>
      </c>
      <c r="D926" s="4929"/>
      <c r="E926" s="4929"/>
      <c r="F926" s="4929"/>
      <c r="G926" s="1792">
        <v>42059</v>
      </c>
      <c r="H926" s="1793">
        <v>42331</v>
      </c>
      <c r="I926" s="4931"/>
      <c r="J926" s="4931"/>
      <c r="K926" s="1840"/>
      <c r="L926" s="1843"/>
      <c r="M926" s="1841">
        <v>20</v>
      </c>
      <c r="N926" s="1797" t="s">
        <v>621</v>
      </c>
      <c r="O926" s="1795" t="s">
        <v>601</v>
      </c>
      <c r="P926" s="1798" t="s">
        <v>8264</v>
      </c>
    </row>
    <row r="927" spans="1:16" x14ac:dyDescent="0.2">
      <c r="A927" s="1741"/>
      <c r="B927" s="1740" t="s">
        <v>2850</v>
      </c>
      <c r="C927" s="4928" t="s">
        <v>431</v>
      </c>
      <c r="D927" s="4928"/>
      <c r="E927" s="4928"/>
      <c r="F927" s="4928"/>
      <c r="G927" s="1799"/>
      <c r="H927" s="1800"/>
      <c r="I927" s="4931"/>
      <c r="J927" s="4931"/>
      <c r="K927" s="276"/>
      <c r="L927" s="276"/>
      <c r="M927" s="1842"/>
      <c r="N927" s="1324"/>
      <c r="O927" s="1323"/>
      <c r="P927" s="1324"/>
    </row>
    <row r="928" spans="1:16" ht="22.5" x14ac:dyDescent="0.2">
      <c r="A928" s="1743">
        <v>8</v>
      </c>
      <c r="B928" s="1742" t="s">
        <v>2345</v>
      </c>
      <c r="C928" s="4933" t="s">
        <v>2106</v>
      </c>
      <c r="D928" s="4933"/>
      <c r="E928" s="4933"/>
      <c r="F928" s="4933"/>
      <c r="G928" s="1792">
        <v>42024</v>
      </c>
      <c r="H928" s="1793">
        <v>42361</v>
      </c>
      <c r="I928" s="4931"/>
      <c r="J928" s="4932"/>
      <c r="K928" s="1840"/>
      <c r="L928" s="1843"/>
      <c r="M928" s="1841">
        <v>85</v>
      </c>
      <c r="N928" s="1794" t="s">
        <v>621</v>
      </c>
      <c r="O928" s="1795" t="s">
        <v>601</v>
      </c>
      <c r="P928" s="1801" t="s">
        <v>8265</v>
      </c>
    </row>
    <row r="929" spans="1:16" x14ac:dyDescent="0.2">
      <c r="A929" s="1741">
        <v>9</v>
      </c>
      <c r="B929" s="1740" t="s">
        <v>2344</v>
      </c>
      <c r="C929" s="4928" t="s">
        <v>4117</v>
      </c>
      <c r="D929" s="4928"/>
      <c r="E929" s="4928"/>
      <c r="F929" s="4928"/>
      <c r="G929" s="1792">
        <v>42083</v>
      </c>
      <c r="H929" s="1793">
        <v>42325</v>
      </c>
      <c r="I929" s="4931"/>
      <c r="J929" s="4930">
        <v>7</v>
      </c>
      <c r="K929" s="1840"/>
      <c r="L929" s="1843"/>
      <c r="M929" s="1841">
        <v>30</v>
      </c>
      <c r="N929" s="1794" t="s">
        <v>621</v>
      </c>
      <c r="O929" s="1795" t="s">
        <v>601</v>
      </c>
      <c r="P929" s="1328"/>
    </row>
    <row r="930" spans="1:16" x14ac:dyDescent="0.2">
      <c r="A930" s="1741">
        <v>10</v>
      </c>
      <c r="B930" s="1740" t="s">
        <v>2444</v>
      </c>
      <c r="C930" s="4928" t="s">
        <v>6746</v>
      </c>
      <c r="D930" s="4928"/>
      <c r="E930" s="4928"/>
      <c r="F930" s="4928"/>
      <c r="G930" s="1792">
        <v>42023</v>
      </c>
      <c r="H930" s="1793">
        <v>42207</v>
      </c>
      <c r="I930" s="4932"/>
      <c r="J930" s="4932"/>
      <c r="K930" s="148"/>
      <c r="L930" s="276"/>
      <c r="M930" s="1841">
        <v>96</v>
      </c>
      <c r="N930" s="1794" t="s">
        <v>621</v>
      </c>
      <c r="O930" s="1795" t="s">
        <v>601</v>
      </c>
      <c r="P930" s="1328"/>
    </row>
    <row r="931" spans="1:16" x14ac:dyDescent="0.2">
      <c r="A931" s="1741"/>
      <c r="B931" s="1740" t="s">
        <v>1983</v>
      </c>
      <c r="C931" s="4928" t="s">
        <v>8266</v>
      </c>
      <c r="D931" s="4928"/>
      <c r="E931" s="4928"/>
      <c r="F931" s="4928"/>
      <c r="G931" s="1792"/>
      <c r="H931" s="1793"/>
      <c r="I931" s="276"/>
      <c r="J931" s="276"/>
      <c r="K931" s="148"/>
      <c r="L931" s="276"/>
      <c r="M931" s="1841"/>
      <c r="N931" s="1794"/>
      <c r="O931" s="1795"/>
      <c r="P931" s="1328"/>
    </row>
    <row r="932" spans="1:16" x14ac:dyDescent="0.2">
      <c r="A932" s="1741"/>
      <c r="B932" s="1740" t="s">
        <v>1984</v>
      </c>
      <c r="C932" s="4928" t="s">
        <v>1985</v>
      </c>
      <c r="D932" s="4928"/>
      <c r="E932" s="4928"/>
      <c r="F932" s="4928"/>
      <c r="G932" s="1792"/>
      <c r="H932" s="1793"/>
      <c r="I932" s="276"/>
      <c r="J932" s="276"/>
      <c r="K932" s="148"/>
      <c r="L932" s="276"/>
      <c r="M932" s="1841"/>
      <c r="N932" s="1794"/>
      <c r="O932" s="1795"/>
      <c r="P932" s="1328"/>
    </row>
    <row r="933" spans="1:16" x14ac:dyDescent="0.2">
      <c r="A933" s="1741">
        <v>11</v>
      </c>
      <c r="B933" s="1740"/>
      <c r="C933" s="4922" t="s">
        <v>8267</v>
      </c>
      <c r="D933" s="4923"/>
      <c r="E933" s="4923"/>
      <c r="F933" s="4924"/>
      <c r="G933" s="1793">
        <v>40911</v>
      </c>
      <c r="H933" s="1793">
        <v>41276</v>
      </c>
      <c r="I933" s="4893">
        <v>509</v>
      </c>
      <c r="J933" s="1843">
        <v>1</v>
      </c>
      <c r="K933" s="148"/>
      <c r="L933" s="276"/>
      <c r="M933" s="1841">
        <v>92</v>
      </c>
      <c r="N933" s="1794" t="s">
        <v>621</v>
      </c>
      <c r="O933" s="1795" t="s">
        <v>601</v>
      </c>
      <c r="P933" s="1802" t="s">
        <v>8268</v>
      </c>
    </row>
    <row r="934" spans="1:16" x14ac:dyDescent="0.2">
      <c r="A934" s="1741">
        <v>12</v>
      </c>
      <c r="B934" s="1740"/>
      <c r="C934" s="4922" t="s">
        <v>8269</v>
      </c>
      <c r="D934" s="4923"/>
      <c r="E934" s="4923"/>
      <c r="F934" s="4924"/>
      <c r="G934" s="1793">
        <v>41138</v>
      </c>
      <c r="H934" s="1793">
        <v>41339</v>
      </c>
      <c r="I934" s="4894"/>
      <c r="J934" s="1843">
        <v>2</v>
      </c>
      <c r="K934" s="1840"/>
      <c r="L934" s="1843"/>
      <c r="M934" s="1841">
        <v>43</v>
      </c>
      <c r="N934" s="1794" t="s">
        <v>621</v>
      </c>
      <c r="O934" s="1795" t="s">
        <v>601</v>
      </c>
      <c r="P934" s="1802" t="s">
        <v>8268</v>
      </c>
    </row>
    <row r="935" spans="1:16" x14ac:dyDescent="0.2">
      <c r="A935" s="1741">
        <v>13</v>
      </c>
      <c r="B935" s="1740"/>
      <c r="C935" s="4922" t="s">
        <v>8270</v>
      </c>
      <c r="D935" s="4923"/>
      <c r="E935" s="4923"/>
      <c r="F935" s="4924"/>
      <c r="G935" s="1793">
        <v>40983</v>
      </c>
      <c r="H935" s="1793">
        <v>41347</v>
      </c>
      <c r="I935" s="4894"/>
      <c r="J935" s="276">
        <v>3</v>
      </c>
      <c r="K935" s="148"/>
      <c r="L935" s="276"/>
      <c r="M935" s="1841">
        <v>70</v>
      </c>
      <c r="N935" s="144" t="s">
        <v>621</v>
      </c>
      <c r="O935" s="144" t="s">
        <v>601</v>
      </c>
      <c r="P935" s="1802" t="s">
        <v>8268</v>
      </c>
    </row>
    <row r="936" spans="1:16" x14ac:dyDescent="0.2">
      <c r="A936" s="1741">
        <v>14</v>
      </c>
      <c r="B936" s="1740"/>
      <c r="C936" s="4922" t="s">
        <v>8271</v>
      </c>
      <c r="D936" s="4923"/>
      <c r="E936" s="4923"/>
      <c r="F936" s="4924"/>
      <c r="G936" s="1793">
        <v>29221</v>
      </c>
      <c r="H936" s="1793">
        <v>41394</v>
      </c>
      <c r="I936" s="4894"/>
      <c r="J936" s="1851" t="s">
        <v>2951</v>
      </c>
      <c r="K936" s="1844" t="s">
        <v>2246</v>
      </c>
      <c r="L936" s="276"/>
      <c r="M936" s="1841">
        <v>199</v>
      </c>
      <c r="N936" s="144" t="s">
        <v>621</v>
      </c>
      <c r="O936" s="144" t="s">
        <v>601</v>
      </c>
      <c r="P936" s="1802" t="s">
        <v>8272</v>
      </c>
    </row>
    <row r="937" spans="1:16" x14ac:dyDescent="0.2">
      <c r="A937" s="1741">
        <v>15</v>
      </c>
      <c r="B937" s="1740"/>
      <c r="C937" s="4922" t="s">
        <v>8271</v>
      </c>
      <c r="D937" s="4923"/>
      <c r="E937" s="4923"/>
      <c r="F937" s="4924"/>
      <c r="G937" s="1793">
        <v>29221</v>
      </c>
      <c r="H937" s="1793">
        <v>41394</v>
      </c>
      <c r="I937" s="4894"/>
      <c r="J937" s="1851" t="s">
        <v>2956</v>
      </c>
      <c r="K937" s="1844" t="s">
        <v>2526</v>
      </c>
      <c r="L937" s="276"/>
      <c r="M937" s="1841" t="s">
        <v>8273</v>
      </c>
      <c r="N937" s="144" t="s">
        <v>621</v>
      </c>
      <c r="O937" s="144" t="s">
        <v>601</v>
      </c>
      <c r="P937" s="1802" t="s">
        <v>8272</v>
      </c>
    </row>
    <row r="938" spans="1:16" x14ac:dyDescent="0.2">
      <c r="A938" s="1741">
        <v>16</v>
      </c>
      <c r="B938" s="1740"/>
      <c r="C938" s="4922" t="s">
        <v>8274</v>
      </c>
      <c r="D938" s="4923"/>
      <c r="E938" s="4923"/>
      <c r="F938" s="4924"/>
      <c r="G938" s="1793">
        <v>40807</v>
      </c>
      <c r="H938" s="1793">
        <v>41394</v>
      </c>
      <c r="I938" s="4894"/>
      <c r="J938" s="276">
        <v>6</v>
      </c>
      <c r="K938" s="1840"/>
      <c r="L938" s="1840"/>
      <c r="M938" s="1841">
        <v>64</v>
      </c>
      <c r="N938" s="144" t="s">
        <v>621</v>
      </c>
      <c r="O938" s="144" t="s">
        <v>601</v>
      </c>
      <c r="P938" s="1802" t="s">
        <v>8275</v>
      </c>
    </row>
    <row r="939" spans="1:16" x14ac:dyDescent="0.2">
      <c r="A939" s="1741">
        <v>17</v>
      </c>
      <c r="B939" s="1740"/>
      <c r="C939" s="4922" t="s">
        <v>8276</v>
      </c>
      <c r="D939" s="4923"/>
      <c r="E939" s="4923"/>
      <c r="F939" s="4924"/>
      <c r="G939" s="1793">
        <v>41000</v>
      </c>
      <c r="H939" s="1793">
        <v>41425</v>
      </c>
      <c r="I939" s="4894"/>
      <c r="J939" s="276">
        <v>7</v>
      </c>
      <c r="K939" s="148"/>
      <c r="L939" s="276"/>
      <c r="M939" s="1841">
        <v>80</v>
      </c>
      <c r="N939" s="144" t="s">
        <v>621</v>
      </c>
      <c r="O939" s="144" t="s">
        <v>601</v>
      </c>
      <c r="P939" s="1802" t="s">
        <v>8275</v>
      </c>
    </row>
    <row r="940" spans="1:16" x14ac:dyDescent="0.2">
      <c r="A940" s="1741">
        <v>18</v>
      </c>
      <c r="B940" s="1740"/>
      <c r="C940" s="4922" t="s">
        <v>8277</v>
      </c>
      <c r="D940" s="4923"/>
      <c r="E940" s="4923"/>
      <c r="F940" s="4924"/>
      <c r="G940" s="1793">
        <v>28887</v>
      </c>
      <c r="H940" s="1793">
        <v>41455</v>
      </c>
      <c r="I940" s="4894"/>
      <c r="J940" s="1851" t="s">
        <v>8340</v>
      </c>
      <c r="K940" s="1844" t="s">
        <v>2246</v>
      </c>
      <c r="L940" s="1843"/>
      <c r="M940" s="1841">
        <v>200</v>
      </c>
      <c r="N940" s="144" t="s">
        <v>621</v>
      </c>
      <c r="O940" s="144" t="s">
        <v>601</v>
      </c>
      <c r="P940" s="1802" t="s">
        <v>8278</v>
      </c>
    </row>
    <row r="941" spans="1:16" x14ac:dyDescent="0.2">
      <c r="A941" s="1741">
        <v>19</v>
      </c>
      <c r="B941" s="1740"/>
      <c r="C941" s="4922" t="s">
        <v>8277</v>
      </c>
      <c r="D941" s="4923"/>
      <c r="E941" s="4923"/>
      <c r="F941" s="4924"/>
      <c r="G941" s="1793">
        <v>28887</v>
      </c>
      <c r="H941" s="1793">
        <v>41455</v>
      </c>
      <c r="I941" s="4894"/>
      <c r="J941" s="1851" t="s">
        <v>8341</v>
      </c>
      <c r="K941" s="1844" t="s">
        <v>2526</v>
      </c>
      <c r="L941" s="1843"/>
      <c r="M941" s="1841" t="s">
        <v>8279</v>
      </c>
      <c r="N941" s="144" t="s">
        <v>621</v>
      </c>
      <c r="O941" s="144" t="s">
        <v>601</v>
      </c>
      <c r="P941" s="1802" t="s">
        <v>8278</v>
      </c>
    </row>
    <row r="942" spans="1:16" x14ac:dyDescent="0.2">
      <c r="A942" s="1741">
        <v>20</v>
      </c>
      <c r="B942" s="1740"/>
      <c r="C942" s="4922" t="s">
        <v>8280</v>
      </c>
      <c r="D942" s="4923"/>
      <c r="E942" s="4923"/>
      <c r="F942" s="4924"/>
      <c r="G942" s="1793">
        <v>30074</v>
      </c>
      <c r="H942" s="1793">
        <v>41500</v>
      </c>
      <c r="I942" s="4894"/>
      <c r="J942" s="1851" t="s">
        <v>8342</v>
      </c>
      <c r="K942" s="1844" t="s">
        <v>2246</v>
      </c>
      <c r="L942" s="276"/>
      <c r="M942" s="1841">
        <v>200</v>
      </c>
      <c r="N942" s="144" t="s">
        <v>621</v>
      </c>
      <c r="O942" s="144" t="s">
        <v>601</v>
      </c>
      <c r="P942" s="1802" t="s">
        <v>8281</v>
      </c>
    </row>
    <row r="943" spans="1:16" x14ac:dyDescent="0.2">
      <c r="A943" s="4934">
        <v>21</v>
      </c>
      <c r="B943" s="1740"/>
      <c r="C943" s="4922" t="s">
        <v>8280</v>
      </c>
      <c r="D943" s="4923"/>
      <c r="E943" s="4923"/>
      <c r="F943" s="4924"/>
      <c r="G943" s="1793">
        <v>30074</v>
      </c>
      <c r="H943" s="1793">
        <v>41500</v>
      </c>
      <c r="I943" s="4894"/>
      <c r="J943" s="4939" t="s">
        <v>8343</v>
      </c>
      <c r="K943" s="4891" t="s">
        <v>2526</v>
      </c>
      <c r="L943" s="276"/>
      <c r="M943" s="1841" t="s">
        <v>8344</v>
      </c>
      <c r="N943" s="144" t="s">
        <v>621</v>
      </c>
      <c r="O943" s="144" t="s">
        <v>601</v>
      </c>
      <c r="P943" s="1802" t="s">
        <v>8281</v>
      </c>
    </row>
    <row r="944" spans="1:16" ht="12.75" customHeight="1" x14ac:dyDescent="0.2">
      <c r="A944" s="4935"/>
      <c r="B944" s="1740"/>
      <c r="C944" s="4922" t="s">
        <v>8280</v>
      </c>
      <c r="D944" s="4923"/>
      <c r="E944" s="4923"/>
      <c r="F944" s="4924"/>
      <c r="G944" s="1793">
        <v>30074</v>
      </c>
      <c r="H944" s="1793">
        <v>41500</v>
      </c>
      <c r="I944" s="4895"/>
      <c r="J944" s="4940"/>
      <c r="K944" s="4892"/>
      <c r="L944" s="276"/>
      <c r="M944" s="1841">
        <v>34</v>
      </c>
      <c r="N944" s="144" t="s">
        <v>621</v>
      </c>
      <c r="O944" s="144" t="s">
        <v>601</v>
      </c>
      <c r="P944" s="1802" t="s">
        <v>8282</v>
      </c>
    </row>
    <row r="945" spans="1:16" x14ac:dyDescent="0.2">
      <c r="A945" s="1741">
        <v>22</v>
      </c>
      <c r="B945" s="1740"/>
      <c r="C945" s="4922" t="s">
        <v>8283</v>
      </c>
      <c r="D945" s="4923"/>
      <c r="E945" s="4923"/>
      <c r="F945" s="4924"/>
      <c r="G945" s="1793">
        <v>36245</v>
      </c>
      <c r="H945" s="1793">
        <v>41520</v>
      </c>
      <c r="I945" s="4893">
        <v>510</v>
      </c>
      <c r="J945" s="1851" t="s">
        <v>2701</v>
      </c>
      <c r="K945" s="1844" t="s">
        <v>2246</v>
      </c>
      <c r="L945" s="276"/>
      <c r="M945" s="1841">
        <v>202</v>
      </c>
      <c r="N945" s="144" t="s">
        <v>621</v>
      </c>
      <c r="O945" s="144" t="s">
        <v>601</v>
      </c>
      <c r="P945" s="1802" t="s">
        <v>8284</v>
      </c>
    </row>
    <row r="946" spans="1:16" x14ac:dyDescent="0.2">
      <c r="A946" s="1741">
        <v>23</v>
      </c>
      <c r="B946" s="1740"/>
      <c r="C946" s="4922" t="s">
        <v>8283</v>
      </c>
      <c r="D946" s="4923"/>
      <c r="E946" s="4923"/>
      <c r="F946" s="4924"/>
      <c r="G946" s="1793">
        <v>36245</v>
      </c>
      <c r="H946" s="1793">
        <v>41520</v>
      </c>
      <c r="I946" s="4894"/>
      <c r="J946" s="1851" t="s">
        <v>1038</v>
      </c>
      <c r="K946" s="1844" t="s">
        <v>2526</v>
      </c>
      <c r="L946" s="276"/>
      <c r="M946" s="1841" t="s">
        <v>8285</v>
      </c>
      <c r="N946" s="144" t="s">
        <v>621</v>
      </c>
      <c r="O946" s="144" t="s">
        <v>601</v>
      </c>
      <c r="P946" s="1802" t="s">
        <v>8284</v>
      </c>
    </row>
    <row r="947" spans="1:16" x14ac:dyDescent="0.2">
      <c r="A947" s="1741">
        <v>24</v>
      </c>
      <c r="B947" s="1740"/>
      <c r="C947" s="4922" t="s">
        <v>8286</v>
      </c>
      <c r="D947" s="4923"/>
      <c r="E947" s="4923"/>
      <c r="F947" s="4924"/>
      <c r="G947" s="1793">
        <v>29099</v>
      </c>
      <c r="H947" s="1793">
        <v>41533</v>
      </c>
      <c r="I947" s="4894"/>
      <c r="J947" s="276">
        <v>3</v>
      </c>
      <c r="K947" s="148"/>
      <c r="L947" s="276"/>
      <c r="M947" s="1841">
        <v>173</v>
      </c>
      <c r="N947" s="144" t="s">
        <v>621</v>
      </c>
      <c r="O947" s="144" t="s">
        <v>601</v>
      </c>
      <c r="P947" s="1802" t="s">
        <v>8287</v>
      </c>
    </row>
    <row r="948" spans="1:16" ht="12.75" customHeight="1" x14ac:dyDescent="0.2">
      <c r="A948" s="1741">
        <v>25</v>
      </c>
      <c r="B948" s="1740"/>
      <c r="C948" s="4922" t="s">
        <v>8288</v>
      </c>
      <c r="D948" s="4923"/>
      <c r="E948" s="4923"/>
      <c r="F948" s="4924"/>
      <c r="G948" s="1793">
        <v>29783</v>
      </c>
      <c r="H948" s="1793">
        <v>41536</v>
      </c>
      <c r="I948" s="4894"/>
      <c r="J948" s="276">
        <v>4</v>
      </c>
      <c r="K948" s="148"/>
      <c r="L948" s="276"/>
      <c r="M948" s="1841">
        <v>144</v>
      </c>
      <c r="N948" s="144" t="s">
        <v>621</v>
      </c>
      <c r="O948" s="144" t="s">
        <v>601</v>
      </c>
      <c r="P948" s="1802" t="s">
        <v>8287</v>
      </c>
    </row>
    <row r="949" spans="1:16" ht="12.75" customHeight="1" x14ac:dyDescent="0.2">
      <c r="A949" s="1741">
        <v>26</v>
      </c>
      <c r="B949" s="1740"/>
      <c r="C949" s="4922" t="s">
        <v>8289</v>
      </c>
      <c r="D949" s="4923"/>
      <c r="E949" s="4923"/>
      <c r="F949" s="4924"/>
      <c r="G949" s="1793">
        <v>41171</v>
      </c>
      <c r="H949" s="1793">
        <v>41557</v>
      </c>
      <c r="I949" s="4894"/>
      <c r="J949" s="276">
        <v>5</v>
      </c>
      <c r="K949" s="148"/>
      <c r="L949" s="276"/>
      <c r="M949" s="1841">
        <v>70</v>
      </c>
      <c r="N949" s="144" t="s">
        <v>621</v>
      </c>
      <c r="O949" s="144" t="s">
        <v>601</v>
      </c>
      <c r="P949" s="1802" t="s">
        <v>8268</v>
      </c>
    </row>
    <row r="950" spans="1:16" ht="12.75" customHeight="1" x14ac:dyDescent="0.2">
      <c r="A950" s="1741">
        <v>27</v>
      </c>
      <c r="B950" s="1740"/>
      <c r="C950" s="4922" t="s">
        <v>8290</v>
      </c>
      <c r="D950" s="4923"/>
      <c r="E950" s="4923"/>
      <c r="F950" s="4924"/>
      <c r="G950" s="1793">
        <v>37013</v>
      </c>
      <c r="H950" s="1793">
        <v>41407</v>
      </c>
      <c r="I950" s="4894"/>
      <c r="J950" s="276">
        <v>6</v>
      </c>
      <c r="K950" s="148"/>
      <c r="L950" s="276"/>
      <c r="M950" s="1841">
        <v>224</v>
      </c>
      <c r="N950" s="144" t="s">
        <v>621</v>
      </c>
      <c r="O950" s="144" t="s">
        <v>601</v>
      </c>
      <c r="P950" s="1802" t="s">
        <v>8278</v>
      </c>
    </row>
    <row r="951" spans="1:16" ht="12.75" customHeight="1" x14ac:dyDescent="0.2">
      <c r="A951" s="1741">
        <v>28</v>
      </c>
      <c r="B951" s="1740"/>
      <c r="C951" s="4922" t="s">
        <v>8291</v>
      </c>
      <c r="D951" s="4923"/>
      <c r="E951" s="4923"/>
      <c r="F951" s="4924"/>
      <c r="G951" s="1793">
        <v>32748</v>
      </c>
      <c r="H951" s="1793">
        <v>41578</v>
      </c>
      <c r="I951" s="4894"/>
      <c r="J951" s="276">
        <v>7</v>
      </c>
      <c r="K951" s="148"/>
      <c r="L951" s="276"/>
      <c r="M951" s="1841">
        <v>146</v>
      </c>
      <c r="N951" s="144" t="s">
        <v>621</v>
      </c>
      <c r="O951" s="144" t="s">
        <v>601</v>
      </c>
      <c r="P951" s="1802" t="s">
        <v>8292</v>
      </c>
    </row>
    <row r="952" spans="1:16" x14ac:dyDescent="0.2">
      <c r="A952" s="1741">
        <v>29</v>
      </c>
      <c r="B952" s="1740"/>
      <c r="C952" s="4922" t="s">
        <v>8293</v>
      </c>
      <c r="D952" s="4923"/>
      <c r="E952" s="4923"/>
      <c r="F952" s="4924"/>
      <c r="G952" s="1793">
        <v>27737</v>
      </c>
      <c r="H952" s="1793">
        <v>41578</v>
      </c>
      <c r="I952" s="4895"/>
      <c r="J952" s="276">
        <v>8</v>
      </c>
      <c r="K952" s="148"/>
      <c r="L952" s="276"/>
      <c r="M952" s="1841">
        <v>150</v>
      </c>
      <c r="N952" s="144" t="s">
        <v>621</v>
      </c>
      <c r="O952" s="144" t="s">
        <v>601</v>
      </c>
      <c r="P952" s="1802" t="s">
        <v>8292</v>
      </c>
    </row>
    <row r="953" spans="1:16" x14ac:dyDescent="0.2">
      <c r="A953" s="1741">
        <v>30</v>
      </c>
      <c r="B953" s="1740"/>
      <c r="C953" s="4922" t="s">
        <v>8294</v>
      </c>
      <c r="D953" s="4923"/>
      <c r="E953" s="4923"/>
      <c r="F953" s="4924"/>
      <c r="G953" s="1793">
        <v>41281</v>
      </c>
      <c r="H953" s="1793">
        <v>41612</v>
      </c>
      <c r="I953" s="4893">
        <v>511</v>
      </c>
      <c r="J953" s="276">
        <v>1</v>
      </c>
      <c r="K953" s="148"/>
      <c r="L953" s="276"/>
      <c r="M953" s="1841">
        <v>45</v>
      </c>
      <c r="N953" s="144" t="s">
        <v>621</v>
      </c>
      <c r="O953" s="144" t="s">
        <v>601</v>
      </c>
      <c r="P953" s="1802" t="s">
        <v>8268</v>
      </c>
    </row>
    <row r="954" spans="1:16" ht="14.25" x14ac:dyDescent="0.2">
      <c r="A954" s="1741">
        <v>31</v>
      </c>
      <c r="B954" s="1740"/>
      <c r="C954" s="4922" t="s">
        <v>8295</v>
      </c>
      <c r="D954" s="4923"/>
      <c r="E954" s="4923"/>
      <c r="F954" s="4924"/>
      <c r="G954" s="1793">
        <v>41248</v>
      </c>
      <c r="H954" s="1793">
        <v>41612</v>
      </c>
      <c r="I954" s="4894"/>
      <c r="J954" s="276">
        <v>2</v>
      </c>
      <c r="K954" s="1854"/>
      <c r="L954" s="276"/>
      <c r="M954" s="1841">
        <v>53</v>
      </c>
      <c r="N954" s="144" t="s">
        <v>621</v>
      </c>
      <c r="O954" s="144" t="s">
        <v>601</v>
      </c>
      <c r="P954" s="1802" t="s">
        <v>8268</v>
      </c>
    </row>
    <row r="955" spans="1:16" x14ac:dyDescent="0.2">
      <c r="A955" s="1741">
        <v>32</v>
      </c>
      <c r="B955" s="1740"/>
      <c r="C955" s="4922" t="s">
        <v>8296</v>
      </c>
      <c r="D955" s="4923"/>
      <c r="E955" s="4923"/>
      <c r="F955" s="4924"/>
      <c r="G955" s="1793">
        <v>28307</v>
      </c>
      <c r="H955" s="1793">
        <v>41648</v>
      </c>
      <c r="I955" s="4894"/>
      <c r="J955" s="276">
        <v>3</v>
      </c>
      <c r="K955" s="148"/>
      <c r="L955" s="276"/>
      <c r="M955" s="1841">
        <v>210</v>
      </c>
      <c r="N955" s="144" t="s">
        <v>621</v>
      </c>
      <c r="O955" s="144" t="s">
        <v>601</v>
      </c>
      <c r="P955" s="1802" t="s">
        <v>8297</v>
      </c>
    </row>
    <row r="956" spans="1:16" x14ac:dyDescent="0.2">
      <c r="A956" s="1803">
        <v>33</v>
      </c>
      <c r="B956" s="1804"/>
      <c r="C956" s="4925" t="s">
        <v>8298</v>
      </c>
      <c r="D956" s="4926"/>
      <c r="E956" s="4926"/>
      <c r="F956" s="4926"/>
      <c r="G956" s="1805">
        <v>29038</v>
      </c>
      <c r="H956" s="1805">
        <v>41671</v>
      </c>
      <c r="I956" s="4894"/>
      <c r="J956" s="1845">
        <v>4</v>
      </c>
      <c r="K956" s="658"/>
      <c r="L956" s="1845"/>
      <c r="M956" s="1841">
        <v>208</v>
      </c>
      <c r="N956" s="144" t="s">
        <v>621</v>
      </c>
      <c r="O956" s="144" t="s">
        <v>601</v>
      </c>
      <c r="P956" s="1802" t="s">
        <v>8287</v>
      </c>
    </row>
    <row r="957" spans="1:16" x14ac:dyDescent="0.2">
      <c r="A957" s="1803">
        <v>34</v>
      </c>
      <c r="B957" s="1804"/>
      <c r="C957" s="4926" t="s">
        <v>8299</v>
      </c>
      <c r="D957" s="4926"/>
      <c r="E957" s="4926"/>
      <c r="F957" s="4926"/>
      <c r="G957" s="1805">
        <v>29252</v>
      </c>
      <c r="H957" s="1805">
        <v>41708</v>
      </c>
      <c r="I957" s="4894"/>
      <c r="J957" s="1845">
        <v>5</v>
      </c>
      <c r="K957" s="658"/>
      <c r="L957" s="1845"/>
      <c r="M957" s="1841">
        <v>136</v>
      </c>
      <c r="N957" s="144" t="s">
        <v>621</v>
      </c>
      <c r="O957" s="144" t="s">
        <v>601</v>
      </c>
      <c r="P957" s="1802" t="s">
        <v>8287</v>
      </c>
    </row>
    <row r="958" spans="1:16" x14ac:dyDescent="0.2">
      <c r="A958" s="1803">
        <v>35</v>
      </c>
      <c r="B958" s="1804"/>
      <c r="C958" s="4926" t="s">
        <v>8300</v>
      </c>
      <c r="D958" s="4926"/>
      <c r="E958" s="4926"/>
      <c r="F958" s="4926"/>
      <c r="G958" s="1805">
        <v>41342</v>
      </c>
      <c r="H958" s="1805">
        <v>41712</v>
      </c>
      <c r="I958" s="4894"/>
      <c r="J958" s="1845">
        <v>6</v>
      </c>
      <c r="K958" s="658"/>
      <c r="L958" s="1845"/>
      <c r="M958" s="1841">
        <v>43</v>
      </c>
      <c r="N958" s="144" t="s">
        <v>621</v>
      </c>
      <c r="O958" s="144" t="s">
        <v>601</v>
      </c>
      <c r="P958" s="1806" t="s">
        <v>8268</v>
      </c>
    </row>
    <row r="959" spans="1:16" ht="12.75" customHeight="1" x14ac:dyDescent="0.2">
      <c r="A959" s="1803">
        <v>36</v>
      </c>
      <c r="B959" s="1804"/>
      <c r="C959" s="4926" t="s">
        <v>8301</v>
      </c>
      <c r="D959" s="4926"/>
      <c r="E959" s="4926"/>
      <c r="F959" s="4926"/>
      <c r="G959" s="1805">
        <v>41382</v>
      </c>
      <c r="H959" s="1805">
        <v>41746</v>
      </c>
      <c r="I959" s="4894"/>
      <c r="J959" s="1845">
        <v>7</v>
      </c>
      <c r="K959" s="658"/>
      <c r="L959" s="1845"/>
      <c r="M959" s="1841">
        <v>50</v>
      </c>
      <c r="N959" s="144" t="s">
        <v>621</v>
      </c>
      <c r="O959" s="144" t="s">
        <v>601</v>
      </c>
      <c r="P959" s="1806" t="s">
        <v>8268</v>
      </c>
    </row>
    <row r="960" spans="1:16" x14ac:dyDescent="0.2">
      <c r="A960" s="1803">
        <v>37</v>
      </c>
      <c r="B960" s="1804"/>
      <c r="C960" s="4926" t="s">
        <v>8302</v>
      </c>
      <c r="D960" s="4926"/>
      <c r="E960" s="4926"/>
      <c r="F960" s="4926"/>
      <c r="G960" s="1805">
        <v>30256</v>
      </c>
      <c r="H960" s="1805">
        <v>41851</v>
      </c>
      <c r="I960" s="4894"/>
      <c r="J960" s="1845">
        <v>8</v>
      </c>
      <c r="K960" s="658"/>
      <c r="L960" s="1845"/>
      <c r="M960" s="1841">
        <v>163</v>
      </c>
      <c r="N960" s="144" t="s">
        <v>621</v>
      </c>
      <c r="O960" s="144" t="s">
        <v>601</v>
      </c>
      <c r="P960" s="1802" t="s">
        <v>8287</v>
      </c>
    </row>
    <row r="961" spans="1:16" x14ac:dyDescent="0.2">
      <c r="A961" s="1803">
        <v>38</v>
      </c>
      <c r="B961" s="1804"/>
      <c r="C961" s="4926" t="s">
        <v>8303</v>
      </c>
      <c r="D961" s="4926"/>
      <c r="E961" s="4926"/>
      <c r="F961" s="4926"/>
      <c r="G961" s="1805">
        <v>34394</v>
      </c>
      <c r="H961" s="1805">
        <v>41851</v>
      </c>
      <c r="I961" s="4895"/>
      <c r="J961" s="1845">
        <v>9</v>
      </c>
      <c r="K961" s="658"/>
      <c r="L961" s="1845"/>
      <c r="M961" s="1841">
        <v>163</v>
      </c>
      <c r="N961" s="144" t="s">
        <v>621</v>
      </c>
      <c r="O961" s="144" t="s">
        <v>601</v>
      </c>
      <c r="P961" s="1802" t="s">
        <v>8287</v>
      </c>
    </row>
    <row r="962" spans="1:16" x14ac:dyDescent="0.2">
      <c r="A962" s="1803">
        <v>39</v>
      </c>
      <c r="B962" s="1804"/>
      <c r="C962" s="4926" t="s">
        <v>8304</v>
      </c>
      <c r="D962" s="4926"/>
      <c r="E962" s="4926"/>
      <c r="F962" s="4926"/>
      <c r="G962" s="1805">
        <v>41487</v>
      </c>
      <c r="H962" s="1805">
        <v>41851</v>
      </c>
      <c r="I962" s="4936">
        <v>512</v>
      </c>
      <c r="J962" s="1845">
        <v>1</v>
      </c>
      <c r="K962" s="658"/>
      <c r="L962" s="1845"/>
      <c r="M962" s="1841">
        <v>105</v>
      </c>
      <c r="N962" s="144" t="s">
        <v>621</v>
      </c>
      <c r="O962" s="144" t="s">
        <v>601</v>
      </c>
      <c r="P962" s="1806" t="s">
        <v>8268</v>
      </c>
    </row>
    <row r="963" spans="1:16" x14ac:dyDescent="0.2">
      <c r="A963" s="1803">
        <v>40</v>
      </c>
      <c r="B963" s="1808"/>
      <c r="C963" s="4926" t="s">
        <v>8305</v>
      </c>
      <c r="D963" s="4926"/>
      <c r="E963" s="4926"/>
      <c r="F963" s="4926"/>
      <c r="G963" s="1807">
        <v>39449</v>
      </c>
      <c r="H963" s="1807">
        <v>41870</v>
      </c>
      <c r="I963" s="4937"/>
      <c r="J963" s="1845">
        <v>2</v>
      </c>
      <c r="K963" s="658"/>
      <c r="L963" s="1846"/>
      <c r="M963" s="1841">
        <v>124</v>
      </c>
      <c r="N963" s="144" t="s">
        <v>621</v>
      </c>
      <c r="O963" s="144" t="s">
        <v>601</v>
      </c>
      <c r="P963" s="1809" t="s">
        <v>8306</v>
      </c>
    </row>
    <row r="964" spans="1:16" x14ac:dyDescent="0.2">
      <c r="A964" s="1803">
        <v>41</v>
      </c>
      <c r="B964" s="1804"/>
      <c r="C964" s="4926" t="s">
        <v>8307</v>
      </c>
      <c r="D964" s="4926"/>
      <c r="E964" s="4926"/>
      <c r="F964" s="4926"/>
      <c r="G964" s="1805">
        <v>33117</v>
      </c>
      <c r="H964" s="1805">
        <v>41883</v>
      </c>
      <c r="I964" s="4937"/>
      <c r="J964" s="1845">
        <v>3</v>
      </c>
      <c r="K964" s="658"/>
      <c r="L964" s="1845"/>
      <c r="M964" s="1841">
        <v>201</v>
      </c>
      <c r="N964" s="144" t="s">
        <v>621</v>
      </c>
      <c r="O964" s="144" t="s">
        <v>601</v>
      </c>
      <c r="P964" s="1806" t="s">
        <v>8297</v>
      </c>
    </row>
    <row r="965" spans="1:16" x14ac:dyDescent="0.2">
      <c r="A965" s="1803">
        <v>42</v>
      </c>
      <c r="B965" s="1804"/>
      <c r="C965" s="4926" t="s">
        <v>8308</v>
      </c>
      <c r="D965" s="4926"/>
      <c r="E965" s="4926"/>
      <c r="F965" s="4926"/>
      <c r="G965" s="1805">
        <v>32721</v>
      </c>
      <c r="H965" s="1805">
        <v>41885</v>
      </c>
      <c r="I965" s="4937"/>
      <c r="J965" s="1845">
        <f>++'INVENTARIO 2019 (TRANSF 10)'!101:1003</f>
        <v>0</v>
      </c>
      <c r="K965" s="1848"/>
      <c r="L965" s="1847"/>
      <c r="M965" s="1841">
        <v>162</v>
      </c>
      <c r="N965" s="144" t="s">
        <v>621</v>
      </c>
      <c r="O965" s="144" t="s">
        <v>601</v>
      </c>
      <c r="P965" s="1802" t="s">
        <v>8287</v>
      </c>
    </row>
    <row r="966" spans="1:16" x14ac:dyDescent="0.2">
      <c r="A966" s="1803">
        <v>43</v>
      </c>
      <c r="B966" s="1804"/>
      <c r="C966" s="4926" t="s">
        <v>8309</v>
      </c>
      <c r="D966" s="4926"/>
      <c r="E966" s="4926"/>
      <c r="F966" s="4926"/>
      <c r="G966" s="1805">
        <v>37715</v>
      </c>
      <c r="H966" s="1805">
        <v>41912</v>
      </c>
      <c r="I966" s="4937"/>
      <c r="J966" s="1845">
        <v>5</v>
      </c>
      <c r="K966" s="658"/>
      <c r="L966" s="1845"/>
      <c r="M966" s="1841">
        <v>101</v>
      </c>
      <c r="N966" s="144" t="s">
        <v>621</v>
      </c>
      <c r="O966" s="144" t="s">
        <v>601</v>
      </c>
      <c r="P966" s="1806" t="s">
        <v>8310</v>
      </c>
    </row>
    <row r="967" spans="1:16" x14ac:dyDescent="0.2">
      <c r="A967" s="1803">
        <v>44</v>
      </c>
      <c r="B967" s="1804"/>
      <c r="C967" s="4926" t="s">
        <v>8311</v>
      </c>
      <c r="D967" s="4926"/>
      <c r="E967" s="4926"/>
      <c r="F967" s="4926"/>
      <c r="G967" s="1805">
        <v>41535</v>
      </c>
      <c r="H967" s="1805">
        <v>41899</v>
      </c>
      <c r="I967" s="4937"/>
      <c r="J967" s="1845">
        <v>6</v>
      </c>
      <c r="K967" s="1848"/>
      <c r="L967" s="1847"/>
      <c r="M967" s="1841">
        <v>51</v>
      </c>
      <c r="N967" s="144" t="s">
        <v>621</v>
      </c>
      <c r="O967" s="144" t="s">
        <v>601</v>
      </c>
      <c r="P967" s="1806" t="s">
        <v>8268</v>
      </c>
    </row>
    <row r="968" spans="1:16" x14ac:dyDescent="0.2">
      <c r="A968" s="1803">
        <v>45</v>
      </c>
      <c r="B968" s="1804"/>
      <c r="C968" s="4926" t="s">
        <v>8312</v>
      </c>
      <c r="D968" s="4926"/>
      <c r="E968" s="4926"/>
      <c r="F968" s="4926"/>
      <c r="G968" s="1805">
        <v>29738</v>
      </c>
      <c r="H968" s="1805">
        <v>41912</v>
      </c>
      <c r="I968" s="4937"/>
      <c r="J968" s="1845">
        <v>7</v>
      </c>
      <c r="K968" s="658"/>
      <c r="L968" s="1845"/>
      <c r="M968" s="1841">
        <v>181</v>
      </c>
      <c r="N968" s="144" t="s">
        <v>621</v>
      </c>
      <c r="O968" s="144" t="s">
        <v>601</v>
      </c>
      <c r="P968" s="1806" t="s">
        <v>8313</v>
      </c>
    </row>
    <row r="969" spans="1:16" x14ac:dyDescent="0.2">
      <c r="A969" s="1803">
        <v>46</v>
      </c>
      <c r="B969" s="1804"/>
      <c r="C969" s="4926" t="s">
        <v>8314</v>
      </c>
      <c r="D969" s="4926"/>
      <c r="E969" s="4926"/>
      <c r="F969" s="4926"/>
      <c r="G969" s="1805">
        <v>41579</v>
      </c>
      <c r="H969" s="1805">
        <v>41950</v>
      </c>
      <c r="I969" s="4937"/>
      <c r="J969" s="1845">
        <v>8</v>
      </c>
      <c r="K969" s="658"/>
      <c r="L969" s="1845"/>
      <c r="M969" s="1841">
        <v>52</v>
      </c>
      <c r="N969" s="144" t="s">
        <v>621</v>
      </c>
      <c r="O969" s="144" t="s">
        <v>601</v>
      </c>
      <c r="P969" s="1806" t="s">
        <v>8268</v>
      </c>
    </row>
    <row r="970" spans="1:16" x14ac:dyDescent="0.2">
      <c r="A970" s="1803">
        <v>47</v>
      </c>
      <c r="B970" s="1804"/>
      <c r="C970" s="4926" t="s">
        <v>8315</v>
      </c>
      <c r="D970" s="4926"/>
      <c r="E970" s="4926"/>
      <c r="F970" s="4926"/>
      <c r="G970" s="1805">
        <v>41645</v>
      </c>
      <c r="H970" s="1805">
        <v>42009</v>
      </c>
      <c r="I970" s="4937"/>
      <c r="J970" s="1845">
        <v>9</v>
      </c>
      <c r="K970" s="658"/>
      <c r="L970" s="1845"/>
      <c r="M970" s="1841">
        <v>62</v>
      </c>
      <c r="N970" s="144" t="s">
        <v>621</v>
      </c>
      <c r="O970" s="144" t="s">
        <v>601</v>
      </c>
      <c r="P970" s="1806" t="s">
        <v>8268</v>
      </c>
    </row>
    <row r="971" spans="1:16" x14ac:dyDescent="0.2">
      <c r="A971" s="1803">
        <v>48</v>
      </c>
      <c r="B971" s="1804"/>
      <c r="C971" s="4926" t="s">
        <v>8316</v>
      </c>
      <c r="D971" s="4926"/>
      <c r="E971" s="4926"/>
      <c r="F971" s="4926"/>
      <c r="G971" s="1805">
        <v>41676</v>
      </c>
      <c r="H971" s="1805">
        <v>42040</v>
      </c>
      <c r="I971" s="4938"/>
      <c r="J971" s="1845">
        <v>10</v>
      </c>
      <c r="K971" s="658"/>
      <c r="L971" s="658"/>
      <c r="M971" s="1841">
        <v>55</v>
      </c>
      <c r="N971" s="144" t="s">
        <v>621</v>
      </c>
      <c r="O971" s="144" t="s">
        <v>601</v>
      </c>
      <c r="P971" s="1806" t="s">
        <v>8268</v>
      </c>
    </row>
    <row r="972" spans="1:16" x14ac:dyDescent="0.2">
      <c r="A972" s="1803">
        <v>49</v>
      </c>
      <c r="B972" s="672"/>
      <c r="C972" s="4926" t="s">
        <v>8317</v>
      </c>
      <c r="D972" s="4926"/>
      <c r="E972" s="4926"/>
      <c r="F972" s="4926"/>
      <c r="G972" s="674">
        <v>41498</v>
      </c>
      <c r="H972" s="674">
        <v>42063</v>
      </c>
      <c r="I972" s="4936">
        <v>513</v>
      </c>
      <c r="J972" s="1852">
        <v>1</v>
      </c>
      <c r="K972" s="660"/>
      <c r="L972" s="667"/>
      <c r="M972" s="1841">
        <v>64</v>
      </c>
      <c r="N972" s="144" t="s">
        <v>621</v>
      </c>
      <c r="O972" s="144" t="s">
        <v>601</v>
      </c>
      <c r="P972" s="1806" t="s">
        <v>8275</v>
      </c>
    </row>
    <row r="973" spans="1:16" x14ac:dyDescent="0.2">
      <c r="A973" s="1803">
        <v>50</v>
      </c>
      <c r="B973" s="672"/>
      <c r="C973" s="4926" t="s">
        <v>8318</v>
      </c>
      <c r="D973" s="4926"/>
      <c r="E973" s="4926"/>
      <c r="F973" s="4926"/>
      <c r="G973" s="1810">
        <v>41707</v>
      </c>
      <c r="H973" s="1810">
        <v>42071</v>
      </c>
      <c r="I973" s="4937"/>
      <c r="J973" s="1845">
        <v>2</v>
      </c>
      <c r="K973" s="660"/>
      <c r="L973" s="667"/>
      <c r="M973" s="1841">
        <v>46</v>
      </c>
      <c r="N973" s="144" t="s">
        <v>621</v>
      </c>
      <c r="O973" s="144" t="s">
        <v>601</v>
      </c>
      <c r="P973" s="1806" t="s">
        <v>8268</v>
      </c>
    </row>
    <row r="974" spans="1:16" x14ac:dyDescent="0.2">
      <c r="A974" s="1803">
        <v>51</v>
      </c>
      <c r="B974" s="672"/>
      <c r="C974" s="4926" t="s">
        <v>8319</v>
      </c>
      <c r="D974" s="4926"/>
      <c r="E974" s="4926"/>
      <c r="F974" s="4926"/>
      <c r="G974" s="1810">
        <v>41747</v>
      </c>
      <c r="H974" s="1810">
        <v>42111</v>
      </c>
      <c r="I974" s="4937"/>
      <c r="J974" s="1845">
        <v>3</v>
      </c>
      <c r="K974" s="660"/>
      <c r="L974" s="667"/>
      <c r="M974" s="1841">
        <v>46</v>
      </c>
      <c r="N974" s="144" t="s">
        <v>621</v>
      </c>
      <c r="O974" s="144" t="s">
        <v>601</v>
      </c>
      <c r="P974" s="1806" t="s">
        <v>8268</v>
      </c>
    </row>
    <row r="975" spans="1:16" x14ac:dyDescent="0.2">
      <c r="A975" s="1803">
        <v>52</v>
      </c>
      <c r="B975" s="672"/>
      <c r="C975" s="4926" t="s">
        <v>8320</v>
      </c>
      <c r="D975" s="4926"/>
      <c r="E975" s="4926"/>
      <c r="F975" s="4926"/>
      <c r="G975" s="674">
        <v>30714</v>
      </c>
      <c r="H975" s="674">
        <v>42124</v>
      </c>
      <c r="I975" s="4937"/>
      <c r="J975" s="1853" t="s">
        <v>2951</v>
      </c>
      <c r="K975" s="1855" t="s">
        <v>2246</v>
      </c>
      <c r="L975" s="667"/>
      <c r="M975" s="1841">
        <v>201</v>
      </c>
      <c r="N975" s="144" t="s">
        <v>621</v>
      </c>
      <c r="O975" s="144" t="s">
        <v>601</v>
      </c>
      <c r="P975" s="1806" t="s">
        <v>8321</v>
      </c>
    </row>
    <row r="976" spans="1:16" x14ac:dyDescent="0.2">
      <c r="A976" s="1803">
        <v>53</v>
      </c>
      <c r="B976" s="1811"/>
      <c r="C976" s="4926" t="s">
        <v>8320</v>
      </c>
      <c r="D976" s="4926"/>
      <c r="E976" s="4926"/>
      <c r="F976" s="4926"/>
      <c r="G976" s="674">
        <v>30714</v>
      </c>
      <c r="H976" s="674">
        <v>42124</v>
      </c>
      <c r="I976" s="4937"/>
      <c r="J976" s="1853" t="s">
        <v>2956</v>
      </c>
      <c r="K976" s="1855" t="s">
        <v>2526</v>
      </c>
      <c r="L976" s="667"/>
      <c r="M976" s="1841" t="s">
        <v>8345</v>
      </c>
      <c r="N976" s="144" t="s">
        <v>621</v>
      </c>
      <c r="O976" s="144" t="s">
        <v>601</v>
      </c>
      <c r="P976" s="1806" t="s">
        <v>8321</v>
      </c>
    </row>
    <row r="977" spans="1:16" x14ac:dyDescent="0.2">
      <c r="A977" s="1803">
        <v>54</v>
      </c>
      <c r="B977" s="1811"/>
      <c r="C977" s="4926" t="s">
        <v>8322</v>
      </c>
      <c r="D977" s="4926"/>
      <c r="E977" s="4926"/>
      <c r="F977" s="4926"/>
      <c r="G977" s="1812">
        <v>41852</v>
      </c>
      <c r="H977" s="1812">
        <v>42217</v>
      </c>
      <c r="I977" s="4937"/>
      <c r="J977" s="1845">
        <v>6</v>
      </c>
      <c r="K977" s="1814"/>
      <c r="L977" s="1813"/>
      <c r="M977" s="1841">
        <v>45</v>
      </c>
      <c r="N977" s="144" t="s">
        <v>621</v>
      </c>
      <c r="O977" s="144" t="s">
        <v>601</v>
      </c>
      <c r="P977" s="1806" t="s">
        <v>8268</v>
      </c>
    </row>
    <row r="978" spans="1:16" x14ac:dyDescent="0.2">
      <c r="A978" s="1803">
        <v>55</v>
      </c>
      <c r="B978" s="1811"/>
      <c r="C978" s="4926" t="s">
        <v>8323</v>
      </c>
      <c r="D978" s="4926"/>
      <c r="E978" s="4926"/>
      <c r="F978" s="4926"/>
      <c r="G978" s="1812">
        <v>41900</v>
      </c>
      <c r="H978" s="1812">
        <v>42264</v>
      </c>
      <c r="I978" s="4937"/>
      <c r="J978" s="1845">
        <v>7</v>
      </c>
      <c r="K978" s="1814"/>
      <c r="L978" s="1813"/>
      <c r="M978" s="1841">
        <v>43</v>
      </c>
      <c r="N978" s="144" t="s">
        <v>621</v>
      </c>
      <c r="O978" s="144" t="s">
        <v>601</v>
      </c>
      <c r="P978" s="1806" t="s">
        <v>8268</v>
      </c>
    </row>
    <row r="979" spans="1:16" x14ac:dyDescent="0.2">
      <c r="A979" s="1803">
        <v>56</v>
      </c>
      <c r="B979" s="1811"/>
      <c r="C979" s="4926" t="s">
        <v>8324</v>
      </c>
      <c r="D979" s="4926"/>
      <c r="E979" s="4926"/>
      <c r="F979" s="4926"/>
      <c r="G979" s="1812">
        <v>41951</v>
      </c>
      <c r="H979" s="1810">
        <v>42325</v>
      </c>
      <c r="I979" s="4937"/>
      <c r="J979" s="1845">
        <v>8</v>
      </c>
      <c r="K979" s="1815"/>
      <c r="L979" s="1813"/>
      <c r="M979" s="1841">
        <v>91</v>
      </c>
      <c r="N979" s="144" t="s">
        <v>621</v>
      </c>
      <c r="O979" s="144" t="s">
        <v>601</v>
      </c>
      <c r="P979" s="1806" t="s">
        <v>8268</v>
      </c>
    </row>
    <row r="980" spans="1:16" x14ac:dyDescent="0.2">
      <c r="A980" s="1789"/>
      <c r="B980" s="155" t="s">
        <v>2446</v>
      </c>
      <c r="C980" s="4928" t="s">
        <v>2527</v>
      </c>
      <c r="D980" s="4928"/>
      <c r="E980" s="4928"/>
      <c r="F980" s="4928"/>
      <c r="G980" s="1816"/>
      <c r="H980" s="311"/>
      <c r="I980" s="4937"/>
      <c r="J980" s="7"/>
      <c r="K980" s="144"/>
      <c r="L980" s="159"/>
      <c r="M980" s="144"/>
      <c r="N980" s="144"/>
      <c r="O980" s="144"/>
      <c r="P980" s="1817"/>
    </row>
    <row r="981" spans="1:16" x14ac:dyDescent="0.2">
      <c r="A981" s="1789">
        <v>57</v>
      </c>
      <c r="B981" s="155" t="s">
        <v>2019</v>
      </c>
      <c r="C981" s="4928" t="s">
        <v>2459</v>
      </c>
      <c r="D981" s="4928"/>
      <c r="E981" s="4928"/>
      <c r="F981" s="4928"/>
      <c r="G981" s="1816">
        <v>40940</v>
      </c>
      <c r="H981" s="311">
        <v>41305</v>
      </c>
      <c r="I981" s="4937"/>
      <c r="J981" s="4893">
        <v>9</v>
      </c>
      <c r="K981" s="144"/>
      <c r="L981" s="159"/>
      <c r="M981" s="182">
        <v>6</v>
      </c>
      <c r="N981" s="144" t="s">
        <v>621</v>
      </c>
      <c r="O981" s="144" t="s">
        <v>601</v>
      </c>
      <c r="P981" s="1817"/>
    </row>
    <row r="982" spans="1:16" x14ac:dyDescent="0.2">
      <c r="A982" s="1789">
        <v>58</v>
      </c>
      <c r="B982" s="155" t="s">
        <v>2019</v>
      </c>
      <c r="C982" s="4928" t="s">
        <v>2459</v>
      </c>
      <c r="D982" s="4928"/>
      <c r="E982" s="4928"/>
      <c r="F982" s="4928"/>
      <c r="G982" s="1816">
        <v>41306</v>
      </c>
      <c r="H982" s="311">
        <v>41670</v>
      </c>
      <c r="I982" s="4937"/>
      <c r="J982" s="4894"/>
      <c r="K982" s="144"/>
      <c r="L982" s="159"/>
      <c r="M982" s="182">
        <v>3</v>
      </c>
      <c r="N982" s="144" t="s">
        <v>621</v>
      </c>
      <c r="O982" s="144" t="s">
        <v>601</v>
      </c>
      <c r="P982" s="1817"/>
    </row>
    <row r="983" spans="1:16" x14ac:dyDescent="0.2">
      <c r="A983" s="1789">
        <v>59</v>
      </c>
      <c r="B983" s="155" t="s">
        <v>2019</v>
      </c>
      <c r="C983" s="4928" t="s">
        <v>2459</v>
      </c>
      <c r="D983" s="4928"/>
      <c r="E983" s="4928"/>
      <c r="F983" s="4928"/>
      <c r="G983" s="1816">
        <v>41671</v>
      </c>
      <c r="H983" s="311">
        <v>42035</v>
      </c>
      <c r="I983" s="4937"/>
      <c r="J983" s="4894"/>
      <c r="K983" s="144"/>
      <c r="L983" s="159"/>
      <c r="M983" s="182">
        <v>3</v>
      </c>
      <c r="N983" s="144" t="s">
        <v>621</v>
      </c>
      <c r="O983" s="144" t="s">
        <v>601</v>
      </c>
      <c r="P983" s="1817"/>
    </row>
    <row r="984" spans="1:16" x14ac:dyDescent="0.2">
      <c r="A984" s="1789">
        <v>60</v>
      </c>
      <c r="B984" s="155" t="s">
        <v>2019</v>
      </c>
      <c r="C984" s="4928" t="s">
        <v>2459</v>
      </c>
      <c r="D984" s="4928"/>
      <c r="E984" s="4928"/>
      <c r="F984" s="4928"/>
      <c r="G984" s="1816">
        <v>42094</v>
      </c>
      <c r="H984" s="311">
        <v>42347</v>
      </c>
      <c r="I984" s="4937"/>
      <c r="J984" s="4895"/>
      <c r="K984" s="144"/>
      <c r="L984" s="159"/>
      <c r="M984" s="182">
        <v>88</v>
      </c>
      <c r="N984" s="144" t="s">
        <v>621</v>
      </c>
      <c r="O984" s="144" t="s">
        <v>601</v>
      </c>
      <c r="P984" s="1817"/>
    </row>
    <row r="985" spans="1:16" x14ac:dyDescent="0.2">
      <c r="A985" s="1789"/>
      <c r="B985" s="155" t="s">
        <v>2114</v>
      </c>
      <c r="C985" s="4928" t="s">
        <v>433</v>
      </c>
      <c r="D985" s="4928"/>
      <c r="E985" s="4928"/>
      <c r="F985" s="4928"/>
      <c r="G985" s="1818"/>
      <c r="H985" s="1819"/>
      <c r="I985" s="4937"/>
      <c r="J985" s="1856"/>
      <c r="K985" s="144"/>
      <c r="L985" s="159"/>
      <c r="M985" s="1857"/>
      <c r="N985" s="144"/>
      <c r="O985" s="144"/>
      <c r="P985" s="1820"/>
    </row>
    <row r="986" spans="1:16" x14ac:dyDescent="0.2">
      <c r="A986" s="1789">
        <v>61</v>
      </c>
      <c r="B986" s="1821"/>
      <c r="C986" s="4927" t="s">
        <v>2115</v>
      </c>
      <c r="D986" s="4927"/>
      <c r="E986" s="4927"/>
      <c r="F986" s="4927"/>
      <c r="G986" s="1822">
        <v>42005</v>
      </c>
      <c r="H986" s="1823">
        <v>42035</v>
      </c>
      <c r="I986" s="4937"/>
      <c r="J986" s="4893">
        <v>10</v>
      </c>
      <c r="K986" s="144"/>
      <c r="L986" s="159"/>
      <c r="M986" s="1858">
        <v>50</v>
      </c>
      <c r="N986" s="144" t="s">
        <v>621</v>
      </c>
      <c r="O986" s="144" t="s">
        <v>596</v>
      </c>
      <c r="P986" s="1820"/>
    </row>
    <row r="987" spans="1:16" x14ac:dyDescent="0.2">
      <c r="A987" s="1789">
        <v>62</v>
      </c>
      <c r="B987" s="1821"/>
      <c r="C987" s="4927" t="s">
        <v>8325</v>
      </c>
      <c r="D987" s="4927"/>
      <c r="E987" s="4927"/>
      <c r="F987" s="4927"/>
      <c r="G987" s="1822">
        <v>42005</v>
      </c>
      <c r="H987" s="1823">
        <v>42247</v>
      </c>
      <c r="I987" s="4937"/>
      <c r="J987" s="4894"/>
      <c r="K987" s="144"/>
      <c r="L987" s="159"/>
      <c r="M987" s="1858">
        <v>3</v>
      </c>
      <c r="N987" s="144" t="s">
        <v>621</v>
      </c>
      <c r="O987" s="144" t="s">
        <v>596</v>
      </c>
      <c r="P987" s="1820"/>
    </row>
    <row r="988" spans="1:16" ht="12.75" customHeight="1" x14ac:dyDescent="0.2">
      <c r="A988" s="1789">
        <v>63</v>
      </c>
      <c r="B988" s="1821"/>
      <c r="C988" s="4927" t="s">
        <v>8326</v>
      </c>
      <c r="D988" s="4927"/>
      <c r="E988" s="4927"/>
      <c r="F988" s="4927"/>
      <c r="G988" s="1792">
        <v>42005</v>
      </c>
      <c r="H988" s="1793">
        <v>42035</v>
      </c>
      <c r="I988" s="4937"/>
      <c r="J988" s="4894"/>
      <c r="K988" s="144"/>
      <c r="L988" s="159"/>
      <c r="M988" s="1859">
        <v>14</v>
      </c>
      <c r="N988" s="148" t="s">
        <v>621</v>
      </c>
      <c r="O988" s="148" t="s">
        <v>596</v>
      </c>
      <c r="P988" s="1820"/>
    </row>
    <row r="989" spans="1:16" x14ac:dyDescent="0.2">
      <c r="A989" s="1789">
        <v>64</v>
      </c>
      <c r="B989" s="1821"/>
      <c r="C989" s="4927" t="s">
        <v>2116</v>
      </c>
      <c r="D989" s="4927"/>
      <c r="E989" s="4927"/>
      <c r="F989" s="4927"/>
      <c r="G989" s="1824">
        <v>42036</v>
      </c>
      <c r="H989" s="1825">
        <v>42063</v>
      </c>
      <c r="I989" s="4937"/>
      <c r="J989" s="4894"/>
      <c r="K989" s="1827"/>
      <c r="L989" s="1826"/>
      <c r="M989" s="1858">
        <v>37</v>
      </c>
      <c r="N989" s="144" t="s">
        <v>621</v>
      </c>
      <c r="O989" s="144" t="s">
        <v>596</v>
      </c>
      <c r="P989" s="159" t="s">
        <v>2117</v>
      </c>
    </row>
    <row r="990" spans="1:16" x14ac:dyDescent="0.2">
      <c r="A990" s="1789">
        <v>65</v>
      </c>
      <c r="B990" s="1821"/>
      <c r="C990" s="4927" t="s">
        <v>8327</v>
      </c>
      <c r="D990" s="4927"/>
      <c r="E990" s="4927"/>
      <c r="F990" s="4927"/>
      <c r="G990" s="1824">
        <v>42036</v>
      </c>
      <c r="H990" s="1825">
        <v>42063</v>
      </c>
      <c r="I990" s="4937"/>
      <c r="J990" s="4894"/>
      <c r="K990" s="1827"/>
      <c r="L990" s="1826"/>
      <c r="M990" s="1858">
        <v>3</v>
      </c>
      <c r="N990" s="144" t="s">
        <v>621</v>
      </c>
      <c r="O990" s="144" t="s">
        <v>596</v>
      </c>
      <c r="P990" s="159"/>
    </row>
    <row r="991" spans="1:16" x14ac:dyDescent="0.2">
      <c r="A991" s="1789">
        <v>66</v>
      </c>
      <c r="B991" s="1821"/>
      <c r="C991" s="4927" t="s">
        <v>2118</v>
      </c>
      <c r="D991" s="4927"/>
      <c r="E991" s="4927"/>
      <c r="F991" s="4927"/>
      <c r="G991" s="1824">
        <v>42064</v>
      </c>
      <c r="H991" s="1825">
        <v>42094</v>
      </c>
      <c r="I991" s="4937"/>
      <c r="J991" s="4894"/>
      <c r="K991" s="1827"/>
      <c r="L991" s="1826"/>
      <c r="M991" s="1858">
        <v>38</v>
      </c>
      <c r="N991" s="144" t="s">
        <v>621</v>
      </c>
      <c r="O991" s="144" t="s">
        <v>596</v>
      </c>
      <c r="P991" s="159"/>
    </row>
    <row r="992" spans="1:16" ht="12.75" customHeight="1" x14ac:dyDescent="0.2">
      <c r="A992" s="1789">
        <v>67</v>
      </c>
      <c r="B992" s="1821"/>
      <c r="C992" s="4927" t="s">
        <v>8328</v>
      </c>
      <c r="D992" s="4927"/>
      <c r="E992" s="4927"/>
      <c r="F992" s="4927"/>
      <c r="G992" s="1824">
        <v>42064</v>
      </c>
      <c r="H992" s="1825">
        <v>42094</v>
      </c>
      <c r="I992" s="4937"/>
      <c r="J992" s="4894"/>
      <c r="K992" s="1827"/>
      <c r="L992" s="1826"/>
      <c r="M992" s="1858">
        <v>2</v>
      </c>
      <c r="N992" s="144" t="s">
        <v>621</v>
      </c>
      <c r="O992" s="144" t="s">
        <v>596</v>
      </c>
      <c r="P992" s="159"/>
    </row>
    <row r="993" spans="1:16" ht="12.75" customHeight="1" x14ac:dyDescent="0.2">
      <c r="A993" s="1789">
        <v>68</v>
      </c>
      <c r="B993" s="1821"/>
      <c r="C993" s="4927" t="s">
        <v>2119</v>
      </c>
      <c r="D993" s="4927"/>
      <c r="E993" s="4927"/>
      <c r="F993" s="4927"/>
      <c r="G993" s="1824">
        <v>42095</v>
      </c>
      <c r="H993" s="1823">
        <v>42124</v>
      </c>
      <c r="I993" s="4937"/>
      <c r="J993" s="4894"/>
      <c r="K993" s="1827"/>
      <c r="L993" s="1826"/>
      <c r="M993" s="1858">
        <v>37</v>
      </c>
      <c r="N993" s="144" t="s">
        <v>621</v>
      </c>
      <c r="O993" s="144" t="s">
        <v>596</v>
      </c>
      <c r="P993" s="1820"/>
    </row>
    <row r="994" spans="1:16" ht="12.75" customHeight="1" x14ac:dyDescent="0.2">
      <c r="A994" s="1789">
        <v>69</v>
      </c>
      <c r="B994" s="1821"/>
      <c r="C994" s="4927" t="s">
        <v>8329</v>
      </c>
      <c r="D994" s="4927"/>
      <c r="E994" s="4927"/>
      <c r="F994" s="4927"/>
      <c r="G994" s="1824">
        <v>42095</v>
      </c>
      <c r="H994" s="1823">
        <v>42124</v>
      </c>
      <c r="I994" s="4937"/>
      <c r="J994" s="4894"/>
      <c r="K994" s="1827"/>
      <c r="L994" s="1826"/>
      <c r="M994" s="1858">
        <v>1</v>
      </c>
      <c r="N994" s="144" t="s">
        <v>621</v>
      </c>
      <c r="O994" s="144" t="s">
        <v>596</v>
      </c>
      <c r="P994" s="1820"/>
    </row>
    <row r="995" spans="1:16" ht="12.75" customHeight="1" x14ac:dyDescent="0.2">
      <c r="A995" s="1789">
        <v>70</v>
      </c>
      <c r="B995" s="1821"/>
      <c r="C995" s="4927" t="s">
        <v>2121</v>
      </c>
      <c r="D995" s="4927"/>
      <c r="E995" s="4927"/>
      <c r="F995" s="4927"/>
      <c r="G995" s="1824">
        <v>42125</v>
      </c>
      <c r="H995" s="1825">
        <v>42155</v>
      </c>
      <c r="I995" s="4937"/>
      <c r="J995" s="4894"/>
      <c r="K995" s="1827"/>
      <c r="L995" s="1826"/>
      <c r="M995" s="1858">
        <v>34</v>
      </c>
      <c r="N995" s="144" t="s">
        <v>621</v>
      </c>
      <c r="O995" s="144" t="s">
        <v>596</v>
      </c>
      <c r="P995" s="1820"/>
    </row>
    <row r="996" spans="1:16" x14ac:dyDescent="0.2">
      <c r="A996" s="1789">
        <v>71</v>
      </c>
      <c r="B996" s="1821"/>
      <c r="C996" s="4927" t="s">
        <v>8330</v>
      </c>
      <c r="D996" s="4927"/>
      <c r="E996" s="4927"/>
      <c r="F996" s="4927"/>
      <c r="G996" s="1824">
        <v>42125</v>
      </c>
      <c r="H996" s="1825">
        <v>42155</v>
      </c>
      <c r="I996" s="4938"/>
      <c r="J996" s="4895"/>
      <c r="K996" s="1827"/>
      <c r="L996" s="1826"/>
      <c r="M996" s="1858">
        <v>3</v>
      </c>
      <c r="N996" s="144" t="s">
        <v>621</v>
      </c>
      <c r="O996" s="144" t="s">
        <v>596</v>
      </c>
      <c r="P996" s="1820"/>
    </row>
    <row r="997" spans="1:16" x14ac:dyDescent="0.2">
      <c r="A997" s="1789">
        <v>72</v>
      </c>
      <c r="B997" s="1821"/>
      <c r="C997" s="4927" t="s">
        <v>2122</v>
      </c>
      <c r="D997" s="4927"/>
      <c r="E997" s="4927"/>
      <c r="F997" s="4927"/>
      <c r="G997" s="1824">
        <v>42156</v>
      </c>
      <c r="H997" s="1825">
        <v>42185</v>
      </c>
      <c r="I997" s="4930">
        <v>514</v>
      </c>
      <c r="J997" s="4930">
        <v>1</v>
      </c>
      <c r="K997" s="1827"/>
      <c r="L997" s="1826"/>
      <c r="M997" s="1858">
        <v>42</v>
      </c>
      <c r="N997" s="144" t="s">
        <v>621</v>
      </c>
      <c r="O997" s="144" t="s">
        <v>596</v>
      </c>
      <c r="P997" s="1820"/>
    </row>
    <row r="998" spans="1:16" x14ac:dyDescent="0.2">
      <c r="A998" s="1789">
        <v>73</v>
      </c>
      <c r="B998" s="1821"/>
      <c r="C998" s="4927" t="s">
        <v>8331</v>
      </c>
      <c r="D998" s="4927"/>
      <c r="E998" s="4927"/>
      <c r="F998" s="4927"/>
      <c r="G998" s="1824">
        <v>42156</v>
      </c>
      <c r="H998" s="1825">
        <v>42185</v>
      </c>
      <c r="I998" s="4931"/>
      <c r="J998" s="4931"/>
      <c r="K998" s="1827"/>
      <c r="L998" s="1826"/>
      <c r="M998" s="1858">
        <v>3</v>
      </c>
      <c r="N998" s="144" t="s">
        <v>621</v>
      </c>
      <c r="O998" s="144" t="s">
        <v>596</v>
      </c>
      <c r="P998" s="1820"/>
    </row>
    <row r="999" spans="1:16" x14ac:dyDescent="0.2">
      <c r="A999" s="1789">
        <v>74</v>
      </c>
      <c r="B999" s="1821"/>
      <c r="C999" s="4927" t="s">
        <v>2124</v>
      </c>
      <c r="D999" s="4927"/>
      <c r="E999" s="4927"/>
      <c r="F999" s="4927"/>
      <c r="G999" s="1824">
        <v>42156</v>
      </c>
      <c r="H999" s="1825">
        <v>42185</v>
      </c>
      <c r="I999" s="4931"/>
      <c r="J999" s="4931"/>
      <c r="K999" s="1827"/>
      <c r="L999" s="1826"/>
      <c r="M999" s="1858">
        <v>13</v>
      </c>
      <c r="N999" s="144" t="s">
        <v>621</v>
      </c>
      <c r="O999" s="144" t="s">
        <v>596</v>
      </c>
      <c r="P999" s="1820"/>
    </row>
    <row r="1000" spans="1:16" x14ac:dyDescent="0.2">
      <c r="A1000" s="1789">
        <v>75</v>
      </c>
      <c r="B1000" s="1821"/>
      <c r="C1000" s="4927" t="s">
        <v>2125</v>
      </c>
      <c r="D1000" s="4927"/>
      <c r="E1000" s="4927"/>
      <c r="F1000" s="4927"/>
      <c r="G1000" s="1824">
        <v>42186</v>
      </c>
      <c r="H1000" s="1825">
        <v>42216</v>
      </c>
      <c r="I1000" s="4931"/>
      <c r="J1000" s="4931"/>
      <c r="K1000" s="1827"/>
      <c r="L1000" s="1826"/>
      <c r="M1000" s="1858">
        <v>37</v>
      </c>
      <c r="N1000" s="144" t="s">
        <v>621</v>
      </c>
      <c r="O1000" s="144" t="s">
        <v>596</v>
      </c>
      <c r="P1000" s="1820"/>
    </row>
    <row r="1001" spans="1:16" x14ac:dyDescent="0.2">
      <c r="A1001" s="1789">
        <v>76</v>
      </c>
      <c r="B1001" s="1821"/>
      <c r="C1001" s="4927" t="s">
        <v>2126</v>
      </c>
      <c r="D1001" s="4927"/>
      <c r="E1001" s="4927"/>
      <c r="F1001" s="4927"/>
      <c r="G1001" s="1824">
        <v>42217</v>
      </c>
      <c r="H1001" s="1825">
        <v>42247</v>
      </c>
      <c r="I1001" s="4931"/>
      <c r="J1001" s="4931"/>
      <c r="K1001" s="1827"/>
      <c r="L1001" s="1826"/>
      <c r="M1001" s="1858">
        <v>46</v>
      </c>
      <c r="N1001" s="144" t="s">
        <v>621</v>
      </c>
      <c r="O1001" s="144" t="s">
        <v>596</v>
      </c>
      <c r="P1001" s="1820"/>
    </row>
    <row r="1002" spans="1:16" x14ac:dyDescent="0.2">
      <c r="A1002" s="1789">
        <v>77</v>
      </c>
      <c r="B1002" s="1821"/>
      <c r="C1002" s="4927" t="s">
        <v>8332</v>
      </c>
      <c r="D1002" s="4927"/>
      <c r="E1002" s="4927"/>
      <c r="F1002" s="4927"/>
      <c r="G1002" s="1824">
        <v>42217</v>
      </c>
      <c r="H1002" s="1825">
        <v>42247</v>
      </c>
      <c r="I1002" s="4931"/>
      <c r="J1002" s="4931"/>
      <c r="K1002" s="1827"/>
      <c r="L1002" s="1826"/>
      <c r="M1002" s="1858">
        <v>3</v>
      </c>
      <c r="N1002" s="144" t="s">
        <v>621</v>
      </c>
      <c r="O1002" s="144" t="s">
        <v>596</v>
      </c>
      <c r="P1002" s="1820"/>
    </row>
    <row r="1003" spans="1:16" ht="12.75" customHeight="1" x14ac:dyDescent="0.2">
      <c r="A1003" s="1789">
        <v>78</v>
      </c>
      <c r="B1003" s="1821"/>
      <c r="C1003" s="4927" t="s">
        <v>2127</v>
      </c>
      <c r="D1003" s="4927"/>
      <c r="E1003" s="4927"/>
      <c r="F1003" s="4927"/>
      <c r="G1003" s="1824">
        <v>42248</v>
      </c>
      <c r="H1003" s="1825">
        <v>42277</v>
      </c>
      <c r="I1003" s="4931"/>
      <c r="J1003" s="4931"/>
      <c r="K1003" s="1827"/>
      <c r="L1003" s="1826"/>
      <c r="M1003" s="1858">
        <v>37</v>
      </c>
      <c r="N1003" s="144" t="s">
        <v>621</v>
      </c>
      <c r="O1003" s="144" t="s">
        <v>596</v>
      </c>
      <c r="P1003" s="1820"/>
    </row>
    <row r="1004" spans="1:16" x14ac:dyDescent="0.2">
      <c r="A1004" s="1789">
        <v>79</v>
      </c>
      <c r="B1004" s="1821"/>
      <c r="C1004" s="4927" t="s">
        <v>8333</v>
      </c>
      <c r="D1004" s="4927"/>
      <c r="E1004" s="4927"/>
      <c r="F1004" s="4927"/>
      <c r="G1004" s="1824">
        <v>42248</v>
      </c>
      <c r="H1004" s="1825">
        <v>42277</v>
      </c>
      <c r="I1004" s="4931"/>
      <c r="J1004" s="4931"/>
      <c r="K1004" s="1827"/>
      <c r="L1004" s="1826"/>
      <c r="M1004" s="1858">
        <v>2</v>
      </c>
      <c r="N1004" s="144" t="s">
        <v>621</v>
      </c>
      <c r="O1004" s="144" t="s">
        <v>596</v>
      </c>
      <c r="P1004" s="1820"/>
    </row>
    <row r="1005" spans="1:16" x14ac:dyDescent="0.2">
      <c r="A1005" s="1789">
        <v>80</v>
      </c>
      <c r="B1005" s="1821"/>
      <c r="C1005" s="4927" t="s">
        <v>2128</v>
      </c>
      <c r="D1005" s="4927"/>
      <c r="E1005" s="4927"/>
      <c r="F1005" s="4927"/>
      <c r="G1005" s="1824">
        <v>42278</v>
      </c>
      <c r="H1005" s="1825">
        <v>42308</v>
      </c>
      <c r="I1005" s="4931"/>
      <c r="J1005" s="4932"/>
      <c r="K1005" s="1827"/>
      <c r="L1005" s="1826"/>
      <c r="M1005" s="1858">
        <v>36</v>
      </c>
      <c r="N1005" s="144" t="s">
        <v>621</v>
      </c>
      <c r="O1005" s="144" t="s">
        <v>596</v>
      </c>
      <c r="P1005" s="1820"/>
    </row>
    <row r="1006" spans="1:16" x14ac:dyDescent="0.2">
      <c r="A1006" s="1789">
        <v>81</v>
      </c>
      <c r="B1006" s="1821"/>
      <c r="C1006" s="4927" t="s">
        <v>8334</v>
      </c>
      <c r="D1006" s="4927"/>
      <c r="E1006" s="4927"/>
      <c r="F1006" s="4927"/>
      <c r="G1006" s="1824">
        <v>42278</v>
      </c>
      <c r="H1006" s="1825">
        <v>42308</v>
      </c>
      <c r="I1006" s="4931"/>
      <c r="J1006" s="4930">
        <v>2</v>
      </c>
      <c r="K1006" s="1827"/>
      <c r="L1006" s="1826"/>
      <c r="M1006" s="1858">
        <v>2</v>
      </c>
      <c r="N1006" s="144" t="s">
        <v>621</v>
      </c>
      <c r="O1006" s="144" t="s">
        <v>596</v>
      </c>
      <c r="P1006" s="1820"/>
    </row>
    <row r="1007" spans="1:16" x14ac:dyDescent="0.2">
      <c r="A1007" s="1789">
        <v>82</v>
      </c>
      <c r="B1007" s="1821"/>
      <c r="C1007" s="4927" t="s">
        <v>2129</v>
      </c>
      <c r="D1007" s="4927"/>
      <c r="E1007" s="4927"/>
      <c r="F1007" s="4927"/>
      <c r="G1007" s="1824">
        <v>42309</v>
      </c>
      <c r="H1007" s="1825">
        <v>42338</v>
      </c>
      <c r="I1007" s="4931"/>
      <c r="J1007" s="4931"/>
      <c r="K1007" s="1827"/>
      <c r="L1007" s="1826"/>
      <c r="M1007" s="1858">
        <v>38</v>
      </c>
      <c r="N1007" s="1789" t="s">
        <v>621</v>
      </c>
      <c r="O1007" s="1789" t="s">
        <v>596</v>
      </c>
      <c r="P1007" s="1820"/>
    </row>
    <row r="1008" spans="1:16" x14ac:dyDescent="0.2">
      <c r="A1008" s="1789">
        <v>83</v>
      </c>
      <c r="B1008" s="1821"/>
      <c r="C1008" s="4927" t="s">
        <v>8335</v>
      </c>
      <c r="D1008" s="4927"/>
      <c r="E1008" s="4927"/>
      <c r="F1008" s="4927"/>
      <c r="G1008" s="1824">
        <v>42309</v>
      </c>
      <c r="H1008" s="1825">
        <v>42338</v>
      </c>
      <c r="I1008" s="4931"/>
      <c r="J1008" s="4931"/>
      <c r="K1008" s="1827"/>
      <c r="L1008" s="1826"/>
      <c r="M1008" s="1858">
        <v>2</v>
      </c>
      <c r="N1008" s="1789" t="s">
        <v>621</v>
      </c>
      <c r="O1008" s="1789" t="s">
        <v>596</v>
      </c>
      <c r="P1008" s="1820"/>
    </row>
    <row r="1009" spans="1:16" x14ac:dyDescent="0.2">
      <c r="A1009" s="1789">
        <v>84</v>
      </c>
      <c r="B1009" s="1821"/>
      <c r="C1009" s="4927" t="s">
        <v>2130</v>
      </c>
      <c r="D1009" s="4927"/>
      <c r="E1009" s="4927"/>
      <c r="F1009" s="4927"/>
      <c r="G1009" s="1824">
        <v>42339</v>
      </c>
      <c r="H1009" s="1825">
        <v>42369</v>
      </c>
      <c r="I1009" s="4931"/>
      <c r="J1009" s="4931"/>
      <c r="K1009" s="1827"/>
      <c r="L1009" s="1826"/>
      <c r="M1009" s="1858">
        <v>36</v>
      </c>
      <c r="N1009" s="1789" t="s">
        <v>621</v>
      </c>
      <c r="O1009" s="1789" t="s">
        <v>596</v>
      </c>
      <c r="P1009" s="1820"/>
    </row>
    <row r="1010" spans="1:16" x14ac:dyDescent="0.2">
      <c r="A1010" s="1789">
        <v>85</v>
      </c>
      <c r="B1010" s="1821"/>
      <c r="C1010" s="4927" t="s">
        <v>2131</v>
      </c>
      <c r="D1010" s="4927"/>
      <c r="E1010" s="4927"/>
      <c r="F1010" s="4927"/>
      <c r="G1010" s="1824">
        <v>42339</v>
      </c>
      <c r="H1010" s="1825">
        <v>42369</v>
      </c>
      <c r="I1010" s="4931"/>
      <c r="J1010" s="4931"/>
      <c r="K1010" s="1827"/>
      <c r="L1010" s="1826"/>
      <c r="M1010" s="1858">
        <v>8</v>
      </c>
      <c r="N1010" s="1789" t="s">
        <v>621</v>
      </c>
      <c r="O1010" s="1789" t="s">
        <v>596</v>
      </c>
      <c r="P1010" s="1820"/>
    </row>
    <row r="1011" spans="1:16" x14ac:dyDescent="0.2">
      <c r="A1011" s="1789">
        <v>86</v>
      </c>
      <c r="B1011" s="1821"/>
      <c r="C1011" s="4927" t="s">
        <v>8336</v>
      </c>
      <c r="D1011" s="4927"/>
      <c r="E1011" s="4927"/>
      <c r="F1011" s="4927"/>
      <c r="G1011" s="1824">
        <v>42339</v>
      </c>
      <c r="H1011" s="1825">
        <v>42369</v>
      </c>
      <c r="I1011" s="4931"/>
      <c r="J1011" s="4931"/>
      <c r="K1011" s="1827"/>
      <c r="L1011" s="1826"/>
      <c r="M1011" s="1858">
        <v>3</v>
      </c>
      <c r="N1011" s="1789" t="s">
        <v>621</v>
      </c>
      <c r="O1011" s="1789" t="s">
        <v>596</v>
      </c>
      <c r="P1011" s="1820"/>
    </row>
    <row r="1012" spans="1:16" x14ac:dyDescent="0.2">
      <c r="A1012" s="1789"/>
      <c r="B1012" s="1828" t="s">
        <v>2026</v>
      </c>
      <c r="C1012" s="4941" t="s">
        <v>1323</v>
      </c>
      <c r="D1012" s="4941"/>
      <c r="E1012" s="4941"/>
      <c r="F1012" s="4941"/>
      <c r="G1012" s="1818"/>
      <c r="H1012" s="1819"/>
      <c r="I1012" s="4931"/>
      <c r="J1012" s="4931"/>
      <c r="K1012" s="144"/>
      <c r="L1012" s="159"/>
      <c r="M1012" s="1860"/>
      <c r="N1012" s="1820"/>
      <c r="O1012" s="1820"/>
      <c r="P1012" s="1820"/>
    </row>
    <row r="1013" spans="1:16" x14ac:dyDescent="0.2">
      <c r="A1013" s="1789">
        <v>87</v>
      </c>
      <c r="B1013" s="1828" t="s">
        <v>2027</v>
      </c>
      <c r="C1013" s="4928" t="s">
        <v>2028</v>
      </c>
      <c r="D1013" s="4928"/>
      <c r="E1013" s="4928"/>
      <c r="F1013" s="4928"/>
      <c r="G1013" s="1822">
        <v>42005</v>
      </c>
      <c r="H1013" s="1822">
        <v>42369</v>
      </c>
      <c r="I1013" s="4931"/>
      <c r="J1013" s="4931"/>
      <c r="K1013" s="1827"/>
      <c r="L1013" s="1826"/>
      <c r="M1013" s="1858">
        <v>7</v>
      </c>
      <c r="N1013" s="1789" t="s">
        <v>621</v>
      </c>
      <c r="O1013" s="1789" t="s">
        <v>2029</v>
      </c>
      <c r="P1013" s="1820"/>
    </row>
    <row r="1014" spans="1:16" x14ac:dyDescent="0.2">
      <c r="A1014" s="1789">
        <v>88</v>
      </c>
      <c r="B1014" s="1829" t="s">
        <v>4153</v>
      </c>
      <c r="C1014" s="4928" t="s">
        <v>8337</v>
      </c>
      <c r="D1014" s="4928"/>
      <c r="E1014" s="4928"/>
      <c r="F1014" s="4928"/>
      <c r="G1014" s="1822">
        <v>42090</v>
      </c>
      <c r="H1014" s="1822">
        <v>42177</v>
      </c>
      <c r="I1014" s="4931"/>
      <c r="J1014" s="4932"/>
      <c r="K1014" s="1827"/>
      <c r="L1014" s="1826"/>
      <c r="M1014" s="1858">
        <v>104</v>
      </c>
      <c r="N1014" s="1789" t="s">
        <v>621</v>
      </c>
      <c r="O1014" s="1789" t="s">
        <v>2029</v>
      </c>
      <c r="P1014" s="1820"/>
    </row>
    <row r="1015" spans="1:16" x14ac:dyDescent="0.2">
      <c r="A1015" s="1789">
        <v>89</v>
      </c>
      <c r="B1015" s="1830" t="s">
        <v>2030</v>
      </c>
      <c r="C1015" s="4928" t="s">
        <v>6454</v>
      </c>
      <c r="D1015" s="4928"/>
      <c r="E1015" s="4928"/>
      <c r="F1015" s="4928"/>
      <c r="G1015" s="1831">
        <v>40385</v>
      </c>
      <c r="H1015" s="1831">
        <v>40906</v>
      </c>
      <c r="I1015" s="4931"/>
      <c r="J1015" s="4930">
        <v>3</v>
      </c>
      <c r="K1015" s="1833"/>
      <c r="L1015" s="1832"/>
      <c r="M1015" s="1861">
        <v>38</v>
      </c>
      <c r="N1015" s="1789" t="s">
        <v>621</v>
      </c>
      <c r="O1015" s="1789" t="s">
        <v>2029</v>
      </c>
      <c r="P1015" s="1834"/>
    </row>
    <row r="1016" spans="1:16" x14ac:dyDescent="0.2">
      <c r="A1016" s="1789">
        <v>90</v>
      </c>
      <c r="B1016" s="1830" t="s">
        <v>8338</v>
      </c>
      <c r="C1016" s="4928" t="s">
        <v>8339</v>
      </c>
      <c r="D1016" s="4928"/>
      <c r="E1016" s="4928"/>
      <c r="F1016" s="4928"/>
      <c r="G1016" s="1835">
        <v>42031</v>
      </c>
      <c r="H1016" s="1836">
        <v>42060</v>
      </c>
      <c r="I1016" s="4931"/>
      <c r="J1016" s="4931"/>
      <c r="K1016" s="1837"/>
      <c r="L1016" s="1837"/>
      <c r="M1016" s="1862">
        <v>22</v>
      </c>
      <c r="N1016" s="1838" t="s">
        <v>621</v>
      </c>
      <c r="O1016" s="1838" t="s">
        <v>2029</v>
      </c>
      <c r="P1016" s="1839"/>
    </row>
    <row r="1017" spans="1:16" x14ac:dyDescent="0.2">
      <c r="A1017" s="1789">
        <v>91</v>
      </c>
      <c r="B1017" s="1829" t="s">
        <v>1739</v>
      </c>
      <c r="C1017" s="4928" t="s">
        <v>4156</v>
      </c>
      <c r="D1017" s="4928"/>
      <c r="E1017" s="4928"/>
      <c r="F1017" s="4928"/>
      <c r="G1017" s="1818"/>
      <c r="H1017" s="1819"/>
      <c r="I1017" s="4931"/>
      <c r="J1017" s="4931"/>
      <c r="K1017" s="144"/>
      <c r="L1017" s="159"/>
      <c r="M1017" s="1860"/>
      <c r="N1017" s="1789"/>
      <c r="O1017" s="1789"/>
      <c r="P1017" s="1820"/>
    </row>
    <row r="1018" spans="1:16" x14ac:dyDescent="0.2">
      <c r="A1018" s="1789">
        <v>92</v>
      </c>
      <c r="B1018" s="1829" t="s">
        <v>4157</v>
      </c>
      <c r="C1018" s="4928" t="s">
        <v>4158</v>
      </c>
      <c r="D1018" s="4928"/>
      <c r="E1018" s="4928"/>
      <c r="F1018" s="4928"/>
      <c r="G1018" s="1822">
        <v>39832</v>
      </c>
      <c r="H1018" s="1823">
        <v>40114</v>
      </c>
      <c r="I1018" s="4931"/>
      <c r="J1018" s="4931"/>
      <c r="K1018" s="1827"/>
      <c r="L1018" s="1826"/>
      <c r="M1018" s="1858">
        <v>93</v>
      </c>
      <c r="N1018" s="1789" t="s">
        <v>621</v>
      </c>
      <c r="O1018" s="1789" t="s">
        <v>601</v>
      </c>
      <c r="P1018" s="1820"/>
    </row>
    <row r="1019" spans="1:16" x14ac:dyDescent="0.2">
      <c r="A1019" s="1789">
        <v>93</v>
      </c>
      <c r="B1019" s="1829" t="s">
        <v>4157</v>
      </c>
      <c r="C1019" s="4928" t="s">
        <v>4158</v>
      </c>
      <c r="D1019" s="4928"/>
      <c r="E1019" s="4928"/>
      <c r="F1019" s="4928"/>
      <c r="G1019" s="1822">
        <v>40214</v>
      </c>
      <c r="H1019" s="1823">
        <v>40521</v>
      </c>
      <c r="I1019" s="4931"/>
      <c r="J1019" s="4932"/>
      <c r="K1019" s="1827"/>
      <c r="L1019" s="1826"/>
      <c r="M1019" s="1858">
        <v>93</v>
      </c>
      <c r="N1019" s="1789" t="s">
        <v>621</v>
      </c>
      <c r="O1019" s="1789" t="s">
        <v>601</v>
      </c>
      <c r="P1019" s="1820"/>
    </row>
    <row r="1020" spans="1:16" x14ac:dyDescent="0.2">
      <c r="A1020" s="1789">
        <v>94</v>
      </c>
      <c r="B1020" s="1829" t="s">
        <v>4157</v>
      </c>
      <c r="C1020" s="4928" t="s">
        <v>4158</v>
      </c>
      <c r="D1020" s="4928"/>
      <c r="E1020" s="4928"/>
      <c r="F1020" s="4928"/>
      <c r="G1020" s="1822">
        <v>40544</v>
      </c>
      <c r="H1020" s="1823">
        <v>40851</v>
      </c>
      <c r="I1020" s="4931"/>
      <c r="J1020" s="4930">
        <v>4</v>
      </c>
      <c r="K1020" s="1827"/>
      <c r="L1020" s="1826"/>
      <c r="M1020" s="1858">
        <v>54</v>
      </c>
      <c r="N1020" s="1789" t="s">
        <v>621</v>
      </c>
      <c r="O1020" s="1789" t="s">
        <v>601</v>
      </c>
      <c r="P1020" s="1820"/>
    </row>
    <row r="1021" spans="1:16" x14ac:dyDescent="0.2">
      <c r="A1021" s="1789">
        <v>95</v>
      </c>
      <c r="B1021" s="1829" t="s">
        <v>4157</v>
      </c>
      <c r="C1021" s="4928" t="s">
        <v>4158</v>
      </c>
      <c r="D1021" s="4928"/>
      <c r="E1021" s="4928"/>
      <c r="F1021" s="4928"/>
      <c r="G1021" s="1822">
        <v>42125</v>
      </c>
      <c r="H1021" s="1823">
        <v>42341</v>
      </c>
      <c r="I1021" s="4932"/>
      <c r="J1021" s="4932"/>
      <c r="K1021" s="1827"/>
      <c r="L1021" s="1826"/>
      <c r="M1021" s="1858">
        <v>112</v>
      </c>
      <c r="N1021" s="1789" t="s">
        <v>621</v>
      </c>
      <c r="O1021" s="1789" t="s">
        <v>601</v>
      </c>
      <c r="P1021" s="1820"/>
    </row>
    <row r="1022" spans="1:16" x14ac:dyDescent="0.2">
      <c r="C1022" s="335"/>
      <c r="D1022" s="335"/>
      <c r="E1022" s="335"/>
      <c r="F1022" s="335"/>
      <c r="G1022" s="566"/>
      <c r="H1022" s="566"/>
      <c r="J1022" s="335"/>
      <c r="K1022" s="4"/>
      <c r="M1022" s="622"/>
    </row>
    <row r="1023" spans="1:16" x14ac:dyDescent="0.2">
      <c r="C1023" s="335"/>
      <c r="D1023" s="335"/>
      <c r="E1023" s="335"/>
      <c r="F1023" s="335"/>
      <c r="G1023" s="566"/>
      <c r="H1023" s="566"/>
      <c r="J1023" s="335"/>
      <c r="K1023" s="4"/>
      <c r="M1023" s="622"/>
    </row>
    <row r="1024" spans="1:16" x14ac:dyDescent="0.2">
      <c r="C1024" s="335"/>
      <c r="D1024" s="335"/>
      <c r="E1024" s="335"/>
      <c r="F1024" s="335"/>
      <c r="G1024" s="566"/>
      <c r="H1024" s="566"/>
      <c r="J1024" s="335"/>
      <c r="K1024" s="4"/>
      <c r="M1024" s="622"/>
    </row>
    <row r="1025" spans="1:16" x14ac:dyDescent="0.2">
      <c r="A1025" s="3860"/>
      <c r="B1025" s="3860"/>
      <c r="C1025" s="3845" t="s">
        <v>2859</v>
      </c>
      <c r="D1025" s="3845"/>
      <c r="E1025" s="3845"/>
      <c r="F1025" s="3845"/>
      <c r="G1025" s="3845"/>
      <c r="H1025" s="3845"/>
      <c r="I1025" s="3845"/>
      <c r="J1025" s="3845"/>
      <c r="K1025" s="3845"/>
      <c r="L1025" s="3845"/>
      <c r="M1025" s="3845"/>
      <c r="N1025" s="3845"/>
      <c r="O1025" s="3852" t="s">
        <v>2858</v>
      </c>
      <c r="P1025" s="3852"/>
    </row>
    <row r="1026" spans="1:16" ht="9" customHeight="1" x14ac:dyDescent="0.2">
      <c r="A1026" s="3860"/>
      <c r="B1026" s="3860"/>
      <c r="C1026" s="3845"/>
      <c r="D1026" s="3845"/>
      <c r="E1026" s="3845"/>
      <c r="F1026" s="3845"/>
      <c r="G1026" s="3845"/>
      <c r="H1026" s="3845"/>
      <c r="I1026" s="3845"/>
      <c r="J1026" s="3845"/>
      <c r="K1026" s="3845"/>
      <c r="L1026" s="3845"/>
      <c r="M1026" s="3845"/>
      <c r="N1026" s="3845"/>
      <c r="O1026" s="3852"/>
      <c r="P1026" s="3852"/>
    </row>
    <row r="1027" spans="1:16" x14ac:dyDescent="0.2">
      <c r="A1027" s="3860"/>
      <c r="B1027" s="3860"/>
      <c r="C1027" s="3845"/>
      <c r="D1027" s="3845"/>
      <c r="E1027" s="3845"/>
      <c r="F1027" s="3845"/>
      <c r="G1027" s="3845"/>
      <c r="H1027" s="3845"/>
      <c r="I1027" s="3845"/>
      <c r="J1027" s="3845"/>
      <c r="K1027" s="3845"/>
      <c r="L1027" s="3845"/>
      <c r="M1027" s="3845"/>
      <c r="N1027" s="3845"/>
      <c r="O1027" s="3852"/>
      <c r="P1027" s="3852"/>
    </row>
    <row r="1028" spans="1:16" ht="7.5" customHeight="1" x14ac:dyDescent="0.2">
      <c r="A1028" s="3860"/>
      <c r="B1028" s="3860"/>
      <c r="C1028" s="3845"/>
      <c r="D1028" s="3845"/>
      <c r="E1028" s="3845"/>
      <c r="F1028" s="3845"/>
      <c r="G1028" s="3845"/>
      <c r="H1028" s="3845"/>
      <c r="I1028" s="3845"/>
      <c r="J1028" s="3845"/>
      <c r="K1028" s="3845"/>
      <c r="L1028" s="3845"/>
      <c r="M1028" s="3845"/>
      <c r="N1028" s="3845"/>
      <c r="O1028" s="3852"/>
      <c r="P1028" s="3852"/>
    </row>
    <row r="1029" spans="1:16" x14ac:dyDescent="0.2">
      <c r="A1029" s="3860"/>
      <c r="B1029" s="3860"/>
      <c r="C1029" s="3930" t="s">
        <v>1209</v>
      </c>
      <c r="D1029" s="3930"/>
      <c r="E1029" s="3930"/>
      <c r="F1029" s="3930"/>
      <c r="G1029" s="3930"/>
      <c r="H1029" s="3930"/>
      <c r="I1029" s="3930"/>
      <c r="J1029" s="3930"/>
      <c r="K1029" s="3930"/>
      <c r="L1029" s="3930"/>
      <c r="M1029" s="3930"/>
      <c r="N1029" s="3930"/>
      <c r="O1029" s="3852" t="s">
        <v>1208</v>
      </c>
      <c r="P1029" s="3852"/>
    </row>
    <row r="1030" spans="1:16" ht="7.5" customHeight="1" x14ac:dyDescent="0.2">
      <c r="A1030" s="3860"/>
      <c r="B1030" s="3860"/>
      <c r="C1030" s="3930"/>
      <c r="D1030" s="3930"/>
      <c r="E1030" s="3930"/>
      <c r="F1030" s="3930"/>
      <c r="G1030" s="3930"/>
      <c r="H1030" s="3930"/>
      <c r="I1030" s="3930"/>
      <c r="J1030" s="3930"/>
      <c r="K1030" s="3930"/>
      <c r="L1030" s="3930"/>
      <c r="M1030" s="3930"/>
      <c r="N1030" s="3930"/>
      <c r="O1030" s="3852"/>
      <c r="P1030" s="3852"/>
    </row>
    <row r="1031" spans="1:16" x14ac:dyDescent="0.2">
      <c r="A1031" s="3860"/>
      <c r="B1031" s="3860"/>
      <c r="C1031" s="3930"/>
      <c r="D1031" s="3930"/>
      <c r="E1031" s="3930"/>
      <c r="F1031" s="3930"/>
      <c r="G1031" s="3930"/>
      <c r="H1031" s="3930"/>
      <c r="I1031" s="3930"/>
      <c r="J1031" s="3930"/>
      <c r="K1031" s="3930"/>
      <c r="L1031" s="3930"/>
      <c r="M1031" s="3930"/>
      <c r="N1031" s="3930"/>
      <c r="O1031" s="3852"/>
      <c r="P1031" s="3852"/>
    </row>
    <row r="1032" spans="1:16" x14ac:dyDescent="0.2">
      <c r="C1032" s="335"/>
      <c r="D1032" s="335"/>
      <c r="E1032" s="335"/>
      <c r="F1032" s="335"/>
      <c r="G1032" s="566"/>
      <c r="H1032" s="566"/>
      <c r="J1032" s="335"/>
      <c r="K1032" s="4"/>
      <c r="M1032" s="335"/>
    </row>
    <row r="1033" spans="1:16" x14ac:dyDescent="0.2">
      <c r="A1033" s="1787" t="s">
        <v>2319</v>
      </c>
      <c r="B1033" s="1788"/>
      <c r="C1033" s="1787"/>
      <c r="D1033" s="1787"/>
      <c r="E1033" s="1787"/>
      <c r="F1033" s="335"/>
      <c r="G1033" s="566"/>
      <c r="H1033" s="566"/>
      <c r="J1033" s="335"/>
      <c r="K1033" s="4"/>
      <c r="M1033" s="724" t="s">
        <v>8253</v>
      </c>
    </row>
    <row r="1034" spans="1:16" x14ac:dyDescent="0.2">
      <c r="A1034" s="142" t="s">
        <v>6743</v>
      </c>
      <c r="B1034" s="1788"/>
      <c r="C1034" s="1787"/>
      <c r="D1034" s="1787"/>
      <c r="E1034" s="1787"/>
      <c r="F1034" s="335"/>
      <c r="G1034" s="566"/>
      <c r="H1034" s="566"/>
      <c r="J1034" s="335"/>
      <c r="K1034" s="4"/>
      <c r="M1034" s="335"/>
    </row>
    <row r="1035" spans="1:16" x14ac:dyDescent="0.2">
      <c r="A1035" s="142" t="s">
        <v>8257</v>
      </c>
      <c r="B1035" s="1788"/>
      <c r="C1035" s="1787"/>
      <c r="D1035" s="1787"/>
      <c r="E1035" s="1787"/>
      <c r="F1035" s="335"/>
      <c r="G1035" s="566"/>
      <c r="H1035" s="566"/>
      <c r="J1035" s="335"/>
      <c r="K1035" s="4"/>
      <c r="M1035" s="4137" t="s">
        <v>2863</v>
      </c>
      <c r="N1035" s="4138"/>
      <c r="O1035" s="4138"/>
      <c r="P1035" s="4139"/>
    </row>
    <row r="1036" spans="1:16" x14ac:dyDescent="0.2">
      <c r="A1036" s="142" t="s">
        <v>8346</v>
      </c>
      <c r="B1036" s="1788"/>
      <c r="C1036" s="1787"/>
      <c r="D1036" s="1787"/>
      <c r="E1036" s="1787"/>
      <c r="F1036" s="335"/>
      <c r="G1036" s="566"/>
      <c r="H1036" s="566"/>
      <c r="J1036" s="335"/>
      <c r="K1036" s="4"/>
      <c r="M1036" s="129" t="s">
        <v>2860</v>
      </c>
      <c r="N1036" s="21" t="s">
        <v>2861</v>
      </c>
      <c r="O1036" s="21" t="s">
        <v>2862</v>
      </c>
      <c r="P1036" s="805" t="s">
        <v>1210</v>
      </c>
    </row>
    <row r="1037" spans="1:16" x14ac:dyDescent="0.2">
      <c r="C1037" s="335"/>
      <c r="D1037" s="335"/>
      <c r="E1037" s="335"/>
      <c r="F1037" s="335"/>
      <c r="G1037" s="566"/>
      <c r="H1037" s="566"/>
      <c r="J1037" s="335"/>
      <c r="K1037" s="4"/>
      <c r="M1037" s="1789">
        <v>2018</v>
      </c>
      <c r="N1037" s="1789">
        <v>11</v>
      </c>
      <c r="O1037" s="1789">
        <v>6</v>
      </c>
      <c r="P1037" s="1789">
        <v>9</v>
      </c>
    </row>
    <row r="1038" spans="1:16" x14ac:dyDescent="0.2">
      <c r="C1038" s="335"/>
      <c r="D1038" s="335"/>
      <c r="E1038" s="335"/>
      <c r="F1038" s="335"/>
      <c r="G1038" s="566"/>
      <c r="H1038" s="566"/>
      <c r="J1038" s="335"/>
      <c r="K1038" s="4"/>
      <c r="L1038" s="4"/>
      <c r="M1038" s="5"/>
      <c r="N1038" s="4"/>
      <c r="O1038" s="4"/>
    </row>
    <row r="1039" spans="1:16" x14ac:dyDescent="0.2">
      <c r="A1039" s="3845" t="s">
        <v>2864</v>
      </c>
      <c r="B1039" s="3845" t="s">
        <v>2865</v>
      </c>
      <c r="C1039" s="3845" t="s">
        <v>1212</v>
      </c>
      <c r="D1039" s="3845"/>
      <c r="E1039" s="3845"/>
      <c r="F1039" s="3845"/>
      <c r="G1039" s="3863" t="s">
        <v>2866</v>
      </c>
      <c r="H1039" s="3864"/>
      <c r="I1039" s="4170" t="s">
        <v>2869</v>
      </c>
      <c r="J1039" s="4170"/>
      <c r="K1039" s="4170"/>
      <c r="L1039" s="4170"/>
      <c r="M1039" s="3845" t="s">
        <v>1211</v>
      </c>
      <c r="N1039" s="3858" t="s">
        <v>2872</v>
      </c>
      <c r="O1039" s="3996" t="s">
        <v>1207</v>
      </c>
      <c r="P1039" s="3858" t="s">
        <v>2873</v>
      </c>
    </row>
    <row r="1040" spans="1:16" x14ac:dyDescent="0.2">
      <c r="A1040" s="3845"/>
      <c r="B1040" s="3845"/>
      <c r="C1040" s="3845"/>
      <c r="D1040" s="3845"/>
      <c r="E1040" s="3845"/>
      <c r="F1040" s="3845"/>
      <c r="G1040" s="6" t="s">
        <v>2867</v>
      </c>
      <c r="H1040" s="6" t="s">
        <v>2868</v>
      </c>
      <c r="I1040" s="6" t="s">
        <v>2870</v>
      </c>
      <c r="J1040" s="6" t="s">
        <v>2871</v>
      </c>
      <c r="K1040" s="6" t="s">
        <v>4319</v>
      </c>
      <c r="L1040" s="6" t="s">
        <v>4320</v>
      </c>
      <c r="M1040" s="3845"/>
      <c r="N1040" s="3858"/>
      <c r="O1040" s="3996"/>
      <c r="P1040" s="3858"/>
    </row>
    <row r="1041" spans="1:19" x14ac:dyDescent="0.2">
      <c r="A1041" s="1863"/>
      <c r="B1041" s="1864" t="s">
        <v>2849</v>
      </c>
      <c r="C1041" s="4890" t="s">
        <v>2503</v>
      </c>
      <c r="D1041" s="4890"/>
      <c r="E1041" s="4890"/>
      <c r="F1041" s="4890"/>
      <c r="G1041" s="1744"/>
      <c r="H1041" s="1745"/>
      <c r="I1041" s="1745"/>
      <c r="J1041" s="1745"/>
      <c r="K1041" s="1745"/>
      <c r="L1041" s="1745"/>
      <c r="M1041" s="1751"/>
      <c r="N1041" s="1462"/>
      <c r="O1041" s="1752"/>
      <c r="P1041" s="1462"/>
      <c r="Q1041" s="1865"/>
      <c r="R1041" s="1865"/>
      <c r="S1041" s="1698"/>
    </row>
    <row r="1042" spans="1:19" x14ac:dyDescent="0.2">
      <c r="A1042" s="1875">
        <v>1</v>
      </c>
      <c r="B1042" s="1871" t="s">
        <v>407</v>
      </c>
      <c r="C1042" s="4942" t="s">
        <v>24</v>
      </c>
      <c r="D1042" s="4942"/>
      <c r="E1042" s="4942"/>
      <c r="F1042" s="4942"/>
      <c r="G1042" s="1867">
        <v>42391</v>
      </c>
      <c r="H1042" s="1868">
        <v>42564</v>
      </c>
      <c r="I1042" s="4945">
        <v>514</v>
      </c>
      <c r="J1042" s="4945">
        <v>5</v>
      </c>
      <c r="K1042" s="1870"/>
      <c r="L1042" s="1869"/>
      <c r="M1042" s="1894">
        <v>30</v>
      </c>
      <c r="N1042" s="1500" t="s">
        <v>621</v>
      </c>
      <c r="O1042" s="1753" t="s">
        <v>601</v>
      </c>
      <c r="P1042" s="1513" t="s">
        <v>1036</v>
      </c>
      <c r="Q1042" s="1865"/>
      <c r="R1042" s="1865"/>
      <c r="S1042" s="1698"/>
    </row>
    <row r="1043" spans="1:19" x14ac:dyDescent="0.2">
      <c r="A1043" s="1875">
        <v>2</v>
      </c>
      <c r="B1043" s="1871" t="s">
        <v>26</v>
      </c>
      <c r="C1043" s="4942" t="s">
        <v>27</v>
      </c>
      <c r="D1043" s="4942"/>
      <c r="E1043" s="4942"/>
      <c r="F1043" s="4942"/>
      <c r="G1043" s="1867">
        <v>42384</v>
      </c>
      <c r="H1043" s="1868">
        <v>42749</v>
      </c>
      <c r="I1043" s="4945"/>
      <c r="J1043" s="4945"/>
      <c r="K1043" s="1870"/>
      <c r="L1043" s="1869"/>
      <c r="M1043" s="1894">
        <v>60</v>
      </c>
      <c r="N1043" s="1500" t="s">
        <v>621</v>
      </c>
      <c r="O1043" s="1753" t="s">
        <v>601</v>
      </c>
      <c r="P1043" s="1513" t="s">
        <v>2771</v>
      </c>
      <c r="Q1043" s="1865"/>
      <c r="R1043" s="1865"/>
      <c r="S1043" s="1698"/>
    </row>
    <row r="1044" spans="1:19" x14ac:dyDescent="0.2">
      <c r="A1044" s="1875">
        <v>3</v>
      </c>
      <c r="B1044" s="1871" t="s">
        <v>8260</v>
      </c>
      <c r="C1044" s="4942" t="s">
        <v>8261</v>
      </c>
      <c r="D1044" s="4942"/>
      <c r="E1044" s="4942"/>
      <c r="F1044" s="4942"/>
      <c r="G1044" s="1867">
        <v>42572</v>
      </c>
      <c r="H1044" s="1868">
        <v>42587</v>
      </c>
      <c r="I1044" s="4945"/>
      <c r="J1044" s="4945"/>
      <c r="K1044" s="1870"/>
      <c r="L1044" s="1869"/>
      <c r="M1044" s="1894">
        <v>25</v>
      </c>
      <c r="N1044" s="1872" t="s">
        <v>621</v>
      </c>
      <c r="O1044" s="1753" t="s">
        <v>601</v>
      </c>
      <c r="P1044" s="1755" t="s">
        <v>8347</v>
      </c>
      <c r="Q1044" s="1865"/>
      <c r="R1044" s="1865"/>
      <c r="S1044" s="1698"/>
    </row>
    <row r="1045" spans="1:19" x14ac:dyDescent="0.2">
      <c r="A1045" s="1875"/>
      <c r="B1045" s="1871" t="s">
        <v>2850</v>
      </c>
      <c r="C1045" s="4943" t="s">
        <v>431</v>
      </c>
      <c r="D1045" s="4943"/>
      <c r="E1045" s="4943"/>
      <c r="F1045" s="4943"/>
      <c r="G1045" s="1873"/>
      <c r="H1045" s="1874"/>
      <c r="I1045" s="4945"/>
      <c r="J1045" s="4945"/>
      <c r="K1045" s="1745"/>
      <c r="L1045" s="1745"/>
      <c r="M1045" s="1895"/>
      <c r="N1045" s="1462"/>
      <c r="O1045" s="1532"/>
      <c r="P1045" s="1462"/>
      <c r="Q1045" s="1865"/>
      <c r="R1045" s="1865"/>
      <c r="S1045" s="1698"/>
    </row>
    <row r="1046" spans="1:19" s="335" customFormat="1" x14ac:dyDescent="0.2">
      <c r="A1046" s="1875">
        <v>4</v>
      </c>
      <c r="B1046" s="1871" t="s">
        <v>2345</v>
      </c>
      <c r="C1046" s="4942" t="s">
        <v>2106</v>
      </c>
      <c r="D1046" s="4942"/>
      <c r="E1046" s="4942"/>
      <c r="F1046" s="4942"/>
      <c r="G1046" s="1867">
        <v>42382</v>
      </c>
      <c r="H1046" s="1868">
        <v>42732</v>
      </c>
      <c r="I1046" s="4945"/>
      <c r="J1046" s="4945"/>
      <c r="K1046" s="1870"/>
      <c r="L1046" s="1869"/>
      <c r="M1046" s="1894">
        <v>94</v>
      </c>
      <c r="N1046" s="1500" t="s">
        <v>621</v>
      </c>
      <c r="O1046" s="1753" t="s">
        <v>601</v>
      </c>
      <c r="P1046" s="1513" t="s">
        <v>8348</v>
      </c>
      <c r="Q1046" s="1865"/>
      <c r="R1046" s="1865"/>
      <c r="S1046" s="1715"/>
    </row>
    <row r="1047" spans="1:19" x14ac:dyDescent="0.2">
      <c r="A1047" s="1875">
        <v>5</v>
      </c>
      <c r="B1047" s="1871" t="s">
        <v>2344</v>
      </c>
      <c r="C1047" s="4942" t="s">
        <v>4117</v>
      </c>
      <c r="D1047" s="4942"/>
      <c r="E1047" s="4942"/>
      <c r="F1047" s="4942"/>
      <c r="G1047" s="1867">
        <v>42569</v>
      </c>
      <c r="H1047" s="1868">
        <v>42569</v>
      </c>
      <c r="I1047" s="4945"/>
      <c r="J1047" s="4945"/>
      <c r="K1047" s="1870"/>
      <c r="L1047" s="1869"/>
      <c r="M1047" s="1894">
        <v>1</v>
      </c>
      <c r="N1047" s="1500" t="s">
        <v>621</v>
      </c>
      <c r="O1047" s="1753" t="s">
        <v>601</v>
      </c>
      <c r="P1047" s="1533"/>
      <c r="Q1047" s="1865"/>
      <c r="R1047" s="1865"/>
      <c r="S1047" s="1698"/>
    </row>
    <row r="1048" spans="1:19" x14ac:dyDescent="0.2">
      <c r="A1048" s="1875">
        <v>6</v>
      </c>
      <c r="B1048" s="1871" t="s">
        <v>2444</v>
      </c>
      <c r="C1048" s="4942" t="s">
        <v>6746</v>
      </c>
      <c r="D1048" s="4942"/>
      <c r="E1048" s="4942"/>
      <c r="F1048" s="4942"/>
      <c r="G1048" s="1867">
        <v>42433</v>
      </c>
      <c r="H1048" s="1868">
        <v>42433</v>
      </c>
      <c r="I1048" s="4945"/>
      <c r="J1048" s="4945"/>
      <c r="K1048" s="843"/>
      <c r="L1048" s="1745"/>
      <c r="M1048" s="1894">
        <v>10</v>
      </c>
      <c r="N1048" s="1500" t="s">
        <v>621</v>
      </c>
      <c r="O1048" s="1753" t="s">
        <v>601</v>
      </c>
      <c r="P1048" s="1533"/>
      <c r="Q1048" s="1865"/>
      <c r="R1048" s="1865"/>
      <c r="S1048" s="1698"/>
    </row>
    <row r="1049" spans="1:19" x14ac:dyDescent="0.2">
      <c r="A1049" s="1875"/>
      <c r="B1049" s="1871" t="s">
        <v>1983</v>
      </c>
      <c r="C1049" s="4943" t="s">
        <v>8266</v>
      </c>
      <c r="D1049" s="4943"/>
      <c r="E1049" s="4943"/>
      <c r="F1049" s="4943"/>
      <c r="G1049" s="1867"/>
      <c r="H1049" s="1868"/>
      <c r="I1049" s="4945"/>
      <c r="J1049" s="1703"/>
      <c r="K1049" s="843"/>
      <c r="L1049" s="1745"/>
      <c r="M1049" s="1894"/>
      <c r="N1049" s="1500"/>
      <c r="O1049" s="1753"/>
      <c r="P1049" s="1533"/>
      <c r="Q1049" s="1865"/>
      <c r="R1049" s="1865"/>
      <c r="S1049" s="1698"/>
    </row>
    <row r="1050" spans="1:19" x14ac:dyDescent="0.2">
      <c r="A1050" s="1875"/>
      <c r="B1050" s="1871" t="s">
        <v>1984</v>
      </c>
      <c r="C1050" s="4943" t="s">
        <v>1985</v>
      </c>
      <c r="D1050" s="4943"/>
      <c r="E1050" s="4943"/>
      <c r="F1050" s="4943"/>
      <c r="G1050" s="1867"/>
      <c r="H1050" s="1868"/>
      <c r="I1050" s="4945"/>
      <c r="J1050" s="1703"/>
      <c r="K1050" s="843"/>
      <c r="L1050" s="1745"/>
      <c r="M1050" s="1894"/>
      <c r="N1050" s="1500"/>
      <c r="O1050" s="1753"/>
      <c r="P1050" s="1533"/>
      <c r="Q1050" s="1865"/>
      <c r="R1050" s="1865"/>
      <c r="S1050" s="1698"/>
    </row>
    <row r="1051" spans="1:19" x14ac:dyDescent="0.2">
      <c r="A1051" s="1875">
        <v>7</v>
      </c>
      <c r="B1051" s="1871"/>
      <c r="C1051" s="4944" t="s">
        <v>8349</v>
      </c>
      <c r="D1051" s="4944"/>
      <c r="E1051" s="4944"/>
      <c r="F1051" s="4944"/>
      <c r="G1051" s="1880">
        <v>42010</v>
      </c>
      <c r="H1051" s="1880">
        <v>42009</v>
      </c>
      <c r="I1051" s="4945"/>
      <c r="J1051" s="1901">
        <v>6</v>
      </c>
      <c r="K1051" s="1882"/>
      <c r="L1051" s="1881"/>
      <c r="M1051" s="1896">
        <v>40</v>
      </c>
      <c r="N1051" s="1500" t="s">
        <v>621</v>
      </c>
      <c r="O1051" s="1753" t="s">
        <v>601</v>
      </c>
      <c r="P1051" s="1879" t="s">
        <v>8268</v>
      </c>
      <c r="Q1051" s="1865"/>
      <c r="R1051" s="1865"/>
      <c r="S1051" s="1698"/>
    </row>
    <row r="1052" spans="1:19" x14ac:dyDescent="0.2">
      <c r="A1052" s="1875">
        <v>8</v>
      </c>
      <c r="B1052" s="1871"/>
      <c r="C1052" s="4944" t="s">
        <v>8350</v>
      </c>
      <c r="D1052" s="4944"/>
      <c r="E1052" s="4944"/>
      <c r="F1052" s="4944"/>
      <c r="G1052" s="1880">
        <v>29241</v>
      </c>
      <c r="H1052" s="1880">
        <v>42400</v>
      </c>
      <c r="I1052" s="4945"/>
      <c r="J1052" s="1901">
        <v>7</v>
      </c>
      <c r="K1052" s="1882"/>
      <c r="L1052" s="1881"/>
      <c r="M1052" s="1896">
        <v>179</v>
      </c>
      <c r="N1052" s="1500" t="s">
        <v>621</v>
      </c>
      <c r="O1052" s="1753" t="s">
        <v>601</v>
      </c>
      <c r="P1052" s="1883" t="s">
        <v>8351</v>
      </c>
      <c r="Q1052" s="1865"/>
      <c r="R1052" s="1865"/>
      <c r="S1052" s="1698"/>
    </row>
    <row r="1053" spans="1:19" x14ac:dyDescent="0.2">
      <c r="A1053" s="1875">
        <v>9</v>
      </c>
      <c r="B1053" s="1871"/>
      <c r="C1053" s="4944" t="s">
        <v>8352</v>
      </c>
      <c r="D1053" s="4944"/>
      <c r="E1053" s="4944"/>
      <c r="F1053" s="4944"/>
      <c r="G1053" s="1880">
        <v>37484</v>
      </c>
      <c r="H1053" s="1880">
        <v>42410</v>
      </c>
      <c r="I1053" s="4888">
        <v>515</v>
      </c>
      <c r="J1053" s="4945">
        <v>1</v>
      </c>
      <c r="K1053" s="1882"/>
      <c r="L1053" s="1881"/>
      <c r="M1053" s="1896" t="s">
        <v>4039</v>
      </c>
      <c r="N1053" s="1500" t="s">
        <v>621</v>
      </c>
      <c r="O1053" s="1753" t="s">
        <v>601</v>
      </c>
      <c r="P1053" s="1883" t="s">
        <v>8353</v>
      </c>
      <c r="Q1053" s="1865"/>
      <c r="R1053" s="1865"/>
      <c r="S1053" s="1698"/>
    </row>
    <row r="1054" spans="1:19" x14ac:dyDescent="0.2">
      <c r="A1054" s="1875">
        <v>10</v>
      </c>
      <c r="B1054" s="1871"/>
      <c r="C1054" s="4944" t="s">
        <v>8352</v>
      </c>
      <c r="D1054" s="4944"/>
      <c r="E1054" s="4944"/>
      <c r="F1054" s="4944"/>
      <c r="G1054" s="1884">
        <v>37484</v>
      </c>
      <c r="H1054" s="1884">
        <v>42410</v>
      </c>
      <c r="I1054" s="4946"/>
      <c r="J1054" s="4945"/>
      <c r="K1054" s="1848"/>
      <c r="L1054" s="1885"/>
      <c r="M1054" s="1897" t="s">
        <v>8354</v>
      </c>
      <c r="N1054" s="1693" t="s">
        <v>621</v>
      </c>
      <c r="O1054" s="1693" t="s">
        <v>601</v>
      </c>
      <c r="P1054" s="671" t="s">
        <v>8353</v>
      </c>
      <c r="Q1054" s="1865"/>
      <c r="R1054" s="1865"/>
      <c r="S1054" s="1698"/>
    </row>
    <row r="1055" spans="1:19" x14ac:dyDescent="0.2">
      <c r="A1055" s="1875">
        <v>11</v>
      </c>
      <c r="B1055" s="1871"/>
      <c r="C1055" s="4944" t="s">
        <v>8355</v>
      </c>
      <c r="D1055" s="4944"/>
      <c r="E1055" s="4944"/>
      <c r="F1055" s="4944"/>
      <c r="G1055" s="1884">
        <v>42051</v>
      </c>
      <c r="H1055" s="1884">
        <v>42415</v>
      </c>
      <c r="I1055" s="4946"/>
      <c r="J1055" s="1847">
        <v>2</v>
      </c>
      <c r="K1055" s="1848"/>
      <c r="L1055" s="1885"/>
      <c r="M1055" s="1897">
        <v>63</v>
      </c>
      <c r="N1055" s="1693" t="s">
        <v>621</v>
      </c>
      <c r="O1055" s="1693" t="s">
        <v>601</v>
      </c>
      <c r="P1055" s="1806" t="s">
        <v>8268</v>
      </c>
      <c r="Q1055" s="1865"/>
      <c r="R1055" s="1865"/>
      <c r="S1055" s="1698"/>
    </row>
    <row r="1056" spans="1:19" x14ac:dyDescent="0.2">
      <c r="A1056" s="1875">
        <v>12</v>
      </c>
      <c r="B1056" s="1871"/>
      <c r="C1056" s="4944" t="s">
        <v>8356</v>
      </c>
      <c r="D1056" s="4944"/>
      <c r="E1056" s="4944"/>
      <c r="F1056" s="4944"/>
      <c r="G1056" s="1884">
        <v>42292</v>
      </c>
      <c r="H1056" s="1884">
        <v>42460</v>
      </c>
      <c r="I1056" s="4946"/>
      <c r="J1056" s="1847">
        <v>3</v>
      </c>
      <c r="K1056" s="1848"/>
      <c r="L1056" s="1885"/>
      <c r="M1056" s="1897">
        <v>65</v>
      </c>
      <c r="N1056" s="1693" t="s">
        <v>621</v>
      </c>
      <c r="O1056" s="1693" t="s">
        <v>601</v>
      </c>
      <c r="P1056" s="1806" t="s">
        <v>8275</v>
      </c>
      <c r="Q1056" s="1865"/>
      <c r="R1056" s="1865"/>
      <c r="S1056" s="1698"/>
    </row>
    <row r="1057" spans="1:19" x14ac:dyDescent="0.2">
      <c r="A1057" s="1875">
        <v>13</v>
      </c>
      <c r="B1057" s="1871"/>
      <c r="C1057" s="4944" t="s">
        <v>8357</v>
      </c>
      <c r="D1057" s="4944"/>
      <c r="E1057" s="4944"/>
      <c r="F1057" s="4944"/>
      <c r="G1057" s="1884">
        <v>37865</v>
      </c>
      <c r="H1057" s="1884">
        <v>42521</v>
      </c>
      <c r="I1057" s="4946"/>
      <c r="J1057" s="1847">
        <v>4</v>
      </c>
      <c r="K1057" s="1848"/>
      <c r="L1057" s="1885"/>
      <c r="M1057" s="1897" t="s">
        <v>1381</v>
      </c>
      <c r="N1057" s="1693" t="s">
        <v>621</v>
      </c>
      <c r="O1057" s="1693" t="s">
        <v>601</v>
      </c>
      <c r="P1057" s="671" t="s">
        <v>8358</v>
      </c>
      <c r="Q1057" s="1865"/>
      <c r="R1057" s="1865"/>
      <c r="S1057" s="1698"/>
    </row>
    <row r="1058" spans="1:19" x14ac:dyDescent="0.2">
      <c r="A1058" s="1875">
        <v>14</v>
      </c>
      <c r="B1058" s="1871"/>
      <c r="C1058" s="4944" t="s">
        <v>8357</v>
      </c>
      <c r="D1058" s="4944"/>
      <c r="E1058" s="4944"/>
      <c r="F1058" s="4944"/>
      <c r="G1058" s="1884">
        <v>37865</v>
      </c>
      <c r="H1058" s="1884">
        <v>42521</v>
      </c>
      <c r="I1058" s="4946"/>
      <c r="J1058" s="1847">
        <v>5</v>
      </c>
      <c r="K1058" s="1848"/>
      <c r="L1058" s="1885"/>
      <c r="M1058" s="1897" t="s">
        <v>8359</v>
      </c>
      <c r="N1058" s="1693" t="s">
        <v>621</v>
      </c>
      <c r="O1058" s="1693" t="s">
        <v>601</v>
      </c>
      <c r="P1058" s="671" t="s">
        <v>8358</v>
      </c>
      <c r="Q1058" s="1865"/>
      <c r="R1058" s="1865"/>
      <c r="S1058" s="1698"/>
    </row>
    <row r="1059" spans="1:19" x14ac:dyDescent="0.2">
      <c r="A1059" s="1875">
        <v>15</v>
      </c>
      <c r="B1059" s="1871"/>
      <c r="C1059" s="4944" t="s">
        <v>8360</v>
      </c>
      <c r="D1059" s="4944"/>
      <c r="E1059" s="4944"/>
      <c r="F1059" s="4944"/>
      <c r="G1059" s="1884">
        <v>42222</v>
      </c>
      <c r="H1059" s="1884">
        <v>42587</v>
      </c>
      <c r="I1059" s="4946"/>
      <c r="J1059" s="1847">
        <v>6</v>
      </c>
      <c r="K1059" s="1848"/>
      <c r="L1059" s="1885"/>
      <c r="M1059" s="1897">
        <v>40</v>
      </c>
      <c r="N1059" s="1693" t="s">
        <v>621</v>
      </c>
      <c r="O1059" s="1693" t="s">
        <v>601</v>
      </c>
      <c r="P1059" s="1806" t="s">
        <v>8268</v>
      </c>
      <c r="Q1059" s="1865"/>
      <c r="R1059" s="1865"/>
      <c r="S1059" s="1698"/>
    </row>
    <row r="1060" spans="1:19" x14ac:dyDescent="0.2">
      <c r="A1060" s="1866">
        <v>16</v>
      </c>
      <c r="B1060" s="1864"/>
      <c r="C1060" s="4944" t="s">
        <v>8361</v>
      </c>
      <c r="D1060" s="4944"/>
      <c r="E1060" s="4944"/>
      <c r="F1060" s="4944"/>
      <c r="G1060" s="1812">
        <v>42221</v>
      </c>
      <c r="H1060" s="1812">
        <v>42587</v>
      </c>
      <c r="I1060" s="4946"/>
      <c r="J1060" s="1902">
        <v>7</v>
      </c>
      <c r="K1060" s="1814"/>
      <c r="L1060" s="1813"/>
      <c r="M1060" s="1898">
        <v>53</v>
      </c>
      <c r="N1060" s="1665" t="s">
        <v>621</v>
      </c>
      <c r="O1060" s="1665" t="s">
        <v>601</v>
      </c>
      <c r="P1060" s="1806" t="s">
        <v>8268</v>
      </c>
      <c r="Q1060" s="1865"/>
      <c r="R1060" s="1865"/>
      <c r="S1060" s="1698"/>
    </row>
    <row r="1061" spans="1:19" x14ac:dyDescent="0.2">
      <c r="A1061" s="1866">
        <v>17</v>
      </c>
      <c r="B1061" s="1864"/>
      <c r="C1061" s="4944" t="s">
        <v>8362</v>
      </c>
      <c r="D1061" s="4944"/>
      <c r="E1061" s="4944"/>
      <c r="F1061" s="4944"/>
      <c r="G1061" s="1812">
        <v>42234</v>
      </c>
      <c r="H1061" s="1812">
        <v>42600</v>
      </c>
      <c r="I1061" s="4946"/>
      <c r="J1061" s="1902">
        <v>8</v>
      </c>
      <c r="K1061" s="1814"/>
      <c r="L1061" s="1813"/>
      <c r="M1061" s="1898">
        <v>43</v>
      </c>
      <c r="N1061" s="1665" t="s">
        <v>621</v>
      </c>
      <c r="O1061" s="1665" t="s">
        <v>601</v>
      </c>
      <c r="P1061" s="1806" t="s">
        <v>8268</v>
      </c>
      <c r="Q1061" s="1865"/>
      <c r="R1061" s="1865"/>
      <c r="S1061" s="1698"/>
    </row>
    <row r="1062" spans="1:19" x14ac:dyDescent="0.2">
      <c r="A1062" s="1866">
        <v>18</v>
      </c>
      <c r="B1062" s="1864"/>
      <c r="C1062" s="4944" t="s">
        <v>8363</v>
      </c>
      <c r="D1062" s="4944"/>
      <c r="E1062" s="4944"/>
      <c r="F1062" s="4944"/>
      <c r="G1062" s="1812">
        <v>42234</v>
      </c>
      <c r="H1062" s="1812">
        <v>42629</v>
      </c>
      <c r="I1062" s="4946"/>
      <c r="J1062" s="1902">
        <v>9</v>
      </c>
      <c r="K1062" s="1814"/>
      <c r="L1062" s="1813"/>
      <c r="M1062" s="1898">
        <v>28</v>
      </c>
      <c r="N1062" s="1665" t="s">
        <v>621</v>
      </c>
      <c r="O1062" s="1665" t="s">
        <v>601</v>
      </c>
      <c r="P1062" s="1806" t="s">
        <v>8268</v>
      </c>
      <c r="Q1062" s="1865"/>
      <c r="R1062" s="1865"/>
      <c r="S1062" s="1698"/>
    </row>
    <row r="1063" spans="1:19" ht="16.5" customHeight="1" x14ac:dyDescent="0.2">
      <c r="A1063" s="1866">
        <v>19</v>
      </c>
      <c r="B1063" s="1864"/>
      <c r="C1063" s="4944" t="s">
        <v>8364</v>
      </c>
      <c r="D1063" s="4944"/>
      <c r="E1063" s="4944"/>
      <c r="F1063" s="4944"/>
      <c r="G1063" s="1812">
        <v>42265</v>
      </c>
      <c r="H1063" s="1812">
        <v>42630</v>
      </c>
      <c r="I1063" s="4946"/>
      <c r="J1063" s="1902">
        <v>10</v>
      </c>
      <c r="K1063" s="1814"/>
      <c r="L1063" s="1813"/>
      <c r="M1063" s="1898">
        <v>55</v>
      </c>
      <c r="N1063" s="1665" t="s">
        <v>621</v>
      </c>
      <c r="O1063" s="1665" t="s">
        <v>601</v>
      </c>
      <c r="P1063" s="1806" t="s">
        <v>8268</v>
      </c>
      <c r="Q1063" s="1865"/>
      <c r="R1063" s="1865"/>
      <c r="S1063" s="1698"/>
    </row>
    <row r="1064" spans="1:19" x14ac:dyDescent="0.2">
      <c r="A1064" s="1866">
        <v>20</v>
      </c>
      <c r="B1064" s="1864"/>
      <c r="C1064" s="4944" t="s">
        <v>8365</v>
      </c>
      <c r="D1064" s="4944"/>
      <c r="E1064" s="4944"/>
      <c r="F1064" s="4944"/>
      <c r="G1064" s="1812">
        <v>42316</v>
      </c>
      <c r="H1064" s="1812">
        <v>42589</v>
      </c>
      <c r="I1064" s="4946"/>
      <c r="J1064" s="1902">
        <v>11</v>
      </c>
      <c r="K1064" s="1814"/>
      <c r="L1064" s="1813"/>
      <c r="M1064" s="1898">
        <v>40</v>
      </c>
      <c r="N1064" s="1665" t="s">
        <v>621</v>
      </c>
      <c r="O1064" s="1665" t="s">
        <v>601</v>
      </c>
      <c r="P1064" s="1806" t="s">
        <v>8268</v>
      </c>
      <c r="Q1064" s="1865"/>
      <c r="R1064" s="1865"/>
      <c r="S1064" s="1698"/>
    </row>
    <row r="1065" spans="1:19" x14ac:dyDescent="0.2">
      <c r="A1065" s="1866">
        <v>21</v>
      </c>
      <c r="B1065" s="1864"/>
      <c r="C1065" s="4944" t="s">
        <v>8366</v>
      </c>
      <c r="D1065" s="4944"/>
      <c r="E1065" s="4944"/>
      <c r="F1065" s="4944"/>
      <c r="G1065" s="1812">
        <v>40057</v>
      </c>
      <c r="H1065" s="1812">
        <v>42689</v>
      </c>
      <c r="I1065" s="4889"/>
      <c r="J1065" s="1902">
        <v>12</v>
      </c>
      <c r="K1065" s="1814"/>
      <c r="L1065" s="1813"/>
      <c r="M1065" s="1898">
        <v>197</v>
      </c>
      <c r="N1065" s="1665" t="s">
        <v>621</v>
      </c>
      <c r="O1065" s="1665" t="s">
        <v>601</v>
      </c>
      <c r="P1065" s="1806" t="s">
        <v>8275</v>
      </c>
      <c r="Q1065" s="1865"/>
      <c r="R1065" s="1865"/>
      <c r="S1065" s="1698"/>
    </row>
    <row r="1066" spans="1:19" x14ac:dyDescent="0.2">
      <c r="A1066" s="1665"/>
      <c r="B1066" s="1726" t="s">
        <v>2446</v>
      </c>
      <c r="C1066" s="4943" t="s">
        <v>2527</v>
      </c>
      <c r="D1066" s="4943"/>
      <c r="E1066" s="4943"/>
      <c r="F1066" s="4943"/>
      <c r="G1066" s="1886"/>
      <c r="H1066" s="1671"/>
      <c r="I1066" s="1667"/>
      <c r="J1066" s="1665"/>
      <c r="K1066" s="1665"/>
      <c r="L1066" s="1667"/>
      <c r="M1066" s="1850"/>
      <c r="N1066" s="1665"/>
      <c r="O1066" s="1665"/>
      <c r="P1066" s="1849"/>
      <c r="Q1066" s="1865"/>
      <c r="R1066" s="1865"/>
      <c r="S1066" s="1698"/>
    </row>
    <row r="1067" spans="1:19" s="335" customFormat="1" x14ac:dyDescent="0.2">
      <c r="A1067" s="1693">
        <v>22</v>
      </c>
      <c r="B1067" s="1893" t="s">
        <v>2019</v>
      </c>
      <c r="C1067" s="4943" t="s">
        <v>2459</v>
      </c>
      <c r="D1067" s="4943"/>
      <c r="E1067" s="4943"/>
      <c r="F1067" s="4943"/>
      <c r="G1067" s="1903">
        <v>42517</v>
      </c>
      <c r="H1067" s="1904">
        <v>42565</v>
      </c>
      <c r="I1067" s="4753">
        <v>516</v>
      </c>
      <c r="J1067" s="4753">
        <v>1</v>
      </c>
      <c r="K1067" s="1693"/>
      <c r="L1067" s="1883"/>
      <c r="M1067" s="1905">
        <v>21</v>
      </c>
      <c r="N1067" s="1693" t="s">
        <v>621</v>
      </c>
      <c r="O1067" s="1693" t="s">
        <v>601</v>
      </c>
      <c r="P1067" s="1849"/>
      <c r="Q1067" s="1865"/>
      <c r="R1067" s="1865"/>
      <c r="S1067" s="1715"/>
    </row>
    <row r="1068" spans="1:19" s="335" customFormat="1" x14ac:dyDescent="0.2">
      <c r="A1068" s="1693">
        <v>23</v>
      </c>
      <c r="B1068" s="1893" t="s">
        <v>4146</v>
      </c>
      <c r="C1068" s="4943" t="s">
        <v>1147</v>
      </c>
      <c r="D1068" s="4943"/>
      <c r="E1068" s="4943"/>
      <c r="F1068" s="4943"/>
      <c r="G1068" s="1903">
        <v>42578</v>
      </c>
      <c r="H1068" s="1904">
        <v>42578</v>
      </c>
      <c r="I1068" s="4754"/>
      <c r="J1068" s="4754"/>
      <c r="K1068" s="1693"/>
      <c r="L1068" s="1883"/>
      <c r="M1068" s="1905">
        <v>9</v>
      </c>
      <c r="N1068" s="1693" t="s">
        <v>621</v>
      </c>
      <c r="O1068" s="1693" t="s">
        <v>601</v>
      </c>
      <c r="P1068" s="1849"/>
      <c r="Q1068" s="1865"/>
      <c r="R1068" s="1865"/>
      <c r="S1068" s="1715"/>
    </row>
    <row r="1069" spans="1:19" s="335" customFormat="1" x14ac:dyDescent="0.2">
      <c r="A1069" s="1693">
        <v>24</v>
      </c>
      <c r="B1069" s="1893" t="s">
        <v>2108</v>
      </c>
      <c r="C1069" s="4943" t="s">
        <v>8367</v>
      </c>
      <c r="D1069" s="4943"/>
      <c r="E1069" s="4943"/>
      <c r="F1069" s="4943"/>
      <c r="G1069" s="1903">
        <v>42389</v>
      </c>
      <c r="H1069" s="1904">
        <v>42389</v>
      </c>
      <c r="I1069" s="4754"/>
      <c r="J1069" s="4754"/>
      <c r="K1069" s="1693"/>
      <c r="L1069" s="1883"/>
      <c r="M1069" s="1905">
        <v>93</v>
      </c>
      <c r="N1069" s="1693" t="s">
        <v>621</v>
      </c>
      <c r="O1069" s="1693" t="s">
        <v>601</v>
      </c>
      <c r="P1069" s="1849"/>
      <c r="Q1069" s="1865"/>
      <c r="R1069" s="1865"/>
      <c r="S1069" s="1715"/>
    </row>
    <row r="1070" spans="1:19" s="335" customFormat="1" x14ac:dyDescent="0.2">
      <c r="A1070" s="1693"/>
      <c r="B1070" s="1893" t="s">
        <v>2114</v>
      </c>
      <c r="C1070" s="4943" t="s">
        <v>433</v>
      </c>
      <c r="D1070" s="4943"/>
      <c r="E1070" s="4943"/>
      <c r="F1070" s="4943"/>
      <c r="G1070" s="1873"/>
      <c r="H1070" s="1906"/>
      <c r="I1070" s="4754"/>
      <c r="J1070" s="4754"/>
      <c r="K1070" s="1693"/>
      <c r="L1070" s="1883"/>
      <c r="M1070" s="1907"/>
      <c r="N1070" s="1693"/>
      <c r="O1070" s="1693"/>
      <c r="P1070" s="1883"/>
      <c r="Q1070" s="1865"/>
      <c r="R1070" s="1865"/>
      <c r="S1070" s="1715"/>
    </row>
    <row r="1071" spans="1:19" s="335" customFormat="1" x14ac:dyDescent="0.2">
      <c r="A1071" s="1693">
        <v>25</v>
      </c>
      <c r="B1071" s="1908"/>
      <c r="C1071" s="4944" t="s">
        <v>2115</v>
      </c>
      <c r="D1071" s="4944"/>
      <c r="E1071" s="4944"/>
      <c r="F1071" s="4944"/>
      <c r="G1071" s="1867">
        <v>42370</v>
      </c>
      <c r="H1071" s="1868">
        <v>42400</v>
      </c>
      <c r="I1071" s="4754"/>
      <c r="J1071" s="4754"/>
      <c r="K1071" s="1693"/>
      <c r="L1071" s="1883"/>
      <c r="M1071" s="1896">
        <v>38</v>
      </c>
      <c r="N1071" s="1693" t="s">
        <v>621</v>
      </c>
      <c r="O1071" s="1693" t="s">
        <v>596</v>
      </c>
      <c r="P1071" s="1883"/>
      <c r="Q1071" s="1865"/>
      <c r="R1071" s="1865"/>
      <c r="S1071" s="1715"/>
    </row>
    <row r="1072" spans="1:19" x14ac:dyDescent="0.2">
      <c r="A1072" s="1665">
        <v>26</v>
      </c>
      <c r="B1072" s="1889"/>
      <c r="C1072" s="4727" t="s">
        <v>8325</v>
      </c>
      <c r="D1072" s="4727"/>
      <c r="E1072" s="4727"/>
      <c r="F1072" s="4727"/>
      <c r="G1072" s="1890">
        <v>42370</v>
      </c>
      <c r="H1072" s="1891">
        <v>42400</v>
      </c>
      <c r="I1072" s="4754"/>
      <c r="J1072" s="4754"/>
      <c r="K1072" s="1665"/>
      <c r="L1072" s="1667"/>
      <c r="M1072" s="1899">
        <v>12</v>
      </c>
      <c r="N1072" s="1665" t="s">
        <v>621</v>
      </c>
      <c r="O1072" s="1665" t="s">
        <v>596</v>
      </c>
      <c r="P1072" s="1667"/>
      <c r="Q1072" s="1865"/>
      <c r="R1072" s="1865"/>
      <c r="S1072" s="1698"/>
    </row>
    <row r="1073" spans="1:19" x14ac:dyDescent="0.2">
      <c r="A1073" s="1665">
        <v>27</v>
      </c>
      <c r="B1073" s="1889"/>
      <c r="C1073" s="4727" t="s">
        <v>2116</v>
      </c>
      <c r="D1073" s="4727"/>
      <c r="E1073" s="4727"/>
      <c r="F1073" s="4727"/>
      <c r="G1073" s="1892">
        <v>42401</v>
      </c>
      <c r="H1073" s="1876">
        <v>42429</v>
      </c>
      <c r="I1073" s="4754"/>
      <c r="J1073" s="4849"/>
      <c r="K1073" s="1878"/>
      <c r="L1073" s="1877"/>
      <c r="M1073" s="1899">
        <v>37</v>
      </c>
      <c r="N1073" s="1665" t="s">
        <v>621</v>
      </c>
      <c r="O1073" s="1665" t="s">
        <v>596</v>
      </c>
      <c r="P1073" s="1667" t="s">
        <v>2117</v>
      </c>
      <c r="Q1073" s="1865"/>
      <c r="R1073" s="1865"/>
      <c r="S1073" s="1698"/>
    </row>
    <row r="1074" spans="1:19" x14ac:dyDescent="0.2">
      <c r="A1074" s="1665">
        <v>28</v>
      </c>
      <c r="B1074" s="1889"/>
      <c r="C1074" s="4727" t="s">
        <v>8327</v>
      </c>
      <c r="D1074" s="4727"/>
      <c r="E1074" s="4727"/>
      <c r="F1074" s="4727"/>
      <c r="G1074" s="1892">
        <v>42401</v>
      </c>
      <c r="H1074" s="1876">
        <v>42429</v>
      </c>
      <c r="I1074" s="4754"/>
      <c r="J1074" s="4753">
        <v>2</v>
      </c>
      <c r="K1074" s="1878"/>
      <c r="L1074" s="1877"/>
      <c r="M1074" s="1899">
        <v>12</v>
      </c>
      <c r="N1074" s="1665" t="s">
        <v>621</v>
      </c>
      <c r="O1074" s="1665" t="s">
        <v>596</v>
      </c>
      <c r="P1074" s="1667"/>
      <c r="Q1074" s="1865"/>
      <c r="R1074" s="1865"/>
      <c r="S1074" s="1698"/>
    </row>
    <row r="1075" spans="1:19" x14ac:dyDescent="0.2">
      <c r="A1075" s="1665">
        <v>29</v>
      </c>
      <c r="B1075" s="1889"/>
      <c r="C1075" s="4727" t="s">
        <v>2118</v>
      </c>
      <c r="D1075" s="4727"/>
      <c r="E1075" s="4727"/>
      <c r="F1075" s="4727"/>
      <c r="G1075" s="1892">
        <v>42430</v>
      </c>
      <c r="H1075" s="1876">
        <v>42460</v>
      </c>
      <c r="I1075" s="4754"/>
      <c r="J1075" s="4754"/>
      <c r="K1075" s="1878"/>
      <c r="L1075" s="1877"/>
      <c r="M1075" s="1899">
        <v>32</v>
      </c>
      <c r="N1075" s="1665" t="s">
        <v>621</v>
      </c>
      <c r="O1075" s="1665" t="s">
        <v>596</v>
      </c>
      <c r="P1075" s="1667"/>
      <c r="Q1075" s="1865"/>
      <c r="R1075" s="1865"/>
      <c r="S1075" s="1698"/>
    </row>
    <row r="1076" spans="1:19" x14ac:dyDescent="0.2">
      <c r="A1076" s="1665">
        <v>30</v>
      </c>
      <c r="B1076" s="1889"/>
      <c r="C1076" s="4727" t="s">
        <v>8328</v>
      </c>
      <c r="D1076" s="4727"/>
      <c r="E1076" s="4727"/>
      <c r="F1076" s="4727"/>
      <c r="G1076" s="1892">
        <v>42430</v>
      </c>
      <c r="H1076" s="1876">
        <v>42460</v>
      </c>
      <c r="I1076" s="4754"/>
      <c r="J1076" s="4754"/>
      <c r="K1076" s="1878"/>
      <c r="L1076" s="1877"/>
      <c r="M1076" s="1899">
        <v>8</v>
      </c>
      <c r="N1076" s="1665" t="s">
        <v>621</v>
      </c>
      <c r="O1076" s="1665" t="s">
        <v>596</v>
      </c>
      <c r="P1076" s="1667"/>
      <c r="Q1076" s="1865"/>
      <c r="R1076" s="1865"/>
      <c r="S1076" s="1698"/>
    </row>
    <row r="1077" spans="1:19" x14ac:dyDescent="0.2">
      <c r="A1077" s="1665">
        <v>31</v>
      </c>
      <c r="B1077" s="1889"/>
      <c r="C1077" s="4727" t="s">
        <v>2119</v>
      </c>
      <c r="D1077" s="4727"/>
      <c r="E1077" s="4727"/>
      <c r="F1077" s="4727"/>
      <c r="G1077" s="1892">
        <v>42461</v>
      </c>
      <c r="H1077" s="1891">
        <v>42490</v>
      </c>
      <c r="I1077" s="4754"/>
      <c r="J1077" s="4754"/>
      <c r="K1077" s="1878"/>
      <c r="L1077" s="1877"/>
      <c r="M1077" s="1899">
        <v>38</v>
      </c>
      <c r="N1077" s="1665" t="s">
        <v>621</v>
      </c>
      <c r="O1077" s="1665" t="s">
        <v>596</v>
      </c>
      <c r="P1077" s="1667"/>
      <c r="Q1077" s="1865"/>
      <c r="R1077" s="1865"/>
      <c r="S1077" s="1698"/>
    </row>
    <row r="1078" spans="1:19" x14ac:dyDescent="0.2">
      <c r="A1078" s="1665">
        <v>32</v>
      </c>
      <c r="B1078" s="1889"/>
      <c r="C1078" s="4727" t="s">
        <v>8329</v>
      </c>
      <c r="D1078" s="4727"/>
      <c r="E1078" s="4727"/>
      <c r="F1078" s="4727"/>
      <c r="G1078" s="1892">
        <v>42461</v>
      </c>
      <c r="H1078" s="1891">
        <v>42490</v>
      </c>
      <c r="I1078" s="4754"/>
      <c r="J1078" s="4754"/>
      <c r="K1078" s="1878"/>
      <c r="L1078" s="1877"/>
      <c r="M1078" s="1899">
        <v>4</v>
      </c>
      <c r="N1078" s="1665" t="s">
        <v>621</v>
      </c>
      <c r="O1078" s="1665" t="s">
        <v>596</v>
      </c>
      <c r="P1078" s="1667"/>
      <c r="Q1078" s="1865"/>
      <c r="R1078" s="1865"/>
      <c r="S1078" s="1698"/>
    </row>
    <row r="1079" spans="1:19" x14ac:dyDescent="0.2">
      <c r="A1079" s="1665">
        <v>33</v>
      </c>
      <c r="B1079" s="1889"/>
      <c r="C1079" s="4727" t="s">
        <v>2121</v>
      </c>
      <c r="D1079" s="4727"/>
      <c r="E1079" s="4727"/>
      <c r="F1079" s="4727"/>
      <c r="G1079" s="1892">
        <v>42491</v>
      </c>
      <c r="H1079" s="1876">
        <v>42521</v>
      </c>
      <c r="I1079" s="4754"/>
      <c r="J1079" s="4754"/>
      <c r="K1079" s="1878"/>
      <c r="L1079" s="1877"/>
      <c r="M1079" s="1899">
        <v>36</v>
      </c>
      <c r="N1079" s="1665" t="s">
        <v>621</v>
      </c>
      <c r="O1079" s="1665" t="s">
        <v>596</v>
      </c>
      <c r="P1079" s="1667"/>
    </row>
    <row r="1080" spans="1:19" x14ac:dyDescent="0.2">
      <c r="A1080" s="1665">
        <v>34</v>
      </c>
      <c r="B1080" s="1889"/>
      <c r="C1080" s="4727" t="s">
        <v>8369</v>
      </c>
      <c r="D1080" s="4727"/>
      <c r="E1080" s="4727"/>
      <c r="F1080" s="4727"/>
      <c r="G1080" s="1892">
        <v>42491</v>
      </c>
      <c r="H1080" s="1876">
        <v>42521</v>
      </c>
      <c r="I1080" s="4754"/>
      <c r="J1080" s="4754"/>
      <c r="K1080" s="1878"/>
      <c r="L1080" s="1877"/>
      <c r="M1080" s="1899">
        <v>12</v>
      </c>
      <c r="N1080" s="1665" t="s">
        <v>621</v>
      </c>
      <c r="O1080" s="1665" t="s">
        <v>596</v>
      </c>
      <c r="P1080" s="1667"/>
    </row>
    <row r="1081" spans="1:19" x14ac:dyDescent="0.2">
      <c r="A1081" s="1665">
        <v>35</v>
      </c>
      <c r="B1081" s="1889"/>
      <c r="C1081" s="4727" t="s">
        <v>2122</v>
      </c>
      <c r="D1081" s="4727"/>
      <c r="E1081" s="4727"/>
      <c r="F1081" s="4727"/>
      <c r="G1081" s="1892">
        <v>42522</v>
      </c>
      <c r="H1081" s="1876">
        <v>42551</v>
      </c>
      <c r="I1081" s="4754"/>
      <c r="J1081" s="4754"/>
      <c r="K1081" s="1878"/>
      <c r="L1081" s="1877"/>
      <c r="M1081" s="1899">
        <v>40</v>
      </c>
      <c r="N1081" s="1665" t="s">
        <v>621</v>
      </c>
      <c r="O1081" s="1665" t="s">
        <v>596</v>
      </c>
      <c r="P1081" s="1667"/>
    </row>
    <row r="1082" spans="1:19" x14ac:dyDescent="0.2">
      <c r="A1082" s="1665">
        <v>36</v>
      </c>
      <c r="B1082" s="1889"/>
      <c r="C1082" s="4727" t="s">
        <v>8370</v>
      </c>
      <c r="D1082" s="4727"/>
      <c r="E1082" s="4727"/>
      <c r="F1082" s="4727"/>
      <c r="G1082" s="1892">
        <v>42522</v>
      </c>
      <c r="H1082" s="1876">
        <v>42551</v>
      </c>
      <c r="I1082" s="4754"/>
      <c r="J1082" s="4849"/>
      <c r="K1082" s="1878"/>
      <c r="L1082" s="1877"/>
      <c r="M1082" s="1899">
        <v>17</v>
      </c>
      <c r="N1082" s="1665" t="s">
        <v>621</v>
      </c>
      <c r="O1082" s="1665" t="s">
        <v>596</v>
      </c>
      <c r="P1082" s="1667"/>
    </row>
    <row r="1083" spans="1:19" x14ac:dyDescent="0.2">
      <c r="A1083" s="1665">
        <v>37</v>
      </c>
      <c r="B1083" s="1889"/>
      <c r="C1083" s="4727" t="s">
        <v>2124</v>
      </c>
      <c r="D1083" s="4727"/>
      <c r="E1083" s="4727"/>
      <c r="F1083" s="4727"/>
      <c r="G1083" s="1892">
        <v>42522</v>
      </c>
      <c r="H1083" s="1876">
        <v>42551</v>
      </c>
      <c r="I1083" s="4754"/>
      <c r="J1083" s="4888">
        <v>3</v>
      </c>
      <c r="K1083" s="1878"/>
      <c r="L1083" s="1877"/>
      <c r="M1083" s="1899">
        <v>19</v>
      </c>
      <c r="N1083" s="1665" t="s">
        <v>621</v>
      </c>
      <c r="O1083" s="1665" t="s">
        <v>596</v>
      </c>
      <c r="P1083" s="1667"/>
    </row>
    <row r="1084" spans="1:19" x14ac:dyDescent="0.2">
      <c r="A1084" s="1665">
        <v>38</v>
      </c>
      <c r="B1084" s="1889"/>
      <c r="C1084" s="4727" t="s">
        <v>2125</v>
      </c>
      <c r="D1084" s="4727"/>
      <c r="E1084" s="4727"/>
      <c r="F1084" s="4727"/>
      <c r="G1084" s="1892">
        <v>42552</v>
      </c>
      <c r="H1084" s="1876">
        <v>42582</v>
      </c>
      <c r="I1084" s="4754"/>
      <c r="J1084" s="4946"/>
      <c r="K1084" s="1878"/>
      <c r="L1084" s="1877"/>
      <c r="M1084" s="1899">
        <v>41</v>
      </c>
      <c r="N1084" s="1665" t="s">
        <v>621</v>
      </c>
      <c r="O1084" s="1665" t="s">
        <v>596</v>
      </c>
      <c r="P1084" s="1667"/>
    </row>
    <row r="1085" spans="1:19" x14ac:dyDescent="0.2">
      <c r="A1085" s="1665">
        <v>39</v>
      </c>
      <c r="B1085" s="1889"/>
      <c r="C1085" s="4727" t="s">
        <v>8371</v>
      </c>
      <c r="D1085" s="4727"/>
      <c r="E1085" s="4727"/>
      <c r="F1085" s="4727"/>
      <c r="G1085" s="1892">
        <v>42552</v>
      </c>
      <c r="H1085" s="1876">
        <v>42582</v>
      </c>
      <c r="I1085" s="4754"/>
      <c r="J1085" s="4946"/>
      <c r="K1085" s="1878"/>
      <c r="L1085" s="1877"/>
      <c r="M1085" s="1899">
        <v>4</v>
      </c>
      <c r="N1085" s="1665" t="s">
        <v>621</v>
      </c>
      <c r="O1085" s="1665" t="s">
        <v>596</v>
      </c>
      <c r="P1085" s="1667"/>
    </row>
    <row r="1086" spans="1:19" x14ac:dyDescent="0.2">
      <c r="A1086" s="1665">
        <v>40</v>
      </c>
      <c r="B1086" s="1889"/>
      <c r="C1086" s="4727" t="s">
        <v>2126</v>
      </c>
      <c r="D1086" s="4727"/>
      <c r="E1086" s="4727"/>
      <c r="F1086" s="4727"/>
      <c r="G1086" s="1892">
        <v>42583</v>
      </c>
      <c r="H1086" s="1876">
        <v>42613</v>
      </c>
      <c r="I1086" s="4754"/>
      <c r="J1086" s="4946"/>
      <c r="K1086" s="1878"/>
      <c r="L1086" s="1877"/>
      <c r="M1086" s="1899">
        <v>40</v>
      </c>
      <c r="N1086" s="1665" t="s">
        <v>621</v>
      </c>
      <c r="O1086" s="1665" t="s">
        <v>596</v>
      </c>
      <c r="P1086" s="1667"/>
    </row>
    <row r="1087" spans="1:19" x14ac:dyDescent="0.2">
      <c r="A1087" s="1665">
        <v>41</v>
      </c>
      <c r="B1087" s="1889"/>
      <c r="C1087" s="4727" t="s">
        <v>8372</v>
      </c>
      <c r="D1087" s="4727"/>
      <c r="E1087" s="4727"/>
      <c r="F1087" s="4727"/>
      <c r="G1087" s="1892">
        <v>42583</v>
      </c>
      <c r="H1087" s="1876">
        <v>42613</v>
      </c>
      <c r="I1087" s="4754"/>
      <c r="J1087" s="4946"/>
      <c r="K1087" s="1878"/>
      <c r="L1087" s="1877"/>
      <c r="M1087" s="1899">
        <v>8</v>
      </c>
      <c r="N1087" s="1665" t="s">
        <v>621</v>
      </c>
      <c r="O1087" s="1665" t="s">
        <v>596</v>
      </c>
      <c r="P1087" s="1667"/>
    </row>
    <row r="1088" spans="1:19" x14ac:dyDescent="0.2">
      <c r="A1088" s="1665">
        <v>42</v>
      </c>
      <c r="B1088" s="1889"/>
      <c r="C1088" s="4727" t="s">
        <v>8368</v>
      </c>
      <c r="D1088" s="4727"/>
      <c r="E1088" s="4727"/>
      <c r="F1088" s="4727"/>
      <c r="G1088" s="1892">
        <v>42370</v>
      </c>
      <c r="H1088" s="1876">
        <v>42643</v>
      </c>
      <c r="I1088" s="4754"/>
      <c r="J1088" s="4946"/>
      <c r="K1088" s="1878"/>
      <c r="L1088" s="1877"/>
      <c r="M1088" s="1899">
        <v>14</v>
      </c>
      <c r="N1088" s="1665" t="s">
        <v>621</v>
      </c>
      <c r="O1088" s="1665" t="s">
        <v>596</v>
      </c>
      <c r="P1088" s="1667"/>
    </row>
    <row r="1089" spans="1:16" x14ac:dyDescent="0.2">
      <c r="A1089" s="1665">
        <v>43</v>
      </c>
      <c r="B1089" s="1889"/>
      <c r="C1089" s="4727" t="s">
        <v>2127</v>
      </c>
      <c r="D1089" s="4727"/>
      <c r="E1089" s="4727"/>
      <c r="F1089" s="4727"/>
      <c r="G1089" s="1892">
        <v>42614</v>
      </c>
      <c r="H1089" s="1876">
        <v>42643</v>
      </c>
      <c r="I1089" s="4754"/>
      <c r="J1089" s="4946"/>
      <c r="K1089" s="1878"/>
      <c r="L1089" s="1877"/>
      <c r="M1089" s="1899">
        <v>48</v>
      </c>
      <c r="N1089" s="1665" t="s">
        <v>621</v>
      </c>
      <c r="O1089" s="1665" t="s">
        <v>596</v>
      </c>
      <c r="P1089" s="1667"/>
    </row>
    <row r="1090" spans="1:16" x14ac:dyDescent="0.2">
      <c r="A1090" s="1665">
        <v>44</v>
      </c>
      <c r="B1090" s="1889"/>
      <c r="C1090" s="4727" t="s">
        <v>8373</v>
      </c>
      <c r="D1090" s="4727"/>
      <c r="E1090" s="4727"/>
      <c r="F1090" s="4727"/>
      <c r="G1090" s="1892">
        <v>42614</v>
      </c>
      <c r="H1090" s="1876">
        <v>42643</v>
      </c>
      <c r="I1090" s="4754"/>
      <c r="J1090" s="4946"/>
      <c r="K1090" s="1878"/>
      <c r="L1090" s="1877"/>
      <c r="M1090" s="1899">
        <v>6</v>
      </c>
      <c r="N1090" s="1665" t="s">
        <v>621</v>
      </c>
      <c r="O1090" s="1665" t="s">
        <v>596</v>
      </c>
      <c r="P1090" s="1667"/>
    </row>
    <row r="1091" spans="1:16" x14ac:dyDescent="0.2">
      <c r="A1091" s="1665">
        <v>45</v>
      </c>
      <c r="B1091" s="1889"/>
      <c r="C1091" s="4727" t="s">
        <v>2128</v>
      </c>
      <c r="D1091" s="4727"/>
      <c r="E1091" s="4727"/>
      <c r="F1091" s="4727"/>
      <c r="G1091" s="1892">
        <v>42644</v>
      </c>
      <c r="H1091" s="1876">
        <v>42674</v>
      </c>
      <c r="I1091" s="4754"/>
      <c r="J1091" s="4889"/>
      <c r="K1091" s="1878"/>
      <c r="L1091" s="1877"/>
      <c r="M1091" s="1899">
        <v>40</v>
      </c>
      <c r="N1091" s="1665" t="s">
        <v>621</v>
      </c>
      <c r="O1091" s="1665" t="s">
        <v>596</v>
      </c>
      <c r="P1091" s="1667"/>
    </row>
    <row r="1092" spans="1:16" x14ac:dyDescent="0.2">
      <c r="A1092" s="1665">
        <v>46</v>
      </c>
      <c r="B1092" s="1889"/>
      <c r="C1092" s="4727" t="s">
        <v>8374</v>
      </c>
      <c r="D1092" s="4727"/>
      <c r="E1092" s="4727"/>
      <c r="F1092" s="4727"/>
      <c r="G1092" s="1892">
        <v>42644</v>
      </c>
      <c r="H1092" s="1876">
        <v>42674</v>
      </c>
      <c r="I1092" s="4754"/>
      <c r="J1092" s="4888">
        <v>4</v>
      </c>
      <c r="K1092" s="1878"/>
      <c r="L1092" s="1877"/>
      <c r="M1092" s="1899">
        <v>8</v>
      </c>
      <c r="N1092" s="1665" t="s">
        <v>621</v>
      </c>
      <c r="O1092" s="1665" t="s">
        <v>596</v>
      </c>
      <c r="P1092" s="1667"/>
    </row>
    <row r="1093" spans="1:16" x14ac:dyDescent="0.2">
      <c r="A1093" s="1665">
        <v>47</v>
      </c>
      <c r="B1093" s="1889"/>
      <c r="C1093" s="4727" t="s">
        <v>2129</v>
      </c>
      <c r="D1093" s="4727"/>
      <c r="E1093" s="4727"/>
      <c r="F1093" s="4727"/>
      <c r="G1093" s="1892">
        <v>42675</v>
      </c>
      <c r="H1093" s="1876">
        <v>42704</v>
      </c>
      <c r="I1093" s="4754"/>
      <c r="J1093" s="4946"/>
      <c r="K1093" s="1878"/>
      <c r="L1093" s="1877"/>
      <c r="M1093" s="1899">
        <v>50</v>
      </c>
      <c r="N1093" s="1665" t="s">
        <v>621</v>
      </c>
      <c r="O1093" s="1665" t="s">
        <v>596</v>
      </c>
      <c r="P1093" s="1667"/>
    </row>
    <row r="1094" spans="1:16" x14ac:dyDescent="0.2">
      <c r="A1094" s="1665">
        <v>48</v>
      </c>
      <c r="B1094" s="1889"/>
      <c r="C1094" s="4727" t="s">
        <v>8375</v>
      </c>
      <c r="D1094" s="4727"/>
      <c r="E1094" s="4727"/>
      <c r="F1094" s="4727"/>
      <c r="G1094" s="1892">
        <v>42675</v>
      </c>
      <c r="H1094" s="1876">
        <v>42704</v>
      </c>
      <c r="I1094" s="4754"/>
      <c r="J1094" s="4946"/>
      <c r="K1094" s="1878"/>
      <c r="L1094" s="1877"/>
      <c r="M1094" s="1899">
        <v>12</v>
      </c>
      <c r="N1094" s="1665" t="s">
        <v>621</v>
      </c>
      <c r="O1094" s="1665" t="s">
        <v>596</v>
      </c>
      <c r="P1094" s="1667"/>
    </row>
    <row r="1095" spans="1:16" x14ac:dyDescent="0.2">
      <c r="A1095" s="1665">
        <v>49</v>
      </c>
      <c r="B1095" s="1889"/>
      <c r="C1095" s="4727" t="s">
        <v>2130</v>
      </c>
      <c r="D1095" s="4727"/>
      <c r="E1095" s="4727"/>
      <c r="F1095" s="4727"/>
      <c r="G1095" s="1892">
        <v>42705</v>
      </c>
      <c r="H1095" s="1876">
        <v>42735</v>
      </c>
      <c r="I1095" s="4754"/>
      <c r="J1095" s="4946"/>
      <c r="K1095" s="1878"/>
      <c r="L1095" s="1877"/>
      <c r="M1095" s="1899">
        <v>52</v>
      </c>
      <c r="N1095" s="1665" t="s">
        <v>621</v>
      </c>
      <c r="O1095" s="1665" t="s">
        <v>596</v>
      </c>
      <c r="P1095" s="1667"/>
    </row>
    <row r="1096" spans="1:16" x14ac:dyDescent="0.2">
      <c r="A1096" s="1665">
        <v>50</v>
      </c>
      <c r="B1096" s="1889"/>
      <c r="C1096" s="4727" t="s">
        <v>2131</v>
      </c>
      <c r="D1096" s="4727"/>
      <c r="E1096" s="4727"/>
      <c r="F1096" s="4727"/>
      <c r="G1096" s="1892">
        <v>42705</v>
      </c>
      <c r="H1096" s="1876">
        <v>42735</v>
      </c>
      <c r="I1096" s="4754"/>
      <c r="J1096" s="4946"/>
      <c r="K1096" s="1878"/>
      <c r="L1096" s="1877"/>
      <c r="M1096" s="1899">
        <v>14</v>
      </c>
      <c r="N1096" s="1665" t="s">
        <v>621</v>
      </c>
      <c r="O1096" s="1665" t="s">
        <v>596</v>
      </c>
      <c r="P1096" s="1667"/>
    </row>
    <row r="1097" spans="1:16" x14ac:dyDescent="0.2">
      <c r="A1097" s="1665">
        <v>51</v>
      </c>
      <c r="B1097" s="1889"/>
      <c r="C1097" s="4727" t="s">
        <v>8376</v>
      </c>
      <c r="D1097" s="4727"/>
      <c r="E1097" s="4727"/>
      <c r="F1097" s="4727"/>
      <c r="G1097" s="1892">
        <v>42705</v>
      </c>
      <c r="H1097" s="1876">
        <v>42735</v>
      </c>
      <c r="I1097" s="4754"/>
      <c r="J1097" s="4889"/>
      <c r="K1097" s="1878"/>
      <c r="L1097" s="1877"/>
      <c r="M1097" s="1899">
        <v>12</v>
      </c>
      <c r="N1097" s="1665" t="s">
        <v>621</v>
      </c>
      <c r="O1097" s="1665" t="s">
        <v>596</v>
      </c>
      <c r="P1097" s="1667"/>
    </row>
    <row r="1098" spans="1:16" x14ac:dyDescent="0.2">
      <c r="A1098" s="1665"/>
      <c r="B1098" s="1893" t="s">
        <v>2026</v>
      </c>
      <c r="C1098" s="4695" t="s">
        <v>1323</v>
      </c>
      <c r="D1098" s="4695"/>
      <c r="E1098" s="4695"/>
      <c r="F1098" s="4695"/>
      <c r="G1098" s="1887"/>
      <c r="H1098" s="1888"/>
      <c r="I1098" s="4754"/>
      <c r="J1098" s="1667"/>
      <c r="K1098" s="1665"/>
      <c r="L1098" s="1667"/>
      <c r="M1098" s="1900"/>
      <c r="N1098" s="1667"/>
      <c r="O1098" s="1667"/>
      <c r="P1098" s="1667"/>
    </row>
    <row r="1099" spans="1:16" x14ac:dyDescent="0.2">
      <c r="A1099" s="1665">
        <v>52</v>
      </c>
      <c r="B1099" s="1893" t="s">
        <v>2027</v>
      </c>
      <c r="C1099" s="4890" t="s">
        <v>2028</v>
      </c>
      <c r="D1099" s="4890"/>
      <c r="E1099" s="4890"/>
      <c r="F1099" s="4890"/>
      <c r="G1099" s="1890">
        <v>42370</v>
      </c>
      <c r="H1099" s="1890">
        <v>42710</v>
      </c>
      <c r="I1099" s="4754"/>
      <c r="J1099" s="4888">
        <v>5</v>
      </c>
      <c r="K1099" s="1878"/>
      <c r="L1099" s="1877"/>
      <c r="M1099" s="1899">
        <v>28</v>
      </c>
      <c r="N1099" s="1665" t="s">
        <v>621</v>
      </c>
      <c r="O1099" s="1665" t="s">
        <v>2029</v>
      </c>
      <c r="P1099" s="1667"/>
    </row>
    <row r="1100" spans="1:16" x14ac:dyDescent="0.2">
      <c r="A1100" s="1665">
        <v>53</v>
      </c>
      <c r="B1100" s="1893" t="s">
        <v>4153</v>
      </c>
      <c r="C1100" s="4890" t="s">
        <v>8337</v>
      </c>
      <c r="D1100" s="4890"/>
      <c r="E1100" s="4890"/>
      <c r="F1100" s="4890"/>
      <c r="G1100" s="1890">
        <v>42456</v>
      </c>
      <c r="H1100" s="1890">
        <v>42543</v>
      </c>
      <c r="I1100" s="4849"/>
      <c r="J1100" s="4889"/>
      <c r="K1100" s="1878"/>
      <c r="L1100" s="1877"/>
      <c r="M1100" s="1899">
        <v>114</v>
      </c>
      <c r="N1100" s="1665" t="s">
        <v>621</v>
      </c>
      <c r="O1100" s="1665" t="s">
        <v>2029</v>
      </c>
      <c r="P1100" s="1667"/>
    </row>
    <row r="1101" spans="1:16" x14ac:dyDescent="0.2">
      <c r="C1101" s="335"/>
      <c r="D1101" s="335"/>
      <c r="E1101" s="335"/>
      <c r="F1101" s="335"/>
      <c r="G1101" s="566"/>
      <c r="H1101" s="566"/>
      <c r="J1101" s="335"/>
      <c r="K1101" s="4"/>
      <c r="M1101" s="622"/>
    </row>
    <row r="1102" spans="1:16" x14ac:dyDescent="0.2">
      <c r="C1102" s="335"/>
      <c r="D1102" s="335"/>
      <c r="E1102" s="335"/>
      <c r="F1102" s="335"/>
      <c r="G1102" s="566"/>
      <c r="H1102" s="566"/>
      <c r="J1102" s="335"/>
      <c r="K1102" s="4"/>
      <c r="M1102" s="622"/>
    </row>
    <row r="1103" spans="1:16" x14ac:dyDescent="0.2">
      <c r="C1103" s="335"/>
      <c r="D1103" s="335"/>
      <c r="E1103" s="335"/>
      <c r="F1103" s="335"/>
      <c r="G1103" s="566"/>
      <c r="H1103" s="566"/>
      <c r="J1103" s="335"/>
      <c r="K1103" s="4"/>
      <c r="M1103" s="622"/>
    </row>
    <row r="1104" spans="1:16" x14ac:dyDescent="0.2">
      <c r="A1104" s="3860"/>
      <c r="B1104" s="3860"/>
      <c r="C1104" s="3845" t="s">
        <v>2859</v>
      </c>
      <c r="D1104" s="3845"/>
      <c r="E1104" s="3845"/>
      <c r="F1104" s="3845"/>
      <c r="G1104" s="3845"/>
      <c r="H1104" s="3845"/>
      <c r="I1104" s="3845"/>
      <c r="J1104" s="3845"/>
      <c r="K1104" s="3845"/>
      <c r="L1104" s="3845"/>
      <c r="M1104" s="3845"/>
      <c r="N1104" s="3845"/>
      <c r="O1104" s="3852" t="s">
        <v>2858</v>
      </c>
      <c r="P1104" s="3852"/>
    </row>
    <row r="1105" spans="1:16" ht="9" customHeight="1" x14ac:dyDescent="0.2">
      <c r="A1105" s="3860"/>
      <c r="B1105" s="3860"/>
      <c r="C1105" s="3845"/>
      <c r="D1105" s="3845"/>
      <c r="E1105" s="3845"/>
      <c r="F1105" s="3845"/>
      <c r="G1105" s="3845"/>
      <c r="H1105" s="3845"/>
      <c r="I1105" s="3845"/>
      <c r="J1105" s="3845"/>
      <c r="K1105" s="3845"/>
      <c r="L1105" s="3845"/>
      <c r="M1105" s="3845"/>
      <c r="N1105" s="3845"/>
      <c r="O1105" s="3852"/>
      <c r="P1105" s="3852"/>
    </row>
    <row r="1106" spans="1:16" x14ac:dyDescent="0.2">
      <c r="A1106" s="3860"/>
      <c r="B1106" s="3860"/>
      <c r="C1106" s="3845"/>
      <c r="D1106" s="3845"/>
      <c r="E1106" s="3845"/>
      <c r="F1106" s="3845"/>
      <c r="G1106" s="3845"/>
      <c r="H1106" s="3845"/>
      <c r="I1106" s="3845"/>
      <c r="J1106" s="3845"/>
      <c r="K1106" s="3845"/>
      <c r="L1106" s="3845"/>
      <c r="M1106" s="3845"/>
      <c r="N1106" s="3845"/>
      <c r="O1106" s="3852"/>
      <c r="P1106" s="3852"/>
    </row>
    <row r="1107" spans="1:16" ht="7.5" customHeight="1" x14ac:dyDescent="0.2">
      <c r="A1107" s="3860"/>
      <c r="B1107" s="3860"/>
      <c r="C1107" s="3845"/>
      <c r="D1107" s="3845"/>
      <c r="E1107" s="3845"/>
      <c r="F1107" s="3845"/>
      <c r="G1107" s="3845"/>
      <c r="H1107" s="3845"/>
      <c r="I1107" s="3845"/>
      <c r="J1107" s="3845"/>
      <c r="K1107" s="3845"/>
      <c r="L1107" s="3845"/>
      <c r="M1107" s="3845"/>
      <c r="N1107" s="3845"/>
      <c r="O1107" s="3852"/>
      <c r="P1107" s="3852"/>
    </row>
    <row r="1108" spans="1:16" x14ac:dyDescent="0.2">
      <c r="A1108" s="3860"/>
      <c r="B1108" s="3860"/>
      <c r="C1108" s="3930" t="s">
        <v>1209</v>
      </c>
      <c r="D1108" s="3930"/>
      <c r="E1108" s="3930"/>
      <c r="F1108" s="3930"/>
      <c r="G1108" s="3930"/>
      <c r="H1108" s="3930"/>
      <c r="I1108" s="3930"/>
      <c r="J1108" s="3930"/>
      <c r="K1108" s="3930"/>
      <c r="L1108" s="3930"/>
      <c r="M1108" s="3930"/>
      <c r="N1108" s="3930"/>
      <c r="O1108" s="3852" t="s">
        <v>1208</v>
      </c>
      <c r="P1108" s="3852"/>
    </row>
    <row r="1109" spans="1:16" ht="7.5" customHeight="1" x14ac:dyDescent="0.2">
      <c r="A1109" s="3860"/>
      <c r="B1109" s="3860"/>
      <c r="C1109" s="3930"/>
      <c r="D1109" s="3930"/>
      <c r="E1109" s="3930"/>
      <c r="F1109" s="3930"/>
      <c r="G1109" s="3930"/>
      <c r="H1109" s="3930"/>
      <c r="I1109" s="3930"/>
      <c r="J1109" s="3930"/>
      <c r="K1109" s="3930"/>
      <c r="L1109" s="3930"/>
      <c r="M1109" s="3930"/>
      <c r="N1109" s="3930"/>
      <c r="O1109" s="3852"/>
      <c r="P1109" s="3852"/>
    </row>
    <row r="1110" spans="1:16" x14ac:dyDescent="0.2">
      <c r="A1110" s="3860"/>
      <c r="B1110" s="3860"/>
      <c r="C1110" s="3930"/>
      <c r="D1110" s="3930"/>
      <c r="E1110" s="3930"/>
      <c r="F1110" s="3930"/>
      <c r="G1110" s="3930"/>
      <c r="H1110" s="3930"/>
      <c r="I1110" s="3930"/>
      <c r="J1110" s="3930"/>
      <c r="K1110" s="3930"/>
      <c r="L1110" s="3930"/>
      <c r="M1110" s="3930"/>
      <c r="N1110" s="3930"/>
      <c r="O1110" s="3852"/>
      <c r="P1110" s="3852"/>
    </row>
    <row r="1111" spans="1:16" x14ac:dyDescent="0.2">
      <c r="C1111" s="335"/>
      <c r="D1111" s="335"/>
      <c r="E1111" s="335"/>
      <c r="F1111" s="335"/>
      <c r="G1111" s="566"/>
      <c r="H1111" s="566"/>
      <c r="J1111" s="335"/>
      <c r="K1111" s="4"/>
      <c r="M1111" s="335"/>
    </row>
    <row r="1112" spans="1:16" x14ac:dyDescent="0.2">
      <c r="A1112" s="1787" t="s">
        <v>2319</v>
      </c>
      <c r="B1112" s="1788"/>
      <c r="C1112" s="1787"/>
      <c r="D1112" s="1787"/>
      <c r="E1112" s="1787"/>
      <c r="F1112" s="335"/>
      <c r="G1112" s="566"/>
      <c r="H1112" s="566"/>
      <c r="J1112" s="335"/>
      <c r="K1112" s="4"/>
      <c r="M1112" s="724" t="s">
        <v>8253</v>
      </c>
    </row>
    <row r="1113" spans="1:16" x14ac:dyDescent="0.2">
      <c r="A1113" s="142" t="s">
        <v>8377</v>
      </c>
      <c r="B1113" s="1788"/>
      <c r="C1113" s="1787"/>
      <c r="D1113" s="1787"/>
      <c r="E1113" s="1787"/>
      <c r="F1113" s="335"/>
      <c r="G1113" s="566"/>
      <c r="H1113" s="566"/>
      <c r="J1113" s="335"/>
      <c r="K1113" s="4"/>
      <c r="M1113" s="335"/>
    </row>
    <row r="1114" spans="1:16" x14ac:dyDescent="0.2">
      <c r="A1114" s="142" t="s">
        <v>8378</v>
      </c>
      <c r="B1114" s="1788"/>
      <c r="C1114" s="1787"/>
      <c r="D1114" s="1787"/>
      <c r="E1114" s="1787"/>
      <c r="F1114" s="335"/>
      <c r="G1114" s="566"/>
      <c r="H1114" s="566"/>
      <c r="J1114" s="335"/>
      <c r="K1114" s="4"/>
      <c r="M1114" s="4137" t="s">
        <v>2863</v>
      </c>
      <c r="N1114" s="4138"/>
      <c r="O1114" s="4138"/>
      <c r="P1114" s="4139"/>
    </row>
    <row r="1115" spans="1:16" x14ac:dyDescent="0.2">
      <c r="A1115" s="142" t="s">
        <v>5800</v>
      </c>
      <c r="B1115" s="1788"/>
      <c r="C1115" s="1787"/>
      <c r="D1115" s="1787"/>
      <c r="E1115" s="1787"/>
      <c r="F1115" s="335"/>
      <c r="G1115" s="566"/>
      <c r="H1115" s="566"/>
      <c r="J1115" s="335"/>
      <c r="K1115" s="4"/>
      <c r="M1115" s="129" t="s">
        <v>2860</v>
      </c>
      <c r="N1115" s="21" t="s">
        <v>2861</v>
      </c>
      <c r="O1115" s="21" t="s">
        <v>2862</v>
      </c>
      <c r="P1115" s="805" t="s">
        <v>1210</v>
      </c>
    </row>
    <row r="1116" spans="1:16" x14ac:dyDescent="0.2">
      <c r="C1116" s="335"/>
      <c r="D1116" s="335"/>
      <c r="E1116" s="335"/>
      <c r="F1116" s="335"/>
      <c r="G1116" s="566"/>
      <c r="H1116" s="566"/>
      <c r="J1116" s="335"/>
      <c r="K1116" s="4"/>
      <c r="M1116" s="1789">
        <v>2018</v>
      </c>
      <c r="N1116" s="1789">
        <v>11</v>
      </c>
      <c r="O1116" s="1789">
        <v>6</v>
      </c>
      <c r="P1116" s="1789">
        <v>9</v>
      </c>
    </row>
    <row r="1117" spans="1:16" x14ac:dyDescent="0.2">
      <c r="C1117" s="335"/>
      <c r="D1117" s="335"/>
      <c r="E1117" s="335"/>
      <c r="F1117" s="335"/>
      <c r="G1117" s="566"/>
      <c r="H1117" s="566"/>
      <c r="J1117" s="335"/>
      <c r="K1117" s="4"/>
      <c r="L1117" s="4"/>
      <c r="M1117" s="5"/>
      <c r="N1117" s="4"/>
      <c r="O1117" s="4"/>
    </row>
    <row r="1118" spans="1:16" x14ac:dyDescent="0.2">
      <c r="A1118" s="3845" t="s">
        <v>2864</v>
      </c>
      <c r="B1118" s="3845" t="s">
        <v>2865</v>
      </c>
      <c r="C1118" s="3845" t="s">
        <v>1212</v>
      </c>
      <c r="D1118" s="3845"/>
      <c r="E1118" s="3845"/>
      <c r="F1118" s="3845"/>
      <c r="G1118" s="3863" t="s">
        <v>2866</v>
      </c>
      <c r="H1118" s="3864"/>
      <c r="I1118" s="4170" t="s">
        <v>2869</v>
      </c>
      <c r="J1118" s="4170"/>
      <c r="K1118" s="4170"/>
      <c r="L1118" s="4170"/>
      <c r="M1118" s="3845" t="s">
        <v>1211</v>
      </c>
      <c r="N1118" s="3858" t="s">
        <v>2872</v>
      </c>
      <c r="O1118" s="3996" t="s">
        <v>1207</v>
      </c>
      <c r="P1118" s="3858" t="s">
        <v>2873</v>
      </c>
    </row>
    <row r="1119" spans="1:16" x14ac:dyDescent="0.2">
      <c r="A1119" s="3845"/>
      <c r="B1119" s="3845"/>
      <c r="C1119" s="3845"/>
      <c r="D1119" s="3845"/>
      <c r="E1119" s="3845"/>
      <c r="F1119" s="3845"/>
      <c r="G1119" s="6" t="s">
        <v>2867</v>
      </c>
      <c r="H1119" s="6" t="s">
        <v>2868</v>
      </c>
      <c r="I1119" s="6" t="s">
        <v>2870</v>
      </c>
      <c r="J1119" s="6" t="s">
        <v>2871</v>
      </c>
      <c r="K1119" s="6" t="s">
        <v>4319</v>
      </c>
      <c r="L1119" s="6" t="s">
        <v>4320</v>
      </c>
      <c r="M1119" s="3845"/>
      <c r="N1119" s="3858"/>
      <c r="O1119" s="3996"/>
      <c r="P1119" s="3858"/>
    </row>
    <row r="1120" spans="1:16" s="17" customFormat="1" x14ac:dyDescent="0.2">
      <c r="A1120" s="28" t="s">
        <v>1213</v>
      </c>
      <c r="B1120" s="432" t="s">
        <v>2053</v>
      </c>
      <c r="C1120" s="4697" t="s">
        <v>2503</v>
      </c>
      <c r="D1120" s="4698"/>
      <c r="E1120" s="4698"/>
      <c r="F1120" s="4699"/>
      <c r="G1120" s="44"/>
      <c r="H1120" s="44"/>
      <c r="I1120" s="44"/>
      <c r="J1120" s="44"/>
      <c r="K1120" s="44"/>
      <c r="L1120" s="44"/>
      <c r="M1120" s="44"/>
      <c r="N1120" s="44"/>
      <c r="O1120" s="1767"/>
      <c r="P1120" s="44"/>
    </row>
    <row r="1121" spans="1:17" s="17" customFormat="1" ht="26.25" customHeight="1" x14ac:dyDescent="0.2">
      <c r="A1121" s="28">
        <v>1</v>
      </c>
      <c r="B1121" s="438" t="s">
        <v>2054</v>
      </c>
      <c r="C1121" s="4690" t="s">
        <v>6285</v>
      </c>
      <c r="D1121" s="4842"/>
      <c r="E1121" s="4842"/>
      <c r="F1121" s="4843"/>
      <c r="G1121" s="1909">
        <v>42087</v>
      </c>
      <c r="H1121" s="1910">
        <v>42319</v>
      </c>
      <c r="I1121" s="3931">
        <v>516</v>
      </c>
      <c r="J1121" s="3931">
        <v>6</v>
      </c>
      <c r="K1121" s="44"/>
      <c r="L1121" s="44"/>
      <c r="M1121" s="43">
        <v>20</v>
      </c>
      <c r="N1121" s="28" t="s">
        <v>1223</v>
      </c>
      <c r="O1121" s="322"/>
      <c r="P1121" s="111" t="s">
        <v>8379</v>
      </c>
      <c r="Q1121" s="479"/>
    </row>
    <row r="1122" spans="1:17" s="17" customFormat="1" x14ac:dyDescent="0.2">
      <c r="A1122" s="28">
        <v>2</v>
      </c>
      <c r="B1122" s="438" t="s">
        <v>2058</v>
      </c>
      <c r="C1122" s="4690" t="s">
        <v>8380</v>
      </c>
      <c r="D1122" s="4842"/>
      <c r="E1122" s="4842"/>
      <c r="F1122" s="4843"/>
      <c r="G1122" s="1909">
        <v>42033</v>
      </c>
      <c r="H1122" s="1909">
        <v>42275</v>
      </c>
      <c r="I1122" s="3932"/>
      <c r="J1122" s="3932"/>
      <c r="K1122" s="44"/>
      <c r="L1122" s="44"/>
      <c r="M1122" s="43">
        <v>26</v>
      </c>
      <c r="N1122" s="28" t="s">
        <v>1223</v>
      </c>
      <c r="O1122" s="322"/>
      <c r="P1122" s="111" t="s">
        <v>8381</v>
      </c>
    </row>
    <row r="1123" spans="1:17" s="17" customFormat="1" x14ac:dyDescent="0.2">
      <c r="A1123" s="28"/>
      <c r="B1123" s="438"/>
      <c r="C1123" s="4882"/>
      <c r="D1123" s="4883"/>
      <c r="E1123" s="4883"/>
      <c r="F1123" s="4884"/>
      <c r="G1123" s="1910"/>
      <c r="H1123" s="1910"/>
      <c r="I1123" s="3932"/>
      <c r="J1123" s="3932"/>
      <c r="K1123" s="44"/>
      <c r="L1123" s="44"/>
      <c r="M1123" s="28"/>
      <c r="N1123" s="28"/>
      <c r="O1123" s="322"/>
      <c r="P1123" s="44"/>
    </row>
    <row r="1124" spans="1:17" s="17" customFormat="1" x14ac:dyDescent="0.2">
      <c r="A1124" s="28" t="s">
        <v>1213</v>
      </c>
      <c r="B1124" s="432" t="s">
        <v>2708</v>
      </c>
      <c r="C1124" s="4697" t="s">
        <v>431</v>
      </c>
      <c r="D1124" s="4698"/>
      <c r="E1124" s="4698"/>
      <c r="F1124" s="4699"/>
      <c r="G1124" s="438"/>
      <c r="H1124" s="1910"/>
      <c r="I1124" s="3932"/>
      <c r="J1124" s="3932"/>
      <c r="K1124" s="44"/>
      <c r="L1124" s="44"/>
      <c r="M1124" s="28"/>
      <c r="N1124" s="44"/>
      <c r="O1124" s="1767"/>
      <c r="P1124" s="44"/>
    </row>
    <row r="1125" spans="1:17" s="17" customFormat="1" x14ac:dyDescent="0.2">
      <c r="A1125" s="28">
        <v>3</v>
      </c>
      <c r="B1125" s="438" t="s">
        <v>2709</v>
      </c>
      <c r="C1125" s="4656" t="s">
        <v>2060</v>
      </c>
      <c r="D1125" s="4657"/>
      <c r="E1125" s="4657"/>
      <c r="F1125" s="4658"/>
      <c r="G1125" s="1910">
        <v>42026</v>
      </c>
      <c r="H1125" s="1910">
        <v>42359</v>
      </c>
      <c r="I1125" s="3932"/>
      <c r="J1125" s="3932"/>
      <c r="K1125" s="44"/>
      <c r="L1125" s="44"/>
      <c r="M1125" s="28">
        <v>81</v>
      </c>
      <c r="N1125" s="28" t="s">
        <v>1223</v>
      </c>
      <c r="O1125" s="1767"/>
      <c r="P1125" s="44" t="s">
        <v>8382</v>
      </c>
    </row>
    <row r="1126" spans="1:17" s="17" customFormat="1" x14ac:dyDescent="0.2">
      <c r="A1126" s="28"/>
      <c r="B1126" s="438"/>
      <c r="C1126" s="3879"/>
      <c r="D1126" s="3879"/>
      <c r="E1126" s="3879"/>
      <c r="F1126" s="3879"/>
      <c r="G1126" s="1911"/>
      <c r="H1126" s="1911"/>
      <c r="I1126" s="3932"/>
      <c r="J1126" s="3932"/>
      <c r="K1126" s="44"/>
      <c r="L1126" s="44"/>
      <c r="M1126" s="1912"/>
      <c r="N1126" s="44"/>
      <c r="O1126" s="44"/>
      <c r="P1126" s="1913"/>
    </row>
    <row r="1127" spans="1:17" s="17" customFormat="1" x14ac:dyDescent="0.2">
      <c r="A1127" s="28" t="s">
        <v>1213</v>
      </c>
      <c r="B1127" s="432" t="s">
        <v>2713</v>
      </c>
      <c r="C1127" s="4697" t="s">
        <v>2527</v>
      </c>
      <c r="D1127" s="4698"/>
      <c r="E1127" s="4698"/>
      <c r="F1127" s="4699"/>
      <c r="G1127" s="1910"/>
      <c r="H1127" s="1910"/>
      <c r="I1127" s="3932"/>
      <c r="J1127" s="3932"/>
      <c r="K1127" s="44"/>
      <c r="L1127" s="44"/>
      <c r="M1127" s="28"/>
      <c r="N1127" s="44"/>
      <c r="O1127" s="44"/>
      <c r="P1127" s="44"/>
    </row>
    <row r="1128" spans="1:17" s="17" customFormat="1" ht="25.5" x14ac:dyDescent="0.2">
      <c r="A1128" s="28">
        <v>4</v>
      </c>
      <c r="B1128" s="438" t="s">
        <v>2062</v>
      </c>
      <c r="C1128" s="4690" t="s">
        <v>8383</v>
      </c>
      <c r="D1128" s="4657"/>
      <c r="E1128" s="4657"/>
      <c r="F1128" s="4658"/>
      <c r="G1128" s="1909">
        <v>42051</v>
      </c>
      <c r="H1128" s="1909">
        <v>42319</v>
      </c>
      <c r="I1128" s="3932"/>
      <c r="J1128" s="3932"/>
      <c r="K1128" s="44"/>
      <c r="L1128" s="44"/>
      <c r="M1128" s="43">
        <v>27</v>
      </c>
      <c r="N1128" s="28" t="s">
        <v>1223</v>
      </c>
      <c r="O1128" s="44"/>
      <c r="P1128" s="111" t="s">
        <v>8384</v>
      </c>
    </row>
    <row r="1129" spans="1:17" s="17" customFormat="1" x14ac:dyDescent="0.2">
      <c r="A1129" s="28">
        <v>5</v>
      </c>
      <c r="B1129" s="438" t="s">
        <v>2714</v>
      </c>
      <c r="C1129" s="4690" t="s">
        <v>6792</v>
      </c>
      <c r="D1129" s="4657"/>
      <c r="E1129" s="4657"/>
      <c r="F1129" s="4658"/>
      <c r="G1129" s="1910">
        <v>42095</v>
      </c>
      <c r="H1129" s="1910">
        <v>42369</v>
      </c>
      <c r="I1129" s="3933"/>
      <c r="J1129" s="3933"/>
      <c r="K1129" s="44"/>
      <c r="L1129" s="44"/>
      <c r="M1129" s="43">
        <v>12</v>
      </c>
      <c r="N1129" s="28" t="s">
        <v>1223</v>
      </c>
      <c r="O1129" s="44"/>
      <c r="P1129" s="44"/>
    </row>
    <row r="1130" spans="1:17" s="17" customFormat="1" ht="38.25" x14ac:dyDescent="0.2">
      <c r="A1130" s="28">
        <v>6</v>
      </c>
      <c r="B1130" s="432" t="s">
        <v>8385</v>
      </c>
      <c r="C1130" s="4731" t="s">
        <v>1325</v>
      </c>
      <c r="D1130" s="4835"/>
      <c r="E1130" s="4835"/>
      <c r="F1130" s="4836"/>
      <c r="G1130" s="1910"/>
      <c r="H1130" s="1910"/>
      <c r="I1130" s="44"/>
      <c r="J1130" s="28"/>
      <c r="K1130" s="44"/>
      <c r="L1130" s="44"/>
      <c r="M1130" s="1914"/>
      <c r="N1130" s="28" t="s">
        <v>8386</v>
      </c>
      <c r="O1130" s="44"/>
      <c r="P1130" s="111" t="s">
        <v>8387</v>
      </c>
    </row>
    <row r="1131" spans="1:17" s="17" customFormat="1" x14ac:dyDescent="0.2">
      <c r="A1131" s="28" t="s">
        <v>1213</v>
      </c>
      <c r="B1131" s="432" t="s">
        <v>3756</v>
      </c>
      <c r="C1131" s="4697" t="s">
        <v>1323</v>
      </c>
      <c r="D1131" s="4698"/>
      <c r="E1131" s="4698"/>
      <c r="F1131" s="4699"/>
      <c r="G1131" s="44"/>
      <c r="H1131" s="252"/>
      <c r="I1131" s="44"/>
      <c r="J1131" s="28"/>
      <c r="K1131" s="44"/>
      <c r="L1131" s="44"/>
      <c r="M1131" s="28"/>
      <c r="N1131" s="44"/>
      <c r="O1131" s="44"/>
      <c r="P1131" s="44"/>
    </row>
    <row r="1132" spans="1:17" s="17" customFormat="1" ht="25.5" x14ac:dyDescent="0.2">
      <c r="A1132" s="28">
        <v>7</v>
      </c>
      <c r="B1132" s="438" t="s">
        <v>6794</v>
      </c>
      <c r="C1132" s="4885" t="s">
        <v>8388</v>
      </c>
      <c r="D1132" s="4886"/>
      <c r="E1132" s="4886"/>
      <c r="F1132" s="4887"/>
      <c r="G1132" s="28">
        <v>2014</v>
      </c>
      <c r="H1132" s="28">
        <v>2014</v>
      </c>
      <c r="I1132" s="44"/>
      <c r="J1132" s="28"/>
      <c r="K1132" s="44" t="s">
        <v>1213</v>
      </c>
      <c r="L1132" s="44"/>
      <c r="M1132" s="28"/>
      <c r="N1132" s="28" t="s">
        <v>8386</v>
      </c>
      <c r="O1132" s="44"/>
      <c r="P1132" s="111" t="s">
        <v>6797</v>
      </c>
    </row>
    <row r="1133" spans="1:17" s="17" customFormat="1" x14ac:dyDescent="0.2">
      <c r="A1133" s="28" t="s">
        <v>1213</v>
      </c>
      <c r="B1133" s="432" t="s">
        <v>3759</v>
      </c>
      <c r="C1133" s="4697" t="s">
        <v>1329</v>
      </c>
      <c r="D1133" s="4698"/>
      <c r="E1133" s="4698"/>
      <c r="F1133" s="4699"/>
      <c r="G1133" s="44"/>
      <c r="H1133" s="252"/>
      <c r="I1133" s="44"/>
      <c r="J1133" s="28"/>
      <c r="K1133" s="44"/>
      <c r="L1133" s="44"/>
      <c r="M1133" s="28"/>
      <c r="N1133" s="44"/>
      <c r="O1133" s="44"/>
      <c r="P1133" s="44"/>
    </row>
    <row r="1134" spans="1:17" s="17" customFormat="1" x14ac:dyDescent="0.2">
      <c r="A1134" s="28">
        <v>8</v>
      </c>
      <c r="B1134" s="438" t="s">
        <v>3760</v>
      </c>
      <c r="C1134" s="4690" t="s">
        <v>6798</v>
      </c>
      <c r="D1134" s="4842"/>
      <c r="E1134" s="4842"/>
      <c r="F1134" s="4843"/>
      <c r="G1134" s="713">
        <v>42032</v>
      </c>
      <c r="H1134" s="713">
        <v>42344</v>
      </c>
      <c r="I1134" s="129">
        <v>517</v>
      </c>
      <c r="J1134" s="129">
        <v>1</v>
      </c>
      <c r="K1134" s="44"/>
      <c r="L1134" s="44"/>
      <c r="M1134" s="43">
        <v>123</v>
      </c>
      <c r="N1134" s="28" t="s">
        <v>1223</v>
      </c>
      <c r="O1134" s="44"/>
      <c r="P1134" s="44" t="s">
        <v>1213</v>
      </c>
    </row>
    <row r="1135" spans="1:17" x14ac:dyDescent="0.2">
      <c r="C1135" s="335"/>
      <c r="D1135" s="335"/>
      <c r="E1135" s="335"/>
      <c r="F1135" s="335"/>
      <c r="G1135" s="566"/>
      <c r="H1135" s="566"/>
      <c r="J1135" s="335"/>
      <c r="K1135" s="4"/>
      <c r="M1135" s="622"/>
    </row>
    <row r="1136" spans="1:17" x14ac:dyDescent="0.2">
      <c r="A1136" s="3860"/>
      <c r="B1136" s="3860"/>
      <c r="C1136" s="3845" t="s">
        <v>2859</v>
      </c>
      <c r="D1136" s="3845"/>
      <c r="E1136" s="3845"/>
      <c r="F1136" s="3845"/>
      <c r="G1136" s="3845"/>
      <c r="H1136" s="3845"/>
      <c r="I1136" s="3845"/>
      <c r="J1136" s="3845"/>
      <c r="K1136" s="3845"/>
      <c r="L1136" s="3845"/>
      <c r="M1136" s="3845"/>
      <c r="N1136" s="3845"/>
      <c r="O1136" s="3852" t="s">
        <v>2858</v>
      </c>
      <c r="P1136" s="3852"/>
    </row>
    <row r="1137" spans="1:16" ht="9" customHeight="1" x14ac:dyDescent="0.2">
      <c r="A1137" s="3860"/>
      <c r="B1137" s="3860"/>
      <c r="C1137" s="3845"/>
      <c r="D1137" s="3845"/>
      <c r="E1137" s="3845"/>
      <c r="F1137" s="3845"/>
      <c r="G1137" s="3845"/>
      <c r="H1137" s="3845"/>
      <c r="I1137" s="3845"/>
      <c r="J1137" s="3845"/>
      <c r="K1137" s="3845"/>
      <c r="L1137" s="3845"/>
      <c r="M1137" s="3845"/>
      <c r="N1137" s="3845"/>
      <c r="O1137" s="3852"/>
      <c r="P1137" s="3852"/>
    </row>
    <row r="1138" spans="1:16" x14ac:dyDescent="0.2">
      <c r="A1138" s="3860"/>
      <c r="B1138" s="3860"/>
      <c r="C1138" s="3845"/>
      <c r="D1138" s="3845"/>
      <c r="E1138" s="3845"/>
      <c r="F1138" s="3845"/>
      <c r="G1138" s="3845"/>
      <c r="H1138" s="3845"/>
      <c r="I1138" s="3845"/>
      <c r="J1138" s="3845"/>
      <c r="K1138" s="3845"/>
      <c r="L1138" s="3845"/>
      <c r="M1138" s="3845"/>
      <c r="N1138" s="3845"/>
      <c r="O1138" s="3852"/>
      <c r="P1138" s="3852"/>
    </row>
    <row r="1139" spans="1:16" ht="7.5" customHeight="1" x14ac:dyDescent="0.2">
      <c r="A1139" s="3860"/>
      <c r="B1139" s="3860"/>
      <c r="C1139" s="3845"/>
      <c r="D1139" s="3845"/>
      <c r="E1139" s="3845"/>
      <c r="F1139" s="3845"/>
      <c r="G1139" s="3845"/>
      <c r="H1139" s="3845"/>
      <c r="I1139" s="3845"/>
      <c r="J1139" s="3845"/>
      <c r="K1139" s="3845"/>
      <c r="L1139" s="3845"/>
      <c r="M1139" s="3845"/>
      <c r="N1139" s="3845"/>
      <c r="O1139" s="3852"/>
      <c r="P1139" s="3852"/>
    </row>
    <row r="1140" spans="1:16" x14ac:dyDescent="0.2">
      <c r="A1140" s="3860"/>
      <c r="B1140" s="3860"/>
      <c r="C1140" s="3930" t="s">
        <v>1209</v>
      </c>
      <c r="D1140" s="3930"/>
      <c r="E1140" s="3930"/>
      <c r="F1140" s="3930"/>
      <c r="G1140" s="3930"/>
      <c r="H1140" s="3930"/>
      <c r="I1140" s="3930"/>
      <c r="J1140" s="3930"/>
      <c r="K1140" s="3930"/>
      <c r="L1140" s="3930"/>
      <c r="M1140" s="3930"/>
      <c r="N1140" s="3930"/>
      <c r="O1140" s="3852" t="s">
        <v>1208</v>
      </c>
      <c r="P1140" s="3852"/>
    </row>
    <row r="1141" spans="1:16" ht="7.5" customHeight="1" x14ac:dyDescent="0.2">
      <c r="A1141" s="3860"/>
      <c r="B1141" s="3860"/>
      <c r="C1141" s="3930"/>
      <c r="D1141" s="3930"/>
      <c r="E1141" s="3930"/>
      <c r="F1141" s="3930"/>
      <c r="G1141" s="3930"/>
      <c r="H1141" s="3930"/>
      <c r="I1141" s="3930"/>
      <c r="J1141" s="3930"/>
      <c r="K1141" s="3930"/>
      <c r="L1141" s="3930"/>
      <c r="M1141" s="3930"/>
      <c r="N1141" s="3930"/>
      <c r="O1141" s="3852"/>
      <c r="P1141" s="3852"/>
    </row>
    <row r="1142" spans="1:16" x14ac:dyDescent="0.2">
      <c r="A1142" s="3860"/>
      <c r="B1142" s="3860"/>
      <c r="C1142" s="3930"/>
      <c r="D1142" s="3930"/>
      <c r="E1142" s="3930"/>
      <c r="F1142" s="3930"/>
      <c r="G1142" s="3930"/>
      <c r="H1142" s="3930"/>
      <c r="I1142" s="3930"/>
      <c r="J1142" s="3930"/>
      <c r="K1142" s="3930"/>
      <c r="L1142" s="3930"/>
      <c r="M1142" s="3930"/>
      <c r="N1142" s="3930"/>
      <c r="O1142" s="3852"/>
      <c r="P1142" s="3852"/>
    </row>
    <row r="1143" spans="1:16" x14ac:dyDescent="0.2">
      <c r="C1143" s="335"/>
      <c r="D1143" s="335"/>
      <c r="E1143" s="335"/>
      <c r="F1143" s="335"/>
      <c r="G1143" s="566"/>
      <c r="H1143" s="566"/>
      <c r="J1143" s="335"/>
      <c r="K1143" s="4"/>
      <c r="M1143" s="335"/>
    </row>
    <row r="1144" spans="1:16" x14ac:dyDescent="0.2">
      <c r="A1144" s="1787" t="s">
        <v>2319</v>
      </c>
      <c r="B1144" s="1788"/>
      <c r="C1144" s="1787"/>
      <c r="D1144" s="1787"/>
      <c r="E1144" s="1787"/>
      <c r="F1144" s="335"/>
      <c r="G1144" s="566"/>
      <c r="H1144" s="566"/>
      <c r="J1144" s="335"/>
      <c r="K1144" s="4"/>
      <c r="M1144" s="724" t="s">
        <v>8253</v>
      </c>
    </row>
    <row r="1145" spans="1:16" x14ac:dyDescent="0.2">
      <c r="A1145" s="142" t="s">
        <v>8377</v>
      </c>
      <c r="B1145" s="1788"/>
      <c r="C1145" s="1787"/>
      <c r="D1145" s="1787"/>
      <c r="E1145" s="1787"/>
      <c r="F1145" s="335"/>
      <c r="G1145" s="566"/>
      <c r="H1145" s="566"/>
      <c r="J1145" s="335"/>
      <c r="K1145" s="4"/>
      <c r="M1145" s="335"/>
    </row>
    <row r="1146" spans="1:16" x14ac:dyDescent="0.2">
      <c r="A1146" s="142" t="s">
        <v>8378</v>
      </c>
      <c r="B1146" s="1788"/>
      <c r="C1146" s="1787"/>
      <c r="D1146" s="1787"/>
      <c r="E1146" s="1787"/>
      <c r="F1146" s="335"/>
      <c r="G1146" s="566"/>
      <c r="H1146" s="566"/>
      <c r="J1146" s="335"/>
      <c r="K1146" s="4"/>
      <c r="M1146" s="4137" t="s">
        <v>2863</v>
      </c>
      <c r="N1146" s="4138"/>
      <c r="O1146" s="4138"/>
      <c r="P1146" s="4139"/>
    </row>
    <row r="1147" spans="1:16" x14ac:dyDescent="0.2">
      <c r="A1147" s="142" t="s">
        <v>8346</v>
      </c>
      <c r="B1147" s="1788"/>
      <c r="C1147" s="1787"/>
      <c r="D1147" s="1787"/>
      <c r="E1147" s="1787"/>
      <c r="F1147" s="335"/>
      <c r="G1147" s="566"/>
      <c r="H1147" s="566"/>
      <c r="J1147" s="335"/>
      <c r="K1147" s="4"/>
      <c r="M1147" s="129" t="s">
        <v>2860</v>
      </c>
      <c r="N1147" s="21" t="s">
        <v>2861</v>
      </c>
      <c r="O1147" s="21" t="s">
        <v>2862</v>
      </c>
      <c r="P1147" s="805" t="s">
        <v>1210</v>
      </c>
    </row>
    <row r="1148" spans="1:16" x14ac:dyDescent="0.2">
      <c r="C1148" s="335"/>
      <c r="D1148" s="335"/>
      <c r="E1148" s="335"/>
      <c r="F1148" s="335"/>
      <c r="G1148" s="566"/>
      <c r="H1148" s="566"/>
      <c r="J1148" s="335"/>
      <c r="K1148" s="4"/>
      <c r="M1148" s="1789">
        <v>2018</v>
      </c>
      <c r="N1148" s="1789">
        <v>11</v>
      </c>
      <c r="O1148" s="1789">
        <v>6</v>
      </c>
      <c r="P1148" s="1789">
        <v>9</v>
      </c>
    </row>
    <row r="1149" spans="1:16" x14ac:dyDescent="0.2">
      <c r="C1149" s="335"/>
      <c r="D1149" s="335"/>
      <c r="E1149" s="335"/>
      <c r="F1149" s="335"/>
      <c r="G1149" s="566"/>
      <c r="H1149" s="566"/>
      <c r="J1149" s="335"/>
      <c r="K1149" s="4"/>
      <c r="L1149" s="4"/>
      <c r="M1149" s="5"/>
      <c r="N1149" s="4"/>
      <c r="O1149" s="4"/>
    </row>
    <row r="1150" spans="1:16" x14ac:dyDescent="0.2">
      <c r="A1150" s="3845" t="s">
        <v>2864</v>
      </c>
      <c r="B1150" s="3845" t="s">
        <v>2865</v>
      </c>
      <c r="C1150" s="3845" t="s">
        <v>1212</v>
      </c>
      <c r="D1150" s="3845"/>
      <c r="E1150" s="3845"/>
      <c r="F1150" s="3845"/>
      <c r="G1150" s="3863" t="s">
        <v>2866</v>
      </c>
      <c r="H1150" s="3864"/>
      <c r="I1150" s="4170" t="s">
        <v>2869</v>
      </c>
      <c r="J1150" s="4170"/>
      <c r="K1150" s="4170"/>
      <c r="L1150" s="4170"/>
      <c r="M1150" s="3845" t="s">
        <v>1211</v>
      </c>
      <c r="N1150" s="3858" t="s">
        <v>2872</v>
      </c>
      <c r="O1150" s="3996" t="s">
        <v>1207</v>
      </c>
      <c r="P1150" s="3858" t="s">
        <v>2873</v>
      </c>
    </row>
    <row r="1151" spans="1:16" x14ac:dyDescent="0.2">
      <c r="A1151" s="3845"/>
      <c r="B1151" s="3845"/>
      <c r="C1151" s="3845"/>
      <c r="D1151" s="3845"/>
      <c r="E1151" s="3845"/>
      <c r="F1151" s="3845"/>
      <c r="G1151" s="6" t="s">
        <v>2867</v>
      </c>
      <c r="H1151" s="6" t="s">
        <v>2868</v>
      </c>
      <c r="I1151" s="6" t="s">
        <v>2870</v>
      </c>
      <c r="J1151" s="6" t="s">
        <v>2871</v>
      </c>
      <c r="K1151" s="6" t="s">
        <v>4319</v>
      </c>
      <c r="L1151" s="6" t="s">
        <v>4320</v>
      </c>
      <c r="M1151" s="3845"/>
      <c r="N1151" s="3858"/>
      <c r="O1151" s="3996"/>
      <c r="P1151" s="3858"/>
    </row>
    <row r="1152" spans="1:16" s="724" customFormat="1" ht="14.25" customHeight="1" x14ac:dyDescent="0.2">
      <c r="A1152" s="28" t="s">
        <v>1213</v>
      </c>
      <c r="B1152" s="438" t="s">
        <v>2053</v>
      </c>
      <c r="C1152" s="4697" t="s">
        <v>2503</v>
      </c>
      <c r="D1152" s="4698"/>
      <c r="E1152" s="4698"/>
      <c r="F1152" s="4699"/>
      <c r="G1152" s="44"/>
      <c r="H1152" s="44"/>
      <c r="I1152" s="44"/>
      <c r="J1152" s="44"/>
      <c r="K1152" s="44"/>
      <c r="L1152" s="44"/>
      <c r="M1152" s="44"/>
      <c r="N1152" s="44"/>
      <c r="O1152" s="1767"/>
      <c r="P1152" s="44"/>
    </row>
    <row r="1153" spans="1:17" s="724" customFormat="1" ht="29.25" customHeight="1" x14ac:dyDescent="0.2">
      <c r="A1153" s="28">
        <v>1</v>
      </c>
      <c r="B1153" s="438" t="s">
        <v>2054</v>
      </c>
      <c r="C1153" s="4690" t="s">
        <v>6285</v>
      </c>
      <c r="D1153" s="4657"/>
      <c r="E1153" s="4657"/>
      <c r="F1153" s="4658"/>
      <c r="G1153" s="1909">
        <v>42444</v>
      </c>
      <c r="H1153" s="1910">
        <v>42608</v>
      </c>
      <c r="I1153" s="3931">
        <v>517</v>
      </c>
      <c r="J1153" s="3931">
        <v>2</v>
      </c>
      <c r="K1153" s="44"/>
      <c r="L1153" s="44"/>
      <c r="M1153" s="43">
        <v>16</v>
      </c>
      <c r="N1153" s="28" t="s">
        <v>1223</v>
      </c>
      <c r="O1153" s="322"/>
      <c r="P1153" s="111" t="s">
        <v>8379</v>
      </c>
      <c r="Q1153" s="1269"/>
    </row>
    <row r="1154" spans="1:17" s="724" customFormat="1" ht="30.75" customHeight="1" x14ac:dyDescent="0.2">
      <c r="A1154" s="28">
        <v>2</v>
      </c>
      <c r="B1154" s="438" t="s">
        <v>2058</v>
      </c>
      <c r="C1154" s="4690" t="s">
        <v>8380</v>
      </c>
      <c r="D1154" s="4842"/>
      <c r="E1154" s="4842"/>
      <c r="F1154" s="4843"/>
      <c r="G1154" s="1909">
        <v>42398</v>
      </c>
      <c r="H1154" s="1909">
        <v>42702</v>
      </c>
      <c r="I1154" s="3932"/>
      <c r="J1154" s="3932"/>
      <c r="K1154" s="44"/>
      <c r="L1154" s="44"/>
      <c r="M1154" s="43">
        <v>31</v>
      </c>
      <c r="N1154" s="28" t="s">
        <v>1223</v>
      </c>
      <c r="O1154" s="322"/>
      <c r="P1154" s="111" t="s">
        <v>8391</v>
      </c>
    </row>
    <row r="1155" spans="1:17" s="724" customFormat="1" ht="14.25" customHeight="1" x14ac:dyDescent="0.2">
      <c r="A1155" s="28"/>
      <c r="B1155" s="438"/>
      <c r="C1155" s="4882"/>
      <c r="D1155" s="4883"/>
      <c r="E1155" s="4883"/>
      <c r="F1155" s="4884"/>
      <c r="G1155" s="1910"/>
      <c r="H1155" s="1910"/>
      <c r="I1155" s="3932"/>
      <c r="J1155" s="3932"/>
      <c r="K1155" s="44"/>
      <c r="L1155" s="44"/>
      <c r="M1155" s="28"/>
      <c r="N1155" s="28"/>
      <c r="O1155" s="322"/>
      <c r="P1155" s="44"/>
    </row>
    <row r="1156" spans="1:17" s="724" customFormat="1" ht="14.25" customHeight="1" x14ac:dyDescent="0.2">
      <c r="A1156" s="28" t="s">
        <v>1213</v>
      </c>
      <c r="B1156" s="438" t="s">
        <v>2708</v>
      </c>
      <c r="C1156" s="4697" t="s">
        <v>431</v>
      </c>
      <c r="D1156" s="4698"/>
      <c r="E1156" s="4698"/>
      <c r="F1156" s="4699"/>
      <c r="G1156" s="438"/>
      <c r="H1156" s="1910"/>
      <c r="I1156" s="3932"/>
      <c r="J1156" s="3932"/>
      <c r="K1156" s="44"/>
      <c r="L1156" s="44"/>
      <c r="M1156" s="28"/>
      <c r="N1156" s="44"/>
      <c r="O1156" s="1767"/>
      <c r="P1156" s="44"/>
    </row>
    <row r="1157" spans="1:17" s="724" customFormat="1" ht="14.25" customHeight="1" x14ac:dyDescent="0.2">
      <c r="A1157" s="28">
        <v>3</v>
      </c>
      <c r="B1157" s="438" t="s">
        <v>2709</v>
      </c>
      <c r="C1157" s="4656" t="s">
        <v>2060</v>
      </c>
      <c r="D1157" s="4657"/>
      <c r="E1157" s="4657"/>
      <c r="F1157" s="4658"/>
      <c r="G1157" s="1910">
        <v>42405</v>
      </c>
      <c r="H1157" s="1910">
        <v>42705</v>
      </c>
      <c r="I1157" s="3932"/>
      <c r="J1157" s="3932"/>
      <c r="K1157" s="44"/>
      <c r="L1157" s="44"/>
      <c r="M1157" s="28">
        <v>27</v>
      </c>
      <c r="N1157" s="28" t="s">
        <v>1223</v>
      </c>
      <c r="O1157" s="1767"/>
      <c r="P1157" s="44" t="s">
        <v>8389</v>
      </c>
    </row>
    <row r="1158" spans="1:17" s="724" customFormat="1" ht="14.25" customHeight="1" x14ac:dyDescent="0.2">
      <c r="A1158" s="28"/>
      <c r="B1158" s="438"/>
      <c r="C1158" s="3879"/>
      <c r="D1158" s="3879"/>
      <c r="E1158" s="3879"/>
      <c r="F1158" s="3879"/>
      <c r="G1158" s="1911"/>
      <c r="H1158" s="1911"/>
      <c r="I1158" s="3932"/>
      <c r="J1158" s="3932"/>
      <c r="K1158" s="44"/>
      <c r="L1158" s="44"/>
      <c r="M1158" s="1912"/>
      <c r="N1158" s="44"/>
      <c r="O1158" s="44"/>
      <c r="P1158" s="1913"/>
    </row>
    <row r="1159" spans="1:17" s="724" customFormat="1" ht="14.25" customHeight="1" x14ac:dyDescent="0.2">
      <c r="A1159" s="28" t="s">
        <v>1213</v>
      </c>
      <c r="B1159" s="438" t="s">
        <v>2713</v>
      </c>
      <c r="C1159" s="4697" t="s">
        <v>2527</v>
      </c>
      <c r="D1159" s="4698"/>
      <c r="E1159" s="4698"/>
      <c r="F1159" s="4699"/>
      <c r="G1159" s="1910"/>
      <c r="H1159" s="1910"/>
      <c r="I1159" s="3932"/>
      <c r="J1159" s="3932"/>
      <c r="K1159" s="44"/>
      <c r="L1159" s="44"/>
      <c r="M1159" s="28"/>
      <c r="N1159" s="44"/>
      <c r="O1159" s="44"/>
      <c r="P1159" s="44"/>
    </row>
    <row r="1160" spans="1:17" s="724" customFormat="1" ht="28.5" customHeight="1" x14ac:dyDescent="0.2">
      <c r="A1160" s="28">
        <v>4</v>
      </c>
      <c r="B1160" s="438" t="s">
        <v>2062</v>
      </c>
      <c r="C1160" s="4690" t="s">
        <v>8383</v>
      </c>
      <c r="D1160" s="4657"/>
      <c r="E1160" s="4657"/>
      <c r="F1160" s="4658"/>
      <c r="G1160" s="1909">
        <v>42453</v>
      </c>
      <c r="H1160" s="1909">
        <v>42676</v>
      </c>
      <c r="I1160" s="3932"/>
      <c r="J1160" s="3932"/>
      <c r="K1160" s="44"/>
      <c r="L1160" s="44"/>
      <c r="M1160" s="43">
        <v>12</v>
      </c>
      <c r="N1160" s="28" t="s">
        <v>1223</v>
      </c>
      <c r="O1160" s="44"/>
      <c r="P1160" s="111" t="s">
        <v>8390</v>
      </c>
    </row>
    <row r="1161" spans="1:17" s="724" customFormat="1" ht="29.25" customHeight="1" x14ac:dyDescent="0.2">
      <c r="A1161" s="28">
        <v>5</v>
      </c>
      <c r="B1161" s="438" t="s">
        <v>2714</v>
      </c>
      <c r="C1161" s="4955" t="s">
        <v>6792</v>
      </c>
      <c r="D1161" s="4956"/>
      <c r="E1161" s="4956"/>
      <c r="F1161" s="4957"/>
      <c r="G1161" s="1910">
        <v>42370</v>
      </c>
      <c r="H1161" s="1910">
        <v>42735</v>
      </c>
      <c r="I1161" s="3933"/>
      <c r="J1161" s="3933"/>
      <c r="K1161" s="44"/>
      <c r="L1161" s="44"/>
      <c r="M1161" s="43">
        <v>5</v>
      </c>
      <c r="N1161" s="28" t="s">
        <v>1223</v>
      </c>
      <c r="O1161" s="44"/>
      <c r="P1161" s="44"/>
    </row>
    <row r="1162" spans="1:17" s="724" customFormat="1" ht="39" customHeight="1" x14ac:dyDescent="0.2">
      <c r="A1162" s="28">
        <v>6</v>
      </c>
      <c r="B1162" s="438" t="s">
        <v>8385</v>
      </c>
      <c r="C1162" s="4731" t="s">
        <v>1325</v>
      </c>
      <c r="D1162" s="4835"/>
      <c r="E1162" s="4835"/>
      <c r="F1162" s="4836"/>
      <c r="G1162" s="1910"/>
      <c r="H1162" s="1910"/>
      <c r="I1162" s="44"/>
      <c r="J1162" s="28"/>
      <c r="K1162" s="44"/>
      <c r="L1162" s="44"/>
      <c r="M1162" s="1914"/>
      <c r="N1162" s="28" t="s">
        <v>8386</v>
      </c>
      <c r="O1162" s="44"/>
      <c r="P1162" s="111" t="s">
        <v>8387</v>
      </c>
    </row>
    <row r="1163" spans="1:17" s="724" customFormat="1" ht="14.25" customHeight="1" x14ac:dyDescent="0.2">
      <c r="A1163" s="28" t="s">
        <v>1213</v>
      </c>
      <c r="B1163" s="438" t="s">
        <v>3756</v>
      </c>
      <c r="C1163" s="4697" t="s">
        <v>1323</v>
      </c>
      <c r="D1163" s="4698"/>
      <c r="E1163" s="4698"/>
      <c r="F1163" s="4699"/>
      <c r="G1163" s="44"/>
      <c r="H1163" s="252"/>
      <c r="I1163" s="44"/>
      <c r="J1163" s="28"/>
      <c r="K1163" s="44"/>
      <c r="L1163" s="44"/>
      <c r="M1163" s="28"/>
      <c r="N1163" s="28"/>
      <c r="O1163" s="44"/>
      <c r="P1163" s="44"/>
    </row>
    <row r="1164" spans="1:17" s="724" customFormat="1" ht="28.5" customHeight="1" x14ac:dyDescent="0.2">
      <c r="A1164" s="28">
        <v>7</v>
      </c>
      <c r="B1164" s="438" t="s">
        <v>6794</v>
      </c>
      <c r="C1164" s="4885" t="s">
        <v>8388</v>
      </c>
      <c r="D1164" s="4886"/>
      <c r="E1164" s="4886"/>
      <c r="F1164" s="4887"/>
      <c r="G1164" s="28"/>
      <c r="H1164" s="28"/>
      <c r="I1164" s="44"/>
      <c r="J1164" s="28"/>
      <c r="K1164" s="44" t="s">
        <v>1213</v>
      </c>
      <c r="L1164" s="44"/>
      <c r="M1164" s="28"/>
      <c r="N1164" s="28" t="s">
        <v>8386</v>
      </c>
      <c r="O1164" s="44"/>
      <c r="P1164" s="111" t="s">
        <v>6797</v>
      </c>
    </row>
    <row r="1165" spans="1:17" s="724" customFormat="1" ht="14.25" customHeight="1" x14ac:dyDescent="0.2">
      <c r="A1165" s="28" t="s">
        <v>1213</v>
      </c>
      <c r="B1165" s="438" t="s">
        <v>3759</v>
      </c>
      <c r="C1165" s="4697" t="s">
        <v>1329</v>
      </c>
      <c r="D1165" s="4698"/>
      <c r="E1165" s="4698"/>
      <c r="F1165" s="4699"/>
      <c r="G1165" s="44"/>
      <c r="H1165" s="252"/>
      <c r="I1165" s="44"/>
      <c r="J1165" s="28"/>
      <c r="K1165" s="44"/>
      <c r="L1165" s="44"/>
      <c r="M1165" s="28"/>
      <c r="N1165" s="44"/>
      <c r="O1165" s="44"/>
      <c r="P1165" s="44"/>
    </row>
    <row r="1166" spans="1:17" s="724" customFormat="1" ht="19.5" customHeight="1" x14ac:dyDescent="0.2">
      <c r="A1166" s="28">
        <v>8</v>
      </c>
      <c r="B1166" s="438" t="s">
        <v>3760</v>
      </c>
      <c r="C1166" s="4690" t="s">
        <v>6798</v>
      </c>
      <c r="D1166" s="4842"/>
      <c r="E1166" s="4842"/>
      <c r="F1166" s="4843"/>
      <c r="G1166" s="713">
        <v>42397</v>
      </c>
      <c r="H1166" s="713">
        <v>42734</v>
      </c>
      <c r="I1166" s="129">
        <v>517</v>
      </c>
      <c r="J1166" s="129">
        <v>2</v>
      </c>
      <c r="K1166" s="44"/>
      <c r="L1166" s="44"/>
      <c r="M1166" s="43">
        <v>187</v>
      </c>
      <c r="N1166" s="28" t="s">
        <v>1223</v>
      </c>
      <c r="O1166" s="44"/>
      <c r="P1166" s="44" t="s">
        <v>1213</v>
      </c>
    </row>
    <row r="1167" spans="1:17" s="335" customFormat="1" x14ac:dyDescent="0.2">
      <c r="G1167" s="566"/>
      <c r="H1167" s="566"/>
      <c r="K1167" s="5"/>
    </row>
    <row r="1168" spans="1:17" s="335" customFormat="1" x14ac:dyDescent="0.2">
      <c r="G1168" s="566"/>
      <c r="H1168" s="566"/>
      <c r="K1168" s="5"/>
    </row>
    <row r="1169" spans="1:16" s="335" customFormat="1" x14ac:dyDescent="0.2">
      <c r="G1169" s="566"/>
      <c r="H1169" s="566"/>
      <c r="K1169" s="5"/>
    </row>
    <row r="1170" spans="1:16" x14ac:dyDescent="0.2">
      <c r="A1170" s="3860"/>
      <c r="B1170" s="3860"/>
      <c r="C1170" s="3845" t="s">
        <v>2859</v>
      </c>
      <c r="D1170" s="3845"/>
      <c r="E1170" s="3845"/>
      <c r="F1170" s="3845"/>
      <c r="G1170" s="3845"/>
      <c r="H1170" s="3845"/>
      <c r="I1170" s="3845"/>
      <c r="J1170" s="3845"/>
      <c r="K1170" s="3845"/>
      <c r="L1170" s="3845"/>
      <c r="M1170" s="3845"/>
      <c r="N1170" s="3845"/>
      <c r="O1170" s="3852" t="s">
        <v>2858</v>
      </c>
      <c r="P1170" s="3852"/>
    </row>
    <row r="1171" spans="1:16" ht="9" customHeight="1" x14ac:dyDescent="0.2">
      <c r="A1171" s="3860"/>
      <c r="B1171" s="3860"/>
      <c r="C1171" s="3845"/>
      <c r="D1171" s="3845"/>
      <c r="E1171" s="3845"/>
      <c r="F1171" s="3845"/>
      <c r="G1171" s="3845"/>
      <c r="H1171" s="3845"/>
      <c r="I1171" s="3845"/>
      <c r="J1171" s="3845"/>
      <c r="K1171" s="3845"/>
      <c r="L1171" s="3845"/>
      <c r="M1171" s="3845"/>
      <c r="N1171" s="3845"/>
      <c r="O1171" s="3852"/>
      <c r="P1171" s="3852"/>
    </row>
    <row r="1172" spans="1:16" x14ac:dyDescent="0.2">
      <c r="A1172" s="3860"/>
      <c r="B1172" s="3860"/>
      <c r="C1172" s="3845"/>
      <c r="D1172" s="3845"/>
      <c r="E1172" s="3845"/>
      <c r="F1172" s="3845"/>
      <c r="G1172" s="3845"/>
      <c r="H1172" s="3845"/>
      <c r="I1172" s="3845"/>
      <c r="J1172" s="3845"/>
      <c r="K1172" s="3845"/>
      <c r="L1172" s="3845"/>
      <c r="M1172" s="3845"/>
      <c r="N1172" s="3845"/>
      <c r="O1172" s="3852"/>
      <c r="P1172" s="3852"/>
    </row>
    <row r="1173" spans="1:16" ht="7.5" customHeight="1" x14ac:dyDescent="0.2">
      <c r="A1173" s="3860"/>
      <c r="B1173" s="3860"/>
      <c r="C1173" s="3845"/>
      <c r="D1173" s="3845"/>
      <c r="E1173" s="3845"/>
      <c r="F1173" s="3845"/>
      <c r="G1173" s="3845"/>
      <c r="H1173" s="3845"/>
      <c r="I1173" s="3845"/>
      <c r="J1173" s="3845"/>
      <c r="K1173" s="3845"/>
      <c r="L1173" s="3845"/>
      <c r="M1173" s="3845"/>
      <c r="N1173" s="3845"/>
      <c r="O1173" s="3852"/>
      <c r="P1173" s="3852"/>
    </row>
    <row r="1174" spans="1:16" x14ac:dyDescent="0.2">
      <c r="A1174" s="3860"/>
      <c r="B1174" s="3860"/>
      <c r="C1174" s="3930" t="s">
        <v>1209</v>
      </c>
      <c r="D1174" s="3930"/>
      <c r="E1174" s="3930"/>
      <c r="F1174" s="3930"/>
      <c r="G1174" s="3930"/>
      <c r="H1174" s="3930"/>
      <c r="I1174" s="3930"/>
      <c r="J1174" s="3930"/>
      <c r="K1174" s="3930"/>
      <c r="L1174" s="3930"/>
      <c r="M1174" s="3930"/>
      <c r="N1174" s="3930"/>
      <c r="O1174" s="3852" t="s">
        <v>1208</v>
      </c>
      <c r="P1174" s="3852"/>
    </row>
    <row r="1175" spans="1:16" ht="7.5" customHeight="1" x14ac:dyDescent="0.2">
      <c r="A1175" s="3860"/>
      <c r="B1175" s="3860"/>
      <c r="C1175" s="3930"/>
      <c r="D1175" s="3930"/>
      <c r="E1175" s="3930"/>
      <c r="F1175" s="3930"/>
      <c r="G1175" s="3930"/>
      <c r="H1175" s="3930"/>
      <c r="I1175" s="3930"/>
      <c r="J1175" s="3930"/>
      <c r="K1175" s="3930"/>
      <c r="L1175" s="3930"/>
      <c r="M1175" s="3930"/>
      <c r="N1175" s="3930"/>
      <c r="O1175" s="3852"/>
      <c r="P1175" s="3852"/>
    </row>
    <row r="1176" spans="1:16" x14ac:dyDescent="0.2">
      <c r="A1176" s="3860"/>
      <c r="B1176" s="3860"/>
      <c r="C1176" s="3930"/>
      <c r="D1176" s="3930"/>
      <c r="E1176" s="3930"/>
      <c r="F1176" s="3930"/>
      <c r="G1176" s="3930"/>
      <c r="H1176" s="3930"/>
      <c r="I1176" s="3930"/>
      <c r="J1176" s="3930"/>
      <c r="K1176" s="3930"/>
      <c r="L1176" s="3930"/>
      <c r="M1176" s="3930"/>
      <c r="N1176" s="3930"/>
      <c r="O1176" s="3852"/>
      <c r="P1176" s="3852"/>
    </row>
    <row r="1177" spans="1:16" x14ac:dyDescent="0.2">
      <c r="C1177" s="335"/>
      <c r="D1177" s="335"/>
      <c r="E1177" s="335"/>
      <c r="F1177" s="335"/>
      <c r="G1177" s="566"/>
      <c r="H1177" s="566"/>
      <c r="J1177" s="335"/>
      <c r="K1177" s="4"/>
      <c r="M1177" s="335"/>
    </row>
    <row r="1178" spans="1:16" x14ac:dyDescent="0.2">
      <c r="A1178" s="1698" t="s">
        <v>6621</v>
      </c>
      <c r="B1178" s="1698"/>
      <c r="C1178" s="1698"/>
      <c r="D1178" s="1698"/>
      <c r="E1178" s="1787"/>
      <c r="F1178" s="335"/>
      <c r="G1178" s="566"/>
      <c r="H1178" s="566"/>
      <c r="J1178" s="335"/>
      <c r="K1178" s="4"/>
      <c r="M1178" s="724" t="s">
        <v>8253</v>
      </c>
    </row>
    <row r="1179" spans="1:16" x14ac:dyDescent="0.2">
      <c r="A1179" s="1698" t="s">
        <v>6622</v>
      </c>
      <c r="B1179" s="1698"/>
      <c r="C1179" s="1698"/>
      <c r="D1179" s="1698"/>
      <c r="E1179" s="1787"/>
      <c r="F1179" s="335"/>
      <c r="G1179" s="566"/>
      <c r="H1179" s="566"/>
      <c r="J1179" s="335"/>
      <c r="K1179" s="4"/>
      <c r="M1179" s="335"/>
    </row>
    <row r="1180" spans="1:16" x14ac:dyDescent="0.2">
      <c r="A1180" s="1698" t="s">
        <v>8394</v>
      </c>
      <c r="B1180" s="1698"/>
      <c r="C1180" s="1698"/>
      <c r="D1180" s="1698"/>
      <c r="E1180" s="1787"/>
      <c r="F1180" s="335"/>
      <c r="G1180" s="2409" t="s">
        <v>9572</v>
      </c>
      <c r="H1180" s="566"/>
      <c r="J1180" s="335"/>
      <c r="K1180" s="4"/>
      <c r="M1180" s="4137" t="s">
        <v>2863</v>
      </c>
      <c r="N1180" s="4138"/>
      <c r="O1180" s="4138"/>
      <c r="P1180" s="4139"/>
    </row>
    <row r="1181" spans="1:16" x14ac:dyDescent="0.2">
      <c r="A1181" s="142" t="s">
        <v>8346</v>
      </c>
      <c r="B1181" s="1788"/>
      <c r="C1181" s="1787"/>
      <c r="D1181" s="1787"/>
      <c r="E1181" s="1787"/>
      <c r="F1181" s="335"/>
      <c r="G1181" s="566"/>
      <c r="H1181" s="566"/>
      <c r="J1181" s="335"/>
      <c r="K1181" s="4"/>
      <c r="M1181" s="129" t="s">
        <v>2860</v>
      </c>
      <c r="N1181" s="21" t="s">
        <v>2861</v>
      </c>
      <c r="O1181" s="21" t="s">
        <v>2862</v>
      </c>
      <c r="P1181" s="805" t="s">
        <v>1210</v>
      </c>
    </row>
    <row r="1182" spans="1:16" x14ac:dyDescent="0.2">
      <c r="C1182" s="335"/>
      <c r="D1182" s="335"/>
      <c r="E1182" s="335"/>
      <c r="F1182" s="335"/>
      <c r="G1182" s="566"/>
      <c r="H1182" s="566"/>
      <c r="J1182" s="335"/>
      <c r="K1182" s="4"/>
      <c r="M1182" s="1789">
        <v>2018</v>
      </c>
      <c r="N1182" s="1789">
        <v>11</v>
      </c>
      <c r="O1182" s="1789">
        <v>27</v>
      </c>
      <c r="P1182" s="1789">
        <v>9</v>
      </c>
    </row>
    <row r="1183" spans="1:16" x14ac:dyDescent="0.2">
      <c r="C1183" s="335"/>
      <c r="D1183" s="335"/>
      <c r="E1183" s="335"/>
      <c r="F1183" s="335"/>
      <c r="G1183" s="566"/>
      <c r="H1183" s="566"/>
      <c r="J1183" s="335"/>
      <c r="K1183" s="4"/>
      <c r="L1183" s="4"/>
      <c r="M1183" s="5"/>
      <c r="N1183" s="4"/>
      <c r="O1183" s="4"/>
    </row>
    <row r="1184" spans="1:16" x14ac:dyDescent="0.2">
      <c r="A1184" s="3845" t="s">
        <v>2864</v>
      </c>
      <c r="B1184" s="3845" t="s">
        <v>2865</v>
      </c>
      <c r="C1184" s="3845" t="s">
        <v>1212</v>
      </c>
      <c r="D1184" s="3845"/>
      <c r="E1184" s="3845"/>
      <c r="F1184" s="3845"/>
      <c r="G1184" s="3863" t="s">
        <v>2866</v>
      </c>
      <c r="H1184" s="3864"/>
      <c r="I1184" s="4170" t="s">
        <v>2869</v>
      </c>
      <c r="J1184" s="4170"/>
      <c r="K1184" s="4170"/>
      <c r="L1184" s="4170"/>
      <c r="M1184" s="3845" t="s">
        <v>1211</v>
      </c>
      <c r="N1184" s="3858" t="s">
        <v>2872</v>
      </c>
      <c r="O1184" s="3996" t="s">
        <v>1207</v>
      </c>
      <c r="P1184" s="3858" t="s">
        <v>2873</v>
      </c>
    </row>
    <row r="1185" spans="1:16" x14ac:dyDescent="0.2">
      <c r="A1185" s="3845"/>
      <c r="B1185" s="3845"/>
      <c r="C1185" s="3845"/>
      <c r="D1185" s="3845"/>
      <c r="E1185" s="3845"/>
      <c r="F1185" s="3845"/>
      <c r="G1185" s="6" t="s">
        <v>2867</v>
      </c>
      <c r="H1185" s="6" t="s">
        <v>2868</v>
      </c>
      <c r="I1185" s="6" t="s">
        <v>2870</v>
      </c>
      <c r="J1185" s="6" t="s">
        <v>2871</v>
      </c>
      <c r="K1185" s="6" t="s">
        <v>4319</v>
      </c>
      <c r="L1185" s="6" t="s">
        <v>4320</v>
      </c>
      <c r="M1185" s="3845"/>
      <c r="N1185" s="3858"/>
      <c r="O1185" s="3996"/>
      <c r="P1185" s="3858"/>
    </row>
    <row r="1186" spans="1:16" x14ac:dyDescent="0.2">
      <c r="A1186" s="1667"/>
      <c r="B1186" s="1666" t="s">
        <v>2392</v>
      </c>
      <c r="C1186" s="4949" t="s">
        <v>4160</v>
      </c>
      <c r="D1186" s="4950"/>
      <c r="E1186" s="4950"/>
      <c r="F1186" s="4951"/>
      <c r="G1186" s="1699"/>
      <c r="H1186" s="1699"/>
      <c r="I1186" s="1667"/>
      <c r="J1186" s="1665"/>
      <c r="K1186" s="1667"/>
      <c r="L1186" s="1667"/>
      <c r="M1186" s="1665"/>
      <c r="N1186" s="1665"/>
      <c r="O1186" s="1665"/>
      <c r="P1186" s="1667"/>
    </row>
    <row r="1187" spans="1:16" x14ac:dyDescent="0.2">
      <c r="A1187" s="1700">
        <v>1</v>
      </c>
      <c r="B1187" s="1666" t="s">
        <v>2393</v>
      </c>
      <c r="C1187" s="4872" t="s">
        <v>6003</v>
      </c>
      <c r="D1187" s="4873"/>
      <c r="E1187" s="4873"/>
      <c r="F1187" s="4874"/>
      <c r="G1187" s="1699">
        <v>42416</v>
      </c>
      <c r="H1187" s="1699">
        <v>42713</v>
      </c>
      <c r="I1187" s="4753">
        <v>517</v>
      </c>
      <c r="J1187" s="4753">
        <v>3</v>
      </c>
      <c r="K1187" s="1667"/>
      <c r="L1187" s="1667"/>
      <c r="M1187" s="1665">
        <v>32</v>
      </c>
      <c r="N1187" s="1665" t="s">
        <v>1223</v>
      </c>
      <c r="O1187" s="1665" t="s">
        <v>287</v>
      </c>
      <c r="P1187" s="1667" t="s">
        <v>8395</v>
      </c>
    </row>
    <row r="1188" spans="1:16" s="335" customFormat="1" ht="27.75" customHeight="1" x14ac:dyDescent="0.2">
      <c r="A1188" s="1703">
        <v>2</v>
      </c>
      <c r="B1188" s="1706" t="s">
        <v>4162</v>
      </c>
      <c r="C1188" s="4885" t="s">
        <v>4163</v>
      </c>
      <c r="D1188" s="4947"/>
      <c r="E1188" s="4947"/>
      <c r="F1188" s="4948"/>
      <c r="G1188" s="1916">
        <v>42424</v>
      </c>
      <c r="H1188" s="1916">
        <v>42719</v>
      </c>
      <c r="I1188" s="4754"/>
      <c r="J1188" s="4849"/>
      <c r="K1188" s="1883"/>
      <c r="L1188" s="1883"/>
      <c r="M1188" s="1693">
        <v>143</v>
      </c>
      <c r="N1188" s="1693" t="s">
        <v>1223</v>
      </c>
      <c r="O1188" s="1693" t="s">
        <v>287</v>
      </c>
      <c r="P1188" s="1883" t="s">
        <v>8396</v>
      </c>
    </row>
    <row r="1189" spans="1:16" s="335" customFormat="1" ht="15" x14ac:dyDescent="0.2">
      <c r="A1189" s="1703"/>
      <c r="B1189" s="1706" t="s">
        <v>4164</v>
      </c>
      <c r="C1189" s="4959" t="s">
        <v>8425</v>
      </c>
      <c r="D1189" s="4960"/>
      <c r="E1189" s="4960"/>
      <c r="F1189" s="4961"/>
      <c r="G1189" s="1693"/>
      <c r="H1189" s="1883"/>
      <c r="I1189" s="4754"/>
      <c r="J1189" s="1883"/>
      <c r="K1189" s="1693"/>
      <c r="L1189" s="1693"/>
      <c r="M1189" s="1539"/>
      <c r="N1189" s="9"/>
      <c r="O1189" s="9"/>
      <c r="P1189" s="9"/>
    </row>
    <row r="1190" spans="1:16" s="335" customFormat="1" ht="15" x14ac:dyDescent="0.2">
      <c r="A1190" s="1703"/>
      <c r="B1190" s="1706" t="s">
        <v>4166</v>
      </c>
      <c r="C1190" s="4959" t="s">
        <v>4167</v>
      </c>
      <c r="D1190" s="4960"/>
      <c r="E1190" s="4960"/>
      <c r="F1190" s="4961"/>
      <c r="G1190" s="1693"/>
      <c r="H1190" s="1883"/>
      <c r="I1190" s="4754"/>
      <c r="J1190" s="1883"/>
      <c r="K1190" s="9"/>
      <c r="L1190" s="9"/>
      <c r="M1190" s="9"/>
      <c r="N1190" s="1693"/>
      <c r="O1190" s="1693"/>
      <c r="P1190" s="1540"/>
    </row>
    <row r="1191" spans="1:16" s="335" customFormat="1" ht="33" customHeight="1" x14ac:dyDescent="0.2">
      <c r="A1191" s="1703">
        <v>3</v>
      </c>
      <c r="B1191" s="1706"/>
      <c r="C1191" s="4964" t="s">
        <v>8397</v>
      </c>
      <c r="D1191" s="4953"/>
      <c r="E1191" s="4953"/>
      <c r="F1191" s="4954"/>
      <c r="G1191" s="1918">
        <v>42373</v>
      </c>
      <c r="H1191" s="1916">
        <v>42416</v>
      </c>
      <c r="I1191" s="4754"/>
      <c r="J1191" s="1703">
        <v>4</v>
      </c>
      <c r="K1191" s="1920"/>
      <c r="L1191" s="1883"/>
      <c r="M1191" s="1693" t="s">
        <v>85</v>
      </c>
      <c r="N1191" s="1693" t="s">
        <v>1223</v>
      </c>
      <c r="O1191" s="1693" t="s">
        <v>313</v>
      </c>
      <c r="P1191" s="1540" t="s">
        <v>8398</v>
      </c>
    </row>
    <row r="1192" spans="1:16" s="335" customFormat="1" ht="27.75" customHeight="1" x14ac:dyDescent="0.2">
      <c r="A1192" s="1703">
        <v>4</v>
      </c>
      <c r="B1192" s="1706"/>
      <c r="C1192" s="4952" t="s">
        <v>8399</v>
      </c>
      <c r="D1192" s="4953"/>
      <c r="E1192" s="4953"/>
      <c r="F1192" s="4954"/>
      <c r="G1192" s="1918">
        <v>42416</v>
      </c>
      <c r="H1192" s="1916">
        <v>42458</v>
      </c>
      <c r="I1192" s="4754"/>
      <c r="J1192" s="1703">
        <v>5</v>
      </c>
      <c r="K1192" s="1883"/>
      <c r="L1192" s="1883"/>
      <c r="M1192" s="1693" t="s">
        <v>7854</v>
      </c>
      <c r="N1192" s="1693" t="s">
        <v>1223</v>
      </c>
      <c r="O1192" s="1693" t="s">
        <v>313</v>
      </c>
      <c r="P1192" s="1540" t="s">
        <v>8400</v>
      </c>
    </row>
    <row r="1193" spans="1:16" s="335" customFormat="1" ht="30" customHeight="1" x14ac:dyDescent="0.2">
      <c r="A1193" s="1703">
        <v>5</v>
      </c>
      <c r="B1193" s="1706"/>
      <c r="C1193" s="4952" t="s">
        <v>8401</v>
      </c>
      <c r="D1193" s="4953"/>
      <c r="E1193" s="4953"/>
      <c r="F1193" s="4954"/>
      <c r="G1193" s="1918">
        <v>42459</v>
      </c>
      <c r="H1193" s="1916">
        <v>42481</v>
      </c>
      <c r="I1193" s="4849"/>
      <c r="J1193" s="1703">
        <v>6</v>
      </c>
      <c r="K1193" s="1883"/>
      <c r="L1193" s="1883"/>
      <c r="M1193" s="1693" t="s">
        <v>8402</v>
      </c>
      <c r="N1193" s="1693" t="s">
        <v>1223</v>
      </c>
      <c r="O1193" s="1693" t="s">
        <v>313</v>
      </c>
      <c r="P1193" s="1540" t="s">
        <v>8403</v>
      </c>
    </row>
    <row r="1194" spans="1:16" s="335" customFormat="1" ht="28.5" customHeight="1" x14ac:dyDescent="0.2">
      <c r="A1194" s="1703">
        <v>6</v>
      </c>
      <c r="B1194" s="1706"/>
      <c r="C1194" s="4952" t="s">
        <v>8404</v>
      </c>
      <c r="D1194" s="4953"/>
      <c r="E1194" s="4953"/>
      <c r="F1194" s="4954"/>
      <c r="G1194" s="1918">
        <v>42481</v>
      </c>
      <c r="H1194" s="1916">
        <v>42521</v>
      </c>
      <c r="I1194" s="4753">
        <v>518</v>
      </c>
      <c r="J1194" s="1703">
        <v>1</v>
      </c>
      <c r="K1194" s="1883"/>
      <c r="L1194" s="1883"/>
      <c r="M1194" s="1693" t="s">
        <v>8405</v>
      </c>
      <c r="N1194" s="1693" t="s">
        <v>1223</v>
      </c>
      <c r="O1194" s="1693" t="s">
        <v>313</v>
      </c>
      <c r="P1194" s="1540" t="s">
        <v>1213</v>
      </c>
    </row>
    <row r="1195" spans="1:16" s="335" customFormat="1" ht="38.25" customHeight="1" x14ac:dyDescent="0.2">
      <c r="A1195" s="1703">
        <v>7</v>
      </c>
      <c r="B1195" s="1706"/>
      <c r="C1195" s="4952" t="s">
        <v>8406</v>
      </c>
      <c r="D1195" s="4953"/>
      <c r="E1195" s="4953"/>
      <c r="F1195" s="4954"/>
      <c r="G1195" s="1918">
        <v>42521</v>
      </c>
      <c r="H1195" s="1916">
        <v>42562</v>
      </c>
      <c r="I1195" s="4754"/>
      <c r="J1195" s="1703">
        <v>2</v>
      </c>
      <c r="K1195" s="1883"/>
      <c r="L1195" s="1883"/>
      <c r="M1195" s="1693" t="s">
        <v>8407</v>
      </c>
      <c r="N1195" s="1693" t="s">
        <v>1223</v>
      </c>
      <c r="O1195" s="1693" t="s">
        <v>313</v>
      </c>
      <c r="P1195" s="1540" t="s">
        <v>8408</v>
      </c>
    </row>
    <row r="1196" spans="1:16" ht="31.5" customHeight="1" x14ac:dyDescent="0.2">
      <c r="A1196" s="1703">
        <v>8</v>
      </c>
      <c r="B1196" s="1706"/>
      <c r="C1196" s="4952" t="s">
        <v>8409</v>
      </c>
      <c r="D1196" s="4953"/>
      <c r="E1196" s="4953"/>
      <c r="F1196" s="4954"/>
      <c r="G1196" s="1918">
        <v>42562</v>
      </c>
      <c r="H1196" s="1916">
        <v>42614</v>
      </c>
      <c r="I1196" s="4754"/>
      <c r="J1196" s="1703">
        <v>3</v>
      </c>
      <c r="K1196" s="1883"/>
      <c r="L1196" s="1883"/>
      <c r="M1196" s="1693" t="s">
        <v>8410</v>
      </c>
      <c r="N1196" s="1693" t="s">
        <v>1223</v>
      </c>
      <c r="O1196" s="1693" t="s">
        <v>313</v>
      </c>
      <c r="P1196" s="1540" t="s">
        <v>8411</v>
      </c>
    </row>
    <row r="1197" spans="1:16" ht="36" x14ac:dyDescent="0.2">
      <c r="A1197" s="1703">
        <v>9</v>
      </c>
      <c r="B1197" s="1706"/>
      <c r="C1197" s="4952" t="s">
        <v>8412</v>
      </c>
      <c r="D1197" s="4953"/>
      <c r="E1197" s="4953"/>
      <c r="F1197" s="4954"/>
      <c r="G1197" s="1918">
        <v>42614</v>
      </c>
      <c r="H1197" s="1916">
        <v>42661</v>
      </c>
      <c r="I1197" s="4754"/>
      <c r="J1197" s="1703">
        <v>4</v>
      </c>
      <c r="K1197" s="1883"/>
      <c r="L1197" s="1883"/>
      <c r="M1197" s="1693" t="s">
        <v>8413</v>
      </c>
      <c r="N1197" s="1693" t="s">
        <v>1223</v>
      </c>
      <c r="O1197" s="1693" t="s">
        <v>313</v>
      </c>
      <c r="P1197" s="1540" t="s">
        <v>8419</v>
      </c>
    </row>
    <row r="1198" spans="1:16" ht="15" x14ac:dyDescent="0.2">
      <c r="A1198" s="1703">
        <v>10</v>
      </c>
      <c r="B1198" s="1706"/>
      <c r="C1198" s="4952" t="s">
        <v>8414</v>
      </c>
      <c r="D1198" s="4953"/>
      <c r="E1198" s="4953"/>
      <c r="F1198" s="4954"/>
      <c r="G1198" s="1918">
        <v>42661</v>
      </c>
      <c r="H1198" s="1916">
        <v>42704</v>
      </c>
      <c r="I1198" s="4754"/>
      <c r="J1198" s="1703">
        <v>5</v>
      </c>
      <c r="K1198" s="1883"/>
      <c r="L1198" s="1883"/>
      <c r="M1198" s="1693" t="s">
        <v>8415</v>
      </c>
      <c r="N1198" s="1693" t="s">
        <v>1223</v>
      </c>
      <c r="O1198" s="1693" t="s">
        <v>313</v>
      </c>
      <c r="P1198" s="1540" t="s">
        <v>8416</v>
      </c>
    </row>
    <row r="1199" spans="1:16" ht="25.5" x14ac:dyDescent="0.2">
      <c r="A1199" s="1703">
        <v>11</v>
      </c>
      <c r="B1199" s="1706"/>
      <c r="C1199" s="4952" t="s">
        <v>8417</v>
      </c>
      <c r="D1199" s="4953"/>
      <c r="E1199" s="4953"/>
      <c r="F1199" s="4954"/>
      <c r="G1199" s="1918">
        <v>42704</v>
      </c>
      <c r="H1199" s="1916">
        <v>43464</v>
      </c>
      <c r="I1199" s="4849"/>
      <c r="J1199" s="1703">
        <v>6</v>
      </c>
      <c r="K1199" s="1883"/>
      <c r="L1199" s="1883"/>
      <c r="M1199" s="1693" t="s">
        <v>8420</v>
      </c>
      <c r="N1199" s="1693" t="s">
        <v>1223</v>
      </c>
      <c r="O1199" s="1693" t="s">
        <v>313</v>
      </c>
      <c r="P1199" s="1919" t="s">
        <v>8418</v>
      </c>
    </row>
    <row r="1200" spans="1:16" s="1921" customFormat="1" ht="15.75" x14ac:dyDescent="0.25">
      <c r="A1200" s="1700"/>
      <c r="B1200" s="1682" t="s">
        <v>4193</v>
      </c>
      <c r="C1200" s="4962" t="s">
        <v>4192</v>
      </c>
      <c r="D1200" s="4962"/>
      <c r="E1200" s="4962"/>
      <c r="F1200" s="4962"/>
      <c r="G1200" s="1665"/>
      <c r="H1200" s="1667"/>
      <c r="I1200" s="4753">
        <v>519</v>
      </c>
      <c r="J1200" s="4707">
        <v>1</v>
      </c>
      <c r="K1200" s="1665"/>
      <c r="L1200" s="1665"/>
      <c r="M1200" s="1702"/>
      <c r="N1200" s="1922"/>
      <c r="O1200" s="1922"/>
      <c r="P1200" s="1922"/>
    </row>
    <row r="1201" spans="1:16" s="1923" customFormat="1" ht="15" x14ac:dyDescent="0.2">
      <c r="A1201" s="1703">
        <v>12</v>
      </c>
      <c r="B1201" s="1706"/>
      <c r="C1201" s="4958" t="s">
        <v>8421</v>
      </c>
      <c r="D1201" s="4958"/>
      <c r="E1201" s="4958"/>
      <c r="F1201" s="4958"/>
      <c r="G1201" s="1916">
        <v>42373</v>
      </c>
      <c r="H1201" s="1916">
        <v>42471</v>
      </c>
      <c r="I1201" s="4754"/>
      <c r="J1201" s="4707"/>
      <c r="K1201" s="1883"/>
      <c r="L1201" s="1883"/>
      <c r="M1201" s="1693">
        <v>200</v>
      </c>
      <c r="N1201" s="1693" t="s">
        <v>1223</v>
      </c>
      <c r="O1201" s="1693" t="s">
        <v>313</v>
      </c>
      <c r="P1201" s="1540" t="s">
        <v>8426</v>
      </c>
    </row>
    <row r="1202" spans="1:16" s="1923" customFormat="1" ht="27" customHeight="1" x14ac:dyDescent="0.2">
      <c r="A1202" s="1703">
        <v>13</v>
      </c>
      <c r="B1202" s="1706"/>
      <c r="C1202" s="4958" t="s">
        <v>8422</v>
      </c>
      <c r="D1202" s="4958"/>
      <c r="E1202" s="4958"/>
      <c r="F1202" s="4958"/>
      <c r="G1202" s="1916">
        <v>42473</v>
      </c>
      <c r="H1202" s="1916">
        <v>42613</v>
      </c>
      <c r="I1202" s="4754"/>
      <c r="J1202" s="1703">
        <v>2</v>
      </c>
      <c r="K1202" s="1883"/>
      <c r="L1202" s="1883"/>
      <c r="M1202" s="1693" t="s">
        <v>5774</v>
      </c>
      <c r="N1202" s="1693" t="s">
        <v>1223</v>
      </c>
      <c r="O1202" s="1693" t="s">
        <v>313</v>
      </c>
      <c r="P1202" s="1919" t="s">
        <v>1213</v>
      </c>
    </row>
    <row r="1203" spans="1:16" s="1923" customFormat="1" ht="26.25" customHeight="1" x14ac:dyDescent="0.2">
      <c r="A1203" s="1703">
        <v>14</v>
      </c>
      <c r="B1203" s="1706"/>
      <c r="C1203" s="4958" t="s">
        <v>8423</v>
      </c>
      <c r="D1203" s="4958"/>
      <c r="E1203" s="4958"/>
      <c r="F1203" s="4958"/>
      <c r="G1203" s="1916">
        <v>42613</v>
      </c>
      <c r="H1203" s="1916">
        <v>42733</v>
      </c>
      <c r="I1203" s="4754"/>
      <c r="J1203" s="4707">
        <v>3</v>
      </c>
      <c r="K1203" s="1883"/>
      <c r="L1203" s="1883"/>
      <c r="M1203" s="1693" t="s">
        <v>8424</v>
      </c>
      <c r="N1203" s="1693" t="s">
        <v>1223</v>
      </c>
      <c r="O1203" s="1693" t="s">
        <v>313</v>
      </c>
      <c r="P1203" s="1919" t="s">
        <v>1213</v>
      </c>
    </row>
    <row r="1204" spans="1:16" ht="15" x14ac:dyDescent="0.2">
      <c r="A1204" s="1700"/>
      <c r="B1204" s="1682" t="s">
        <v>2398</v>
      </c>
      <c r="C1204" s="4726" t="s">
        <v>2527</v>
      </c>
      <c r="D1204" s="4726"/>
      <c r="E1204" s="4726"/>
      <c r="F1204" s="4726"/>
      <c r="G1204" s="1699"/>
      <c r="H1204" s="1699"/>
      <c r="I1204" s="4754"/>
      <c r="J1204" s="4707"/>
      <c r="K1204" s="1667"/>
      <c r="L1204" s="1667"/>
      <c r="M1204" s="1665"/>
      <c r="N1204" s="1665"/>
      <c r="O1204" s="1665"/>
      <c r="P1204" s="1667"/>
    </row>
    <row r="1205" spans="1:16" ht="15" x14ac:dyDescent="0.2">
      <c r="A1205" s="1700">
        <v>15</v>
      </c>
      <c r="B1205" s="1682" t="s">
        <v>2279</v>
      </c>
      <c r="C1205" s="4695" t="s">
        <v>2530</v>
      </c>
      <c r="D1205" s="4695"/>
      <c r="E1205" s="4695"/>
      <c r="F1205" s="4695"/>
      <c r="G1205" s="1699">
        <v>42471</v>
      </c>
      <c r="H1205" s="1699">
        <v>42731</v>
      </c>
      <c r="I1205" s="4754"/>
      <c r="J1205" s="4707"/>
      <c r="K1205" s="1667"/>
      <c r="L1205" s="1667"/>
      <c r="M1205" s="1665">
        <v>139</v>
      </c>
      <c r="N1205" s="1665" t="s">
        <v>1223</v>
      </c>
      <c r="O1205" s="1665" t="s">
        <v>287</v>
      </c>
      <c r="P1205" s="1667"/>
    </row>
    <row r="1206" spans="1:16" ht="15" x14ac:dyDescent="0.25">
      <c r="A1206" s="7"/>
      <c r="B1206" s="1680" t="s">
        <v>4201</v>
      </c>
      <c r="C1206" s="4755" t="s">
        <v>1329</v>
      </c>
      <c r="D1206" s="4755"/>
      <c r="E1206" s="4755"/>
      <c r="F1206" s="4755"/>
      <c r="G1206" s="7"/>
      <c r="H1206" s="7"/>
      <c r="I1206" s="4754"/>
      <c r="J1206" s="7"/>
      <c r="K1206" s="7"/>
      <c r="L1206" s="7"/>
      <c r="M1206" s="7"/>
      <c r="N1206" s="7"/>
      <c r="O1206" s="7"/>
      <c r="P1206" s="7"/>
    </row>
    <row r="1207" spans="1:16" s="335" customFormat="1" ht="15" x14ac:dyDescent="0.2">
      <c r="A1207" s="129">
        <v>16</v>
      </c>
      <c r="B1207" s="1924" t="s">
        <v>4202</v>
      </c>
      <c r="C1207" s="4963" t="s">
        <v>4203</v>
      </c>
      <c r="D1207" s="4963"/>
      <c r="E1207" s="4963"/>
      <c r="F1207" s="4963"/>
      <c r="G1207" s="618">
        <v>42443</v>
      </c>
      <c r="H1207" s="618">
        <v>42716</v>
      </c>
      <c r="I1207" s="4754"/>
      <c r="J1207" s="3931">
        <v>4</v>
      </c>
      <c r="K1207" s="9"/>
      <c r="L1207" s="9"/>
      <c r="M1207" s="12">
        <v>18</v>
      </c>
      <c r="N1207" s="1665" t="s">
        <v>1223</v>
      </c>
      <c r="O1207" s="1665" t="s">
        <v>287</v>
      </c>
      <c r="P1207" s="9"/>
    </row>
    <row r="1208" spans="1:16" ht="15" customHeight="1" x14ac:dyDescent="0.25">
      <c r="A1208" s="21">
        <v>17</v>
      </c>
      <c r="B1208" s="466" t="s">
        <v>6059</v>
      </c>
      <c r="C1208" s="4875" t="s">
        <v>8392</v>
      </c>
      <c r="D1208" s="4875"/>
      <c r="E1208" s="4875"/>
      <c r="F1208" s="4875"/>
      <c r="G1208" s="22">
        <v>42445</v>
      </c>
      <c r="H1208" s="22">
        <v>42720</v>
      </c>
      <c r="I1208" s="4754"/>
      <c r="J1208" s="3932"/>
      <c r="K1208" s="7"/>
      <c r="L1208" s="7"/>
      <c r="M1208" s="1">
        <v>4</v>
      </c>
      <c r="N1208" s="1665" t="s">
        <v>1223</v>
      </c>
      <c r="O1208" s="1665" t="s">
        <v>287</v>
      </c>
      <c r="P1208" s="7"/>
    </row>
    <row r="1209" spans="1:16" ht="15" x14ac:dyDescent="0.25">
      <c r="A1209" s="466"/>
      <c r="B1209" s="1915"/>
      <c r="C1209" s="4033"/>
      <c r="D1209" s="4815"/>
      <c r="E1209" s="4815"/>
      <c r="F1209" s="4816"/>
      <c r="G1209" s="7"/>
      <c r="H1209" s="7"/>
      <c r="I1209" s="4754"/>
      <c r="J1209" s="3932"/>
      <c r="K1209" s="7"/>
      <c r="L1209" s="7"/>
      <c r="M1209" s="7"/>
      <c r="N1209" s="7"/>
      <c r="O1209" s="7"/>
      <c r="P1209" s="7"/>
    </row>
    <row r="1210" spans="1:16" ht="15" x14ac:dyDescent="0.25">
      <c r="A1210" s="7"/>
      <c r="B1210" s="466" t="s">
        <v>4209</v>
      </c>
      <c r="C1210" s="4876" t="s">
        <v>4210</v>
      </c>
      <c r="D1210" s="4877"/>
      <c r="E1210" s="4877"/>
      <c r="F1210" s="4878"/>
      <c r="G1210" s="7"/>
      <c r="H1210" s="7"/>
      <c r="I1210" s="4754"/>
      <c r="J1210" s="3932"/>
      <c r="K1210" s="7"/>
      <c r="L1210" s="7"/>
      <c r="M1210" s="7"/>
      <c r="N1210" s="7"/>
      <c r="O1210" s="7"/>
      <c r="P1210" s="7"/>
    </row>
    <row r="1211" spans="1:16" ht="19.5" customHeight="1" x14ac:dyDescent="0.25">
      <c r="A1211" s="1700">
        <v>18</v>
      </c>
      <c r="B1211" s="466" t="s">
        <v>4211</v>
      </c>
      <c r="C1211" s="4879" t="s">
        <v>6061</v>
      </c>
      <c r="D1211" s="4880"/>
      <c r="E1211" s="4880"/>
      <c r="F1211" s="4881"/>
      <c r="G1211" s="1699">
        <v>42373</v>
      </c>
      <c r="H1211" s="1699">
        <v>42734</v>
      </c>
      <c r="I1211" s="4754"/>
      <c r="J1211" s="3933"/>
      <c r="K1211" s="1667"/>
      <c r="L1211" s="1667"/>
      <c r="M1211" s="1665">
        <v>123</v>
      </c>
      <c r="N1211" s="1665" t="s">
        <v>1223</v>
      </c>
      <c r="O1211" s="1665" t="s">
        <v>313</v>
      </c>
      <c r="P1211" s="1667"/>
    </row>
    <row r="1212" spans="1:16" ht="20.25" customHeight="1" x14ac:dyDescent="0.25">
      <c r="A1212" s="1700">
        <v>19</v>
      </c>
      <c r="B1212" s="1925" t="s">
        <v>4213</v>
      </c>
      <c r="C1212" s="4879" t="s">
        <v>4214</v>
      </c>
      <c r="D1212" s="4880"/>
      <c r="E1212" s="4880"/>
      <c r="F1212" s="4881"/>
      <c r="G1212" s="1699">
        <v>42373</v>
      </c>
      <c r="H1212" s="1699">
        <v>42734</v>
      </c>
      <c r="I1212" s="4754"/>
      <c r="J1212" s="1700">
        <v>5</v>
      </c>
      <c r="K1212" s="1667"/>
      <c r="L1212" s="1667"/>
      <c r="M1212" s="1665">
        <v>213</v>
      </c>
      <c r="N1212" s="1665" t="s">
        <v>1223</v>
      </c>
      <c r="O1212" s="1665" t="s">
        <v>313</v>
      </c>
      <c r="P1212" s="1667"/>
    </row>
    <row r="1213" spans="1:16" ht="15" x14ac:dyDescent="0.25">
      <c r="A1213" s="1700">
        <v>20</v>
      </c>
      <c r="B1213" s="1925" t="s">
        <v>6062</v>
      </c>
      <c r="C1213" s="4879" t="s">
        <v>6063</v>
      </c>
      <c r="D1213" s="4880"/>
      <c r="E1213" s="4880"/>
      <c r="F1213" s="4881"/>
      <c r="G1213" s="1699">
        <v>42373</v>
      </c>
      <c r="H1213" s="1699">
        <v>42733</v>
      </c>
      <c r="I1213" s="4754"/>
      <c r="J1213" s="4870">
        <v>6</v>
      </c>
      <c r="K1213" s="1667"/>
      <c r="L1213" s="1667"/>
      <c r="M1213" s="1665">
        <v>29</v>
      </c>
      <c r="N1213" s="1665" t="s">
        <v>1223</v>
      </c>
      <c r="O1213" s="1665" t="s">
        <v>313</v>
      </c>
      <c r="P1213" s="1667"/>
    </row>
    <row r="1214" spans="1:16" ht="15" x14ac:dyDescent="0.25">
      <c r="A1214" s="1700">
        <v>21</v>
      </c>
      <c r="B1214" s="466" t="s">
        <v>8393</v>
      </c>
      <c r="C1214" s="4759" t="s">
        <v>6651</v>
      </c>
      <c r="D1214" s="4759"/>
      <c r="E1214" s="4759"/>
      <c r="F1214" s="4759"/>
      <c r="G1214" s="1699">
        <v>42374</v>
      </c>
      <c r="H1214" s="1699">
        <v>42734</v>
      </c>
      <c r="I1214" s="4849"/>
      <c r="J1214" s="4871"/>
      <c r="K1214" s="1667"/>
      <c r="L1214" s="1667"/>
      <c r="M1214" s="1665">
        <v>12</v>
      </c>
      <c r="N1214" s="1665" t="s">
        <v>1223</v>
      </c>
      <c r="O1214" s="1665" t="s">
        <v>313</v>
      </c>
      <c r="P1214" s="1667"/>
    </row>
    <row r="1215" spans="1:16" ht="15" x14ac:dyDescent="0.25">
      <c r="A1215" s="21"/>
      <c r="B1215" s="466" t="s">
        <v>4204</v>
      </c>
      <c r="C1215" s="4759" t="s">
        <v>4205</v>
      </c>
      <c r="D1215" s="4759"/>
      <c r="E1215" s="4759"/>
      <c r="F1215" s="4759"/>
      <c r="G1215" s="7"/>
      <c r="H1215" s="7"/>
      <c r="I1215" s="7"/>
      <c r="J1215" s="7"/>
      <c r="K1215" s="7"/>
      <c r="L1215" s="7"/>
      <c r="M1215" s="7"/>
      <c r="N1215" s="7"/>
      <c r="O1215" s="7"/>
      <c r="P1215" s="7"/>
    </row>
    <row r="1216" spans="1:16" ht="15" customHeight="1" x14ac:dyDescent="0.25">
      <c r="A1216" s="21">
        <v>22</v>
      </c>
      <c r="B1216" s="466"/>
      <c r="C1216" s="4872" t="s">
        <v>6626</v>
      </c>
      <c r="D1216" s="4873"/>
      <c r="E1216" s="4873"/>
      <c r="F1216" s="4874"/>
      <c r="G1216" s="1699">
        <v>41988</v>
      </c>
      <c r="H1216" s="1699">
        <v>42152</v>
      </c>
      <c r="I1216" s="4753">
        <v>520</v>
      </c>
      <c r="J1216" s="4753">
        <v>1</v>
      </c>
      <c r="K1216" s="1667"/>
      <c r="L1216" s="1667"/>
      <c r="M1216" s="1665">
        <v>85</v>
      </c>
      <c r="N1216" s="1665" t="s">
        <v>1223</v>
      </c>
      <c r="O1216" s="1665" t="s">
        <v>287</v>
      </c>
      <c r="P1216" s="7"/>
    </row>
    <row r="1217" spans="1:16" ht="21" customHeight="1" x14ac:dyDescent="0.25">
      <c r="A1217" s="21">
        <v>23</v>
      </c>
      <c r="B1217" s="466"/>
      <c r="C1217" s="4872" t="s">
        <v>8427</v>
      </c>
      <c r="D1217" s="4873"/>
      <c r="E1217" s="4873"/>
      <c r="F1217" s="4874"/>
      <c r="G1217" s="1699">
        <v>42401</v>
      </c>
      <c r="H1217" s="1699">
        <v>42600</v>
      </c>
      <c r="I1217" s="4754"/>
      <c r="J1217" s="4754"/>
      <c r="K1217" s="1667"/>
      <c r="L1217" s="1667"/>
      <c r="M1217" s="1665">
        <v>12</v>
      </c>
      <c r="N1217" s="1665" t="s">
        <v>1223</v>
      </c>
      <c r="O1217" s="1665" t="s">
        <v>287</v>
      </c>
      <c r="P1217" s="7"/>
    </row>
    <row r="1218" spans="1:16" ht="19.5" customHeight="1" x14ac:dyDescent="0.2">
      <c r="A1218" s="21">
        <v>24</v>
      </c>
      <c r="B1218" s="7"/>
      <c r="C1218" s="4872" t="s">
        <v>8428</v>
      </c>
      <c r="D1218" s="4873"/>
      <c r="E1218" s="4873"/>
      <c r="F1218" s="4874"/>
      <c r="G1218" s="1699">
        <v>42733</v>
      </c>
      <c r="H1218" s="1699">
        <v>42893</v>
      </c>
      <c r="I1218" s="4849"/>
      <c r="J1218" s="4849"/>
      <c r="K1218" s="1667"/>
      <c r="L1218" s="1667"/>
      <c r="M1218" s="1665">
        <v>77</v>
      </c>
      <c r="N1218" s="1665" t="s">
        <v>1223</v>
      </c>
      <c r="O1218" s="1665" t="s">
        <v>287</v>
      </c>
      <c r="P1218" s="7"/>
    </row>
    <row r="1222" spans="1:16" x14ac:dyDescent="0.2">
      <c r="A1222" s="3860"/>
      <c r="B1222" s="3860"/>
      <c r="C1222" s="3845" t="s">
        <v>2859</v>
      </c>
      <c r="D1222" s="3845"/>
      <c r="E1222" s="3845"/>
      <c r="F1222" s="3845"/>
      <c r="G1222" s="3845"/>
      <c r="H1222" s="3845"/>
      <c r="I1222" s="3845"/>
      <c r="J1222" s="3845"/>
      <c r="K1222" s="3845"/>
      <c r="L1222" s="3845"/>
      <c r="M1222" s="3845"/>
      <c r="N1222" s="3845"/>
      <c r="O1222" s="3852" t="s">
        <v>2858</v>
      </c>
      <c r="P1222" s="3852"/>
    </row>
    <row r="1223" spans="1:16" ht="9" customHeight="1" x14ac:dyDescent="0.2">
      <c r="A1223" s="3860"/>
      <c r="B1223" s="3860"/>
      <c r="C1223" s="3845"/>
      <c r="D1223" s="3845"/>
      <c r="E1223" s="3845"/>
      <c r="F1223" s="3845"/>
      <c r="G1223" s="3845"/>
      <c r="H1223" s="3845"/>
      <c r="I1223" s="3845"/>
      <c r="J1223" s="3845"/>
      <c r="K1223" s="3845"/>
      <c r="L1223" s="3845"/>
      <c r="M1223" s="3845"/>
      <c r="N1223" s="3845"/>
      <c r="O1223" s="3852"/>
      <c r="P1223" s="3852"/>
    </row>
    <row r="1224" spans="1:16" x14ac:dyDescent="0.2">
      <c r="A1224" s="3860"/>
      <c r="B1224" s="3860"/>
      <c r="C1224" s="3845"/>
      <c r="D1224" s="3845"/>
      <c r="E1224" s="3845"/>
      <c r="F1224" s="3845"/>
      <c r="G1224" s="3845"/>
      <c r="H1224" s="3845"/>
      <c r="I1224" s="3845"/>
      <c r="J1224" s="3845"/>
      <c r="K1224" s="3845"/>
      <c r="L1224" s="3845"/>
      <c r="M1224" s="3845"/>
      <c r="N1224" s="3845"/>
      <c r="O1224" s="3852"/>
      <c r="P1224" s="3852"/>
    </row>
    <row r="1225" spans="1:16" ht="7.5" customHeight="1" x14ac:dyDescent="0.2">
      <c r="A1225" s="3860"/>
      <c r="B1225" s="3860"/>
      <c r="C1225" s="3845"/>
      <c r="D1225" s="3845"/>
      <c r="E1225" s="3845"/>
      <c r="F1225" s="3845"/>
      <c r="G1225" s="3845"/>
      <c r="H1225" s="3845"/>
      <c r="I1225" s="3845"/>
      <c r="J1225" s="3845"/>
      <c r="K1225" s="3845"/>
      <c r="L1225" s="3845"/>
      <c r="M1225" s="3845"/>
      <c r="N1225" s="3845"/>
      <c r="O1225" s="3852"/>
      <c r="P1225" s="3852"/>
    </row>
    <row r="1226" spans="1:16" x14ac:dyDescent="0.2">
      <c r="A1226" s="3860"/>
      <c r="B1226" s="3860"/>
      <c r="C1226" s="3930" t="s">
        <v>1209</v>
      </c>
      <c r="D1226" s="3930"/>
      <c r="E1226" s="3930"/>
      <c r="F1226" s="3930"/>
      <c r="G1226" s="3930"/>
      <c r="H1226" s="3930"/>
      <c r="I1226" s="3930"/>
      <c r="J1226" s="3930"/>
      <c r="K1226" s="3930"/>
      <c r="L1226" s="3930"/>
      <c r="M1226" s="3930"/>
      <c r="N1226" s="3930"/>
      <c r="O1226" s="3852" t="s">
        <v>1208</v>
      </c>
      <c r="P1226" s="3852"/>
    </row>
    <row r="1227" spans="1:16" ht="7.5" customHeight="1" x14ac:dyDescent="0.2">
      <c r="A1227" s="3860"/>
      <c r="B1227" s="3860"/>
      <c r="C1227" s="3930"/>
      <c r="D1227" s="3930"/>
      <c r="E1227" s="3930"/>
      <c r="F1227" s="3930"/>
      <c r="G1227" s="3930"/>
      <c r="H1227" s="3930"/>
      <c r="I1227" s="3930"/>
      <c r="J1227" s="3930"/>
      <c r="K1227" s="3930"/>
      <c r="L1227" s="3930"/>
      <c r="M1227" s="3930"/>
      <c r="N1227" s="3930"/>
      <c r="O1227" s="3852"/>
      <c r="P1227" s="3852"/>
    </row>
    <row r="1228" spans="1:16" x14ac:dyDescent="0.2">
      <c r="A1228" s="3860"/>
      <c r="B1228" s="3860"/>
      <c r="C1228" s="3930"/>
      <c r="D1228" s="3930"/>
      <c r="E1228" s="3930"/>
      <c r="F1228" s="3930"/>
      <c r="G1228" s="3930"/>
      <c r="H1228" s="3930"/>
      <c r="I1228" s="3930"/>
      <c r="J1228" s="3930"/>
      <c r="K1228" s="3930"/>
      <c r="L1228" s="3930"/>
      <c r="M1228" s="3930"/>
      <c r="N1228" s="3930"/>
      <c r="O1228" s="3852"/>
      <c r="P1228" s="3852"/>
    </row>
    <row r="1229" spans="1:16" x14ac:dyDescent="0.2">
      <c r="C1229" s="335"/>
      <c r="D1229" s="335"/>
      <c r="E1229" s="335"/>
      <c r="F1229" s="335"/>
      <c r="G1229" s="566"/>
      <c r="H1229" s="566"/>
      <c r="J1229" s="335"/>
      <c r="K1229" s="4"/>
      <c r="M1229" s="335"/>
    </row>
    <row r="1230" spans="1:16" x14ac:dyDescent="0.2">
      <c r="A1230" s="1698" t="s">
        <v>2502</v>
      </c>
      <c r="B1230" s="1698"/>
      <c r="C1230" s="1698"/>
      <c r="D1230" s="1698"/>
      <c r="E1230" s="1787"/>
      <c r="F1230" s="335"/>
      <c r="G1230" s="566"/>
      <c r="H1230" s="566"/>
      <c r="J1230" s="335"/>
      <c r="K1230" s="4"/>
      <c r="M1230" s="724" t="s">
        <v>8253</v>
      </c>
    </row>
    <row r="1231" spans="1:16" x14ac:dyDescent="0.2">
      <c r="A1231" s="1698" t="s">
        <v>8429</v>
      </c>
      <c r="B1231" s="1698"/>
      <c r="C1231" s="1698"/>
      <c r="D1231" s="1698"/>
      <c r="E1231" s="1787"/>
      <c r="F1231" s="335"/>
      <c r="G1231" s="566"/>
      <c r="H1231" s="566"/>
      <c r="J1231" s="335"/>
      <c r="K1231" s="4"/>
      <c r="M1231" s="335"/>
    </row>
    <row r="1232" spans="1:16" x14ac:dyDescent="0.2">
      <c r="A1232" s="1698" t="s">
        <v>8430</v>
      </c>
      <c r="B1232" s="1698"/>
      <c r="C1232" s="1698"/>
      <c r="D1232" s="1698"/>
      <c r="E1232" s="1787"/>
      <c r="F1232" s="335"/>
      <c r="G1232" s="566"/>
      <c r="H1232" s="566"/>
      <c r="J1232" s="335"/>
      <c r="K1232" s="4"/>
      <c r="M1232" s="4137" t="s">
        <v>2863</v>
      </c>
      <c r="N1232" s="4138"/>
      <c r="O1232" s="4138"/>
      <c r="P1232" s="4139"/>
    </row>
    <row r="1233" spans="1:16" x14ac:dyDescent="0.2">
      <c r="A1233" s="1698" t="s">
        <v>8431</v>
      </c>
      <c r="B1233" s="1698"/>
      <c r="C1233" s="1698"/>
      <c r="D1233" s="1698"/>
      <c r="E1233" s="1787"/>
      <c r="F1233" s="335"/>
      <c r="G1233" s="566"/>
      <c r="H1233" s="566"/>
      <c r="J1233" s="335"/>
      <c r="K1233" s="4"/>
      <c r="M1233" s="129" t="s">
        <v>2860</v>
      </c>
      <c r="N1233" s="21" t="s">
        <v>2861</v>
      </c>
      <c r="O1233" s="21" t="s">
        <v>2862</v>
      </c>
      <c r="P1233" s="805" t="s">
        <v>1210</v>
      </c>
    </row>
    <row r="1234" spans="1:16" x14ac:dyDescent="0.2">
      <c r="C1234" s="335"/>
      <c r="D1234" s="335"/>
      <c r="E1234" s="335"/>
      <c r="F1234" s="335"/>
      <c r="G1234" s="566"/>
      <c r="H1234" s="566"/>
      <c r="J1234" s="335"/>
      <c r="K1234" s="4"/>
      <c r="M1234" s="1789">
        <v>2018</v>
      </c>
      <c r="N1234" s="1789">
        <v>9</v>
      </c>
      <c r="O1234" s="1789">
        <v>13</v>
      </c>
      <c r="P1234" s="1789">
        <v>9</v>
      </c>
    </row>
    <row r="1235" spans="1:16" x14ac:dyDescent="0.2">
      <c r="C1235" s="335"/>
      <c r="D1235" s="335"/>
      <c r="E1235" s="335"/>
      <c r="F1235" s="335"/>
      <c r="G1235" s="566"/>
      <c r="H1235" s="566"/>
      <c r="J1235" s="335"/>
      <c r="K1235" s="4"/>
      <c r="L1235" s="4"/>
      <c r="M1235" s="5"/>
      <c r="N1235" s="4"/>
      <c r="O1235" s="4"/>
    </row>
    <row r="1236" spans="1:16" x14ac:dyDescent="0.2">
      <c r="A1236" s="3845" t="s">
        <v>2864</v>
      </c>
      <c r="B1236" s="3845" t="s">
        <v>2865</v>
      </c>
      <c r="C1236" s="3845" t="s">
        <v>1212</v>
      </c>
      <c r="D1236" s="3845"/>
      <c r="E1236" s="3845"/>
      <c r="F1236" s="3845"/>
      <c r="G1236" s="3863" t="s">
        <v>2866</v>
      </c>
      <c r="H1236" s="3864"/>
      <c r="I1236" s="4170" t="s">
        <v>2869</v>
      </c>
      <c r="J1236" s="4170"/>
      <c r="K1236" s="4170"/>
      <c r="L1236" s="4170"/>
      <c r="M1236" s="3845" t="s">
        <v>1211</v>
      </c>
      <c r="N1236" s="3858" t="s">
        <v>2872</v>
      </c>
      <c r="O1236" s="3996" t="s">
        <v>1207</v>
      </c>
      <c r="P1236" s="3858" t="s">
        <v>2873</v>
      </c>
    </row>
    <row r="1237" spans="1:16" x14ac:dyDescent="0.2">
      <c r="A1237" s="3845"/>
      <c r="B1237" s="3845"/>
      <c r="C1237" s="3845"/>
      <c r="D1237" s="3845"/>
      <c r="E1237" s="3845"/>
      <c r="F1237" s="3845"/>
      <c r="G1237" s="6" t="s">
        <v>2867</v>
      </c>
      <c r="H1237" s="6" t="s">
        <v>2868</v>
      </c>
      <c r="I1237" s="6" t="s">
        <v>2870</v>
      </c>
      <c r="J1237" s="6" t="s">
        <v>2871</v>
      </c>
      <c r="K1237" s="6" t="s">
        <v>4319</v>
      </c>
      <c r="L1237" s="6" t="s">
        <v>4320</v>
      </c>
      <c r="M1237" s="3845"/>
      <c r="N1237" s="3858"/>
      <c r="O1237" s="3996"/>
      <c r="P1237" s="3858"/>
    </row>
    <row r="1238" spans="1:16" s="335" customFormat="1" ht="15" x14ac:dyDescent="0.2">
      <c r="A1238" s="1693"/>
      <c r="B1238" s="1926" t="s">
        <v>1063</v>
      </c>
      <c r="C1238" s="4869" t="s">
        <v>2527</v>
      </c>
      <c r="D1238" s="4869"/>
      <c r="E1238" s="4869"/>
      <c r="F1238" s="4869"/>
      <c r="G1238" s="1691"/>
      <c r="H1238" s="1691"/>
      <c r="I1238" s="1883"/>
      <c r="J1238" s="1883"/>
      <c r="K1238" s="1883"/>
      <c r="L1238" s="1883"/>
      <c r="M1238" s="1500"/>
      <c r="N1238" s="1883"/>
      <c r="O1238" s="1883"/>
      <c r="P1238" s="1927"/>
    </row>
    <row r="1239" spans="1:16" s="335" customFormat="1" ht="15" x14ac:dyDescent="0.2">
      <c r="A1239" s="1693">
        <v>1</v>
      </c>
      <c r="B1239" s="1928" t="s">
        <v>1868</v>
      </c>
      <c r="C1239" s="4851" t="s">
        <v>2071</v>
      </c>
      <c r="D1239" s="4851"/>
      <c r="E1239" s="4851"/>
      <c r="F1239" s="4851"/>
      <c r="G1239" s="1904">
        <v>42370</v>
      </c>
      <c r="H1239" s="1904">
        <v>42735</v>
      </c>
      <c r="I1239" s="4753">
        <v>520</v>
      </c>
      <c r="J1239" s="4753">
        <v>2</v>
      </c>
      <c r="K1239" s="1927"/>
      <c r="L1239" s="1927"/>
      <c r="M1239" s="1500">
        <v>7</v>
      </c>
      <c r="N1239" s="1929" t="s">
        <v>593</v>
      </c>
      <c r="O1239" s="1929" t="s">
        <v>287</v>
      </c>
      <c r="P1239" s="1927"/>
    </row>
    <row r="1240" spans="1:16" s="335" customFormat="1" ht="15" x14ac:dyDescent="0.2">
      <c r="A1240" s="843"/>
      <c r="B1240" s="1927"/>
      <c r="C1240" s="4854"/>
      <c r="D1240" s="4855"/>
      <c r="E1240" s="4855"/>
      <c r="F1240" s="4856"/>
      <c r="G1240" s="1930"/>
      <c r="H1240" s="1691"/>
      <c r="I1240" s="4754"/>
      <c r="J1240" s="4754"/>
      <c r="K1240" s="1927"/>
      <c r="L1240" s="1927"/>
      <c r="M1240" s="1500"/>
      <c r="N1240" s="1929"/>
      <c r="O1240" s="1929"/>
      <c r="P1240" s="1883"/>
    </row>
    <row r="1241" spans="1:16" s="335" customFormat="1" ht="15" x14ac:dyDescent="0.2">
      <c r="A1241" s="1693"/>
      <c r="B1241" s="1928" t="s">
        <v>1870</v>
      </c>
      <c r="C1241" s="4853" t="s">
        <v>4222</v>
      </c>
      <c r="D1241" s="4853"/>
      <c r="E1241" s="4853"/>
      <c r="F1241" s="4853"/>
      <c r="G1241" s="1691"/>
      <c r="H1241" s="1691"/>
      <c r="I1241" s="4754"/>
      <c r="J1241" s="4754"/>
      <c r="K1241" s="1883"/>
      <c r="L1241" s="1883"/>
      <c r="M1241" s="1500"/>
      <c r="N1241" s="1929"/>
      <c r="O1241" s="1929"/>
      <c r="P1241" s="1883"/>
    </row>
    <row r="1242" spans="1:16" s="335" customFormat="1" ht="15" x14ac:dyDescent="0.2">
      <c r="A1242" s="1693">
        <v>2</v>
      </c>
      <c r="B1242" s="1928"/>
      <c r="C1242" s="4851" t="s">
        <v>4223</v>
      </c>
      <c r="D1242" s="4851"/>
      <c r="E1242" s="4851"/>
      <c r="F1242" s="4851"/>
      <c r="G1242" s="1691">
        <v>42370</v>
      </c>
      <c r="H1242" s="1691">
        <v>42735</v>
      </c>
      <c r="I1242" s="4754"/>
      <c r="J1242" s="4754"/>
      <c r="K1242" s="1883"/>
      <c r="L1242" s="1883"/>
      <c r="M1242" s="1500">
        <v>13</v>
      </c>
      <c r="N1242" s="1929"/>
      <c r="O1242" s="1929"/>
      <c r="P1242" s="1883"/>
    </row>
    <row r="1243" spans="1:16" s="335" customFormat="1" ht="15" x14ac:dyDescent="0.2">
      <c r="A1243" s="1693">
        <v>3</v>
      </c>
      <c r="B1243" s="1928"/>
      <c r="C1243" s="4851" t="s">
        <v>3728</v>
      </c>
      <c r="D1243" s="4851"/>
      <c r="E1243" s="4851"/>
      <c r="F1243" s="4851"/>
      <c r="G1243" s="1691">
        <v>42370</v>
      </c>
      <c r="H1243" s="1691">
        <v>42735</v>
      </c>
      <c r="I1243" s="4754"/>
      <c r="J1243" s="4754"/>
      <c r="K1243" s="1883"/>
      <c r="L1243" s="1883"/>
      <c r="M1243" s="1500">
        <v>2</v>
      </c>
      <c r="N1243" s="1929"/>
      <c r="O1243" s="1929"/>
      <c r="P1243" s="1883"/>
    </row>
    <row r="1244" spans="1:16" s="335" customFormat="1" ht="15" x14ac:dyDescent="0.2">
      <c r="A1244" s="1693">
        <v>4</v>
      </c>
      <c r="B1244" s="1928"/>
      <c r="C1244" s="4851" t="s">
        <v>71</v>
      </c>
      <c r="D1244" s="4851"/>
      <c r="E1244" s="4851"/>
      <c r="F1244" s="4851"/>
      <c r="G1244" s="1691">
        <v>42370</v>
      </c>
      <c r="H1244" s="1691">
        <v>42735</v>
      </c>
      <c r="I1244" s="4754"/>
      <c r="J1244" s="4754"/>
      <c r="K1244" s="1883"/>
      <c r="L1244" s="1883"/>
      <c r="M1244" s="1500">
        <v>3</v>
      </c>
      <c r="N1244" s="1929"/>
      <c r="O1244" s="1929"/>
      <c r="P1244" s="1883"/>
    </row>
    <row r="1245" spans="1:16" s="335" customFormat="1" ht="15" x14ac:dyDescent="0.2">
      <c r="A1245" s="1693"/>
      <c r="B1245" s="1928" t="s">
        <v>1070</v>
      </c>
      <c r="C1245" s="4852" t="s">
        <v>4228</v>
      </c>
      <c r="D1245" s="4852"/>
      <c r="E1245" s="4852"/>
      <c r="F1245" s="4852"/>
      <c r="G1245" s="1931"/>
      <c r="H1245" s="1931"/>
      <c r="I1245" s="4754"/>
      <c r="J1245" s="4754"/>
      <c r="K1245" s="1927"/>
      <c r="L1245" s="1927"/>
      <c r="M1245" s="1927"/>
      <c r="N1245" s="843"/>
      <c r="O1245" s="843"/>
      <c r="P1245" s="1927"/>
    </row>
    <row r="1246" spans="1:16" s="335" customFormat="1" ht="15" x14ac:dyDescent="0.2">
      <c r="A1246" s="1693">
        <v>5</v>
      </c>
      <c r="B1246" s="1932"/>
      <c r="C1246" s="4851" t="s">
        <v>4229</v>
      </c>
      <c r="D1246" s="4851"/>
      <c r="E1246" s="4851"/>
      <c r="F1246" s="4851"/>
      <c r="G1246" s="1917">
        <v>42370</v>
      </c>
      <c r="H1246" s="1691">
        <v>42735</v>
      </c>
      <c r="I1246" s="4754"/>
      <c r="J1246" s="4754"/>
      <c r="K1246" s="1927"/>
      <c r="L1246" s="1927"/>
      <c r="M1246" s="1500">
        <v>39</v>
      </c>
      <c r="N1246" s="843"/>
      <c r="O1246" s="843"/>
      <c r="P1246" s="1927"/>
    </row>
    <row r="1247" spans="1:16" s="335" customFormat="1" ht="15" x14ac:dyDescent="0.2">
      <c r="A1247" s="1693">
        <v>6</v>
      </c>
      <c r="B1247" s="1920"/>
      <c r="C1247" s="4851" t="s">
        <v>4230</v>
      </c>
      <c r="D1247" s="4851"/>
      <c r="E1247" s="4851"/>
      <c r="F1247" s="4851"/>
      <c r="G1247" s="1917">
        <v>42370</v>
      </c>
      <c r="H1247" s="1691">
        <v>42735</v>
      </c>
      <c r="I1247" s="4754"/>
      <c r="J1247" s="4754"/>
      <c r="K1247" s="1883"/>
      <c r="L1247" s="1883"/>
      <c r="M1247" s="1500">
        <v>21</v>
      </c>
      <c r="N1247" s="1883"/>
      <c r="O1247" s="1883"/>
      <c r="P1247" s="1883"/>
    </row>
    <row r="1248" spans="1:16" s="335" customFormat="1" ht="15" x14ac:dyDescent="0.2">
      <c r="A1248" s="1693">
        <v>7</v>
      </c>
      <c r="B1248" s="1924"/>
      <c r="C1248" s="4851" t="s">
        <v>4231</v>
      </c>
      <c r="D1248" s="4851"/>
      <c r="E1248" s="4851"/>
      <c r="F1248" s="4851"/>
      <c r="G1248" s="1917">
        <v>42370</v>
      </c>
      <c r="H1248" s="1691">
        <v>42735</v>
      </c>
      <c r="I1248" s="4754"/>
      <c r="J1248" s="4754"/>
      <c r="K1248" s="1927"/>
      <c r="L1248" s="1927"/>
      <c r="M1248" s="1500">
        <v>19</v>
      </c>
      <c r="N1248" s="843"/>
      <c r="O1248" s="843"/>
      <c r="P1248" s="1927"/>
    </row>
    <row r="1249" spans="1:16" s="335" customFormat="1" ht="15" x14ac:dyDescent="0.2">
      <c r="A1249" s="1693">
        <v>8</v>
      </c>
      <c r="B1249" s="1920"/>
      <c r="C1249" s="4851" t="s">
        <v>4232</v>
      </c>
      <c r="D1249" s="4851"/>
      <c r="E1249" s="4851"/>
      <c r="F1249" s="4851"/>
      <c r="G1249" s="1917">
        <v>42370</v>
      </c>
      <c r="H1249" s="1691">
        <v>42735</v>
      </c>
      <c r="I1249" s="4754"/>
      <c r="J1249" s="4754"/>
      <c r="K1249" s="1883"/>
      <c r="L1249" s="1883"/>
      <c r="M1249" s="1500">
        <v>38</v>
      </c>
      <c r="N1249" s="843"/>
      <c r="O1249" s="843"/>
      <c r="P1249" s="1883"/>
    </row>
    <row r="1250" spans="1:16" s="335" customFormat="1" ht="15" x14ac:dyDescent="0.2">
      <c r="A1250" s="1693">
        <v>9</v>
      </c>
      <c r="B1250" s="1926"/>
      <c r="C1250" s="4851" t="s">
        <v>4233</v>
      </c>
      <c r="D1250" s="4851"/>
      <c r="E1250" s="4851"/>
      <c r="F1250" s="4851"/>
      <c r="G1250" s="1917">
        <v>42370</v>
      </c>
      <c r="H1250" s="1691">
        <v>42735</v>
      </c>
      <c r="I1250" s="4754"/>
      <c r="J1250" s="4754"/>
      <c r="K1250" s="1883"/>
      <c r="L1250" s="1883"/>
      <c r="M1250" s="1500">
        <v>22</v>
      </c>
      <c r="N1250" s="1883"/>
      <c r="O1250" s="1883"/>
      <c r="P1250" s="1927"/>
    </row>
    <row r="1251" spans="1:16" s="335" customFormat="1" ht="15" x14ac:dyDescent="0.2">
      <c r="A1251" s="1693">
        <v>10</v>
      </c>
      <c r="B1251" s="1928"/>
      <c r="C1251" s="4851" t="s">
        <v>4234</v>
      </c>
      <c r="D1251" s="4851"/>
      <c r="E1251" s="4851"/>
      <c r="F1251" s="4851"/>
      <c r="G1251" s="1917">
        <v>42370</v>
      </c>
      <c r="H1251" s="1691">
        <v>42735</v>
      </c>
      <c r="I1251" s="4754"/>
      <c r="J1251" s="4849"/>
      <c r="K1251" s="1927"/>
      <c r="L1251" s="1927"/>
      <c r="M1251" s="1500">
        <v>19</v>
      </c>
      <c r="N1251" s="843"/>
      <c r="O1251" s="843"/>
      <c r="P1251" s="1927"/>
    </row>
    <row r="1252" spans="1:16" s="335" customFormat="1" ht="15" x14ac:dyDescent="0.2">
      <c r="A1252" s="1693"/>
      <c r="B1252" s="1706" t="s">
        <v>48</v>
      </c>
      <c r="C1252" s="4857" t="s">
        <v>4235</v>
      </c>
      <c r="D1252" s="4858"/>
      <c r="E1252" s="4858"/>
      <c r="F1252" s="4859"/>
      <c r="G1252" s="1883"/>
      <c r="H1252" s="1883"/>
      <c r="I1252" s="4754"/>
      <c r="J1252" s="4753">
        <v>3</v>
      </c>
      <c r="K1252" s="1883"/>
      <c r="L1252" s="1883"/>
      <c r="M1252" s="1883"/>
    </row>
    <row r="1253" spans="1:16" s="335" customFormat="1" ht="15" x14ac:dyDescent="0.2">
      <c r="A1253" s="1693">
        <v>11</v>
      </c>
      <c r="B1253" s="1883"/>
      <c r="C1253" s="4860" t="s">
        <v>4236</v>
      </c>
      <c r="D1253" s="4861"/>
      <c r="E1253" s="4861"/>
      <c r="F1253" s="4862"/>
      <c r="G1253" s="1691">
        <v>42370</v>
      </c>
      <c r="H1253" s="1691">
        <v>42735</v>
      </c>
      <c r="I1253" s="4754"/>
      <c r="J1253" s="4754"/>
      <c r="K1253" s="1883"/>
      <c r="L1253" s="1883"/>
      <c r="M1253" s="1693">
        <v>57</v>
      </c>
      <c r="N1253" s="1883"/>
      <c r="O1253" s="1883"/>
      <c r="P1253" s="1883"/>
    </row>
    <row r="1254" spans="1:16" s="335" customFormat="1" ht="15" x14ac:dyDescent="0.2">
      <c r="A1254" s="1693">
        <v>12</v>
      </c>
      <c r="B1254" s="1928"/>
      <c r="C1254" s="4860" t="s">
        <v>4237</v>
      </c>
      <c r="D1254" s="4861"/>
      <c r="E1254" s="4861"/>
      <c r="F1254" s="4862"/>
      <c r="G1254" s="1691">
        <v>42370</v>
      </c>
      <c r="H1254" s="1691">
        <v>42735</v>
      </c>
      <c r="I1254" s="4754"/>
      <c r="J1254" s="4754"/>
      <c r="K1254" s="1883"/>
      <c r="L1254" s="1883"/>
      <c r="M1254" s="1693">
        <v>18</v>
      </c>
      <c r="N1254" s="1883"/>
      <c r="O1254" s="1883"/>
      <c r="P1254" s="1883"/>
    </row>
    <row r="1255" spans="1:16" s="335" customFormat="1" ht="15" x14ac:dyDescent="0.2">
      <c r="A1255" s="1693">
        <v>13</v>
      </c>
      <c r="B1255" s="1928"/>
      <c r="C1255" s="4860" t="s">
        <v>4238</v>
      </c>
      <c r="D1255" s="4861"/>
      <c r="E1255" s="4861"/>
      <c r="F1255" s="4862"/>
      <c r="G1255" s="1691">
        <v>42370</v>
      </c>
      <c r="H1255" s="1691">
        <v>42735</v>
      </c>
      <c r="I1255" s="4754"/>
      <c r="J1255" s="4754"/>
      <c r="K1255" s="1883"/>
      <c r="L1255" s="1883"/>
      <c r="M1255" s="1693">
        <v>12</v>
      </c>
      <c r="N1255" s="1883"/>
      <c r="O1255" s="1883"/>
      <c r="P1255" s="1883"/>
    </row>
    <row r="1256" spans="1:16" s="335" customFormat="1" ht="15" x14ac:dyDescent="0.2">
      <c r="A1256" s="1693">
        <v>14</v>
      </c>
      <c r="B1256" s="1928"/>
      <c r="C1256" s="4860" t="s">
        <v>53</v>
      </c>
      <c r="D1256" s="4861"/>
      <c r="E1256" s="4861"/>
      <c r="F1256" s="4862"/>
      <c r="G1256" s="1691">
        <v>42370</v>
      </c>
      <c r="H1256" s="1691">
        <v>42735</v>
      </c>
      <c r="I1256" s="4754"/>
      <c r="J1256" s="4754"/>
      <c r="K1256" s="1883"/>
      <c r="L1256" s="1883"/>
      <c r="M1256" s="1693">
        <v>19</v>
      </c>
      <c r="N1256" s="1883"/>
      <c r="O1256" s="1883"/>
      <c r="P1256" s="1883"/>
    </row>
    <row r="1257" spans="1:16" s="335" customFormat="1" ht="15" x14ac:dyDescent="0.2">
      <c r="A1257" s="1693">
        <v>15</v>
      </c>
      <c r="B1257" s="1928"/>
      <c r="C1257" s="4860" t="s">
        <v>3729</v>
      </c>
      <c r="D1257" s="4861"/>
      <c r="E1257" s="4861"/>
      <c r="F1257" s="4862"/>
      <c r="G1257" s="1691">
        <v>42370</v>
      </c>
      <c r="H1257" s="1691">
        <v>42735</v>
      </c>
      <c r="I1257" s="4754"/>
      <c r="J1257" s="4754"/>
      <c r="K1257" s="1883"/>
      <c r="L1257" s="1883"/>
      <c r="M1257" s="1693">
        <v>12</v>
      </c>
      <c r="N1257" s="1883"/>
      <c r="O1257" s="1883"/>
      <c r="P1257" s="1883"/>
    </row>
    <row r="1258" spans="1:16" s="335" customFormat="1" ht="15" x14ac:dyDescent="0.2">
      <c r="A1258" s="1693"/>
      <c r="B1258" s="1706" t="s">
        <v>54</v>
      </c>
      <c r="C1258" s="4857" t="s">
        <v>55</v>
      </c>
      <c r="D1258" s="4858"/>
      <c r="E1258" s="4858"/>
      <c r="F1258" s="4859"/>
      <c r="G1258" s="1931"/>
      <c r="H1258" s="1931"/>
      <c r="I1258" s="4754"/>
      <c r="J1258" s="4754"/>
      <c r="K1258" s="1927"/>
      <c r="L1258" s="1927"/>
      <c r="M1258" s="843"/>
      <c r="N1258" s="843"/>
      <c r="O1258" s="843"/>
      <c r="P1258" s="1927"/>
    </row>
    <row r="1259" spans="1:16" s="335" customFormat="1" ht="32.25" customHeight="1" x14ac:dyDescent="0.2">
      <c r="A1259" s="1693">
        <v>16</v>
      </c>
      <c r="B1259" s="1932"/>
      <c r="C1259" s="4866" t="s">
        <v>4240</v>
      </c>
      <c r="D1259" s="4867"/>
      <c r="E1259" s="4867"/>
      <c r="F1259" s="4868"/>
      <c r="G1259" s="1917">
        <v>42370</v>
      </c>
      <c r="H1259" s="1691">
        <v>42735</v>
      </c>
      <c r="I1259" s="4754"/>
      <c r="J1259" s="4754"/>
      <c r="K1259" s="1927"/>
      <c r="L1259" s="1927"/>
      <c r="M1259" s="1500">
        <v>1</v>
      </c>
      <c r="N1259" s="843"/>
      <c r="O1259" s="843"/>
      <c r="P1259" s="1927"/>
    </row>
    <row r="1260" spans="1:16" s="335" customFormat="1" ht="15" x14ac:dyDescent="0.2">
      <c r="A1260" s="1693">
        <v>17</v>
      </c>
      <c r="B1260" s="1920"/>
      <c r="C1260" s="4860" t="s">
        <v>4241</v>
      </c>
      <c r="D1260" s="4861"/>
      <c r="E1260" s="4861"/>
      <c r="F1260" s="4862"/>
      <c r="G1260" s="1917">
        <v>42370</v>
      </c>
      <c r="H1260" s="1691">
        <v>42735</v>
      </c>
      <c r="I1260" s="4754"/>
      <c r="J1260" s="4754"/>
      <c r="K1260" s="1883"/>
      <c r="L1260" s="1883"/>
      <c r="M1260" s="1500">
        <v>1</v>
      </c>
      <c r="N1260" s="1883"/>
      <c r="O1260" s="1883"/>
      <c r="P1260" s="1883"/>
    </row>
    <row r="1261" spans="1:16" s="335" customFormat="1" ht="15" x14ac:dyDescent="0.2">
      <c r="A1261" s="1693">
        <v>18</v>
      </c>
      <c r="B1261" s="1924"/>
      <c r="C1261" s="4860" t="s">
        <v>4242</v>
      </c>
      <c r="D1261" s="4861"/>
      <c r="E1261" s="4861"/>
      <c r="F1261" s="4862"/>
      <c r="G1261" s="1917">
        <v>42370</v>
      </c>
      <c r="H1261" s="1691">
        <v>42735</v>
      </c>
      <c r="I1261" s="4754"/>
      <c r="J1261" s="4754"/>
      <c r="K1261" s="1927"/>
      <c r="L1261" s="1927"/>
      <c r="M1261" s="1500">
        <v>1</v>
      </c>
      <c r="N1261" s="843"/>
      <c r="O1261" s="843"/>
      <c r="P1261" s="1927"/>
    </row>
    <row r="1262" spans="1:16" s="335" customFormat="1" ht="15" x14ac:dyDescent="0.2">
      <c r="A1262" s="1693">
        <v>19</v>
      </c>
      <c r="B1262" s="1920"/>
      <c r="C1262" s="4860" t="s">
        <v>4243</v>
      </c>
      <c r="D1262" s="4861"/>
      <c r="E1262" s="4861"/>
      <c r="F1262" s="4862"/>
      <c r="G1262" s="1917">
        <v>42370</v>
      </c>
      <c r="H1262" s="1691">
        <v>42735</v>
      </c>
      <c r="I1262" s="4754"/>
      <c r="J1262" s="4754"/>
      <c r="K1262" s="1883"/>
      <c r="L1262" s="1883"/>
      <c r="M1262" s="1500">
        <v>1</v>
      </c>
      <c r="N1262" s="843"/>
      <c r="O1262" s="843"/>
      <c r="P1262" s="1883"/>
    </row>
    <row r="1263" spans="1:16" s="335" customFormat="1" ht="15" x14ac:dyDescent="0.2">
      <c r="A1263" s="1693"/>
      <c r="B1263" s="1924" t="s">
        <v>61</v>
      </c>
      <c r="C1263" s="4857" t="s">
        <v>62</v>
      </c>
      <c r="D1263" s="4858"/>
      <c r="E1263" s="4858"/>
      <c r="F1263" s="4859"/>
      <c r="G1263" s="1917"/>
      <c r="H1263" s="1917"/>
      <c r="I1263" s="4754"/>
      <c r="J1263" s="4754"/>
      <c r="K1263" s="1883"/>
      <c r="L1263" s="1883"/>
      <c r="M1263" s="1500"/>
      <c r="N1263" s="1883"/>
      <c r="O1263" s="1883"/>
      <c r="P1263" s="1927"/>
    </row>
    <row r="1264" spans="1:16" s="335" customFormat="1" ht="15" x14ac:dyDescent="0.2">
      <c r="A1264" s="1693">
        <v>20</v>
      </c>
      <c r="B1264" s="1928"/>
      <c r="C1264" s="4860" t="s">
        <v>4244</v>
      </c>
      <c r="D1264" s="4861"/>
      <c r="E1264" s="4861"/>
      <c r="F1264" s="4862"/>
      <c r="G1264" s="1917">
        <v>42370</v>
      </c>
      <c r="H1264" s="1691">
        <v>42735</v>
      </c>
      <c r="I1264" s="4754"/>
      <c r="J1264" s="4754"/>
      <c r="K1264" s="1927"/>
      <c r="L1264" s="1927"/>
      <c r="M1264" s="1500">
        <v>2</v>
      </c>
      <c r="N1264" s="843"/>
      <c r="O1264" s="843"/>
      <c r="P1264" s="1927"/>
    </row>
    <row r="1265" spans="1:16" s="335" customFormat="1" ht="15" x14ac:dyDescent="0.2">
      <c r="A1265" s="1693">
        <v>21</v>
      </c>
      <c r="B1265" s="1927"/>
      <c r="C1265" s="4860" t="s">
        <v>4245</v>
      </c>
      <c r="D1265" s="4861"/>
      <c r="E1265" s="4861"/>
      <c r="F1265" s="4862"/>
      <c r="G1265" s="1917">
        <v>42370</v>
      </c>
      <c r="H1265" s="1691">
        <v>42735</v>
      </c>
      <c r="I1265" s="4754"/>
      <c r="J1265" s="4754"/>
      <c r="K1265" s="1927"/>
      <c r="L1265" s="1927"/>
      <c r="M1265" s="1500">
        <v>1</v>
      </c>
      <c r="N1265" s="843"/>
      <c r="O1265" s="843"/>
      <c r="P1265" s="1883"/>
    </row>
    <row r="1266" spans="1:16" s="335" customFormat="1" ht="15" x14ac:dyDescent="0.2">
      <c r="A1266" s="1693"/>
      <c r="B1266" s="1924" t="s">
        <v>65</v>
      </c>
      <c r="C1266" s="4857" t="s">
        <v>66</v>
      </c>
      <c r="D1266" s="4858"/>
      <c r="E1266" s="4858"/>
      <c r="F1266" s="4859"/>
      <c r="G1266" s="1691"/>
      <c r="H1266" s="1691"/>
      <c r="I1266" s="4754"/>
      <c r="J1266" s="4754"/>
      <c r="K1266" s="1883"/>
      <c r="L1266" s="1883"/>
      <c r="M1266" s="1500"/>
      <c r="N1266" s="1883"/>
      <c r="O1266" s="1883"/>
      <c r="P1266" s="1883"/>
    </row>
    <row r="1267" spans="1:16" s="335" customFormat="1" ht="33" customHeight="1" x14ac:dyDescent="0.2">
      <c r="A1267" s="1693">
        <v>22</v>
      </c>
      <c r="B1267" s="1928"/>
      <c r="C1267" s="4866" t="s">
        <v>4246</v>
      </c>
      <c r="D1267" s="4867"/>
      <c r="E1267" s="4867"/>
      <c r="F1267" s="4868"/>
      <c r="G1267" s="1917">
        <v>42370</v>
      </c>
      <c r="H1267" s="1691">
        <v>42735</v>
      </c>
      <c r="I1267" s="4754"/>
      <c r="J1267" s="4754"/>
      <c r="K1267" s="1883"/>
      <c r="L1267" s="1883"/>
      <c r="M1267" s="1500">
        <v>8</v>
      </c>
      <c r="N1267" s="1883"/>
      <c r="O1267" s="1883"/>
      <c r="P1267" s="1883"/>
    </row>
    <row r="1268" spans="1:16" s="5" customFormat="1" ht="15" x14ac:dyDescent="0.2">
      <c r="A1268" s="1933"/>
      <c r="B1268" s="1934" t="s">
        <v>4247</v>
      </c>
      <c r="C1268" s="4852" t="s">
        <v>4248</v>
      </c>
      <c r="D1268" s="4852"/>
      <c r="E1268" s="4852"/>
      <c r="F1268" s="4852"/>
      <c r="G1268" s="1917"/>
      <c r="H1268" s="1917"/>
      <c r="I1268" s="4754"/>
      <c r="J1268" s="4754"/>
      <c r="K1268" s="1693"/>
      <c r="L1268" s="1693"/>
      <c r="M1268" s="1500"/>
      <c r="N1268" s="1693"/>
      <c r="O1268" s="1693"/>
      <c r="P1268" s="1693"/>
    </row>
    <row r="1269" spans="1:16" s="5" customFormat="1" ht="31.5" customHeight="1" x14ac:dyDescent="0.2">
      <c r="A1269" s="1693">
        <v>23</v>
      </c>
      <c r="B1269" s="1935"/>
      <c r="C1269" s="4866" t="s">
        <v>4249</v>
      </c>
      <c r="D1269" s="4867"/>
      <c r="E1269" s="4867"/>
      <c r="F1269" s="4868"/>
      <c r="G1269" s="1917">
        <v>42370</v>
      </c>
      <c r="H1269" s="1691">
        <v>42735</v>
      </c>
      <c r="I1269" s="4754"/>
      <c r="J1269" s="4754"/>
      <c r="K1269" s="1693"/>
      <c r="L1269" s="1693"/>
      <c r="M1269" s="1500">
        <v>26</v>
      </c>
      <c r="N1269" s="1693"/>
      <c r="O1269" s="1693"/>
      <c r="P1269" s="1693"/>
    </row>
    <row r="1270" spans="1:16" s="5" customFormat="1" ht="15" customHeight="1" x14ac:dyDescent="0.2">
      <c r="A1270" s="1693"/>
      <c r="B1270" s="1935"/>
      <c r="C1270" s="4860" t="s">
        <v>3730</v>
      </c>
      <c r="D1270" s="4861"/>
      <c r="E1270" s="4861"/>
      <c r="F1270" s="4862"/>
      <c r="G1270" s="1917">
        <v>42370</v>
      </c>
      <c r="H1270" s="1691">
        <v>42735</v>
      </c>
      <c r="I1270" s="4754"/>
      <c r="J1270" s="4849"/>
      <c r="K1270" s="1693"/>
      <c r="L1270" s="1693"/>
      <c r="M1270" s="1500">
        <v>13</v>
      </c>
      <c r="N1270" s="1693"/>
      <c r="O1270" s="1693"/>
      <c r="P1270" s="1693"/>
    </row>
    <row r="1271" spans="1:16" s="5" customFormat="1" ht="15" x14ac:dyDescent="0.2">
      <c r="A1271" s="12"/>
      <c r="B1271" s="1936" t="s">
        <v>72</v>
      </c>
      <c r="C1271" s="4864" t="s">
        <v>2494</v>
      </c>
      <c r="D1271" s="4864"/>
      <c r="E1271" s="4864"/>
      <c r="F1271" s="4864"/>
      <c r="G1271" s="12"/>
      <c r="H1271" s="12"/>
      <c r="I1271" s="4754"/>
      <c r="J1271" s="4753">
        <v>4</v>
      </c>
      <c r="K1271" s="843"/>
      <c r="L1271" s="843"/>
      <c r="M1271" s="1500"/>
      <c r="N1271" s="843"/>
      <c r="O1271" s="843"/>
      <c r="P1271" s="843"/>
    </row>
    <row r="1272" spans="1:16" s="5" customFormat="1" ht="15" x14ac:dyDescent="0.2">
      <c r="A1272" s="12">
        <v>24</v>
      </c>
      <c r="B1272" s="1936" t="s">
        <v>73</v>
      </c>
      <c r="C1272" s="4850" t="s">
        <v>2495</v>
      </c>
      <c r="D1272" s="4850"/>
      <c r="E1272" s="4850"/>
      <c r="F1272" s="4850"/>
      <c r="G1272" s="1917">
        <v>42370</v>
      </c>
      <c r="H1272" s="1917">
        <v>42735</v>
      </c>
      <c r="I1272" s="4754"/>
      <c r="J1272" s="4754"/>
      <c r="K1272" s="843"/>
      <c r="L1272" s="843"/>
      <c r="M1272" s="1500">
        <v>209</v>
      </c>
      <c r="N1272" s="843"/>
      <c r="O1272" s="843"/>
      <c r="P1272" s="843"/>
    </row>
    <row r="1273" spans="1:16" s="5" customFormat="1" ht="15" x14ac:dyDescent="0.2">
      <c r="A1273" s="12">
        <v>25</v>
      </c>
      <c r="B1273" s="1936" t="s">
        <v>2804</v>
      </c>
      <c r="C1273" s="4850" t="s">
        <v>4253</v>
      </c>
      <c r="D1273" s="4850"/>
      <c r="E1273" s="4850"/>
      <c r="F1273" s="4850"/>
      <c r="G1273" s="1917">
        <v>42370</v>
      </c>
      <c r="H1273" s="1917">
        <v>42735</v>
      </c>
      <c r="I1273" s="4754"/>
      <c r="J1273" s="4754"/>
      <c r="K1273" s="843"/>
      <c r="L1273" s="843"/>
      <c r="M1273" s="1500">
        <v>1</v>
      </c>
      <c r="N1273" s="843"/>
      <c r="O1273" s="843"/>
      <c r="P1273" s="843"/>
    </row>
    <row r="1274" spans="1:16" s="5" customFormat="1" ht="15" x14ac:dyDescent="0.2">
      <c r="A1274" s="12"/>
      <c r="B1274" s="1936"/>
      <c r="C1274" s="4863"/>
      <c r="D1274" s="4863"/>
      <c r="E1274" s="4863"/>
      <c r="F1274" s="4863"/>
      <c r="G1274" s="1917"/>
      <c r="H1274" s="1917"/>
      <c r="I1274" s="4754"/>
      <c r="J1274" s="4754"/>
      <c r="K1274" s="1693"/>
      <c r="L1274" s="1693"/>
      <c r="M1274" s="1500"/>
      <c r="N1274" s="843"/>
      <c r="O1274" s="843"/>
      <c r="P1274" s="1693"/>
    </row>
    <row r="1275" spans="1:16" s="5" customFormat="1" ht="15" x14ac:dyDescent="0.2">
      <c r="A1275" s="12">
        <v>26</v>
      </c>
      <c r="B1275" s="1936" t="s">
        <v>2299</v>
      </c>
      <c r="C1275" s="4852" t="s">
        <v>2093</v>
      </c>
      <c r="D1275" s="4852"/>
      <c r="E1275" s="4852"/>
      <c r="F1275" s="4852"/>
      <c r="G1275" s="1917">
        <v>41275</v>
      </c>
      <c r="H1275" s="1917">
        <v>41639</v>
      </c>
      <c r="I1275" s="4754"/>
      <c r="J1275" s="4754"/>
      <c r="K1275" s="1693"/>
      <c r="L1275" s="1693"/>
      <c r="M1275" s="1500"/>
      <c r="N1275" s="1693"/>
      <c r="O1275" s="1693"/>
      <c r="P1275" s="1938" t="s">
        <v>8432</v>
      </c>
    </row>
    <row r="1276" spans="1:16" s="5" customFormat="1" ht="15" x14ac:dyDescent="0.2">
      <c r="A1276" s="12"/>
      <c r="B1276" s="1937" t="s">
        <v>78</v>
      </c>
      <c r="C1276" s="4865" t="s">
        <v>1329</v>
      </c>
      <c r="D1276" s="4865"/>
      <c r="E1276" s="4865"/>
      <c r="F1276" s="4865"/>
      <c r="G1276" s="1917"/>
      <c r="H1276" s="1917"/>
      <c r="I1276" s="4754"/>
      <c r="J1276" s="4754"/>
      <c r="K1276" s="1693"/>
      <c r="L1276" s="1693"/>
      <c r="M1276" s="1500"/>
      <c r="N1276" s="1693"/>
      <c r="O1276" s="1693"/>
      <c r="P1276" s="1693"/>
    </row>
    <row r="1277" spans="1:16" s="5" customFormat="1" ht="23.25" customHeight="1" x14ac:dyDescent="0.2">
      <c r="A1277" s="12">
        <v>27</v>
      </c>
      <c r="B1277" s="1936" t="s">
        <v>79</v>
      </c>
      <c r="C1277" s="4850" t="s">
        <v>3731</v>
      </c>
      <c r="D1277" s="4850"/>
      <c r="E1277" s="4850"/>
      <c r="F1277" s="4850"/>
      <c r="G1277" s="1917">
        <v>42370</v>
      </c>
      <c r="H1277" s="1917">
        <v>42735</v>
      </c>
      <c r="I1277" s="4754"/>
      <c r="J1277" s="4754"/>
      <c r="K1277" s="1693"/>
      <c r="L1277" s="1693"/>
      <c r="M1277" s="1500">
        <v>12</v>
      </c>
      <c r="N1277" s="1693"/>
      <c r="O1277" s="1693"/>
      <c r="P1277" s="1875"/>
    </row>
    <row r="1278" spans="1:16" s="5" customFormat="1" ht="29.25" customHeight="1" x14ac:dyDescent="0.2">
      <c r="A1278" s="12">
        <v>28</v>
      </c>
      <c r="B1278" s="1936" t="s">
        <v>81</v>
      </c>
      <c r="C1278" s="4850" t="s">
        <v>3732</v>
      </c>
      <c r="D1278" s="4850"/>
      <c r="E1278" s="4850"/>
      <c r="F1278" s="4850"/>
      <c r="G1278" s="1917">
        <v>42370</v>
      </c>
      <c r="H1278" s="1917">
        <v>42735</v>
      </c>
      <c r="I1278" s="4754"/>
      <c r="J1278" s="4849"/>
      <c r="K1278" s="1693"/>
      <c r="L1278" s="1693"/>
      <c r="M1278" s="1500">
        <v>12</v>
      </c>
      <c r="N1278" s="1693"/>
      <c r="O1278" s="1693"/>
      <c r="P1278" s="1875"/>
    </row>
    <row r="1279" spans="1:16" s="5" customFormat="1" ht="35.25" customHeight="1" x14ac:dyDescent="0.2">
      <c r="A1279" s="12">
        <v>29</v>
      </c>
      <c r="B1279" s="1936" t="s">
        <v>6347</v>
      </c>
      <c r="C1279" s="4850" t="s">
        <v>4256</v>
      </c>
      <c r="D1279" s="4850"/>
      <c r="E1279" s="4850"/>
      <c r="F1279" s="4850"/>
      <c r="G1279" s="1917">
        <v>42371</v>
      </c>
      <c r="H1279" s="1917">
        <v>42735</v>
      </c>
      <c r="I1279" s="4849"/>
      <c r="J1279" s="1703">
        <v>5</v>
      </c>
      <c r="K1279" s="1693"/>
      <c r="L1279" s="1693"/>
      <c r="M1279" s="1500">
        <v>93</v>
      </c>
      <c r="N1279" s="1693"/>
      <c r="O1279" s="1693"/>
      <c r="P1279" s="1875"/>
    </row>
    <row r="1281" spans="1:16" x14ac:dyDescent="0.2">
      <c r="A1281" s="3860"/>
      <c r="B1281" s="3860"/>
      <c r="C1281" s="3845" t="s">
        <v>2859</v>
      </c>
      <c r="D1281" s="3845"/>
      <c r="E1281" s="3845"/>
      <c r="F1281" s="3845"/>
      <c r="G1281" s="3845"/>
      <c r="H1281" s="3845"/>
      <c r="I1281" s="3845"/>
      <c r="J1281" s="3845"/>
      <c r="K1281" s="3845"/>
      <c r="L1281" s="3845"/>
      <c r="M1281" s="3845"/>
      <c r="N1281" s="3845"/>
      <c r="O1281" s="3852" t="s">
        <v>2858</v>
      </c>
      <c r="P1281" s="3852"/>
    </row>
    <row r="1282" spans="1:16" ht="9" customHeight="1" x14ac:dyDescent="0.2">
      <c r="A1282" s="3860"/>
      <c r="B1282" s="3860"/>
      <c r="C1282" s="3845"/>
      <c r="D1282" s="3845"/>
      <c r="E1282" s="3845"/>
      <c r="F1282" s="3845"/>
      <c r="G1282" s="3845"/>
      <c r="H1282" s="3845"/>
      <c r="I1282" s="3845"/>
      <c r="J1282" s="3845"/>
      <c r="K1282" s="3845"/>
      <c r="L1282" s="3845"/>
      <c r="M1282" s="3845"/>
      <c r="N1282" s="3845"/>
      <c r="O1282" s="3852"/>
      <c r="P1282" s="3852"/>
    </row>
    <row r="1283" spans="1:16" x14ac:dyDescent="0.2">
      <c r="A1283" s="3860"/>
      <c r="B1283" s="3860"/>
      <c r="C1283" s="3845"/>
      <c r="D1283" s="3845"/>
      <c r="E1283" s="3845"/>
      <c r="F1283" s="3845"/>
      <c r="G1283" s="3845"/>
      <c r="H1283" s="3845"/>
      <c r="I1283" s="3845"/>
      <c r="J1283" s="3845"/>
      <c r="K1283" s="3845"/>
      <c r="L1283" s="3845"/>
      <c r="M1283" s="3845"/>
      <c r="N1283" s="3845"/>
      <c r="O1283" s="3852"/>
      <c r="P1283" s="3852"/>
    </row>
    <row r="1284" spans="1:16" ht="7.5" customHeight="1" x14ac:dyDescent="0.2">
      <c r="A1284" s="3860"/>
      <c r="B1284" s="3860"/>
      <c r="C1284" s="3845"/>
      <c r="D1284" s="3845"/>
      <c r="E1284" s="3845"/>
      <c r="F1284" s="3845"/>
      <c r="G1284" s="3845"/>
      <c r="H1284" s="3845"/>
      <c r="I1284" s="3845"/>
      <c r="J1284" s="3845"/>
      <c r="K1284" s="3845"/>
      <c r="L1284" s="3845"/>
      <c r="M1284" s="3845"/>
      <c r="N1284" s="3845"/>
      <c r="O1284" s="3852"/>
      <c r="P1284" s="3852"/>
    </row>
    <row r="1285" spans="1:16" x14ac:dyDescent="0.2">
      <c r="A1285" s="3860"/>
      <c r="B1285" s="3860"/>
      <c r="C1285" s="3930" t="s">
        <v>1209</v>
      </c>
      <c r="D1285" s="3930"/>
      <c r="E1285" s="3930"/>
      <c r="F1285" s="3930"/>
      <c r="G1285" s="3930"/>
      <c r="H1285" s="3930"/>
      <c r="I1285" s="3930"/>
      <c r="J1285" s="3930"/>
      <c r="K1285" s="3930"/>
      <c r="L1285" s="3930"/>
      <c r="M1285" s="3930"/>
      <c r="N1285" s="3930"/>
      <c r="O1285" s="3852" t="s">
        <v>1208</v>
      </c>
      <c r="P1285" s="3852"/>
    </row>
    <row r="1286" spans="1:16" ht="7.5" customHeight="1" x14ac:dyDescent="0.2">
      <c r="A1286" s="3860"/>
      <c r="B1286" s="3860"/>
      <c r="C1286" s="3930"/>
      <c r="D1286" s="3930"/>
      <c r="E1286" s="3930"/>
      <c r="F1286" s="3930"/>
      <c r="G1286" s="3930"/>
      <c r="H1286" s="3930"/>
      <c r="I1286" s="3930"/>
      <c r="J1286" s="3930"/>
      <c r="K1286" s="3930"/>
      <c r="L1286" s="3930"/>
      <c r="M1286" s="3930"/>
      <c r="N1286" s="3930"/>
      <c r="O1286" s="3852"/>
      <c r="P1286" s="3852"/>
    </row>
    <row r="1287" spans="1:16" x14ac:dyDescent="0.2">
      <c r="A1287" s="3860"/>
      <c r="B1287" s="3860"/>
      <c r="C1287" s="3930"/>
      <c r="D1287" s="3930"/>
      <c r="E1287" s="3930"/>
      <c r="F1287" s="3930"/>
      <c r="G1287" s="3930"/>
      <c r="H1287" s="3930"/>
      <c r="I1287" s="3930"/>
      <c r="J1287" s="3930"/>
      <c r="K1287" s="3930"/>
      <c r="L1287" s="3930"/>
      <c r="M1287" s="3930"/>
      <c r="N1287" s="3930"/>
      <c r="O1287" s="3852"/>
      <c r="P1287" s="3852"/>
    </row>
    <row r="1288" spans="1:16" x14ac:dyDescent="0.2">
      <c r="C1288" s="335"/>
      <c r="D1288" s="335"/>
      <c r="E1288" s="335"/>
      <c r="F1288" s="335"/>
      <c r="G1288" s="566"/>
      <c r="H1288" s="566"/>
      <c r="J1288" s="335"/>
      <c r="K1288" s="4"/>
      <c r="M1288" s="335"/>
    </row>
    <row r="1289" spans="1:16" x14ac:dyDescent="0.2">
      <c r="A1289" s="17" t="s">
        <v>2502</v>
      </c>
      <c r="D1289" s="84"/>
      <c r="E1289" s="84"/>
      <c r="F1289" s="84"/>
      <c r="J1289" s="335"/>
      <c r="K1289" s="4"/>
      <c r="M1289" s="724" t="s">
        <v>8253</v>
      </c>
    </row>
    <row r="1290" spans="1:16" x14ac:dyDescent="0.2">
      <c r="A1290" s="17" t="s">
        <v>8441</v>
      </c>
      <c r="G1290" s="84" t="s">
        <v>799</v>
      </c>
      <c r="H1290" s="84"/>
      <c r="J1290" s="335"/>
      <c r="K1290" s="4"/>
      <c r="M1290" s="335"/>
    </row>
    <row r="1291" spans="1:16" x14ac:dyDescent="0.2">
      <c r="A1291" s="17" t="s">
        <v>6674</v>
      </c>
      <c r="G1291" s="84" t="s">
        <v>800</v>
      </c>
      <c r="J1291" s="335"/>
      <c r="K1291" s="4"/>
      <c r="M1291" s="4137" t="s">
        <v>2863</v>
      </c>
      <c r="N1291" s="4138"/>
      <c r="O1291" s="4138"/>
      <c r="P1291" s="4139"/>
    </row>
    <row r="1292" spans="1:16" x14ac:dyDescent="0.2">
      <c r="A1292" s="17" t="s">
        <v>8433</v>
      </c>
      <c r="C1292" s="84"/>
      <c r="J1292" s="335"/>
      <c r="K1292" s="4"/>
      <c r="M1292" s="129" t="s">
        <v>2860</v>
      </c>
      <c r="N1292" s="21" t="s">
        <v>2861</v>
      </c>
      <c r="O1292" s="21" t="s">
        <v>2862</v>
      </c>
      <c r="P1292" s="805" t="s">
        <v>1210</v>
      </c>
    </row>
    <row r="1293" spans="1:16" x14ac:dyDescent="0.2">
      <c r="C1293" s="335"/>
      <c r="D1293" s="335"/>
      <c r="E1293" s="335"/>
      <c r="F1293" s="335"/>
      <c r="G1293" s="566"/>
      <c r="H1293" s="566"/>
      <c r="J1293" s="335"/>
      <c r="K1293" s="4"/>
      <c r="M1293" s="1789">
        <v>2018</v>
      </c>
      <c r="N1293" s="1789">
        <v>10</v>
      </c>
      <c r="O1293" s="1789">
        <v>17</v>
      </c>
      <c r="P1293" s="1789">
        <v>9</v>
      </c>
    </row>
    <row r="1294" spans="1:16" x14ac:dyDescent="0.2">
      <c r="C1294" s="335"/>
      <c r="D1294" s="335"/>
      <c r="E1294" s="335"/>
      <c r="F1294" s="335"/>
      <c r="G1294" s="566"/>
      <c r="H1294" s="566"/>
      <c r="J1294" s="335"/>
      <c r="K1294" s="4"/>
      <c r="L1294" s="4"/>
      <c r="M1294" s="5"/>
      <c r="N1294" s="4"/>
      <c r="O1294" s="4"/>
    </row>
    <row r="1295" spans="1:16" x14ac:dyDescent="0.2">
      <c r="A1295" s="3845" t="s">
        <v>2864</v>
      </c>
      <c r="B1295" s="3845" t="s">
        <v>2865</v>
      </c>
      <c r="C1295" s="3845" t="s">
        <v>1212</v>
      </c>
      <c r="D1295" s="3845"/>
      <c r="E1295" s="3845"/>
      <c r="F1295" s="3845"/>
      <c r="G1295" s="3863" t="s">
        <v>2866</v>
      </c>
      <c r="H1295" s="3864"/>
      <c r="I1295" s="4170" t="s">
        <v>2869</v>
      </c>
      <c r="J1295" s="4170"/>
      <c r="K1295" s="4170"/>
      <c r="L1295" s="4170"/>
      <c r="M1295" s="3845" t="s">
        <v>1211</v>
      </c>
      <c r="N1295" s="3858" t="s">
        <v>2872</v>
      </c>
      <c r="O1295" s="3996" t="s">
        <v>1207</v>
      </c>
      <c r="P1295" s="3858" t="s">
        <v>2873</v>
      </c>
    </row>
    <row r="1296" spans="1:16" x14ac:dyDescent="0.2">
      <c r="A1296" s="3845"/>
      <c r="B1296" s="3845"/>
      <c r="C1296" s="3845"/>
      <c r="D1296" s="3845"/>
      <c r="E1296" s="3845"/>
      <c r="F1296" s="3845"/>
      <c r="G1296" s="6" t="s">
        <v>2867</v>
      </c>
      <c r="H1296" s="6" t="s">
        <v>2868</v>
      </c>
      <c r="I1296" s="6" t="s">
        <v>2870</v>
      </c>
      <c r="J1296" s="6" t="s">
        <v>2871</v>
      </c>
      <c r="K1296" s="6" t="s">
        <v>4319</v>
      </c>
      <c r="L1296" s="6" t="s">
        <v>4320</v>
      </c>
      <c r="M1296" s="3845"/>
      <c r="N1296" s="3858"/>
      <c r="O1296" s="3996"/>
      <c r="P1296" s="3858"/>
    </row>
    <row r="1297" spans="1:18" ht="14.25" customHeight="1" x14ac:dyDescent="0.2">
      <c r="A1297" s="7"/>
      <c r="B1297" s="42" t="s">
        <v>2367</v>
      </c>
      <c r="C1297" s="4653" t="s">
        <v>2503</v>
      </c>
      <c r="D1297" s="4654"/>
      <c r="E1297" s="4654"/>
      <c r="F1297" s="4655"/>
      <c r="G1297" s="7"/>
      <c r="H1297" s="7"/>
      <c r="I1297" s="3931">
        <v>520</v>
      </c>
      <c r="J1297" s="3931">
        <v>6</v>
      </c>
      <c r="K1297" s="7"/>
      <c r="L1297" s="7"/>
      <c r="M1297" s="7"/>
      <c r="N1297" s="7"/>
      <c r="O1297" s="7"/>
      <c r="P1297" s="7"/>
    </row>
    <row r="1298" spans="1:18" ht="14.25" customHeight="1" x14ac:dyDescent="0.2">
      <c r="A1298" s="1">
        <v>1</v>
      </c>
      <c r="B1298" s="42" t="s">
        <v>2368</v>
      </c>
      <c r="C1298" s="4684" t="s">
        <v>2649</v>
      </c>
      <c r="D1298" s="4651"/>
      <c r="E1298" s="4651"/>
      <c r="F1298" s="4652"/>
      <c r="G1298" s="227">
        <v>42433</v>
      </c>
      <c r="H1298" s="8">
        <v>42657</v>
      </c>
      <c r="I1298" s="3932"/>
      <c r="J1298" s="3932"/>
      <c r="K1298" s="7"/>
      <c r="L1298" s="7"/>
      <c r="M1298" s="1">
        <v>24</v>
      </c>
      <c r="N1298" s="1" t="s">
        <v>802</v>
      </c>
      <c r="O1298" s="1" t="s">
        <v>589</v>
      </c>
      <c r="P1298" s="20" t="s">
        <v>6318</v>
      </c>
      <c r="R1298" s="479"/>
    </row>
    <row r="1299" spans="1:18" ht="14.25" customHeight="1" x14ac:dyDescent="0.2">
      <c r="A1299" s="1">
        <v>2</v>
      </c>
      <c r="B1299" s="42" t="s">
        <v>2369</v>
      </c>
      <c r="C1299" s="4684" t="s">
        <v>2770</v>
      </c>
      <c r="D1299" s="4651"/>
      <c r="E1299" s="4651"/>
      <c r="F1299" s="4652"/>
      <c r="G1299" s="227">
        <v>42384</v>
      </c>
      <c r="H1299" s="8">
        <v>42692</v>
      </c>
      <c r="I1299" s="3932"/>
      <c r="J1299" s="3932"/>
      <c r="K1299" s="7"/>
      <c r="L1299" s="7"/>
      <c r="M1299" s="1">
        <v>85</v>
      </c>
      <c r="N1299" s="1" t="s">
        <v>802</v>
      </c>
      <c r="O1299" s="1" t="s">
        <v>589</v>
      </c>
      <c r="P1299" s="20" t="s">
        <v>8434</v>
      </c>
    </row>
    <row r="1300" spans="1:18" ht="14.25" customHeight="1" x14ac:dyDescent="0.2">
      <c r="A1300" s="1"/>
      <c r="B1300" s="42" t="s">
        <v>2372</v>
      </c>
      <c r="C1300" s="4653" t="s">
        <v>1329</v>
      </c>
      <c r="D1300" s="4654"/>
      <c r="E1300" s="4654"/>
      <c r="F1300" s="4655"/>
      <c r="G1300" s="8"/>
      <c r="H1300" s="8"/>
      <c r="I1300" s="3932"/>
      <c r="J1300" s="3932"/>
      <c r="K1300" s="7"/>
      <c r="L1300" s="7"/>
      <c r="M1300" s="1"/>
      <c r="N1300" s="1"/>
      <c r="O1300" s="1"/>
      <c r="P1300" s="7"/>
    </row>
    <row r="1301" spans="1:18" ht="14.25" customHeight="1" x14ac:dyDescent="0.2">
      <c r="A1301" s="1">
        <v>3</v>
      </c>
      <c r="B1301" s="42" t="s">
        <v>812</v>
      </c>
      <c r="C1301" s="4648" t="s">
        <v>6322</v>
      </c>
      <c r="D1301" s="4651"/>
      <c r="E1301" s="4651"/>
      <c r="F1301" s="4652"/>
      <c r="G1301" s="1939" t="s">
        <v>8435</v>
      </c>
      <c r="H1301" s="25" t="s">
        <v>8436</v>
      </c>
      <c r="I1301" s="3933"/>
      <c r="J1301" s="3933"/>
      <c r="K1301" s="7"/>
      <c r="L1301" s="7"/>
      <c r="M1301" s="1942">
        <v>9</v>
      </c>
      <c r="N1301" s="2" t="s">
        <v>1223</v>
      </c>
      <c r="O1301" s="2" t="s">
        <v>589</v>
      </c>
      <c r="P1301" s="7"/>
    </row>
    <row r="1303" spans="1:18" x14ac:dyDescent="0.2">
      <c r="A1303" s="3860"/>
      <c r="B1303" s="3860"/>
      <c r="C1303" s="3845" t="s">
        <v>2859</v>
      </c>
      <c r="D1303" s="3845"/>
      <c r="E1303" s="3845"/>
      <c r="F1303" s="3845"/>
      <c r="G1303" s="3845"/>
      <c r="H1303" s="3845"/>
      <c r="I1303" s="3845"/>
      <c r="J1303" s="3845"/>
      <c r="K1303" s="3845"/>
      <c r="L1303" s="3845"/>
      <c r="M1303" s="3845"/>
      <c r="N1303" s="3845"/>
      <c r="O1303" s="3852" t="s">
        <v>2858</v>
      </c>
      <c r="P1303" s="3852"/>
    </row>
    <row r="1304" spans="1:18" ht="9" customHeight="1" x14ac:dyDescent="0.2">
      <c r="A1304" s="3860"/>
      <c r="B1304" s="3860"/>
      <c r="C1304" s="3845"/>
      <c r="D1304" s="3845"/>
      <c r="E1304" s="3845"/>
      <c r="F1304" s="3845"/>
      <c r="G1304" s="3845"/>
      <c r="H1304" s="3845"/>
      <c r="I1304" s="3845"/>
      <c r="J1304" s="3845"/>
      <c r="K1304" s="3845"/>
      <c r="L1304" s="3845"/>
      <c r="M1304" s="3845"/>
      <c r="N1304" s="3845"/>
      <c r="O1304" s="3852"/>
      <c r="P1304" s="3852"/>
    </row>
    <row r="1305" spans="1:18" x14ac:dyDescent="0.2">
      <c r="A1305" s="3860"/>
      <c r="B1305" s="3860"/>
      <c r="C1305" s="3845"/>
      <c r="D1305" s="3845"/>
      <c r="E1305" s="3845"/>
      <c r="F1305" s="3845"/>
      <c r="G1305" s="3845"/>
      <c r="H1305" s="3845"/>
      <c r="I1305" s="3845"/>
      <c r="J1305" s="3845"/>
      <c r="K1305" s="3845"/>
      <c r="L1305" s="3845"/>
      <c r="M1305" s="3845"/>
      <c r="N1305" s="3845"/>
      <c r="O1305" s="3852"/>
      <c r="P1305" s="3852"/>
    </row>
    <row r="1306" spans="1:18" ht="7.5" customHeight="1" x14ac:dyDescent="0.2">
      <c r="A1306" s="3860"/>
      <c r="B1306" s="3860"/>
      <c r="C1306" s="3845"/>
      <c r="D1306" s="3845"/>
      <c r="E1306" s="3845"/>
      <c r="F1306" s="3845"/>
      <c r="G1306" s="3845"/>
      <c r="H1306" s="3845"/>
      <c r="I1306" s="3845"/>
      <c r="J1306" s="3845"/>
      <c r="K1306" s="3845"/>
      <c r="L1306" s="3845"/>
      <c r="M1306" s="3845"/>
      <c r="N1306" s="3845"/>
      <c r="O1306" s="3852"/>
      <c r="P1306" s="3852"/>
    </row>
    <row r="1307" spans="1:18" x14ac:dyDescent="0.2">
      <c r="A1307" s="3860"/>
      <c r="B1307" s="3860"/>
      <c r="C1307" s="3930" t="s">
        <v>1209</v>
      </c>
      <c r="D1307" s="3930"/>
      <c r="E1307" s="3930"/>
      <c r="F1307" s="3930"/>
      <c r="G1307" s="3930"/>
      <c r="H1307" s="3930"/>
      <c r="I1307" s="3930"/>
      <c r="J1307" s="3930"/>
      <c r="K1307" s="3930"/>
      <c r="L1307" s="3930"/>
      <c r="M1307" s="3930"/>
      <c r="N1307" s="3930"/>
      <c r="O1307" s="3852" t="s">
        <v>1208</v>
      </c>
      <c r="P1307" s="3852"/>
    </row>
    <row r="1308" spans="1:18" ht="7.5" customHeight="1" x14ac:dyDescent="0.2">
      <c r="A1308" s="3860"/>
      <c r="B1308" s="3860"/>
      <c r="C1308" s="3930"/>
      <c r="D1308" s="3930"/>
      <c r="E1308" s="3930"/>
      <c r="F1308" s="3930"/>
      <c r="G1308" s="3930"/>
      <c r="H1308" s="3930"/>
      <c r="I1308" s="3930"/>
      <c r="J1308" s="3930"/>
      <c r="K1308" s="3930"/>
      <c r="L1308" s="3930"/>
      <c r="M1308" s="3930"/>
      <c r="N1308" s="3930"/>
      <c r="O1308" s="3852"/>
      <c r="P1308" s="3852"/>
    </row>
    <row r="1309" spans="1:18" x14ac:dyDescent="0.2">
      <c r="A1309" s="3860"/>
      <c r="B1309" s="3860"/>
      <c r="C1309" s="3930"/>
      <c r="D1309" s="3930"/>
      <c r="E1309" s="3930"/>
      <c r="F1309" s="3930"/>
      <c r="G1309" s="3930"/>
      <c r="H1309" s="3930"/>
      <c r="I1309" s="3930"/>
      <c r="J1309" s="3930"/>
      <c r="K1309" s="3930"/>
      <c r="L1309" s="3930"/>
      <c r="M1309" s="3930"/>
      <c r="N1309" s="3930"/>
      <c r="O1309" s="3852"/>
      <c r="P1309" s="3852"/>
    </row>
    <row r="1310" spans="1:18" x14ac:dyDescent="0.2">
      <c r="C1310" s="335"/>
      <c r="D1310" s="335"/>
      <c r="E1310" s="335"/>
      <c r="F1310" s="335"/>
      <c r="G1310" s="566"/>
      <c r="H1310" s="566"/>
      <c r="J1310" s="335"/>
      <c r="K1310" s="4"/>
      <c r="M1310" s="335"/>
    </row>
    <row r="1311" spans="1:18" x14ac:dyDescent="0.2">
      <c r="A1311" s="17" t="s">
        <v>2502</v>
      </c>
      <c r="J1311" s="335"/>
      <c r="K1311" s="4"/>
      <c r="M1311" s="724" t="s">
        <v>8253</v>
      </c>
    </row>
    <row r="1312" spans="1:18" x14ac:dyDescent="0.2">
      <c r="A1312" s="17" t="s">
        <v>8437</v>
      </c>
      <c r="J1312" s="335"/>
      <c r="K1312" s="4"/>
      <c r="M1312" s="335"/>
    </row>
    <row r="1313" spans="1:16" x14ac:dyDescent="0.2">
      <c r="A1313" s="17" t="s">
        <v>8439</v>
      </c>
      <c r="G1313" s="1940" t="s">
        <v>6283</v>
      </c>
      <c r="H1313" s="105" t="s">
        <v>4300</v>
      </c>
      <c r="J1313" s="335"/>
      <c r="K1313" s="4"/>
      <c r="M1313" s="4137" t="s">
        <v>2863</v>
      </c>
      <c r="N1313" s="4138"/>
      <c r="O1313" s="4138"/>
      <c r="P1313" s="4139"/>
    </row>
    <row r="1314" spans="1:16" x14ac:dyDescent="0.2">
      <c r="A1314" s="17" t="s">
        <v>8438</v>
      </c>
      <c r="J1314" s="335"/>
      <c r="K1314" s="4"/>
      <c r="M1314" s="129" t="s">
        <v>2860</v>
      </c>
      <c r="N1314" s="21" t="s">
        <v>2861</v>
      </c>
      <c r="O1314" s="21" t="s">
        <v>2862</v>
      </c>
      <c r="P1314" s="805" t="s">
        <v>1210</v>
      </c>
    </row>
    <row r="1315" spans="1:16" x14ac:dyDescent="0.2">
      <c r="C1315" s="335"/>
      <c r="D1315" s="335"/>
      <c r="E1315" s="335"/>
      <c r="F1315" s="335"/>
      <c r="G1315" s="566"/>
      <c r="H1315" s="566"/>
      <c r="J1315" s="335"/>
      <c r="K1315" s="4"/>
      <c r="M1315" s="1789">
        <v>2018</v>
      </c>
      <c r="N1315" s="1789">
        <v>12</v>
      </c>
      <c r="O1315" s="1789">
        <v>18</v>
      </c>
      <c r="P1315" s="1789">
        <v>9</v>
      </c>
    </row>
    <row r="1316" spans="1:16" x14ac:dyDescent="0.2">
      <c r="C1316" s="335"/>
      <c r="D1316" s="335"/>
      <c r="E1316" s="335"/>
      <c r="F1316" s="335"/>
      <c r="G1316" s="566"/>
      <c r="H1316" s="566"/>
      <c r="J1316" s="335"/>
      <c r="K1316" s="4"/>
      <c r="L1316" s="4"/>
      <c r="M1316" s="5"/>
      <c r="N1316" s="4"/>
      <c r="O1316" s="4"/>
    </row>
    <row r="1317" spans="1:16" x14ac:dyDescent="0.2">
      <c r="A1317" s="3845" t="s">
        <v>2864</v>
      </c>
      <c r="B1317" s="3845" t="s">
        <v>2865</v>
      </c>
      <c r="C1317" s="3845" t="s">
        <v>1212</v>
      </c>
      <c r="D1317" s="3845"/>
      <c r="E1317" s="3845"/>
      <c r="F1317" s="3845"/>
      <c r="G1317" s="3863" t="s">
        <v>2866</v>
      </c>
      <c r="H1317" s="3864"/>
      <c r="I1317" s="4170" t="s">
        <v>2869</v>
      </c>
      <c r="J1317" s="4170"/>
      <c r="K1317" s="4170"/>
      <c r="L1317" s="4170"/>
      <c r="M1317" s="3845" t="s">
        <v>1211</v>
      </c>
      <c r="N1317" s="3858" t="s">
        <v>2872</v>
      </c>
      <c r="O1317" s="3996" t="s">
        <v>1207</v>
      </c>
      <c r="P1317" s="3858" t="s">
        <v>2873</v>
      </c>
    </row>
    <row r="1318" spans="1:16" x14ac:dyDescent="0.2">
      <c r="A1318" s="3845"/>
      <c r="B1318" s="3845"/>
      <c r="C1318" s="3845"/>
      <c r="D1318" s="3845"/>
      <c r="E1318" s="3845"/>
      <c r="F1318" s="3845"/>
      <c r="G1318" s="6" t="s">
        <v>2867</v>
      </c>
      <c r="H1318" s="6" t="s">
        <v>2868</v>
      </c>
      <c r="I1318" s="6" t="s">
        <v>2870</v>
      </c>
      <c r="J1318" s="6" t="s">
        <v>2871</v>
      </c>
      <c r="K1318" s="6" t="s">
        <v>4319</v>
      </c>
      <c r="L1318" s="6" t="s">
        <v>4320</v>
      </c>
      <c r="M1318" s="3845"/>
      <c r="N1318" s="3858"/>
      <c r="O1318" s="3996"/>
      <c r="P1318" s="3858"/>
    </row>
    <row r="1319" spans="1:16" x14ac:dyDescent="0.2">
      <c r="A1319" s="2" t="s">
        <v>1213</v>
      </c>
      <c r="B1319" s="7" t="s">
        <v>2414</v>
      </c>
      <c r="C1319" s="4666" t="s">
        <v>2503</v>
      </c>
      <c r="D1319" s="4666"/>
      <c r="E1319" s="4666"/>
      <c r="F1319" s="4666"/>
      <c r="G1319" s="7"/>
      <c r="H1319" s="7"/>
      <c r="I1319" s="7"/>
      <c r="J1319" s="7"/>
      <c r="K1319" s="7"/>
      <c r="L1319" s="7"/>
      <c r="M1319" s="7"/>
      <c r="N1319" s="7"/>
      <c r="O1319" s="7"/>
      <c r="P1319" s="7"/>
    </row>
    <row r="1320" spans="1:16" s="335" customFormat="1" ht="25.5" x14ac:dyDescent="0.2">
      <c r="A1320" s="12">
        <v>1</v>
      </c>
      <c r="B1320" s="9" t="s">
        <v>2415</v>
      </c>
      <c r="C1320" s="4909" t="s">
        <v>4301</v>
      </c>
      <c r="D1320" s="4909"/>
      <c r="E1320" s="4909"/>
      <c r="F1320" s="4909"/>
      <c r="G1320" s="1941">
        <v>42417</v>
      </c>
      <c r="H1320" s="1941">
        <v>42710</v>
      </c>
      <c r="I1320" s="3931">
        <v>520</v>
      </c>
      <c r="J1320" s="3931">
        <v>7</v>
      </c>
      <c r="K1320" s="9"/>
      <c r="L1320" s="9"/>
      <c r="M1320" s="12">
        <v>30</v>
      </c>
      <c r="N1320" s="9"/>
      <c r="O1320" s="9"/>
      <c r="P1320" s="111" t="s">
        <v>8440</v>
      </c>
    </row>
    <row r="1321" spans="1:16" s="335" customFormat="1" x14ac:dyDescent="0.2">
      <c r="A1321" s="12"/>
      <c r="B1321" s="9" t="s">
        <v>4303</v>
      </c>
      <c r="C1321" s="4914" t="s">
        <v>1329</v>
      </c>
      <c r="D1321" s="4914"/>
      <c r="E1321" s="4914"/>
      <c r="F1321" s="4914"/>
      <c r="G1321" s="12"/>
      <c r="H1321" s="12"/>
      <c r="I1321" s="3932"/>
      <c r="J1321" s="3932"/>
      <c r="K1321" s="9"/>
      <c r="L1321" s="9"/>
      <c r="M1321" s="12"/>
      <c r="N1321" s="9"/>
      <c r="O1321" s="9"/>
      <c r="P1321" s="9"/>
    </row>
    <row r="1322" spans="1:16" s="335" customFormat="1" x14ac:dyDescent="0.2">
      <c r="A1322" s="12">
        <v>2</v>
      </c>
      <c r="B1322" s="9" t="s">
        <v>6818</v>
      </c>
      <c r="C1322" s="4965" t="s">
        <v>2775</v>
      </c>
      <c r="D1322" s="4965"/>
      <c r="E1322" s="4965"/>
      <c r="F1322" s="4965"/>
      <c r="G1322" s="618">
        <v>42529</v>
      </c>
      <c r="H1322" s="618">
        <v>42590</v>
      </c>
      <c r="I1322" s="3933"/>
      <c r="J1322" s="3933"/>
      <c r="K1322" s="9"/>
      <c r="L1322" s="9"/>
      <c r="M1322" s="12">
        <v>6</v>
      </c>
      <c r="N1322" s="9"/>
      <c r="O1322" s="9"/>
      <c r="P1322" s="9"/>
    </row>
    <row r="1323" spans="1:16" x14ac:dyDescent="0.2">
      <c r="J1323" s="335"/>
    </row>
    <row r="1325" spans="1:16" x14ac:dyDescent="0.2">
      <c r="A1325" s="3860"/>
      <c r="B1325" s="3860"/>
      <c r="C1325" s="3845" t="s">
        <v>2859</v>
      </c>
      <c r="D1325" s="3845"/>
      <c r="E1325" s="3845"/>
      <c r="F1325" s="3845"/>
      <c r="G1325" s="3845"/>
      <c r="H1325" s="3845"/>
      <c r="I1325" s="3845"/>
      <c r="J1325" s="3845"/>
      <c r="K1325" s="3845"/>
      <c r="L1325" s="3845"/>
      <c r="M1325" s="3845"/>
      <c r="N1325" s="3845"/>
      <c r="O1325" s="3852" t="s">
        <v>2858</v>
      </c>
      <c r="P1325" s="3852"/>
    </row>
    <row r="1326" spans="1:16" ht="9" customHeight="1" x14ac:dyDescent="0.2">
      <c r="A1326" s="3860"/>
      <c r="B1326" s="3860"/>
      <c r="C1326" s="3845"/>
      <c r="D1326" s="3845"/>
      <c r="E1326" s="3845"/>
      <c r="F1326" s="3845"/>
      <c r="G1326" s="3845"/>
      <c r="H1326" s="3845"/>
      <c r="I1326" s="3845"/>
      <c r="J1326" s="3845"/>
      <c r="K1326" s="3845"/>
      <c r="L1326" s="3845"/>
      <c r="M1326" s="3845"/>
      <c r="N1326" s="3845"/>
      <c r="O1326" s="3852"/>
      <c r="P1326" s="3852"/>
    </row>
    <row r="1327" spans="1:16" x14ac:dyDescent="0.2">
      <c r="A1327" s="3860"/>
      <c r="B1327" s="3860"/>
      <c r="C1327" s="3845"/>
      <c r="D1327" s="3845"/>
      <c r="E1327" s="3845"/>
      <c r="F1327" s="3845"/>
      <c r="G1327" s="3845"/>
      <c r="H1327" s="3845"/>
      <c r="I1327" s="3845"/>
      <c r="J1327" s="3845"/>
      <c r="K1327" s="3845"/>
      <c r="L1327" s="3845"/>
      <c r="M1327" s="3845"/>
      <c r="N1327" s="3845"/>
      <c r="O1327" s="3852"/>
      <c r="P1327" s="3852"/>
    </row>
    <row r="1328" spans="1:16" ht="7.5" customHeight="1" x14ac:dyDescent="0.2">
      <c r="A1328" s="3860"/>
      <c r="B1328" s="3860"/>
      <c r="C1328" s="3845"/>
      <c r="D1328" s="3845"/>
      <c r="E1328" s="3845"/>
      <c r="F1328" s="3845"/>
      <c r="G1328" s="3845"/>
      <c r="H1328" s="3845"/>
      <c r="I1328" s="3845"/>
      <c r="J1328" s="3845"/>
      <c r="K1328" s="3845"/>
      <c r="L1328" s="3845"/>
      <c r="M1328" s="3845"/>
      <c r="N1328" s="3845"/>
      <c r="O1328" s="3852"/>
      <c r="P1328" s="3852"/>
    </row>
    <row r="1329" spans="1:16" x14ac:dyDescent="0.2">
      <c r="A1329" s="3860"/>
      <c r="B1329" s="3860"/>
      <c r="C1329" s="3930" t="s">
        <v>1209</v>
      </c>
      <c r="D1329" s="3930"/>
      <c r="E1329" s="3930"/>
      <c r="F1329" s="3930"/>
      <c r="G1329" s="3930"/>
      <c r="H1329" s="3930"/>
      <c r="I1329" s="3930"/>
      <c r="J1329" s="3930"/>
      <c r="K1329" s="3930"/>
      <c r="L1329" s="3930"/>
      <c r="M1329" s="3930"/>
      <c r="N1329" s="3930"/>
      <c r="O1329" s="3852" t="s">
        <v>1208</v>
      </c>
      <c r="P1329" s="3852"/>
    </row>
    <row r="1330" spans="1:16" ht="7.5" customHeight="1" x14ac:dyDescent="0.2">
      <c r="A1330" s="3860"/>
      <c r="B1330" s="3860"/>
      <c r="C1330" s="3930"/>
      <c r="D1330" s="3930"/>
      <c r="E1330" s="3930"/>
      <c r="F1330" s="3930"/>
      <c r="G1330" s="3930"/>
      <c r="H1330" s="3930"/>
      <c r="I1330" s="3930"/>
      <c r="J1330" s="3930"/>
      <c r="K1330" s="3930"/>
      <c r="L1330" s="3930"/>
      <c r="M1330" s="3930"/>
      <c r="N1330" s="3930"/>
      <c r="O1330" s="3852"/>
      <c r="P1330" s="3852"/>
    </row>
    <row r="1331" spans="1:16" x14ac:dyDescent="0.2">
      <c r="A1331" s="3860"/>
      <c r="B1331" s="3860"/>
      <c r="C1331" s="3930"/>
      <c r="D1331" s="3930"/>
      <c r="E1331" s="3930"/>
      <c r="F1331" s="3930"/>
      <c r="G1331" s="3930"/>
      <c r="H1331" s="3930"/>
      <c r="I1331" s="3930"/>
      <c r="J1331" s="3930"/>
      <c r="K1331" s="3930"/>
      <c r="L1331" s="3930"/>
      <c r="M1331" s="3930"/>
      <c r="N1331" s="3930"/>
      <c r="O1331" s="3852"/>
      <c r="P1331" s="3852"/>
    </row>
    <row r="1332" spans="1:16" x14ac:dyDescent="0.2">
      <c r="C1332" s="335"/>
      <c r="D1332" s="335"/>
      <c r="E1332" s="335"/>
      <c r="F1332" s="335"/>
      <c r="G1332" s="566"/>
      <c r="H1332" s="566"/>
      <c r="J1332" s="335"/>
      <c r="K1332" s="4"/>
      <c r="M1332" s="335"/>
    </row>
    <row r="1333" spans="1:16" x14ac:dyDescent="0.2">
      <c r="A1333" s="17" t="s">
        <v>8442</v>
      </c>
      <c r="D1333" s="1943"/>
      <c r="E1333" s="1943"/>
      <c r="J1333" s="335"/>
      <c r="K1333" s="4"/>
      <c r="M1333" s="724" t="s">
        <v>8253</v>
      </c>
    </row>
    <row r="1334" spans="1:16" x14ac:dyDescent="0.2">
      <c r="A1334" s="17" t="s">
        <v>8443</v>
      </c>
      <c r="D1334" s="4"/>
      <c r="E1334" s="4"/>
      <c r="G1334" s="17" t="s">
        <v>6297</v>
      </c>
      <c r="J1334" s="335"/>
      <c r="K1334" s="4"/>
      <c r="M1334" s="335"/>
    </row>
    <row r="1335" spans="1:16" x14ac:dyDescent="0.2">
      <c r="A1335" s="17" t="s">
        <v>8444</v>
      </c>
      <c r="J1335" s="335"/>
      <c r="K1335" s="4"/>
      <c r="M1335" s="4137" t="s">
        <v>2863</v>
      </c>
      <c r="N1335" s="4138"/>
      <c r="O1335" s="4138"/>
      <c r="P1335" s="4139"/>
    </row>
    <row r="1336" spans="1:16" x14ac:dyDescent="0.2">
      <c r="A1336" s="3861" t="s">
        <v>8445</v>
      </c>
      <c r="B1336" s="3861"/>
      <c r="C1336" s="3861"/>
      <c r="D1336" s="3861"/>
      <c r="E1336" s="3861"/>
      <c r="F1336" s="3861"/>
      <c r="G1336" s="3861"/>
      <c r="H1336" s="3861"/>
      <c r="I1336" s="3861"/>
      <c r="J1336" s="335"/>
      <c r="K1336" s="4"/>
      <c r="M1336" s="129" t="s">
        <v>2860</v>
      </c>
      <c r="N1336" s="21" t="s">
        <v>2861</v>
      </c>
      <c r="O1336" s="21" t="s">
        <v>2862</v>
      </c>
      <c r="P1336" s="805" t="s">
        <v>1210</v>
      </c>
    </row>
    <row r="1337" spans="1:16" x14ac:dyDescent="0.2">
      <c r="C1337" s="335"/>
      <c r="D1337" s="335"/>
      <c r="E1337" s="335"/>
      <c r="F1337" s="335"/>
      <c r="G1337" s="566"/>
      <c r="H1337" s="566"/>
      <c r="J1337" s="335"/>
      <c r="K1337" s="4"/>
      <c r="M1337" s="1789">
        <v>2018</v>
      </c>
      <c r="N1337" s="1789">
        <v>12</v>
      </c>
      <c r="O1337" s="1789">
        <v>21</v>
      </c>
      <c r="P1337" s="1789">
        <v>9</v>
      </c>
    </row>
    <row r="1338" spans="1:16" x14ac:dyDescent="0.2">
      <c r="C1338" s="335"/>
      <c r="D1338" s="335"/>
      <c r="E1338" s="335"/>
      <c r="F1338" s="335"/>
      <c r="G1338" s="566"/>
      <c r="H1338" s="566"/>
      <c r="J1338" s="335"/>
      <c r="K1338" s="4"/>
      <c r="L1338" s="4"/>
      <c r="M1338" s="5"/>
      <c r="N1338" s="4"/>
      <c r="O1338" s="4"/>
    </row>
    <row r="1339" spans="1:16" x14ac:dyDescent="0.2">
      <c r="A1339" s="3845" t="s">
        <v>2864</v>
      </c>
      <c r="B1339" s="3845" t="s">
        <v>2865</v>
      </c>
      <c r="C1339" s="3845" t="s">
        <v>1212</v>
      </c>
      <c r="D1339" s="3845"/>
      <c r="E1339" s="3845"/>
      <c r="F1339" s="3845"/>
      <c r="G1339" s="3863" t="s">
        <v>2866</v>
      </c>
      <c r="H1339" s="3864"/>
      <c r="I1339" s="4170" t="s">
        <v>2869</v>
      </c>
      <c r="J1339" s="4170"/>
      <c r="K1339" s="4170"/>
      <c r="L1339" s="4170"/>
      <c r="M1339" s="3845" t="s">
        <v>1211</v>
      </c>
      <c r="N1339" s="3858" t="s">
        <v>2872</v>
      </c>
      <c r="O1339" s="3996" t="s">
        <v>1207</v>
      </c>
      <c r="P1339" s="3858" t="s">
        <v>2873</v>
      </c>
    </row>
    <row r="1340" spans="1:16" x14ac:dyDescent="0.2">
      <c r="A1340" s="3845"/>
      <c r="B1340" s="3845"/>
      <c r="C1340" s="3845"/>
      <c r="D1340" s="3845"/>
      <c r="E1340" s="3845"/>
      <c r="F1340" s="3845"/>
      <c r="G1340" s="6" t="s">
        <v>2867</v>
      </c>
      <c r="H1340" s="6" t="s">
        <v>2868</v>
      </c>
      <c r="I1340" s="6" t="s">
        <v>2870</v>
      </c>
      <c r="J1340" s="6" t="s">
        <v>2871</v>
      </c>
      <c r="K1340" s="6" t="s">
        <v>4319</v>
      </c>
      <c r="L1340" s="6" t="s">
        <v>4320</v>
      </c>
      <c r="M1340" s="3845"/>
      <c r="N1340" s="3858"/>
      <c r="O1340" s="3996"/>
      <c r="P1340" s="3858"/>
    </row>
    <row r="1341" spans="1:16" ht="14.25" customHeight="1" x14ac:dyDescent="0.2">
      <c r="A1341" s="12"/>
      <c r="B1341" s="132" t="s">
        <v>1308</v>
      </c>
      <c r="C1341" s="4914" t="s">
        <v>2503</v>
      </c>
      <c r="D1341" s="4914"/>
      <c r="E1341" s="4914"/>
      <c r="F1341" s="4914"/>
      <c r="G1341" s="1725"/>
      <c r="H1341" s="9"/>
      <c r="I1341" s="9"/>
      <c r="J1341" s="9"/>
      <c r="K1341" s="9"/>
      <c r="L1341" s="9"/>
      <c r="M1341" s="9"/>
      <c r="N1341" s="9"/>
      <c r="O1341" s="9"/>
      <c r="P1341" s="9"/>
    </row>
    <row r="1342" spans="1:16" ht="29.25" customHeight="1" x14ac:dyDescent="0.2">
      <c r="A1342" s="12">
        <v>1</v>
      </c>
      <c r="B1342" s="132" t="s">
        <v>1309</v>
      </c>
      <c r="C1342" s="4913" t="s">
        <v>6822</v>
      </c>
      <c r="D1342" s="4913"/>
      <c r="E1342" s="4913"/>
      <c r="F1342" s="4913"/>
      <c r="G1342" s="618">
        <v>42012</v>
      </c>
      <c r="H1342" s="618">
        <v>42316</v>
      </c>
      <c r="I1342" s="3931">
        <v>520</v>
      </c>
      <c r="J1342" s="3931">
        <v>8</v>
      </c>
      <c r="K1342" s="12"/>
      <c r="L1342" s="9"/>
      <c r="M1342" s="12">
        <v>89</v>
      </c>
      <c r="N1342" s="44" t="s">
        <v>593</v>
      </c>
      <c r="O1342" s="44" t="s">
        <v>589</v>
      </c>
      <c r="P1342" s="111" t="s">
        <v>8459</v>
      </c>
    </row>
    <row r="1343" spans="1:16" s="335" customFormat="1" ht="28.5" customHeight="1" x14ac:dyDescent="0.2">
      <c r="A1343" s="12">
        <v>2</v>
      </c>
      <c r="B1343" s="132" t="s">
        <v>1309</v>
      </c>
      <c r="C1343" s="4913" t="s">
        <v>6822</v>
      </c>
      <c r="D1343" s="4913"/>
      <c r="E1343" s="4913"/>
      <c r="F1343" s="4913"/>
      <c r="G1343" s="1944">
        <v>42381</v>
      </c>
      <c r="H1343" s="618">
        <v>42689</v>
      </c>
      <c r="I1343" s="3933"/>
      <c r="J1343" s="3933"/>
      <c r="K1343" s="12"/>
      <c r="L1343" s="9"/>
      <c r="M1343" s="12">
        <v>76</v>
      </c>
      <c r="N1343" s="44" t="s">
        <v>593</v>
      </c>
      <c r="O1343" s="44" t="s">
        <v>589</v>
      </c>
      <c r="P1343" s="111" t="s">
        <v>8446</v>
      </c>
    </row>
    <row r="1344" spans="1:16" s="335" customFormat="1" ht="12.75" customHeight="1" x14ac:dyDescent="0.2">
      <c r="A1344" s="12">
        <v>3</v>
      </c>
      <c r="B1344" s="132" t="s">
        <v>1120</v>
      </c>
      <c r="C1344" s="4913" t="s">
        <v>765</v>
      </c>
      <c r="D1344" s="4913"/>
      <c r="E1344" s="4913"/>
      <c r="F1344" s="4913"/>
      <c r="G1344" s="1944">
        <v>42373</v>
      </c>
      <c r="H1344" s="618">
        <v>42439</v>
      </c>
      <c r="I1344" s="3931">
        <v>521</v>
      </c>
      <c r="J1344" s="3931">
        <v>1</v>
      </c>
      <c r="K1344" s="12" t="s">
        <v>8447</v>
      </c>
      <c r="L1344" s="9"/>
      <c r="M1344" s="12">
        <v>200</v>
      </c>
      <c r="N1344" s="44" t="s">
        <v>593</v>
      </c>
      <c r="O1344" s="44" t="s">
        <v>589</v>
      </c>
      <c r="P1344" s="9"/>
    </row>
    <row r="1345" spans="1:16" s="335" customFormat="1" x14ac:dyDescent="0.2">
      <c r="A1345" s="12">
        <v>4</v>
      </c>
      <c r="B1345" s="132" t="s">
        <v>1120</v>
      </c>
      <c r="C1345" s="4913" t="s">
        <v>765</v>
      </c>
      <c r="D1345" s="4913"/>
      <c r="E1345" s="4913"/>
      <c r="F1345" s="4913"/>
      <c r="G1345" s="1944">
        <v>42439</v>
      </c>
      <c r="H1345" s="618">
        <v>42507</v>
      </c>
      <c r="I1345" s="3932"/>
      <c r="J1345" s="3933"/>
      <c r="K1345" s="12" t="s">
        <v>8448</v>
      </c>
      <c r="L1345" s="9"/>
      <c r="M1345" s="12">
        <v>200</v>
      </c>
      <c r="N1345" s="44" t="s">
        <v>593</v>
      </c>
      <c r="O1345" s="44" t="s">
        <v>589</v>
      </c>
      <c r="P1345" s="806"/>
    </row>
    <row r="1346" spans="1:16" s="335" customFormat="1" x14ac:dyDescent="0.2">
      <c r="A1346" s="12">
        <v>5</v>
      </c>
      <c r="B1346" s="132" t="s">
        <v>1120</v>
      </c>
      <c r="C1346" s="4913" t="s">
        <v>765</v>
      </c>
      <c r="D1346" s="4913"/>
      <c r="E1346" s="4913"/>
      <c r="F1346" s="4913"/>
      <c r="G1346" s="1944">
        <v>42507</v>
      </c>
      <c r="H1346" s="618">
        <v>42573</v>
      </c>
      <c r="I1346" s="3932"/>
      <c r="J1346" s="3931">
        <v>2</v>
      </c>
      <c r="K1346" s="12" t="s">
        <v>8449</v>
      </c>
      <c r="L1346" s="9"/>
      <c r="M1346" s="12">
        <v>200</v>
      </c>
      <c r="N1346" s="44" t="s">
        <v>593</v>
      </c>
      <c r="O1346" s="44" t="s">
        <v>589</v>
      </c>
      <c r="P1346" s="806"/>
    </row>
    <row r="1347" spans="1:16" s="335" customFormat="1" x14ac:dyDescent="0.2">
      <c r="A1347" s="12">
        <v>6</v>
      </c>
      <c r="B1347" s="132" t="s">
        <v>1120</v>
      </c>
      <c r="C1347" s="4913" t="s">
        <v>765</v>
      </c>
      <c r="D1347" s="4913"/>
      <c r="E1347" s="4913"/>
      <c r="F1347" s="4913"/>
      <c r="G1347" s="1944">
        <v>42574</v>
      </c>
      <c r="H1347" s="618">
        <v>42639</v>
      </c>
      <c r="I1347" s="3932"/>
      <c r="J1347" s="3933"/>
      <c r="K1347" s="12" t="s">
        <v>8450</v>
      </c>
      <c r="L1347" s="9"/>
      <c r="M1347" s="12">
        <v>200</v>
      </c>
      <c r="N1347" s="44" t="s">
        <v>593</v>
      </c>
      <c r="O1347" s="44" t="s">
        <v>589</v>
      </c>
      <c r="P1347" s="806"/>
    </row>
    <row r="1348" spans="1:16" s="335" customFormat="1" x14ac:dyDescent="0.2">
      <c r="A1348" s="12">
        <v>7</v>
      </c>
      <c r="B1348" s="132" t="s">
        <v>1120</v>
      </c>
      <c r="C1348" s="4913" t="s">
        <v>8453</v>
      </c>
      <c r="D1348" s="4913"/>
      <c r="E1348" s="4913"/>
      <c r="F1348" s="4913"/>
      <c r="G1348" s="1944">
        <v>42640</v>
      </c>
      <c r="H1348" s="618">
        <v>42739</v>
      </c>
      <c r="I1348" s="3932"/>
      <c r="J1348" s="129">
        <v>3</v>
      </c>
      <c r="K1348" s="12" t="s">
        <v>8451</v>
      </c>
      <c r="L1348" s="9"/>
      <c r="M1348" s="12">
        <v>200</v>
      </c>
      <c r="N1348" s="44" t="s">
        <v>593</v>
      </c>
      <c r="O1348" s="44" t="s">
        <v>589</v>
      </c>
      <c r="P1348" s="806"/>
    </row>
    <row r="1349" spans="1:16" ht="14.25" customHeight="1" x14ac:dyDescent="0.2">
      <c r="A1349" s="12"/>
      <c r="B1349" s="132" t="s">
        <v>1117</v>
      </c>
      <c r="C1349" s="4914" t="s">
        <v>2527</v>
      </c>
      <c r="D1349" s="4914"/>
      <c r="E1349" s="4914"/>
      <c r="F1349" s="4914"/>
      <c r="G1349" s="618"/>
      <c r="H1349" s="618"/>
      <c r="I1349" s="3932"/>
      <c r="J1349" s="12"/>
      <c r="K1349" s="12"/>
      <c r="L1349" s="9"/>
      <c r="M1349" s="12"/>
      <c r="N1349" s="9"/>
      <c r="O1349" s="9"/>
      <c r="P1349" s="9"/>
    </row>
    <row r="1350" spans="1:16" ht="14.25" customHeight="1" x14ac:dyDescent="0.2">
      <c r="A1350" s="12">
        <v>8</v>
      </c>
      <c r="B1350" s="132" t="s">
        <v>766</v>
      </c>
      <c r="C1350" s="4966" t="s">
        <v>8452</v>
      </c>
      <c r="D1350" s="4966"/>
      <c r="E1350" s="4966"/>
      <c r="F1350" s="4966"/>
      <c r="G1350" s="618">
        <v>42023</v>
      </c>
      <c r="H1350" s="618">
        <v>42366</v>
      </c>
      <c r="I1350" s="3932"/>
      <c r="J1350" s="3931">
        <v>4</v>
      </c>
      <c r="K1350" s="12"/>
      <c r="L1350" s="9"/>
      <c r="M1350" s="12">
        <v>27</v>
      </c>
      <c r="N1350" s="44" t="s">
        <v>593</v>
      </c>
      <c r="O1350" s="44" t="s">
        <v>589</v>
      </c>
      <c r="P1350" s="44"/>
    </row>
    <row r="1351" spans="1:16" s="335" customFormat="1" x14ac:dyDescent="0.2">
      <c r="A1351" s="12">
        <v>9</v>
      </c>
      <c r="B1351" s="132" t="s">
        <v>766</v>
      </c>
      <c r="C1351" s="4913" t="s">
        <v>767</v>
      </c>
      <c r="D1351" s="4913"/>
      <c r="E1351" s="4913"/>
      <c r="F1351" s="4913"/>
      <c r="G1351" s="1944">
        <v>42438</v>
      </c>
      <c r="H1351" s="618">
        <v>42730</v>
      </c>
      <c r="I1351" s="3932"/>
      <c r="J1351" s="3932"/>
      <c r="K1351" s="12"/>
      <c r="L1351" s="9"/>
      <c r="M1351" s="12">
        <v>25</v>
      </c>
      <c r="N1351" s="44" t="s">
        <v>593</v>
      </c>
      <c r="O1351" s="44" t="s">
        <v>589</v>
      </c>
      <c r="P1351" s="44"/>
    </row>
    <row r="1352" spans="1:16" ht="44.25" customHeight="1" x14ac:dyDescent="0.2">
      <c r="A1352" s="12">
        <v>10</v>
      </c>
      <c r="B1352" s="132" t="s">
        <v>1312</v>
      </c>
      <c r="C1352" s="4913" t="s">
        <v>1147</v>
      </c>
      <c r="D1352" s="4913"/>
      <c r="E1352" s="4913"/>
      <c r="F1352" s="4913"/>
      <c r="G1352" s="618">
        <v>42005</v>
      </c>
      <c r="H1352" s="618">
        <v>42369</v>
      </c>
      <c r="I1352" s="3932"/>
      <c r="J1352" s="3932"/>
      <c r="K1352" s="12"/>
      <c r="L1352" s="9"/>
      <c r="M1352" s="12">
        <v>10</v>
      </c>
      <c r="N1352" s="44" t="s">
        <v>593</v>
      </c>
      <c r="O1352" s="44" t="s">
        <v>589</v>
      </c>
      <c r="P1352" s="111" t="s">
        <v>8460</v>
      </c>
    </row>
    <row r="1353" spans="1:16" s="335" customFormat="1" ht="47.25" customHeight="1" x14ac:dyDescent="0.2">
      <c r="A1353" s="12">
        <v>11</v>
      </c>
      <c r="B1353" s="132" t="s">
        <v>1312</v>
      </c>
      <c r="C1353" s="4913" t="s">
        <v>1147</v>
      </c>
      <c r="D1353" s="4913"/>
      <c r="E1353" s="4913"/>
      <c r="F1353" s="4913"/>
      <c r="G1353" s="618">
        <v>42370</v>
      </c>
      <c r="H1353" s="618">
        <v>42735</v>
      </c>
      <c r="I1353" s="3932"/>
      <c r="J1353" s="3933"/>
      <c r="K1353" s="12"/>
      <c r="L1353" s="9"/>
      <c r="M1353" s="12">
        <v>13</v>
      </c>
      <c r="N1353" s="44" t="s">
        <v>593</v>
      </c>
      <c r="O1353" s="44" t="s">
        <v>589</v>
      </c>
      <c r="P1353" s="111" t="s">
        <v>8457</v>
      </c>
    </row>
    <row r="1354" spans="1:16" s="335" customFormat="1" ht="14.25" customHeight="1" x14ac:dyDescent="0.2">
      <c r="A1354" s="12"/>
      <c r="B1354" s="132" t="s">
        <v>1122</v>
      </c>
      <c r="C1354" s="4723" t="s">
        <v>1123</v>
      </c>
      <c r="D1354" s="4723"/>
      <c r="E1354" s="4723"/>
      <c r="F1354" s="4723"/>
      <c r="G1354" s="618"/>
      <c r="H1354" s="618"/>
      <c r="I1354" s="3932"/>
      <c r="J1354" s="12"/>
      <c r="K1354" s="12"/>
      <c r="L1354" s="9"/>
      <c r="M1354" s="12"/>
      <c r="N1354" s="9"/>
      <c r="O1354" s="9"/>
      <c r="P1354" s="9"/>
    </row>
    <row r="1355" spans="1:16" s="335" customFormat="1" ht="27" customHeight="1" x14ac:dyDescent="0.2">
      <c r="A1355" s="1945">
        <v>12</v>
      </c>
      <c r="B1355" s="132" t="s">
        <v>1124</v>
      </c>
      <c r="C1355" s="4913" t="s">
        <v>8454</v>
      </c>
      <c r="D1355" s="4913"/>
      <c r="E1355" s="4913"/>
      <c r="F1355" s="4913"/>
      <c r="G1355" s="618">
        <v>42470</v>
      </c>
      <c r="H1355" s="618">
        <v>42570</v>
      </c>
      <c r="I1355" s="3932"/>
      <c r="J1355" s="3931">
        <v>5</v>
      </c>
      <c r="K1355" s="12" t="s">
        <v>1280</v>
      </c>
      <c r="L1355" s="9"/>
      <c r="M1355" s="12">
        <v>200</v>
      </c>
      <c r="N1355" s="9" t="s">
        <v>593</v>
      </c>
      <c r="O1355" s="9" t="s">
        <v>589</v>
      </c>
      <c r="P1355" s="111"/>
    </row>
    <row r="1356" spans="1:16" s="335" customFormat="1" ht="27" customHeight="1" x14ac:dyDescent="0.2">
      <c r="A1356" s="1945">
        <v>13</v>
      </c>
      <c r="B1356" s="132" t="s">
        <v>1124</v>
      </c>
      <c r="C1356" s="4913" t="s">
        <v>8454</v>
      </c>
      <c r="D1356" s="4913"/>
      <c r="E1356" s="4913"/>
      <c r="F1356" s="4913"/>
      <c r="G1356" s="618">
        <v>42571</v>
      </c>
      <c r="H1356" s="618">
        <v>42727</v>
      </c>
      <c r="I1356" s="3932"/>
      <c r="J1356" s="3933"/>
      <c r="K1356" s="28" t="s">
        <v>1281</v>
      </c>
      <c r="L1356" s="9"/>
      <c r="M1356" s="12">
        <v>200</v>
      </c>
      <c r="N1356" s="9" t="s">
        <v>593</v>
      </c>
      <c r="O1356" s="9" t="s">
        <v>589</v>
      </c>
      <c r="P1356" s="111"/>
    </row>
    <row r="1357" spans="1:16" s="335" customFormat="1" x14ac:dyDescent="0.2">
      <c r="A1357" s="1945">
        <v>14</v>
      </c>
      <c r="B1357" s="132" t="s">
        <v>1127</v>
      </c>
      <c r="C1357" s="4965" t="s">
        <v>1137</v>
      </c>
      <c r="D1357" s="4965"/>
      <c r="E1357" s="4965"/>
      <c r="F1357" s="4965"/>
      <c r="G1357" s="618">
        <v>42411</v>
      </c>
      <c r="H1357" s="618">
        <v>42612</v>
      </c>
      <c r="I1357" s="3932"/>
      <c r="J1357" s="3931">
        <v>6</v>
      </c>
      <c r="K1357" s="12" t="s">
        <v>1280</v>
      </c>
      <c r="L1357" s="9"/>
      <c r="M1357" s="12">
        <v>200</v>
      </c>
      <c r="N1357" s="9" t="s">
        <v>593</v>
      </c>
      <c r="O1357" s="9" t="s">
        <v>589</v>
      </c>
      <c r="P1357" s="111"/>
    </row>
    <row r="1358" spans="1:16" s="335" customFormat="1" ht="14.25" customHeight="1" x14ac:dyDescent="0.2">
      <c r="A1358" s="1945">
        <v>15</v>
      </c>
      <c r="B1358" s="132" t="s">
        <v>1127</v>
      </c>
      <c r="C1358" s="4965" t="s">
        <v>1137</v>
      </c>
      <c r="D1358" s="4965"/>
      <c r="E1358" s="4965"/>
      <c r="F1358" s="4965"/>
      <c r="G1358" s="618">
        <v>42613</v>
      </c>
      <c r="H1358" s="618">
        <v>42416</v>
      </c>
      <c r="I1358" s="3933"/>
      <c r="J1358" s="3933"/>
      <c r="K1358" s="12" t="s">
        <v>1281</v>
      </c>
      <c r="L1358" s="9"/>
      <c r="M1358" s="12">
        <v>200</v>
      </c>
      <c r="N1358" s="9" t="s">
        <v>593</v>
      </c>
      <c r="O1358" s="9" t="s">
        <v>589</v>
      </c>
      <c r="P1358" s="111"/>
    </row>
    <row r="1359" spans="1:16" s="567" customFormat="1" ht="16.5" customHeight="1" x14ac:dyDescent="0.2">
      <c r="A1359" s="1945">
        <v>16</v>
      </c>
      <c r="B1359" s="132" t="s">
        <v>6837</v>
      </c>
      <c r="C1359" s="4965" t="s">
        <v>8456</v>
      </c>
      <c r="D1359" s="4965"/>
      <c r="E1359" s="4965"/>
      <c r="F1359" s="4965"/>
      <c r="G1359" s="618">
        <v>42403</v>
      </c>
      <c r="H1359" s="618">
        <v>42577</v>
      </c>
      <c r="I1359" s="3931">
        <v>522</v>
      </c>
      <c r="J1359" s="3872">
        <v>1</v>
      </c>
      <c r="K1359" s="12" t="s">
        <v>1314</v>
      </c>
      <c r="L1359" s="9"/>
      <c r="M1359" s="12">
        <v>200</v>
      </c>
      <c r="N1359" s="9" t="s">
        <v>593</v>
      </c>
      <c r="O1359" s="9" t="s">
        <v>589</v>
      </c>
      <c r="P1359" s="111"/>
    </row>
    <row r="1360" spans="1:16" s="567" customFormat="1" ht="16.5" customHeight="1" x14ac:dyDescent="0.2">
      <c r="A1360" s="1945">
        <v>17</v>
      </c>
      <c r="B1360" s="132" t="s">
        <v>6837</v>
      </c>
      <c r="C1360" s="4965" t="s">
        <v>8456</v>
      </c>
      <c r="D1360" s="4965"/>
      <c r="E1360" s="4965"/>
      <c r="F1360" s="4965"/>
      <c r="G1360" s="618">
        <v>42578</v>
      </c>
      <c r="H1360" s="618">
        <v>42643</v>
      </c>
      <c r="I1360" s="3932"/>
      <c r="J1360" s="3873"/>
      <c r="K1360" s="12" t="s">
        <v>1315</v>
      </c>
      <c r="L1360" s="9"/>
      <c r="M1360" s="12">
        <v>200</v>
      </c>
      <c r="N1360" s="9" t="s">
        <v>593</v>
      </c>
      <c r="O1360" s="9" t="s">
        <v>589</v>
      </c>
      <c r="P1360" s="111"/>
    </row>
    <row r="1361" spans="1:16" s="567" customFormat="1" ht="54" customHeight="1" x14ac:dyDescent="0.2">
      <c r="A1361" s="12">
        <v>18</v>
      </c>
      <c r="B1361" s="132" t="s">
        <v>6837</v>
      </c>
      <c r="C1361" s="4965" t="s">
        <v>8456</v>
      </c>
      <c r="D1361" s="4965"/>
      <c r="E1361" s="4965"/>
      <c r="F1361" s="4965"/>
      <c r="G1361" s="618">
        <v>42661</v>
      </c>
      <c r="H1361" s="618">
        <v>42754</v>
      </c>
      <c r="I1361" s="3932"/>
      <c r="J1361" s="129">
        <v>2</v>
      </c>
      <c r="K1361" s="12" t="s">
        <v>1316</v>
      </c>
      <c r="L1361" s="9"/>
      <c r="M1361" s="12">
        <v>300</v>
      </c>
      <c r="N1361" s="9"/>
      <c r="O1361" s="9"/>
      <c r="P1361" s="111" t="s">
        <v>8458</v>
      </c>
    </row>
    <row r="1362" spans="1:16" s="335" customFormat="1" x14ac:dyDescent="0.2">
      <c r="A1362" s="12"/>
      <c r="B1362" s="132" t="s">
        <v>1130</v>
      </c>
      <c r="C1362" s="4914" t="s">
        <v>1329</v>
      </c>
      <c r="D1362" s="4914"/>
      <c r="E1362" s="4914"/>
      <c r="F1362" s="4914"/>
      <c r="G1362" s="9"/>
      <c r="H1362" s="9"/>
      <c r="I1362" s="3932"/>
      <c r="J1362" s="9"/>
      <c r="K1362" s="9"/>
      <c r="L1362" s="9"/>
      <c r="M1362" s="9"/>
      <c r="N1362" s="9"/>
      <c r="O1362" s="9"/>
      <c r="P1362" s="9"/>
    </row>
    <row r="1363" spans="1:16" s="335" customFormat="1" x14ac:dyDescent="0.2">
      <c r="A1363" s="12">
        <v>19</v>
      </c>
      <c r="B1363" s="132" t="s">
        <v>1134</v>
      </c>
      <c r="C1363" s="4965" t="s">
        <v>8455</v>
      </c>
      <c r="D1363" s="4965"/>
      <c r="E1363" s="4965"/>
      <c r="F1363" s="4965"/>
      <c r="G1363" s="618">
        <v>42385</v>
      </c>
      <c r="H1363" s="618">
        <v>42718</v>
      </c>
      <c r="I1363" s="3932"/>
      <c r="J1363" s="129">
        <v>3</v>
      </c>
      <c r="K1363" s="28" t="s">
        <v>1280</v>
      </c>
      <c r="L1363" s="9"/>
      <c r="M1363" s="12">
        <v>275</v>
      </c>
      <c r="N1363" s="44" t="s">
        <v>593</v>
      </c>
      <c r="O1363" s="44" t="s">
        <v>589</v>
      </c>
      <c r="P1363" s="806"/>
    </row>
    <row r="1364" spans="1:16" s="335" customFormat="1" x14ac:dyDescent="0.2">
      <c r="A1364" s="12">
        <v>20</v>
      </c>
      <c r="B1364" s="132" t="s">
        <v>1134</v>
      </c>
      <c r="C1364" s="4965" t="s">
        <v>8455</v>
      </c>
      <c r="D1364" s="4965"/>
      <c r="E1364" s="4965"/>
      <c r="F1364" s="4965"/>
      <c r="G1364" s="618">
        <v>42385</v>
      </c>
      <c r="H1364" s="618">
        <v>42718</v>
      </c>
      <c r="I1364" s="3932"/>
      <c r="J1364" s="3931">
        <v>4</v>
      </c>
      <c r="K1364" s="28" t="s">
        <v>1281</v>
      </c>
      <c r="L1364" s="9"/>
      <c r="M1364" s="12">
        <v>181</v>
      </c>
      <c r="N1364" s="44" t="s">
        <v>593</v>
      </c>
      <c r="O1364" s="44" t="s">
        <v>589</v>
      </c>
      <c r="P1364" s="806"/>
    </row>
    <row r="1365" spans="1:16" s="335" customFormat="1" x14ac:dyDescent="0.2">
      <c r="A1365" s="12">
        <v>21</v>
      </c>
      <c r="B1365" s="132" t="s">
        <v>1132</v>
      </c>
      <c r="C1365" s="4966" t="s">
        <v>2374</v>
      </c>
      <c r="D1365" s="4966"/>
      <c r="E1365" s="4966"/>
      <c r="F1365" s="4966"/>
      <c r="G1365" s="252">
        <v>42435</v>
      </c>
      <c r="H1365" s="252">
        <v>42633</v>
      </c>
      <c r="I1365" s="3932"/>
      <c r="J1365" s="3932"/>
      <c r="L1365" s="44"/>
      <c r="M1365" s="28">
        <v>16</v>
      </c>
      <c r="N1365" s="44" t="s">
        <v>593</v>
      </c>
      <c r="O1365" s="44" t="s">
        <v>589</v>
      </c>
      <c r="P1365" s="44"/>
    </row>
    <row r="1366" spans="1:16" x14ac:dyDescent="0.2">
      <c r="A1366" s="12">
        <v>22</v>
      </c>
      <c r="B1366" s="132" t="s">
        <v>1132</v>
      </c>
      <c r="C1366" s="4966" t="s">
        <v>2374</v>
      </c>
      <c r="D1366" s="4966"/>
      <c r="E1366" s="4966"/>
      <c r="F1366" s="4966"/>
      <c r="G1366" s="252">
        <v>42026</v>
      </c>
      <c r="H1366" s="252">
        <v>42219</v>
      </c>
      <c r="I1366" s="3933"/>
      <c r="J1366" s="3933"/>
      <c r="K1366" s="44"/>
      <c r="L1366" s="44"/>
      <c r="M1366" s="28">
        <v>35</v>
      </c>
      <c r="N1366" s="44" t="s">
        <v>593</v>
      </c>
      <c r="O1366" s="44" t="s">
        <v>589</v>
      </c>
      <c r="P1366" s="44"/>
    </row>
    <row r="1369" spans="1:16" x14ac:dyDescent="0.2">
      <c r="A1369" s="3860"/>
      <c r="B1369" s="3860"/>
      <c r="C1369" s="3845" t="s">
        <v>2859</v>
      </c>
      <c r="D1369" s="3845"/>
      <c r="E1369" s="3845"/>
      <c r="F1369" s="3845"/>
      <c r="G1369" s="3845"/>
      <c r="H1369" s="3845"/>
      <c r="I1369" s="3845"/>
      <c r="J1369" s="3845"/>
      <c r="K1369" s="3845"/>
      <c r="L1369" s="3845"/>
      <c r="M1369" s="3845"/>
      <c r="N1369" s="3845"/>
      <c r="O1369" s="3852" t="s">
        <v>2858</v>
      </c>
      <c r="P1369" s="3852"/>
    </row>
    <row r="1370" spans="1:16" ht="9" customHeight="1" x14ac:dyDescent="0.2">
      <c r="A1370" s="3860"/>
      <c r="B1370" s="3860"/>
      <c r="C1370" s="3845"/>
      <c r="D1370" s="3845"/>
      <c r="E1370" s="3845"/>
      <c r="F1370" s="3845"/>
      <c r="G1370" s="3845"/>
      <c r="H1370" s="3845"/>
      <c r="I1370" s="3845"/>
      <c r="J1370" s="3845"/>
      <c r="K1370" s="3845"/>
      <c r="L1370" s="3845"/>
      <c r="M1370" s="3845"/>
      <c r="N1370" s="3845"/>
      <c r="O1370" s="3852"/>
      <c r="P1370" s="3852"/>
    </row>
    <row r="1371" spans="1:16" x14ac:dyDescent="0.2">
      <c r="A1371" s="3860"/>
      <c r="B1371" s="3860"/>
      <c r="C1371" s="3845"/>
      <c r="D1371" s="3845"/>
      <c r="E1371" s="3845"/>
      <c r="F1371" s="3845"/>
      <c r="G1371" s="3845"/>
      <c r="H1371" s="3845"/>
      <c r="I1371" s="3845"/>
      <c r="J1371" s="3845"/>
      <c r="K1371" s="3845"/>
      <c r="L1371" s="3845"/>
      <c r="M1371" s="3845"/>
      <c r="N1371" s="3845"/>
      <c r="O1371" s="3852"/>
      <c r="P1371" s="3852"/>
    </row>
    <row r="1372" spans="1:16" ht="7.5" customHeight="1" x14ac:dyDescent="0.2">
      <c r="A1372" s="3860"/>
      <c r="B1372" s="3860"/>
      <c r="C1372" s="3845"/>
      <c r="D1372" s="3845"/>
      <c r="E1372" s="3845"/>
      <c r="F1372" s="3845"/>
      <c r="G1372" s="3845"/>
      <c r="H1372" s="3845"/>
      <c r="I1372" s="3845"/>
      <c r="J1372" s="3845"/>
      <c r="K1372" s="3845"/>
      <c r="L1372" s="3845"/>
      <c r="M1372" s="3845"/>
      <c r="N1372" s="3845"/>
      <c r="O1372" s="3852"/>
      <c r="P1372" s="3852"/>
    </row>
    <row r="1373" spans="1:16" x14ac:dyDescent="0.2">
      <c r="A1373" s="3860"/>
      <c r="B1373" s="3860"/>
      <c r="C1373" s="3930" t="s">
        <v>1209</v>
      </c>
      <c r="D1373" s="3930"/>
      <c r="E1373" s="3930"/>
      <c r="F1373" s="3930"/>
      <c r="G1373" s="3930"/>
      <c r="H1373" s="3930"/>
      <c r="I1373" s="3930"/>
      <c r="J1373" s="3930"/>
      <c r="K1373" s="3930"/>
      <c r="L1373" s="3930"/>
      <c r="M1373" s="3930"/>
      <c r="N1373" s="3930"/>
      <c r="O1373" s="3852" t="s">
        <v>1208</v>
      </c>
      <c r="P1373" s="3852"/>
    </row>
    <row r="1374" spans="1:16" ht="7.5" customHeight="1" x14ac:dyDescent="0.2">
      <c r="A1374" s="3860"/>
      <c r="B1374" s="3860"/>
      <c r="C1374" s="3930"/>
      <c r="D1374" s="3930"/>
      <c r="E1374" s="3930"/>
      <c r="F1374" s="3930"/>
      <c r="G1374" s="3930"/>
      <c r="H1374" s="3930"/>
      <c r="I1374" s="3930"/>
      <c r="J1374" s="3930"/>
      <c r="K1374" s="3930"/>
      <c r="L1374" s="3930"/>
      <c r="M1374" s="3930"/>
      <c r="N1374" s="3930"/>
      <c r="O1374" s="3852"/>
      <c r="P1374" s="3852"/>
    </row>
    <row r="1375" spans="1:16" x14ac:dyDescent="0.2">
      <c r="A1375" s="3860"/>
      <c r="B1375" s="3860"/>
      <c r="C1375" s="3930"/>
      <c r="D1375" s="3930"/>
      <c r="E1375" s="3930"/>
      <c r="F1375" s="3930"/>
      <c r="G1375" s="3930"/>
      <c r="H1375" s="3930"/>
      <c r="I1375" s="3930"/>
      <c r="J1375" s="3930"/>
      <c r="K1375" s="3930"/>
      <c r="L1375" s="3930"/>
      <c r="M1375" s="3930"/>
      <c r="N1375" s="3930"/>
      <c r="O1375" s="3852"/>
      <c r="P1375" s="3852"/>
    </row>
    <row r="1376" spans="1:16" x14ac:dyDescent="0.2">
      <c r="C1376" s="335"/>
      <c r="D1376" s="335"/>
      <c r="E1376" s="335"/>
      <c r="F1376" s="335"/>
      <c r="G1376" s="566"/>
      <c r="H1376" s="566"/>
      <c r="J1376" s="335"/>
      <c r="K1376" s="4"/>
      <c r="M1376" s="335"/>
    </row>
    <row r="1377" spans="1:16" x14ac:dyDescent="0.2">
      <c r="A1377" t="s">
        <v>2412</v>
      </c>
      <c r="J1377" s="335"/>
      <c r="K1377" s="4"/>
      <c r="M1377" s="724" t="s">
        <v>8253</v>
      </c>
    </row>
    <row r="1378" spans="1:16" x14ac:dyDescent="0.2">
      <c r="A1378" s="17" t="s">
        <v>8484</v>
      </c>
      <c r="G1378" s="17"/>
      <c r="H1378" t="s">
        <v>8463</v>
      </c>
      <c r="J1378" s="335"/>
      <c r="K1378" s="4"/>
      <c r="M1378" s="335"/>
    </row>
    <row r="1379" spans="1:16" x14ac:dyDescent="0.2">
      <c r="A1379" s="2418" t="s">
        <v>8461</v>
      </c>
      <c r="B1379" s="2573"/>
      <c r="C1379" s="2573"/>
      <c r="D1379" s="2573"/>
      <c r="E1379" s="2573"/>
      <c r="J1379" s="335"/>
      <c r="K1379" s="4"/>
      <c r="M1379" s="4137" t="s">
        <v>2863</v>
      </c>
      <c r="N1379" s="4138"/>
      <c r="O1379" s="4138"/>
      <c r="P1379" s="4139"/>
    </row>
    <row r="1380" spans="1:16" x14ac:dyDescent="0.2">
      <c r="A1380" s="3387" t="s">
        <v>8462</v>
      </c>
      <c r="B1380" s="2573"/>
      <c r="C1380" s="2573"/>
      <c r="D1380" s="2573"/>
      <c r="E1380" s="2573"/>
      <c r="G1380" s="17"/>
      <c r="H1380" s="17"/>
      <c r="I1380" s="17"/>
      <c r="J1380" s="335"/>
      <c r="K1380" s="4"/>
      <c r="M1380" s="129" t="s">
        <v>2860</v>
      </c>
      <c r="N1380" s="21" t="s">
        <v>2861</v>
      </c>
      <c r="O1380" s="21" t="s">
        <v>2862</v>
      </c>
      <c r="P1380" s="805" t="s">
        <v>1210</v>
      </c>
    </row>
    <row r="1381" spans="1:16" x14ac:dyDescent="0.2">
      <c r="C1381" s="335"/>
      <c r="D1381" s="335"/>
      <c r="E1381" s="335"/>
      <c r="F1381" s="335"/>
      <c r="G1381" s="566"/>
      <c r="H1381" s="566"/>
      <c r="J1381" s="335"/>
      <c r="K1381" s="4"/>
      <c r="M1381" s="1789">
        <v>2018</v>
      </c>
      <c r="N1381" s="1789">
        <v>12</v>
      </c>
      <c r="O1381" s="1789">
        <v>26</v>
      </c>
      <c r="P1381" s="1789">
        <v>9</v>
      </c>
    </row>
    <row r="1382" spans="1:16" x14ac:dyDescent="0.2">
      <c r="C1382" s="335"/>
      <c r="D1382" s="335"/>
      <c r="E1382" s="335"/>
      <c r="F1382" s="335"/>
      <c r="G1382" s="566"/>
      <c r="H1382" s="566"/>
      <c r="J1382" s="335"/>
      <c r="K1382" s="4"/>
      <c r="L1382" s="4"/>
      <c r="M1382" s="5"/>
      <c r="N1382" s="4"/>
      <c r="O1382" s="4"/>
    </row>
    <row r="1383" spans="1:16" x14ac:dyDescent="0.2">
      <c r="A1383" s="3845" t="s">
        <v>2864</v>
      </c>
      <c r="B1383" s="3845" t="s">
        <v>2865</v>
      </c>
      <c r="C1383" s="3845" t="s">
        <v>1212</v>
      </c>
      <c r="D1383" s="3845"/>
      <c r="E1383" s="3845"/>
      <c r="F1383" s="3845"/>
      <c r="G1383" s="3863" t="s">
        <v>2866</v>
      </c>
      <c r="H1383" s="3864"/>
      <c r="I1383" s="4170" t="s">
        <v>2869</v>
      </c>
      <c r="J1383" s="4170"/>
      <c r="K1383" s="4170"/>
      <c r="L1383" s="4170"/>
      <c r="M1383" s="3845" t="s">
        <v>1211</v>
      </c>
      <c r="N1383" s="3858" t="s">
        <v>2872</v>
      </c>
      <c r="O1383" s="3996" t="s">
        <v>1207</v>
      </c>
      <c r="P1383" s="3858" t="s">
        <v>2873</v>
      </c>
    </row>
    <row r="1384" spans="1:16" x14ac:dyDescent="0.2">
      <c r="A1384" s="3845"/>
      <c r="B1384" s="3845"/>
      <c r="C1384" s="3845"/>
      <c r="D1384" s="3845"/>
      <c r="E1384" s="3845"/>
      <c r="F1384" s="3845"/>
      <c r="G1384" s="6" t="s">
        <v>2867</v>
      </c>
      <c r="H1384" s="6" t="s">
        <v>2868</v>
      </c>
      <c r="I1384" s="6" t="s">
        <v>2870</v>
      </c>
      <c r="J1384" s="6" t="s">
        <v>2871</v>
      </c>
      <c r="K1384" s="6" t="s">
        <v>4319</v>
      </c>
      <c r="L1384" s="6" t="s">
        <v>4320</v>
      </c>
      <c r="M1384" s="3845"/>
      <c r="N1384" s="3858"/>
      <c r="O1384" s="3996"/>
      <c r="P1384" s="3858"/>
    </row>
    <row r="1385" spans="1:16" ht="14.25" customHeight="1" x14ac:dyDescent="0.2">
      <c r="A1385" s="1"/>
      <c r="B1385" s="39">
        <v>330</v>
      </c>
      <c r="C1385" s="4653" t="s">
        <v>2503</v>
      </c>
      <c r="D1385" s="4654"/>
      <c r="E1385" s="4654"/>
      <c r="F1385" s="4655"/>
      <c r="G1385" s="7"/>
      <c r="H1385" s="7"/>
      <c r="I1385" s="7"/>
      <c r="J1385" s="7"/>
      <c r="K1385" s="7"/>
      <c r="L1385" s="7"/>
      <c r="M1385" s="1"/>
      <c r="N1385" s="7"/>
      <c r="O1385" s="7"/>
      <c r="P1385" s="7"/>
    </row>
    <row r="1386" spans="1:16" ht="14.25" customHeight="1" x14ac:dyDescent="0.2">
      <c r="A1386" s="1">
        <v>1</v>
      </c>
      <c r="B1386" s="46" t="s">
        <v>404</v>
      </c>
      <c r="C1386" s="46" t="s">
        <v>2770</v>
      </c>
      <c r="D1386" s="20"/>
      <c r="E1386" s="20"/>
      <c r="F1386" s="20"/>
      <c r="G1386" s="211" t="s">
        <v>8464</v>
      </c>
      <c r="H1386" s="211" t="s">
        <v>8465</v>
      </c>
      <c r="I1386" s="3931">
        <v>522</v>
      </c>
      <c r="J1386" s="3931">
        <v>5</v>
      </c>
      <c r="K1386" s="7"/>
      <c r="L1386" s="7"/>
      <c r="M1386" s="1">
        <v>24</v>
      </c>
      <c r="N1386" s="20" t="s">
        <v>593</v>
      </c>
      <c r="O1386" s="7" t="s">
        <v>287</v>
      </c>
      <c r="P1386" s="7"/>
    </row>
    <row r="1387" spans="1:16" ht="14.25" customHeight="1" x14ac:dyDescent="0.2">
      <c r="A1387" s="1">
        <v>2</v>
      </c>
      <c r="B1387" s="46" t="s">
        <v>404</v>
      </c>
      <c r="C1387" s="46" t="s">
        <v>2770</v>
      </c>
      <c r="D1387" s="20"/>
      <c r="E1387" s="20"/>
      <c r="F1387" s="20"/>
      <c r="G1387" s="211">
        <v>42428</v>
      </c>
      <c r="H1387" s="211">
        <v>42642</v>
      </c>
      <c r="I1387" s="3932"/>
      <c r="J1387" s="3932"/>
      <c r="K1387" s="7"/>
      <c r="L1387" s="7"/>
      <c r="M1387" s="1">
        <v>22</v>
      </c>
      <c r="N1387" s="20" t="s">
        <v>593</v>
      </c>
      <c r="O1387" s="7" t="s">
        <v>287</v>
      </c>
      <c r="P1387" s="7"/>
    </row>
    <row r="1388" spans="1:16" ht="14.25" customHeight="1" x14ac:dyDescent="0.2">
      <c r="A1388" s="1">
        <v>3</v>
      </c>
      <c r="B1388" s="1948" t="s">
        <v>7366</v>
      </c>
      <c r="C1388" s="4845" t="s">
        <v>7367</v>
      </c>
      <c r="D1388" s="4846"/>
      <c r="E1388" s="4846"/>
      <c r="F1388" s="4847"/>
      <c r="G1388" s="211" t="s">
        <v>8466</v>
      </c>
      <c r="H1388" s="211">
        <v>42040</v>
      </c>
      <c r="I1388" s="3932"/>
      <c r="J1388" s="3932"/>
      <c r="K1388" s="1951" t="s">
        <v>7369</v>
      </c>
      <c r="L1388" s="7"/>
      <c r="M1388" s="1">
        <v>200</v>
      </c>
      <c r="N1388" s="20" t="s">
        <v>593</v>
      </c>
      <c r="O1388" s="7" t="s">
        <v>287</v>
      </c>
      <c r="P1388" s="7"/>
    </row>
    <row r="1389" spans="1:16" ht="14.25" customHeight="1" x14ac:dyDescent="0.2">
      <c r="A1389" s="1">
        <v>4</v>
      </c>
      <c r="B1389" s="1948" t="s">
        <v>7366</v>
      </c>
      <c r="C1389" s="4845" t="s">
        <v>7367</v>
      </c>
      <c r="D1389" s="4846"/>
      <c r="E1389" s="4846"/>
      <c r="F1389" s="4847"/>
      <c r="G1389" s="211">
        <v>42040</v>
      </c>
      <c r="H1389" s="211" t="s">
        <v>8467</v>
      </c>
      <c r="I1389" s="3933"/>
      <c r="J1389" s="3933"/>
      <c r="K1389" s="1951" t="s">
        <v>7370</v>
      </c>
      <c r="L1389" s="7"/>
      <c r="M1389" s="1">
        <v>300</v>
      </c>
      <c r="N1389" s="20" t="s">
        <v>593</v>
      </c>
      <c r="O1389" s="7" t="s">
        <v>287</v>
      </c>
      <c r="P1389" s="7"/>
    </row>
    <row r="1390" spans="1:16" ht="14.25" customHeight="1" x14ac:dyDescent="0.2">
      <c r="A1390" s="1">
        <v>5</v>
      </c>
      <c r="B1390" s="1948" t="s">
        <v>7366</v>
      </c>
      <c r="C1390" s="4845" t="s">
        <v>7367</v>
      </c>
      <c r="D1390" s="4846"/>
      <c r="E1390" s="4846"/>
      <c r="F1390" s="4847"/>
      <c r="G1390" s="211" t="s">
        <v>8467</v>
      </c>
      <c r="H1390" s="211" t="s">
        <v>8468</v>
      </c>
      <c r="I1390" s="3931">
        <v>523</v>
      </c>
      <c r="J1390" s="3931">
        <v>1</v>
      </c>
      <c r="K1390" s="1951" t="s">
        <v>7371</v>
      </c>
      <c r="L1390" s="7"/>
      <c r="M1390" s="1">
        <v>200</v>
      </c>
      <c r="N1390" s="20" t="s">
        <v>593</v>
      </c>
      <c r="O1390" s="7" t="s">
        <v>287</v>
      </c>
      <c r="P1390" s="7"/>
    </row>
    <row r="1391" spans="1:16" ht="14.25" customHeight="1" x14ac:dyDescent="0.2">
      <c r="A1391" s="1">
        <v>6</v>
      </c>
      <c r="B1391" s="1948" t="s">
        <v>7366</v>
      </c>
      <c r="C1391" s="4845" t="s">
        <v>7367</v>
      </c>
      <c r="D1391" s="4846"/>
      <c r="E1391" s="4846"/>
      <c r="F1391" s="4847"/>
      <c r="G1391" s="211" t="s">
        <v>8468</v>
      </c>
      <c r="H1391" s="211">
        <v>42465</v>
      </c>
      <c r="I1391" s="3932"/>
      <c r="J1391" s="3933"/>
      <c r="K1391" s="1951" t="s">
        <v>7372</v>
      </c>
      <c r="L1391" s="7"/>
      <c r="M1391" s="1">
        <v>200</v>
      </c>
      <c r="N1391" s="20" t="s">
        <v>593</v>
      </c>
      <c r="O1391" s="7" t="s">
        <v>287</v>
      </c>
      <c r="P1391" s="7"/>
    </row>
    <row r="1392" spans="1:16" ht="14.25" customHeight="1" x14ac:dyDescent="0.2">
      <c r="A1392" s="1">
        <v>7</v>
      </c>
      <c r="B1392" s="1948" t="s">
        <v>7366</v>
      </c>
      <c r="C1392" s="4845" t="s">
        <v>7367</v>
      </c>
      <c r="D1392" s="4846"/>
      <c r="E1392" s="4846"/>
      <c r="F1392" s="4847"/>
      <c r="G1392" s="211">
        <v>42465</v>
      </c>
      <c r="H1392" s="211" t="s">
        <v>8469</v>
      </c>
      <c r="I1392" s="3932"/>
      <c r="J1392" s="3931">
        <v>2</v>
      </c>
      <c r="K1392" s="1951" t="s">
        <v>7373</v>
      </c>
      <c r="L1392" s="7"/>
      <c r="M1392" s="1">
        <v>300</v>
      </c>
      <c r="N1392" s="20" t="s">
        <v>593</v>
      </c>
      <c r="O1392" s="7" t="s">
        <v>287</v>
      </c>
      <c r="P1392" s="7"/>
    </row>
    <row r="1393" spans="1:16" ht="14.25" customHeight="1" x14ac:dyDescent="0.2">
      <c r="A1393" s="1">
        <v>8</v>
      </c>
      <c r="B1393" s="1948" t="s">
        <v>7366</v>
      </c>
      <c r="C1393" s="4845" t="s">
        <v>7367</v>
      </c>
      <c r="D1393" s="4846"/>
      <c r="E1393" s="4846"/>
      <c r="F1393" s="4847"/>
      <c r="G1393" s="211" t="s">
        <v>8470</v>
      </c>
      <c r="H1393" s="211" t="s">
        <v>8471</v>
      </c>
      <c r="I1393" s="3932"/>
      <c r="J1393" s="3933"/>
      <c r="K1393" s="1951" t="s">
        <v>7374</v>
      </c>
      <c r="L1393" s="7"/>
      <c r="M1393" s="1">
        <v>200</v>
      </c>
      <c r="N1393" s="20" t="s">
        <v>593</v>
      </c>
      <c r="O1393" s="7" t="s">
        <v>287</v>
      </c>
      <c r="P1393" s="7"/>
    </row>
    <row r="1394" spans="1:16" ht="14.25" customHeight="1" x14ac:dyDescent="0.2">
      <c r="A1394" s="1">
        <v>9</v>
      </c>
      <c r="B1394" s="1948" t="s">
        <v>7366</v>
      </c>
      <c r="C1394" s="4845" t="s">
        <v>7367</v>
      </c>
      <c r="D1394" s="4846"/>
      <c r="E1394" s="4846"/>
      <c r="F1394" s="4847"/>
      <c r="G1394" s="211" t="s">
        <v>8472</v>
      </c>
      <c r="H1394" s="211">
        <v>42744</v>
      </c>
      <c r="I1394" s="3932"/>
      <c r="J1394" s="3931">
        <v>3</v>
      </c>
      <c r="K1394" s="1951" t="s">
        <v>7375</v>
      </c>
      <c r="L1394" s="7"/>
      <c r="M1394" s="1">
        <v>200</v>
      </c>
      <c r="N1394" s="20" t="s">
        <v>593</v>
      </c>
      <c r="O1394" s="7" t="s">
        <v>287</v>
      </c>
      <c r="P1394" s="7"/>
    </row>
    <row r="1395" spans="1:16" ht="14.25" customHeight="1" x14ac:dyDescent="0.2">
      <c r="A1395" s="1"/>
      <c r="B1395" s="1949"/>
      <c r="C1395" s="4967"/>
      <c r="D1395" s="4968"/>
      <c r="E1395" s="4968"/>
      <c r="F1395" s="4969"/>
      <c r="G1395" s="1950"/>
      <c r="H1395" s="1950"/>
      <c r="I1395" s="3932"/>
      <c r="J1395" s="3932"/>
      <c r="K1395" s="7"/>
      <c r="L1395" s="7"/>
      <c r="M1395" s="1"/>
      <c r="N1395" s="20"/>
      <c r="O1395" s="7"/>
      <c r="P1395" s="7"/>
    </row>
    <row r="1396" spans="1:16" ht="14.25" customHeight="1" x14ac:dyDescent="0.2">
      <c r="A1396" s="1"/>
      <c r="B1396" s="39" t="s">
        <v>2773</v>
      </c>
      <c r="C1396" s="4653" t="s">
        <v>1329</v>
      </c>
      <c r="D1396" s="4654"/>
      <c r="E1396" s="4654"/>
      <c r="F1396" s="4655"/>
      <c r="G1396" s="7"/>
      <c r="H1396" s="7"/>
      <c r="I1396" s="3932"/>
      <c r="J1396" s="3932"/>
      <c r="K1396" s="7"/>
      <c r="L1396" s="7"/>
      <c r="M1396" s="1"/>
      <c r="N1396" s="7"/>
      <c r="O1396" s="7"/>
      <c r="P1396" s="7"/>
    </row>
    <row r="1397" spans="1:16" ht="14.25" customHeight="1" x14ac:dyDescent="0.2">
      <c r="A1397" s="1">
        <v>10</v>
      </c>
      <c r="B1397" s="46" t="s">
        <v>2774</v>
      </c>
      <c r="C1397" s="4648" t="s">
        <v>2775</v>
      </c>
      <c r="D1397" s="4649"/>
      <c r="E1397" s="4649"/>
      <c r="F1397" s="4650"/>
      <c r="G1397" s="35" t="s">
        <v>8473</v>
      </c>
      <c r="H1397" s="35">
        <v>42301</v>
      </c>
      <c r="I1397" s="3932"/>
      <c r="J1397" s="3932"/>
      <c r="K1397" s="7"/>
      <c r="L1397" s="7"/>
      <c r="M1397" s="1">
        <v>8</v>
      </c>
      <c r="N1397" s="20" t="s">
        <v>593</v>
      </c>
      <c r="O1397" s="7" t="s">
        <v>287</v>
      </c>
      <c r="P1397" s="7"/>
    </row>
    <row r="1398" spans="1:16" ht="14.25" customHeight="1" x14ac:dyDescent="0.2">
      <c r="A1398" s="1">
        <v>11</v>
      </c>
      <c r="B1398" s="46" t="s">
        <v>2774</v>
      </c>
      <c r="C1398" s="4648" t="s">
        <v>2775</v>
      </c>
      <c r="D1398" s="4649"/>
      <c r="E1398" s="4649"/>
      <c r="F1398" s="4650"/>
      <c r="G1398" s="35" t="s">
        <v>8474</v>
      </c>
      <c r="H1398" s="35" t="s">
        <v>8474</v>
      </c>
      <c r="I1398" s="3932"/>
      <c r="J1398" s="3932"/>
      <c r="K1398" s="7"/>
      <c r="L1398" s="7"/>
      <c r="M1398" s="1">
        <v>1</v>
      </c>
      <c r="N1398" s="20" t="s">
        <v>593</v>
      </c>
      <c r="O1398" s="7" t="s">
        <v>287</v>
      </c>
      <c r="P1398" s="7"/>
    </row>
    <row r="1399" spans="1:16" ht="14.25" customHeight="1" x14ac:dyDescent="0.2">
      <c r="A1399" s="1">
        <v>12</v>
      </c>
      <c r="B1399" s="7" t="s">
        <v>4293</v>
      </c>
      <c r="C1399" s="39" t="s">
        <v>8475</v>
      </c>
      <c r="D1399" s="7"/>
      <c r="E1399" s="7"/>
      <c r="F1399" s="7"/>
      <c r="G1399" s="35" t="s">
        <v>8476</v>
      </c>
      <c r="H1399" s="35" t="s">
        <v>8477</v>
      </c>
      <c r="I1399" s="3932"/>
      <c r="J1399" s="3932"/>
      <c r="K1399" s="7"/>
      <c r="L1399" s="7"/>
      <c r="M1399" s="1">
        <v>2</v>
      </c>
      <c r="N1399" s="20" t="s">
        <v>593</v>
      </c>
      <c r="O1399" s="7" t="s">
        <v>287</v>
      </c>
      <c r="P1399" s="7"/>
    </row>
    <row r="1400" spans="1:16" ht="14.25" customHeight="1" x14ac:dyDescent="0.2">
      <c r="A1400" s="1">
        <v>13</v>
      </c>
      <c r="B1400" s="7" t="s">
        <v>4293</v>
      </c>
      <c r="C1400" s="39" t="s">
        <v>8475</v>
      </c>
      <c r="D1400" s="7"/>
      <c r="E1400" s="7"/>
      <c r="F1400" s="7"/>
      <c r="G1400" s="35">
        <v>42443</v>
      </c>
      <c r="H1400" s="35" t="s">
        <v>8478</v>
      </c>
      <c r="I1400" s="3933"/>
      <c r="J1400" s="3933"/>
      <c r="K1400" s="7"/>
      <c r="L1400" s="7"/>
      <c r="M1400" s="1">
        <v>1</v>
      </c>
      <c r="N1400" s="20" t="s">
        <v>593</v>
      </c>
      <c r="O1400" s="7" t="s">
        <v>287</v>
      </c>
      <c r="P1400" s="7"/>
    </row>
    <row r="1403" spans="1:16" x14ac:dyDescent="0.2">
      <c r="A1403" s="3860"/>
      <c r="B1403" s="3860"/>
      <c r="C1403" s="3845" t="s">
        <v>2859</v>
      </c>
      <c r="D1403" s="3845"/>
      <c r="E1403" s="3845"/>
      <c r="F1403" s="3845"/>
      <c r="G1403" s="3845"/>
      <c r="H1403" s="3845"/>
      <c r="I1403" s="3845"/>
      <c r="J1403" s="3845"/>
      <c r="K1403" s="3845"/>
      <c r="L1403" s="3845"/>
      <c r="M1403" s="3845"/>
      <c r="N1403" s="3845"/>
      <c r="O1403" s="3852" t="s">
        <v>2858</v>
      </c>
      <c r="P1403" s="3852"/>
    </row>
    <row r="1404" spans="1:16" ht="9" customHeight="1" x14ac:dyDescent="0.2">
      <c r="A1404" s="3860"/>
      <c r="B1404" s="3860"/>
      <c r="C1404" s="3845"/>
      <c r="D1404" s="3845"/>
      <c r="E1404" s="3845"/>
      <c r="F1404" s="3845"/>
      <c r="G1404" s="3845"/>
      <c r="H1404" s="3845"/>
      <c r="I1404" s="3845"/>
      <c r="J1404" s="3845"/>
      <c r="K1404" s="3845"/>
      <c r="L1404" s="3845"/>
      <c r="M1404" s="3845"/>
      <c r="N1404" s="3845"/>
      <c r="O1404" s="3852"/>
      <c r="P1404" s="3852"/>
    </row>
    <row r="1405" spans="1:16" x14ac:dyDescent="0.2">
      <c r="A1405" s="3860"/>
      <c r="B1405" s="3860"/>
      <c r="C1405" s="3845"/>
      <c r="D1405" s="3845"/>
      <c r="E1405" s="3845"/>
      <c r="F1405" s="3845"/>
      <c r="G1405" s="3845"/>
      <c r="H1405" s="3845"/>
      <c r="I1405" s="3845"/>
      <c r="J1405" s="3845"/>
      <c r="K1405" s="3845"/>
      <c r="L1405" s="3845"/>
      <c r="M1405" s="3845"/>
      <c r="N1405" s="3845"/>
      <c r="O1405" s="3852"/>
      <c r="P1405" s="3852"/>
    </row>
    <row r="1406" spans="1:16" ht="7.5" customHeight="1" x14ac:dyDescent="0.2">
      <c r="A1406" s="3860"/>
      <c r="B1406" s="3860"/>
      <c r="C1406" s="3845"/>
      <c r="D1406" s="3845"/>
      <c r="E1406" s="3845"/>
      <c r="F1406" s="3845"/>
      <c r="G1406" s="3845"/>
      <c r="H1406" s="3845"/>
      <c r="I1406" s="3845"/>
      <c r="J1406" s="3845"/>
      <c r="K1406" s="3845"/>
      <c r="L1406" s="3845"/>
      <c r="M1406" s="3845"/>
      <c r="N1406" s="3845"/>
      <c r="O1406" s="3852"/>
      <c r="P1406" s="3852"/>
    </row>
    <row r="1407" spans="1:16" x14ac:dyDescent="0.2">
      <c r="A1407" s="3860"/>
      <c r="B1407" s="3860"/>
      <c r="C1407" s="3930" t="s">
        <v>1209</v>
      </c>
      <c r="D1407" s="3930"/>
      <c r="E1407" s="3930"/>
      <c r="F1407" s="3930"/>
      <c r="G1407" s="3930"/>
      <c r="H1407" s="3930"/>
      <c r="I1407" s="3930"/>
      <c r="J1407" s="3930"/>
      <c r="K1407" s="3930"/>
      <c r="L1407" s="3930"/>
      <c r="M1407" s="3930"/>
      <c r="N1407" s="3930"/>
      <c r="O1407" s="3852" t="s">
        <v>1208</v>
      </c>
      <c r="P1407" s="3852"/>
    </row>
    <row r="1408" spans="1:16" ht="7.5" customHeight="1" x14ac:dyDescent="0.2">
      <c r="A1408" s="3860"/>
      <c r="B1408" s="3860"/>
      <c r="C1408" s="3930"/>
      <c r="D1408" s="3930"/>
      <c r="E1408" s="3930"/>
      <c r="F1408" s="3930"/>
      <c r="G1408" s="3930"/>
      <c r="H1408" s="3930"/>
      <c r="I1408" s="3930"/>
      <c r="J1408" s="3930"/>
      <c r="K1408" s="3930"/>
      <c r="L1408" s="3930"/>
      <c r="M1408" s="3930"/>
      <c r="N1408" s="3930"/>
      <c r="O1408" s="3852"/>
      <c r="P1408" s="3852"/>
    </row>
    <row r="1409" spans="1:16" x14ac:dyDescent="0.2">
      <c r="A1409" s="3860"/>
      <c r="B1409" s="3860"/>
      <c r="C1409" s="3930"/>
      <c r="D1409" s="3930"/>
      <c r="E1409" s="3930"/>
      <c r="F1409" s="3930"/>
      <c r="G1409" s="3930"/>
      <c r="H1409" s="3930"/>
      <c r="I1409" s="3930"/>
      <c r="J1409" s="3930"/>
      <c r="K1409" s="3930"/>
      <c r="L1409" s="3930"/>
      <c r="M1409" s="3930"/>
      <c r="N1409" s="3930"/>
      <c r="O1409" s="3852"/>
      <c r="P1409" s="3852"/>
    </row>
    <row r="1410" spans="1:16" x14ac:dyDescent="0.2">
      <c r="C1410" s="335"/>
      <c r="D1410" s="335"/>
      <c r="E1410" s="335"/>
      <c r="F1410" s="335"/>
      <c r="G1410" s="566"/>
      <c r="H1410" s="566"/>
      <c r="J1410" s="335"/>
      <c r="K1410" s="4"/>
      <c r="M1410" s="335"/>
    </row>
    <row r="1411" spans="1:16" x14ac:dyDescent="0.2">
      <c r="A1411" s="17" t="s">
        <v>8485</v>
      </c>
      <c r="J1411" s="335"/>
      <c r="K1411" s="4"/>
      <c r="M1411" s="724" t="s">
        <v>8253</v>
      </c>
    </row>
    <row r="1412" spans="1:16" x14ac:dyDescent="0.2">
      <c r="A1412" s="17" t="s">
        <v>8486</v>
      </c>
      <c r="D1412" s="105"/>
      <c r="G1412" s="17" t="s">
        <v>8487</v>
      </c>
      <c r="J1412" s="335"/>
      <c r="K1412" s="4"/>
      <c r="M1412" s="335"/>
    </row>
    <row r="1413" spans="1:16" x14ac:dyDescent="0.2">
      <c r="A1413" s="17" t="s">
        <v>6844</v>
      </c>
      <c r="J1413" s="335"/>
      <c r="K1413" s="4"/>
      <c r="M1413" s="4137" t="s">
        <v>2863</v>
      </c>
      <c r="N1413" s="4138"/>
      <c r="O1413" s="4138"/>
      <c r="P1413" s="4139"/>
    </row>
    <row r="1414" spans="1:16" x14ac:dyDescent="0.2">
      <c r="A1414" s="17" t="s">
        <v>6845</v>
      </c>
      <c r="G1414" s="17"/>
      <c r="H1414" s="17"/>
      <c r="I1414" s="17"/>
      <c r="J1414" s="335"/>
      <c r="K1414" s="4"/>
      <c r="M1414" s="129" t="s">
        <v>2860</v>
      </c>
      <c r="N1414" s="21" t="s">
        <v>2861</v>
      </c>
      <c r="O1414" s="21" t="s">
        <v>2862</v>
      </c>
      <c r="P1414" s="805" t="s">
        <v>1210</v>
      </c>
    </row>
    <row r="1415" spans="1:16" x14ac:dyDescent="0.2">
      <c r="C1415" s="335"/>
      <c r="D1415" s="335"/>
      <c r="E1415" s="335"/>
      <c r="F1415" s="335"/>
      <c r="G1415" s="566"/>
      <c r="H1415" s="566"/>
      <c r="J1415" s="335"/>
      <c r="K1415" s="4"/>
      <c r="M1415" s="12">
        <v>2018</v>
      </c>
      <c r="N1415" s="12">
        <v>12</v>
      </c>
      <c r="O1415" s="12">
        <v>27</v>
      </c>
      <c r="P1415" s="12">
        <v>9</v>
      </c>
    </row>
    <row r="1416" spans="1:16" x14ac:dyDescent="0.2">
      <c r="C1416" s="335"/>
      <c r="D1416" s="335"/>
      <c r="E1416" s="335"/>
      <c r="F1416" s="335"/>
      <c r="G1416" s="566"/>
      <c r="H1416" s="566"/>
      <c r="J1416" s="335"/>
      <c r="K1416" s="4"/>
      <c r="L1416" s="4"/>
      <c r="M1416" s="5"/>
      <c r="N1416" s="4"/>
      <c r="O1416" s="4"/>
    </row>
    <row r="1417" spans="1:16" x14ac:dyDescent="0.2">
      <c r="A1417" s="3845" t="s">
        <v>2864</v>
      </c>
      <c r="B1417" s="3845" t="s">
        <v>2865</v>
      </c>
      <c r="C1417" s="3845" t="s">
        <v>1212</v>
      </c>
      <c r="D1417" s="3845"/>
      <c r="E1417" s="3845"/>
      <c r="F1417" s="3845"/>
      <c r="G1417" s="3863" t="s">
        <v>2866</v>
      </c>
      <c r="H1417" s="3864"/>
      <c r="I1417" s="4170" t="s">
        <v>2869</v>
      </c>
      <c r="J1417" s="4170"/>
      <c r="K1417" s="4170"/>
      <c r="L1417" s="4170"/>
      <c r="M1417" s="3845" t="s">
        <v>1211</v>
      </c>
      <c r="N1417" s="3858" t="s">
        <v>2872</v>
      </c>
      <c r="O1417" s="3996" t="s">
        <v>1207</v>
      </c>
      <c r="P1417" s="3858" t="s">
        <v>2873</v>
      </c>
    </row>
    <row r="1418" spans="1:16" x14ac:dyDescent="0.2">
      <c r="A1418" s="3845"/>
      <c r="B1418" s="3845"/>
      <c r="C1418" s="3845"/>
      <c r="D1418" s="3845"/>
      <c r="E1418" s="3845"/>
      <c r="F1418" s="3845"/>
      <c r="G1418" s="6" t="s">
        <v>2867</v>
      </c>
      <c r="H1418" s="6" t="s">
        <v>2868</v>
      </c>
      <c r="I1418" s="6" t="s">
        <v>2870</v>
      </c>
      <c r="J1418" s="6" t="s">
        <v>2871</v>
      </c>
      <c r="K1418" s="6" t="s">
        <v>4319</v>
      </c>
      <c r="L1418" s="6" t="s">
        <v>4320</v>
      </c>
      <c r="M1418" s="3845"/>
      <c r="N1418" s="3858"/>
      <c r="O1418" s="3996"/>
      <c r="P1418" s="3858"/>
    </row>
    <row r="1419" spans="1:16" x14ac:dyDescent="0.2">
      <c r="A1419" s="1"/>
      <c r="B1419" s="46" t="s">
        <v>838</v>
      </c>
      <c r="C1419" s="4666" t="s">
        <v>2503</v>
      </c>
      <c r="D1419" s="4666"/>
      <c r="E1419" s="4666"/>
      <c r="F1419" s="4666"/>
      <c r="G1419" s="7"/>
      <c r="H1419" s="7"/>
      <c r="I1419" s="7"/>
      <c r="J1419" s="7"/>
      <c r="K1419" s="7"/>
      <c r="L1419" s="7"/>
      <c r="M1419" s="1"/>
      <c r="N1419" s="7"/>
      <c r="O1419" s="7"/>
      <c r="P1419" s="7"/>
    </row>
    <row r="1420" spans="1:16" x14ac:dyDescent="0.2">
      <c r="A1420" s="1">
        <v>1</v>
      </c>
      <c r="B1420" s="46" t="s">
        <v>8488</v>
      </c>
      <c r="C1420" s="4848" t="s">
        <v>8489</v>
      </c>
      <c r="D1420" s="4848"/>
      <c r="E1420" s="4848"/>
      <c r="F1420" s="4848"/>
      <c r="G1420" s="211">
        <v>42679</v>
      </c>
      <c r="H1420" s="211">
        <v>42780</v>
      </c>
      <c r="I1420" s="3931">
        <v>523</v>
      </c>
      <c r="J1420" s="3872">
        <v>4</v>
      </c>
      <c r="K1420" s="1952" t="s">
        <v>8493</v>
      </c>
      <c r="L1420" s="7"/>
      <c r="M1420" s="1">
        <v>300</v>
      </c>
      <c r="N1420" s="20" t="s">
        <v>593</v>
      </c>
      <c r="O1420" s="20" t="s">
        <v>287</v>
      </c>
      <c r="P1420" s="20" t="s">
        <v>8490</v>
      </c>
    </row>
    <row r="1421" spans="1:16" x14ac:dyDescent="0.2">
      <c r="A1421" s="1">
        <v>2</v>
      </c>
      <c r="B1421" s="46" t="s">
        <v>8488</v>
      </c>
      <c r="C1421" s="4848" t="s">
        <v>8489</v>
      </c>
      <c r="D1421" s="4848"/>
      <c r="E1421" s="4848"/>
      <c r="F1421" s="4848"/>
      <c r="G1421" s="35">
        <v>42781</v>
      </c>
      <c r="H1421" s="211">
        <v>42852</v>
      </c>
      <c r="I1421" s="3932"/>
      <c r="J1421" s="3873"/>
      <c r="K1421" s="25" t="s">
        <v>8494</v>
      </c>
      <c r="L1421" s="7"/>
      <c r="M1421" s="1">
        <v>200</v>
      </c>
      <c r="N1421" s="20" t="s">
        <v>593</v>
      </c>
      <c r="O1421" s="20" t="s">
        <v>287</v>
      </c>
      <c r="P1421" s="20" t="s">
        <v>8490</v>
      </c>
    </row>
    <row r="1422" spans="1:16" x14ac:dyDescent="0.2">
      <c r="A1422" s="1">
        <v>3</v>
      </c>
      <c r="B1422" s="46" t="s">
        <v>8488</v>
      </c>
      <c r="C1422" s="4848" t="s">
        <v>8489</v>
      </c>
      <c r="D1422" s="4848"/>
      <c r="E1422" s="4848"/>
      <c r="F1422" s="4848"/>
      <c r="G1422" s="35">
        <v>42850</v>
      </c>
      <c r="H1422" s="211">
        <v>42920</v>
      </c>
      <c r="I1422" s="3932"/>
      <c r="J1422" s="3931">
        <v>5</v>
      </c>
      <c r="K1422" s="25" t="s">
        <v>8495</v>
      </c>
      <c r="L1422" s="7"/>
      <c r="M1422" s="1">
        <v>200</v>
      </c>
      <c r="N1422" s="20" t="s">
        <v>593</v>
      </c>
      <c r="O1422" s="20" t="s">
        <v>287</v>
      </c>
      <c r="P1422" s="20" t="s">
        <v>8490</v>
      </c>
    </row>
    <row r="1423" spans="1:16" x14ac:dyDescent="0.2">
      <c r="A1423" s="1">
        <v>4</v>
      </c>
      <c r="B1423" s="46" t="s">
        <v>8488</v>
      </c>
      <c r="C1423" s="4848" t="s">
        <v>8489</v>
      </c>
      <c r="D1423" s="4848"/>
      <c r="E1423" s="4848"/>
      <c r="F1423" s="4848"/>
      <c r="G1423" s="35">
        <v>42920</v>
      </c>
      <c r="H1423" s="35">
        <v>42990</v>
      </c>
      <c r="I1423" s="3933"/>
      <c r="J1423" s="3933"/>
      <c r="K1423" s="25" t="s">
        <v>8496</v>
      </c>
      <c r="L1423" s="7"/>
      <c r="M1423" s="1">
        <v>200</v>
      </c>
      <c r="N1423" s="20" t="s">
        <v>593</v>
      </c>
      <c r="O1423" s="20" t="s">
        <v>287</v>
      </c>
      <c r="P1423" s="20" t="s">
        <v>8490</v>
      </c>
    </row>
    <row r="1424" spans="1:16" x14ac:dyDescent="0.2">
      <c r="A1424" s="1">
        <v>5</v>
      </c>
      <c r="B1424" s="46" t="s">
        <v>8488</v>
      </c>
      <c r="C1424" s="4848" t="s">
        <v>8489</v>
      </c>
      <c r="D1424" s="4848"/>
      <c r="E1424" s="4848"/>
      <c r="F1424" s="4848"/>
      <c r="G1424" s="35">
        <v>42991</v>
      </c>
      <c r="H1424" s="35">
        <v>43060</v>
      </c>
      <c r="I1424" s="3931">
        <v>524</v>
      </c>
      <c r="J1424" s="3931">
        <v>1</v>
      </c>
      <c r="K1424" s="25" t="s">
        <v>8497</v>
      </c>
      <c r="L1424" s="7"/>
      <c r="M1424" s="1">
        <v>200</v>
      </c>
      <c r="N1424" s="20" t="s">
        <v>593</v>
      </c>
      <c r="O1424" s="20" t="s">
        <v>287</v>
      </c>
      <c r="P1424" s="20" t="s">
        <v>8490</v>
      </c>
    </row>
    <row r="1425" spans="1:16" x14ac:dyDescent="0.2">
      <c r="A1425" s="1">
        <v>6</v>
      </c>
      <c r="B1425" s="46" t="s">
        <v>8488</v>
      </c>
      <c r="C1425" s="4848" t="s">
        <v>8489</v>
      </c>
      <c r="D1425" s="4848"/>
      <c r="E1425" s="4848"/>
      <c r="F1425" s="4848"/>
      <c r="G1425" s="35">
        <v>43060</v>
      </c>
      <c r="H1425" s="35">
        <v>43131</v>
      </c>
      <c r="I1425" s="3932"/>
      <c r="J1425" s="3932"/>
      <c r="K1425" s="25" t="s">
        <v>8498</v>
      </c>
      <c r="L1425" s="7"/>
      <c r="M1425" s="1">
        <v>200</v>
      </c>
      <c r="N1425" s="20" t="s">
        <v>593</v>
      </c>
      <c r="O1425" s="20" t="s">
        <v>287</v>
      </c>
      <c r="P1425" s="20" t="s">
        <v>8490</v>
      </c>
    </row>
    <row r="1426" spans="1:16" x14ac:dyDescent="0.2">
      <c r="A1426" s="7"/>
      <c r="B1426" s="46" t="s">
        <v>827</v>
      </c>
      <c r="C1426" s="4666" t="s">
        <v>2527</v>
      </c>
      <c r="D1426" s="4666"/>
      <c r="E1426" s="4666"/>
      <c r="F1426" s="4666"/>
      <c r="G1426" s="31"/>
      <c r="H1426" s="31"/>
      <c r="I1426" s="3932"/>
      <c r="J1426" s="3932"/>
      <c r="K1426" s="25"/>
      <c r="L1426" s="7"/>
      <c r="M1426" s="1"/>
      <c r="N1426" s="7"/>
      <c r="O1426" s="7"/>
      <c r="P1426" s="7"/>
    </row>
    <row r="1427" spans="1:16" x14ac:dyDescent="0.2">
      <c r="A1427" s="1">
        <v>7</v>
      </c>
      <c r="B1427" s="46" t="s">
        <v>830</v>
      </c>
      <c r="C1427" s="4848" t="s">
        <v>8491</v>
      </c>
      <c r="D1427" s="4848"/>
      <c r="E1427" s="4848"/>
      <c r="F1427" s="4848"/>
      <c r="G1427" s="211">
        <v>42807</v>
      </c>
      <c r="H1427" s="211">
        <v>42809</v>
      </c>
      <c r="I1427" s="3932"/>
      <c r="J1427" s="3932"/>
      <c r="K1427" s="25"/>
      <c r="L1427" s="7"/>
      <c r="M1427" s="1">
        <v>11</v>
      </c>
      <c r="N1427" s="20" t="s">
        <v>593</v>
      </c>
      <c r="O1427" s="20" t="s">
        <v>287</v>
      </c>
      <c r="P1427" s="20" t="s">
        <v>8490</v>
      </c>
    </row>
    <row r="1428" spans="1:16" x14ac:dyDescent="0.2">
      <c r="A1428" s="1">
        <v>8</v>
      </c>
      <c r="B1428" s="46" t="s">
        <v>828</v>
      </c>
      <c r="C1428" s="4848" t="s">
        <v>8492</v>
      </c>
      <c r="D1428" s="4848"/>
      <c r="E1428" s="4848"/>
      <c r="F1428" s="4848"/>
      <c r="G1428" s="35">
        <v>42736</v>
      </c>
      <c r="H1428" s="211">
        <v>43100</v>
      </c>
      <c r="I1428" s="3933"/>
      <c r="J1428" s="3933"/>
      <c r="K1428" s="25"/>
      <c r="L1428" s="7"/>
      <c r="M1428" s="1">
        <v>4</v>
      </c>
      <c r="N1428" s="20" t="s">
        <v>593</v>
      </c>
      <c r="O1428" s="20" t="s">
        <v>287</v>
      </c>
      <c r="P1428" s="20" t="s">
        <v>8490</v>
      </c>
    </row>
    <row r="1429" spans="1:16" x14ac:dyDescent="0.2">
      <c r="I1429" s="105"/>
      <c r="J1429" s="105"/>
    </row>
    <row r="1431" spans="1:16" x14ac:dyDescent="0.2">
      <c r="A1431" s="3860"/>
      <c r="B1431" s="3860"/>
      <c r="C1431" s="3845" t="s">
        <v>2859</v>
      </c>
      <c r="D1431" s="3845"/>
      <c r="E1431" s="3845"/>
      <c r="F1431" s="3845"/>
      <c r="G1431" s="3845"/>
      <c r="H1431" s="3845"/>
      <c r="I1431" s="3845"/>
      <c r="J1431" s="3845"/>
      <c r="K1431" s="3845"/>
      <c r="L1431" s="3845"/>
      <c r="M1431" s="3845"/>
      <c r="N1431" s="3845"/>
      <c r="O1431" s="3852" t="s">
        <v>2858</v>
      </c>
      <c r="P1431" s="3852"/>
    </row>
    <row r="1432" spans="1:16" ht="9" customHeight="1" x14ac:dyDescent="0.2">
      <c r="A1432" s="3860"/>
      <c r="B1432" s="3860"/>
      <c r="C1432" s="3845"/>
      <c r="D1432" s="3845"/>
      <c r="E1432" s="3845"/>
      <c r="F1432" s="3845"/>
      <c r="G1432" s="3845"/>
      <c r="H1432" s="3845"/>
      <c r="I1432" s="3845"/>
      <c r="J1432" s="3845"/>
      <c r="K1432" s="3845"/>
      <c r="L1432" s="3845"/>
      <c r="M1432" s="3845"/>
      <c r="N1432" s="3845"/>
      <c r="O1432" s="3852"/>
      <c r="P1432" s="3852"/>
    </row>
    <row r="1433" spans="1:16" x14ac:dyDescent="0.2">
      <c r="A1433" s="3860"/>
      <c r="B1433" s="3860"/>
      <c r="C1433" s="3845"/>
      <c r="D1433" s="3845"/>
      <c r="E1433" s="3845"/>
      <c r="F1433" s="3845"/>
      <c r="G1433" s="3845"/>
      <c r="H1433" s="3845"/>
      <c r="I1433" s="3845"/>
      <c r="J1433" s="3845"/>
      <c r="K1433" s="3845"/>
      <c r="L1433" s="3845"/>
      <c r="M1433" s="3845"/>
      <c r="N1433" s="3845"/>
      <c r="O1433" s="3852"/>
      <c r="P1433" s="3852"/>
    </row>
    <row r="1434" spans="1:16" ht="7.5" customHeight="1" x14ac:dyDescent="0.2">
      <c r="A1434" s="3860"/>
      <c r="B1434" s="3860"/>
      <c r="C1434" s="3845"/>
      <c r="D1434" s="3845"/>
      <c r="E1434" s="3845"/>
      <c r="F1434" s="3845"/>
      <c r="G1434" s="3845"/>
      <c r="H1434" s="3845"/>
      <c r="I1434" s="3845"/>
      <c r="J1434" s="3845"/>
      <c r="K1434" s="3845"/>
      <c r="L1434" s="3845"/>
      <c r="M1434" s="3845"/>
      <c r="N1434" s="3845"/>
      <c r="O1434" s="3852"/>
      <c r="P1434" s="3852"/>
    </row>
    <row r="1435" spans="1:16" x14ac:dyDescent="0.2">
      <c r="A1435" s="3860"/>
      <c r="B1435" s="3860"/>
      <c r="C1435" s="3930" t="s">
        <v>1209</v>
      </c>
      <c r="D1435" s="3930"/>
      <c r="E1435" s="3930"/>
      <c r="F1435" s="3930"/>
      <c r="G1435" s="3930"/>
      <c r="H1435" s="3930"/>
      <c r="I1435" s="3930"/>
      <c r="J1435" s="3930"/>
      <c r="K1435" s="3930"/>
      <c r="L1435" s="3930"/>
      <c r="M1435" s="3930"/>
      <c r="N1435" s="3930"/>
      <c r="O1435" s="3852" t="s">
        <v>1208</v>
      </c>
      <c r="P1435" s="3852"/>
    </row>
    <row r="1436" spans="1:16" ht="7.5" customHeight="1" x14ac:dyDescent="0.2">
      <c r="A1436" s="3860"/>
      <c r="B1436" s="3860"/>
      <c r="C1436" s="3930"/>
      <c r="D1436" s="3930"/>
      <c r="E1436" s="3930"/>
      <c r="F1436" s="3930"/>
      <c r="G1436" s="3930"/>
      <c r="H1436" s="3930"/>
      <c r="I1436" s="3930"/>
      <c r="J1436" s="3930"/>
      <c r="K1436" s="3930"/>
      <c r="L1436" s="3930"/>
      <c r="M1436" s="3930"/>
      <c r="N1436" s="3930"/>
      <c r="O1436" s="3852"/>
      <c r="P1436" s="3852"/>
    </row>
    <row r="1437" spans="1:16" x14ac:dyDescent="0.2">
      <c r="A1437" s="3860"/>
      <c r="B1437" s="3860"/>
      <c r="C1437" s="3930"/>
      <c r="D1437" s="3930"/>
      <c r="E1437" s="3930"/>
      <c r="F1437" s="3930"/>
      <c r="G1437" s="3930"/>
      <c r="H1437" s="3930"/>
      <c r="I1437" s="3930"/>
      <c r="J1437" s="3930"/>
      <c r="K1437" s="3930"/>
      <c r="L1437" s="3930"/>
      <c r="M1437" s="3930"/>
      <c r="N1437" s="3930"/>
      <c r="O1437" s="3852"/>
      <c r="P1437" s="3852"/>
    </row>
    <row r="1438" spans="1:16" x14ac:dyDescent="0.2">
      <c r="C1438" s="335"/>
      <c r="D1438" s="335"/>
      <c r="E1438" s="335"/>
      <c r="F1438" s="335"/>
      <c r="G1438" s="566"/>
      <c r="H1438" s="566"/>
      <c r="J1438" s="335"/>
      <c r="K1438" s="4"/>
      <c r="M1438" s="335"/>
    </row>
    <row r="1439" spans="1:16" x14ac:dyDescent="0.2">
      <c r="A1439" t="s">
        <v>1231</v>
      </c>
      <c r="C1439" s="105" t="s">
        <v>6335</v>
      </c>
      <c r="D1439" s="105"/>
      <c r="E1439" s="105"/>
      <c r="F1439" s="105"/>
      <c r="J1439" s="335"/>
      <c r="K1439" s="4"/>
      <c r="M1439" s="724" t="s">
        <v>8253</v>
      </c>
    </row>
    <row r="1440" spans="1:16" x14ac:dyDescent="0.2">
      <c r="A1440" s="17" t="s">
        <v>846</v>
      </c>
      <c r="H1440" s="17" t="s">
        <v>2484</v>
      </c>
      <c r="J1440" s="335"/>
      <c r="K1440" s="4"/>
      <c r="M1440" s="335"/>
    </row>
    <row r="1441" spans="1:16" x14ac:dyDescent="0.2">
      <c r="A1441" s="17" t="s">
        <v>847</v>
      </c>
      <c r="E1441" s="17" t="s">
        <v>7380</v>
      </c>
      <c r="J1441" s="335"/>
      <c r="K1441" s="4"/>
      <c r="M1441" s="4137" t="s">
        <v>2863</v>
      </c>
      <c r="N1441" s="4138"/>
      <c r="O1441" s="4138"/>
      <c r="P1441" s="4139"/>
    </row>
    <row r="1442" spans="1:16" x14ac:dyDescent="0.2">
      <c r="A1442" s="17" t="s">
        <v>8499</v>
      </c>
      <c r="D1442" s="105"/>
      <c r="I1442" s="17"/>
      <c r="J1442" s="335"/>
      <c r="K1442" s="4"/>
      <c r="M1442" s="129" t="s">
        <v>2860</v>
      </c>
      <c r="N1442" s="21" t="s">
        <v>2861</v>
      </c>
      <c r="O1442" s="21" t="s">
        <v>2862</v>
      </c>
      <c r="P1442" s="805" t="s">
        <v>1210</v>
      </c>
    </row>
    <row r="1443" spans="1:16" x14ac:dyDescent="0.2">
      <c r="C1443" s="335"/>
      <c r="D1443" s="335"/>
      <c r="E1443" s="335"/>
      <c r="F1443" s="335"/>
      <c r="G1443" s="566"/>
      <c r="H1443" s="566"/>
      <c r="J1443" s="335"/>
      <c r="K1443" s="4"/>
      <c r="M1443" s="12">
        <v>2018</v>
      </c>
      <c r="N1443" s="12">
        <v>12</v>
      </c>
      <c r="O1443" s="12">
        <v>28</v>
      </c>
      <c r="P1443" s="12">
        <v>9</v>
      </c>
    </row>
    <row r="1444" spans="1:16" x14ac:dyDescent="0.2">
      <c r="C1444" s="335"/>
      <c r="D1444" s="335"/>
      <c r="E1444" s="335"/>
      <c r="F1444" s="335"/>
      <c r="G1444" s="566"/>
      <c r="H1444" s="566"/>
      <c r="J1444" s="335"/>
      <c r="K1444" s="4"/>
      <c r="L1444" s="4"/>
      <c r="M1444" s="5"/>
      <c r="N1444" s="4"/>
      <c r="O1444" s="4"/>
    </row>
    <row r="1445" spans="1:16" x14ac:dyDescent="0.2">
      <c r="A1445" s="3845" t="s">
        <v>2864</v>
      </c>
      <c r="B1445" s="3845" t="s">
        <v>2865</v>
      </c>
      <c r="C1445" s="3845" t="s">
        <v>1212</v>
      </c>
      <c r="D1445" s="3845"/>
      <c r="E1445" s="3845"/>
      <c r="F1445" s="3845"/>
      <c r="G1445" s="3863" t="s">
        <v>2866</v>
      </c>
      <c r="H1445" s="3864"/>
      <c r="I1445" s="4170" t="s">
        <v>2869</v>
      </c>
      <c r="J1445" s="4170"/>
      <c r="K1445" s="4170"/>
      <c r="L1445" s="4170"/>
      <c r="M1445" s="3845" t="s">
        <v>1211</v>
      </c>
      <c r="N1445" s="3858" t="s">
        <v>2872</v>
      </c>
      <c r="O1445" s="3996" t="s">
        <v>1207</v>
      </c>
      <c r="P1445" s="3858" t="s">
        <v>2873</v>
      </c>
    </row>
    <row r="1446" spans="1:16" x14ac:dyDescent="0.2">
      <c r="A1446" s="3845"/>
      <c r="B1446" s="3845"/>
      <c r="C1446" s="3845"/>
      <c r="D1446" s="3845"/>
      <c r="E1446" s="3845"/>
      <c r="F1446" s="3845"/>
      <c r="G1446" s="6" t="s">
        <v>2867</v>
      </c>
      <c r="H1446" s="6" t="s">
        <v>2868</v>
      </c>
      <c r="I1446" s="6" t="s">
        <v>2870</v>
      </c>
      <c r="J1446" s="6" t="s">
        <v>2871</v>
      </c>
      <c r="K1446" s="6" t="s">
        <v>4319</v>
      </c>
      <c r="L1446" s="6" t="s">
        <v>4320</v>
      </c>
      <c r="M1446" s="3845"/>
      <c r="N1446" s="3858"/>
      <c r="O1446" s="3996"/>
      <c r="P1446" s="3858"/>
    </row>
    <row r="1447" spans="1:16" x14ac:dyDescent="0.2">
      <c r="A1447" s="14"/>
      <c r="B1447" s="13" t="s">
        <v>7396</v>
      </c>
      <c r="C1447" s="4731" t="s">
        <v>1307</v>
      </c>
      <c r="D1447" s="4835"/>
      <c r="E1447" s="4835"/>
      <c r="F1447" s="4836"/>
      <c r="G1447" s="6"/>
      <c r="H1447" s="6"/>
      <c r="I1447" s="6"/>
      <c r="J1447" s="6"/>
      <c r="K1447" s="6"/>
      <c r="L1447" s="6"/>
      <c r="M1447" s="14"/>
      <c r="N1447" s="15"/>
      <c r="O1447" s="16"/>
      <c r="P1447" s="15"/>
    </row>
    <row r="1448" spans="1:16" x14ac:dyDescent="0.2">
      <c r="A1448" s="1">
        <v>1</v>
      </c>
      <c r="B1448" s="42" t="s">
        <v>7397</v>
      </c>
      <c r="C1448" s="4845" t="s">
        <v>1660</v>
      </c>
      <c r="D1448" s="4846"/>
      <c r="E1448" s="4846"/>
      <c r="F1448" s="4847"/>
      <c r="G1448" s="30">
        <v>42457</v>
      </c>
      <c r="H1448" s="30">
        <v>42685</v>
      </c>
      <c r="I1448" s="3931">
        <v>524</v>
      </c>
      <c r="J1448" s="3931">
        <v>2</v>
      </c>
      <c r="K1448" s="7"/>
      <c r="L1448" s="7"/>
      <c r="M1448" s="1">
        <v>4</v>
      </c>
      <c r="N1448" s="1" t="s">
        <v>802</v>
      </c>
      <c r="O1448" s="1" t="s">
        <v>849</v>
      </c>
      <c r="P1448" s="20" t="s">
        <v>3796</v>
      </c>
    </row>
    <row r="1449" spans="1:16" x14ac:dyDescent="0.2">
      <c r="A1449" s="1">
        <v>2</v>
      </c>
      <c r="B1449" s="42" t="s">
        <v>7398</v>
      </c>
      <c r="C1449" s="4684" t="s">
        <v>1659</v>
      </c>
      <c r="D1449" s="4651"/>
      <c r="E1449" s="4651"/>
      <c r="F1449" s="4652"/>
      <c r="G1449" s="30">
        <v>42418</v>
      </c>
      <c r="H1449" s="30">
        <v>42685</v>
      </c>
      <c r="I1449" s="3932"/>
      <c r="J1449" s="3932"/>
      <c r="K1449" s="7"/>
      <c r="L1449" s="7"/>
      <c r="M1449" s="1">
        <v>24</v>
      </c>
      <c r="N1449" s="1" t="s">
        <v>802</v>
      </c>
      <c r="O1449" s="1" t="s">
        <v>849</v>
      </c>
      <c r="P1449" s="20" t="s">
        <v>4116</v>
      </c>
    </row>
    <row r="1450" spans="1:16" x14ac:dyDescent="0.2">
      <c r="A1450" s="1"/>
      <c r="B1450" s="42" t="s">
        <v>7399</v>
      </c>
      <c r="C1450" s="4653" t="s">
        <v>1662</v>
      </c>
      <c r="D1450" s="4654"/>
      <c r="E1450" s="4654"/>
      <c r="F1450" s="4655"/>
      <c r="G1450" s="30"/>
      <c r="H1450" s="30"/>
      <c r="I1450" s="3932"/>
      <c r="J1450" s="3932"/>
      <c r="K1450" s="7"/>
      <c r="L1450" s="7"/>
      <c r="M1450" s="1"/>
      <c r="N1450" s="1"/>
      <c r="O1450" s="1"/>
      <c r="P1450" s="7"/>
    </row>
    <row r="1451" spans="1:16" x14ac:dyDescent="0.2">
      <c r="A1451" s="1">
        <v>3</v>
      </c>
      <c r="B1451" s="20" t="s">
        <v>7400</v>
      </c>
      <c r="C1451" s="4648" t="s">
        <v>856</v>
      </c>
      <c r="D1451" s="4649"/>
      <c r="E1451" s="4649"/>
      <c r="F1451" s="4650"/>
      <c r="G1451" s="30">
        <v>42370</v>
      </c>
      <c r="H1451" s="30">
        <v>42521</v>
      </c>
      <c r="I1451" s="3932"/>
      <c r="J1451" s="3932"/>
      <c r="K1451" s="7"/>
      <c r="L1451" s="7"/>
      <c r="M1451" s="1">
        <v>13</v>
      </c>
      <c r="N1451" s="2" t="s">
        <v>802</v>
      </c>
      <c r="O1451" s="2" t="s">
        <v>849</v>
      </c>
      <c r="P1451" s="7"/>
    </row>
    <row r="1452" spans="1:16" x14ac:dyDescent="0.2">
      <c r="A1452" s="1">
        <v>4</v>
      </c>
      <c r="B1452" s="20" t="s">
        <v>7401</v>
      </c>
      <c r="C1452" s="4648" t="s">
        <v>1664</v>
      </c>
      <c r="D1452" s="4649"/>
      <c r="E1452" s="4649"/>
      <c r="F1452" s="4650"/>
      <c r="G1452" s="30">
        <v>42373</v>
      </c>
      <c r="H1452" s="30">
        <v>42734</v>
      </c>
      <c r="I1452" s="3932"/>
      <c r="J1452" s="3932"/>
      <c r="K1452" s="7"/>
      <c r="L1452" s="7"/>
      <c r="M1452" s="1">
        <v>53</v>
      </c>
      <c r="N1452" s="2" t="s">
        <v>1223</v>
      </c>
      <c r="O1452" s="2" t="s">
        <v>589</v>
      </c>
      <c r="P1452" s="7"/>
    </row>
    <row r="1453" spans="1:16" x14ac:dyDescent="0.2">
      <c r="A1453" s="1">
        <v>5</v>
      </c>
      <c r="B1453" s="20" t="s">
        <v>7402</v>
      </c>
      <c r="C1453" s="4648" t="s">
        <v>1666</v>
      </c>
      <c r="D1453" s="4649"/>
      <c r="E1453" s="4649"/>
      <c r="F1453" s="4650"/>
      <c r="G1453" s="30">
        <v>42373</v>
      </c>
      <c r="H1453" s="30">
        <v>42734</v>
      </c>
      <c r="I1453" s="3932"/>
      <c r="J1453" s="3932"/>
      <c r="K1453" s="7"/>
      <c r="L1453" s="7"/>
      <c r="M1453" s="1">
        <v>53</v>
      </c>
      <c r="N1453" s="2" t="s">
        <v>1223</v>
      </c>
      <c r="O1453" s="2" t="s">
        <v>589</v>
      </c>
      <c r="P1453" s="7" t="s">
        <v>1213</v>
      </c>
    </row>
    <row r="1454" spans="1:16" x14ac:dyDescent="0.2">
      <c r="A1454" s="1"/>
      <c r="B1454" s="42" t="s">
        <v>7403</v>
      </c>
      <c r="C1454" s="4731" t="s">
        <v>1327</v>
      </c>
      <c r="D1454" s="4835"/>
      <c r="E1454" s="4835"/>
      <c r="F1454" s="4836"/>
      <c r="G1454" s="30"/>
      <c r="H1454" s="30"/>
      <c r="I1454" s="3932"/>
      <c r="J1454" s="3932"/>
      <c r="K1454" s="7"/>
      <c r="L1454" s="7"/>
      <c r="M1454" s="1"/>
      <c r="N1454" s="1"/>
      <c r="O1454" s="1"/>
      <c r="P1454" s="7"/>
    </row>
    <row r="1455" spans="1:16" x14ac:dyDescent="0.2">
      <c r="A1455" s="1">
        <v>6</v>
      </c>
      <c r="B1455" s="20" t="s">
        <v>8481</v>
      </c>
      <c r="C1455" s="4690" t="s">
        <v>859</v>
      </c>
      <c r="D1455" s="4835"/>
      <c r="E1455" s="4835"/>
      <c r="F1455" s="4836"/>
      <c r="G1455" s="195" t="s">
        <v>2427</v>
      </c>
      <c r="H1455" s="195" t="s">
        <v>2427</v>
      </c>
      <c r="I1455" s="3932"/>
      <c r="J1455" s="3932"/>
      <c r="K1455" s="7"/>
      <c r="L1455" s="7"/>
      <c r="M1455" s="1">
        <v>4</v>
      </c>
      <c r="N1455" s="2" t="s">
        <v>802</v>
      </c>
      <c r="O1455" s="2" t="s">
        <v>589</v>
      </c>
      <c r="P1455" s="7"/>
    </row>
    <row r="1456" spans="1:16" x14ac:dyDescent="0.2">
      <c r="A1456" s="1"/>
      <c r="B1456" s="20" t="s">
        <v>7404</v>
      </c>
      <c r="C1456" s="4839" t="s">
        <v>1667</v>
      </c>
      <c r="D1456" s="4840"/>
      <c r="E1456" s="4840"/>
      <c r="F1456" s="4841"/>
      <c r="G1456" s="30"/>
      <c r="H1456" s="30"/>
      <c r="I1456" s="3932"/>
      <c r="J1456" s="3932"/>
      <c r="K1456" s="7"/>
      <c r="L1456" s="7"/>
      <c r="M1456" s="1"/>
      <c r="N1456" s="1"/>
      <c r="O1456" s="1"/>
      <c r="P1456" s="7"/>
    </row>
    <row r="1457" spans="1:16" x14ac:dyDescent="0.2">
      <c r="A1457" s="1">
        <v>7</v>
      </c>
      <c r="B1457" s="20" t="s">
        <v>7404</v>
      </c>
      <c r="C1457" s="4690" t="s">
        <v>1671</v>
      </c>
      <c r="D1457" s="4842"/>
      <c r="E1457" s="4842"/>
      <c r="F1457" s="4843"/>
      <c r="G1457" s="195" t="s">
        <v>2427</v>
      </c>
      <c r="H1457" s="195" t="s">
        <v>2427</v>
      </c>
      <c r="I1457" s="3932"/>
      <c r="J1457" s="3932"/>
      <c r="K1457" s="7"/>
      <c r="L1457" s="7"/>
      <c r="M1457" s="1">
        <v>5</v>
      </c>
      <c r="N1457" s="2" t="s">
        <v>802</v>
      </c>
      <c r="O1457" s="2" t="s">
        <v>589</v>
      </c>
      <c r="P1457" s="7"/>
    </row>
    <row r="1458" spans="1:16" x14ac:dyDescent="0.2">
      <c r="A1458" s="1">
        <v>8</v>
      </c>
      <c r="B1458" s="20" t="s">
        <v>7404</v>
      </c>
      <c r="C1458" s="4690" t="s">
        <v>1670</v>
      </c>
      <c r="D1458" s="4835"/>
      <c r="E1458" s="4835"/>
      <c r="F1458" s="4836"/>
      <c r="G1458" s="30">
        <v>42370</v>
      </c>
      <c r="H1458" s="195">
        <v>42735</v>
      </c>
      <c r="I1458" s="3932"/>
      <c r="J1458" s="3932"/>
      <c r="K1458" s="7"/>
      <c r="L1458" s="7"/>
      <c r="M1458" s="1">
        <v>12</v>
      </c>
      <c r="N1458" s="2" t="s">
        <v>802</v>
      </c>
      <c r="O1458" s="2" t="s">
        <v>589</v>
      </c>
      <c r="P1458" s="7"/>
    </row>
    <row r="1459" spans="1:16" x14ac:dyDescent="0.2">
      <c r="A1459" s="1">
        <v>9</v>
      </c>
      <c r="B1459" s="20" t="s">
        <v>7404</v>
      </c>
      <c r="C1459" s="4690" t="s">
        <v>1669</v>
      </c>
      <c r="D1459" s="4835"/>
      <c r="E1459" s="4835"/>
      <c r="F1459" s="4836"/>
      <c r="G1459" s="195" t="s">
        <v>2427</v>
      </c>
      <c r="H1459" s="195" t="s">
        <v>2427</v>
      </c>
      <c r="I1459" s="3932"/>
      <c r="J1459" s="3932"/>
      <c r="K1459" s="7"/>
      <c r="L1459" s="7"/>
      <c r="M1459" s="1">
        <v>4</v>
      </c>
      <c r="N1459" s="2" t="s">
        <v>802</v>
      </c>
      <c r="O1459" s="2" t="s">
        <v>589</v>
      </c>
      <c r="P1459" s="7"/>
    </row>
    <row r="1460" spans="1:16" x14ac:dyDescent="0.2">
      <c r="A1460" s="1">
        <v>10</v>
      </c>
      <c r="B1460" s="20" t="s">
        <v>7404</v>
      </c>
      <c r="C1460" s="4690" t="s">
        <v>1668</v>
      </c>
      <c r="D1460" s="4842"/>
      <c r="E1460" s="4842"/>
      <c r="F1460" s="4843"/>
      <c r="G1460" s="30">
        <v>42373</v>
      </c>
      <c r="H1460" s="30">
        <v>42734</v>
      </c>
      <c r="I1460" s="3932"/>
      <c r="J1460" s="3932"/>
      <c r="K1460" s="7"/>
      <c r="L1460" s="7"/>
      <c r="M1460" s="1">
        <v>39</v>
      </c>
      <c r="N1460" s="2" t="s">
        <v>802</v>
      </c>
      <c r="O1460" s="2" t="s">
        <v>589</v>
      </c>
      <c r="P1460" s="7"/>
    </row>
    <row r="1461" spans="1:16" x14ac:dyDescent="0.2">
      <c r="A1461" s="1">
        <v>11</v>
      </c>
      <c r="B1461" s="20" t="s">
        <v>7404</v>
      </c>
      <c r="C1461" s="4690" t="s">
        <v>860</v>
      </c>
      <c r="D1461" s="4842"/>
      <c r="E1461" s="4842"/>
      <c r="F1461" s="4843"/>
      <c r="G1461" s="195" t="s">
        <v>2427</v>
      </c>
      <c r="H1461" s="195" t="s">
        <v>2427</v>
      </c>
      <c r="I1461" s="3932"/>
      <c r="J1461" s="3932"/>
      <c r="K1461" s="7"/>
      <c r="L1461" s="7"/>
      <c r="M1461" s="1">
        <v>2</v>
      </c>
      <c r="N1461" s="2" t="s">
        <v>802</v>
      </c>
      <c r="O1461" s="2" t="s">
        <v>589</v>
      </c>
      <c r="P1461" s="7"/>
    </row>
    <row r="1462" spans="1:16" x14ac:dyDescent="0.2">
      <c r="A1462" s="1">
        <v>12</v>
      </c>
      <c r="B1462" s="20" t="s">
        <v>7404</v>
      </c>
      <c r="C1462" s="4690" t="s">
        <v>861</v>
      </c>
      <c r="D1462" s="4842"/>
      <c r="E1462" s="4842"/>
      <c r="F1462" s="4843"/>
      <c r="G1462" s="30">
        <v>42370</v>
      </c>
      <c r="H1462" s="195">
        <v>42734</v>
      </c>
      <c r="I1462" s="3932"/>
      <c r="J1462" s="3933"/>
      <c r="K1462" s="7"/>
      <c r="L1462" s="7"/>
      <c r="M1462" s="1">
        <v>34</v>
      </c>
      <c r="N1462" s="2" t="s">
        <v>802</v>
      </c>
      <c r="O1462" s="2" t="s">
        <v>589</v>
      </c>
      <c r="P1462" s="7" t="s">
        <v>1213</v>
      </c>
    </row>
    <row r="1463" spans="1:16" x14ac:dyDescent="0.2">
      <c r="A1463" s="1"/>
      <c r="B1463" s="42" t="s">
        <v>7381</v>
      </c>
      <c r="C1463" s="4731" t="s">
        <v>1329</v>
      </c>
      <c r="D1463" s="4835"/>
      <c r="E1463" s="4835"/>
      <c r="F1463" s="4836"/>
      <c r="G1463" s="8"/>
      <c r="H1463" s="8"/>
      <c r="I1463" s="3932"/>
      <c r="J1463" s="3931">
        <v>3</v>
      </c>
      <c r="K1463" s="7"/>
      <c r="L1463" s="7"/>
      <c r="M1463" s="1"/>
      <c r="N1463" s="1"/>
      <c r="O1463" s="1"/>
      <c r="P1463" s="7"/>
    </row>
    <row r="1464" spans="1:16" x14ac:dyDescent="0.2">
      <c r="A1464" s="1">
        <v>13</v>
      </c>
      <c r="B1464" s="20" t="s">
        <v>7382</v>
      </c>
      <c r="C1464" s="4844" t="s">
        <v>1676</v>
      </c>
      <c r="D1464" s="4844"/>
      <c r="E1464" s="4844"/>
      <c r="F1464" s="4844"/>
      <c r="G1464" s="8">
        <v>42370</v>
      </c>
      <c r="H1464" s="8">
        <v>42735</v>
      </c>
      <c r="I1464" s="3932"/>
      <c r="J1464" s="3932"/>
      <c r="K1464" s="7"/>
      <c r="L1464" s="7"/>
      <c r="M1464" s="1">
        <v>12</v>
      </c>
      <c r="N1464" s="2" t="s">
        <v>1223</v>
      </c>
      <c r="O1464" s="2" t="s">
        <v>589</v>
      </c>
      <c r="P1464" s="7"/>
    </row>
    <row r="1465" spans="1:16" x14ac:dyDescent="0.2">
      <c r="A1465" s="1">
        <v>14</v>
      </c>
      <c r="B1465" s="20" t="s">
        <v>7383</v>
      </c>
      <c r="C1465" s="4690" t="s">
        <v>1678</v>
      </c>
      <c r="D1465" s="4835"/>
      <c r="E1465" s="4835"/>
      <c r="F1465" s="4836"/>
      <c r="G1465" s="8">
        <v>42370</v>
      </c>
      <c r="H1465" s="8">
        <v>42735</v>
      </c>
      <c r="I1465" s="3932"/>
      <c r="J1465" s="3932"/>
      <c r="K1465" s="7"/>
      <c r="L1465" s="7"/>
      <c r="M1465" s="1">
        <v>12</v>
      </c>
      <c r="N1465" s="2" t="s">
        <v>1223</v>
      </c>
      <c r="O1465" s="2" t="s">
        <v>589</v>
      </c>
      <c r="P1465" s="7"/>
    </row>
    <row r="1466" spans="1:16" s="1953" customFormat="1" x14ac:dyDescent="0.2">
      <c r="A1466" s="1">
        <v>15</v>
      </c>
      <c r="B1466" s="20" t="s">
        <v>7384</v>
      </c>
      <c r="C1466" s="4690" t="s">
        <v>1674</v>
      </c>
      <c r="D1466" s="4842"/>
      <c r="E1466" s="4842"/>
      <c r="F1466" s="4843"/>
      <c r="G1466" s="8">
        <v>42370</v>
      </c>
      <c r="H1466" s="8">
        <v>42735</v>
      </c>
      <c r="I1466" s="3932"/>
      <c r="J1466" s="3932"/>
      <c r="K1466" s="7"/>
      <c r="L1466" s="7"/>
      <c r="M1466" s="1">
        <v>12</v>
      </c>
      <c r="N1466" s="2" t="s">
        <v>1223</v>
      </c>
      <c r="O1466" s="2" t="s">
        <v>589</v>
      </c>
      <c r="P1466" s="7"/>
    </row>
    <row r="1467" spans="1:16" x14ac:dyDescent="0.2">
      <c r="A1467" s="1">
        <v>16</v>
      </c>
      <c r="B1467" s="20" t="s">
        <v>7385</v>
      </c>
      <c r="C1467" s="4690" t="s">
        <v>1680</v>
      </c>
      <c r="D1467" s="4842"/>
      <c r="E1467" s="4842"/>
      <c r="F1467" s="4843"/>
      <c r="G1467" s="8">
        <v>42370</v>
      </c>
      <c r="H1467" s="8">
        <v>42735</v>
      </c>
      <c r="I1467" s="3932"/>
      <c r="J1467" s="3932"/>
      <c r="K1467" s="7"/>
      <c r="L1467" s="7"/>
      <c r="M1467" s="1">
        <v>12</v>
      </c>
      <c r="N1467" s="2" t="s">
        <v>1223</v>
      </c>
      <c r="O1467" s="2" t="s">
        <v>589</v>
      </c>
      <c r="P1467" s="7"/>
    </row>
    <row r="1468" spans="1:16" x14ac:dyDescent="0.2">
      <c r="A1468" s="1">
        <v>17</v>
      </c>
      <c r="B1468" s="20" t="s">
        <v>7410</v>
      </c>
      <c r="C1468" s="408" t="s">
        <v>8500</v>
      </c>
      <c r="D1468" s="1946"/>
      <c r="E1468" s="1946"/>
      <c r="F1468" s="1947"/>
      <c r="G1468" s="8">
        <v>42465</v>
      </c>
      <c r="H1468" s="8">
        <v>42650</v>
      </c>
      <c r="I1468" s="3932"/>
      <c r="J1468" s="3932"/>
      <c r="K1468" s="7"/>
      <c r="L1468" s="7"/>
      <c r="M1468" s="1">
        <v>9</v>
      </c>
      <c r="N1468" s="2" t="s">
        <v>593</v>
      </c>
      <c r="O1468" s="2" t="s">
        <v>589</v>
      </c>
      <c r="P1468" s="7"/>
    </row>
    <row r="1469" spans="1:16" x14ac:dyDescent="0.2">
      <c r="A1469" s="1">
        <v>18</v>
      </c>
      <c r="B1469" s="20" t="s">
        <v>7386</v>
      </c>
      <c r="C1469" s="4659" t="s">
        <v>1681</v>
      </c>
      <c r="D1469" s="3936"/>
      <c r="E1469" s="3936"/>
      <c r="F1469" s="3936"/>
      <c r="G1469" s="8">
        <v>42370</v>
      </c>
      <c r="H1469" s="8">
        <v>42735</v>
      </c>
      <c r="I1469" s="3932"/>
      <c r="J1469" s="3932"/>
      <c r="K1469" s="7"/>
      <c r="L1469" s="7"/>
      <c r="M1469" s="1">
        <v>36</v>
      </c>
      <c r="N1469" s="1" t="s">
        <v>802</v>
      </c>
      <c r="O1469" s="1" t="s">
        <v>849</v>
      </c>
      <c r="P1469" s="7"/>
    </row>
    <row r="1470" spans="1:16" x14ac:dyDescent="0.2">
      <c r="A1470" s="1"/>
      <c r="B1470" s="42" t="s">
        <v>7387</v>
      </c>
      <c r="C1470" s="4731" t="s">
        <v>2853</v>
      </c>
      <c r="D1470" s="4835"/>
      <c r="E1470" s="4835"/>
      <c r="F1470" s="4836"/>
      <c r="G1470" s="8"/>
      <c r="H1470" s="8"/>
      <c r="I1470" s="3932"/>
      <c r="J1470" s="3932"/>
      <c r="K1470" s="7"/>
      <c r="L1470" s="7"/>
      <c r="M1470" s="1"/>
      <c r="N1470" s="1"/>
      <c r="O1470" s="1"/>
      <c r="P1470" s="7"/>
    </row>
    <row r="1471" spans="1:16" x14ac:dyDescent="0.2">
      <c r="A1471" s="1">
        <v>19</v>
      </c>
      <c r="B1471" s="20" t="s">
        <v>7388</v>
      </c>
      <c r="C1471" s="4659" t="s">
        <v>1672</v>
      </c>
      <c r="D1471" s="3936"/>
      <c r="E1471" s="3936"/>
      <c r="F1471" s="3936"/>
      <c r="G1471" s="8">
        <v>42394</v>
      </c>
      <c r="H1471" s="8">
        <v>42729</v>
      </c>
      <c r="I1471" s="3932"/>
      <c r="J1471" s="3932"/>
      <c r="K1471" s="7"/>
      <c r="L1471" s="7"/>
      <c r="M1471" s="1">
        <v>34</v>
      </c>
      <c r="N1471" s="1" t="s">
        <v>802</v>
      </c>
      <c r="O1471" s="1" t="s">
        <v>849</v>
      </c>
      <c r="P1471" s="7"/>
    </row>
    <row r="1472" spans="1:16" x14ac:dyDescent="0.2">
      <c r="A1472" s="1">
        <v>20</v>
      </c>
      <c r="B1472" s="20" t="s">
        <v>1284</v>
      </c>
      <c r="C1472" s="3936" t="s">
        <v>1341</v>
      </c>
      <c r="D1472" s="3936"/>
      <c r="E1472" s="3936"/>
      <c r="F1472" s="3936"/>
      <c r="G1472" s="8">
        <v>42370</v>
      </c>
      <c r="H1472" s="8">
        <v>42716</v>
      </c>
      <c r="I1472" s="3932"/>
      <c r="J1472" s="3932"/>
      <c r="K1472" s="7"/>
      <c r="L1472" s="7"/>
      <c r="M1472" s="1">
        <v>44</v>
      </c>
      <c r="N1472" s="1" t="s">
        <v>802</v>
      </c>
      <c r="O1472" s="1" t="s">
        <v>849</v>
      </c>
      <c r="P1472" s="7"/>
    </row>
    <row r="1473" spans="1:18" x14ac:dyDescent="0.2">
      <c r="A1473" s="1"/>
      <c r="B1473" s="20" t="s">
        <v>7389</v>
      </c>
      <c r="C1473" s="4731" t="s">
        <v>2854</v>
      </c>
      <c r="D1473" s="4835"/>
      <c r="E1473" s="4835"/>
      <c r="F1473" s="4836"/>
      <c r="G1473" s="8"/>
      <c r="H1473" s="8"/>
      <c r="I1473" s="3932"/>
      <c r="J1473" s="3932"/>
      <c r="K1473" s="7"/>
      <c r="L1473" s="7"/>
      <c r="M1473" s="1"/>
      <c r="N1473" s="1"/>
      <c r="O1473" s="1"/>
      <c r="P1473" s="7"/>
    </row>
    <row r="1474" spans="1:18" x14ac:dyDescent="0.2">
      <c r="A1474" s="1">
        <v>21</v>
      </c>
      <c r="B1474" s="20" t="s">
        <v>7390</v>
      </c>
      <c r="C1474" s="4659" t="s">
        <v>1683</v>
      </c>
      <c r="D1474" s="3936"/>
      <c r="E1474" s="3936"/>
      <c r="F1474" s="3936"/>
      <c r="G1474" s="8">
        <v>42523</v>
      </c>
      <c r="H1474" s="8">
        <v>42669</v>
      </c>
      <c r="I1474" s="3932"/>
      <c r="J1474" s="3932"/>
      <c r="K1474" s="7"/>
      <c r="L1474" s="7"/>
      <c r="M1474" s="1">
        <v>8</v>
      </c>
      <c r="N1474" s="1" t="s">
        <v>802</v>
      </c>
      <c r="O1474" s="1" t="s">
        <v>849</v>
      </c>
      <c r="P1474" s="7"/>
    </row>
    <row r="1475" spans="1:18" x14ac:dyDescent="0.2">
      <c r="A1475" s="1">
        <v>22</v>
      </c>
      <c r="B1475" s="20" t="s">
        <v>7391</v>
      </c>
      <c r="C1475" s="4677" t="s">
        <v>1685</v>
      </c>
      <c r="D1475" s="4837"/>
      <c r="E1475" s="4837"/>
      <c r="F1475" s="4838"/>
      <c r="G1475" s="8">
        <v>42495</v>
      </c>
      <c r="H1475" s="8">
        <v>42614</v>
      </c>
      <c r="I1475" s="3932"/>
      <c r="J1475" s="3932"/>
      <c r="K1475" s="7"/>
      <c r="L1475" s="7"/>
      <c r="M1475" s="1">
        <v>3</v>
      </c>
      <c r="N1475" s="1" t="s">
        <v>802</v>
      </c>
      <c r="O1475" s="1" t="s">
        <v>849</v>
      </c>
      <c r="P1475" s="7"/>
      <c r="Q1475">
        <f>12*24</f>
        <v>288</v>
      </c>
      <c r="R1475">
        <f>80+35+35+30</f>
        <v>180</v>
      </c>
    </row>
    <row r="1476" spans="1:18" x14ac:dyDescent="0.2">
      <c r="A1476" s="1">
        <v>23</v>
      </c>
      <c r="B1476" s="20" t="s">
        <v>7395</v>
      </c>
      <c r="C1476" s="4648" t="s">
        <v>1690</v>
      </c>
      <c r="D1476" s="4651"/>
      <c r="E1476" s="4651"/>
      <c r="F1476" s="4652"/>
      <c r="G1476" s="8">
        <v>42495</v>
      </c>
      <c r="H1476" s="8">
        <v>42677</v>
      </c>
      <c r="I1476" s="3933"/>
      <c r="J1476" s="3933"/>
      <c r="K1476" s="7"/>
      <c r="L1476" s="7"/>
      <c r="M1476" s="1">
        <v>4</v>
      </c>
      <c r="N1476" s="2" t="s">
        <v>802</v>
      </c>
      <c r="O1476" s="2" t="s">
        <v>849</v>
      </c>
      <c r="P1476" s="7" t="s">
        <v>1213</v>
      </c>
    </row>
    <row r="1477" spans="1:18" x14ac:dyDescent="0.2">
      <c r="M1477" s="4"/>
    </row>
  </sheetData>
  <mergeCells count="1732">
    <mergeCell ref="C1398:F1398"/>
    <mergeCell ref="A1369:B1375"/>
    <mergeCell ref="C1369:N1372"/>
    <mergeCell ref="O1369:P1372"/>
    <mergeCell ref="C1373:N1375"/>
    <mergeCell ref="O1373:P1375"/>
    <mergeCell ref="M1379:P1379"/>
    <mergeCell ref="A1383:A1384"/>
    <mergeCell ref="B1383:B1384"/>
    <mergeCell ref="C1383:F1384"/>
    <mergeCell ref="G1383:H1383"/>
    <mergeCell ref="I1383:L1383"/>
    <mergeCell ref="M1383:M1384"/>
    <mergeCell ref="N1383:N1384"/>
    <mergeCell ref="O1383:O1384"/>
    <mergeCell ref="P1383:P1384"/>
    <mergeCell ref="C1385:F1385"/>
    <mergeCell ref="J1355:J1356"/>
    <mergeCell ref="C1343:F1343"/>
    <mergeCell ref="C1344:F1344"/>
    <mergeCell ref="C1345:F1345"/>
    <mergeCell ref="C1346:F1346"/>
    <mergeCell ref="C1347:F1347"/>
    <mergeCell ref="C1348:F1348"/>
    <mergeCell ref="C1351:F1351"/>
    <mergeCell ref="C1353:F1353"/>
    <mergeCell ref="C1354:F1354"/>
    <mergeCell ref="C1355:F1355"/>
    <mergeCell ref="C1356:F1356"/>
    <mergeCell ref="C1357:F1357"/>
    <mergeCell ref="C1358:F1358"/>
    <mergeCell ref="J1364:J1366"/>
    <mergeCell ref="C1364:F1364"/>
    <mergeCell ref="C1396:F1396"/>
    <mergeCell ref="C1388:F1388"/>
    <mergeCell ref="C1389:F1389"/>
    <mergeCell ref="C1390:F1390"/>
    <mergeCell ref="C1391:F1391"/>
    <mergeCell ref="C1392:F1392"/>
    <mergeCell ref="C1393:F1393"/>
    <mergeCell ref="C1394:F1394"/>
    <mergeCell ref="C1395:F1395"/>
    <mergeCell ref="J1386:J1389"/>
    <mergeCell ref="I1386:I1389"/>
    <mergeCell ref="J1390:J1391"/>
    <mergeCell ref="J1392:J1393"/>
    <mergeCell ref="I1390:I1400"/>
    <mergeCell ref="J1394:J1400"/>
    <mergeCell ref="C1397:F1397"/>
    <mergeCell ref="M1335:P1335"/>
    <mergeCell ref="A1339:A1340"/>
    <mergeCell ref="B1339:B1340"/>
    <mergeCell ref="C1339:F1340"/>
    <mergeCell ref="G1339:H1339"/>
    <mergeCell ref="I1339:L1339"/>
    <mergeCell ref="M1339:M1340"/>
    <mergeCell ref="N1339:N1340"/>
    <mergeCell ref="O1339:O1340"/>
    <mergeCell ref="P1339:P1340"/>
    <mergeCell ref="A1336:I1336"/>
    <mergeCell ref="C1341:F1341"/>
    <mergeCell ref="C1359:F1359"/>
    <mergeCell ref="C1360:F1360"/>
    <mergeCell ref="C1361:F1361"/>
    <mergeCell ref="C1362:F1362"/>
    <mergeCell ref="C1363:F1363"/>
    <mergeCell ref="J1357:J1358"/>
    <mergeCell ref="I1344:I1358"/>
    <mergeCell ref="J1359:J1360"/>
    <mergeCell ref="I1359:I1366"/>
    <mergeCell ref="C1365:F1365"/>
    <mergeCell ref="C1342:F1342"/>
    <mergeCell ref="C1349:F1349"/>
    <mergeCell ref="C1350:F1350"/>
    <mergeCell ref="C1352:F1352"/>
    <mergeCell ref="C1366:F1366"/>
    <mergeCell ref="J1342:J1343"/>
    <mergeCell ref="I1342:I1343"/>
    <mergeCell ref="J1344:J1345"/>
    <mergeCell ref="J1346:J1347"/>
    <mergeCell ref="J1350:J1353"/>
    <mergeCell ref="M1313:P1313"/>
    <mergeCell ref="A1317:A1318"/>
    <mergeCell ref="B1317:B1318"/>
    <mergeCell ref="C1317:F1318"/>
    <mergeCell ref="G1317:H1317"/>
    <mergeCell ref="I1317:L1317"/>
    <mergeCell ref="M1317:M1318"/>
    <mergeCell ref="N1317:N1318"/>
    <mergeCell ref="O1317:O1318"/>
    <mergeCell ref="P1317:P1318"/>
    <mergeCell ref="C1319:F1319"/>
    <mergeCell ref="C1320:F1320"/>
    <mergeCell ref="C1321:F1321"/>
    <mergeCell ref="C1322:F1322"/>
    <mergeCell ref="J1320:J1322"/>
    <mergeCell ref="I1320:I1322"/>
    <mergeCell ref="A1325:B1331"/>
    <mergeCell ref="C1325:N1328"/>
    <mergeCell ref="O1325:P1328"/>
    <mergeCell ref="C1329:N1331"/>
    <mergeCell ref="O1329:P1331"/>
    <mergeCell ref="A1303:B1309"/>
    <mergeCell ref="C1303:N1306"/>
    <mergeCell ref="C1257:F1257"/>
    <mergeCell ref="C1259:F1259"/>
    <mergeCell ref="C1260:F1260"/>
    <mergeCell ref="A1281:B1287"/>
    <mergeCell ref="C1281:N1284"/>
    <mergeCell ref="O1281:P1284"/>
    <mergeCell ref="C1285:N1287"/>
    <mergeCell ref="O1285:P1287"/>
    <mergeCell ref="M1291:P1291"/>
    <mergeCell ref="A1295:A1296"/>
    <mergeCell ref="B1295:B1296"/>
    <mergeCell ref="C1295:F1296"/>
    <mergeCell ref="G1295:H1295"/>
    <mergeCell ref="I1295:L1295"/>
    <mergeCell ref="M1295:M1296"/>
    <mergeCell ref="N1295:N1296"/>
    <mergeCell ref="O1295:O1296"/>
    <mergeCell ref="P1295:P1296"/>
    <mergeCell ref="J1271:J1278"/>
    <mergeCell ref="C1261:F1261"/>
    <mergeCell ref="C1262:F1262"/>
    <mergeCell ref="C1258:F1258"/>
    <mergeCell ref="C1272:F1272"/>
    <mergeCell ref="O1303:P1306"/>
    <mergeCell ref="C1307:N1309"/>
    <mergeCell ref="O1307:P1309"/>
    <mergeCell ref="C1279:F1279"/>
    <mergeCell ref="C1263:F1263"/>
    <mergeCell ref="C1264:F1264"/>
    <mergeCell ref="C1265:F1265"/>
    <mergeCell ref="O1170:P1173"/>
    <mergeCell ref="C1174:N1176"/>
    <mergeCell ref="O1174:P1176"/>
    <mergeCell ref="M1180:P1180"/>
    <mergeCell ref="I1194:I1199"/>
    <mergeCell ref="C1201:F1201"/>
    <mergeCell ref="C1202:F1202"/>
    <mergeCell ref="C1203:F1203"/>
    <mergeCell ref="C1189:F1189"/>
    <mergeCell ref="C1190:F1190"/>
    <mergeCell ref="C1200:F1200"/>
    <mergeCell ref="J1200:J1201"/>
    <mergeCell ref="C1204:F1204"/>
    <mergeCell ref="C1205:F1205"/>
    <mergeCell ref="C1206:F1206"/>
    <mergeCell ref="J1203:J1205"/>
    <mergeCell ref="C1207:F1207"/>
    <mergeCell ref="C1191:F1191"/>
    <mergeCell ref="C1193:F1193"/>
    <mergeCell ref="C1194:F1194"/>
    <mergeCell ref="C1195:F1195"/>
    <mergeCell ref="C1196:F1196"/>
    <mergeCell ref="C1197:F1197"/>
    <mergeCell ref="C1198:F1198"/>
    <mergeCell ref="C1199:F1199"/>
    <mergeCell ref="J1207:J1211"/>
    <mergeCell ref="A1184:A1185"/>
    <mergeCell ref="B1184:B1185"/>
    <mergeCell ref="C1184:F1185"/>
    <mergeCell ref="G1184:H1184"/>
    <mergeCell ref="I1184:L1184"/>
    <mergeCell ref="M1184:M1185"/>
    <mergeCell ref="N1184:N1185"/>
    <mergeCell ref="O1184:O1185"/>
    <mergeCell ref="P1184:P1185"/>
    <mergeCell ref="C1188:F1188"/>
    <mergeCell ref="C1186:F1186"/>
    <mergeCell ref="C1187:F1187"/>
    <mergeCell ref="C1192:F1192"/>
    <mergeCell ref="A1170:B1176"/>
    <mergeCell ref="C1170:N1173"/>
    <mergeCell ref="J1187:J1188"/>
    <mergeCell ref="C1154:F1154"/>
    <mergeCell ref="C1155:F1155"/>
    <mergeCell ref="C1156:F1156"/>
    <mergeCell ref="C1157:F1157"/>
    <mergeCell ref="C1158:F1158"/>
    <mergeCell ref="C1159:F1159"/>
    <mergeCell ref="C1160:F1160"/>
    <mergeCell ref="C1161:F1161"/>
    <mergeCell ref="C1162:F1162"/>
    <mergeCell ref="C1163:F1163"/>
    <mergeCell ref="C1164:F1164"/>
    <mergeCell ref="C1165:F1165"/>
    <mergeCell ref="C1166:F1166"/>
    <mergeCell ref="J1153:J1161"/>
    <mergeCell ref="I1153:I1161"/>
    <mergeCell ref="I1187:I1193"/>
    <mergeCell ref="A1136:B1142"/>
    <mergeCell ref="C1136:N1139"/>
    <mergeCell ref="O1136:P1139"/>
    <mergeCell ref="C1140:N1142"/>
    <mergeCell ref="O1140:P1142"/>
    <mergeCell ref="M1146:P1146"/>
    <mergeCell ref="A1150:A1151"/>
    <mergeCell ref="B1150:B1151"/>
    <mergeCell ref="C1150:F1151"/>
    <mergeCell ref="G1150:H1150"/>
    <mergeCell ref="I1150:L1150"/>
    <mergeCell ref="M1150:M1151"/>
    <mergeCell ref="N1150:N1151"/>
    <mergeCell ref="O1150:O1151"/>
    <mergeCell ref="P1150:P1151"/>
    <mergeCell ref="C1152:F1152"/>
    <mergeCell ref="C1153:F1153"/>
    <mergeCell ref="J1042:J1048"/>
    <mergeCell ref="J1053:J1054"/>
    <mergeCell ref="I1042:I1052"/>
    <mergeCell ref="I1053:I1065"/>
    <mergeCell ref="J1067:J1073"/>
    <mergeCell ref="J1074:J1082"/>
    <mergeCell ref="J1083:J1091"/>
    <mergeCell ref="J1092:J1097"/>
    <mergeCell ref="C1077:F1077"/>
    <mergeCell ref="C1078:F1078"/>
    <mergeCell ref="C1079:F1079"/>
    <mergeCell ref="C1080:F1080"/>
    <mergeCell ref="C1081:F1081"/>
    <mergeCell ref="C1082:F1082"/>
    <mergeCell ref="C1083:F1083"/>
    <mergeCell ref="C1084:F1084"/>
    <mergeCell ref="C1085:F1085"/>
    <mergeCell ref="C1058:F1058"/>
    <mergeCell ref="C1059:F1059"/>
    <mergeCell ref="C1093:F1093"/>
    <mergeCell ref="C1060:F1060"/>
    <mergeCell ref="C1061:F1061"/>
    <mergeCell ref="C1062:F1062"/>
    <mergeCell ref="C1063:F1063"/>
    <mergeCell ref="C1064:F1064"/>
    <mergeCell ref="C1065:F1065"/>
    <mergeCell ref="C1066:F1066"/>
    <mergeCell ref="C1067:F1067"/>
    <mergeCell ref="C1068:F1068"/>
    <mergeCell ref="C1069:F1069"/>
    <mergeCell ref="C1070:F1070"/>
    <mergeCell ref="C1071:F1071"/>
    <mergeCell ref="C1074:F1074"/>
    <mergeCell ref="C1075:F1075"/>
    <mergeCell ref="C1076:F1076"/>
    <mergeCell ref="C1041:F1041"/>
    <mergeCell ref="C1042:F1042"/>
    <mergeCell ref="C1043:F1043"/>
    <mergeCell ref="C1044:F1044"/>
    <mergeCell ref="C1045:F1045"/>
    <mergeCell ref="C1046:F1046"/>
    <mergeCell ref="C1047:F1047"/>
    <mergeCell ref="C1048:F1048"/>
    <mergeCell ref="C1049:F1049"/>
    <mergeCell ref="C1050:F1050"/>
    <mergeCell ref="C1051:F1051"/>
    <mergeCell ref="C1052:F1052"/>
    <mergeCell ref="C1053:F1053"/>
    <mergeCell ref="C1054:F1054"/>
    <mergeCell ref="C1055:F1055"/>
    <mergeCell ref="C1056:F1056"/>
    <mergeCell ref="C1057:F1057"/>
    <mergeCell ref="C1072:F1072"/>
    <mergeCell ref="C993:F993"/>
    <mergeCell ref="C994:F994"/>
    <mergeCell ref="C995:F995"/>
    <mergeCell ref="C996:F996"/>
    <mergeCell ref="C997:F997"/>
    <mergeCell ref="C998:F998"/>
    <mergeCell ref="A1025:B1031"/>
    <mergeCell ref="C1025:N1028"/>
    <mergeCell ref="O1025:P1028"/>
    <mergeCell ref="C1029:N1031"/>
    <mergeCell ref="O1029:P1031"/>
    <mergeCell ref="M1035:P1035"/>
    <mergeCell ref="A1039:A1040"/>
    <mergeCell ref="B1039:B1040"/>
    <mergeCell ref="C1039:F1040"/>
    <mergeCell ref="G1039:H1039"/>
    <mergeCell ref="I1039:L1039"/>
    <mergeCell ref="M1039:M1040"/>
    <mergeCell ref="N1039:N1040"/>
    <mergeCell ref="O1039:O1040"/>
    <mergeCell ref="P1039:P1040"/>
    <mergeCell ref="C999:F999"/>
    <mergeCell ref="C1000:F1000"/>
    <mergeCell ref="C1001:F1001"/>
    <mergeCell ref="C1002:F1002"/>
    <mergeCell ref="C1003:F1003"/>
    <mergeCell ref="C1004:F1004"/>
    <mergeCell ref="C1005:F1005"/>
    <mergeCell ref="I962:I971"/>
    <mergeCell ref="C931:F931"/>
    <mergeCell ref="C932:F932"/>
    <mergeCell ref="C933:F933"/>
    <mergeCell ref="C934:F934"/>
    <mergeCell ref="J943:J944"/>
    <mergeCell ref="J981:J984"/>
    <mergeCell ref="J986:J996"/>
    <mergeCell ref="I972:I996"/>
    <mergeCell ref="J997:J1005"/>
    <mergeCell ref="J1006:J1014"/>
    <mergeCell ref="J1015:J1019"/>
    <mergeCell ref="J1020:J1021"/>
    <mergeCell ref="I997:I1021"/>
    <mergeCell ref="C1006:F1006"/>
    <mergeCell ref="C1007:F1007"/>
    <mergeCell ref="C1008:F1008"/>
    <mergeCell ref="C1009:F1009"/>
    <mergeCell ref="C1010:F1010"/>
    <mergeCell ref="C1011:F1011"/>
    <mergeCell ref="C1012:F1012"/>
    <mergeCell ref="C1013:F1013"/>
    <mergeCell ref="C1014:F1014"/>
    <mergeCell ref="C1015:F1015"/>
    <mergeCell ref="C1016:F1016"/>
    <mergeCell ref="C1017:F1017"/>
    <mergeCell ref="C1018:F1018"/>
    <mergeCell ref="C1019:F1019"/>
    <mergeCell ref="C1020:F1020"/>
    <mergeCell ref="C1021:F1021"/>
    <mergeCell ref="C991:F991"/>
    <mergeCell ref="C992:F992"/>
    <mergeCell ref="A943:A944"/>
    <mergeCell ref="C935:F935"/>
    <mergeCell ref="C936:F936"/>
    <mergeCell ref="C937:F937"/>
    <mergeCell ref="C938:F938"/>
    <mergeCell ref="C939:F939"/>
    <mergeCell ref="C940:F940"/>
    <mergeCell ref="C941:F941"/>
    <mergeCell ref="C942:F942"/>
    <mergeCell ref="C943:F943"/>
    <mergeCell ref="C944:F944"/>
    <mergeCell ref="C987:F987"/>
    <mergeCell ref="C988:F988"/>
    <mergeCell ref="C958:F958"/>
    <mergeCell ref="C959:F959"/>
    <mergeCell ref="C960:F960"/>
    <mergeCell ref="C961:F961"/>
    <mergeCell ref="C962:F962"/>
    <mergeCell ref="C963:F963"/>
    <mergeCell ref="C964:F964"/>
    <mergeCell ref="C965:F965"/>
    <mergeCell ref="C966:F966"/>
    <mergeCell ref="C967:F967"/>
    <mergeCell ref="C968:F968"/>
    <mergeCell ref="C969:F969"/>
    <mergeCell ref="C970:F970"/>
    <mergeCell ref="C971:F971"/>
    <mergeCell ref="C972:F972"/>
    <mergeCell ref="C974:F974"/>
    <mergeCell ref="C975:F975"/>
    <mergeCell ref="C976:F976"/>
    <mergeCell ref="C977:F977"/>
    <mergeCell ref="O903:P906"/>
    <mergeCell ref="C907:N909"/>
    <mergeCell ref="O907:P909"/>
    <mergeCell ref="M913:P913"/>
    <mergeCell ref="A917:A918"/>
    <mergeCell ref="B917:B918"/>
    <mergeCell ref="C917:F918"/>
    <mergeCell ref="G917:H917"/>
    <mergeCell ref="I917:L917"/>
    <mergeCell ref="M917:M918"/>
    <mergeCell ref="N917:N918"/>
    <mergeCell ref="O917:O918"/>
    <mergeCell ref="P917:P918"/>
    <mergeCell ref="C919:F919"/>
    <mergeCell ref="C920:F920"/>
    <mergeCell ref="C921:F921"/>
    <mergeCell ref="C922:F922"/>
    <mergeCell ref="I920:I930"/>
    <mergeCell ref="J929:J930"/>
    <mergeCell ref="C923:F923"/>
    <mergeCell ref="C924:F924"/>
    <mergeCell ref="C925:F925"/>
    <mergeCell ref="C926:F926"/>
    <mergeCell ref="C927:F927"/>
    <mergeCell ref="C928:F928"/>
    <mergeCell ref="C929:F929"/>
    <mergeCell ref="C930:F930"/>
    <mergeCell ref="J920:J923"/>
    <mergeCell ref="J924:J928"/>
    <mergeCell ref="C945:F945"/>
    <mergeCell ref="C946:F946"/>
    <mergeCell ref="C947:F947"/>
    <mergeCell ref="C948:F948"/>
    <mergeCell ref="C949:F949"/>
    <mergeCell ref="C950:F950"/>
    <mergeCell ref="C951:F951"/>
    <mergeCell ref="C952:F952"/>
    <mergeCell ref="C953:F953"/>
    <mergeCell ref="C954:F954"/>
    <mergeCell ref="C955:F955"/>
    <mergeCell ref="C956:F956"/>
    <mergeCell ref="C957:F957"/>
    <mergeCell ref="C989:F989"/>
    <mergeCell ref="C990:F990"/>
    <mergeCell ref="C973:F973"/>
    <mergeCell ref="C978:F978"/>
    <mergeCell ref="C979:F979"/>
    <mergeCell ref="C980:F980"/>
    <mergeCell ref="C981:F981"/>
    <mergeCell ref="C982:F982"/>
    <mergeCell ref="C983:F983"/>
    <mergeCell ref="C984:F984"/>
    <mergeCell ref="C985:F985"/>
    <mergeCell ref="C986:F986"/>
    <mergeCell ref="J897:J899"/>
    <mergeCell ref="I894:I899"/>
    <mergeCell ref="A903:B909"/>
    <mergeCell ref="C903:N906"/>
    <mergeCell ref="I744:I751"/>
    <mergeCell ref="I752:I758"/>
    <mergeCell ref="I759:I765"/>
    <mergeCell ref="I766:I772"/>
    <mergeCell ref="I773:I779"/>
    <mergeCell ref="I780:I786"/>
    <mergeCell ref="J794:J814"/>
    <mergeCell ref="J815:J822"/>
    <mergeCell ref="I787:I822"/>
    <mergeCell ref="I721:I727"/>
    <mergeCell ref="I728:I735"/>
    <mergeCell ref="I653:I659"/>
    <mergeCell ref="I635:I640"/>
    <mergeCell ref="I641:I646"/>
    <mergeCell ref="C639:F639"/>
    <mergeCell ref="C640:F640"/>
    <mergeCell ref="C641:F641"/>
    <mergeCell ref="C642:F642"/>
    <mergeCell ref="C643:F643"/>
    <mergeCell ref="C644:F644"/>
    <mergeCell ref="C645:F645"/>
    <mergeCell ref="C646:F646"/>
    <mergeCell ref="C647:F647"/>
    <mergeCell ref="C667:F667"/>
    <mergeCell ref="C677:F677"/>
    <mergeCell ref="C678:F678"/>
    <mergeCell ref="C679:F679"/>
    <mergeCell ref="C680:F680"/>
    <mergeCell ref="J587:J596"/>
    <mergeCell ref="I525:I586"/>
    <mergeCell ref="I420:I450"/>
    <mergeCell ref="J525:J531"/>
    <mergeCell ref="J493:J502"/>
    <mergeCell ref="J579:J586"/>
    <mergeCell ref="J560:J568"/>
    <mergeCell ref="J540:J550"/>
    <mergeCell ref="J551:J559"/>
    <mergeCell ref="J532:J539"/>
    <mergeCell ref="J503:J514"/>
    <mergeCell ref="J597:J608"/>
    <mergeCell ref="I587:I608"/>
    <mergeCell ref="J415:J419"/>
    <mergeCell ref="I381:I419"/>
    <mergeCell ref="J470:J483"/>
    <mergeCell ref="J451:J457"/>
    <mergeCell ref="J433:J438"/>
    <mergeCell ref="J422:J426"/>
    <mergeCell ref="J427:J432"/>
    <mergeCell ref="J406:J410"/>
    <mergeCell ref="J411:J414"/>
    <mergeCell ref="J391:J398"/>
    <mergeCell ref="J399:J405"/>
    <mergeCell ref="J439:J450"/>
    <mergeCell ref="J466:J468"/>
    <mergeCell ref="I451:I468"/>
    <mergeCell ref="J515:J524"/>
    <mergeCell ref="I470:I524"/>
    <mergeCell ref="J569:J578"/>
    <mergeCell ref="J379:J380"/>
    <mergeCell ref="I356:I380"/>
    <mergeCell ref="J381:J384"/>
    <mergeCell ref="J385:J390"/>
    <mergeCell ref="J363:J370"/>
    <mergeCell ref="J371:J375"/>
    <mergeCell ref="J328:J331"/>
    <mergeCell ref="J332:J338"/>
    <mergeCell ref="J345:J351"/>
    <mergeCell ref="J339:J344"/>
    <mergeCell ref="A277:A278"/>
    <mergeCell ref="B277:B278"/>
    <mergeCell ref="C277:F278"/>
    <mergeCell ref="G277:H277"/>
    <mergeCell ref="I277:J277"/>
    <mergeCell ref="C298:F298"/>
    <mergeCell ref="C311:F311"/>
    <mergeCell ref="C312:F312"/>
    <mergeCell ref="C319:F319"/>
    <mergeCell ref="C320:F320"/>
    <mergeCell ref="C321:F321"/>
    <mergeCell ref="C317:F317"/>
    <mergeCell ref="C318:F318"/>
    <mergeCell ref="C313:F313"/>
    <mergeCell ref="C314:F314"/>
    <mergeCell ref="C322:F322"/>
    <mergeCell ref="C279:F279"/>
    <mergeCell ref="C294:F294"/>
    <mergeCell ref="C301:F301"/>
    <mergeCell ref="C310:F310"/>
    <mergeCell ref="C306:F306"/>
    <mergeCell ref="C295:F295"/>
    <mergeCell ref="J321:J327"/>
    <mergeCell ref="C309:F309"/>
    <mergeCell ref="C296:F296"/>
    <mergeCell ref="C297:F297"/>
    <mergeCell ref="C286:F286"/>
    <mergeCell ref="C300:F300"/>
    <mergeCell ref="C285:F285"/>
    <mergeCell ref="C302:F302"/>
    <mergeCell ref="C304:F304"/>
    <mergeCell ref="C305:F305"/>
    <mergeCell ref="C307:F307"/>
    <mergeCell ref="C308:F308"/>
    <mergeCell ref="C324:F324"/>
    <mergeCell ref="C325:F325"/>
    <mergeCell ref="C326:F326"/>
    <mergeCell ref="C327:F327"/>
    <mergeCell ref="J287:J290"/>
    <mergeCell ref="C303:F303"/>
    <mergeCell ref="A262:B269"/>
    <mergeCell ref="C262:N265"/>
    <mergeCell ref="L250:L257"/>
    <mergeCell ref="M250:M257"/>
    <mergeCell ref="N250:N257"/>
    <mergeCell ref="C249:F249"/>
    <mergeCell ref="A242:A248"/>
    <mergeCell ref="C242:F242"/>
    <mergeCell ref="C247:F247"/>
    <mergeCell ref="C255:F255"/>
    <mergeCell ref="L242:L248"/>
    <mergeCell ref="M242:M248"/>
    <mergeCell ref="C299:F299"/>
    <mergeCell ref="C315:F315"/>
    <mergeCell ref="C316:F316"/>
    <mergeCell ref="J304:J310"/>
    <mergeCell ref="J311:J314"/>
    <mergeCell ref="I280:I314"/>
    <mergeCell ref="J315:J320"/>
    <mergeCell ref="J283:J286"/>
    <mergeCell ref="C284:F284"/>
    <mergeCell ref="J280:J282"/>
    <mergeCell ref="A250:A257"/>
    <mergeCell ref="C256:F256"/>
    <mergeCell ref="O277:O278"/>
    <mergeCell ref="O262:P265"/>
    <mergeCell ref="C266:N269"/>
    <mergeCell ref="O266:P269"/>
    <mergeCell ref="P242:P248"/>
    <mergeCell ref="N277:N278"/>
    <mergeCell ref="P250:P257"/>
    <mergeCell ref="C251:F251"/>
    <mergeCell ref="K277:L277"/>
    <mergeCell ref="K242:K248"/>
    <mergeCell ref="C241:F241"/>
    <mergeCell ref="G242:G248"/>
    <mergeCell ref="O250:O257"/>
    <mergeCell ref="N242:N248"/>
    <mergeCell ref="O242:O248"/>
    <mergeCell ref="C252:F252"/>
    <mergeCell ref="C253:F253"/>
    <mergeCell ref="C254:F254"/>
    <mergeCell ref="P277:P278"/>
    <mergeCell ref="M273:P273"/>
    <mergeCell ref="M277:M278"/>
    <mergeCell ref="H250:H257"/>
    <mergeCell ref="K250:K257"/>
    <mergeCell ref="J241:J248"/>
    <mergeCell ref="H242:H248"/>
    <mergeCell ref="C248:F248"/>
    <mergeCell ref="C250:F250"/>
    <mergeCell ref="G250:G257"/>
    <mergeCell ref="C243:F243"/>
    <mergeCell ref="C244:F244"/>
    <mergeCell ref="C245:F245"/>
    <mergeCell ref="C246:F246"/>
    <mergeCell ref="P207:P214"/>
    <mergeCell ref="O234:O240"/>
    <mergeCell ref="L207:L214"/>
    <mergeCell ref="M207:M214"/>
    <mergeCell ref="N207:N214"/>
    <mergeCell ref="A234:A240"/>
    <mergeCell ref="C222:F222"/>
    <mergeCell ref="C233:F233"/>
    <mergeCell ref="C232:F232"/>
    <mergeCell ref="C225:F225"/>
    <mergeCell ref="G225:G232"/>
    <mergeCell ref="H225:H232"/>
    <mergeCell ref="K225:K232"/>
    <mergeCell ref="P234:P240"/>
    <mergeCell ref="C235:F235"/>
    <mergeCell ref="C236:F236"/>
    <mergeCell ref="C237:F237"/>
    <mergeCell ref="C238:F238"/>
    <mergeCell ref="C239:F239"/>
    <mergeCell ref="C234:F234"/>
    <mergeCell ref="G234:G240"/>
    <mergeCell ref="H234:H240"/>
    <mergeCell ref="N234:N240"/>
    <mergeCell ref="C240:F240"/>
    <mergeCell ref="O207:O214"/>
    <mergeCell ref="C213:F213"/>
    <mergeCell ref="C214:F214"/>
    <mergeCell ref="N180:N187"/>
    <mergeCell ref="A225:A232"/>
    <mergeCell ref="J215:J232"/>
    <mergeCell ref="M225:M232"/>
    <mergeCell ref="N225:N232"/>
    <mergeCell ref="C257:F257"/>
    <mergeCell ref="J249:J257"/>
    <mergeCell ref="P216:P223"/>
    <mergeCell ref="C217:F217"/>
    <mergeCell ref="C218:F218"/>
    <mergeCell ref="C219:F219"/>
    <mergeCell ref="C220:F220"/>
    <mergeCell ref="C223:F223"/>
    <mergeCell ref="M216:M223"/>
    <mergeCell ref="N216:N223"/>
    <mergeCell ref="A216:A223"/>
    <mergeCell ref="C224:F224"/>
    <mergeCell ref="J233:J240"/>
    <mergeCell ref="K234:K240"/>
    <mergeCell ref="L234:L240"/>
    <mergeCell ref="M234:M240"/>
    <mergeCell ref="L225:L232"/>
    <mergeCell ref="I179:I257"/>
    <mergeCell ref="P198:P205"/>
    <mergeCell ref="O180:O187"/>
    <mergeCell ref="A207:A214"/>
    <mergeCell ref="C207:F207"/>
    <mergeCell ref="G207:G214"/>
    <mergeCell ref="H207:H214"/>
    <mergeCell ref="A198:A205"/>
    <mergeCell ref="C198:F198"/>
    <mergeCell ref="P225:P232"/>
    <mergeCell ref="C206:F206"/>
    <mergeCell ref="K180:K187"/>
    <mergeCell ref="L180:L187"/>
    <mergeCell ref="M180:M187"/>
    <mergeCell ref="C199:F199"/>
    <mergeCell ref="C200:F200"/>
    <mergeCell ref="C201:F201"/>
    <mergeCell ref="C202:F202"/>
    <mergeCell ref="C203:F203"/>
    <mergeCell ref="K198:K205"/>
    <mergeCell ref="C210:F210"/>
    <mergeCell ref="C211:F211"/>
    <mergeCell ref="J206:J214"/>
    <mergeCell ref="C208:F208"/>
    <mergeCell ref="C209:F209"/>
    <mergeCell ref="K207:K214"/>
    <mergeCell ref="C204:F204"/>
    <mergeCell ref="C205:F205"/>
    <mergeCell ref="H198:H205"/>
    <mergeCell ref="C186:F186"/>
    <mergeCell ref="C184:F184"/>
    <mergeCell ref="O198:O205"/>
    <mergeCell ref="O189:O196"/>
    <mergeCell ref="M189:M196"/>
    <mergeCell ref="N189:N196"/>
    <mergeCell ref="C197:F197"/>
    <mergeCell ref="M198:M205"/>
    <mergeCell ref="N198:N205"/>
    <mergeCell ref="C190:F190"/>
    <mergeCell ref="C191:F191"/>
    <mergeCell ref="C192:F192"/>
    <mergeCell ref="C193:F193"/>
    <mergeCell ref="C194:F194"/>
    <mergeCell ref="C195:F195"/>
    <mergeCell ref="L198:L205"/>
    <mergeCell ref="L189:L196"/>
    <mergeCell ref="O225:O232"/>
    <mergeCell ref="C216:F216"/>
    <mergeCell ref="G216:G223"/>
    <mergeCell ref="H216:H223"/>
    <mergeCell ref="C215:F215"/>
    <mergeCell ref="K216:K223"/>
    <mergeCell ref="L216:L223"/>
    <mergeCell ref="O216:O223"/>
    <mergeCell ref="C221:F221"/>
    <mergeCell ref="C226:F226"/>
    <mergeCell ref="C227:F227"/>
    <mergeCell ref="C228:F228"/>
    <mergeCell ref="C229:F229"/>
    <mergeCell ref="C230:F230"/>
    <mergeCell ref="C231:F231"/>
    <mergeCell ref="G198:G205"/>
    <mergeCell ref="C212:F212"/>
    <mergeCell ref="P189:P196"/>
    <mergeCell ref="C164:F164"/>
    <mergeCell ref="C165:F165"/>
    <mergeCell ref="C166:F166"/>
    <mergeCell ref="C152:F152"/>
    <mergeCell ref="O144:O151"/>
    <mergeCell ref="L144:L151"/>
    <mergeCell ref="M144:M151"/>
    <mergeCell ref="C161:F161"/>
    <mergeCell ref="C162:F162"/>
    <mergeCell ref="A189:A196"/>
    <mergeCell ref="C189:F189"/>
    <mergeCell ref="G189:G196"/>
    <mergeCell ref="H189:H196"/>
    <mergeCell ref="J188:J205"/>
    <mergeCell ref="C188:F188"/>
    <mergeCell ref="J179:J187"/>
    <mergeCell ref="C178:F178"/>
    <mergeCell ref="C169:F169"/>
    <mergeCell ref="G162:G169"/>
    <mergeCell ref="A171:A178"/>
    <mergeCell ref="G171:G178"/>
    <mergeCell ref="C185:F185"/>
    <mergeCell ref="A180:A187"/>
    <mergeCell ref="C187:F187"/>
    <mergeCell ref="G180:G187"/>
    <mergeCell ref="H180:H187"/>
    <mergeCell ref="C180:F180"/>
    <mergeCell ref="C196:F196"/>
    <mergeCell ref="C167:F167"/>
    <mergeCell ref="C168:F168"/>
    <mergeCell ref="C154:F154"/>
    <mergeCell ref="P180:P187"/>
    <mergeCell ref="C181:F181"/>
    <mergeCell ref="C182:F182"/>
    <mergeCell ref="C183:F183"/>
    <mergeCell ref="J144:J160"/>
    <mergeCell ref="P162:P169"/>
    <mergeCell ref="C143:F143"/>
    <mergeCell ref="A153:A160"/>
    <mergeCell ref="K189:K196"/>
    <mergeCell ref="O171:O178"/>
    <mergeCell ref="K144:K151"/>
    <mergeCell ref="K153:K160"/>
    <mergeCell ref="L153:L160"/>
    <mergeCell ref="N144:N151"/>
    <mergeCell ref="P144:P151"/>
    <mergeCell ref="C145:F145"/>
    <mergeCell ref="C146:F146"/>
    <mergeCell ref="G144:G151"/>
    <mergeCell ref="A144:A151"/>
    <mergeCell ref="C144:F144"/>
    <mergeCell ref="C148:F148"/>
    <mergeCell ref="C149:F149"/>
    <mergeCell ref="C150:F150"/>
    <mergeCell ref="H144:H151"/>
    <mergeCell ref="C151:F151"/>
    <mergeCell ref="C147:F147"/>
    <mergeCell ref="P171:P178"/>
    <mergeCell ref="C172:F172"/>
    <mergeCell ref="C173:F173"/>
    <mergeCell ref="C174:F174"/>
    <mergeCell ref="C175:F175"/>
    <mergeCell ref="C176:F176"/>
    <mergeCell ref="M171:M178"/>
    <mergeCell ref="L162:L169"/>
    <mergeCell ref="M162:M169"/>
    <mergeCell ref="C158:F158"/>
    <mergeCell ref="C159:F159"/>
    <mergeCell ref="O162:O169"/>
    <mergeCell ref="C170:F170"/>
    <mergeCell ref="H162:H169"/>
    <mergeCell ref="H171:H178"/>
    <mergeCell ref="N171:N178"/>
    <mergeCell ref="K171:K178"/>
    <mergeCell ref="L171:L178"/>
    <mergeCell ref="N162:N169"/>
    <mergeCell ref="N153:N160"/>
    <mergeCell ref="O153:O160"/>
    <mergeCell ref="C179:F179"/>
    <mergeCell ref="J161:J178"/>
    <mergeCell ref="I136:I178"/>
    <mergeCell ref="M153:M160"/>
    <mergeCell ref="C153:F153"/>
    <mergeCell ref="G153:G160"/>
    <mergeCell ref="H153:H160"/>
    <mergeCell ref="C171:F171"/>
    <mergeCell ref="C177:F177"/>
    <mergeCell ref="C155:F155"/>
    <mergeCell ref="C156:F156"/>
    <mergeCell ref="C160:F160"/>
    <mergeCell ref="C163:F163"/>
    <mergeCell ref="M117:P117"/>
    <mergeCell ref="C141:F141"/>
    <mergeCell ref="C140:F140"/>
    <mergeCell ref="C133:F133"/>
    <mergeCell ref="C134:F134"/>
    <mergeCell ref="C100:F100"/>
    <mergeCell ref="C142:F142"/>
    <mergeCell ref="J129:J131"/>
    <mergeCell ref="J133:J134"/>
    <mergeCell ref="I125:I135"/>
    <mergeCell ref="C129:F129"/>
    <mergeCell ref="C130:F130"/>
    <mergeCell ref="C131:F131"/>
    <mergeCell ref="C132:F132"/>
    <mergeCell ref="J136:J138"/>
    <mergeCell ref="C135:F135"/>
    <mergeCell ref="C136:F136"/>
    <mergeCell ref="C137:F137"/>
    <mergeCell ref="C138:F138"/>
    <mergeCell ref="C139:F139"/>
    <mergeCell ref="J141:J143"/>
    <mergeCell ref="A121:A122"/>
    <mergeCell ref="B121:B122"/>
    <mergeCell ref="C121:F122"/>
    <mergeCell ref="G121:H121"/>
    <mergeCell ref="I121:J121"/>
    <mergeCell ref="K121:L121"/>
    <mergeCell ref="M121:M122"/>
    <mergeCell ref="N121:N122"/>
    <mergeCell ref="O121:O122"/>
    <mergeCell ref="P121:P122"/>
    <mergeCell ref="C124:F124"/>
    <mergeCell ref="C125:F125"/>
    <mergeCell ref="C126:F126"/>
    <mergeCell ref="C127:F127"/>
    <mergeCell ref="C128:F128"/>
    <mergeCell ref="J125:J126"/>
    <mergeCell ref="J127:J128"/>
    <mergeCell ref="P153:P160"/>
    <mergeCell ref="C157:F157"/>
    <mergeCell ref="K162:K169"/>
    <mergeCell ref="A162:A169"/>
    <mergeCell ref="M84:P84"/>
    <mergeCell ref="M88:M89"/>
    <mergeCell ref="N88:N89"/>
    <mergeCell ref="O88:O89"/>
    <mergeCell ref="A88:A89"/>
    <mergeCell ref="B88:B89"/>
    <mergeCell ref="C88:F89"/>
    <mergeCell ref="G88:H88"/>
    <mergeCell ref="I88:J88"/>
    <mergeCell ref="K88:L88"/>
    <mergeCell ref="A106:B113"/>
    <mergeCell ref="C106:N109"/>
    <mergeCell ref="O106:P109"/>
    <mergeCell ref="C110:N113"/>
    <mergeCell ref="O110:P113"/>
    <mergeCell ref="P88:P89"/>
    <mergeCell ref="C91:F91"/>
    <mergeCell ref="C92:F92"/>
    <mergeCell ref="C93:F93"/>
    <mergeCell ref="J92:J100"/>
    <mergeCell ref="I92:I100"/>
    <mergeCell ref="C95:F95"/>
    <mergeCell ref="C97:F97"/>
    <mergeCell ref="C98:F98"/>
    <mergeCell ref="C99:F99"/>
    <mergeCell ref="C90:F90"/>
    <mergeCell ref="C94:F94"/>
    <mergeCell ref="C96:F96"/>
    <mergeCell ref="A73:B80"/>
    <mergeCell ref="C73:N76"/>
    <mergeCell ref="C77:N80"/>
    <mergeCell ref="C65:F65"/>
    <mergeCell ref="C67:F67"/>
    <mergeCell ref="C68:F68"/>
    <mergeCell ref="J59:J62"/>
    <mergeCell ref="I45:I62"/>
    <mergeCell ref="J64:J70"/>
    <mergeCell ref="C57:F57"/>
    <mergeCell ref="C58:F58"/>
    <mergeCell ref="C69:F69"/>
    <mergeCell ref="C70:F70"/>
    <mergeCell ref="C51:F51"/>
    <mergeCell ref="C62:F62"/>
    <mergeCell ref="C63:F63"/>
    <mergeCell ref="C64:F64"/>
    <mergeCell ref="C60:F60"/>
    <mergeCell ref="C61:F61"/>
    <mergeCell ref="C66:F66"/>
    <mergeCell ref="C59:F59"/>
    <mergeCell ref="C48:F48"/>
    <mergeCell ref="C49:F49"/>
    <mergeCell ref="I63:I70"/>
    <mergeCell ref="O73:P76"/>
    <mergeCell ref="C27:F27"/>
    <mergeCell ref="C28:F28"/>
    <mergeCell ref="C29:F29"/>
    <mergeCell ref="C41:F41"/>
    <mergeCell ref="C30:F30"/>
    <mergeCell ref="C31:F31"/>
    <mergeCell ref="C32:F32"/>
    <mergeCell ref="C33:F33"/>
    <mergeCell ref="C34:F34"/>
    <mergeCell ref="C35:F35"/>
    <mergeCell ref="J18:J20"/>
    <mergeCell ref="J22:J24"/>
    <mergeCell ref="J25:J35"/>
    <mergeCell ref="J36:J39"/>
    <mergeCell ref="J40:J43"/>
    <mergeCell ref="C36:F36"/>
    <mergeCell ref="C37:F37"/>
    <mergeCell ref="C38:F38"/>
    <mergeCell ref="C39:F39"/>
    <mergeCell ref="C40:F40"/>
    <mergeCell ref="C50:F50"/>
    <mergeCell ref="C42:F42"/>
    <mergeCell ref="C52:F52"/>
    <mergeCell ref="C53:F53"/>
    <mergeCell ref="C55:F55"/>
    <mergeCell ref="C56:F56"/>
    <mergeCell ref="C43:F43"/>
    <mergeCell ref="C44:F44"/>
    <mergeCell ref="C45:F45"/>
    <mergeCell ref="C46:F46"/>
    <mergeCell ref="C47:F47"/>
    <mergeCell ref="I18:I44"/>
    <mergeCell ref="J45:J46"/>
    <mergeCell ref="J47:J50"/>
    <mergeCell ref="I16:J16"/>
    <mergeCell ref="K16:L16"/>
    <mergeCell ref="M16:M17"/>
    <mergeCell ref="N16:N17"/>
    <mergeCell ref="O16:O17"/>
    <mergeCell ref="P16:P17"/>
    <mergeCell ref="C21:F21"/>
    <mergeCell ref="C22:F22"/>
    <mergeCell ref="C23:F23"/>
    <mergeCell ref="C24:F24"/>
    <mergeCell ref="C25:F25"/>
    <mergeCell ref="C26:F26"/>
    <mergeCell ref="J51:J55"/>
    <mergeCell ref="J56:J57"/>
    <mergeCell ref="C328:F328"/>
    <mergeCell ref="C323:F323"/>
    <mergeCell ref="C329:F329"/>
    <mergeCell ref="O1:P4"/>
    <mergeCell ref="C5:N8"/>
    <mergeCell ref="O5:P8"/>
    <mergeCell ref="A11:F11"/>
    <mergeCell ref="A12:F12"/>
    <mergeCell ref="M12:P12"/>
    <mergeCell ref="C291:F291"/>
    <mergeCell ref="C292:F292"/>
    <mergeCell ref="C293:F293"/>
    <mergeCell ref="A1:B8"/>
    <mergeCell ref="C1:N4"/>
    <mergeCell ref="A16:A17"/>
    <mergeCell ref="B16:B17"/>
    <mergeCell ref="C16:F17"/>
    <mergeCell ref="G16:H16"/>
    <mergeCell ref="C287:F287"/>
    <mergeCell ref="C288:F288"/>
    <mergeCell ref="C289:F289"/>
    <mergeCell ref="C290:F290"/>
    <mergeCell ref="C280:F280"/>
    <mergeCell ref="C281:F281"/>
    <mergeCell ref="C282:F282"/>
    <mergeCell ref="C283:F283"/>
    <mergeCell ref="J291:J297"/>
    <mergeCell ref="J298:J303"/>
    <mergeCell ref="O77:P80"/>
    <mergeCell ref="C18:F18"/>
    <mergeCell ref="C19:F19"/>
    <mergeCell ref="C20:F20"/>
    <mergeCell ref="C339:F339"/>
    <mergeCell ref="C340:F340"/>
    <mergeCell ref="C341:F341"/>
    <mergeCell ref="C342:F342"/>
    <mergeCell ref="C343:F343"/>
    <mergeCell ref="C344:F344"/>
    <mergeCell ref="C345:F345"/>
    <mergeCell ref="C346:F346"/>
    <mergeCell ref="C347:F347"/>
    <mergeCell ref="C330:F330"/>
    <mergeCell ref="C331:F331"/>
    <mergeCell ref="C332:F332"/>
    <mergeCell ref="C333:F333"/>
    <mergeCell ref="C334:F334"/>
    <mergeCell ref="C335:F335"/>
    <mergeCell ref="C336:F336"/>
    <mergeCell ref="C337:F337"/>
    <mergeCell ref="C338:F338"/>
    <mergeCell ref="C357:F357"/>
    <mergeCell ref="C358:F358"/>
    <mergeCell ref="C359:F359"/>
    <mergeCell ref="C360:F360"/>
    <mergeCell ref="C361:F361"/>
    <mergeCell ref="C362:F362"/>
    <mergeCell ref="C363:F363"/>
    <mergeCell ref="C364:F364"/>
    <mergeCell ref="C365:F365"/>
    <mergeCell ref="C348:F348"/>
    <mergeCell ref="C349:F349"/>
    <mergeCell ref="C350:F350"/>
    <mergeCell ref="C351:F351"/>
    <mergeCell ref="C352:F352"/>
    <mergeCell ref="C353:F353"/>
    <mergeCell ref="C354:F354"/>
    <mergeCell ref="C355:F355"/>
    <mergeCell ref="C356:F356"/>
    <mergeCell ref="C375:F375"/>
    <mergeCell ref="C376:F376"/>
    <mergeCell ref="C380:F380"/>
    <mergeCell ref="C377:F377"/>
    <mergeCell ref="C378:F378"/>
    <mergeCell ref="C379:F379"/>
    <mergeCell ref="C381:F381"/>
    <mergeCell ref="C382:F382"/>
    <mergeCell ref="C383:F383"/>
    <mergeCell ref="C366:F366"/>
    <mergeCell ref="C367:F367"/>
    <mergeCell ref="C368:F368"/>
    <mergeCell ref="C369:F369"/>
    <mergeCell ref="C370:F370"/>
    <mergeCell ref="C371:F371"/>
    <mergeCell ref="C372:F372"/>
    <mergeCell ref="C373:F373"/>
    <mergeCell ref="C374:F374"/>
    <mergeCell ref="C393:F393"/>
    <mergeCell ref="C394:F394"/>
    <mergeCell ref="C395:F395"/>
    <mergeCell ref="C396:F396"/>
    <mergeCell ref="C397:F397"/>
    <mergeCell ref="C398:F398"/>
    <mergeCell ref="C399:F399"/>
    <mergeCell ref="C400:F400"/>
    <mergeCell ref="C401:F401"/>
    <mergeCell ref="C384:F384"/>
    <mergeCell ref="C385:F385"/>
    <mergeCell ref="C386:F386"/>
    <mergeCell ref="C387:F387"/>
    <mergeCell ref="C388:F388"/>
    <mergeCell ref="C389:F389"/>
    <mergeCell ref="C390:F390"/>
    <mergeCell ref="C391:F391"/>
    <mergeCell ref="C392:F392"/>
    <mergeCell ref="C411:F411"/>
    <mergeCell ref="C412:F412"/>
    <mergeCell ref="C413:F413"/>
    <mergeCell ref="C414:F414"/>
    <mergeCell ref="C415:F415"/>
    <mergeCell ref="C416:F416"/>
    <mergeCell ref="C417:F417"/>
    <mergeCell ref="C418:F418"/>
    <mergeCell ref="C419:F419"/>
    <mergeCell ref="C402:F402"/>
    <mergeCell ref="C403:F403"/>
    <mergeCell ref="C404:F404"/>
    <mergeCell ref="C405:F405"/>
    <mergeCell ref="C406:F406"/>
    <mergeCell ref="C407:F407"/>
    <mergeCell ref="C408:F408"/>
    <mergeCell ref="C409:F409"/>
    <mergeCell ref="C410:F410"/>
    <mergeCell ref="C430:F430"/>
    <mergeCell ref="C431:F431"/>
    <mergeCell ref="C432:F432"/>
    <mergeCell ref="C433:F433"/>
    <mergeCell ref="C434:F434"/>
    <mergeCell ref="C435:F435"/>
    <mergeCell ref="C436:F436"/>
    <mergeCell ref="C437:F437"/>
    <mergeCell ref="C438:F438"/>
    <mergeCell ref="C420:F420"/>
    <mergeCell ref="C423:F423"/>
    <mergeCell ref="C424:F424"/>
    <mergeCell ref="C425:F425"/>
    <mergeCell ref="C426:F426"/>
    <mergeCell ref="C427:F427"/>
    <mergeCell ref="C422:F422"/>
    <mergeCell ref="C428:F428"/>
    <mergeCell ref="C429:F429"/>
    <mergeCell ref="C421:F421"/>
    <mergeCell ref="C448:F448"/>
    <mergeCell ref="C449:F449"/>
    <mergeCell ref="C450:F450"/>
    <mergeCell ref="C451:F451"/>
    <mergeCell ref="C452:F452"/>
    <mergeCell ref="C453:F453"/>
    <mergeCell ref="C454:F454"/>
    <mergeCell ref="C455:F455"/>
    <mergeCell ref="C456:F456"/>
    <mergeCell ref="C439:F439"/>
    <mergeCell ref="C440:F440"/>
    <mergeCell ref="C441:F441"/>
    <mergeCell ref="C442:F442"/>
    <mergeCell ref="C443:F443"/>
    <mergeCell ref="C444:F444"/>
    <mergeCell ref="C445:F445"/>
    <mergeCell ref="C446:F446"/>
    <mergeCell ref="C447:F447"/>
    <mergeCell ref="C466:F466"/>
    <mergeCell ref="C467:F467"/>
    <mergeCell ref="C468:F468"/>
    <mergeCell ref="C469:F469"/>
    <mergeCell ref="C470:F470"/>
    <mergeCell ref="C471:F471"/>
    <mergeCell ref="C472:F472"/>
    <mergeCell ref="C473:F473"/>
    <mergeCell ref="C474:F474"/>
    <mergeCell ref="C457:F457"/>
    <mergeCell ref="C458:F458"/>
    <mergeCell ref="C459:F459"/>
    <mergeCell ref="C460:F460"/>
    <mergeCell ref="C461:F461"/>
    <mergeCell ref="C462:F462"/>
    <mergeCell ref="C463:F463"/>
    <mergeCell ref="C464:F464"/>
    <mergeCell ref="C465:F465"/>
    <mergeCell ref="C484:F484"/>
    <mergeCell ref="C485:F485"/>
    <mergeCell ref="C486:F486"/>
    <mergeCell ref="C487:F487"/>
    <mergeCell ref="C488:F488"/>
    <mergeCell ref="C489:F489"/>
    <mergeCell ref="C490:F490"/>
    <mergeCell ref="C491:F491"/>
    <mergeCell ref="C492:F492"/>
    <mergeCell ref="C475:F475"/>
    <mergeCell ref="C476:F476"/>
    <mergeCell ref="C477:F477"/>
    <mergeCell ref="C478:F478"/>
    <mergeCell ref="C479:F479"/>
    <mergeCell ref="C480:F480"/>
    <mergeCell ref="C481:F481"/>
    <mergeCell ref="C482:F482"/>
    <mergeCell ref="C483:F483"/>
    <mergeCell ref="C502:F502"/>
    <mergeCell ref="C503:F503"/>
    <mergeCell ref="C504:F504"/>
    <mergeCell ref="C505:F505"/>
    <mergeCell ref="C506:F506"/>
    <mergeCell ref="C507:F507"/>
    <mergeCell ref="C508:F508"/>
    <mergeCell ref="C509:F509"/>
    <mergeCell ref="C510:F510"/>
    <mergeCell ref="C493:F493"/>
    <mergeCell ref="C494:F494"/>
    <mergeCell ref="C495:F495"/>
    <mergeCell ref="C496:F496"/>
    <mergeCell ref="C497:F497"/>
    <mergeCell ref="C498:F498"/>
    <mergeCell ref="C499:F499"/>
    <mergeCell ref="C500:F500"/>
    <mergeCell ref="C501:F501"/>
    <mergeCell ref="C520:F520"/>
    <mergeCell ref="C521:F521"/>
    <mergeCell ref="C522:F522"/>
    <mergeCell ref="C523:F523"/>
    <mergeCell ref="C524:F524"/>
    <mergeCell ref="C525:F525"/>
    <mergeCell ref="C526:F526"/>
    <mergeCell ref="C527:F527"/>
    <mergeCell ref="C528:F528"/>
    <mergeCell ref="C511:F511"/>
    <mergeCell ref="C512:F512"/>
    <mergeCell ref="C513:F513"/>
    <mergeCell ref="C514:F514"/>
    <mergeCell ref="C515:F515"/>
    <mergeCell ref="C516:F516"/>
    <mergeCell ref="C517:F517"/>
    <mergeCell ref="C518:F518"/>
    <mergeCell ref="C519:F519"/>
    <mergeCell ref="C548:F548"/>
    <mergeCell ref="C549:F549"/>
    <mergeCell ref="C550:F550"/>
    <mergeCell ref="C551:F551"/>
    <mergeCell ref="C552:F552"/>
    <mergeCell ref="C553:F553"/>
    <mergeCell ref="C554:F554"/>
    <mergeCell ref="C537:F537"/>
    <mergeCell ref="C538:F538"/>
    <mergeCell ref="C539:F539"/>
    <mergeCell ref="C540:F540"/>
    <mergeCell ref="C541:F541"/>
    <mergeCell ref="C542:F542"/>
    <mergeCell ref="C543:F543"/>
    <mergeCell ref="C544:F544"/>
    <mergeCell ref="C545:F545"/>
    <mergeCell ref="C529:F529"/>
    <mergeCell ref="C530:F530"/>
    <mergeCell ref="C531:F531"/>
    <mergeCell ref="C532:F532"/>
    <mergeCell ref="C533:F533"/>
    <mergeCell ref="C534:F534"/>
    <mergeCell ref="C535:F535"/>
    <mergeCell ref="C536:F536"/>
    <mergeCell ref="C606:F606"/>
    <mergeCell ref="C607:F607"/>
    <mergeCell ref="C580:F580"/>
    <mergeCell ref="C581:F581"/>
    <mergeCell ref="C582:F582"/>
    <mergeCell ref="C583:F583"/>
    <mergeCell ref="C584:F584"/>
    <mergeCell ref="C599:F599"/>
    <mergeCell ref="C585:F585"/>
    <mergeCell ref="C586:F586"/>
    <mergeCell ref="C587:F587"/>
    <mergeCell ref="C588:F588"/>
    <mergeCell ref="C589:F589"/>
    <mergeCell ref="C590:F590"/>
    <mergeCell ref="C592:F592"/>
    <mergeCell ref="C591:F591"/>
    <mergeCell ref="C593:F593"/>
    <mergeCell ref="C605:F605"/>
    <mergeCell ref="C594:F594"/>
    <mergeCell ref="C595:F595"/>
    <mergeCell ref="C596:F596"/>
    <mergeCell ref="C597:F597"/>
    <mergeCell ref="C598:F598"/>
    <mergeCell ref="C600:F600"/>
    <mergeCell ref="C601:F601"/>
    <mergeCell ref="C602:F602"/>
    <mergeCell ref="C603:F603"/>
    <mergeCell ref="C604:F604"/>
    <mergeCell ref="C573:F573"/>
    <mergeCell ref="C574:F574"/>
    <mergeCell ref="C575:F575"/>
    <mergeCell ref="C576:F576"/>
    <mergeCell ref="J458:J465"/>
    <mergeCell ref="J352:J355"/>
    <mergeCell ref="I315:I355"/>
    <mergeCell ref="J356:J362"/>
    <mergeCell ref="J484:J492"/>
    <mergeCell ref="C577:F577"/>
    <mergeCell ref="C578:F578"/>
    <mergeCell ref="C579:F579"/>
    <mergeCell ref="C564:F564"/>
    <mergeCell ref="C565:F565"/>
    <mergeCell ref="C566:F566"/>
    <mergeCell ref="C567:F567"/>
    <mergeCell ref="C568:F568"/>
    <mergeCell ref="C569:F569"/>
    <mergeCell ref="C570:F570"/>
    <mergeCell ref="C571:F571"/>
    <mergeCell ref="C572:F572"/>
    <mergeCell ref="C555:F555"/>
    <mergeCell ref="C556:F556"/>
    <mergeCell ref="C557:F557"/>
    <mergeCell ref="C558:F558"/>
    <mergeCell ref="C559:F559"/>
    <mergeCell ref="C560:F560"/>
    <mergeCell ref="C561:F561"/>
    <mergeCell ref="C562:F562"/>
    <mergeCell ref="C563:F563"/>
    <mergeCell ref="C546:F546"/>
    <mergeCell ref="C547:F547"/>
    <mergeCell ref="A613:B620"/>
    <mergeCell ref="C613:N616"/>
    <mergeCell ref="O613:P616"/>
    <mergeCell ref="C617:N620"/>
    <mergeCell ref="O617:P620"/>
    <mergeCell ref="M624:P624"/>
    <mergeCell ref="A628:A629"/>
    <mergeCell ref="B628:B629"/>
    <mergeCell ref="C628:F629"/>
    <mergeCell ref="G628:H628"/>
    <mergeCell ref="I628:J628"/>
    <mergeCell ref="K628:L628"/>
    <mergeCell ref="M628:M629"/>
    <mergeCell ref="N628:N629"/>
    <mergeCell ref="O628:O629"/>
    <mergeCell ref="P628:P629"/>
    <mergeCell ref="C608:F608"/>
    <mergeCell ref="C630:F630"/>
    <mergeCell ref="C631:F631"/>
    <mergeCell ref="C632:F632"/>
    <mergeCell ref="C633:F633"/>
    <mergeCell ref="C634:F634"/>
    <mergeCell ref="C635:F635"/>
    <mergeCell ref="C636:F636"/>
    <mergeCell ref="C637:F637"/>
    <mergeCell ref="C638:F638"/>
    <mergeCell ref="C659:F659"/>
    <mergeCell ref="C660:F660"/>
    <mergeCell ref="C661:F661"/>
    <mergeCell ref="C662:F662"/>
    <mergeCell ref="C663:F663"/>
    <mergeCell ref="C664:F664"/>
    <mergeCell ref="C665:F665"/>
    <mergeCell ref="C666:F666"/>
    <mergeCell ref="C648:F648"/>
    <mergeCell ref="C649:F649"/>
    <mergeCell ref="C650:F650"/>
    <mergeCell ref="C651:F651"/>
    <mergeCell ref="C652:F652"/>
    <mergeCell ref="C653:F653"/>
    <mergeCell ref="C655:F655"/>
    <mergeCell ref="C656:F656"/>
    <mergeCell ref="C658:F658"/>
    <mergeCell ref="C681:F681"/>
    <mergeCell ref="C682:F682"/>
    <mergeCell ref="C683:F683"/>
    <mergeCell ref="C684:F684"/>
    <mergeCell ref="C685:F685"/>
    <mergeCell ref="C668:F668"/>
    <mergeCell ref="C669:F669"/>
    <mergeCell ref="C670:F670"/>
    <mergeCell ref="C671:F671"/>
    <mergeCell ref="C672:F672"/>
    <mergeCell ref="C673:F673"/>
    <mergeCell ref="C674:F674"/>
    <mergeCell ref="C675:F675"/>
    <mergeCell ref="C676:F676"/>
    <mergeCell ref="C695:F695"/>
    <mergeCell ref="C696:F696"/>
    <mergeCell ref="C697:F697"/>
    <mergeCell ref="C698:F698"/>
    <mergeCell ref="C699:F699"/>
    <mergeCell ref="C700:F700"/>
    <mergeCell ref="C701:F701"/>
    <mergeCell ref="C702:F702"/>
    <mergeCell ref="C703:F703"/>
    <mergeCell ref="C686:F686"/>
    <mergeCell ref="C687:F687"/>
    <mergeCell ref="C688:F688"/>
    <mergeCell ref="C689:F689"/>
    <mergeCell ref="C690:F690"/>
    <mergeCell ref="C691:F691"/>
    <mergeCell ref="C692:F692"/>
    <mergeCell ref="C693:F693"/>
    <mergeCell ref="C694:F694"/>
    <mergeCell ref="C713:F713"/>
    <mergeCell ref="C714:F714"/>
    <mergeCell ref="C715:F715"/>
    <mergeCell ref="C716:F716"/>
    <mergeCell ref="C717:F717"/>
    <mergeCell ref="C718:F718"/>
    <mergeCell ref="C719:F719"/>
    <mergeCell ref="C720:F720"/>
    <mergeCell ref="C721:F721"/>
    <mergeCell ref="C704:F704"/>
    <mergeCell ref="C705:F705"/>
    <mergeCell ref="C706:F706"/>
    <mergeCell ref="C707:F707"/>
    <mergeCell ref="C708:F708"/>
    <mergeCell ref="C709:F709"/>
    <mergeCell ref="C710:F710"/>
    <mergeCell ref="C711:F711"/>
    <mergeCell ref="C712:F712"/>
    <mergeCell ref="C731:F731"/>
    <mergeCell ref="C732:F732"/>
    <mergeCell ref="C733:F733"/>
    <mergeCell ref="C734:F734"/>
    <mergeCell ref="C735:F735"/>
    <mergeCell ref="C736:F736"/>
    <mergeCell ref="C737:F737"/>
    <mergeCell ref="C738:F738"/>
    <mergeCell ref="C739:F739"/>
    <mergeCell ref="C722:F722"/>
    <mergeCell ref="C723:F723"/>
    <mergeCell ref="C724:F724"/>
    <mergeCell ref="C725:F725"/>
    <mergeCell ref="C726:F726"/>
    <mergeCell ref="C727:F727"/>
    <mergeCell ref="C728:F728"/>
    <mergeCell ref="C729:F729"/>
    <mergeCell ref="C730:F730"/>
    <mergeCell ref="C749:F749"/>
    <mergeCell ref="C750:F750"/>
    <mergeCell ref="C751:F751"/>
    <mergeCell ref="C752:F752"/>
    <mergeCell ref="C753:F753"/>
    <mergeCell ref="C754:F754"/>
    <mergeCell ref="C755:F755"/>
    <mergeCell ref="C756:F756"/>
    <mergeCell ref="C757:F757"/>
    <mergeCell ref="C740:F740"/>
    <mergeCell ref="C741:F741"/>
    <mergeCell ref="C742:F742"/>
    <mergeCell ref="C743:F743"/>
    <mergeCell ref="C744:F744"/>
    <mergeCell ref="C745:F745"/>
    <mergeCell ref="C746:F746"/>
    <mergeCell ref="C747:F747"/>
    <mergeCell ref="C748:F748"/>
    <mergeCell ref="C774:F774"/>
    <mergeCell ref="C775:F775"/>
    <mergeCell ref="C758:F758"/>
    <mergeCell ref="C759:F759"/>
    <mergeCell ref="C760:F760"/>
    <mergeCell ref="C761:F761"/>
    <mergeCell ref="C762:F762"/>
    <mergeCell ref="C763:F763"/>
    <mergeCell ref="C764:F764"/>
    <mergeCell ref="C765:F765"/>
    <mergeCell ref="C766:F766"/>
    <mergeCell ref="C790:F790"/>
    <mergeCell ref="C791:F791"/>
    <mergeCell ref="C783:F783"/>
    <mergeCell ref="C784:F784"/>
    <mergeCell ref="C794:F794"/>
    <mergeCell ref="C795:F795"/>
    <mergeCell ref="C776:F776"/>
    <mergeCell ref="C777:F777"/>
    <mergeCell ref="C778:F778"/>
    <mergeCell ref="C779:F779"/>
    <mergeCell ref="C780:F780"/>
    <mergeCell ref="C781:F781"/>
    <mergeCell ref="C782:F782"/>
    <mergeCell ref="C767:F767"/>
    <mergeCell ref="C768:F768"/>
    <mergeCell ref="C769:F769"/>
    <mergeCell ref="C770:F770"/>
    <mergeCell ref="C771:F771"/>
    <mergeCell ref="C772:F772"/>
    <mergeCell ref="C773:F773"/>
    <mergeCell ref="C796:F796"/>
    <mergeCell ref="C797:F797"/>
    <mergeCell ref="C798:F798"/>
    <mergeCell ref="C799:F799"/>
    <mergeCell ref="C805:F805"/>
    <mergeCell ref="C806:F806"/>
    <mergeCell ref="C807:F807"/>
    <mergeCell ref="C808:F808"/>
    <mergeCell ref="C821:F821"/>
    <mergeCell ref="C822:F822"/>
    <mergeCell ref="C823:F823"/>
    <mergeCell ref="C800:F800"/>
    <mergeCell ref="C801:F801"/>
    <mergeCell ref="C802:F802"/>
    <mergeCell ref="C803:F803"/>
    <mergeCell ref="C804:F804"/>
    <mergeCell ref="C792:F792"/>
    <mergeCell ref="C793:F793"/>
    <mergeCell ref="I736:I743"/>
    <mergeCell ref="I660:I665"/>
    <mergeCell ref="I668:I675"/>
    <mergeCell ref="I676:I682"/>
    <mergeCell ref="I683:I690"/>
    <mergeCell ref="I691:I697"/>
    <mergeCell ref="I698:I705"/>
    <mergeCell ref="I706:I713"/>
    <mergeCell ref="I714:I720"/>
    <mergeCell ref="I647:I652"/>
    <mergeCell ref="C654:F654"/>
    <mergeCell ref="C657:F657"/>
    <mergeCell ref="C826:F826"/>
    <mergeCell ref="C827:F827"/>
    <mergeCell ref="C828:F828"/>
    <mergeCell ref="C812:F812"/>
    <mergeCell ref="C813:F813"/>
    <mergeCell ref="C814:F814"/>
    <mergeCell ref="C815:F815"/>
    <mergeCell ref="C816:F816"/>
    <mergeCell ref="C817:F817"/>
    <mergeCell ref="C818:F818"/>
    <mergeCell ref="C819:F819"/>
    <mergeCell ref="C820:F820"/>
    <mergeCell ref="C809:F809"/>
    <mergeCell ref="C810:F810"/>
    <mergeCell ref="C811:F811"/>
    <mergeCell ref="C785:F785"/>
    <mergeCell ref="C786:F786"/>
    <mergeCell ref="C787:F787"/>
    <mergeCell ref="C788:F788"/>
    <mergeCell ref="C789:F789"/>
    <mergeCell ref="J823:J825"/>
    <mergeCell ref="J826:J828"/>
    <mergeCell ref="I823:I828"/>
    <mergeCell ref="A832:B838"/>
    <mergeCell ref="C832:N835"/>
    <mergeCell ref="O832:P835"/>
    <mergeCell ref="C836:N838"/>
    <mergeCell ref="O836:P838"/>
    <mergeCell ref="M842:P842"/>
    <mergeCell ref="A846:A847"/>
    <mergeCell ref="B846:B847"/>
    <mergeCell ref="C846:F847"/>
    <mergeCell ref="G846:H846"/>
    <mergeCell ref="I846:L846"/>
    <mergeCell ref="M846:M847"/>
    <mergeCell ref="N846:N847"/>
    <mergeCell ref="O846:O847"/>
    <mergeCell ref="P846:P847"/>
    <mergeCell ref="C824:F824"/>
    <mergeCell ref="C825:F825"/>
    <mergeCell ref="C848:F848"/>
    <mergeCell ref="C849:F849"/>
    <mergeCell ref="C850:F850"/>
    <mergeCell ref="C851:F851"/>
    <mergeCell ref="C852:F852"/>
    <mergeCell ref="C853:F853"/>
    <mergeCell ref="C854:F854"/>
    <mergeCell ref="C855:F855"/>
    <mergeCell ref="C856:F856"/>
    <mergeCell ref="C857:F857"/>
    <mergeCell ref="C858:F858"/>
    <mergeCell ref="C859:F859"/>
    <mergeCell ref="C860:F860"/>
    <mergeCell ref="C861:F861"/>
    <mergeCell ref="C862:F862"/>
    <mergeCell ref="C863:F863"/>
    <mergeCell ref="C864:F864"/>
    <mergeCell ref="C867:F867"/>
    <mergeCell ref="C868:F868"/>
    <mergeCell ref="C869:F869"/>
    <mergeCell ref="C870:F870"/>
    <mergeCell ref="C871:F871"/>
    <mergeCell ref="C873:F873"/>
    <mergeCell ref="C874:F874"/>
    <mergeCell ref="C875:F875"/>
    <mergeCell ref="C876:F876"/>
    <mergeCell ref="C877:F877"/>
    <mergeCell ref="C878:F878"/>
    <mergeCell ref="C880:F880"/>
    <mergeCell ref="C881:F881"/>
    <mergeCell ref="C882:F882"/>
    <mergeCell ref="C883:F883"/>
    <mergeCell ref="C884:F884"/>
    <mergeCell ref="C865:F865"/>
    <mergeCell ref="C866:F866"/>
    <mergeCell ref="K943:K944"/>
    <mergeCell ref="I933:I944"/>
    <mergeCell ref="I945:I952"/>
    <mergeCell ref="I953:I961"/>
    <mergeCell ref="C889:F889"/>
    <mergeCell ref="C890:F890"/>
    <mergeCell ref="C891:F891"/>
    <mergeCell ref="C892:F892"/>
    <mergeCell ref="C893:F893"/>
    <mergeCell ref="C894:F894"/>
    <mergeCell ref="C895:F895"/>
    <mergeCell ref="C896:F896"/>
    <mergeCell ref="C897:F897"/>
    <mergeCell ref="C898:F898"/>
    <mergeCell ref="C899:F899"/>
    <mergeCell ref="J849:J853"/>
    <mergeCell ref="J856:J858"/>
    <mergeCell ref="J859:J862"/>
    <mergeCell ref="I849:I863"/>
    <mergeCell ref="C872:F872"/>
    <mergeCell ref="J871:J872"/>
    <mergeCell ref="I864:I872"/>
    <mergeCell ref="J873:J877"/>
    <mergeCell ref="C879:F879"/>
    <mergeCell ref="J882:J885"/>
    <mergeCell ref="I873:I885"/>
    <mergeCell ref="J888:J890"/>
    <mergeCell ref="I886:I893"/>
    <mergeCell ref="C885:F885"/>
    <mergeCell ref="C886:F886"/>
    <mergeCell ref="C887:F887"/>
    <mergeCell ref="C888:F888"/>
    <mergeCell ref="J1099:J1100"/>
    <mergeCell ref="I1067:I1100"/>
    <mergeCell ref="A1104:B1110"/>
    <mergeCell ref="C1104:N1107"/>
    <mergeCell ref="O1104:P1107"/>
    <mergeCell ref="C1108:N1110"/>
    <mergeCell ref="O1108:P1110"/>
    <mergeCell ref="M1114:P1114"/>
    <mergeCell ref="A1118:A1119"/>
    <mergeCell ref="B1118:B1119"/>
    <mergeCell ref="C1118:F1119"/>
    <mergeCell ref="G1118:H1118"/>
    <mergeCell ref="I1118:L1118"/>
    <mergeCell ref="M1118:M1119"/>
    <mergeCell ref="N1118:N1119"/>
    <mergeCell ref="O1118:O1119"/>
    <mergeCell ref="P1118:P1119"/>
    <mergeCell ref="C1094:F1094"/>
    <mergeCell ref="C1095:F1095"/>
    <mergeCell ref="C1096:F1096"/>
    <mergeCell ref="C1097:F1097"/>
    <mergeCell ref="C1098:F1098"/>
    <mergeCell ref="C1099:F1099"/>
    <mergeCell ref="C1100:F1100"/>
    <mergeCell ref="C1086:F1086"/>
    <mergeCell ref="C1087:F1087"/>
    <mergeCell ref="C1088:F1088"/>
    <mergeCell ref="C1089:F1089"/>
    <mergeCell ref="C1090:F1090"/>
    <mergeCell ref="C1091:F1091"/>
    <mergeCell ref="C1092:F1092"/>
    <mergeCell ref="C1073:F1073"/>
    <mergeCell ref="C1120:F1120"/>
    <mergeCell ref="C1121:F1121"/>
    <mergeCell ref="C1122:F1122"/>
    <mergeCell ref="C1123:F1123"/>
    <mergeCell ref="C1124:F1124"/>
    <mergeCell ref="C1125:F1125"/>
    <mergeCell ref="C1126:F1126"/>
    <mergeCell ref="C1127:F1127"/>
    <mergeCell ref="C1128:F1128"/>
    <mergeCell ref="C1129:F1129"/>
    <mergeCell ref="C1130:F1130"/>
    <mergeCell ref="C1131:F1131"/>
    <mergeCell ref="C1132:F1132"/>
    <mergeCell ref="C1133:F1133"/>
    <mergeCell ref="C1134:F1134"/>
    <mergeCell ref="J1121:J1129"/>
    <mergeCell ref="I1121:I1129"/>
    <mergeCell ref="C1242:F1242"/>
    <mergeCell ref="C1243:F1243"/>
    <mergeCell ref="C1244:F1244"/>
    <mergeCell ref="C1246:F1246"/>
    <mergeCell ref="C1247:F1247"/>
    <mergeCell ref="C1248:F1248"/>
    <mergeCell ref="C1249:F1249"/>
    <mergeCell ref="J1213:J1214"/>
    <mergeCell ref="C1215:F1215"/>
    <mergeCell ref="C1216:F1216"/>
    <mergeCell ref="C1217:F1217"/>
    <mergeCell ref="C1218:F1218"/>
    <mergeCell ref="I1200:I1214"/>
    <mergeCell ref="I1216:I1218"/>
    <mergeCell ref="J1216:J1218"/>
    <mergeCell ref="C1208:F1208"/>
    <mergeCell ref="C1209:F1209"/>
    <mergeCell ref="C1210:F1210"/>
    <mergeCell ref="C1211:F1211"/>
    <mergeCell ref="C1212:F1212"/>
    <mergeCell ref="C1213:F1213"/>
    <mergeCell ref="C1214:F1214"/>
    <mergeCell ref="C1299:F1299"/>
    <mergeCell ref="C1300:F1300"/>
    <mergeCell ref="C1301:F1301"/>
    <mergeCell ref="J1297:J1301"/>
    <mergeCell ref="I1297:I1301"/>
    <mergeCell ref="A1403:B1409"/>
    <mergeCell ref="C1403:N1406"/>
    <mergeCell ref="C1278:F1278"/>
    <mergeCell ref="C1266:F1266"/>
    <mergeCell ref="C1267:F1267"/>
    <mergeCell ref="J1239:J1251"/>
    <mergeCell ref="C1269:F1269"/>
    <mergeCell ref="C1268:F1268"/>
    <mergeCell ref="O1222:P1225"/>
    <mergeCell ref="C1226:N1228"/>
    <mergeCell ref="O1226:P1228"/>
    <mergeCell ref="M1232:P1232"/>
    <mergeCell ref="A1236:A1237"/>
    <mergeCell ref="B1236:B1237"/>
    <mergeCell ref="C1236:F1237"/>
    <mergeCell ref="G1236:H1236"/>
    <mergeCell ref="I1236:L1236"/>
    <mergeCell ref="M1236:M1237"/>
    <mergeCell ref="N1236:N1237"/>
    <mergeCell ref="O1236:O1237"/>
    <mergeCell ref="P1236:P1237"/>
    <mergeCell ref="A1222:B1228"/>
    <mergeCell ref="C1238:F1238"/>
    <mergeCell ref="C1239:F1239"/>
    <mergeCell ref="C1255:F1255"/>
    <mergeCell ref="C1256:F1256"/>
    <mergeCell ref="C1222:N1225"/>
    <mergeCell ref="O1403:P1406"/>
    <mergeCell ref="C1407:N1409"/>
    <mergeCell ref="O1407:P1409"/>
    <mergeCell ref="M1413:P1413"/>
    <mergeCell ref="A1417:A1418"/>
    <mergeCell ref="B1417:B1418"/>
    <mergeCell ref="C1417:F1418"/>
    <mergeCell ref="G1417:H1417"/>
    <mergeCell ref="I1417:L1417"/>
    <mergeCell ref="M1417:M1418"/>
    <mergeCell ref="N1417:N1418"/>
    <mergeCell ref="O1417:O1418"/>
    <mergeCell ref="P1417:P1418"/>
    <mergeCell ref="I1239:I1279"/>
    <mergeCell ref="C1273:F1273"/>
    <mergeCell ref="C1251:F1251"/>
    <mergeCell ref="C1245:F1245"/>
    <mergeCell ref="C1241:F1241"/>
    <mergeCell ref="C1240:F1240"/>
    <mergeCell ref="C1252:F1252"/>
    <mergeCell ref="C1253:F1253"/>
    <mergeCell ref="C1254:F1254"/>
    <mergeCell ref="C1250:F1250"/>
    <mergeCell ref="J1252:J1270"/>
    <mergeCell ref="C1274:F1274"/>
    <mergeCell ref="C1271:F1271"/>
    <mergeCell ref="C1275:F1275"/>
    <mergeCell ref="C1276:F1276"/>
    <mergeCell ref="C1277:F1277"/>
    <mergeCell ref="C1270:F1270"/>
    <mergeCell ref="C1297:F1297"/>
    <mergeCell ref="C1298:F1298"/>
    <mergeCell ref="C1419:F1419"/>
    <mergeCell ref="C1420:F1420"/>
    <mergeCell ref="C1421:F1421"/>
    <mergeCell ref="C1422:F1422"/>
    <mergeCell ref="C1423:F1423"/>
    <mergeCell ref="C1424:F1424"/>
    <mergeCell ref="C1425:F1425"/>
    <mergeCell ref="C1426:F1426"/>
    <mergeCell ref="C1427:F1427"/>
    <mergeCell ref="C1428:F1428"/>
    <mergeCell ref="J1420:J1421"/>
    <mergeCell ref="J1422:J1423"/>
    <mergeCell ref="I1420:I1423"/>
    <mergeCell ref="I1424:I1428"/>
    <mergeCell ref="J1424:J1428"/>
    <mergeCell ref="A1431:B1437"/>
    <mergeCell ref="C1431:N1434"/>
    <mergeCell ref="O1431:P1434"/>
    <mergeCell ref="C1435:N1437"/>
    <mergeCell ref="O1435:P1437"/>
    <mergeCell ref="M1441:P1441"/>
    <mergeCell ref="A1445:A1446"/>
    <mergeCell ref="B1445:B1446"/>
    <mergeCell ref="C1445:F1446"/>
    <mergeCell ref="G1445:H1445"/>
    <mergeCell ref="I1445:L1445"/>
    <mergeCell ref="M1445:M1446"/>
    <mergeCell ref="N1445:N1446"/>
    <mergeCell ref="O1445:O1446"/>
    <mergeCell ref="P1445:P1446"/>
    <mergeCell ref="C1447:F1447"/>
    <mergeCell ref="C1448:F1448"/>
    <mergeCell ref="C1449:F1449"/>
    <mergeCell ref="C1450:F1450"/>
    <mergeCell ref="C1451:F1451"/>
    <mergeCell ref="C1452:F1452"/>
    <mergeCell ref="C1453:F1453"/>
    <mergeCell ref="C1472:F1472"/>
    <mergeCell ref="C1473:F1473"/>
    <mergeCell ref="C1474:F1474"/>
    <mergeCell ref="C1475:F1475"/>
    <mergeCell ref="C1476:F1476"/>
    <mergeCell ref="J1448:J1462"/>
    <mergeCell ref="J1463:J1476"/>
    <mergeCell ref="I1448:I1476"/>
    <mergeCell ref="C1454:F1454"/>
    <mergeCell ref="C1455:F1455"/>
    <mergeCell ref="C1456:F1456"/>
    <mergeCell ref="C1457:F1457"/>
    <mergeCell ref="C1458:F1458"/>
    <mergeCell ref="C1459:F1459"/>
    <mergeCell ref="C1460:F1460"/>
    <mergeCell ref="C1461:F1461"/>
    <mergeCell ref="C1462:F1462"/>
    <mergeCell ref="C1463:F1463"/>
    <mergeCell ref="C1464:F1464"/>
    <mergeCell ref="C1465:F1465"/>
    <mergeCell ref="C1466:F1466"/>
    <mergeCell ref="C1467:F1467"/>
    <mergeCell ref="C1469:F1469"/>
    <mergeCell ref="C1470:F1470"/>
    <mergeCell ref="C1471:F1471"/>
  </mergeCells>
  <pageMargins left="0.70866141732283472" right="0.70866141732283472" top="0.74803149606299213" bottom="0.74803149606299213" header="0.31496062992125984" footer="0.31496062992125984"/>
  <pageSetup paperSize="5" scale="85" orientation="landscape" r:id="rId1"/>
  <ignoredErrors>
    <ignoredError sqref="L721:L737 L738:L749 L759:L771" twoDigitTextYear="1"/>
    <ignoredError sqref="J936:J937 J940:J941 J942:J944 J945:J946 J975:J976" numberStoredAsText="1"/>
  </ignoredError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W1300"/>
  <sheetViews>
    <sheetView showGridLines="0" topLeftCell="A501" workbookViewId="0">
      <selection activeCell="R1026" sqref="R1026:R1027"/>
    </sheetView>
  </sheetViews>
  <sheetFormatPr baseColWidth="10" defaultRowHeight="12.75" x14ac:dyDescent="0.2"/>
  <cols>
    <col min="1" max="1" width="9.5703125" customWidth="1"/>
    <col min="2" max="2" width="11.85546875" customWidth="1"/>
    <col min="3" max="3" width="17.7109375" customWidth="1"/>
    <col min="4" max="4" width="5.7109375" customWidth="1"/>
    <col min="5" max="5" width="3.28515625" customWidth="1"/>
    <col min="6" max="6" width="5.7109375" customWidth="1"/>
    <col min="9" max="10" width="8.140625" customWidth="1"/>
    <col min="11" max="11" width="7.85546875" customWidth="1"/>
    <col min="12" max="12" width="8.42578125" customWidth="1"/>
    <col min="13" max="13" width="10.140625" customWidth="1"/>
    <col min="14" max="14" width="13.5703125" customWidth="1"/>
    <col min="15" max="15" width="13" customWidth="1"/>
    <col min="16" max="16" width="12" customWidth="1"/>
  </cols>
  <sheetData>
    <row r="1" spans="1:16" x14ac:dyDescent="0.2">
      <c r="A1" s="3860"/>
      <c r="B1" s="3860"/>
      <c r="C1" s="3845" t="s">
        <v>2859</v>
      </c>
      <c r="D1" s="3845"/>
      <c r="E1" s="3845"/>
      <c r="F1" s="3845"/>
      <c r="G1" s="3845"/>
      <c r="H1" s="3845"/>
      <c r="I1" s="3845"/>
      <c r="J1" s="3845"/>
      <c r="K1" s="3845"/>
      <c r="L1" s="3845"/>
      <c r="M1" s="3845"/>
      <c r="N1" s="3845"/>
      <c r="O1" s="3852" t="s">
        <v>2858</v>
      </c>
      <c r="P1" s="3852"/>
    </row>
    <row r="2" spans="1:16" x14ac:dyDescent="0.2">
      <c r="A2" s="3860"/>
      <c r="B2" s="3860"/>
      <c r="C2" s="3845"/>
      <c r="D2" s="3845"/>
      <c r="E2" s="3845"/>
      <c r="F2" s="3845"/>
      <c r="G2" s="3845"/>
      <c r="H2" s="3845"/>
      <c r="I2" s="3845"/>
      <c r="J2" s="3845"/>
      <c r="K2" s="3845"/>
      <c r="L2" s="3845"/>
      <c r="M2" s="3845"/>
      <c r="N2" s="3845"/>
      <c r="O2" s="3852"/>
      <c r="P2" s="3852"/>
    </row>
    <row r="3" spans="1:16" x14ac:dyDescent="0.2">
      <c r="A3" s="3860"/>
      <c r="B3" s="3860"/>
      <c r="C3" s="3845"/>
      <c r="D3" s="3845"/>
      <c r="E3" s="3845"/>
      <c r="F3" s="3845"/>
      <c r="G3" s="3845"/>
      <c r="H3" s="3845"/>
      <c r="I3" s="3845"/>
      <c r="J3" s="3845"/>
      <c r="K3" s="3845"/>
      <c r="L3" s="3845"/>
      <c r="M3" s="3845"/>
      <c r="N3" s="3845"/>
      <c r="O3" s="3852"/>
      <c r="P3" s="3852"/>
    </row>
    <row r="4" spans="1:16" x14ac:dyDescent="0.2">
      <c r="A4" s="3860"/>
      <c r="B4" s="3860"/>
      <c r="C4" s="3845"/>
      <c r="D4" s="3845"/>
      <c r="E4" s="3845"/>
      <c r="F4" s="3845"/>
      <c r="G4" s="3845"/>
      <c r="H4" s="3845"/>
      <c r="I4" s="3845"/>
      <c r="J4" s="3845"/>
      <c r="K4" s="3845"/>
      <c r="L4" s="3845"/>
      <c r="M4" s="3845"/>
      <c r="N4" s="3845"/>
      <c r="O4" s="3852"/>
      <c r="P4" s="3852"/>
    </row>
    <row r="5" spans="1:16" x14ac:dyDescent="0.2">
      <c r="A5" s="3860"/>
      <c r="B5" s="3860"/>
      <c r="C5" s="3930" t="s">
        <v>1209</v>
      </c>
      <c r="D5" s="3930"/>
      <c r="E5" s="3930"/>
      <c r="F5" s="3930"/>
      <c r="G5" s="3930"/>
      <c r="H5" s="3930"/>
      <c r="I5" s="3930"/>
      <c r="J5" s="3930"/>
      <c r="K5" s="3930"/>
      <c r="L5" s="3930"/>
      <c r="M5" s="3930"/>
      <c r="N5" s="3930"/>
      <c r="O5" s="3852" t="s">
        <v>1208</v>
      </c>
      <c r="P5" s="3852"/>
    </row>
    <row r="6" spans="1:16" x14ac:dyDescent="0.2">
      <c r="A6" s="3860"/>
      <c r="B6" s="3860"/>
      <c r="C6" s="3930"/>
      <c r="D6" s="3930"/>
      <c r="E6" s="3930"/>
      <c r="F6" s="3930"/>
      <c r="G6" s="3930"/>
      <c r="H6" s="3930"/>
      <c r="I6" s="3930"/>
      <c r="J6" s="3930"/>
      <c r="K6" s="3930"/>
      <c r="L6" s="3930"/>
      <c r="M6" s="3930"/>
      <c r="N6" s="3930"/>
      <c r="O6" s="3852"/>
      <c r="P6" s="3852"/>
    </row>
    <row r="7" spans="1:16" x14ac:dyDescent="0.2">
      <c r="A7" s="3860"/>
      <c r="B7" s="3860"/>
      <c r="C7" s="3930"/>
      <c r="D7" s="3930"/>
      <c r="E7" s="3930"/>
      <c r="F7" s="3930"/>
      <c r="G7" s="3930"/>
      <c r="H7" s="3930"/>
      <c r="I7" s="3930"/>
      <c r="J7" s="3930"/>
      <c r="K7" s="3930"/>
      <c r="L7" s="3930"/>
      <c r="M7" s="3930"/>
      <c r="N7" s="3930"/>
      <c r="O7" s="3852"/>
      <c r="P7" s="3852"/>
    </row>
    <row r="8" spans="1:16" x14ac:dyDescent="0.2">
      <c r="A8" s="3860"/>
      <c r="B8" s="3860"/>
      <c r="C8" s="3930"/>
      <c r="D8" s="3930"/>
      <c r="E8" s="3930"/>
      <c r="F8" s="3930"/>
      <c r="G8" s="3930"/>
      <c r="H8" s="3930"/>
      <c r="I8" s="3930"/>
      <c r="J8" s="3930"/>
      <c r="K8" s="3930"/>
      <c r="L8" s="3930"/>
      <c r="M8" s="3930"/>
      <c r="N8" s="3930"/>
      <c r="O8" s="3852"/>
      <c r="P8" s="3852"/>
    </row>
    <row r="9" spans="1:16" x14ac:dyDescent="0.2">
      <c r="A9" s="566"/>
      <c r="B9" s="1971"/>
      <c r="C9" s="1971"/>
      <c r="D9" s="1971"/>
      <c r="E9" s="1971"/>
      <c r="F9" s="1971"/>
      <c r="G9" s="1971"/>
      <c r="H9" s="1971"/>
      <c r="I9" s="1971"/>
      <c r="J9" s="1971"/>
      <c r="K9" s="1971"/>
      <c r="L9" s="1971"/>
      <c r="M9" s="1971"/>
      <c r="N9" s="1971"/>
      <c r="O9" s="1971"/>
      <c r="P9" s="1971"/>
    </row>
    <row r="10" spans="1:16" x14ac:dyDescent="0.2">
      <c r="A10" s="724" t="s">
        <v>2412</v>
      </c>
      <c r="B10" s="724"/>
      <c r="C10" s="724"/>
      <c r="D10" s="724"/>
      <c r="E10" s="724"/>
      <c r="F10" s="724"/>
      <c r="G10" s="1971"/>
      <c r="H10" s="1971"/>
      <c r="I10" s="1971"/>
      <c r="J10" s="1971"/>
      <c r="K10" s="1971"/>
      <c r="L10" s="1971"/>
      <c r="M10" s="17" t="s">
        <v>6564</v>
      </c>
      <c r="N10" s="1971"/>
      <c r="O10" s="1971"/>
      <c r="P10" s="1971"/>
    </row>
    <row r="11" spans="1:16" x14ac:dyDescent="0.2">
      <c r="A11" s="4796" t="s">
        <v>2490</v>
      </c>
      <c r="B11" s="4796"/>
      <c r="C11" s="4796"/>
      <c r="D11" s="4796"/>
      <c r="E11" s="4796"/>
      <c r="F11" s="4796"/>
      <c r="G11" s="33" t="s">
        <v>6785</v>
      </c>
      <c r="H11" s="1971"/>
      <c r="I11" s="1971"/>
      <c r="J11" s="1971"/>
      <c r="K11" s="1971"/>
      <c r="L11" s="1971"/>
      <c r="M11" s="1971"/>
      <c r="N11" s="1971"/>
      <c r="O11" s="1971"/>
      <c r="P11" s="1971"/>
    </row>
    <row r="12" spans="1:16" x14ac:dyDescent="0.2">
      <c r="A12" s="4796" t="s">
        <v>6685</v>
      </c>
      <c r="B12" s="4796"/>
      <c r="C12" s="4796"/>
      <c r="D12" s="4796"/>
      <c r="E12" s="4796"/>
      <c r="F12" s="4796"/>
      <c r="G12" s="1971"/>
      <c r="H12" s="1971"/>
      <c r="I12" s="1971"/>
      <c r="J12" s="1971"/>
      <c r="K12" s="1971"/>
      <c r="L12" s="1971"/>
      <c r="M12" s="4137" t="s">
        <v>2863</v>
      </c>
      <c r="N12" s="4138"/>
      <c r="O12" s="4138"/>
      <c r="P12" s="4139"/>
    </row>
    <row r="13" spans="1:16" ht="22.5" x14ac:dyDescent="0.2">
      <c r="A13" s="622" t="s">
        <v>8951</v>
      </c>
      <c r="B13" s="622"/>
      <c r="C13" s="622"/>
      <c r="D13" s="622"/>
      <c r="E13" s="622"/>
      <c r="F13" s="622"/>
      <c r="G13" s="1968"/>
      <c r="H13" s="1971"/>
      <c r="I13" s="1971"/>
      <c r="J13" s="1971"/>
      <c r="K13" s="1971"/>
      <c r="L13" s="1971"/>
      <c r="M13" s="1966" t="s">
        <v>2860</v>
      </c>
      <c r="N13" s="1966" t="s">
        <v>2861</v>
      </c>
      <c r="O13" s="1966" t="s">
        <v>2862</v>
      </c>
      <c r="P13" s="561" t="s">
        <v>1210</v>
      </c>
    </row>
    <row r="14" spans="1:16" x14ac:dyDescent="0.2">
      <c r="A14" s="566"/>
      <c r="B14" s="1971"/>
      <c r="C14" s="1971"/>
      <c r="D14" s="1971"/>
      <c r="E14" s="1971"/>
      <c r="F14" s="1971"/>
      <c r="G14" s="1971"/>
      <c r="H14" s="1971"/>
      <c r="I14" s="1971"/>
      <c r="J14" s="1971"/>
      <c r="K14" s="1971"/>
      <c r="L14" s="1971"/>
      <c r="M14" s="1967">
        <v>2019</v>
      </c>
      <c r="N14" s="1967">
        <v>4</v>
      </c>
      <c r="O14" s="1967">
        <v>1</v>
      </c>
      <c r="P14" s="1660">
        <v>10</v>
      </c>
    </row>
    <row r="15" spans="1:16" x14ac:dyDescent="0.2">
      <c r="A15" s="566"/>
      <c r="B15" s="1971"/>
      <c r="C15" s="1971"/>
      <c r="D15" s="1971"/>
      <c r="E15" s="1971"/>
      <c r="F15" s="1971"/>
      <c r="G15" s="1971"/>
      <c r="H15" s="1971"/>
      <c r="I15" s="1971"/>
      <c r="J15" s="1971"/>
      <c r="K15" s="1971"/>
      <c r="L15" s="1971"/>
      <c r="M15" s="1969"/>
      <c r="N15" s="1969"/>
      <c r="O15" s="1969"/>
      <c r="P15" s="1971"/>
    </row>
    <row r="16" spans="1:16" x14ac:dyDescent="0.2">
      <c r="A16" s="4791" t="s">
        <v>2864</v>
      </c>
      <c r="B16" s="3872" t="s">
        <v>2865</v>
      </c>
      <c r="C16" s="3880" t="s">
        <v>1212</v>
      </c>
      <c r="D16" s="3998"/>
      <c r="E16" s="3998"/>
      <c r="F16" s="3999"/>
      <c r="G16" s="3863" t="s">
        <v>2866</v>
      </c>
      <c r="H16" s="3864"/>
      <c r="I16" s="3863" t="s">
        <v>2869</v>
      </c>
      <c r="J16" s="3864"/>
      <c r="K16" s="3863" t="s">
        <v>3429</v>
      </c>
      <c r="L16" s="3864"/>
      <c r="M16" s="3872" t="s">
        <v>1211</v>
      </c>
      <c r="N16" s="4103" t="s">
        <v>2872</v>
      </c>
      <c r="O16" s="4140" t="s">
        <v>1207</v>
      </c>
      <c r="P16" s="4103" t="s">
        <v>2873</v>
      </c>
    </row>
    <row r="17" spans="1:23" x14ac:dyDescent="0.2">
      <c r="A17" s="4792"/>
      <c r="B17" s="3873"/>
      <c r="C17" s="3881"/>
      <c r="D17" s="4117"/>
      <c r="E17" s="4117"/>
      <c r="F17" s="3915"/>
      <c r="G17" s="1970" t="s">
        <v>2867</v>
      </c>
      <c r="H17" s="1970" t="s">
        <v>2868</v>
      </c>
      <c r="I17" s="1970" t="s">
        <v>2870</v>
      </c>
      <c r="J17" s="1970" t="s">
        <v>2871</v>
      </c>
      <c r="K17" s="1972" t="s">
        <v>3216</v>
      </c>
      <c r="L17" s="1972" t="s">
        <v>3217</v>
      </c>
      <c r="M17" s="3873"/>
      <c r="N17" s="3876"/>
      <c r="O17" s="4141"/>
      <c r="P17" s="3876"/>
    </row>
    <row r="18" spans="1:23" x14ac:dyDescent="0.2">
      <c r="A18" s="1979"/>
      <c r="B18" s="1987" t="s">
        <v>410</v>
      </c>
      <c r="C18" s="4653" t="s">
        <v>2503</v>
      </c>
      <c r="D18" s="4654"/>
      <c r="E18" s="4654"/>
      <c r="F18" s="4655"/>
      <c r="G18" s="1982"/>
      <c r="H18" s="1982"/>
      <c r="I18" s="1981"/>
      <c r="J18" s="1979"/>
      <c r="K18" s="1981"/>
      <c r="L18" s="1981"/>
      <c r="M18" s="1981"/>
      <c r="N18" s="1979"/>
      <c r="O18" s="1979"/>
      <c r="P18" s="1985"/>
    </row>
    <row r="19" spans="1:23" ht="63.75" x14ac:dyDescent="0.2">
      <c r="A19" s="1995">
        <v>1</v>
      </c>
      <c r="B19" s="1994" t="s">
        <v>1092</v>
      </c>
      <c r="C19" s="4714" t="s">
        <v>1093</v>
      </c>
      <c r="D19" s="4674"/>
      <c r="E19" s="4674"/>
      <c r="F19" s="4675"/>
      <c r="G19" s="1992">
        <v>42793</v>
      </c>
      <c r="H19" s="1992">
        <v>43074</v>
      </c>
      <c r="I19" s="3931">
        <v>524</v>
      </c>
      <c r="J19" s="4170">
        <v>4</v>
      </c>
      <c r="K19" s="1983"/>
      <c r="L19" s="1983"/>
      <c r="M19" s="1995">
        <v>59</v>
      </c>
      <c r="N19" s="1995" t="s">
        <v>593</v>
      </c>
      <c r="O19" s="2000" t="s">
        <v>594</v>
      </c>
      <c r="P19" s="2008" t="s">
        <v>8517</v>
      </c>
    </row>
    <row r="20" spans="1:23" x14ac:dyDescent="0.2">
      <c r="A20" s="1979">
        <v>2</v>
      </c>
      <c r="B20" s="1987" t="s">
        <v>411</v>
      </c>
      <c r="C20" s="5106" t="s">
        <v>595</v>
      </c>
      <c r="D20" s="4654"/>
      <c r="E20" s="4654"/>
      <c r="F20" s="4655"/>
      <c r="G20" s="1982">
        <v>42930</v>
      </c>
      <c r="H20" s="1982">
        <v>43069</v>
      </c>
      <c r="I20" s="3932"/>
      <c r="J20" s="4170"/>
      <c r="K20" s="1981"/>
      <c r="L20" s="1981"/>
      <c r="M20" s="1979">
        <v>6</v>
      </c>
      <c r="N20" s="1980" t="s">
        <v>593</v>
      </c>
      <c r="O20" s="1980" t="s">
        <v>596</v>
      </c>
      <c r="P20" s="1988" t="s">
        <v>8518</v>
      </c>
    </row>
    <row r="21" spans="1:23" x14ac:dyDescent="0.2">
      <c r="A21" s="1979">
        <v>3</v>
      </c>
      <c r="B21" s="1987" t="s">
        <v>597</v>
      </c>
      <c r="C21" s="5106" t="s">
        <v>598</v>
      </c>
      <c r="D21" s="5107"/>
      <c r="E21" s="5107"/>
      <c r="F21" s="5108"/>
      <c r="G21" s="1982">
        <v>42769</v>
      </c>
      <c r="H21" s="1982">
        <v>43033</v>
      </c>
      <c r="I21" s="3932"/>
      <c r="J21" s="4170"/>
      <c r="K21" s="1981"/>
      <c r="L21" s="1981"/>
      <c r="M21" s="1979">
        <v>19</v>
      </c>
      <c r="N21" s="1980" t="s">
        <v>593</v>
      </c>
      <c r="O21" s="1980" t="s">
        <v>596</v>
      </c>
      <c r="P21" s="1988" t="s">
        <v>3781</v>
      </c>
    </row>
    <row r="22" spans="1:23" ht="76.5" x14ac:dyDescent="0.2">
      <c r="A22" s="1995">
        <v>4</v>
      </c>
      <c r="B22" s="1994" t="s">
        <v>1094</v>
      </c>
      <c r="C22" s="4697" t="s">
        <v>599</v>
      </c>
      <c r="D22" s="4698"/>
      <c r="E22" s="4698"/>
      <c r="F22" s="4699"/>
      <c r="G22" s="1992">
        <v>42793</v>
      </c>
      <c r="H22" s="1992">
        <v>43074</v>
      </c>
      <c r="I22" s="3932"/>
      <c r="J22" s="4170"/>
      <c r="K22" s="1983"/>
      <c r="L22" s="1983"/>
      <c r="M22" s="1995">
        <v>91</v>
      </c>
      <c r="N22" s="2000" t="s">
        <v>593</v>
      </c>
      <c r="O22" s="2000" t="s">
        <v>594</v>
      </c>
      <c r="P22" s="1993" t="s">
        <v>8555</v>
      </c>
    </row>
    <row r="23" spans="1:23" x14ac:dyDescent="0.2">
      <c r="A23" s="1979"/>
      <c r="B23" s="1987" t="s">
        <v>997</v>
      </c>
      <c r="C23" s="4653" t="s">
        <v>998</v>
      </c>
      <c r="D23" s="4654"/>
      <c r="E23" s="4654"/>
      <c r="F23" s="4655"/>
      <c r="G23" s="1982"/>
      <c r="H23" s="1982"/>
      <c r="I23" s="3932"/>
      <c r="J23" s="4170"/>
      <c r="K23" s="1981"/>
      <c r="L23" s="1981"/>
      <c r="M23" s="1979"/>
      <c r="N23" s="1980"/>
      <c r="O23" s="1980"/>
      <c r="P23" s="1981"/>
    </row>
    <row r="24" spans="1:23" x14ac:dyDescent="0.2">
      <c r="A24" s="1979">
        <v>5</v>
      </c>
      <c r="B24" s="1987" t="s">
        <v>999</v>
      </c>
      <c r="C24" s="5106" t="s">
        <v>1000</v>
      </c>
      <c r="D24" s="4651"/>
      <c r="E24" s="4651"/>
      <c r="F24" s="4652"/>
      <c r="G24" s="1982">
        <v>42735</v>
      </c>
      <c r="H24" s="1982">
        <v>42735</v>
      </c>
      <c r="I24" s="3932"/>
      <c r="J24" s="3931">
        <v>5</v>
      </c>
      <c r="K24" s="1981"/>
      <c r="L24" s="1981"/>
      <c r="M24" s="1980">
        <v>2</v>
      </c>
      <c r="N24" s="1980" t="s">
        <v>593</v>
      </c>
      <c r="O24" s="1980" t="s">
        <v>596</v>
      </c>
      <c r="P24" s="1981"/>
      <c r="W24" s="33"/>
    </row>
    <row r="25" spans="1:23" x14ac:dyDescent="0.2">
      <c r="A25" s="1979">
        <v>6</v>
      </c>
      <c r="B25" s="1987" t="s">
        <v>1141</v>
      </c>
      <c r="C25" s="4653" t="s">
        <v>1142</v>
      </c>
      <c r="D25" s="4654"/>
      <c r="E25" s="4654"/>
      <c r="F25" s="4655"/>
      <c r="G25" s="1982">
        <v>42741</v>
      </c>
      <c r="H25" s="1982">
        <v>43088</v>
      </c>
      <c r="I25" s="3932"/>
      <c r="J25" s="3932"/>
      <c r="K25" s="1981"/>
      <c r="L25" s="1981"/>
      <c r="M25" s="1979">
        <v>43</v>
      </c>
      <c r="N25" s="1980" t="s">
        <v>593</v>
      </c>
      <c r="O25" s="1980" t="s">
        <v>601</v>
      </c>
      <c r="P25" s="1981"/>
      <c r="W25" s="33"/>
    </row>
    <row r="26" spans="1:23" x14ac:dyDescent="0.2">
      <c r="A26" s="1979"/>
      <c r="B26" s="1987" t="s">
        <v>405</v>
      </c>
      <c r="C26" s="4653" t="s">
        <v>2321</v>
      </c>
      <c r="D26" s="4654"/>
      <c r="E26" s="4654"/>
      <c r="F26" s="4655"/>
      <c r="G26" s="1982"/>
      <c r="H26" s="1982"/>
      <c r="I26" s="3932"/>
      <c r="J26" s="3932"/>
      <c r="K26" s="1981"/>
      <c r="L26" s="1981"/>
      <c r="M26" s="1979"/>
      <c r="N26" s="1980"/>
      <c r="O26" s="1980"/>
      <c r="P26" s="1981"/>
      <c r="W26" s="33"/>
    </row>
    <row r="27" spans="1:23" x14ac:dyDescent="0.2">
      <c r="A27" s="1979"/>
      <c r="B27" s="1989" t="s">
        <v>1188</v>
      </c>
      <c r="C27" s="5084" t="s">
        <v>610</v>
      </c>
      <c r="D27" s="5085"/>
      <c r="E27" s="5085"/>
      <c r="F27" s="5086"/>
      <c r="G27" s="1982"/>
      <c r="H27" s="1982"/>
      <c r="I27" s="3932"/>
      <c r="J27" s="3932"/>
      <c r="K27" s="1981"/>
      <c r="L27" s="1981"/>
      <c r="M27" s="1979"/>
      <c r="N27" s="1980"/>
      <c r="O27" s="1980"/>
      <c r="P27" s="1981"/>
      <c r="W27" s="33"/>
    </row>
    <row r="28" spans="1:23" ht="28.5" customHeight="1" x14ac:dyDescent="0.2">
      <c r="A28" s="1979">
        <v>7</v>
      </c>
      <c r="B28" s="1987"/>
      <c r="C28" s="5084" t="s">
        <v>6571</v>
      </c>
      <c r="D28" s="4651"/>
      <c r="E28" s="4651"/>
      <c r="F28" s="4652"/>
      <c r="G28" s="1992">
        <v>42747</v>
      </c>
      <c r="H28" s="1992">
        <v>42747</v>
      </c>
      <c r="I28" s="3932"/>
      <c r="J28" s="3932"/>
      <c r="K28" s="1983"/>
      <c r="L28" s="1983"/>
      <c r="M28" s="1999">
        <v>18</v>
      </c>
      <c r="N28" s="2000" t="s">
        <v>593</v>
      </c>
      <c r="O28" s="2000" t="s">
        <v>596</v>
      </c>
      <c r="P28" s="1993" t="s">
        <v>8519</v>
      </c>
      <c r="W28" s="33"/>
    </row>
    <row r="29" spans="1:23" s="1974" customFormat="1" ht="63.75" x14ac:dyDescent="0.2">
      <c r="A29" s="1995">
        <v>8</v>
      </c>
      <c r="B29" s="1975"/>
      <c r="C29" s="5072" t="s">
        <v>3600</v>
      </c>
      <c r="D29" s="5073"/>
      <c r="E29" s="5073"/>
      <c r="F29" s="5074"/>
      <c r="G29" s="1978">
        <v>42592</v>
      </c>
      <c r="H29" s="1978">
        <v>42628</v>
      </c>
      <c r="I29" s="3932"/>
      <c r="J29" s="3932"/>
      <c r="K29" s="1995"/>
      <c r="L29" s="1995"/>
      <c r="M29" s="1999">
        <v>34</v>
      </c>
      <c r="N29" s="2000" t="s">
        <v>593</v>
      </c>
      <c r="O29" s="2000" t="s">
        <v>601</v>
      </c>
      <c r="P29" s="2015" t="s">
        <v>8520</v>
      </c>
      <c r="V29" s="566"/>
      <c r="W29" s="2106"/>
    </row>
    <row r="30" spans="1:23" ht="178.5" x14ac:dyDescent="0.2">
      <c r="A30" s="1995">
        <v>9</v>
      </c>
      <c r="B30" s="1987"/>
      <c r="C30" s="5072" t="s">
        <v>8556</v>
      </c>
      <c r="D30" s="4691"/>
      <c r="E30" s="4691"/>
      <c r="F30" s="4692"/>
      <c r="G30" s="1992">
        <v>42873</v>
      </c>
      <c r="H30" s="1992">
        <v>43042</v>
      </c>
      <c r="I30" s="3932"/>
      <c r="J30" s="3932"/>
      <c r="K30" s="1983"/>
      <c r="L30" s="1983"/>
      <c r="M30" s="1995">
        <v>83</v>
      </c>
      <c r="N30" s="2000" t="s">
        <v>593</v>
      </c>
      <c r="O30" s="2000" t="s">
        <v>596</v>
      </c>
      <c r="P30" s="2001" t="s">
        <v>8557</v>
      </c>
      <c r="W30" s="33"/>
    </row>
    <row r="31" spans="1:23" ht="15.75" customHeight="1" x14ac:dyDescent="0.2">
      <c r="A31" s="1995">
        <v>10</v>
      </c>
      <c r="B31" s="1987"/>
      <c r="C31" s="5072" t="s">
        <v>6540</v>
      </c>
      <c r="D31" s="4691"/>
      <c r="E31" s="4691"/>
      <c r="F31" s="4692"/>
      <c r="G31" s="1992">
        <v>42747</v>
      </c>
      <c r="H31" s="1992">
        <v>43041</v>
      </c>
      <c r="I31" s="3932"/>
      <c r="J31" s="3933"/>
      <c r="K31" s="1983"/>
      <c r="L31" s="1983"/>
      <c r="M31" s="1995">
        <v>40</v>
      </c>
      <c r="N31" s="2000" t="s">
        <v>593</v>
      </c>
      <c r="O31" s="2000" t="s">
        <v>596</v>
      </c>
      <c r="P31" s="1993" t="s">
        <v>8521</v>
      </c>
    </row>
    <row r="32" spans="1:23" ht="191.25" x14ac:dyDescent="0.2">
      <c r="A32" s="1995">
        <v>11</v>
      </c>
      <c r="B32" s="1987"/>
      <c r="C32" s="5072" t="s">
        <v>6544</v>
      </c>
      <c r="D32" s="4691"/>
      <c r="E32" s="4691"/>
      <c r="F32" s="4692"/>
      <c r="G32" s="1992">
        <v>42779</v>
      </c>
      <c r="H32" s="1992">
        <v>43084</v>
      </c>
      <c r="I32" s="3932"/>
      <c r="J32" s="3931">
        <v>6</v>
      </c>
      <c r="K32" s="1983"/>
      <c r="L32" s="1983"/>
      <c r="M32" s="1999">
        <v>45</v>
      </c>
      <c r="N32" s="2000" t="s">
        <v>593</v>
      </c>
      <c r="O32" s="2000" t="s">
        <v>596</v>
      </c>
      <c r="P32" s="1993" t="s">
        <v>8522</v>
      </c>
    </row>
    <row r="33" spans="1:16" ht="51" x14ac:dyDescent="0.2">
      <c r="A33" s="1995">
        <v>12</v>
      </c>
      <c r="B33" s="1987"/>
      <c r="C33" s="5072" t="s">
        <v>8523</v>
      </c>
      <c r="D33" s="4691"/>
      <c r="E33" s="4691"/>
      <c r="F33" s="4692"/>
      <c r="G33" s="1992">
        <v>42853</v>
      </c>
      <c r="H33" s="1992">
        <v>42860</v>
      </c>
      <c r="I33" s="3932"/>
      <c r="J33" s="3932"/>
      <c r="K33" s="1983"/>
      <c r="L33" s="1983"/>
      <c r="M33" s="1995">
        <v>10</v>
      </c>
      <c r="N33" s="2000" t="s">
        <v>593</v>
      </c>
      <c r="O33" s="2000" t="s">
        <v>596</v>
      </c>
      <c r="P33" s="2001" t="s">
        <v>8524</v>
      </c>
    </row>
    <row r="34" spans="1:16" ht="28.5" customHeight="1" x14ac:dyDescent="0.2">
      <c r="A34" s="1995">
        <v>13</v>
      </c>
      <c r="B34" s="1987"/>
      <c r="C34" s="5129" t="s">
        <v>6587</v>
      </c>
      <c r="D34" s="5130"/>
      <c r="E34" s="5130"/>
      <c r="F34" s="5131"/>
      <c r="G34" s="1978">
        <v>42888</v>
      </c>
      <c r="H34" s="1978">
        <v>43034</v>
      </c>
      <c r="I34" s="3932"/>
      <c r="J34" s="3932"/>
      <c r="K34" s="1999"/>
      <c r="L34" s="1999"/>
      <c r="M34" s="1999">
        <v>19</v>
      </c>
      <c r="N34" s="2002" t="s">
        <v>593</v>
      </c>
      <c r="O34" s="2002" t="s">
        <v>596</v>
      </c>
      <c r="P34" s="2011" t="s">
        <v>8534</v>
      </c>
    </row>
    <row r="35" spans="1:16" ht="63.75" x14ac:dyDescent="0.2">
      <c r="A35" s="1995">
        <v>14</v>
      </c>
      <c r="B35" s="1987"/>
      <c r="C35" s="5072" t="s">
        <v>6589</v>
      </c>
      <c r="D35" s="4674"/>
      <c r="E35" s="4674"/>
      <c r="F35" s="4675"/>
      <c r="G35" s="1992">
        <v>42600</v>
      </c>
      <c r="H35" s="1992">
        <v>43019</v>
      </c>
      <c r="I35" s="3932"/>
      <c r="J35" s="3932"/>
      <c r="K35" s="1995"/>
      <c r="L35" s="1983"/>
      <c r="M35" s="1995">
        <v>49</v>
      </c>
      <c r="N35" s="1995" t="s">
        <v>593</v>
      </c>
      <c r="O35" s="2000" t="s">
        <v>596</v>
      </c>
      <c r="P35" s="2008" t="s">
        <v>8535</v>
      </c>
    </row>
    <row r="36" spans="1:16" ht="267.75" x14ac:dyDescent="0.2">
      <c r="A36" s="1995">
        <v>15</v>
      </c>
      <c r="B36" s="1987"/>
      <c r="C36" s="5132" t="s">
        <v>6585</v>
      </c>
      <c r="D36" s="5133"/>
      <c r="E36" s="5133"/>
      <c r="F36" s="5134"/>
      <c r="G36" s="1992">
        <v>42804</v>
      </c>
      <c r="H36" s="1992">
        <v>43437</v>
      </c>
      <c r="I36" s="3932"/>
      <c r="J36" s="3932"/>
      <c r="K36" s="2004"/>
      <c r="L36" s="2004"/>
      <c r="M36" s="2005">
        <v>68</v>
      </c>
      <c r="N36" s="2006" t="s">
        <v>593</v>
      </c>
      <c r="O36" s="2006" t="s">
        <v>594</v>
      </c>
      <c r="P36" s="2007" t="s">
        <v>8536</v>
      </c>
    </row>
    <row r="37" spans="1:16" x14ac:dyDescent="0.2">
      <c r="A37" s="1995">
        <v>16</v>
      </c>
      <c r="B37" s="1987"/>
      <c r="C37" s="5121" t="s">
        <v>8537</v>
      </c>
      <c r="D37" s="5122"/>
      <c r="E37" s="5122"/>
      <c r="F37" s="5123"/>
      <c r="G37" s="1991">
        <v>42473</v>
      </c>
      <c r="H37" s="1991">
        <v>43110</v>
      </c>
      <c r="I37" s="3933"/>
      <c r="J37" s="3933"/>
      <c r="K37" s="1999"/>
      <c r="L37" s="1999"/>
      <c r="M37" s="1999">
        <v>8</v>
      </c>
      <c r="N37" s="2002" t="s">
        <v>593</v>
      </c>
      <c r="O37" s="2002" t="s">
        <v>596</v>
      </c>
      <c r="P37" s="2009"/>
    </row>
    <row r="38" spans="1:16" x14ac:dyDescent="0.2">
      <c r="A38" s="1995"/>
      <c r="B38" s="1994" t="s">
        <v>1013</v>
      </c>
      <c r="C38" s="4731" t="s">
        <v>8538</v>
      </c>
      <c r="D38" s="4698"/>
      <c r="E38" s="4698"/>
      <c r="F38" s="4699"/>
      <c r="G38" s="1992"/>
      <c r="H38" s="1992"/>
      <c r="I38" s="3931">
        <v>525</v>
      </c>
      <c r="J38" s="3931">
        <v>1</v>
      </c>
      <c r="K38" s="1995"/>
      <c r="L38" s="1983"/>
      <c r="M38" s="1995"/>
      <c r="N38" s="1995"/>
      <c r="O38" s="2000"/>
      <c r="P38" s="2008"/>
    </row>
    <row r="39" spans="1:16" x14ac:dyDescent="0.2">
      <c r="A39" s="1995">
        <v>17</v>
      </c>
      <c r="B39" s="1987"/>
      <c r="C39" s="5072" t="s">
        <v>8539</v>
      </c>
      <c r="D39" s="4674"/>
      <c r="E39" s="4674"/>
      <c r="F39" s="4675"/>
      <c r="G39" s="1992">
        <v>41791</v>
      </c>
      <c r="H39" s="1992">
        <v>41791</v>
      </c>
      <c r="I39" s="3932"/>
      <c r="J39" s="3932"/>
      <c r="K39" s="2004"/>
      <c r="L39" s="2004"/>
      <c r="M39" s="2005">
        <v>16</v>
      </c>
      <c r="N39" s="2006"/>
      <c r="O39" s="2006"/>
      <c r="P39" s="2007" t="s">
        <v>8540</v>
      </c>
    </row>
    <row r="40" spans="1:16" x14ac:dyDescent="0.2">
      <c r="A40" s="1995">
        <v>18</v>
      </c>
      <c r="B40" s="1987"/>
      <c r="C40" s="5121" t="s">
        <v>8541</v>
      </c>
      <c r="D40" s="5122"/>
      <c r="E40" s="5122"/>
      <c r="F40" s="5123"/>
      <c r="G40" s="1992">
        <v>41491</v>
      </c>
      <c r="H40" s="1992">
        <v>41491</v>
      </c>
      <c r="I40" s="3932"/>
      <c r="J40" s="3932"/>
      <c r="K40" s="2003"/>
      <c r="L40" s="2003"/>
      <c r="M40" s="1999">
        <v>7</v>
      </c>
      <c r="N40" s="2002"/>
      <c r="O40" s="2002"/>
      <c r="P40" s="2010" t="s">
        <v>8540</v>
      </c>
    </row>
    <row r="41" spans="1:16" ht="38.25" x14ac:dyDescent="0.2">
      <c r="A41" s="1995">
        <v>19</v>
      </c>
      <c r="B41" s="1987"/>
      <c r="C41" s="5121" t="s">
        <v>8542</v>
      </c>
      <c r="D41" s="5124"/>
      <c r="E41" s="5124"/>
      <c r="F41" s="5125"/>
      <c r="G41" s="1992">
        <v>41679</v>
      </c>
      <c r="H41" s="1992">
        <v>41855</v>
      </c>
      <c r="I41" s="3932"/>
      <c r="J41" s="3932"/>
      <c r="K41" s="2003"/>
      <c r="L41" s="2003"/>
      <c r="M41" s="1999">
        <v>8</v>
      </c>
      <c r="N41" s="2002"/>
      <c r="O41" s="1990"/>
      <c r="P41" s="2010" t="s">
        <v>8543</v>
      </c>
    </row>
    <row r="42" spans="1:16" x14ac:dyDescent="0.2">
      <c r="A42" s="1995">
        <v>20</v>
      </c>
      <c r="B42" s="1997" t="s">
        <v>1143</v>
      </c>
      <c r="C42" s="4653" t="s">
        <v>1144</v>
      </c>
      <c r="D42" s="4654"/>
      <c r="E42" s="4654"/>
      <c r="F42" s="4655"/>
      <c r="G42" s="1982">
        <v>43061</v>
      </c>
      <c r="H42" s="1982">
        <v>43061</v>
      </c>
      <c r="I42" s="3932"/>
      <c r="J42" s="3932"/>
      <c r="K42" s="1996"/>
      <c r="L42" s="1996"/>
      <c r="M42" s="1979">
        <v>3</v>
      </c>
      <c r="N42" s="1980" t="s">
        <v>593</v>
      </c>
      <c r="O42" s="1980" t="s">
        <v>596</v>
      </c>
      <c r="P42" s="1981"/>
    </row>
    <row r="43" spans="1:16" x14ac:dyDescent="0.2">
      <c r="A43" s="1995"/>
      <c r="B43" s="1997" t="s">
        <v>1145</v>
      </c>
      <c r="C43" s="4653" t="s">
        <v>2527</v>
      </c>
      <c r="D43" s="4654"/>
      <c r="E43" s="4654"/>
      <c r="F43" s="4655"/>
      <c r="G43" s="1982"/>
      <c r="H43" s="1982"/>
      <c r="I43" s="3932"/>
      <c r="J43" s="3932"/>
      <c r="K43" s="1996"/>
      <c r="L43" s="1996"/>
      <c r="M43" s="1979"/>
      <c r="N43" s="1979"/>
      <c r="O43" s="1979"/>
      <c r="P43" s="1981"/>
    </row>
    <row r="44" spans="1:16" x14ac:dyDescent="0.2">
      <c r="A44" s="1995">
        <v>21</v>
      </c>
      <c r="B44" s="1986" t="s">
        <v>1146</v>
      </c>
      <c r="C44" s="5106" t="s">
        <v>1147</v>
      </c>
      <c r="D44" s="4651"/>
      <c r="E44" s="4651"/>
      <c r="F44" s="4652"/>
      <c r="G44" s="1982">
        <v>42825</v>
      </c>
      <c r="H44" s="1982">
        <v>42843</v>
      </c>
      <c r="I44" s="3932"/>
      <c r="J44" s="3932"/>
      <c r="K44" s="1996"/>
      <c r="L44" s="1996"/>
      <c r="M44" s="1979">
        <v>96</v>
      </c>
      <c r="N44" s="1980" t="s">
        <v>593</v>
      </c>
      <c r="O44" s="1980" t="s">
        <v>594</v>
      </c>
      <c r="P44" s="1981"/>
    </row>
    <row r="45" spans="1:16" x14ac:dyDescent="0.2">
      <c r="A45" s="2025"/>
      <c r="B45" s="1997" t="s">
        <v>1148</v>
      </c>
      <c r="C45" s="4653" t="s">
        <v>3635</v>
      </c>
      <c r="D45" s="4654"/>
      <c r="E45" s="4654"/>
      <c r="F45" s="4655"/>
      <c r="G45" s="1982"/>
      <c r="H45" s="1982"/>
      <c r="I45" s="3932"/>
      <c r="J45" s="3932"/>
      <c r="K45" s="1996"/>
      <c r="L45" s="1996"/>
      <c r="M45" s="1979"/>
      <c r="N45" s="1980"/>
      <c r="O45" s="1980"/>
      <c r="P45" s="1981"/>
    </row>
    <row r="46" spans="1:16" x14ac:dyDescent="0.2">
      <c r="A46" s="2025">
        <v>22</v>
      </c>
      <c r="B46" s="1997" t="s">
        <v>1148</v>
      </c>
      <c r="C46" s="5106" t="s">
        <v>3636</v>
      </c>
      <c r="D46" s="4651"/>
      <c r="E46" s="4651"/>
      <c r="F46" s="4652"/>
      <c r="G46" s="1982"/>
      <c r="H46" s="1982"/>
      <c r="I46" s="3932"/>
      <c r="J46" s="3932"/>
      <c r="K46" s="1996"/>
      <c r="L46" s="1996"/>
      <c r="M46" s="1979"/>
      <c r="N46" s="1980"/>
      <c r="O46" s="1980"/>
      <c r="P46" s="1981"/>
    </row>
    <row r="47" spans="1:16" x14ac:dyDescent="0.2">
      <c r="A47" s="2025">
        <v>23</v>
      </c>
      <c r="B47" s="1997"/>
      <c r="C47" s="5106" t="s">
        <v>8544</v>
      </c>
      <c r="D47" s="4654"/>
      <c r="E47" s="4654"/>
      <c r="F47" s="4655"/>
      <c r="G47" s="1982">
        <v>42058</v>
      </c>
      <c r="H47" s="1982">
        <v>42810</v>
      </c>
      <c r="I47" s="3932"/>
      <c r="J47" s="3933"/>
      <c r="K47" s="1996"/>
      <c r="L47" s="1996"/>
      <c r="M47" s="1995">
        <v>57</v>
      </c>
      <c r="N47" s="1980"/>
      <c r="O47" s="1980" t="s">
        <v>596</v>
      </c>
      <c r="P47" s="1981"/>
    </row>
    <row r="48" spans="1:16" s="335" customFormat="1" ht="114.75" x14ac:dyDescent="0.2">
      <c r="A48" s="2025">
        <v>24</v>
      </c>
      <c r="B48" s="1994"/>
      <c r="C48" s="5126" t="s">
        <v>8545</v>
      </c>
      <c r="D48" s="5127"/>
      <c r="E48" s="5127"/>
      <c r="F48" s="5128"/>
      <c r="G48" s="1992">
        <v>42907</v>
      </c>
      <c r="H48" s="1992">
        <v>42914</v>
      </c>
      <c r="I48" s="3932"/>
      <c r="J48" s="2018">
        <v>2</v>
      </c>
      <c r="K48" s="2016"/>
      <c r="L48" s="2016"/>
      <c r="M48" s="2016">
        <v>10</v>
      </c>
      <c r="N48" s="2033"/>
      <c r="O48" s="2000" t="s">
        <v>596</v>
      </c>
      <c r="P48" s="2019" t="s">
        <v>8558</v>
      </c>
    </row>
    <row r="49" spans="1:16" x14ac:dyDescent="0.2">
      <c r="A49" s="1980"/>
      <c r="B49" s="1997" t="s">
        <v>1152</v>
      </c>
      <c r="C49" s="4653" t="s">
        <v>1153</v>
      </c>
      <c r="D49" s="4654"/>
      <c r="E49" s="4654"/>
      <c r="F49" s="4655"/>
      <c r="G49" s="1982"/>
      <c r="H49" s="1982"/>
      <c r="I49" s="3932"/>
      <c r="J49" s="3931">
        <v>3</v>
      </c>
      <c r="K49" s="1996"/>
      <c r="L49" s="1996"/>
      <c r="M49" s="1995"/>
      <c r="N49" s="1980"/>
      <c r="O49" s="1980"/>
      <c r="P49" s="1985"/>
    </row>
    <row r="50" spans="1:16" x14ac:dyDescent="0.2">
      <c r="A50" s="2025">
        <v>25</v>
      </c>
      <c r="B50" s="1997" t="s">
        <v>1154</v>
      </c>
      <c r="C50" s="5106" t="s">
        <v>3637</v>
      </c>
      <c r="D50" s="5107"/>
      <c r="E50" s="5107"/>
      <c r="F50" s="5108"/>
      <c r="G50" s="1982">
        <v>42753</v>
      </c>
      <c r="H50" s="1982">
        <v>43060</v>
      </c>
      <c r="I50" s="3932"/>
      <c r="J50" s="3933"/>
      <c r="K50" s="1996"/>
      <c r="L50" s="1996"/>
      <c r="M50" s="1995" t="s">
        <v>8546</v>
      </c>
      <c r="N50" s="1980" t="s">
        <v>593</v>
      </c>
      <c r="O50" s="1980" t="s">
        <v>601</v>
      </c>
      <c r="P50" s="1981"/>
    </row>
    <row r="51" spans="1:16" x14ac:dyDescent="0.2">
      <c r="A51" s="2025">
        <v>26</v>
      </c>
      <c r="B51" s="2032" t="s">
        <v>1154</v>
      </c>
      <c r="C51" s="5106" t="s">
        <v>3637</v>
      </c>
      <c r="D51" s="5107"/>
      <c r="E51" s="5107"/>
      <c r="F51" s="5108"/>
      <c r="G51" s="1982">
        <v>43033</v>
      </c>
      <c r="H51" s="1982">
        <v>43098</v>
      </c>
      <c r="I51" s="3932"/>
      <c r="J51" s="3931">
        <v>4</v>
      </c>
      <c r="K51" s="1996"/>
      <c r="L51" s="1996"/>
      <c r="M51" s="1995" t="s">
        <v>8547</v>
      </c>
      <c r="N51" s="1980" t="s">
        <v>593</v>
      </c>
      <c r="O51" s="1980" t="s">
        <v>601</v>
      </c>
      <c r="P51" s="1981"/>
    </row>
    <row r="52" spans="1:16" ht="25.5" x14ac:dyDescent="0.2">
      <c r="A52" s="2025">
        <v>27</v>
      </c>
      <c r="B52" s="1997" t="s">
        <v>6597</v>
      </c>
      <c r="C52" s="5106" t="s">
        <v>6598</v>
      </c>
      <c r="D52" s="5107"/>
      <c r="E52" s="5107"/>
      <c r="F52" s="5108"/>
      <c r="G52" s="1982">
        <v>43013</v>
      </c>
      <c r="H52" s="1982">
        <v>43021</v>
      </c>
      <c r="I52" s="3932"/>
      <c r="J52" s="3933"/>
      <c r="K52" s="1996"/>
      <c r="L52" s="1996"/>
      <c r="M52" s="1995">
        <v>11</v>
      </c>
      <c r="N52" s="1980" t="s">
        <v>593</v>
      </c>
      <c r="O52" s="1980" t="s">
        <v>596</v>
      </c>
      <c r="P52" s="1988" t="s">
        <v>8548</v>
      </c>
    </row>
    <row r="53" spans="1:16" x14ac:dyDescent="0.2">
      <c r="A53" s="2025"/>
      <c r="B53" s="1996"/>
      <c r="C53" s="4033"/>
      <c r="D53" s="4815"/>
      <c r="E53" s="4815"/>
      <c r="F53" s="4816"/>
      <c r="G53" s="1996"/>
      <c r="H53" s="1996"/>
      <c r="I53" s="3932"/>
      <c r="J53" s="1996"/>
      <c r="K53" s="1996"/>
      <c r="L53" s="1996"/>
      <c r="M53" s="1996"/>
      <c r="N53" s="1996"/>
      <c r="O53" s="1996"/>
      <c r="P53" s="1981"/>
    </row>
    <row r="54" spans="1:16" x14ac:dyDescent="0.2">
      <c r="A54" s="2025"/>
      <c r="B54" s="1997" t="s">
        <v>1163</v>
      </c>
      <c r="C54" s="4653" t="s">
        <v>1164</v>
      </c>
      <c r="D54" s="4654"/>
      <c r="E54" s="4654"/>
      <c r="F54" s="4655"/>
      <c r="G54" s="1982"/>
      <c r="H54" s="1982"/>
      <c r="I54" s="3932"/>
      <c r="J54" s="1979"/>
      <c r="K54" s="1996"/>
      <c r="L54" s="1996"/>
      <c r="M54" s="1995"/>
      <c r="N54" s="1980"/>
      <c r="O54" s="1980"/>
      <c r="P54" s="1981"/>
    </row>
    <row r="55" spans="1:16" x14ac:dyDescent="0.2">
      <c r="A55" s="2025">
        <v>28</v>
      </c>
      <c r="B55" s="1996"/>
      <c r="C55" s="5109" t="s">
        <v>8549</v>
      </c>
      <c r="D55" s="5110"/>
      <c r="E55" s="5110"/>
      <c r="F55" s="5111"/>
      <c r="G55" s="1982">
        <v>42737</v>
      </c>
      <c r="H55" s="1982">
        <v>42871</v>
      </c>
      <c r="I55" s="3932"/>
      <c r="J55" s="2018">
        <v>5</v>
      </c>
      <c r="K55" s="2000" t="s">
        <v>1314</v>
      </c>
      <c r="L55" s="1983"/>
      <c r="M55" s="1995" t="s">
        <v>8550</v>
      </c>
      <c r="N55" s="2000" t="s">
        <v>593</v>
      </c>
      <c r="O55" s="2000" t="s">
        <v>594</v>
      </c>
      <c r="P55" s="1981"/>
    </row>
    <row r="56" spans="1:16" x14ac:dyDescent="0.2">
      <c r="A56" s="2025">
        <v>29</v>
      </c>
      <c r="B56" s="1987"/>
      <c r="C56" s="5106" t="s">
        <v>8551</v>
      </c>
      <c r="D56" s="5107"/>
      <c r="E56" s="5107"/>
      <c r="F56" s="5108"/>
      <c r="G56" s="1982">
        <v>42872</v>
      </c>
      <c r="H56" s="1982">
        <v>43049</v>
      </c>
      <c r="I56" s="3932"/>
      <c r="J56" s="2017">
        <v>6</v>
      </c>
      <c r="K56" s="1980" t="s">
        <v>1315</v>
      </c>
      <c r="L56" s="1981"/>
      <c r="M56" s="2002" t="s">
        <v>8552</v>
      </c>
      <c r="N56" s="1980" t="s">
        <v>593</v>
      </c>
      <c r="O56" s="1980" t="s">
        <v>594</v>
      </c>
      <c r="P56" s="1981"/>
    </row>
    <row r="57" spans="1:16" x14ac:dyDescent="0.2">
      <c r="A57" s="2025">
        <v>30</v>
      </c>
      <c r="B57" s="1987"/>
      <c r="C57" s="5106" t="s">
        <v>8553</v>
      </c>
      <c r="D57" s="5107"/>
      <c r="E57" s="5107"/>
      <c r="F57" s="5108"/>
      <c r="G57" s="1982">
        <v>43049</v>
      </c>
      <c r="H57" s="1982">
        <v>43096</v>
      </c>
      <c r="I57" s="3932"/>
      <c r="J57" s="3931">
        <v>7</v>
      </c>
      <c r="K57" s="1980" t="s">
        <v>1316</v>
      </c>
      <c r="L57" s="1981"/>
      <c r="M57" s="2002" t="s">
        <v>8554</v>
      </c>
      <c r="N57" s="1980" t="s">
        <v>593</v>
      </c>
      <c r="O57" s="1980" t="s">
        <v>594</v>
      </c>
      <c r="P57" s="1981"/>
    </row>
    <row r="58" spans="1:16" x14ac:dyDescent="0.2">
      <c r="A58" s="2025"/>
      <c r="B58" s="1997"/>
      <c r="C58" s="5112"/>
      <c r="D58" s="5113"/>
      <c r="E58" s="5113"/>
      <c r="F58" s="5114"/>
      <c r="G58" s="1998"/>
      <c r="H58" s="1998"/>
      <c r="I58" s="3932"/>
      <c r="J58" s="3932"/>
      <c r="K58" s="1996"/>
      <c r="L58" s="1996"/>
      <c r="M58" s="1979"/>
      <c r="N58" s="1980"/>
      <c r="O58" s="1980"/>
      <c r="P58" s="1981"/>
    </row>
    <row r="59" spans="1:16" x14ac:dyDescent="0.2">
      <c r="A59" s="2025"/>
      <c r="B59" s="1997" t="s">
        <v>227</v>
      </c>
      <c r="C59" s="4653" t="s">
        <v>228</v>
      </c>
      <c r="D59" s="4654"/>
      <c r="E59" s="4654"/>
      <c r="F59" s="4655"/>
      <c r="G59" s="1998"/>
      <c r="H59" s="1998"/>
      <c r="I59" s="3932"/>
      <c r="J59" s="3932"/>
      <c r="K59" s="1996"/>
      <c r="L59" s="1996"/>
      <c r="M59" s="1979"/>
      <c r="N59" s="1980"/>
      <c r="O59" s="1980"/>
      <c r="P59" s="1981"/>
    </row>
    <row r="60" spans="1:16" x14ac:dyDescent="0.2">
      <c r="A60" s="2025">
        <v>31</v>
      </c>
      <c r="B60" s="1997" t="s">
        <v>229</v>
      </c>
      <c r="C60" s="5084" t="s">
        <v>3664</v>
      </c>
      <c r="D60" s="5085"/>
      <c r="E60" s="5085"/>
      <c r="F60" s="5086"/>
      <c r="G60" s="1998">
        <v>42762</v>
      </c>
      <c r="H60" s="1998">
        <v>42773</v>
      </c>
      <c r="I60" s="3932"/>
      <c r="J60" s="3932"/>
      <c r="K60" s="1996"/>
      <c r="L60" s="1996"/>
      <c r="M60" s="1979">
        <v>16</v>
      </c>
      <c r="N60" s="1980" t="s">
        <v>593</v>
      </c>
      <c r="O60" s="1980" t="s">
        <v>594</v>
      </c>
      <c r="P60" s="1981"/>
    </row>
    <row r="61" spans="1:16" x14ac:dyDescent="0.2">
      <c r="A61" s="2025">
        <v>32</v>
      </c>
      <c r="B61" s="1997" t="s">
        <v>231</v>
      </c>
      <c r="C61" s="5106" t="s">
        <v>232</v>
      </c>
      <c r="D61" s="5107"/>
      <c r="E61" s="5107"/>
      <c r="F61" s="5108"/>
      <c r="G61" s="1998">
        <v>42765</v>
      </c>
      <c r="H61" s="1998">
        <v>43069</v>
      </c>
      <c r="I61" s="3932"/>
      <c r="J61" s="3932"/>
      <c r="K61" s="1996"/>
      <c r="L61" s="1996"/>
      <c r="M61" s="1979">
        <v>19</v>
      </c>
      <c r="N61" s="1980" t="s">
        <v>593</v>
      </c>
      <c r="O61" s="1980" t="s">
        <v>594</v>
      </c>
      <c r="P61" s="1981"/>
    </row>
    <row r="62" spans="1:16" x14ac:dyDescent="0.2">
      <c r="A62" s="2025">
        <v>33</v>
      </c>
      <c r="B62" s="1997" t="s">
        <v>233</v>
      </c>
      <c r="C62" s="5106" t="s">
        <v>6607</v>
      </c>
      <c r="D62" s="5107"/>
      <c r="E62" s="5107"/>
      <c r="F62" s="5108"/>
      <c r="G62" s="1998">
        <v>42746</v>
      </c>
      <c r="H62" s="1998">
        <v>42773</v>
      </c>
      <c r="I62" s="3932"/>
      <c r="J62" s="3932"/>
      <c r="K62" s="1996"/>
      <c r="L62" s="1996"/>
      <c r="M62" s="1979">
        <v>21</v>
      </c>
      <c r="N62" s="1980" t="s">
        <v>593</v>
      </c>
      <c r="O62" s="1980" t="s">
        <v>594</v>
      </c>
      <c r="P62" s="1986"/>
    </row>
    <row r="63" spans="1:16" s="2103" customFormat="1" x14ac:dyDescent="0.2">
      <c r="A63" s="2101"/>
      <c r="B63" s="2104"/>
      <c r="C63" s="4653" t="s">
        <v>9329</v>
      </c>
      <c r="D63" s="4654"/>
      <c r="E63" s="4654"/>
      <c r="F63" s="4655"/>
      <c r="G63" s="1998"/>
      <c r="H63" s="1998"/>
      <c r="I63" s="3932"/>
      <c r="J63" s="3932"/>
      <c r="K63" s="2102"/>
      <c r="L63" s="2102"/>
      <c r="M63" s="2101"/>
      <c r="N63" s="1980"/>
      <c r="O63" s="1980"/>
      <c r="P63" s="2102"/>
    </row>
    <row r="64" spans="1:16" s="2103" customFormat="1" ht="102" x14ac:dyDescent="0.2">
      <c r="A64" s="2100">
        <v>35</v>
      </c>
      <c r="B64" s="2104"/>
      <c r="C64" s="5109" t="s">
        <v>1110</v>
      </c>
      <c r="D64" s="5110"/>
      <c r="E64" s="5110"/>
      <c r="F64" s="5111"/>
      <c r="G64" s="1992">
        <v>42880</v>
      </c>
      <c r="H64" s="1992">
        <v>43042</v>
      </c>
      <c r="I64" s="3932"/>
      <c r="J64" s="3932"/>
      <c r="K64" s="2102"/>
      <c r="L64" s="2102"/>
      <c r="M64" s="2100">
        <v>19</v>
      </c>
      <c r="N64" s="2000" t="s">
        <v>593</v>
      </c>
      <c r="O64" s="2000" t="s">
        <v>594</v>
      </c>
      <c r="P64" s="1985" t="s">
        <v>9330</v>
      </c>
    </row>
    <row r="65" spans="1:16" s="2103" customFormat="1" ht="76.5" x14ac:dyDescent="0.2">
      <c r="A65" s="2100">
        <v>36</v>
      </c>
      <c r="B65" s="2104"/>
      <c r="C65" s="5109" t="s">
        <v>9331</v>
      </c>
      <c r="D65" s="5110"/>
      <c r="E65" s="5110"/>
      <c r="F65" s="5111"/>
      <c r="G65" s="1992">
        <v>42803</v>
      </c>
      <c r="H65" s="1992">
        <v>43087</v>
      </c>
      <c r="I65" s="3933"/>
      <c r="J65" s="3933"/>
      <c r="K65" s="2102"/>
      <c r="L65" s="2102"/>
      <c r="M65" s="2100">
        <v>51</v>
      </c>
      <c r="N65" s="2000" t="s">
        <v>593</v>
      </c>
      <c r="O65" s="2000" t="s">
        <v>594</v>
      </c>
      <c r="P65" s="1985" t="s">
        <v>9332</v>
      </c>
    </row>
    <row r="66" spans="1:16" x14ac:dyDescent="0.2">
      <c r="A66" s="1971"/>
      <c r="B66" s="1971"/>
      <c r="C66" s="1971"/>
      <c r="D66" s="1971"/>
      <c r="E66" s="1971"/>
      <c r="F66" s="1971"/>
      <c r="G66" s="1971"/>
      <c r="H66" s="1971"/>
      <c r="I66" s="1971"/>
      <c r="J66" s="1971"/>
      <c r="K66" s="1971"/>
      <c r="L66" s="1971"/>
      <c r="M66" s="1971"/>
      <c r="N66" s="1971"/>
      <c r="O66" s="1971"/>
      <c r="P66" s="1971"/>
    </row>
    <row r="67" spans="1:16" x14ac:dyDescent="0.2">
      <c r="A67" s="1984" t="s">
        <v>8525</v>
      </c>
      <c r="B67" s="1984"/>
      <c r="C67" s="1984"/>
      <c r="D67" s="1984"/>
      <c r="E67" s="1984"/>
      <c r="F67" s="1984"/>
      <c r="G67" s="1984" t="s">
        <v>8526</v>
      </c>
      <c r="H67" s="1984"/>
      <c r="I67" s="1984"/>
      <c r="J67" s="1984"/>
      <c r="K67" s="1984"/>
      <c r="L67" s="1984"/>
      <c r="M67" s="1984" t="s">
        <v>8527</v>
      </c>
      <c r="N67" s="1984"/>
      <c r="O67" s="1984"/>
      <c r="P67" s="1984"/>
    </row>
    <row r="68" spans="1:16" x14ac:dyDescent="0.2">
      <c r="A68" s="1984" t="s">
        <v>8528</v>
      </c>
      <c r="B68" s="1984"/>
      <c r="C68" s="1984"/>
      <c r="D68" s="1984"/>
      <c r="E68" s="1984"/>
      <c r="F68" s="1984"/>
      <c r="G68" s="1984" t="s">
        <v>8528</v>
      </c>
      <c r="H68" s="1984"/>
      <c r="I68" s="1984"/>
      <c r="J68" s="1984"/>
      <c r="K68" s="1984"/>
      <c r="L68" s="1984"/>
      <c r="M68" s="1984" t="s">
        <v>8529</v>
      </c>
      <c r="N68" s="1984"/>
      <c r="O68" s="1984"/>
      <c r="P68" s="1984"/>
    </row>
    <row r="69" spans="1:16" x14ac:dyDescent="0.2">
      <c r="A69" s="1984" t="s">
        <v>8530</v>
      </c>
      <c r="B69" s="1984"/>
      <c r="C69" s="1984"/>
      <c r="D69" s="1984"/>
      <c r="E69" s="1984"/>
      <c r="F69" s="1984"/>
      <c r="G69" s="1984" t="s">
        <v>8530</v>
      </c>
      <c r="H69" s="1984"/>
      <c r="I69" s="1984"/>
      <c r="J69" s="1984"/>
      <c r="K69" s="1984"/>
      <c r="L69" s="1984" t="s">
        <v>1213</v>
      </c>
      <c r="M69" s="1984" t="s">
        <v>8531</v>
      </c>
      <c r="N69" s="1984"/>
      <c r="O69" s="1984"/>
      <c r="P69" s="1984"/>
    </row>
    <row r="70" spans="1:16" x14ac:dyDescent="0.2">
      <c r="A70" s="1984" t="s">
        <v>8532</v>
      </c>
      <c r="B70" s="1984"/>
      <c r="C70" s="1984"/>
      <c r="D70" s="1984"/>
      <c r="E70" s="1984"/>
      <c r="F70" s="1984"/>
      <c r="G70" s="1984" t="s">
        <v>8532</v>
      </c>
      <c r="H70" s="1984"/>
      <c r="I70" s="1984"/>
      <c r="J70" s="1984"/>
      <c r="K70" s="1984"/>
      <c r="L70" s="1984"/>
      <c r="M70" s="1984" t="s">
        <v>8533</v>
      </c>
      <c r="N70" s="1984"/>
      <c r="O70" s="1984"/>
      <c r="P70" s="1984"/>
    </row>
    <row r="73" spans="1:16" s="2030" customFormat="1" x14ac:dyDescent="0.2">
      <c r="A73" s="3860"/>
      <c r="B73" s="3860"/>
      <c r="C73" s="3845" t="s">
        <v>2859</v>
      </c>
      <c r="D73" s="3845"/>
      <c r="E73" s="3845"/>
      <c r="F73" s="3845"/>
      <c r="G73" s="3845"/>
      <c r="H73" s="3845"/>
      <c r="I73" s="3845"/>
      <c r="J73" s="3845"/>
      <c r="K73" s="3845"/>
      <c r="L73" s="3845"/>
      <c r="M73" s="3845"/>
      <c r="N73" s="3845"/>
      <c r="O73" s="3852" t="s">
        <v>2858</v>
      </c>
      <c r="P73" s="3852"/>
    </row>
    <row r="74" spans="1:16" s="2030" customFormat="1" x14ac:dyDescent="0.2">
      <c r="A74" s="3860"/>
      <c r="B74" s="3860"/>
      <c r="C74" s="3845"/>
      <c r="D74" s="3845"/>
      <c r="E74" s="3845"/>
      <c r="F74" s="3845"/>
      <c r="G74" s="3845"/>
      <c r="H74" s="3845"/>
      <c r="I74" s="3845"/>
      <c r="J74" s="3845"/>
      <c r="K74" s="3845"/>
      <c r="L74" s="3845"/>
      <c r="M74" s="3845"/>
      <c r="N74" s="3845"/>
      <c r="O74" s="3852"/>
      <c r="P74" s="3852"/>
    </row>
    <row r="75" spans="1:16" s="2030" customFormat="1" x14ac:dyDescent="0.2">
      <c r="A75" s="3860"/>
      <c r="B75" s="3860"/>
      <c r="C75" s="3845"/>
      <c r="D75" s="3845"/>
      <c r="E75" s="3845"/>
      <c r="F75" s="3845"/>
      <c r="G75" s="3845"/>
      <c r="H75" s="3845"/>
      <c r="I75" s="3845"/>
      <c r="J75" s="3845"/>
      <c r="K75" s="3845"/>
      <c r="L75" s="3845"/>
      <c r="M75" s="3845"/>
      <c r="N75" s="3845"/>
      <c r="O75" s="3852"/>
      <c r="P75" s="3852"/>
    </row>
    <row r="76" spans="1:16" s="2030" customFormat="1" x14ac:dyDescent="0.2">
      <c r="A76" s="3860"/>
      <c r="B76" s="3860"/>
      <c r="C76" s="3845"/>
      <c r="D76" s="3845"/>
      <c r="E76" s="3845"/>
      <c r="F76" s="3845"/>
      <c r="G76" s="3845"/>
      <c r="H76" s="3845"/>
      <c r="I76" s="3845"/>
      <c r="J76" s="3845"/>
      <c r="K76" s="3845"/>
      <c r="L76" s="3845"/>
      <c r="M76" s="3845"/>
      <c r="N76" s="3845"/>
      <c r="O76" s="3852"/>
      <c r="P76" s="3852"/>
    </row>
    <row r="77" spans="1:16" s="2030" customFormat="1" x14ac:dyDescent="0.2">
      <c r="A77" s="3860"/>
      <c r="B77" s="3860"/>
      <c r="C77" s="3930" t="s">
        <v>1209</v>
      </c>
      <c r="D77" s="3930"/>
      <c r="E77" s="3930"/>
      <c r="F77" s="3930"/>
      <c r="G77" s="3930"/>
      <c r="H77" s="3930"/>
      <c r="I77" s="3930"/>
      <c r="J77" s="3930"/>
      <c r="K77" s="3930"/>
      <c r="L77" s="3930"/>
      <c r="M77" s="3930"/>
      <c r="N77" s="3930"/>
      <c r="O77" s="3852" t="s">
        <v>1208</v>
      </c>
      <c r="P77" s="3852"/>
    </row>
    <row r="78" spans="1:16" s="2030" customFormat="1" x14ac:dyDescent="0.2">
      <c r="A78" s="3860"/>
      <c r="B78" s="3860"/>
      <c r="C78" s="3930"/>
      <c r="D78" s="3930"/>
      <c r="E78" s="3930"/>
      <c r="F78" s="3930"/>
      <c r="G78" s="3930"/>
      <c r="H78" s="3930"/>
      <c r="I78" s="3930"/>
      <c r="J78" s="3930"/>
      <c r="K78" s="3930"/>
      <c r="L78" s="3930"/>
      <c r="M78" s="3930"/>
      <c r="N78" s="3930"/>
      <c r="O78" s="3852"/>
      <c r="P78" s="3852"/>
    </row>
    <row r="79" spans="1:16" s="2030" customFormat="1" x14ac:dyDescent="0.2">
      <c r="A79" s="3860"/>
      <c r="B79" s="3860"/>
      <c r="C79" s="3930"/>
      <c r="D79" s="3930"/>
      <c r="E79" s="3930"/>
      <c r="F79" s="3930"/>
      <c r="G79" s="3930"/>
      <c r="H79" s="3930"/>
      <c r="I79" s="3930"/>
      <c r="J79" s="3930"/>
      <c r="K79" s="3930"/>
      <c r="L79" s="3930"/>
      <c r="M79" s="3930"/>
      <c r="N79" s="3930"/>
      <c r="O79" s="3852"/>
      <c r="P79" s="3852"/>
    </row>
    <row r="80" spans="1:16" s="2030" customFormat="1" x14ac:dyDescent="0.2">
      <c r="A80" s="3860"/>
      <c r="B80" s="3860"/>
      <c r="C80" s="3930"/>
      <c r="D80" s="3930"/>
      <c r="E80" s="3930"/>
      <c r="F80" s="3930"/>
      <c r="G80" s="3930"/>
      <c r="H80" s="3930"/>
      <c r="I80" s="3930"/>
      <c r="J80" s="3930"/>
      <c r="K80" s="3930"/>
      <c r="L80" s="3930"/>
      <c r="M80" s="3930"/>
      <c r="N80" s="3930"/>
      <c r="O80" s="3852"/>
      <c r="P80" s="3852"/>
    </row>
    <row r="81" spans="1:16" s="2030" customFormat="1" x14ac:dyDescent="0.2">
      <c r="A81" s="566"/>
    </row>
    <row r="82" spans="1:16" s="2030" customFormat="1" x14ac:dyDescent="0.2">
      <c r="A82" s="724" t="s">
        <v>2412</v>
      </c>
      <c r="B82" s="724"/>
      <c r="C82" s="724"/>
      <c r="D82" s="724"/>
      <c r="E82" s="724"/>
      <c r="F82" s="724"/>
      <c r="M82" s="17" t="s">
        <v>6564</v>
      </c>
    </row>
    <row r="83" spans="1:16" s="2030" customFormat="1" x14ac:dyDescent="0.2">
      <c r="A83" s="4796" t="s">
        <v>2490</v>
      </c>
      <c r="B83" s="4796"/>
      <c r="C83" s="4796"/>
      <c r="D83" s="4796"/>
      <c r="E83" s="4796"/>
      <c r="F83" s="4796"/>
      <c r="G83" s="17" t="s">
        <v>6785</v>
      </c>
    </row>
    <row r="84" spans="1:16" s="2030" customFormat="1" x14ac:dyDescent="0.2">
      <c r="A84" s="4796" t="s">
        <v>6685</v>
      </c>
      <c r="B84" s="4796"/>
      <c r="C84" s="4796"/>
      <c r="D84" s="4796"/>
      <c r="E84" s="4796"/>
      <c r="F84" s="4796"/>
      <c r="M84" s="4137" t="s">
        <v>2863</v>
      </c>
      <c r="N84" s="4138"/>
      <c r="O84" s="4138"/>
      <c r="P84" s="4139"/>
    </row>
    <row r="85" spans="1:16" s="2030" customFormat="1" ht="22.5" x14ac:dyDescent="0.2">
      <c r="A85" s="622" t="s">
        <v>8950</v>
      </c>
      <c r="B85" s="622"/>
      <c r="C85" s="622"/>
      <c r="D85" s="622"/>
      <c r="E85" s="622"/>
      <c r="F85" s="622"/>
      <c r="G85" s="2026"/>
      <c r="M85" s="2027" t="s">
        <v>2860</v>
      </c>
      <c r="N85" s="2027" t="s">
        <v>2861</v>
      </c>
      <c r="O85" s="2027" t="s">
        <v>2862</v>
      </c>
      <c r="P85" s="561" t="s">
        <v>1210</v>
      </c>
    </row>
    <row r="86" spans="1:16" s="2030" customFormat="1" x14ac:dyDescent="0.2">
      <c r="A86" s="566"/>
      <c r="M86" s="2025">
        <v>2019</v>
      </c>
      <c r="N86" s="2025">
        <v>4</v>
      </c>
      <c r="O86" s="2025">
        <v>11</v>
      </c>
      <c r="P86" s="1660">
        <v>10</v>
      </c>
    </row>
    <row r="87" spans="1:16" s="2030" customFormat="1" x14ac:dyDescent="0.2">
      <c r="A87" s="566"/>
      <c r="M87" s="2028"/>
      <c r="N87" s="2028"/>
      <c r="O87" s="2028"/>
    </row>
    <row r="88" spans="1:16" s="2030" customFormat="1" x14ac:dyDescent="0.2">
      <c r="A88" s="3872" t="s">
        <v>2864</v>
      </c>
      <c r="B88" s="3872" t="s">
        <v>2865</v>
      </c>
      <c r="C88" s="3880" t="s">
        <v>1212</v>
      </c>
      <c r="D88" s="3998"/>
      <c r="E88" s="3998"/>
      <c r="F88" s="3999"/>
      <c r="G88" s="3863" t="s">
        <v>2866</v>
      </c>
      <c r="H88" s="3864"/>
      <c r="I88" s="3863" t="s">
        <v>2869</v>
      </c>
      <c r="J88" s="3864"/>
      <c r="K88" s="3863" t="s">
        <v>3429</v>
      </c>
      <c r="L88" s="3864"/>
      <c r="M88" s="3872" t="s">
        <v>1211</v>
      </c>
      <c r="N88" s="4103" t="s">
        <v>2872</v>
      </c>
      <c r="O88" s="4140" t="s">
        <v>1207</v>
      </c>
      <c r="P88" s="4103" t="s">
        <v>2873</v>
      </c>
    </row>
    <row r="89" spans="1:16" s="2030" customFormat="1" x14ac:dyDescent="0.2">
      <c r="A89" s="3873"/>
      <c r="B89" s="3873"/>
      <c r="C89" s="3881"/>
      <c r="D89" s="4117"/>
      <c r="E89" s="4117"/>
      <c r="F89" s="3915"/>
      <c r="G89" s="2029" t="s">
        <v>2867</v>
      </c>
      <c r="H89" s="2029" t="s">
        <v>2868</v>
      </c>
      <c r="I89" s="2029" t="s">
        <v>2870</v>
      </c>
      <c r="J89" s="2029" t="s">
        <v>2871</v>
      </c>
      <c r="K89" s="2031" t="s">
        <v>3216</v>
      </c>
      <c r="L89" s="2031" t="s">
        <v>3217</v>
      </c>
      <c r="M89" s="3873"/>
      <c r="N89" s="3876"/>
      <c r="O89" s="4141"/>
      <c r="P89" s="3876"/>
    </row>
    <row r="90" spans="1:16" x14ac:dyDescent="0.2">
      <c r="A90" s="2034"/>
      <c r="B90" s="2035" t="s">
        <v>1408</v>
      </c>
      <c r="C90" s="5098" t="s">
        <v>8559</v>
      </c>
      <c r="D90" s="5099"/>
      <c r="E90" s="5099"/>
      <c r="F90" s="5100"/>
      <c r="G90" s="2036"/>
      <c r="H90" s="2036"/>
      <c r="I90" s="2036"/>
      <c r="J90" s="2036"/>
      <c r="K90" s="2036"/>
      <c r="L90" s="2036"/>
      <c r="M90" s="2035"/>
      <c r="N90" s="2037"/>
      <c r="O90" s="2038"/>
      <c r="P90" s="2037"/>
    </row>
    <row r="91" spans="1:16" x14ac:dyDescent="0.2">
      <c r="A91" s="2039">
        <v>1</v>
      </c>
      <c r="B91" s="2040" t="s">
        <v>1408</v>
      </c>
      <c r="C91" s="5118" t="s">
        <v>8560</v>
      </c>
      <c r="D91" s="5119"/>
      <c r="E91" s="5119"/>
      <c r="F91" s="5120"/>
      <c r="G91" s="2041">
        <v>41629</v>
      </c>
      <c r="H91" s="2041">
        <v>41276</v>
      </c>
      <c r="I91" s="5102">
        <v>526</v>
      </c>
      <c r="J91" s="5102">
        <v>1</v>
      </c>
      <c r="K91" s="2040"/>
      <c r="L91" s="2040"/>
      <c r="M91" s="2039">
        <v>29</v>
      </c>
      <c r="N91" s="2039" t="s">
        <v>621</v>
      </c>
      <c r="O91" s="2039" t="s">
        <v>596</v>
      </c>
      <c r="P91" s="2040" t="s">
        <v>8561</v>
      </c>
    </row>
    <row r="92" spans="1:16" x14ac:dyDescent="0.2">
      <c r="A92" s="2039">
        <f>+A91+1</f>
        <v>2</v>
      </c>
      <c r="B92" s="2040" t="s">
        <v>1408</v>
      </c>
      <c r="C92" s="5118" t="s">
        <v>8562</v>
      </c>
      <c r="D92" s="5119"/>
      <c r="E92" s="5119"/>
      <c r="F92" s="5120"/>
      <c r="G92" s="2041">
        <v>41276</v>
      </c>
      <c r="H92" s="2041">
        <v>41279</v>
      </c>
      <c r="I92" s="5103"/>
      <c r="J92" s="5103"/>
      <c r="K92" s="2040"/>
      <c r="L92" s="2040"/>
      <c r="M92" s="2039">
        <v>23</v>
      </c>
      <c r="N92" s="2039" t="s">
        <v>621</v>
      </c>
      <c r="O92" s="2039" t="s">
        <v>596</v>
      </c>
      <c r="P92" s="2040"/>
    </row>
    <row r="93" spans="1:16" x14ac:dyDescent="0.2">
      <c r="A93" s="2039">
        <f t="shared" ref="A93:A143" si="0">+A92+1</f>
        <v>3</v>
      </c>
      <c r="B93" s="2040" t="s">
        <v>1408</v>
      </c>
      <c r="C93" s="5118" t="s">
        <v>8563</v>
      </c>
      <c r="D93" s="5119"/>
      <c r="E93" s="5119"/>
      <c r="F93" s="5120"/>
      <c r="G93" s="2041">
        <v>41627</v>
      </c>
      <c r="H93" s="2041">
        <v>41279</v>
      </c>
      <c r="I93" s="5103"/>
      <c r="J93" s="5103"/>
      <c r="K93" s="2040"/>
      <c r="L93" s="2040"/>
      <c r="M93" s="2039">
        <v>49</v>
      </c>
      <c r="N93" s="2039" t="s">
        <v>621</v>
      </c>
      <c r="O93" s="2039" t="s">
        <v>596</v>
      </c>
      <c r="P93" s="2040"/>
    </row>
    <row r="94" spans="1:16" x14ac:dyDescent="0.2">
      <c r="A94" s="2039">
        <f t="shared" si="0"/>
        <v>4</v>
      </c>
      <c r="B94" s="2040" t="s">
        <v>1408</v>
      </c>
      <c r="C94" s="5118" t="s">
        <v>8564</v>
      </c>
      <c r="D94" s="5119"/>
      <c r="E94" s="5119"/>
      <c r="F94" s="5120"/>
      <c r="G94" s="2041">
        <v>41625</v>
      </c>
      <c r="H94" s="2041">
        <v>41547</v>
      </c>
      <c r="I94" s="5103"/>
      <c r="J94" s="5103"/>
      <c r="K94" s="2040"/>
      <c r="L94" s="2040"/>
      <c r="M94" s="2039">
        <v>29</v>
      </c>
      <c r="N94" s="2039" t="s">
        <v>621</v>
      </c>
      <c r="O94" s="2039" t="s">
        <v>596</v>
      </c>
      <c r="P94" s="2040"/>
    </row>
    <row r="95" spans="1:16" x14ac:dyDescent="0.2">
      <c r="A95" s="2039">
        <f t="shared" si="0"/>
        <v>5</v>
      </c>
      <c r="B95" s="2040" t="s">
        <v>1408</v>
      </c>
      <c r="C95" s="5118" t="s">
        <v>8565</v>
      </c>
      <c r="D95" s="5119"/>
      <c r="E95" s="5119"/>
      <c r="F95" s="5120"/>
      <c r="G95" s="2041">
        <v>41278</v>
      </c>
      <c r="H95" s="2041">
        <v>41283</v>
      </c>
      <c r="I95" s="5103"/>
      <c r="J95" s="5103"/>
      <c r="K95" s="2040"/>
      <c r="L95" s="2040"/>
      <c r="M95" s="2039">
        <v>19</v>
      </c>
      <c r="N95" s="2039" t="s">
        <v>621</v>
      </c>
      <c r="O95" s="2039" t="s">
        <v>596</v>
      </c>
      <c r="P95" s="2040"/>
    </row>
    <row r="96" spans="1:16" x14ac:dyDescent="0.2">
      <c r="A96" s="2039">
        <f t="shared" si="0"/>
        <v>6</v>
      </c>
      <c r="B96" s="2040" t="s">
        <v>1408</v>
      </c>
      <c r="C96" s="5118" t="s">
        <v>8566</v>
      </c>
      <c r="D96" s="5119"/>
      <c r="E96" s="5119"/>
      <c r="F96" s="5120"/>
      <c r="G96" s="2041">
        <v>41276</v>
      </c>
      <c r="H96" s="2041">
        <v>41519</v>
      </c>
      <c r="I96" s="5103"/>
      <c r="J96" s="5103"/>
      <c r="K96" s="2040"/>
      <c r="L96" s="2040"/>
      <c r="M96" s="2039">
        <v>7</v>
      </c>
      <c r="N96" s="2039" t="s">
        <v>621</v>
      </c>
      <c r="O96" s="2039" t="s">
        <v>596</v>
      </c>
      <c r="P96" s="2040"/>
    </row>
    <row r="97" spans="1:16" x14ac:dyDescent="0.2">
      <c r="A97" s="2039">
        <f t="shared" si="0"/>
        <v>7</v>
      </c>
      <c r="B97" s="2040" t="s">
        <v>1408</v>
      </c>
      <c r="C97" s="5118" t="s">
        <v>8567</v>
      </c>
      <c r="D97" s="5119"/>
      <c r="E97" s="5119"/>
      <c r="F97" s="5120"/>
      <c r="G97" s="2041">
        <v>41276</v>
      </c>
      <c r="H97" s="2041">
        <v>41283</v>
      </c>
      <c r="I97" s="5103"/>
      <c r="J97" s="5103"/>
      <c r="K97" s="2040"/>
      <c r="L97" s="2040"/>
      <c r="M97" s="2039">
        <v>9</v>
      </c>
      <c r="N97" s="2039" t="s">
        <v>621</v>
      </c>
      <c r="O97" s="2039" t="s">
        <v>596</v>
      </c>
      <c r="P97" s="2040" t="s">
        <v>8561</v>
      </c>
    </row>
    <row r="98" spans="1:16" x14ac:dyDescent="0.2">
      <c r="A98" s="2039">
        <f t="shared" si="0"/>
        <v>8</v>
      </c>
      <c r="B98" s="2040" t="s">
        <v>1408</v>
      </c>
      <c r="C98" s="5118" t="s">
        <v>8568</v>
      </c>
      <c r="D98" s="5119"/>
      <c r="E98" s="5119"/>
      <c r="F98" s="5120"/>
      <c r="G98" s="2041">
        <v>41276</v>
      </c>
      <c r="H98" s="2041">
        <v>41283</v>
      </c>
      <c r="I98" s="5103"/>
      <c r="J98" s="5103"/>
      <c r="K98" s="2040"/>
      <c r="L98" s="2040"/>
      <c r="M98" s="2039">
        <v>8</v>
      </c>
      <c r="N98" s="2039" t="s">
        <v>621</v>
      </c>
      <c r="O98" s="2039" t="s">
        <v>596</v>
      </c>
      <c r="P98" s="2040"/>
    </row>
    <row r="99" spans="1:16" x14ac:dyDescent="0.2">
      <c r="A99" s="2039">
        <f t="shared" si="0"/>
        <v>9</v>
      </c>
      <c r="B99" s="2040" t="s">
        <v>1408</v>
      </c>
      <c r="C99" s="5118" t="s">
        <v>8569</v>
      </c>
      <c r="D99" s="5119"/>
      <c r="E99" s="5119"/>
      <c r="F99" s="5120"/>
      <c r="G99" s="2041">
        <v>41276</v>
      </c>
      <c r="H99" s="2041">
        <v>41283</v>
      </c>
      <c r="I99" s="5103"/>
      <c r="J99" s="5103"/>
      <c r="K99" s="2040"/>
      <c r="L99" s="2040"/>
      <c r="M99" s="2039">
        <v>5</v>
      </c>
      <c r="N99" s="2039" t="s">
        <v>621</v>
      </c>
      <c r="O99" s="2039" t="s">
        <v>596</v>
      </c>
      <c r="P99" s="2040"/>
    </row>
    <row r="100" spans="1:16" x14ac:dyDescent="0.2">
      <c r="A100" s="2039">
        <f t="shared" si="0"/>
        <v>10</v>
      </c>
      <c r="B100" s="2040" t="s">
        <v>1408</v>
      </c>
      <c r="C100" s="5118" t="s">
        <v>8570</v>
      </c>
      <c r="D100" s="5119"/>
      <c r="E100" s="5119"/>
      <c r="F100" s="5120"/>
      <c r="G100" s="2041">
        <v>41276</v>
      </c>
      <c r="H100" s="2041">
        <v>41283</v>
      </c>
      <c r="I100" s="5103"/>
      <c r="J100" s="5103"/>
      <c r="K100" s="2040"/>
      <c r="L100" s="2040"/>
      <c r="M100" s="2039">
        <v>5</v>
      </c>
      <c r="N100" s="2039" t="s">
        <v>621</v>
      </c>
      <c r="O100" s="2039" t="s">
        <v>596</v>
      </c>
      <c r="P100" s="2040"/>
    </row>
    <row r="101" spans="1:16" x14ac:dyDescent="0.2">
      <c r="A101" s="2039">
        <f t="shared" si="0"/>
        <v>11</v>
      </c>
      <c r="B101" s="2040" t="s">
        <v>1408</v>
      </c>
      <c r="C101" s="5118" t="s">
        <v>8571</v>
      </c>
      <c r="D101" s="5119"/>
      <c r="E101" s="5119"/>
      <c r="F101" s="5120"/>
      <c r="G101" s="2041">
        <v>41276</v>
      </c>
      <c r="H101" s="2041">
        <v>41283</v>
      </c>
      <c r="I101" s="5103"/>
      <c r="J101" s="5103"/>
      <c r="K101" s="2040"/>
      <c r="L101" s="2040"/>
      <c r="M101" s="2039">
        <v>12</v>
      </c>
      <c r="N101" s="2039" t="s">
        <v>621</v>
      </c>
      <c r="O101" s="2039" t="s">
        <v>596</v>
      </c>
      <c r="P101" s="2040" t="s">
        <v>8572</v>
      </c>
    </row>
    <row r="102" spans="1:16" x14ac:dyDescent="0.2">
      <c r="A102" s="2039">
        <f t="shared" si="0"/>
        <v>12</v>
      </c>
      <c r="B102" s="2040" t="s">
        <v>1408</v>
      </c>
      <c r="C102" s="5118" t="s">
        <v>8573</v>
      </c>
      <c r="D102" s="5119"/>
      <c r="E102" s="5119"/>
      <c r="F102" s="5120"/>
      <c r="G102" s="2041">
        <v>41276</v>
      </c>
      <c r="H102" s="2041">
        <v>41283</v>
      </c>
      <c r="I102" s="5103"/>
      <c r="J102" s="5104"/>
      <c r="K102" s="2040"/>
      <c r="L102" s="2040"/>
      <c r="M102" s="2039">
        <v>11</v>
      </c>
      <c r="N102" s="2039" t="s">
        <v>621</v>
      </c>
      <c r="O102" s="2039" t="s">
        <v>596</v>
      </c>
      <c r="P102" s="2040" t="s">
        <v>8572</v>
      </c>
    </row>
    <row r="103" spans="1:16" x14ac:dyDescent="0.2">
      <c r="A103" s="2039">
        <f t="shared" si="0"/>
        <v>13</v>
      </c>
      <c r="B103" s="2040" t="s">
        <v>1408</v>
      </c>
      <c r="C103" s="5118" t="s">
        <v>8574</v>
      </c>
      <c r="D103" s="5119"/>
      <c r="E103" s="5119"/>
      <c r="F103" s="5120"/>
      <c r="G103" s="2041">
        <v>41276</v>
      </c>
      <c r="H103" s="2041">
        <v>41283</v>
      </c>
      <c r="I103" s="5103"/>
      <c r="J103" s="5102">
        <v>2</v>
      </c>
      <c r="K103" s="2040"/>
      <c r="L103" s="2040"/>
      <c r="M103" s="2039">
        <v>11</v>
      </c>
      <c r="N103" s="2039" t="s">
        <v>621</v>
      </c>
      <c r="O103" s="2039" t="s">
        <v>596</v>
      </c>
      <c r="P103" s="2040" t="s">
        <v>8572</v>
      </c>
    </row>
    <row r="104" spans="1:16" x14ac:dyDescent="0.2">
      <c r="A104" s="2039">
        <f t="shared" si="0"/>
        <v>14</v>
      </c>
      <c r="B104" s="2040" t="s">
        <v>1408</v>
      </c>
      <c r="C104" s="5118" t="s">
        <v>8575</v>
      </c>
      <c r="D104" s="5119"/>
      <c r="E104" s="5119"/>
      <c r="F104" s="5120"/>
      <c r="G104" s="2041">
        <v>41276</v>
      </c>
      <c r="H104" s="2041">
        <v>41975</v>
      </c>
      <c r="I104" s="5103"/>
      <c r="J104" s="5103"/>
      <c r="K104" s="2040"/>
      <c r="L104" s="2040"/>
      <c r="M104" s="2039">
        <v>23</v>
      </c>
      <c r="N104" s="2039" t="s">
        <v>621</v>
      </c>
      <c r="O104" s="2039" t="s">
        <v>596</v>
      </c>
      <c r="P104" s="2040" t="s">
        <v>8572</v>
      </c>
    </row>
    <row r="105" spans="1:16" x14ac:dyDescent="0.2">
      <c r="A105" s="2039">
        <f t="shared" si="0"/>
        <v>15</v>
      </c>
      <c r="B105" s="2040" t="s">
        <v>1408</v>
      </c>
      <c r="C105" s="5118" t="s">
        <v>8576</v>
      </c>
      <c r="D105" s="5119"/>
      <c r="E105" s="5119"/>
      <c r="F105" s="5120"/>
      <c r="G105" s="2041">
        <v>41279</v>
      </c>
      <c r="H105" s="2041">
        <v>41579</v>
      </c>
      <c r="I105" s="5103"/>
      <c r="J105" s="5103"/>
      <c r="K105" s="2040"/>
      <c r="L105" s="2040"/>
      <c r="M105" s="2039">
        <v>18</v>
      </c>
      <c r="N105" s="2039" t="s">
        <v>621</v>
      </c>
      <c r="O105" s="2039" t="s">
        <v>596</v>
      </c>
      <c r="P105" s="2040" t="s">
        <v>8572</v>
      </c>
    </row>
    <row r="106" spans="1:16" x14ac:dyDescent="0.2">
      <c r="A106" s="2039">
        <f t="shared" si="0"/>
        <v>16</v>
      </c>
      <c r="B106" s="2040" t="s">
        <v>1408</v>
      </c>
      <c r="C106" s="5118" t="s">
        <v>8577</v>
      </c>
      <c r="D106" s="5119"/>
      <c r="E106" s="5119"/>
      <c r="F106" s="5120"/>
      <c r="G106" s="2041">
        <v>41276</v>
      </c>
      <c r="H106" s="2041">
        <v>41579</v>
      </c>
      <c r="I106" s="5103"/>
      <c r="J106" s="5103"/>
      <c r="K106" s="2040"/>
      <c r="L106" s="2040"/>
      <c r="M106" s="2039">
        <v>5</v>
      </c>
      <c r="N106" s="2039" t="s">
        <v>621</v>
      </c>
      <c r="O106" s="2039" t="s">
        <v>596</v>
      </c>
      <c r="P106" s="2040" t="s">
        <v>8572</v>
      </c>
    </row>
    <row r="107" spans="1:16" x14ac:dyDescent="0.2">
      <c r="A107" s="2039">
        <f t="shared" si="0"/>
        <v>17</v>
      </c>
      <c r="B107" s="2040" t="s">
        <v>1408</v>
      </c>
      <c r="C107" s="5118" t="s">
        <v>8578</v>
      </c>
      <c r="D107" s="5119"/>
      <c r="E107" s="5119"/>
      <c r="F107" s="5120"/>
      <c r="G107" s="2041">
        <v>41276</v>
      </c>
      <c r="H107" s="2041">
        <v>41641</v>
      </c>
      <c r="I107" s="5103"/>
      <c r="J107" s="5103"/>
      <c r="K107" s="2040"/>
      <c r="L107" s="2040"/>
      <c r="M107" s="2039">
        <v>7</v>
      </c>
      <c r="N107" s="2039" t="s">
        <v>621</v>
      </c>
      <c r="O107" s="2039" t="s">
        <v>596</v>
      </c>
      <c r="P107" s="2040" t="s">
        <v>8572</v>
      </c>
    </row>
    <row r="108" spans="1:16" x14ac:dyDescent="0.2">
      <c r="A108" s="2039">
        <f t="shared" si="0"/>
        <v>18</v>
      </c>
      <c r="B108" s="2040" t="s">
        <v>1408</v>
      </c>
      <c r="C108" s="5118" t="s">
        <v>8579</v>
      </c>
      <c r="D108" s="5119"/>
      <c r="E108" s="5119"/>
      <c r="F108" s="5120"/>
      <c r="G108" s="2041">
        <v>41276</v>
      </c>
      <c r="H108" s="2041">
        <v>41579</v>
      </c>
      <c r="I108" s="5103"/>
      <c r="J108" s="5103"/>
      <c r="K108" s="2040"/>
      <c r="L108" s="2040"/>
      <c r="M108" s="2039">
        <v>8</v>
      </c>
      <c r="N108" s="2039" t="s">
        <v>621</v>
      </c>
      <c r="O108" s="2039" t="s">
        <v>596</v>
      </c>
      <c r="P108" s="2040" t="s">
        <v>8572</v>
      </c>
    </row>
    <row r="109" spans="1:16" x14ac:dyDescent="0.2">
      <c r="A109" s="2039">
        <f t="shared" si="0"/>
        <v>19</v>
      </c>
      <c r="B109" s="2040" t="s">
        <v>1408</v>
      </c>
      <c r="C109" s="5118" t="s">
        <v>8580</v>
      </c>
      <c r="D109" s="5119"/>
      <c r="E109" s="5119"/>
      <c r="F109" s="5120"/>
      <c r="G109" s="2041">
        <v>41422</v>
      </c>
      <c r="H109" s="2041">
        <v>41396</v>
      </c>
      <c r="I109" s="5103"/>
      <c r="J109" s="5103"/>
      <c r="K109" s="2040"/>
      <c r="L109" s="2040"/>
      <c r="M109" s="2039">
        <v>20</v>
      </c>
      <c r="N109" s="2039" t="s">
        <v>621</v>
      </c>
      <c r="O109" s="2039" t="s">
        <v>596</v>
      </c>
      <c r="P109" s="2040"/>
    </row>
    <row r="110" spans="1:16" ht="27" customHeight="1" x14ac:dyDescent="0.2">
      <c r="A110" s="2039">
        <f t="shared" si="0"/>
        <v>20</v>
      </c>
      <c r="B110" s="2040" t="s">
        <v>1408</v>
      </c>
      <c r="C110" s="5118" t="s">
        <v>8581</v>
      </c>
      <c r="D110" s="5119"/>
      <c r="E110" s="5119"/>
      <c r="F110" s="5120"/>
      <c r="G110" s="2041">
        <v>41292</v>
      </c>
      <c r="H110" s="2041">
        <v>41579</v>
      </c>
      <c r="I110" s="5103"/>
      <c r="J110" s="5103"/>
      <c r="K110" s="2040"/>
      <c r="L110" s="2040"/>
      <c r="M110" s="2039">
        <v>29</v>
      </c>
      <c r="N110" s="2039" t="s">
        <v>621</v>
      </c>
      <c r="O110" s="2039" t="s">
        <v>596</v>
      </c>
      <c r="P110" s="2040"/>
    </row>
    <row r="111" spans="1:16" x14ac:dyDescent="0.2">
      <c r="A111" s="2039">
        <f t="shared" si="0"/>
        <v>21</v>
      </c>
      <c r="B111" s="2040" t="s">
        <v>1408</v>
      </c>
      <c r="C111" s="5118" t="s">
        <v>8582</v>
      </c>
      <c r="D111" s="5119"/>
      <c r="E111" s="5119"/>
      <c r="F111" s="5120"/>
      <c r="G111" s="2041">
        <v>41302</v>
      </c>
      <c r="H111" s="2041">
        <v>41579</v>
      </c>
      <c r="I111" s="5103"/>
      <c r="J111" s="5103"/>
      <c r="K111" s="2040"/>
      <c r="L111" s="2040"/>
      <c r="M111" s="2039">
        <v>18</v>
      </c>
      <c r="N111" s="2039" t="s">
        <v>621</v>
      </c>
      <c r="O111" s="2039" t="s">
        <v>596</v>
      </c>
      <c r="P111" s="2040"/>
    </row>
    <row r="112" spans="1:16" x14ac:dyDescent="0.2">
      <c r="A112" s="2039">
        <f t="shared" si="0"/>
        <v>22</v>
      </c>
      <c r="B112" s="2040" t="s">
        <v>1408</v>
      </c>
      <c r="C112" s="5118" t="s">
        <v>8583</v>
      </c>
      <c r="D112" s="5119"/>
      <c r="E112" s="5119"/>
      <c r="F112" s="5120"/>
      <c r="G112" s="2041">
        <v>41292</v>
      </c>
      <c r="H112" s="2041">
        <v>41609</v>
      </c>
      <c r="I112" s="5103"/>
      <c r="J112" s="5103"/>
      <c r="K112" s="2040"/>
      <c r="L112" s="2040"/>
      <c r="M112" s="2039">
        <v>21</v>
      </c>
      <c r="N112" s="2039" t="s">
        <v>621</v>
      </c>
      <c r="O112" s="2039" t="s">
        <v>596</v>
      </c>
      <c r="P112" s="2040"/>
    </row>
    <row r="113" spans="1:16" x14ac:dyDescent="0.2">
      <c r="A113" s="2039">
        <f t="shared" si="0"/>
        <v>23</v>
      </c>
      <c r="B113" s="2040" t="s">
        <v>1408</v>
      </c>
      <c r="C113" s="5118" t="s">
        <v>8584</v>
      </c>
      <c r="D113" s="5119"/>
      <c r="E113" s="5119"/>
      <c r="F113" s="5120"/>
      <c r="G113" s="2041">
        <v>41586</v>
      </c>
      <c r="H113" s="2041">
        <v>41639</v>
      </c>
      <c r="I113" s="5103"/>
      <c r="J113" s="5103"/>
      <c r="K113" s="2040"/>
      <c r="L113" s="2040"/>
      <c r="M113" s="2039">
        <v>28</v>
      </c>
      <c r="N113" s="2039" t="s">
        <v>621</v>
      </c>
      <c r="O113" s="2039" t="s">
        <v>596</v>
      </c>
      <c r="P113" s="2040"/>
    </row>
    <row r="114" spans="1:16" x14ac:dyDescent="0.2">
      <c r="A114" s="2039">
        <f t="shared" si="0"/>
        <v>24</v>
      </c>
      <c r="B114" s="2040" t="s">
        <v>1408</v>
      </c>
      <c r="C114" s="5118" t="s">
        <v>8585</v>
      </c>
      <c r="D114" s="5119"/>
      <c r="E114" s="5119"/>
      <c r="F114" s="5120"/>
      <c r="G114" s="2041">
        <v>41334</v>
      </c>
      <c r="H114" s="2041">
        <v>41334</v>
      </c>
      <c r="I114" s="5103"/>
      <c r="J114" s="5103"/>
      <c r="K114" s="2040"/>
      <c r="L114" s="2040"/>
      <c r="M114" s="2039">
        <v>1</v>
      </c>
      <c r="N114" s="2039" t="s">
        <v>621</v>
      </c>
      <c r="O114" s="2039" t="s">
        <v>596</v>
      </c>
      <c r="P114" s="2040" t="s">
        <v>2362</v>
      </c>
    </row>
    <row r="115" spans="1:16" x14ac:dyDescent="0.2">
      <c r="A115" s="2039">
        <f t="shared" si="0"/>
        <v>25</v>
      </c>
      <c r="B115" s="2040" t="s">
        <v>1408</v>
      </c>
      <c r="C115" s="5118" t="s">
        <v>8586</v>
      </c>
      <c r="D115" s="5119"/>
      <c r="E115" s="5119"/>
      <c r="F115" s="5120"/>
      <c r="G115" s="2041">
        <v>41334</v>
      </c>
      <c r="H115" s="2041">
        <v>41334</v>
      </c>
      <c r="I115" s="5103"/>
      <c r="J115" s="5103"/>
      <c r="K115" s="2040"/>
      <c r="L115" s="2040"/>
      <c r="M115" s="2039">
        <v>1</v>
      </c>
      <c r="N115" s="2039" t="s">
        <v>621</v>
      </c>
      <c r="O115" s="2039" t="s">
        <v>596</v>
      </c>
      <c r="P115" s="2040" t="s">
        <v>2362</v>
      </c>
    </row>
    <row r="116" spans="1:16" x14ac:dyDescent="0.2">
      <c r="A116" s="2039">
        <f t="shared" si="0"/>
        <v>26</v>
      </c>
      <c r="B116" s="2040" t="s">
        <v>1408</v>
      </c>
      <c r="C116" s="5118" t="s">
        <v>8587</v>
      </c>
      <c r="D116" s="5119"/>
      <c r="E116" s="5119"/>
      <c r="F116" s="5120"/>
      <c r="G116" s="2041">
        <v>41334</v>
      </c>
      <c r="H116" s="2041">
        <v>41334</v>
      </c>
      <c r="I116" s="5103"/>
      <c r="J116" s="5103"/>
      <c r="K116" s="2040"/>
      <c r="L116" s="2040"/>
      <c r="M116" s="2039">
        <v>1</v>
      </c>
      <c r="N116" s="2039" t="s">
        <v>621</v>
      </c>
      <c r="O116" s="2039" t="s">
        <v>596</v>
      </c>
      <c r="P116" s="2040" t="s">
        <v>2362</v>
      </c>
    </row>
    <row r="117" spans="1:16" x14ac:dyDescent="0.2">
      <c r="A117" s="2039">
        <f t="shared" si="0"/>
        <v>27</v>
      </c>
      <c r="B117" s="2040" t="s">
        <v>1408</v>
      </c>
      <c r="C117" s="5118" t="s">
        <v>8588</v>
      </c>
      <c r="D117" s="5119"/>
      <c r="E117" s="5119"/>
      <c r="F117" s="5120"/>
      <c r="G117" s="2041">
        <v>41334</v>
      </c>
      <c r="H117" s="2041">
        <v>41334</v>
      </c>
      <c r="I117" s="5103"/>
      <c r="J117" s="5104"/>
      <c r="K117" s="2040"/>
      <c r="L117" s="2040"/>
      <c r="M117" s="2039">
        <v>1</v>
      </c>
      <c r="N117" s="2039" t="s">
        <v>621</v>
      </c>
      <c r="O117" s="2039" t="s">
        <v>596</v>
      </c>
      <c r="P117" s="2040" t="s">
        <v>2362</v>
      </c>
    </row>
    <row r="118" spans="1:16" x14ac:dyDescent="0.2">
      <c r="A118" s="2039">
        <f t="shared" si="0"/>
        <v>28</v>
      </c>
      <c r="B118" s="2040" t="s">
        <v>1408</v>
      </c>
      <c r="C118" s="5118" t="s">
        <v>8589</v>
      </c>
      <c r="D118" s="5119"/>
      <c r="E118" s="5119"/>
      <c r="F118" s="5120"/>
      <c r="G118" s="2041">
        <v>41316</v>
      </c>
      <c r="H118" s="2041">
        <v>41975</v>
      </c>
      <c r="I118" s="5103"/>
      <c r="J118" s="5102">
        <v>3</v>
      </c>
      <c r="K118" s="2040"/>
      <c r="L118" s="2040"/>
      <c r="M118" s="2039">
        <v>36</v>
      </c>
      <c r="N118" s="2039" t="s">
        <v>621</v>
      </c>
      <c r="O118" s="2039" t="s">
        <v>596</v>
      </c>
      <c r="P118" s="2040"/>
    </row>
    <row r="119" spans="1:16" x14ac:dyDescent="0.2">
      <c r="A119" s="2039">
        <f t="shared" si="0"/>
        <v>29</v>
      </c>
      <c r="B119" s="2040" t="s">
        <v>1408</v>
      </c>
      <c r="C119" s="5118" t="s">
        <v>8590</v>
      </c>
      <c r="D119" s="5119"/>
      <c r="E119" s="5119"/>
      <c r="F119" s="5120"/>
      <c r="G119" s="2041">
        <v>41485</v>
      </c>
      <c r="H119" s="2041">
        <v>41487</v>
      </c>
      <c r="I119" s="5103"/>
      <c r="J119" s="5103"/>
      <c r="K119" s="2040"/>
      <c r="L119" s="2040"/>
      <c r="M119" s="2039">
        <v>35</v>
      </c>
      <c r="N119" s="2039" t="s">
        <v>621</v>
      </c>
      <c r="O119" s="2039" t="s">
        <v>596</v>
      </c>
      <c r="P119" s="2040"/>
    </row>
    <row r="120" spans="1:16" x14ac:dyDescent="0.2">
      <c r="A120" s="2039">
        <f t="shared" si="0"/>
        <v>30</v>
      </c>
      <c r="B120" s="2040" t="s">
        <v>1408</v>
      </c>
      <c r="C120" s="5118" t="s">
        <v>8591</v>
      </c>
      <c r="D120" s="5119"/>
      <c r="E120" s="5119"/>
      <c r="F120" s="5120"/>
      <c r="G120" s="2041">
        <v>41321</v>
      </c>
      <c r="H120" s="2041">
        <v>41975</v>
      </c>
      <c r="I120" s="5103"/>
      <c r="J120" s="5103"/>
      <c r="K120" s="2040"/>
      <c r="L120" s="2040"/>
      <c r="M120" s="2039">
        <v>23</v>
      </c>
      <c r="N120" s="2039" t="s">
        <v>621</v>
      </c>
      <c r="O120" s="2039" t="s">
        <v>596</v>
      </c>
      <c r="P120" s="2040" t="s">
        <v>8561</v>
      </c>
    </row>
    <row r="121" spans="1:16" x14ac:dyDescent="0.2">
      <c r="A121" s="2039">
        <f t="shared" si="0"/>
        <v>31</v>
      </c>
      <c r="B121" s="2040" t="s">
        <v>1408</v>
      </c>
      <c r="C121" s="5118" t="s">
        <v>8592</v>
      </c>
      <c r="D121" s="5119"/>
      <c r="E121" s="5119"/>
      <c r="F121" s="5120"/>
      <c r="G121" s="2041">
        <v>41333</v>
      </c>
      <c r="H121" s="2041">
        <v>41579</v>
      </c>
      <c r="I121" s="5103"/>
      <c r="J121" s="5103"/>
      <c r="K121" s="2040"/>
      <c r="L121" s="2040"/>
      <c r="M121" s="2039">
        <v>24</v>
      </c>
      <c r="N121" s="2039" t="s">
        <v>621</v>
      </c>
      <c r="O121" s="2039" t="s">
        <v>596</v>
      </c>
      <c r="P121" s="2040" t="s">
        <v>8561</v>
      </c>
    </row>
    <row r="122" spans="1:16" x14ac:dyDescent="0.2">
      <c r="A122" s="2039">
        <f t="shared" si="0"/>
        <v>32</v>
      </c>
      <c r="B122" s="2040" t="s">
        <v>1408</v>
      </c>
      <c r="C122" s="5118" t="s">
        <v>8593</v>
      </c>
      <c r="D122" s="5119"/>
      <c r="E122" s="5119"/>
      <c r="F122" s="5120"/>
      <c r="G122" s="2041">
        <v>41321</v>
      </c>
      <c r="H122" s="2041">
        <v>41579</v>
      </c>
      <c r="I122" s="5103"/>
      <c r="J122" s="5103"/>
      <c r="K122" s="2040"/>
      <c r="L122" s="2040"/>
      <c r="M122" s="2039">
        <v>26</v>
      </c>
      <c r="N122" s="2039" t="s">
        <v>621</v>
      </c>
      <c r="O122" s="2039" t="s">
        <v>596</v>
      </c>
      <c r="P122" s="2040" t="s">
        <v>8561</v>
      </c>
    </row>
    <row r="123" spans="1:16" ht="27.75" customHeight="1" x14ac:dyDescent="0.2">
      <c r="A123" s="2039">
        <f t="shared" si="0"/>
        <v>33</v>
      </c>
      <c r="B123" s="2040" t="s">
        <v>1408</v>
      </c>
      <c r="C123" s="5118" t="s">
        <v>8953</v>
      </c>
      <c r="D123" s="5119"/>
      <c r="E123" s="5119"/>
      <c r="F123" s="5120"/>
      <c r="G123" s="2041">
        <v>41348</v>
      </c>
      <c r="H123" s="2041">
        <v>41639</v>
      </c>
      <c r="I123" s="5103"/>
      <c r="J123" s="5103"/>
      <c r="K123" s="2040"/>
      <c r="L123" s="2040"/>
      <c r="M123" s="2039">
        <v>40</v>
      </c>
      <c r="N123" s="2039" t="s">
        <v>621</v>
      </c>
      <c r="O123" s="2039" t="s">
        <v>596</v>
      </c>
      <c r="P123" s="2040"/>
    </row>
    <row r="124" spans="1:16" x14ac:dyDescent="0.2">
      <c r="A124" s="2039">
        <f t="shared" si="0"/>
        <v>34</v>
      </c>
      <c r="B124" s="2040" t="s">
        <v>1408</v>
      </c>
      <c r="C124" s="5118" t="s">
        <v>8594</v>
      </c>
      <c r="D124" s="5119"/>
      <c r="E124" s="5119"/>
      <c r="F124" s="5120"/>
      <c r="G124" s="2041">
        <v>41389</v>
      </c>
      <c r="H124" s="2041">
        <v>41519</v>
      </c>
      <c r="I124" s="5103"/>
      <c r="J124" s="5104"/>
      <c r="K124" s="2040"/>
      <c r="L124" s="2040"/>
      <c r="M124" s="2039">
        <v>36</v>
      </c>
      <c r="N124" s="2039" t="s">
        <v>621</v>
      </c>
      <c r="O124" s="2039" t="s">
        <v>596</v>
      </c>
      <c r="P124" s="2040"/>
    </row>
    <row r="125" spans="1:16" x14ac:dyDescent="0.2">
      <c r="A125" s="2039">
        <f t="shared" si="0"/>
        <v>35</v>
      </c>
      <c r="B125" s="2040" t="s">
        <v>1408</v>
      </c>
      <c r="C125" s="5118" t="s">
        <v>8595</v>
      </c>
      <c r="D125" s="5119"/>
      <c r="E125" s="5119"/>
      <c r="F125" s="5120"/>
      <c r="G125" s="2041">
        <v>41389</v>
      </c>
      <c r="H125" s="2041">
        <v>41579</v>
      </c>
      <c r="I125" s="5103"/>
      <c r="J125" s="2049">
        <v>4</v>
      </c>
      <c r="K125" s="2040"/>
      <c r="L125" s="2040"/>
      <c r="M125" s="2039">
        <v>200</v>
      </c>
      <c r="N125" s="2039" t="s">
        <v>621</v>
      </c>
      <c r="O125" s="2039" t="s">
        <v>596</v>
      </c>
      <c r="P125" s="2040"/>
    </row>
    <row r="126" spans="1:16" x14ac:dyDescent="0.2">
      <c r="A126" s="2039">
        <f t="shared" si="0"/>
        <v>36</v>
      </c>
      <c r="B126" s="2040" t="s">
        <v>1408</v>
      </c>
      <c r="C126" s="5118" t="s">
        <v>8596</v>
      </c>
      <c r="D126" s="5119"/>
      <c r="E126" s="5119"/>
      <c r="F126" s="5120"/>
      <c r="G126" s="2041">
        <v>41416</v>
      </c>
      <c r="H126" s="2041">
        <v>41295</v>
      </c>
      <c r="I126" s="5103"/>
      <c r="J126" s="5102">
        <v>5</v>
      </c>
      <c r="K126" s="2040"/>
      <c r="L126" s="2040"/>
      <c r="M126" s="2039">
        <v>55</v>
      </c>
      <c r="N126" s="2039" t="s">
        <v>621</v>
      </c>
      <c r="O126" s="2039" t="s">
        <v>596</v>
      </c>
      <c r="P126" s="2040"/>
    </row>
    <row r="127" spans="1:16" x14ac:dyDescent="0.2">
      <c r="A127" s="2039">
        <f t="shared" si="0"/>
        <v>37</v>
      </c>
      <c r="B127" s="2040" t="s">
        <v>1408</v>
      </c>
      <c r="C127" s="5118" t="s">
        <v>8597</v>
      </c>
      <c r="D127" s="5119"/>
      <c r="E127" s="5119"/>
      <c r="F127" s="5120"/>
      <c r="G127" s="2041">
        <v>41354</v>
      </c>
      <c r="H127" s="2041">
        <v>41457</v>
      </c>
      <c r="I127" s="5103"/>
      <c r="J127" s="5103"/>
      <c r="K127" s="2040"/>
      <c r="L127" s="2040"/>
      <c r="M127" s="2039">
        <v>22</v>
      </c>
      <c r="N127" s="2039" t="s">
        <v>621</v>
      </c>
      <c r="O127" s="2039" t="s">
        <v>596</v>
      </c>
      <c r="P127" s="2040"/>
    </row>
    <row r="128" spans="1:16" x14ac:dyDescent="0.2">
      <c r="A128" s="2039">
        <f t="shared" si="0"/>
        <v>38</v>
      </c>
      <c r="B128" s="2040" t="s">
        <v>1408</v>
      </c>
      <c r="C128" s="5118" t="s">
        <v>8598</v>
      </c>
      <c r="D128" s="5119"/>
      <c r="E128" s="5119"/>
      <c r="F128" s="5120"/>
      <c r="G128" s="2041">
        <v>41421</v>
      </c>
      <c r="H128" s="2041">
        <v>41431</v>
      </c>
      <c r="I128" s="5103"/>
      <c r="J128" s="5103"/>
      <c r="K128" s="2040"/>
      <c r="L128" s="2040"/>
      <c r="M128" s="2039">
        <v>26</v>
      </c>
      <c r="N128" s="2039" t="s">
        <v>621</v>
      </c>
      <c r="O128" s="2039" t="s">
        <v>596</v>
      </c>
      <c r="P128" s="2040"/>
    </row>
    <row r="129" spans="1:16" x14ac:dyDescent="0.2">
      <c r="A129" s="2039">
        <f t="shared" si="0"/>
        <v>39</v>
      </c>
      <c r="B129" s="2040" t="s">
        <v>1408</v>
      </c>
      <c r="C129" s="5118" t="s">
        <v>8599</v>
      </c>
      <c r="D129" s="5119"/>
      <c r="E129" s="5119"/>
      <c r="F129" s="5120"/>
      <c r="G129" s="2041">
        <v>41299</v>
      </c>
      <c r="H129" s="2041">
        <v>41479</v>
      </c>
      <c r="I129" s="5103"/>
      <c r="J129" s="5103"/>
      <c r="K129" s="2040"/>
      <c r="L129" s="2040"/>
      <c r="M129" s="2039">
        <v>34</v>
      </c>
      <c r="N129" s="2039" t="s">
        <v>621</v>
      </c>
      <c r="O129" s="2039" t="s">
        <v>596</v>
      </c>
      <c r="P129" s="2040"/>
    </row>
    <row r="130" spans="1:16" x14ac:dyDescent="0.2">
      <c r="A130" s="2039">
        <f t="shared" si="0"/>
        <v>40</v>
      </c>
      <c r="B130" s="2040" t="s">
        <v>1408</v>
      </c>
      <c r="C130" s="5118" t="s">
        <v>8600</v>
      </c>
      <c r="D130" s="5119"/>
      <c r="E130" s="5119"/>
      <c r="F130" s="5120"/>
      <c r="G130" s="2041">
        <v>41473</v>
      </c>
      <c r="H130" s="2041">
        <v>41442</v>
      </c>
      <c r="I130" s="5103"/>
      <c r="J130" s="5103"/>
      <c r="K130" s="2040"/>
      <c r="L130" s="2040"/>
      <c r="M130" s="2039">
        <v>13</v>
      </c>
      <c r="N130" s="2039" t="s">
        <v>621</v>
      </c>
      <c r="O130" s="2039" t="s">
        <v>596</v>
      </c>
      <c r="P130" s="2040"/>
    </row>
    <row r="131" spans="1:16" x14ac:dyDescent="0.2">
      <c r="A131" s="2039">
        <f t="shared" si="0"/>
        <v>41</v>
      </c>
      <c r="B131" s="2040" t="s">
        <v>1408</v>
      </c>
      <c r="C131" s="5118" t="s">
        <v>8601</v>
      </c>
      <c r="D131" s="5119"/>
      <c r="E131" s="5119"/>
      <c r="F131" s="5120"/>
      <c r="G131" s="2041">
        <v>41435</v>
      </c>
      <c r="H131" s="2041">
        <v>41519</v>
      </c>
      <c r="I131" s="5103"/>
      <c r="J131" s="5103"/>
      <c r="K131" s="2040"/>
      <c r="L131" s="2040"/>
      <c r="M131" s="2039">
        <v>50</v>
      </c>
      <c r="N131" s="2039" t="s">
        <v>621</v>
      </c>
      <c r="O131" s="2039" t="s">
        <v>596</v>
      </c>
      <c r="P131" s="2040"/>
    </row>
    <row r="132" spans="1:16" x14ac:dyDescent="0.2">
      <c r="A132" s="2039">
        <f t="shared" si="0"/>
        <v>42</v>
      </c>
      <c r="B132" s="2040" t="s">
        <v>1408</v>
      </c>
      <c r="C132" s="5118" t="s">
        <v>8602</v>
      </c>
      <c r="D132" s="5119"/>
      <c r="E132" s="5119"/>
      <c r="F132" s="5120"/>
      <c r="G132" s="2041">
        <v>41426</v>
      </c>
      <c r="H132" s="2041">
        <v>41478</v>
      </c>
      <c r="I132" s="5103"/>
      <c r="J132" s="5104"/>
      <c r="K132" s="2040"/>
      <c r="L132" s="2040"/>
      <c r="M132" s="2039">
        <v>10</v>
      </c>
      <c r="N132" s="2039" t="s">
        <v>621</v>
      </c>
      <c r="O132" s="2039" t="s">
        <v>596</v>
      </c>
      <c r="P132" s="2040" t="s">
        <v>2362</v>
      </c>
    </row>
    <row r="133" spans="1:16" x14ac:dyDescent="0.2">
      <c r="A133" s="2039">
        <f t="shared" si="0"/>
        <v>43</v>
      </c>
      <c r="B133" s="2040" t="s">
        <v>1408</v>
      </c>
      <c r="C133" s="5118" t="s">
        <v>8603</v>
      </c>
      <c r="D133" s="5119"/>
      <c r="E133" s="5119"/>
      <c r="F133" s="5120"/>
      <c r="G133" s="2041">
        <v>41485</v>
      </c>
      <c r="H133" s="2041">
        <v>41609</v>
      </c>
      <c r="I133" s="5103"/>
      <c r="J133" s="5102">
        <v>6</v>
      </c>
      <c r="K133" s="2040"/>
      <c r="L133" s="2040"/>
      <c r="M133" s="2039">
        <v>39</v>
      </c>
      <c r="N133" s="2039" t="s">
        <v>621</v>
      </c>
      <c r="O133" s="2039" t="s">
        <v>596</v>
      </c>
      <c r="P133" s="2040" t="s">
        <v>8614</v>
      </c>
    </row>
    <row r="134" spans="1:16" x14ac:dyDescent="0.2">
      <c r="A134" s="2039">
        <f t="shared" si="0"/>
        <v>44</v>
      </c>
      <c r="B134" s="2040" t="s">
        <v>1408</v>
      </c>
      <c r="C134" s="5118" t="s">
        <v>8604</v>
      </c>
      <c r="D134" s="5119"/>
      <c r="E134" s="5119"/>
      <c r="F134" s="5120"/>
      <c r="G134" s="2041">
        <v>41480</v>
      </c>
      <c r="H134" s="2041">
        <v>41519</v>
      </c>
      <c r="I134" s="5103"/>
      <c r="J134" s="5103"/>
      <c r="K134" s="2040"/>
      <c r="L134" s="2040"/>
      <c r="M134" s="2039">
        <v>19</v>
      </c>
      <c r="N134" s="2039" t="s">
        <v>621</v>
      </c>
      <c r="O134" s="2039" t="s">
        <v>596</v>
      </c>
      <c r="P134" s="2040"/>
    </row>
    <row r="135" spans="1:16" x14ac:dyDescent="0.2">
      <c r="A135" s="2039">
        <f t="shared" si="0"/>
        <v>45</v>
      </c>
      <c r="B135" s="2040" t="s">
        <v>1408</v>
      </c>
      <c r="C135" s="5118" t="s">
        <v>8605</v>
      </c>
      <c r="D135" s="5119"/>
      <c r="E135" s="5119"/>
      <c r="F135" s="5120"/>
      <c r="G135" s="2041">
        <v>41479</v>
      </c>
      <c r="H135" s="2041">
        <v>41457</v>
      </c>
      <c r="I135" s="5103"/>
      <c r="J135" s="5103"/>
      <c r="K135" s="2040"/>
      <c r="L135" s="2040"/>
      <c r="M135" s="2039">
        <v>33</v>
      </c>
      <c r="N135" s="2039" t="s">
        <v>621</v>
      </c>
      <c r="O135" s="2039" t="s">
        <v>596</v>
      </c>
      <c r="P135" s="2040"/>
    </row>
    <row r="136" spans="1:16" x14ac:dyDescent="0.2">
      <c r="A136" s="2039">
        <f t="shared" si="0"/>
        <v>46</v>
      </c>
      <c r="B136" s="2040" t="s">
        <v>1408</v>
      </c>
      <c r="C136" s="5118" t="s">
        <v>8606</v>
      </c>
      <c r="D136" s="5119"/>
      <c r="E136" s="5119"/>
      <c r="F136" s="5120"/>
      <c r="G136" s="2041">
        <v>41457</v>
      </c>
      <c r="H136" s="2041">
        <v>41548</v>
      </c>
      <c r="I136" s="5103"/>
      <c r="J136" s="5103"/>
      <c r="K136" s="2040"/>
      <c r="L136" s="2040"/>
      <c r="M136" s="2039">
        <v>28</v>
      </c>
      <c r="N136" s="2039" t="s">
        <v>621</v>
      </c>
      <c r="O136" s="2039" t="s">
        <v>596</v>
      </c>
      <c r="P136" s="2040"/>
    </row>
    <row r="137" spans="1:16" ht="24.75" customHeight="1" x14ac:dyDescent="0.2">
      <c r="A137" s="2039">
        <f t="shared" si="0"/>
        <v>47</v>
      </c>
      <c r="B137" s="2040" t="s">
        <v>1408</v>
      </c>
      <c r="C137" s="5118" t="s">
        <v>8607</v>
      </c>
      <c r="D137" s="5119"/>
      <c r="E137" s="5119"/>
      <c r="F137" s="5120"/>
      <c r="G137" s="2041">
        <v>41519</v>
      </c>
      <c r="H137" s="2041">
        <v>41578</v>
      </c>
      <c r="I137" s="5103"/>
      <c r="J137" s="5103"/>
      <c r="K137" s="2040"/>
      <c r="L137" s="2040"/>
      <c r="M137" s="2039">
        <v>41</v>
      </c>
      <c r="N137" s="2039" t="s">
        <v>621</v>
      </c>
      <c r="O137" s="2039" t="s">
        <v>596</v>
      </c>
      <c r="P137" s="2040"/>
    </row>
    <row r="138" spans="1:16" x14ac:dyDescent="0.2">
      <c r="A138" s="2039">
        <f t="shared" si="0"/>
        <v>48</v>
      </c>
      <c r="B138" s="2040" t="s">
        <v>1408</v>
      </c>
      <c r="C138" s="5118" t="s">
        <v>8608</v>
      </c>
      <c r="D138" s="5119"/>
      <c r="E138" s="5119"/>
      <c r="F138" s="5120"/>
      <c r="G138" s="2041">
        <v>41556</v>
      </c>
      <c r="H138" s="2041">
        <v>41579</v>
      </c>
      <c r="I138" s="5103"/>
      <c r="J138" s="5104"/>
      <c r="K138" s="2040"/>
      <c r="L138" s="2040"/>
      <c r="M138" s="2039">
        <v>22</v>
      </c>
      <c r="N138" s="2039" t="s">
        <v>621</v>
      </c>
      <c r="O138" s="2039" t="s">
        <v>596</v>
      </c>
      <c r="P138" s="2040"/>
    </row>
    <row r="139" spans="1:16" x14ac:dyDescent="0.2">
      <c r="A139" s="2039">
        <f t="shared" si="0"/>
        <v>49</v>
      </c>
      <c r="B139" s="2040" t="s">
        <v>1408</v>
      </c>
      <c r="C139" s="5118" t="s">
        <v>8609</v>
      </c>
      <c r="D139" s="5119"/>
      <c r="E139" s="5119"/>
      <c r="F139" s="5120"/>
      <c r="G139" s="2041">
        <v>41565</v>
      </c>
      <c r="H139" s="2041">
        <v>41621</v>
      </c>
      <c r="I139" s="5103"/>
      <c r="J139" s="5102">
        <v>7</v>
      </c>
      <c r="K139" s="2040"/>
      <c r="L139" s="2040"/>
      <c r="M139" s="2039">
        <v>35</v>
      </c>
      <c r="N139" s="2039" t="s">
        <v>621</v>
      </c>
      <c r="O139" s="2039" t="s">
        <v>596</v>
      </c>
      <c r="P139" s="2040"/>
    </row>
    <row r="140" spans="1:16" x14ac:dyDescent="0.2">
      <c r="A140" s="2039">
        <f t="shared" si="0"/>
        <v>50</v>
      </c>
      <c r="B140" s="2040" t="s">
        <v>1408</v>
      </c>
      <c r="C140" s="5118" t="s">
        <v>8610</v>
      </c>
      <c r="D140" s="5119"/>
      <c r="E140" s="5119"/>
      <c r="F140" s="5120"/>
      <c r="G140" s="2041">
        <v>41539</v>
      </c>
      <c r="H140" s="2041">
        <v>41621</v>
      </c>
      <c r="I140" s="5103"/>
      <c r="J140" s="5103"/>
      <c r="K140" s="2040"/>
      <c r="L140" s="2040"/>
      <c r="M140" s="2039">
        <v>70</v>
      </c>
      <c r="N140" s="2039" t="s">
        <v>621</v>
      </c>
      <c r="O140" s="2039" t="s">
        <v>596</v>
      </c>
      <c r="P140" s="2040" t="s">
        <v>8572</v>
      </c>
    </row>
    <row r="141" spans="1:16" x14ac:dyDescent="0.2">
      <c r="A141" s="2039">
        <f t="shared" si="0"/>
        <v>51</v>
      </c>
      <c r="B141" s="2040" t="s">
        <v>1408</v>
      </c>
      <c r="C141" s="5118" t="s">
        <v>8611</v>
      </c>
      <c r="D141" s="5119"/>
      <c r="E141" s="5119"/>
      <c r="F141" s="5120"/>
      <c r="G141" s="2041">
        <v>41593</v>
      </c>
      <c r="H141" s="2041">
        <v>41613</v>
      </c>
      <c r="I141" s="5103"/>
      <c r="J141" s="5103"/>
      <c r="K141" s="2040"/>
      <c r="L141" s="2040"/>
      <c r="M141" s="2039">
        <v>31</v>
      </c>
      <c r="N141" s="2039" t="s">
        <v>621</v>
      </c>
      <c r="O141" s="2039" t="s">
        <v>596</v>
      </c>
      <c r="P141" s="2040"/>
    </row>
    <row r="142" spans="1:16" x14ac:dyDescent="0.2">
      <c r="A142" s="2039">
        <f t="shared" si="0"/>
        <v>52</v>
      </c>
      <c r="B142" s="2040" t="s">
        <v>1408</v>
      </c>
      <c r="C142" s="5118" t="s">
        <v>8612</v>
      </c>
      <c r="D142" s="5119"/>
      <c r="E142" s="5119"/>
      <c r="F142" s="5120"/>
      <c r="G142" s="2041">
        <v>41568</v>
      </c>
      <c r="H142" s="2041">
        <v>41621</v>
      </c>
      <c r="I142" s="5103"/>
      <c r="J142" s="5104"/>
      <c r="K142" s="2040"/>
      <c r="L142" s="2040"/>
      <c r="M142" s="2039">
        <v>46</v>
      </c>
      <c r="N142" s="2039" t="s">
        <v>621</v>
      </c>
      <c r="O142" s="2039" t="s">
        <v>596</v>
      </c>
      <c r="P142" s="2040"/>
    </row>
    <row r="143" spans="1:16" x14ac:dyDescent="0.2">
      <c r="A143" s="2039">
        <f t="shared" si="0"/>
        <v>53</v>
      </c>
      <c r="B143" s="2040" t="s">
        <v>1408</v>
      </c>
      <c r="C143" s="5118" t="s">
        <v>8613</v>
      </c>
      <c r="D143" s="5119"/>
      <c r="E143" s="5119"/>
      <c r="F143" s="5120"/>
      <c r="G143" s="2041">
        <v>41599</v>
      </c>
      <c r="H143" s="2041">
        <v>41639</v>
      </c>
      <c r="I143" s="5104"/>
      <c r="J143" s="2049">
        <v>8</v>
      </c>
      <c r="K143" s="2040"/>
      <c r="L143" s="2040"/>
      <c r="M143" s="2039">
        <v>134</v>
      </c>
      <c r="N143" s="2039" t="s">
        <v>621</v>
      </c>
      <c r="O143" s="2039" t="s">
        <v>596</v>
      </c>
      <c r="P143" s="2040"/>
    </row>
    <row r="145" spans="1:16" x14ac:dyDescent="0.2">
      <c r="A145" s="2052" t="s">
        <v>8954</v>
      </c>
      <c r="B145" s="2052"/>
      <c r="C145" s="2052"/>
      <c r="D145" s="2052"/>
      <c r="E145" s="2052"/>
      <c r="F145" s="2052" t="s">
        <v>8955</v>
      </c>
      <c r="G145" s="2052"/>
      <c r="H145" s="2052"/>
      <c r="I145" s="2052"/>
      <c r="J145" s="2052"/>
      <c r="L145" s="2052" t="s">
        <v>8956</v>
      </c>
      <c r="M145" s="2052"/>
      <c r="N145" s="2052"/>
      <c r="O145" s="2052"/>
      <c r="P145" s="2052"/>
    </row>
    <row r="146" spans="1:16" x14ac:dyDescent="0.2">
      <c r="A146" s="2052" t="s">
        <v>8957</v>
      </c>
      <c r="B146" s="2052"/>
      <c r="C146" s="2052"/>
      <c r="D146" s="2052"/>
      <c r="E146" s="2052"/>
      <c r="F146" s="2052" t="s">
        <v>8958</v>
      </c>
      <c r="G146" s="2052"/>
      <c r="H146" s="2052"/>
      <c r="I146" s="2052"/>
      <c r="J146" s="2052"/>
      <c r="L146" s="2052" t="s">
        <v>8959</v>
      </c>
      <c r="M146" s="2052"/>
      <c r="N146" s="2052"/>
      <c r="O146" s="2052"/>
      <c r="P146" s="2052"/>
    </row>
    <row r="147" spans="1:16" x14ac:dyDescent="0.2">
      <c r="A147" s="2052" t="s">
        <v>3609</v>
      </c>
      <c r="B147" s="2052"/>
      <c r="C147" s="2052"/>
      <c r="D147" s="2052"/>
      <c r="E147" s="2052"/>
      <c r="F147" s="2052" t="s">
        <v>8960</v>
      </c>
      <c r="G147" s="2052"/>
      <c r="H147" s="2052"/>
      <c r="I147" s="2052"/>
      <c r="J147" s="2052"/>
      <c r="L147" s="2052" t="s">
        <v>3609</v>
      </c>
      <c r="M147" s="2052"/>
      <c r="N147" s="2052"/>
      <c r="O147" s="2052"/>
      <c r="P147" s="2052"/>
    </row>
    <row r="148" spans="1:16" x14ac:dyDescent="0.2">
      <c r="A148" s="2052" t="s">
        <v>8961</v>
      </c>
      <c r="B148" s="2052"/>
      <c r="C148" s="2052"/>
      <c r="D148" s="2052"/>
      <c r="E148" s="2052"/>
      <c r="F148" s="2052" t="s">
        <v>8962</v>
      </c>
      <c r="G148" s="2052"/>
      <c r="H148" s="2052"/>
      <c r="I148" s="2052"/>
      <c r="J148" s="2052"/>
      <c r="L148" s="2052" t="s">
        <v>8961</v>
      </c>
      <c r="M148" s="2052"/>
      <c r="N148" s="2052"/>
      <c r="O148" s="2052"/>
      <c r="P148" s="2052"/>
    </row>
    <row r="150" spans="1:16" s="2047" customFormat="1" x14ac:dyDescent="0.2"/>
    <row r="151" spans="1:16" s="2047" customFormat="1" x14ac:dyDescent="0.2"/>
    <row r="152" spans="1:16" s="2047" customFormat="1" x14ac:dyDescent="0.2">
      <c r="A152" s="3860"/>
      <c r="B152" s="3860"/>
      <c r="C152" s="3845" t="s">
        <v>2859</v>
      </c>
      <c r="D152" s="3845"/>
      <c r="E152" s="3845"/>
      <c r="F152" s="3845"/>
      <c r="G152" s="3845"/>
      <c r="H152" s="3845"/>
      <c r="I152" s="3845"/>
      <c r="J152" s="3845"/>
      <c r="K152" s="3845"/>
      <c r="L152" s="3845"/>
      <c r="M152" s="3845"/>
      <c r="N152" s="3845"/>
      <c r="O152" s="3852" t="s">
        <v>2858</v>
      </c>
      <c r="P152" s="3852"/>
    </row>
    <row r="153" spans="1:16" s="2047" customFormat="1" x14ac:dyDescent="0.2">
      <c r="A153" s="3860"/>
      <c r="B153" s="3860"/>
      <c r="C153" s="3845"/>
      <c r="D153" s="3845"/>
      <c r="E153" s="3845"/>
      <c r="F153" s="3845"/>
      <c r="G153" s="3845"/>
      <c r="H153" s="3845"/>
      <c r="I153" s="3845"/>
      <c r="J153" s="3845"/>
      <c r="K153" s="3845"/>
      <c r="L153" s="3845"/>
      <c r="M153" s="3845"/>
      <c r="N153" s="3845"/>
      <c r="O153" s="3852"/>
      <c r="P153" s="3852"/>
    </row>
    <row r="154" spans="1:16" s="2047" customFormat="1" x14ac:dyDescent="0.2">
      <c r="A154" s="3860"/>
      <c r="B154" s="3860"/>
      <c r="C154" s="3845"/>
      <c r="D154" s="3845"/>
      <c r="E154" s="3845"/>
      <c r="F154" s="3845"/>
      <c r="G154" s="3845"/>
      <c r="H154" s="3845"/>
      <c r="I154" s="3845"/>
      <c r="J154" s="3845"/>
      <c r="K154" s="3845"/>
      <c r="L154" s="3845"/>
      <c r="M154" s="3845"/>
      <c r="N154" s="3845"/>
      <c r="O154" s="3852"/>
      <c r="P154" s="3852"/>
    </row>
    <row r="155" spans="1:16" s="2047" customFormat="1" x14ac:dyDescent="0.2">
      <c r="A155" s="3860"/>
      <c r="B155" s="3860"/>
      <c r="C155" s="3845"/>
      <c r="D155" s="3845"/>
      <c r="E155" s="3845"/>
      <c r="F155" s="3845"/>
      <c r="G155" s="3845"/>
      <c r="H155" s="3845"/>
      <c r="I155" s="3845"/>
      <c r="J155" s="3845"/>
      <c r="K155" s="3845"/>
      <c r="L155" s="3845"/>
      <c r="M155" s="3845"/>
      <c r="N155" s="3845"/>
      <c r="O155" s="3852"/>
      <c r="P155" s="3852"/>
    </row>
    <row r="156" spans="1:16" s="2047" customFormat="1" x14ac:dyDescent="0.2">
      <c r="A156" s="3860"/>
      <c r="B156" s="3860"/>
      <c r="C156" s="3930" t="s">
        <v>1209</v>
      </c>
      <c r="D156" s="3930"/>
      <c r="E156" s="3930"/>
      <c r="F156" s="3930"/>
      <c r="G156" s="3930"/>
      <c r="H156" s="3930"/>
      <c r="I156" s="3930"/>
      <c r="J156" s="3930"/>
      <c r="K156" s="3930"/>
      <c r="L156" s="3930"/>
      <c r="M156" s="3930"/>
      <c r="N156" s="3930"/>
      <c r="O156" s="3852" t="s">
        <v>1208</v>
      </c>
      <c r="P156" s="3852"/>
    </row>
    <row r="157" spans="1:16" s="2047" customFormat="1" x14ac:dyDescent="0.2">
      <c r="A157" s="3860"/>
      <c r="B157" s="3860"/>
      <c r="C157" s="3930"/>
      <c r="D157" s="3930"/>
      <c r="E157" s="3930"/>
      <c r="F157" s="3930"/>
      <c r="G157" s="3930"/>
      <c r="H157" s="3930"/>
      <c r="I157" s="3930"/>
      <c r="J157" s="3930"/>
      <c r="K157" s="3930"/>
      <c r="L157" s="3930"/>
      <c r="M157" s="3930"/>
      <c r="N157" s="3930"/>
      <c r="O157" s="3852"/>
      <c r="P157" s="3852"/>
    </row>
    <row r="158" spans="1:16" s="2047" customFormat="1" x14ac:dyDescent="0.2">
      <c r="A158" s="3860"/>
      <c r="B158" s="3860"/>
      <c r="C158" s="3930"/>
      <c r="D158" s="3930"/>
      <c r="E158" s="3930"/>
      <c r="F158" s="3930"/>
      <c r="G158" s="3930"/>
      <c r="H158" s="3930"/>
      <c r="I158" s="3930"/>
      <c r="J158" s="3930"/>
      <c r="K158" s="3930"/>
      <c r="L158" s="3930"/>
      <c r="M158" s="3930"/>
      <c r="N158" s="3930"/>
      <c r="O158" s="3852"/>
      <c r="P158" s="3852"/>
    </row>
    <row r="159" spans="1:16" s="2047" customFormat="1" x14ac:dyDescent="0.2">
      <c r="A159" s="3860"/>
      <c r="B159" s="3860"/>
      <c r="C159" s="3930"/>
      <c r="D159" s="3930"/>
      <c r="E159" s="3930"/>
      <c r="F159" s="3930"/>
      <c r="G159" s="3930"/>
      <c r="H159" s="3930"/>
      <c r="I159" s="3930"/>
      <c r="J159" s="3930"/>
      <c r="K159" s="3930"/>
      <c r="L159" s="3930"/>
      <c r="M159" s="3930"/>
      <c r="N159" s="3930"/>
      <c r="O159" s="3852"/>
      <c r="P159" s="3852"/>
    </row>
    <row r="160" spans="1:16" s="2047" customFormat="1" x14ac:dyDescent="0.2">
      <c r="A160" s="566"/>
    </row>
    <row r="161" spans="1:16" s="2047" customFormat="1" x14ac:dyDescent="0.2">
      <c r="A161" s="724" t="s">
        <v>2412</v>
      </c>
      <c r="B161" s="724"/>
      <c r="C161" s="724"/>
      <c r="D161" s="724"/>
      <c r="E161" s="724"/>
      <c r="F161" s="724"/>
      <c r="M161" s="17" t="s">
        <v>6564</v>
      </c>
    </row>
    <row r="162" spans="1:16" s="2047" customFormat="1" x14ac:dyDescent="0.2">
      <c r="A162" s="4796" t="s">
        <v>2490</v>
      </c>
      <c r="B162" s="4796"/>
      <c r="C162" s="4796"/>
      <c r="D162" s="4796"/>
      <c r="E162" s="4796"/>
      <c r="F162" s="4796"/>
      <c r="G162" s="17" t="s">
        <v>6785</v>
      </c>
    </row>
    <row r="163" spans="1:16" s="2047" customFormat="1" x14ac:dyDescent="0.2">
      <c r="A163" s="4796" t="s">
        <v>6685</v>
      </c>
      <c r="B163" s="4796"/>
      <c r="C163" s="4796"/>
      <c r="D163" s="4796"/>
      <c r="E163" s="4796"/>
      <c r="F163" s="4796"/>
      <c r="M163" s="4137" t="s">
        <v>2863</v>
      </c>
      <c r="N163" s="4138"/>
      <c r="O163" s="4138"/>
      <c r="P163" s="4139"/>
    </row>
    <row r="164" spans="1:16" s="2047" customFormat="1" ht="22.5" x14ac:dyDescent="0.2">
      <c r="A164" s="2061" t="s">
        <v>8964</v>
      </c>
      <c r="B164" s="622"/>
      <c r="C164" s="622"/>
      <c r="D164" s="622"/>
      <c r="E164" s="622"/>
      <c r="F164" s="622"/>
      <c r="G164" s="2043"/>
      <c r="M164" s="2044" t="s">
        <v>2860</v>
      </c>
      <c r="N164" s="2044" t="s">
        <v>2861</v>
      </c>
      <c r="O164" s="2044" t="s">
        <v>2862</v>
      </c>
      <c r="P164" s="561" t="s">
        <v>1210</v>
      </c>
    </row>
    <row r="165" spans="1:16" s="2047" customFormat="1" x14ac:dyDescent="0.2">
      <c r="A165" s="566"/>
      <c r="M165" s="2042">
        <v>2019</v>
      </c>
      <c r="N165" s="2042">
        <v>4</v>
      </c>
      <c r="O165" s="2042">
        <v>11</v>
      </c>
      <c r="P165" s="1660">
        <v>10</v>
      </c>
    </row>
    <row r="166" spans="1:16" s="2047" customFormat="1" x14ac:dyDescent="0.2">
      <c r="A166" s="566"/>
      <c r="M166" s="2045"/>
      <c r="N166" s="2045"/>
      <c r="O166" s="2045"/>
    </row>
    <row r="167" spans="1:16" s="2047" customFormat="1" x14ac:dyDescent="0.2">
      <c r="A167" s="3872" t="s">
        <v>2864</v>
      </c>
      <c r="B167" s="3872" t="s">
        <v>2865</v>
      </c>
      <c r="C167" s="3880" t="s">
        <v>1212</v>
      </c>
      <c r="D167" s="3998"/>
      <c r="E167" s="3998"/>
      <c r="F167" s="3999"/>
      <c r="G167" s="3863" t="s">
        <v>2866</v>
      </c>
      <c r="H167" s="3864"/>
      <c r="I167" s="3863" t="s">
        <v>2869</v>
      </c>
      <c r="J167" s="3864"/>
      <c r="K167" s="3863" t="s">
        <v>3429</v>
      </c>
      <c r="L167" s="3864"/>
      <c r="M167" s="3872" t="s">
        <v>1211</v>
      </c>
      <c r="N167" s="4103" t="s">
        <v>2872</v>
      </c>
      <c r="O167" s="4140" t="s">
        <v>1207</v>
      </c>
      <c r="P167" s="4103" t="s">
        <v>2873</v>
      </c>
    </row>
    <row r="168" spans="1:16" s="2047" customFormat="1" x14ac:dyDescent="0.2">
      <c r="A168" s="3873"/>
      <c r="B168" s="3873"/>
      <c r="C168" s="3881"/>
      <c r="D168" s="4117"/>
      <c r="E168" s="4117"/>
      <c r="F168" s="3915"/>
      <c r="G168" s="2046" t="s">
        <v>2867</v>
      </c>
      <c r="H168" s="2046" t="s">
        <v>2868</v>
      </c>
      <c r="I168" s="2046" t="s">
        <v>2870</v>
      </c>
      <c r="J168" s="2046" t="s">
        <v>2871</v>
      </c>
      <c r="K168" s="2048" t="s">
        <v>3216</v>
      </c>
      <c r="L168" s="2048" t="s">
        <v>3217</v>
      </c>
      <c r="M168" s="3873"/>
      <c r="N168" s="3876"/>
      <c r="O168" s="4141"/>
      <c r="P168" s="3876"/>
    </row>
    <row r="169" spans="1:16" s="2051" customFormat="1" ht="14.25" customHeight="1" x14ac:dyDescent="0.2">
      <c r="A169" s="2050"/>
      <c r="B169" s="2067" t="s">
        <v>405</v>
      </c>
      <c r="C169" s="5115" t="s">
        <v>8963</v>
      </c>
      <c r="D169" s="5116"/>
      <c r="E169" s="5116"/>
      <c r="F169" s="5117"/>
      <c r="G169" s="2050"/>
      <c r="H169" s="2050"/>
      <c r="I169" s="2050"/>
      <c r="J169" s="2050" t="s">
        <v>1213</v>
      </c>
      <c r="K169" s="2050"/>
      <c r="L169" s="2050"/>
      <c r="M169" s="2050"/>
      <c r="N169" s="2050"/>
      <c r="O169" s="2050" t="s">
        <v>1213</v>
      </c>
      <c r="P169" s="2050"/>
    </row>
    <row r="170" spans="1:16" s="2051" customFormat="1" ht="26.25" customHeight="1" x14ac:dyDescent="0.2">
      <c r="A170" s="2050"/>
      <c r="B170" s="2067" t="s">
        <v>2343</v>
      </c>
      <c r="C170" s="5135" t="s">
        <v>8952</v>
      </c>
      <c r="D170" s="5136"/>
      <c r="E170" s="5136"/>
      <c r="F170" s="5137"/>
      <c r="G170" s="2050"/>
      <c r="H170" s="2050"/>
      <c r="I170" s="2050"/>
      <c r="J170" s="2050"/>
      <c r="K170" s="2050"/>
      <c r="L170" s="2050"/>
      <c r="M170" s="2050"/>
      <c r="N170" s="2050"/>
      <c r="O170" s="2050"/>
      <c r="P170" s="2050"/>
    </row>
    <row r="171" spans="1:16" s="2056" customFormat="1" ht="27.75" customHeight="1" x14ac:dyDescent="0.2">
      <c r="A171" s="2055">
        <v>1</v>
      </c>
      <c r="B171" s="2053" t="s">
        <v>2343</v>
      </c>
      <c r="C171" s="4955" t="s">
        <v>8615</v>
      </c>
      <c r="D171" s="5096"/>
      <c r="E171" s="5096"/>
      <c r="F171" s="5097"/>
      <c r="G171" s="2054">
        <v>41617</v>
      </c>
      <c r="H171" s="2054">
        <v>41936</v>
      </c>
      <c r="I171" s="5093">
        <v>527</v>
      </c>
      <c r="J171" s="5093">
        <v>1</v>
      </c>
      <c r="K171" s="2053"/>
      <c r="L171" s="2053"/>
      <c r="M171" s="2055">
        <v>35</v>
      </c>
      <c r="N171" s="2055" t="s">
        <v>621</v>
      </c>
      <c r="O171" s="2055" t="s">
        <v>596</v>
      </c>
      <c r="P171" s="2053"/>
    </row>
    <row r="172" spans="1:16" s="2056" customFormat="1" ht="27" customHeight="1" x14ac:dyDescent="0.2">
      <c r="A172" s="2055">
        <v>2</v>
      </c>
      <c r="B172" s="2053" t="s">
        <v>2343</v>
      </c>
      <c r="C172" s="4955" t="s">
        <v>8616</v>
      </c>
      <c r="D172" s="5096"/>
      <c r="E172" s="5096"/>
      <c r="F172" s="5097"/>
      <c r="G172" s="2054">
        <v>41276</v>
      </c>
      <c r="H172" s="2054">
        <v>41548</v>
      </c>
      <c r="I172" s="5094"/>
      <c r="J172" s="5094"/>
      <c r="K172" s="2053"/>
      <c r="L172" s="2053"/>
      <c r="M172" s="2055">
        <v>38</v>
      </c>
      <c r="N172" s="2055" t="s">
        <v>621</v>
      </c>
      <c r="O172" s="2055" t="s">
        <v>596</v>
      </c>
      <c r="P172" s="2053"/>
    </row>
    <row r="173" spans="1:16" s="2056" customFormat="1" ht="27.75" customHeight="1" x14ac:dyDescent="0.2">
      <c r="A173" s="2055">
        <v>3</v>
      </c>
      <c r="B173" s="2053" t="s">
        <v>2343</v>
      </c>
      <c r="C173" s="4955" t="s">
        <v>8617</v>
      </c>
      <c r="D173" s="5096"/>
      <c r="E173" s="5096"/>
      <c r="F173" s="5097"/>
      <c r="G173" s="2054">
        <v>41276</v>
      </c>
      <c r="H173" s="2054">
        <v>42004</v>
      </c>
      <c r="I173" s="5094"/>
      <c r="J173" s="5094"/>
      <c r="K173" s="2053"/>
      <c r="L173" s="2053"/>
      <c r="M173" s="2055">
        <v>37</v>
      </c>
      <c r="N173" s="2055" t="s">
        <v>621</v>
      </c>
      <c r="O173" s="2055" t="s">
        <v>596</v>
      </c>
      <c r="P173" s="2053"/>
    </row>
    <row r="174" spans="1:16" s="2056" customFormat="1" ht="27.75" customHeight="1" x14ac:dyDescent="0.2">
      <c r="A174" s="2055">
        <v>4</v>
      </c>
      <c r="B174" s="2053" t="s">
        <v>2343</v>
      </c>
      <c r="C174" s="4955" t="s">
        <v>8618</v>
      </c>
      <c r="D174" s="5096"/>
      <c r="E174" s="5096"/>
      <c r="F174" s="5097"/>
      <c r="G174" s="2054">
        <v>41618</v>
      </c>
      <c r="H174" s="2054">
        <v>41641</v>
      </c>
      <c r="I174" s="5094"/>
      <c r="J174" s="5095"/>
      <c r="K174" s="2053"/>
      <c r="L174" s="2053"/>
      <c r="M174" s="2055">
        <v>105</v>
      </c>
      <c r="N174" s="2055" t="s">
        <v>621</v>
      </c>
      <c r="O174" s="2055" t="s">
        <v>596</v>
      </c>
      <c r="P174" s="2053"/>
    </row>
    <row r="175" spans="1:16" s="2056" customFormat="1" ht="27.75" customHeight="1" x14ac:dyDescent="0.2">
      <c r="A175" s="2055">
        <v>5</v>
      </c>
      <c r="B175" s="2053" t="s">
        <v>2343</v>
      </c>
      <c r="C175" s="4955" t="s">
        <v>8619</v>
      </c>
      <c r="D175" s="5096"/>
      <c r="E175" s="5096"/>
      <c r="F175" s="5097"/>
      <c r="G175" s="2054">
        <v>41631</v>
      </c>
      <c r="H175" s="2054">
        <v>41913</v>
      </c>
      <c r="I175" s="5094"/>
      <c r="J175" s="5093">
        <v>2</v>
      </c>
      <c r="K175" s="2053"/>
      <c r="L175" s="2053"/>
      <c r="M175" s="2055">
        <v>103</v>
      </c>
      <c r="N175" s="2055" t="s">
        <v>621</v>
      </c>
      <c r="O175" s="2055" t="s">
        <v>596</v>
      </c>
      <c r="P175" s="2053"/>
    </row>
    <row r="176" spans="1:16" s="2056" customFormat="1" ht="27.75" customHeight="1" x14ac:dyDescent="0.2">
      <c r="A176" s="2055">
        <v>6</v>
      </c>
      <c r="B176" s="2053" t="s">
        <v>2343</v>
      </c>
      <c r="C176" s="4955" t="s">
        <v>8620</v>
      </c>
      <c r="D176" s="5096"/>
      <c r="E176" s="5096"/>
      <c r="F176" s="5097"/>
      <c r="G176" s="2054">
        <v>41631</v>
      </c>
      <c r="H176" s="2054">
        <v>41641</v>
      </c>
      <c r="I176" s="5094"/>
      <c r="J176" s="5095"/>
      <c r="K176" s="2053"/>
      <c r="L176" s="2053"/>
      <c r="M176" s="2055">
        <v>146</v>
      </c>
      <c r="N176" s="2055" t="s">
        <v>621</v>
      </c>
      <c r="O176" s="2055" t="s">
        <v>596</v>
      </c>
      <c r="P176" s="2053" t="s">
        <v>8982</v>
      </c>
    </row>
    <row r="177" spans="1:16" s="2056" customFormat="1" ht="27.75" customHeight="1" x14ac:dyDescent="0.2">
      <c r="A177" s="2055">
        <v>7</v>
      </c>
      <c r="B177" s="2053" t="s">
        <v>2343</v>
      </c>
      <c r="C177" s="4955" t="s">
        <v>8621</v>
      </c>
      <c r="D177" s="5096"/>
      <c r="E177" s="5096"/>
      <c r="F177" s="5097"/>
      <c r="G177" s="2054">
        <v>41637</v>
      </c>
      <c r="H177" s="2054">
        <v>41948</v>
      </c>
      <c r="I177" s="5094"/>
      <c r="J177" s="5093">
        <v>3</v>
      </c>
      <c r="K177" s="2053"/>
      <c r="L177" s="2053"/>
      <c r="M177" s="2055">
        <v>145</v>
      </c>
      <c r="N177" s="2055" t="s">
        <v>621</v>
      </c>
      <c r="O177" s="2055" t="s">
        <v>596</v>
      </c>
      <c r="P177" s="2053"/>
    </row>
    <row r="178" spans="1:16" s="2056" customFormat="1" ht="27.75" customHeight="1" x14ac:dyDescent="0.2">
      <c r="A178" s="2055">
        <v>8</v>
      </c>
      <c r="B178" s="2053" t="s">
        <v>2343</v>
      </c>
      <c r="C178" s="4955" t="s">
        <v>8622</v>
      </c>
      <c r="D178" s="5096"/>
      <c r="E178" s="5096"/>
      <c r="F178" s="5097"/>
      <c r="G178" s="2054">
        <v>41623</v>
      </c>
      <c r="H178" s="2054">
        <v>41817</v>
      </c>
      <c r="I178" s="5094"/>
      <c r="J178" s="5095"/>
      <c r="K178" s="2053"/>
      <c r="L178" s="2053"/>
      <c r="M178" s="2055">
        <v>46</v>
      </c>
      <c r="N178" s="2055" t="s">
        <v>621</v>
      </c>
      <c r="O178" s="2055" t="s">
        <v>596</v>
      </c>
      <c r="P178" s="2053"/>
    </row>
    <row r="179" spans="1:16" s="2056" customFormat="1" ht="27.75" customHeight="1" x14ac:dyDescent="0.2">
      <c r="A179" s="2055">
        <v>9</v>
      </c>
      <c r="B179" s="2053" t="s">
        <v>2343</v>
      </c>
      <c r="C179" s="4955" t="s">
        <v>8623</v>
      </c>
      <c r="D179" s="5096"/>
      <c r="E179" s="5096"/>
      <c r="F179" s="5097"/>
      <c r="G179" s="2054">
        <v>41630</v>
      </c>
      <c r="H179" s="2054">
        <v>41641</v>
      </c>
      <c r="I179" s="5094"/>
      <c r="J179" s="5093">
        <v>4</v>
      </c>
      <c r="K179" s="2053"/>
      <c r="L179" s="2053"/>
      <c r="M179" s="2055">
        <v>62</v>
      </c>
      <c r="N179" s="2055" t="s">
        <v>621</v>
      </c>
      <c r="O179" s="2055" t="s">
        <v>596</v>
      </c>
      <c r="P179" s="2053"/>
    </row>
    <row r="180" spans="1:16" s="2056" customFormat="1" ht="27.75" customHeight="1" x14ac:dyDescent="0.2">
      <c r="A180" s="2055">
        <v>10</v>
      </c>
      <c r="B180" s="2053" t="s">
        <v>2343</v>
      </c>
      <c r="C180" s="4955" t="s">
        <v>8624</v>
      </c>
      <c r="D180" s="5096"/>
      <c r="E180" s="5096"/>
      <c r="F180" s="5097"/>
      <c r="G180" s="2054">
        <v>41623</v>
      </c>
      <c r="H180" s="2054">
        <v>42003</v>
      </c>
      <c r="I180" s="5094"/>
      <c r="J180" s="5094"/>
      <c r="K180" s="2053"/>
      <c r="L180" s="2053"/>
      <c r="M180" s="2055">
        <v>64</v>
      </c>
      <c r="N180" s="2055" t="s">
        <v>621</v>
      </c>
      <c r="O180" s="2055" t="s">
        <v>596</v>
      </c>
      <c r="P180" s="2053"/>
    </row>
    <row r="181" spans="1:16" s="2056" customFormat="1" ht="27.75" customHeight="1" x14ac:dyDescent="0.2">
      <c r="A181" s="2055">
        <v>11</v>
      </c>
      <c r="B181" s="2053" t="s">
        <v>2343</v>
      </c>
      <c r="C181" s="4955" t="s">
        <v>8625</v>
      </c>
      <c r="D181" s="5096"/>
      <c r="E181" s="5096"/>
      <c r="F181" s="5097"/>
      <c r="G181" s="2054">
        <v>41620</v>
      </c>
      <c r="H181" s="2054">
        <v>41911</v>
      </c>
      <c r="I181" s="5094"/>
      <c r="J181" s="5095"/>
      <c r="K181" s="2053"/>
      <c r="L181" s="2053"/>
      <c r="M181" s="2055">
        <v>77</v>
      </c>
      <c r="N181" s="2055" t="s">
        <v>621</v>
      </c>
      <c r="O181" s="2055" t="s">
        <v>596</v>
      </c>
      <c r="P181" s="2053"/>
    </row>
    <row r="182" spans="1:16" s="2056" customFormat="1" ht="27.75" customHeight="1" x14ac:dyDescent="0.2">
      <c r="A182" s="2055">
        <v>12</v>
      </c>
      <c r="B182" s="2053" t="s">
        <v>2343</v>
      </c>
      <c r="C182" s="4955" t="s">
        <v>8626</v>
      </c>
      <c r="D182" s="5096"/>
      <c r="E182" s="5096"/>
      <c r="F182" s="5097"/>
      <c r="G182" s="2054">
        <v>41638</v>
      </c>
      <c r="H182" s="2054">
        <v>41641</v>
      </c>
      <c r="I182" s="5094"/>
      <c r="J182" s="5093">
        <v>5</v>
      </c>
      <c r="K182" s="2053"/>
      <c r="L182" s="2053"/>
      <c r="M182" s="2055">
        <v>65</v>
      </c>
      <c r="N182" s="2055" t="s">
        <v>621</v>
      </c>
      <c r="O182" s="2055" t="s">
        <v>596</v>
      </c>
      <c r="P182" s="2053"/>
    </row>
    <row r="183" spans="1:16" s="2056" customFormat="1" ht="27.75" customHeight="1" x14ac:dyDescent="0.2">
      <c r="A183" s="2055">
        <v>13</v>
      </c>
      <c r="B183" s="2053" t="s">
        <v>2343</v>
      </c>
      <c r="C183" s="4955" t="s">
        <v>8627</v>
      </c>
      <c r="D183" s="5096"/>
      <c r="E183" s="5096"/>
      <c r="F183" s="5097"/>
      <c r="G183" s="2054">
        <v>41631</v>
      </c>
      <c r="H183" s="2054">
        <v>41996</v>
      </c>
      <c r="I183" s="5094"/>
      <c r="J183" s="5095"/>
      <c r="K183" s="2053"/>
      <c r="L183" s="2053"/>
      <c r="M183" s="2055">
        <v>130</v>
      </c>
      <c r="N183" s="2055" t="s">
        <v>621</v>
      </c>
      <c r="O183" s="2055" t="s">
        <v>596</v>
      </c>
      <c r="P183" s="2053"/>
    </row>
    <row r="184" spans="1:16" s="2056" customFormat="1" ht="27.75" customHeight="1" x14ac:dyDescent="0.2">
      <c r="A184" s="2055">
        <v>14</v>
      </c>
      <c r="B184" s="2053" t="s">
        <v>2343</v>
      </c>
      <c r="C184" s="4955" t="s">
        <v>8628</v>
      </c>
      <c r="D184" s="5096"/>
      <c r="E184" s="5096"/>
      <c r="F184" s="5097"/>
      <c r="G184" s="2054">
        <v>41621</v>
      </c>
      <c r="H184" s="2054">
        <v>41708</v>
      </c>
      <c r="I184" s="5094"/>
      <c r="J184" s="5093">
        <v>6</v>
      </c>
      <c r="K184" s="2053"/>
      <c r="L184" s="2053"/>
      <c r="M184" s="2055">
        <v>39</v>
      </c>
      <c r="N184" s="2055" t="s">
        <v>621</v>
      </c>
      <c r="O184" s="2055" t="s">
        <v>596</v>
      </c>
      <c r="P184" s="2053"/>
    </row>
    <row r="185" spans="1:16" s="2056" customFormat="1" ht="27.75" customHeight="1" x14ac:dyDescent="0.2">
      <c r="A185" s="2055">
        <v>15</v>
      </c>
      <c r="B185" s="2053" t="s">
        <v>2343</v>
      </c>
      <c r="C185" s="4955" t="s">
        <v>8629</v>
      </c>
      <c r="D185" s="5096"/>
      <c r="E185" s="5096"/>
      <c r="F185" s="5097"/>
      <c r="G185" s="2054">
        <v>41624</v>
      </c>
      <c r="H185" s="2054">
        <v>41641</v>
      </c>
      <c r="I185" s="5094"/>
      <c r="J185" s="5094"/>
      <c r="K185" s="2053"/>
      <c r="L185" s="2053"/>
      <c r="M185" s="2055">
        <v>32</v>
      </c>
      <c r="N185" s="2055" t="s">
        <v>621</v>
      </c>
      <c r="O185" s="2055" t="s">
        <v>596</v>
      </c>
      <c r="P185" s="2053"/>
    </row>
    <row r="186" spans="1:16" s="2056" customFormat="1" ht="27.75" customHeight="1" x14ac:dyDescent="0.2">
      <c r="A186" s="2055">
        <v>16</v>
      </c>
      <c r="B186" s="2053" t="s">
        <v>2343</v>
      </c>
      <c r="C186" s="4955" t="s">
        <v>8630</v>
      </c>
      <c r="D186" s="5096"/>
      <c r="E186" s="5096"/>
      <c r="F186" s="5097"/>
      <c r="G186" s="2054">
        <v>41628</v>
      </c>
      <c r="H186" s="2054">
        <v>41944</v>
      </c>
      <c r="I186" s="5094"/>
      <c r="J186" s="5094"/>
      <c r="K186" s="2053"/>
      <c r="L186" s="2053"/>
      <c r="M186" s="2055">
        <v>30</v>
      </c>
      <c r="N186" s="2055" t="s">
        <v>621</v>
      </c>
      <c r="O186" s="2055" t="s">
        <v>596</v>
      </c>
      <c r="P186" s="2053"/>
    </row>
    <row r="187" spans="1:16" s="2056" customFormat="1" ht="27.75" customHeight="1" x14ac:dyDescent="0.2">
      <c r="A187" s="2055">
        <v>17</v>
      </c>
      <c r="B187" s="2053" t="s">
        <v>2343</v>
      </c>
      <c r="C187" s="4955" t="s">
        <v>8631</v>
      </c>
      <c r="D187" s="5096"/>
      <c r="E187" s="5096"/>
      <c r="F187" s="5097"/>
      <c r="G187" s="2054">
        <v>41631</v>
      </c>
      <c r="H187" s="2054">
        <v>41913</v>
      </c>
      <c r="I187" s="5094"/>
      <c r="J187" s="5094"/>
      <c r="K187" s="2053"/>
      <c r="L187" s="2053"/>
      <c r="M187" s="2055">
        <v>35</v>
      </c>
      <c r="N187" s="2055" t="s">
        <v>621</v>
      </c>
      <c r="O187" s="2055" t="s">
        <v>596</v>
      </c>
      <c r="P187" s="2053"/>
    </row>
    <row r="188" spans="1:16" s="2056" customFormat="1" ht="27.75" customHeight="1" x14ac:dyDescent="0.2">
      <c r="A188" s="2055">
        <v>18</v>
      </c>
      <c r="B188" s="2053" t="s">
        <v>2343</v>
      </c>
      <c r="C188" s="4955" t="s">
        <v>8632</v>
      </c>
      <c r="D188" s="5096"/>
      <c r="E188" s="5096"/>
      <c r="F188" s="5097"/>
      <c r="G188" s="2054">
        <v>41533</v>
      </c>
      <c r="H188" s="2054">
        <v>41944</v>
      </c>
      <c r="I188" s="5094"/>
      <c r="J188" s="5094"/>
      <c r="K188" s="2053"/>
      <c r="L188" s="2053"/>
      <c r="M188" s="2055">
        <v>24</v>
      </c>
      <c r="N188" s="2055" t="s">
        <v>621</v>
      </c>
      <c r="O188" s="2055" t="s">
        <v>596</v>
      </c>
      <c r="P188" s="2053"/>
    </row>
    <row r="189" spans="1:16" s="2056" customFormat="1" ht="27.75" customHeight="1" x14ac:dyDescent="0.2">
      <c r="A189" s="2055">
        <v>19</v>
      </c>
      <c r="B189" s="2053" t="s">
        <v>2343</v>
      </c>
      <c r="C189" s="4955" t="s">
        <v>8633</v>
      </c>
      <c r="D189" s="5096"/>
      <c r="E189" s="5096"/>
      <c r="F189" s="5097"/>
      <c r="G189" s="2054">
        <v>41638</v>
      </c>
      <c r="H189" s="2054">
        <v>41944</v>
      </c>
      <c r="I189" s="5094"/>
      <c r="J189" s="5095"/>
      <c r="K189" s="2053"/>
      <c r="L189" s="2053"/>
      <c r="M189" s="2055">
        <v>49</v>
      </c>
      <c r="N189" s="2055" t="s">
        <v>621</v>
      </c>
      <c r="O189" s="2055" t="s">
        <v>596</v>
      </c>
      <c r="P189" s="2053"/>
    </row>
    <row r="190" spans="1:16" s="2056" customFormat="1" ht="27.75" customHeight="1" x14ac:dyDescent="0.2">
      <c r="A190" s="2055">
        <v>20</v>
      </c>
      <c r="B190" s="2053" t="s">
        <v>2343</v>
      </c>
      <c r="C190" s="4955" t="s">
        <v>8634</v>
      </c>
      <c r="D190" s="5096"/>
      <c r="E190" s="5096"/>
      <c r="F190" s="5097"/>
      <c r="G190" s="2054">
        <v>41638</v>
      </c>
      <c r="H190" s="2054">
        <v>41944</v>
      </c>
      <c r="I190" s="5094"/>
      <c r="J190" s="5093">
        <v>7</v>
      </c>
      <c r="K190" s="2053"/>
      <c r="L190" s="2053"/>
      <c r="M190" s="2055">
        <v>29</v>
      </c>
      <c r="N190" s="2055" t="s">
        <v>621</v>
      </c>
      <c r="O190" s="2055" t="s">
        <v>596</v>
      </c>
      <c r="P190" s="2053"/>
    </row>
    <row r="191" spans="1:16" s="2056" customFormat="1" ht="27.75" customHeight="1" x14ac:dyDescent="0.2">
      <c r="A191" s="2055">
        <v>21</v>
      </c>
      <c r="B191" s="2053" t="s">
        <v>2343</v>
      </c>
      <c r="C191" s="4955" t="s">
        <v>8635</v>
      </c>
      <c r="D191" s="5096"/>
      <c r="E191" s="5096"/>
      <c r="F191" s="5097"/>
      <c r="G191" s="2054">
        <v>41647</v>
      </c>
      <c r="H191" s="2054">
        <v>41974</v>
      </c>
      <c r="I191" s="5094"/>
      <c r="J191" s="5094"/>
      <c r="K191" s="2053"/>
      <c r="L191" s="2053"/>
      <c r="M191" s="2055">
        <v>34</v>
      </c>
      <c r="N191" s="2055" t="s">
        <v>621</v>
      </c>
      <c r="O191" s="2055" t="s">
        <v>596</v>
      </c>
      <c r="P191" s="2053"/>
    </row>
    <row r="192" spans="1:16" s="2056" customFormat="1" ht="27.75" customHeight="1" x14ac:dyDescent="0.2">
      <c r="A192" s="2055">
        <v>22</v>
      </c>
      <c r="B192" s="2053" t="s">
        <v>2343</v>
      </c>
      <c r="C192" s="4955" t="s">
        <v>8636</v>
      </c>
      <c r="D192" s="5096"/>
      <c r="E192" s="5096"/>
      <c r="F192" s="5097"/>
      <c r="G192" s="2054">
        <v>41647</v>
      </c>
      <c r="H192" s="2054">
        <v>41803</v>
      </c>
      <c r="I192" s="5094"/>
      <c r="J192" s="5094"/>
      <c r="K192" s="2053"/>
      <c r="L192" s="2053"/>
      <c r="M192" s="2055">
        <v>50</v>
      </c>
      <c r="N192" s="2055" t="s">
        <v>621</v>
      </c>
      <c r="O192" s="2055" t="s">
        <v>596</v>
      </c>
      <c r="P192" s="2053"/>
    </row>
    <row r="193" spans="1:16" s="2056" customFormat="1" ht="27.75" customHeight="1" x14ac:dyDescent="0.2">
      <c r="A193" s="2055">
        <v>23</v>
      </c>
      <c r="B193" s="2053" t="s">
        <v>2343</v>
      </c>
      <c r="C193" s="4955" t="s">
        <v>8637</v>
      </c>
      <c r="D193" s="5096"/>
      <c r="E193" s="5096"/>
      <c r="F193" s="5097"/>
      <c r="G193" s="2054">
        <v>41635</v>
      </c>
      <c r="H193" s="2054">
        <v>41944</v>
      </c>
      <c r="I193" s="5094"/>
      <c r="J193" s="5094"/>
      <c r="K193" s="2053"/>
      <c r="L193" s="2053"/>
      <c r="M193" s="2055">
        <v>54</v>
      </c>
      <c r="N193" s="2055" t="s">
        <v>621</v>
      </c>
      <c r="O193" s="2055" t="s">
        <v>596</v>
      </c>
      <c r="P193" s="2053"/>
    </row>
    <row r="194" spans="1:16" s="2056" customFormat="1" ht="27.75" customHeight="1" x14ac:dyDescent="0.2">
      <c r="A194" s="2055">
        <v>24</v>
      </c>
      <c r="B194" s="2053" t="s">
        <v>2343</v>
      </c>
      <c r="C194" s="4955" t="s">
        <v>8638</v>
      </c>
      <c r="D194" s="5096"/>
      <c r="E194" s="5096"/>
      <c r="F194" s="5097"/>
      <c r="G194" s="2054">
        <v>41647</v>
      </c>
      <c r="H194" s="2054">
        <v>41695</v>
      </c>
      <c r="I194" s="5095"/>
      <c r="J194" s="5095"/>
      <c r="K194" s="2053"/>
      <c r="L194" s="2053"/>
      <c r="M194" s="2055">
        <v>36</v>
      </c>
      <c r="N194" s="2055" t="s">
        <v>621</v>
      </c>
      <c r="O194" s="2055" t="s">
        <v>596</v>
      </c>
      <c r="P194" s="2053"/>
    </row>
    <row r="195" spans="1:16" s="2056" customFormat="1" ht="27.75" customHeight="1" x14ac:dyDescent="0.2">
      <c r="A195" s="2055">
        <v>25</v>
      </c>
      <c r="B195" s="2053" t="s">
        <v>2343</v>
      </c>
      <c r="C195" s="4955" t="s">
        <v>8639</v>
      </c>
      <c r="D195" s="5096"/>
      <c r="E195" s="5096"/>
      <c r="F195" s="5097"/>
      <c r="G195" s="2054">
        <v>41646</v>
      </c>
      <c r="H195" s="2054">
        <v>41944</v>
      </c>
      <c r="I195" s="5093">
        <v>528</v>
      </c>
      <c r="J195" s="5101">
        <v>1</v>
      </c>
      <c r="K195" s="2053"/>
      <c r="L195" s="2053" t="s">
        <v>8965</v>
      </c>
      <c r="M195" s="2055">
        <v>63</v>
      </c>
      <c r="N195" s="2055" t="s">
        <v>621</v>
      </c>
      <c r="O195" s="2055" t="s">
        <v>596</v>
      </c>
      <c r="P195" s="2053"/>
    </row>
    <row r="196" spans="1:16" s="2056" customFormat="1" ht="27.75" customHeight="1" x14ac:dyDescent="0.2">
      <c r="A196" s="2055">
        <v>26</v>
      </c>
      <c r="B196" s="2053" t="s">
        <v>2343</v>
      </c>
      <c r="C196" s="4955" t="s">
        <v>8640</v>
      </c>
      <c r="D196" s="5096"/>
      <c r="E196" s="5096"/>
      <c r="F196" s="5097"/>
      <c r="G196" s="2054">
        <v>41635</v>
      </c>
      <c r="H196" s="2054">
        <v>42004</v>
      </c>
      <c r="I196" s="5094"/>
      <c r="J196" s="5101"/>
      <c r="K196" s="2053"/>
      <c r="L196" s="2053"/>
      <c r="M196" s="2055">
        <v>197</v>
      </c>
      <c r="N196" s="2055" t="s">
        <v>621</v>
      </c>
      <c r="O196" s="2055" t="s">
        <v>596</v>
      </c>
      <c r="P196" s="2053"/>
    </row>
    <row r="197" spans="1:16" s="2056" customFormat="1" ht="27.75" customHeight="1" x14ac:dyDescent="0.2">
      <c r="A197" s="2055">
        <v>27</v>
      </c>
      <c r="B197" s="2053" t="s">
        <v>2343</v>
      </c>
      <c r="C197" s="4955" t="s">
        <v>8641</v>
      </c>
      <c r="D197" s="5096"/>
      <c r="E197" s="5096"/>
      <c r="F197" s="5097"/>
      <c r="G197" s="2054">
        <v>41656</v>
      </c>
      <c r="H197" s="2054">
        <v>41948</v>
      </c>
      <c r="I197" s="5094"/>
      <c r="J197" s="5093">
        <v>2</v>
      </c>
      <c r="K197" s="2053"/>
      <c r="L197" s="2053"/>
      <c r="M197" s="2055">
        <v>35</v>
      </c>
      <c r="N197" s="2055" t="s">
        <v>621</v>
      </c>
      <c r="O197" s="2055" t="s">
        <v>596</v>
      </c>
      <c r="P197" s="2053"/>
    </row>
    <row r="198" spans="1:16" s="2056" customFormat="1" ht="27.75" customHeight="1" x14ac:dyDescent="0.2">
      <c r="A198" s="2055">
        <v>28</v>
      </c>
      <c r="B198" s="2053" t="s">
        <v>2343</v>
      </c>
      <c r="C198" s="4955" t="s">
        <v>8642</v>
      </c>
      <c r="D198" s="5096"/>
      <c r="E198" s="5096"/>
      <c r="F198" s="5097"/>
      <c r="G198" s="2054">
        <v>41661</v>
      </c>
      <c r="H198" s="2054">
        <v>41944</v>
      </c>
      <c r="I198" s="5094"/>
      <c r="J198" s="5095"/>
      <c r="K198" s="2053"/>
      <c r="L198" s="2053"/>
      <c r="M198" s="2055" t="s">
        <v>8966</v>
      </c>
      <c r="N198" s="2055" t="s">
        <v>621</v>
      </c>
      <c r="O198" s="2055" t="s">
        <v>596</v>
      </c>
      <c r="P198" s="2053" t="s">
        <v>8643</v>
      </c>
    </row>
    <row r="199" spans="1:16" s="2056" customFormat="1" ht="27.75" customHeight="1" x14ac:dyDescent="0.2">
      <c r="A199" s="2055">
        <v>29</v>
      </c>
      <c r="B199" s="2053" t="s">
        <v>2343</v>
      </c>
      <c r="C199" s="4955" t="s">
        <v>8642</v>
      </c>
      <c r="D199" s="5096"/>
      <c r="E199" s="5096"/>
      <c r="F199" s="5097"/>
      <c r="G199" s="2054">
        <v>41661</v>
      </c>
      <c r="H199" s="2054">
        <v>41944</v>
      </c>
      <c r="I199" s="5094"/>
      <c r="J199" s="2062">
        <v>3</v>
      </c>
      <c r="K199" s="2053"/>
      <c r="L199" s="2053"/>
      <c r="M199" s="2055" t="s">
        <v>8967</v>
      </c>
      <c r="N199" s="2055" t="s">
        <v>621</v>
      </c>
      <c r="O199" s="2055" t="s">
        <v>596</v>
      </c>
      <c r="P199" s="2053" t="s">
        <v>8983</v>
      </c>
    </row>
    <row r="200" spans="1:16" s="2056" customFormat="1" ht="27.75" customHeight="1" x14ac:dyDescent="0.2">
      <c r="A200" s="2055">
        <v>30</v>
      </c>
      <c r="B200" s="2053" t="s">
        <v>2343</v>
      </c>
      <c r="C200" s="4955" t="s">
        <v>8642</v>
      </c>
      <c r="D200" s="5096"/>
      <c r="E200" s="5096"/>
      <c r="F200" s="5097"/>
      <c r="G200" s="2054">
        <v>41661</v>
      </c>
      <c r="H200" s="2054">
        <v>41944</v>
      </c>
      <c r="I200" s="5094"/>
      <c r="J200" s="2062">
        <v>4</v>
      </c>
      <c r="K200" s="2053"/>
      <c r="L200" s="2053"/>
      <c r="M200" s="2055" t="s">
        <v>8968</v>
      </c>
      <c r="N200" s="2055" t="s">
        <v>621</v>
      </c>
      <c r="O200" s="2055" t="s">
        <v>596</v>
      </c>
      <c r="P200" s="2053" t="s">
        <v>8984</v>
      </c>
    </row>
    <row r="201" spans="1:16" s="2056" customFormat="1" ht="27.75" customHeight="1" x14ac:dyDescent="0.2">
      <c r="A201" s="2055">
        <v>31</v>
      </c>
      <c r="B201" s="2053" t="s">
        <v>2343</v>
      </c>
      <c r="C201" s="4955" t="s">
        <v>8642</v>
      </c>
      <c r="D201" s="5096"/>
      <c r="E201" s="5096"/>
      <c r="F201" s="5097"/>
      <c r="G201" s="2054">
        <v>41661</v>
      </c>
      <c r="H201" s="2054">
        <v>41944</v>
      </c>
      <c r="I201" s="5094"/>
      <c r="J201" s="2062">
        <v>5</v>
      </c>
      <c r="K201" s="2053"/>
      <c r="L201" s="2053"/>
      <c r="M201" s="2055" t="s">
        <v>8969</v>
      </c>
      <c r="N201" s="2055" t="s">
        <v>621</v>
      </c>
      <c r="O201" s="2055" t="s">
        <v>596</v>
      </c>
      <c r="P201" s="2053"/>
    </row>
    <row r="202" spans="1:16" s="2056" customFormat="1" ht="27.75" customHeight="1" x14ac:dyDescent="0.2">
      <c r="A202" s="2055">
        <v>32</v>
      </c>
      <c r="B202" s="2053" t="s">
        <v>2343</v>
      </c>
      <c r="C202" s="4955" t="s">
        <v>8642</v>
      </c>
      <c r="D202" s="5096"/>
      <c r="E202" s="5096"/>
      <c r="F202" s="5097"/>
      <c r="G202" s="2054">
        <v>41661</v>
      </c>
      <c r="H202" s="2054">
        <v>41944</v>
      </c>
      <c r="I202" s="5094"/>
      <c r="J202" s="2062">
        <v>6</v>
      </c>
      <c r="K202" s="2053"/>
      <c r="L202" s="2053"/>
      <c r="M202" s="2055" t="s">
        <v>8970</v>
      </c>
      <c r="N202" s="2055" t="s">
        <v>621</v>
      </c>
      <c r="O202" s="2055" t="s">
        <v>596</v>
      </c>
      <c r="P202" s="2063" t="s">
        <v>8985</v>
      </c>
    </row>
    <row r="203" spans="1:16" s="2056" customFormat="1" ht="27.75" customHeight="1" x14ac:dyDescent="0.2">
      <c r="A203" s="2055">
        <v>33</v>
      </c>
      <c r="B203" s="2053" t="s">
        <v>2343</v>
      </c>
      <c r="C203" s="4955" t="s">
        <v>8642</v>
      </c>
      <c r="D203" s="5096"/>
      <c r="E203" s="5096"/>
      <c r="F203" s="5097"/>
      <c r="G203" s="2054">
        <v>41661</v>
      </c>
      <c r="H203" s="2054">
        <v>41944</v>
      </c>
      <c r="I203" s="5095"/>
      <c r="J203" s="2062">
        <v>7</v>
      </c>
      <c r="K203" s="2053"/>
      <c r="L203" s="2053"/>
      <c r="M203" s="2055" t="s">
        <v>8971</v>
      </c>
      <c r="N203" s="2055" t="s">
        <v>621</v>
      </c>
      <c r="O203" s="2055" t="s">
        <v>596</v>
      </c>
      <c r="P203" s="2053"/>
    </row>
    <row r="204" spans="1:16" s="2056" customFormat="1" ht="27.75" customHeight="1" x14ac:dyDescent="0.2">
      <c r="A204" s="2055">
        <v>34</v>
      </c>
      <c r="B204" s="2053" t="s">
        <v>2343</v>
      </c>
      <c r="C204" s="4955" t="s">
        <v>8642</v>
      </c>
      <c r="D204" s="5096"/>
      <c r="E204" s="5096"/>
      <c r="F204" s="5097"/>
      <c r="G204" s="2054">
        <v>41661</v>
      </c>
      <c r="H204" s="2054">
        <v>41944</v>
      </c>
      <c r="I204" s="5093">
        <v>529</v>
      </c>
      <c r="J204" s="2062">
        <v>1</v>
      </c>
      <c r="K204" s="2053"/>
      <c r="L204" s="2053"/>
      <c r="M204" s="2055" t="s">
        <v>8972</v>
      </c>
      <c r="N204" s="2055" t="s">
        <v>621</v>
      </c>
      <c r="O204" s="2055" t="s">
        <v>596</v>
      </c>
      <c r="P204" s="2053"/>
    </row>
    <row r="205" spans="1:16" s="2056" customFormat="1" ht="27.75" customHeight="1" x14ac:dyDescent="0.2">
      <c r="A205" s="2055">
        <v>35</v>
      </c>
      <c r="B205" s="2053" t="s">
        <v>2343</v>
      </c>
      <c r="C205" s="4955" t="s">
        <v>8642</v>
      </c>
      <c r="D205" s="5096"/>
      <c r="E205" s="5096"/>
      <c r="F205" s="5097"/>
      <c r="G205" s="2054">
        <v>41661</v>
      </c>
      <c r="H205" s="2054">
        <v>41944</v>
      </c>
      <c r="I205" s="5094"/>
      <c r="J205" s="2062">
        <v>2</v>
      </c>
      <c r="K205" s="2053"/>
      <c r="L205" s="2053"/>
      <c r="M205" s="2055" t="s">
        <v>8973</v>
      </c>
      <c r="N205" s="2055" t="s">
        <v>621</v>
      </c>
      <c r="O205" s="2055" t="s">
        <v>596</v>
      </c>
      <c r="P205" s="2063" t="s">
        <v>8986</v>
      </c>
    </row>
    <row r="206" spans="1:16" s="2056" customFormat="1" ht="27.75" customHeight="1" x14ac:dyDescent="0.2">
      <c r="A206" s="2055">
        <v>36</v>
      </c>
      <c r="B206" s="2053" t="s">
        <v>2343</v>
      </c>
      <c r="C206" s="4955" t="s">
        <v>8642</v>
      </c>
      <c r="D206" s="5096"/>
      <c r="E206" s="5096"/>
      <c r="F206" s="5097"/>
      <c r="G206" s="2054">
        <v>41661</v>
      </c>
      <c r="H206" s="2054">
        <v>41944</v>
      </c>
      <c r="I206" s="5094"/>
      <c r="J206" s="5093">
        <v>3</v>
      </c>
      <c r="K206" s="2053"/>
      <c r="L206" s="2053"/>
      <c r="M206" s="2055" t="s">
        <v>8974</v>
      </c>
      <c r="N206" s="2055" t="s">
        <v>621</v>
      </c>
      <c r="O206" s="2055" t="s">
        <v>596</v>
      </c>
      <c r="P206" s="2063"/>
    </row>
    <row r="207" spans="1:16" s="2056" customFormat="1" ht="27.75" customHeight="1" x14ac:dyDescent="0.2">
      <c r="A207" s="2055">
        <v>37</v>
      </c>
      <c r="B207" s="2053" t="s">
        <v>2343</v>
      </c>
      <c r="C207" s="4955" t="s">
        <v>8644</v>
      </c>
      <c r="D207" s="5096"/>
      <c r="E207" s="5096"/>
      <c r="F207" s="5097"/>
      <c r="G207" s="2054">
        <v>41646</v>
      </c>
      <c r="H207" s="2054">
        <v>42004</v>
      </c>
      <c r="I207" s="5094"/>
      <c r="J207" s="5095"/>
      <c r="K207" s="2053"/>
      <c r="L207" s="2053"/>
      <c r="M207" s="2055" t="s">
        <v>8975</v>
      </c>
      <c r="N207" s="2055" t="s">
        <v>621</v>
      </c>
      <c r="O207" s="2055" t="s">
        <v>596</v>
      </c>
      <c r="P207" s="2053"/>
    </row>
    <row r="208" spans="1:16" s="2056" customFormat="1" ht="27.75" customHeight="1" x14ac:dyDescent="0.2">
      <c r="A208" s="2055">
        <v>38</v>
      </c>
      <c r="B208" s="2053" t="s">
        <v>2343</v>
      </c>
      <c r="C208" s="4955" t="s">
        <v>8644</v>
      </c>
      <c r="D208" s="5096"/>
      <c r="E208" s="5096"/>
      <c r="F208" s="5097"/>
      <c r="G208" s="2054">
        <v>41646</v>
      </c>
      <c r="H208" s="2054">
        <v>42004</v>
      </c>
      <c r="I208" s="5094"/>
      <c r="J208" s="2062">
        <v>4</v>
      </c>
      <c r="K208" s="2053"/>
      <c r="L208" s="2053"/>
      <c r="M208" s="2055" t="s">
        <v>8976</v>
      </c>
      <c r="N208" s="2055" t="s">
        <v>621</v>
      </c>
      <c r="O208" s="2055" t="s">
        <v>596</v>
      </c>
      <c r="P208" s="2053" t="s">
        <v>8987</v>
      </c>
    </row>
    <row r="209" spans="1:21" s="2056" customFormat="1" ht="27.75" customHeight="1" x14ac:dyDescent="0.2">
      <c r="A209" s="2055">
        <v>39</v>
      </c>
      <c r="B209" s="2053" t="s">
        <v>2343</v>
      </c>
      <c r="C209" s="4955" t="s">
        <v>8645</v>
      </c>
      <c r="D209" s="5096"/>
      <c r="E209" s="5096"/>
      <c r="F209" s="5097"/>
      <c r="G209" s="2054">
        <v>41668</v>
      </c>
      <c r="H209" s="2054">
        <v>41675</v>
      </c>
      <c r="I209" s="5094"/>
      <c r="J209" s="5093">
        <v>5</v>
      </c>
      <c r="K209" s="2053"/>
      <c r="L209" s="2053"/>
      <c r="M209" s="2055">
        <v>98</v>
      </c>
      <c r="N209" s="2055" t="s">
        <v>621</v>
      </c>
      <c r="O209" s="2055" t="s">
        <v>596</v>
      </c>
      <c r="P209" s="2053"/>
    </row>
    <row r="210" spans="1:21" s="2056" customFormat="1" ht="27.75" customHeight="1" x14ac:dyDescent="0.2">
      <c r="A210" s="2055">
        <v>40</v>
      </c>
      <c r="B210" s="2053" t="s">
        <v>2343</v>
      </c>
      <c r="C210" s="4955" t="s">
        <v>8646</v>
      </c>
      <c r="D210" s="5096"/>
      <c r="E210" s="5096"/>
      <c r="F210" s="5097"/>
      <c r="G210" s="2054">
        <v>41687</v>
      </c>
      <c r="H210" s="2054">
        <v>42004</v>
      </c>
      <c r="I210" s="5094"/>
      <c r="J210" s="5094"/>
      <c r="K210" s="2053"/>
      <c r="L210" s="2053"/>
      <c r="M210" s="2055">
        <v>27</v>
      </c>
      <c r="N210" s="2055" t="s">
        <v>621</v>
      </c>
      <c r="O210" s="2055" t="s">
        <v>596</v>
      </c>
      <c r="P210" s="2053"/>
    </row>
    <row r="211" spans="1:21" s="2056" customFormat="1" ht="27.75" customHeight="1" x14ac:dyDescent="0.2">
      <c r="A211" s="2055">
        <v>41</v>
      </c>
      <c r="B211" s="2053" t="s">
        <v>2343</v>
      </c>
      <c r="C211" s="4955" t="s">
        <v>8647</v>
      </c>
      <c r="D211" s="5096"/>
      <c r="E211" s="5096"/>
      <c r="F211" s="5097"/>
      <c r="G211" s="2054">
        <v>41983</v>
      </c>
      <c r="H211" s="2054">
        <v>41907</v>
      </c>
      <c r="I211" s="5094"/>
      <c r="J211" s="5094"/>
      <c r="K211" s="2053"/>
      <c r="L211" s="2053"/>
      <c r="M211" s="2055">
        <v>50</v>
      </c>
      <c r="N211" s="2055" t="s">
        <v>621</v>
      </c>
      <c r="O211" s="2055" t="s">
        <v>596</v>
      </c>
      <c r="P211" s="2053"/>
    </row>
    <row r="212" spans="1:21" s="2056" customFormat="1" ht="27.75" customHeight="1" x14ac:dyDescent="0.2">
      <c r="A212" s="2055">
        <v>42</v>
      </c>
      <c r="B212" s="2053" t="s">
        <v>2343</v>
      </c>
      <c r="C212" s="4955" t="s">
        <v>8648</v>
      </c>
      <c r="D212" s="5096"/>
      <c r="E212" s="5096"/>
      <c r="F212" s="5097"/>
      <c r="G212" s="2054">
        <v>41695</v>
      </c>
      <c r="H212" s="2054">
        <v>41702</v>
      </c>
      <c r="I212" s="5094"/>
      <c r="J212" s="5095"/>
      <c r="K212" s="2053"/>
      <c r="L212" s="2053"/>
      <c r="M212" s="2055">
        <v>40</v>
      </c>
      <c r="N212" s="2055" t="s">
        <v>621</v>
      </c>
      <c r="O212" s="2055" t="s">
        <v>596</v>
      </c>
      <c r="P212" s="2053"/>
    </row>
    <row r="213" spans="1:21" s="2056" customFormat="1" ht="27.75" customHeight="1" x14ac:dyDescent="0.2">
      <c r="A213" s="2055">
        <v>43</v>
      </c>
      <c r="B213" s="2053" t="s">
        <v>2343</v>
      </c>
      <c r="C213" s="4955" t="s">
        <v>8649</v>
      </c>
      <c r="D213" s="5096"/>
      <c r="E213" s="5096"/>
      <c r="F213" s="5097"/>
      <c r="G213" s="2054">
        <v>41696</v>
      </c>
      <c r="H213" s="2054">
        <v>41767</v>
      </c>
      <c r="I213" s="5094"/>
      <c r="J213" s="5093">
        <v>6</v>
      </c>
      <c r="K213" s="2053"/>
      <c r="L213" s="2053"/>
      <c r="M213" s="2055">
        <v>31</v>
      </c>
      <c r="N213" s="2055" t="s">
        <v>621</v>
      </c>
      <c r="O213" s="2055" t="s">
        <v>596</v>
      </c>
      <c r="P213" s="2053"/>
      <c r="R213" s="2056">
        <f>100000/6</f>
        <v>16666.666666666668</v>
      </c>
      <c r="T213" s="2056">
        <f>12000*7</f>
        <v>84000</v>
      </c>
    </row>
    <row r="214" spans="1:21" s="2056" customFormat="1" ht="27.75" customHeight="1" x14ac:dyDescent="0.2">
      <c r="A214" s="2055">
        <v>44</v>
      </c>
      <c r="B214" s="2053" t="s">
        <v>2343</v>
      </c>
      <c r="C214" s="4955" t="s">
        <v>8650</v>
      </c>
      <c r="D214" s="5096"/>
      <c r="E214" s="5096"/>
      <c r="F214" s="5097"/>
      <c r="G214" s="2054">
        <v>41641</v>
      </c>
      <c r="H214" s="2054">
        <v>42004</v>
      </c>
      <c r="I214" s="5094"/>
      <c r="J214" s="5094"/>
      <c r="K214" s="2053"/>
      <c r="L214" s="2053"/>
      <c r="M214" s="2055">
        <v>24</v>
      </c>
      <c r="N214" s="2055" t="s">
        <v>621</v>
      </c>
      <c r="O214" s="2055" t="s">
        <v>596</v>
      </c>
      <c r="P214" s="2053"/>
      <c r="R214" s="2056">
        <f>9000/6</f>
        <v>1500</v>
      </c>
      <c r="T214" s="2056">
        <f>+T213/5</f>
        <v>16800</v>
      </c>
      <c r="U214" s="2056">
        <f>7000/5</f>
        <v>1400</v>
      </c>
    </row>
    <row r="215" spans="1:21" s="2056" customFormat="1" ht="27.75" customHeight="1" x14ac:dyDescent="0.2">
      <c r="A215" s="2055">
        <v>45</v>
      </c>
      <c r="B215" s="2053" t="s">
        <v>2343</v>
      </c>
      <c r="C215" s="4955" t="s">
        <v>8651</v>
      </c>
      <c r="D215" s="5096"/>
      <c r="E215" s="5096"/>
      <c r="F215" s="5097"/>
      <c r="G215" s="2054">
        <v>41694</v>
      </c>
      <c r="H215" s="2054">
        <v>41907</v>
      </c>
      <c r="I215" s="5094"/>
      <c r="J215" s="5094"/>
      <c r="K215" s="2053"/>
      <c r="L215" s="2053"/>
      <c r="M215" s="2055">
        <v>24</v>
      </c>
      <c r="N215" s="2055" t="s">
        <v>621</v>
      </c>
      <c r="O215" s="2055" t="s">
        <v>596</v>
      </c>
      <c r="P215" s="2053"/>
    </row>
    <row r="216" spans="1:21" s="2056" customFormat="1" ht="27.75" customHeight="1" x14ac:dyDescent="0.2">
      <c r="A216" s="2055">
        <v>46</v>
      </c>
      <c r="B216" s="2053" t="s">
        <v>2343</v>
      </c>
      <c r="C216" s="4955" t="s">
        <v>8652</v>
      </c>
      <c r="D216" s="5096"/>
      <c r="E216" s="5096"/>
      <c r="F216" s="5097"/>
      <c r="G216" s="2054">
        <v>41701</v>
      </c>
      <c r="H216" s="2054">
        <v>41907</v>
      </c>
      <c r="I216" s="5094"/>
      <c r="J216" s="5094"/>
      <c r="K216" s="2053"/>
      <c r="L216" s="2053"/>
      <c r="M216" s="2055">
        <v>20</v>
      </c>
      <c r="N216" s="2055" t="s">
        <v>621</v>
      </c>
      <c r="O216" s="2055" t="s">
        <v>596</v>
      </c>
      <c r="P216" s="2053"/>
    </row>
    <row r="217" spans="1:21" s="2056" customFormat="1" ht="27.75" customHeight="1" x14ac:dyDescent="0.2">
      <c r="A217" s="2055">
        <v>47</v>
      </c>
      <c r="B217" s="2053" t="s">
        <v>2343</v>
      </c>
      <c r="C217" s="4955" t="s">
        <v>8653</v>
      </c>
      <c r="D217" s="5096"/>
      <c r="E217" s="5096"/>
      <c r="F217" s="5097"/>
      <c r="G217" s="2054">
        <v>41694</v>
      </c>
      <c r="H217" s="2054">
        <v>41948</v>
      </c>
      <c r="I217" s="5094"/>
      <c r="J217" s="5094"/>
      <c r="K217" s="2053"/>
      <c r="L217" s="2053"/>
      <c r="M217" s="2055">
        <v>47</v>
      </c>
      <c r="N217" s="2055" t="s">
        <v>621</v>
      </c>
      <c r="O217" s="2055" t="s">
        <v>596</v>
      </c>
      <c r="P217" s="2063" t="s">
        <v>8977</v>
      </c>
    </row>
    <row r="218" spans="1:21" s="2056" customFormat="1" ht="27.75" customHeight="1" x14ac:dyDescent="0.2">
      <c r="A218" s="2055">
        <v>48</v>
      </c>
      <c r="B218" s="2053" t="s">
        <v>2343</v>
      </c>
      <c r="C218" s="4955" t="s">
        <v>8654</v>
      </c>
      <c r="D218" s="5096"/>
      <c r="E218" s="5096"/>
      <c r="F218" s="5097"/>
      <c r="G218" s="2054">
        <v>41725</v>
      </c>
      <c r="H218" s="2054">
        <v>41730</v>
      </c>
      <c r="I218" s="5094"/>
      <c r="J218" s="5094"/>
      <c r="K218" s="2053"/>
      <c r="L218" s="2053"/>
      <c r="M218" s="2055">
        <v>36</v>
      </c>
      <c r="N218" s="2055" t="s">
        <v>621</v>
      </c>
      <c r="O218" s="2055" t="s">
        <v>596</v>
      </c>
      <c r="P218" s="2053"/>
    </row>
    <row r="219" spans="1:21" s="2056" customFormat="1" ht="27.75" customHeight="1" x14ac:dyDescent="0.2">
      <c r="A219" s="2055">
        <v>49</v>
      </c>
      <c r="B219" s="2053" t="s">
        <v>2343</v>
      </c>
      <c r="C219" s="4955" t="s">
        <v>8655</v>
      </c>
      <c r="D219" s="5096"/>
      <c r="E219" s="5096"/>
      <c r="F219" s="5097"/>
      <c r="G219" s="2054">
        <v>41733</v>
      </c>
      <c r="H219" s="2054">
        <v>41901</v>
      </c>
      <c r="I219" s="5094"/>
      <c r="J219" s="5094"/>
      <c r="K219" s="2053"/>
      <c r="L219" s="2053"/>
      <c r="M219" s="2055">
        <v>58</v>
      </c>
      <c r="N219" s="2055" t="s">
        <v>621</v>
      </c>
      <c r="O219" s="2055" t="s">
        <v>596</v>
      </c>
      <c r="P219" s="2053"/>
    </row>
    <row r="220" spans="1:21" s="2056" customFormat="1" ht="27.75" customHeight="1" x14ac:dyDescent="0.2">
      <c r="A220" s="2055">
        <v>50</v>
      </c>
      <c r="B220" s="2053" t="s">
        <v>2343</v>
      </c>
      <c r="C220" s="4955" t="s">
        <v>8656</v>
      </c>
      <c r="D220" s="5096"/>
      <c r="E220" s="5096"/>
      <c r="F220" s="5097"/>
      <c r="G220" s="2054">
        <v>41750</v>
      </c>
      <c r="H220" s="2054">
        <v>41754</v>
      </c>
      <c r="I220" s="5095"/>
      <c r="J220" s="5095"/>
      <c r="K220" s="2053"/>
      <c r="L220" s="2053"/>
      <c r="M220" s="2055">
        <v>60</v>
      </c>
      <c r="N220" s="2055" t="s">
        <v>621</v>
      </c>
      <c r="O220" s="2055" t="s">
        <v>596</v>
      </c>
      <c r="P220" s="2053" t="s">
        <v>8988</v>
      </c>
    </row>
    <row r="221" spans="1:21" s="2056" customFormat="1" ht="27.75" customHeight="1" x14ac:dyDescent="0.2">
      <c r="A221" s="2055">
        <v>51</v>
      </c>
      <c r="B221" s="2053" t="s">
        <v>2343</v>
      </c>
      <c r="C221" s="4955" t="s">
        <v>8657</v>
      </c>
      <c r="D221" s="5096"/>
      <c r="E221" s="5096"/>
      <c r="F221" s="5097"/>
      <c r="G221" s="2054">
        <v>41767</v>
      </c>
      <c r="H221" s="2054">
        <v>41919</v>
      </c>
      <c r="I221" s="5093">
        <v>530</v>
      </c>
      <c r="J221" s="5093">
        <v>1</v>
      </c>
      <c r="K221" s="2053"/>
      <c r="L221" s="2053"/>
      <c r="M221" s="2055">
        <v>27</v>
      </c>
      <c r="N221" s="2055" t="s">
        <v>621</v>
      </c>
      <c r="O221" s="2055" t="s">
        <v>596</v>
      </c>
      <c r="P221" s="2053"/>
    </row>
    <row r="222" spans="1:21" s="2056" customFormat="1" ht="27.75" customHeight="1" x14ac:dyDescent="0.2">
      <c r="A222" s="2055">
        <v>52</v>
      </c>
      <c r="B222" s="2053" t="s">
        <v>2343</v>
      </c>
      <c r="C222" s="4955" t="s">
        <v>8658</v>
      </c>
      <c r="D222" s="5096"/>
      <c r="E222" s="5096"/>
      <c r="F222" s="5097"/>
      <c r="G222" s="2054">
        <v>41760</v>
      </c>
      <c r="H222" s="2054">
        <v>41907</v>
      </c>
      <c r="I222" s="5094"/>
      <c r="J222" s="5094"/>
      <c r="K222" s="2053"/>
      <c r="L222" s="2053"/>
      <c r="M222" s="2055">
        <v>21</v>
      </c>
      <c r="N222" s="2055" t="s">
        <v>621</v>
      </c>
      <c r="O222" s="2055" t="s">
        <v>596</v>
      </c>
      <c r="P222" s="2053"/>
    </row>
    <row r="223" spans="1:21" s="2056" customFormat="1" ht="27.75" customHeight="1" x14ac:dyDescent="0.2">
      <c r="A223" s="2055">
        <v>53</v>
      </c>
      <c r="B223" s="2053" t="s">
        <v>2343</v>
      </c>
      <c r="C223" s="4955" t="s">
        <v>8659</v>
      </c>
      <c r="D223" s="5096"/>
      <c r="E223" s="5096"/>
      <c r="F223" s="5097"/>
      <c r="G223" s="2054">
        <v>41723</v>
      </c>
      <c r="H223" s="2054">
        <v>41793</v>
      </c>
      <c r="I223" s="5094"/>
      <c r="J223" s="5094"/>
      <c r="K223" s="2053"/>
      <c r="L223" s="2053"/>
      <c r="M223" s="2055">
        <v>82</v>
      </c>
      <c r="N223" s="2055" t="s">
        <v>621</v>
      </c>
      <c r="O223" s="2055" t="s">
        <v>596</v>
      </c>
      <c r="P223" s="2053"/>
    </row>
    <row r="224" spans="1:21" s="2056" customFormat="1" ht="27.75" customHeight="1" x14ac:dyDescent="0.2">
      <c r="A224" s="2055">
        <v>54</v>
      </c>
      <c r="B224" s="2053" t="s">
        <v>2343</v>
      </c>
      <c r="C224" s="4955" t="s">
        <v>8660</v>
      </c>
      <c r="D224" s="5096"/>
      <c r="E224" s="5096"/>
      <c r="F224" s="5097"/>
      <c r="G224" s="2054">
        <v>41778</v>
      </c>
      <c r="H224" s="2054">
        <v>41991</v>
      </c>
      <c r="I224" s="5094"/>
      <c r="J224" s="5095"/>
      <c r="K224" s="2053"/>
      <c r="L224" s="2053"/>
      <c r="M224" s="2055">
        <v>96</v>
      </c>
      <c r="N224" s="2055" t="s">
        <v>621</v>
      </c>
      <c r="O224" s="2055" t="s">
        <v>596</v>
      </c>
      <c r="P224" s="2053"/>
    </row>
    <row r="225" spans="1:16" s="2056" customFormat="1" ht="27.75" customHeight="1" x14ac:dyDescent="0.2">
      <c r="A225" s="2055">
        <v>55</v>
      </c>
      <c r="B225" s="2053" t="s">
        <v>2343</v>
      </c>
      <c r="C225" s="4955" t="s">
        <v>8661</v>
      </c>
      <c r="D225" s="5096"/>
      <c r="E225" s="5096"/>
      <c r="F225" s="5097"/>
      <c r="G225" s="2054">
        <v>41820</v>
      </c>
      <c r="H225" s="2054">
        <v>41821</v>
      </c>
      <c r="I225" s="5094"/>
      <c r="J225" s="5093">
        <v>2</v>
      </c>
      <c r="K225" s="2053"/>
      <c r="L225" s="2053"/>
      <c r="M225" s="2055">
        <v>41</v>
      </c>
      <c r="N225" s="2055" t="s">
        <v>621</v>
      </c>
      <c r="O225" s="2055" t="s">
        <v>596</v>
      </c>
      <c r="P225" s="2053"/>
    </row>
    <row r="226" spans="1:16" s="2056" customFormat="1" ht="27.75" customHeight="1" x14ac:dyDescent="0.2">
      <c r="A226" s="2055">
        <v>56</v>
      </c>
      <c r="B226" s="2053" t="s">
        <v>2343</v>
      </c>
      <c r="C226" s="4955" t="s">
        <v>8662</v>
      </c>
      <c r="D226" s="5096"/>
      <c r="E226" s="5096"/>
      <c r="F226" s="5097"/>
      <c r="G226" s="2054">
        <v>41814</v>
      </c>
      <c r="H226" s="2054">
        <v>41821</v>
      </c>
      <c r="I226" s="5094"/>
      <c r="J226" s="5094"/>
      <c r="K226" s="2053"/>
      <c r="L226" s="2053"/>
      <c r="M226" s="2055">
        <v>68</v>
      </c>
      <c r="N226" s="2055" t="s">
        <v>621</v>
      </c>
      <c r="O226" s="2055" t="s">
        <v>596</v>
      </c>
      <c r="P226" s="2053"/>
    </row>
    <row r="227" spans="1:16" s="2056" customFormat="1" ht="27.75" customHeight="1" x14ac:dyDescent="0.2">
      <c r="A227" s="2055">
        <v>57</v>
      </c>
      <c r="B227" s="2053" t="s">
        <v>2343</v>
      </c>
      <c r="C227" s="4955" t="s">
        <v>8663</v>
      </c>
      <c r="D227" s="5096"/>
      <c r="E227" s="5096"/>
      <c r="F227" s="5097"/>
      <c r="G227" s="2054">
        <v>41821</v>
      </c>
      <c r="H227" s="2054">
        <v>41851</v>
      </c>
      <c r="I227" s="5094"/>
      <c r="J227" s="5094"/>
      <c r="K227" s="2053"/>
      <c r="L227" s="2053"/>
      <c r="M227" s="2055">
        <v>38</v>
      </c>
      <c r="N227" s="2055" t="s">
        <v>621</v>
      </c>
      <c r="O227" s="2055" t="s">
        <v>596</v>
      </c>
      <c r="P227" s="2053"/>
    </row>
    <row r="228" spans="1:16" s="2056" customFormat="1" ht="27.75" customHeight="1" x14ac:dyDescent="0.2">
      <c r="A228" s="2055">
        <v>58</v>
      </c>
      <c r="B228" s="2053" t="s">
        <v>2343</v>
      </c>
      <c r="C228" s="4955" t="s">
        <v>8664</v>
      </c>
      <c r="D228" s="5096"/>
      <c r="E228" s="5096"/>
      <c r="F228" s="5097"/>
      <c r="G228" s="2054">
        <v>41695</v>
      </c>
      <c r="H228" s="2054">
        <v>41730</v>
      </c>
      <c r="I228" s="5094"/>
      <c r="J228" s="5094"/>
      <c r="K228" s="2053"/>
      <c r="L228" s="2053"/>
      <c r="M228" s="2055">
        <v>52</v>
      </c>
      <c r="N228" s="2055" t="s">
        <v>621</v>
      </c>
      <c r="O228" s="2055" t="s">
        <v>596</v>
      </c>
      <c r="P228" s="2053" t="s">
        <v>8989</v>
      </c>
    </row>
    <row r="229" spans="1:16" s="2056" customFormat="1" ht="27.75" customHeight="1" x14ac:dyDescent="0.2">
      <c r="A229" s="2055">
        <v>59</v>
      </c>
      <c r="B229" s="2053" t="s">
        <v>2343</v>
      </c>
      <c r="C229" s="4955" t="s">
        <v>8665</v>
      </c>
      <c r="D229" s="5096"/>
      <c r="E229" s="5096"/>
      <c r="F229" s="5097"/>
      <c r="G229" s="2054">
        <v>41881</v>
      </c>
      <c r="H229" s="2054">
        <v>41883</v>
      </c>
      <c r="I229" s="5094"/>
      <c r="J229" s="5095"/>
      <c r="K229" s="2053"/>
      <c r="L229" s="2053"/>
      <c r="M229" s="2055">
        <v>22</v>
      </c>
      <c r="N229" s="2055" t="s">
        <v>621</v>
      </c>
      <c r="O229" s="2055" t="s">
        <v>596</v>
      </c>
      <c r="P229" s="2053"/>
    </row>
    <row r="230" spans="1:16" s="2056" customFormat="1" ht="16.5" customHeight="1" x14ac:dyDescent="0.2">
      <c r="A230" s="2055">
        <v>60</v>
      </c>
      <c r="B230" s="2053" t="s">
        <v>2343</v>
      </c>
      <c r="C230" s="4955" t="s">
        <v>8666</v>
      </c>
      <c r="D230" s="5096"/>
      <c r="E230" s="5096"/>
      <c r="F230" s="5097"/>
      <c r="G230" s="2054">
        <v>41905</v>
      </c>
      <c r="H230" s="2054">
        <v>41682</v>
      </c>
      <c r="I230" s="5094"/>
      <c r="J230" s="5093">
        <v>3</v>
      </c>
      <c r="K230" s="2053"/>
      <c r="L230" s="2053"/>
      <c r="M230" s="2055">
        <v>37</v>
      </c>
      <c r="N230" s="2055" t="s">
        <v>621</v>
      </c>
      <c r="O230" s="2055" t="s">
        <v>596</v>
      </c>
      <c r="P230" s="2053"/>
    </row>
    <row r="231" spans="1:16" s="2056" customFormat="1" ht="27.75" customHeight="1" x14ac:dyDescent="0.2">
      <c r="A231" s="2055">
        <v>61</v>
      </c>
      <c r="B231" s="2053" t="s">
        <v>2343</v>
      </c>
      <c r="C231" s="4955" t="s">
        <v>8667</v>
      </c>
      <c r="D231" s="5096"/>
      <c r="E231" s="5096"/>
      <c r="F231" s="5097"/>
      <c r="G231" s="2054">
        <v>41892</v>
      </c>
      <c r="H231" s="2054">
        <v>41913</v>
      </c>
      <c r="I231" s="5094"/>
      <c r="J231" s="5094"/>
      <c r="K231" s="2053"/>
      <c r="L231" s="2053"/>
      <c r="M231" s="2055">
        <v>32</v>
      </c>
      <c r="N231" s="2055" t="s">
        <v>621</v>
      </c>
      <c r="O231" s="2055" t="s">
        <v>596</v>
      </c>
      <c r="P231" s="2053"/>
    </row>
    <row r="232" spans="1:16" s="2056" customFormat="1" ht="27.75" customHeight="1" x14ac:dyDescent="0.2">
      <c r="A232" s="2055">
        <v>62</v>
      </c>
      <c r="B232" s="2053" t="s">
        <v>2343</v>
      </c>
      <c r="C232" s="4955" t="s">
        <v>8668</v>
      </c>
      <c r="D232" s="5096"/>
      <c r="E232" s="5096"/>
      <c r="F232" s="5097"/>
      <c r="G232" s="2054">
        <v>41897</v>
      </c>
      <c r="H232" s="2054">
        <v>41974</v>
      </c>
      <c r="I232" s="5094"/>
      <c r="J232" s="5094"/>
      <c r="K232" s="2053"/>
      <c r="L232" s="2053"/>
      <c r="M232" s="2055">
        <v>24</v>
      </c>
      <c r="N232" s="2055" t="s">
        <v>621</v>
      </c>
      <c r="O232" s="2055" t="s">
        <v>596</v>
      </c>
      <c r="P232" s="2053"/>
    </row>
    <row r="233" spans="1:16" s="2056" customFormat="1" ht="27.75" customHeight="1" x14ac:dyDescent="0.2">
      <c r="A233" s="2055">
        <v>63</v>
      </c>
      <c r="B233" s="2053" t="s">
        <v>2343</v>
      </c>
      <c r="C233" s="4955" t="s">
        <v>8669</v>
      </c>
      <c r="D233" s="5096"/>
      <c r="E233" s="5096"/>
      <c r="F233" s="5097"/>
      <c r="G233" s="2054">
        <v>41887</v>
      </c>
      <c r="H233" s="2054">
        <v>41913</v>
      </c>
      <c r="I233" s="5094"/>
      <c r="J233" s="5094"/>
      <c r="K233" s="2053"/>
      <c r="L233" s="2053"/>
      <c r="M233" s="2055">
        <v>57</v>
      </c>
      <c r="N233" s="2055" t="s">
        <v>621</v>
      </c>
      <c r="O233" s="2055" t="s">
        <v>596</v>
      </c>
      <c r="P233" s="2053"/>
    </row>
    <row r="234" spans="1:16" s="2056" customFormat="1" ht="27.75" customHeight="1" x14ac:dyDescent="0.2">
      <c r="A234" s="2055">
        <v>64</v>
      </c>
      <c r="B234" s="2053" t="s">
        <v>2343</v>
      </c>
      <c r="C234" s="4955" t="s">
        <v>8670</v>
      </c>
      <c r="D234" s="5096"/>
      <c r="E234" s="5096"/>
      <c r="F234" s="5097"/>
      <c r="G234" s="2054">
        <v>41898</v>
      </c>
      <c r="H234" s="2054">
        <v>41913</v>
      </c>
      <c r="I234" s="5094"/>
      <c r="J234" s="5094"/>
      <c r="K234" s="2053"/>
      <c r="L234" s="2053"/>
      <c r="M234" s="2055">
        <v>16</v>
      </c>
      <c r="N234" s="2055" t="s">
        <v>621</v>
      </c>
      <c r="O234" s="2055" t="s">
        <v>596</v>
      </c>
      <c r="P234" s="2053"/>
    </row>
    <row r="235" spans="1:16" s="2056" customFormat="1" ht="27.75" customHeight="1" x14ac:dyDescent="0.2">
      <c r="A235" s="2055">
        <v>65</v>
      </c>
      <c r="B235" s="2053" t="s">
        <v>2343</v>
      </c>
      <c r="C235" s="4955" t="s">
        <v>8671</v>
      </c>
      <c r="D235" s="5096"/>
      <c r="E235" s="5096"/>
      <c r="F235" s="5097"/>
      <c r="G235" s="2054">
        <v>41904</v>
      </c>
      <c r="H235" s="2054">
        <v>41991</v>
      </c>
      <c r="I235" s="5094"/>
      <c r="J235" s="5095"/>
      <c r="K235" s="2053"/>
      <c r="L235" s="2053"/>
      <c r="M235" s="2055">
        <v>59</v>
      </c>
      <c r="N235" s="2055" t="s">
        <v>621</v>
      </c>
      <c r="O235" s="2055" t="s">
        <v>596</v>
      </c>
      <c r="P235" s="2053"/>
    </row>
    <row r="236" spans="1:16" s="2056" customFormat="1" ht="27.75" customHeight="1" x14ac:dyDescent="0.2">
      <c r="A236" s="2055">
        <v>66</v>
      </c>
      <c r="B236" s="2053" t="s">
        <v>2343</v>
      </c>
      <c r="C236" s="4955" t="s">
        <v>8672</v>
      </c>
      <c r="D236" s="5096"/>
      <c r="E236" s="5096"/>
      <c r="F236" s="5097"/>
      <c r="G236" s="2054">
        <v>41906</v>
      </c>
      <c r="H236" s="2054">
        <v>41761</v>
      </c>
      <c r="I236" s="5094"/>
      <c r="J236" s="5093">
        <v>4</v>
      </c>
      <c r="K236" s="2053"/>
      <c r="L236" s="2053"/>
      <c r="M236" s="2055">
        <v>30</v>
      </c>
      <c r="N236" s="2055" t="s">
        <v>621</v>
      </c>
      <c r="O236" s="2055" t="s">
        <v>596</v>
      </c>
      <c r="P236" s="2053"/>
    </row>
    <row r="237" spans="1:16" s="2056" customFormat="1" ht="27.75" customHeight="1" x14ac:dyDescent="0.2">
      <c r="A237" s="2055">
        <v>67</v>
      </c>
      <c r="B237" s="2053" t="s">
        <v>2343</v>
      </c>
      <c r="C237" s="4955" t="s">
        <v>8673</v>
      </c>
      <c r="D237" s="5096"/>
      <c r="E237" s="5096"/>
      <c r="F237" s="5097"/>
      <c r="G237" s="2054">
        <v>41906</v>
      </c>
      <c r="H237" s="2054">
        <v>41913</v>
      </c>
      <c r="I237" s="5094"/>
      <c r="J237" s="5094"/>
      <c r="K237" s="2053"/>
      <c r="L237" s="2053"/>
      <c r="M237" s="2055">
        <v>29</v>
      </c>
      <c r="N237" s="2055" t="s">
        <v>621</v>
      </c>
      <c r="O237" s="2055" t="s">
        <v>596</v>
      </c>
      <c r="P237" s="2053"/>
    </row>
    <row r="238" spans="1:16" s="2056" customFormat="1" ht="27.75" customHeight="1" x14ac:dyDescent="0.2">
      <c r="A238" s="2055">
        <v>68</v>
      </c>
      <c r="B238" s="2053" t="s">
        <v>2343</v>
      </c>
      <c r="C238" s="4955" t="s">
        <v>8674</v>
      </c>
      <c r="D238" s="5096"/>
      <c r="E238" s="5096"/>
      <c r="F238" s="5097"/>
      <c r="G238" s="2054">
        <v>41904</v>
      </c>
      <c r="H238" s="2054">
        <v>41991</v>
      </c>
      <c r="I238" s="5094"/>
      <c r="J238" s="5094"/>
      <c r="K238" s="2053"/>
      <c r="L238" s="2053"/>
      <c r="M238" s="2055">
        <v>31</v>
      </c>
      <c r="N238" s="2055" t="s">
        <v>621</v>
      </c>
      <c r="O238" s="2055" t="s">
        <v>596</v>
      </c>
      <c r="P238" s="2053"/>
    </row>
    <row r="239" spans="1:16" s="2056" customFormat="1" ht="27.75" customHeight="1" x14ac:dyDescent="0.2">
      <c r="A239" s="2055">
        <v>69</v>
      </c>
      <c r="B239" s="2053" t="s">
        <v>2343</v>
      </c>
      <c r="C239" s="4955" t="s">
        <v>8675</v>
      </c>
      <c r="D239" s="5096"/>
      <c r="E239" s="5096"/>
      <c r="F239" s="5097"/>
      <c r="G239" s="2054">
        <v>41904</v>
      </c>
      <c r="H239" s="2054">
        <v>41974</v>
      </c>
      <c r="I239" s="5094"/>
      <c r="J239" s="5094"/>
      <c r="K239" s="2053"/>
      <c r="L239" s="2053"/>
      <c r="M239" s="2055">
        <v>30</v>
      </c>
      <c r="N239" s="2055" t="s">
        <v>621</v>
      </c>
      <c r="O239" s="2055" t="s">
        <v>596</v>
      </c>
      <c r="P239" s="2053"/>
    </row>
    <row r="240" spans="1:16" s="2056" customFormat="1" ht="27.75" customHeight="1" x14ac:dyDescent="0.2">
      <c r="A240" s="2055">
        <v>70</v>
      </c>
      <c r="B240" s="2053" t="s">
        <v>2343</v>
      </c>
      <c r="C240" s="4955" t="s">
        <v>8676</v>
      </c>
      <c r="D240" s="5096"/>
      <c r="E240" s="5096"/>
      <c r="F240" s="5097"/>
      <c r="G240" s="2054">
        <v>41905</v>
      </c>
      <c r="H240" s="2054">
        <v>41991</v>
      </c>
      <c r="I240" s="5094"/>
      <c r="J240" s="5094"/>
      <c r="K240" s="2053"/>
      <c r="L240" s="2053"/>
      <c r="M240" s="2055">
        <v>23</v>
      </c>
      <c r="N240" s="2055" t="s">
        <v>621</v>
      </c>
      <c r="O240" s="2055" t="s">
        <v>596</v>
      </c>
      <c r="P240" s="2053"/>
    </row>
    <row r="241" spans="1:16" s="2056" customFormat="1" ht="27.75" customHeight="1" x14ac:dyDescent="0.2">
      <c r="A241" s="2055">
        <v>71</v>
      </c>
      <c r="B241" s="2053" t="s">
        <v>2343</v>
      </c>
      <c r="C241" s="4955" t="s">
        <v>8677</v>
      </c>
      <c r="D241" s="5096"/>
      <c r="E241" s="5096"/>
      <c r="F241" s="5097"/>
      <c r="G241" s="2054">
        <v>41906</v>
      </c>
      <c r="H241" s="2054">
        <v>41974</v>
      </c>
      <c r="I241" s="5094"/>
      <c r="J241" s="5095"/>
      <c r="K241" s="2053"/>
      <c r="L241" s="2053"/>
      <c r="M241" s="2055">
        <v>58</v>
      </c>
      <c r="N241" s="2055" t="s">
        <v>621</v>
      </c>
      <c r="O241" s="2055" t="s">
        <v>596</v>
      </c>
      <c r="P241" s="2053" t="s">
        <v>8990</v>
      </c>
    </row>
    <row r="242" spans="1:16" s="2056" customFormat="1" ht="27.75" customHeight="1" x14ac:dyDescent="0.2">
      <c r="A242" s="2055">
        <v>72</v>
      </c>
      <c r="B242" s="2053" t="s">
        <v>2343</v>
      </c>
      <c r="C242" s="4955" t="s">
        <v>8678</v>
      </c>
      <c r="D242" s="5096"/>
      <c r="E242" s="5096"/>
      <c r="F242" s="5097"/>
      <c r="G242" s="2054">
        <v>41904</v>
      </c>
      <c r="H242" s="2054">
        <v>41816</v>
      </c>
      <c r="I242" s="5094"/>
      <c r="J242" s="5093">
        <v>5</v>
      </c>
      <c r="K242" s="2053"/>
      <c r="L242" s="2053"/>
      <c r="M242" s="2055">
        <v>24</v>
      </c>
      <c r="N242" s="2055" t="s">
        <v>621</v>
      </c>
      <c r="O242" s="2055" t="s">
        <v>596</v>
      </c>
      <c r="P242" s="2053"/>
    </row>
    <row r="243" spans="1:16" s="2056" customFormat="1" ht="27.75" customHeight="1" x14ac:dyDescent="0.2">
      <c r="A243" s="2055">
        <v>73</v>
      </c>
      <c r="B243" s="2053" t="s">
        <v>2343</v>
      </c>
      <c r="C243" s="4955" t="s">
        <v>8679</v>
      </c>
      <c r="D243" s="5096"/>
      <c r="E243" s="5096"/>
      <c r="F243" s="5097"/>
      <c r="G243" s="2054">
        <v>41887</v>
      </c>
      <c r="H243" s="2054">
        <v>41913</v>
      </c>
      <c r="I243" s="5094"/>
      <c r="J243" s="5094"/>
      <c r="K243" s="2053"/>
      <c r="L243" s="2053"/>
      <c r="M243" s="2055">
        <v>61</v>
      </c>
      <c r="N243" s="2055" t="s">
        <v>621</v>
      </c>
      <c r="O243" s="2055" t="s">
        <v>596</v>
      </c>
      <c r="P243" s="2053"/>
    </row>
    <row r="244" spans="1:16" s="2056" customFormat="1" ht="27.75" customHeight="1" x14ac:dyDescent="0.2">
      <c r="A244" s="2055">
        <v>74</v>
      </c>
      <c r="B244" s="2053" t="s">
        <v>2343</v>
      </c>
      <c r="C244" s="4955" t="s">
        <v>8680</v>
      </c>
      <c r="D244" s="5096"/>
      <c r="E244" s="5096"/>
      <c r="F244" s="5097"/>
      <c r="G244" s="2054">
        <v>41898</v>
      </c>
      <c r="H244" s="2054">
        <v>41974</v>
      </c>
      <c r="I244" s="5094"/>
      <c r="J244" s="5094"/>
      <c r="K244" s="2053"/>
      <c r="L244" s="2053"/>
      <c r="M244" s="2055">
        <v>20</v>
      </c>
      <c r="N244" s="2055" t="s">
        <v>621</v>
      </c>
      <c r="O244" s="2055" t="s">
        <v>596</v>
      </c>
      <c r="P244" s="2053" t="s">
        <v>8978</v>
      </c>
    </row>
    <row r="245" spans="1:16" s="2056" customFormat="1" ht="27.75" customHeight="1" x14ac:dyDescent="0.2">
      <c r="A245" s="2055">
        <v>75</v>
      </c>
      <c r="B245" s="2053" t="s">
        <v>2343</v>
      </c>
      <c r="C245" s="4955" t="s">
        <v>8681</v>
      </c>
      <c r="D245" s="5096"/>
      <c r="E245" s="5096"/>
      <c r="F245" s="5097"/>
      <c r="G245" s="2054">
        <v>41890</v>
      </c>
      <c r="H245" s="2054">
        <v>41973</v>
      </c>
      <c r="I245" s="5094"/>
      <c r="J245" s="5094"/>
      <c r="K245" s="2053"/>
      <c r="L245" s="2053"/>
      <c r="M245" s="2055">
        <v>28</v>
      </c>
      <c r="N245" s="2055" t="s">
        <v>621</v>
      </c>
      <c r="O245" s="2055" t="s">
        <v>596</v>
      </c>
      <c r="P245" s="2053" t="s">
        <v>8978</v>
      </c>
    </row>
    <row r="246" spans="1:16" s="2056" customFormat="1" ht="27.75" customHeight="1" x14ac:dyDescent="0.2">
      <c r="A246" s="2055">
        <v>76</v>
      </c>
      <c r="B246" s="2053" t="s">
        <v>2343</v>
      </c>
      <c r="C246" s="4955" t="s">
        <v>8682</v>
      </c>
      <c r="D246" s="5096"/>
      <c r="E246" s="5096"/>
      <c r="F246" s="5097"/>
      <c r="G246" s="2054">
        <v>41906</v>
      </c>
      <c r="H246" s="2054">
        <v>42004</v>
      </c>
      <c r="I246" s="5094"/>
      <c r="J246" s="5094"/>
      <c r="K246" s="2053"/>
      <c r="L246" s="2053"/>
      <c r="M246" s="2055">
        <v>35</v>
      </c>
      <c r="N246" s="2055" t="s">
        <v>621</v>
      </c>
      <c r="O246" s="2055" t="s">
        <v>596</v>
      </c>
      <c r="P246" s="2053"/>
    </row>
    <row r="247" spans="1:16" s="2056" customFormat="1" ht="27.75" customHeight="1" x14ac:dyDescent="0.2">
      <c r="A247" s="2055">
        <v>77</v>
      </c>
      <c r="B247" s="2053" t="s">
        <v>2343</v>
      </c>
      <c r="C247" s="4955" t="s">
        <v>8683</v>
      </c>
      <c r="D247" s="5096"/>
      <c r="E247" s="5096"/>
      <c r="F247" s="5097"/>
      <c r="G247" s="2054">
        <v>41897</v>
      </c>
      <c r="H247" s="2054">
        <v>41974</v>
      </c>
      <c r="I247" s="5094"/>
      <c r="J247" s="5094"/>
      <c r="K247" s="2053"/>
      <c r="L247" s="2053"/>
      <c r="M247" s="2055">
        <v>26</v>
      </c>
      <c r="N247" s="2055" t="s">
        <v>621</v>
      </c>
      <c r="O247" s="2055" t="s">
        <v>596</v>
      </c>
      <c r="P247" s="2053"/>
    </row>
    <row r="248" spans="1:16" s="2056" customFormat="1" ht="27.75" customHeight="1" x14ac:dyDescent="0.2">
      <c r="A248" s="2055">
        <v>78</v>
      </c>
      <c r="B248" s="2053" t="s">
        <v>2343</v>
      </c>
      <c r="C248" s="4955" t="s">
        <v>8684</v>
      </c>
      <c r="D248" s="5096"/>
      <c r="E248" s="5096"/>
      <c r="F248" s="5097"/>
      <c r="G248" s="2054">
        <v>41925</v>
      </c>
      <c r="H248" s="2054">
        <v>41944</v>
      </c>
      <c r="I248" s="5094"/>
      <c r="J248" s="5095"/>
      <c r="K248" s="2053"/>
      <c r="L248" s="2053"/>
      <c r="M248" s="2055">
        <v>24</v>
      </c>
      <c r="N248" s="2055" t="s">
        <v>621</v>
      </c>
      <c r="O248" s="2055" t="s">
        <v>596</v>
      </c>
      <c r="P248" s="2053"/>
    </row>
    <row r="249" spans="1:16" s="2056" customFormat="1" ht="27.75" customHeight="1" x14ac:dyDescent="0.2">
      <c r="A249" s="2055">
        <v>79</v>
      </c>
      <c r="B249" s="2053" t="s">
        <v>2343</v>
      </c>
      <c r="C249" s="4955" t="s">
        <v>8685</v>
      </c>
      <c r="D249" s="5096"/>
      <c r="E249" s="5096"/>
      <c r="F249" s="5097"/>
      <c r="G249" s="2054">
        <v>41939</v>
      </c>
      <c r="H249" s="2054">
        <v>41944</v>
      </c>
      <c r="I249" s="5094"/>
      <c r="J249" s="5093">
        <v>6</v>
      </c>
      <c r="K249" s="2053"/>
      <c r="L249" s="2053"/>
      <c r="M249" s="2055">
        <v>53</v>
      </c>
      <c r="N249" s="2055" t="s">
        <v>621</v>
      </c>
      <c r="O249" s="2055" t="s">
        <v>596</v>
      </c>
      <c r="P249" s="2053"/>
    </row>
    <row r="250" spans="1:16" s="2056" customFormat="1" ht="27.75" customHeight="1" x14ac:dyDescent="0.2">
      <c r="A250" s="2055">
        <v>80</v>
      </c>
      <c r="B250" s="2053" t="s">
        <v>2343</v>
      </c>
      <c r="C250" s="4955" t="s">
        <v>8686</v>
      </c>
      <c r="D250" s="5096"/>
      <c r="E250" s="5096"/>
      <c r="F250" s="5097"/>
      <c r="G250" s="2054">
        <v>41921</v>
      </c>
      <c r="H250" s="2054">
        <v>42003</v>
      </c>
      <c r="I250" s="5094"/>
      <c r="J250" s="5094"/>
      <c r="K250" s="2053"/>
      <c r="L250" s="2053"/>
      <c r="M250" s="2055">
        <v>84</v>
      </c>
      <c r="N250" s="2055" t="s">
        <v>621</v>
      </c>
      <c r="O250" s="2055" t="s">
        <v>596</v>
      </c>
      <c r="P250" s="2053"/>
    </row>
    <row r="251" spans="1:16" s="2056" customFormat="1" ht="27.75" customHeight="1" x14ac:dyDescent="0.2">
      <c r="A251" s="2055">
        <v>81</v>
      </c>
      <c r="B251" s="2053" t="s">
        <v>2343</v>
      </c>
      <c r="C251" s="4955" t="s">
        <v>8687</v>
      </c>
      <c r="D251" s="5096"/>
      <c r="E251" s="5096"/>
      <c r="F251" s="5097"/>
      <c r="G251" s="2054">
        <v>41946</v>
      </c>
      <c r="H251" s="2054">
        <v>42003</v>
      </c>
      <c r="I251" s="5094"/>
      <c r="J251" s="5095"/>
      <c r="K251" s="2053"/>
      <c r="L251" s="2053"/>
      <c r="M251" s="2055">
        <v>68</v>
      </c>
      <c r="N251" s="2055" t="s">
        <v>621</v>
      </c>
      <c r="O251" s="2055" t="s">
        <v>596</v>
      </c>
      <c r="P251" s="2053"/>
    </row>
    <row r="252" spans="1:16" s="2056" customFormat="1" ht="27.75" customHeight="1" x14ac:dyDescent="0.2">
      <c r="A252" s="2055">
        <v>82</v>
      </c>
      <c r="B252" s="2053" t="s">
        <v>2343</v>
      </c>
      <c r="C252" s="4955" t="s">
        <v>8688</v>
      </c>
      <c r="D252" s="5096"/>
      <c r="E252" s="5096"/>
      <c r="F252" s="5097"/>
      <c r="G252" s="2054">
        <v>41946</v>
      </c>
      <c r="H252" s="2054">
        <v>42003</v>
      </c>
      <c r="I252" s="5094"/>
      <c r="J252" s="5093">
        <v>7</v>
      </c>
      <c r="K252" s="2053"/>
      <c r="L252" s="2053"/>
      <c r="M252" s="2055">
        <v>76</v>
      </c>
      <c r="N252" s="2055" t="s">
        <v>621</v>
      </c>
      <c r="O252" s="2055" t="s">
        <v>596</v>
      </c>
      <c r="P252" s="2053"/>
    </row>
    <row r="253" spans="1:16" s="2056" customFormat="1" ht="27.75" customHeight="1" x14ac:dyDescent="0.2">
      <c r="A253" s="2055">
        <v>83</v>
      </c>
      <c r="B253" s="2053" t="s">
        <v>2343</v>
      </c>
      <c r="C253" s="4955" t="s">
        <v>8689</v>
      </c>
      <c r="D253" s="5096"/>
      <c r="E253" s="5096"/>
      <c r="F253" s="5097"/>
      <c r="G253" s="2054">
        <v>41967</v>
      </c>
      <c r="H253" s="2054">
        <v>42003</v>
      </c>
      <c r="I253" s="5094"/>
      <c r="J253" s="5094"/>
      <c r="K253" s="2053"/>
      <c r="L253" s="2053"/>
      <c r="M253" s="2055">
        <v>63</v>
      </c>
      <c r="N253" s="2055" t="s">
        <v>621</v>
      </c>
      <c r="O253" s="2055" t="s">
        <v>596</v>
      </c>
      <c r="P253" s="2053"/>
    </row>
    <row r="254" spans="1:16" s="2056" customFormat="1" ht="27.75" customHeight="1" x14ac:dyDescent="0.2">
      <c r="A254" s="2055">
        <v>84</v>
      </c>
      <c r="B254" s="2053" t="s">
        <v>2343</v>
      </c>
      <c r="C254" s="4955" t="s">
        <v>8690</v>
      </c>
      <c r="D254" s="5096"/>
      <c r="E254" s="5096"/>
      <c r="F254" s="5097"/>
      <c r="G254" s="2054">
        <v>41961</v>
      </c>
      <c r="H254" s="2054">
        <v>42003</v>
      </c>
      <c r="I254" s="5094"/>
      <c r="J254" s="5094"/>
      <c r="K254" s="2053"/>
      <c r="L254" s="2053"/>
      <c r="M254" s="2055">
        <v>31</v>
      </c>
      <c r="N254" s="2055" t="s">
        <v>621</v>
      </c>
      <c r="O254" s="2055" t="s">
        <v>596</v>
      </c>
      <c r="P254" s="2053"/>
    </row>
    <row r="255" spans="1:16" s="2056" customFormat="1" ht="27.75" customHeight="1" x14ac:dyDescent="0.2">
      <c r="A255" s="2055">
        <v>85</v>
      </c>
      <c r="B255" s="2053" t="s">
        <v>2343</v>
      </c>
      <c r="C255" s="4955" t="s">
        <v>8691</v>
      </c>
      <c r="D255" s="5096"/>
      <c r="E255" s="5096"/>
      <c r="F255" s="5097"/>
      <c r="G255" s="2054">
        <v>41957</v>
      </c>
      <c r="H255" s="2054">
        <v>41992</v>
      </c>
      <c r="I255" s="5095"/>
      <c r="J255" s="5095"/>
      <c r="K255" s="2053"/>
      <c r="L255" s="2053"/>
      <c r="M255" s="2055">
        <v>32</v>
      </c>
      <c r="N255" s="2055" t="s">
        <v>621</v>
      </c>
      <c r="O255" s="2055" t="s">
        <v>596</v>
      </c>
      <c r="P255" s="2053"/>
    </row>
    <row r="256" spans="1:16" s="2056" customFormat="1" ht="27.75" customHeight="1" x14ac:dyDescent="0.2">
      <c r="A256" s="2055">
        <v>86</v>
      </c>
      <c r="B256" s="2053" t="s">
        <v>2343</v>
      </c>
      <c r="C256" s="4955" t="s">
        <v>8692</v>
      </c>
      <c r="D256" s="5096"/>
      <c r="E256" s="5096"/>
      <c r="F256" s="5097"/>
      <c r="G256" s="2054">
        <v>41967</v>
      </c>
      <c r="H256" s="2054">
        <v>41974</v>
      </c>
      <c r="I256" s="5093">
        <v>531</v>
      </c>
      <c r="J256" s="5093">
        <v>1</v>
      </c>
      <c r="K256" s="2053"/>
      <c r="L256" s="2053"/>
      <c r="M256" s="2055">
        <v>23</v>
      </c>
      <c r="N256" s="2055" t="s">
        <v>621</v>
      </c>
      <c r="O256" s="2055" t="s">
        <v>596</v>
      </c>
      <c r="P256" s="2053" t="s">
        <v>8978</v>
      </c>
    </row>
    <row r="257" spans="1:16" s="2056" customFormat="1" ht="27.75" customHeight="1" x14ac:dyDescent="0.2">
      <c r="A257" s="2055">
        <v>87</v>
      </c>
      <c r="B257" s="2053" t="s">
        <v>2343</v>
      </c>
      <c r="C257" s="4955" t="s">
        <v>8693</v>
      </c>
      <c r="D257" s="5096"/>
      <c r="E257" s="5096"/>
      <c r="F257" s="5097"/>
      <c r="G257" s="2054">
        <v>41976</v>
      </c>
      <c r="H257" s="2054">
        <v>41991</v>
      </c>
      <c r="I257" s="5094"/>
      <c r="J257" s="5094"/>
      <c r="K257" s="2053"/>
      <c r="L257" s="2053"/>
      <c r="M257" s="2055">
        <v>73</v>
      </c>
      <c r="N257" s="2055" t="s">
        <v>621</v>
      </c>
      <c r="O257" s="2055" t="s">
        <v>596</v>
      </c>
      <c r="P257" s="2053"/>
    </row>
    <row r="258" spans="1:16" s="2056" customFormat="1" ht="27.75" customHeight="1" x14ac:dyDescent="0.2">
      <c r="A258" s="2055">
        <v>88</v>
      </c>
      <c r="B258" s="2053" t="s">
        <v>2343</v>
      </c>
      <c r="C258" s="4955" t="s">
        <v>8694</v>
      </c>
      <c r="D258" s="5096"/>
      <c r="E258" s="5096"/>
      <c r="F258" s="5097"/>
      <c r="G258" s="2054">
        <v>41976</v>
      </c>
      <c r="H258" s="2054">
        <v>42003</v>
      </c>
      <c r="I258" s="5094"/>
      <c r="J258" s="5094"/>
      <c r="K258" s="2053"/>
      <c r="L258" s="2053"/>
      <c r="M258" s="2055">
        <v>68</v>
      </c>
      <c r="N258" s="2055" t="s">
        <v>621</v>
      </c>
      <c r="O258" s="2055" t="s">
        <v>596</v>
      </c>
      <c r="P258" s="2053"/>
    </row>
    <row r="259" spans="1:16" s="2056" customFormat="1" ht="27.75" customHeight="1" x14ac:dyDescent="0.2">
      <c r="A259" s="2055">
        <v>89</v>
      </c>
      <c r="B259" s="2053" t="s">
        <v>2343</v>
      </c>
      <c r="C259" s="4955" t="s">
        <v>8695</v>
      </c>
      <c r="D259" s="5096"/>
      <c r="E259" s="5096"/>
      <c r="F259" s="5097"/>
      <c r="G259" s="2054">
        <v>41961</v>
      </c>
      <c r="H259" s="2054">
        <v>41974</v>
      </c>
      <c r="I259" s="5094"/>
      <c r="J259" s="5094"/>
      <c r="K259" s="2053"/>
      <c r="L259" s="2053"/>
      <c r="M259" s="2055">
        <v>32</v>
      </c>
      <c r="N259" s="2055" t="s">
        <v>621</v>
      </c>
      <c r="O259" s="2055" t="s">
        <v>596</v>
      </c>
      <c r="P259" s="2053" t="s">
        <v>8991</v>
      </c>
    </row>
    <row r="260" spans="1:16" s="2056" customFormat="1" ht="27.75" customHeight="1" x14ac:dyDescent="0.2">
      <c r="A260" s="2055">
        <v>90</v>
      </c>
      <c r="B260" s="2053" t="s">
        <v>2343</v>
      </c>
      <c r="C260" s="4955" t="s">
        <v>8696</v>
      </c>
      <c r="D260" s="5096"/>
      <c r="E260" s="5096"/>
      <c r="F260" s="5097"/>
      <c r="G260" s="2054">
        <v>41962</v>
      </c>
      <c r="H260" s="2054">
        <v>41641</v>
      </c>
      <c r="I260" s="5094"/>
      <c r="J260" s="5094"/>
      <c r="K260" s="2053"/>
      <c r="L260" s="2053"/>
      <c r="M260" s="2055">
        <v>17</v>
      </c>
      <c r="N260" s="2055" t="s">
        <v>621</v>
      </c>
      <c r="O260" s="2055" t="s">
        <v>596</v>
      </c>
      <c r="P260" s="2053"/>
    </row>
    <row r="261" spans="1:16" s="2056" customFormat="1" ht="27.75" customHeight="1" x14ac:dyDescent="0.2">
      <c r="A261" s="2055">
        <v>91</v>
      </c>
      <c r="B261" s="2053" t="s">
        <v>2343</v>
      </c>
      <c r="C261" s="4955" t="s">
        <v>8697</v>
      </c>
      <c r="D261" s="5096"/>
      <c r="E261" s="5096"/>
      <c r="F261" s="5097"/>
      <c r="G261" s="2054">
        <v>41965</v>
      </c>
      <c r="H261" s="2054">
        <v>41974</v>
      </c>
      <c r="I261" s="5094"/>
      <c r="J261" s="5095"/>
      <c r="K261" s="2053"/>
      <c r="L261" s="2053"/>
      <c r="M261" s="2055">
        <v>32</v>
      </c>
      <c r="N261" s="2055" t="s">
        <v>621</v>
      </c>
      <c r="O261" s="2055" t="s">
        <v>596</v>
      </c>
      <c r="P261" s="2053"/>
    </row>
    <row r="262" spans="1:16" s="2056" customFormat="1" ht="27.75" customHeight="1" x14ac:dyDescent="0.2">
      <c r="A262" s="2053"/>
      <c r="B262" s="2068" t="s">
        <v>8979</v>
      </c>
      <c r="C262" s="5090" t="s">
        <v>8980</v>
      </c>
      <c r="D262" s="5091"/>
      <c r="E262" s="5091"/>
      <c r="F262" s="5092"/>
      <c r="G262" s="2054"/>
      <c r="H262" s="2054"/>
      <c r="I262" s="5094"/>
      <c r="J262" s="5102">
        <v>2</v>
      </c>
      <c r="K262" s="2053"/>
      <c r="L262" s="2053"/>
      <c r="M262" s="2055"/>
      <c r="N262" s="2055"/>
      <c r="O262" s="2055"/>
      <c r="P262" s="2053"/>
    </row>
    <row r="263" spans="1:16" s="2060" customFormat="1" ht="15.75" customHeight="1" x14ac:dyDescent="0.2">
      <c r="A263" s="2059">
        <v>92</v>
      </c>
      <c r="B263" s="2057" t="s">
        <v>4421</v>
      </c>
      <c r="C263" s="4955" t="s">
        <v>8698</v>
      </c>
      <c r="D263" s="5096"/>
      <c r="E263" s="5096"/>
      <c r="F263" s="5097"/>
      <c r="G263" s="2058">
        <v>42001</v>
      </c>
      <c r="H263" s="2058">
        <v>41641</v>
      </c>
      <c r="I263" s="5094"/>
      <c r="J263" s="5103"/>
      <c r="K263" s="2057"/>
      <c r="L263" s="2057"/>
      <c r="M263" s="2059">
        <v>41</v>
      </c>
      <c r="N263" s="2059" t="s">
        <v>621</v>
      </c>
      <c r="O263" s="2059" t="s">
        <v>596</v>
      </c>
      <c r="P263" s="2057"/>
    </row>
    <row r="264" spans="1:16" s="2060" customFormat="1" ht="15.75" customHeight="1" x14ac:dyDescent="0.2">
      <c r="A264" s="2059">
        <v>93</v>
      </c>
      <c r="B264" s="2057" t="s">
        <v>4421</v>
      </c>
      <c r="C264" s="4955" t="s">
        <v>8699</v>
      </c>
      <c r="D264" s="5096"/>
      <c r="E264" s="5096"/>
      <c r="F264" s="5097"/>
      <c r="G264" s="2058">
        <v>41996</v>
      </c>
      <c r="H264" s="2058">
        <v>41948</v>
      </c>
      <c r="I264" s="5094"/>
      <c r="J264" s="5103"/>
      <c r="K264" s="2057"/>
      <c r="L264" s="2057"/>
      <c r="M264" s="2059">
        <v>47</v>
      </c>
      <c r="N264" s="2059" t="s">
        <v>621</v>
      </c>
      <c r="O264" s="2059" t="s">
        <v>596</v>
      </c>
      <c r="P264" s="2057" t="s">
        <v>8993</v>
      </c>
    </row>
    <row r="265" spans="1:16" s="2060" customFormat="1" ht="15.75" customHeight="1" x14ac:dyDescent="0.2">
      <c r="A265" s="2059">
        <v>94</v>
      </c>
      <c r="B265" s="2057" t="s">
        <v>4421</v>
      </c>
      <c r="C265" s="4955" t="s">
        <v>8700</v>
      </c>
      <c r="D265" s="5096"/>
      <c r="E265" s="5096"/>
      <c r="F265" s="5097"/>
      <c r="G265" s="2058">
        <v>41620</v>
      </c>
      <c r="H265" s="2058">
        <v>41641</v>
      </c>
      <c r="I265" s="5094"/>
      <c r="J265" s="5103"/>
      <c r="K265" s="2057"/>
      <c r="L265" s="2057"/>
      <c r="M265" s="2059">
        <v>17</v>
      </c>
      <c r="N265" s="2059" t="s">
        <v>621</v>
      </c>
      <c r="O265" s="2059" t="s">
        <v>596</v>
      </c>
      <c r="P265" s="2057"/>
    </row>
    <row r="266" spans="1:16" s="2060" customFormat="1" ht="15.75" customHeight="1" x14ac:dyDescent="0.2">
      <c r="A266" s="2059">
        <v>95</v>
      </c>
      <c r="B266" s="2057" t="s">
        <v>4421</v>
      </c>
      <c r="C266" s="4955" t="s">
        <v>8701</v>
      </c>
      <c r="D266" s="5096"/>
      <c r="E266" s="5096"/>
      <c r="F266" s="5097"/>
      <c r="G266" s="2058">
        <v>41989</v>
      </c>
      <c r="H266" s="2058">
        <v>41641</v>
      </c>
      <c r="I266" s="5094"/>
      <c r="J266" s="5103"/>
      <c r="K266" s="2057"/>
      <c r="L266" s="2057"/>
      <c r="M266" s="2059">
        <v>18</v>
      </c>
      <c r="N266" s="2059" t="s">
        <v>621</v>
      </c>
      <c r="O266" s="2059" t="s">
        <v>596</v>
      </c>
      <c r="P266" s="2057"/>
    </row>
    <row r="267" spans="1:16" s="2060" customFormat="1" ht="27.75" customHeight="1" x14ac:dyDescent="0.2">
      <c r="A267" s="2059">
        <v>96</v>
      </c>
      <c r="B267" s="2057" t="s">
        <v>4421</v>
      </c>
      <c r="C267" s="4955" t="s">
        <v>8702</v>
      </c>
      <c r="D267" s="5096"/>
      <c r="E267" s="5096"/>
      <c r="F267" s="5097"/>
      <c r="G267" s="2058">
        <v>41999</v>
      </c>
      <c r="H267" s="2058">
        <v>41641</v>
      </c>
      <c r="I267" s="5094"/>
      <c r="J267" s="5103"/>
      <c r="K267" s="2057"/>
      <c r="L267" s="2057"/>
      <c r="M267" s="2059">
        <v>21</v>
      </c>
      <c r="N267" s="2059" t="s">
        <v>621</v>
      </c>
      <c r="O267" s="2059" t="s">
        <v>596</v>
      </c>
      <c r="P267" s="2057"/>
    </row>
    <row r="268" spans="1:16" s="2060" customFormat="1" ht="27.75" customHeight="1" x14ac:dyDescent="0.2">
      <c r="A268" s="2059">
        <v>97</v>
      </c>
      <c r="B268" s="2057" t="s">
        <v>4421</v>
      </c>
      <c r="C268" s="4955" t="s">
        <v>8703</v>
      </c>
      <c r="D268" s="5096"/>
      <c r="E268" s="5096"/>
      <c r="F268" s="5097"/>
      <c r="G268" s="2058">
        <v>41996</v>
      </c>
      <c r="H268" s="2058">
        <v>41641</v>
      </c>
      <c r="I268" s="5094"/>
      <c r="J268" s="5103"/>
      <c r="K268" s="2057"/>
      <c r="L268" s="2057"/>
      <c r="M268" s="2059">
        <v>18</v>
      </c>
      <c r="N268" s="2059" t="s">
        <v>621</v>
      </c>
      <c r="O268" s="2059" t="s">
        <v>596</v>
      </c>
      <c r="P268" s="2057"/>
    </row>
    <row r="269" spans="1:16" s="2060" customFormat="1" ht="15.75" customHeight="1" x14ac:dyDescent="0.2">
      <c r="A269" s="2059">
        <v>98</v>
      </c>
      <c r="B269" s="2057" t="s">
        <v>4421</v>
      </c>
      <c r="C269" s="4955" t="s">
        <v>8704</v>
      </c>
      <c r="D269" s="5096"/>
      <c r="E269" s="5096"/>
      <c r="F269" s="5097"/>
      <c r="G269" s="2058">
        <v>41610</v>
      </c>
      <c r="H269" s="2058">
        <v>41641</v>
      </c>
      <c r="I269" s="5094"/>
      <c r="J269" s="5103"/>
      <c r="K269" s="2057"/>
      <c r="L269" s="2057"/>
      <c r="M269" s="2059">
        <v>19</v>
      </c>
      <c r="N269" s="2059" t="s">
        <v>621</v>
      </c>
      <c r="O269" s="2059" t="s">
        <v>596</v>
      </c>
      <c r="P269" s="2057"/>
    </row>
    <row r="270" spans="1:16" s="2060" customFormat="1" ht="15.75" customHeight="1" x14ac:dyDescent="0.2">
      <c r="A270" s="2059">
        <v>99</v>
      </c>
      <c r="B270" s="2057" t="s">
        <v>4421</v>
      </c>
      <c r="C270" s="4955" t="s">
        <v>8705</v>
      </c>
      <c r="D270" s="5096"/>
      <c r="E270" s="5096"/>
      <c r="F270" s="5097"/>
      <c r="G270" s="2058">
        <v>41276</v>
      </c>
      <c r="H270" s="2058">
        <v>41641</v>
      </c>
      <c r="I270" s="5094"/>
      <c r="J270" s="5103"/>
      <c r="K270" s="2057"/>
      <c r="L270" s="2057"/>
      <c r="M270" s="2059">
        <v>31</v>
      </c>
      <c r="N270" s="2059" t="s">
        <v>621</v>
      </c>
      <c r="O270" s="2059" t="s">
        <v>596</v>
      </c>
      <c r="P270" s="2057"/>
    </row>
    <row r="271" spans="1:16" s="2060" customFormat="1" ht="15.75" customHeight="1" x14ac:dyDescent="0.2">
      <c r="A271" s="2059">
        <v>100</v>
      </c>
      <c r="B271" s="2057" t="s">
        <v>4421</v>
      </c>
      <c r="C271" s="4955" t="s">
        <v>8706</v>
      </c>
      <c r="D271" s="5096"/>
      <c r="E271" s="5096"/>
      <c r="F271" s="5097"/>
      <c r="G271" s="2058">
        <v>41624</v>
      </c>
      <c r="H271" s="2058">
        <v>41641</v>
      </c>
      <c r="I271" s="5094"/>
      <c r="J271" s="5104"/>
      <c r="K271" s="2057"/>
      <c r="L271" s="2057"/>
      <c r="M271" s="2059">
        <v>26</v>
      </c>
      <c r="N271" s="2059" t="s">
        <v>621</v>
      </c>
      <c r="O271" s="2059" t="s">
        <v>596</v>
      </c>
      <c r="P271" s="2057"/>
    </row>
    <row r="272" spans="1:16" s="2060" customFormat="1" ht="15.75" customHeight="1" x14ac:dyDescent="0.2">
      <c r="A272" s="2059">
        <v>101</v>
      </c>
      <c r="B272" s="2057" t="s">
        <v>4421</v>
      </c>
      <c r="C272" s="4955" t="s">
        <v>8707</v>
      </c>
      <c r="D272" s="5096"/>
      <c r="E272" s="5096"/>
      <c r="F272" s="5097"/>
      <c r="G272" s="2058">
        <v>41632</v>
      </c>
      <c r="H272" s="2058">
        <v>41944</v>
      </c>
      <c r="I272" s="5094"/>
      <c r="J272" s="5102">
        <v>3</v>
      </c>
      <c r="K272" s="2057"/>
      <c r="L272" s="2057"/>
      <c r="M272" s="2059">
        <v>29</v>
      </c>
      <c r="N272" s="2059" t="s">
        <v>621</v>
      </c>
      <c r="O272" s="2059" t="s">
        <v>596</v>
      </c>
      <c r="P272" s="2057" t="s">
        <v>8978</v>
      </c>
    </row>
    <row r="273" spans="1:16" s="2060" customFormat="1" ht="27.75" customHeight="1" x14ac:dyDescent="0.2">
      <c r="A273" s="2059">
        <v>102</v>
      </c>
      <c r="B273" s="2057" t="s">
        <v>4421</v>
      </c>
      <c r="C273" s="4955" t="s">
        <v>8708</v>
      </c>
      <c r="D273" s="5096"/>
      <c r="E273" s="5096"/>
      <c r="F273" s="5097"/>
      <c r="G273" s="2058">
        <v>41645</v>
      </c>
      <c r="H273" s="2058">
        <v>41944</v>
      </c>
      <c r="I273" s="5094"/>
      <c r="J273" s="5103"/>
      <c r="K273" s="2057"/>
      <c r="L273" s="2057"/>
      <c r="M273" s="2059">
        <v>15</v>
      </c>
      <c r="N273" s="2059" t="s">
        <v>621</v>
      </c>
      <c r="O273" s="2059" t="s">
        <v>596</v>
      </c>
      <c r="P273" s="2057" t="s">
        <v>8978</v>
      </c>
    </row>
    <row r="274" spans="1:16" s="2060" customFormat="1" ht="27.75" customHeight="1" x14ac:dyDescent="0.2">
      <c r="A274" s="2059">
        <v>103</v>
      </c>
      <c r="B274" s="2057" t="s">
        <v>4421</v>
      </c>
      <c r="C274" s="4955" t="s">
        <v>8709</v>
      </c>
      <c r="D274" s="5096"/>
      <c r="E274" s="5096"/>
      <c r="F274" s="5097"/>
      <c r="G274" s="2058">
        <v>41628</v>
      </c>
      <c r="H274" s="2058">
        <v>42004</v>
      </c>
      <c r="I274" s="5094"/>
      <c r="J274" s="5103"/>
      <c r="K274" s="2057"/>
      <c r="L274" s="2057"/>
      <c r="M274" s="2059">
        <v>46</v>
      </c>
      <c r="N274" s="2059" t="s">
        <v>621</v>
      </c>
      <c r="O274" s="2059" t="s">
        <v>596</v>
      </c>
      <c r="P274" s="2057"/>
    </row>
    <row r="275" spans="1:16" s="2060" customFormat="1" ht="18" customHeight="1" x14ac:dyDescent="0.2">
      <c r="A275" s="2059">
        <v>104</v>
      </c>
      <c r="B275" s="2057" t="s">
        <v>4421</v>
      </c>
      <c r="C275" s="4955" t="s">
        <v>8710</v>
      </c>
      <c r="D275" s="5096"/>
      <c r="E275" s="5096"/>
      <c r="F275" s="5097"/>
      <c r="G275" s="2058">
        <v>41626</v>
      </c>
      <c r="H275" s="2058">
        <v>41944</v>
      </c>
      <c r="I275" s="5094"/>
      <c r="J275" s="5103"/>
      <c r="K275" s="2057"/>
      <c r="L275" s="2057"/>
      <c r="M275" s="2059">
        <v>15</v>
      </c>
      <c r="N275" s="2059" t="s">
        <v>621</v>
      </c>
      <c r="O275" s="2059" t="s">
        <v>596</v>
      </c>
      <c r="P275" s="2057"/>
    </row>
    <row r="276" spans="1:16" s="2060" customFormat="1" ht="18" customHeight="1" x14ac:dyDescent="0.2">
      <c r="A276" s="2059">
        <v>105</v>
      </c>
      <c r="B276" s="2057" t="s">
        <v>4421</v>
      </c>
      <c r="C276" s="4955" t="s">
        <v>8711</v>
      </c>
      <c r="D276" s="5096"/>
      <c r="E276" s="5096"/>
      <c r="F276" s="5097"/>
      <c r="G276" s="2058">
        <v>41993</v>
      </c>
      <c r="H276" s="2058">
        <v>41948</v>
      </c>
      <c r="I276" s="5094"/>
      <c r="J276" s="5103"/>
      <c r="K276" s="2057"/>
      <c r="L276" s="2057"/>
      <c r="M276" s="2059">
        <v>51</v>
      </c>
      <c r="N276" s="2059" t="s">
        <v>621</v>
      </c>
      <c r="O276" s="2059" t="s">
        <v>596</v>
      </c>
      <c r="P276" s="2057"/>
    </row>
    <row r="277" spans="1:16" s="2060" customFormat="1" ht="27.75" customHeight="1" x14ac:dyDescent="0.2">
      <c r="A277" s="2059">
        <v>106</v>
      </c>
      <c r="B277" s="2057" t="s">
        <v>4421</v>
      </c>
      <c r="C277" s="4955" t="s">
        <v>8712</v>
      </c>
      <c r="D277" s="5096"/>
      <c r="E277" s="5096"/>
      <c r="F277" s="5097"/>
      <c r="G277" s="2058">
        <v>41635</v>
      </c>
      <c r="H277" s="2058">
        <v>41944</v>
      </c>
      <c r="I277" s="5094"/>
      <c r="J277" s="5103"/>
      <c r="K277" s="2057"/>
      <c r="L277" s="2057"/>
      <c r="M277" s="2059">
        <v>20</v>
      </c>
      <c r="N277" s="2059" t="s">
        <v>621</v>
      </c>
      <c r="O277" s="2059" t="s">
        <v>596</v>
      </c>
      <c r="P277" s="2057"/>
    </row>
    <row r="278" spans="1:16" s="2060" customFormat="1" ht="27.75" customHeight="1" x14ac:dyDescent="0.2">
      <c r="A278" s="2059">
        <v>107</v>
      </c>
      <c r="B278" s="2057" t="s">
        <v>4421</v>
      </c>
      <c r="C278" s="4955" t="s">
        <v>8713</v>
      </c>
      <c r="D278" s="5096"/>
      <c r="E278" s="5096"/>
      <c r="F278" s="5097"/>
      <c r="G278" s="2058">
        <v>41659</v>
      </c>
      <c r="H278" s="2058">
        <v>41708</v>
      </c>
      <c r="I278" s="5094"/>
      <c r="J278" s="5103"/>
      <c r="K278" s="2057"/>
      <c r="L278" s="2057"/>
      <c r="M278" s="2059">
        <v>28</v>
      </c>
      <c r="N278" s="2059" t="s">
        <v>621</v>
      </c>
      <c r="O278" s="2059" t="s">
        <v>596</v>
      </c>
      <c r="P278" s="2057"/>
    </row>
    <row r="279" spans="1:16" s="2060" customFormat="1" ht="27.75" customHeight="1" x14ac:dyDescent="0.2">
      <c r="A279" s="2059">
        <v>108</v>
      </c>
      <c r="B279" s="2057" t="s">
        <v>4421</v>
      </c>
      <c r="C279" s="4955" t="s">
        <v>8714</v>
      </c>
      <c r="D279" s="5096"/>
      <c r="E279" s="5096"/>
      <c r="F279" s="5097"/>
      <c r="G279" s="2058">
        <v>41666</v>
      </c>
      <c r="H279" s="2058">
        <v>41992</v>
      </c>
      <c r="I279" s="5094"/>
      <c r="J279" s="5103"/>
      <c r="K279" s="2057"/>
      <c r="L279" s="2057"/>
      <c r="M279" s="2059">
        <v>21</v>
      </c>
      <c r="N279" s="2059" t="s">
        <v>621</v>
      </c>
      <c r="O279" s="2059" t="s">
        <v>596</v>
      </c>
      <c r="P279" s="2057"/>
    </row>
    <row r="280" spans="1:16" s="2060" customFormat="1" ht="16.5" customHeight="1" x14ac:dyDescent="0.2">
      <c r="A280" s="2059">
        <v>109</v>
      </c>
      <c r="B280" s="2057" t="s">
        <v>4421</v>
      </c>
      <c r="C280" s="4955" t="s">
        <v>8715</v>
      </c>
      <c r="D280" s="5096"/>
      <c r="E280" s="5096"/>
      <c r="F280" s="5097"/>
      <c r="G280" s="2058">
        <v>41666</v>
      </c>
      <c r="H280" s="2058">
        <v>41815</v>
      </c>
      <c r="I280" s="5094"/>
      <c r="J280" s="5103"/>
      <c r="K280" s="2057"/>
      <c r="L280" s="2057"/>
      <c r="M280" s="2059">
        <v>25</v>
      </c>
      <c r="N280" s="2059" t="s">
        <v>621</v>
      </c>
      <c r="O280" s="2059" t="s">
        <v>596</v>
      </c>
      <c r="P280" s="2057" t="s">
        <v>8981</v>
      </c>
    </row>
    <row r="281" spans="1:16" s="2060" customFormat="1" ht="16.5" customHeight="1" x14ac:dyDescent="0.2">
      <c r="A281" s="2059">
        <v>110</v>
      </c>
      <c r="B281" s="2057" t="s">
        <v>4421</v>
      </c>
      <c r="C281" s="4955" t="s">
        <v>8716</v>
      </c>
      <c r="D281" s="5096"/>
      <c r="E281" s="5096"/>
      <c r="F281" s="5097"/>
      <c r="G281" s="2058">
        <v>41656</v>
      </c>
      <c r="H281" s="2058">
        <v>41907</v>
      </c>
      <c r="I281" s="5094"/>
      <c r="J281" s="5104"/>
      <c r="K281" s="2057"/>
      <c r="L281" s="2057"/>
      <c r="M281" s="2059">
        <v>39</v>
      </c>
      <c r="N281" s="2059" t="s">
        <v>621</v>
      </c>
      <c r="O281" s="2059" t="s">
        <v>596</v>
      </c>
      <c r="P281" s="2057"/>
    </row>
    <row r="282" spans="1:16" s="2060" customFormat="1" ht="27.75" customHeight="1" x14ac:dyDescent="0.2">
      <c r="A282" s="2059">
        <v>111</v>
      </c>
      <c r="B282" s="2057" t="s">
        <v>4421</v>
      </c>
      <c r="C282" s="4955" t="s">
        <v>8717</v>
      </c>
      <c r="D282" s="5096"/>
      <c r="E282" s="5096"/>
      <c r="F282" s="5097"/>
      <c r="G282" s="2058">
        <v>41666</v>
      </c>
      <c r="H282" s="2058">
        <v>41673</v>
      </c>
      <c r="I282" s="5094"/>
      <c r="J282" s="5102">
        <v>4</v>
      </c>
      <c r="K282" s="2057"/>
      <c r="L282" s="2057"/>
      <c r="M282" s="2059">
        <v>19</v>
      </c>
      <c r="N282" s="2059" t="s">
        <v>621</v>
      </c>
      <c r="O282" s="2059" t="s">
        <v>596</v>
      </c>
      <c r="P282" s="2057"/>
    </row>
    <row r="283" spans="1:16" s="2060" customFormat="1" ht="27.75" customHeight="1" x14ac:dyDescent="0.2">
      <c r="A283" s="2059">
        <v>112</v>
      </c>
      <c r="B283" s="2057" t="s">
        <v>4421</v>
      </c>
      <c r="C283" s="4955" t="s">
        <v>8718</v>
      </c>
      <c r="D283" s="5096"/>
      <c r="E283" s="5096"/>
      <c r="F283" s="5097"/>
      <c r="G283" s="2058">
        <v>41666</v>
      </c>
      <c r="H283" s="2058">
        <v>41697</v>
      </c>
      <c r="I283" s="5094"/>
      <c r="J283" s="5103"/>
      <c r="K283" s="2057"/>
      <c r="L283" s="2057"/>
      <c r="M283" s="2059">
        <v>19</v>
      </c>
      <c r="N283" s="2059" t="s">
        <v>621</v>
      </c>
      <c r="O283" s="2059" t="s">
        <v>596</v>
      </c>
      <c r="P283" s="2057" t="s">
        <v>8992</v>
      </c>
    </row>
    <row r="284" spans="1:16" s="2060" customFormat="1" ht="27.75" customHeight="1" x14ac:dyDescent="0.2">
      <c r="A284" s="2059">
        <v>113</v>
      </c>
      <c r="B284" s="2057" t="s">
        <v>4421</v>
      </c>
      <c r="C284" s="4955" t="s">
        <v>8719</v>
      </c>
      <c r="D284" s="5096"/>
      <c r="E284" s="5096"/>
      <c r="F284" s="5097"/>
      <c r="G284" s="2058">
        <v>41656</v>
      </c>
      <c r="H284" s="2058">
        <v>41709</v>
      </c>
      <c r="I284" s="5094"/>
      <c r="J284" s="5103"/>
      <c r="K284" s="2057"/>
      <c r="L284" s="2057"/>
      <c r="M284" s="2059">
        <v>22</v>
      </c>
      <c r="N284" s="2059" t="s">
        <v>621</v>
      </c>
      <c r="O284" s="2059" t="s">
        <v>596</v>
      </c>
      <c r="P284" s="2057" t="s">
        <v>8978</v>
      </c>
    </row>
    <row r="285" spans="1:16" s="2060" customFormat="1" ht="27.75" customHeight="1" x14ac:dyDescent="0.2">
      <c r="A285" s="2059">
        <v>114</v>
      </c>
      <c r="B285" s="2057" t="s">
        <v>4421</v>
      </c>
      <c r="C285" s="4955" t="s">
        <v>8720</v>
      </c>
      <c r="D285" s="5096"/>
      <c r="E285" s="5096"/>
      <c r="F285" s="5097"/>
      <c r="G285" s="2058">
        <v>41680</v>
      </c>
      <c r="H285" s="2058">
        <v>41907</v>
      </c>
      <c r="I285" s="5094"/>
      <c r="J285" s="5103"/>
      <c r="K285" s="2057"/>
      <c r="L285" s="2057"/>
      <c r="M285" s="2059">
        <v>29</v>
      </c>
      <c r="N285" s="2059" t="s">
        <v>621</v>
      </c>
      <c r="O285" s="2059" t="s">
        <v>596</v>
      </c>
      <c r="P285" s="2057" t="s">
        <v>8992</v>
      </c>
    </row>
    <row r="286" spans="1:16" s="2060" customFormat="1" ht="27.75" customHeight="1" x14ac:dyDescent="0.2">
      <c r="A286" s="2059">
        <v>115</v>
      </c>
      <c r="B286" s="2057" t="s">
        <v>4421</v>
      </c>
      <c r="C286" s="4955" t="s">
        <v>8721</v>
      </c>
      <c r="D286" s="5096"/>
      <c r="E286" s="5096"/>
      <c r="F286" s="5097"/>
      <c r="G286" s="2058">
        <v>41694</v>
      </c>
      <c r="H286" s="2058">
        <v>41787</v>
      </c>
      <c r="I286" s="5094"/>
      <c r="J286" s="5103"/>
      <c r="K286" s="2057"/>
      <c r="L286" s="2057"/>
      <c r="M286" s="2059">
        <v>28</v>
      </c>
      <c r="N286" s="2059" t="s">
        <v>621</v>
      </c>
      <c r="O286" s="2059" t="s">
        <v>596</v>
      </c>
      <c r="P286" s="2057"/>
    </row>
    <row r="287" spans="1:16" s="2060" customFormat="1" ht="27.75" customHeight="1" x14ac:dyDescent="0.2">
      <c r="A287" s="2059">
        <v>116</v>
      </c>
      <c r="B287" s="2057" t="s">
        <v>4421</v>
      </c>
      <c r="C287" s="4955" t="s">
        <v>8722</v>
      </c>
      <c r="D287" s="5096"/>
      <c r="E287" s="5096"/>
      <c r="F287" s="5097"/>
      <c r="G287" s="2058">
        <v>41694</v>
      </c>
      <c r="H287" s="2058">
        <v>41780</v>
      </c>
      <c r="I287" s="5094"/>
      <c r="J287" s="5103"/>
      <c r="K287" s="2057"/>
      <c r="L287" s="2057"/>
      <c r="M287" s="2059">
        <v>25</v>
      </c>
      <c r="N287" s="2059" t="s">
        <v>621</v>
      </c>
      <c r="O287" s="2059" t="s">
        <v>596</v>
      </c>
      <c r="P287" s="2057"/>
    </row>
    <row r="288" spans="1:16" s="2060" customFormat="1" ht="19.5" customHeight="1" x14ac:dyDescent="0.2">
      <c r="A288" s="2059">
        <v>117</v>
      </c>
      <c r="B288" s="2057" t="s">
        <v>4421</v>
      </c>
      <c r="C288" s="4955" t="s">
        <v>8723</v>
      </c>
      <c r="D288" s="5096"/>
      <c r="E288" s="5096"/>
      <c r="F288" s="5097"/>
      <c r="G288" s="2058">
        <v>41694</v>
      </c>
      <c r="H288" s="2058">
        <v>41793</v>
      </c>
      <c r="I288" s="5094"/>
      <c r="J288" s="5103"/>
      <c r="K288" s="2057"/>
      <c r="L288" s="2057"/>
      <c r="M288" s="2059">
        <v>27</v>
      </c>
      <c r="N288" s="2059" t="s">
        <v>621</v>
      </c>
      <c r="O288" s="2059" t="s">
        <v>596</v>
      </c>
      <c r="P288" s="2057" t="s">
        <v>8978</v>
      </c>
    </row>
    <row r="289" spans="1:20" s="2056" customFormat="1" ht="19.5" customHeight="1" x14ac:dyDescent="0.2">
      <c r="A289" s="2059">
        <v>118</v>
      </c>
      <c r="B289" s="2053" t="s">
        <v>4421</v>
      </c>
      <c r="C289" s="4955" t="s">
        <v>8724</v>
      </c>
      <c r="D289" s="5096"/>
      <c r="E289" s="5096"/>
      <c r="F289" s="5097"/>
      <c r="G289" s="2054">
        <v>41687</v>
      </c>
      <c r="H289" s="2054">
        <v>41944</v>
      </c>
      <c r="I289" s="5094"/>
      <c r="J289" s="5103"/>
      <c r="K289" s="2053"/>
      <c r="L289" s="2053"/>
      <c r="M289" s="2055">
        <v>22</v>
      </c>
      <c r="N289" s="2055" t="s">
        <v>621</v>
      </c>
      <c r="O289" s="2055" t="s">
        <v>596</v>
      </c>
      <c r="P289" s="2053"/>
    </row>
    <row r="290" spans="1:20" s="2056" customFormat="1" ht="19.5" customHeight="1" x14ac:dyDescent="0.2">
      <c r="A290" s="2059">
        <v>119</v>
      </c>
      <c r="B290" s="2053" t="s">
        <v>4421</v>
      </c>
      <c r="C290" s="4955" t="s">
        <v>8725</v>
      </c>
      <c r="D290" s="5096"/>
      <c r="E290" s="5096"/>
      <c r="F290" s="5097"/>
      <c r="G290" s="2054">
        <v>41696</v>
      </c>
      <c r="H290" s="2054">
        <v>41948</v>
      </c>
      <c r="I290" s="5094"/>
      <c r="J290" s="5103"/>
      <c r="K290" s="2053"/>
      <c r="L290" s="2053"/>
      <c r="M290" s="2055">
        <v>32</v>
      </c>
      <c r="N290" s="2055" t="s">
        <v>621</v>
      </c>
      <c r="O290" s="2055" t="s">
        <v>596</v>
      </c>
      <c r="P290" s="2057" t="s">
        <v>8981</v>
      </c>
    </row>
    <row r="291" spans="1:20" s="2056" customFormat="1" ht="27.75" customHeight="1" x14ac:dyDescent="0.2">
      <c r="A291" s="2059">
        <v>120</v>
      </c>
      <c r="B291" s="2053" t="s">
        <v>4421</v>
      </c>
      <c r="C291" s="4955" t="s">
        <v>8726</v>
      </c>
      <c r="D291" s="5096"/>
      <c r="E291" s="5096"/>
      <c r="F291" s="5097"/>
      <c r="G291" s="2054">
        <v>41635</v>
      </c>
      <c r="H291" s="2054">
        <v>42001</v>
      </c>
      <c r="I291" s="5094"/>
      <c r="J291" s="5103"/>
      <c r="K291" s="2053"/>
      <c r="L291" s="2053"/>
      <c r="M291" s="2055">
        <v>19</v>
      </c>
      <c r="N291" s="2055" t="s">
        <v>621</v>
      </c>
      <c r="O291" s="2055" t="s">
        <v>596</v>
      </c>
      <c r="P291" s="2053"/>
    </row>
    <row r="292" spans="1:20" s="2056" customFormat="1" ht="27.75" customHeight="1" x14ac:dyDescent="0.2">
      <c r="A292" s="2059">
        <v>121</v>
      </c>
      <c r="B292" s="2053" t="s">
        <v>4421</v>
      </c>
      <c r="C292" s="4955" t="s">
        <v>8727</v>
      </c>
      <c r="D292" s="5096"/>
      <c r="E292" s="5096"/>
      <c r="F292" s="5097"/>
      <c r="G292" s="2054">
        <v>41717</v>
      </c>
      <c r="H292" s="2054">
        <v>41944</v>
      </c>
      <c r="I292" s="5094"/>
      <c r="J292" s="5103"/>
      <c r="K292" s="2053"/>
      <c r="L292" s="2053"/>
      <c r="M292" s="2055">
        <v>12</v>
      </c>
      <c r="N292" s="2055" t="s">
        <v>621</v>
      </c>
      <c r="O292" s="2055" t="s">
        <v>596</v>
      </c>
      <c r="P292" s="2057" t="s">
        <v>8978</v>
      </c>
    </row>
    <row r="293" spans="1:20" s="2056" customFormat="1" ht="16.5" customHeight="1" x14ac:dyDescent="0.2">
      <c r="A293" s="2059">
        <v>122</v>
      </c>
      <c r="B293" s="2053" t="s">
        <v>4421</v>
      </c>
      <c r="C293" s="4955" t="s">
        <v>8728</v>
      </c>
      <c r="D293" s="5096"/>
      <c r="E293" s="5096"/>
      <c r="F293" s="5097"/>
      <c r="G293" s="2054">
        <v>41712</v>
      </c>
      <c r="H293" s="2054">
        <v>41873</v>
      </c>
      <c r="I293" s="5094"/>
      <c r="J293" s="5103"/>
      <c r="K293" s="2053"/>
      <c r="L293" s="2053"/>
      <c r="M293" s="2055">
        <v>17</v>
      </c>
      <c r="N293" s="2055" t="s">
        <v>621</v>
      </c>
      <c r="O293" s="2055" t="s">
        <v>596</v>
      </c>
      <c r="P293" s="2053"/>
    </row>
    <row r="294" spans="1:20" s="2056" customFormat="1" ht="27.75" customHeight="1" x14ac:dyDescent="0.2">
      <c r="A294" s="2059">
        <v>123</v>
      </c>
      <c r="B294" s="2053" t="s">
        <v>4421</v>
      </c>
      <c r="C294" s="4955" t="s">
        <v>8729</v>
      </c>
      <c r="D294" s="5096"/>
      <c r="E294" s="5096"/>
      <c r="F294" s="5097"/>
      <c r="G294" s="2054">
        <v>41724</v>
      </c>
      <c r="H294" s="2054">
        <v>41761</v>
      </c>
      <c r="I294" s="5094"/>
      <c r="J294" s="5104"/>
      <c r="K294" s="2053"/>
      <c r="L294" s="2053"/>
      <c r="M294" s="2055">
        <v>27</v>
      </c>
      <c r="N294" s="2055" t="s">
        <v>621</v>
      </c>
      <c r="O294" s="2055" t="s">
        <v>596</v>
      </c>
      <c r="P294" s="2057" t="s">
        <v>8978</v>
      </c>
    </row>
    <row r="295" spans="1:20" s="2056" customFormat="1" ht="16.5" customHeight="1" x14ac:dyDescent="0.2">
      <c r="A295" s="2059">
        <v>124</v>
      </c>
      <c r="B295" s="2053" t="s">
        <v>4421</v>
      </c>
      <c r="C295" s="4955" t="s">
        <v>8730</v>
      </c>
      <c r="D295" s="5096"/>
      <c r="E295" s="5096"/>
      <c r="F295" s="5097"/>
      <c r="G295" s="2054">
        <v>41723</v>
      </c>
      <c r="H295" s="2054">
        <v>41907</v>
      </c>
      <c r="I295" s="5094"/>
      <c r="J295" s="5093">
        <v>5</v>
      </c>
      <c r="K295" s="2053"/>
      <c r="L295" s="2053"/>
      <c r="M295" s="2055">
        <v>89</v>
      </c>
      <c r="N295" s="2055" t="s">
        <v>621</v>
      </c>
      <c r="O295" s="2055" t="s">
        <v>596</v>
      </c>
      <c r="P295" s="2057" t="s">
        <v>8981</v>
      </c>
    </row>
    <row r="296" spans="1:20" s="2056" customFormat="1" ht="27.75" customHeight="1" x14ac:dyDescent="0.2">
      <c r="A296" s="2059">
        <v>125</v>
      </c>
      <c r="B296" s="2053" t="s">
        <v>4421</v>
      </c>
      <c r="C296" s="4955" t="s">
        <v>8731</v>
      </c>
      <c r="D296" s="5096"/>
      <c r="E296" s="5096"/>
      <c r="F296" s="5097"/>
      <c r="G296" s="2054">
        <v>41730</v>
      </c>
      <c r="H296" s="2054">
        <v>41759</v>
      </c>
      <c r="I296" s="5094"/>
      <c r="J296" s="5094"/>
      <c r="K296" s="2053"/>
      <c r="L296" s="2053"/>
      <c r="M296" s="2055">
        <v>18</v>
      </c>
      <c r="N296" s="2055" t="s">
        <v>621</v>
      </c>
      <c r="O296" s="2055" t="s">
        <v>596</v>
      </c>
      <c r="P296" s="2057" t="s">
        <v>8981</v>
      </c>
    </row>
    <row r="297" spans="1:20" s="2056" customFormat="1" ht="15" customHeight="1" x14ac:dyDescent="0.2">
      <c r="A297" s="2059">
        <v>126</v>
      </c>
      <c r="B297" s="2053" t="s">
        <v>4421</v>
      </c>
      <c r="C297" s="4955" t="s">
        <v>8732</v>
      </c>
      <c r="D297" s="5096"/>
      <c r="E297" s="5096"/>
      <c r="F297" s="5097"/>
      <c r="G297" s="2054">
        <v>41723</v>
      </c>
      <c r="H297" s="2054">
        <v>41948</v>
      </c>
      <c r="I297" s="5094"/>
      <c r="J297" s="5094"/>
      <c r="K297" s="2053"/>
      <c r="L297" s="2053"/>
      <c r="M297" s="2055">
        <v>21</v>
      </c>
      <c r="N297" s="2055" t="s">
        <v>621</v>
      </c>
      <c r="O297" s="2055" t="s">
        <v>596</v>
      </c>
      <c r="P297" s="2053" t="s">
        <v>1213</v>
      </c>
    </row>
    <row r="298" spans="1:20" s="2056" customFormat="1" ht="27.75" customHeight="1" x14ac:dyDescent="0.2">
      <c r="A298" s="2059">
        <v>127</v>
      </c>
      <c r="B298" s="2053" t="s">
        <v>4421</v>
      </c>
      <c r="C298" s="4955" t="s">
        <v>8733</v>
      </c>
      <c r="D298" s="5096"/>
      <c r="E298" s="5096"/>
      <c r="F298" s="5097"/>
      <c r="G298" s="2054">
        <v>41724</v>
      </c>
      <c r="H298" s="2054">
        <v>41948</v>
      </c>
      <c r="I298" s="5094"/>
      <c r="J298" s="5094"/>
      <c r="K298" s="2053"/>
      <c r="L298" s="2053"/>
      <c r="M298" s="2055">
        <v>21</v>
      </c>
      <c r="N298" s="2055" t="s">
        <v>621</v>
      </c>
      <c r="O298" s="2055" t="s">
        <v>596</v>
      </c>
      <c r="P298" s="2057" t="s">
        <v>8981</v>
      </c>
    </row>
    <row r="299" spans="1:20" s="2056" customFormat="1" ht="14.25" customHeight="1" x14ac:dyDescent="0.2">
      <c r="A299" s="2059">
        <v>128</v>
      </c>
      <c r="B299" s="2053" t="s">
        <v>4421</v>
      </c>
      <c r="C299" s="4955" t="s">
        <v>8734</v>
      </c>
      <c r="D299" s="5096"/>
      <c r="E299" s="5096"/>
      <c r="F299" s="5097"/>
      <c r="G299" s="2054">
        <v>41750</v>
      </c>
      <c r="H299" s="2054">
        <v>41754</v>
      </c>
      <c r="I299" s="5094"/>
      <c r="J299" s="5095"/>
      <c r="K299" s="2053"/>
      <c r="L299" s="2053"/>
      <c r="M299" s="2055">
        <v>15</v>
      </c>
      <c r="N299" s="2055" t="s">
        <v>621</v>
      </c>
      <c r="O299" s="2055" t="s">
        <v>596</v>
      </c>
      <c r="P299" s="2053" t="s">
        <v>1213</v>
      </c>
    </row>
    <row r="300" spans="1:20" s="2056" customFormat="1" ht="27.75" customHeight="1" x14ac:dyDescent="0.2">
      <c r="A300" s="2059">
        <v>129</v>
      </c>
      <c r="B300" s="2053" t="s">
        <v>4421</v>
      </c>
      <c r="C300" s="4955" t="s">
        <v>8735</v>
      </c>
      <c r="D300" s="5096"/>
      <c r="E300" s="5096"/>
      <c r="F300" s="5097"/>
      <c r="G300" s="2054">
        <v>41752</v>
      </c>
      <c r="H300" s="2054">
        <v>41926</v>
      </c>
      <c r="I300" s="5094"/>
      <c r="J300" s="5093">
        <v>6</v>
      </c>
      <c r="K300" s="2053"/>
      <c r="L300" s="2053"/>
      <c r="M300" s="2055">
        <v>39</v>
      </c>
      <c r="N300" s="2055" t="s">
        <v>621</v>
      </c>
      <c r="O300" s="2055" t="s">
        <v>596</v>
      </c>
      <c r="P300" s="2057" t="s">
        <v>8981</v>
      </c>
    </row>
    <row r="301" spans="1:20" s="2056" customFormat="1" ht="27.75" customHeight="1" x14ac:dyDescent="0.2">
      <c r="A301" s="2059">
        <v>130</v>
      </c>
      <c r="B301" s="2053" t="s">
        <v>4421</v>
      </c>
      <c r="C301" s="4955" t="s">
        <v>8736</v>
      </c>
      <c r="D301" s="5096"/>
      <c r="E301" s="5096"/>
      <c r="F301" s="5097"/>
      <c r="G301" s="2054">
        <v>41752</v>
      </c>
      <c r="H301" s="2054">
        <v>41859</v>
      </c>
      <c r="I301" s="5094"/>
      <c r="J301" s="5094"/>
      <c r="K301" s="2053"/>
      <c r="L301" s="2053"/>
      <c r="M301" s="2055">
        <v>28</v>
      </c>
      <c r="N301" s="2055" t="s">
        <v>621</v>
      </c>
      <c r="O301" s="2055" t="s">
        <v>596</v>
      </c>
      <c r="P301" s="2053" t="s">
        <v>1213</v>
      </c>
    </row>
    <row r="302" spans="1:20" s="2056" customFormat="1" ht="27.75" customHeight="1" x14ac:dyDescent="0.2">
      <c r="A302" s="2059">
        <v>131</v>
      </c>
      <c r="B302" s="2053" t="s">
        <v>4421</v>
      </c>
      <c r="C302" s="4955" t="s">
        <v>8737</v>
      </c>
      <c r="D302" s="5096"/>
      <c r="E302" s="5096"/>
      <c r="F302" s="5097"/>
      <c r="G302" s="2054">
        <v>41787</v>
      </c>
      <c r="H302" s="2054">
        <v>41944</v>
      </c>
      <c r="I302" s="5094"/>
      <c r="J302" s="5094"/>
      <c r="K302" s="2053"/>
      <c r="L302" s="2053"/>
      <c r="M302" s="2055">
        <v>19</v>
      </c>
      <c r="N302" s="2055" t="s">
        <v>621</v>
      </c>
      <c r="O302" s="2055" t="s">
        <v>596</v>
      </c>
      <c r="P302" s="2053" t="s">
        <v>1213</v>
      </c>
      <c r="T302" s="2056">
        <f>100000/5</f>
        <v>20000</v>
      </c>
    </row>
    <row r="303" spans="1:20" s="2056" customFormat="1" ht="15.75" customHeight="1" x14ac:dyDescent="0.2">
      <c r="A303" s="2059">
        <v>132</v>
      </c>
      <c r="B303" s="2053" t="s">
        <v>4421</v>
      </c>
      <c r="C303" s="4955" t="s">
        <v>8738</v>
      </c>
      <c r="D303" s="5096"/>
      <c r="E303" s="5096"/>
      <c r="F303" s="5097"/>
      <c r="G303" s="2054">
        <v>41699</v>
      </c>
      <c r="H303" s="2054">
        <v>41887</v>
      </c>
      <c r="I303" s="5094"/>
      <c r="J303" s="5094"/>
      <c r="K303" s="2053"/>
      <c r="L303" s="2053"/>
      <c r="M303" s="2055">
        <v>18</v>
      </c>
      <c r="N303" s="2055" t="s">
        <v>621</v>
      </c>
      <c r="O303" s="2055" t="s">
        <v>596</v>
      </c>
      <c r="P303" s="2053" t="s">
        <v>1213</v>
      </c>
    </row>
    <row r="304" spans="1:20" s="2056" customFormat="1" ht="15.75" customHeight="1" x14ac:dyDescent="0.2">
      <c r="A304" s="2059">
        <v>133</v>
      </c>
      <c r="B304" s="2053" t="s">
        <v>4421</v>
      </c>
      <c r="C304" s="4955" t="s">
        <v>8739</v>
      </c>
      <c r="D304" s="5096"/>
      <c r="E304" s="5096"/>
      <c r="F304" s="5097"/>
      <c r="G304" s="2054">
        <v>41760</v>
      </c>
      <c r="H304" s="2054">
        <v>42001</v>
      </c>
      <c r="I304" s="5094"/>
      <c r="J304" s="5094"/>
      <c r="K304" s="2053"/>
      <c r="L304" s="2053"/>
      <c r="M304" s="2055">
        <v>21</v>
      </c>
      <c r="N304" s="2055" t="s">
        <v>621</v>
      </c>
      <c r="O304" s="2055" t="s">
        <v>596</v>
      </c>
      <c r="P304" s="2053" t="s">
        <v>1213</v>
      </c>
    </row>
    <row r="305" spans="1:21" s="2056" customFormat="1" ht="27.75" customHeight="1" x14ac:dyDescent="0.2">
      <c r="A305" s="2059">
        <v>134</v>
      </c>
      <c r="B305" s="2053" t="s">
        <v>4421</v>
      </c>
      <c r="C305" s="4955" t="s">
        <v>8740</v>
      </c>
      <c r="D305" s="5096"/>
      <c r="E305" s="5096"/>
      <c r="F305" s="5097"/>
      <c r="G305" s="2054">
        <v>41767</v>
      </c>
      <c r="H305" s="2054">
        <v>41811</v>
      </c>
      <c r="I305" s="5094"/>
      <c r="J305" s="5094"/>
      <c r="K305" s="2053"/>
      <c r="L305" s="2053"/>
      <c r="M305" s="2055">
        <v>28</v>
      </c>
      <c r="N305" s="2055" t="s">
        <v>621</v>
      </c>
      <c r="O305" s="2055" t="s">
        <v>596</v>
      </c>
      <c r="P305" s="2053" t="s">
        <v>8993</v>
      </c>
    </row>
    <row r="306" spans="1:21" s="2056" customFormat="1" ht="15" customHeight="1" x14ac:dyDescent="0.2">
      <c r="A306" s="2059">
        <v>135</v>
      </c>
      <c r="B306" s="2053" t="s">
        <v>4421</v>
      </c>
      <c r="C306" s="4955" t="s">
        <v>8741</v>
      </c>
      <c r="D306" s="5096"/>
      <c r="E306" s="5096"/>
      <c r="F306" s="5097"/>
      <c r="G306" s="2054">
        <v>41786</v>
      </c>
      <c r="H306" s="2054">
        <v>41872</v>
      </c>
      <c r="I306" s="5094"/>
      <c r="J306" s="5094"/>
      <c r="K306" s="2053"/>
      <c r="L306" s="2053"/>
      <c r="M306" s="2055">
        <v>31</v>
      </c>
      <c r="N306" s="2055" t="s">
        <v>621</v>
      </c>
      <c r="O306" s="2055" t="s">
        <v>596</v>
      </c>
      <c r="P306" s="2053" t="s">
        <v>1213</v>
      </c>
    </row>
    <row r="307" spans="1:21" s="2056" customFormat="1" ht="27.75" customHeight="1" x14ac:dyDescent="0.2">
      <c r="A307" s="2059">
        <v>136</v>
      </c>
      <c r="B307" s="2053" t="s">
        <v>4421</v>
      </c>
      <c r="C307" s="4955" t="s">
        <v>8742</v>
      </c>
      <c r="D307" s="5096"/>
      <c r="E307" s="5096"/>
      <c r="F307" s="5097"/>
      <c r="G307" s="2054">
        <v>41724</v>
      </c>
      <c r="H307" s="2054">
        <v>41907</v>
      </c>
      <c r="I307" s="5094"/>
      <c r="J307" s="5094"/>
      <c r="K307" s="2053"/>
      <c r="L307" s="2053"/>
      <c r="M307" s="2055">
        <v>27</v>
      </c>
      <c r="N307" s="2055" t="s">
        <v>621</v>
      </c>
      <c r="O307" s="2055" t="s">
        <v>596</v>
      </c>
      <c r="P307" s="2053" t="s">
        <v>1213</v>
      </c>
    </row>
    <row r="308" spans="1:21" s="2056" customFormat="1" ht="15" customHeight="1" x14ac:dyDescent="0.2">
      <c r="A308" s="2059">
        <v>137</v>
      </c>
      <c r="B308" s="2053" t="s">
        <v>4421</v>
      </c>
      <c r="C308" s="4955" t="s">
        <v>8743</v>
      </c>
      <c r="D308" s="5096"/>
      <c r="E308" s="5096"/>
      <c r="F308" s="5097"/>
      <c r="G308" s="2054">
        <v>41778</v>
      </c>
      <c r="H308" s="2054">
        <v>41793</v>
      </c>
      <c r="I308" s="5094"/>
      <c r="J308" s="5094"/>
      <c r="K308" s="2053"/>
      <c r="L308" s="2053"/>
      <c r="M308" s="2055">
        <v>17</v>
      </c>
      <c r="N308" s="2055" t="s">
        <v>621</v>
      </c>
      <c r="O308" s="2055" t="s">
        <v>596</v>
      </c>
      <c r="P308" s="2053" t="s">
        <v>1213</v>
      </c>
    </row>
    <row r="309" spans="1:21" s="2056" customFormat="1" ht="27.75" customHeight="1" x14ac:dyDescent="0.2">
      <c r="A309" s="2059">
        <v>138</v>
      </c>
      <c r="B309" s="2053" t="s">
        <v>4421</v>
      </c>
      <c r="C309" s="4955" t="s">
        <v>8744</v>
      </c>
      <c r="D309" s="5096"/>
      <c r="E309" s="5096"/>
      <c r="F309" s="5097"/>
      <c r="G309" s="2054">
        <v>41813</v>
      </c>
      <c r="H309" s="2054">
        <v>41877</v>
      </c>
      <c r="I309" s="5094"/>
      <c r="J309" s="5094"/>
      <c r="K309" s="2053"/>
      <c r="L309" s="2053"/>
      <c r="M309" s="2055">
        <v>64</v>
      </c>
      <c r="N309" s="2055" t="s">
        <v>621</v>
      </c>
      <c r="O309" s="2055" t="s">
        <v>596</v>
      </c>
      <c r="P309" s="2053" t="s">
        <v>1213</v>
      </c>
      <c r="T309" s="2056">
        <f>84000/5</f>
        <v>16800</v>
      </c>
      <c r="U309" s="2056">
        <f>7000/5</f>
        <v>1400</v>
      </c>
    </row>
    <row r="310" spans="1:21" s="2056" customFormat="1" ht="16.5" customHeight="1" x14ac:dyDescent="0.2">
      <c r="A310" s="2059">
        <v>139</v>
      </c>
      <c r="B310" s="2053" t="s">
        <v>4421</v>
      </c>
      <c r="C310" s="4955" t="s">
        <v>8745</v>
      </c>
      <c r="D310" s="5096"/>
      <c r="E310" s="5096"/>
      <c r="F310" s="5097"/>
      <c r="G310" s="2054">
        <v>41814</v>
      </c>
      <c r="H310" s="2054">
        <v>41828</v>
      </c>
      <c r="I310" s="5095"/>
      <c r="J310" s="5095"/>
      <c r="K310" s="2053"/>
      <c r="L310" s="2053"/>
      <c r="M310" s="2055">
        <v>21</v>
      </c>
      <c r="N310" s="2055" t="s">
        <v>621</v>
      </c>
      <c r="O310" s="2055" t="s">
        <v>596</v>
      </c>
      <c r="P310" s="2053" t="s">
        <v>1213</v>
      </c>
      <c r="T310" s="2056">
        <f>+T309+U309</f>
        <v>18200</v>
      </c>
    </row>
    <row r="311" spans="1:21" s="2056" customFormat="1" ht="27.75" customHeight="1" x14ac:dyDescent="0.2">
      <c r="A311" s="2059">
        <v>140</v>
      </c>
      <c r="B311" s="2053" t="s">
        <v>4421</v>
      </c>
      <c r="C311" s="4955" t="s">
        <v>8746</v>
      </c>
      <c r="D311" s="5096"/>
      <c r="E311" s="5096"/>
      <c r="F311" s="5097"/>
      <c r="G311" s="2054">
        <v>41806</v>
      </c>
      <c r="H311" s="2054">
        <v>41913</v>
      </c>
      <c r="I311" s="5093">
        <v>532</v>
      </c>
      <c r="J311" s="5093">
        <v>1</v>
      </c>
      <c r="K311" s="2053"/>
      <c r="L311" s="2053"/>
      <c r="M311" s="2055">
        <v>35</v>
      </c>
      <c r="N311" s="2055" t="s">
        <v>621</v>
      </c>
      <c r="O311" s="2055" t="s">
        <v>596</v>
      </c>
      <c r="P311" s="2053" t="s">
        <v>1213</v>
      </c>
    </row>
    <row r="312" spans="1:21" s="2056" customFormat="1" ht="27.75" customHeight="1" x14ac:dyDescent="0.2">
      <c r="A312" s="2059">
        <v>141</v>
      </c>
      <c r="B312" s="2053" t="s">
        <v>4421</v>
      </c>
      <c r="C312" s="4955" t="s">
        <v>8747</v>
      </c>
      <c r="D312" s="5096"/>
      <c r="E312" s="5096"/>
      <c r="F312" s="5097"/>
      <c r="G312" s="2054">
        <v>41814</v>
      </c>
      <c r="H312" s="2054">
        <v>42004</v>
      </c>
      <c r="I312" s="5094"/>
      <c r="J312" s="5094"/>
      <c r="K312" s="2053"/>
      <c r="L312" s="2053"/>
      <c r="M312" s="2055">
        <v>47</v>
      </c>
      <c r="N312" s="2055" t="s">
        <v>621</v>
      </c>
      <c r="O312" s="2055" t="s">
        <v>596</v>
      </c>
      <c r="P312" s="2053" t="s">
        <v>8994</v>
      </c>
    </row>
    <row r="313" spans="1:21" s="2056" customFormat="1" ht="27.75" customHeight="1" x14ac:dyDescent="0.2">
      <c r="A313" s="2059">
        <v>142</v>
      </c>
      <c r="B313" s="2053" t="s">
        <v>4421</v>
      </c>
      <c r="C313" s="4955" t="s">
        <v>8748</v>
      </c>
      <c r="D313" s="5096"/>
      <c r="E313" s="5096"/>
      <c r="F313" s="5097"/>
      <c r="G313" s="2054">
        <v>41814</v>
      </c>
      <c r="H313" s="2054">
        <v>41999</v>
      </c>
      <c r="I313" s="5094"/>
      <c r="J313" s="5094"/>
      <c r="K313" s="2053"/>
      <c r="L313" s="2053"/>
      <c r="M313" s="2055">
        <v>59</v>
      </c>
      <c r="N313" s="2055" t="s">
        <v>621</v>
      </c>
      <c r="O313" s="2055" t="s">
        <v>596</v>
      </c>
      <c r="P313" s="2053" t="s">
        <v>1213</v>
      </c>
    </row>
    <row r="314" spans="1:21" s="2056" customFormat="1" ht="27.75" customHeight="1" x14ac:dyDescent="0.2">
      <c r="A314" s="2059">
        <v>143</v>
      </c>
      <c r="B314" s="2053" t="s">
        <v>4421</v>
      </c>
      <c r="C314" s="4955" t="s">
        <v>8749</v>
      </c>
      <c r="D314" s="5096"/>
      <c r="E314" s="5096"/>
      <c r="F314" s="5097"/>
      <c r="G314" s="2054">
        <v>41822</v>
      </c>
      <c r="H314" s="2054">
        <v>41944</v>
      </c>
      <c r="I314" s="5094"/>
      <c r="J314" s="5094"/>
      <c r="K314" s="2053"/>
      <c r="L314" s="2053"/>
      <c r="M314" s="2055">
        <v>20</v>
      </c>
      <c r="N314" s="2055" t="s">
        <v>621</v>
      </c>
      <c r="O314" s="2055" t="s">
        <v>596</v>
      </c>
      <c r="P314" s="2053" t="s">
        <v>1213</v>
      </c>
    </row>
    <row r="315" spans="1:21" s="2056" customFormat="1" ht="27.75" customHeight="1" x14ac:dyDescent="0.2">
      <c r="A315" s="2059">
        <v>144</v>
      </c>
      <c r="B315" s="2053" t="s">
        <v>4421</v>
      </c>
      <c r="C315" s="4955" t="s">
        <v>8750</v>
      </c>
      <c r="D315" s="5096"/>
      <c r="E315" s="5096"/>
      <c r="F315" s="5097"/>
      <c r="G315" s="2054">
        <v>41821</v>
      </c>
      <c r="H315" s="2054">
        <v>41944</v>
      </c>
      <c r="I315" s="5094"/>
      <c r="J315" s="5095"/>
      <c r="K315" s="2053"/>
      <c r="L315" s="2053"/>
      <c r="M315" s="2055">
        <v>35</v>
      </c>
      <c r="N315" s="2055" t="s">
        <v>621</v>
      </c>
      <c r="O315" s="2055" t="s">
        <v>596</v>
      </c>
      <c r="P315" s="2053" t="s">
        <v>1213</v>
      </c>
    </row>
    <row r="316" spans="1:21" s="2056" customFormat="1" ht="27.75" customHeight="1" x14ac:dyDescent="0.2">
      <c r="A316" s="2059">
        <v>145</v>
      </c>
      <c r="B316" s="2053" t="s">
        <v>4421</v>
      </c>
      <c r="C316" s="4955" t="s">
        <v>8751</v>
      </c>
      <c r="D316" s="5096"/>
      <c r="E316" s="5096"/>
      <c r="F316" s="5097"/>
      <c r="G316" s="2054">
        <v>41823</v>
      </c>
      <c r="H316" s="2054">
        <v>41851</v>
      </c>
      <c r="I316" s="5094"/>
      <c r="J316" s="5093">
        <v>2</v>
      </c>
      <c r="K316" s="2053"/>
      <c r="L316" s="2053"/>
      <c r="M316" s="2055">
        <v>32</v>
      </c>
      <c r="N316" s="2055" t="s">
        <v>621</v>
      </c>
      <c r="O316" s="2055" t="s">
        <v>596</v>
      </c>
      <c r="P316" s="2053" t="s">
        <v>1213</v>
      </c>
    </row>
    <row r="317" spans="1:21" s="2056" customFormat="1" ht="15.75" customHeight="1" x14ac:dyDescent="0.2">
      <c r="A317" s="2059">
        <v>146</v>
      </c>
      <c r="B317" s="2053" t="s">
        <v>4421</v>
      </c>
      <c r="C317" s="4955" t="s">
        <v>8752</v>
      </c>
      <c r="D317" s="5096"/>
      <c r="E317" s="5096"/>
      <c r="F317" s="5097"/>
      <c r="G317" s="2054">
        <v>41824</v>
      </c>
      <c r="H317" s="2054">
        <v>41835</v>
      </c>
      <c r="I317" s="5094"/>
      <c r="J317" s="5094"/>
      <c r="K317" s="2053"/>
      <c r="L317" s="2053"/>
      <c r="M317" s="2055">
        <v>38</v>
      </c>
      <c r="N317" s="2055" t="s">
        <v>621</v>
      </c>
      <c r="O317" s="2055" t="s">
        <v>596</v>
      </c>
      <c r="P317" s="2053" t="s">
        <v>1213</v>
      </c>
    </row>
    <row r="318" spans="1:21" s="2056" customFormat="1" ht="15.75" customHeight="1" x14ac:dyDescent="0.2">
      <c r="A318" s="2059">
        <v>147</v>
      </c>
      <c r="B318" s="2053" t="s">
        <v>4421</v>
      </c>
      <c r="C318" s="4955" t="s">
        <v>8753</v>
      </c>
      <c r="D318" s="5096"/>
      <c r="E318" s="5096"/>
      <c r="F318" s="5097"/>
      <c r="G318" s="2054">
        <v>41821</v>
      </c>
      <c r="H318" s="2054">
        <v>41967</v>
      </c>
      <c r="I318" s="5094"/>
      <c r="J318" s="5094"/>
      <c r="K318" s="2053"/>
      <c r="L318" s="2053"/>
      <c r="M318" s="2055">
        <v>36</v>
      </c>
      <c r="N318" s="2055" t="s">
        <v>621</v>
      </c>
      <c r="O318" s="2055" t="s">
        <v>596</v>
      </c>
      <c r="P318" s="2053" t="s">
        <v>8981</v>
      </c>
    </row>
    <row r="319" spans="1:21" s="2056" customFormat="1" ht="27.75" customHeight="1" x14ac:dyDescent="0.2">
      <c r="A319" s="2059">
        <v>148</v>
      </c>
      <c r="B319" s="2053" t="s">
        <v>4421</v>
      </c>
      <c r="C319" s="4955" t="s">
        <v>8754</v>
      </c>
      <c r="D319" s="5096"/>
      <c r="E319" s="5096"/>
      <c r="F319" s="5097"/>
      <c r="G319" s="2054">
        <v>41821</v>
      </c>
      <c r="H319" s="2054">
        <v>42003</v>
      </c>
      <c r="I319" s="5094"/>
      <c r="J319" s="5094"/>
      <c r="K319" s="2053"/>
      <c r="L319" s="2053"/>
      <c r="M319" s="2055">
        <v>21</v>
      </c>
      <c r="N319" s="2055" t="s">
        <v>621</v>
      </c>
      <c r="O319" s="2055" t="s">
        <v>596</v>
      </c>
      <c r="P319" s="2053" t="s">
        <v>8978</v>
      </c>
    </row>
    <row r="320" spans="1:21" s="2056" customFormat="1" ht="27.75" customHeight="1" x14ac:dyDescent="0.2">
      <c r="A320" s="2059">
        <v>149</v>
      </c>
      <c r="B320" s="2053" t="s">
        <v>4421</v>
      </c>
      <c r="C320" s="4955" t="s">
        <v>8755</v>
      </c>
      <c r="D320" s="5096"/>
      <c r="E320" s="5096"/>
      <c r="F320" s="5097"/>
      <c r="G320" s="2054">
        <v>41821</v>
      </c>
      <c r="H320" s="2054">
        <v>41907</v>
      </c>
      <c r="I320" s="5094"/>
      <c r="J320" s="5094"/>
      <c r="K320" s="2053"/>
      <c r="L320" s="2053"/>
      <c r="M320" s="2055">
        <v>22</v>
      </c>
      <c r="N320" s="2055" t="s">
        <v>621</v>
      </c>
      <c r="O320" s="2055" t="s">
        <v>596</v>
      </c>
      <c r="P320" s="2053" t="s">
        <v>1213</v>
      </c>
    </row>
    <row r="321" spans="1:16" s="2056" customFormat="1" ht="15.75" customHeight="1" x14ac:dyDescent="0.2">
      <c r="A321" s="2059">
        <v>150</v>
      </c>
      <c r="B321" s="2053" t="s">
        <v>4421</v>
      </c>
      <c r="C321" s="4955" t="s">
        <v>8756</v>
      </c>
      <c r="D321" s="5096"/>
      <c r="E321" s="5096"/>
      <c r="F321" s="5097"/>
      <c r="G321" s="2054">
        <v>41835</v>
      </c>
      <c r="H321" s="2054">
        <v>42004</v>
      </c>
      <c r="I321" s="5094"/>
      <c r="J321" s="5095"/>
      <c r="K321" s="2053"/>
      <c r="L321" s="2053"/>
      <c r="M321" s="2055">
        <v>59</v>
      </c>
      <c r="N321" s="2055" t="s">
        <v>621</v>
      </c>
      <c r="O321" s="2055" t="s">
        <v>596</v>
      </c>
      <c r="P321" s="2053" t="s">
        <v>1213</v>
      </c>
    </row>
    <row r="322" spans="1:16" s="2056" customFormat="1" ht="27.75" customHeight="1" x14ac:dyDescent="0.2">
      <c r="A322" s="2059">
        <v>151</v>
      </c>
      <c r="B322" s="2053" t="s">
        <v>4421</v>
      </c>
      <c r="C322" s="4955" t="s">
        <v>8757</v>
      </c>
      <c r="D322" s="5096"/>
      <c r="E322" s="5096"/>
      <c r="F322" s="5097"/>
      <c r="G322" s="2054">
        <v>41845</v>
      </c>
      <c r="H322" s="2054">
        <v>41944</v>
      </c>
      <c r="I322" s="5094"/>
      <c r="J322" s="5093">
        <v>3</v>
      </c>
      <c r="K322" s="2053"/>
      <c r="L322" s="2053"/>
      <c r="M322" s="2055">
        <v>27</v>
      </c>
      <c r="N322" s="2055" t="s">
        <v>621</v>
      </c>
      <c r="O322" s="2055" t="s">
        <v>596</v>
      </c>
      <c r="P322" s="2053" t="s">
        <v>1213</v>
      </c>
    </row>
    <row r="323" spans="1:16" s="2056" customFormat="1" ht="27.75" customHeight="1" x14ac:dyDescent="0.2">
      <c r="A323" s="2059">
        <v>152</v>
      </c>
      <c r="B323" s="2053" t="s">
        <v>4421</v>
      </c>
      <c r="C323" s="4955" t="s">
        <v>8758</v>
      </c>
      <c r="D323" s="5096"/>
      <c r="E323" s="5096"/>
      <c r="F323" s="5097"/>
      <c r="G323" s="2054">
        <v>41845</v>
      </c>
      <c r="H323" s="2054">
        <v>41852</v>
      </c>
      <c r="I323" s="5094"/>
      <c r="J323" s="5094"/>
      <c r="K323" s="2053"/>
      <c r="L323" s="2053"/>
      <c r="M323" s="2055">
        <v>28</v>
      </c>
      <c r="N323" s="2055" t="s">
        <v>621</v>
      </c>
      <c r="O323" s="2055" t="s">
        <v>596</v>
      </c>
      <c r="P323" s="2053" t="s">
        <v>1213</v>
      </c>
    </row>
    <row r="324" spans="1:16" s="2056" customFormat="1" ht="27.75" customHeight="1" x14ac:dyDescent="0.2">
      <c r="A324" s="2059">
        <v>153</v>
      </c>
      <c r="B324" s="2053" t="s">
        <v>4421</v>
      </c>
      <c r="C324" s="4955" t="s">
        <v>8759</v>
      </c>
      <c r="D324" s="5096"/>
      <c r="E324" s="5096"/>
      <c r="F324" s="5097"/>
      <c r="G324" s="2054">
        <v>41837</v>
      </c>
      <c r="H324" s="2054">
        <v>41944</v>
      </c>
      <c r="I324" s="5094"/>
      <c r="J324" s="5094"/>
      <c r="K324" s="2053"/>
      <c r="L324" s="2053"/>
      <c r="M324" s="2055">
        <v>17</v>
      </c>
      <c r="N324" s="2055" t="s">
        <v>621</v>
      </c>
      <c r="O324" s="2055" t="s">
        <v>596</v>
      </c>
      <c r="P324" s="2053" t="s">
        <v>1213</v>
      </c>
    </row>
    <row r="325" spans="1:16" s="2056" customFormat="1" ht="27.75" customHeight="1" x14ac:dyDescent="0.2">
      <c r="A325" s="2059">
        <v>154</v>
      </c>
      <c r="B325" s="2053" t="s">
        <v>4421</v>
      </c>
      <c r="C325" s="4955" t="s">
        <v>8760</v>
      </c>
      <c r="D325" s="5096"/>
      <c r="E325" s="5096"/>
      <c r="F325" s="5097"/>
      <c r="G325" s="2054">
        <v>41844</v>
      </c>
      <c r="H325" s="2054">
        <v>41851</v>
      </c>
      <c r="I325" s="5094"/>
      <c r="J325" s="5094"/>
      <c r="K325" s="2053"/>
      <c r="L325" s="2053"/>
      <c r="M325" s="2055">
        <v>29</v>
      </c>
      <c r="N325" s="2055" t="s">
        <v>621</v>
      </c>
      <c r="O325" s="2055" t="s">
        <v>596</v>
      </c>
      <c r="P325" s="2053" t="s">
        <v>1213</v>
      </c>
    </row>
    <row r="326" spans="1:16" s="2056" customFormat="1" ht="27.75" customHeight="1" x14ac:dyDescent="0.2">
      <c r="A326" s="2059">
        <v>155</v>
      </c>
      <c r="B326" s="2053" t="s">
        <v>4421</v>
      </c>
      <c r="C326" s="4955" t="s">
        <v>8761</v>
      </c>
      <c r="D326" s="5096"/>
      <c r="E326" s="5096"/>
      <c r="F326" s="5097"/>
      <c r="G326" s="2054">
        <v>41879</v>
      </c>
      <c r="H326" s="2054">
        <v>42003</v>
      </c>
      <c r="I326" s="5094"/>
      <c r="J326" s="5094"/>
      <c r="K326" s="2053"/>
      <c r="L326" s="2053"/>
      <c r="M326" s="2055">
        <v>15</v>
      </c>
      <c r="N326" s="2055" t="s">
        <v>621</v>
      </c>
      <c r="O326" s="2055" t="s">
        <v>596</v>
      </c>
      <c r="P326" s="2053" t="s">
        <v>8981</v>
      </c>
    </row>
    <row r="327" spans="1:16" s="2056" customFormat="1" ht="27.75" customHeight="1" x14ac:dyDescent="0.2">
      <c r="A327" s="2059">
        <v>156</v>
      </c>
      <c r="B327" s="2053" t="s">
        <v>4421</v>
      </c>
      <c r="C327" s="4955" t="s">
        <v>8762</v>
      </c>
      <c r="D327" s="5096"/>
      <c r="E327" s="5096"/>
      <c r="F327" s="5097"/>
      <c r="G327" s="2054">
        <v>41848</v>
      </c>
      <c r="H327" s="2054">
        <v>41887</v>
      </c>
      <c r="I327" s="5094"/>
      <c r="J327" s="5094"/>
      <c r="K327" s="2053"/>
      <c r="L327" s="2053"/>
      <c r="M327" s="2055">
        <v>28</v>
      </c>
      <c r="N327" s="2055" t="s">
        <v>621</v>
      </c>
      <c r="O327" s="2055" t="s">
        <v>596</v>
      </c>
      <c r="P327" s="2053" t="s">
        <v>1213</v>
      </c>
    </row>
    <row r="328" spans="1:16" s="2056" customFormat="1" ht="15" customHeight="1" x14ac:dyDescent="0.2">
      <c r="A328" s="2059">
        <v>157</v>
      </c>
      <c r="B328" s="2053" t="s">
        <v>4421</v>
      </c>
      <c r="C328" s="4955" t="s">
        <v>8763</v>
      </c>
      <c r="D328" s="5096"/>
      <c r="E328" s="5096"/>
      <c r="F328" s="5097"/>
      <c r="G328" s="2054">
        <v>41880</v>
      </c>
      <c r="H328" s="2054">
        <v>41907</v>
      </c>
      <c r="I328" s="5094"/>
      <c r="J328" s="5094"/>
      <c r="K328" s="2053"/>
      <c r="L328" s="2053"/>
      <c r="M328" s="2055">
        <v>33</v>
      </c>
      <c r="N328" s="2055" t="s">
        <v>621</v>
      </c>
      <c r="O328" s="2055" t="s">
        <v>596</v>
      </c>
      <c r="P328" s="2053" t="s">
        <v>1213</v>
      </c>
    </row>
    <row r="329" spans="1:16" s="2056" customFormat="1" ht="15" customHeight="1" x14ac:dyDescent="0.2">
      <c r="A329" s="2059">
        <v>158</v>
      </c>
      <c r="B329" s="2053" t="s">
        <v>4421</v>
      </c>
      <c r="C329" s="4955" t="s">
        <v>8764</v>
      </c>
      <c r="D329" s="5096"/>
      <c r="E329" s="5096"/>
      <c r="F329" s="5097"/>
      <c r="G329" s="2054">
        <v>41848</v>
      </c>
      <c r="H329" s="2054">
        <v>41855</v>
      </c>
      <c r="I329" s="5094"/>
      <c r="J329" s="5095"/>
      <c r="K329" s="2053"/>
      <c r="L329" s="2053"/>
      <c r="M329" s="2055">
        <v>54</v>
      </c>
      <c r="N329" s="2055" t="s">
        <v>621</v>
      </c>
      <c r="O329" s="2055" t="s">
        <v>596</v>
      </c>
      <c r="P329" s="2053" t="s">
        <v>1213</v>
      </c>
    </row>
    <row r="330" spans="1:16" s="2056" customFormat="1" ht="15" customHeight="1" x14ac:dyDescent="0.2">
      <c r="A330" s="2059">
        <v>159</v>
      </c>
      <c r="B330" s="2053" t="s">
        <v>4421</v>
      </c>
      <c r="C330" s="4955" t="s">
        <v>8765</v>
      </c>
      <c r="D330" s="5096"/>
      <c r="E330" s="5096"/>
      <c r="F330" s="5097"/>
      <c r="G330" s="2054">
        <v>41849</v>
      </c>
      <c r="H330" s="2054">
        <v>41855</v>
      </c>
      <c r="I330" s="5094"/>
      <c r="J330" s="5093">
        <v>4</v>
      </c>
      <c r="K330" s="2053"/>
      <c r="L330" s="2053"/>
      <c r="M330" s="2055">
        <v>30</v>
      </c>
      <c r="N330" s="2055" t="s">
        <v>621</v>
      </c>
      <c r="O330" s="2055" t="s">
        <v>596</v>
      </c>
      <c r="P330" s="2053" t="s">
        <v>1213</v>
      </c>
    </row>
    <row r="331" spans="1:16" s="2056" customFormat="1" ht="15" customHeight="1" x14ac:dyDescent="0.2">
      <c r="A331" s="2059">
        <v>160</v>
      </c>
      <c r="B331" s="2053" t="s">
        <v>4421</v>
      </c>
      <c r="C331" s="4955" t="s">
        <v>8766</v>
      </c>
      <c r="D331" s="5096"/>
      <c r="E331" s="5096"/>
      <c r="F331" s="5097"/>
      <c r="G331" s="2054">
        <v>41848</v>
      </c>
      <c r="H331" s="2054">
        <v>41907</v>
      </c>
      <c r="I331" s="5094"/>
      <c r="J331" s="5094"/>
      <c r="K331" s="2053"/>
      <c r="L331" s="2053"/>
      <c r="M331" s="2055">
        <v>24</v>
      </c>
      <c r="N331" s="2055" t="s">
        <v>621</v>
      </c>
      <c r="O331" s="2055" t="s">
        <v>596</v>
      </c>
      <c r="P331" s="2053" t="s">
        <v>1213</v>
      </c>
    </row>
    <row r="332" spans="1:16" s="2056" customFormat="1" ht="15" customHeight="1" x14ac:dyDescent="0.2">
      <c r="A332" s="2059">
        <v>161</v>
      </c>
      <c r="B332" s="2053" t="s">
        <v>4421</v>
      </c>
      <c r="C332" s="4955" t="s">
        <v>8767</v>
      </c>
      <c r="D332" s="5096"/>
      <c r="E332" s="5096"/>
      <c r="F332" s="5097"/>
      <c r="G332" s="2054">
        <v>41848</v>
      </c>
      <c r="H332" s="2054">
        <v>41974</v>
      </c>
      <c r="I332" s="5094"/>
      <c r="J332" s="5094"/>
      <c r="K332" s="2053"/>
      <c r="L332" s="2053"/>
      <c r="M332" s="2055">
        <v>27</v>
      </c>
      <c r="N332" s="2055" t="s">
        <v>621</v>
      </c>
      <c r="O332" s="2055" t="s">
        <v>596</v>
      </c>
      <c r="P332" s="2053" t="s">
        <v>1213</v>
      </c>
    </row>
    <row r="333" spans="1:16" s="2056" customFormat="1" ht="27.75" customHeight="1" x14ac:dyDescent="0.2">
      <c r="A333" s="2059">
        <v>162</v>
      </c>
      <c r="B333" s="2053" t="s">
        <v>4421</v>
      </c>
      <c r="C333" s="4955" t="s">
        <v>8768</v>
      </c>
      <c r="D333" s="5096"/>
      <c r="E333" s="5096"/>
      <c r="F333" s="5097"/>
      <c r="G333" s="2054">
        <v>41848</v>
      </c>
      <c r="H333" s="2054">
        <v>41908</v>
      </c>
      <c r="I333" s="5094"/>
      <c r="J333" s="5094"/>
      <c r="K333" s="2053"/>
      <c r="L333" s="2053"/>
      <c r="M333" s="2055">
        <v>32</v>
      </c>
      <c r="N333" s="2055" t="s">
        <v>621</v>
      </c>
      <c r="O333" s="2055" t="s">
        <v>596</v>
      </c>
      <c r="P333" s="2053" t="s">
        <v>1213</v>
      </c>
    </row>
    <row r="334" spans="1:16" s="2056" customFormat="1" ht="27.75" customHeight="1" x14ac:dyDescent="0.2">
      <c r="A334" s="2059">
        <v>163</v>
      </c>
      <c r="B334" s="2053" t="s">
        <v>4421</v>
      </c>
      <c r="C334" s="4955" t="s">
        <v>8769</v>
      </c>
      <c r="D334" s="5096"/>
      <c r="E334" s="5096"/>
      <c r="F334" s="5097"/>
      <c r="G334" s="2054">
        <v>41848</v>
      </c>
      <c r="H334" s="2054">
        <v>41855</v>
      </c>
      <c r="I334" s="5094"/>
      <c r="J334" s="5094"/>
      <c r="K334" s="2053"/>
      <c r="L334" s="2053"/>
      <c r="M334" s="2055">
        <v>11</v>
      </c>
      <c r="N334" s="2055" t="s">
        <v>621</v>
      </c>
      <c r="O334" s="2055" t="s">
        <v>596</v>
      </c>
      <c r="P334" s="2053" t="s">
        <v>1213</v>
      </c>
    </row>
    <row r="335" spans="1:16" s="2056" customFormat="1" ht="15" customHeight="1" x14ac:dyDescent="0.2">
      <c r="A335" s="2059">
        <v>164</v>
      </c>
      <c r="B335" s="2053" t="s">
        <v>4421</v>
      </c>
      <c r="C335" s="4955" t="s">
        <v>8770</v>
      </c>
      <c r="D335" s="5096"/>
      <c r="E335" s="5096"/>
      <c r="F335" s="5097"/>
      <c r="G335" s="2054">
        <v>41848</v>
      </c>
      <c r="H335" s="2054">
        <v>41950</v>
      </c>
      <c r="I335" s="5094"/>
      <c r="J335" s="5095"/>
      <c r="K335" s="2053"/>
      <c r="L335" s="2053"/>
      <c r="M335" s="2055">
        <v>78</v>
      </c>
      <c r="N335" s="2055" t="s">
        <v>621</v>
      </c>
      <c r="O335" s="2055" t="s">
        <v>596</v>
      </c>
      <c r="P335" s="2053" t="s">
        <v>1213</v>
      </c>
    </row>
    <row r="336" spans="1:16" s="2056" customFormat="1" ht="27.75" customHeight="1" x14ac:dyDescent="0.2">
      <c r="A336" s="2059">
        <v>165</v>
      </c>
      <c r="B336" s="2053" t="s">
        <v>4421</v>
      </c>
      <c r="C336" s="4955" t="s">
        <v>8771</v>
      </c>
      <c r="D336" s="5096"/>
      <c r="E336" s="5096"/>
      <c r="F336" s="5097"/>
      <c r="G336" s="2054">
        <v>41862</v>
      </c>
      <c r="H336" s="2054">
        <v>41866</v>
      </c>
      <c r="I336" s="5094"/>
      <c r="J336" s="5093">
        <v>5</v>
      </c>
      <c r="K336" s="2053"/>
      <c r="L336" s="2053"/>
      <c r="M336" s="2055">
        <v>27</v>
      </c>
      <c r="N336" s="2055" t="s">
        <v>621</v>
      </c>
      <c r="O336" s="2055" t="s">
        <v>596</v>
      </c>
      <c r="P336" s="2053" t="s">
        <v>1213</v>
      </c>
    </row>
    <row r="337" spans="1:16" s="2056" customFormat="1" ht="27.75" customHeight="1" x14ac:dyDescent="0.2">
      <c r="A337" s="2059">
        <v>166</v>
      </c>
      <c r="B337" s="2053" t="s">
        <v>4421</v>
      </c>
      <c r="C337" s="4955" t="s">
        <v>8772</v>
      </c>
      <c r="D337" s="5096"/>
      <c r="E337" s="5096"/>
      <c r="F337" s="5097"/>
      <c r="G337" s="2054">
        <v>41852</v>
      </c>
      <c r="H337" s="2054">
        <v>41870</v>
      </c>
      <c r="I337" s="5094"/>
      <c r="J337" s="5094"/>
      <c r="K337" s="2053"/>
      <c r="L337" s="2053"/>
      <c r="M337" s="2055">
        <v>15</v>
      </c>
      <c r="N337" s="2055" t="s">
        <v>621</v>
      </c>
      <c r="O337" s="2055" t="s">
        <v>596</v>
      </c>
      <c r="P337" s="2053"/>
    </row>
    <row r="338" spans="1:16" s="2056" customFormat="1" ht="27.75" customHeight="1" x14ac:dyDescent="0.2">
      <c r="A338" s="2059">
        <v>167</v>
      </c>
      <c r="B338" s="2053" t="s">
        <v>4421</v>
      </c>
      <c r="C338" s="4955" t="s">
        <v>8773</v>
      </c>
      <c r="D338" s="5096"/>
      <c r="E338" s="5096"/>
      <c r="F338" s="5097"/>
      <c r="G338" s="2054">
        <v>41863</v>
      </c>
      <c r="H338" s="2054">
        <v>41870</v>
      </c>
      <c r="I338" s="5094"/>
      <c r="J338" s="5094"/>
      <c r="K338" s="2053"/>
      <c r="L338" s="2053"/>
      <c r="M338" s="2055">
        <v>26</v>
      </c>
      <c r="N338" s="2055" t="s">
        <v>621</v>
      </c>
      <c r="O338" s="2055" t="s">
        <v>596</v>
      </c>
      <c r="P338" s="2053"/>
    </row>
    <row r="339" spans="1:16" s="2056" customFormat="1" ht="27.75" customHeight="1" x14ac:dyDescent="0.2">
      <c r="A339" s="2059">
        <v>168</v>
      </c>
      <c r="B339" s="2053" t="s">
        <v>4421</v>
      </c>
      <c r="C339" s="4955" t="s">
        <v>8774</v>
      </c>
      <c r="D339" s="5096"/>
      <c r="E339" s="5096"/>
      <c r="F339" s="5097"/>
      <c r="G339" s="2054">
        <v>41862</v>
      </c>
      <c r="H339" s="2054">
        <v>41977</v>
      </c>
      <c r="I339" s="5094"/>
      <c r="J339" s="5094"/>
      <c r="K339" s="2053"/>
      <c r="L339" s="2053"/>
      <c r="M339" s="2055">
        <v>39</v>
      </c>
      <c r="N339" s="2055" t="s">
        <v>621</v>
      </c>
      <c r="O339" s="2055" t="s">
        <v>596</v>
      </c>
      <c r="P339" s="2053" t="s">
        <v>8981</v>
      </c>
    </row>
    <row r="340" spans="1:16" s="2056" customFormat="1" ht="27.75" customHeight="1" x14ac:dyDescent="0.2">
      <c r="A340" s="2059">
        <v>169</v>
      </c>
      <c r="B340" s="2053" t="s">
        <v>4421</v>
      </c>
      <c r="C340" s="4955" t="s">
        <v>8775</v>
      </c>
      <c r="D340" s="5096"/>
      <c r="E340" s="5096"/>
      <c r="F340" s="5097"/>
      <c r="G340" s="2054">
        <v>41864</v>
      </c>
      <c r="H340" s="2054">
        <v>41870</v>
      </c>
      <c r="I340" s="5094"/>
      <c r="J340" s="5094"/>
      <c r="K340" s="2053"/>
      <c r="L340" s="2053"/>
      <c r="M340" s="2055">
        <v>29</v>
      </c>
      <c r="N340" s="2055" t="s">
        <v>621</v>
      </c>
      <c r="O340" s="2055" t="s">
        <v>596</v>
      </c>
      <c r="P340" s="2053"/>
    </row>
    <row r="341" spans="1:16" s="2056" customFormat="1" ht="17.25" customHeight="1" x14ac:dyDescent="0.2">
      <c r="A341" s="2059">
        <v>170</v>
      </c>
      <c r="B341" s="2053" t="s">
        <v>4421</v>
      </c>
      <c r="C341" s="4955" t="s">
        <v>8776</v>
      </c>
      <c r="D341" s="5096"/>
      <c r="E341" s="5096"/>
      <c r="F341" s="5097"/>
      <c r="G341" s="2054">
        <v>41862</v>
      </c>
      <c r="H341" s="2054">
        <v>41921</v>
      </c>
      <c r="I341" s="5094"/>
      <c r="J341" s="5094"/>
      <c r="K341" s="2053"/>
      <c r="L341" s="2053"/>
      <c r="M341" s="2055">
        <v>29</v>
      </c>
      <c r="N341" s="2055" t="s">
        <v>621</v>
      </c>
      <c r="O341" s="2055" t="s">
        <v>596</v>
      </c>
      <c r="P341" s="2053"/>
    </row>
    <row r="342" spans="1:16" s="2056" customFormat="1" ht="17.25" customHeight="1" x14ac:dyDescent="0.2">
      <c r="A342" s="2059">
        <v>171</v>
      </c>
      <c r="B342" s="2053" t="s">
        <v>4421</v>
      </c>
      <c r="C342" s="4955" t="s">
        <v>8777</v>
      </c>
      <c r="D342" s="5096"/>
      <c r="E342" s="5096"/>
      <c r="F342" s="5097"/>
      <c r="G342" s="2054">
        <v>41876</v>
      </c>
      <c r="H342" s="2054">
        <v>41922</v>
      </c>
      <c r="I342" s="5094"/>
      <c r="J342" s="5094"/>
      <c r="K342" s="2053"/>
      <c r="L342" s="2053"/>
      <c r="M342" s="2055">
        <v>29</v>
      </c>
      <c r="N342" s="2055" t="s">
        <v>621</v>
      </c>
      <c r="O342" s="2055" t="s">
        <v>596</v>
      </c>
      <c r="P342" s="2053"/>
    </row>
    <row r="343" spans="1:16" s="2056" customFormat="1" ht="27.75" customHeight="1" x14ac:dyDescent="0.2">
      <c r="A343" s="2059">
        <v>172</v>
      </c>
      <c r="B343" s="2053" t="s">
        <v>4421</v>
      </c>
      <c r="C343" s="4955" t="s">
        <v>8778</v>
      </c>
      <c r="D343" s="5096"/>
      <c r="E343" s="5096"/>
      <c r="F343" s="5097"/>
      <c r="G343" s="2054">
        <v>41872</v>
      </c>
      <c r="H343" s="2054">
        <v>41890</v>
      </c>
      <c r="I343" s="5094"/>
      <c r="J343" s="5095"/>
      <c r="K343" s="2053"/>
      <c r="L343" s="2053"/>
      <c r="M343" s="2055">
        <v>24</v>
      </c>
      <c r="N343" s="2055" t="s">
        <v>621</v>
      </c>
      <c r="O343" s="2055" t="s">
        <v>596</v>
      </c>
      <c r="P343" s="2053"/>
    </row>
    <row r="344" spans="1:16" s="2056" customFormat="1" ht="27.75" customHeight="1" x14ac:dyDescent="0.2">
      <c r="A344" s="2059">
        <v>173</v>
      </c>
      <c r="B344" s="2053" t="s">
        <v>4421</v>
      </c>
      <c r="C344" s="4955" t="s">
        <v>8779</v>
      </c>
      <c r="D344" s="5096"/>
      <c r="E344" s="5096"/>
      <c r="F344" s="5097"/>
      <c r="G344" s="2054">
        <v>41907</v>
      </c>
      <c r="H344" s="2054">
        <v>41932</v>
      </c>
      <c r="I344" s="5094"/>
      <c r="J344" s="5093">
        <v>6</v>
      </c>
      <c r="K344" s="2053"/>
      <c r="L344" s="2053"/>
      <c r="M344" s="2055">
        <v>56</v>
      </c>
      <c r="N344" s="2055" t="s">
        <v>621</v>
      </c>
      <c r="O344" s="2055" t="s">
        <v>596</v>
      </c>
      <c r="P344" s="2053"/>
    </row>
    <row r="345" spans="1:16" s="2056" customFormat="1" ht="16.5" customHeight="1" x14ac:dyDescent="0.2">
      <c r="A345" s="2059">
        <v>174</v>
      </c>
      <c r="B345" s="2053" t="s">
        <v>4421</v>
      </c>
      <c r="C345" s="4955" t="s">
        <v>8780</v>
      </c>
      <c r="D345" s="5096"/>
      <c r="E345" s="5096"/>
      <c r="F345" s="5097"/>
      <c r="G345" s="2054">
        <v>41876</v>
      </c>
      <c r="H345" s="2054">
        <v>41891</v>
      </c>
      <c r="I345" s="5094"/>
      <c r="J345" s="5094"/>
      <c r="K345" s="2053"/>
      <c r="L345" s="2053"/>
      <c r="M345" s="2055">
        <v>26</v>
      </c>
      <c r="N345" s="2055" t="s">
        <v>621</v>
      </c>
      <c r="O345" s="2055" t="s">
        <v>596</v>
      </c>
      <c r="P345" s="2053" t="s">
        <v>8978</v>
      </c>
    </row>
    <row r="346" spans="1:16" s="2056" customFormat="1" ht="16.5" customHeight="1" x14ac:dyDescent="0.2">
      <c r="A346" s="2059">
        <v>175</v>
      </c>
      <c r="B346" s="2053" t="s">
        <v>4421</v>
      </c>
      <c r="C346" s="4955" t="s">
        <v>8781</v>
      </c>
      <c r="D346" s="5096"/>
      <c r="E346" s="5096"/>
      <c r="F346" s="5097"/>
      <c r="G346" s="2054">
        <v>41866</v>
      </c>
      <c r="H346" s="2054">
        <v>41991</v>
      </c>
      <c r="I346" s="5094"/>
      <c r="J346" s="5094"/>
      <c r="K346" s="2053"/>
      <c r="L346" s="2053"/>
      <c r="M346" s="2055">
        <v>26</v>
      </c>
      <c r="N346" s="2055" t="s">
        <v>621</v>
      </c>
      <c r="O346" s="2055" t="s">
        <v>596</v>
      </c>
      <c r="P346" s="2053"/>
    </row>
    <row r="347" spans="1:16" s="2056" customFormat="1" ht="16.5" customHeight="1" x14ac:dyDescent="0.2">
      <c r="A347" s="2059">
        <v>176</v>
      </c>
      <c r="B347" s="2053" t="s">
        <v>4421</v>
      </c>
      <c r="C347" s="4955" t="s">
        <v>8782</v>
      </c>
      <c r="D347" s="5096"/>
      <c r="E347" s="5096"/>
      <c r="F347" s="5097"/>
      <c r="G347" s="2054">
        <v>41876</v>
      </c>
      <c r="H347" s="2054">
        <v>41885</v>
      </c>
      <c r="I347" s="5094"/>
      <c r="J347" s="5094"/>
      <c r="K347" s="2053"/>
      <c r="L347" s="2053"/>
      <c r="M347" s="2055">
        <v>20</v>
      </c>
      <c r="N347" s="2055" t="s">
        <v>621</v>
      </c>
      <c r="O347" s="2055" t="s">
        <v>596</v>
      </c>
      <c r="P347" s="2053"/>
    </row>
    <row r="348" spans="1:16" s="2056" customFormat="1" ht="16.5" customHeight="1" x14ac:dyDescent="0.2">
      <c r="A348" s="2059">
        <v>177</v>
      </c>
      <c r="B348" s="2053" t="s">
        <v>4421</v>
      </c>
      <c r="C348" s="4955" t="s">
        <v>8783</v>
      </c>
      <c r="D348" s="5096"/>
      <c r="E348" s="5096"/>
      <c r="F348" s="5097"/>
      <c r="G348" s="2054">
        <v>41876</v>
      </c>
      <c r="H348" s="2054">
        <v>41944</v>
      </c>
      <c r="I348" s="5094"/>
      <c r="J348" s="5094"/>
      <c r="K348" s="2053"/>
      <c r="L348" s="2053"/>
      <c r="M348" s="2055">
        <v>36</v>
      </c>
      <c r="N348" s="2055" t="s">
        <v>621</v>
      </c>
      <c r="O348" s="2055" t="s">
        <v>596</v>
      </c>
      <c r="P348" s="2053"/>
    </row>
    <row r="349" spans="1:16" s="2056" customFormat="1" ht="27.75" customHeight="1" x14ac:dyDescent="0.2">
      <c r="A349" s="2059">
        <v>178</v>
      </c>
      <c r="B349" s="2053" t="s">
        <v>4421</v>
      </c>
      <c r="C349" s="4955" t="s">
        <v>8784</v>
      </c>
      <c r="D349" s="5096"/>
      <c r="E349" s="5096"/>
      <c r="F349" s="5097"/>
      <c r="G349" s="2054">
        <v>41876</v>
      </c>
      <c r="H349" s="2054">
        <v>41948</v>
      </c>
      <c r="I349" s="5094"/>
      <c r="J349" s="5094"/>
      <c r="K349" s="2053"/>
      <c r="L349" s="2053"/>
      <c r="M349" s="2055">
        <v>30</v>
      </c>
      <c r="N349" s="2055" t="s">
        <v>621</v>
      </c>
      <c r="O349" s="2055" t="s">
        <v>596</v>
      </c>
      <c r="P349" s="2053"/>
    </row>
    <row r="350" spans="1:16" s="2056" customFormat="1" ht="27.75" customHeight="1" x14ac:dyDescent="0.2">
      <c r="A350" s="2059">
        <v>179</v>
      </c>
      <c r="B350" s="2053" t="s">
        <v>4421</v>
      </c>
      <c r="C350" s="4955" t="s">
        <v>8785</v>
      </c>
      <c r="D350" s="5096"/>
      <c r="E350" s="5096"/>
      <c r="F350" s="5097"/>
      <c r="G350" s="2054">
        <v>41883</v>
      </c>
      <c r="H350" s="2054">
        <v>42003</v>
      </c>
      <c r="I350" s="5094"/>
      <c r="J350" s="5095"/>
      <c r="K350" s="2053"/>
      <c r="L350" s="2053"/>
      <c r="M350" s="2055">
        <v>27</v>
      </c>
      <c r="N350" s="2055" t="s">
        <v>621</v>
      </c>
      <c r="O350" s="2055" t="s">
        <v>596</v>
      </c>
      <c r="P350" s="2053"/>
    </row>
    <row r="351" spans="1:16" s="2056" customFormat="1" ht="17.25" customHeight="1" x14ac:dyDescent="0.2">
      <c r="A351" s="2059">
        <v>180</v>
      </c>
      <c r="B351" s="2053" t="s">
        <v>4421</v>
      </c>
      <c r="C351" s="4955" t="s">
        <v>8786</v>
      </c>
      <c r="D351" s="5096"/>
      <c r="E351" s="5096"/>
      <c r="F351" s="5097"/>
      <c r="G351" s="2054">
        <v>41883</v>
      </c>
      <c r="H351" s="2054">
        <v>41890</v>
      </c>
      <c r="I351" s="5094"/>
      <c r="J351" s="5093">
        <v>7</v>
      </c>
      <c r="K351" s="2053"/>
      <c r="L351" s="2053"/>
      <c r="M351" s="2055">
        <v>32</v>
      </c>
      <c r="N351" s="2055" t="s">
        <v>621</v>
      </c>
      <c r="O351" s="2055" t="s">
        <v>596</v>
      </c>
      <c r="P351" s="2053"/>
    </row>
    <row r="352" spans="1:16" s="2056" customFormat="1" ht="27.75" customHeight="1" x14ac:dyDescent="0.2">
      <c r="A352" s="2059">
        <v>181</v>
      </c>
      <c r="B352" s="2053" t="s">
        <v>4421</v>
      </c>
      <c r="C352" s="4955" t="s">
        <v>8787</v>
      </c>
      <c r="D352" s="5096"/>
      <c r="E352" s="5096"/>
      <c r="F352" s="5097"/>
      <c r="G352" s="2054">
        <v>41883</v>
      </c>
      <c r="H352" s="2054">
        <v>41949</v>
      </c>
      <c r="I352" s="5094"/>
      <c r="J352" s="5094"/>
      <c r="K352" s="2053"/>
      <c r="L352" s="2053"/>
      <c r="M352" s="2055">
        <v>33</v>
      </c>
      <c r="N352" s="2055" t="s">
        <v>621</v>
      </c>
      <c r="O352" s="2055" t="s">
        <v>596</v>
      </c>
      <c r="P352" s="2053" t="s">
        <v>8981</v>
      </c>
    </row>
    <row r="353" spans="1:16" s="2056" customFormat="1" ht="27.75" customHeight="1" x14ac:dyDescent="0.2">
      <c r="A353" s="2059">
        <v>182</v>
      </c>
      <c r="B353" s="2053" t="s">
        <v>4421</v>
      </c>
      <c r="C353" s="4955" t="s">
        <v>8788</v>
      </c>
      <c r="D353" s="5096"/>
      <c r="E353" s="5096"/>
      <c r="F353" s="5097"/>
      <c r="G353" s="2054">
        <v>41904</v>
      </c>
      <c r="H353" s="2054">
        <v>41908</v>
      </c>
      <c r="I353" s="5094"/>
      <c r="J353" s="5094"/>
      <c r="K353" s="2053"/>
      <c r="L353" s="2053"/>
      <c r="M353" s="2055">
        <v>29</v>
      </c>
      <c r="N353" s="2055" t="s">
        <v>621</v>
      </c>
      <c r="O353" s="2055" t="s">
        <v>596</v>
      </c>
      <c r="P353" s="2053"/>
    </row>
    <row r="354" spans="1:16" s="2056" customFormat="1" ht="13.5" customHeight="1" x14ac:dyDescent="0.2">
      <c r="A354" s="2059">
        <v>183</v>
      </c>
      <c r="B354" s="2053" t="s">
        <v>4421</v>
      </c>
      <c r="C354" s="4955" t="s">
        <v>8789</v>
      </c>
      <c r="D354" s="5096"/>
      <c r="E354" s="5096"/>
      <c r="F354" s="5097"/>
      <c r="G354" s="2054">
        <v>41904</v>
      </c>
      <c r="H354" s="2054">
        <v>41912</v>
      </c>
      <c r="I354" s="5094"/>
      <c r="J354" s="5094"/>
      <c r="K354" s="2053"/>
      <c r="L354" s="2053"/>
      <c r="M354" s="2055">
        <v>29</v>
      </c>
      <c r="N354" s="2055" t="s">
        <v>621</v>
      </c>
      <c r="O354" s="2055" t="s">
        <v>596</v>
      </c>
      <c r="P354" s="2053"/>
    </row>
    <row r="355" spans="1:16" s="2056" customFormat="1" ht="15.75" customHeight="1" x14ac:dyDescent="0.2">
      <c r="A355" s="2059">
        <v>184</v>
      </c>
      <c r="B355" s="2053" t="s">
        <v>4421</v>
      </c>
      <c r="C355" s="4955" t="s">
        <v>8790</v>
      </c>
      <c r="D355" s="5096"/>
      <c r="E355" s="5096"/>
      <c r="F355" s="5097"/>
      <c r="G355" s="2054">
        <v>41906</v>
      </c>
      <c r="H355" s="2054">
        <v>41912</v>
      </c>
      <c r="I355" s="5094"/>
      <c r="J355" s="5094"/>
      <c r="K355" s="2053"/>
      <c r="L355" s="2053"/>
      <c r="M355" s="2055">
        <v>33</v>
      </c>
      <c r="N355" s="2055" t="s">
        <v>621</v>
      </c>
      <c r="O355" s="2055" t="s">
        <v>596</v>
      </c>
      <c r="P355" s="2053"/>
    </row>
    <row r="356" spans="1:16" s="2056" customFormat="1" ht="27.75" customHeight="1" x14ac:dyDescent="0.2">
      <c r="A356" s="2059">
        <v>185</v>
      </c>
      <c r="B356" s="2053" t="s">
        <v>4421</v>
      </c>
      <c r="C356" s="4955" t="s">
        <v>8791</v>
      </c>
      <c r="D356" s="5096"/>
      <c r="E356" s="5096"/>
      <c r="F356" s="5097"/>
      <c r="G356" s="2054">
        <v>41897</v>
      </c>
      <c r="H356" s="2054">
        <v>41912</v>
      </c>
      <c r="I356" s="5094"/>
      <c r="J356" s="5094"/>
      <c r="K356" s="2053"/>
      <c r="L356" s="2053"/>
      <c r="M356" s="2055">
        <v>17</v>
      </c>
      <c r="N356" s="2055" t="s">
        <v>621</v>
      </c>
      <c r="O356" s="2055" t="s">
        <v>596</v>
      </c>
      <c r="P356" s="2053" t="s">
        <v>8978</v>
      </c>
    </row>
    <row r="357" spans="1:16" s="2056" customFormat="1" ht="15.75" customHeight="1" x14ac:dyDescent="0.2">
      <c r="A357" s="2059">
        <v>186</v>
      </c>
      <c r="B357" s="2053" t="s">
        <v>4421</v>
      </c>
      <c r="C357" s="4955" t="s">
        <v>8792</v>
      </c>
      <c r="D357" s="5096"/>
      <c r="E357" s="5096"/>
      <c r="F357" s="5097"/>
      <c r="G357" s="2054">
        <v>41908</v>
      </c>
      <c r="H357" s="2054">
        <v>41944</v>
      </c>
      <c r="I357" s="5094"/>
      <c r="J357" s="5094"/>
      <c r="K357" s="2053"/>
      <c r="L357" s="2053"/>
      <c r="M357" s="2055">
        <v>27</v>
      </c>
      <c r="N357" s="2055" t="s">
        <v>621</v>
      </c>
      <c r="O357" s="2055" t="s">
        <v>596</v>
      </c>
      <c r="P357" s="2053"/>
    </row>
    <row r="358" spans="1:16" s="2056" customFormat="1" ht="27.75" customHeight="1" x14ac:dyDescent="0.2">
      <c r="A358" s="2059">
        <v>187</v>
      </c>
      <c r="B358" s="2053" t="s">
        <v>4421</v>
      </c>
      <c r="C358" s="4955" t="s">
        <v>8793</v>
      </c>
      <c r="D358" s="5096"/>
      <c r="E358" s="5096"/>
      <c r="F358" s="5097"/>
      <c r="G358" s="2054">
        <v>41907</v>
      </c>
      <c r="H358" s="2054">
        <v>42004</v>
      </c>
      <c r="I358" s="5095"/>
      <c r="J358" s="5095"/>
      <c r="K358" s="2053"/>
      <c r="L358" s="2053"/>
      <c r="M358" s="2055">
        <v>17</v>
      </c>
      <c r="N358" s="2055" t="s">
        <v>621</v>
      </c>
      <c r="O358" s="2055" t="s">
        <v>596</v>
      </c>
      <c r="P358" s="2053"/>
    </row>
    <row r="359" spans="1:16" s="2056" customFormat="1" ht="27.75" customHeight="1" x14ac:dyDescent="0.2">
      <c r="A359" s="2059">
        <v>188</v>
      </c>
      <c r="B359" s="2053" t="s">
        <v>4421</v>
      </c>
      <c r="C359" s="4955" t="s">
        <v>8794</v>
      </c>
      <c r="D359" s="5096"/>
      <c r="E359" s="5096"/>
      <c r="F359" s="5097"/>
      <c r="G359" s="2054">
        <v>41906</v>
      </c>
      <c r="H359" s="2054">
        <v>41913</v>
      </c>
      <c r="I359" s="5093">
        <v>533</v>
      </c>
      <c r="J359" s="5093">
        <v>1</v>
      </c>
      <c r="K359" s="2053"/>
      <c r="L359" s="2053"/>
      <c r="M359" s="2055">
        <v>23</v>
      </c>
      <c r="N359" s="2055" t="s">
        <v>621</v>
      </c>
      <c r="O359" s="2055" t="s">
        <v>596</v>
      </c>
      <c r="P359" s="2053"/>
    </row>
    <row r="360" spans="1:16" s="2056" customFormat="1" ht="15.75" customHeight="1" x14ac:dyDescent="0.2">
      <c r="A360" s="2059">
        <v>189</v>
      </c>
      <c r="B360" s="2053" t="s">
        <v>4421</v>
      </c>
      <c r="C360" s="4955" t="s">
        <v>8795</v>
      </c>
      <c r="D360" s="5096"/>
      <c r="E360" s="5096"/>
      <c r="F360" s="5097"/>
      <c r="G360" s="2054">
        <v>41898</v>
      </c>
      <c r="H360" s="2054">
        <v>41641</v>
      </c>
      <c r="I360" s="5094"/>
      <c r="J360" s="5094"/>
      <c r="K360" s="2053"/>
      <c r="L360" s="2053"/>
      <c r="M360" s="2055">
        <v>24</v>
      </c>
      <c r="N360" s="2055" t="s">
        <v>621</v>
      </c>
      <c r="O360" s="2055" t="s">
        <v>596</v>
      </c>
      <c r="P360" s="2053"/>
    </row>
    <row r="361" spans="1:16" s="2056" customFormat="1" ht="15.75" customHeight="1" x14ac:dyDescent="0.2">
      <c r="A361" s="2059">
        <v>190</v>
      </c>
      <c r="B361" s="2053" t="s">
        <v>4421</v>
      </c>
      <c r="C361" s="4955" t="s">
        <v>8796</v>
      </c>
      <c r="D361" s="5096"/>
      <c r="E361" s="5096"/>
      <c r="F361" s="5097"/>
      <c r="G361" s="2054">
        <v>41906</v>
      </c>
      <c r="H361" s="2054">
        <v>41913</v>
      </c>
      <c r="I361" s="5094"/>
      <c r="J361" s="5094"/>
      <c r="K361" s="2053"/>
      <c r="L361" s="2053"/>
      <c r="M361" s="2055">
        <v>34</v>
      </c>
      <c r="N361" s="2055" t="s">
        <v>621</v>
      </c>
      <c r="O361" s="2055" t="s">
        <v>596</v>
      </c>
      <c r="P361" s="2053"/>
    </row>
    <row r="362" spans="1:16" s="2056" customFormat="1" ht="15.75" customHeight="1" x14ac:dyDescent="0.2">
      <c r="A362" s="2059">
        <v>191</v>
      </c>
      <c r="B362" s="2053" t="s">
        <v>4421</v>
      </c>
      <c r="C362" s="4955" t="s">
        <v>8797</v>
      </c>
      <c r="D362" s="5096"/>
      <c r="E362" s="5096"/>
      <c r="F362" s="5097"/>
      <c r="G362" s="2054">
        <v>41904</v>
      </c>
      <c r="H362" s="2054">
        <v>42003</v>
      </c>
      <c r="I362" s="5094"/>
      <c r="J362" s="5094"/>
      <c r="K362" s="2053"/>
      <c r="L362" s="2053"/>
      <c r="M362" s="2055">
        <v>27</v>
      </c>
      <c r="N362" s="2055" t="s">
        <v>621</v>
      </c>
      <c r="O362" s="2055" t="s">
        <v>596</v>
      </c>
      <c r="P362" s="2053"/>
    </row>
    <row r="363" spans="1:16" s="2056" customFormat="1" ht="15.75" customHeight="1" x14ac:dyDescent="0.2">
      <c r="A363" s="2059">
        <v>192</v>
      </c>
      <c r="B363" s="2053" t="s">
        <v>4421</v>
      </c>
      <c r="C363" s="4955" t="s">
        <v>8798</v>
      </c>
      <c r="D363" s="5096"/>
      <c r="E363" s="5096"/>
      <c r="F363" s="5097"/>
      <c r="G363" s="2054">
        <v>41906</v>
      </c>
      <c r="H363" s="2054">
        <v>42004</v>
      </c>
      <c r="I363" s="5094"/>
      <c r="J363" s="5094"/>
      <c r="K363" s="2053"/>
      <c r="L363" s="2053"/>
      <c r="M363" s="2055">
        <v>26</v>
      </c>
      <c r="N363" s="2055" t="s">
        <v>621</v>
      </c>
      <c r="O363" s="2055" t="s">
        <v>596</v>
      </c>
      <c r="P363" s="2053"/>
    </row>
    <row r="364" spans="1:16" s="2056" customFormat="1" ht="27.75" customHeight="1" x14ac:dyDescent="0.2">
      <c r="A364" s="2059">
        <v>193</v>
      </c>
      <c r="B364" s="2053" t="s">
        <v>4421</v>
      </c>
      <c r="C364" s="4955" t="s">
        <v>8799</v>
      </c>
      <c r="D364" s="5096"/>
      <c r="E364" s="5096"/>
      <c r="F364" s="5097"/>
      <c r="G364" s="2054">
        <v>41907</v>
      </c>
      <c r="H364" s="2054">
        <v>41948</v>
      </c>
      <c r="I364" s="5094"/>
      <c r="J364" s="5094"/>
      <c r="K364" s="2053"/>
      <c r="L364" s="2053"/>
      <c r="M364" s="2055">
        <v>21</v>
      </c>
      <c r="N364" s="2055" t="s">
        <v>621</v>
      </c>
      <c r="O364" s="2055" t="s">
        <v>596</v>
      </c>
      <c r="P364" s="2053" t="s">
        <v>8981</v>
      </c>
    </row>
    <row r="365" spans="1:16" s="2056" customFormat="1" ht="17.25" customHeight="1" x14ac:dyDescent="0.2">
      <c r="A365" s="2059">
        <v>194</v>
      </c>
      <c r="B365" s="2053" t="s">
        <v>4421</v>
      </c>
      <c r="C365" s="4955" t="s">
        <v>8800</v>
      </c>
      <c r="D365" s="5096"/>
      <c r="E365" s="5096"/>
      <c r="F365" s="5097"/>
      <c r="G365" s="2054">
        <v>41904</v>
      </c>
      <c r="H365" s="2054">
        <v>42004</v>
      </c>
      <c r="I365" s="5094"/>
      <c r="J365" s="5094"/>
      <c r="K365" s="2053"/>
      <c r="L365" s="2053"/>
      <c r="M365" s="2055">
        <v>30</v>
      </c>
      <c r="N365" s="2055" t="s">
        <v>621</v>
      </c>
      <c r="O365" s="2055" t="s">
        <v>596</v>
      </c>
      <c r="P365" s="2053"/>
    </row>
    <row r="366" spans="1:16" s="2056" customFormat="1" ht="27.75" customHeight="1" x14ac:dyDescent="0.2">
      <c r="A366" s="2059">
        <v>195</v>
      </c>
      <c r="B366" s="2053" t="s">
        <v>4421</v>
      </c>
      <c r="C366" s="4955" t="s">
        <v>8801</v>
      </c>
      <c r="D366" s="5096"/>
      <c r="E366" s="5096"/>
      <c r="F366" s="5097"/>
      <c r="G366" s="2054">
        <v>41904</v>
      </c>
      <c r="H366" s="2054">
        <v>42004</v>
      </c>
      <c r="I366" s="5094"/>
      <c r="J366" s="5095"/>
      <c r="K366" s="2053"/>
      <c r="L366" s="2053"/>
      <c r="M366" s="2055">
        <v>36</v>
      </c>
      <c r="N366" s="2055" t="s">
        <v>621</v>
      </c>
      <c r="O366" s="2055" t="s">
        <v>596</v>
      </c>
      <c r="P366" s="2053"/>
    </row>
    <row r="367" spans="1:16" s="2056" customFormat="1" ht="16.5" customHeight="1" x14ac:dyDescent="0.2">
      <c r="A367" s="2059">
        <v>196</v>
      </c>
      <c r="B367" s="2053" t="s">
        <v>4421</v>
      </c>
      <c r="C367" s="4955" t="s">
        <v>8802</v>
      </c>
      <c r="D367" s="5096"/>
      <c r="E367" s="5096"/>
      <c r="F367" s="5097"/>
      <c r="G367" s="2054">
        <v>41906</v>
      </c>
      <c r="H367" s="2054">
        <v>41961</v>
      </c>
      <c r="I367" s="5094"/>
      <c r="J367" s="5093">
        <v>2</v>
      </c>
      <c r="K367" s="2053"/>
      <c r="L367" s="2053"/>
      <c r="M367" s="2055">
        <v>62</v>
      </c>
      <c r="N367" s="2055" t="s">
        <v>621</v>
      </c>
      <c r="O367" s="2055" t="s">
        <v>596</v>
      </c>
      <c r="P367" s="2053"/>
    </row>
    <row r="368" spans="1:16" s="2056" customFormat="1" ht="27.75" customHeight="1" x14ac:dyDescent="0.2">
      <c r="A368" s="2059">
        <v>197</v>
      </c>
      <c r="B368" s="2053" t="s">
        <v>4421</v>
      </c>
      <c r="C368" s="4955" t="s">
        <v>8803</v>
      </c>
      <c r="D368" s="5096"/>
      <c r="E368" s="5096"/>
      <c r="F368" s="5097"/>
      <c r="G368" s="2054">
        <v>41932</v>
      </c>
      <c r="H368" s="2054">
        <v>41939</v>
      </c>
      <c r="I368" s="5094"/>
      <c r="J368" s="5094"/>
      <c r="K368" s="2053"/>
      <c r="L368" s="2053"/>
      <c r="M368" s="2055">
        <v>19</v>
      </c>
      <c r="N368" s="2055" t="s">
        <v>621</v>
      </c>
      <c r="O368" s="2055" t="s">
        <v>596</v>
      </c>
      <c r="P368" s="2053"/>
    </row>
    <row r="369" spans="1:16" s="2056" customFormat="1" ht="27.75" customHeight="1" x14ac:dyDescent="0.2">
      <c r="A369" s="2059">
        <v>198</v>
      </c>
      <c r="B369" s="2053" t="s">
        <v>4421</v>
      </c>
      <c r="C369" s="4955" t="s">
        <v>8804</v>
      </c>
      <c r="D369" s="5096"/>
      <c r="E369" s="5096"/>
      <c r="F369" s="5097"/>
      <c r="G369" s="2054">
        <v>41890</v>
      </c>
      <c r="H369" s="2054">
        <v>42004</v>
      </c>
      <c r="I369" s="5094"/>
      <c r="J369" s="5094"/>
      <c r="K369" s="2053"/>
      <c r="L369" s="2053"/>
      <c r="M369" s="2055">
        <v>10</v>
      </c>
      <c r="N369" s="2055" t="s">
        <v>621</v>
      </c>
      <c r="O369" s="2055" t="s">
        <v>596</v>
      </c>
      <c r="P369" s="2053" t="s">
        <v>4809</v>
      </c>
    </row>
    <row r="370" spans="1:16" s="2056" customFormat="1" ht="27.75" customHeight="1" x14ac:dyDescent="0.2">
      <c r="A370" s="2059">
        <v>199</v>
      </c>
      <c r="B370" s="2053" t="s">
        <v>4421</v>
      </c>
      <c r="C370" s="4955" t="s">
        <v>8805</v>
      </c>
      <c r="D370" s="5096"/>
      <c r="E370" s="5096"/>
      <c r="F370" s="5097"/>
      <c r="G370" s="2054">
        <v>41935</v>
      </c>
      <c r="H370" s="2054">
        <v>42003</v>
      </c>
      <c r="I370" s="5094"/>
      <c r="J370" s="5094"/>
      <c r="K370" s="2053"/>
      <c r="L370" s="2053"/>
      <c r="M370" s="2055">
        <v>20</v>
      </c>
      <c r="N370" s="2055" t="s">
        <v>621</v>
      </c>
      <c r="O370" s="2055" t="s">
        <v>596</v>
      </c>
      <c r="P370" s="2053" t="s">
        <v>8978</v>
      </c>
    </row>
    <row r="371" spans="1:16" s="2056" customFormat="1" ht="15" customHeight="1" x14ac:dyDescent="0.2">
      <c r="A371" s="2059">
        <v>200</v>
      </c>
      <c r="B371" s="2053" t="s">
        <v>4421</v>
      </c>
      <c r="C371" s="4955" t="s">
        <v>8806</v>
      </c>
      <c r="D371" s="5096"/>
      <c r="E371" s="5096"/>
      <c r="F371" s="5097"/>
      <c r="G371" s="2054">
        <v>41939</v>
      </c>
      <c r="H371" s="2054">
        <v>41964</v>
      </c>
      <c r="I371" s="5094"/>
      <c r="J371" s="5094"/>
      <c r="K371" s="2053"/>
      <c r="L371" s="2053"/>
      <c r="M371" s="2055">
        <v>21</v>
      </c>
      <c r="N371" s="2055" t="s">
        <v>621</v>
      </c>
      <c r="O371" s="2055" t="s">
        <v>596</v>
      </c>
      <c r="P371" s="2053" t="s">
        <v>8978</v>
      </c>
    </row>
    <row r="372" spans="1:16" s="2056" customFormat="1" ht="27.75" customHeight="1" x14ac:dyDescent="0.2">
      <c r="A372" s="2059">
        <v>201</v>
      </c>
      <c r="B372" s="2053" t="s">
        <v>4421</v>
      </c>
      <c r="C372" s="4955" t="s">
        <v>8807</v>
      </c>
      <c r="D372" s="5096"/>
      <c r="E372" s="5096"/>
      <c r="F372" s="5097"/>
      <c r="G372" s="2054">
        <v>41929</v>
      </c>
      <c r="H372" s="2054">
        <v>42003</v>
      </c>
      <c r="I372" s="5094"/>
      <c r="J372" s="5094"/>
      <c r="K372" s="2053"/>
      <c r="L372" s="2053"/>
      <c r="M372" s="2055">
        <v>23</v>
      </c>
      <c r="N372" s="2055" t="s">
        <v>621</v>
      </c>
      <c r="O372" s="2055" t="s">
        <v>596</v>
      </c>
      <c r="P372" s="2053" t="s">
        <v>8978</v>
      </c>
    </row>
    <row r="373" spans="1:16" s="2056" customFormat="1" ht="27.75" customHeight="1" x14ac:dyDescent="0.2">
      <c r="A373" s="2059">
        <v>202</v>
      </c>
      <c r="B373" s="2053" t="s">
        <v>4421</v>
      </c>
      <c r="C373" s="4955" t="s">
        <v>8995</v>
      </c>
      <c r="D373" s="5096"/>
      <c r="E373" s="5096"/>
      <c r="F373" s="5097"/>
      <c r="G373" s="2054">
        <v>41949</v>
      </c>
      <c r="H373" s="2054">
        <v>42002</v>
      </c>
      <c r="I373" s="5094"/>
      <c r="J373" s="5094"/>
      <c r="K373" s="2053"/>
      <c r="L373" s="2053"/>
      <c r="M373" s="2055">
        <v>18</v>
      </c>
      <c r="N373" s="2055" t="s">
        <v>621</v>
      </c>
      <c r="O373" s="2055" t="s">
        <v>596</v>
      </c>
      <c r="P373" s="2053" t="s">
        <v>8978</v>
      </c>
    </row>
    <row r="374" spans="1:16" s="2056" customFormat="1" ht="27.75" customHeight="1" x14ac:dyDescent="0.2">
      <c r="A374" s="2059">
        <v>203</v>
      </c>
      <c r="B374" s="2053" t="s">
        <v>4421</v>
      </c>
      <c r="C374" s="4955" t="s">
        <v>8996</v>
      </c>
      <c r="D374" s="5096"/>
      <c r="E374" s="5096"/>
      <c r="F374" s="5097"/>
      <c r="G374" s="2054">
        <v>41949</v>
      </c>
      <c r="H374" s="2054">
        <v>41978</v>
      </c>
      <c r="I374" s="5094"/>
      <c r="J374" s="5095"/>
      <c r="K374" s="2053"/>
      <c r="L374" s="2053"/>
      <c r="M374" s="2055">
        <v>18</v>
      </c>
      <c r="N374" s="2055" t="s">
        <v>621</v>
      </c>
      <c r="O374" s="2055" t="s">
        <v>596</v>
      </c>
      <c r="P374" s="2053"/>
    </row>
    <row r="375" spans="1:16" s="2056" customFormat="1" ht="15.75" customHeight="1" x14ac:dyDescent="0.2">
      <c r="A375" s="2059">
        <v>204</v>
      </c>
      <c r="B375" s="2053" t="s">
        <v>4421</v>
      </c>
      <c r="C375" s="4955" t="s">
        <v>8808</v>
      </c>
      <c r="D375" s="5096"/>
      <c r="E375" s="5096"/>
      <c r="F375" s="5097"/>
      <c r="G375" s="2054">
        <v>41942</v>
      </c>
      <c r="H375" s="2054">
        <v>41682</v>
      </c>
      <c r="I375" s="5094"/>
      <c r="J375" s="5093">
        <v>3</v>
      </c>
      <c r="K375" s="2053"/>
      <c r="L375" s="2053"/>
      <c r="M375" s="2055">
        <v>41</v>
      </c>
      <c r="N375" s="2055" t="s">
        <v>621</v>
      </c>
      <c r="O375" s="2055" t="s">
        <v>596</v>
      </c>
      <c r="P375" s="2053"/>
    </row>
    <row r="376" spans="1:16" s="2056" customFormat="1" ht="15.75" customHeight="1" x14ac:dyDescent="0.2">
      <c r="A376" s="2059">
        <v>205</v>
      </c>
      <c r="B376" s="2053" t="s">
        <v>4421</v>
      </c>
      <c r="C376" s="4955" t="s">
        <v>8809</v>
      </c>
      <c r="D376" s="5096"/>
      <c r="E376" s="5096"/>
      <c r="F376" s="5097"/>
      <c r="G376" s="2054">
        <v>41932</v>
      </c>
      <c r="H376" s="2054">
        <v>41991</v>
      </c>
      <c r="I376" s="5094"/>
      <c r="J376" s="5094"/>
      <c r="K376" s="2053"/>
      <c r="L376" s="2053"/>
      <c r="M376" s="2055">
        <v>22</v>
      </c>
      <c r="N376" s="2055" t="s">
        <v>621</v>
      </c>
      <c r="O376" s="2055" t="s">
        <v>596</v>
      </c>
      <c r="P376" s="2053"/>
    </row>
    <row r="377" spans="1:16" s="2056" customFormat="1" ht="15.75" customHeight="1" x14ac:dyDescent="0.2">
      <c r="A377" s="2059">
        <v>206</v>
      </c>
      <c r="B377" s="2053" t="s">
        <v>4421</v>
      </c>
      <c r="C377" s="4955" t="s">
        <v>8810</v>
      </c>
      <c r="D377" s="5096"/>
      <c r="E377" s="5096"/>
      <c r="F377" s="5097"/>
      <c r="G377" s="2054">
        <v>41919</v>
      </c>
      <c r="H377" s="2054">
        <v>41974</v>
      </c>
      <c r="I377" s="5094"/>
      <c r="J377" s="5094"/>
      <c r="K377" s="2053"/>
      <c r="L377" s="2053"/>
      <c r="M377" s="2055">
        <v>58</v>
      </c>
      <c r="N377" s="2055" t="s">
        <v>621</v>
      </c>
      <c r="O377" s="2055" t="s">
        <v>596</v>
      </c>
      <c r="P377" s="2053"/>
    </row>
    <row r="378" spans="1:16" s="2056" customFormat="1" ht="15.75" customHeight="1" x14ac:dyDescent="0.2">
      <c r="A378" s="2059">
        <v>207</v>
      </c>
      <c r="B378" s="2053" t="s">
        <v>4421</v>
      </c>
      <c r="C378" s="4955" t="s">
        <v>8811</v>
      </c>
      <c r="D378" s="5096"/>
      <c r="E378" s="5096"/>
      <c r="F378" s="5097"/>
      <c r="G378" s="2054">
        <v>41950</v>
      </c>
      <c r="H378" s="2054">
        <v>41974</v>
      </c>
      <c r="I378" s="5094"/>
      <c r="J378" s="5094"/>
      <c r="K378" s="2053"/>
      <c r="L378" s="2053"/>
      <c r="M378" s="2055">
        <v>57</v>
      </c>
      <c r="N378" s="2055" t="s">
        <v>621</v>
      </c>
      <c r="O378" s="2055" t="s">
        <v>596</v>
      </c>
      <c r="P378" s="2053"/>
    </row>
    <row r="379" spans="1:16" s="2056" customFormat="1" ht="27.75" customHeight="1" x14ac:dyDescent="0.2">
      <c r="A379" s="2059">
        <v>208</v>
      </c>
      <c r="B379" s="2053" t="s">
        <v>4421</v>
      </c>
      <c r="C379" s="4955" t="s">
        <v>8812</v>
      </c>
      <c r="D379" s="5096"/>
      <c r="E379" s="5096"/>
      <c r="F379" s="5097"/>
      <c r="G379" s="2054">
        <v>41942</v>
      </c>
      <c r="H379" s="2054">
        <v>41949</v>
      </c>
      <c r="I379" s="5094"/>
      <c r="J379" s="5094"/>
      <c r="K379" s="2053"/>
      <c r="L379" s="2053"/>
      <c r="M379" s="2055">
        <v>20</v>
      </c>
      <c r="N379" s="2055" t="s">
        <v>621</v>
      </c>
      <c r="O379" s="2055" t="s">
        <v>596</v>
      </c>
      <c r="P379" s="2057" t="s">
        <v>8978</v>
      </c>
    </row>
    <row r="380" spans="1:16" s="2056" customFormat="1" ht="15" customHeight="1" x14ac:dyDescent="0.2">
      <c r="A380" s="2059">
        <v>209</v>
      </c>
      <c r="B380" s="2053" t="s">
        <v>4421</v>
      </c>
      <c r="C380" s="4955" t="s">
        <v>8813</v>
      </c>
      <c r="D380" s="5096"/>
      <c r="E380" s="5096"/>
      <c r="F380" s="5097"/>
      <c r="G380" s="2054">
        <v>41942</v>
      </c>
      <c r="H380" s="2054">
        <v>41991</v>
      </c>
      <c r="I380" s="5094"/>
      <c r="J380" s="5093">
        <v>4</v>
      </c>
      <c r="K380" s="2053"/>
      <c r="L380" s="2053"/>
      <c r="M380" s="2055">
        <v>33</v>
      </c>
      <c r="N380" s="2055" t="s">
        <v>621</v>
      </c>
      <c r="O380" s="2055" t="s">
        <v>596</v>
      </c>
      <c r="P380" s="2057" t="s">
        <v>8978</v>
      </c>
    </row>
    <row r="381" spans="1:16" s="2056" customFormat="1" ht="15" customHeight="1" x14ac:dyDescent="0.2">
      <c r="A381" s="2059">
        <v>210</v>
      </c>
      <c r="B381" s="2053" t="s">
        <v>4421</v>
      </c>
      <c r="C381" s="4955" t="s">
        <v>8814</v>
      </c>
      <c r="D381" s="5096"/>
      <c r="E381" s="5096"/>
      <c r="F381" s="5097"/>
      <c r="G381" s="2054">
        <v>41925</v>
      </c>
      <c r="H381" s="2054">
        <v>42004</v>
      </c>
      <c r="I381" s="5094"/>
      <c r="J381" s="5094"/>
      <c r="K381" s="2053"/>
      <c r="L381" s="2053"/>
      <c r="M381" s="2055">
        <v>33</v>
      </c>
      <c r="N381" s="2055" t="s">
        <v>621</v>
      </c>
      <c r="O381" s="2055" t="s">
        <v>596</v>
      </c>
      <c r="P381" s="2053"/>
    </row>
    <row r="382" spans="1:16" s="2056" customFormat="1" ht="15" customHeight="1" x14ac:dyDescent="0.2">
      <c r="A382" s="2059">
        <v>211</v>
      </c>
      <c r="B382" s="2053" t="s">
        <v>4421</v>
      </c>
      <c r="C382" s="4955" t="s">
        <v>8815</v>
      </c>
      <c r="D382" s="5096"/>
      <c r="E382" s="5096"/>
      <c r="F382" s="5097"/>
      <c r="G382" s="2054">
        <v>41942</v>
      </c>
      <c r="H382" s="2054">
        <v>41991</v>
      </c>
      <c r="I382" s="5094"/>
      <c r="J382" s="5094"/>
      <c r="K382" s="2053"/>
      <c r="L382" s="2053"/>
      <c r="M382" s="2055">
        <v>37</v>
      </c>
      <c r="N382" s="2055" t="s">
        <v>621</v>
      </c>
      <c r="O382" s="2055" t="s">
        <v>596</v>
      </c>
      <c r="P382" s="2053"/>
    </row>
    <row r="383" spans="1:16" s="2056" customFormat="1" ht="27.75" customHeight="1" x14ac:dyDescent="0.2">
      <c r="A383" s="2059">
        <v>212</v>
      </c>
      <c r="B383" s="2053" t="s">
        <v>4421</v>
      </c>
      <c r="C383" s="4955" t="s">
        <v>8816</v>
      </c>
      <c r="D383" s="5096"/>
      <c r="E383" s="5096"/>
      <c r="F383" s="5097"/>
      <c r="G383" s="2054">
        <v>41942</v>
      </c>
      <c r="H383" s="2054">
        <v>41974</v>
      </c>
      <c r="I383" s="5094"/>
      <c r="J383" s="5094"/>
      <c r="K383" s="2053"/>
      <c r="L383" s="2053"/>
      <c r="M383" s="2055">
        <v>29</v>
      </c>
      <c r="N383" s="2055" t="s">
        <v>621</v>
      </c>
      <c r="O383" s="2055" t="s">
        <v>596</v>
      </c>
      <c r="P383" s="2057" t="s">
        <v>8978</v>
      </c>
    </row>
    <row r="384" spans="1:16" s="2056" customFormat="1" ht="27.75" customHeight="1" x14ac:dyDescent="0.2">
      <c r="A384" s="2059">
        <v>213</v>
      </c>
      <c r="B384" s="2053" t="s">
        <v>4421</v>
      </c>
      <c r="C384" s="4955" t="s">
        <v>8817</v>
      </c>
      <c r="D384" s="5096"/>
      <c r="E384" s="5096"/>
      <c r="F384" s="5097"/>
      <c r="G384" s="2054">
        <v>41943</v>
      </c>
      <c r="H384" s="2054">
        <v>42006</v>
      </c>
      <c r="I384" s="5094"/>
      <c r="J384" s="5094"/>
      <c r="K384" s="2053"/>
      <c r="L384" s="2053"/>
      <c r="M384" s="2055">
        <v>31</v>
      </c>
      <c r="N384" s="2055" t="s">
        <v>621</v>
      </c>
      <c r="O384" s="2055" t="s">
        <v>596</v>
      </c>
      <c r="P384" s="2057" t="s">
        <v>8978</v>
      </c>
    </row>
    <row r="385" spans="1:16" s="2056" customFormat="1" ht="27.75" customHeight="1" x14ac:dyDescent="0.2">
      <c r="A385" s="2059">
        <v>214</v>
      </c>
      <c r="B385" s="2053" t="s">
        <v>4421</v>
      </c>
      <c r="C385" s="4955" t="s">
        <v>8818</v>
      </c>
      <c r="D385" s="5096"/>
      <c r="E385" s="5096"/>
      <c r="F385" s="5097"/>
      <c r="G385" s="2054">
        <v>41943</v>
      </c>
      <c r="H385" s="2054">
        <v>42006</v>
      </c>
      <c r="I385" s="5094"/>
      <c r="J385" s="5094"/>
      <c r="K385" s="2053"/>
      <c r="L385" s="2053"/>
      <c r="M385" s="2055">
        <v>33</v>
      </c>
      <c r="N385" s="2055" t="s">
        <v>621</v>
      </c>
      <c r="O385" s="2055" t="s">
        <v>596</v>
      </c>
      <c r="P385" s="2057" t="s">
        <v>8978</v>
      </c>
    </row>
    <row r="386" spans="1:16" s="2056" customFormat="1" ht="27.75" customHeight="1" x14ac:dyDescent="0.2">
      <c r="A386" s="2059">
        <v>215</v>
      </c>
      <c r="B386" s="2053" t="s">
        <v>4421</v>
      </c>
      <c r="C386" s="4955" t="s">
        <v>8819</v>
      </c>
      <c r="D386" s="5096"/>
      <c r="E386" s="5096"/>
      <c r="F386" s="5097"/>
      <c r="G386" s="2054">
        <v>41939</v>
      </c>
      <c r="H386" s="2054">
        <v>41949</v>
      </c>
      <c r="I386" s="5094"/>
      <c r="J386" s="5095"/>
      <c r="K386" s="2053"/>
      <c r="L386" s="2053"/>
      <c r="M386" s="2055">
        <v>18</v>
      </c>
      <c r="N386" s="2055" t="s">
        <v>621</v>
      </c>
      <c r="O386" s="2055" t="s">
        <v>596</v>
      </c>
      <c r="P386" s="2057" t="s">
        <v>8978</v>
      </c>
    </row>
    <row r="387" spans="1:16" s="2060" customFormat="1" ht="27.75" customHeight="1" x14ac:dyDescent="0.2">
      <c r="A387" s="2059">
        <v>216</v>
      </c>
      <c r="B387" s="2057" t="s">
        <v>4421</v>
      </c>
      <c r="C387" s="4955" t="s">
        <v>8820</v>
      </c>
      <c r="D387" s="5096"/>
      <c r="E387" s="5096"/>
      <c r="F387" s="5097"/>
      <c r="G387" s="2058">
        <v>41939</v>
      </c>
      <c r="H387" s="2058">
        <v>41991</v>
      </c>
      <c r="I387" s="5094"/>
      <c r="J387" s="5105">
        <v>5</v>
      </c>
      <c r="K387" s="2057"/>
      <c r="L387" s="2057"/>
      <c r="M387" s="2059">
        <v>17</v>
      </c>
      <c r="N387" s="2059" t="s">
        <v>621</v>
      </c>
      <c r="O387" s="2059" t="s">
        <v>596</v>
      </c>
      <c r="P387" s="2057"/>
    </row>
    <row r="388" spans="1:16" s="2056" customFormat="1" ht="27.75" customHeight="1" x14ac:dyDescent="0.2">
      <c r="A388" s="2059">
        <v>217</v>
      </c>
      <c r="B388" s="2053" t="s">
        <v>4421</v>
      </c>
      <c r="C388" s="4955" t="s">
        <v>8821</v>
      </c>
      <c r="D388" s="5096"/>
      <c r="E388" s="5096"/>
      <c r="F388" s="5097"/>
      <c r="G388" s="2054">
        <v>41942</v>
      </c>
      <c r="H388" s="2054">
        <v>42004</v>
      </c>
      <c r="I388" s="5094"/>
      <c r="J388" s="5105"/>
      <c r="K388" s="2053"/>
      <c r="L388" s="2053"/>
      <c r="M388" s="2055">
        <v>22</v>
      </c>
      <c r="N388" s="2055" t="s">
        <v>621</v>
      </c>
      <c r="O388" s="2055" t="s">
        <v>596</v>
      </c>
      <c r="P388" s="2057" t="s">
        <v>8978</v>
      </c>
    </row>
    <row r="389" spans="1:16" s="2056" customFormat="1" ht="16.5" customHeight="1" x14ac:dyDescent="0.2">
      <c r="A389" s="2059">
        <v>218</v>
      </c>
      <c r="B389" s="2053" t="s">
        <v>4421</v>
      </c>
      <c r="C389" s="4955" t="s">
        <v>8822</v>
      </c>
      <c r="D389" s="5096"/>
      <c r="E389" s="5096"/>
      <c r="F389" s="5097"/>
      <c r="G389" s="2054">
        <v>41942</v>
      </c>
      <c r="H389" s="2054">
        <v>41991</v>
      </c>
      <c r="I389" s="5094"/>
      <c r="J389" s="5105"/>
      <c r="K389" s="2053"/>
      <c r="L389" s="2053"/>
      <c r="M389" s="2055">
        <v>34</v>
      </c>
      <c r="N389" s="2055" t="s">
        <v>621</v>
      </c>
      <c r="O389" s="2055" t="s">
        <v>596</v>
      </c>
      <c r="P389" s="2057" t="s">
        <v>8978</v>
      </c>
    </row>
    <row r="390" spans="1:16" s="2056" customFormat="1" ht="27.75" customHeight="1" x14ac:dyDescent="0.2">
      <c r="A390" s="2059">
        <v>219</v>
      </c>
      <c r="B390" s="2053" t="s">
        <v>4421</v>
      </c>
      <c r="C390" s="4955" t="s">
        <v>8823</v>
      </c>
      <c r="D390" s="5096"/>
      <c r="E390" s="5096"/>
      <c r="F390" s="5097"/>
      <c r="G390" s="2054">
        <v>41939</v>
      </c>
      <c r="H390" s="2054">
        <v>42006</v>
      </c>
      <c r="I390" s="5094"/>
      <c r="J390" s="5105"/>
      <c r="K390" s="2053"/>
      <c r="L390" s="2053"/>
      <c r="M390" s="2055">
        <v>13</v>
      </c>
      <c r="N390" s="2055" t="s">
        <v>621</v>
      </c>
      <c r="O390" s="2055" t="s">
        <v>596</v>
      </c>
      <c r="P390" s="2053"/>
    </row>
    <row r="391" spans="1:16" s="2056" customFormat="1" ht="27.75" customHeight="1" x14ac:dyDescent="0.2">
      <c r="A391" s="2059">
        <v>220</v>
      </c>
      <c r="B391" s="2053" t="s">
        <v>4421</v>
      </c>
      <c r="C391" s="4955" t="s">
        <v>8824</v>
      </c>
      <c r="D391" s="5096"/>
      <c r="E391" s="5096"/>
      <c r="F391" s="5097"/>
      <c r="G391" s="2054">
        <v>41942</v>
      </c>
      <c r="H391" s="2054">
        <v>41992</v>
      </c>
      <c r="I391" s="5094"/>
      <c r="J391" s="5105"/>
      <c r="K391" s="2053"/>
      <c r="L391" s="2053"/>
      <c r="M391" s="2055">
        <v>35</v>
      </c>
      <c r="N391" s="2055" t="s">
        <v>621</v>
      </c>
      <c r="O391" s="2055" t="s">
        <v>596</v>
      </c>
      <c r="P391" s="2057" t="s">
        <v>8978</v>
      </c>
    </row>
    <row r="392" spans="1:16" s="2056" customFormat="1" ht="27.75" customHeight="1" x14ac:dyDescent="0.2">
      <c r="A392" s="2059">
        <v>221</v>
      </c>
      <c r="B392" s="2053" t="s">
        <v>4421</v>
      </c>
      <c r="C392" s="4955" t="s">
        <v>8825</v>
      </c>
      <c r="D392" s="5096"/>
      <c r="E392" s="5096"/>
      <c r="F392" s="5097"/>
      <c r="G392" s="2054">
        <v>41939</v>
      </c>
      <c r="H392" s="2054">
        <v>41949</v>
      </c>
      <c r="I392" s="5094"/>
      <c r="J392" s="5105"/>
      <c r="K392" s="2053"/>
      <c r="L392" s="2053"/>
      <c r="M392" s="2055">
        <v>28</v>
      </c>
      <c r="N392" s="2055" t="s">
        <v>621</v>
      </c>
      <c r="O392" s="2055" t="s">
        <v>596</v>
      </c>
      <c r="P392" s="2053"/>
    </row>
    <row r="393" spans="1:16" s="2056" customFormat="1" ht="14.25" customHeight="1" x14ac:dyDescent="0.2">
      <c r="A393" s="2059">
        <v>222</v>
      </c>
      <c r="B393" s="2053" t="s">
        <v>4421</v>
      </c>
      <c r="C393" s="4955" t="s">
        <v>8826</v>
      </c>
      <c r="D393" s="5096"/>
      <c r="E393" s="5096"/>
      <c r="F393" s="5097"/>
      <c r="G393" s="2054">
        <v>41939</v>
      </c>
      <c r="H393" s="2054">
        <v>41977</v>
      </c>
      <c r="I393" s="5094"/>
      <c r="J393" s="5105"/>
      <c r="K393" s="2053"/>
      <c r="L393" s="2053"/>
      <c r="M393" s="2055">
        <v>21</v>
      </c>
      <c r="N393" s="2055" t="s">
        <v>621</v>
      </c>
      <c r="O393" s="2055" t="s">
        <v>596</v>
      </c>
      <c r="P393" s="2053"/>
    </row>
    <row r="394" spans="1:16" s="2056" customFormat="1" ht="27.75" customHeight="1" x14ac:dyDescent="0.2">
      <c r="A394" s="2059">
        <v>223</v>
      </c>
      <c r="B394" s="2053" t="s">
        <v>4421</v>
      </c>
      <c r="C394" s="4955" t="s">
        <v>8827</v>
      </c>
      <c r="D394" s="5096"/>
      <c r="E394" s="5096"/>
      <c r="F394" s="5097"/>
      <c r="G394" s="2054">
        <v>41957</v>
      </c>
      <c r="H394" s="2054">
        <v>41966</v>
      </c>
      <c r="I394" s="5094"/>
      <c r="J394" s="5105"/>
      <c r="K394" s="2053"/>
      <c r="L394" s="2053"/>
      <c r="M394" s="2055">
        <v>20</v>
      </c>
      <c r="N394" s="2055" t="s">
        <v>621</v>
      </c>
      <c r="O394" s="2055" t="s">
        <v>596</v>
      </c>
      <c r="P394" s="2057" t="s">
        <v>8981</v>
      </c>
    </row>
    <row r="395" spans="1:16" s="2056" customFormat="1" ht="15" customHeight="1" x14ac:dyDescent="0.2">
      <c r="A395" s="2059">
        <v>224</v>
      </c>
      <c r="B395" s="2053" t="s">
        <v>4421</v>
      </c>
      <c r="C395" s="4955" t="s">
        <v>8828</v>
      </c>
      <c r="D395" s="5096"/>
      <c r="E395" s="5096"/>
      <c r="F395" s="5097"/>
      <c r="G395" s="2054">
        <v>41977</v>
      </c>
      <c r="H395" s="2054">
        <v>42013</v>
      </c>
      <c r="I395" s="5094"/>
      <c r="J395" s="5105"/>
      <c r="K395" s="2053"/>
      <c r="L395" s="2053"/>
      <c r="M395" s="2055">
        <v>33</v>
      </c>
      <c r="N395" s="2055" t="s">
        <v>621</v>
      </c>
      <c r="O395" s="2055" t="s">
        <v>596</v>
      </c>
      <c r="P395" s="2057" t="s">
        <v>8978</v>
      </c>
    </row>
    <row r="396" spans="1:16" s="2056" customFormat="1" ht="15" customHeight="1" x14ac:dyDescent="0.2">
      <c r="A396" s="2053"/>
      <c r="B396" s="2068" t="s">
        <v>4456</v>
      </c>
      <c r="C396" s="5090" t="s">
        <v>8997</v>
      </c>
      <c r="D396" s="5091"/>
      <c r="E396" s="5091"/>
      <c r="F396" s="5092"/>
      <c r="G396" s="2054"/>
      <c r="H396" s="2054"/>
      <c r="I396" s="5094"/>
      <c r="J396" s="5102">
        <v>6</v>
      </c>
      <c r="K396" s="2053"/>
      <c r="L396" s="2053"/>
      <c r="M396" s="2055"/>
      <c r="N396" s="2055"/>
      <c r="O396" s="2055"/>
      <c r="P396" s="2057"/>
    </row>
    <row r="397" spans="1:16" s="2056" customFormat="1" ht="15" customHeight="1" x14ac:dyDescent="0.2">
      <c r="A397" s="2055">
        <v>225</v>
      </c>
      <c r="B397" s="2053" t="s">
        <v>4456</v>
      </c>
      <c r="C397" s="4955" t="s">
        <v>8829</v>
      </c>
      <c r="D397" s="5096"/>
      <c r="E397" s="5096"/>
      <c r="F397" s="5097"/>
      <c r="G397" s="2054">
        <v>41631</v>
      </c>
      <c r="H397" s="2054">
        <v>41837</v>
      </c>
      <c r="I397" s="5094"/>
      <c r="J397" s="5103"/>
      <c r="K397" s="2053"/>
      <c r="L397" s="2053"/>
      <c r="M397" s="2055">
        <v>32</v>
      </c>
      <c r="N397" s="2055" t="s">
        <v>621</v>
      </c>
      <c r="O397" s="2055" t="s">
        <v>596</v>
      </c>
      <c r="P397" s="2053"/>
    </row>
    <row r="398" spans="1:16" s="2056" customFormat="1" ht="15" customHeight="1" x14ac:dyDescent="0.2">
      <c r="A398" s="2055">
        <v>226</v>
      </c>
      <c r="B398" s="2053" t="s">
        <v>4456</v>
      </c>
      <c r="C398" s="4955" t="s">
        <v>8830</v>
      </c>
      <c r="D398" s="5096"/>
      <c r="E398" s="5096"/>
      <c r="F398" s="5097"/>
      <c r="G398" s="2054">
        <v>41631</v>
      </c>
      <c r="H398" s="2054">
        <v>41821</v>
      </c>
      <c r="I398" s="5094"/>
      <c r="J398" s="5103"/>
      <c r="K398" s="2053"/>
      <c r="L398" s="2053"/>
      <c r="M398" s="2055">
        <v>61</v>
      </c>
      <c r="N398" s="2055" t="s">
        <v>621</v>
      </c>
      <c r="O398" s="2055" t="s">
        <v>596</v>
      </c>
      <c r="P398" s="2053" t="s">
        <v>8998</v>
      </c>
    </row>
    <row r="399" spans="1:16" s="2056" customFormat="1" ht="27.75" customHeight="1" x14ac:dyDescent="0.2">
      <c r="A399" s="2055">
        <v>227</v>
      </c>
      <c r="B399" s="2053" t="s">
        <v>4456</v>
      </c>
      <c r="C399" s="4955" t="s">
        <v>8831</v>
      </c>
      <c r="D399" s="5096"/>
      <c r="E399" s="5096"/>
      <c r="F399" s="5097"/>
      <c r="G399" s="2054">
        <v>41631</v>
      </c>
      <c r="H399" s="2054">
        <v>41827</v>
      </c>
      <c r="I399" s="5094"/>
      <c r="J399" s="5103"/>
      <c r="K399" s="2053"/>
      <c r="L399" s="2053"/>
      <c r="M399" s="2055">
        <v>21</v>
      </c>
      <c r="N399" s="2055" t="s">
        <v>621</v>
      </c>
      <c r="O399" s="2055" t="s">
        <v>596</v>
      </c>
      <c r="P399" s="2057" t="s">
        <v>8978</v>
      </c>
    </row>
    <row r="400" spans="1:16" s="2056" customFormat="1" ht="18" customHeight="1" x14ac:dyDescent="0.2">
      <c r="A400" s="2055">
        <v>228</v>
      </c>
      <c r="B400" s="2053" t="s">
        <v>4456</v>
      </c>
      <c r="C400" s="4955" t="s">
        <v>8832</v>
      </c>
      <c r="D400" s="5096"/>
      <c r="E400" s="5096"/>
      <c r="F400" s="5097"/>
      <c r="G400" s="2054">
        <v>41631</v>
      </c>
      <c r="H400" s="2054">
        <v>41837</v>
      </c>
      <c r="I400" s="5094"/>
      <c r="J400" s="5103"/>
      <c r="K400" s="2053"/>
      <c r="L400" s="2053"/>
      <c r="M400" s="2055">
        <v>27</v>
      </c>
      <c r="N400" s="2055" t="s">
        <v>621</v>
      </c>
      <c r="O400" s="2055" t="s">
        <v>596</v>
      </c>
      <c r="P400" s="2053"/>
    </row>
    <row r="401" spans="1:16" s="2056" customFormat="1" ht="27.75" customHeight="1" x14ac:dyDescent="0.2">
      <c r="A401" s="2055">
        <v>229</v>
      </c>
      <c r="B401" s="2053" t="s">
        <v>4456</v>
      </c>
      <c r="C401" s="4955" t="s">
        <v>8833</v>
      </c>
      <c r="D401" s="5096"/>
      <c r="E401" s="5096"/>
      <c r="F401" s="5097"/>
      <c r="G401" s="2054">
        <v>41631</v>
      </c>
      <c r="H401" s="2054">
        <v>41837</v>
      </c>
      <c r="I401" s="5094"/>
      <c r="J401" s="5103"/>
      <c r="K401" s="2053"/>
      <c r="L401" s="2053"/>
      <c r="M401" s="2055">
        <v>24</v>
      </c>
      <c r="N401" s="2055" t="s">
        <v>621</v>
      </c>
      <c r="O401" s="2055" t="s">
        <v>596</v>
      </c>
      <c r="P401" s="2053"/>
    </row>
    <row r="402" spans="1:16" s="2056" customFormat="1" ht="27.75" customHeight="1" x14ac:dyDescent="0.2">
      <c r="A402" s="2055">
        <v>230</v>
      </c>
      <c r="B402" s="2053" t="s">
        <v>4456</v>
      </c>
      <c r="C402" s="4955" t="s">
        <v>8834</v>
      </c>
      <c r="D402" s="5096"/>
      <c r="E402" s="5096"/>
      <c r="F402" s="5097"/>
      <c r="G402" s="2054">
        <v>41631</v>
      </c>
      <c r="H402" s="2054">
        <v>41782</v>
      </c>
      <c r="I402" s="5094"/>
      <c r="J402" s="5104"/>
      <c r="K402" s="2053"/>
      <c r="L402" s="2053"/>
      <c r="M402" s="2055">
        <v>30</v>
      </c>
      <c r="N402" s="2055" t="s">
        <v>621</v>
      </c>
      <c r="O402" s="2055" t="s">
        <v>596</v>
      </c>
      <c r="P402" s="2053"/>
    </row>
    <row r="403" spans="1:16" s="2056" customFormat="1" ht="17.25" customHeight="1" x14ac:dyDescent="0.2">
      <c r="A403" s="2055">
        <v>231</v>
      </c>
      <c r="B403" s="2053" t="s">
        <v>4456</v>
      </c>
      <c r="C403" s="4955" t="s">
        <v>8835</v>
      </c>
      <c r="D403" s="5096"/>
      <c r="E403" s="5096"/>
      <c r="F403" s="5097"/>
      <c r="G403" s="2054">
        <v>41631</v>
      </c>
      <c r="H403" s="2054">
        <v>41782</v>
      </c>
      <c r="I403" s="5094"/>
      <c r="J403" s="5093">
        <v>7</v>
      </c>
      <c r="K403" s="2053"/>
      <c r="L403" s="2053"/>
      <c r="M403" s="2055">
        <v>39</v>
      </c>
      <c r="N403" s="2055" t="s">
        <v>621</v>
      </c>
      <c r="O403" s="2055" t="s">
        <v>596</v>
      </c>
      <c r="P403" s="2053"/>
    </row>
    <row r="404" spans="1:16" s="2056" customFormat="1" ht="17.25" customHeight="1" x14ac:dyDescent="0.2">
      <c r="A404" s="2055">
        <v>232</v>
      </c>
      <c r="B404" s="2053" t="s">
        <v>4456</v>
      </c>
      <c r="C404" s="4955" t="s">
        <v>8836</v>
      </c>
      <c r="D404" s="5096"/>
      <c r="E404" s="5096"/>
      <c r="F404" s="5097"/>
      <c r="G404" s="2054">
        <v>41635</v>
      </c>
      <c r="H404" s="2054">
        <v>41837</v>
      </c>
      <c r="I404" s="5094"/>
      <c r="J404" s="5094"/>
      <c r="K404" s="2053"/>
      <c r="L404" s="2053"/>
      <c r="M404" s="2055">
        <v>24</v>
      </c>
      <c r="N404" s="2055" t="s">
        <v>621</v>
      </c>
      <c r="O404" s="2055" t="s">
        <v>596</v>
      </c>
      <c r="P404" s="2057" t="s">
        <v>8978</v>
      </c>
    </row>
    <row r="405" spans="1:16" s="2056" customFormat="1" ht="17.25" customHeight="1" x14ac:dyDescent="0.2">
      <c r="A405" s="2055">
        <v>233</v>
      </c>
      <c r="B405" s="2053" t="s">
        <v>4456</v>
      </c>
      <c r="C405" s="4955" t="s">
        <v>8837</v>
      </c>
      <c r="D405" s="5096"/>
      <c r="E405" s="5096"/>
      <c r="F405" s="5097"/>
      <c r="G405" s="2054">
        <v>41641</v>
      </c>
      <c r="H405" s="2054">
        <v>41837</v>
      </c>
      <c r="I405" s="5094"/>
      <c r="J405" s="5094"/>
      <c r="K405" s="2053"/>
      <c r="L405" s="2053"/>
      <c r="M405" s="2055">
        <v>28</v>
      </c>
      <c r="N405" s="2055" t="s">
        <v>621</v>
      </c>
      <c r="O405" s="2055" t="s">
        <v>596</v>
      </c>
      <c r="P405" s="2057" t="s">
        <v>8978</v>
      </c>
    </row>
    <row r="406" spans="1:16" s="2056" customFormat="1" ht="17.25" customHeight="1" x14ac:dyDescent="0.2">
      <c r="A406" s="2055">
        <v>234</v>
      </c>
      <c r="B406" s="2053" t="s">
        <v>4456</v>
      </c>
      <c r="C406" s="4955" t="s">
        <v>8838</v>
      </c>
      <c r="D406" s="5096"/>
      <c r="E406" s="5096"/>
      <c r="F406" s="5097"/>
      <c r="G406" s="2054">
        <v>41635</v>
      </c>
      <c r="H406" s="2054">
        <v>41837</v>
      </c>
      <c r="I406" s="5094"/>
      <c r="J406" s="5094"/>
      <c r="K406" s="2053"/>
      <c r="L406" s="2053"/>
      <c r="M406" s="2055">
        <v>57</v>
      </c>
      <c r="N406" s="2055" t="s">
        <v>621</v>
      </c>
      <c r="O406" s="2055" t="s">
        <v>596</v>
      </c>
      <c r="P406" s="2053"/>
    </row>
    <row r="407" spans="1:16" s="2056" customFormat="1" ht="27.75" customHeight="1" x14ac:dyDescent="0.2">
      <c r="A407" s="2055">
        <v>235</v>
      </c>
      <c r="B407" s="2053" t="s">
        <v>4456</v>
      </c>
      <c r="C407" s="4955" t="s">
        <v>8839</v>
      </c>
      <c r="D407" s="5096"/>
      <c r="E407" s="5096"/>
      <c r="F407" s="5097"/>
      <c r="G407" s="2054">
        <v>41621</v>
      </c>
      <c r="H407" s="2054">
        <v>41800</v>
      </c>
      <c r="I407" s="5095"/>
      <c r="J407" s="5095"/>
      <c r="K407" s="2053"/>
      <c r="L407" s="2053"/>
      <c r="M407" s="2055">
        <v>63</v>
      </c>
      <c r="N407" s="2055" t="s">
        <v>621</v>
      </c>
      <c r="O407" s="2055" t="s">
        <v>596</v>
      </c>
      <c r="P407" s="2053"/>
    </row>
    <row r="408" spans="1:16" s="2056" customFormat="1" ht="13.5" customHeight="1" x14ac:dyDescent="0.2">
      <c r="A408" s="2055">
        <v>236</v>
      </c>
      <c r="B408" s="2053" t="s">
        <v>4456</v>
      </c>
      <c r="C408" s="4955" t="s">
        <v>8840</v>
      </c>
      <c r="D408" s="5096"/>
      <c r="E408" s="5096"/>
      <c r="F408" s="5097"/>
      <c r="G408" s="2054">
        <v>41641</v>
      </c>
      <c r="H408" s="2054">
        <v>41907</v>
      </c>
      <c r="I408" s="5093">
        <v>534</v>
      </c>
      <c r="J408" s="5093">
        <v>1</v>
      </c>
      <c r="K408" s="2053"/>
      <c r="L408" s="2053"/>
      <c r="M408" s="2055">
        <v>16</v>
      </c>
      <c r="N408" s="2055" t="s">
        <v>621</v>
      </c>
      <c r="O408" s="2055" t="s">
        <v>596</v>
      </c>
      <c r="P408" s="2057" t="s">
        <v>8978</v>
      </c>
    </row>
    <row r="409" spans="1:16" s="2056" customFormat="1" ht="27.75" customHeight="1" x14ac:dyDescent="0.2">
      <c r="A409" s="2055">
        <v>237</v>
      </c>
      <c r="B409" s="2053" t="s">
        <v>4456</v>
      </c>
      <c r="C409" s="4955" t="s">
        <v>8841</v>
      </c>
      <c r="D409" s="5096"/>
      <c r="E409" s="5096"/>
      <c r="F409" s="5097"/>
      <c r="G409" s="2054">
        <v>41641</v>
      </c>
      <c r="H409" s="2054">
        <v>41907</v>
      </c>
      <c r="I409" s="5094"/>
      <c r="J409" s="5094"/>
      <c r="K409" s="2053"/>
      <c r="L409" s="2053"/>
      <c r="M409" s="2055">
        <v>20</v>
      </c>
      <c r="N409" s="2055" t="s">
        <v>621</v>
      </c>
      <c r="O409" s="2055" t="s">
        <v>596</v>
      </c>
      <c r="P409" s="2053"/>
    </row>
    <row r="410" spans="1:16" s="2056" customFormat="1" ht="15.75" customHeight="1" x14ac:dyDescent="0.2">
      <c r="A410" s="2055">
        <v>238</v>
      </c>
      <c r="B410" s="2053" t="s">
        <v>4456</v>
      </c>
      <c r="C410" s="4955" t="s">
        <v>8842</v>
      </c>
      <c r="D410" s="5096"/>
      <c r="E410" s="5096"/>
      <c r="F410" s="5097"/>
      <c r="G410" s="2054">
        <v>41666</v>
      </c>
      <c r="H410" s="2054">
        <v>41837</v>
      </c>
      <c r="I410" s="5094"/>
      <c r="J410" s="5094"/>
      <c r="K410" s="2053"/>
      <c r="L410" s="2053"/>
      <c r="M410" s="2055">
        <v>38</v>
      </c>
      <c r="N410" s="2055" t="s">
        <v>621</v>
      </c>
      <c r="O410" s="2055" t="s">
        <v>596</v>
      </c>
      <c r="P410" s="2057" t="s">
        <v>8978</v>
      </c>
    </row>
    <row r="411" spans="1:16" s="2056" customFormat="1" ht="24.75" customHeight="1" x14ac:dyDescent="0.2">
      <c r="A411" s="2055">
        <v>239</v>
      </c>
      <c r="B411" s="2053" t="s">
        <v>4456</v>
      </c>
      <c r="C411" s="4955" t="s">
        <v>8999</v>
      </c>
      <c r="D411" s="5096"/>
      <c r="E411" s="5096"/>
      <c r="F411" s="5097"/>
      <c r="G411" s="2054">
        <v>41670</v>
      </c>
      <c r="H411" s="2054">
        <v>41789</v>
      </c>
      <c r="I411" s="5094"/>
      <c r="J411" s="5094"/>
      <c r="K411" s="2053"/>
      <c r="L411" s="2053"/>
      <c r="M411" s="2055">
        <v>33</v>
      </c>
      <c r="N411" s="2055" t="s">
        <v>621</v>
      </c>
      <c r="O411" s="2055" t="s">
        <v>596</v>
      </c>
      <c r="P411" s="2057" t="s">
        <v>8978</v>
      </c>
    </row>
    <row r="412" spans="1:16" s="2056" customFormat="1" ht="27.75" customHeight="1" x14ac:dyDescent="0.2">
      <c r="A412" s="2055">
        <v>240</v>
      </c>
      <c r="B412" s="2053" t="s">
        <v>4456</v>
      </c>
      <c r="C412" s="4955" t="s">
        <v>8843</v>
      </c>
      <c r="D412" s="5096"/>
      <c r="E412" s="5096"/>
      <c r="F412" s="5097"/>
      <c r="G412" s="2054">
        <v>41837</v>
      </c>
      <c r="H412" s="2054">
        <v>41704</v>
      </c>
      <c r="I412" s="5094"/>
      <c r="J412" s="5094"/>
      <c r="K412" s="2053"/>
      <c r="L412" s="2053"/>
      <c r="M412" s="2055">
        <v>22</v>
      </c>
      <c r="N412" s="2055" t="s">
        <v>621</v>
      </c>
      <c r="O412" s="2055" t="s">
        <v>596</v>
      </c>
      <c r="P412" s="2053"/>
    </row>
    <row r="413" spans="1:16" s="2056" customFormat="1" ht="17.25" customHeight="1" x14ac:dyDescent="0.2">
      <c r="A413" s="2055">
        <v>241</v>
      </c>
      <c r="B413" s="2053" t="s">
        <v>4456</v>
      </c>
      <c r="C413" s="4955" t="s">
        <v>8844</v>
      </c>
      <c r="D413" s="5096"/>
      <c r="E413" s="5096"/>
      <c r="F413" s="5097"/>
      <c r="G413" s="2054">
        <v>41668</v>
      </c>
      <c r="H413" s="2054">
        <v>41732</v>
      </c>
      <c r="I413" s="5094"/>
      <c r="J413" s="5094"/>
      <c r="K413" s="2053"/>
      <c r="L413" s="2053"/>
      <c r="M413" s="2055">
        <v>26</v>
      </c>
      <c r="N413" s="2055" t="s">
        <v>621</v>
      </c>
      <c r="O413" s="2055" t="s">
        <v>596</v>
      </c>
      <c r="P413" s="2053"/>
    </row>
    <row r="414" spans="1:16" s="2056" customFormat="1" ht="17.25" customHeight="1" x14ac:dyDescent="0.2">
      <c r="A414" s="2055">
        <v>242</v>
      </c>
      <c r="B414" s="2053" t="s">
        <v>4456</v>
      </c>
      <c r="C414" s="4955" t="s">
        <v>8845</v>
      </c>
      <c r="D414" s="5096"/>
      <c r="E414" s="5096"/>
      <c r="F414" s="5097"/>
      <c r="G414" s="2054">
        <v>41694</v>
      </c>
      <c r="H414" s="2054">
        <v>41907</v>
      </c>
      <c r="I414" s="5094"/>
      <c r="J414" s="5095"/>
      <c r="K414" s="2053"/>
      <c r="L414" s="2053"/>
      <c r="M414" s="2055">
        <v>74</v>
      </c>
      <c r="N414" s="2055" t="s">
        <v>621</v>
      </c>
      <c r="O414" s="2055" t="s">
        <v>596</v>
      </c>
      <c r="P414" s="2053"/>
    </row>
    <row r="415" spans="1:16" s="2056" customFormat="1" ht="27.75" customHeight="1" x14ac:dyDescent="0.2">
      <c r="A415" s="2055">
        <v>243</v>
      </c>
      <c r="B415" s="2053" t="s">
        <v>4456</v>
      </c>
      <c r="C415" s="4955" t="s">
        <v>8846</v>
      </c>
      <c r="D415" s="5096"/>
      <c r="E415" s="5096"/>
      <c r="F415" s="5097"/>
      <c r="G415" s="2054">
        <v>41696</v>
      </c>
      <c r="H415" s="2054">
        <v>41907</v>
      </c>
      <c r="I415" s="5094"/>
      <c r="J415" s="5093">
        <v>2</v>
      </c>
      <c r="K415" s="2053"/>
      <c r="L415" s="2053"/>
      <c r="M415" s="2055">
        <v>31</v>
      </c>
      <c r="N415" s="2055" t="s">
        <v>621</v>
      </c>
      <c r="O415" s="2055" t="s">
        <v>596</v>
      </c>
      <c r="P415" s="2057" t="s">
        <v>8978</v>
      </c>
    </row>
    <row r="416" spans="1:16" s="2056" customFormat="1" ht="18" customHeight="1" x14ac:dyDescent="0.2">
      <c r="A416" s="2055">
        <v>244</v>
      </c>
      <c r="B416" s="2053" t="s">
        <v>4456</v>
      </c>
      <c r="C416" s="4955" t="s">
        <v>8847</v>
      </c>
      <c r="D416" s="5096"/>
      <c r="E416" s="5096"/>
      <c r="F416" s="5097"/>
      <c r="G416" s="2054">
        <v>41695</v>
      </c>
      <c r="H416" s="2054">
        <v>41837</v>
      </c>
      <c r="I416" s="5094"/>
      <c r="J416" s="5094"/>
      <c r="K416" s="2053"/>
      <c r="L416" s="2053"/>
      <c r="M416" s="2055">
        <v>30</v>
      </c>
      <c r="N416" s="2055" t="s">
        <v>621</v>
      </c>
      <c r="O416" s="2055" t="s">
        <v>596</v>
      </c>
      <c r="P416" s="2053"/>
    </row>
    <row r="417" spans="1:16" s="2056" customFormat="1" ht="18" customHeight="1" x14ac:dyDescent="0.2">
      <c r="A417" s="2055">
        <v>245</v>
      </c>
      <c r="B417" s="2053" t="s">
        <v>4456</v>
      </c>
      <c r="C417" s="4955" t="s">
        <v>8848</v>
      </c>
      <c r="D417" s="5096"/>
      <c r="E417" s="5096"/>
      <c r="F417" s="5097"/>
      <c r="G417" s="2054">
        <v>41722</v>
      </c>
      <c r="H417" s="2054">
        <v>41873</v>
      </c>
      <c r="I417" s="5094"/>
      <c r="J417" s="5094"/>
      <c r="K417" s="2053"/>
      <c r="L417" s="2053"/>
      <c r="M417" s="2055">
        <v>24</v>
      </c>
      <c r="N417" s="2055" t="s">
        <v>621</v>
      </c>
      <c r="O417" s="2055" t="s">
        <v>596</v>
      </c>
      <c r="P417" s="2053"/>
    </row>
    <row r="418" spans="1:16" s="2056" customFormat="1" ht="27.75" customHeight="1" x14ac:dyDescent="0.2">
      <c r="A418" s="2055">
        <v>246</v>
      </c>
      <c r="B418" s="2053" t="s">
        <v>4456</v>
      </c>
      <c r="C418" s="4955" t="s">
        <v>8849</v>
      </c>
      <c r="D418" s="5096"/>
      <c r="E418" s="5096"/>
      <c r="F418" s="5097"/>
      <c r="G418" s="2054">
        <v>41694</v>
      </c>
      <c r="H418" s="2054">
        <v>41817</v>
      </c>
      <c r="I418" s="5094"/>
      <c r="J418" s="5094"/>
      <c r="K418" s="2053"/>
      <c r="L418" s="2053"/>
      <c r="M418" s="2055">
        <v>19</v>
      </c>
      <c r="N418" s="2055" t="s">
        <v>621</v>
      </c>
      <c r="O418" s="2055" t="s">
        <v>596</v>
      </c>
      <c r="P418" s="2053" t="s">
        <v>8981</v>
      </c>
    </row>
    <row r="419" spans="1:16" s="2056" customFormat="1" ht="14.25" customHeight="1" x14ac:dyDescent="0.2">
      <c r="A419" s="2055">
        <v>247</v>
      </c>
      <c r="B419" s="2053" t="s">
        <v>4456</v>
      </c>
      <c r="C419" s="4955" t="s">
        <v>8850</v>
      </c>
      <c r="D419" s="5096"/>
      <c r="E419" s="5096"/>
      <c r="F419" s="5097"/>
      <c r="G419" s="2054">
        <v>41702</v>
      </c>
      <c r="H419" s="2054">
        <v>41821</v>
      </c>
      <c r="I419" s="5094"/>
      <c r="J419" s="5094"/>
      <c r="K419" s="2053"/>
      <c r="L419" s="2053"/>
      <c r="M419" s="2055">
        <v>25</v>
      </c>
      <c r="N419" s="2055" t="s">
        <v>621</v>
      </c>
      <c r="O419" s="2055" t="s">
        <v>596</v>
      </c>
      <c r="P419" s="2057" t="s">
        <v>8978</v>
      </c>
    </row>
    <row r="420" spans="1:16" s="2056" customFormat="1" ht="27.75" customHeight="1" x14ac:dyDescent="0.2">
      <c r="A420" s="2055">
        <v>248</v>
      </c>
      <c r="B420" s="2053" t="s">
        <v>4456</v>
      </c>
      <c r="C420" s="4955" t="s">
        <v>8851</v>
      </c>
      <c r="D420" s="5096"/>
      <c r="E420" s="5096"/>
      <c r="F420" s="5097"/>
      <c r="G420" s="2054">
        <v>41696</v>
      </c>
      <c r="H420" s="2054">
        <v>42003</v>
      </c>
      <c r="I420" s="5094"/>
      <c r="J420" s="5094"/>
      <c r="K420" s="2053"/>
      <c r="L420" s="2053"/>
      <c r="M420" s="2055">
        <v>55</v>
      </c>
      <c r="N420" s="2055" t="s">
        <v>621</v>
      </c>
      <c r="O420" s="2055" t="s">
        <v>596</v>
      </c>
      <c r="P420" s="2057" t="s">
        <v>8978</v>
      </c>
    </row>
    <row r="421" spans="1:16" s="2056" customFormat="1" ht="27.75" customHeight="1" x14ac:dyDescent="0.2">
      <c r="A421" s="2055">
        <v>249</v>
      </c>
      <c r="B421" s="2053" t="s">
        <v>4456</v>
      </c>
      <c r="C421" s="4955" t="s">
        <v>8852</v>
      </c>
      <c r="D421" s="5096"/>
      <c r="E421" s="5096"/>
      <c r="F421" s="5097"/>
      <c r="G421" s="2054">
        <v>41701</v>
      </c>
      <c r="H421" s="2054">
        <v>41837</v>
      </c>
      <c r="I421" s="5094"/>
      <c r="J421" s="5095"/>
      <c r="K421" s="2053"/>
      <c r="L421" s="2053"/>
      <c r="M421" s="2055">
        <v>50</v>
      </c>
      <c r="N421" s="2055" t="s">
        <v>621</v>
      </c>
      <c r="O421" s="2055" t="s">
        <v>596</v>
      </c>
      <c r="P421" s="2053"/>
    </row>
    <row r="422" spans="1:16" s="2056" customFormat="1" ht="20.25" customHeight="1" x14ac:dyDescent="0.2">
      <c r="A422" s="2055">
        <v>250</v>
      </c>
      <c r="B422" s="2053" t="s">
        <v>4456</v>
      </c>
      <c r="C422" s="4955" t="s">
        <v>8853</v>
      </c>
      <c r="D422" s="5096"/>
      <c r="E422" s="5096"/>
      <c r="F422" s="5097"/>
      <c r="G422" s="2054">
        <v>41722</v>
      </c>
      <c r="H422" s="2054">
        <v>41907</v>
      </c>
      <c r="I422" s="5094"/>
      <c r="J422" s="5093">
        <v>3</v>
      </c>
      <c r="K422" s="2053"/>
      <c r="L422" s="2053"/>
      <c r="M422" s="2055">
        <v>36</v>
      </c>
      <c r="N422" s="2055" t="s">
        <v>621</v>
      </c>
      <c r="O422" s="2055" t="s">
        <v>596</v>
      </c>
      <c r="P422" s="2053"/>
    </row>
    <row r="423" spans="1:16" s="2056" customFormat="1" ht="27.75" customHeight="1" x14ac:dyDescent="0.2">
      <c r="A423" s="2055">
        <v>251</v>
      </c>
      <c r="B423" s="2053" t="s">
        <v>4456</v>
      </c>
      <c r="C423" s="4955" t="s">
        <v>8854</v>
      </c>
      <c r="D423" s="5096"/>
      <c r="E423" s="5096"/>
      <c r="F423" s="5097"/>
      <c r="G423" s="2054">
        <v>41722</v>
      </c>
      <c r="H423" s="2054">
        <v>41837</v>
      </c>
      <c r="I423" s="5094"/>
      <c r="J423" s="5094"/>
      <c r="K423" s="2053"/>
      <c r="L423" s="2053"/>
      <c r="M423" s="2055">
        <v>27</v>
      </c>
      <c r="N423" s="2055" t="s">
        <v>621</v>
      </c>
      <c r="O423" s="2055" t="s">
        <v>596</v>
      </c>
      <c r="P423" s="2053"/>
    </row>
    <row r="424" spans="1:16" s="2056" customFormat="1" ht="27.75" customHeight="1" x14ac:dyDescent="0.2">
      <c r="A424" s="2055">
        <v>252</v>
      </c>
      <c r="B424" s="2053" t="s">
        <v>4456</v>
      </c>
      <c r="C424" s="4955" t="s">
        <v>8855</v>
      </c>
      <c r="D424" s="5096"/>
      <c r="E424" s="5096"/>
      <c r="F424" s="5097"/>
      <c r="G424" s="2054">
        <v>41754</v>
      </c>
      <c r="H424" s="2054">
        <v>41761</v>
      </c>
      <c r="I424" s="5094"/>
      <c r="J424" s="5094"/>
      <c r="K424" s="2053"/>
      <c r="L424" s="2053"/>
      <c r="M424" s="2055">
        <v>2</v>
      </c>
      <c r="N424" s="2055" t="s">
        <v>621</v>
      </c>
      <c r="O424" s="2055" t="s">
        <v>596</v>
      </c>
      <c r="P424" s="2053" t="s">
        <v>7674</v>
      </c>
    </row>
    <row r="425" spans="1:16" s="2056" customFormat="1" ht="27.75" customHeight="1" x14ac:dyDescent="0.2">
      <c r="A425" s="2055">
        <v>253</v>
      </c>
      <c r="B425" s="2053" t="s">
        <v>4456</v>
      </c>
      <c r="C425" s="4955" t="s">
        <v>8856</v>
      </c>
      <c r="D425" s="5096"/>
      <c r="E425" s="5096"/>
      <c r="F425" s="5097"/>
      <c r="G425" s="2054">
        <v>41760</v>
      </c>
      <c r="H425" s="2054">
        <v>41948</v>
      </c>
      <c r="I425" s="5094"/>
      <c r="J425" s="5094"/>
      <c r="K425" s="2053"/>
      <c r="L425" s="2053"/>
      <c r="M425" s="2055">
        <v>53</v>
      </c>
      <c r="N425" s="2055" t="s">
        <v>621</v>
      </c>
      <c r="O425" s="2055" t="s">
        <v>596</v>
      </c>
      <c r="P425" s="2053"/>
    </row>
    <row r="426" spans="1:16" s="2056" customFormat="1" ht="13.5" customHeight="1" x14ac:dyDescent="0.2">
      <c r="A426" s="2055">
        <v>254</v>
      </c>
      <c r="B426" s="2053" t="s">
        <v>4456</v>
      </c>
      <c r="C426" s="4955" t="s">
        <v>8857</v>
      </c>
      <c r="D426" s="5096"/>
      <c r="E426" s="5096"/>
      <c r="F426" s="5097"/>
      <c r="G426" s="2054">
        <v>41760</v>
      </c>
      <c r="H426" s="2054">
        <v>41936</v>
      </c>
      <c r="I426" s="5094"/>
      <c r="J426" s="5094"/>
      <c r="K426" s="2053"/>
      <c r="L426" s="2053"/>
      <c r="M426" s="2055">
        <v>34</v>
      </c>
      <c r="N426" s="2055" t="s">
        <v>621</v>
      </c>
      <c r="O426" s="2055" t="s">
        <v>596</v>
      </c>
      <c r="P426" s="2053" t="s">
        <v>8978</v>
      </c>
    </row>
    <row r="427" spans="1:16" s="2056" customFormat="1" ht="27.75" customHeight="1" x14ac:dyDescent="0.2">
      <c r="A427" s="2055">
        <v>255</v>
      </c>
      <c r="B427" s="2053" t="s">
        <v>4456</v>
      </c>
      <c r="C427" s="4955" t="s">
        <v>8858</v>
      </c>
      <c r="D427" s="5096"/>
      <c r="E427" s="5096"/>
      <c r="F427" s="5097"/>
      <c r="G427" s="2054">
        <v>41760</v>
      </c>
      <c r="H427" s="2054">
        <v>42001</v>
      </c>
      <c r="I427" s="5094"/>
      <c r="J427" s="5094"/>
      <c r="K427" s="2053"/>
      <c r="L427" s="2053"/>
      <c r="M427" s="2055">
        <v>28</v>
      </c>
      <c r="N427" s="2055" t="s">
        <v>621</v>
      </c>
      <c r="O427" s="2055" t="s">
        <v>596</v>
      </c>
      <c r="P427" s="2053"/>
    </row>
    <row r="428" spans="1:16" s="2056" customFormat="1" ht="27.75" customHeight="1" x14ac:dyDescent="0.2">
      <c r="A428" s="2055">
        <v>256</v>
      </c>
      <c r="B428" s="2053" t="s">
        <v>4456</v>
      </c>
      <c r="C428" s="4955" t="s">
        <v>8859</v>
      </c>
      <c r="D428" s="5096"/>
      <c r="E428" s="5096"/>
      <c r="F428" s="5097"/>
      <c r="G428" s="2054">
        <v>41778</v>
      </c>
      <c r="H428" s="2054">
        <v>41883</v>
      </c>
      <c r="I428" s="5094"/>
      <c r="J428" s="5095"/>
      <c r="K428" s="2053"/>
      <c r="L428" s="2053"/>
      <c r="M428" s="2055">
        <v>56</v>
      </c>
      <c r="N428" s="2055" t="s">
        <v>621</v>
      </c>
      <c r="O428" s="2055" t="s">
        <v>596</v>
      </c>
      <c r="P428" s="2053" t="s">
        <v>9000</v>
      </c>
    </row>
    <row r="429" spans="1:16" s="2056" customFormat="1" ht="15.75" customHeight="1" x14ac:dyDescent="0.2">
      <c r="A429" s="2055">
        <v>257</v>
      </c>
      <c r="B429" s="2053" t="s">
        <v>4456</v>
      </c>
      <c r="C429" s="4955" t="s">
        <v>8860</v>
      </c>
      <c r="D429" s="5096"/>
      <c r="E429" s="5096"/>
      <c r="F429" s="5097"/>
      <c r="G429" s="2054">
        <v>41814</v>
      </c>
      <c r="H429" s="2054">
        <v>41907</v>
      </c>
      <c r="I429" s="5094"/>
      <c r="J429" s="5101">
        <v>4</v>
      </c>
      <c r="K429" s="2053"/>
      <c r="L429" s="2053"/>
      <c r="M429" s="2055">
        <v>22</v>
      </c>
      <c r="N429" s="2055" t="s">
        <v>621</v>
      </c>
      <c r="O429" s="2055" t="s">
        <v>596</v>
      </c>
      <c r="P429" s="2053" t="s">
        <v>8981</v>
      </c>
    </row>
    <row r="430" spans="1:16" s="2056" customFormat="1" ht="15.75" customHeight="1" x14ac:dyDescent="0.2">
      <c r="A430" s="2055">
        <v>258</v>
      </c>
      <c r="B430" s="2053" t="s">
        <v>4456</v>
      </c>
      <c r="C430" s="4955" t="s">
        <v>8861</v>
      </c>
      <c r="D430" s="5096"/>
      <c r="E430" s="5096"/>
      <c r="F430" s="5097"/>
      <c r="G430" s="2054">
        <v>41806</v>
      </c>
      <c r="H430" s="2054">
        <v>41948</v>
      </c>
      <c r="I430" s="5094"/>
      <c r="J430" s="5101"/>
      <c r="K430" s="2053"/>
      <c r="L430" s="2053"/>
      <c r="M430" s="2055">
        <v>70</v>
      </c>
      <c r="N430" s="2055" t="s">
        <v>621</v>
      </c>
      <c r="O430" s="2055" t="s">
        <v>596</v>
      </c>
      <c r="P430" s="2053"/>
    </row>
    <row r="431" spans="1:16" s="2056" customFormat="1" ht="27.75" customHeight="1" x14ac:dyDescent="0.2">
      <c r="A431" s="2055">
        <v>259</v>
      </c>
      <c r="B431" s="2053" t="s">
        <v>4456</v>
      </c>
      <c r="C431" s="4955" t="s">
        <v>8862</v>
      </c>
      <c r="D431" s="5096"/>
      <c r="E431" s="5096"/>
      <c r="F431" s="5097"/>
      <c r="G431" s="2054">
        <v>41813</v>
      </c>
      <c r="H431" s="2054">
        <v>41973</v>
      </c>
      <c r="I431" s="5094"/>
      <c r="J431" s="5101"/>
      <c r="K431" s="2053"/>
      <c r="L431" s="2053"/>
      <c r="M431" s="2055">
        <v>77</v>
      </c>
      <c r="N431" s="2055" t="s">
        <v>621</v>
      </c>
      <c r="O431" s="2055" t="s">
        <v>596</v>
      </c>
      <c r="P431" s="2053"/>
    </row>
    <row r="432" spans="1:16" s="2056" customFormat="1" ht="16.5" customHeight="1" x14ac:dyDescent="0.2">
      <c r="A432" s="2055">
        <v>260</v>
      </c>
      <c r="B432" s="2053" t="s">
        <v>4456</v>
      </c>
      <c r="C432" s="4955" t="s">
        <v>8863</v>
      </c>
      <c r="D432" s="5096"/>
      <c r="E432" s="5096"/>
      <c r="F432" s="5097"/>
      <c r="G432" s="2054">
        <v>41844</v>
      </c>
      <c r="H432" s="2054">
        <v>41948</v>
      </c>
      <c r="I432" s="5094"/>
      <c r="J432" s="5101"/>
      <c r="K432" s="2053"/>
      <c r="L432" s="2053"/>
      <c r="M432" s="2055">
        <v>19</v>
      </c>
      <c r="N432" s="2055" t="s">
        <v>621</v>
      </c>
      <c r="O432" s="2055" t="s">
        <v>596</v>
      </c>
      <c r="P432" s="2053" t="s">
        <v>8978</v>
      </c>
    </row>
    <row r="433" spans="1:16" s="2056" customFormat="1" ht="27.75" customHeight="1" x14ac:dyDescent="0.2">
      <c r="A433" s="2055">
        <v>261</v>
      </c>
      <c r="B433" s="2053" t="s">
        <v>4456</v>
      </c>
      <c r="C433" s="4955" t="s">
        <v>8864</v>
      </c>
      <c r="D433" s="5096"/>
      <c r="E433" s="5096"/>
      <c r="F433" s="5097"/>
      <c r="G433" s="2054">
        <v>41838</v>
      </c>
      <c r="H433" s="2054">
        <v>42004</v>
      </c>
      <c r="I433" s="5094"/>
      <c r="J433" s="5101"/>
      <c r="K433" s="2053"/>
      <c r="L433" s="2053"/>
      <c r="M433" s="2055">
        <v>35</v>
      </c>
      <c r="N433" s="2055" t="s">
        <v>621</v>
      </c>
      <c r="O433" s="2055" t="s">
        <v>596</v>
      </c>
      <c r="P433" s="2053"/>
    </row>
    <row r="434" spans="1:16" s="2056" customFormat="1" ht="27.75" customHeight="1" x14ac:dyDescent="0.2">
      <c r="A434" s="2055">
        <v>262</v>
      </c>
      <c r="B434" s="2053" t="s">
        <v>4456</v>
      </c>
      <c r="C434" s="4955" t="s">
        <v>8865</v>
      </c>
      <c r="D434" s="5096"/>
      <c r="E434" s="5096"/>
      <c r="F434" s="5097"/>
      <c r="G434" s="2054">
        <v>41838</v>
      </c>
      <c r="H434" s="2054">
        <v>41948</v>
      </c>
      <c r="I434" s="5094"/>
      <c r="J434" s="5093">
        <v>5</v>
      </c>
      <c r="K434" s="2053"/>
      <c r="L434" s="2053"/>
      <c r="M434" s="2055">
        <v>18</v>
      </c>
      <c r="N434" s="2055" t="s">
        <v>621</v>
      </c>
      <c r="O434" s="2055" t="s">
        <v>596</v>
      </c>
      <c r="P434" s="2053" t="s">
        <v>8981</v>
      </c>
    </row>
    <row r="435" spans="1:16" s="2056" customFormat="1" ht="27.75" customHeight="1" x14ac:dyDescent="0.2">
      <c r="A435" s="2055">
        <v>263</v>
      </c>
      <c r="B435" s="2053" t="s">
        <v>4456</v>
      </c>
      <c r="C435" s="4955" t="s">
        <v>8866</v>
      </c>
      <c r="D435" s="5096"/>
      <c r="E435" s="5096"/>
      <c r="F435" s="5097"/>
      <c r="G435" s="2054">
        <v>41849</v>
      </c>
      <c r="H435" s="2054">
        <v>41974</v>
      </c>
      <c r="I435" s="5094"/>
      <c r="J435" s="5094"/>
      <c r="K435" s="2053"/>
      <c r="L435" s="2053"/>
      <c r="M435" s="2055">
        <v>58</v>
      </c>
      <c r="N435" s="2055" t="s">
        <v>621</v>
      </c>
      <c r="O435" s="2055" t="s">
        <v>596</v>
      </c>
      <c r="P435" s="2053"/>
    </row>
    <row r="436" spans="1:16" s="2056" customFormat="1" ht="25.5" customHeight="1" x14ac:dyDescent="0.2">
      <c r="A436" s="2055">
        <v>264</v>
      </c>
      <c r="B436" s="2053" t="s">
        <v>4456</v>
      </c>
      <c r="C436" s="4955" t="s">
        <v>8867</v>
      </c>
      <c r="D436" s="5096"/>
      <c r="E436" s="5096"/>
      <c r="F436" s="5097"/>
      <c r="G436" s="2054">
        <v>41848</v>
      </c>
      <c r="H436" s="2054">
        <v>42004</v>
      </c>
      <c r="I436" s="5094"/>
      <c r="J436" s="5094"/>
      <c r="K436" s="2053"/>
      <c r="L436" s="2053"/>
      <c r="M436" s="2055">
        <v>38</v>
      </c>
      <c r="N436" s="2055" t="s">
        <v>621</v>
      </c>
      <c r="O436" s="2055" t="s">
        <v>596</v>
      </c>
      <c r="P436" s="2053"/>
    </row>
    <row r="437" spans="1:16" s="2056" customFormat="1" ht="27.75" customHeight="1" x14ac:dyDescent="0.2">
      <c r="A437" s="2055">
        <v>265</v>
      </c>
      <c r="B437" s="2053" t="s">
        <v>4456</v>
      </c>
      <c r="C437" s="4955" t="s">
        <v>8868</v>
      </c>
      <c r="D437" s="5096"/>
      <c r="E437" s="5096"/>
      <c r="F437" s="5097"/>
      <c r="G437" s="2054">
        <v>41848</v>
      </c>
      <c r="H437" s="2054">
        <v>42004</v>
      </c>
      <c r="I437" s="5094"/>
      <c r="J437" s="5094"/>
      <c r="K437" s="2053"/>
      <c r="L437" s="2053"/>
      <c r="M437" s="2055">
        <v>41</v>
      </c>
      <c r="N437" s="2055" t="s">
        <v>621</v>
      </c>
      <c r="O437" s="2055" t="s">
        <v>596</v>
      </c>
      <c r="P437" s="2053"/>
    </row>
    <row r="438" spans="1:16" s="2056" customFormat="1" ht="27.75" customHeight="1" x14ac:dyDescent="0.2">
      <c r="A438" s="2055">
        <v>266</v>
      </c>
      <c r="B438" s="2053" t="s">
        <v>4456</v>
      </c>
      <c r="C438" s="4955" t="s">
        <v>8869</v>
      </c>
      <c r="D438" s="5096"/>
      <c r="E438" s="5096"/>
      <c r="F438" s="5097"/>
      <c r="G438" s="2054">
        <v>41847</v>
      </c>
      <c r="H438" s="2054">
        <v>41948</v>
      </c>
      <c r="I438" s="5094"/>
      <c r="J438" s="5095"/>
      <c r="K438" s="2053"/>
      <c r="L438" s="2053"/>
      <c r="M438" s="2055">
        <v>60</v>
      </c>
      <c r="N438" s="2055" t="s">
        <v>621</v>
      </c>
      <c r="O438" s="2055" t="s">
        <v>596</v>
      </c>
      <c r="P438" s="2053"/>
    </row>
    <row r="439" spans="1:16" s="2056" customFormat="1" ht="27.75" customHeight="1" x14ac:dyDescent="0.2">
      <c r="A439" s="2055">
        <v>267</v>
      </c>
      <c r="B439" s="2053" t="s">
        <v>4456</v>
      </c>
      <c r="C439" s="4955" t="s">
        <v>8870</v>
      </c>
      <c r="D439" s="5096"/>
      <c r="E439" s="5096"/>
      <c r="F439" s="5097"/>
      <c r="G439" s="2054">
        <v>41869</v>
      </c>
      <c r="H439" s="2054">
        <v>42004</v>
      </c>
      <c r="I439" s="5094"/>
      <c r="J439" s="5093">
        <v>6</v>
      </c>
      <c r="K439" s="2053"/>
      <c r="L439" s="2053"/>
      <c r="M439" s="2055">
        <v>24</v>
      </c>
      <c r="N439" s="2055" t="s">
        <v>621</v>
      </c>
      <c r="O439" s="2055" t="s">
        <v>596</v>
      </c>
      <c r="P439" s="2053" t="s">
        <v>8981</v>
      </c>
    </row>
    <row r="440" spans="1:16" s="2056" customFormat="1" ht="27.75" customHeight="1" x14ac:dyDescent="0.2">
      <c r="A440" s="2055">
        <v>268</v>
      </c>
      <c r="B440" s="2053" t="s">
        <v>4456</v>
      </c>
      <c r="C440" s="4955" t="s">
        <v>8871</v>
      </c>
      <c r="D440" s="5096"/>
      <c r="E440" s="5096"/>
      <c r="F440" s="5097"/>
      <c r="G440" s="2054">
        <v>41876</v>
      </c>
      <c r="H440" s="2054">
        <v>41948</v>
      </c>
      <c r="I440" s="5094"/>
      <c r="J440" s="5094"/>
      <c r="K440" s="2053"/>
      <c r="L440" s="2053"/>
      <c r="M440" s="2055">
        <v>17</v>
      </c>
      <c r="N440" s="2055" t="s">
        <v>621</v>
      </c>
      <c r="O440" s="2055" t="s">
        <v>596</v>
      </c>
      <c r="P440" s="2053"/>
    </row>
    <row r="441" spans="1:16" s="2056" customFormat="1" ht="16.5" customHeight="1" x14ac:dyDescent="0.2">
      <c r="A441" s="2055">
        <v>269</v>
      </c>
      <c r="B441" s="2053" t="s">
        <v>4456</v>
      </c>
      <c r="C441" s="4955" t="s">
        <v>8872</v>
      </c>
      <c r="D441" s="5096"/>
      <c r="E441" s="5096"/>
      <c r="F441" s="5097"/>
      <c r="G441" s="2054">
        <v>41872</v>
      </c>
      <c r="H441" s="2054">
        <v>41936</v>
      </c>
      <c r="I441" s="5094"/>
      <c r="J441" s="5094"/>
      <c r="K441" s="2053"/>
      <c r="L441" s="2053"/>
      <c r="M441" s="2055">
        <v>19</v>
      </c>
      <c r="N441" s="2055" t="s">
        <v>621</v>
      </c>
      <c r="O441" s="2055" t="s">
        <v>596</v>
      </c>
      <c r="P441" s="2053"/>
    </row>
    <row r="442" spans="1:16" s="2056" customFormat="1" ht="16.5" customHeight="1" x14ac:dyDescent="0.2">
      <c r="A442" s="2055">
        <v>270</v>
      </c>
      <c r="B442" s="2053" t="s">
        <v>4456</v>
      </c>
      <c r="C442" s="4955" t="s">
        <v>8873</v>
      </c>
      <c r="D442" s="5096"/>
      <c r="E442" s="5096"/>
      <c r="F442" s="5097"/>
      <c r="G442" s="2054">
        <v>41880</v>
      </c>
      <c r="H442" s="2054">
        <v>41999</v>
      </c>
      <c r="I442" s="5094"/>
      <c r="J442" s="5094"/>
      <c r="K442" s="2053"/>
      <c r="L442" s="2053"/>
      <c r="M442" s="2055">
        <v>35</v>
      </c>
      <c r="N442" s="2055" t="s">
        <v>621</v>
      </c>
      <c r="O442" s="2055" t="s">
        <v>596</v>
      </c>
      <c r="P442" s="2053"/>
    </row>
    <row r="443" spans="1:16" s="2056" customFormat="1" ht="16.5" customHeight="1" x14ac:dyDescent="0.2">
      <c r="A443" s="2055">
        <v>271</v>
      </c>
      <c r="B443" s="2053" t="s">
        <v>4456</v>
      </c>
      <c r="C443" s="4955" t="s">
        <v>8874</v>
      </c>
      <c r="D443" s="5096"/>
      <c r="E443" s="5096"/>
      <c r="F443" s="5097"/>
      <c r="G443" s="2054">
        <v>41883</v>
      </c>
      <c r="H443" s="2054">
        <v>42003</v>
      </c>
      <c r="I443" s="5094"/>
      <c r="J443" s="5094"/>
      <c r="K443" s="2053"/>
      <c r="L443" s="2053"/>
      <c r="M443" s="2055">
        <v>38</v>
      </c>
      <c r="N443" s="2055" t="s">
        <v>621</v>
      </c>
      <c r="O443" s="2055" t="s">
        <v>596</v>
      </c>
      <c r="P443" s="2053"/>
    </row>
    <row r="444" spans="1:16" s="2056" customFormat="1" ht="16.5" customHeight="1" x14ac:dyDescent="0.2">
      <c r="A444" s="2055">
        <v>272</v>
      </c>
      <c r="B444" s="2053" t="s">
        <v>4456</v>
      </c>
      <c r="C444" s="4955" t="s">
        <v>8875</v>
      </c>
      <c r="D444" s="5096"/>
      <c r="E444" s="5096"/>
      <c r="F444" s="5097"/>
      <c r="G444" s="2054">
        <v>41901</v>
      </c>
      <c r="H444" s="2054">
        <v>41913</v>
      </c>
      <c r="I444" s="5094"/>
      <c r="J444" s="5094"/>
      <c r="K444" s="2053"/>
      <c r="L444" s="2053"/>
      <c r="M444" s="2055">
        <v>23</v>
      </c>
      <c r="N444" s="2055" t="s">
        <v>621</v>
      </c>
      <c r="O444" s="2055" t="s">
        <v>596</v>
      </c>
      <c r="P444" s="2053"/>
    </row>
    <row r="445" spans="1:16" s="2056" customFormat="1" ht="16.5" customHeight="1" x14ac:dyDescent="0.2">
      <c r="A445" s="2055">
        <v>273</v>
      </c>
      <c r="B445" s="2053" t="s">
        <v>4456</v>
      </c>
      <c r="C445" s="4955" t="s">
        <v>8876</v>
      </c>
      <c r="D445" s="5096"/>
      <c r="E445" s="5096"/>
      <c r="F445" s="5097"/>
      <c r="G445" s="2054">
        <v>41904</v>
      </c>
      <c r="H445" s="2054">
        <v>41973</v>
      </c>
      <c r="I445" s="5094"/>
      <c r="J445" s="5094"/>
      <c r="K445" s="2053"/>
      <c r="L445" s="2053"/>
      <c r="M445" s="2055">
        <v>20</v>
      </c>
      <c r="N445" s="2055" t="s">
        <v>621</v>
      </c>
      <c r="O445" s="2055" t="s">
        <v>596</v>
      </c>
      <c r="P445" s="2053" t="s">
        <v>9001</v>
      </c>
    </row>
    <row r="446" spans="1:16" s="2056" customFormat="1" ht="16.5" customHeight="1" x14ac:dyDescent="0.2">
      <c r="A446" s="2055">
        <v>274</v>
      </c>
      <c r="B446" s="2053" t="s">
        <v>4456</v>
      </c>
      <c r="C446" s="4955" t="s">
        <v>8877</v>
      </c>
      <c r="D446" s="5096"/>
      <c r="E446" s="5096"/>
      <c r="F446" s="5097"/>
      <c r="G446" s="2054">
        <v>41904</v>
      </c>
      <c r="H446" s="2054">
        <v>41999</v>
      </c>
      <c r="I446" s="5094"/>
      <c r="J446" s="5095"/>
      <c r="K446" s="2053"/>
      <c r="L446" s="2053"/>
      <c r="M446" s="2055">
        <v>35</v>
      </c>
      <c r="N446" s="2055" t="s">
        <v>621</v>
      </c>
      <c r="O446" s="2055" t="s">
        <v>596</v>
      </c>
      <c r="P446" s="2053" t="s">
        <v>8981</v>
      </c>
    </row>
    <row r="447" spans="1:16" s="2056" customFormat="1" ht="16.5" customHeight="1" x14ac:dyDescent="0.2">
      <c r="A447" s="2055">
        <v>275</v>
      </c>
      <c r="B447" s="2053" t="s">
        <v>4456</v>
      </c>
      <c r="C447" s="4955" t="s">
        <v>8878</v>
      </c>
      <c r="D447" s="5096"/>
      <c r="E447" s="5096"/>
      <c r="F447" s="5097"/>
      <c r="G447" s="2054">
        <v>41996</v>
      </c>
      <c r="H447" s="2054">
        <v>42004</v>
      </c>
      <c r="I447" s="5094"/>
      <c r="J447" s="5093">
        <v>7</v>
      </c>
      <c r="K447" s="2053"/>
      <c r="L447" s="2053"/>
      <c r="M447" s="2055">
        <v>28</v>
      </c>
      <c r="N447" s="2055" t="s">
        <v>621</v>
      </c>
      <c r="O447" s="2055" t="s">
        <v>596</v>
      </c>
      <c r="P447" s="2053" t="s">
        <v>8981</v>
      </c>
    </row>
    <row r="448" spans="1:16" s="2056" customFormat="1" ht="27.75" customHeight="1" x14ac:dyDescent="0.2">
      <c r="A448" s="2055">
        <v>276</v>
      </c>
      <c r="B448" s="2053" t="s">
        <v>4456</v>
      </c>
      <c r="C448" s="4955" t="s">
        <v>8879</v>
      </c>
      <c r="D448" s="5096"/>
      <c r="E448" s="5096"/>
      <c r="F448" s="5097"/>
      <c r="G448" s="2054">
        <v>41932</v>
      </c>
      <c r="H448" s="2054">
        <v>42003</v>
      </c>
      <c r="I448" s="5094"/>
      <c r="J448" s="5094"/>
      <c r="K448" s="2053"/>
      <c r="L448" s="2053"/>
      <c r="M448" s="2055">
        <v>29</v>
      </c>
      <c r="N448" s="2055" t="s">
        <v>621</v>
      </c>
      <c r="O448" s="2055" t="s">
        <v>596</v>
      </c>
      <c r="P448" s="2053"/>
    </row>
    <row r="449" spans="1:16" s="2056" customFormat="1" ht="15.75" customHeight="1" x14ac:dyDescent="0.2">
      <c r="A449" s="2055">
        <v>277</v>
      </c>
      <c r="B449" s="2053" t="s">
        <v>4456</v>
      </c>
      <c r="C449" s="4955" t="s">
        <v>8880</v>
      </c>
      <c r="D449" s="5096"/>
      <c r="E449" s="5096"/>
      <c r="F449" s="5097"/>
      <c r="G449" s="2054">
        <v>41947</v>
      </c>
      <c r="H449" s="2054">
        <v>42004</v>
      </c>
      <c r="I449" s="5094"/>
      <c r="J449" s="5094"/>
      <c r="K449" s="2053"/>
      <c r="L449" s="2053"/>
      <c r="M449" s="2055">
        <v>66</v>
      </c>
      <c r="N449" s="2055" t="s">
        <v>621</v>
      </c>
      <c r="O449" s="2055" t="s">
        <v>596</v>
      </c>
      <c r="P449" s="2053" t="s">
        <v>8978</v>
      </c>
    </row>
    <row r="450" spans="1:16" s="2056" customFormat="1" ht="15.75" customHeight="1" x14ac:dyDescent="0.2">
      <c r="A450" s="2055">
        <v>278</v>
      </c>
      <c r="B450" s="2053" t="s">
        <v>4456</v>
      </c>
      <c r="C450" s="4955" t="s">
        <v>8881</v>
      </c>
      <c r="D450" s="5096"/>
      <c r="E450" s="5096"/>
      <c r="F450" s="5097"/>
      <c r="G450" s="2054">
        <v>41932</v>
      </c>
      <c r="H450" s="2054">
        <v>42003</v>
      </c>
      <c r="I450" s="5094"/>
      <c r="J450" s="5094"/>
      <c r="K450" s="2053"/>
      <c r="L450" s="2053"/>
      <c r="M450" s="2055">
        <v>26</v>
      </c>
      <c r="N450" s="2055" t="s">
        <v>621</v>
      </c>
      <c r="O450" s="2055" t="s">
        <v>596</v>
      </c>
      <c r="P450" s="2053"/>
    </row>
    <row r="451" spans="1:16" s="2056" customFormat="1" ht="15.75" customHeight="1" x14ac:dyDescent="0.2">
      <c r="A451" s="2055">
        <v>279</v>
      </c>
      <c r="B451" s="2053" t="s">
        <v>4456</v>
      </c>
      <c r="C451" s="4955" t="s">
        <v>8882</v>
      </c>
      <c r="D451" s="5096"/>
      <c r="E451" s="5096"/>
      <c r="F451" s="5097"/>
      <c r="G451" s="2054">
        <v>41940</v>
      </c>
      <c r="H451" s="2054">
        <v>42003</v>
      </c>
      <c r="I451" s="5094"/>
      <c r="J451" s="5094"/>
      <c r="K451" s="2053"/>
      <c r="L451" s="2053"/>
      <c r="M451" s="2055">
        <v>23</v>
      </c>
      <c r="N451" s="2055" t="s">
        <v>621</v>
      </c>
      <c r="O451" s="2055" t="s">
        <v>596</v>
      </c>
      <c r="P451" s="2053" t="s">
        <v>8981</v>
      </c>
    </row>
    <row r="452" spans="1:16" s="2056" customFormat="1" ht="15.75" customHeight="1" x14ac:dyDescent="0.2">
      <c r="A452" s="2055">
        <v>280</v>
      </c>
      <c r="B452" s="2053" t="s">
        <v>4456</v>
      </c>
      <c r="C452" s="4955" t="s">
        <v>8883</v>
      </c>
      <c r="D452" s="5096"/>
      <c r="E452" s="5096"/>
      <c r="F452" s="5097"/>
      <c r="G452" s="2054">
        <v>41967</v>
      </c>
      <c r="H452" s="2054">
        <v>41999</v>
      </c>
      <c r="I452" s="5095"/>
      <c r="J452" s="5095"/>
      <c r="K452" s="2053"/>
      <c r="L452" s="2053"/>
      <c r="M452" s="2055">
        <v>23</v>
      </c>
      <c r="N452" s="2055" t="s">
        <v>621</v>
      </c>
      <c r="O452" s="2055" t="s">
        <v>596</v>
      </c>
      <c r="P452" s="2053"/>
    </row>
    <row r="453" spans="1:16" s="2056" customFormat="1" ht="18.75" customHeight="1" x14ac:dyDescent="0.2">
      <c r="A453" s="2053"/>
      <c r="B453" s="2068" t="s">
        <v>1410</v>
      </c>
      <c r="C453" s="5090" t="s">
        <v>9002</v>
      </c>
      <c r="D453" s="5091"/>
      <c r="E453" s="5091"/>
      <c r="F453" s="5092"/>
      <c r="G453" s="2054"/>
      <c r="H453" s="2054"/>
      <c r="I453" s="2065"/>
      <c r="J453" s="2065"/>
      <c r="K453" s="2053"/>
      <c r="L453" s="2053"/>
      <c r="M453" s="2055"/>
      <c r="N453" s="2055"/>
      <c r="O453" s="2055"/>
      <c r="P453" s="2053"/>
    </row>
    <row r="454" spans="1:16" s="2056" customFormat="1" ht="27.75" customHeight="1" x14ac:dyDescent="0.2">
      <c r="A454" s="2055">
        <v>281</v>
      </c>
      <c r="B454" s="2053" t="s">
        <v>1410</v>
      </c>
      <c r="C454" s="4955" t="s">
        <v>8884</v>
      </c>
      <c r="D454" s="5096"/>
      <c r="E454" s="5096"/>
      <c r="F454" s="5097"/>
      <c r="G454" s="2054">
        <v>41989</v>
      </c>
      <c r="H454" s="2054">
        <v>41913</v>
      </c>
      <c r="I454" s="5093">
        <v>535</v>
      </c>
      <c r="J454" s="5093">
        <v>1</v>
      </c>
      <c r="K454" s="2053"/>
      <c r="L454" s="2053"/>
      <c r="M454" s="2055">
        <v>69</v>
      </c>
      <c r="N454" s="2055" t="s">
        <v>621</v>
      </c>
      <c r="O454" s="2055" t="s">
        <v>596</v>
      </c>
      <c r="P454" s="2053" t="s">
        <v>8978</v>
      </c>
    </row>
    <row r="455" spans="1:16" s="2056" customFormat="1" ht="27.75" customHeight="1" x14ac:dyDescent="0.2">
      <c r="A455" s="2055">
        <v>282</v>
      </c>
      <c r="B455" s="2053" t="s">
        <v>1410</v>
      </c>
      <c r="C455" s="4955" t="s">
        <v>8885</v>
      </c>
      <c r="D455" s="5096"/>
      <c r="E455" s="5096"/>
      <c r="F455" s="5097"/>
      <c r="G455" s="2054">
        <v>41666</v>
      </c>
      <c r="H455" s="2054">
        <v>42000</v>
      </c>
      <c r="I455" s="5094"/>
      <c r="J455" s="5094"/>
      <c r="K455" s="2053"/>
      <c r="L455" s="2053"/>
      <c r="M455" s="2055">
        <v>70</v>
      </c>
      <c r="N455" s="2055" t="s">
        <v>621</v>
      </c>
      <c r="O455" s="2055" t="s">
        <v>596</v>
      </c>
      <c r="P455" s="2053"/>
    </row>
    <row r="456" spans="1:16" s="2056" customFormat="1" ht="27.75" customHeight="1" x14ac:dyDescent="0.2">
      <c r="A456" s="2055">
        <v>283</v>
      </c>
      <c r="B456" s="2053" t="s">
        <v>1410</v>
      </c>
      <c r="C456" s="4955" t="s">
        <v>8886</v>
      </c>
      <c r="D456" s="5096"/>
      <c r="E456" s="5096"/>
      <c r="F456" s="5097"/>
      <c r="G456" s="2054">
        <v>41687</v>
      </c>
      <c r="H456" s="2054">
        <v>42004</v>
      </c>
      <c r="I456" s="5094"/>
      <c r="J456" s="5095"/>
      <c r="K456" s="2053"/>
      <c r="L456" s="2053"/>
      <c r="M456" s="2055">
        <v>43</v>
      </c>
      <c r="N456" s="2055" t="s">
        <v>621</v>
      </c>
      <c r="O456" s="2055" t="s">
        <v>596</v>
      </c>
      <c r="P456" s="2053"/>
    </row>
    <row r="457" spans="1:16" s="2056" customFormat="1" ht="27.75" customHeight="1" x14ac:dyDescent="0.2">
      <c r="A457" s="2055">
        <v>284</v>
      </c>
      <c r="B457" s="2053" t="s">
        <v>1410</v>
      </c>
      <c r="C457" s="4955" t="s">
        <v>8887</v>
      </c>
      <c r="D457" s="5096"/>
      <c r="E457" s="5096"/>
      <c r="F457" s="5097"/>
      <c r="G457" s="2054">
        <v>41723</v>
      </c>
      <c r="H457" s="2054">
        <v>42003</v>
      </c>
      <c r="I457" s="5094"/>
      <c r="J457" s="2066">
        <v>2</v>
      </c>
      <c r="K457" s="2053"/>
      <c r="L457" s="2053"/>
      <c r="M457" s="2055">
        <v>229</v>
      </c>
      <c r="N457" s="2055" t="s">
        <v>621</v>
      </c>
      <c r="O457" s="2055" t="s">
        <v>596</v>
      </c>
      <c r="P457" s="2053"/>
    </row>
    <row r="458" spans="1:16" s="2056" customFormat="1" ht="27.75" customHeight="1" x14ac:dyDescent="0.2">
      <c r="A458" s="2055">
        <v>285</v>
      </c>
      <c r="B458" s="2053" t="s">
        <v>1410</v>
      </c>
      <c r="C458" s="4955" t="s">
        <v>8888</v>
      </c>
      <c r="D458" s="5096"/>
      <c r="E458" s="5096"/>
      <c r="F458" s="5097"/>
      <c r="G458" s="2054">
        <v>41712</v>
      </c>
      <c r="H458" s="2054">
        <v>41907</v>
      </c>
      <c r="I458" s="5094"/>
      <c r="J458" s="5093">
        <v>3</v>
      </c>
      <c r="K458" s="2053"/>
      <c r="L458" s="2053"/>
      <c r="M458" s="2055">
        <v>28</v>
      </c>
      <c r="N458" s="2055" t="s">
        <v>621</v>
      </c>
      <c r="O458" s="2055" t="s">
        <v>596</v>
      </c>
      <c r="P458" s="2053"/>
    </row>
    <row r="459" spans="1:16" s="2056" customFormat="1" ht="16.5" customHeight="1" x14ac:dyDescent="0.2">
      <c r="A459" s="2055">
        <v>286</v>
      </c>
      <c r="B459" s="2053" t="s">
        <v>1410</v>
      </c>
      <c r="C459" s="4955" t="s">
        <v>8889</v>
      </c>
      <c r="D459" s="5096"/>
      <c r="E459" s="5096"/>
      <c r="F459" s="5097"/>
      <c r="G459" s="2054">
        <v>41757</v>
      </c>
      <c r="H459" s="2054">
        <v>41785</v>
      </c>
      <c r="I459" s="5094"/>
      <c r="J459" s="5094"/>
      <c r="K459" s="2053"/>
      <c r="L459" s="2053"/>
      <c r="M459" s="2055">
        <v>71</v>
      </c>
      <c r="N459" s="2055" t="s">
        <v>621</v>
      </c>
      <c r="O459" s="2055" t="s">
        <v>596</v>
      </c>
      <c r="P459" s="2053" t="s">
        <v>8981</v>
      </c>
    </row>
    <row r="460" spans="1:16" s="2056" customFormat="1" ht="27.75" customHeight="1" x14ac:dyDescent="0.2">
      <c r="A460" s="2055">
        <v>287</v>
      </c>
      <c r="B460" s="2053" t="s">
        <v>1410</v>
      </c>
      <c r="C460" s="4955" t="s">
        <v>8890</v>
      </c>
      <c r="D460" s="5096"/>
      <c r="E460" s="5096"/>
      <c r="F460" s="5097"/>
      <c r="G460" s="2054">
        <v>41876</v>
      </c>
      <c r="H460" s="2054">
        <v>42004</v>
      </c>
      <c r="I460" s="5094"/>
      <c r="J460" s="5094"/>
      <c r="K460" s="2053"/>
      <c r="L460" s="2053"/>
      <c r="M460" s="2055">
        <v>53</v>
      </c>
      <c r="N460" s="2055" t="s">
        <v>621</v>
      </c>
      <c r="O460" s="2055" t="s">
        <v>596</v>
      </c>
      <c r="P460" s="2053"/>
    </row>
    <row r="461" spans="1:16" s="2056" customFormat="1" ht="27.75" customHeight="1" x14ac:dyDescent="0.2">
      <c r="A461" s="2055">
        <v>288</v>
      </c>
      <c r="B461" s="2053" t="s">
        <v>1410</v>
      </c>
      <c r="C461" s="4955" t="s">
        <v>8891</v>
      </c>
      <c r="D461" s="5096"/>
      <c r="E461" s="5096"/>
      <c r="F461" s="5097"/>
      <c r="G461" s="2054">
        <v>41876</v>
      </c>
      <c r="H461" s="2054">
        <v>42003</v>
      </c>
      <c r="I461" s="5094"/>
      <c r="J461" s="5095"/>
      <c r="K461" s="2053"/>
      <c r="L461" s="2053"/>
      <c r="M461" s="2055">
        <v>30</v>
      </c>
      <c r="N461" s="2055" t="s">
        <v>621</v>
      </c>
      <c r="O461" s="2055" t="s">
        <v>596</v>
      </c>
      <c r="P461" s="2053"/>
    </row>
    <row r="462" spans="1:16" s="2056" customFormat="1" ht="22.5" customHeight="1" x14ac:dyDescent="0.2">
      <c r="A462" s="2053"/>
      <c r="B462" s="2064" t="s">
        <v>1408</v>
      </c>
      <c r="C462" s="5098" t="s">
        <v>9003</v>
      </c>
      <c r="D462" s="5099"/>
      <c r="E462" s="5099"/>
      <c r="F462" s="5100"/>
      <c r="G462" s="2054"/>
      <c r="H462" s="2054"/>
      <c r="I462" s="5094"/>
      <c r="J462" s="5093">
        <v>4</v>
      </c>
      <c r="K462" s="2053"/>
      <c r="L462" s="2053"/>
      <c r="M462" s="2055"/>
      <c r="N462" s="2055"/>
      <c r="O462" s="2055"/>
      <c r="P462" s="2053"/>
    </row>
    <row r="463" spans="1:16" s="2056" customFormat="1" ht="27.75" customHeight="1" x14ac:dyDescent="0.2">
      <c r="A463" s="2055">
        <v>289</v>
      </c>
      <c r="B463" s="2053" t="s">
        <v>1408</v>
      </c>
      <c r="C463" s="4955" t="s">
        <v>8892</v>
      </c>
      <c r="D463" s="5096"/>
      <c r="E463" s="5096"/>
      <c r="F463" s="5097"/>
      <c r="G463" s="2054">
        <v>41666</v>
      </c>
      <c r="H463" s="2054">
        <v>41944</v>
      </c>
      <c r="I463" s="5094"/>
      <c r="J463" s="5094"/>
      <c r="K463" s="2053"/>
      <c r="L463" s="2053"/>
      <c r="M463" s="2055">
        <v>54</v>
      </c>
      <c r="N463" s="2055" t="s">
        <v>621</v>
      </c>
      <c r="O463" s="2055" t="s">
        <v>596</v>
      </c>
      <c r="P463" s="2053"/>
    </row>
    <row r="464" spans="1:16" s="2056" customFormat="1" ht="27.75" customHeight="1" x14ac:dyDescent="0.2">
      <c r="A464" s="2055">
        <v>290</v>
      </c>
      <c r="B464" s="2053" t="s">
        <v>1408</v>
      </c>
      <c r="C464" s="4955" t="s">
        <v>8893</v>
      </c>
      <c r="D464" s="5096"/>
      <c r="E464" s="5096"/>
      <c r="F464" s="5097"/>
      <c r="G464" s="2054">
        <v>41631</v>
      </c>
      <c r="H464" s="2054">
        <v>41907</v>
      </c>
      <c r="I464" s="5094"/>
      <c r="J464" s="5094"/>
      <c r="K464" s="2053"/>
      <c r="L464" s="2053"/>
      <c r="M464" s="2055">
        <v>33</v>
      </c>
      <c r="N464" s="2055" t="s">
        <v>621</v>
      </c>
      <c r="O464" s="2055" t="s">
        <v>596</v>
      </c>
      <c r="P464" s="2053"/>
    </row>
    <row r="465" spans="1:16" s="2056" customFormat="1" ht="15" customHeight="1" x14ac:dyDescent="0.2">
      <c r="A465" s="2055">
        <v>291</v>
      </c>
      <c r="B465" s="2053" t="s">
        <v>1408</v>
      </c>
      <c r="C465" s="4955" t="s">
        <v>8894</v>
      </c>
      <c r="D465" s="5096"/>
      <c r="E465" s="5096"/>
      <c r="F465" s="5097"/>
      <c r="G465" s="2054">
        <v>41698</v>
      </c>
      <c r="H465" s="2054">
        <v>41907</v>
      </c>
      <c r="I465" s="5094"/>
      <c r="J465" s="5095"/>
      <c r="K465" s="2053"/>
      <c r="L465" s="2053"/>
      <c r="M465" s="2055">
        <v>103</v>
      </c>
      <c r="N465" s="2055" t="s">
        <v>621</v>
      </c>
      <c r="O465" s="2055" t="s">
        <v>596</v>
      </c>
      <c r="P465" s="2053"/>
    </row>
    <row r="466" spans="1:16" s="2056" customFormat="1" ht="27.75" customHeight="1" x14ac:dyDescent="0.2">
      <c r="A466" s="2055">
        <v>292</v>
      </c>
      <c r="B466" s="2053" t="s">
        <v>1408</v>
      </c>
      <c r="C466" s="4955" t="s">
        <v>8895</v>
      </c>
      <c r="D466" s="5096"/>
      <c r="E466" s="5096"/>
      <c r="F466" s="5097"/>
      <c r="G466" s="2054">
        <v>41708</v>
      </c>
      <c r="H466" s="2054">
        <v>41835</v>
      </c>
      <c r="I466" s="5094"/>
      <c r="J466" s="5093">
        <v>5</v>
      </c>
      <c r="K466" s="2053"/>
      <c r="L466" s="2053"/>
      <c r="M466" s="2055">
        <v>42</v>
      </c>
      <c r="N466" s="2055" t="s">
        <v>621</v>
      </c>
      <c r="O466" s="2055" t="s">
        <v>596</v>
      </c>
      <c r="P466" s="2053"/>
    </row>
    <row r="467" spans="1:16" s="2056" customFormat="1" ht="27.75" customHeight="1" x14ac:dyDescent="0.2">
      <c r="A467" s="2055">
        <v>293</v>
      </c>
      <c r="B467" s="2053" t="s">
        <v>1408</v>
      </c>
      <c r="C467" s="4955" t="s">
        <v>8896</v>
      </c>
      <c r="D467" s="5096"/>
      <c r="E467" s="5096"/>
      <c r="F467" s="5097"/>
      <c r="G467" s="2054">
        <v>41778</v>
      </c>
      <c r="H467" s="2054">
        <v>41907</v>
      </c>
      <c r="I467" s="5094"/>
      <c r="J467" s="5094"/>
      <c r="K467" s="2053"/>
      <c r="L467" s="2053"/>
      <c r="M467" s="2055">
        <v>50</v>
      </c>
      <c r="N467" s="2055" t="s">
        <v>621</v>
      </c>
      <c r="O467" s="2055" t="s">
        <v>596</v>
      </c>
      <c r="P467" s="2053"/>
    </row>
    <row r="468" spans="1:16" s="2056" customFormat="1" ht="27.75" customHeight="1" x14ac:dyDescent="0.2">
      <c r="A468" s="2055">
        <v>294</v>
      </c>
      <c r="B468" s="2053" t="s">
        <v>1408</v>
      </c>
      <c r="C468" s="4955" t="s">
        <v>8897</v>
      </c>
      <c r="D468" s="5096"/>
      <c r="E468" s="5096"/>
      <c r="F468" s="5097"/>
      <c r="G468" s="2054">
        <v>41869</v>
      </c>
      <c r="H468" s="2054">
        <v>41948</v>
      </c>
      <c r="I468" s="5094"/>
      <c r="J468" s="5094"/>
      <c r="K468" s="2053"/>
      <c r="L468" s="2053"/>
      <c r="M468" s="2055">
        <v>49</v>
      </c>
      <c r="N468" s="2055" t="s">
        <v>621</v>
      </c>
      <c r="O468" s="2055" t="s">
        <v>596</v>
      </c>
      <c r="P468" s="2053"/>
    </row>
    <row r="469" spans="1:16" s="2056" customFormat="1" ht="27.75" customHeight="1" x14ac:dyDescent="0.2">
      <c r="A469" s="2055">
        <v>295</v>
      </c>
      <c r="B469" s="2053" t="s">
        <v>1408</v>
      </c>
      <c r="C469" s="4955" t="s">
        <v>8898</v>
      </c>
      <c r="D469" s="5096"/>
      <c r="E469" s="5096"/>
      <c r="F469" s="5097"/>
      <c r="G469" s="2054">
        <v>41856</v>
      </c>
      <c r="H469" s="2054">
        <v>41876</v>
      </c>
      <c r="I469" s="5094"/>
      <c r="J469" s="5095"/>
      <c r="K469" s="2053"/>
      <c r="L469" s="2053"/>
      <c r="M469" s="2055">
        <v>2</v>
      </c>
      <c r="N469" s="2055" t="s">
        <v>621</v>
      </c>
      <c r="O469" s="2055" t="s">
        <v>596</v>
      </c>
      <c r="P469" s="2053" t="s">
        <v>8899</v>
      </c>
    </row>
    <row r="470" spans="1:16" s="2056" customFormat="1" ht="27.75" customHeight="1" x14ac:dyDescent="0.2">
      <c r="A470" s="2055">
        <v>296</v>
      </c>
      <c r="B470" s="2053" t="s">
        <v>1408</v>
      </c>
      <c r="C470" s="4955" t="s">
        <v>8900</v>
      </c>
      <c r="D470" s="5096"/>
      <c r="E470" s="5096"/>
      <c r="F470" s="5097"/>
      <c r="G470" s="2054">
        <v>41879</v>
      </c>
      <c r="H470" s="2054">
        <v>42004</v>
      </c>
      <c r="I470" s="5094"/>
      <c r="J470" s="5093">
        <v>6</v>
      </c>
      <c r="K470" s="2053"/>
      <c r="L470" s="2053"/>
      <c r="M470" s="2055">
        <v>114</v>
      </c>
      <c r="N470" s="2055" t="s">
        <v>621</v>
      </c>
      <c r="O470" s="2055" t="s">
        <v>596</v>
      </c>
      <c r="P470" s="2053"/>
    </row>
    <row r="471" spans="1:16" s="2056" customFormat="1" ht="27.75" customHeight="1" x14ac:dyDescent="0.2">
      <c r="A471" s="2055">
        <v>297</v>
      </c>
      <c r="B471" s="2053" t="s">
        <v>1408</v>
      </c>
      <c r="C471" s="4955" t="s">
        <v>8901</v>
      </c>
      <c r="D471" s="5096"/>
      <c r="E471" s="5096"/>
      <c r="F471" s="5097"/>
      <c r="G471" s="2054">
        <v>41898</v>
      </c>
      <c r="H471" s="2054">
        <v>41948</v>
      </c>
      <c r="I471" s="5094"/>
      <c r="J471" s="5094"/>
      <c r="K471" s="2053"/>
      <c r="L471" s="2053"/>
      <c r="M471" s="2055">
        <v>49</v>
      </c>
      <c r="N471" s="2055" t="s">
        <v>621</v>
      </c>
      <c r="O471" s="2055" t="s">
        <v>596</v>
      </c>
      <c r="P471" s="2053"/>
    </row>
    <row r="472" spans="1:16" s="2056" customFormat="1" ht="27.75" customHeight="1" x14ac:dyDescent="0.2">
      <c r="A472" s="2055">
        <v>298</v>
      </c>
      <c r="B472" s="2053" t="s">
        <v>1408</v>
      </c>
      <c r="C472" s="4955" t="s">
        <v>8902</v>
      </c>
      <c r="D472" s="5096"/>
      <c r="E472" s="5096"/>
      <c r="F472" s="5097"/>
      <c r="G472" s="2054">
        <v>41928</v>
      </c>
      <c r="H472" s="2054">
        <v>41992</v>
      </c>
      <c r="I472" s="5094"/>
      <c r="J472" s="5095"/>
      <c r="K472" s="2053"/>
      <c r="L472" s="2053"/>
      <c r="M472" s="2055">
        <v>45</v>
      </c>
      <c r="N472" s="2055" t="s">
        <v>621</v>
      </c>
      <c r="O472" s="2055" t="s">
        <v>596</v>
      </c>
      <c r="P472" s="2053"/>
    </row>
    <row r="473" spans="1:16" s="2056" customFormat="1" ht="15.75" customHeight="1" x14ac:dyDescent="0.2">
      <c r="A473" s="2055">
        <v>299</v>
      </c>
      <c r="B473" s="2053" t="s">
        <v>1408</v>
      </c>
      <c r="C473" s="4955" t="s">
        <v>8903</v>
      </c>
      <c r="D473" s="5096"/>
      <c r="E473" s="5096"/>
      <c r="F473" s="5097"/>
      <c r="G473" s="2054">
        <v>41939</v>
      </c>
      <c r="H473" s="2054">
        <v>42004</v>
      </c>
      <c r="I473" s="5094"/>
      <c r="J473" s="5093">
        <v>7</v>
      </c>
      <c r="K473" s="2053"/>
      <c r="L473" s="2053"/>
      <c r="M473" s="2055">
        <v>69</v>
      </c>
      <c r="N473" s="2055" t="s">
        <v>621</v>
      </c>
      <c r="O473" s="2055" t="s">
        <v>596</v>
      </c>
      <c r="P473" s="2053"/>
    </row>
    <row r="474" spans="1:16" s="2056" customFormat="1" ht="27.75" customHeight="1" x14ac:dyDescent="0.2">
      <c r="A474" s="2055">
        <v>300</v>
      </c>
      <c r="B474" s="2053" t="s">
        <v>1408</v>
      </c>
      <c r="C474" s="4955" t="s">
        <v>8904</v>
      </c>
      <c r="D474" s="5096"/>
      <c r="E474" s="5096"/>
      <c r="F474" s="5097"/>
      <c r="G474" s="2054">
        <v>41939</v>
      </c>
      <c r="H474" s="2054">
        <v>41991</v>
      </c>
      <c r="I474" s="5094"/>
      <c r="J474" s="5094"/>
      <c r="K474" s="2053"/>
      <c r="L474" s="2053"/>
      <c r="M474" s="2055">
        <v>59</v>
      </c>
      <c r="N474" s="2055" t="s">
        <v>621</v>
      </c>
      <c r="O474" s="2055" t="s">
        <v>596</v>
      </c>
      <c r="P474" s="2053"/>
    </row>
    <row r="475" spans="1:16" s="2056" customFormat="1" ht="27.75" customHeight="1" x14ac:dyDescent="0.2">
      <c r="A475" s="2055">
        <v>301</v>
      </c>
      <c r="B475" s="2053" t="s">
        <v>1408</v>
      </c>
      <c r="C475" s="4955" t="s">
        <v>8905</v>
      </c>
      <c r="D475" s="5096"/>
      <c r="E475" s="5096"/>
      <c r="F475" s="5097"/>
      <c r="G475" s="2054">
        <v>41932</v>
      </c>
      <c r="H475" s="2054">
        <v>41991</v>
      </c>
      <c r="I475" s="5094"/>
      <c r="J475" s="5094"/>
      <c r="K475" s="2053"/>
      <c r="L475" s="2053"/>
      <c r="M475" s="2055">
        <v>54</v>
      </c>
      <c r="N475" s="2055" t="s">
        <v>621</v>
      </c>
      <c r="O475" s="2055" t="s">
        <v>596</v>
      </c>
      <c r="P475" s="2053"/>
    </row>
    <row r="476" spans="1:16" s="2056" customFormat="1" ht="18" customHeight="1" x14ac:dyDescent="0.2">
      <c r="A476" s="2055">
        <v>302</v>
      </c>
      <c r="B476" s="2053" t="s">
        <v>1408</v>
      </c>
      <c r="C476" s="4955" t="s">
        <v>8906</v>
      </c>
      <c r="D476" s="5096"/>
      <c r="E476" s="5096"/>
      <c r="F476" s="5097"/>
      <c r="G476" s="2054">
        <v>41934</v>
      </c>
      <c r="H476" s="2054">
        <v>41944</v>
      </c>
      <c r="I476" s="5095"/>
      <c r="J476" s="5095"/>
      <c r="K476" s="2053"/>
      <c r="L476" s="2053"/>
      <c r="M476" s="2055">
        <v>34</v>
      </c>
      <c r="N476" s="2055" t="s">
        <v>621</v>
      </c>
      <c r="O476" s="2055" t="s">
        <v>596</v>
      </c>
      <c r="P476" s="2053"/>
    </row>
    <row r="477" spans="1:16" s="2056" customFormat="1" ht="27.75" customHeight="1" x14ac:dyDescent="0.2">
      <c r="A477" s="2055">
        <v>303</v>
      </c>
      <c r="B477" s="2053" t="s">
        <v>1408</v>
      </c>
      <c r="C477" s="4955" t="s">
        <v>8907</v>
      </c>
      <c r="D477" s="5096"/>
      <c r="E477" s="5096"/>
      <c r="F477" s="5097"/>
      <c r="G477" s="2054">
        <v>41936</v>
      </c>
      <c r="H477" s="2054">
        <v>42004</v>
      </c>
      <c r="I477" s="5093">
        <v>536</v>
      </c>
      <c r="J477" s="5093">
        <v>1</v>
      </c>
      <c r="K477" s="2053"/>
      <c r="L477" s="2053"/>
      <c r="M477" s="2055">
        <v>49</v>
      </c>
      <c r="N477" s="2055" t="s">
        <v>621</v>
      </c>
      <c r="O477" s="2055" t="s">
        <v>596</v>
      </c>
      <c r="P477" s="2053"/>
    </row>
    <row r="478" spans="1:16" s="2056" customFormat="1" ht="27.75" customHeight="1" x14ac:dyDescent="0.2">
      <c r="A478" s="2055">
        <v>304</v>
      </c>
      <c r="B478" s="2053" t="s">
        <v>1408</v>
      </c>
      <c r="C478" s="4955" t="s">
        <v>8908</v>
      </c>
      <c r="D478" s="5096"/>
      <c r="E478" s="5096"/>
      <c r="F478" s="5097"/>
      <c r="G478" s="2054">
        <v>41967</v>
      </c>
      <c r="H478" s="2054">
        <v>42004</v>
      </c>
      <c r="I478" s="5094"/>
      <c r="J478" s="5094"/>
      <c r="K478" s="2053"/>
      <c r="L478" s="2053"/>
      <c r="M478" s="2055">
        <v>29</v>
      </c>
      <c r="N478" s="2055" t="s">
        <v>621</v>
      </c>
      <c r="O478" s="2055" t="s">
        <v>596</v>
      </c>
      <c r="P478" s="2053"/>
    </row>
    <row r="479" spans="1:16" s="2056" customFormat="1" ht="16.5" customHeight="1" x14ac:dyDescent="0.2">
      <c r="A479" s="2055">
        <v>305</v>
      </c>
      <c r="B479" s="2053" t="s">
        <v>1408</v>
      </c>
      <c r="C479" s="4955" t="s">
        <v>8909</v>
      </c>
      <c r="D479" s="5096"/>
      <c r="E479" s="5096"/>
      <c r="F479" s="5097"/>
      <c r="G479" s="2054">
        <v>41967</v>
      </c>
      <c r="H479" s="2054">
        <v>41974</v>
      </c>
      <c r="I479" s="5094"/>
      <c r="J479" s="5095"/>
      <c r="K479" s="2053"/>
      <c r="L479" s="2053"/>
      <c r="M479" s="2055">
        <v>37</v>
      </c>
      <c r="N479" s="2055" t="s">
        <v>621</v>
      </c>
      <c r="O479" s="2055" t="s">
        <v>596</v>
      </c>
      <c r="P479" s="2053" t="s">
        <v>8978</v>
      </c>
    </row>
    <row r="480" spans="1:16" s="2056" customFormat="1" ht="16.5" customHeight="1" x14ac:dyDescent="0.2">
      <c r="A480" s="2053"/>
      <c r="B480" s="2064" t="s">
        <v>1411</v>
      </c>
      <c r="C480" s="5098" t="s">
        <v>9004</v>
      </c>
      <c r="D480" s="5099"/>
      <c r="E480" s="5099"/>
      <c r="F480" s="5100"/>
      <c r="G480" s="2054"/>
      <c r="H480" s="2054"/>
      <c r="I480" s="5094"/>
      <c r="J480" s="5093">
        <v>2</v>
      </c>
      <c r="K480" s="2053"/>
      <c r="L480" s="2053"/>
      <c r="M480" s="2055"/>
      <c r="N480" s="2055"/>
      <c r="O480" s="2055"/>
      <c r="P480" s="2053"/>
    </row>
    <row r="481" spans="1:16" s="2056" customFormat="1" ht="24" customHeight="1" x14ac:dyDescent="0.2">
      <c r="A481" s="2055">
        <v>306</v>
      </c>
      <c r="B481" s="2053" t="s">
        <v>1411</v>
      </c>
      <c r="C481" s="4955" t="s">
        <v>8910</v>
      </c>
      <c r="D481" s="5096"/>
      <c r="E481" s="5096"/>
      <c r="F481" s="5097"/>
      <c r="G481" s="2054">
        <v>41866</v>
      </c>
      <c r="H481" s="2054">
        <v>41991</v>
      </c>
      <c r="I481" s="5094"/>
      <c r="J481" s="5095"/>
      <c r="K481" s="2053"/>
      <c r="L481" s="2053"/>
      <c r="M481" s="2055">
        <v>107</v>
      </c>
      <c r="N481" s="2055" t="s">
        <v>621</v>
      </c>
      <c r="O481" s="2055" t="s">
        <v>596</v>
      </c>
      <c r="P481" s="2053"/>
    </row>
    <row r="482" spans="1:16" s="2056" customFormat="1" ht="20.25" customHeight="1" x14ac:dyDescent="0.2">
      <c r="A482" s="2053"/>
      <c r="B482" s="2064" t="s">
        <v>9005</v>
      </c>
      <c r="C482" s="5098" t="s">
        <v>9006</v>
      </c>
      <c r="D482" s="5099"/>
      <c r="E482" s="5099"/>
      <c r="F482" s="5100"/>
      <c r="G482" s="2054"/>
      <c r="H482" s="2054"/>
      <c r="I482" s="5094"/>
      <c r="J482" s="5093">
        <v>3</v>
      </c>
      <c r="K482" s="2053"/>
      <c r="L482" s="2053"/>
      <c r="M482" s="2055"/>
      <c r="N482" s="2055"/>
      <c r="O482" s="2055"/>
      <c r="P482" s="2053"/>
    </row>
    <row r="483" spans="1:16" s="2056" customFormat="1" ht="15" customHeight="1" x14ac:dyDescent="0.2">
      <c r="A483" s="2055">
        <v>307</v>
      </c>
      <c r="B483" s="2053" t="s">
        <v>4575</v>
      </c>
      <c r="C483" s="4955" t="s">
        <v>8911</v>
      </c>
      <c r="D483" s="5096"/>
      <c r="E483" s="5096"/>
      <c r="F483" s="5097"/>
      <c r="G483" s="2054">
        <v>41646</v>
      </c>
      <c r="H483" s="2054">
        <v>41837</v>
      </c>
      <c r="I483" s="5094"/>
      <c r="J483" s="5094"/>
      <c r="K483" s="2053"/>
      <c r="L483" s="2053"/>
      <c r="M483" s="2055">
        <v>50</v>
      </c>
      <c r="N483" s="2055" t="s">
        <v>621</v>
      </c>
      <c r="O483" s="2055" t="s">
        <v>596</v>
      </c>
      <c r="P483" s="2053"/>
    </row>
    <row r="484" spans="1:16" s="2056" customFormat="1" ht="15" customHeight="1" x14ac:dyDescent="0.2">
      <c r="A484" s="2055">
        <v>308</v>
      </c>
      <c r="B484" s="2053" t="s">
        <v>4575</v>
      </c>
      <c r="C484" s="4955" t="s">
        <v>8912</v>
      </c>
      <c r="D484" s="5096"/>
      <c r="E484" s="5096"/>
      <c r="F484" s="5097"/>
      <c r="G484" s="2054">
        <v>41652</v>
      </c>
      <c r="H484" s="2054">
        <v>41907</v>
      </c>
      <c r="I484" s="5094"/>
      <c r="J484" s="5094"/>
      <c r="K484" s="2053"/>
      <c r="L484" s="2053"/>
      <c r="M484" s="2055">
        <v>26</v>
      </c>
      <c r="N484" s="2055" t="s">
        <v>621</v>
      </c>
      <c r="O484" s="2055" t="s">
        <v>596</v>
      </c>
      <c r="P484" s="2053"/>
    </row>
    <row r="485" spans="1:16" s="2056" customFormat="1" ht="27.75" customHeight="1" x14ac:dyDescent="0.2">
      <c r="A485" s="2055">
        <v>309</v>
      </c>
      <c r="B485" s="2053" t="s">
        <v>4575</v>
      </c>
      <c r="C485" s="4955" t="s">
        <v>8913</v>
      </c>
      <c r="D485" s="5096"/>
      <c r="E485" s="5096"/>
      <c r="F485" s="5097"/>
      <c r="G485" s="2054">
        <v>41656</v>
      </c>
      <c r="H485" s="2054">
        <v>41671</v>
      </c>
      <c r="I485" s="5094"/>
      <c r="J485" s="5094"/>
      <c r="K485" s="2053"/>
      <c r="L485" s="2053"/>
      <c r="M485" s="2055">
        <v>22</v>
      </c>
      <c r="N485" s="2055" t="s">
        <v>621</v>
      </c>
      <c r="O485" s="2055" t="s">
        <v>596</v>
      </c>
      <c r="P485" s="2053" t="s">
        <v>8978</v>
      </c>
    </row>
    <row r="486" spans="1:16" s="2056" customFormat="1" ht="21" customHeight="1" x14ac:dyDescent="0.2">
      <c r="A486" s="2055">
        <v>310</v>
      </c>
      <c r="B486" s="2053" t="s">
        <v>4575</v>
      </c>
      <c r="C486" s="4955" t="s">
        <v>8914</v>
      </c>
      <c r="D486" s="5096"/>
      <c r="E486" s="5096"/>
      <c r="F486" s="5097"/>
      <c r="G486" s="2054">
        <v>41701</v>
      </c>
      <c r="H486" s="2054">
        <v>41782</v>
      </c>
      <c r="I486" s="5094"/>
      <c r="J486" s="5094"/>
      <c r="K486" s="2053"/>
      <c r="L486" s="2053"/>
      <c r="M486" s="2055">
        <v>24</v>
      </c>
      <c r="N486" s="2055" t="s">
        <v>621</v>
      </c>
      <c r="O486" s="2055" t="s">
        <v>596</v>
      </c>
      <c r="P486" s="2053"/>
    </row>
    <row r="487" spans="1:16" s="2056" customFormat="1" ht="27.75" customHeight="1" x14ac:dyDescent="0.2">
      <c r="A487" s="2055">
        <v>311</v>
      </c>
      <c r="B487" s="2053" t="s">
        <v>4575</v>
      </c>
      <c r="C487" s="4955" t="s">
        <v>8915</v>
      </c>
      <c r="D487" s="5096"/>
      <c r="E487" s="5096"/>
      <c r="F487" s="5097"/>
      <c r="G487" s="2054">
        <v>41694</v>
      </c>
      <c r="H487" s="2054">
        <v>41782</v>
      </c>
      <c r="I487" s="5094"/>
      <c r="J487" s="5094"/>
      <c r="K487" s="2053"/>
      <c r="L487" s="2053"/>
      <c r="M487" s="2055">
        <v>23</v>
      </c>
      <c r="N487" s="2055" t="s">
        <v>621</v>
      </c>
      <c r="O487" s="2055" t="s">
        <v>596</v>
      </c>
      <c r="P487" s="2053"/>
    </row>
    <row r="488" spans="1:16" s="2056" customFormat="1" ht="17.25" customHeight="1" x14ac:dyDescent="0.2">
      <c r="A488" s="2055">
        <v>312</v>
      </c>
      <c r="B488" s="2053" t="s">
        <v>4575</v>
      </c>
      <c r="C488" s="4955" t="s">
        <v>8916</v>
      </c>
      <c r="D488" s="5096"/>
      <c r="E488" s="5096"/>
      <c r="F488" s="5097"/>
      <c r="G488" s="2054">
        <v>41710</v>
      </c>
      <c r="H488" s="2054">
        <v>41821</v>
      </c>
      <c r="I488" s="5094"/>
      <c r="J488" s="5094"/>
      <c r="K488" s="2053"/>
      <c r="L488" s="2053"/>
      <c r="M488" s="2055">
        <v>19</v>
      </c>
      <c r="N488" s="2055" t="s">
        <v>621</v>
      </c>
      <c r="O488" s="2055" t="s">
        <v>596</v>
      </c>
      <c r="P488" s="2053" t="s">
        <v>8978</v>
      </c>
    </row>
    <row r="489" spans="1:16" s="2056" customFormat="1" ht="21.75" customHeight="1" x14ac:dyDescent="0.2">
      <c r="A489" s="2055">
        <v>313</v>
      </c>
      <c r="B489" s="2053" t="s">
        <v>4575</v>
      </c>
      <c r="C489" s="4955" t="s">
        <v>8917</v>
      </c>
      <c r="D489" s="5096"/>
      <c r="E489" s="5096"/>
      <c r="F489" s="5097"/>
      <c r="G489" s="2054">
        <v>41722</v>
      </c>
      <c r="H489" s="2054">
        <v>41837</v>
      </c>
      <c r="I489" s="5094"/>
      <c r="J489" s="5095"/>
      <c r="K489" s="2053"/>
      <c r="L489" s="2053"/>
      <c r="M489" s="2055">
        <v>40</v>
      </c>
      <c r="N489" s="2055" t="s">
        <v>621</v>
      </c>
      <c r="O489" s="2055" t="s">
        <v>596</v>
      </c>
      <c r="P489" s="2053" t="s">
        <v>7834</v>
      </c>
    </row>
    <row r="490" spans="1:16" s="2056" customFormat="1" ht="15" customHeight="1" x14ac:dyDescent="0.2">
      <c r="A490" s="2055">
        <v>314</v>
      </c>
      <c r="B490" s="2053" t="s">
        <v>4575</v>
      </c>
      <c r="C490" s="4955" t="s">
        <v>8918</v>
      </c>
      <c r="D490" s="5096"/>
      <c r="E490" s="5096"/>
      <c r="F490" s="5097"/>
      <c r="G490" s="2054">
        <v>41730</v>
      </c>
      <c r="H490" s="2054">
        <v>42001</v>
      </c>
      <c r="I490" s="5094"/>
      <c r="J490" s="5101">
        <v>4</v>
      </c>
      <c r="K490" s="2053"/>
      <c r="L490" s="2053"/>
      <c r="M490" s="2055">
        <v>23</v>
      </c>
      <c r="N490" s="2055" t="s">
        <v>621</v>
      </c>
      <c r="O490" s="2055" t="s">
        <v>596</v>
      </c>
      <c r="P490" s="2053"/>
    </row>
    <row r="491" spans="1:16" s="2056" customFormat="1" ht="15" customHeight="1" x14ac:dyDescent="0.2">
      <c r="A491" s="2055">
        <v>315</v>
      </c>
      <c r="B491" s="2053" t="s">
        <v>4575</v>
      </c>
      <c r="C491" s="4955" t="s">
        <v>8919</v>
      </c>
      <c r="D491" s="5096"/>
      <c r="E491" s="5096"/>
      <c r="F491" s="5097"/>
      <c r="G491" s="2054">
        <v>41723</v>
      </c>
      <c r="H491" s="2054">
        <v>41806</v>
      </c>
      <c r="I491" s="5094"/>
      <c r="J491" s="5101"/>
      <c r="K491" s="2053"/>
      <c r="L491" s="2053"/>
      <c r="M491" s="2055">
        <v>23</v>
      </c>
      <c r="N491" s="2055" t="s">
        <v>621</v>
      </c>
      <c r="O491" s="2055" t="s">
        <v>596</v>
      </c>
      <c r="P491" s="2053"/>
    </row>
    <row r="492" spans="1:16" s="2056" customFormat="1" ht="15" customHeight="1" x14ac:dyDescent="0.2">
      <c r="A492" s="2055">
        <v>316</v>
      </c>
      <c r="B492" s="2053" t="s">
        <v>4575</v>
      </c>
      <c r="C492" s="4955" t="s">
        <v>8920</v>
      </c>
      <c r="D492" s="5096"/>
      <c r="E492" s="5096"/>
      <c r="F492" s="5097"/>
      <c r="G492" s="2054">
        <v>41722</v>
      </c>
      <c r="H492" s="2054">
        <v>42001</v>
      </c>
      <c r="I492" s="5094"/>
      <c r="J492" s="5101"/>
      <c r="K492" s="2053"/>
      <c r="L492" s="2053"/>
      <c r="M492" s="2055">
        <v>47</v>
      </c>
      <c r="N492" s="2055" t="s">
        <v>621</v>
      </c>
      <c r="O492" s="2055" t="s">
        <v>596</v>
      </c>
      <c r="P492" s="2053"/>
    </row>
    <row r="493" spans="1:16" s="2056" customFormat="1" ht="15" customHeight="1" x14ac:dyDescent="0.2">
      <c r="A493" s="2055">
        <v>317</v>
      </c>
      <c r="B493" s="2053" t="s">
        <v>4575</v>
      </c>
      <c r="C493" s="4955" t="s">
        <v>8921</v>
      </c>
      <c r="D493" s="5096"/>
      <c r="E493" s="5096"/>
      <c r="F493" s="5097"/>
      <c r="G493" s="2054">
        <v>41723</v>
      </c>
      <c r="H493" s="2054">
        <v>41837</v>
      </c>
      <c r="I493" s="5094"/>
      <c r="J493" s="5101"/>
      <c r="K493" s="2053"/>
      <c r="L493" s="2053"/>
      <c r="M493" s="2055">
        <v>26</v>
      </c>
      <c r="N493" s="2055" t="s">
        <v>621</v>
      </c>
      <c r="O493" s="2055" t="s">
        <v>596</v>
      </c>
      <c r="P493" s="2053" t="s">
        <v>8978</v>
      </c>
    </row>
    <row r="494" spans="1:16" s="2056" customFormat="1" ht="15" customHeight="1" x14ac:dyDescent="0.2">
      <c r="A494" s="2055">
        <v>318</v>
      </c>
      <c r="B494" s="2053" t="s">
        <v>4575</v>
      </c>
      <c r="C494" s="4955" t="s">
        <v>8922</v>
      </c>
      <c r="D494" s="5096"/>
      <c r="E494" s="5096"/>
      <c r="F494" s="5097"/>
      <c r="G494" s="2054">
        <v>41732</v>
      </c>
      <c r="H494" s="2054">
        <v>41837</v>
      </c>
      <c r="I494" s="5094"/>
      <c r="J494" s="5101"/>
      <c r="K494" s="2053"/>
      <c r="L494" s="2053"/>
      <c r="M494" s="2055">
        <v>33</v>
      </c>
      <c r="N494" s="2055" t="s">
        <v>621</v>
      </c>
      <c r="O494" s="2055" t="s">
        <v>596</v>
      </c>
      <c r="P494" s="2053" t="s">
        <v>8978</v>
      </c>
    </row>
    <row r="495" spans="1:16" s="2056" customFormat="1" ht="15" customHeight="1" x14ac:dyDescent="0.2">
      <c r="A495" s="2055">
        <v>319</v>
      </c>
      <c r="B495" s="2053" t="s">
        <v>4575</v>
      </c>
      <c r="C495" s="4955" t="s">
        <v>8923</v>
      </c>
      <c r="D495" s="5096"/>
      <c r="E495" s="5096"/>
      <c r="F495" s="5097"/>
      <c r="G495" s="2054">
        <v>41731</v>
      </c>
      <c r="H495" s="2054">
        <v>41739</v>
      </c>
      <c r="I495" s="5094"/>
      <c r="J495" s="5101"/>
      <c r="K495" s="2053"/>
      <c r="L495" s="2053"/>
      <c r="M495" s="2055">
        <v>17</v>
      </c>
      <c r="N495" s="2055" t="s">
        <v>621</v>
      </c>
      <c r="O495" s="2055" t="s">
        <v>596</v>
      </c>
      <c r="P495" s="2053"/>
    </row>
    <row r="496" spans="1:16" s="2056" customFormat="1" ht="15" customHeight="1" x14ac:dyDescent="0.2">
      <c r="A496" s="2055">
        <v>320</v>
      </c>
      <c r="B496" s="2053" t="s">
        <v>4575</v>
      </c>
      <c r="C496" s="4955" t="s">
        <v>8924</v>
      </c>
      <c r="D496" s="5096"/>
      <c r="E496" s="5096"/>
      <c r="F496" s="5097"/>
      <c r="G496" s="2054">
        <v>41813</v>
      </c>
      <c r="H496" s="2054">
        <v>41767</v>
      </c>
      <c r="I496" s="5094"/>
      <c r="J496" s="5101"/>
      <c r="K496" s="2053"/>
      <c r="L496" s="2053"/>
      <c r="M496" s="2055">
        <v>22</v>
      </c>
      <c r="N496" s="2055" t="s">
        <v>621</v>
      </c>
      <c r="O496" s="2055" t="s">
        <v>596</v>
      </c>
      <c r="P496" s="2053" t="s">
        <v>8978</v>
      </c>
    </row>
    <row r="497" spans="1:16" s="2056" customFormat="1" ht="15" customHeight="1" x14ac:dyDescent="0.2">
      <c r="A497" s="2055">
        <v>321</v>
      </c>
      <c r="B497" s="2053" t="s">
        <v>4575</v>
      </c>
      <c r="C497" s="4955" t="s">
        <v>8925</v>
      </c>
      <c r="D497" s="5096"/>
      <c r="E497" s="5096"/>
      <c r="F497" s="5097"/>
      <c r="G497" s="2054">
        <v>41752</v>
      </c>
      <c r="H497" s="2054">
        <v>41778</v>
      </c>
      <c r="I497" s="5094"/>
      <c r="J497" s="5101"/>
      <c r="K497" s="2053"/>
      <c r="L497" s="2053"/>
      <c r="M497" s="2055">
        <v>24</v>
      </c>
      <c r="N497" s="2055" t="s">
        <v>621</v>
      </c>
      <c r="O497" s="2055" t="s">
        <v>596</v>
      </c>
      <c r="P497" s="2053"/>
    </row>
    <row r="498" spans="1:16" s="2056" customFormat="1" ht="27.75" customHeight="1" x14ac:dyDescent="0.2">
      <c r="A498" s="2055">
        <v>322</v>
      </c>
      <c r="B498" s="2053" t="s">
        <v>4575</v>
      </c>
      <c r="C498" s="4955" t="s">
        <v>8926</v>
      </c>
      <c r="D498" s="5096"/>
      <c r="E498" s="5096"/>
      <c r="F498" s="5097"/>
      <c r="G498" s="2054">
        <v>41785</v>
      </c>
      <c r="H498" s="2054">
        <v>41935</v>
      </c>
      <c r="I498" s="5094"/>
      <c r="J498" s="5101">
        <v>5</v>
      </c>
      <c r="K498" s="2053"/>
      <c r="L498" s="2053"/>
      <c r="M498" s="2055">
        <v>37</v>
      </c>
      <c r="N498" s="2055" t="s">
        <v>621</v>
      </c>
      <c r="O498" s="2055" t="s">
        <v>596</v>
      </c>
      <c r="P498" s="2053"/>
    </row>
    <row r="499" spans="1:16" s="2056" customFormat="1" ht="27.75" customHeight="1" x14ac:dyDescent="0.2">
      <c r="A499" s="2055">
        <v>323</v>
      </c>
      <c r="B499" s="2053" t="s">
        <v>4575</v>
      </c>
      <c r="C499" s="4955" t="s">
        <v>8927</v>
      </c>
      <c r="D499" s="5096"/>
      <c r="E499" s="5096"/>
      <c r="F499" s="5097"/>
      <c r="G499" s="2054">
        <v>41782</v>
      </c>
      <c r="H499" s="2054">
        <v>41948</v>
      </c>
      <c r="I499" s="5094"/>
      <c r="J499" s="5101"/>
      <c r="K499" s="2053"/>
      <c r="L499" s="2053"/>
      <c r="M499" s="2055">
        <v>33</v>
      </c>
      <c r="N499" s="2055" t="s">
        <v>621</v>
      </c>
      <c r="O499" s="2055" t="s">
        <v>596</v>
      </c>
      <c r="P499" s="2053"/>
    </row>
    <row r="500" spans="1:16" s="2056" customFormat="1" ht="15" customHeight="1" x14ac:dyDescent="0.2">
      <c r="A500" s="2055">
        <v>324</v>
      </c>
      <c r="B500" s="2053" t="s">
        <v>4575</v>
      </c>
      <c r="C500" s="4955" t="s">
        <v>8928</v>
      </c>
      <c r="D500" s="5096"/>
      <c r="E500" s="5096"/>
      <c r="F500" s="5097"/>
      <c r="G500" s="2054">
        <v>41815</v>
      </c>
      <c r="H500" s="2054">
        <v>41907</v>
      </c>
      <c r="I500" s="5094"/>
      <c r="J500" s="5101"/>
      <c r="K500" s="2053"/>
      <c r="L500" s="2053"/>
      <c r="M500" s="2055">
        <v>30</v>
      </c>
      <c r="N500" s="2055" t="s">
        <v>621</v>
      </c>
      <c r="O500" s="2055" t="s">
        <v>596</v>
      </c>
      <c r="P500" s="2053"/>
    </row>
    <row r="501" spans="1:16" s="2056" customFormat="1" ht="27.75" customHeight="1" x14ac:dyDescent="0.2">
      <c r="A501" s="2055">
        <v>325</v>
      </c>
      <c r="B501" s="2053" t="s">
        <v>4575</v>
      </c>
      <c r="C501" s="4955" t="s">
        <v>8929</v>
      </c>
      <c r="D501" s="5096"/>
      <c r="E501" s="5096"/>
      <c r="F501" s="5097"/>
      <c r="G501" s="2054">
        <v>41844</v>
      </c>
      <c r="H501" s="2054">
        <v>41907</v>
      </c>
      <c r="I501" s="5094"/>
      <c r="J501" s="5101"/>
      <c r="K501" s="2053"/>
      <c r="L501" s="2053"/>
      <c r="M501" s="2055">
        <v>39</v>
      </c>
      <c r="N501" s="2055" t="s">
        <v>621</v>
      </c>
      <c r="O501" s="2055" t="s">
        <v>596</v>
      </c>
      <c r="P501" s="2053"/>
    </row>
    <row r="502" spans="1:16" s="2056" customFormat="1" ht="14.25" customHeight="1" x14ac:dyDescent="0.2">
      <c r="A502" s="2055">
        <v>326</v>
      </c>
      <c r="B502" s="2053" t="s">
        <v>4575</v>
      </c>
      <c r="C502" s="4955" t="s">
        <v>8930</v>
      </c>
      <c r="D502" s="5096"/>
      <c r="E502" s="5096"/>
      <c r="F502" s="5097"/>
      <c r="G502" s="2054">
        <v>41848</v>
      </c>
      <c r="H502" s="2054">
        <v>41992</v>
      </c>
      <c r="I502" s="5094"/>
      <c r="J502" s="5101"/>
      <c r="K502" s="2053"/>
      <c r="L502" s="2053"/>
      <c r="M502" s="2055">
        <v>37</v>
      </c>
      <c r="N502" s="2055" t="s">
        <v>621</v>
      </c>
      <c r="O502" s="2055" t="s">
        <v>596</v>
      </c>
      <c r="P502" s="2053"/>
    </row>
    <row r="503" spans="1:16" s="2056" customFormat="1" ht="27.75" customHeight="1" x14ac:dyDescent="0.2">
      <c r="A503" s="2055">
        <v>327</v>
      </c>
      <c r="B503" s="2053" t="s">
        <v>4575</v>
      </c>
      <c r="C503" s="4955" t="s">
        <v>8931</v>
      </c>
      <c r="D503" s="5096"/>
      <c r="E503" s="5096"/>
      <c r="F503" s="5097"/>
      <c r="G503" s="2054">
        <v>41848</v>
      </c>
      <c r="H503" s="2054">
        <v>41992</v>
      </c>
      <c r="I503" s="5094"/>
      <c r="J503" s="5093">
        <v>6</v>
      </c>
      <c r="K503" s="2053"/>
      <c r="L503" s="2053"/>
      <c r="M503" s="2055">
        <v>42</v>
      </c>
      <c r="N503" s="2055" t="s">
        <v>621</v>
      </c>
      <c r="O503" s="2055" t="s">
        <v>596</v>
      </c>
      <c r="P503" s="2053"/>
    </row>
    <row r="504" spans="1:16" s="2056" customFormat="1" ht="17.25" customHeight="1" x14ac:dyDescent="0.2">
      <c r="A504" s="2055">
        <v>328</v>
      </c>
      <c r="B504" s="2053" t="s">
        <v>4575</v>
      </c>
      <c r="C504" s="4955" t="s">
        <v>8932</v>
      </c>
      <c r="D504" s="5096"/>
      <c r="E504" s="5096"/>
      <c r="F504" s="5097"/>
      <c r="G504" s="2054">
        <v>41838</v>
      </c>
      <c r="H504" s="2054">
        <v>42003</v>
      </c>
      <c r="I504" s="5094"/>
      <c r="J504" s="5094"/>
      <c r="K504" s="2053"/>
      <c r="L504" s="2053"/>
      <c r="M504" s="2055">
        <v>31</v>
      </c>
      <c r="N504" s="2055" t="s">
        <v>621</v>
      </c>
      <c r="O504" s="2055" t="s">
        <v>596</v>
      </c>
      <c r="P504" s="2053"/>
    </row>
    <row r="505" spans="1:16" s="2056" customFormat="1" ht="27.75" customHeight="1" x14ac:dyDescent="0.2">
      <c r="A505" s="2055">
        <v>329</v>
      </c>
      <c r="B505" s="2053" t="s">
        <v>4575</v>
      </c>
      <c r="C505" s="4955" t="s">
        <v>8933</v>
      </c>
      <c r="D505" s="5096"/>
      <c r="E505" s="5096"/>
      <c r="F505" s="5097"/>
      <c r="G505" s="2054">
        <v>41848</v>
      </c>
      <c r="H505" s="2054">
        <v>41907</v>
      </c>
      <c r="I505" s="5094"/>
      <c r="J505" s="5094"/>
      <c r="K505" s="2053"/>
      <c r="L505" s="2053"/>
      <c r="M505" s="2055">
        <v>25</v>
      </c>
      <c r="N505" s="2055" t="s">
        <v>621</v>
      </c>
      <c r="O505" s="2055" t="s">
        <v>596</v>
      </c>
      <c r="P505" s="2053"/>
    </row>
    <row r="506" spans="1:16" s="2056" customFormat="1" ht="17.25" customHeight="1" x14ac:dyDescent="0.2">
      <c r="A506" s="2055">
        <v>330</v>
      </c>
      <c r="B506" s="2053" t="s">
        <v>4575</v>
      </c>
      <c r="C506" s="4955" t="s">
        <v>8934</v>
      </c>
      <c r="D506" s="5096"/>
      <c r="E506" s="5096"/>
      <c r="F506" s="5097"/>
      <c r="G506" s="2054">
        <v>41848</v>
      </c>
      <c r="H506" s="2054">
        <v>41907</v>
      </c>
      <c r="I506" s="5094"/>
      <c r="J506" s="5094"/>
      <c r="K506" s="2053"/>
      <c r="L506" s="2053"/>
      <c r="M506" s="2055">
        <v>21</v>
      </c>
      <c r="N506" s="2055" t="s">
        <v>621</v>
      </c>
      <c r="O506" s="2055" t="s">
        <v>596</v>
      </c>
      <c r="P506" s="2053"/>
    </row>
    <row r="507" spans="1:16" s="2056" customFormat="1" ht="17.25" customHeight="1" x14ac:dyDescent="0.2">
      <c r="A507" s="2055">
        <v>331</v>
      </c>
      <c r="B507" s="2053" t="s">
        <v>4575</v>
      </c>
      <c r="C507" s="4955" t="s">
        <v>8935</v>
      </c>
      <c r="D507" s="5096"/>
      <c r="E507" s="5096"/>
      <c r="F507" s="5097"/>
      <c r="G507" s="2054">
        <v>41877</v>
      </c>
      <c r="H507" s="2054">
        <v>41936</v>
      </c>
      <c r="I507" s="5094"/>
      <c r="J507" s="5094"/>
      <c r="K507" s="2053"/>
      <c r="L507" s="2053"/>
      <c r="M507" s="2055">
        <v>38</v>
      </c>
      <c r="N507" s="2055" t="s">
        <v>621</v>
      </c>
      <c r="O507" s="2055" t="s">
        <v>596</v>
      </c>
      <c r="P507" s="2053"/>
    </row>
    <row r="508" spans="1:16" s="2056" customFormat="1" ht="17.25" customHeight="1" x14ac:dyDescent="0.2">
      <c r="A508" s="2055">
        <v>332</v>
      </c>
      <c r="B508" s="2053" t="s">
        <v>4575</v>
      </c>
      <c r="C508" s="4955" t="s">
        <v>8936</v>
      </c>
      <c r="D508" s="5096"/>
      <c r="E508" s="5096"/>
      <c r="F508" s="5097"/>
      <c r="G508" s="2054">
        <v>41876</v>
      </c>
      <c r="H508" s="2054">
        <v>41948</v>
      </c>
      <c r="I508" s="5094"/>
      <c r="J508" s="5095"/>
      <c r="K508" s="2053"/>
      <c r="L508" s="2053"/>
      <c r="M508" s="2055">
        <v>43</v>
      </c>
      <c r="N508" s="2055" t="s">
        <v>621</v>
      </c>
      <c r="O508" s="2055" t="s">
        <v>596</v>
      </c>
      <c r="P508" s="2053"/>
    </row>
    <row r="509" spans="1:16" s="2056" customFormat="1" ht="27.75" customHeight="1" x14ac:dyDescent="0.2">
      <c r="A509" s="2055">
        <v>333</v>
      </c>
      <c r="B509" s="2053" t="s">
        <v>4575</v>
      </c>
      <c r="C509" s="4955" t="s">
        <v>8937</v>
      </c>
      <c r="D509" s="5096"/>
      <c r="E509" s="5096"/>
      <c r="F509" s="5097"/>
      <c r="G509" s="2054">
        <v>41898</v>
      </c>
      <c r="H509" s="2054">
        <v>41948</v>
      </c>
      <c r="I509" s="5094"/>
      <c r="J509" s="5093">
        <v>7</v>
      </c>
      <c r="K509" s="2053"/>
      <c r="L509" s="2053"/>
      <c r="M509" s="2055">
        <v>20</v>
      </c>
      <c r="N509" s="2055" t="s">
        <v>621</v>
      </c>
      <c r="O509" s="2055" t="s">
        <v>596</v>
      </c>
      <c r="P509" s="2053"/>
    </row>
    <row r="510" spans="1:16" s="2056" customFormat="1" ht="18.75" customHeight="1" x14ac:dyDescent="0.2">
      <c r="A510" s="2055">
        <v>334</v>
      </c>
      <c r="B510" s="2053" t="s">
        <v>4575</v>
      </c>
      <c r="C510" s="4955" t="s">
        <v>8938</v>
      </c>
      <c r="D510" s="5096"/>
      <c r="E510" s="5096"/>
      <c r="F510" s="5097"/>
      <c r="G510" s="2054">
        <v>41905</v>
      </c>
      <c r="H510" s="2054">
        <v>41916</v>
      </c>
      <c r="I510" s="5094"/>
      <c r="J510" s="5094"/>
      <c r="K510" s="2053"/>
      <c r="L510" s="2053"/>
      <c r="M510" s="2055">
        <v>33</v>
      </c>
      <c r="N510" s="2055" t="s">
        <v>621</v>
      </c>
      <c r="O510" s="2055" t="s">
        <v>596</v>
      </c>
      <c r="P510" s="2053"/>
    </row>
    <row r="511" spans="1:16" s="2056" customFormat="1" ht="18.75" customHeight="1" x14ac:dyDescent="0.2">
      <c r="A511" s="2055">
        <v>335</v>
      </c>
      <c r="B511" s="2053" t="s">
        <v>4575</v>
      </c>
      <c r="C511" s="4955" t="s">
        <v>8939</v>
      </c>
      <c r="D511" s="5096"/>
      <c r="E511" s="5096"/>
      <c r="F511" s="5097"/>
      <c r="G511" s="2054">
        <v>41898</v>
      </c>
      <c r="H511" s="2054">
        <v>41940</v>
      </c>
      <c r="I511" s="5094"/>
      <c r="J511" s="5094"/>
      <c r="K511" s="2053"/>
      <c r="L511" s="2053"/>
      <c r="M511" s="2055">
        <v>27</v>
      </c>
      <c r="N511" s="2055" t="s">
        <v>621</v>
      </c>
      <c r="O511" s="2055" t="s">
        <v>596</v>
      </c>
      <c r="P511" s="2053"/>
    </row>
    <row r="512" spans="1:16" s="2056" customFormat="1" ht="18.75" customHeight="1" x14ac:dyDescent="0.2">
      <c r="A512" s="2055">
        <v>336</v>
      </c>
      <c r="B512" s="2053" t="s">
        <v>4575</v>
      </c>
      <c r="C512" s="4955" t="s">
        <v>8940</v>
      </c>
      <c r="D512" s="5096"/>
      <c r="E512" s="5096"/>
      <c r="F512" s="5097"/>
      <c r="G512" s="2054">
        <v>41906</v>
      </c>
      <c r="H512" s="2054">
        <v>41974</v>
      </c>
      <c r="I512" s="5094"/>
      <c r="J512" s="5094"/>
      <c r="K512" s="2053"/>
      <c r="L512" s="2053"/>
      <c r="M512" s="2055">
        <v>26</v>
      </c>
      <c r="N512" s="2055" t="s">
        <v>621</v>
      </c>
      <c r="O512" s="2055" t="s">
        <v>596</v>
      </c>
      <c r="P512" s="2053"/>
    </row>
    <row r="513" spans="1:16" s="2056" customFormat="1" ht="27.75" customHeight="1" x14ac:dyDescent="0.2">
      <c r="A513" s="2055">
        <v>337</v>
      </c>
      <c r="B513" s="2053" t="s">
        <v>4575</v>
      </c>
      <c r="C513" s="4955" t="s">
        <v>8941</v>
      </c>
      <c r="D513" s="5096"/>
      <c r="E513" s="5096"/>
      <c r="F513" s="5097"/>
      <c r="G513" s="2054">
        <v>41904</v>
      </c>
      <c r="H513" s="2054">
        <v>41974</v>
      </c>
      <c r="I513" s="5094"/>
      <c r="J513" s="5094"/>
      <c r="K513" s="2053"/>
      <c r="L513" s="2053"/>
      <c r="M513" s="2055">
        <v>27</v>
      </c>
      <c r="N513" s="2055" t="s">
        <v>621</v>
      </c>
      <c r="O513" s="2055" t="s">
        <v>596</v>
      </c>
      <c r="P513" s="2053"/>
    </row>
    <row r="514" spans="1:16" s="2056" customFormat="1" ht="27.75" customHeight="1" x14ac:dyDescent="0.2">
      <c r="A514" s="2055">
        <v>338</v>
      </c>
      <c r="B514" s="2053" t="s">
        <v>4575</v>
      </c>
      <c r="C514" s="4955" t="s">
        <v>8942</v>
      </c>
      <c r="D514" s="5096"/>
      <c r="E514" s="5096"/>
      <c r="F514" s="5097"/>
      <c r="G514" s="2054">
        <v>41904</v>
      </c>
      <c r="H514" s="2054">
        <v>41913</v>
      </c>
      <c r="I514" s="5094"/>
      <c r="J514" s="5094"/>
      <c r="K514" s="2053"/>
      <c r="L514" s="2053"/>
      <c r="M514" s="2055">
        <v>40</v>
      </c>
      <c r="N514" s="2055" t="s">
        <v>621</v>
      </c>
      <c r="O514" s="2055" t="s">
        <v>596</v>
      </c>
      <c r="P514" s="2053"/>
    </row>
    <row r="515" spans="1:16" s="2056" customFormat="1" ht="27.75" customHeight="1" x14ac:dyDescent="0.2">
      <c r="A515" s="2055">
        <v>339</v>
      </c>
      <c r="B515" s="2053" t="s">
        <v>4575</v>
      </c>
      <c r="C515" s="4955" t="s">
        <v>8943</v>
      </c>
      <c r="D515" s="5096"/>
      <c r="E515" s="5096"/>
      <c r="F515" s="5097"/>
      <c r="G515" s="2054">
        <v>41904</v>
      </c>
      <c r="H515" s="2054">
        <v>41973</v>
      </c>
      <c r="I515" s="5094"/>
      <c r="J515" s="5095"/>
      <c r="K515" s="2053"/>
      <c r="L515" s="2053"/>
      <c r="M515" s="2055">
        <v>43</v>
      </c>
      <c r="N515" s="2055" t="s">
        <v>621</v>
      </c>
      <c r="O515" s="2055" t="s">
        <v>596</v>
      </c>
      <c r="P515" s="2053"/>
    </row>
    <row r="516" spans="1:16" s="2056" customFormat="1" ht="16.5" customHeight="1" x14ac:dyDescent="0.2">
      <c r="A516" s="2055">
        <v>340</v>
      </c>
      <c r="B516" s="2053" t="s">
        <v>4575</v>
      </c>
      <c r="C516" s="4955" t="s">
        <v>8944</v>
      </c>
      <c r="D516" s="5096"/>
      <c r="E516" s="5096"/>
      <c r="F516" s="5097"/>
      <c r="G516" s="2054">
        <v>41939</v>
      </c>
      <c r="H516" s="2054">
        <v>41944</v>
      </c>
      <c r="I516" s="5094"/>
      <c r="J516" s="5093">
        <v>8</v>
      </c>
      <c r="K516" s="2053"/>
      <c r="L516" s="2053"/>
      <c r="M516" s="2055">
        <v>23</v>
      </c>
      <c r="N516" s="2055" t="s">
        <v>621</v>
      </c>
      <c r="O516" s="2055" t="s">
        <v>596</v>
      </c>
      <c r="P516" s="2053"/>
    </row>
    <row r="517" spans="1:16" s="2056" customFormat="1" ht="27.75" customHeight="1" x14ac:dyDescent="0.2">
      <c r="A517" s="2055">
        <v>341</v>
      </c>
      <c r="B517" s="2053" t="s">
        <v>4575</v>
      </c>
      <c r="C517" s="4955" t="s">
        <v>8945</v>
      </c>
      <c r="D517" s="5096"/>
      <c r="E517" s="5096"/>
      <c r="F517" s="5097"/>
      <c r="G517" s="2054">
        <v>41929</v>
      </c>
      <c r="H517" s="2054">
        <v>42004</v>
      </c>
      <c r="I517" s="5094"/>
      <c r="J517" s="5094"/>
      <c r="K517" s="2053"/>
      <c r="L517" s="2053"/>
      <c r="M517" s="2055">
        <v>32</v>
      </c>
      <c r="N517" s="2055" t="s">
        <v>621</v>
      </c>
      <c r="O517" s="2055" t="s">
        <v>596</v>
      </c>
      <c r="P517" s="2053"/>
    </row>
    <row r="518" spans="1:16" s="2056" customFormat="1" ht="17.25" customHeight="1" x14ac:dyDescent="0.2">
      <c r="A518" s="2055">
        <v>342</v>
      </c>
      <c r="B518" s="2053" t="s">
        <v>4575</v>
      </c>
      <c r="C518" s="4955" t="s">
        <v>8946</v>
      </c>
      <c r="D518" s="5096"/>
      <c r="E518" s="5096"/>
      <c r="F518" s="5097"/>
      <c r="G518" s="2054">
        <v>41946</v>
      </c>
      <c r="H518" s="2054">
        <v>42004</v>
      </c>
      <c r="I518" s="5094"/>
      <c r="J518" s="5094"/>
      <c r="K518" s="2053"/>
      <c r="L518" s="2053"/>
      <c r="M518" s="2055">
        <v>18</v>
      </c>
      <c r="N518" s="2055" t="s">
        <v>621</v>
      </c>
      <c r="O518" s="2055" t="s">
        <v>596</v>
      </c>
      <c r="P518" s="2053" t="s">
        <v>8981</v>
      </c>
    </row>
    <row r="519" spans="1:16" s="2056" customFormat="1" ht="27.75" customHeight="1" x14ac:dyDescent="0.2">
      <c r="A519" s="2055">
        <v>343</v>
      </c>
      <c r="B519" s="2053" t="s">
        <v>4575</v>
      </c>
      <c r="C519" s="4955" t="s">
        <v>8947</v>
      </c>
      <c r="D519" s="5096"/>
      <c r="E519" s="5096"/>
      <c r="F519" s="5097"/>
      <c r="G519" s="2054">
        <v>41942</v>
      </c>
      <c r="H519" s="2054">
        <v>42004</v>
      </c>
      <c r="I519" s="5094"/>
      <c r="J519" s="5094"/>
      <c r="K519" s="2053"/>
      <c r="L519" s="2053"/>
      <c r="M519" s="2055">
        <v>21</v>
      </c>
      <c r="N519" s="2055" t="s">
        <v>621</v>
      </c>
      <c r="O519" s="2055" t="s">
        <v>596</v>
      </c>
      <c r="P519" s="2053"/>
    </row>
    <row r="520" spans="1:16" s="2056" customFormat="1" ht="15" customHeight="1" x14ac:dyDescent="0.2">
      <c r="A520" s="2055">
        <v>344</v>
      </c>
      <c r="B520" s="2053" t="s">
        <v>4575</v>
      </c>
      <c r="C520" s="4955" t="s">
        <v>8948</v>
      </c>
      <c r="D520" s="5096"/>
      <c r="E520" s="5096"/>
      <c r="F520" s="5097"/>
      <c r="G520" s="2054">
        <v>41953</v>
      </c>
      <c r="H520" s="2054">
        <v>41992</v>
      </c>
      <c r="I520" s="5094"/>
      <c r="J520" s="5094"/>
      <c r="K520" s="2053"/>
      <c r="L520" s="2053"/>
      <c r="M520" s="2055">
        <v>23</v>
      </c>
      <c r="N520" s="2055" t="s">
        <v>621</v>
      </c>
      <c r="O520" s="2055" t="s">
        <v>596</v>
      </c>
      <c r="P520" s="2053"/>
    </row>
    <row r="521" spans="1:16" s="2056" customFormat="1" ht="27.75" customHeight="1" x14ac:dyDescent="0.2">
      <c r="A521" s="2055">
        <v>345</v>
      </c>
      <c r="B521" s="2053" t="s">
        <v>4575</v>
      </c>
      <c r="C521" s="4955" t="s">
        <v>8949</v>
      </c>
      <c r="D521" s="5096"/>
      <c r="E521" s="5096"/>
      <c r="F521" s="5097"/>
      <c r="G521" s="2054">
        <v>41957</v>
      </c>
      <c r="H521" s="2054">
        <v>41974</v>
      </c>
      <c r="I521" s="5095"/>
      <c r="J521" s="5095"/>
      <c r="K521" s="2053"/>
      <c r="L521" s="2053"/>
      <c r="M521" s="2055">
        <v>21</v>
      </c>
      <c r="N521" s="2055" t="s">
        <v>621</v>
      </c>
      <c r="O521" s="2055" t="s">
        <v>596</v>
      </c>
      <c r="P521" s="2053" t="s">
        <v>8978</v>
      </c>
    </row>
    <row r="526" spans="1:16" s="2074" customFormat="1" x14ac:dyDescent="0.2">
      <c r="A526" s="3860"/>
      <c r="B526" s="3860"/>
      <c r="C526" s="3845" t="s">
        <v>2859</v>
      </c>
      <c r="D526" s="3845"/>
      <c r="E526" s="3845"/>
      <c r="F526" s="3845"/>
      <c r="G526" s="3845"/>
      <c r="H526" s="3845"/>
      <c r="I526" s="3845"/>
      <c r="J526" s="3845"/>
      <c r="K526" s="3845"/>
      <c r="L526" s="3845"/>
      <c r="M526" s="3845"/>
      <c r="N526" s="3845"/>
      <c r="O526" s="3852" t="s">
        <v>2858</v>
      </c>
      <c r="P526" s="3852"/>
    </row>
    <row r="527" spans="1:16" s="2074" customFormat="1" x14ac:dyDescent="0.2">
      <c r="A527" s="3860"/>
      <c r="B527" s="3860"/>
      <c r="C527" s="3845"/>
      <c r="D527" s="3845"/>
      <c r="E527" s="3845"/>
      <c r="F527" s="3845"/>
      <c r="G527" s="3845"/>
      <c r="H527" s="3845"/>
      <c r="I527" s="3845"/>
      <c r="J527" s="3845"/>
      <c r="K527" s="3845"/>
      <c r="L527" s="3845"/>
      <c r="M527" s="3845"/>
      <c r="N527" s="3845"/>
      <c r="O527" s="3852"/>
      <c r="P527" s="3852"/>
    </row>
    <row r="528" spans="1:16" s="2074" customFormat="1" x14ac:dyDescent="0.2">
      <c r="A528" s="3860"/>
      <c r="B528" s="3860"/>
      <c r="C528" s="3845"/>
      <c r="D528" s="3845"/>
      <c r="E528" s="3845"/>
      <c r="F528" s="3845"/>
      <c r="G528" s="3845"/>
      <c r="H528" s="3845"/>
      <c r="I528" s="3845"/>
      <c r="J528" s="3845"/>
      <c r="K528" s="3845"/>
      <c r="L528" s="3845"/>
      <c r="M528" s="3845"/>
      <c r="N528" s="3845"/>
      <c r="O528" s="3852"/>
      <c r="P528" s="3852"/>
    </row>
    <row r="529" spans="1:16" s="2074" customFormat="1" x14ac:dyDescent="0.2">
      <c r="A529" s="3860"/>
      <c r="B529" s="3860"/>
      <c r="C529" s="3845"/>
      <c r="D529" s="3845"/>
      <c r="E529" s="3845"/>
      <c r="F529" s="3845"/>
      <c r="G529" s="3845"/>
      <c r="H529" s="3845"/>
      <c r="I529" s="3845"/>
      <c r="J529" s="3845"/>
      <c r="K529" s="3845"/>
      <c r="L529" s="3845"/>
      <c r="M529" s="3845"/>
      <c r="N529" s="3845"/>
      <c r="O529" s="3852"/>
      <c r="P529" s="3852"/>
    </row>
    <row r="530" spans="1:16" s="2074" customFormat="1" x14ac:dyDescent="0.2">
      <c r="A530" s="3860"/>
      <c r="B530" s="3860"/>
      <c r="C530" s="3930" t="s">
        <v>1209</v>
      </c>
      <c r="D530" s="3930"/>
      <c r="E530" s="3930"/>
      <c r="F530" s="3930"/>
      <c r="G530" s="3930"/>
      <c r="H530" s="3930"/>
      <c r="I530" s="3930"/>
      <c r="J530" s="3930"/>
      <c r="K530" s="3930"/>
      <c r="L530" s="3930"/>
      <c r="M530" s="3930"/>
      <c r="N530" s="3930"/>
      <c r="O530" s="3852" t="s">
        <v>1208</v>
      </c>
      <c r="P530" s="3852"/>
    </row>
    <row r="531" spans="1:16" s="2074" customFormat="1" x14ac:dyDescent="0.2">
      <c r="A531" s="3860"/>
      <c r="B531" s="3860"/>
      <c r="C531" s="3930"/>
      <c r="D531" s="3930"/>
      <c r="E531" s="3930"/>
      <c r="F531" s="3930"/>
      <c r="G531" s="3930"/>
      <c r="H531" s="3930"/>
      <c r="I531" s="3930"/>
      <c r="J531" s="3930"/>
      <c r="K531" s="3930"/>
      <c r="L531" s="3930"/>
      <c r="M531" s="3930"/>
      <c r="N531" s="3930"/>
      <c r="O531" s="3852"/>
      <c r="P531" s="3852"/>
    </row>
    <row r="532" spans="1:16" s="2074" customFormat="1" x14ac:dyDescent="0.2">
      <c r="A532" s="3860"/>
      <c r="B532" s="3860"/>
      <c r="C532" s="3930"/>
      <c r="D532" s="3930"/>
      <c r="E532" s="3930"/>
      <c r="F532" s="3930"/>
      <c r="G532" s="3930"/>
      <c r="H532" s="3930"/>
      <c r="I532" s="3930"/>
      <c r="J532" s="3930"/>
      <c r="K532" s="3930"/>
      <c r="L532" s="3930"/>
      <c r="M532" s="3930"/>
      <c r="N532" s="3930"/>
      <c r="O532" s="3852"/>
      <c r="P532" s="3852"/>
    </row>
    <row r="533" spans="1:16" s="2074" customFormat="1" x14ac:dyDescent="0.2">
      <c r="A533" s="3860"/>
      <c r="B533" s="3860"/>
      <c r="C533" s="3930"/>
      <c r="D533" s="3930"/>
      <c r="E533" s="3930"/>
      <c r="F533" s="3930"/>
      <c r="G533" s="3930"/>
      <c r="H533" s="3930"/>
      <c r="I533" s="3930"/>
      <c r="J533" s="3930"/>
      <c r="K533" s="3930"/>
      <c r="L533" s="3930"/>
      <c r="M533" s="3930"/>
      <c r="N533" s="3930"/>
      <c r="O533" s="3852"/>
      <c r="P533" s="3852"/>
    </row>
    <row r="534" spans="1:16" s="2074" customFormat="1" x14ac:dyDescent="0.2">
      <c r="A534" s="566"/>
    </row>
    <row r="535" spans="1:16" s="2074" customFormat="1" x14ac:dyDescent="0.2">
      <c r="A535" s="724" t="s">
        <v>2412</v>
      </c>
      <c r="B535" s="724"/>
      <c r="C535" s="724"/>
      <c r="D535" s="724"/>
      <c r="E535" s="724"/>
      <c r="F535" s="724"/>
      <c r="M535" s="17" t="s">
        <v>6564</v>
      </c>
    </row>
    <row r="536" spans="1:16" s="2074" customFormat="1" x14ac:dyDescent="0.2">
      <c r="A536" s="4796" t="s">
        <v>2490</v>
      </c>
      <c r="B536" s="4796"/>
      <c r="C536" s="4796"/>
      <c r="D536" s="4796"/>
      <c r="E536" s="4796"/>
      <c r="F536" s="4796"/>
      <c r="G536" s="17" t="s">
        <v>6785</v>
      </c>
    </row>
    <row r="537" spans="1:16" s="2074" customFormat="1" x14ac:dyDescent="0.2">
      <c r="A537" s="4796" t="s">
        <v>6685</v>
      </c>
      <c r="B537" s="4796"/>
      <c r="C537" s="4796"/>
      <c r="D537" s="4796"/>
      <c r="E537" s="4796"/>
      <c r="F537" s="4796"/>
      <c r="M537" s="4137" t="s">
        <v>2863</v>
      </c>
      <c r="N537" s="4138"/>
      <c r="O537" s="4138"/>
      <c r="P537" s="4139"/>
    </row>
    <row r="538" spans="1:16" s="2074" customFormat="1" ht="22.5" x14ac:dyDescent="0.2">
      <c r="A538" s="2061" t="s">
        <v>9007</v>
      </c>
      <c r="B538" s="622"/>
      <c r="C538" s="622"/>
      <c r="D538" s="622"/>
      <c r="E538" s="622"/>
      <c r="F538" s="622"/>
      <c r="G538" s="2071"/>
      <c r="M538" s="2069" t="s">
        <v>2860</v>
      </c>
      <c r="N538" s="2069" t="s">
        <v>2861</v>
      </c>
      <c r="O538" s="2069" t="s">
        <v>2862</v>
      </c>
      <c r="P538" s="561" t="s">
        <v>1210</v>
      </c>
    </row>
    <row r="539" spans="1:16" s="2074" customFormat="1" x14ac:dyDescent="0.2">
      <c r="A539" s="566"/>
      <c r="M539" s="2070">
        <v>2019</v>
      </c>
      <c r="N539" s="2070">
        <v>6</v>
      </c>
      <c r="O539" s="2070">
        <v>4</v>
      </c>
      <c r="P539" s="1660">
        <v>10</v>
      </c>
    </row>
    <row r="540" spans="1:16" s="2074" customFormat="1" x14ac:dyDescent="0.2">
      <c r="A540" s="566"/>
      <c r="M540" s="2072"/>
      <c r="N540" s="2072"/>
      <c r="O540" s="2072"/>
    </row>
    <row r="541" spans="1:16" s="2074" customFormat="1" x14ac:dyDescent="0.2">
      <c r="A541" s="3872" t="s">
        <v>2864</v>
      </c>
      <c r="B541" s="3872" t="s">
        <v>2865</v>
      </c>
      <c r="C541" s="3880" t="s">
        <v>1212</v>
      </c>
      <c r="D541" s="3998"/>
      <c r="E541" s="3998"/>
      <c r="F541" s="3999"/>
      <c r="G541" s="3863" t="s">
        <v>2866</v>
      </c>
      <c r="H541" s="3864"/>
      <c r="I541" s="3863" t="s">
        <v>2869</v>
      </c>
      <c r="J541" s="3864"/>
      <c r="K541" s="3863" t="s">
        <v>3429</v>
      </c>
      <c r="L541" s="3864"/>
      <c r="M541" s="3872" t="s">
        <v>1211</v>
      </c>
      <c r="N541" s="4103" t="s">
        <v>2872</v>
      </c>
      <c r="O541" s="4140" t="s">
        <v>1207</v>
      </c>
      <c r="P541" s="4103" t="s">
        <v>2873</v>
      </c>
    </row>
    <row r="542" spans="1:16" s="2074" customFormat="1" x14ac:dyDescent="0.2">
      <c r="A542" s="3873"/>
      <c r="B542" s="3873"/>
      <c r="C542" s="3881"/>
      <c r="D542" s="4117"/>
      <c r="E542" s="4117"/>
      <c r="F542" s="3915"/>
      <c r="G542" s="2073" t="s">
        <v>2867</v>
      </c>
      <c r="H542" s="2073" t="s">
        <v>2868</v>
      </c>
      <c r="I542" s="2073" t="s">
        <v>2870</v>
      </c>
      <c r="J542" s="2073" t="s">
        <v>2871</v>
      </c>
      <c r="K542" s="2075" t="s">
        <v>3216</v>
      </c>
      <c r="L542" s="2075" t="s">
        <v>3217</v>
      </c>
      <c r="M542" s="3873"/>
      <c r="N542" s="3876"/>
      <c r="O542" s="4141"/>
      <c r="P542" s="3876"/>
    </row>
    <row r="543" spans="1:16" s="2051" customFormat="1" ht="14.25" customHeight="1" x14ac:dyDescent="0.2">
      <c r="A543" s="2050"/>
      <c r="B543" s="2067" t="s">
        <v>405</v>
      </c>
      <c r="C543" s="5115" t="s">
        <v>8963</v>
      </c>
      <c r="D543" s="5116"/>
      <c r="E543" s="5116"/>
      <c r="F543" s="5117"/>
      <c r="G543" s="2050"/>
      <c r="H543" s="2050"/>
      <c r="I543" s="2050"/>
      <c r="J543" s="2050" t="s">
        <v>1213</v>
      </c>
      <c r="K543" s="2050"/>
      <c r="L543" s="2050"/>
      <c r="M543" s="2050"/>
      <c r="N543" s="2050"/>
      <c r="O543" s="2050" t="s">
        <v>1213</v>
      </c>
      <c r="P543" s="2050"/>
    </row>
    <row r="544" spans="1:16" s="335" customFormat="1" x14ac:dyDescent="0.2">
      <c r="A544" s="2033"/>
      <c r="B544" s="2068" t="s">
        <v>2343</v>
      </c>
      <c r="C544" s="2088" t="s">
        <v>9260</v>
      </c>
      <c r="D544" s="2089"/>
      <c r="E544" s="2089"/>
      <c r="F544" s="2090"/>
      <c r="G544" s="2033"/>
      <c r="H544" s="2033"/>
      <c r="I544" s="2033"/>
      <c r="J544" s="2033"/>
      <c r="K544" s="2033"/>
      <c r="L544" s="2033"/>
      <c r="M544" s="2000"/>
      <c r="N544" s="2033"/>
      <c r="O544" s="2033"/>
      <c r="P544" s="2033"/>
    </row>
    <row r="545" spans="1:16" s="2079" customFormat="1" ht="24.75" customHeight="1" x14ac:dyDescent="0.2">
      <c r="A545" s="2085">
        <v>1</v>
      </c>
      <c r="B545" s="2033" t="s">
        <v>2343</v>
      </c>
      <c r="C545" s="5072" t="s">
        <v>9049</v>
      </c>
      <c r="D545" s="5073"/>
      <c r="E545" s="5073"/>
      <c r="F545" s="5074"/>
      <c r="G545" s="2078">
        <v>42023</v>
      </c>
      <c r="H545" s="2078">
        <v>42369</v>
      </c>
      <c r="I545" s="5069">
        <v>537</v>
      </c>
      <c r="J545" s="2092">
        <v>1</v>
      </c>
      <c r="K545" s="2077"/>
      <c r="L545" s="2077"/>
      <c r="M545" s="2085">
        <v>178</v>
      </c>
      <c r="N545" s="2085" t="s">
        <v>621</v>
      </c>
      <c r="O545" s="2085" t="s">
        <v>596</v>
      </c>
      <c r="P545" s="2087" t="s">
        <v>9259</v>
      </c>
    </row>
    <row r="546" spans="1:16" s="2079" customFormat="1" ht="24.75" customHeight="1" x14ac:dyDescent="0.2">
      <c r="A546" s="2085">
        <v>2</v>
      </c>
      <c r="B546" s="2033" t="s">
        <v>2343</v>
      </c>
      <c r="C546" s="5072" t="s">
        <v>9050</v>
      </c>
      <c r="D546" s="5073"/>
      <c r="E546" s="5073"/>
      <c r="F546" s="5074"/>
      <c r="G546" s="2078">
        <v>42030</v>
      </c>
      <c r="H546" s="2078">
        <v>42323</v>
      </c>
      <c r="I546" s="5070"/>
      <c r="J546" s="2092">
        <v>2</v>
      </c>
      <c r="K546" s="2077"/>
      <c r="L546" s="2077"/>
      <c r="M546" s="2085">
        <v>222</v>
      </c>
      <c r="N546" s="2085" t="s">
        <v>621</v>
      </c>
      <c r="O546" s="2085" t="s">
        <v>596</v>
      </c>
      <c r="P546" s="2077"/>
    </row>
    <row r="547" spans="1:16" s="2079" customFormat="1" ht="24.75" customHeight="1" x14ac:dyDescent="0.2">
      <c r="A547" s="2085">
        <v>3</v>
      </c>
      <c r="B547" s="2033" t="s">
        <v>2343</v>
      </c>
      <c r="C547" s="5072" t="s">
        <v>9050</v>
      </c>
      <c r="D547" s="5073"/>
      <c r="E547" s="5073"/>
      <c r="F547" s="5074"/>
      <c r="G547" s="2078">
        <v>42030</v>
      </c>
      <c r="H547" s="2078">
        <v>42323</v>
      </c>
      <c r="I547" s="5070"/>
      <c r="J547" s="5069">
        <v>3</v>
      </c>
      <c r="K547" s="2077"/>
      <c r="L547" s="2077"/>
      <c r="M547" s="2085" t="s">
        <v>9264</v>
      </c>
      <c r="N547" s="2085" t="s">
        <v>621</v>
      </c>
      <c r="O547" s="2085" t="s">
        <v>596</v>
      </c>
      <c r="P547" s="2077"/>
    </row>
    <row r="548" spans="1:16" s="2079" customFormat="1" ht="24" customHeight="1" x14ac:dyDescent="0.2">
      <c r="A548" s="2085">
        <v>4</v>
      </c>
      <c r="B548" s="2033" t="s">
        <v>2343</v>
      </c>
      <c r="C548" s="5072" t="s">
        <v>9051</v>
      </c>
      <c r="D548" s="5073"/>
      <c r="E548" s="5073"/>
      <c r="F548" s="5074"/>
      <c r="G548" s="2078">
        <v>42023</v>
      </c>
      <c r="H548" s="2078">
        <v>42402</v>
      </c>
      <c r="I548" s="5070"/>
      <c r="J548" s="5071"/>
      <c r="K548" s="2077"/>
      <c r="L548" s="2077"/>
      <c r="M548" s="2085">
        <v>133</v>
      </c>
      <c r="N548" s="2085" t="s">
        <v>621</v>
      </c>
      <c r="O548" s="2085" t="s">
        <v>596</v>
      </c>
      <c r="P548" s="2077"/>
    </row>
    <row r="549" spans="1:16" s="2079" customFormat="1" ht="24" customHeight="1" x14ac:dyDescent="0.2">
      <c r="A549" s="2085">
        <v>5</v>
      </c>
      <c r="B549" s="2033" t="s">
        <v>2343</v>
      </c>
      <c r="C549" s="5072" t="s">
        <v>9052</v>
      </c>
      <c r="D549" s="5073"/>
      <c r="E549" s="5073"/>
      <c r="F549" s="5074"/>
      <c r="G549" s="2078">
        <v>42023</v>
      </c>
      <c r="H549" s="2078">
        <v>42188</v>
      </c>
      <c r="I549" s="5070"/>
      <c r="J549" s="5069">
        <v>4</v>
      </c>
      <c r="K549" s="2077"/>
      <c r="L549" s="2077"/>
      <c r="M549" s="2085">
        <v>119</v>
      </c>
      <c r="N549" s="2085" t="s">
        <v>621</v>
      </c>
      <c r="O549" s="2085" t="s">
        <v>596</v>
      </c>
      <c r="P549" s="2077"/>
    </row>
    <row r="550" spans="1:16" s="2079" customFormat="1" ht="24" customHeight="1" x14ac:dyDescent="0.2">
      <c r="A550" s="2085">
        <v>6</v>
      </c>
      <c r="B550" s="2033" t="s">
        <v>2343</v>
      </c>
      <c r="C550" s="5072" t="s">
        <v>9053</v>
      </c>
      <c r="D550" s="5073"/>
      <c r="E550" s="5073"/>
      <c r="F550" s="5074"/>
      <c r="G550" s="2078">
        <v>42023</v>
      </c>
      <c r="H550" s="2078">
        <v>42369</v>
      </c>
      <c r="I550" s="5070"/>
      <c r="J550" s="5071"/>
      <c r="K550" s="2077"/>
      <c r="L550" s="2077"/>
      <c r="M550" s="2085">
        <v>111</v>
      </c>
      <c r="N550" s="2085" t="s">
        <v>621</v>
      </c>
      <c r="O550" s="2085" t="s">
        <v>596</v>
      </c>
      <c r="P550" s="2077"/>
    </row>
    <row r="551" spans="1:16" s="2079" customFormat="1" ht="23.25" customHeight="1" x14ac:dyDescent="0.2">
      <c r="A551" s="2085">
        <v>7</v>
      </c>
      <c r="B551" s="2033" t="s">
        <v>2343</v>
      </c>
      <c r="C551" s="5072" t="s">
        <v>9054</v>
      </c>
      <c r="D551" s="5073"/>
      <c r="E551" s="5073"/>
      <c r="F551" s="5074"/>
      <c r="G551" s="2078">
        <v>42023</v>
      </c>
      <c r="H551" s="2078">
        <v>42369</v>
      </c>
      <c r="I551" s="5070"/>
      <c r="J551" s="5138">
        <v>5</v>
      </c>
      <c r="K551" s="2077"/>
      <c r="L551" s="2077"/>
      <c r="M551" s="2085">
        <v>103</v>
      </c>
      <c r="N551" s="2085" t="s">
        <v>621</v>
      </c>
      <c r="O551" s="2085" t="s">
        <v>596</v>
      </c>
      <c r="P551" s="2077"/>
    </row>
    <row r="552" spans="1:16" s="2079" customFormat="1" ht="24.75" customHeight="1" x14ac:dyDescent="0.2">
      <c r="A552" s="2085">
        <v>8</v>
      </c>
      <c r="B552" s="2033" t="s">
        <v>2343</v>
      </c>
      <c r="C552" s="5072" t="s">
        <v>9055</v>
      </c>
      <c r="D552" s="5073"/>
      <c r="E552" s="5073"/>
      <c r="F552" s="5074"/>
      <c r="G552" s="2078">
        <v>42030</v>
      </c>
      <c r="H552" s="2078">
        <v>42368</v>
      </c>
      <c r="I552" s="5070"/>
      <c r="J552" s="5138"/>
      <c r="K552" s="2077"/>
      <c r="L552" s="2077"/>
      <c r="M552" s="2085">
        <v>102</v>
      </c>
      <c r="N552" s="2085" t="s">
        <v>621</v>
      </c>
      <c r="O552" s="2085" t="s">
        <v>596</v>
      </c>
      <c r="P552" s="2077"/>
    </row>
    <row r="553" spans="1:16" s="2079" customFormat="1" ht="24.75" customHeight="1" x14ac:dyDescent="0.2">
      <c r="A553" s="2085">
        <v>9</v>
      </c>
      <c r="B553" s="2033" t="s">
        <v>2343</v>
      </c>
      <c r="C553" s="5072" t="s">
        <v>9055</v>
      </c>
      <c r="D553" s="5073"/>
      <c r="E553" s="5073"/>
      <c r="F553" s="5074"/>
      <c r="G553" s="2078">
        <v>42030</v>
      </c>
      <c r="H553" s="2078">
        <v>42368</v>
      </c>
      <c r="I553" s="5070"/>
      <c r="J553" s="5069">
        <v>6</v>
      </c>
      <c r="K553" s="2077"/>
      <c r="L553" s="2077"/>
      <c r="M553" s="2085" t="s">
        <v>9265</v>
      </c>
      <c r="N553" s="2085" t="s">
        <v>621</v>
      </c>
      <c r="O553" s="2085" t="s">
        <v>596</v>
      </c>
      <c r="P553" s="2077"/>
    </row>
    <row r="554" spans="1:16" s="2079" customFormat="1" ht="24.75" customHeight="1" x14ac:dyDescent="0.2">
      <c r="A554" s="2085">
        <v>10</v>
      </c>
      <c r="B554" s="2033" t="s">
        <v>2343</v>
      </c>
      <c r="C554" s="5072" t="s">
        <v>9056</v>
      </c>
      <c r="D554" s="5073"/>
      <c r="E554" s="5073"/>
      <c r="F554" s="5074"/>
      <c r="G554" s="2078">
        <v>42023</v>
      </c>
      <c r="H554" s="2078">
        <v>42369</v>
      </c>
      <c r="I554" s="5070"/>
      <c r="J554" s="5071"/>
      <c r="K554" s="2077"/>
      <c r="L554" s="2077"/>
      <c r="M554" s="2085">
        <v>44</v>
      </c>
      <c r="N554" s="2085" t="s">
        <v>621</v>
      </c>
      <c r="O554" s="2085" t="s">
        <v>596</v>
      </c>
      <c r="P554" s="2077"/>
    </row>
    <row r="555" spans="1:16" s="2079" customFormat="1" ht="24.75" customHeight="1" x14ac:dyDescent="0.2">
      <c r="A555" s="2085">
        <v>11</v>
      </c>
      <c r="B555" s="2033" t="s">
        <v>2343</v>
      </c>
      <c r="C555" s="5072" t="s">
        <v>9057</v>
      </c>
      <c r="D555" s="5073"/>
      <c r="E555" s="5073"/>
      <c r="F555" s="5074"/>
      <c r="G555" s="2078">
        <v>42023</v>
      </c>
      <c r="H555" s="2078">
        <v>42278</v>
      </c>
      <c r="I555" s="5070"/>
      <c r="J555" s="5069">
        <v>7</v>
      </c>
      <c r="K555" s="2077"/>
      <c r="L555" s="2077"/>
      <c r="M555" s="2085">
        <v>104</v>
      </c>
      <c r="N555" s="2085" t="s">
        <v>621</v>
      </c>
      <c r="O555" s="2085" t="s">
        <v>596</v>
      </c>
      <c r="P555" s="2077"/>
    </row>
    <row r="556" spans="1:16" s="2079" customFormat="1" ht="24" customHeight="1" x14ac:dyDescent="0.2">
      <c r="A556" s="2085">
        <v>12</v>
      </c>
      <c r="B556" s="2033" t="s">
        <v>2343</v>
      </c>
      <c r="C556" s="5072" t="s">
        <v>9058</v>
      </c>
      <c r="D556" s="5073"/>
      <c r="E556" s="5073"/>
      <c r="F556" s="5074"/>
      <c r="G556" s="2078">
        <v>42017</v>
      </c>
      <c r="H556" s="2078">
        <v>42369</v>
      </c>
      <c r="I556" s="5070"/>
      <c r="J556" s="5070"/>
      <c r="K556" s="2077"/>
      <c r="L556" s="2077"/>
      <c r="M556" s="2085">
        <v>45</v>
      </c>
      <c r="N556" s="2085" t="s">
        <v>621</v>
      </c>
      <c r="O556" s="2085" t="s">
        <v>596</v>
      </c>
      <c r="P556" s="2077"/>
    </row>
    <row r="557" spans="1:16" s="2079" customFormat="1" ht="25.5" customHeight="1" x14ac:dyDescent="0.2">
      <c r="A557" s="2085">
        <v>13</v>
      </c>
      <c r="B557" s="2033" t="s">
        <v>2343</v>
      </c>
      <c r="C557" s="5072" t="s">
        <v>9059</v>
      </c>
      <c r="D557" s="5073"/>
      <c r="E557" s="5073"/>
      <c r="F557" s="5074"/>
      <c r="G557" s="2078">
        <v>42023</v>
      </c>
      <c r="H557" s="2078">
        <v>42369</v>
      </c>
      <c r="I557" s="5071"/>
      <c r="J557" s="5071"/>
      <c r="K557" s="2077"/>
      <c r="L557" s="2077"/>
      <c r="M557" s="2085">
        <v>44</v>
      </c>
      <c r="N557" s="2085" t="s">
        <v>621</v>
      </c>
      <c r="O557" s="2085" t="s">
        <v>596</v>
      </c>
      <c r="P557" s="2077"/>
    </row>
    <row r="558" spans="1:16" s="2079" customFormat="1" ht="24.75" customHeight="1" x14ac:dyDescent="0.2">
      <c r="A558" s="2085">
        <v>14</v>
      </c>
      <c r="B558" s="2033" t="s">
        <v>2343</v>
      </c>
      <c r="C558" s="5072" t="s">
        <v>9060</v>
      </c>
      <c r="D558" s="5073"/>
      <c r="E558" s="5073"/>
      <c r="F558" s="5074"/>
      <c r="G558" s="2078">
        <v>42030</v>
      </c>
      <c r="H558" s="2078">
        <v>42299</v>
      </c>
      <c r="I558" s="5069">
        <v>538</v>
      </c>
      <c r="J558" s="5069">
        <v>1</v>
      </c>
      <c r="K558" s="2077"/>
      <c r="L558" s="2077"/>
      <c r="M558" s="2085">
        <v>54</v>
      </c>
      <c r="N558" s="2085" t="s">
        <v>621</v>
      </c>
      <c r="O558" s="2085" t="s">
        <v>596</v>
      </c>
      <c r="P558" s="2077"/>
    </row>
    <row r="559" spans="1:16" s="2079" customFormat="1" ht="24" customHeight="1" x14ac:dyDescent="0.2">
      <c r="A559" s="2085">
        <v>15</v>
      </c>
      <c r="B559" s="2033" t="s">
        <v>2343</v>
      </c>
      <c r="C559" s="5072" t="s">
        <v>9061</v>
      </c>
      <c r="D559" s="5073"/>
      <c r="E559" s="5073"/>
      <c r="F559" s="5074"/>
      <c r="G559" s="2078">
        <v>42023</v>
      </c>
      <c r="H559" s="2078">
        <v>42339</v>
      </c>
      <c r="I559" s="5070"/>
      <c r="J559" s="5070"/>
      <c r="K559" s="2077"/>
      <c r="L559" s="2077"/>
      <c r="M559" s="2085">
        <v>54</v>
      </c>
      <c r="N559" s="2085" t="s">
        <v>621</v>
      </c>
      <c r="O559" s="2085" t="s">
        <v>596</v>
      </c>
      <c r="P559" s="2077"/>
    </row>
    <row r="560" spans="1:16" s="2079" customFormat="1" ht="24" customHeight="1" x14ac:dyDescent="0.2">
      <c r="A560" s="2085">
        <v>16</v>
      </c>
      <c r="B560" s="2033" t="s">
        <v>2343</v>
      </c>
      <c r="C560" s="5072" t="s">
        <v>9062</v>
      </c>
      <c r="D560" s="5073"/>
      <c r="E560" s="5073"/>
      <c r="F560" s="5074"/>
      <c r="G560" s="2078">
        <v>42023</v>
      </c>
      <c r="H560" s="2078">
        <v>42369</v>
      </c>
      <c r="I560" s="5070"/>
      <c r="J560" s="5070"/>
      <c r="K560" s="2077"/>
      <c r="L560" s="2077"/>
      <c r="M560" s="2085">
        <v>54</v>
      </c>
      <c r="N560" s="2085" t="s">
        <v>621</v>
      </c>
      <c r="O560" s="2085" t="s">
        <v>596</v>
      </c>
      <c r="P560" s="2077"/>
    </row>
    <row r="561" spans="1:16" s="2079" customFormat="1" ht="24.75" customHeight="1" x14ac:dyDescent="0.2">
      <c r="A561" s="2085">
        <v>17</v>
      </c>
      <c r="B561" s="2033" t="s">
        <v>2343</v>
      </c>
      <c r="C561" s="5072" t="s">
        <v>9063</v>
      </c>
      <c r="D561" s="5073"/>
      <c r="E561" s="5073"/>
      <c r="F561" s="5074"/>
      <c r="G561" s="2078">
        <v>42023</v>
      </c>
      <c r="H561" s="2078">
        <v>42339</v>
      </c>
      <c r="I561" s="5070"/>
      <c r="J561" s="5071"/>
      <c r="K561" s="2077"/>
      <c r="L561" s="2077"/>
      <c r="M561" s="2085">
        <v>53</v>
      </c>
      <c r="N561" s="2085" t="s">
        <v>621</v>
      </c>
      <c r="O561" s="2085" t="s">
        <v>596</v>
      </c>
      <c r="P561" s="2077"/>
    </row>
    <row r="562" spans="1:16" s="2079" customFormat="1" ht="24.75" customHeight="1" x14ac:dyDescent="0.2">
      <c r="A562" s="2085">
        <v>18</v>
      </c>
      <c r="B562" s="2033" t="s">
        <v>2343</v>
      </c>
      <c r="C562" s="5072" t="s">
        <v>9064</v>
      </c>
      <c r="D562" s="5073"/>
      <c r="E562" s="5073"/>
      <c r="F562" s="5074"/>
      <c r="G562" s="2078">
        <v>42023</v>
      </c>
      <c r="H562" s="2078">
        <v>42369</v>
      </c>
      <c r="I562" s="5070"/>
      <c r="J562" s="5069">
        <v>2</v>
      </c>
      <c r="K562" s="2077"/>
      <c r="L562" s="2077"/>
      <c r="M562" s="2085">
        <v>63</v>
      </c>
      <c r="N562" s="2085" t="s">
        <v>621</v>
      </c>
      <c r="O562" s="2085" t="s">
        <v>596</v>
      </c>
      <c r="P562" s="2077"/>
    </row>
    <row r="563" spans="1:16" s="2079" customFormat="1" ht="24" customHeight="1" x14ac:dyDescent="0.2">
      <c r="A563" s="2085">
        <v>19</v>
      </c>
      <c r="B563" s="2033" t="s">
        <v>2343</v>
      </c>
      <c r="C563" s="5072" t="s">
        <v>9065</v>
      </c>
      <c r="D563" s="5073"/>
      <c r="E563" s="5073"/>
      <c r="F563" s="5074"/>
      <c r="G563" s="2078">
        <v>42020</v>
      </c>
      <c r="H563" s="2078">
        <v>42369</v>
      </c>
      <c r="I563" s="5070"/>
      <c r="J563" s="5070"/>
      <c r="K563" s="2077"/>
      <c r="L563" s="2077"/>
      <c r="M563" s="2085">
        <v>57</v>
      </c>
      <c r="N563" s="2085" t="s">
        <v>621</v>
      </c>
      <c r="O563" s="2085" t="s">
        <v>596</v>
      </c>
      <c r="P563" s="2077"/>
    </row>
    <row r="564" spans="1:16" s="2079" customFormat="1" ht="24" customHeight="1" x14ac:dyDescent="0.2">
      <c r="A564" s="2085">
        <v>20</v>
      </c>
      <c r="B564" s="2033" t="s">
        <v>2343</v>
      </c>
      <c r="C564" s="5072" t="s">
        <v>9066</v>
      </c>
      <c r="D564" s="5073"/>
      <c r="E564" s="5073"/>
      <c r="F564" s="5074"/>
      <c r="G564" s="2078">
        <v>42023</v>
      </c>
      <c r="H564" s="2078">
        <v>42369</v>
      </c>
      <c r="I564" s="5070"/>
      <c r="J564" s="5070"/>
      <c r="K564" s="2077"/>
      <c r="L564" s="2077"/>
      <c r="M564" s="2085">
        <v>43</v>
      </c>
      <c r="N564" s="2085" t="s">
        <v>621</v>
      </c>
      <c r="O564" s="2085" t="s">
        <v>596</v>
      </c>
      <c r="P564" s="2077"/>
    </row>
    <row r="565" spans="1:16" s="2079" customFormat="1" ht="24" customHeight="1" x14ac:dyDescent="0.2">
      <c r="A565" s="2085">
        <v>21</v>
      </c>
      <c r="B565" s="2033" t="s">
        <v>2343</v>
      </c>
      <c r="C565" s="5072" t="s">
        <v>9067</v>
      </c>
      <c r="D565" s="5073"/>
      <c r="E565" s="5073"/>
      <c r="F565" s="5074"/>
      <c r="G565" s="2078">
        <v>42023</v>
      </c>
      <c r="H565" s="2078">
        <v>42333</v>
      </c>
      <c r="I565" s="5070"/>
      <c r="J565" s="5071"/>
      <c r="K565" s="2077"/>
      <c r="L565" s="2077"/>
      <c r="M565" s="2085">
        <v>36</v>
      </c>
      <c r="N565" s="2085" t="s">
        <v>621</v>
      </c>
      <c r="O565" s="2085" t="s">
        <v>596</v>
      </c>
      <c r="P565" s="2077"/>
    </row>
    <row r="566" spans="1:16" s="2079" customFormat="1" ht="25.5" customHeight="1" x14ac:dyDescent="0.2">
      <c r="A566" s="2085">
        <v>22</v>
      </c>
      <c r="B566" s="2033" t="s">
        <v>2343</v>
      </c>
      <c r="C566" s="5072" t="s">
        <v>9068</v>
      </c>
      <c r="D566" s="5073"/>
      <c r="E566" s="5073"/>
      <c r="F566" s="5074"/>
      <c r="G566" s="2078">
        <v>42023</v>
      </c>
      <c r="H566" s="2078">
        <v>42369</v>
      </c>
      <c r="I566" s="5070"/>
      <c r="J566" s="5069">
        <v>3</v>
      </c>
      <c r="K566" s="2077"/>
      <c r="L566" s="2077"/>
      <c r="M566" s="2085">
        <v>47</v>
      </c>
      <c r="N566" s="2085" t="s">
        <v>621</v>
      </c>
      <c r="O566" s="2085" t="s">
        <v>596</v>
      </c>
      <c r="P566" s="2077"/>
    </row>
    <row r="567" spans="1:16" s="2079" customFormat="1" ht="25.5" customHeight="1" x14ac:dyDescent="0.2">
      <c r="A567" s="2085">
        <v>23</v>
      </c>
      <c r="B567" s="2033" t="s">
        <v>2343</v>
      </c>
      <c r="C567" s="5072" t="s">
        <v>9069</v>
      </c>
      <c r="D567" s="5073"/>
      <c r="E567" s="5073"/>
      <c r="F567" s="5074"/>
      <c r="G567" s="2078">
        <v>42023</v>
      </c>
      <c r="H567" s="2078">
        <v>42369</v>
      </c>
      <c r="I567" s="5070"/>
      <c r="J567" s="5070"/>
      <c r="K567" s="2077"/>
      <c r="L567" s="2077"/>
      <c r="M567" s="2085">
        <v>38</v>
      </c>
      <c r="N567" s="2085" t="s">
        <v>621</v>
      </c>
      <c r="O567" s="2085" t="s">
        <v>596</v>
      </c>
      <c r="P567" s="2077"/>
    </row>
    <row r="568" spans="1:16" s="2079" customFormat="1" ht="24" customHeight="1" x14ac:dyDescent="0.2">
      <c r="A568" s="2085">
        <v>24</v>
      </c>
      <c r="B568" s="2033" t="s">
        <v>2343</v>
      </c>
      <c r="C568" s="5072" t="s">
        <v>9070</v>
      </c>
      <c r="D568" s="5073"/>
      <c r="E568" s="5073"/>
      <c r="F568" s="5074"/>
      <c r="G568" s="2078">
        <v>42030</v>
      </c>
      <c r="H568" s="2078">
        <v>42369</v>
      </c>
      <c r="I568" s="5070"/>
      <c r="J568" s="5070"/>
      <c r="K568" s="2077"/>
      <c r="L568" s="2077"/>
      <c r="M568" s="2085">
        <v>41</v>
      </c>
      <c r="N568" s="2085" t="s">
        <v>621</v>
      </c>
      <c r="O568" s="2085" t="s">
        <v>596</v>
      </c>
      <c r="P568" s="2077"/>
    </row>
    <row r="569" spans="1:16" s="2079" customFormat="1" ht="28.5" customHeight="1" x14ac:dyDescent="0.2">
      <c r="A569" s="2085">
        <v>25</v>
      </c>
      <c r="B569" s="2033" t="s">
        <v>2343</v>
      </c>
      <c r="C569" s="5072" t="s">
        <v>9071</v>
      </c>
      <c r="D569" s="5073"/>
      <c r="E569" s="5073"/>
      <c r="F569" s="5074"/>
      <c r="G569" s="2078">
        <v>42023</v>
      </c>
      <c r="H569" s="2078">
        <v>42369</v>
      </c>
      <c r="I569" s="5070"/>
      <c r="J569" s="5070"/>
      <c r="K569" s="2077"/>
      <c r="L569" s="2077"/>
      <c r="M569" s="2085">
        <v>34</v>
      </c>
      <c r="N569" s="2085" t="s">
        <v>621</v>
      </c>
      <c r="O569" s="2085" t="s">
        <v>596</v>
      </c>
      <c r="P569" s="2077"/>
    </row>
    <row r="570" spans="1:16" s="2079" customFormat="1" ht="25.5" customHeight="1" x14ac:dyDescent="0.2">
      <c r="A570" s="2085">
        <v>26</v>
      </c>
      <c r="B570" s="2033" t="s">
        <v>2343</v>
      </c>
      <c r="C570" s="5072" t="s">
        <v>9072</v>
      </c>
      <c r="D570" s="5073"/>
      <c r="E570" s="5073"/>
      <c r="F570" s="5074"/>
      <c r="G570" s="2078">
        <v>42037</v>
      </c>
      <c r="H570" s="2078">
        <v>42369</v>
      </c>
      <c r="I570" s="5070"/>
      <c r="J570" s="5070"/>
      <c r="K570" s="2077"/>
      <c r="L570" s="2077"/>
      <c r="M570" s="2085">
        <v>5</v>
      </c>
      <c r="N570" s="2085" t="s">
        <v>621</v>
      </c>
      <c r="O570" s="2085" t="s">
        <v>596</v>
      </c>
      <c r="P570" s="2077" t="s">
        <v>9073</v>
      </c>
    </row>
    <row r="571" spans="1:16" s="2079" customFormat="1" ht="25.5" customHeight="1" x14ac:dyDescent="0.2">
      <c r="A571" s="2085">
        <v>27</v>
      </c>
      <c r="B571" s="2033" t="s">
        <v>2343</v>
      </c>
      <c r="C571" s="5072" t="s">
        <v>9074</v>
      </c>
      <c r="D571" s="5073"/>
      <c r="E571" s="5073"/>
      <c r="F571" s="5074"/>
      <c r="G571" s="2078">
        <v>42023</v>
      </c>
      <c r="H571" s="2078">
        <v>42369</v>
      </c>
      <c r="I571" s="5070"/>
      <c r="J571" s="5071"/>
      <c r="K571" s="2077"/>
      <c r="L571" s="2077"/>
      <c r="M571" s="2085">
        <v>38</v>
      </c>
      <c r="N571" s="2085" t="s">
        <v>621</v>
      </c>
      <c r="O571" s="2085" t="s">
        <v>596</v>
      </c>
      <c r="P571" s="2077"/>
    </row>
    <row r="572" spans="1:16" s="2079" customFormat="1" ht="24" customHeight="1" x14ac:dyDescent="0.2">
      <c r="A572" s="2085">
        <v>28</v>
      </c>
      <c r="B572" s="2033" t="s">
        <v>2343</v>
      </c>
      <c r="C572" s="5072" t="s">
        <v>9075</v>
      </c>
      <c r="D572" s="5073"/>
      <c r="E572" s="5073"/>
      <c r="F572" s="5074"/>
      <c r="G572" s="2078">
        <v>42023</v>
      </c>
      <c r="H572" s="2078">
        <v>42369</v>
      </c>
      <c r="I572" s="5070"/>
      <c r="J572" s="5069">
        <v>4</v>
      </c>
      <c r="K572" s="2077"/>
      <c r="L572" s="2077"/>
      <c r="M572" s="2085">
        <v>39</v>
      </c>
      <c r="N572" s="2085" t="s">
        <v>621</v>
      </c>
      <c r="O572" s="2085" t="s">
        <v>596</v>
      </c>
      <c r="P572" s="2077"/>
    </row>
    <row r="573" spans="1:16" s="2079" customFormat="1" ht="24.75" customHeight="1" x14ac:dyDescent="0.2">
      <c r="A573" s="2085">
        <v>29</v>
      </c>
      <c r="B573" s="2033" t="s">
        <v>2343</v>
      </c>
      <c r="C573" s="5072" t="s">
        <v>9076</v>
      </c>
      <c r="D573" s="5073"/>
      <c r="E573" s="5073"/>
      <c r="F573" s="5074"/>
      <c r="G573" s="2078">
        <v>42030</v>
      </c>
      <c r="H573" s="2078">
        <v>42369</v>
      </c>
      <c r="I573" s="5070"/>
      <c r="J573" s="5070"/>
      <c r="K573" s="2077"/>
      <c r="L573" s="2077"/>
      <c r="M573" s="2085">
        <v>112</v>
      </c>
      <c r="N573" s="2085" t="s">
        <v>621</v>
      </c>
      <c r="O573" s="2085" t="s">
        <v>596</v>
      </c>
      <c r="P573" s="2077"/>
    </row>
    <row r="574" spans="1:16" s="2079" customFormat="1" ht="24.75" customHeight="1" x14ac:dyDescent="0.2">
      <c r="A574" s="2085">
        <v>30</v>
      </c>
      <c r="B574" s="2033" t="s">
        <v>2343</v>
      </c>
      <c r="C574" s="5072" t="s">
        <v>9077</v>
      </c>
      <c r="D574" s="5073"/>
      <c r="E574" s="5073"/>
      <c r="F574" s="5074"/>
      <c r="G574" s="2078">
        <v>42017</v>
      </c>
      <c r="H574" s="2078">
        <v>42369</v>
      </c>
      <c r="I574" s="5070"/>
      <c r="J574" s="5071"/>
      <c r="K574" s="2077"/>
      <c r="L574" s="2077"/>
      <c r="M574" s="2085">
        <v>44</v>
      </c>
      <c r="N574" s="2085" t="s">
        <v>621</v>
      </c>
      <c r="O574" s="2085" t="s">
        <v>596</v>
      </c>
      <c r="P574" s="2077"/>
    </row>
    <row r="575" spans="1:16" s="2079" customFormat="1" ht="24" customHeight="1" x14ac:dyDescent="0.2">
      <c r="A575" s="2085">
        <v>31</v>
      </c>
      <c r="B575" s="2033" t="s">
        <v>2343</v>
      </c>
      <c r="C575" s="5072" t="s">
        <v>9078</v>
      </c>
      <c r="D575" s="5073"/>
      <c r="E575" s="5073"/>
      <c r="F575" s="5074"/>
      <c r="G575" s="2078">
        <v>42023</v>
      </c>
      <c r="H575" s="2078">
        <v>42369</v>
      </c>
      <c r="I575" s="5070"/>
      <c r="J575" s="5069">
        <v>5</v>
      </c>
      <c r="K575" s="2077"/>
      <c r="L575" s="2077"/>
      <c r="M575" s="2085">
        <v>58</v>
      </c>
      <c r="N575" s="2085" t="s">
        <v>621</v>
      </c>
      <c r="O575" s="2085" t="s">
        <v>596</v>
      </c>
      <c r="P575" s="2077"/>
    </row>
    <row r="576" spans="1:16" s="2079" customFormat="1" ht="24.75" customHeight="1" x14ac:dyDescent="0.2">
      <c r="A576" s="2085">
        <v>32</v>
      </c>
      <c r="B576" s="2033" t="s">
        <v>2343</v>
      </c>
      <c r="C576" s="5072" t="s">
        <v>9079</v>
      </c>
      <c r="D576" s="5073"/>
      <c r="E576" s="5073"/>
      <c r="F576" s="5074"/>
      <c r="G576" s="2078">
        <v>42023</v>
      </c>
      <c r="H576" s="2078">
        <v>42369</v>
      </c>
      <c r="I576" s="5070"/>
      <c r="J576" s="5070"/>
      <c r="K576" s="2077"/>
      <c r="L576" s="2077"/>
      <c r="M576" s="2085">
        <v>37</v>
      </c>
      <c r="N576" s="2085" t="s">
        <v>621</v>
      </c>
      <c r="O576" s="2085" t="s">
        <v>596</v>
      </c>
      <c r="P576" s="2077"/>
    </row>
    <row r="577" spans="1:16" s="2079" customFormat="1" ht="24.75" customHeight="1" x14ac:dyDescent="0.2">
      <c r="A577" s="2085">
        <v>33</v>
      </c>
      <c r="B577" s="2033" t="s">
        <v>2343</v>
      </c>
      <c r="C577" s="5072" t="s">
        <v>9080</v>
      </c>
      <c r="D577" s="5073"/>
      <c r="E577" s="5073"/>
      <c r="F577" s="5074"/>
      <c r="G577" s="2078">
        <v>42023</v>
      </c>
      <c r="H577" s="2078">
        <v>42339</v>
      </c>
      <c r="I577" s="5070"/>
      <c r="J577" s="5070"/>
      <c r="K577" s="2077"/>
      <c r="L577" s="2077"/>
      <c r="M577" s="2085">
        <v>70</v>
      </c>
      <c r="N577" s="2085" t="s">
        <v>621</v>
      </c>
      <c r="O577" s="2085" t="s">
        <v>596</v>
      </c>
      <c r="P577" s="2077"/>
    </row>
    <row r="578" spans="1:16" s="2079" customFormat="1" ht="26.25" customHeight="1" x14ac:dyDescent="0.2">
      <c r="A578" s="2085">
        <v>34</v>
      </c>
      <c r="B578" s="2033" t="s">
        <v>2343</v>
      </c>
      <c r="C578" s="5072" t="s">
        <v>9081</v>
      </c>
      <c r="D578" s="5073"/>
      <c r="E578" s="5073"/>
      <c r="F578" s="5074"/>
      <c r="G578" s="2078">
        <v>42030</v>
      </c>
      <c r="H578" s="2078">
        <v>42369</v>
      </c>
      <c r="I578" s="5070"/>
      <c r="J578" s="5071"/>
      <c r="K578" s="2077"/>
      <c r="L578" s="2077"/>
      <c r="M578" s="2085">
        <v>48</v>
      </c>
      <c r="N578" s="2085" t="s">
        <v>621</v>
      </c>
      <c r="O578" s="2085" t="s">
        <v>596</v>
      </c>
      <c r="P578" s="2077"/>
    </row>
    <row r="579" spans="1:16" s="2079" customFormat="1" ht="23.25" customHeight="1" x14ac:dyDescent="0.2">
      <c r="A579" s="2085">
        <v>35</v>
      </c>
      <c r="B579" s="2033" t="s">
        <v>2343</v>
      </c>
      <c r="C579" s="5072" t="s">
        <v>9082</v>
      </c>
      <c r="D579" s="5073"/>
      <c r="E579" s="5073"/>
      <c r="F579" s="5074"/>
      <c r="G579" s="2078">
        <v>42023</v>
      </c>
      <c r="H579" s="2078">
        <v>42339</v>
      </c>
      <c r="I579" s="5070"/>
      <c r="J579" s="5069">
        <v>6</v>
      </c>
      <c r="K579" s="2077"/>
      <c r="L579" s="2077"/>
      <c r="M579" s="2085">
        <v>45</v>
      </c>
      <c r="N579" s="2085" t="s">
        <v>621</v>
      </c>
      <c r="O579" s="2085" t="s">
        <v>596</v>
      </c>
      <c r="P579" s="2077"/>
    </row>
    <row r="580" spans="1:16" s="2079" customFormat="1" ht="23.25" customHeight="1" x14ac:dyDescent="0.2">
      <c r="A580" s="2085">
        <v>36</v>
      </c>
      <c r="B580" s="2033" t="s">
        <v>2343</v>
      </c>
      <c r="C580" s="5072" t="s">
        <v>9083</v>
      </c>
      <c r="D580" s="5073"/>
      <c r="E580" s="5073"/>
      <c r="F580" s="5074"/>
      <c r="G580" s="2078">
        <v>42027</v>
      </c>
      <c r="H580" s="2078">
        <v>42369</v>
      </c>
      <c r="I580" s="5070"/>
      <c r="J580" s="5071"/>
      <c r="K580" s="2077"/>
      <c r="L580" s="2077"/>
      <c r="M580" s="2085">
        <v>82</v>
      </c>
      <c r="N580" s="2085" t="s">
        <v>621</v>
      </c>
      <c r="O580" s="2085" t="s">
        <v>596</v>
      </c>
      <c r="P580" s="2077"/>
    </row>
    <row r="581" spans="1:16" s="2079" customFormat="1" ht="24" customHeight="1" x14ac:dyDescent="0.2">
      <c r="A581" s="2085">
        <v>37</v>
      </c>
      <c r="B581" s="2033" t="s">
        <v>2343</v>
      </c>
      <c r="C581" s="5072" t="s">
        <v>9084</v>
      </c>
      <c r="D581" s="5073"/>
      <c r="E581" s="5073"/>
      <c r="F581" s="5074"/>
      <c r="G581" s="2078">
        <v>42087</v>
      </c>
      <c r="H581" s="2078">
        <v>42369</v>
      </c>
      <c r="I581" s="5070"/>
      <c r="J581" s="2093">
        <v>7</v>
      </c>
      <c r="K581" s="2077"/>
      <c r="L581" s="2077"/>
      <c r="M581" s="2085" t="s">
        <v>9266</v>
      </c>
      <c r="N581" s="2085" t="s">
        <v>621</v>
      </c>
      <c r="O581" s="2085" t="s">
        <v>596</v>
      </c>
      <c r="P581" s="2077"/>
    </row>
    <row r="582" spans="1:16" s="2079" customFormat="1" ht="24" customHeight="1" x14ac:dyDescent="0.2">
      <c r="A582" s="2085">
        <v>38</v>
      </c>
      <c r="B582" s="2033" t="s">
        <v>2343</v>
      </c>
      <c r="C582" s="5072" t="s">
        <v>9084</v>
      </c>
      <c r="D582" s="5073"/>
      <c r="E582" s="5073"/>
      <c r="F582" s="5074"/>
      <c r="G582" s="2078">
        <v>42087</v>
      </c>
      <c r="H582" s="2078">
        <v>42369</v>
      </c>
      <c r="I582" s="5071"/>
      <c r="J582" s="2093">
        <v>8</v>
      </c>
      <c r="K582" s="2077"/>
      <c r="L582" s="2077"/>
      <c r="M582" s="2085" t="s">
        <v>9267</v>
      </c>
      <c r="N582" s="2085" t="s">
        <v>621</v>
      </c>
      <c r="O582" s="2085" t="s">
        <v>596</v>
      </c>
      <c r="P582" s="2077"/>
    </row>
    <row r="583" spans="1:16" s="2079" customFormat="1" ht="24" customHeight="1" x14ac:dyDescent="0.2">
      <c r="A583" s="2085">
        <v>39</v>
      </c>
      <c r="B583" s="2033" t="s">
        <v>2343</v>
      </c>
      <c r="C583" s="5072" t="s">
        <v>9084</v>
      </c>
      <c r="D583" s="5073"/>
      <c r="E583" s="5073"/>
      <c r="F583" s="5074"/>
      <c r="G583" s="2078">
        <v>42087</v>
      </c>
      <c r="H583" s="2078">
        <v>42369</v>
      </c>
      <c r="I583" s="5069">
        <v>539</v>
      </c>
      <c r="J583" s="5069">
        <v>1</v>
      </c>
      <c r="K583" s="2077"/>
      <c r="L583" s="2077"/>
      <c r="M583" s="2085" t="s">
        <v>9268</v>
      </c>
      <c r="N583" s="2085" t="s">
        <v>621</v>
      </c>
      <c r="O583" s="2085" t="s">
        <v>596</v>
      </c>
      <c r="P583" s="2077"/>
    </row>
    <row r="584" spans="1:16" s="2079" customFormat="1" ht="24" customHeight="1" x14ac:dyDescent="0.2">
      <c r="A584" s="2085">
        <v>40</v>
      </c>
      <c r="B584" s="2033" t="s">
        <v>2343</v>
      </c>
      <c r="C584" s="5072" t="s">
        <v>9269</v>
      </c>
      <c r="D584" s="5073"/>
      <c r="E584" s="5073"/>
      <c r="F584" s="5074"/>
      <c r="G584" s="2078">
        <v>42135</v>
      </c>
      <c r="H584" s="2078">
        <v>42369</v>
      </c>
      <c r="I584" s="5070"/>
      <c r="J584" s="5071"/>
      <c r="K584" s="2077"/>
      <c r="L584" s="2077"/>
      <c r="M584" s="2085">
        <v>73</v>
      </c>
      <c r="N584" s="2085" t="s">
        <v>621</v>
      </c>
      <c r="O584" s="2085" t="s">
        <v>596</v>
      </c>
      <c r="P584" s="2077"/>
    </row>
    <row r="585" spans="1:16" s="2081" customFormat="1" ht="18.75" customHeight="1" x14ac:dyDescent="0.2">
      <c r="A585" s="2085">
        <v>41</v>
      </c>
      <c r="B585" s="2033" t="s">
        <v>2343</v>
      </c>
      <c r="C585" s="5072" t="s">
        <v>9085</v>
      </c>
      <c r="D585" s="5073"/>
      <c r="E585" s="5073"/>
      <c r="F585" s="5074"/>
      <c r="G585" s="2082">
        <v>42164</v>
      </c>
      <c r="H585" s="2082">
        <v>43062</v>
      </c>
      <c r="I585" s="5070"/>
      <c r="J585" s="3931">
        <v>2</v>
      </c>
      <c r="K585" s="2033"/>
      <c r="L585" s="2033"/>
      <c r="M585" s="2000">
        <v>46</v>
      </c>
      <c r="N585" s="2000" t="s">
        <v>621</v>
      </c>
      <c r="O585" s="2000" t="s">
        <v>596</v>
      </c>
      <c r="P585" s="2080"/>
    </row>
    <row r="586" spans="1:16" s="2079" customFormat="1" ht="24" customHeight="1" x14ac:dyDescent="0.2">
      <c r="A586" s="2085">
        <v>42</v>
      </c>
      <c r="B586" s="2033" t="s">
        <v>2343</v>
      </c>
      <c r="C586" s="5072" t="s">
        <v>9086</v>
      </c>
      <c r="D586" s="5073"/>
      <c r="E586" s="5073"/>
      <c r="F586" s="5074"/>
      <c r="G586" s="2078">
        <v>42177</v>
      </c>
      <c r="H586" s="2078">
        <v>42220</v>
      </c>
      <c r="I586" s="5070"/>
      <c r="J586" s="3932"/>
      <c r="K586" s="2077"/>
      <c r="L586" s="2077"/>
      <c r="M586" s="2085">
        <v>69</v>
      </c>
      <c r="N586" s="2085" t="s">
        <v>621</v>
      </c>
      <c r="O586" s="2085" t="s">
        <v>596</v>
      </c>
      <c r="P586" s="2077"/>
    </row>
    <row r="587" spans="1:16" s="2079" customFormat="1" ht="25.5" customHeight="1" x14ac:dyDescent="0.2">
      <c r="A587" s="2085">
        <v>43</v>
      </c>
      <c r="B587" s="2033" t="s">
        <v>2343</v>
      </c>
      <c r="C587" s="5072" t="s">
        <v>9087</v>
      </c>
      <c r="D587" s="5073"/>
      <c r="E587" s="5073"/>
      <c r="F587" s="5074"/>
      <c r="G587" s="2078">
        <v>42185</v>
      </c>
      <c r="H587" s="2078">
        <v>42369</v>
      </c>
      <c r="I587" s="5070"/>
      <c r="J587" s="3932"/>
      <c r="K587" s="2077"/>
      <c r="L587" s="2077"/>
      <c r="M587" s="2085">
        <v>36</v>
      </c>
      <c r="N587" s="2085" t="s">
        <v>621</v>
      </c>
      <c r="O587" s="2085" t="s">
        <v>596</v>
      </c>
      <c r="P587" s="2077"/>
    </row>
    <row r="588" spans="1:16" s="2079" customFormat="1" ht="25.5" customHeight="1" x14ac:dyDescent="0.2">
      <c r="A588" s="2085">
        <v>44</v>
      </c>
      <c r="B588" s="2033" t="s">
        <v>2343</v>
      </c>
      <c r="C588" s="5072" t="s">
        <v>9088</v>
      </c>
      <c r="D588" s="5073"/>
      <c r="E588" s="5073"/>
      <c r="F588" s="5074"/>
      <c r="G588" s="2078">
        <v>42206</v>
      </c>
      <c r="H588" s="2078">
        <v>42339</v>
      </c>
      <c r="I588" s="5070"/>
      <c r="J588" s="3932"/>
      <c r="K588" s="2077"/>
      <c r="L588" s="2077"/>
      <c r="M588" s="2085">
        <v>77</v>
      </c>
      <c r="N588" s="2085" t="s">
        <v>621</v>
      </c>
      <c r="O588" s="2085" t="s">
        <v>596</v>
      </c>
      <c r="P588" s="2077"/>
    </row>
    <row r="589" spans="1:16" s="2079" customFormat="1" ht="24" customHeight="1" x14ac:dyDescent="0.2">
      <c r="A589" s="2085">
        <v>45</v>
      </c>
      <c r="B589" s="2033" t="s">
        <v>2343</v>
      </c>
      <c r="C589" s="5072" t="s">
        <v>9089</v>
      </c>
      <c r="D589" s="5073"/>
      <c r="E589" s="5073"/>
      <c r="F589" s="5074"/>
      <c r="G589" s="2078">
        <v>42212</v>
      </c>
      <c r="H589" s="2078">
        <v>42369</v>
      </c>
      <c r="I589" s="5070"/>
      <c r="J589" s="3933"/>
      <c r="K589" s="2077"/>
      <c r="L589" s="2077"/>
      <c r="M589" s="2085">
        <v>27</v>
      </c>
      <c r="N589" s="2085" t="s">
        <v>621</v>
      </c>
      <c r="O589" s="2085" t="s">
        <v>596</v>
      </c>
      <c r="P589" s="2077"/>
    </row>
    <row r="590" spans="1:16" s="2079" customFormat="1" ht="24.75" customHeight="1" x14ac:dyDescent="0.2">
      <c r="A590" s="2085">
        <v>46</v>
      </c>
      <c r="B590" s="2033" t="s">
        <v>2343</v>
      </c>
      <c r="C590" s="5072" t="s">
        <v>9090</v>
      </c>
      <c r="D590" s="5073"/>
      <c r="E590" s="5073"/>
      <c r="F590" s="5074"/>
      <c r="G590" s="2078">
        <v>42212</v>
      </c>
      <c r="H590" s="2078">
        <v>42219</v>
      </c>
      <c r="I590" s="5070"/>
      <c r="J590" s="5069">
        <v>3</v>
      </c>
      <c r="K590" s="2077"/>
      <c r="L590" s="2077"/>
      <c r="M590" s="2085">
        <v>25</v>
      </c>
      <c r="N590" s="2085" t="s">
        <v>621</v>
      </c>
      <c r="O590" s="2085" t="s">
        <v>596</v>
      </c>
      <c r="P590" s="2077"/>
    </row>
    <row r="591" spans="1:16" s="2079" customFormat="1" ht="23.25" customHeight="1" x14ac:dyDescent="0.2">
      <c r="A591" s="2085">
        <v>47</v>
      </c>
      <c r="B591" s="2033" t="s">
        <v>2343</v>
      </c>
      <c r="C591" s="5072" t="s">
        <v>9091</v>
      </c>
      <c r="D591" s="5073"/>
      <c r="E591" s="5073"/>
      <c r="F591" s="5074"/>
      <c r="G591" s="2078">
        <v>42212</v>
      </c>
      <c r="H591" s="2078">
        <v>42219</v>
      </c>
      <c r="I591" s="5070"/>
      <c r="J591" s="5070"/>
      <c r="K591" s="2077"/>
      <c r="L591" s="2077"/>
      <c r="M591" s="2085">
        <v>23</v>
      </c>
      <c r="N591" s="2085" t="s">
        <v>621</v>
      </c>
      <c r="O591" s="2085" t="s">
        <v>596</v>
      </c>
      <c r="P591" s="2077"/>
    </row>
    <row r="592" spans="1:16" s="2079" customFormat="1" ht="24.75" customHeight="1" x14ac:dyDescent="0.2">
      <c r="A592" s="2085">
        <v>48</v>
      </c>
      <c r="B592" s="2033" t="s">
        <v>2343</v>
      </c>
      <c r="C592" s="5072" t="s">
        <v>9092</v>
      </c>
      <c r="D592" s="5073"/>
      <c r="E592" s="5073"/>
      <c r="F592" s="5074"/>
      <c r="G592" s="2078">
        <v>42212</v>
      </c>
      <c r="H592" s="2078">
        <v>42369</v>
      </c>
      <c r="I592" s="5070"/>
      <c r="J592" s="5070"/>
      <c r="K592" s="2077"/>
      <c r="L592" s="2077"/>
      <c r="M592" s="2085">
        <v>17</v>
      </c>
      <c r="N592" s="2085" t="s">
        <v>621</v>
      </c>
      <c r="O592" s="2085" t="s">
        <v>596</v>
      </c>
      <c r="P592" s="2077"/>
    </row>
    <row r="593" spans="1:16" s="2079" customFormat="1" ht="24.75" customHeight="1" x14ac:dyDescent="0.2">
      <c r="A593" s="2085">
        <v>49</v>
      </c>
      <c r="B593" s="2033" t="s">
        <v>2343</v>
      </c>
      <c r="C593" s="5072" t="s">
        <v>9093</v>
      </c>
      <c r="D593" s="5073"/>
      <c r="E593" s="5073"/>
      <c r="F593" s="5074"/>
      <c r="G593" s="2078">
        <v>42212</v>
      </c>
      <c r="H593" s="2078">
        <v>42219</v>
      </c>
      <c r="I593" s="5070"/>
      <c r="J593" s="5070"/>
      <c r="K593" s="2077"/>
      <c r="L593" s="2077"/>
      <c r="M593" s="2085">
        <v>66</v>
      </c>
      <c r="N593" s="2085" t="s">
        <v>621</v>
      </c>
      <c r="O593" s="2085" t="s">
        <v>596</v>
      </c>
      <c r="P593" s="2077"/>
    </row>
    <row r="594" spans="1:16" s="2079" customFormat="1" ht="24" customHeight="1" x14ac:dyDescent="0.2">
      <c r="A594" s="2085">
        <v>50</v>
      </c>
      <c r="B594" s="2033" t="s">
        <v>2343</v>
      </c>
      <c r="C594" s="5072" t="s">
        <v>9094</v>
      </c>
      <c r="D594" s="5073"/>
      <c r="E594" s="5073"/>
      <c r="F594" s="5074"/>
      <c r="G594" s="2078">
        <v>42212</v>
      </c>
      <c r="H594" s="2078">
        <v>42219</v>
      </c>
      <c r="I594" s="5070"/>
      <c r="J594" s="5071"/>
      <c r="K594" s="2077"/>
      <c r="L594" s="2077"/>
      <c r="M594" s="2085">
        <v>64</v>
      </c>
      <c r="N594" s="2085" t="s">
        <v>621</v>
      </c>
      <c r="O594" s="2085" t="s">
        <v>596</v>
      </c>
      <c r="P594" s="2077"/>
    </row>
    <row r="595" spans="1:16" s="2079" customFormat="1" ht="24" customHeight="1" x14ac:dyDescent="0.2">
      <c r="A595" s="2085">
        <v>51</v>
      </c>
      <c r="B595" s="2033" t="s">
        <v>2343</v>
      </c>
      <c r="C595" s="5072" t="s">
        <v>9095</v>
      </c>
      <c r="D595" s="5073"/>
      <c r="E595" s="5073"/>
      <c r="F595" s="5074"/>
      <c r="G595" s="2078">
        <v>42212</v>
      </c>
      <c r="H595" s="2078">
        <v>42219</v>
      </c>
      <c r="I595" s="5070"/>
      <c r="J595" s="5069">
        <v>4</v>
      </c>
      <c r="K595" s="2077"/>
      <c r="L595" s="2077"/>
      <c r="M595" s="2085">
        <v>67</v>
      </c>
      <c r="N595" s="2085" t="s">
        <v>621</v>
      </c>
      <c r="O595" s="2085" t="s">
        <v>596</v>
      </c>
      <c r="P595" s="2077"/>
    </row>
    <row r="596" spans="1:16" s="2079" customFormat="1" ht="24" customHeight="1" x14ac:dyDescent="0.2">
      <c r="A596" s="2085">
        <v>52</v>
      </c>
      <c r="B596" s="2033" t="s">
        <v>2343</v>
      </c>
      <c r="C596" s="5072" t="s">
        <v>9096</v>
      </c>
      <c r="D596" s="5073"/>
      <c r="E596" s="5073"/>
      <c r="F596" s="5074"/>
      <c r="G596" s="2078">
        <v>42212</v>
      </c>
      <c r="H596" s="2078">
        <v>42219</v>
      </c>
      <c r="I596" s="5070"/>
      <c r="J596" s="5070"/>
      <c r="K596" s="2077"/>
      <c r="L596" s="2077"/>
      <c r="M596" s="2085">
        <v>28</v>
      </c>
      <c r="N596" s="2085" t="s">
        <v>621</v>
      </c>
      <c r="O596" s="2085" t="s">
        <v>596</v>
      </c>
      <c r="P596" s="2077"/>
    </row>
    <row r="597" spans="1:16" s="2079" customFormat="1" ht="24.75" customHeight="1" x14ac:dyDescent="0.2">
      <c r="A597" s="2085">
        <v>53</v>
      </c>
      <c r="B597" s="2033" t="s">
        <v>2343</v>
      </c>
      <c r="C597" s="5072" t="s">
        <v>9097</v>
      </c>
      <c r="D597" s="5073"/>
      <c r="E597" s="5073"/>
      <c r="F597" s="5074"/>
      <c r="G597" s="2078">
        <v>42212</v>
      </c>
      <c r="H597" s="2078">
        <v>42219</v>
      </c>
      <c r="I597" s="5070"/>
      <c r="J597" s="5070"/>
      <c r="K597" s="2077"/>
      <c r="L597" s="2077"/>
      <c r="M597" s="2085">
        <v>48</v>
      </c>
      <c r="N597" s="2085" t="s">
        <v>621</v>
      </c>
      <c r="O597" s="2085" t="s">
        <v>596</v>
      </c>
      <c r="P597" s="2077"/>
    </row>
    <row r="598" spans="1:16" s="2079" customFormat="1" ht="24" customHeight="1" x14ac:dyDescent="0.2">
      <c r="A598" s="2085">
        <v>54</v>
      </c>
      <c r="B598" s="2033" t="s">
        <v>2343</v>
      </c>
      <c r="C598" s="5072" t="s">
        <v>9098</v>
      </c>
      <c r="D598" s="5073"/>
      <c r="E598" s="5073"/>
      <c r="F598" s="5074"/>
      <c r="G598" s="2078">
        <v>42240</v>
      </c>
      <c r="H598" s="2078">
        <v>42248</v>
      </c>
      <c r="I598" s="5070"/>
      <c r="J598" s="5070"/>
      <c r="K598" s="2077"/>
      <c r="L598" s="2077"/>
      <c r="M598" s="2085">
        <v>27</v>
      </c>
      <c r="N598" s="2085" t="s">
        <v>621</v>
      </c>
      <c r="O598" s="2085" t="s">
        <v>596</v>
      </c>
      <c r="P598" s="2077"/>
    </row>
    <row r="599" spans="1:16" s="2079" customFormat="1" ht="25.5" customHeight="1" x14ac:dyDescent="0.2">
      <c r="A599" s="2085">
        <v>55</v>
      </c>
      <c r="B599" s="2033" t="s">
        <v>2343</v>
      </c>
      <c r="C599" s="5072" t="s">
        <v>9099</v>
      </c>
      <c r="D599" s="5073"/>
      <c r="E599" s="5073"/>
      <c r="F599" s="5074"/>
      <c r="G599" s="2078">
        <v>42240</v>
      </c>
      <c r="H599" s="2078">
        <v>42248</v>
      </c>
      <c r="I599" s="5070"/>
      <c r="J599" s="5071"/>
      <c r="K599" s="2077"/>
      <c r="L599" s="2077"/>
      <c r="M599" s="2085">
        <v>26</v>
      </c>
      <c r="N599" s="2085" t="s">
        <v>621</v>
      </c>
      <c r="O599" s="2085" t="s">
        <v>596</v>
      </c>
      <c r="P599" s="2077"/>
    </row>
    <row r="600" spans="1:16" s="2079" customFormat="1" ht="24.75" customHeight="1" x14ac:dyDescent="0.2">
      <c r="A600" s="2085">
        <v>56</v>
      </c>
      <c r="B600" s="2033" t="s">
        <v>2343</v>
      </c>
      <c r="C600" s="5072" t="s">
        <v>9100</v>
      </c>
      <c r="D600" s="5073"/>
      <c r="E600" s="5073"/>
      <c r="F600" s="5074"/>
      <c r="G600" s="2078">
        <v>42250</v>
      </c>
      <c r="H600" s="2078">
        <v>42368</v>
      </c>
      <c r="I600" s="5070"/>
      <c r="J600" s="5069">
        <v>5</v>
      </c>
      <c r="K600" s="2077"/>
      <c r="L600" s="2077"/>
      <c r="M600" s="2085">
        <v>56</v>
      </c>
      <c r="N600" s="2085" t="s">
        <v>621</v>
      </c>
      <c r="O600" s="2085" t="s">
        <v>596</v>
      </c>
      <c r="P600" s="2077"/>
    </row>
    <row r="601" spans="1:16" s="2079" customFormat="1" ht="24.75" customHeight="1" x14ac:dyDescent="0.2">
      <c r="A601" s="2085">
        <v>57</v>
      </c>
      <c r="B601" s="2033" t="s">
        <v>2343</v>
      </c>
      <c r="C601" s="5072" t="s">
        <v>9101</v>
      </c>
      <c r="D601" s="5073"/>
      <c r="E601" s="5073"/>
      <c r="F601" s="5074"/>
      <c r="G601" s="2078">
        <v>42268</v>
      </c>
      <c r="H601" s="2078">
        <v>42335</v>
      </c>
      <c r="I601" s="5070"/>
      <c r="J601" s="5070"/>
      <c r="K601" s="2077"/>
      <c r="L601" s="2077"/>
      <c r="M601" s="2085">
        <v>44</v>
      </c>
      <c r="N601" s="2085" t="s">
        <v>621</v>
      </c>
      <c r="O601" s="2085" t="s">
        <v>596</v>
      </c>
      <c r="P601" s="2077"/>
    </row>
    <row r="602" spans="1:16" s="2079" customFormat="1" ht="24" customHeight="1" x14ac:dyDescent="0.2">
      <c r="A602" s="2085">
        <v>58</v>
      </c>
      <c r="B602" s="2033" t="s">
        <v>2343</v>
      </c>
      <c r="C602" s="5072" t="s">
        <v>9102</v>
      </c>
      <c r="D602" s="5073"/>
      <c r="E602" s="5073"/>
      <c r="F602" s="5074"/>
      <c r="G602" s="2078">
        <v>42272</v>
      </c>
      <c r="H602" s="2078">
        <v>42369</v>
      </c>
      <c r="I602" s="5070"/>
      <c r="J602" s="5070"/>
      <c r="K602" s="2077"/>
      <c r="L602" s="2077"/>
      <c r="M602" s="2085">
        <v>24</v>
      </c>
      <c r="N602" s="2085" t="s">
        <v>621</v>
      </c>
      <c r="O602" s="2085" t="s">
        <v>596</v>
      </c>
      <c r="P602" s="2077"/>
    </row>
    <row r="603" spans="1:16" s="2079" customFormat="1" ht="24" customHeight="1" x14ac:dyDescent="0.2">
      <c r="A603" s="2085">
        <v>59</v>
      </c>
      <c r="B603" s="2033" t="s">
        <v>2343</v>
      </c>
      <c r="C603" s="5072" t="s">
        <v>9103</v>
      </c>
      <c r="D603" s="5073"/>
      <c r="E603" s="5073"/>
      <c r="F603" s="5074"/>
      <c r="G603" s="2078">
        <v>42310</v>
      </c>
      <c r="H603" s="2078">
        <v>42348</v>
      </c>
      <c r="I603" s="5070"/>
      <c r="J603" s="5070"/>
      <c r="K603" s="2077"/>
      <c r="L603" s="2077"/>
      <c r="M603" s="2085">
        <v>39</v>
      </c>
      <c r="N603" s="2085" t="s">
        <v>621</v>
      </c>
      <c r="O603" s="2085" t="s">
        <v>596</v>
      </c>
      <c r="P603" s="2077"/>
    </row>
    <row r="604" spans="1:16" s="2079" customFormat="1" ht="23.25" customHeight="1" x14ac:dyDescent="0.2">
      <c r="A604" s="2085">
        <v>60</v>
      </c>
      <c r="B604" s="2033" t="s">
        <v>2343</v>
      </c>
      <c r="C604" s="5072" t="s">
        <v>9104</v>
      </c>
      <c r="D604" s="5073"/>
      <c r="E604" s="5073"/>
      <c r="F604" s="5074"/>
      <c r="G604" s="2078">
        <v>42310</v>
      </c>
      <c r="H604" s="2078">
        <v>42368</v>
      </c>
      <c r="I604" s="5070"/>
      <c r="J604" s="5070"/>
      <c r="K604" s="2077"/>
      <c r="L604" s="2077"/>
      <c r="M604" s="2085">
        <v>56</v>
      </c>
      <c r="N604" s="2085" t="s">
        <v>621</v>
      </c>
      <c r="O604" s="2085" t="s">
        <v>596</v>
      </c>
      <c r="P604" s="2077"/>
    </row>
    <row r="605" spans="1:16" s="2079" customFormat="1" ht="24" customHeight="1" x14ac:dyDescent="0.2">
      <c r="A605" s="2085">
        <v>61</v>
      </c>
      <c r="B605" s="2033" t="s">
        <v>2343</v>
      </c>
      <c r="C605" s="5072" t="s">
        <v>9105</v>
      </c>
      <c r="D605" s="5073"/>
      <c r="E605" s="5073"/>
      <c r="F605" s="5074"/>
      <c r="G605" s="2078">
        <v>42334</v>
      </c>
      <c r="H605" s="2078">
        <v>42334</v>
      </c>
      <c r="I605" s="5070"/>
      <c r="J605" s="5070"/>
      <c r="K605" s="2077"/>
      <c r="L605" s="2077"/>
      <c r="M605" s="2085">
        <v>1</v>
      </c>
      <c r="N605" s="2085" t="s">
        <v>621</v>
      </c>
      <c r="O605" s="2085" t="s">
        <v>596</v>
      </c>
      <c r="P605" s="2077" t="s">
        <v>2362</v>
      </c>
    </row>
    <row r="606" spans="1:16" s="2079" customFormat="1" ht="24.75" customHeight="1" x14ac:dyDescent="0.2">
      <c r="A606" s="2085">
        <v>62</v>
      </c>
      <c r="B606" s="2033" t="s">
        <v>2343</v>
      </c>
      <c r="C606" s="5072" t="s">
        <v>9106</v>
      </c>
      <c r="D606" s="5073"/>
      <c r="E606" s="5073"/>
      <c r="F606" s="5074"/>
      <c r="G606" s="2078">
        <v>42334</v>
      </c>
      <c r="H606" s="2078">
        <v>42334</v>
      </c>
      <c r="I606" s="5070"/>
      <c r="J606" s="5070"/>
      <c r="K606" s="2077"/>
      <c r="L606" s="2077"/>
      <c r="M606" s="2085">
        <v>1</v>
      </c>
      <c r="N606" s="2085" t="s">
        <v>621</v>
      </c>
      <c r="O606" s="2085" t="s">
        <v>596</v>
      </c>
      <c r="P606" s="2077" t="s">
        <v>2362</v>
      </c>
    </row>
    <row r="607" spans="1:16" s="2079" customFormat="1" ht="24.75" customHeight="1" x14ac:dyDescent="0.2">
      <c r="A607" s="2085">
        <v>63</v>
      </c>
      <c r="B607" s="2033" t="s">
        <v>2343</v>
      </c>
      <c r="C607" s="5072" t="s">
        <v>9107</v>
      </c>
      <c r="D607" s="5073"/>
      <c r="E607" s="5073"/>
      <c r="F607" s="5074"/>
      <c r="G607" s="2078">
        <v>42334</v>
      </c>
      <c r="H607" s="2078">
        <v>42334</v>
      </c>
      <c r="I607" s="5070"/>
      <c r="J607" s="5070"/>
      <c r="K607" s="2077"/>
      <c r="L607" s="2077"/>
      <c r="M607" s="2085">
        <v>1</v>
      </c>
      <c r="N607" s="2085" t="s">
        <v>621</v>
      </c>
      <c r="O607" s="2085" t="s">
        <v>596</v>
      </c>
      <c r="P607" s="2077" t="s">
        <v>2362</v>
      </c>
    </row>
    <row r="608" spans="1:16" s="2079" customFormat="1" ht="24.75" customHeight="1" x14ac:dyDescent="0.2">
      <c r="A608" s="2085">
        <v>64</v>
      </c>
      <c r="B608" s="2033" t="s">
        <v>2343</v>
      </c>
      <c r="C608" s="5072" t="s">
        <v>9108</v>
      </c>
      <c r="D608" s="5073"/>
      <c r="E608" s="5073"/>
      <c r="F608" s="5074"/>
      <c r="G608" s="2078">
        <v>42334</v>
      </c>
      <c r="H608" s="2078">
        <v>42334</v>
      </c>
      <c r="I608" s="5070"/>
      <c r="J608" s="5071"/>
      <c r="K608" s="2077"/>
      <c r="L608" s="2077"/>
      <c r="M608" s="2085">
        <v>1</v>
      </c>
      <c r="N608" s="2085" t="s">
        <v>621</v>
      </c>
      <c r="O608" s="2085" t="s">
        <v>596</v>
      </c>
      <c r="P608" s="2077" t="s">
        <v>2362</v>
      </c>
    </row>
    <row r="609" spans="1:16" s="2079" customFormat="1" ht="23.25" customHeight="1" x14ac:dyDescent="0.2">
      <c r="A609" s="2085">
        <v>65</v>
      </c>
      <c r="B609" s="2033" t="s">
        <v>2343</v>
      </c>
      <c r="C609" s="5072" t="s">
        <v>9109</v>
      </c>
      <c r="D609" s="5073"/>
      <c r="E609" s="5073"/>
      <c r="F609" s="5074"/>
      <c r="G609" s="2078">
        <v>42310</v>
      </c>
      <c r="H609" s="2078">
        <v>42334</v>
      </c>
      <c r="I609" s="5070"/>
      <c r="J609" s="5069">
        <v>6</v>
      </c>
      <c r="K609" s="2077"/>
      <c r="L609" s="2077"/>
      <c r="M609" s="2085">
        <v>23</v>
      </c>
      <c r="N609" s="2085" t="s">
        <v>621</v>
      </c>
      <c r="O609" s="2085" t="s">
        <v>596</v>
      </c>
      <c r="P609" s="2077"/>
    </row>
    <row r="610" spans="1:16" s="2079" customFormat="1" ht="23.25" customHeight="1" x14ac:dyDescent="0.2">
      <c r="A610" s="2085">
        <v>66</v>
      </c>
      <c r="B610" s="2033" t="s">
        <v>2343</v>
      </c>
      <c r="C610" s="5072" t="s">
        <v>9110</v>
      </c>
      <c r="D610" s="5073"/>
      <c r="E610" s="5073"/>
      <c r="F610" s="5074"/>
      <c r="G610" s="2078">
        <v>42310</v>
      </c>
      <c r="H610" s="2078">
        <v>42334</v>
      </c>
      <c r="I610" s="5070"/>
      <c r="J610" s="5070"/>
      <c r="K610" s="2077"/>
      <c r="L610" s="2077"/>
      <c r="M610" s="2085">
        <v>54</v>
      </c>
      <c r="N610" s="2085" t="s">
        <v>621</v>
      </c>
      <c r="O610" s="2085" t="s">
        <v>596</v>
      </c>
      <c r="P610" s="2077"/>
    </row>
    <row r="611" spans="1:16" s="2079" customFormat="1" ht="23.25" customHeight="1" x14ac:dyDescent="0.2">
      <c r="A611" s="2085">
        <v>67</v>
      </c>
      <c r="B611" s="2033" t="s">
        <v>2343</v>
      </c>
      <c r="C611" s="5072" t="s">
        <v>9111</v>
      </c>
      <c r="D611" s="5073"/>
      <c r="E611" s="5073"/>
      <c r="F611" s="5074"/>
      <c r="G611" s="2078">
        <v>42310</v>
      </c>
      <c r="H611" s="2078">
        <v>42345</v>
      </c>
      <c r="I611" s="5070"/>
      <c r="J611" s="5070"/>
      <c r="K611" s="2077"/>
      <c r="L611" s="2077"/>
      <c r="M611" s="2085">
        <v>54</v>
      </c>
      <c r="N611" s="2085" t="s">
        <v>621</v>
      </c>
      <c r="O611" s="2085" t="s">
        <v>596</v>
      </c>
      <c r="P611" s="2077"/>
    </row>
    <row r="612" spans="1:16" s="2079" customFormat="1" ht="23.25" customHeight="1" x14ac:dyDescent="0.2">
      <c r="A612" s="2085">
        <v>68</v>
      </c>
      <c r="B612" s="2033" t="s">
        <v>2343</v>
      </c>
      <c r="C612" s="5072" t="s">
        <v>9112</v>
      </c>
      <c r="D612" s="5073"/>
      <c r="E612" s="5073"/>
      <c r="F612" s="5074"/>
      <c r="G612" s="2078">
        <v>42310</v>
      </c>
      <c r="H612" s="2078">
        <v>42334</v>
      </c>
      <c r="I612" s="5071"/>
      <c r="J612" s="5071"/>
      <c r="K612" s="2077"/>
      <c r="L612" s="2077"/>
      <c r="M612" s="2085">
        <v>17</v>
      </c>
      <c r="N612" s="2085" t="s">
        <v>621</v>
      </c>
      <c r="O612" s="2085" t="s">
        <v>596</v>
      </c>
      <c r="P612" s="2077"/>
    </row>
    <row r="613" spans="1:16" s="2079" customFormat="1" ht="13.5" customHeight="1" x14ac:dyDescent="0.2">
      <c r="A613" s="2077"/>
      <c r="B613" s="2068" t="s">
        <v>1408</v>
      </c>
      <c r="C613" s="5090" t="s">
        <v>9261</v>
      </c>
      <c r="D613" s="5091"/>
      <c r="E613" s="5091"/>
      <c r="F613" s="5092"/>
      <c r="G613" s="2078"/>
      <c r="H613" s="2078"/>
      <c r="I613" s="5069">
        <v>540</v>
      </c>
      <c r="J613" s="3931">
        <v>1</v>
      </c>
      <c r="K613" s="2077"/>
      <c r="L613" s="2077"/>
      <c r="M613" s="2085"/>
      <c r="N613" s="2085"/>
      <c r="O613" s="2085"/>
      <c r="P613" s="2077"/>
    </row>
    <row r="614" spans="1:16" s="33" customFormat="1" ht="24" customHeight="1" x14ac:dyDescent="0.2">
      <c r="A614" s="1980">
        <v>69</v>
      </c>
      <c r="B614" s="34" t="s">
        <v>1408</v>
      </c>
      <c r="C614" s="5084" t="s">
        <v>9008</v>
      </c>
      <c r="D614" s="5085"/>
      <c r="E614" s="5085"/>
      <c r="F614" s="5086"/>
      <c r="G614" s="2095">
        <v>41995</v>
      </c>
      <c r="H614" s="2095">
        <v>42339</v>
      </c>
      <c r="I614" s="5070"/>
      <c r="J614" s="3932"/>
      <c r="K614" s="34"/>
      <c r="L614" s="34"/>
      <c r="M614" s="1980">
        <v>175</v>
      </c>
      <c r="N614" s="34" t="s">
        <v>621</v>
      </c>
      <c r="O614" s="34" t="s">
        <v>596</v>
      </c>
      <c r="P614" s="34" t="s">
        <v>9270</v>
      </c>
    </row>
    <row r="615" spans="1:16" s="33" customFormat="1" ht="23.25" customHeight="1" x14ac:dyDescent="0.2">
      <c r="A615" s="1980">
        <v>70</v>
      </c>
      <c r="B615" s="34" t="s">
        <v>1408</v>
      </c>
      <c r="C615" s="5084" t="s">
        <v>9009</v>
      </c>
      <c r="D615" s="5085"/>
      <c r="E615" s="5085"/>
      <c r="F615" s="5086"/>
      <c r="G615" s="2095">
        <v>42072</v>
      </c>
      <c r="H615" s="2095">
        <v>42339</v>
      </c>
      <c r="I615" s="5070"/>
      <c r="J615" s="3933"/>
      <c r="K615" s="34"/>
      <c r="L615" s="34"/>
      <c r="M615" s="1980">
        <v>49</v>
      </c>
      <c r="N615" s="34" t="s">
        <v>621</v>
      </c>
      <c r="O615" s="34" t="s">
        <v>596</v>
      </c>
      <c r="P615" s="34"/>
    </row>
    <row r="616" spans="1:16" s="33" customFormat="1" ht="24.75" customHeight="1" x14ac:dyDescent="0.2">
      <c r="A616" s="1980">
        <v>71</v>
      </c>
      <c r="B616" s="34" t="s">
        <v>1408</v>
      </c>
      <c r="C616" s="5084" t="s">
        <v>9010</v>
      </c>
      <c r="D616" s="5085"/>
      <c r="E616" s="5085"/>
      <c r="F616" s="5086"/>
      <c r="G616" s="2095">
        <v>42058</v>
      </c>
      <c r="H616" s="2095">
        <v>42118</v>
      </c>
      <c r="I616" s="5070"/>
      <c r="J616" s="3931">
        <v>2</v>
      </c>
      <c r="K616" s="34"/>
      <c r="L616" s="34"/>
      <c r="M616" s="1980">
        <v>44</v>
      </c>
      <c r="N616" s="34" t="s">
        <v>621</v>
      </c>
      <c r="O616" s="34" t="s">
        <v>596</v>
      </c>
      <c r="P616" s="34"/>
    </row>
    <row r="617" spans="1:16" s="33" customFormat="1" ht="24.75" customHeight="1" x14ac:dyDescent="0.2">
      <c r="A617" s="1980">
        <v>72</v>
      </c>
      <c r="B617" s="34" t="s">
        <v>1408</v>
      </c>
      <c r="C617" s="5084" t="s">
        <v>9011</v>
      </c>
      <c r="D617" s="5085"/>
      <c r="E617" s="5085"/>
      <c r="F617" s="5086"/>
      <c r="G617" s="2095">
        <v>42086</v>
      </c>
      <c r="H617" s="2095">
        <v>42339</v>
      </c>
      <c r="I617" s="5070"/>
      <c r="J617" s="3933"/>
      <c r="K617" s="34"/>
      <c r="L617" s="34"/>
      <c r="M617" s="1980">
        <v>141</v>
      </c>
      <c r="N617" s="34" t="s">
        <v>621</v>
      </c>
      <c r="O617" s="34" t="s">
        <v>596</v>
      </c>
      <c r="P617" s="34"/>
    </row>
    <row r="618" spans="1:16" s="33" customFormat="1" ht="24.75" customHeight="1" x14ac:dyDescent="0.2">
      <c r="A618" s="1980">
        <v>73</v>
      </c>
      <c r="B618" s="34" t="s">
        <v>1408</v>
      </c>
      <c r="C618" s="5084" t="s">
        <v>9012</v>
      </c>
      <c r="D618" s="5085"/>
      <c r="E618" s="5085"/>
      <c r="F618" s="5086"/>
      <c r="G618" s="2095">
        <v>42149</v>
      </c>
      <c r="H618" s="2095">
        <v>42339</v>
      </c>
      <c r="I618" s="5070"/>
      <c r="J618" s="3931">
        <v>3</v>
      </c>
      <c r="K618" s="34"/>
      <c r="L618" s="34"/>
      <c r="M618" s="1980">
        <v>69</v>
      </c>
      <c r="N618" s="34" t="s">
        <v>621</v>
      </c>
      <c r="O618" s="34" t="s">
        <v>596</v>
      </c>
      <c r="P618" s="34" t="s">
        <v>9270</v>
      </c>
    </row>
    <row r="619" spans="1:16" s="33" customFormat="1" ht="24.75" customHeight="1" x14ac:dyDescent="0.2">
      <c r="A619" s="1980">
        <v>74</v>
      </c>
      <c r="B619" s="34" t="s">
        <v>1408</v>
      </c>
      <c r="C619" s="5084" t="s">
        <v>9013</v>
      </c>
      <c r="D619" s="5085"/>
      <c r="E619" s="5085"/>
      <c r="F619" s="5086"/>
      <c r="G619" s="2095">
        <v>42171</v>
      </c>
      <c r="H619" s="2095">
        <v>42278</v>
      </c>
      <c r="I619" s="5070"/>
      <c r="J619" s="3933"/>
      <c r="K619" s="34"/>
      <c r="L619" s="34"/>
      <c r="M619" s="1980">
        <v>156</v>
      </c>
      <c r="N619" s="34" t="s">
        <v>621</v>
      </c>
      <c r="O619" s="34" t="s">
        <v>596</v>
      </c>
      <c r="P619" s="34"/>
    </row>
    <row r="620" spans="1:16" s="33" customFormat="1" ht="24.75" customHeight="1" x14ac:dyDescent="0.2">
      <c r="A620" s="1980">
        <v>75</v>
      </c>
      <c r="B620" s="34" t="s">
        <v>1408</v>
      </c>
      <c r="C620" s="5084" t="s">
        <v>9014</v>
      </c>
      <c r="D620" s="5085"/>
      <c r="E620" s="5085"/>
      <c r="F620" s="5086"/>
      <c r="G620" s="2095">
        <v>42212</v>
      </c>
      <c r="H620" s="2095">
        <v>42339</v>
      </c>
      <c r="I620" s="5070"/>
      <c r="J620" s="3931">
        <v>4</v>
      </c>
      <c r="K620" s="34"/>
      <c r="L620" s="34"/>
      <c r="M620" s="1980">
        <v>32</v>
      </c>
      <c r="N620" s="34" t="s">
        <v>621</v>
      </c>
      <c r="O620" s="34" t="s">
        <v>596</v>
      </c>
      <c r="P620" s="34"/>
    </row>
    <row r="621" spans="1:16" s="33" customFormat="1" ht="24.75" customHeight="1" x14ac:dyDescent="0.2">
      <c r="A621" s="1980">
        <v>76</v>
      </c>
      <c r="B621" s="34" t="s">
        <v>1408</v>
      </c>
      <c r="C621" s="5084" t="s">
        <v>9015</v>
      </c>
      <c r="D621" s="5085"/>
      <c r="E621" s="5085"/>
      <c r="F621" s="5086"/>
      <c r="G621" s="2095">
        <v>42254</v>
      </c>
      <c r="H621" s="2095">
        <v>42262</v>
      </c>
      <c r="I621" s="5070"/>
      <c r="J621" s="3933"/>
      <c r="K621" s="34"/>
      <c r="L621" s="34"/>
      <c r="M621" s="1980">
        <v>27</v>
      </c>
      <c r="N621" s="34" t="s">
        <v>621</v>
      </c>
      <c r="O621" s="34" t="s">
        <v>596</v>
      </c>
      <c r="P621" s="34"/>
    </row>
    <row r="622" spans="1:16" s="2083" customFormat="1" ht="18" customHeight="1" x14ac:dyDescent="0.2">
      <c r="A622" s="2033"/>
      <c r="B622" s="2091" t="s">
        <v>1410</v>
      </c>
      <c r="C622" s="5090" t="s">
        <v>9262</v>
      </c>
      <c r="D622" s="5091"/>
      <c r="E622" s="5091"/>
      <c r="F622" s="5092"/>
      <c r="G622" s="2082"/>
      <c r="H622" s="2082"/>
      <c r="I622" s="5070"/>
      <c r="J622" s="5069">
        <v>5</v>
      </c>
      <c r="K622" s="2033"/>
      <c r="L622" s="2033"/>
      <c r="M622" s="1980"/>
      <c r="N622" s="2000"/>
      <c r="O622" s="2000"/>
      <c r="P622" s="2033"/>
    </row>
    <row r="623" spans="1:16" s="2098" customFormat="1" ht="24.75" customHeight="1" x14ac:dyDescent="0.2">
      <c r="A623" s="2099">
        <v>77</v>
      </c>
      <c r="B623" s="2096" t="s">
        <v>1410</v>
      </c>
      <c r="C623" s="5075" t="s">
        <v>9277</v>
      </c>
      <c r="D623" s="5076"/>
      <c r="E623" s="5076"/>
      <c r="F623" s="5077"/>
      <c r="G623" s="2097">
        <v>42030</v>
      </c>
      <c r="H623" s="2097">
        <v>42368</v>
      </c>
      <c r="I623" s="5070"/>
      <c r="J623" s="5070"/>
      <c r="K623" s="2096"/>
      <c r="L623" s="2096"/>
      <c r="M623" s="2099">
        <v>83</v>
      </c>
      <c r="N623" s="2096" t="s">
        <v>621</v>
      </c>
      <c r="O623" s="2096" t="s">
        <v>596</v>
      </c>
      <c r="P623" s="2096"/>
    </row>
    <row r="624" spans="1:16" s="2098" customFormat="1" ht="28.5" customHeight="1" x14ac:dyDescent="0.2">
      <c r="A624" s="2099">
        <v>78</v>
      </c>
      <c r="B624" s="2096" t="s">
        <v>1410</v>
      </c>
      <c r="C624" s="5075" t="s">
        <v>9278</v>
      </c>
      <c r="D624" s="5076"/>
      <c r="E624" s="5076"/>
      <c r="F624" s="5077"/>
      <c r="G624" s="2097">
        <v>42058</v>
      </c>
      <c r="H624" s="2097">
        <v>42181</v>
      </c>
      <c r="I624" s="5070"/>
      <c r="J624" s="5070"/>
      <c r="K624" s="2096"/>
      <c r="L624" s="2096"/>
      <c r="M624" s="2099">
        <v>40</v>
      </c>
      <c r="N624" s="2096" t="s">
        <v>621</v>
      </c>
      <c r="O624" s="2096" t="s">
        <v>596</v>
      </c>
      <c r="P624" s="2096"/>
    </row>
    <row r="625" spans="1:16" s="2098" customFormat="1" ht="16.5" customHeight="1" x14ac:dyDescent="0.2">
      <c r="A625" s="2099">
        <v>79</v>
      </c>
      <c r="B625" s="2096" t="s">
        <v>1410</v>
      </c>
      <c r="C625" s="5075" t="s">
        <v>9279</v>
      </c>
      <c r="D625" s="5076"/>
      <c r="E625" s="5076"/>
      <c r="F625" s="5077"/>
      <c r="G625" s="2097">
        <v>42065</v>
      </c>
      <c r="H625" s="2097">
        <v>42080</v>
      </c>
      <c r="I625" s="5070"/>
      <c r="J625" s="5070"/>
      <c r="K625" s="2096"/>
      <c r="L625" s="2096"/>
      <c r="M625" s="2099">
        <v>41</v>
      </c>
      <c r="N625" s="2096" t="s">
        <v>621</v>
      </c>
      <c r="O625" s="2096" t="s">
        <v>596</v>
      </c>
      <c r="P625" s="2096" t="s">
        <v>9271</v>
      </c>
    </row>
    <row r="626" spans="1:16" s="2098" customFormat="1" ht="28.5" customHeight="1" x14ac:dyDescent="0.2">
      <c r="A626" s="2099">
        <v>80</v>
      </c>
      <c r="B626" s="2096" t="s">
        <v>1410</v>
      </c>
      <c r="C626" s="5075" t="s">
        <v>9280</v>
      </c>
      <c r="D626" s="5076"/>
      <c r="E626" s="5076"/>
      <c r="F626" s="5077"/>
      <c r="G626" s="2097">
        <v>42090</v>
      </c>
      <c r="H626" s="2097">
        <v>42090</v>
      </c>
      <c r="I626" s="5070"/>
      <c r="J626" s="5070"/>
      <c r="K626" s="2096"/>
      <c r="L626" s="2096"/>
      <c r="M626" s="2099">
        <v>1</v>
      </c>
      <c r="N626" s="2096" t="s">
        <v>621</v>
      </c>
      <c r="O626" s="2096" t="s">
        <v>596</v>
      </c>
      <c r="P626" s="2096" t="s">
        <v>2362</v>
      </c>
    </row>
    <row r="627" spans="1:16" s="2098" customFormat="1" ht="28.5" customHeight="1" x14ac:dyDescent="0.2">
      <c r="A627" s="2099">
        <v>81</v>
      </c>
      <c r="B627" s="2096" t="s">
        <v>1410</v>
      </c>
      <c r="C627" s="5075" t="s">
        <v>9281</v>
      </c>
      <c r="D627" s="5076"/>
      <c r="E627" s="5076"/>
      <c r="F627" s="5077"/>
      <c r="G627" s="2097">
        <v>42107</v>
      </c>
      <c r="H627" s="2097">
        <v>42368</v>
      </c>
      <c r="I627" s="5070"/>
      <c r="J627" s="5071"/>
      <c r="K627" s="2096"/>
      <c r="L627" s="2096"/>
      <c r="M627" s="2099">
        <v>40</v>
      </c>
      <c r="N627" s="2096" t="s">
        <v>621</v>
      </c>
      <c r="O627" s="2096" t="s">
        <v>596</v>
      </c>
      <c r="P627" s="2096" t="s">
        <v>9272</v>
      </c>
    </row>
    <row r="628" spans="1:16" s="2098" customFormat="1" ht="28.5" customHeight="1" x14ac:dyDescent="0.2">
      <c r="A628" s="2099">
        <v>82</v>
      </c>
      <c r="B628" s="2096" t="s">
        <v>1410</v>
      </c>
      <c r="C628" s="5075" t="s">
        <v>9281</v>
      </c>
      <c r="D628" s="5076"/>
      <c r="E628" s="5076"/>
      <c r="F628" s="5077"/>
      <c r="G628" s="2097">
        <v>42107</v>
      </c>
      <c r="H628" s="2097">
        <v>42368</v>
      </c>
      <c r="I628" s="5070"/>
      <c r="J628" s="2094">
        <v>6</v>
      </c>
      <c r="K628" s="2096"/>
      <c r="L628" s="2096"/>
      <c r="M628" s="2099" t="s">
        <v>9273</v>
      </c>
      <c r="N628" s="2096" t="s">
        <v>621</v>
      </c>
      <c r="O628" s="2096" t="s">
        <v>596</v>
      </c>
      <c r="P628" s="2096" t="s">
        <v>9274</v>
      </c>
    </row>
    <row r="629" spans="1:16" s="2098" customFormat="1" ht="28.5" customHeight="1" x14ac:dyDescent="0.2">
      <c r="A629" s="2099">
        <v>83</v>
      </c>
      <c r="B629" s="2096" t="s">
        <v>1410</v>
      </c>
      <c r="C629" s="5075" t="s">
        <v>9282</v>
      </c>
      <c r="D629" s="5076"/>
      <c r="E629" s="5076"/>
      <c r="F629" s="5077"/>
      <c r="G629" s="2097">
        <v>42157</v>
      </c>
      <c r="H629" s="2097">
        <v>42181</v>
      </c>
      <c r="I629" s="5070"/>
      <c r="J629" s="5069">
        <v>7</v>
      </c>
      <c r="K629" s="2096"/>
      <c r="L629" s="2096"/>
      <c r="M629" s="2099">
        <v>25</v>
      </c>
      <c r="N629" s="2096" t="s">
        <v>621</v>
      </c>
      <c r="O629" s="2096" t="s">
        <v>596</v>
      </c>
      <c r="P629" s="2096" t="s">
        <v>9275</v>
      </c>
    </row>
    <row r="630" spans="1:16" s="2098" customFormat="1" ht="28.5" customHeight="1" x14ac:dyDescent="0.2">
      <c r="A630" s="2099">
        <v>84</v>
      </c>
      <c r="B630" s="2096" t="s">
        <v>1410</v>
      </c>
      <c r="C630" s="5075" t="s">
        <v>9283</v>
      </c>
      <c r="D630" s="5076"/>
      <c r="E630" s="5076"/>
      <c r="F630" s="5077"/>
      <c r="G630" s="2097">
        <v>42163</v>
      </c>
      <c r="H630" s="2097">
        <v>42217</v>
      </c>
      <c r="I630" s="5070"/>
      <c r="J630" s="5070"/>
      <c r="K630" s="2096"/>
      <c r="L630" s="2096"/>
      <c r="M630" s="2099">
        <v>17</v>
      </c>
      <c r="N630" s="2096" t="s">
        <v>621</v>
      </c>
      <c r="O630" s="2096" t="s">
        <v>596</v>
      </c>
      <c r="P630" s="2096"/>
    </row>
    <row r="631" spans="1:16" s="2098" customFormat="1" ht="28.5" customHeight="1" x14ac:dyDescent="0.2">
      <c r="A631" s="2099">
        <v>85</v>
      </c>
      <c r="B631" s="2096" t="s">
        <v>1410</v>
      </c>
      <c r="C631" s="5075" t="s">
        <v>9284</v>
      </c>
      <c r="D631" s="5076"/>
      <c r="E631" s="5076"/>
      <c r="F631" s="5077"/>
      <c r="G631" s="2097">
        <v>42177</v>
      </c>
      <c r="H631" s="2097">
        <v>42281</v>
      </c>
      <c r="I631" s="5070"/>
      <c r="J631" s="5070"/>
      <c r="K631" s="2096"/>
      <c r="L631" s="2096"/>
      <c r="M631" s="2099">
        <v>41</v>
      </c>
      <c r="N631" s="2096" t="s">
        <v>621</v>
      </c>
      <c r="O631" s="2096" t="s">
        <v>596</v>
      </c>
      <c r="P631" s="2096" t="s">
        <v>9276</v>
      </c>
    </row>
    <row r="632" spans="1:16" s="2098" customFormat="1" ht="28.5" customHeight="1" x14ac:dyDescent="0.2">
      <c r="A632" s="2099">
        <v>86</v>
      </c>
      <c r="B632" s="2096" t="s">
        <v>1410</v>
      </c>
      <c r="C632" s="5075" t="s">
        <v>9285</v>
      </c>
      <c r="D632" s="5076"/>
      <c r="E632" s="5076"/>
      <c r="F632" s="5077"/>
      <c r="G632" s="2097">
        <v>42203</v>
      </c>
      <c r="H632" s="2097">
        <v>42248</v>
      </c>
      <c r="I632" s="5070"/>
      <c r="J632" s="5070"/>
      <c r="K632" s="2096"/>
      <c r="L632" s="2096"/>
      <c r="M632" s="2099">
        <v>50</v>
      </c>
      <c r="N632" s="2096" t="s">
        <v>621</v>
      </c>
      <c r="O632" s="2096" t="s">
        <v>596</v>
      </c>
      <c r="P632" s="2096"/>
    </row>
    <row r="633" spans="1:16" s="2098" customFormat="1" ht="28.5" customHeight="1" x14ac:dyDescent="0.2">
      <c r="A633" s="2099">
        <v>87</v>
      </c>
      <c r="B633" s="2096" t="s">
        <v>1410</v>
      </c>
      <c r="C633" s="5075" t="s">
        <v>9286</v>
      </c>
      <c r="D633" s="5076"/>
      <c r="E633" s="5076"/>
      <c r="F633" s="5077"/>
      <c r="G633" s="2097">
        <v>42268</v>
      </c>
      <c r="H633" s="2097">
        <v>42349</v>
      </c>
      <c r="I633" s="5070"/>
      <c r="J633" s="5070"/>
      <c r="K633" s="2096"/>
      <c r="L633" s="2096"/>
      <c r="M633" s="2099">
        <v>37</v>
      </c>
      <c r="N633" s="2096" t="s">
        <v>621</v>
      </c>
      <c r="O633" s="2096" t="s">
        <v>596</v>
      </c>
      <c r="P633" s="2096"/>
    </row>
    <row r="634" spans="1:16" s="2098" customFormat="1" ht="28.5" customHeight="1" x14ac:dyDescent="0.2">
      <c r="A634" s="2099">
        <v>88</v>
      </c>
      <c r="B634" s="2096" t="s">
        <v>1410</v>
      </c>
      <c r="C634" s="5075" t="s">
        <v>9287</v>
      </c>
      <c r="D634" s="5076"/>
      <c r="E634" s="5076"/>
      <c r="F634" s="5077"/>
      <c r="G634" s="2097">
        <v>42324</v>
      </c>
      <c r="H634" s="2097">
        <v>42334</v>
      </c>
      <c r="I634" s="5071"/>
      <c r="J634" s="5071"/>
      <c r="K634" s="2096"/>
      <c r="L634" s="2096"/>
      <c r="M634" s="2099">
        <v>33</v>
      </c>
      <c r="N634" s="2096" t="s">
        <v>621</v>
      </c>
      <c r="O634" s="2096" t="s">
        <v>596</v>
      </c>
      <c r="P634" s="2096"/>
    </row>
    <row r="635" spans="1:16" s="2079" customFormat="1" ht="15" customHeight="1" x14ac:dyDescent="0.2">
      <c r="A635" s="2077"/>
      <c r="B635" s="2091" t="s">
        <v>4421</v>
      </c>
      <c r="C635" s="5090" t="s">
        <v>9263</v>
      </c>
      <c r="D635" s="5091"/>
      <c r="E635" s="5091"/>
      <c r="F635" s="5092"/>
      <c r="G635" s="2078"/>
      <c r="H635" s="2078"/>
      <c r="I635" s="5069">
        <v>541</v>
      </c>
      <c r="J635" s="5069">
        <v>1</v>
      </c>
      <c r="K635" s="2077"/>
      <c r="L635" s="2077"/>
      <c r="M635" s="2085"/>
      <c r="N635" s="2085"/>
      <c r="O635" s="2085"/>
      <c r="P635" s="2077"/>
    </row>
    <row r="636" spans="1:16" s="2098" customFormat="1" ht="12.75" customHeight="1" x14ac:dyDescent="0.2">
      <c r="A636" s="2099">
        <v>89</v>
      </c>
      <c r="B636" s="2096" t="s">
        <v>4421</v>
      </c>
      <c r="C636" s="5081" t="s">
        <v>9113</v>
      </c>
      <c r="D636" s="5082"/>
      <c r="E636" s="5082"/>
      <c r="F636" s="5083"/>
      <c r="G636" s="2097">
        <v>42360</v>
      </c>
      <c r="H636" s="2097">
        <v>42369</v>
      </c>
      <c r="I636" s="5070"/>
      <c r="J636" s="5070"/>
      <c r="K636" s="2096"/>
      <c r="L636" s="2096"/>
      <c r="M636" s="2099">
        <v>31</v>
      </c>
      <c r="N636" s="2096" t="s">
        <v>621</v>
      </c>
      <c r="O636" s="2096" t="s">
        <v>596</v>
      </c>
      <c r="P636" s="2096"/>
    </row>
    <row r="637" spans="1:16" s="2098" customFormat="1" ht="12.75" customHeight="1" x14ac:dyDescent="0.2">
      <c r="A637" s="2099">
        <v>90</v>
      </c>
      <c r="B637" s="2096" t="s">
        <v>4421</v>
      </c>
      <c r="C637" s="5078" t="s">
        <v>9114</v>
      </c>
      <c r="D637" s="5079"/>
      <c r="E637" s="5079"/>
      <c r="F637" s="5080"/>
      <c r="G637" s="2097">
        <v>42360</v>
      </c>
      <c r="H637" s="2097">
        <v>42369</v>
      </c>
      <c r="I637" s="5070"/>
      <c r="J637" s="5070"/>
      <c r="K637" s="2096"/>
      <c r="L637" s="2096"/>
      <c r="M637" s="2099">
        <v>23</v>
      </c>
      <c r="N637" s="2096" t="s">
        <v>621</v>
      </c>
      <c r="O637" s="2096" t="s">
        <v>596</v>
      </c>
      <c r="P637" s="2096"/>
    </row>
    <row r="638" spans="1:16" s="2098" customFormat="1" ht="12.75" customHeight="1" x14ac:dyDescent="0.2">
      <c r="A638" s="2099">
        <v>91</v>
      </c>
      <c r="B638" s="2096" t="s">
        <v>4421</v>
      </c>
      <c r="C638" s="5078" t="s">
        <v>9115</v>
      </c>
      <c r="D638" s="5079"/>
      <c r="E638" s="5079"/>
      <c r="F638" s="5080"/>
      <c r="G638" s="2097">
        <v>42360</v>
      </c>
      <c r="H638" s="2097">
        <v>42369</v>
      </c>
      <c r="I638" s="5070"/>
      <c r="J638" s="5070"/>
      <c r="K638" s="2096"/>
      <c r="L638" s="2096"/>
      <c r="M638" s="2099">
        <v>20</v>
      </c>
      <c r="N638" s="2096" t="s">
        <v>621</v>
      </c>
      <c r="O638" s="2096" t="s">
        <v>596</v>
      </c>
      <c r="P638" s="2096" t="s">
        <v>9270</v>
      </c>
    </row>
    <row r="639" spans="1:16" s="2098" customFormat="1" ht="12.75" customHeight="1" x14ac:dyDescent="0.2">
      <c r="A639" s="2099">
        <v>92</v>
      </c>
      <c r="B639" s="2096" t="s">
        <v>4421</v>
      </c>
      <c r="C639" s="5078" t="s">
        <v>9116</v>
      </c>
      <c r="D639" s="5079"/>
      <c r="E639" s="5079"/>
      <c r="F639" s="5080"/>
      <c r="G639" s="2097">
        <v>41995</v>
      </c>
      <c r="H639" s="2097">
        <v>42369</v>
      </c>
      <c r="I639" s="5070"/>
      <c r="J639" s="5070"/>
      <c r="K639" s="2096"/>
      <c r="L639" s="2096"/>
      <c r="M639" s="2099">
        <v>24</v>
      </c>
      <c r="N639" s="2096" t="s">
        <v>621</v>
      </c>
      <c r="O639" s="2096" t="s">
        <v>596</v>
      </c>
      <c r="P639" s="2096"/>
    </row>
    <row r="640" spans="1:16" s="2098" customFormat="1" ht="12.75" customHeight="1" x14ac:dyDescent="0.2">
      <c r="A640" s="2099">
        <v>93</v>
      </c>
      <c r="B640" s="2096" t="s">
        <v>4421</v>
      </c>
      <c r="C640" s="5078" t="s">
        <v>9117</v>
      </c>
      <c r="D640" s="5079"/>
      <c r="E640" s="5079"/>
      <c r="F640" s="5080"/>
      <c r="G640" s="2097">
        <v>41995</v>
      </c>
      <c r="H640" s="2097">
        <v>42369</v>
      </c>
      <c r="I640" s="5070"/>
      <c r="J640" s="5070"/>
      <c r="K640" s="2096"/>
      <c r="L640" s="2096"/>
      <c r="M640" s="2099">
        <v>24</v>
      </c>
      <c r="N640" s="2096" t="s">
        <v>621</v>
      </c>
      <c r="O640" s="2096" t="s">
        <v>596</v>
      </c>
      <c r="P640" s="2096"/>
    </row>
    <row r="641" spans="1:16" s="2098" customFormat="1" ht="12.75" customHeight="1" x14ac:dyDescent="0.2">
      <c r="A641" s="2099">
        <v>94</v>
      </c>
      <c r="B641" s="2096" t="s">
        <v>4421</v>
      </c>
      <c r="C641" s="5078" t="s">
        <v>9118</v>
      </c>
      <c r="D641" s="5079"/>
      <c r="E641" s="5079"/>
      <c r="F641" s="5080"/>
      <c r="G641" s="2097">
        <v>41995</v>
      </c>
      <c r="H641" s="2097">
        <v>42369</v>
      </c>
      <c r="I641" s="5070"/>
      <c r="J641" s="5070"/>
      <c r="K641" s="2096"/>
      <c r="L641" s="2096"/>
      <c r="M641" s="2099">
        <v>26</v>
      </c>
      <c r="N641" s="2096" t="s">
        <v>621</v>
      </c>
      <c r="O641" s="2096" t="s">
        <v>596</v>
      </c>
      <c r="P641" s="2096"/>
    </row>
    <row r="642" spans="1:16" s="2098" customFormat="1" ht="12.75" customHeight="1" x14ac:dyDescent="0.2">
      <c r="A642" s="2099">
        <v>95</v>
      </c>
      <c r="B642" s="2096" t="s">
        <v>4421</v>
      </c>
      <c r="C642" s="5078" t="s">
        <v>9119</v>
      </c>
      <c r="D642" s="5079"/>
      <c r="E642" s="5079"/>
      <c r="F642" s="5080"/>
      <c r="G642" s="2097">
        <v>41995</v>
      </c>
      <c r="H642" s="2097">
        <v>42369</v>
      </c>
      <c r="I642" s="5070"/>
      <c r="J642" s="5070"/>
      <c r="K642" s="2096"/>
      <c r="L642" s="2096"/>
      <c r="M642" s="2099">
        <v>24</v>
      </c>
      <c r="N642" s="2096" t="s">
        <v>621</v>
      </c>
      <c r="O642" s="2096" t="s">
        <v>596</v>
      </c>
      <c r="P642" s="2096"/>
    </row>
    <row r="643" spans="1:16" s="2098" customFormat="1" ht="12.75" customHeight="1" x14ac:dyDescent="0.2">
      <c r="A643" s="2099">
        <v>96</v>
      </c>
      <c r="B643" s="2096" t="s">
        <v>4421</v>
      </c>
      <c r="C643" s="5078" t="s">
        <v>9120</v>
      </c>
      <c r="D643" s="5079"/>
      <c r="E643" s="5079"/>
      <c r="F643" s="5080"/>
      <c r="G643" s="2097">
        <v>41995</v>
      </c>
      <c r="H643" s="2097">
        <v>42369</v>
      </c>
      <c r="I643" s="5070"/>
      <c r="J643" s="5071"/>
      <c r="K643" s="2096"/>
      <c r="L643" s="2096"/>
      <c r="M643" s="2099">
        <v>23</v>
      </c>
      <c r="N643" s="2096" t="s">
        <v>621</v>
      </c>
      <c r="O643" s="2096" t="s">
        <v>596</v>
      </c>
      <c r="P643" s="2096"/>
    </row>
    <row r="644" spans="1:16" s="2098" customFormat="1" ht="12.75" customHeight="1" x14ac:dyDescent="0.2">
      <c r="A644" s="2099">
        <v>97</v>
      </c>
      <c r="B644" s="2096" t="s">
        <v>4421</v>
      </c>
      <c r="C644" s="5078" t="s">
        <v>9121</v>
      </c>
      <c r="D644" s="5079"/>
      <c r="E644" s="5079"/>
      <c r="F644" s="5080"/>
      <c r="G644" s="2097">
        <v>41995</v>
      </c>
      <c r="H644" s="2097">
        <v>42369</v>
      </c>
      <c r="I644" s="5070"/>
      <c r="J644" s="5069">
        <v>2</v>
      </c>
      <c r="K644" s="2096"/>
      <c r="L644" s="2096"/>
      <c r="M644" s="2099">
        <v>39</v>
      </c>
      <c r="N644" s="2096" t="s">
        <v>621</v>
      </c>
      <c r="O644" s="2096" t="s">
        <v>596</v>
      </c>
      <c r="P644" s="2096" t="s">
        <v>9270</v>
      </c>
    </row>
    <row r="645" spans="1:16" s="2098" customFormat="1" ht="12.75" customHeight="1" x14ac:dyDescent="0.2">
      <c r="A645" s="2099">
        <v>98</v>
      </c>
      <c r="B645" s="2096" t="s">
        <v>4421</v>
      </c>
      <c r="C645" s="5078" t="s">
        <v>9122</v>
      </c>
      <c r="D645" s="5079"/>
      <c r="E645" s="5079"/>
      <c r="F645" s="5080"/>
      <c r="G645" s="2097">
        <v>41995</v>
      </c>
      <c r="H645" s="2097">
        <v>42369</v>
      </c>
      <c r="I645" s="5070"/>
      <c r="J645" s="5070"/>
      <c r="K645" s="2096"/>
      <c r="L645" s="2096"/>
      <c r="M645" s="2099">
        <v>25</v>
      </c>
      <c r="N645" s="2096" t="s">
        <v>621</v>
      </c>
      <c r="O645" s="2096" t="s">
        <v>596</v>
      </c>
      <c r="P645" s="2096"/>
    </row>
    <row r="646" spans="1:16" s="2098" customFormat="1" ht="18.75" customHeight="1" x14ac:dyDescent="0.2">
      <c r="A646" s="2099">
        <v>99</v>
      </c>
      <c r="B646" s="2096" t="s">
        <v>4421</v>
      </c>
      <c r="C646" s="5078" t="s">
        <v>9288</v>
      </c>
      <c r="D646" s="5079"/>
      <c r="E646" s="5079"/>
      <c r="F646" s="5080"/>
      <c r="G646" s="2097">
        <v>41995</v>
      </c>
      <c r="H646" s="2097">
        <v>42369</v>
      </c>
      <c r="I646" s="5070"/>
      <c r="J646" s="5070"/>
      <c r="K646" s="2096"/>
      <c r="L646" s="2096"/>
      <c r="M646" s="2099">
        <v>20</v>
      </c>
      <c r="N646" s="2096" t="s">
        <v>621</v>
      </c>
      <c r="O646" s="2096" t="s">
        <v>596</v>
      </c>
      <c r="P646" s="2096" t="s">
        <v>9295</v>
      </c>
    </row>
    <row r="647" spans="1:16" s="2098" customFormat="1" ht="12.75" customHeight="1" x14ac:dyDescent="0.2">
      <c r="A647" s="2099">
        <v>100</v>
      </c>
      <c r="B647" s="2096" t="s">
        <v>4421</v>
      </c>
      <c r="C647" s="5078" t="s">
        <v>9123</v>
      </c>
      <c r="D647" s="5079"/>
      <c r="E647" s="5079"/>
      <c r="F647" s="5080"/>
      <c r="G647" s="2097">
        <v>41995</v>
      </c>
      <c r="H647" s="2097">
        <v>42369</v>
      </c>
      <c r="I647" s="5070"/>
      <c r="J647" s="5070"/>
      <c r="K647" s="2096"/>
      <c r="L647" s="2096"/>
      <c r="M647" s="2099">
        <v>28</v>
      </c>
      <c r="N647" s="2096" t="s">
        <v>621</v>
      </c>
      <c r="O647" s="2096" t="s">
        <v>596</v>
      </c>
      <c r="P647" s="2096" t="s">
        <v>9270</v>
      </c>
    </row>
    <row r="648" spans="1:16" s="2098" customFormat="1" ht="12.75" customHeight="1" x14ac:dyDescent="0.2">
      <c r="A648" s="2099">
        <v>101</v>
      </c>
      <c r="B648" s="2096" t="s">
        <v>4421</v>
      </c>
      <c r="C648" s="5078" t="s">
        <v>9124</v>
      </c>
      <c r="D648" s="5079"/>
      <c r="E648" s="5079"/>
      <c r="F648" s="5080"/>
      <c r="G648" s="2097">
        <v>41995</v>
      </c>
      <c r="H648" s="2097">
        <v>42369</v>
      </c>
      <c r="I648" s="5070"/>
      <c r="J648" s="5070"/>
      <c r="K648" s="2096"/>
      <c r="L648" s="2096"/>
      <c r="M648" s="2099">
        <v>29</v>
      </c>
      <c r="N648" s="2096" t="s">
        <v>621</v>
      </c>
      <c r="O648" s="2096" t="s">
        <v>596</v>
      </c>
      <c r="P648" s="2096" t="s">
        <v>9289</v>
      </c>
    </row>
    <row r="649" spans="1:16" s="2098" customFormat="1" ht="12.75" customHeight="1" x14ac:dyDescent="0.2">
      <c r="A649" s="2099">
        <v>102</v>
      </c>
      <c r="B649" s="2096" t="s">
        <v>4421</v>
      </c>
      <c r="C649" s="5078" t="s">
        <v>9125</v>
      </c>
      <c r="D649" s="5079"/>
      <c r="E649" s="5079"/>
      <c r="F649" s="5080"/>
      <c r="G649" s="2097">
        <v>41995</v>
      </c>
      <c r="H649" s="2097">
        <v>42369</v>
      </c>
      <c r="I649" s="5070"/>
      <c r="J649" s="5070"/>
      <c r="K649" s="2096"/>
      <c r="L649" s="2096"/>
      <c r="M649" s="2099">
        <v>17</v>
      </c>
      <c r="N649" s="2096" t="s">
        <v>621</v>
      </c>
      <c r="O649" s="2096" t="s">
        <v>596</v>
      </c>
      <c r="P649" s="2096"/>
    </row>
    <row r="650" spans="1:16" s="2098" customFormat="1" ht="12.75" customHeight="1" x14ac:dyDescent="0.2">
      <c r="A650" s="2099">
        <v>103</v>
      </c>
      <c r="B650" s="2096" t="s">
        <v>4421</v>
      </c>
      <c r="C650" s="5078" t="s">
        <v>9126</v>
      </c>
      <c r="D650" s="5079"/>
      <c r="E650" s="5079"/>
      <c r="F650" s="5080"/>
      <c r="G650" s="2097">
        <v>41995</v>
      </c>
      <c r="H650" s="2097">
        <v>42369</v>
      </c>
      <c r="I650" s="5070"/>
      <c r="J650" s="5070"/>
      <c r="K650" s="2096"/>
      <c r="L650" s="2096"/>
      <c r="M650" s="2099">
        <v>17</v>
      </c>
      <c r="N650" s="2096" t="s">
        <v>621</v>
      </c>
      <c r="O650" s="2096" t="s">
        <v>596</v>
      </c>
      <c r="P650" s="2096"/>
    </row>
    <row r="651" spans="1:16" s="2098" customFormat="1" ht="12.75" customHeight="1" x14ac:dyDescent="0.2">
      <c r="A651" s="2099">
        <v>104</v>
      </c>
      <c r="B651" s="2096" t="s">
        <v>4421</v>
      </c>
      <c r="C651" s="5078" t="s">
        <v>9127</v>
      </c>
      <c r="D651" s="5079"/>
      <c r="E651" s="5079"/>
      <c r="F651" s="5080"/>
      <c r="G651" s="2097">
        <v>41995</v>
      </c>
      <c r="H651" s="2097">
        <v>42369</v>
      </c>
      <c r="I651" s="5070"/>
      <c r="J651" s="5071"/>
      <c r="K651" s="2096"/>
      <c r="L651" s="2096"/>
      <c r="M651" s="2099">
        <v>21</v>
      </c>
      <c r="N651" s="2096" t="s">
        <v>621</v>
      </c>
      <c r="O651" s="2096" t="s">
        <v>596</v>
      </c>
      <c r="P651" s="2096"/>
    </row>
    <row r="652" spans="1:16" s="2098" customFormat="1" ht="12.75" customHeight="1" x14ac:dyDescent="0.2">
      <c r="A652" s="2099">
        <v>105</v>
      </c>
      <c r="B652" s="2096" t="s">
        <v>4421</v>
      </c>
      <c r="C652" s="5078" t="s">
        <v>9128</v>
      </c>
      <c r="D652" s="5079"/>
      <c r="E652" s="5079"/>
      <c r="F652" s="5080"/>
      <c r="G652" s="2097">
        <v>41995</v>
      </c>
      <c r="H652" s="2097">
        <v>42369</v>
      </c>
      <c r="I652" s="5070"/>
      <c r="J652" s="5069">
        <v>3</v>
      </c>
      <c r="K652" s="2096"/>
      <c r="L652" s="2096"/>
      <c r="M652" s="2099">
        <v>18</v>
      </c>
      <c r="N652" s="2096" t="s">
        <v>621</v>
      </c>
      <c r="O652" s="2096" t="s">
        <v>596</v>
      </c>
      <c r="P652" s="2096"/>
    </row>
    <row r="653" spans="1:16" s="2098" customFormat="1" ht="12.75" customHeight="1" x14ac:dyDescent="0.2">
      <c r="A653" s="2099">
        <v>106</v>
      </c>
      <c r="B653" s="2096" t="s">
        <v>4421</v>
      </c>
      <c r="C653" s="5078" t="s">
        <v>9129</v>
      </c>
      <c r="D653" s="5079"/>
      <c r="E653" s="5079"/>
      <c r="F653" s="5080"/>
      <c r="G653" s="2097">
        <v>41995</v>
      </c>
      <c r="H653" s="2097">
        <v>42369</v>
      </c>
      <c r="I653" s="5070"/>
      <c r="J653" s="5070"/>
      <c r="K653" s="2096"/>
      <c r="L653" s="2096"/>
      <c r="M653" s="2099">
        <v>18</v>
      </c>
      <c r="N653" s="2096" t="s">
        <v>621</v>
      </c>
      <c r="O653" s="2096" t="s">
        <v>596</v>
      </c>
      <c r="P653" s="2096"/>
    </row>
    <row r="654" spans="1:16" s="2098" customFormat="1" ht="12.75" customHeight="1" x14ac:dyDescent="0.2">
      <c r="A654" s="2099">
        <v>107</v>
      </c>
      <c r="B654" s="2096" t="s">
        <v>4421</v>
      </c>
      <c r="C654" s="5078" t="s">
        <v>9130</v>
      </c>
      <c r="D654" s="5079"/>
      <c r="E654" s="5079"/>
      <c r="F654" s="5080"/>
      <c r="G654" s="2097">
        <v>41995</v>
      </c>
      <c r="H654" s="2097">
        <v>42369</v>
      </c>
      <c r="I654" s="5070"/>
      <c r="J654" s="5070"/>
      <c r="K654" s="2096"/>
      <c r="L654" s="2096"/>
      <c r="M654" s="2099">
        <v>19</v>
      </c>
      <c r="N654" s="2096" t="s">
        <v>621</v>
      </c>
      <c r="O654" s="2096" t="s">
        <v>596</v>
      </c>
      <c r="P654" s="2096" t="s">
        <v>9290</v>
      </c>
    </row>
    <row r="655" spans="1:16" s="2098" customFormat="1" ht="12.75" customHeight="1" x14ac:dyDescent="0.2">
      <c r="A655" s="2099">
        <v>108</v>
      </c>
      <c r="B655" s="2096" t="s">
        <v>4421</v>
      </c>
      <c r="C655" s="5078" t="s">
        <v>9131</v>
      </c>
      <c r="D655" s="5079"/>
      <c r="E655" s="5079"/>
      <c r="F655" s="5080"/>
      <c r="G655" s="2097">
        <v>41988</v>
      </c>
      <c r="H655" s="2097">
        <v>42369</v>
      </c>
      <c r="I655" s="5070"/>
      <c r="J655" s="5070"/>
      <c r="K655" s="2096"/>
      <c r="L655" s="2096"/>
      <c r="M655" s="2099">
        <v>17</v>
      </c>
      <c r="N655" s="2096" t="s">
        <v>621</v>
      </c>
      <c r="O655" s="2096" t="s">
        <v>596</v>
      </c>
      <c r="P655" s="2096" t="s">
        <v>9290</v>
      </c>
    </row>
    <row r="656" spans="1:16" s="2098" customFormat="1" ht="12.75" customHeight="1" x14ac:dyDescent="0.2">
      <c r="A656" s="2099">
        <v>109</v>
      </c>
      <c r="B656" s="2096" t="s">
        <v>4421</v>
      </c>
      <c r="C656" s="5078" t="s">
        <v>9132</v>
      </c>
      <c r="D656" s="5079"/>
      <c r="E656" s="5079"/>
      <c r="F656" s="5080"/>
      <c r="G656" s="2097">
        <v>41995</v>
      </c>
      <c r="H656" s="2097">
        <v>42369</v>
      </c>
      <c r="I656" s="5070"/>
      <c r="J656" s="5070"/>
      <c r="K656" s="2096"/>
      <c r="L656" s="2096"/>
      <c r="M656" s="2099">
        <v>23</v>
      </c>
      <c r="N656" s="2096" t="s">
        <v>621</v>
      </c>
      <c r="O656" s="2096" t="s">
        <v>596</v>
      </c>
      <c r="P656" s="2096" t="s">
        <v>9270</v>
      </c>
    </row>
    <row r="657" spans="1:16" s="2098" customFormat="1" ht="12.75" customHeight="1" x14ac:dyDescent="0.2">
      <c r="A657" s="2099">
        <v>110</v>
      </c>
      <c r="B657" s="2096" t="s">
        <v>4421</v>
      </c>
      <c r="C657" s="5078" t="s">
        <v>9133</v>
      </c>
      <c r="D657" s="5079"/>
      <c r="E657" s="5079"/>
      <c r="F657" s="5080"/>
      <c r="G657" s="2097">
        <v>41995</v>
      </c>
      <c r="H657" s="2097">
        <v>42369</v>
      </c>
      <c r="I657" s="5070"/>
      <c r="J657" s="5070"/>
      <c r="K657" s="2096"/>
      <c r="L657" s="2096"/>
      <c r="M657" s="2099">
        <v>55</v>
      </c>
      <c r="N657" s="2096" t="s">
        <v>621</v>
      </c>
      <c r="O657" s="2096" t="s">
        <v>596</v>
      </c>
      <c r="P657" s="2096" t="s">
        <v>9270</v>
      </c>
    </row>
    <row r="658" spans="1:16" s="2098" customFormat="1" ht="12.75" customHeight="1" x14ac:dyDescent="0.2">
      <c r="A658" s="2099">
        <v>111</v>
      </c>
      <c r="B658" s="2096" t="s">
        <v>4421</v>
      </c>
      <c r="C658" s="5078" t="s">
        <v>9134</v>
      </c>
      <c r="D658" s="5079"/>
      <c r="E658" s="5079"/>
      <c r="F658" s="5080"/>
      <c r="G658" s="2097">
        <v>41995</v>
      </c>
      <c r="H658" s="2097">
        <v>42369</v>
      </c>
      <c r="I658" s="5070"/>
      <c r="J658" s="5071"/>
      <c r="K658" s="2096"/>
      <c r="L658" s="2096"/>
      <c r="M658" s="2099">
        <v>57</v>
      </c>
      <c r="N658" s="2096" t="s">
        <v>621</v>
      </c>
      <c r="O658" s="2096" t="s">
        <v>596</v>
      </c>
      <c r="P658" s="2096"/>
    </row>
    <row r="659" spans="1:16" s="2098" customFormat="1" ht="12.75" customHeight="1" x14ac:dyDescent="0.2">
      <c r="A659" s="2099">
        <v>112</v>
      </c>
      <c r="B659" s="2096" t="s">
        <v>4421</v>
      </c>
      <c r="C659" s="5078" t="s">
        <v>9135</v>
      </c>
      <c r="D659" s="5079"/>
      <c r="E659" s="5079"/>
      <c r="F659" s="5080"/>
      <c r="G659" s="2097">
        <v>41995</v>
      </c>
      <c r="H659" s="2097">
        <v>42369</v>
      </c>
      <c r="I659" s="5070"/>
      <c r="J659" s="5069">
        <v>4</v>
      </c>
      <c r="K659" s="2096"/>
      <c r="L659" s="2096"/>
      <c r="M659" s="2099">
        <v>59</v>
      </c>
      <c r="N659" s="2096" t="s">
        <v>621</v>
      </c>
      <c r="O659" s="2096" t="s">
        <v>596</v>
      </c>
      <c r="P659" s="2096"/>
    </row>
    <row r="660" spans="1:16" s="2098" customFormat="1" ht="12.75" customHeight="1" x14ac:dyDescent="0.2">
      <c r="A660" s="2099">
        <v>113</v>
      </c>
      <c r="B660" s="2096" t="s">
        <v>4421</v>
      </c>
      <c r="C660" s="5078" t="s">
        <v>9136</v>
      </c>
      <c r="D660" s="5079"/>
      <c r="E660" s="5079"/>
      <c r="F660" s="5080"/>
      <c r="G660" s="2097">
        <v>41995</v>
      </c>
      <c r="H660" s="2097">
        <v>42369</v>
      </c>
      <c r="I660" s="5070"/>
      <c r="J660" s="5070"/>
      <c r="K660" s="2096"/>
      <c r="L660" s="2096"/>
      <c r="M660" s="2099">
        <v>36</v>
      </c>
      <c r="N660" s="2096" t="s">
        <v>621</v>
      </c>
      <c r="O660" s="2096" t="s">
        <v>596</v>
      </c>
      <c r="P660" s="2096"/>
    </row>
    <row r="661" spans="1:16" s="2098" customFormat="1" ht="12.75" customHeight="1" x14ac:dyDescent="0.2">
      <c r="A661" s="2099">
        <v>114</v>
      </c>
      <c r="B661" s="2096" t="s">
        <v>4421</v>
      </c>
      <c r="C661" s="5078" t="s">
        <v>9137</v>
      </c>
      <c r="D661" s="5079"/>
      <c r="E661" s="5079"/>
      <c r="F661" s="5080"/>
      <c r="G661" s="2097">
        <v>41995</v>
      </c>
      <c r="H661" s="2097">
        <v>42068</v>
      </c>
      <c r="I661" s="5070"/>
      <c r="J661" s="5070"/>
      <c r="K661" s="2096"/>
      <c r="L661" s="2096"/>
      <c r="M661" s="2099">
        <v>16</v>
      </c>
      <c r="N661" s="2096" t="s">
        <v>621</v>
      </c>
      <c r="O661" s="2096" t="s">
        <v>596</v>
      </c>
      <c r="P661" s="2096"/>
    </row>
    <row r="662" spans="1:16" s="2098" customFormat="1" ht="12.75" customHeight="1" x14ac:dyDescent="0.2">
      <c r="A662" s="2099">
        <v>115</v>
      </c>
      <c r="B662" s="2096" t="s">
        <v>4421</v>
      </c>
      <c r="C662" s="5078" t="s">
        <v>9138</v>
      </c>
      <c r="D662" s="5079"/>
      <c r="E662" s="5079"/>
      <c r="F662" s="5080"/>
      <c r="G662" s="2097">
        <v>41995</v>
      </c>
      <c r="H662" s="2097">
        <v>42369</v>
      </c>
      <c r="I662" s="5070"/>
      <c r="J662" s="5070"/>
      <c r="K662" s="2096"/>
      <c r="L662" s="2096"/>
      <c r="M662" s="2099">
        <v>25</v>
      </c>
      <c r="N662" s="2096" t="s">
        <v>621</v>
      </c>
      <c r="O662" s="2096" t="s">
        <v>596</v>
      </c>
      <c r="P662" s="2096"/>
    </row>
    <row r="663" spans="1:16" s="2098" customFormat="1" ht="12.75" customHeight="1" x14ac:dyDescent="0.2">
      <c r="A663" s="2099">
        <v>116</v>
      </c>
      <c r="B663" s="2096" t="s">
        <v>4421</v>
      </c>
      <c r="C663" s="5078" t="s">
        <v>9139</v>
      </c>
      <c r="D663" s="5079"/>
      <c r="E663" s="5079"/>
      <c r="F663" s="5080"/>
      <c r="G663" s="2097">
        <v>41995</v>
      </c>
      <c r="H663" s="2097">
        <v>42339</v>
      </c>
      <c r="I663" s="5070"/>
      <c r="J663" s="5070"/>
      <c r="K663" s="2096"/>
      <c r="L663" s="2096"/>
      <c r="M663" s="2099">
        <v>55</v>
      </c>
      <c r="N663" s="2096" t="s">
        <v>621</v>
      </c>
      <c r="O663" s="2096" t="s">
        <v>596</v>
      </c>
      <c r="P663" s="2096"/>
    </row>
    <row r="664" spans="1:16" s="2098" customFormat="1" ht="12.75" customHeight="1" x14ac:dyDescent="0.2">
      <c r="A664" s="2099">
        <v>117</v>
      </c>
      <c r="B664" s="2096" t="s">
        <v>4421</v>
      </c>
      <c r="C664" s="5078" t="s">
        <v>9140</v>
      </c>
      <c r="D664" s="5079"/>
      <c r="E664" s="5079"/>
      <c r="F664" s="5080"/>
      <c r="G664" s="2097">
        <v>41995</v>
      </c>
      <c r="H664" s="2097">
        <v>42369</v>
      </c>
      <c r="I664" s="5070"/>
      <c r="J664" s="5071"/>
      <c r="K664" s="2096"/>
      <c r="L664" s="2096"/>
      <c r="M664" s="2099">
        <v>24</v>
      </c>
      <c r="N664" s="2096" t="s">
        <v>621</v>
      </c>
      <c r="O664" s="2096" t="s">
        <v>596</v>
      </c>
      <c r="P664" s="2096"/>
    </row>
    <row r="665" spans="1:16" s="2098" customFormat="1" ht="12.75" customHeight="1" x14ac:dyDescent="0.2">
      <c r="A665" s="2099">
        <v>118</v>
      </c>
      <c r="B665" s="2096" t="s">
        <v>4421</v>
      </c>
      <c r="C665" s="5078" t="s">
        <v>9141</v>
      </c>
      <c r="D665" s="5079"/>
      <c r="E665" s="5079"/>
      <c r="F665" s="5080"/>
      <c r="G665" s="2097">
        <v>41995</v>
      </c>
      <c r="H665" s="2097">
        <v>42038</v>
      </c>
      <c r="I665" s="5070"/>
      <c r="J665" s="5069">
        <v>5</v>
      </c>
      <c r="K665" s="2096"/>
      <c r="L665" s="2096"/>
      <c r="M665" s="2099">
        <v>47</v>
      </c>
      <c r="N665" s="2096" t="s">
        <v>621</v>
      </c>
      <c r="O665" s="2096" t="s">
        <v>596</v>
      </c>
      <c r="P665" s="2096"/>
    </row>
    <row r="666" spans="1:16" s="2098" customFormat="1" ht="12.75" customHeight="1" x14ac:dyDescent="0.2">
      <c r="A666" s="2099">
        <v>119</v>
      </c>
      <c r="B666" s="2096" t="s">
        <v>4421</v>
      </c>
      <c r="C666" s="5078" t="s">
        <v>9142</v>
      </c>
      <c r="D666" s="5079"/>
      <c r="E666" s="5079"/>
      <c r="F666" s="5080"/>
      <c r="G666" s="2097">
        <v>41995</v>
      </c>
      <c r="H666" s="2097">
        <v>42339</v>
      </c>
      <c r="I666" s="5070"/>
      <c r="J666" s="5070"/>
      <c r="K666" s="2096"/>
      <c r="L666" s="2096"/>
      <c r="M666" s="2099">
        <v>21</v>
      </c>
      <c r="N666" s="2096" t="s">
        <v>621</v>
      </c>
      <c r="O666" s="2096" t="s">
        <v>596</v>
      </c>
      <c r="P666" s="2096"/>
    </row>
    <row r="667" spans="1:16" s="2098" customFormat="1" ht="12.75" customHeight="1" x14ac:dyDescent="0.2">
      <c r="A667" s="2099">
        <v>120</v>
      </c>
      <c r="B667" s="2096" t="s">
        <v>4421</v>
      </c>
      <c r="C667" s="5078" t="s">
        <v>9143</v>
      </c>
      <c r="D667" s="5079"/>
      <c r="E667" s="5079"/>
      <c r="F667" s="5080"/>
      <c r="G667" s="2097">
        <v>41995</v>
      </c>
      <c r="H667" s="2097">
        <v>42339</v>
      </c>
      <c r="I667" s="5070"/>
      <c r="J667" s="5070"/>
      <c r="K667" s="2096"/>
      <c r="L667" s="2096"/>
      <c r="M667" s="2099">
        <v>34</v>
      </c>
      <c r="N667" s="2096" t="s">
        <v>621</v>
      </c>
      <c r="O667" s="2096" t="s">
        <v>596</v>
      </c>
      <c r="P667" s="2096"/>
    </row>
    <row r="668" spans="1:16" s="2098" customFormat="1" ht="12.75" customHeight="1" x14ac:dyDescent="0.2">
      <c r="A668" s="2099">
        <v>121</v>
      </c>
      <c r="B668" s="2096" t="s">
        <v>4421</v>
      </c>
      <c r="C668" s="5078" t="s">
        <v>9144</v>
      </c>
      <c r="D668" s="5079"/>
      <c r="E668" s="5079"/>
      <c r="F668" s="5080"/>
      <c r="G668" s="2097">
        <v>41995</v>
      </c>
      <c r="H668" s="2097">
        <v>42339</v>
      </c>
      <c r="I668" s="5070"/>
      <c r="J668" s="5070"/>
      <c r="K668" s="2096"/>
      <c r="L668" s="2096"/>
      <c r="M668" s="2099">
        <v>23</v>
      </c>
      <c r="N668" s="2096" t="s">
        <v>621</v>
      </c>
      <c r="O668" s="2096" t="s">
        <v>596</v>
      </c>
      <c r="P668" s="2096"/>
    </row>
    <row r="669" spans="1:16" s="2098" customFormat="1" ht="12.75" customHeight="1" x14ac:dyDescent="0.2">
      <c r="A669" s="2099">
        <v>122</v>
      </c>
      <c r="B669" s="2096" t="s">
        <v>4421</v>
      </c>
      <c r="C669" s="5078" t="s">
        <v>9145</v>
      </c>
      <c r="D669" s="5079"/>
      <c r="E669" s="5079"/>
      <c r="F669" s="5080"/>
      <c r="G669" s="2097">
        <v>41995</v>
      </c>
      <c r="H669" s="2097">
        <v>42339</v>
      </c>
      <c r="I669" s="5070"/>
      <c r="J669" s="5070"/>
      <c r="K669" s="2096"/>
      <c r="L669" s="2096"/>
      <c r="M669" s="2099">
        <v>18</v>
      </c>
      <c r="N669" s="2096" t="s">
        <v>621</v>
      </c>
      <c r="O669" s="2096" t="s">
        <v>596</v>
      </c>
      <c r="P669" s="2096"/>
    </row>
    <row r="670" spans="1:16" s="2098" customFormat="1" ht="12.75" customHeight="1" x14ac:dyDescent="0.2">
      <c r="A670" s="2099">
        <v>123</v>
      </c>
      <c r="B670" s="2096" t="s">
        <v>4421</v>
      </c>
      <c r="C670" s="5078" t="s">
        <v>9146</v>
      </c>
      <c r="D670" s="5079"/>
      <c r="E670" s="5079"/>
      <c r="F670" s="5080"/>
      <c r="G670" s="2097">
        <v>41995</v>
      </c>
      <c r="H670" s="2097">
        <v>42339</v>
      </c>
      <c r="I670" s="5070"/>
      <c r="J670" s="5070"/>
      <c r="K670" s="2096"/>
      <c r="L670" s="2096"/>
      <c r="M670" s="2099">
        <v>16</v>
      </c>
      <c r="N670" s="2096" t="s">
        <v>621</v>
      </c>
      <c r="O670" s="2096" t="s">
        <v>596</v>
      </c>
      <c r="P670" s="2096"/>
    </row>
    <row r="671" spans="1:16" s="2098" customFormat="1" ht="12.75" customHeight="1" x14ac:dyDescent="0.2">
      <c r="A671" s="2099">
        <v>124</v>
      </c>
      <c r="B671" s="2096" t="s">
        <v>4421</v>
      </c>
      <c r="C671" s="5078" t="s">
        <v>9147</v>
      </c>
      <c r="D671" s="5079"/>
      <c r="E671" s="5079"/>
      <c r="F671" s="5080"/>
      <c r="G671" s="2097">
        <v>41995</v>
      </c>
      <c r="H671" s="2097">
        <v>42323</v>
      </c>
      <c r="I671" s="5070"/>
      <c r="J671" s="5071"/>
      <c r="K671" s="2096"/>
      <c r="L671" s="2096"/>
      <c r="M671" s="2099">
        <v>40</v>
      </c>
      <c r="N671" s="2096" t="s">
        <v>621</v>
      </c>
      <c r="O671" s="2096" t="s">
        <v>596</v>
      </c>
      <c r="P671" s="2096"/>
    </row>
    <row r="672" spans="1:16" s="2098" customFormat="1" ht="12.75" customHeight="1" x14ac:dyDescent="0.2">
      <c r="A672" s="2099">
        <v>125</v>
      </c>
      <c r="B672" s="2096" t="s">
        <v>4421</v>
      </c>
      <c r="C672" s="5078" t="s">
        <v>9147</v>
      </c>
      <c r="D672" s="5079"/>
      <c r="E672" s="5079"/>
      <c r="F672" s="5080"/>
      <c r="G672" s="2097">
        <v>41995</v>
      </c>
      <c r="H672" s="2097">
        <v>42323</v>
      </c>
      <c r="I672" s="5070"/>
      <c r="J672" s="5069">
        <v>6</v>
      </c>
      <c r="K672" s="2096"/>
      <c r="L672" s="2096"/>
      <c r="M672" s="2099" t="s">
        <v>9291</v>
      </c>
      <c r="N672" s="2096" t="s">
        <v>621</v>
      </c>
      <c r="O672" s="2096" t="s">
        <v>596</v>
      </c>
      <c r="P672" s="2096" t="s">
        <v>9290</v>
      </c>
    </row>
    <row r="673" spans="1:16" s="2098" customFormat="1" ht="12.75" customHeight="1" x14ac:dyDescent="0.2">
      <c r="A673" s="2099">
        <v>126</v>
      </c>
      <c r="B673" s="2096" t="s">
        <v>4421</v>
      </c>
      <c r="C673" s="5078" t="s">
        <v>9148</v>
      </c>
      <c r="D673" s="5079"/>
      <c r="E673" s="5079"/>
      <c r="F673" s="5080"/>
      <c r="G673" s="2097">
        <v>41995</v>
      </c>
      <c r="H673" s="2097">
        <v>42032</v>
      </c>
      <c r="I673" s="5070"/>
      <c r="J673" s="5070"/>
      <c r="K673" s="2096"/>
      <c r="L673" s="2096"/>
      <c r="M673" s="2099">
        <v>31</v>
      </c>
      <c r="N673" s="2096" t="s">
        <v>621</v>
      </c>
      <c r="O673" s="2096" t="s">
        <v>596</v>
      </c>
      <c r="P673" s="2096" t="s">
        <v>9290</v>
      </c>
    </row>
    <row r="674" spans="1:16" s="2098" customFormat="1" ht="12.75" customHeight="1" x14ac:dyDescent="0.2">
      <c r="A674" s="2099">
        <v>127</v>
      </c>
      <c r="B674" s="2096" t="s">
        <v>4421</v>
      </c>
      <c r="C674" s="5078" t="s">
        <v>9149</v>
      </c>
      <c r="D674" s="5079"/>
      <c r="E674" s="5079"/>
      <c r="F674" s="5080"/>
      <c r="G674" s="2097">
        <v>41995</v>
      </c>
      <c r="H674" s="2097">
        <v>42339</v>
      </c>
      <c r="I674" s="5070"/>
      <c r="J674" s="5070"/>
      <c r="K674" s="2096"/>
      <c r="L674" s="2096"/>
      <c r="M674" s="2099">
        <v>36</v>
      </c>
      <c r="N674" s="2096" t="s">
        <v>621</v>
      </c>
      <c r="O674" s="2096" t="s">
        <v>596</v>
      </c>
      <c r="P674" s="2096"/>
    </row>
    <row r="675" spans="1:16" s="2098" customFormat="1" ht="12.75" customHeight="1" x14ac:dyDescent="0.2">
      <c r="A675" s="2099">
        <v>128</v>
      </c>
      <c r="B675" s="2096" t="s">
        <v>4421</v>
      </c>
      <c r="C675" s="5078" t="s">
        <v>9150</v>
      </c>
      <c r="D675" s="5079"/>
      <c r="E675" s="5079"/>
      <c r="F675" s="5080"/>
      <c r="G675" s="2097">
        <v>41662</v>
      </c>
      <c r="H675" s="2097">
        <v>42339</v>
      </c>
      <c r="I675" s="5070"/>
      <c r="J675" s="5071"/>
      <c r="K675" s="2096"/>
      <c r="L675" s="2096"/>
      <c r="M675" s="2099">
        <v>29</v>
      </c>
      <c r="N675" s="2096" t="s">
        <v>621</v>
      </c>
      <c r="O675" s="2096" t="s">
        <v>596</v>
      </c>
      <c r="P675" s="2096" t="s">
        <v>9270</v>
      </c>
    </row>
    <row r="676" spans="1:16" s="2098" customFormat="1" ht="12.75" customHeight="1" x14ac:dyDescent="0.2">
      <c r="A676" s="2099">
        <v>129</v>
      </c>
      <c r="B676" s="2096" t="s">
        <v>4421</v>
      </c>
      <c r="C676" s="5078" t="s">
        <v>9151</v>
      </c>
      <c r="D676" s="5079"/>
      <c r="E676" s="5079"/>
      <c r="F676" s="5080"/>
      <c r="G676" s="2097">
        <v>41995</v>
      </c>
      <c r="H676" s="2097">
        <v>42278</v>
      </c>
      <c r="I676" s="5070"/>
      <c r="J676" s="5069">
        <v>7</v>
      </c>
      <c r="K676" s="2096"/>
      <c r="L676" s="2096"/>
      <c r="M676" s="2099">
        <v>30</v>
      </c>
      <c r="N676" s="2096" t="s">
        <v>621</v>
      </c>
      <c r="O676" s="2096" t="s">
        <v>596</v>
      </c>
      <c r="P676" s="2096" t="s">
        <v>9290</v>
      </c>
    </row>
    <row r="677" spans="1:16" s="2098" customFormat="1" ht="12.75" customHeight="1" x14ac:dyDescent="0.2">
      <c r="A677" s="2099">
        <v>130</v>
      </c>
      <c r="B677" s="2096" t="s">
        <v>4421</v>
      </c>
      <c r="C677" s="5078" t="s">
        <v>9152</v>
      </c>
      <c r="D677" s="5079"/>
      <c r="E677" s="5079"/>
      <c r="F677" s="5080"/>
      <c r="G677" s="2097">
        <v>42001</v>
      </c>
      <c r="H677" s="2097">
        <v>42339</v>
      </c>
      <c r="I677" s="5070"/>
      <c r="J677" s="5070"/>
      <c r="K677" s="2096"/>
      <c r="L677" s="2096"/>
      <c r="M677" s="2099">
        <v>28</v>
      </c>
      <c r="N677" s="2096" t="s">
        <v>621</v>
      </c>
      <c r="O677" s="2096" t="s">
        <v>596</v>
      </c>
      <c r="P677" s="2096" t="s">
        <v>9270</v>
      </c>
    </row>
    <row r="678" spans="1:16" s="2098" customFormat="1" ht="12.75" customHeight="1" x14ac:dyDescent="0.2">
      <c r="A678" s="2099">
        <v>131</v>
      </c>
      <c r="B678" s="2096" t="s">
        <v>4421</v>
      </c>
      <c r="C678" s="5078" t="s">
        <v>9153</v>
      </c>
      <c r="D678" s="5079"/>
      <c r="E678" s="5079"/>
      <c r="F678" s="5080"/>
      <c r="G678" s="2097">
        <v>41997</v>
      </c>
      <c r="H678" s="2097">
        <v>42339</v>
      </c>
      <c r="I678" s="5070"/>
      <c r="J678" s="5070"/>
      <c r="K678" s="2096"/>
      <c r="L678" s="2096"/>
      <c r="M678" s="2099">
        <v>35</v>
      </c>
      <c r="N678" s="2096" t="s">
        <v>621</v>
      </c>
      <c r="O678" s="2096" t="s">
        <v>596</v>
      </c>
      <c r="P678" s="2096" t="s">
        <v>9270</v>
      </c>
    </row>
    <row r="679" spans="1:16" s="2098" customFormat="1" ht="12.75" customHeight="1" x14ac:dyDescent="0.2">
      <c r="A679" s="2099">
        <v>132</v>
      </c>
      <c r="B679" s="2096" t="s">
        <v>4421</v>
      </c>
      <c r="C679" s="5078" t="s">
        <v>9154</v>
      </c>
      <c r="D679" s="5079"/>
      <c r="E679" s="5079"/>
      <c r="F679" s="5080"/>
      <c r="G679" s="2097">
        <v>41995</v>
      </c>
      <c r="H679" s="2097">
        <v>42006</v>
      </c>
      <c r="I679" s="5070"/>
      <c r="J679" s="5070"/>
      <c r="K679" s="2096"/>
      <c r="L679" s="2096"/>
      <c r="M679" s="2099">
        <v>37</v>
      </c>
      <c r="N679" s="2096" t="s">
        <v>621</v>
      </c>
      <c r="O679" s="2096" t="s">
        <v>596</v>
      </c>
      <c r="P679" s="2096"/>
    </row>
    <row r="680" spans="1:16" s="2098" customFormat="1" ht="12.75" customHeight="1" x14ac:dyDescent="0.2">
      <c r="A680" s="2099">
        <v>133</v>
      </c>
      <c r="B680" s="2096" t="s">
        <v>4421</v>
      </c>
      <c r="C680" s="5078" t="s">
        <v>9155</v>
      </c>
      <c r="D680" s="5079"/>
      <c r="E680" s="5079"/>
      <c r="F680" s="5080"/>
      <c r="G680" s="2097">
        <v>41995</v>
      </c>
      <c r="H680" s="2097">
        <v>42065</v>
      </c>
      <c r="I680" s="5070"/>
      <c r="J680" s="5070"/>
      <c r="K680" s="2096"/>
      <c r="L680" s="2096"/>
      <c r="M680" s="2099">
        <v>44</v>
      </c>
      <c r="N680" s="2096" t="s">
        <v>621</v>
      </c>
      <c r="O680" s="2096" t="s">
        <v>596</v>
      </c>
      <c r="P680" s="2096"/>
    </row>
    <row r="681" spans="1:16" s="2098" customFormat="1" ht="12.75" customHeight="1" x14ac:dyDescent="0.2">
      <c r="A681" s="2099">
        <v>134</v>
      </c>
      <c r="B681" s="2096" t="s">
        <v>4421</v>
      </c>
      <c r="C681" s="5078" t="s">
        <v>9156</v>
      </c>
      <c r="D681" s="5079"/>
      <c r="E681" s="5079"/>
      <c r="F681" s="5080"/>
      <c r="G681" s="2097">
        <v>41995</v>
      </c>
      <c r="H681" s="2097">
        <v>42339</v>
      </c>
      <c r="I681" s="5071"/>
      <c r="J681" s="5071"/>
      <c r="K681" s="2096"/>
      <c r="L681" s="2096"/>
      <c r="M681" s="2099">
        <v>59</v>
      </c>
      <c r="N681" s="2096" t="s">
        <v>621</v>
      </c>
      <c r="O681" s="2096" t="s">
        <v>596</v>
      </c>
      <c r="P681" s="2096"/>
    </row>
    <row r="682" spans="1:16" s="2098" customFormat="1" ht="12.75" customHeight="1" x14ac:dyDescent="0.2">
      <c r="A682" s="2099">
        <v>135</v>
      </c>
      <c r="B682" s="2096" t="s">
        <v>4421</v>
      </c>
      <c r="C682" s="5078" t="s">
        <v>9157</v>
      </c>
      <c r="D682" s="5079"/>
      <c r="E682" s="5079"/>
      <c r="F682" s="5080"/>
      <c r="G682" s="2097">
        <v>41995</v>
      </c>
      <c r="H682" s="2097">
        <v>42369</v>
      </c>
      <c r="I682" s="5069">
        <v>542</v>
      </c>
      <c r="J682" s="5069">
        <v>1</v>
      </c>
      <c r="K682" s="2096"/>
      <c r="L682" s="2096"/>
      <c r="M682" s="2099">
        <v>35</v>
      </c>
      <c r="N682" s="2096" t="s">
        <v>621</v>
      </c>
      <c r="O682" s="2096" t="s">
        <v>596</v>
      </c>
      <c r="P682" s="2096"/>
    </row>
    <row r="683" spans="1:16" s="2098" customFormat="1" ht="12.75" customHeight="1" x14ac:dyDescent="0.2">
      <c r="A683" s="2099">
        <v>136</v>
      </c>
      <c r="B683" s="2096" t="s">
        <v>4421</v>
      </c>
      <c r="C683" s="5078" t="s">
        <v>9158</v>
      </c>
      <c r="D683" s="5079"/>
      <c r="E683" s="5079"/>
      <c r="F683" s="5080"/>
      <c r="G683" s="2097">
        <v>41995</v>
      </c>
      <c r="H683" s="2097">
        <v>42339</v>
      </c>
      <c r="I683" s="5070"/>
      <c r="J683" s="5070"/>
      <c r="K683" s="2096"/>
      <c r="L683" s="2096"/>
      <c r="M683" s="2099">
        <v>27</v>
      </c>
      <c r="N683" s="2096" t="s">
        <v>621</v>
      </c>
      <c r="O683" s="2096" t="s">
        <v>596</v>
      </c>
      <c r="P683" s="2096"/>
    </row>
    <row r="684" spans="1:16" s="2098" customFormat="1" ht="12.75" customHeight="1" x14ac:dyDescent="0.2">
      <c r="A684" s="2099">
        <v>137</v>
      </c>
      <c r="B684" s="2096" t="s">
        <v>4421</v>
      </c>
      <c r="C684" s="5078" t="s">
        <v>9159</v>
      </c>
      <c r="D684" s="5079"/>
      <c r="E684" s="5079"/>
      <c r="F684" s="5080"/>
      <c r="G684" s="2097">
        <v>41995</v>
      </c>
      <c r="H684" s="2097">
        <v>42339</v>
      </c>
      <c r="I684" s="5070"/>
      <c r="J684" s="5070"/>
      <c r="K684" s="2096"/>
      <c r="L684" s="2096"/>
      <c r="M684" s="2099">
        <v>24</v>
      </c>
      <c r="N684" s="2096" t="s">
        <v>621</v>
      </c>
      <c r="O684" s="2096" t="s">
        <v>596</v>
      </c>
      <c r="P684" s="2096"/>
    </row>
    <row r="685" spans="1:16" s="2098" customFormat="1" ht="12.75" customHeight="1" x14ac:dyDescent="0.2">
      <c r="A685" s="2099">
        <v>138</v>
      </c>
      <c r="B685" s="2096" t="s">
        <v>4421</v>
      </c>
      <c r="C685" s="5078" t="s">
        <v>9160</v>
      </c>
      <c r="D685" s="5079"/>
      <c r="E685" s="5079"/>
      <c r="F685" s="5080"/>
      <c r="G685" s="2097">
        <v>41665</v>
      </c>
      <c r="H685" s="2097">
        <v>41974</v>
      </c>
      <c r="I685" s="5070"/>
      <c r="J685" s="5070"/>
      <c r="K685" s="2096"/>
      <c r="L685" s="2096"/>
      <c r="M685" s="2099">
        <v>22</v>
      </c>
      <c r="N685" s="2096" t="s">
        <v>621</v>
      </c>
      <c r="O685" s="2096" t="s">
        <v>596</v>
      </c>
      <c r="P685" s="2096"/>
    </row>
    <row r="686" spans="1:16" s="2098" customFormat="1" ht="12.75" customHeight="1" x14ac:dyDescent="0.2">
      <c r="A686" s="2099">
        <v>139</v>
      </c>
      <c r="B686" s="2096" t="s">
        <v>4421</v>
      </c>
      <c r="C686" s="5078" t="s">
        <v>9161</v>
      </c>
      <c r="D686" s="5079"/>
      <c r="E686" s="5079"/>
      <c r="F686" s="5080"/>
      <c r="G686" s="2097">
        <v>41995</v>
      </c>
      <c r="H686" s="2097">
        <v>42339</v>
      </c>
      <c r="I686" s="5070"/>
      <c r="J686" s="5070"/>
      <c r="K686" s="2096"/>
      <c r="L686" s="2096"/>
      <c r="M686" s="2099">
        <v>27</v>
      </c>
      <c r="N686" s="2096" t="s">
        <v>621</v>
      </c>
      <c r="O686" s="2096" t="s">
        <v>596</v>
      </c>
      <c r="P686" s="2096"/>
    </row>
    <row r="687" spans="1:16" s="2098" customFormat="1" ht="12.75" customHeight="1" x14ac:dyDescent="0.2">
      <c r="A687" s="2099">
        <v>140</v>
      </c>
      <c r="B687" s="2096" t="s">
        <v>4421</v>
      </c>
      <c r="C687" s="5078" t="s">
        <v>9162</v>
      </c>
      <c r="D687" s="5079"/>
      <c r="E687" s="5079"/>
      <c r="F687" s="5080"/>
      <c r="G687" s="2097">
        <v>41995</v>
      </c>
      <c r="H687" s="2097">
        <v>42339</v>
      </c>
      <c r="I687" s="5070"/>
      <c r="J687" s="5070"/>
      <c r="K687" s="2096"/>
      <c r="L687" s="2096"/>
      <c r="M687" s="2099">
        <v>15</v>
      </c>
      <c r="N687" s="2096" t="s">
        <v>621</v>
      </c>
      <c r="O687" s="2096" t="s">
        <v>596</v>
      </c>
      <c r="P687" s="2096" t="s">
        <v>9290</v>
      </c>
    </row>
    <row r="688" spans="1:16" s="2098" customFormat="1" ht="12.75" customHeight="1" x14ac:dyDescent="0.2">
      <c r="A688" s="2099">
        <v>141</v>
      </c>
      <c r="B688" s="2096" t="s">
        <v>4421</v>
      </c>
      <c r="C688" s="5078" t="s">
        <v>9163</v>
      </c>
      <c r="D688" s="5079"/>
      <c r="E688" s="5079"/>
      <c r="F688" s="5080"/>
      <c r="G688" s="2097">
        <v>41995</v>
      </c>
      <c r="H688" s="2097">
        <v>42339</v>
      </c>
      <c r="I688" s="5070"/>
      <c r="J688" s="5070"/>
      <c r="K688" s="2096"/>
      <c r="L688" s="2096"/>
      <c r="M688" s="2099">
        <v>25</v>
      </c>
      <c r="N688" s="2096" t="s">
        <v>621</v>
      </c>
      <c r="O688" s="2096" t="s">
        <v>596</v>
      </c>
      <c r="P688" s="2096"/>
    </row>
    <row r="689" spans="1:16" s="2098" customFormat="1" ht="12.75" customHeight="1" x14ac:dyDescent="0.2">
      <c r="A689" s="2099">
        <v>142</v>
      </c>
      <c r="B689" s="2096" t="s">
        <v>4421</v>
      </c>
      <c r="C689" s="5078" t="s">
        <v>9164</v>
      </c>
      <c r="D689" s="5079"/>
      <c r="E689" s="5079"/>
      <c r="F689" s="5080"/>
      <c r="G689" s="2097">
        <v>42017</v>
      </c>
      <c r="H689" s="2097">
        <v>42339</v>
      </c>
      <c r="I689" s="5070"/>
      <c r="J689" s="5071"/>
      <c r="K689" s="2096"/>
      <c r="L689" s="2096"/>
      <c r="M689" s="2099">
        <v>26</v>
      </c>
      <c r="N689" s="2096" t="s">
        <v>621</v>
      </c>
      <c r="O689" s="2096" t="s">
        <v>596</v>
      </c>
      <c r="P689" s="2096"/>
    </row>
    <row r="690" spans="1:16" s="2098" customFormat="1" ht="12.75" customHeight="1" x14ac:dyDescent="0.2">
      <c r="A690" s="2099">
        <v>143</v>
      </c>
      <c r="B690" s="2096" t="s">
        <v>4421</v>
      </c>
      <c r="C690" s="5078" t="s">
        <v>9165</v>
      </c>
      <c r="D690" s="5079"/>
      <c r="E690" s="5079"/>
      <c r="F690" s="5080"/>
      <c r="G690" s="2097">
        <v>42014</v>
      </c>
      <c r="H690" s="2097">
        <v>42339</v>
      </c>
      <c r="I690" s="5070"/>
      <c r="J690" s="5069">
        <v>2</v>
      </c>
      <c r="K690" s="2096"/>
      <c r="L690" s="2096"/>
      <c r="M690" s="2099">
        <v>59</v>
      </c>
      <c r="N690" s="2096" t="s">
        <v>621</v>
      </c>
      <c r="O690" s="2096" t="s">
        <v>596</v>
      </c>
      <c r="P690" s="2096"/>
    </row>
    <row r="691" spans="1:16" s="2098" customFormat="1" ht="12.75" customHeight="1" x14ac:dyDescent="0.2">
      <c r="A691" s="2099">
        <v>144</v>
      </c>
      <c r="B691" s="2096" t="s">
        <v>4421</v>
      </c>
      <c r="C691" s="5078" t="s">
        <v>9166</v>
      </c>
      <c r="D691" s="5079"/>
      <c r="E691" s="5079"/>
      <c r="F691" s="5080"/>
      <c r="G691" s="2097">
        <v>42014</v>
      </c>
      <c r="H691" s="2097">
        <v>42008</v>
      </c>
      <c r="I691" s="5070"/>
      <c r="J691" s="5070"/>
      <c r="K691" s="2096"/>
      <c r="L691" s="2096"/>
      <c r="M691" s="2099">
        <v>62</v>
      </c>
      <c r="N691" s="2096" t="s">
        <v>621</v>
      </c>
      <c r="O691" s="2096" t="s">
        <v>596</v>
      </c>
      <c r="P691" s="2096"/>
    </row>
    <row r="692" spans="1:16" s="2098" customFormat="1" ht="12.75" customHeight="1" x14ac:dyDescent="0.2">
      <c r="A692" s="2099">
        <v>145</v>
      </c>
      <c r="B692" s="2096" t="s">
        <v>4421</v>
      </c>
      <c r="C692" s="5078" t="s">
        <v>9296</v>
      </c>
      <c r="D692" s="5079"/>
      <c r="E692" s="5079"/>
      <c r="F692" s="5080"/>
      <c r="G692" s="2097">
        <v>42014</v>
      </c>
      <c r="H692" s="2097">
        <v>42339</v>
      </c>
      <c r="I692" s="5070"/>
      <c r="J692" s="5070"/>
      <c r="K692" s="2096"/>
      <c r="L692" s="2096"/>
      <c r="M692" s="2099">
        <v>32</v>
      </c>
      <c r="N692" s="2096" t="s">
        <v>621</v>
      </c>
      <c r="O692" s="2096" t="s">
        <v>596</v>
      </c>
      <c r="P692" s="2096"/>
    </row>
    <row r="693" spans="1:16" s="2098" customFormat="1" ht="12.75" customHeight="1" x14ac:dyDescent="0.2">
      <c r="A693" s="2099">
        <v>146</v>
      </c>
      <c r="B693" s="2096" t="s">
        <v>4421</v>
      </c>
      <c r="C693" s="5078" t="s">
        <v>9297</v>
      </c>
      <c r="D693" s="5079"/>
      <c r="E693" s="5079"/>
      <c r="F693" s="5080"/>
      <c r="G693" s="2097">
        <v>42334</v>
      </c>
      <c r="H693" s="2097">
        <v>42334</v>
      </c>
      <c r="I693" s="5070"/>
      <c r="J693" s="5070"/>
      <c r="K693" s="2096"/>
      <c r="L693" s="2096"/>
      <c r="M693" s="2099">
        <v>1</v>
      </c>
      <c r="N693" s="2096" t="s">
        <v>621</v>
      </c>
      <c r="O693" s="2096" t="s">
        <v>596</v>
      </c>
      <c r="P693" s="2096" t="s">
        <v>2362</v>
      </c>
    </row>
    <row r="694" spans="1:16" s="2098" customFormat="1" ht="12.75" customHeight="1" x14ac:dyDescent="0.2">
      <c r="A694" s="2099">
        <v>147</v>
      </c>
      <c r="B694" s="2096" t="s">
        <v>4421</v>
      </c>
      <c r="C694" s="5078" t="s">
        <v>9298</v>
      </c>
      <c r="D694" s="5079"/>
      <c r="E694" s="5079"/>
      <c r="F694" s="5080"/>
      <c r="G694" s="2097">
        <v>42014</v>
      </c>
      <c r="H694" s="2097">
        <v>42339</v>
      </c>
      <c r="I694" s="5070"/>
      <c r="J694" s="5070"/>
      <c r="K694" s="2096"/>
      <c r="L694" s="2096"/>
      <c r="M694" s="2099">
        <v>29</v>
      </c>
      <c r="N694" s="2096" t="s">
        <v>621</v>
      </c>
      <c r="O694" s="2096" t="s">
        <v>596</v>
      </c>
      <c r="P694" s="2096"/>
    </row>
    <row r="695" spans="1:16" s="2098" customFormat="1" ht="12.75" customHeight="1" x14ac:dyDescent="0.2">
      <c r="A695" s="2099">
        <v>148</v>
      </c>
      <c r="B695" s="2096" t="s">
        <v>4421</v>
      </c>
      <c r="C695" s="5078" t="s">
        <v>9299</v>
      </c>
      <c r="D695" s="5079"/>
      <c r="E695" s="5079"/>
      <c r="F695" s="5080"/>
      <c r="G695" s="2097">
        <v>42041</v>
      </c>
      <c r="H695" s="2097">
        <v>42041</v>
      </c>
      <c r="I695" s="5070"/>
      <c r="J695" s="5070"/>
      <c r="K695" s="2096"/>
      <c r="L695" s="2096"/>
      <c r="M695" s="2099">
        <v>1</v>
      </c>
      <c r="N695" s="2096" t="s">
        <v>621</v>
      </c>
      <c r="O695" s="2096" t="s">
        <v>596</v>
      </c>
      <c r="P695" s="2096"/>
    </row>
    <row r="696" spans="1:16" s="2098" customFormat="1" ht="12.75" customHeight="1" x14ac:dyDescent="0.2">
      <c r="A696" s="2099">
        <v>149</v>
      </c>
      <c r="B696" s="2096" t="s">
        <v>4421</v>
      </c>
      <c r="C696" s="5078" t="s">
        <v>9300</v>
      </c>
      <c r="D696" s="5079"/>
      <c r="E696" s="5079"/>
      <c r="F696" s="5080"/>
      <c r="G696" s="2097">
        <v>42014</v>
      </c>
      <c r="H696" s="2097">
        <v>42369</v>
      </c>
      <c r="I696" s="5070"/>
      <c r="J696" s="5071"/>
      <c r="K696" s="2096"/>
      <c r="L696" s="2096"/>
      <c r="M696" s="2099">
        <v>19</v>
      </c>
      <c r="N696" s="2096" t="s">
        <v>621</v>
      </c>
      <c r="O696" s="2096" t="s">
        <v>596</v>
      </c>
      <c r="P696" s="2096"/>
    </row>
    <row r="697" spans="1:16" s="2098" customFormat="1" ht="12.75" customHeight="1" x14ac:dyDescent="0.2">
      <c r="A697" s="2099">
        <v>150</v>
      </c>
      <c r="B697" s="2096" t="s">
        <v>4421</v>
      </c>
      <c r="C697" s="5078" t="s">
        <v>9167</v>
      </c>
      <c r="D697" s="5079"/>
      <c r="E697" s="5079"/>
      <c r="F697" s="5080"/>
      <c r="G697" s="2097">
        <v>42014</v>
      </c>
      <c r="H697" s="2097">
        <v>42369</v>
      </c>
      <c r="I697" s="5070"/>
      <c r="J697" s="5069">
        <v>3</v>
      </c>
      <c r="K697" s="2096"/>
      <c r="L697" s="2096"/>
      <c r="M697" s="2099">
        <v>34</v>
      </c>
      <c r="N697" s="2096" t="s">
        <v>621</v>
      </c>
      <c r="O697" s="2096" t="s">
        <v>596</v>
      </c>
      <c r="P697" s="2096"/>
    </row>
    <row r="698" spans="1:16" s="2098" customFormat="1" ht="12.75" customHeight="1" x14ac:dyDescent="0.2">
      <c r="A698" s="2099">
        <v>151</v>
      </c>
      <c r="B698" s="2096" t="s">
        <v>4421</v>
      </c>
      <c r="C698" s="5078" t="s">
        <v>9168</v>
      </c>
      <c r="D698" s="5079"/>
      <c r="E698" s="5079"/>
      <c r="F698" s="5080"/>
      <c r="G698" s="2097">
        <v>42026</v>
      </c>
      <c r="H698" s="2097">
        <v>42339</v>
      </c>
      <c r="I698" s="5070"/>
      <c r="J698" s="5070"/>
      <c r="K698" s="2096"/>
      <c r="L698" s="2096"/>
      <c r="M698" s="2099">
        <v>32</v>
      </c>
      <c r="N698" s="2096" t="s">
        <v>621</v>
      </c>
      <c r="O698" s="2096" t="s">
        <v>596</v>
      </c>
      <c r="P698" s="2096"/>
    </row>
    <row r="699" spans="1:16" s="2098" customFormat="1" ht="12.75" customHeight="1" x14ac:dyDescent="0.2">
      <c r="A699" s="2099">
        <v>152</v>
      </c>
      <c r="B699" s="2096" t="s">
        <v>4421</v>
      </c>
      <c r="C699" s="5078" t="s">
        <v>9169</v>
      </c>
      <c r="D699" s="5079"/>
      <c r="E699" s="5079"/>
      <c r="F699" s="5080"/>
      <c r="G699" s="2097">
        <v>42037</v>
      </c>
      <c r="H699" s="2097">
        <v>42339</v>
      </c>
      <c r="I699" s="5070"/>
      <c r="J699" s="5070"/>
      <c r="K699" s="2096"/>
      <c r="L699" s="2096"/>
      <c r="M699" s="2099">
        <v>20</v>
      </c>
      <c r="N699" s="2096" t="s">
        <v>621</v>
      </c>
      <c r="O699" s="2096" t="s">
        <v>596</v>
      </c>
      <c r="P699" s="2096"/>
    </row>
    <row r="700" spans="1:16" s="2098" customFormat="1" ht="12.75" customHeight="1" x14ac:dyDescent="0.2">
      <c r="A700" s="2099">
        <v>153</v>
      </c>
      <c r="B700" s="2096" t="s">
        <v>4421</v>
      </c>
      <c r="C700" s="5078" t="s">
        <v>9170</v>
      </c>
      <c r="D700" s="5079"/>
      <c r="E700" s="5079"/>
      <c r="F700" s="5080"/>
      <c r="G700" s="2097">
        <v>42038</v>
      </c>
      <c r="H700" s="2097">
        <v>42339</v>
      </c>
      <c r="I700" s="5070"/>
      <c r="J700" s="5070"/>
      <c r="K700" s="2096"/>
      <c r="L700" s="2096"/>
      <c r="M700" s="2099">
        <v>35</v>
      </c>
      <c r="N700" s="2096" t="s">
        <v>621</v>
      </c>
      <c r="O700" s="2096" t="s">
        <v>596</v>
      </c>
      <c r="P700" s="2096"/>
    </row>
    <row r="701" spans="1:16" s="2098" customFormat="1" ht="12.75" customHeight="1" x14ac:dyDescent="0.2">
      <c r="A701" s="2099">
        <v>154</v>
      </c>
      <c r="B701" s="2096" t="s">
        <v>4421</v>
      </c>
      <c r="C701" s="5078" t="s">
        <v>9171</v>
      </c>
      <c r="D701" s="5079"/>
      <c r="E701" s="5079"/>
      <c r="F701" s="5080"/>
      <c r="G701" s="2097">
        <v>42048</v>
      </c>
      <c r="H701" s="2097">
        <v>42339</v>
      </c>
      <c r="I701" s="5070"/>
      <c r="J701" s="5070"/>
      <c r="K701" s="2096"/>
      <c r="L701" s="2096"/>
      <c r="M701" s="2099">
        <v>24</v>
      </c>
      <c r="N701" s="2096" t="s">
        <v>621</v>
      </c>
      <c r="O701" s="2096" t="s">
        <v>596</v>
      </c>
      <c r="P701" s="2096"/>
    </row>
    <row r="702" spans="1:16" s="2098" customFormat="1" ht="12.75" customHeight="1" x14ac:dyDescent="0.2">
      <c r="A702" s="2099">
        <v>155</v>
      </c>
      <c r="B702" s="2096" t="s">
        <v>4421</v>
      </c>
      <c r="C702" s="5078" t="s">
        <v>9172</v>
      </c>
      <c r="D702" s="5079"/>
      <c r="E702" s="5079"/>
      <c r="F702" s="5080"/>
      <c r="G702" s="2097">
        <v>42058</v>
      </c>
      <c r="H702" s="2097">
        <v>42339</v>
      </c>
      <c r="I702" s="5070"/>
      <c r="J702" s="5070"/>
      <c r="K702" s="2096"/>
      <c r="L702" s="2096"/>
      <c r="M702" s="2099">
        <v>42</v>
      </c>
      <c r="N702" s="2096" t="s">
        <v>621</v>
      </c>
      <c r="O702" s="2096" t="s">
        <v>596</v>
      </c>
      <c r="P702" s="2096"/>
    </row>
    <row r="703" spans="1:16" s="2098" customFormat="1" ht="12.75" customHeight="1" x14ac:dyDescent="0.2">
      <c r="A703" s="2099">
        <v>156</v>
      </c>
      <c r="B703" s="2096" t="s">
        <v>4421</v>
      </c>
      <c r="C703" s="5078" t="s">
        <v>9173</v>
      </c>
      <c r="D703" s="5079"/>
      <c r="E703" s="5079"/>
      <c r="F703" s="5080"/>
      <c r="G703" s="2097">
        <v>42073</v>
      </c>
      <c r="H703" s="2097">
        <v>42339</v>
      </c>
      <c r="I703" s="5070"/>
      <c r="J703" s="5071"/>
      <c r="K703" s="2096"/>
      <c r="L703" s="2096"/>
      <c r="M703" s="2099">
        <v>36</v>
      </c>
      <c r="N703" s="2096" t="s">
        <v>621</v>
      </c>
      <c r="O703" s="2096" t="s">
        <v>596</v>
      </c>
      <c r="P703" s="2096"/>
    </row>
    <row r="704" spans="1:16" s="2098" customFormat="1" ht="12.75" customHeight="1" x14ac:dyDescent="0.2">
      <c r="A704" s="2099">
        <v>157</v>
      </c>
      <c r="B704" s="2096" t="s">
        <v>4421</v>
      </c>
      <c r="C704" s="5078" t="s">
        <v>9174</v>
      </c>
      <c r="D704" s="5079"/>
      <c r="E704" s="5079"/>
      <c r="F704" s="5080"/>
      <c r="G704" s="2097">
        <v>42080</v>
      </c>
      <c r="H704" s="2097">
        <v>42339</v>
      </c>
      <c r="I704" s="5070"/>
      <c r="J704" s="5069">
        <v>4</v>
      </c>
      <c r="K704" s="2096"/>
      <c r="L704" s="2096"/>
      <c r="M704" s="2099">
        <v>19</v>
      </c>
      <c r="N704" s="2096" t="s">
        <v>621</v>
      </c>
      <c r="O704" s="2096" t="s">
        <v>596</v>
      </c>
      <c r="P704" s="2096"/>
    </row>
    <row r="705" spans="1:16" s="2098" customFormat="1" ht="12.75" customHeight="1" x14ac:dyDescent="0.2">
      <c r="A705" s="2099">
        <v>158</v>
      </c>
      <c r="B705" s="2096" t="s">
        <v>4421</v>
      </c>
      <c r="C705" s="5078" t="s">
        <v>9175</v>
      </c>
      <c r="D705" s="5079"/>
      <c r="E705" s="5079"/>
      <c r="F705" s="5080"/>
      <c r="G705" s="2097">
        <v>42104</v>
      </c>
      <c r="H705" s="2097">
        <v>42339</v>
      </c>
      <c r="I705" s="5070"/>
      <c r="J705" s="5070"/>
      <c r="K705" s="2096"/>
      <c r="L705" s="2096"/>
      <c r="M705" s="2099">
        <v>24</v>
      </c>
      <c r="N705" s="2096" t="s">
        <v>621</v>
      </c>
      <c r="O705" s="2096" t="s">
        <v>596</v>
      </c>
      <c r="P705" s="2096"/>
    </row>
    <row r="706" spans="1:16" s="2098" customFormat="1" ht="12.75" customHeight="1" x14ac:dyDescent="0.2">
      <c r="A706" s="2099">
        <v>159</v>
      </c>
      <c r="B706" s="2096" t="s">
        <v>4421</v>
      </c>
      <c r="C706" s="5078" t="s">
        <v>9176</v>
      </c>
      <c r="D706" s="5079"/>
      <c r="E706" s="5079"/>
      <c r="F706" s="5080"/>
      <c r="G706" s="2097">
        <v>42114</v>
      </c>
      <c r="H706" s="2097">
        <v>42269</v>
      </c>
      <c r="I706" s="5070"/>
      <c r="J706" s="5070"/>
      <c r="K706" s="2096"/>
      <c r="L706" s="2096"/>
      <c r="M706" s="2099">
        <v>21</v>
      </c>
      <c r="N706" s="2096" t="s">
        <v>621</v>
      </c>
      <c r="O706" s="2096" t="s">
        <v>596</v>
      </c>
      <c r="P706" s="2096"/>
    </row>
    <row r="707" spans="1:16" s="2098" customFormat="1" ht="12.75" customHeight="1" x14ac:dyDescent="0.2">
      <c r="A707" s="2099">
        <v>160</v>
      </c>
      <c r="B707" s="2096" t="s">
        <v>4421</v>
      </c>
      <c r="C707" s="5078" t="s">
        <v>9177</v>
      </c>
      <c r="D707" s="5079"/>
      <c r="E707" s="5079"/>
      <c r="F707" s="5080"/>
      <c r="G707" s="2097">
        <v>42114</v>
      </c>
      <c r="H707" s="2097">
        <v>42339</v>
      </c>
      <c r="I707" s="5070"/>
      <c r="J707" s="5070"/>
      <c r="K707" s="2096"/>
      <c r="L707" s="2096"/>
      <c r="M707" s="2099">
        <v>105</v>
      </c>
      <c r="N707" s="2096" t="s">
        <v>621</v>
      </c>
      <c r="O707" s="2096" t="s">
        <v>596</v>
      </c>
      <c r="P707" s="2096"/>
    </row>
    <row r="708" spans="1:16" s="2098" customFormat="1" ht="12.75" customHeight="1" x14ac:dyDescent="0.2">
      <c r="A708" s="2099">
        <v>161</v>
      </c>
      <c r="B708" s="2096" t="s">
        <v>4421</v>
      </c>
      <c r="C708" s="5078" t="s">
        <v>9178</v>
      </c>
      <c r="D708" s="5079"/>
      <c r="E708" s="5079"/>
      <c r="F708" s="5080"/>
      <c r="G708" s="2097">
        <v>42121</v>
      </c>
      <c r="H708" s="2097">
        <v>42368</v>
      </c>
      <c r="I708" s="5070"/>
      <c r="J708" s="5070"/>
      <c r="K708" s="2096"/>
      <c r="L708" s="2096"/>
      <c r="M708" s="2099">
        <v>27</v>
      </c>
      <c r="N708" s="2096" t="s">
        <v>621</v>
      </c>
      <c r="O708" s="2096" t="s">
        <v>596</v>
      </c>
      <c r="P708" s="2096"/>
    </row>
    <row r="709" spans="1:16" s="2098" customFormat="1" ht="12.75" customHeight="1" x14ac:dyDescent="0.2">
      <c r="A709" s="2099">
        <v>162</v>
      </c>
      <c r="B709" s="2096" t="s">
        <v>4421</v>
      </c>
      <c r="C709" s="5078" t="s">
        <v>9179</v>
      </c>
      <c r="D709" s="5079"/>
      <c r="E709" s="5079"/>
      <c r="F709" s="5080"/>
      <c r="G709" s="2097">
        <v>42121</v>
      </c>
      <c r="H709" s="2097">
        <v>42221</v>
      </c>
      <c r="I709" s="5070"/>
      <c r="J709" s="5071"/>
      <c r="K709" s="2096"/>
      <c r="L709" s="2096"/>
      <c r="M709" s="2099">
        <v>28</v>
      </c>
      <c r="N709" s="2096" t="s">
        <v>621</v>
      </c>
      <c r="O709" s="2096" t="s">
        <v>596</v>
      </c>
      <c r="P709" s="2096"/>
    </row>
    <row r="710" spans="1:16" s="2098" customFormat="1" ht="12.75" customHeight="1" x14ac:dyDescent="0.2">
      <c r="A710" s="2099">
        <v>163</v>
      </c>
      <c r="B710" s="2096" t="s">
        <v>4421</v>
      </c>
      <c r="C710" s="5078" t="s">
        <v>9180</v>
      </c>
      <c r="D710" s="5079"/>
      <c r="E710" s="5079"/>
      <c r="F710" s="5080"/>
      <c r="G710" s="2097">
        <v>42142</v>
      </c>
      <c r="H710" s="2097">
        <v>42299</v>
      </c>
      <c r="I710" s="5070"/>
      <c r="J710" s="5069">
        <v>5</v>
      </c>
      <c r="K710" s="2096"/>
      <c r="L710" s="2096"/>
      <c r="M710" s="2099">
        <v>22</v>
      </c>
      <c r="N710" s="2096" t="s">
        <v>621</v>
      </c>
      <c r="O710" s="2096" t="s">
        <v>596</v>
      </c>
      <c r="P710" s="2096"/>
    </row>
    <row r="711" spans="1:16" s="2098" customFormat="1" ht="12.75" customHeight="1" x14ac:dyDescent="0.2">
      <c r="A711" s="2099">
        <v>164</v>
      </c>
      <c r="B711" s="2096" t="s">
        <v>4421</v>
      </c>
      <c r="C711" s="5078" t="s">
        <v>9181</v>
      </c>
      <c r="D711" s="5079"/>
      <c r="E711" s="5079"/>
      <c r="F711" s="5080"/>
      <c r="G711" s="2097">
        <v>42149</v>
      </c>
      <c r="H711" s="2097">
        <v>42339</v>
      </c>
      <c r="I711" s="5070"/>
      <c r="J711" s="5070"/>
      <c r="K711" s="2096"/>
      <c r="L711" s="2096"/>
      <c r="M711" s="2099">
        <v>18</v>
      </c>
      <c r="N711" s="2096" t="s">
        <v>621</v>
      </c>
      <c r="O711" s="2096" t="s">
        <v>596</v>
      </c>
      <c r="P711" s="2096"/>
    </row>
    <row r="712" spans="1:16" s="2098" customFormat="1" ht="12.75" customHeight="1" x14ac:dyDescent="0.2">
      <c r="A712" s="2099">
        <v>165</v>
      </c>
      <c r="B712" s="2096" t="s">
        <v>4421</v>
      </c>
      <c r="C712" s="5078" t="s">
        <v>9182</v>
      </c>
      <c r="D712" s="5079"/>
      <c r="E712" s="5079"/>
      <c r="F712" s="5080"/>
      <c r="G712" s="2097">
        <v>42143</v>
      </c>
      <c r="H712" s="2097">
        <v>42369</v>
      </c>
      <c r="I712" s="5070"/>
      <c r="J712" s="5070"/>
      <c r="K712" s="2096"/>
      <c r="L712" s="2096"/>
      <c r="M712" s="2099">
        <v>19</v>
      </c>
      <c r="N712" s="2096" t="s">
        <v>621</v>
      </c>
      <c r="O712" s="2096" t="s">
        <v>596</v>
      </c>
      <c r="P712" s="2096"/>
    </row>
    <row r="713" spans="1:16" s="2098" customFormat="1" ht="12.75" customHeight="1" x14ac:dyDescent="0.2">
      <c r="A713" s="2099">
        <v>166</v>
      </c>
      <c r="B713" s="2096" t="s">
        <v>4421</v>
      </c>
      <c r="C713" s="5078" t="s">
        <v>9183</v>
      </c>
      <c r="D713" s="5079"/>
      <c r="E713" s="5079"/>
      <c r="F713" s="5080"/>
      <c r="G713" s="2097">
        <v>42149</v>
      </c>
      <c r="H713" s="2097">
        <v>42339</v>
      </c>
      <c r="I713" s="5070"/>
      <c r="J713" s="5070"/>
      <c r="K713" s="2096"/>
      <c r="L713" s="2096"/>
      <c r="M713" s="2099">
        <v>38</v>
      </c>
      <c r="N713" s="2096" t="s">
        <v>621</v>
      </c>
      <c r="O713" s="2096" t="s">
        <v>596</v>
      </c>
      <c r="P713" s="2096"/>
    </row>
    <row r="714" spans="1:16" s="2098" customFormat="1" ht="12.75" customHeight="1" x14ac:dyDescent="0.2">
      <c r="A714" s="2099">
        <v>167</v>
      </c>
      <c r="B714" s="2096" t="s">
        <v>4421</v>
      </c>
      <c r="C714" s="5078" t="s">
        <v>9184</v>
      </c>
      <c r="D714" s="5079"/>
      <c r="E714" s="5079"/>
      <c r="F714" s="5080"/>
      <c r="G714" s="2097">
        <v>42171</v>
      </c>
      <c r="H714" s="2097">
        <v>42171</v>
      </c>
      <c r="I714" s="5070"/>
      <c r="J714" s="5070"/>
      <c r="K714" s="2096"/>
      <c r="L714" s="2096"/>
      <c r="M714" s="2099">
        <v>1</v>
      </c>
      <c r="N714" s="2096" t="s">
        <v>621</v>
      </c>
      <c r="O714" s="2096" t="s">
        <v>596</v>
      </c>
      <c r="P714" s="2096" t="s">
        <v>2362</v>
      </c>
    </row>
    <row r="715" spans="1:16" s="2098" customFormat="1" ht="12.75" customHeight="1" x14ac:dyDescent="0.2">
      <c r="A715" s="2099">
        <v>168</v>
      </c>
      <c r="B715" s="2096" t="s">
        <v>4421</v>
      </c>
      <c r="C715" s="5078" t="s">
        <v>9185</v>
      </c>
      <c r="D715" s="5079"/>
      <c r="E715" s="5079"/>
      <c r="F715" s="5080"/>
      <c r="G715" s="2097">
        <v>42171</v>
      </c>
      <c r="H715" s="2097">
        <v>42369</v>
      </c>
      <c r="I715" s="5070"/>
      <c r="J715" s="5070"/>
      <c r="K715" s="2096"/>
      <c r="L715" s="2096"/>
      <c r="M715" s="2099">
        <v>17</v>
      </c>
      <c r="N715" s="2096" t="s">
        <v>621</v>
      </c>
      <c r="O715" s="2096" t="s">
        <v>596</v>
      </c>
      <c r="P715" s="2096"/>
    </row>
    <row r="716" spans="1:16" s="2098" customFormat="1" ht="12.75" customHeight="1" x14ac:dyDescent="0.2">
      <c r="A716" s="2099">
        <v>169</v>
      </c>
      <c r="B716" s="2096" t="s">
        <v>4421</v>
      </c>
      <c r="C716" s="5078" t="s">
        <v>9186</v>
      </c>
      <c r="D716" s="5079"/>
      <c r="E716" s="5079"/>
      <c r="F716" s="5080"/>
      <c r="G716" s="2097">
        <v>42171</v>
      </c>
      <c r="H716" s="2097">
        <v>42339</v>
      </c>
      <c r="I716" s="5070"/>
      <c r="J716" s="5070"/>
      <c r="K716" s="2096"/>
      <c r="L716" s="2096"/>
      <c r="M716" s="2099">
        <v>38</v>
      </c>
      <c r="N716" s="2096" t="s">
        <v>621</v>
      </c>
      <c r="O716" s="2096" t="s">
        <v>596</v>
      </c>
      <c r="P716" s="2096"/>
    </row>
    <row r="717" spans="1:16" s="2098" customFormat="1" ht="12.75" customHeight="1" x14ac:dyDescent="0.2">
      <c r="A717" s="2099">
        <v>170</v>
      </c>
      <c r="B717" s="2096" t="s">
        <v>4421</v>
      </c>
      <c r="C717" s="5078" t="s">
        <v>9187</v>
      </c>
      <c r="D717" s="5079"/>
      <c r="E717" s="5079"/>
      <c r="F717" s="5080"/>
      <c r="G717" s="2097">
        <v>42177</v>
      </c>
      <c r="H717" s="2097">
        <v>42368</v>
      </c>
      <c r="I717" s="5070"/>
      <c r="J717" s="5070"/>
      <c r="K717" s="2096"/>
      <c r="L717" s="2096"/>
      <c r="M717" s="2099">
        <v>30</v>
      </c>
      <c r="N717" s="2096" t="s">
        <v>621</v>
      </c>
      <c r="O717" s="2096" t="s">
        <v>596</v>
      </c>
      <c r="P717" s="2096"/>
    </row>
    <row r="718" spans="1:16" s="2098" customFormat="1" ht="12.75" customHeight="1" x14ac:dyDescent="0.2">
      <c r="A718" s="2099">
        <v>171</v>
      </c>
      <c r="B718" s="2096" t="s">
        <v>4421</v>
      </c>
      <c r="C718" s="5078" t="s">
        <v>9188</v>
      </c>
      <c r="D718" s="5079"/>
      <c r="E718" s="5079"/>
      <c r="F718" s="5080"/>
      <c r="G718" s="2097">
        <v>42206</v>
      </c>
      <c r="H718" s="2097">
        <v>42212</v>
      </c>
      <c r="I718" s="5070"/>
      <c r="J718" s="5071"/>
      <c r="K718" s="2096"/>
      <c r="L718" s="2096"/>
      <c r="M718" s="2099">
        <v>44</v>
      </c>
      <c r="N718" s="2096" t="s">
        <v>621</v>
      </c>
      <c r="O718" s="2096" t="s">
        <v>596</v>
      </c>
      <c r="P718" s="2096" t="s">
        <v>9292</v>
      </c>
    </row>
    <row r="719" spans="1:16" s="2098" customFormat="1" ht="12.75" customHeight="1" x14ac:dyDescent="0.2">
      <c r="A719" s="2099">
        <v>172</v>
      </c>
      <c r="B719" s="2096" t="s">
        <v>4421</v>
      </c>
      <c r="C719" s="5078" t="s">
        <v>9189</v>
      </c>
      <c r="D719" s="5079"/>
      <c r="E719" s="5079"/>
      <c r="F719" s="5080"/>
      <c r="G719" s="2097">
        <v>42200</v>
      </c>
      <c r="H719" s="2097">
        <v>42339</v>
      </c>
      <c r="I719" s="5070"/>
      <c r="J719" s="5069">
        <v>6</v>
      </c>
      <c r="K719" s="2096"/>
      <c r="L719" s="2096"/>
      <c r="M719" s="2099">
        <v>28</v>
      </c>
      <c r="N719" s="2096" t="s">
        <v>621</v>
      </c>
      <c r="O719" s="2096" t="s">
        <v>596</v>
      </c>
      <c r="P719" s="2096"/>
    </row>
    <row r="720" spans="1:16" s="2098" customFormat="1" ht="12.75" customHeight="1" x14ac:dyDescent="0.2">
      <c r="A720" s="2099">
        <v>173</v>
      </c>
      <c r="B720" s="2096" t="s">
        <v>4421</v>
      </c>
      <c r="C720" s="5078" t="s">
        <v>9293</v>
      </c>
      <c r="D720" s="5079"/>
      <c r="E720" s="5079"/>
      <c r="F720" s="5080"/>
      <c r="G720" s="2097">
        <v>42215</v>
      </c>
      <c r="H720" s="2097">
        <v>42215</v>
      </c>
      <c r="I720" s="5070"/>
      <c r="J720" s="5070"/>
      <c r="K720" s="2096"/>
      <c r="L720" s="2096"/>
      <c r="M720" s="2099">
        <v>1</v>
      </c>
      <c r="N720" s="2096" t="s">
        <v>621</v>
      </c>
      <c r="O720" s="2096" t="s">
        <v>596</v>
      </c>
      <c r="P720" s="2096" t="s">
        <v>2362</v>
      </c>
    </row>
    <row r="721" spans="1:16" s="2098" customFormat="1" ht="12.75" customHeight="1" x14ac:dyDescent="0.2">
      <c r="A721" s="2099">
        <v>174</v>
      </c>
      <c r="B721" s="2096" t="s">
        <v>4421</v>
      </c>
      <c r="C721" s="5078" t="s">
        <v>9190</v>
      </c>
      <c r="D721" s="5079"/>
      <c r="E721" s="5079"/>
      <c r="F721" s="5080"/>
      <c r="G721" s="2097">
        <v>42175</v>
      </c>
      <c r="H721" s="2097">
        <v>42269</v>
      </c>
      <c r="I721" s="5070"/>
      <c r="J721" s="5070"/>
      <c r="K721" s="2096"/>
      <c r="L721" s="2096"/>
      <c r="M721" s="2099">
        <v>21</v>
      </c>
      <c r="N721" s="2096" t="s">
        <v>621</v>
      </c>
      <c r="O721" s="2096" t="s">
        <v>596</v>
      </c>
      <c r="P721" s="2096"/>
    </row>
    <row r="722" spans="1:16" s="2098" customFormat="1" ht="12.75" customHeight="1" x14ac:dyDescent="0.2">
      <c r="A722" s="2099">
        <v>175</v>
      </c>
      <c r="B722" s="2096" t="s">
        <v>4421</v>
      </c>
      <c r="C722" s="5078" t="s">
        <v>9191</v>
      </c>
      <c r="D722" s="5079"/>
      <c r="E722" s="5079"/>
      <c r="F722" s="5080"/>
      <c r="G722" s="2097">
        <v>42212</v>
      </c>
      <c r="H722" s="2097">
        <v>42339</v>
      </c>
      <c r="I722" s="5070"/>
      <c r="J722" s="5070"/>
      <c r="K722" s="2096"/>
      <c r="L722" s="2096"/>
      <c r="M722" s="2099">
        <v>24</v>
      </c>
      <c r="N722" s="2096" t="s">
        <v>621</v>
      </c>
      <c r="O722" s="2096" t="s">
        <v>596</v>
      </c>
      <c r="P722" s="2096"/>
    </row>
    <row r="723" spans="1:16" s="2098" customFormat="1" ht="12.75" customHeight="1" x14ac:dyDescent="0.2">
      <c r="A723" s="2099">
        <v>176</v>
      </c>
      <c r="B723" s="2096" t="s">
        <v>4421</v>
      </c>
      <c r="C723" s="5078" t="s">
        <v>9192</v>
      </c>
      <c r="D723" s="5079"/>
      <c r="E723" s="5079"/>
      <c r="F723" s="5080"/>
      <c r="G723" s="2097">
        <v>42212</v>
      </c>
      <c r="H723" s="2097">
        <v>42368</v>
      </c>
      <c r="I723" s="5070"/>
      <c r="J723" s="5070"/>
      <c r="K723" s="2096"/>
      <c r="L723" s="2096"/>
      <c r="M723" s="2099">
        <v>41</v>
      </c>
      <c r="N723" s="2096" t="s">
        <v>621</v>
      </c>
      <c r="O723" s="2096" t="s">
        <v>596</v>
      </c>
      <c r="P723" s="2096"/>
    </row>
    <row r="724" spans="1:16" s="2098" customFormat="1" ht="12.75" customHeight="1" x14ac:dyDescent="0.2">
      <c r="A724" s="2099">
        <v>177</v>
      </c>
      <c r="B724" s="2096" t="s">
        <v>4421</v>
      </c>
      <c r="C724" s="5078" t="s">
        <v>9193</v>
      </c>
      <c r="D724" s="5079"/>
      <c r="E724" s="5079"/>
      <c r="F724" s="5080"/>
      <c r="G724" s="2097">
        <v>42209</v>
      </c>
      <c r="H724" s="2097">
        <v>42369</v>
      </c>
      <c r="I724" s="5070"/>
      <c r="J724" s="5070"/>
      <c r="K724" s="2096"/>
      <c r="L724" s="2096"/>
      <c r="M724" s="2099">
        <v>39</v>
      </c>
      <c r="N724" s="2096" t="s">
        <v>621</v>
      </c>
      <c r="O724" s="2096" t="s">
        <v>596</v>
      </c>
      <c r="P724" s="2096"/>
    </row>
    <row r="725" spans="1:16" s="2098" customFormat="1" ht="12.75" customHeight="1" x14ac:dyDescent="0.2">
      <c r="A725" s="2099">
        <v>178</v>
      </c>
      <c r="B725" s="2096" t="s">
        <v>4421</v>
      </c>
      <c r="C725" s="5078" t="s">
        <v>9194</v>
      </c>
      <c r="D725" s="5079"/>
      <c r="E725" s="5079"/>
      <c r="F725" s="5080"/>
      <c r="G725" s="2097">
        <v>42226</v>
      </c>
      <c r="H725" s="2097">
        <v>42369</v>
      </c>
      <c r="I725" s="5070"/>
      <c r="J725" s="5071"/>
      <c r="K725" s="2096"/>
      <c r="L725" s="2096"/>
      <c r="M725" s="2099">
        <v>40</v>
      </c>
      <c r="N725" s="2096" t="s">
        <v>621</v>
      </c>
      <c r="O725" s="2096" t="s">
        <v>596</v>
      </c>
      <c r="P725" s="2096"/>
    </row>
    <row r="726" spans="1:16" s="2098" customFormat="1" ht="12.75" customHeight="1" x14ac:dyDescent="0.2">
      <c r="A726" s="2099">
        <v>179</v>
      </c>
      <c r="B726" s="2096" t="s">
        <v>4421</v>
      </c>
      <c r="C726" s="5078" t="s">
        <v>9195</v>
      </c>
      <c r="D726" s="5079"/>
      <c r="E726" s="5079"/>
      <c r="F726" s="5080"/>
      <c r="G726" s="2097">
        <v>42240</v>
      </c>
      <c r="H726" s="2097">
        <v>42369</v>
      </c>
      <c r="I726" s="5070"/>
      <c r="J726" s="5069">
        <v>7</v>
      </c>
      <c r="K726" s="2096"/>
      <c r="L726" s="2096"/>
      <c r="M726" s="2099">
        <v>17</v>
      </c>
      <c r="N726" s="2096" t="s">
        <v>621</v>
      </c>
      <c r="O726" s="2096" t="s">
        <v>596</v>
      </c>
      <c r="P726" s="2096"/>
    </row>
    <row r="727" spans="1:16" s="2098" customFormat="1" ht="12.75" customHeight="1" x14ac:dyDescent="0.2">
      <c r="A727" s="2099">
        <v>180</v>
      </c>
      <c r="B727" s="2096" t="s">
        <v>4421</v>
      </c>
      <c r="C727" s="5078" t="s">
        <v>9196</v>
      </c>
      <c r="D727" s="5079"/>
      <c r="E727" s="5079"/>
      <c r="F727" s="5080"/>
      <c r="G727" s="2097">
        <v>42240</v>
      </c>
      <c r="H727" s="2097">
        <v>42369</v>
      </c>
      <c r="I727" s="5070"/>
      <c r="J727" s="5070"/>
      <c r="K727" s="2096"/>
      <c r="L727" s="2096"/>
      <c r="M727" s="2099">
        <v>25</v>
      </c>
      <c r="N727" s="2096" t="s">
        <v>621</v>
      </c>
      <c r="O727" s="2096" t="s">
        <v>596</v>
      </c>
      <c r="P727" s="2096"/>
    </row>
    <row r="728" spans="1:16" s="2098" customFormat="1" ht="12.75" customHeight="1" x14ac:dyDescent="0.2">
      <c r="A728" s="2099">
        <v>181</v>
      </c>
      <c r="B728" s="2096" t="s">
        <v>4421</v>
      </c>
      <c r="C728" s="5078" t="s">
        <v>9197</v>
      </c>
      <c r="D728" s="5079"/>
      <c r="E728" s="5079"/>
      <c r="F728" s="5080"/>
      <c r="G728" s="2097">
        <v>42240</v>
      </c>
      <c r="H728" s="2097">
        <v>42369</v>
      </c>
      <c r="I728" s="5070"/>
      <c r="J728" s="5070"/>
      <c r="K728" s="2096"/>
      <c r="L728" s="2096"/>
      <c r="M728" s="2099">
        <v>45</v>
      </c>
      <c r="N728" s="2096" t="s">
        <v>621</v>
      </c>
      <c r="O728" s="2096" t="s">
        <v>596</v>
      </c>
      <c r="P728" s="2096"/>
    </row>
    <row r="729" spans="1:16" s="2098" customFormat="1" ht="12.75" customHeight="1" x14ac:dyDescent="0.2">
      <c r="A729" s="2099">
        <v>182</v>
      </c>
      <c r="B729" s="2096" t="s">
        <v>4421</v>
      </c>
      <c r="C729" s="5078" t="s">
        <v>9198</v>
      </c>
      <c r="D729" s="5079"/>
      <c r="E729" s="5079"/>
      <c r="F729" s="5080"/>
      <c r="G729" s="2097">
        <v>42240</v>
      </c>
      <c r="H729" s="2097">
        <v>42369</v>
      </c>
      <c r="I729" s="5070"/>
      <c r="J729" s="5070"/>
      <c r="K729" s="2096"/>
      <c r="L729" s="2096"/>
      <c r="M729" s="2099">
        <v>37</v>
      </c>
      <c r="N729" s="2096" t="s">
        <v>621</v>
      </c>
      <c r="O729" s="2096" t="s">
        <v>596</v>
      </c>
      <c r="P729" s="2096"/>
    </row>
    <row r="730" spans="1:16" s="2098" customFormat="1" ht="12.75" customHeight="1" x14ac:dyDescent="0.2">
      <c r="A730" s="2099">
        <v>183</v>
      </c>
      <c r="B730" s="2096" t="s">
        <v>4421</v>
      </c>
      <c r="C730" s="5078" t="s">
        <v>9199</v>
      </c>
      <c r="D730" s="5079"/>
      <c r="E730" s="5079"/>
      <c r="F730" s="5080"/>
      <c r="G730" s="2097">
        <v>42240</v>
      </c>
      <c r="H730" s="2097">
        <v>42369</v>
      </c>
      <c r="I730" s="5070"/>
      <c r="J730" s="5070"/>
      <c r="K730" s="2096"/>
      <c r="L730" s="2096"/>
      <c r="M730" s="2099">
        <v>22</v>
      </c>
      <c r="N730" s="2096" t="s">
        <v>621</v>
      </c>
      <c r="O730" s="2096" t="s">
        <v>596</v>
      </c>
      <c r="P730" s="2096"/>
    </row>
    <row r="731" spans="1:16" s="2098" customFormat="1" ht="12.75" customHeight="1" x14ac:dyDescent="0.2">
      <c r="A731" s="2099">
        <v>184</v>
      </c>
      <c r="B731" s="2096" t="s">
        <v>4421</v>
      </c>
      <c r="C731" s="5078" t="s">
        <v>9200</v>
      </c>
      <c r="D731" s="5079"/>
      <c r="E731" s="5079"/>
      <c r="F731" s="5080"/>
      <c r="G731" s="2097">
        <v>42240</v>
      </c>
      <c r="H731" s="2097">
        <v>42369</v>
      </c>
      <c r="I731" s="5070"/>
      <c r="J731" s="5070"/>
      <c r="K731" s="2096"/>
      <c r="L731" s="2096"/>
      <c r="M731" s="2099">
        <v>18</v>
      </c>
      <c r="N731" s="2096" t="s">
        <v>621</v>
      </c>
      <c r="O731" s="2096" t="s">
        <v>596</v>
      </c>
      <c r="P731" s="2096"/>
    </row>
    <row r="732" spans="1:16" s="2098" customFormat="1" ht="12.75" customHeight="1" x14ac:dyDescent="0.2">
      <c r="A732" s="2099">
        <v>185</v>
      </c>
      <c r="B732" s="2096" t="s">
        <v>4421</v>
      </c>
      <c r="C732" s="5078" t="s">
        <v>9201</v>
      </c>
      <c r="D732" s="5079"/>
      <c r="E732" s="5079"/>
      <c r="F732" s="5080"/>
      <c r="G732" s="2097">
        <v>42254</v>
      </c>
      <c r="H732" s="2097">
        <v>42339</v>
      </c>
      <c r="I732" s="5070"/>
      <c r="J732" s="5070"/>
      <c r="K732" s="2096"/>
      <c r="L732" s="2096"/>
      <c r="M732" s="2099">
        <v>17</v>
      </c>
      <c r="N732" s="2096" t="s">
        <v>621</v>
      </c>
      <c r="O732" s="2096" t="s">
        <v>596</v>
      </c>
      <c r="P732" s="2096"/>
    </row>
    <row r="733" spans="1:16" s="2098" customFormat="1" ht="12.75" customHeight="1" x14ac:dyDescent="0.2">
      <c r="A733" s="2099">
        <v>186</v>
      </c>
      <c r="B733" s="2096" t="s">
        <v>4421</v>
      </c>
      <c r="C733" s="5078" t="s">
        <v>9202</v>
      </c>
      <c r="D733" s="5079"/>
      <c r="E733" s="5079"/>
      <c r="F733" s="5080"/>
      <c r="G733" s="2097">
        <v>42254</v>
      </c>
      <c r="H733" s="2097">
        <v>42339</v>
      </c>
      <c r="I733" s="5070"/>
      <c r="J733" s="5070"/>
      <c r="K733" s="2096"/>
      <c r="L733" s="2096"/>
      <c r="M733" s="2099">
        <v>25</v>
      </c>
      <c r="N733" s="2096" t="s">
        <v>621</v>
      </c>
      <c r="O733" s="2096" t="s">
        <v>596</v>
      </c>
      <c r="P733" s="2096"/>
    </row>
    <row r="734" spans="1:16" s="2098" customFormat="1" ht="12.75" customHeight="1" x14ac:dyDescent="0.2">
      <c r="A734" s="2099">
        <v>187</v>
      </c>
      <c r="B734" s="2096" t="s">
        <v>4421</v>
      </c>
      <c r="C734" s="5078" t="s">
        <v>9203</v>
      </c>
      <c r="D734" s="5079"/>
      <c r="E734" s="5079"/>
      <c r="F734" s="5080"/>
      <c r="G734" s="2097">
        <v>42254</v>
      </c>
      <c r="H734" s="2097">
        <v>42369</v>
      </c>
      <c r="I734" s="5071"/>
      <c r="J734" s="5071"/>
      <c r="K734" s="2096"/>
      <c r="L734" s="2096"/>
      <c r="M734" s="2099">
        <v>21</v>
      </c>
      <c r="N734" s="2096" t="s">
        <v>621</v>
      </c>
      <c r="O734" s="2096" t="s">
        <v>596</v>
      </c>
      <c r="P734" s="2096"/>
    </row>
    <row r="735" spans="1:16" s="2098" customFormat="1" ht="12.75" customHeight="1" x14ac:dyDescent="0.2">
      <c r="A735" s="2099">
        <v>188</v>
      </c>
      <c r="B735" s="2096" t="s">
        <v>4421</v>
      </c>
      <c r="C735" s="5078" t="s">
        <v>9204</v>
      </c>
      <c r="D735" s="5079"/>
      <c r="E735" s="5079"/>
      <c r="F735" s="5080"/>
      <c r="G735" s="2097">
        <v>42254</v>
      </c>
      <c r="H735" s="2097">
        <v>42339</v>
      </c>
      <c r="I735" s="5069">
        <v>543</v>
      </c>
      <c r="J735" s="5069">
        <v>1</v>
      </c>
      <c r="K735" s="2096"/>
      <c r="L735" s="2096"/>
      <c r="M735" s="2099">
        <v>18</v>
      </c>
      <c r="N735" s="2096" t="s">
        <v>621</v>
      </c>
      <c r="O735" s="2096" t="s">
        <v>596</v>
      </c>
      <c r="P735" s="2096"/>
    </row>
    <row r="736" spans="1:16" s="2098" customFormat="1" ht="12.75" customHeight="1" x14ac:dyDescent="0.2">
      <c r="A736" s="2099">
        <v>189</v>
      </c>
      <c r="B736" s="2096" t="s">
        <v>4421</v>
      </c>
      <c r="C736" s="5078" t="s">
        <v>9205</v>
      </c>
      <c r="D736" s="5079"/>
      <c r="E736" s="5079"/>
      <c r="F736" s="5080"/>
      <c r="G736" s="2097">
        <v>42254</v>
      </c>
      <c r="H736" s="2097">
        <v>42339</v>
      </c>
      <c r="I736" s="5070"/>
      <c r="J736" s="5070"/>
      <c r="K736" s="2096"/>
      <c r="L736" s="2096"/>
      <c r="M736" s="2099">
        <v>20</v>
      </c>
      <c r="N736" s="2096" t="s">
        <v>621</v>
      </c>
      <c r="O736" s="2096" t="s">
        <v>596</v>
      </c>
      <c r="P736" s="2096"/>
    </row>
    <row r="737" spans="1:16" s="2098" customFormat="1" ht="12.75" customHeight="1" x14ac:dyDescent="0.2">
      <c r="A737" s="2099">
        <v>190</v>
      </c>
      <c r="B737" s="2096" t="s">
        <v>4421</v>
      </c>
      <c r="C737" s="5078" t="s">
        <v>9206</v>
      </c>
      <c r="D737" s="5079"/>
      <c r="E737" s="5079"/>
      <c r="F737" s="5080"/>
      <c r="G737" s="2097">
        <v>42262</v>
      </c>
      <c r="H737" s="2097">
        <v>42262</v>
      </c>
      <c r="I737" s="5070"/>
      <c r="J737" s="5070"/>
      <c r="K737" s="2096"/>
      <c r="L737" s="2096"/>
      <c r="M737" s="2099">
        <v>1</v>
      </c>
      <c r="N737" s="2096" t="s">
        <v>621</v>
      </c>
      <c r="O737" s="2096" t="s">
        <v>596</v>
      </c>
      <c r="P737" s="2096" t="s">
        <v>2362</v>
      </c>
    </row>
    <row r="738" spans="1:16" s="2098" customFormat="1" ht="12.75" customHeight="1" x14ac:dyDescent="0.2">
      <c r="A738" s="2099">
        <v>191</v>
      </c>
      <c r="B738" s="2096" t="s">
        <v>4421</v>
      </c>
      <c r="C738" s="5078" t="s">
        <v>9207</v>
      </c>
      <c r="D738" s="5079"/>
      <c r="E738" s="5079"/>
      <c r="F738" s="5080"/>
      <c r="G738" s="2097">
        <v>42255</v>
      </c>
      <c r="H738" s="2097">
        <v>42339</v>
      </c>
      <c r="I738" s="5070"/>
      <c r="J738" s="5070"/>
      <c r="K738" s="2096"/>
      <c r="L738" s="2096"/>
      <c r="M738" s="2099">
        <v>18</v>
      </c>
      <c r="N738" s="2096" t="s">
        <v>621</v>
      </c>
      <c r="O738" s="2096" t="s">
        <v>596</v>
      </c>
      <c r="P738" s="2096"/>
    </row>
    <row r="739" spans="1:16" s="2098" customFormat="1" ht="12.75" customHeight="1" x14ac:dyDescent="0.2">
      <c r="A739" s="2099">
        <v>192</v>
      </c>
      <c r="B739" s="2096" t="s">
        <v>4421</v>
      </c>
      <c r="C739" s="5078" t="s">
        <v>9208</v>
      </c>
      <c r="D739" s="5079"/>
      <c r="E739" s="5079"/>
      <c r="F739" s="5080"/>
      <c r="G739" s="2097">
        <v>42254</v>
      </c>
      <c r="H739" s="2097">
        <v>42008</v>
      </c>
      <c r="I739" s="5070"/>
      <c r="J739" s="5070"/>
      <c r="K739" s="2096"/>
      <c r="L739" s="2096"/>
      <c r="M739" s="2099">
        <v>38</v>
      </c>
      <c r="N739" s="2096" t="s">
        <v>621</v>
      </c>
      <c r="O739" s="2096" t="s">
        <v>596</v>
      </c>
      <c r="P739" s="2096"/>
    </row>
    <row r="740" spans="1:16" s="2098" customFormat="1" ht="12.75" customHeight="1" x14ac:dyDescent="0.2">
      <c r="A740" s="2099">
        <v>193</v>
      </c>
      <c r="B740" s="2096" t="s">
        <v>4421</v>
      </c>
      <c r="C740" s="5078" t="s">
        <v>9209</v>
      </c>
      <c r="D740" s="5079"/>
      <c r="E740" s="5079"/>
      <c r="F740" s="5080"/>
      <c r="G740" s="2097">
        <v>42272</v>
      </c>
      <c r="H740" s="2097">
        <v>42369</v>
      </c>
      <c r="I740" s="5070"/>
      <c r="J740" s="5070"/>
      <c r="K740" s="2096"/>
      <c r="L740" s="2096"/>
      <c r="M740" s="2099">
        <v>16</v>
      </c>
      <c r="N740" s="2096" t="s">
        <v>621</v>
      </c>
      <c r="O740" s="2096" t="s">
        <v>596</v>
      </c>
      <c r="P740" s="2096"/>
    </row>
    <row r="741" spans="1:16" s="2098" customFormat="1" ht="12.75" customHeight="1" x14ac:dyDescent="0.2">
      <c r="A741" s="2099">
        <v>194</v>
      </c>
      <c r="B741" s="2096" t="s">
        <v>4421</v>
      </c>
      <c r="C741" s="5078" t="s">
        <v>9210</v>
      </c>
      <c r="D741" s="5079"/>
      <c r="E741" s="5079"/>
      <c r="F741" s="5080"/>
      <c r="G741" s="2097">
        <v>42279</v>
      </c>
      <c r="H741" s="2097">
        <v>42279</v>
      </c>
      <c r="I741" s="5070"/>
      <c r="J741" s="5070"/>
      <c r="K741" s="2096"/>
      <c r="L741" s="2096"/>
      <c r="M741" s="2099">
        <v>1</v>
      </c>
      <c r="N741" s="2096" t="s">
        <v>621</v>
      </c>
      <c r="O741" s="2096" t="s">
        <v>596</v>
      </c>
      <c r="P741" s="2096" t="s">
        <v>2362</v>
      </c>
    </row>
    <row r="742" spans="1:16" s="2098" customFormat="1" ht="12.75" customHeight="1" x14ac:dyDescent="0.2">
      <c r="A742" s="2099">
        <v>195</v>
      </c>
      <c r="B742" s="2096" t="s">
        <v>4421</v>
      </c>
      <c r="C742" s="5078" t="s">
        <v>9211</v>
      </c>
      <c r="D742" s="5079"/>
      <c r="E742" s="5079"/>
      <c r="F742" s="5080"/>
      <c r="G742" s="2097">
        <v>42272</v>
      </c>
      <c r="H742" s="2097">
        <v>42369</v>
      </c>
      <c r="I742" s="5070"/>
      <c r="J742" s="5070"/>
      <c r="K742" s="2096"/>
      <c r="L742" s="2096"/>
      <c r="M742" s="2099">
        <v>25</v>
      </c>
      <c r="N742" s="2096" t="s">
        <v>621</v>
      </c>
      <c r="O742" s="2096" t="s">
        <v>596</v>
      </c>
      <c r="P742" s="2096"/>
    </row>
    <row r="743" spans="1:16" s="2098" customFormat="1" ht="12.75" customHeight="1" x14ac:dyDescent="0.2">
      <c r="A743" s="2099">
        <v>196</v>
      </c>
      <c r="B743" s="2096" t="s">
        <v>4421</v>
      </c>
      <c r="C743" s="5078" t="s">
        <v>9212</v>
      </c>
      <c r="D743" s="5079"/>
      <c r="E743" s="5079"/>
      <c r="F743" s="5080"/>
      <c r="G743" s="2097">
        <v>42272</v>
      </c>
      <c r="H743" s="2097">
        <v>42307</v>
      </c>
      <c r="I743" s="5070"/>
      <c r="J743" s="5070"/>
      <c r="K743" s="2096"/>
      <c r="L743" s="2096"/>
      <c r="M743" s="2099">
        <v>18</v>
      </c>
      <c r="N743" s="2096" t="s">
        <v>621</v>
      </c>
      <c r="O743" s="2096" t="s">
        <v>596</v>
      </c>
      <c r="P743" s="2096"/>
    </row>
    <row r="744" spans="1:16" s="2098" customFormat="1" ht="12.75" customHeight="1" x14ac:dyDescent="0.2">
      <c r="A744" s="2099">
        <v>197</v>
      </c>
      <c r="B744" s="2096" t="s">
        <v>4421</v>
      </c>
      <c r="C744" s="5078" t="s">
        <v>9213</v>
      </c>
      <c r="D744" s="5079"/>
      <c r="E744" s="5079"/>
      <c r="F744" s="5080"/>
      <c r="G744" s="2097">
        <v>42272</v>
      </c>
      <c r="H744" s="2097">
        <v>42369</v>
      </c>
      <c r="I744" s="5070"/>
      <c r="J744" s="5070"/>
      <c r="K744" s="2096"/>
      <c r="L744" s="2096"/>
      <c r="M744" s="2099">
        <v>26</v>
      </c>
      <c r="N744" s="2096" t="s">
        <v>621</v>
      </c>
      <c r="O744" s="2096" t="s">
        <v>596</v>
      </c>
      <c r="P744" s="2096"/>
    </row>
    <row r="745" spans="1:16" s="2098" customFormat="1" ht="12.75" customHeight="1" x14ac:dyDescent="0.2">
      <c r="A745" s="2099">
        <v>198</v>
      </c>
      <c r="B745" s="2096" t="s">
        <v>4421</v>
      </c>
      <c r="C745" s="5078" t="s">
        <v>9214</v>
      </c>
      <c r="D745" s="5079"/>
      <c r="E745" s="5079"/>
      <c r="F745" s="5080"/>
      <c r="G745" s="2097">
        <v>42272</v>
      </c>
      <c r="H745" s="2097">
        <v>42369</v>
      </c>
      <c r="I745" s="5070"/>
      <c r="J745" s="5071"/>
      <c r="K745" s="2096"/>
      <c r="L745" s="2096"/>
      <c r="M745" s="2099">
        <v>32</v>
      </c>
      <c r="N745" s="2096" t="s">
        <v>621</v>
      </c>
      <c r="O745" s="2096" t="s">
        <v>596</v>
      </c>
      <c r="P745" s="2096"/>
    </row>
    <row r="746" spans="1:16" s="2098" customFormat="1" ht="12.75" customHeight="1" x14ac:dyDescent="0.2">
      <c r="A746" s="2099">
        <v>199</v>
      </c>
      <c r="B746" s="2096" t="s">
        <v>4421</v>
      </c>
      <c r="C746" s="5078" t="s">
        <v>9215</v>
      </c>
      <c r="D746" s="5079"/>
      <c r="E746" s="5079"/>
      <c r="F746" s="5080"/>
      <c r="G746" s="2097">
        <v>42272</v>
      </c>
      <c r="H746" s="2097">
        <v>42333</v>
      </c>
      <c r="I746" s="5070"/>
      <c r="J746" s="5069">
        <v>2</v>
      </c>
      <c r="K746" s="2096"/>
      <c r="L746" s="2096"/>
      <c r="M746" s="2099">
        <v>33</v>
      </c>
      <c r="N746" s="2096" t="s">
        <v>621</v>
      </c>
      <c r="O746" s="2096" t="s">
        <v>596</v>
      </c>
      <c r="P746" s="2096"/>
    </row>
    <row r="747" spans="1:16" s="2098" customFormat="1" ht="12.75" customHeight="1" x14ac:dyDescent="0.2">
      <c r="A747" s="2099">
        <v>200</v>
      </c>
      <c r="B747" s="2096" t="s">
        <v>4421</v>
      </c>
      <c r="C747" s="5078" t="s">
        <v>9216</v>
      </c>
      <c r="D747" s="5079"/>
      <c r="E747" s="5079"/>
      <c r="F747" s="5080"/>
      <c r="G747" s="2097">
        <v>42265</v>
      </c>
      <c r="H747" s="2097">
        <v>42280</v>
      </c>
      <c r="I747" s="5070"/>
      <c r="J747" s="5070"/>
      <c r="K747" s="2096"/>
      <c r="L747" s="2096"/>
      <c r="M747" s="2099">
        <v>23</v>
      </c>
      <c r="N747" s="2096" t="s">
        <v>621</v>
      </c>
      <c r="O747" s="2096" t="s">
        <v>596</v>
      </c>
      <c r="P747" s="2096"/>
    </row>
    <row r="748" spans="1:16" s="2098" customFormat="1" ht="12.75" customHeight="1" x14ac:dyDescent="0.2">
      <c r="A748" s="2099">
        <v>201</v>
      </c>
      <c r="B748" s="2096" t="s">
        <v>4421</v>
      </c>
      <c r="C748" s="5078" t="s">
        <v>9217</v>
      </c>
      <c r="D748" s="5079"/>
      <c r="E748" s="5079"/>
      <c r="F748" s="5080"/>
      <c r="G748" s="2097">
        <v>42272</v>
      </c>
      <c r="H748" s="2097">
        <v>42368</v>
      </c>
      <c r="I748" s="5070"/>
      <c r="J748" s="5070"/>
      <c r="K748" s="2096"/>
      <c r="L748" s="2096"/>
      <c r="M748" s="2099">
        <v>31</v>
      </c>
      <c r="N748" s="2096" t="s">
        <v>621</v>
      </c>
      <c r="O748" s="2096" t="s">
        <v>596</v>
      </c>
      <c r="P748" s="2096"/>
    </row>
    <row r="749" spans="1:16" s="2098" customFormat="1" ht="12.75" customHeight="1" x14ac:dyDescent="0.2">
      <c r="A749" s="2099">
        <v>202</v>
      </c>
      <c r="B749" s="2096" t="s">
        <v>4421</v>
      </c>
      <c r="C749" s="5078" t="s">
        <v>9218</v>
      </c>
      <c r="D749" s="5079"/>
      <c r="E749" s="5079"/>
      <c r="F749" s="5080"/>
      <c r="G749" s="2097">
        <v>42275</v>
      </c>
      <c r="H749" s="2097">
        <v>42333</v>
      </c>
      <c r="I749" s="5070"/>
      <c r="J749" s="5070"/>
      <c r="K749" s="2096"/>
      <c r="L749" s="2096"/>
      <c r="M749" s="2099">
        <v>13</v>
      </c>
      <c r="N749" s="2096" t="s">
        <v>621</v>
      </c>
      <c r="O749" s="2096" t="s">
        <v>596</v>
      </c>
      <c r="P749" s="2096"/>
    </row>
    <row r="750" spans="1:16" s="2098" customFormat="1" ht="12.75" customHeight="1" x14ac:dyDescent="0.2">
      <c r="A750" s="2099">
        <v>203</v>
      </c>
      <c r="B750" s="2096" t="s">
        <v>4421</v>
      </c>
      <c r="C750" s="5078" t="s">
        <v>9219</v>
      </c>
      <c r="D750" s="5079"/>
      <c r="E750" s="5079"/>
      <c r="F750" s="5080"/>
      <c r="G750" s="2097">
        <v>42273</v>
      </c>
      <c r="H750" s="2097">
        <v>42339</v>
      </c>
      <c r="I750" s="5070"/>
      <c r="J750" s="5070"/>
      <c r="K750" s="2096"/>
      <c r="L750" s="2096"/>
      <c r="M750" s="2099">
        <v>37</v>
      </c>
      <c r="N750" s="2096" t="s">
        <v>621</v>
      </c>
      <c r="O750" s="2096" t="s">
        <v>596</v>
      </c>
      <c r="P750" s="2096"/>
    </row>
    <row r="751" spans="1:16" s="2098" customFormat="1" ht="12.75" customHeight="1" x14ac:dyDescent="0.2">
      <c r="A751" s="2099">
        <v>204</v>
      </c>
      <c r="B751" s="2096" t="s">
        <v>4421</v>
      </c>
      <c r="C751" s="5078" t="s">
        <v>9220</v>
      </c>
      <c r="D751" s="5079"/>
      <c r="E751" s="5079"/>
      <c r="F751" s="5080"/>
      <c r="G751" s="2097">
        <v>42292</v>
      </c>
      <c r="H751" s="2097">
        <v>42339</v>
      </c>
      <c r="I751" s="5070"/>
      <c r="J751" s="5070"/>
      <c r="K751" s="2096"/>
      <c r="L751" s="2096"/>
      <c r="M751" s="2099">
        <v>42</v>
      </c>
      <c r="N751" s="2096" t="s">
        <v>621</v>
      </c>
      <c r="O751" s="2096" t="s">
        <v>596</v>
      </c>
      <c r="P751" s="2096"/>
    </row>
    <row r="752" spans="1:16" s="2098" customFormat="1" ht="12.75" customHeight="1" x14ac:dyDescent="0.2">
      <c r="A752" s="2099">
        <v>205</v>
      </c>
      <c r="B752" s="2096" t="s">
        <v>4421</v>
      </c>
      <c r="C752" s="5078" t="s">
        <v>9221</v>
      </c>
      <c r="D752" s="5079"/>
      <c r="E752" s="5079"/>
      <c r="F752" s="5080"/>
      <c r="G752" s="2097">
        <v>42296</v>
      </c>
      <c r="H752" s="2097">
        <v>42368</v>
      </c>
      <c r="I752" s="5070"/>
      <c r="J752" s="5071"/>
      <c r="K752" s="2096"/>
      <c r="L752" s="2096"/>
      <c r="M752" s="2099">
        <v>25</v>
      </c>
      <c r="N752" s="2096" t="s">
        <v>621</v>
      </c>
      <c r="O752" s="2096" t="s">
        <v>596</v>
      </c>
      <c r="P752" s="2096"/>
    </row>
    <row r="753" spans="1:16" s="2098" customFormat="1" ht="12.75" customHeight="1" x14ac:dyDescent="0.2">
      <c r="A753" s="2099">
        <v>206</v>
      </c>
      <c r="B753" s="2096" t="s">
        <v>4421</v>
      </c>
      <c r="C753" s="5078" t="s">
        <v>9222</v>
      </c>
      <c r="D753" s="5079"/>
      <c r="E753" s="5079"/>
      <c r="F753" s="5080"/>
      <c r="G753" s="2097">
        <v>42296</v>
      </c>
      <c r="H753" s="2097">
        <v>42368</v>
      </c>
      <c r="I753" s="5070"/>
      <c r="J753" s="5069">
        <v>3</v>
      </c>
      <c r="K753" s="2096"/>
      <c r="L753" s="2096"/>
      <c r="M753" s="2099">
        <v>30</v>
      </c>
      <c r="N753" s="2096" t="s">
        <v>621</v>
      </c>
      <c r="O753" s="2096" t="s">
        <v>596</v>
      </c>
      <c r="P753" s="2096"/>
    </row>
    <row r="754" spans="1:16" s="2098" customFormat="1" ht="12.75" customHeight="1" x14ac:dyDescent="0.2">
      <c r="A754" s="2099">
        <v>207</v>
      </c>
      <c r="B754" s="2096" t="s">
        <v>4421</v>
      </c>
      <c r="C754" s="5078" t="s">
        <v>9223</v>
      </c>
      <c r="D754" s="5079"/>
      <c r="E754" s="5079"/>
      <c r="F754" s="5080"/>
      <c r="G754" s="2097">
        <v>42292</v>
      </c>
      <c r="H754" s="2097">
        <v>42311</v>
      </c>
      <c r="I754" s="5070"/>
      <c r="J754" s="5070"/>
      <c r="K754" s="2096"/>
      <c r="L754" s="2096"/>
      <c r="M754" s="2099">
        <v>31</v>
      </c>
      <c r="N754" s="2096" t="s">
        <v>621</v>
      </c>
      <c r="O754" s="2096" t="s">
        <v>596</v>
      </c>
      <c r="P754" s="2096"/>
    </row>
    <row r="755" spans="1:16" s="2098" customFormat="1" ht="12.75" customHeight="1" x14ac:dyDescent="0.2">
      <c r="A755" s="2099">
        <v>208</v>
      </c>
      <c r="B755" s="2096" t="s">
        <v>4421</v>
      </c>
      <c r="C755" s="5078" t="s">
        <v>9224</v>
      </c>
      <c r="D755" s="5079"/>
      <c r="E755" s="5079"/>
      <c r="F755" s="5080"/>
      <c r="G755" s="2097">
        <v>42292</v>
      </c>
      <c r="H755" s="2097">
        <v>42311</v>
      </c>
      <c r="I755" s="5070"/>
      <c r="J755" s="5070"/>
      <c r="K755" s="2096"/>
      <c r="L755" s="2096"/>
      <c r="M755" s="2099">
        <v>20</v>
      </c>
      <c r="N755" s="2096" t="s">
        <v>621</v>
      </c>
      <c r="O755" s="2096" t="s">
        <v>596</v>
      </c>
      <c r="P755" s="2096"/>
    </row>
    <row r="756" spans="1:16" s="2098" customFormat="1" ht="12.75" customHeight="1" x14ac:dyDescent="0.2">
      <c r="A756" s="2099">
        <v>209</v>
      </c>
      <c r="B756" s="2096" t="s">
        <v>4421</v>
      </c>
      <c r="C756" s="5078" t="s">
        <v>9225</v>
      </c>
      <c r="D756" s="5079"/>
      <c r="E756" s="5079"/>
      <c r="F756" s="5080"/>
      <c r="G756" s="2097">
        <v>42323</v>
      </c>
      <c r="H756" s="2097">
        <v>42333</v>
      </c>
      <c r="I756" s="5070"/>
      <c r="J756" s="5070"/>
      <c r="K756" s="2096"/>
      <c r="L756" s="2096"/>
      <c r="M756" s="2099">
        <v>26</v>
      </c>
      <c r="N756" s="2096" t="s">
        <v>621</v>
      </c>
      <c r="O756" s="2096" t="s">
        <v>596</v>
      </c>
      <c r="P756" s="2096"/>
    </row>
    <row r="757" spans="1:16" s="2098" customFormat="1" ht="12.75" customHeight="1" x14ac:dyDescent="0.2">
      <c r="A757" s="2099">
        <v>210</v>
      </c>
      <c r="B757" s="2096" t="s">
        <v>4421</v>
      </c>
      <c r="C757" s="5078" t="s">
        <v>9226</v>
      </c>
      <c r="D757" s="5079"/>
      <c r="E757" s="5079"/>
      <c r="F757" s="5080"/>
      <c r="G757" s="2097">
        <v>42292</v>
      </c>
      <c r="H757" s="2097">
        <v>42339</v>
      </c>
      <c r="I757" s="5070"/>
      <c r="J757" s="5070"/>
      <c r="K757" s="2096"/>
      <c r="L757" s="2096"/>
      <c r="M757" s="2099">
        <v>20</v>
      </c>
      <c r="N757" s="2096" t="s">
        <v>621</v>
      </c>
      <c r="O757" s="2096" t="s">
        <v>596</v>
      </c>
      <c r="P757" s="2096"/>
    </row>
    <row r="758" spans="1:16" s="2098" customFormat="1" ht="12.75" customHeight="1" x14ac:dyDescent="0.2">
      <c r="A758" s="2099">
        <v>211</v>
      </c>
      <c r="B758" s="2096" t="s">
        <v>4421</v>
      </c>
      <c r="C758" s="5078" t="s">
        <v>9294</v>
      </c>
      <c r="D758" s="5079"/>
      <c r="E758" s="5079"/>
      <c r="F758" s="5080"/>
      <c r="G758" s="2097">
        <v>42319</v>
      </c>
      <c r="H758" s="2097">
        <v>42368</v>
      </c>
      <c r="I758" s="5070"/>
      <c r="J758" s="5070"/>
      <c r="K758" s="2096"/>
      <c r="L758" s="2096"/>
      <c r="M758" s="2099">
        <v>57</v>
      </c>
      <c r="N758" s="2096" t="s">
        <v>621</v>
      </c>
      <c r="O758" s="2096" t="s">
        <v>596</v>
      </c>
      <c r="P758" s="2096"/>
    </row>
    <row r="759" spans="1:16" s="2098" customFormat="1" ht="12.75" customHeight="1" x14ac:dyDescent="0.2">
      <c r="A759" s="2099">
        <v>212</v>
      </c>
      <c r="B759" s="2096" t="s">
        <v>4421</v>
      </c>
      <c r="C759" s="5078" t="s">
        <v>9227</v>
      </c>
      <c r="D759" s="5079"/>
      <c r="E759" s="5079"/>
      <c r="F759" s="5080"/>
      <c r="G759" s="2097">
        <v>42318</v>
      </c>
      <c r="H759" s="2097">
        <v>42339</v>
      </c>
      <c r="I759" s="5070"/>
      <c r="J759" s="5071"/>
      <c r="K759" s="2096"/>
      <c r="L759" s="2096"/>
      <c r="M759" s="2099">
        <v>18</v>
      </c>
      <c r="N759" s="2096" t="s">
        <v>621</v>
      </c>
      <c r="O759" s="2096" t="s">
        <v>596</v>
      </c>
      <c r="P759" s="2096"/>
    </row>
    <row r="760" spans="1:16" s="2098" customFormat="1" ht="12.75" customHeight="1" x14ac:dyDescent="0.2">
      <c r="A760" s="2099">
        <v>213</v>
      </c>
      <c r="B760" s="2096" t="s">
        <v>4421</v>
      </c>
      <c r="C760" s="5078" t="s">
        <v>9228</v>
      </c>
      <c r="D760" s="5079"/>
      <c r="E760" s="5079"/>
      <c r="F760" s="5080"/>
      <c r="G760" s="2097">
        <v>42310</v>
      </c>
      <c r="H760" s="2097">
        <v>42367</v>
      </c>
      <c r="I760" s="5070"/>
      <c r="J760" s="5069">
        <v>4</v>
      </c>
      <c r="K760" s="2096"/>
      <c r="L760" s="2096"/>
      <c r="M760" s="2099">
        <v>38</v>
      </c>
      <c r="N760" s="2096" t="s">
        <v>621</v>
      </c>
      <c r="O760" s="2096" t="s">
        <v>596</v>
      </c>
      <c r="P760" s="2096"/>
    </row>
    <row r="761" spans="1:16" s="2098" customFormat="1" ht="12.75" customHeight="1" x14ac:dyDescent="0.2">
      <c r="A761" s="2099">
        <v>214</v>
      </c>
      <c r="B761" s="2096" t="s">
        <v>4421</v>
      </c>
      <c r="C761" s="5078" t="s">
        <v>9229</v>
      </c>
      <c r="D761" s="5079"/>
      <c r="E761" s="5079"/>
      <c r="F761" s="5080"/>
      <c r="G761" s="2097">
        <v>42318</v>
      </c>
      <c r="H761" s="2097">
        <v>42339</v>
      </c>
      <c r="I761" s="5070"/>
      <c r="J761" s="5070"/>
      <c r="K761" s="2096"/>
      <c r="L761" s="2096"/>
      <c r="M761" s="2099">
        <v>36</v>
      </c>
      <c r="N761" s="2096" t="s">
        <v>621</v>
      </c>
      <c r="O761" s="2096" t="s">
        <v>596</v>
      </c>
      <c r="P761" s="2096"/>
    </row>
    <row r="762" spans="1:16" s="2098" customFormat="1" ht="12.75" customHeight="1" x14ac:dyDescent="0.2">
      <c r="A762" s="2099">
        <v>215</v>
      </c>
      <c r="B762" s="2096" t="s">
        <v>4421</v>
      </c>
      <c r="C762" s="5078" t="s">
        <v>9230</v>
      </c>
      <c r="D762" s="5079"/>
      <c r="E762" s="5079"/>
      <c r="F762" s="5080"/>
      <c r="G762" s="2097">
        <v>42310</v>
      </c>
      <c r="H762" s="2097">
        <v>42335</v>
      </c>
      <c r="I762" s="5070"/>
      <c r="J762" s="5070"/>
      <c r="K762" s="2096"/>
      <c r="L762" s="2096"/>
      <c r="M762" s="2099">
        <v>21</v>
      </c>
      <c r="N762" s="2096" t="s">
        <v>621</v>
      </c>
      <c r="O762" s="2096" t="s">
        <v>596</v>
      </c>
      <c r="P762" s="2096"/>
    </row>
    <row r="763" spans="1:16" s="2098" customFormat="1" ht="12.75" customHeight="1" x14ac:dyDescent="0.2">
      <c r="A763" s="2099">
        <v>216</v>
      </c>
      <c r="B763" s="2096" t="s">
        <v>4421</v>
      </c>
      <c r="C763" s="5078" t="s">
        <v>9231</v>
      </c>
      <c r="D763" s="5079"/>
      <c r="E763" s="5079"/>
      <c r="F763" s="5080"/>
      <c r="G763" s="2097">
        <v>42310</v>
      </c>
      <c r="H763" s="2097">
        <v>42368</v>
      </c>
      <c r="I763" s="5070"/>
      <c r="J763" s="5070"/>
      <c r="K763" s="2096"/>
      <c r="L763" s="2096"/>
      <c r="M763" s="2099">
        <v>22</v>
      </c>
      <c r="N763" s="2096" t="s">
        <v>621</v>
      </c>
      <c r="O763" s="2096" t="s">
        <v>596</v>
      </c>
      <c r="P763" s="2096"/>
    </row>
    <row r="764" spans="1:16" s="2098" customFormat="1" ht="12.75" customHeight="1" x14ac:dyDescent="0.2">
      <c r="A764" s="2099">
        <v>217</v>
      </c>
      <c r="B764" s="2096" t="s">
        <v>4421</v>
      </c>
      <c r="C764" s="5078" t="s">
        <v>9232</v>
      </c>
      <c r="D764" s="5079"/>
      <c r="E764" s="5079"/>
      <c r="F764" s="5080"/>
      <c r="G764" s="2097">
        <v>42310</v>
      </c>
      <c r="H764" s="2097">
        <v>42368</v>
      </c>
      <c r="I764" s="5070"/>
      <c r="J764" s="5070"/>
      <c r="K764" s="2096"/>
      <c r="L764" s="2096"/>
      <c r="M764" s="2099">
        <v>28</v>
      </c>
      <c r="N764" s="2096" t="s">
        <v>621</v>
      </c>
      <c r="O764" s="2096" t="s">
        <v>596</v>
      </c>
      <c r="P764" s="2096"/>
    </row>
    <row r="765" spans="1:16" s="2098" customFormat="1" ht="12.75" customHeight="1" x14ac:dyDescent="0.2">
      <c r="A765" s="2099">
        <v>218</v>
      </c>
      <c r="B765" s="2096" t="s">
        <v>4421</v>
      </c>
      <c r="C765" s="5078" t="s">
        <v>9233</v>
      </c>
      <c r="D765" s="5079"/>
      <c r="E765" s="5079"/>
      <c r="F765" s="5080"/>
      <c r="G765" s="2097">
        <v>42310</v>
      </c>
      <c r="H765" s="2097">
        <v>42334</v>
      </c>
      <c r="I765" s="5070"/>
      <c r="J765" s="5070"/>
      <c r="K765" s="2096"/>
      <c r="L765" s="2096"/>
      <c r="M765" s="2099">
        <v>25</v>
      </c>
      <c r="N765" s="2096" t="s">
        <v>621</v>
      </c>
      <c r="O765" s="2096" t="s">
        <v>596</v>
      </c>
      <c r="P765" s="2096"/>
    </row>
    <row r="766" spans="1:16" s="2098" customFormat="1" ht="12.75" customHeight="1" x14ac:dyDescent="0.2">
      <c r="A766" s="2099">
        <v>219</v>
      </c>
      <c r="B766" s="2096" t="s">
        <v>4421</v>
      </c>
      <c r="C766" s="5078" t="s">
        <v>9234</v>
      </c>
      <c r="D766" s="5079"/>
      <c r="E766" s="5079"/>
      <c r="F766" s="5080"/>
      <c r="G766" s="2097">
        <v>42310</v>
      </c>
      <c r="H766" s="2097">
        <v>42368</v>
      </c>
      <c r="I766" s="5070"/>
      <c r="J766" s="5071"/>
      <c r="K766" s="2096"/>
      <c r="L766" s="2096"/>
      <c r="M766" s="2099">
        <v>30</v>
      </c>
      <c r="N766" s="2096" t="s">
        <v>621</v>
      </c>
      <c r="O766" s="2096" t="s">
        <v>596</v>
      </c>
      <c r="P766" s="2096"/>
    </row>
    <row r="767" spans="1:16" s="2098" customFormat="1" ht="12.75" customHeight="1" x14ac:dyDescent="0.2">
      <c r="A767" s="2099">
        <v>220</v>
      </c>
      <c r="B767" s="2096" t="s">
        <v>4421</v>
      </c>
      <c r="C767" s="5078" t="s">
        <v>9235</v>
      </c>
      <c r="D767" s="5079"/>
      <c r="E767" s="5079"/>
      <c r="F767" s="5080"/>
      <c r="G767" s="2097">
        <v>42310</v>
      </c>
      <c r="H767" s="2097">
        <v>42334</v>
      </c>
      <c r="I767" s="5070"/>
      <c r="J767" s="5069">
        <v>5</v>
      </c>
      <c r="K767" s="2096"/>
      <c r="L767" s="2096"/>
      <c r="M767" s="2099">
        <v>32</v>
      </c>
      <c r="N767" s="2096" t="s">
        <v>621</v>
      </c>
      <c r="O767" s="2096" t="s">
        <v>596</v>
      </c>
      <c r="P767" s="2096"/>
    </row>
    <row r="768" spans="1:16" s="2098" customFormat="1" ht="12.75" customHeight="1" x14ac:dyDescent="0.2">
      <c r="A768" s="2099">
        <v>221</v>
      </c>
      <c r="B768" s="2096" t="s">
        <v>4421</v>
      </c>
      <c r="C768" s="5078" t="s">
        <v>9236</v>
      </c>
      <c r="D768" s="5079"/>
      <c r="E768" s="5079"/>
      <c r="F768" s="5080"/>
      <c r="G768" s="2097">
        <v>42310</v>
      </c>
      <c r="H768" s="2097">
        <v>42334</v>
      </c>
      <c r="I768" s="5070"/>
      <c r="J768" s="5070"/>
      <c r="K768" s="2096"/>
      <c r="L768" s="2096"/>
      <c r="M768" s="2099">
        <v>28</v>
      </c>
      <c r="N768" s="2096" t="s">
        <v>621</v>
      </c>
      <c r="O768" s="2096" t="s">
        <v>596</v>
      </c>
      <c r="P768" s="2096"/>
    </row>
    <row r="769" spans="1:16" s="2098" customFormat="1" ht="12.75" customHeight="1" x14ac:dyDescent="0.2">
      <c r="A769" s="2099">
        <v>222</v>
      </c>
      <c r="B769" s="2096" t="s">
        <v>4421</v>
      </c>
      <c r="C769" s="5078" t="s">
        <v>9237</v>
      </c>
      <c r="D769" s="5079"/>
      <c r="E769" s="5079"/>
      <c r="F769" s="5080"/>
      <c r="G769" s="2097">
        <v>42310</v>
      </c>
      <c r="H769" s="2097">
        <v>42334</v>
      </c>
      <c r="I769" s="5070"/>
      <c r="J769" s="5070"/>
      <c r="K769" s="2096"/>
      <c r="L769" s="2096"/>
      <c r="M769" s="2099">
        <v>31</v>
      </c>
      <c r="N769" s="2096" t="s">
        <v>621</v>
      </c>
      <c r="O769" s="2096" t="s">
        <v>596</v>
      </c>
      <c r="P769" s="2096"/>
    </row>
    <row r="770" spans="1:16" s="2098" customFormat="1" ht="12.75" customHeight="1" x14ac:dyDescent="0.2">
      <c r="A770" s="2099">
        <v>223</v>
      </c>
      <c r="B770" s="2096" t="s">
        <v>4421</v>
      </c>
      <c r="C770" s="5078" t="s">
        <v>9238</v>
      </c>
      <c r="D770" s="5079"/>
      <c r="E770" s="5079"/>
      <c r="F770" s="5080"/>
      <c r="G770" s="2097">
        <v>42334</v>
      </c>
      <c r="H770" s="2097">
        <v>42334</v>
      </c>
      <c r="I770" s="5070"/>
      <c r="J770" s="5070"/>
      <c r="K770" s="2096"/>
      <c r="L770" s="2096"/>
      <c r="M770" s="2099">
        <v>1</v>
      </c>
      <c r="N770" s="2096" t="s">
        <v>621</v>
      </c>
      <c r="O770" s="2096" t="s">
        <v>596</v>
      </c>
      <c r="P770" s="2096" t="s">
        <v>2362</v>
      </c>
    </row>
    <row r="771" spans="1:16" s="2098" customFormat="1" ht="12.75" customHeight="1" x14ac:dyDescent="0.2">
      <c r="A771" s="2099">
        <v>224</v>
      </c>
      <c r="B771" s="2096" t="s">
        <v>4421</v>
      </c>
      <c r="C771" s="5078" t="s">
        <v>9239</v>
      </c>
      <c r="D771" s="5079"/>
      <c r="E771" s="5079"/>
      <c r="F771" s="5080"/>
      <c r="G771" s="2097">
        <v>42310</v>
      </c>
      <c r="H771" s="2097">
        <v>42334</v>
      </c>
      <c r="I771" s="5070"/>
      <c r="J771" s="5070"/>
      <c r="K771" s="2096"/>
      <c r="L771" s="2096"/>
      <c r="M771" s="2099">
        <v>26</v>
      </c>
      <c r="N771" s="2096" t="s">
        <v>621</v>
      </c>
      <c r="O771" s="2096" t="s">
        <v>596</v>
      </c>
      <c r="P771" s="2096"/>
    </row>
    <row r="772" spans="1:16" s="2098" customFormat="1" ht="12.75" customHeight="1" x14ac:dyDescent="0.2">
      <c r="A772" s="2099">
        <v>225</v>
      </c>
      <c r="B772" s="2096" t="s">
        <v>4421</v>
      </c>
      <c r="C772" s="5078" t="s">
        <v>9240</v>
      </c>
      <c r="D772" s="5079"/>
      <c r="E772" s="5079"/>
      <c r="F772" s="5080"/>
      <c r="G772" s="2097">
        <v>42310</v>
      </c>
      <c r="H772" s="2097">
        <v>42368</v>
      </c>
      <c r="I772" s="5070"/>
      <c r="J772" s="5070"/>
      <c r="K772" s="2096"/>
      <c r="L772" s="2096"/>
      <c r="M772" s="2099">
        <v>39</v>
      </c>
      <c r="N772" s="2096" t="s">
        <v>621</v>
      </c>
      <c r="O772" s="2096" t="s">
        <v>596</v>
      </c>
      <c r="P772" s="2096"/>
    </row>
    <row r="773" spans="1:16" s="2098" customFormat="1" ht="12.75" customHeight="1" x14ac:dyDescent="0.2">
      <c r="A773" s="2099">
        <v>226</v>
      </c>
      <c r="B773" s="2096" t="s">
        <v>4421</v>
      </c>
      <c r="C773" s="5078" t="s">
        <v>9241</v>
      </c>
      <c r="D773" s="5079"/>
      <c r="E773" s="5079"/>
      <c r="F773" s="5080"/>
      <c r="G773" s="2097">
        <v>42310</v>
      </c>
      <c r="H773" s="2097">
        <v>42368</v>
      </c>
      <c r="I773" s="5070"/>
      <c r="J773" s="5070"/>
      <c r="K773" s="2096"/>
      <c r="L773" s="2096"/>
      <c r="M773" s="2099">
        <v>24</v>
      </c>
      <c r="N773" s="2096" t="s">
        <v>621</v>
      </c>
      <c r="O773" s="2096" t="s">
        <v>596</v>
      </c>
      <c r="P773" s="2096"/>
    </row>
    <row r="774" spans="1:16" s="2098" customFormat="1" ht="12.75" customHeight="1" x14ac:dyDescent="0.2">
      <c r="A774" s="2099">
        <v>227</v>
      </c>
      <c r="B774" s="2096" t="s">
        <v>4421</v>
      </c>
      <c r="C774" s="5078" t="s">
        <v>9242</v>
      </c>
      <c r="D774" s="5079"/>
      <c r="E774" s="5079"/>
      <c r="F774" s="5080"/>
      <c r="G774" s="2097">
        <v>42310</v>
      </c>
      <c r="H774" s="2097">
        <v>42334</v>
      </c>
      <c r="I774" s="5070"/>
      <c r="J774" s="5071"/>
      <c r="K774" s="2096"/>
      <c r="L774" s="2096"/>
      <c r="M774" s="2099">
        <v>25</v>
      </c>
      <c r="N774" s="2096" t="s">
        <v>621</v>
      </c>
      <c r="O774" s="2096" t="s">
        <v>596</v>
      </c>
      <c r="P774" s="2096"/>
    </row>
    <row r="775" spans="1:16" s="2098" customFormat="1" ht="12.75" customHeight="1" x14ac:dyDescent="0.2">
      <c r="A775" s="2099">
        <v>228</v>
      </c>
      <c r="B775" s="2096" t="s">
        <v>4421</v>
      </c>
      <c r="C775" s="5078" t="s">
        <v>9243</v>
      </c>
      <c r="D775" s="5079"/>
      <c r="E775" s="5079"/>
      <c r="F775" s="5080"/>
      <c r="G775" s="2097">
        <v>42310</v>
      </c>
      <c r="H775" s="2097">
        <v>42368</v>
      </c>
      <c r="I775" s="5070"/>
      <c r="J775" s="5069">
        <v>6</v>
      </c>
      <c r="K775" s="2096"/>
      <c r="L775" s="2096"/>
      <c r="M775" s="2099">
        <v>23</v>
      </c>
      <c r="N775" s="2096" t="s">
        <v>621</v>
      </c>
      <c r="O775" s="2096" t="s">
        <v>596</v>
      </c>
      <c r="P775" s="2096"/>
    </row>
    <row r="776" spans="1:16" s="2098" customFormat="1" ht="12.75" customHeight="1" x14ac:dyDescent="0.2">
      <c r="A776" s="2099">
        <v>229</v>
      </c>
      <c r="B776" s="2096" t="s">
        <v>4421</v>
      </c>
      <c r="C776" s="5078" t="s">
        <v>9244</v>
      </c>
      <c r="D776" s="5079"/>
      <c r="E776" s="5079"/>
      <c r="F776" s="5080"/>
      <c r="G776" s="2097">
        <v>42310</v>
      </c>
      <c r="H776" s="2097">
        <v>42368</v>
      </c>
      <c r="I776" s="5070"/>
      <c r="J776" s="5070"/>
      <c r="K776" s="2096"/>
      <c r="L776" s="2096"/>
      <c r="M776" s="2099">
        <v>26</v>
      </c>
      <c r="N776" s="2096" t="s">
        <v>621</v>
      </c>
      <c r="O776" s="2096" t="s">
        <v>596</v>
      </c>
      <c r="P776" s="2096"/>
    </row>
    <row r="777" spans="1:16" s="2098" customFormat="1" ht="12.75" customHeight="1" x14ac:dyDescent="0.2">
      <c r="A777" s="2099">
        <v>230</v>
      </c>
      <c r="B777" s="2096" t="s">
        <v>4421</v>
      </c>
      <c r="C777" s="5078" t="s">
        <v>9245</v>
      </c>
      <c r="D777" s="5079"/>
      <c r="E777" s="5079"/>
      <c r="F777" s="5080"/>
      <c r="G777" s="2097">
        <v>42310</v>
      </c>
      <c r="H777" s="2097">
        <v>42334</v>
      </c>
      <c r="I777" s="5070"/>
      <c r="J777" s="5070"/>
      <c r="K777" s="2096"/>
      <c r="L777" s="2096"/>
      <c r="M777" s="2099">
        <v>29</v>
      </c>
      <c r="N777" s="2096" t="s">
        <v>621</v>
      </c>
      <c r="O777" s="2096" t="s">
        <v>596</v>
      </c>
      <c r="P777" s="2096"/>
    </row>
    <row r="778" spans="1:16" s="2098" customFormat="1" ht="12.75" customHeight="1" x14ac:dyDescent="0.2">
      <c r="A778" s="2099">
        <v>231</v>
      </c>
      <c r="B778" s="2096" t="s">
        <v>4421</v>
      </c>
      <c r="C778" s="5078" t="s">
        <v>9246</v>
      </c>
      <c r="D778" s="5079"/>
      <c r="E778" s="5079"/>
      <c r="F778" s="5080"/>
      <c r="G778" s="2097">
        <v>42310</v>
      </c>
      <c r="H778" s="2097">
        <v>42334</v>
      </c>
      <c r="I778" s="5070"/>
      <c r="J778" s="5070"/>
      <c r="K778" s="2096"/>
      <c r="L778" s="2096"/>
      <c r="M778" s="2099">
        <v>15</v>
      </c>
      <c r="N778" s="2096" t="s">
        <v>621</v>
      </c>
      <c r="O778" s="2096" t="s">
        <v>596</v>
      </c>
      <c r="P778" s="2096"/>
    </row>
    <row r="779" spans="1:16" s="2098" customFormat="1" ht="12.75" customHeight="1" x14ac:dyDescent="0.2">
      <c r="A779" s="2099">
        <v>232</v>
      </c>
      <c r="B779" s="2096" t="s">
        <v>4421</v>
      </c>
      <c r="C779" s="5078" t="s">
        <v>9247</v>
      </c>
      <c r="D779" s="5079"/>
      <c r="E779" s="5079"/>
      <c r="F779" s="5080"/>
      <c r="G779" s="2097">
        <v>42310</v>
      </c>
      <c r="H779" s="2097">
        <v>42334</v>
      </c>
      <c r="I779" s="5070"/>
      <c r="J779" s="5070"/>
      <c r="K779" s="2096"/>
      <c r="L779" s="2096"/>
      <c r="M779" s="2099">
        <v>16</v>
      </c>
      <c r="N779" s="2096" t="s">
        <v>621</v>
      </c>
      <c r="O779" s="2096" t="s">
        <v>596</v>
      </c>
      <c r="P779" s="2096"/>
    </row>
    <row r="780" spans="1:16" s="2098" customFormat="1" ht="12.75" customHeight="1" x14ac:dyDescent="0.2">
      <c r="A780" s="2099">
        <v>233</v>
      </c>
      <c r="B780" s="2096" t="s">
        <v>4421</v>
      </c>
      <c r="C780" s="5078" t="s">
        <v>9248</v>
      </c>
      <c r="D780" s="5079"/>
      <c r="E780" s="5079"/>
      <c r="F780" s="5080"/>
      <c r="G780" s="2097">
        <v>42310</v>
      </c>
      <c r="H780" s="2097">
        <v>42368</v>
      </c>
      <c r="I780" s="5070"/>
      <c r="J780" s="5070"/>
      <c r="K780" s="2096"/>
      <c r="L780" s="2096"/>
      <c r="M780" s="2099">
        <v>34</v>
      </c>
      <c r="N780" s="2096" t="s">
        <v>621</v>
      </c>
      <c r="O780" s="2096" t="s">
        <v>596</v>
      </c>
      <c r="P780" s="2096"/>
    </row>
    <row r="781" spans="1:16" s="2098" customFormat="1" ht="12.75" customHeight="1" x14ac:dyDescent="0.2">
      <c r="A781" s="2099">
        <v>234</v>
      </c>
      <c r="B781" s="2096" t="s">
        <v>4421</v>
      </c>
      <c r="C781" s="5078" t="s">
        <v>9249</v>
      </c>
      <c r="D781" s="5079"/>
      <c r="E781" s="5079"/>
      <c r="F781" s="5080"/>
      <c r="G781" s="2097">
        <v>42310</v>
      </c>
      <c r="H781" s="2097">
        <v>42334</v>
      </c>
      <c r="I781" s="5070"/>
      <c r="J781" s="5070"/>
      <c r="K781" s="2096"/>
      <c r="L781" s="2096"/>
      <c r="M781" s="2099">
        <v>18</v>
      </c>
      <c r="N781" s="2096" t="s">
        <v>621</v>
      </c>
      <c r="O781" s="2096" t="s">
        <v>596</v>
      </c>
      <c r="P781" s="2096"/>
    </row>
    <row r="782" spans="1:16" s="2098" customFormat="1" ht="12.75" customHeight="1" x14ac:dyDescent="0.2">
      <c r="A782" s="2099">
        <v>235</v>
      </c>
      <c r="B782" s="2096" t="s">
        <v>4421</v>
      </c>
      <c r="C782" s="5078" t="s">
        <v>9250</v>
      </c>
      <c r="D782" s="5079"/>
      <c r="E782" s="5079"/>
      <c r="F782" s="5080"/>
      <c r="G782" s="2097">
        <v>42310</v>
      </c>
      <c r="H782" s="2097">
        <v>42368</v>
      </c>
      <c r="I782" s="5070"/>
      <c r="J782" s="5070"/>
      <c r="K782" s="2096"/>
      <c r="L782" s="2096"/>
      <c r="M782" s="2099">
        <v>32</v>
      </c>
      <c r="N782" s="2096" t="s">
        <v>621</v>
      </c>
      <c r="O782" s="2096" t="s">
        <v>596</v>
      </c>
      <c r="P782" s="2096"/>
    </row>
    <row r="783" spans="1:16" s="2098" customFormat="1" ht="12.75" customHeight="1" x14ac:dyDescent="0.2">
      <c r="A783" s="2099">
        <v>236</v>
      </c>
      <c r="B783" s="2096" t="s">
        <v>4421</v>
      </c>
      <c r="C783" s="5078" t="s">
        <v>9251</v>
      </c>
      <c r="D783" s="5079"/>
      <c r="E783" s="5079"/>
      <c r="F783" s="5080"/>
      <c r="G783" s="2097">
        <v>42323</v>
      </c>
      <c r="H783" s="2097">
        <v>42347</v>
      </c>
      <c r="I783" s="5070"/>
      <c r="J783" s="5071"/>
      <c r="K783" s="2096"/>
      <c r="L783" s="2096"/>
      <c r="M783" s="2099">
        <v>26</v>
      </c>
      <c r="N783" s="2096" t="s">
        <v>621</v>
      </c>
      <c r="O783" s="2096" t="s">
        <v>596</v>
      </c>
      <c r="P783" s="2096"/>
    </row>
    <row r="784" spans="1:16" s="2098" customFormat="1" ht="12.75" customHeight="1" x14ac:dyDescent="0.2">
      <c r="A784" s="2099">
        <v>237</v>
      </c>
      <c r="B784" s="2096" t="s">
        <v>4421</v>
      </c>
      <c r="C784" s="5078" t="s">
        <v>9252</v>
      </c>
      <c r="D784" s="5079"/>
      <c r="E784" s="5079"/>
      <c r="F784" s="5080"/>
      <c r="G784" s="2097">
        <v>42332</v>
      </c>
      <c r="H784" s="2097">
        <v>42339</v>
      </c>
      <c r="I784" s="5070"/>
      <c r="J784" s="5069">
        <v>7</v>
      </c>
      <c r="K784" s="2096"/>
      <c r="L784" s="2096"/>
      <c r="M784" s="2099">
        <v>20</v>
      </c>
      <c r="N784" s="2096" t="s">
        <v>621</v>
      </c>
      <c r="O784" s="2096" t="s">
        <v>596</v>
      </c>
      <c r="P784" s="2096"/>
    </row>
    <row r="785" spans="1:16" s="2098" customFormat="1" ht="12.75" customHeight="1" x14ac:dyDescent="0.2">
      <c r="A785" s="2099">
        <v>238</v>
      </c>
      <c r="B785" s="2096" t="s">
        <v>4421</v>
      </c>
      <c r="C785" s="5078" t="s">
        <v>9253</v>
      </c>
      <c r="D785" s="5079"/>
      <c r="E785" s="5079"/>
      <c r="F785" s="5080"/>
      <c r="G785" s="2097">
        <v>42328</v>
      </c>
      <c r="H785" s="2097">
        <v>42368</v>
      </c>
      <c r="I785" s="5070"/>
      <c r="J785" s="5070"/>
      <c r="K785" s="2096"/>
      <c r="L785" s="2096"/>
      <c r="M785" s="2099">
        <v>42</v>
      </c>
      <c r="N785" s="2096" t="s">
        <v>621</v>
      </c>
      <c r="O785" s="2096" t="s">
        <v>596</v>
      </c>
      <c r="P785" s="2096"/>
    </row>
    <row r="786" spans="1:16" s="2098" customFormat="1" ht="12.75" customHeight="1" x14ac:dyDescent="0.2">
      <c r="A786" s="2099">
        <v>239</v>
      </c>
      <c r="B786" s="2096" t="s">
        <v>4421</v>
      </c>
      <c r="C786" s="5078" t="s">
        <v>9254</v>
      </c>
      <c r="D786" s="5079"/>
      <c r="E786" s="5079"/>
      <c r="F786" s="5080"/>
      <c r="G786" s="2097">
        <v>42330</v>
      </c>
      <c r="H786" s="2097">
        <v>42347</v>
      </c>
      <c r="I786" s="5070"/>
      <c r="J786" s="5070"/>
      <c r="K786" s="2096"/>
      <c r="L786" s="2096"/>
      <c r="M786" s="2099">
        <v>29</v>
      </c>
      <c r="N786" s="2096" t="s">
        <v>621</v>
      </c>
      <c r="O786" s="2096" t="s">
        <v>596</v>
      </c>
      <c r="P786" s="2096"/>
    </row>
    <row r="787" spans="1:16" s="2098" customFormat="1" ht="12.75" customHeight="1" x14ac:dyDescent="0.2">
      <c r="A787" s="2099">
        <v>240</v>
      </c>
      <c r="B787" s="2096" t="s">
        <v>4421</v>
      </c>
      <c r="C787" s="5078" t="s">
        <v>9255</v>
      </c>
      <c r="D787" s="5079"/>
      <c r="E787" s="5079"/>
      <c r="F787" s="5080"/>
      <c r="G787" s="2097">
        <v>42330</v>
      </c>
      <c r="H787" s="2097">
        <v>42347</v>
      </c>
      <c r="I787" s="5070"/>
      <c r="J787" s="5070"/>
      <c r="K787" s="2096"/>
      <c r="L787" s="2096"/>
      <c r="M787" s="2099">
        <v>25</v>
      </c>
      <c r="N787" s="2096" t="s">
        <v>621</v>
      </c>
      <c r="O787" s="2096" t="s">
        <v>596</v>
      </c>
      <c r="P787" s="2096"/>
    </row>
    <row r="788" spans="1:16" s="2098" customFormat="1" ht="12.75" customHeight="1" x14ac:dyDescent="0.2">
      <c r="A788" s="2099">
        <v>241</v>
      </c>
      <c r="B788" s="2096" t="s">
        <v>4421</v>
      </c>
      <c r="C788" s="5078" t="s">
        <v>9256</v>
      </c>
      <c r="D788" s="5079"/>
      <c r="E788" s="5079"/>
      <c r="F788" s="5080"/>
      <c r="G788" s="2097">
        <v>42330</v>
      </c>
      <c r="H788" s="2097">
        <v>42347</v>
      </c>
      <c r="I788" s="5070"/>
      <c r="J788" s="5070"/>
      <c r="K788" s="2096"/>
      <c r="L788" s="2096"/>
      <c r="M788" s="2099">
        <v>39</v>
      </c>
      <c r="N788" s="2096" t="s">
        <v>621</v>
      </c>
      <c r="O788" s="2096" t="s">
        <v>596</v>
      </c>
      <c r="P788" s="2096"/>
    </row>
    <row r="789" spans="1:16" s="2098" customFormat="1" ht="12.75" customHeight="1" x14ac:dyDescent="0.2">
      <c r="A789" s="2099">
        <v>242</v>
      </c>
      <c r="B789" s="2096" t="s">
        <v>4421</v>
      </c>
      <c r="C789" s="5078" t="s">
        <v>9257</v>
      </c>
      <c r="D789" s="5079"/>
      <c r="E789" s="5079"/>
      <c r="F789" s="5080"/>
      <c r="G789" s="2097">
        <v>42330</v>
      </c>
      <c r="H789" s="2097">
        <v>42368</v>
      </c>
      <c r="I789" s="5070"/>
      <c r="J789" s="5070"/>
      <c r="K789" s="2096"/>
      <c r="L789" s="2096"/>
      <c r="M789" s="2099">
        <v>47</v>
      </c>
      <c r="N789" s="2096" t="s">
        <v>621</v>
      </c>
      <c r="O789" s="2096" t="s">
        <v>596</v>
      </c>
      <c r="P789" s="2096"/>
    </row>
    <row r="790" spans="1:16" s="2098" customFormat="1" ht="12.75" customHeight="1" x14ac:dyDescent="0.2">
      <c r="A790" s="2099">
        <v>243</v>
      </c>
      <c r="B790" s="2096" t="s">
        <v>4421</v>
      </c>
      <c r="C790" s="5078" t="s">
        <v>9258</v>
      </c>
      <c r="D790" s="5079"/>
      <c r="E790" s="5079"/>
      <c r="F790" s="5080"/>
      <c r="G790" s="2097">
        <v>42330</v>
      </c>
      <c r="H790" s="2097">
        <v>42349</v>
      </c>
      <c r="I790" s="5071"/>
      <c r="J790" s="5071"/>
      <c r="K790" s="2096"/>
      <c r="L790" s="2096"/>
      <c r="M790" s="2099">
        <v>38</v>
      </c>
      <c r="N790" s="2096" t="s">
        <v>621</v>
      </c>
      <c r="O790" s="2096" t="s">
        <v>596</v>
      </c>
      <c r="P790" s="2096"/>
    </row>
    <row r="791" spans="1:16" s="2098" customFormat="1" ht="12.75" customHeight="1" x14ac:dyDescent="0.2">
      <c r="A791" s="2096"/>
      <c r="B791" s="2105" t="s">
        <v>4575</v>
      </c>
      <c r="C791" s="5087" t="s">
        <v>4978</v>
      </c>
      <c r="D791" s="5088"/>
      <c r="E791" s="5088"/>
      <c r="F791" s="5089"/>
      <c r="G791" s="2097"/>
      <c r="H791" s="2097"/>
      <c r="I791" s="5069">
        <v>544</v>
      </c>
      <c r="J791" s="5069">
        <v>1</v>
      </c>
      <c r="K791" s="2096"/>
      <c r="L791" s="2096"/>
      <c r="M791" s="2099"/>
      <c r="N791" s="2096"/>
      <c r="O791" s="2096"/>
      <c r="P791" s="2096"/>
    </row>
    <row r="792" spans="1:16" s="2098" customFormat="1" ht="27.75" customHeight="1" x14ac:dyDescent="0.2">
      <c r="A792" s="2099">
        <v>244</v>
      </c>
      <c r="B792" s="2096" t="s">
        <v>4575</v>
      </c>
      <c r="C792" s="5075" t="s">
        <v>9301</v>
      </c>
      <c r="D792" s="5076"/>
      <c r="E792" s="5076"/>
      <c r="F792" s="5077"/>
      <c r="G792" s="2097">
        <v>41995</v>
      </c>
      <c r="H792" s="2097">
        <v>42262</v>
      </c>
      <c r="I792" s="5070"/>
      <c r="J792" s="5070"/>
      <c r="K792" s="2096"/>
      <c r="L792" s="2096"/>
      <c r="M792" s="2099">
        <v>41</v>
      </c>
      <c r="N792" s="2096" t="s">
        <v>621</v>
      </c>
      <c r="O792" s="2096" t="s">
        <v>596</v>
      </c>
      <c r="P792" s="2096"/>
    </row>
    <row r="793" spans="1:16" s="2098" customFormat="1" ht="12.75" customHeight="1" x14ac:dyDescent="0.2">
      <c r="A793" s="2099">
        <v>245</v>
      </c>
      <c r="B793" s="2096" t="s">
        <v>4575</v>
      </c>
      <c r="C793" s="2096" t="s">
        <v>9302</v>
      </c>
      <c r="D793" s="2096"/>
      <c r="E793" s="2096"/>
      <c r="F793" s="2096"/>
      <c r="G793" s="2097">
        <v>41999</v>
      </c>
      <c r="H793" s="2097">
        <v>42006</v>
      </c>
      <c r="I793" s="5070"/>
      <c r="J793" s="5070"/>
      <c r="K793" s="2096"/>
      <c r="L793" s="2096"/>
      <c r="M793" s="2099">
        <v>27</v>
      </c>
      <c r="N793" s="2096" t="s">
        <v>621</v>
      </c>
      <c r="O793" s="2096" t="s">
        <v>596</v>
      </c>
      <c r="P793" s="2096" t="s">
        <v>9290</v>
      </c>
    </row>
    <row r="794" spans="1:16" s="2098" customFormat="1" ht="12.75" customHeight="1" x14ac:dyDescent="0.2">
      <c r="A794" s="2099">
        <v>246</v>
      </c>
      <c r="B794" s="2096" t="s">
        <v>4575</v>
      </c>
      <c r="C794" s="2096" t="s">
        <v>9303</v>
      </c>
      <c r="D794" s="2096"/>
      <c r="E794" s="2096"/>
      <c r="F794" s="2096"/>
      <c r="G794" s="2097">
        <v>42016</v>
      </c>
      <c r="H794" s="2097">
        <v>42124</v>
      </c>
      <c r="I794" s="5070"/>
      <c r="J794" s="5070"/>
      <c r="K794" s="2096"/>
      <c r="L794" s="2096"/>
      <c r="M794" s="2099">
        <v>23</v>
      </c>
      <c r="N794" s="2096" t="s">
        <v>621</v>
      </c>
      <c r="O794" s="2096" t="s">
        <v>596</v>
      </c>
      <c r="P794" s="2096"/>
    </row>
    <row r="795" spans="1:16" s="2098" customFormat="1" ht="12.75" customHeight="1" x14ac:dyDescent="0.2">
      <c r="A795" s="2099">
        <v>247</v>
      </c>
      <c r="B795" s="2096" t="s">
        <v>4575</v>
      </c>
      <c r="C795" s="2096" t="s">
        <v>9304</v>
      </c>
      <c r="D795" s="2096"/>
      <c r="E795" s="2096"/>
      <c r="F795" s="2096"/>
      <c r="G795" s="2097">
        <v>42030</v>
      </c>
      <c r="H795" s="2097">
        <v>42156</v>
      </c>
      <c r="I795" s="5070"/>
      <c r="J795" s="5070"/>
      <c r="K795" s="2096"/>
      <c r="L795" s="2096"/>
      <c r="M795" s="2099">
        <v>36</v>
      </c>
      <c r="N795" s="2096" t="s">
        <v>621</v>
      </c>
      <c r="O795" s="2096" t="s">
        <v>596</v>
      </c>
      <c r="P795" s="2096"/>
    </row>
    <row r="796" spans="1:16" s="2098" customFormat="1" ht="26.25" customHeight="1" x14ac:dyDescent="0.2">
      <c r="A796" s="2099">
        <v>248</v>
      </c>
      <c r="B796" s="2096" t="s">
        <v>4575</v>
      </c>
      <c r="C796" s="5075" t="s">
        <v>9305</v>
      </c>
      <c r="D796" s="5076"/>
      <c r="E796" s="5076"/>
      <c r="F796" s="5077"/>
      <c r="G796" s="2097">
        <v>42055</v>
      </c>
      <c r="H796" s="2097">
        <v>42131</v>
      </c>
      <c r="I796" s="5070"/>
      <c r="J796" s="5070"/>
      <c r="K796" s="2096"/>
      <c r="L796" s="2096"/>
      <c r="M796" s="2099">
        <v>42</v>
      </c>
      <c r="N796" s="2096" t="s">
        <v>621</v>
      </c>
      <c r="O796" s="2096" t="s">
        <v>596</v>
      </c>
      <c r="P796" s="2096"/>
    </row>
    <row r="797" spans="1:16" s="2098" customFormat="1" ht="12.75" customHeight="1" x14ac:dyDescent="0.2">
      <c r="A797" s="2099">
        <v>249</v>
      </c>
      <c r="B797" s="2096" t="s">
        <v>4575</v>
      </c>
      <c r="C797" s="2096" t="s">
        <v>9306</v>
      </c>
      <c r="D797" s="2096"/>
      <c r="E797" s="2096"/>
      <c r="F797" s="2096"/>
      <c r="G797" s="2097">
        <v>42086</v>
      </c>
      <c r="H797" s="2097">
        <v>42185</v>
      </c>
      <c r="I797" s="5070"/>
      <c r="J797" s="5070"/>
      <c r="K797" s="2096"/>
      <c r="L797" s="2096"/>
      <c r="M797" s="2099">
        <v>43</v>
      </c>
      <c r="N797" s="2096" t="s">
        <v>621</v>
      </c>
      <c r="O797" s="2096" t="s">
        <v>596</v>
      </c>
      <c r="P797" s="2096"/>
    </row>
    <row r="798" spans="1:16" s="2098" customFormat="1" ht="12.75" customHeight="1" x14ac:dyDescent="0.2">
      <c r="A798" s="2099">
        <v>250</v>
      </c>
      <c r="B798" s="2096" t="s">
        <v>4575</v>
      </c>
      <c r="C798" s="2096" t="s">
        <v>9307</v>
      </c>
      <c r="D798" s="2096"/>
      <c r="E798" s="2096"/>
      <c r="F798" s="2096"/>
      <c r="G798" s="2097">
        <v>42142</v>
      </c>
      <c r="H798" s="2097">
        <v>42368</v>
      </c>
      <c r="I798" s="5070"/>
      <c r="J798" s="5071"/>
      <c r="K798" s="2096"/>
      <c r="L798" s="2096"/>
      <c r="M798" s="2099">
        <v>23</v>
      </c>
      <c r="N798" s="2096" t="s">
        <v>621</v>
      </c>
      <c r="O798" s="2096" t="s">
        <v>596</v>
      </c>
      <c r="P798" s="2096"/>
    </row>
    <row r="799" spans="1:16" s="2098" customFormat="1" ht="12.75" customHeight="1" x14ac:dyDescent="0.2">
      <c r="A799" s="2099">
        <v>251</v>
      </c>
      <c r="B799" s="2096" t="s">
        <v>4575</v>
      </c>
      <c r="C799" s="2096" t="s">
        <v>9308</v>
      </c>
      <c r="D799" s="2096"/>
      <c r="E799" s="2096"/>
      <c r="F799" s="2096"/>
      <c r="G799" s="2097">
        <v>42138</v>
      </c>
      <c r="H799" s="2097">
        <v>42181</v>
      </c>
      <c r="I799" s="5070"/>
      <c r="J799" s="5069">
        <v>2</v>
      </c>
      <c r="K799" s="2096"/>
      <c r="L799" s="2096"/>
      <c r="M799" s="2099">
        <v>21</v>
      </c>
      <c r="N799" s="2096" t="s">
        <v>621</v>
      </c>
      <c r="O799" s="2096" t="s">
        <v>596</v>
      </c>
      <c r="P799" s="2096"/>
    </row>
    <row r="800" spans="1:16" s="2098" customFormat="1" ht="12.75" customHeight="1" x14ac:dyDescent="0.2">
      <c r="A800" s="2099">
        <v>252</v>
      </c>
      <c r="B800" s="2096" t="s">
        <v>4575</v>
      </c>
      <c r="C800" s="2096" t="s">
        <v>9309</v>
      </c>
      <c r="D800" s="2096"/>
      <c r="E800" s="2096"/>
      <c r="F800" s="2096"/>
      <c r="G800" s="2097">
        <v>42149</v>
      </c>
      <c r="H800" s="2097">
        <v>42185</v>
      </c>
      <c r="I800" s="5070"/>
      <c r="J800" s="5070"/>
      <c r="K800" s="2096"/>
      <c r="L800" s="2096"/>
      <c r="M800" s="2099">
        <v>32</v>
      </c>
      <c r="N800" s="2096" t="s">
        <v>621</v>
      </c>
      <c r="O800" s="2096" t="s">
        <v>596</v>
      </c>
      <c r="P800" s="2096" t="s">
        <v>9290</v>
      </c>
    </row>
    <row r="801" spans="1:16" s="2098" customFormat="1" ht="25.5" customHeight="1" x14ac:dyDescent="0.2">
      <c r="A801" s="2099">
        <v>253</v>
      </c>
      <c r="B801" s="2096" t="s">
        <v>4575</v>
      </c>
      <c r="C801" s="5075" t="s">
        <v>9310</v>
      </c>
      <c r="D801" s="5076"/>
      <c r="E801" s="5076"/>
      <c r="F801" s="5077"/>
      <c r="G801" s="2097">
        <v>42161</v>
      </c>
      <c r="H801" s="2097">
        <v>42369</v>
      </c>
      <c r="I801" s="5070"/>
      <c r="J801" s="5070"/>
      <c r="K801" s="2096"/>
      <c r="L801" s="2096"/>
      <c r="M801" s="2099">
        <v>19</v>
      </c>
      <c r="N801" s="2096" t="s">
        <v>621</v>
      </c>
      <c r="O801" s="2096" t="s">
        <v>596</v>
      </c>
      <c r="P801" s="2096" t="s">
        <v>9290</v>
      </c>
    </row>
    <row r="802" spans="1:16" s="2098" customFormat="1" ht="12.75" customHeight="1" x14ac:dyDescent="0.2">
      <c r="A802" s="2099">
        <v>254</v>
      </c>
      <c r="B802" s="2096" t="s">
        <v>4575</v>
      </c>
      <c r="C802" s="2096" t="s">
        <v>9311</v>
      </c>
      <c r="D802" s="2096"/>
      <c r="E802" s="2096"/>
      <c r="F802" s="2096"/>
      <c r="G802" s="2097">
        <v>42173</v>
      </c>
      <c r="H802" s="2097">
        <v>42180</v>
      </c>
      <c r="I802" s="5070"/>
      <c r="J802" s="5070"/>
      <c r="K802" s="2096"/>
      <c r="L802" s="2096"/>
      <c r="M802" s="2099">
        <v>28</v>
      </c>
      <c r="N802" s="2096" t="s">
        <v>621</v>
      </c>
      <c r="O802" s="2096" t="s">
        <v>596</v>
      </c>
      <c r="P802" s="2096" t="s">
        <v>9312</v>
      </c>
    </row>
    <row r="803" spans="1:16" s="2098" customFormat="1" ht="12.75" customHeight="1" x14ac:dyDescent="0.2">
      <c r="A803" s="2099">
        <v>255</v>
      </c>
      <c r="B803" s="2096" t="s">
        <v>4575</v>
      </c>
      <c r="C803" s="2096" t="s">
        <v>9313</v>
      </c>
      <c r="D803" s="2096"/>
      <c r="E803" s="2096"/>
      <c r="F803" s="2096"/>
      <c r="G803" s="2097">
        <v>42170</v>
      </c>
      <c r="H803" s="2097">
        <v>42180</v>
      </c>
      <c r="I803" s="5070"/>
      <c r="J803" s="5070"/>
      <c r="K803" s="2096"/>
      <c r="L803" s="2096"/>
      <c r="M803" s="2099">
        <v>22</v>
      </c>
      <c r="N803" s="2096" t="s">
        <v>621</v>
      </c>
      <c r="O803" s="2096" t="s">
        <v>596</v>
      </c>
      <c r="P803" s="2096"/>
    </row>
    <row r="804" spans="1:16" s="2098" customFormat="1" ht="12.75" customHeight="1" x14ac:dyDescent="0.2">
      <c r="A804" s="2099">
        <v>256</v>
      </c>
      <c r="B804" s="2096" t="s">
        <v>4575</v>
      </c>
      <c r="C804" s="2096" t="s">
        <v>9314</v>
      </c>
      <c r="D804" s="2096"/>
      <c r="E804" s="2096"/>
      <c r="F804" s="2096"/>
      <c r="G804" s="2097">
        <v>42165</v>
      </c>
      <c r="H804" s="2097">
        <v>42180</v>
      </c>
      <c r="I804" s="5070"/>
      <c r="J804" s="5070"/>
      <c r="K804" s="2096"/>
      <c r="L804" s="2096"/>
      <c r="M804" s="2099">
        <v>17</v>
      </c>
      <c r="N804" s="2096" t="s">
        <v>621</v>
      </c>
      <c r="O804" s="2096" t="s">
        <v>596</v>
      </c>
      <c r="P804" s="2096" t="s">
        <v>9290</v>
      </c>
    </row>
    <row r="805" spans="1:16" s="2098" customFormat="1" ht="26.25" customHeight="1" x14ac:dyDescent="0.2">
      <c r="A805" s="2099">
        <v>257</v>
      </c>
      <c r="B805" s="2096" t="s">
        <v>4575</v>
      </c>
      <c r="C805" s="5075" t="s">
        <v>9315</v>
      </c>
      <c r="D805" s="5076"/>
      <c r="E805" s="5076"/>
      <c r="F805" s="5077"/>
      <c r="G805" s="2097">
        <v>42179</v>
      </c>
      <c r="H805" s="2097">
        <v>42248</v>
      </c>
      <c r="I805" s="5070"/>
      <c r="J805" s="5070"/>
      <c r="K805" s="2096"/>
      <c r="L805" s="2096"/>
      <c r="M805" s="2099">
        <v>31</v>
      </c>
      <c r="N805" s="2096" t="s">
        <v>621</v>
      </c>
      <c r="O805" s="2096" t="s">
        <v>596</v>
      </c>
      <c r="P805" s="2096"/>
    </row>
    <row r="806" spans="1:16" s="2098" customFormat="1" ht="24.75" customHeight="1" x14ac:dyDescent="0.2">
      <c r="A806" s="2099">
        <v>258</v>
      </c>
      <c r="B806" s="2096" t="s">
        <v>4575</v>
      </c>
      <c r="C806" s="5075" t="s">
        <v>9316</v>
      </c>
      <c r="D806" s="5076"/>
      <c r="E806" s="5076"/>
      <c r="F806" s="5077"/>
      <c r="G806" s="2097">
        <v>42171</v>
      </c>
      <c r="H806" s="2097">
        <v>42278</v>
      </c>
      <c r="I806" s="5070"/>
      <c r="J806" s="5071"/>
      <c r="K806" s="2096"/>
      <c r="L806" s="2096"/>
      <c r="M806" s="2099">
        <v>22</v>
      </c>
      <c r="N806" s="2096" t="s">
        <v>621</v>
      </c>
      <c r="O806" s="2096" t="s">
        <v>596</v>
      </c>
      <c r="P806" s="2096"/>
    </row>
    <row r="807" spans="1:16" s="2098" customFormat="1" ht="24.75" customHeight="1" x14ac:dyDescent="0.2">
      <c r="A807" s="2099">
        <v>259</v>
      </c>
      <c r="B807" s="2096" t="s">
        <v>4575</v>
      </c>
      <c r="C807" s="5075" t="s">
        <v>9317</v>
      </c>
      <c r="D807" s="5076"/>
      <c r="E807" s="5076"/>
      <c r="F807" s="5077"/>
      <c r="G807" s="2097">
        <v>42205</v>
      </c>
      <c r="H807" s="2097">
        <v>42212</v>
      </c>
      <c r="I807" s="5070"/>
      <c r="J807" s="5069">
        <v>3</v>
      </c>
      <c r="K807" s="2096"/>
      <c r="L807" s="2096"/>
      <c r="M807" s="2099">
        <v>28</v>
      </c>
      <c r="N807" s="2096" t="s">
        <v>621</v>
      </c>
      <c r="O807" s="2096" t="s">
        <v>596</v>
      </c>
      <c r="P807" s="2096"/>
    </row>
    <row r="808" spans="1:16" s="2098" customFormat="1" ht="24.75" customHeight="1" x14ac:dyDescent="0.2">
      <c r="A808" s="2099">
        <v>260</v>
      </c>
      <c r="B808" s="2096" t="s">
        <v>4575</v>
      </c>
      <c r="C808" s="5075" t="s">
        <v>9318</v>
      </c>
      <c r="D808" s="5076"/>
      <c r="E808" s="5076"/>
      <c r="F808" s="5077"/>
      <c r="G808" s="2097">
        <v>42205</v>
      </c>
      <c r="H808" s="2097">
        <v>42248</v>
      </c>
      <c r="I808" s="5070"/>
      <c r="J808" s="5070"/>
      <c r="K808" s="2096"/>
      <c r="L808" s="2096"/>
      <c r="M808" s="2099">
        <v>30</v>
      </c>
      <c r="N808" s="2096" t="s">
        <v>621</v>
      </c>
      <c r="O808" s="2096" t="s">
        <v>596</v>
      </c>
      <c r="P808" s="2096"/>
    </row>
    <row r="809" spans="1:16" s="2098" customFormat="1" ht="21.75" customHeight="1" x14ac:dyDescent="0.2">
      <c r="A809" s="2099">
        <v>261</v>
      </c>
      <c r="B809" s="2096" t="s">
        <v>4575</v>
      </c>
      <c r="C809" s="5075" t="s">
        <v>9319</v>
      </c>
      <c r="D809" s="5076"/>
      <c r="E809" s="5076"/>
      <c r="F809" s="5077"/>
      <c r="G809" s="2097">
        <v>42214</v>
      </c>
      <c r="H809" s="2097">
        <v>42278</v>
      </c>
      <c r="I809" s="5070"/>
      <c r="J809" s="5070"/>
      <c r="K809" s="2096"/>
      <c r="L809" s="2096"/>
      <c r="M809" s="2099">
        <v>31</v>
      </c>
      <c r="N809" s="2096" t="s">
        <v>621</v>
      </c>
      <c r="O809" s="2096" t="s">
        <v>596</v>
      </c>
      <c r="P809" s="2096" t="s">
        <v>9290</v>
      </c>
    </row>
    <row r="810" spans="1:16" s="2098" customFormat="1" ht="24.75" customHeight="1" x14ac:dyDescent="0.2">
      <c r="A810" s="2099">
        <v>262</v>
      </c>
      <c r="B810" s="2096" t="s">
        <v>4575</v>
      </c>
      <c r="C810" s="5075" t="s">
        <v>9320</v>
      </c>
      <c r="D810" s="5076"/>
      <c r="E810" s="5076"/>
      <c r="F810" s="5077"/>
      <c r="G810" s="2097">
        <v>42212</v>
      </c>
      <c r="H810" s="2097">
        <v>42219</v>
      </c>
      <c r="I810" s="5070"/>
      <c r="J810" s="5070"/>
      <c r="K810" s="2096"/>
      <c r="L810" s="2096"/>
      <c r="M810" s="2099">
        <v>21</v>
      </c>
      <c r="N810" s="2096" t="s">
        <v>621</v>
      </c>
      <c r="O810" s="2096" t="s">
        <v>596</v>
      </c>
      <c r="P810" s="2096"/>
    </row>
    <row r="811" spans="1:16" s="2098" customFormat="1" ht="22.5" customHeight="1" x14ac:dyDescent="0.2">
      <c r="A811" s="2099">
        <v>263</v>
      </c>
      <c r="B811" s="2096" t="s">
        <v>4575</v>
      </c>
      <c r="C811" s="5075" t="s">
        <v>9321</v>
      </c>
      <c r="D811" s="5076"/>
      <c r="E811" s="5076"/>
      <c r="F811" s="5077"/>
      <c r="G811" s="2097">
        <v>42202</v>
      </c>
      <c r="H811" s="2097">
        <v>42278</v>
      </c>
      <c r="I811" s="5070"/>
      <c r="J811" s="5070"/>
      <c r="K811" s="2096"/>
      <c r="L811" s="2096"/>
      <c r="M811" s="2099">
        <v>17</v>
      </c>
      <c r="N811" s="2096" t="s">
        <v>621</v>
      </c>
      <c r="O811" s="2096" t="s">
        <v>596</v>
      </c>
      <c r="P811" s="2096"/>
    </row>
    <row r="812" spans="1:16" s="2098" customFormat="1" ht="24.75" customHeight="1" x14ac:dyDescent="0.2">
      <c r="A812" s="2099">
        <v>264</v>
      </c>
      <c r="B812" s="2096" t="s">
        <v>4575</v>
      </c>
      <c r="C812" s="5075" t="s">
        <v>9322</v>
      </c>
      <c r="D812" s="5076"/>
      <c r="E812" s="5076"/>
      <c r="F812" s="5077"/>
      <c r="G812" s="2097">
        <v>42212</v>
      </c>
      <c r="H812" s="2097">
        <v>42219</v>
      </c>
      <c r="I812" s="5070"/>
      <c r="J812" s="5070"/>
      <c r="K812" s="2096"/>
      <c r="L812" s="2096"/>
      <c r="M812" s="2099">
        <v>15</v>
      </c>
      <c r="N812" s="2096" t="s">
        <v>621</v>
      </c>
      <c r="O812" s="2096" t="s">
        <v>596</v>
      </c>
      <c r="P812" s="2096"/>
    </row>
    <row r="813" spans="1:16" s="2098" customFormat="1" ht="24.75" customHeight="1" x14ac:dyDescent="0.2">
      <c r="A813" s="2099">
        <v>265</v>
      </c>
      <c r="B813" s="2096" t="s">
        <v>4575</v>
      </c>
      <c r="C813" s="5075" t="s">
        <v>9323</v>
      </c>
      <c r="D813" s="5076"/>
      <c r="E813" s="5076"/>
      <c r="F813" s="5077"/>
      <c r="G813" s="2097">
        <v>42255</v>
      </c>
      <c r="H813" s="2097">
        <v>42368</v>
      </c>
      <c r="I813" s="5070"/>
      <c r="J813" s="5070"/>
      <c r="K813" s="2096"/>
      <c r="L813" s="2096"/>
      <c r="M813" s="2099">
        <v>20</v>
      </c>
      <c r="N813" s="2096" t="s">
        <v>621</v>
      </c>
      <c r="O813" s="2096" t="s">
        <v>596</v>
      </c>
      <c r="P813" s="2096" t="s">
        <v>9290</v>
      </c>
    </row>
    <row r="814" spans="1:16" s="2098" customFormat="1" ht="20.25" customHeight="1" x14ac:dyDescent="0.2">
      <c r="A814" s="2099">
        <v>266</v>
      </c>
      <c r="B814" s="2096" t="s">
        <v>4575</v>
      </c>
      <c r="C814" s="5075" t="s">
        <v>9324</v>
      </c>
      <c r="D814" s="5076"/>
      <c r="E814" s="5076"/>
      <c r="F814" s="5077"/>
      <c r="G814" s="2097">
        <v>42254</v>
      </c>
      <c r="H814" s="2097">
        <v>42262</v>
      </c>
      <c r="I814" s="5070"/>
      <c r="J814" s="5070"/>
      <c r="K814" s="2096"/>
      <c r="L814" s="2096"/>
      <c r="M814" s="2099">
        <v>15</v>
      </c>
      <c r="N814" s="2096" t="s">
        <v>621</v>
      </c>
      <c r="O814" s="2096" t="s">
        <v>596</v>
      </c>
      <c r="P814" s="2096"/>
    </row>
    <row r="815" spans="1:16" s="2098" customFormat="1" ht="24.75" customHeight="1" x14ac:dyDescent="0.2">
      <c r="A815" s="2099">
        <v>267</v>
      </c>
      <c r="B815" s="2096" t="s">
        <v>4575</v>
      </c>
      <c r="C815" s="5075" t="s">
        <v>9325</v>
      </c>
      <c r="D815" s="5076"/>
      <c r="E815" s="5076"/>
      <c r="F815" s="5077"/>
      <c r="G815" s="2097">
        <v>42254</v>
      </c>
      <c r="H815" s="2097">
        <v>42262</v>
      </c>
      <c r="I815" s="5070"/>
      <c r="J815" s="5070"/>
      <c r="K815" s="2096"/>
      <c r="L815" s="2096"/>
      <c r="M815" s="2099">
        <v>30</v>
      </c>
      <c r="N815" s="2096" t="s">
        <v>621</v>
      </c>
      <c r="O815" s="2096" t="s">
        <v>596</v>
      </c>
      <c r="P815" s="2096"/>
    </row>
    <row r="816" spans="1:16" s="2098" customFormat="1" ht="24.75" customHeight="1" x14ac:dyDescent="0.2">
      <c r="A816" s="2099">
        <v>268</v>
      </c>
      <c r="B816" s="2096" t="s">
        <v>4575</v>
      </c>
      <c r="C816" s="5075" t="s">
        <v>9326</v>
      </c>
      <c r="D816" s="5076"/>
      <c r="E816" s="5076"/>
      <c r="F816" s="5077"/>
      <c r="G816" s="2097">
        <v>42331</v>
      </c>
      <c r="H816" s="2097">
        <v>42339</v>
      </c>
      <c r="I816" s="5070"/>
      <c r="J816" s="5071"/>
      <c r="K816" s="2096"/>
      <c r="L816" s="2096"/>
      <c r="M816" s="2099">
        <v>24</v>
      </c>
      <c r="N816" s="2096" t="s">
        <v>621</v>
      </c>
      <c r="O816" s="2096" t="s">
        <v>596</v>
      </c>
      <c r="P816" s="2096" t="s">
        <v>9290</v>
      </c>
    </row>
    <row r="817" spans="1:16" s="2098" customFormat="1" ht="12.75" customHeight="1" x14ac:dyDescent="0.2">
      <c r="A817" s="2096"/>
      <c r="B817" s="2105" t="s">
        <v>4456</v>
      </c>
      <c r="C817" s="5087" t="s">
        <v>9328</v>
      </c>
      <c r="D817" s="5088"/>
      <c r="E817" s="5088"/>
      <c r="F817" s="5089"/>
      <c r="G817" s="2097"/>
      <c r="H817" s="2097"/>
      <c r="I817" s="5070"/>
      <c r="J817" s="5069">
        <v>4</v>
      </c>
      <c r="K817" s="2096"/>
      <c r="L817" s="2096"/>
      <c r="M817" s="2099"/>
      <c r="N817" s="2096"/>
      <c r="O817" s="2096"/>
      <c r="P817" s="2096"/>
    </row>
    <row r="818" spans="1:16" s="2098" customFormat="1" ht="28.5" customHeight="1" x14ac:dyDescent="0.2">
      <c r="A818" s="2099">
        <v>269</v>
      </c>
      <c r="B818" s="2096" t="s">
        <v>4456</v>
      </c>
      <c r="C818" s="5075" t="s">
        <v>9327</v>
      </c>
      <c r="D818" s="5076"/>
      <c r="E818" s="5076"/>
      <c r="F818" s="5077"/>
      <c r="G818" s="2097">
        <v>41995</v>
      </c>
      <c r="H818" s="2097">
        <v>42339</v>
      </c>
      <c r="I818" s="5070"/>
      <c r="J818" s="5070"/>
      <c r="K818" s="2096"/>
      <c r="L818" s="2096"/>
      <c r="M818" s="2099">
        <v>38</v>
      </c>
      <c r="N818" s="2096" t="s">
        <v>621</v>
      </c>
      <c r="O818" s="2096" t="s">
        <v>596</v>
      </c>
      <c r="P818" s="2096"/>
    </row>
    <row r="819" spans="1:16" s="2098" customFormat="1" ht="24.75" customHeight="1" x14ac:dyDescent="0.2">
      <c r="A819" s="2099">
        <v>270</v>
      </c>
      <c r="B819" s="2096" t="s">
        <v>4456</v>
      </c>
      <c r="C819" s="5075" t="s">
        <v>9016</v>
      </c>
      <c r="D819" s="5076"/>
      <c r="E819" s="5076"/>
      <c r="F819" s="5077"/>
      <c r="G819" s="2097">
        <v>41995</v>
      </c>
      <c r="H819" s="2097">
        <v>42339</v>
      </c>
      <c r="I819" s="5070"/>
      <c r="J819" s="5070"/>
      <c r="K819" s="2096"/>
      <c r="L819" s="2096"/>
      <c r="M819" s="2099">
        <v>21</v>
      </c>
      <c r="N819" s="2096" t="s">
        <v>621</v>
      </c>
      <c r="O819" s="2096" t="s">
        <v>596</v>
      </c>
      <c r="P819" s="2096"/>
    </row>
    <row r="820" spans="1:16" s="2098" customFormat="1" ht="25.5" customHeight="1" x14ac:dyDescent="0.2">
      <c r="A820" s="2099">
        <v>271</v>
      </c>
      <c r="B820" s="2096" t="s">
        <v>4456</v>
      </c>
      <c r="C820" s="5075" t="s">
        <v>9017</v>
      </c>
      <c r="D820" s="5076"/>
      <c r="E820" s="5076"/>
      <c r="F820" s="5077"/>
      <c r="G820" s="2097">
        <v>41995</v>
      </c>
      <c r="H820" s="2097">
        <v>42124</v>
      </c>
      <c r="I820" s="5070"/>
      <c r="J820" s="5070"/>
      <c r="K820" s="2096"/>
      <c r="L820" s="2096"/>
      <c r="M820" s="2099">
        <v>37</v>
      </c>
      <c r="N820" s="2096" t="s">
        <v>621</v>
      </c>
      <c r="O820" s="2096" t="s">
        <v>596</v>
      </c>
      <c r="P820" s="2096"/>
    </row>
    <row r="821" spans="1:16" s="2098" customFormat="1" ht="25.5" customHeight="1" x14ac:dyDescent="0.2">
      <c r="A821" s="2099">
        <v>272</v>
      </c>
      <c r="B821" s="2096" t="s">
        <v>4456</v>
      </c>
      <c r="C821" s="5075" t="s">
        <v>9018</v>
      </c>
      <c r="D821" s="5076"/>
      <c r="E821" s="5076"/>
      <c r="F821" s="5077"/>
      <c r="G821" s="2097">
        <v>41995</v>
      </c>
      <c r="H821" s="2097">
        <v>42339</v>
      </c>
      <c r="I821" s="5070"/>
      <c r="J821" s="5070"/>
      <c r="K821" s="2096"/>
      <c r="L821" s="2096"/>
      <c r="M821" s="2099">
        <v>35</v>
      </c>
      <c r="N821" s="2096" t="s">
        <v>621</v>
      </c>
      <c r="O821" s="2096" t="s">
        <v>596</v>
      </c>
      <c r="P821" s="2096"/>
    </row>
    <row r="822" spans="1:16" s="2098" customFormat="1" ht="25.5" customHeight="1" x14ac:dyDescent="0.2">
      <c r="A822" s="2099">
        <v>273</v>
      </c>
      <c r="B822" s="2096" t="s">
        <v>4456</v>
      </c>
      <c r="C822" s="5075" t="s">
        <v>9019</v>
      </c>
      <c r="D822" s="5076"/>
      <c r="E822" s="5076"/>
      <c r="F822" s="5077"/>
      <c r="G822" s="2097">
        <v>41995</v>
      </c>
      <c r="H822" s="2097">
        <v>42339</v>
      </c>
      <c r="I822" s="5070"/>
      <c r="J822" s="5071"/>
      <c r="K822" s="2096"/>
      <c r="L822" s="2096"/>
      <c r="M822" s="2099">
        <v>79</v>
      </c>
      <c r="N822" s="2096" t="s">
        <v>621</v>
      </c>
      <c r="O822" s="2096" t="s">
        <v>596</v>
      </c>
      <c r="P822" s="2096"/>
    </row>
    <row r="823" spans="1:16" s="2098" customFormat="1" ht="26.25" customHeight="1" x14ac:dyDescent="0.2">
      <c r="A823" s="2099">
        <v>274</v>
      </c>
      <c r="B823" s="2096" t="s">
        <v>4456</v>
      </c>
      <c r="C823" s="5075" t="s">
        <v>9020</v>
      </c>
      <c r="D823" s="5076"/>
      <c r="E823" s="5076"/>
      <c r="F823" s="5077"/>
      <c r="G823" s="2097">
        <v>41995</v>
      </c>
      <c r="H823" s="2097">
        <v>42278</v>
      </c>
      <c r="I823" s="5070"/>
      <c r="J823" s="5069">
        <v>5</v>
      </c>
      <c r="K823" s="2096"/>
      <c r="L823" s="2096"/>
      <c r="M823" s="2099">
        <v>29</v>
      </c>
      <c r="N823" s="2096" t="s">
        <v>621</v>
      </c>
      <c r="O823" s="2096" t="s">
        <v>596</v>
      </c>
      <c r="P823" s="2096"/>
    </row>
    <row r="824" spans="1:16" s="2098" customFormat="1" ht="26.25" customHeight="1" x14ac:dyDescent="0.2">
      <c r="A824" s="2099">
        <v>275</v>
      </c>
      <c r="B824" s="2096" t="s">
        <v>4456</v>
      </c>
      <c r="C824" s="5075" t="s">
        <v>9021</v>
      </c>
      <c r="D824" s="5076"/>
      <c r="E824" s="5076"/>
      <c r="F824" s="5077"/>
      <c r="G824" s="2097">
        <v>41988</v>
      </c>
      <c r="H824" s="2097">
        <v>42339</v>
      </c>
      <c r="I824" s="5070"/>
      <c r="J824" s="5070"/>
      <c r="K824" s="2096"/>
      <c r="L824" s="2096"/>
      <c r="M824" s="2099">
        <v>36</v>
      </c>
      <c r="N824" s="2096" t="s">
        <v>621</v>
      </c>
      <c r="O824" s="2096" t="s">
        <v>596</v>
      </c>
      <c r="P824" s="2096" t="s">
        <v>9290</v>
      </c>
    </row>
    <row r="825" spans="1:16" s="2098" customFormat="1" ht="24" customHeight="1" x14ac:dyDescent="0.2">
      <c r="A825" s="2099">
        <v>276</v>
      </c>
      <c r="B825" s="2096" t="s">
        <v>4456</v>
      </c>
      <c r="C825" s="5075" t="s">
        <v>9022</v>
      </c>
      <c r="D825" s="5076"/>
      <c r="E825" s="5076"/>
      <c r="F825" s="5077"/>
      <c r="G825" s="2097">
        <v>41985</v>
      </c>
      <c r="H825" s="2097">
        <v>42339</v>
      </c>
      <c r="I825" s="5070"/>
      <c r="J825" s="5070"/>
      <c r="K825" s="2096"/>
      <c r="L825" s="2096"/>
      <c r="M825" s="2099">
        <v>108</v>
      </c>
      <c r="N825" s="2096" t="s">
        <v>621</v>
      </c>
      <c r="O825" s="2096" t="s">
        <v>596</v>
      </c>
      <c r="P825" s="2096"/>
    </row>
    <row r="826" spans="1:16" s="2098" customFormat="1" ht="20.25" customHeight="1" x14ac:dyDescent="0.2">
      <c r="A826" s="2099">
        <v>277</v>
      </c>
      <c r="B826" s="2096" t="s">
        <v>4456</v>
      </c>
      <c r="C826" s="5075" t="s">
        <v>9023</v>
      </c>
      <c r="D826" s="5076"/>
      <c r="E826" s="5076"/>
      <c r="F826" s="5077"/>
      <c r="G826" s="2097">
        <v>42016</v>
      </c>
      <c r="H826" s="2097">
        <v>42124</v>
      </c>
      <c r="I826" s="5070"/>
      <c r="J826" s="5071"/>
      <c r="K826" s="2096"/>
      <c r="L826" s="2096"/>
      <c r="M826" s="2099">
        <v>29</v>
      </c>
      <c r="N826" s="2096" t="s">
        <v>621</v>
      </c>
      <c r="O826" s="2096" t="s">
        <v>596</v>
      </c>
      <c r="P826" s="2096"/>
    </row>
    <row r="827" spans="1:16" s="2098" customFormat="1" ht="24.75" customHeight="1" x14ac:dyDescent="0.2">
      <c r="A827" s="2099">
        <v>278</v>
      </c>
      <c r="B827" s="2096" t="s">
        <v>4456</v>
      </c>
      <c r="C827" s="5075" t="s">
        <v>9024</v>
      </c>
      <c r="D827" s="5076"/>
      <c r="E827" s="5076"/>
      <c r="F827" s="5077"/>
      <c r="G827" s="2097">
        <v>42037</v>
      </c>
      <c r="H827" s="2097">
        <v>42037</v>
      </c>
      <c r="I827" s="5070"/>
      <c r="J827" s="5069">
        <v>6</v>
      </c>
      <c r="K827" s="2096"/>
      <c r="L827" s="2096"/>
      <c r="M827" s="2099">
        <v>1</v>
      </c>
      <c r="N827" s="2096" t="s">
        <v>621</v>
      </c>
      <c r="O827" s="2096" t="s">
        <v>596</v>
      </c>
      <c r="P827" s="2096" t="s">
        <v>2362</v>
      </c>
    </row>
    <row r="828" spans="1:16" s="2098" customFormat="1" ht="24.75" customHeight="1" x14ac:dyDescent="0.2">
      <c r="A828" s="2099">
        <v>279</v>
      </c>
      <c r="B828" s="2096" t="s">
        <v>4456</v>
      </c>
      <c r="C828" s="5075" t="s">
        <v>9025</v>
      </c>
      <c r="D828" s="5076"/>
      <c r="E828" s="5076"/>
      <c r="F828" s="5077"/>
      <c r="G828" s="2097">
        <v>42030</v>
      </c>
      <c r="H828" s="2097">
        <v>42339</v>
      </c>
      <c r="I828" s="5070"/>
      <c r="J828" s="5070"/>
      <c r="K828" s="2096"/>
      <c r="L828" s="2096"/>
      <c r="M828" s="2099">
        <v>45</v>
      </c>
      <c r="N828" s="2096" t="s">
        <v>621</v>
      </c>
      <c r="O828" s="2096" t="s">
        <v>596</v>
      </c>
      <c r="P828" s="2096"/>
    </row>
    <row r="829" spans="1:16" s="2098" customFormat="1" ht="26.25" customHeight="1" x14ac:dyDescent="0.2">
      <c r="A829" s="2099">
        <v>280</v>
      </c>
      <c r="B829" s="2096" t="s">
        <v>4456</v>
      </c>
      <c r="C829" s="5075" t="s">
        <v>9026</v>
      </c>
      <c r="D829" s="5076"/>
      <c r="E829" s="5076"/>
      <c r="F829" s="5077"/>
      <c r="G829" s="2097">
        <v>42047</v>
      </c>
      <c r="H829" s="2097">
        <v>42339</v>
      </c>
      <c r="I829" s="5070"/>
      <c r="J829" s="5070"/>
      <c r="K829" s="2096"/>
      <c r="L829" s="2096"/>
      <c r="M829" s="2099">
        <v>19</v>
      </c>
      <c r="N829" s="2096" t="s">
        <v>621</v>
      </c>
      <c r="O829" s="2096" t="s">
        <v>596</v>
      </c>
      <c r="P829" s="2096"/>
    </row>
    <row r="830" spans="1:16" s="2098" customFormat="1" ht="23.25" customHeight="1" x14ac:dyDescent="0.2">
      <c r="A830" s="2099">
        <v>281</v>
      </c>
      <c r="B830" s="2096" t="s">
        <v>4456</v>
      </c>
      <c r="C830" s="5075" t="s">
        <v>9027</v>
      </c>
      <c r="D830" s="5076"/>
      <c r="E830" s="5076"/>
      <c r="F830" s="5077"/>
      <c r="G830" s="2097">
        <v>42086</v>
      </c>
      <c r="H830" s="2097">
        <v>42339</v>
      </c>
      <c r="I830" s="5070"/>
      <c r="J830" s="5070"/>
      <c r="K830" s="2096"/>
      <c r="L830" s="2096"/>
      <c r="M830" s="2099">
        <v>28</v>
      </c>
      <c r="N830" s="2096" t="s">
        <v>621</v>
      </c>
      <c r="O830" s="2096" t="s">
        <v>596</v>
      </c>
      <c r="P830" s="2096"/>
    </row>
    <row r="831" spans="1:16" s="2098" customFormat="1" ht="27" customHeight="1" x14ac:dyDescent="0.2">
      <c r="A831" s="2099">
        <v>282</v>
      </c>
      <c r="B831" s="2096" t="s">
        <v>4456</v>
      </c>
      <c r="C831" s="5075" t="s">
        <v>9028</v>
      </c>
      <c r="D831" s="5076"/>
      <c r="E831" s="5076"/>
      <c r="F831" s="5077"/>
      <c r="G831" s="2097">
        <v>42088</v>
      </c>
      <c r="H831" s="2097">
        <v>42095</v>
      </c>
      <c r="I831" s="5070"/>
      <c r="J831" s="5070"/>
      <c r="K831" s="2096"/>
      <c r="L831" s="2096"/>
      <c r="M831" s="2099">
        <v>31</v>
      </c>
      <c r="N831" s="2096" t="s">
        <v>621</v>
      </c>
      <c r="O831" s="2096" t="s">
        <v>596</v>
      </c>
      <c r="P831" s="2096"/>
    </row>
    <row r="832" spans="1:16" s="2098" customFormat="1" ht="19.5" customHeight="1" x14ac:dyDescent="0.2">
      <c r="A832" s="2099">
        <v>283</v>
      </c>
      <c r="B832" s="2096" t="s">
        <v>4456</v>
      </c>
      <c r="C832" s="5075" t="s">
        <v>9029</v>
      </c>
      <c r="D832" s="5076"/>
      <c r="E832" s="5076"/>
      <c r="F832" s="5077"/>
      <c r="G832" s="2097">
        <v>42086</v>
      </c>
      <c r="H832" s="2097">
        <v>42339</v>
      </c>
      <c r="I832" s="5070"/>
      <c r="J832" s="5070"/>
      <c r="K832" s="2096"/>
      <c r="L832" s="2096"/>
      <c r="M832" s="2099">
        <v>39</v>
      </c>
      <c r="N832" s="2096" t="s">
        <v>621</v>
      </c>
      <c r="O832" s="2096" t="s">
        <v>596</v>
      </c>
      <c r="P832" s="2096"/>
    </row>
    <row r="833" spans="1:16" s="2098" customFormat="1" ht="25.5" customHeight="1" x14ac:dyDescent="0.2">
      <c r="A833" s="2099">
        <v>284</v>
      </c>
      <c r="B833" s="2096" t="s">
        <v>4456</v>
      </c>
      <c r="C833" s="5075" t="s">
        <v>9030</v>
      </c>
      <c r="D833" s="5076"/>
      <c r="E833" s="5076"/>
      <c r="F833" s="5077"/>
      <c r="G833" s="2097">
        <v>42121</v>
      </c>
      <c r="H833" s="2097">
        <v>42339</v>
      </c>
      <c r="I833" s="5070"/>
      <c r="J833" s="5070"/>
      <c r="K833" s="2096"/>
      <c r="L833" s="2096"/>
      <c r="M833" s="2099">
        <v>25</v>
      </c>
      <c r="N833" s="2096" t="s">
        <v>621</v>
      </c>
      <c r="O833" s="2096" t="s">
        <v>596</v>
      </c>
      <c r="P833" s="2096"/>
    </row>
    <row r="834" spans="1:16" s="2098" customFormat="1" ht="26.25" customHeight="1" x14ac:dyDescent="0.2">
      <c r="A834" s="2099">
        <v>285</v>
      </c>
      <c r="B834" s="2096" t="s">
        <v>4456</v>
      </c>
      <c r="C834" s="5075" t="s">
        <v>9031</v>
      </c>
      <c r="D834" s="5076"/>
      <c r="E834" s="5076"/>
      <c r="F834" s="5077"/>
      <c r="G834" s="2097">
        <v>42142</v>
      </c>
      <c r="H834" s="2097">
        <v>42339</v>
      </c>
      <c r="I834" s="5071"/>
      <c r="J834" s="5071"/>
      <c r="K834" s="2096"/>
      <c r="L834" s="2096"/>
      <c r="M834" s="2099">
        <v>34</v>
      </c>
      <c r="N834" s="2096" t="s">
        <v>621</v>
      </c>
      <c r="O834" s="2096" t="s">
        <v>596</v>
      </c>
      <c r="P834" s="2096" t="s">
        <v>9290</v>
      </c>
    </row>
    <row r="835" spans="1:16" s="2098" customFormat="1" ht="27" customHeight="1" x14ac:dyDescent="0.2">
      <c r="A835" s="2099">
        <v>286</v>
      </c>
      <c r="B835" s="2096" t="s">
        <v>4456</v>
      </c>
      <c r="C835" s="5075" t="s">
        <v>9032</v>
      </c>
      <c r="D835" s="5076"/>
      <c r="E835" s="5076"/>
      <c r="F835" s="5077"/>
      <c r="G835" s="2097">
        <v>42163</v>
      </c>
      <c r="H835" s="2097">
        <v>42339</v>
      </c>
      <c r="I835" s="5069">
        <v>545</v>
      </c>
      <c r="J835" s="5069">
        <v>1</v>
      </c>
      <c r="K835" s="2096"/>
      <c r="L835" s="2096"/>
      <c r="M835" s="2099">
        <v>26</v>
      </c>
      <c r="N835" s="2096" t="s">
        <v>621</v>
      </c>
      <c r="O835" s="2096" t="s">
        <v>596</v>
      </c>
      <c r="P835" s="2096"/>
    </row>
    <row r="836" spans="1:16" s="2098" customFormat="1" ht="25.5" customHeight="1" x14ac:dyDescent="0.2">
      <c r="A836" s="2099">
        <v>287</v>
      </c>
      <c r="B836" s="2096" t="s">
        <v>4456</v>
      </c>
      <c r="C836" s="5075" t="s">
        <v>9033</v>
      </c>
      <c r="D836" s="5076"/>
      <c r="E836" s="5076"/>
      <c r="F836" s="5077"/>
      <c r="G836" s="2097">
        <v>42164</v>
      </c>
      <c r="H836" s="2097">
        <v>42339</v>
      </c>
      <c r="I836" s="5070"/>
      <c r="J836" s="5070"/>
      <c r="K836" s="2096"/>
      <c r="L836" s="2096"/>
      <c r="M836" s="2099">
        <v>29</v>
      </c>
      <c r="N836" s="2096" t="s">
        <v>621</v>
      </c>
      <c r="O836" s="2096" t="s">
        <v>596</v>
      </c>
      <c r="P836" s="2096"/>
    </row>
    <row r="837" spans="1:16" s="2098" customFormat="1" ht="17.25" customHeight="1" x14ac:dyDescent="0.2">
      <c r="A837" s="2099">
        <v>288</v>
      </c>
      <c r="B837" s="2096" t="s">
        <v>4456</v>
      </c>
      <c r="C837" s="5075" t="s">
        <v>9034</v>
      </c>
      <c r="D837" s="5076"/>
      <c r="E837" s="5076"/>
      <c r="F837" s="5077"/>
      <c r="G837" s="2097">
        <v>42177</v>
      </c>
      <c r="H837" s="2097">
        <v>42339</v>
      </c>
      <c r="I837" s="5070"/>
      <c r="J837" s="5070"/>
      <c r="K837" s="2096"/>
      <c r="L837" s="2096"/>
      <c r="M837" s="2099">
        <v>26</v>
      </c>
      <c r="N837" s="2096" t="s">
        <v>621</v>
      </c>
      <c r="O837" s="2096" t="s">
        <v>596</v>
      </c>
      <c r="P837" s="2096"/>
    </row>
    <row r="838" spans="1:16" s="2098" customFormat="1" ht="26.25" customHeight="1" x14ac:dyDescent="0.2">
      <c r="A838" s="2099">
        <v>289</v>
      </c>
      <c r="B838" s="2096" t="s">
        <v>4456</v>
      </c>
      <c r="C838" s="5075" t="s">
        <v>9035</v>
      </c>
      <c r="D838" s="5076"/>
      <c r="E838" s="5076"/>
      <c r="F838" s="5077"/>
      <c r="G838" s="2097">
        <v>42212</v>
      </c>
      <c r="H838" s="2097">
        <v>42215</v>
      </c>
      <c r="I838" s="5070"/>
      <c r="J838" s="5070"/>
      <c r="K838" s="2096"/>
      <c r="L838" s="2096"/>
      <c r="M838" s="2099">
        <v>26</v>
      </c>
      <c r="N838" s="2096" t="s">
        <v>621</v>
      </c>
      <c r="O838" s="2096" t="s">
        <v>596</v>
      </c>
      <c r="P838" s="2096"/>
    </row>
    <row r="839" spans="1:16" s="2098" customFormat="1" ht="27" customHeight="1" x14ac:dyDescent="0.2">
      <c r="A839" s="2099">
        <v>290</v>
      </c>
      <c r="B839" s="2096" t="s">
        <v>4456</v>
      </c>
      <c r="C839" s="5075" t="s">
        <v>9036</v>
      </c>
      <c r="D839" s="5076"/>
      <c r="E839" s="5076"/>
      <c r="F839" s="5077"/>
      <c r="G839" s="2097">
        <v>42219</v>
      </c>
      <c r="H839" s="2097">
        <v>42339</v>
      </c>
      <c r="I839" s="5070"/>
      <c r="J839" s="5070"/>
      <c r="K839" s="2096"/>
      <c r="L839" s="2096"/>
      <c r="M839" s="2099">
        <v>15</v>
      </c>
      <c r="N839" s="2096" t="s">
        <v>621</v>
      </c>
      <c r="O839" s="2096" t="s">
        <v>596</v>
      </c>
      <c r="P839" s="2096"/>
    </row>
    <row r="840" spans="1:16" s="2098" customFormat="1" ht="27" customHeight="1" x14ac:dyDescent="0.2">
      <c r="A840" s="2099">
        <v>291</v>
      </c>
      <c r="B840" s="2096" t="s">
        <v>4456</v>
      </c>
      <c r="C840" s="5075" t="s">
        <v>9037</v>
      </c>
      <c r="D840" s="5076"/>
      <c r="E840" s="5076"/>
      <c r="F840" s="5077"/>
      <c r="G840" s="2097">
        <v>42205</v>
      </c>
      <c r="H840" s="2097">
        <v>42339</v>
      </c>
      <c r="I840" s="5070"/>
      <c r="J840" s="5071"/>
      <c r="K840" s="2096"/>
      <c r="L840" s="2096"/>
      <c r="M840" s="2099">
        <v>81</v>
      </c>
      <c r="N840" s="2096" t="s">
        <v>621</v>
      </c>
      <c r="O840" s="2096" t="s">
        <v>596</v>
      </c>
      <c r="P840" s="2096" t="s">
        <v>9290</v>
      </c>
    </row>
    <row r="841" spans="1:16" s="2098" customFormat="1" ht="27.75" customHeight="1" x14ac:dyDescent="0.2">
      <c r="A841" s="2099">
        <v>292</v>
      </c>
      <c r="B841" s="2096" t="s">
        <v>4456</v>
      </c>
      <c r="C841" s="5075" t="s">
        <v>9038</v>
      </c>
      <c r="D841" s="5076"/>
      <c r="E841" s="5076"/>
      <c r="F841" s="5077"/>
      <c r="G841" s="2097">
        <v>42212</v>
      </c>
      <c r="H841" s="2097">
        <v>42219</v>
      </c>
      <c r="I841" s="5070"/>
      <c r="J841" s="5069">
        <v>2</v>
      </c>
      <c r="K841" s="2096"/>
      <c r="L841" s="2096"/>
      <c r="M841" s="2099">
        <v>20</v>
      </c>
      <c r="N841" s="2096" t="s">
        <v>621</v>
      </c>
      <c r="O841" s="2096" t="s">
        <v>596</v>
      </c>
      <c r="P841" s="2096"/>
    </row>
    <row r="842" spans="1:16" s="2098" customFormat="1" ht="25.5" customHeight="1" x14ac:dyDescent="0.2">
      <c r="A842" s="2099">
        <v>293</v>
      </c>
      <c r="B842" s="2096" t="s">
        <v>4456</v>
      </c>
      <c r="C842" s="5075" t="s">
        <v>9039</v>
      </c>
      <c r="D842" s="5076"/>
      <c r="E842" s="5076"/>
      <c r="F842" s="5077"/>
      <c r="G842" s="2097">
        <v>42303</v>
      </c>
      <c r="H842" s="2097">
        <v>42339</v>
      </c>
      <c r="I842" s="5070"/>
      <c r="J842" s="5070"/>
      <c r="K842" s="2096"/>
      <c r="L842" s="2096"/>
      <c r="M842" s="2099">
        <v>29</v>
      </c>
      <c r="N842" s="2096" t="s">
        <v>621</v>
      </c>
      <c r="O842" s="2096" t="s">
        <v>596</v>
      </c>
      <c r="P842" s="2096"/>
    </row>
    <row r="843" spans="1:16" s="2098" customFormat="1" ht="26.25" customHeight="1" x14ac:dyDescent="0.2">
      <c r="A843" s="2099">
        <v>294</v>
      </c>
      <c r="B843" s="2096" t="s">
        <v>4456</v>
      </c>
      <c r="C843" s="5075" t="s">
        <v>9040</v>
      </c>
      <c r="D843" s="5076"/>
      <c r="E843" s="5076"/>
      <c r="F843" s="5077"/>
      <c r="G843" s="2097">
        <v>42254</v>
      </c>
      <c r="H843" s="2097">
        <v>42339</v>
      </c>
      <c r="I843" s="5070"/>
      <c r="J843" s="5070"/>
      <c r="K843" s="2096"/>
      <c r="L843" s="2096"/>
      <c r="M843" s="2099">
        <v>32</v>
      </c>
      <c r="N843" s="2096" t="s">
        <v>621</v>
      </c>
      <c r="O843" s="2096" t="s">
        <v>596</v>
      </c>
      <c r="P843" s="2096"/>
    </row>
    <row r="844" spans="1:16" s="2098" customFormat="1" ht="21" customHeight="1" x14ac:dyDescent="0.2">
      <c r="A844" s="2099">
        <v>295</v>
      </c>
      <c r="B844" s="2096" t="s">
        <v>4456</v>
      </c>
      <c r="C844" s="5075" t="s">
        <v>9041</v>
      </c>
      <c r="D844" s="5076"/>
      <c r="E844" s="5076"/>
      <c r="F844" s="5077"/>
      <c r="G844" s="2097">
        <v>42255</v>
      </c>
      <c r="H844" s="2097">
        <v>42339</v>
      </c>
      <c r="I844" s="5070"/>
      <c r="J844" s="5070"/>
      <c r="K844" s="2096"/>
      <c r="L844" s="2096"/>
      <c r="M844" s="2099">
        <v>25</v>
      </c>
      <c r="N844" s="2096" t="s">
        <v>621</v>
      </c>
      <c r="O844" s="2096" t="s">
        <v>596</v>
      </c>
      <c r="P844" s="2096" t="s">
        <v>9290</v>
      </c>
    </row>
    <row r="845" spans="1:16" s="2098" customFormat="1" ht="24.75" customHeight="1" x14ac:dyDescent="0.2">
      <c r="A845" s="2099">
        <v>296</v>
      </c>
      <c r="B845" s="2096" t="s">
        <v>4456</v>
      </c>
      <c r="C845" s="5075" t="s">
        <v>9042</v>
      </c>
      <c r="D845" s="5076"/>
      <c r="E845" s="5076"/>
      <c r="F845" s="5077"/>
      <c r="G845" s="2097">
        <v>42254</v>
      </c>
      <c r="H845" s="2097">
        <v>42278</v>
      </c>
      <c r="I845" s="5070"/>
      <c r="J845" s="5070"/>
      <c r="K845" s="2096"/>
      <c r="L845" s="2096"/>
      <c r="M845" s="2099">
        <v>27</v>
      </c>
      <c r="N845" s="2096" t="s">
        <v>621</v>
      </c>
      <c r="O845" s="2096" t="s">
        <v>596</v>
      </c>
      <c r="P845" s="2096"/>
    </row>
    <row r="846" spans="1:16" s="2098" customFormat="1" ht="26.25" customHeight="1" x14ac:dyDescent="0.2">
      <c r="A846" s="2099">
        <v>297</v>
      </c>
      <c r="B846" s="2096" t="s">
        <v>4456</v>
      </c>
      <c r="C846" s="5075" t="s">
        <v>9043</v>
      </c>
      <c r="D846" s="5076"/>
      <c r="E846" s="5076"/>
      <c r="F846" s="5077"/>
      <c r="G846" s="2097">
        <v>42255</v>
      </c>
      <c r="H846" s="2097">
        <v>42339</v>
      </c>
      <c r="I846" s="5070"/>
      <c r="J846" s="5070"/>
      <c r="K846" s="2096"/>
      <c r="L846" s="2096"/>
      <c r="M846" s="2099">
        <v>25</v>
      </c>
      <c r="N846" s="2096" t="s">
        <v>621</v>
      </c>
      <c r="O846" s="2096" t="s">
        <v>596</v>
      </c>
      <c r="P846" s="2096"/>
    </row>
    <row r="847" spans="1:16" s="2098" customFormat="1" ht="24.75" customHeight="1" x14ac:dyDescent="0.2">
      <c r="A847" s="2099">
        <v>298</v>
      </c>
      <c r="B847" s="2096" t="s">
        <v>4456</v>
      </c>
      <c r="C847" s="5075" t="s">
        <v>9044</v>
      </c>
      <c r="D847" s="5076"/>
      <c r="E847" s="5076"/>
      <c r="F847" s="5077"/>
      <c r="G847" s="2097">
        <v>42247</v>
      </c>
      <c r="H847" s="2097">
        <v>42339</v>
      </c>
      <c r="I847" s="5070"/>
      <c r="J847" s="5070"/>
      <c r="K847" s="2096"/>
      <c r="L847" s="2096"/>
      <c r="M847" s="2099">
        <v>21</v>
      </c>
      <c r="N847" s="2096" t="s">
        <v>621</v>
      </c>
      <c r="O847" s="2096" t="s">
        <v>596</v>
      </c>
      <c r="P847" s="2096" t="s">
        <v>9290</v>
      </c>
    </row>
    <row r="848" spans="1:16" s="2098" customFormat="1" ht="27.75" customHeight="1" x14ac:dyDescent="0.2">
      <c r="A848" s="2099">
        <v>299</v>
      </c>
      <c r="B848" s="2096" t="s">
        <v>4456</v>
      </c>
      <c r="C848" s="5075" t="s">
        <v>9045</v>
      </c>
      <c r="D848" s="5076"/>
      <c r="E848" s="5076"/>
      <c r="F848" s="5077"/>
      <c r="G848" s="2097">
        <v>42248</v>
      </c>
      <c r="H848" s="2097">
        <v>42262</v>
      </c>
      <c r="I848" s="5070"/>
      <c r="J848" s="5070"/>
      <c r="K848" s="2096"/>
      <c r="L848" s="2096"/>
      <c r="M848" s="2099">
        <v>17</v>
      </c>
      <c r="N848" s="2096" t="s">
        <v>621</v>
      </c>
      <c r="O848" s="2096" t="s">
        <v>596</v>
      </c>
      <c r="P848" s="2096" t="s">
        <v>9290</v>
      </c>
    </row>
    <row r="849" spans="1:16" s="2098" customFormat="1" ht="25.5" customHeight="1" x14ac:dyDescent="0.2">
      <c r="A849" s="2099">
        <v>300</v>
      </c>
      <c r="B849" s="2096" t="s">
        <v>4456</v>
      </c>
      <c r="C849" s="5075" t="s">
        <v>9046</v>
      </c>
      <c r="D849" s="5076"/>
      <c r="E849" s="5076"/>
      <c r="F849" s="5077"/>
      <c r="G849" s="2097">
        <v>42297</v>
      </c>
      <c r="H849" s="2097">
        <v>42368</v>
      </c>
      <c r="I849" s="5070"/>
      <c r="J849" s="5070"/>
      <c r="K849" s="2096"/>
      <c r="L849" s="2096"/>
      <c r="M849" s="2099">
        <v>23</v>
      </c>
      <c r="N849" s="2096" t="s">
        <v>621</v>
      </c>
      <c r="O849" s="2096" t="s">
        <v>596</v>
      </c>
      <c r="P849" s="2096"/>
    </row>
    <row r="850" spans="1:16" s="2098" customFormat="1" ht="25.5" customHeight="1" x14ac:dyDescent="0.2">
      <c r="A850" s="2099">
        <v>301</v>
      </c>
      <c r="B850" s="2096" t="s">
        <v>4456</v>
      </c>
      <c r="C850" s="5075" t="s">
        <v>9047</v>
      </c>
      <c r="D850" s="5076"/>
      <c r="E850" s="5076"/>
      <c r="F850" s="5077"/>
      <c r="G850" s="2097">
        <v>42318</v>
      </c>
      <c r="H850" s="2097">
        <v>42368</v>
      </c>
      <c r="I850" s="5070"/>
      <c r="J850" s="5070"/>
      <c r="K850" s="2096"/>
      <c r="L850" s="2096"/>
      <c r="M850" s="2099">
        <v>13</v>
      </c>
      <c r="N850" s="2096" t="s">
        <v>621</v>
      </c>
      <c r="O850" s="2096" t="s">
        <v>596</v>
      </c>
      <c r="P850" s="2096"/>
    </row>
    <row r="851" spans="1:16" s="2098" customFormat="1" ht="25.5" customHeight="1" x14ac:dyDescent="0.2">
      <c r="A851" s="2099">
        <v>302</v>
      </c>
      <c r="B851" s="2096" t="s">
        <v>4456</v>
      </c>
      <c r="C851" s="5075" t="s">
        <v>9048</v>
      </c>
      <c r="D851" s="5076"/>
      <c r="E851" s="5076"/>
      <c r="F851" s="5077"/>
      <c r="G851" s="2097">
        <v>42331</v>
      </c>
      <c r="H851" s="2097">
        <v>42367</v>
      </c>
      <c r="I851" s="5071"/>
      <c r="J851" s="5071"/>
      <c r="K851" s="2096"/>
      <c r="L851" s="2096"/>
      <c r="M851" s="2099">
        <v>23</v>
      </c>
      <c r="N851" s="2096" t="s">
        <v>621</v>
      </c>
      <c r="O851" s="2096" t="s">
        <v>596</v>
      </c>
      <c r="P851" s="2096"/>
    </row>
    <row r="852" spans="1:16" s="2079" customFormat="1" ht="12.75" customHeight="1" x14ac:dyDescent="0.2">
      <c r="G852" s="2084"/>
      <c r="H852" s="2084"/>
      <c r="M852" s="2086"/>
    </row>
    <row r="853" spans="1:16" s="335" customFormat="1" x14ac:dyDescent="0.2">
      <c r="M853" s="2076"/>
    </row>
    <row r="854" spans="1:16" s="2120" customFormat="1" x14ac:dyDescent="0.2">
      <c r="A854" s="3860"/>
      <c r="B854" s="3860"/>
      <c r="C854" s="3845" t="s">
        <v>2859</v>
      </c>
      <c r="D854" s="3845"/>
      <c r="E854" s="3845"/>
      <c r="F854" s="3845"/>
      <c r="G854" s="3845"/>
      <c r="H854" s="3845"/>
      <c r="I854" s="3845"/>
      <c r="J854" s="3845"/>
      <c r="K854" s="3845"/>
      <c r="L854" s="3845"/>
      <c r="M854" s="3845"/>
      <c r="N854" s="3845"/>
      <c r="O854" s="3852" t="s">
        <v>2858</v>
      </c>
      <c r="P854" s="3852"/>
    </row>
    <row r="855" spans="1:16" s="2120" customFormat="1" x14ac:dyDescent="0.2">
      <c r="A855" s="3860"/>
      <c r="B855" s="3860"/>
      <c r="C855" s="3845"/>
      <c r="D855" s="3845"/>
      <c r="E855" s="3845"/>
      <c r="F855" s="3845"/>
      <c r="G855" s="3845"/>
      <c r="H855" s="3845"/>
      <c r="I855" s="3845"/>
      <c r="J855" s="3845"/>
      <c r="K855" s="3845"/>
      <c r="L855" s="3845"/>
      <c r="M855" s="3845"/>
      <c r="N855" s="3845"/>
      <c r="O855" s="3852"/>
      <c r="P855" s="3852"/>
    </row>
    <row r="856" spans="1:16" s="2120" customFormat="1" x14ac:dyDescent="0.2">
      <c r="A856" s="3860"/>
      <c r="B856" s="3860"/>
      <c r="C856" s="3845"/>
      <c r="D856" s="3845"/>
      <c r="E856" s="3845"/>
      <c r="F856" s="3845"/>
      <c r="G856" s="3845"/>
      <c r="H856" s="3845"/>
      <c r="I856" s="3845"/>
      <c r="J856" s="3845"/>
      <c r="K856" s="3845"/>
      <c r="L856" s="3845"/>
      <c r="M856" s="3845"/>
      <c r="N856" s="3845"/>
      <c r="O856" s="3852"/>
      <c r="P856" s="3852"/>
    </row>
    <row r="857" spans="1:16" s="2120" customFormat="1" x14ac:dyDescent="0.2">
      <c r="A857" s="3860"/>
      <c r="B857" s="3860"/>
      <c r="C857" s="3845"/>
      <c r="D857" s="3845"/>
      <c r="E857" s="3845"/>
      <c r="F857" s="3845"/>
      <c r="G857" s="3845"/>
      <c r="H857" s="3845"/>
      <c r="I857" s="3845"/>
      <c r="J857" s="3845"/>
      <c r="K857" s="3845"/>
      <c r="L857" s="3845"/>
      <c r="M857" s="3845"/>
      <c r="N857" s="3845"/>
      <c r="O857" s="3852"/>
      <c r="P857" s="3852"/>
    </row>
    <row r="858" spans="1:16" s="2120" customFormat="1" x14ac:dyDescent="0.2">
      <c r="A858" s="3860"/>
      <c r="B858" s="3860"/>
      <c r="C858" s="3930" t="s">
        <v>1209</v>
      </c>
      <c r="D858" s="3930"/>
      <c r="E858" s="3930"/>
      <c r="F858" s="3930"/>
      <c r="G858" s="3930"/>
      <c r="H858" s="3930"/>
      <c r="I858" s="3930"/>
      <c r="J858" s="3930"/>
      <c r="K858" s="3930"/>
      <c r="L858" s="3930"/>
      <c r="M858" s="3930"/>
      <c r="N858" s="3930"/>
      <c r="O858" s="3852" t="s">
        <v>1208</v>
      </c>
      <c r="P858" s="3852"/>
    </row>
    <row r="859" spans="1:16" s="2120" customFormat="1" x14ac:dyDescent="0.2">
      <c r="A859" s="3860"/>
      <c r="B859" s="3860"/>
      <c r="C859" s="3930"/>
      <c r="D859" s="3930"/>
      <c r="E859" s="3930"/>
      <c r="F859" s="3930"/>
      <c r="G859" s="3930"/>
      <c r="H859" s="3930"/>
      <c r="I859" s="3930"/>
      <c r="J859" s="3930"/>
      <c r="K859" s="3930"/>
      <c r="L859" s="3930"/>
      <c r="M859" s="3930"/>
      <c r="N859" s="3930"/>
      <c r="O859" s="3852"/>
      <c r="P859" s="3852"/>
    </row>
    <row r="860" spans="1:16" s="2120" customFormat="1" x14ac:dyDescent="0.2">
      <c r="A860" s="3860"/>
      <c r="B860" s="3860"/>
      <c r="C860" s="3930"/>
      <c r="D860" s="3930"/>
      <c r="E860" s="3930"/>
      <c r="F860" s="3930"/>
      <c r="G860" s="3930"/>
      <c r="H860" s="3930"/>
      <c r="I860" s="3930"/>
      <c r="J860" s="3930"/>
      <c r="K860" s="3930"/>
      <c r="L860" s="3930"/>
      <c r="M860" s="3930"/>
      <c r="N860" s="3930"/>
      <c r="O860" s="3852"/>
      <c r="P860" s="3852"/>
    </row>
    <row r="861" spans="1:16" s="2120" customFormat="1" x14ac:dyDescent="0.2">
      <c r="A861" s="3860"/>
      <c r="B861" s="3860"/>
      <c r="C861" s="3930"/>
      <c r="D861" s="3930"/>
      <c r="E861" s="3930"/>
      <c r="F861" s="3930"/>
      <c r="G861" s="3930"/>
      <c r="H861" s="3930"/>
      <c r="I861" s="3930"/>
      <c r="J861" s="3930"/>
      <c r="K861" s="3930"/>
      <c r="L861" s="3930"/>
      <c r="M861" s="3930"/>
      <c r="N861" s="3930"/>
      <c r="O861" s="3852"/>
      <c r="P861" s="3852"/>
    </row>
    <row r="862" spans="1:16" s="2120" customFormat="1" x14ac:dyDescent="0.2">
      <c r="A862" s="566"/>
    </row>
    <row r="863" spans="1:16" s="2120" customFormat="1" x14ac:dyDescent="0.2">
      <c r="A863" s="2120" t="s">
        <v>757</v>
      </c>
      <c r="M863" s="33" t="s">
        <v>5759</v>
      </c>
      <c r="N863" s="33"/>
      <c r="O863" s="83"/>
    </row>
    <row r="864" spans="1:16" s="2120" customFormat="1" x14ac:dyDescent="0.2">
      <c r="A864" s="2140" t="s">
        <v>9451</v>
      </c>
      <c r="B864" s="2131"/>
      <c r="C864" s="2131"/>
      <c r="D864" s="2131"/>
      <c r="E864" s="2131"/>
      <c r="F864" s="2131"/>
      <c r="I864" s="2120" t="s">
        <v>3666</v>
      </c>
    </row>
    <row r="865" spans="1:16" s="2120" customFormat="1" x14ac:dyDescent="0.2">
      <c r="A865" s="2140" t="s">
        <v>9452</v>
      </c>
      <c r="B865" s="2131"/>
      <c r="C865" s="2131"/>
      <c r="D865" s="2131"/>
      <c r="E865" s="2131"/>
      <c r="F865" s="2131"/>
      <c r="I865" s="2120" t="s">
        <v>5762</v>
      </c>
      <c r="M865" s="4137" t="s">
        <v>2863</v>
      </c>
      <c r="N865" s="4138"/>
      <c r="O865" s="4138"/>
      <c r="P865" s="4139"/>
    </row>
    <row r="866" spans="1:16" s="2120" customFormat="1" x14ac:dyDescent="0.2">
      <c r="A866" s="33" t="s">
        <v>9348</v>
      </c>
      <c r="M866" s="1980" t="s">
        <v>2860</v>
      </c>
      <c r="N866" s="1980" t="s">
        <v>2861</v>
      </c>
      <c r="O866" s="1980" t="s">
        <v>2862</v>
      </c>
      <c r="P866" s="2113" t="s">
        <v>1210</v>
      </c>
    </row>
    <row r="867" spans="1:16" s="2120" customFormat="1" x14ac:dyDescent="0.2">
      <c r="M867" s="2111">
        <v>2019</v>
      </c>
      <c r="N867" s="2111">
        <v>12</v>
      </c>
      <c r="O867" s="2111">
        <v>10</v>
      </c>
      <c r="P867" s="2130">
        <v>10</v>
      </c>
    </row>
    <row r="868" spans="1:16" s="2120" customFormat="1" x14ac:dyDescent="0.2">
      <c r="A868" s="566"/>
      <c r="M868" s="2116"/>
      <c r="N868" s="2116"/>
      <c r="O868" s="2116"/>
    </row>
    <row r="869" spans="1:16" s="2120" customFormat="1" x14ac:dyDescent="0.2">
      <c r="A869" s="3872" t="s">
        <v>2864</v>
      </c>
      <c r="B869" s="3872" t="s">
        <v>2865</v>
      </c>
      <c r="C869" s="3880" t="s">
        <v>1212</v>
      </c>
      <c r="D869" s="3998"/>
      <c r="E869" s="3998"/>
      <c r="F869" s="3999"/>
      <c r="G869" s="3863" t="s">
        <v>2866</v>
      </c>
      <c r="H869" s="3864"/>
      <c r="I869" s="3863" t="s">
        <v>2869</v>
      </c>
      <c r="J869" s="3864"/>
      <c r="K869" s="3863" t="s">
        <v>3429</v>
      </c>
      <c r="L869" s="3864"/>
      <c r="M869" s="3872" t="s">
        <v>1211</v>
      </c>
      <c r="N869" s="4103" t="s">
        <v>2872</v>
      </c>
      <c r="O869" s="4140" t="s">
        <v>1207</v>
      </c>
      <c r="P869" s="4103" t="s">
        <v>2873</v>
      </c>
    </row>
    <row r="870" spans="1:16" s="2120" customFormat="1" x14ac:dyDescent="0.2">
      <c r="A870" s="3873"/>
      <c r="B870" s="3873"/>
      <c r="C870" s="3881"/>
      <c r="D870" s="4117"/>
      <c r="E870" s="4117"/>
      <c r="F870" s="3915"/>
      <c r="G870" s="2117" t="s">
        <v>2867</v>
      </c>
      <c r="H870" s="2117" t="s">
        <v>2868</v>
      </c>
      <c r="I870" s="2117" t="s">
        <v>2870</v>
      </c>
      <c r="J870" s="2117" t="s">
        <v>2871</v>
      </c>
      <c r="K870" s="2121" t="s">
        <v>3216</v>
      </c>
      <c r="L870" s="2121" t="s">
        <v>3217</v>
      </c>
      <c r="M870" s="3873"/>
      <c r="N870" s="3876"/>
      <c r="O870" s="4141"/>
      <c r="P870" s="3876"/>
    </row>
    <row r="871" spans="1:16" x14ac:dyDescent="0.2">
      <c r="A871" s="2123"/>
      <c r="B871" s="2123" t="s">
        <v>1324</v>
      </c>
      <c r="C871" s="4666" t="s">
        <v>2503</v>
      </c>
      <c r="D871" s="4666"/>
      <c r="E871" s="4666"/>
      <c r="F871" s="4666"/>
      <c r="G871" s="2123"/>
      <c r="H871" s="2123"/>
      <c r="I871" s="4103">
        <v>545</v>
      </c>
      <c r="J871" s="4103">
        <v>3</v>
      </c>
      <c r="K871" s="1181"/>
      <c r="L871" s="1181"/>
      <c r="M871" s="1181"/>
      <c r="N871" s="1181"/>
      <c r="O871" s="1181"/>
      <c r="P871" s="1181"/>
    </row>
    <row r="872" spans="1:16" x14ac:dyDescent="0.2">
      <c r="A872" s="2123">
        <v>1</v>
      </c>
      <c r="B872" s="2123" t="s">
        <v>3667</v>
      </c>
      <c r="C872" s="4834" t="s">
        <v>3668</v>
      </c>
      <c r="D872" s="4834"/>
      <c r="E872" s="4834"/>
      <c r="F872" s="4834"/>
      <c r="G872" s="2136">
        <v>42396</v>
      </c>
      <c r="H872" s="2136">
        <v>42640</v>
      </c>
      <c r="I872" s="4142"/>
      <c r="J872" s="4142"/>
      <c r="K872" s="1181"/>
      <c r="L872" s="1181"/>
      <c r="M872" s="1181">
        <v>36</v>
      </c>
      <c r="N872" s="1181" t="s">
        <v>1223</v>
      </c>
      <c r="O872" s="1181" t="s">
        <v>589</v>
      </c>
      <c r="P872" s="1181"/>
    </row>
    <row r="873" spans="1:16" x14ac:dyDescent="0.2">
      <c r="A873" s="2123"/>
      <c r="B873" s="2123" t="s">
        <v>1321</v>
      </c>
      <c r="C873" s="4826" t="s">
        <v>2837</v>
      </c>
      <c r="D873" s="4827"/>
      <c r="E873" s="4827"/>
      <c r="F873" s="4828"/>
      <c r="G873" s="2095"/>
      <c r="H873" s="2123"/>
      <c r="I873" s="4142"/>
      <c r="J873" s="4142"/>
      <c r="K873" s="1181"/>
      <c r="L873" s="1181"/>
      <c r="M873" s="1181"/>
      <c r="N873" s="1181"/>
      <c r="O873" s="1181"/>
      <c r="P873" s="1181"/>
    </row>
    <row r="874" spans="1:16" x14ac:dyDescent="0.2">
      <c r="A874" s="2123">
        <v>2</v>
      </c>
      <c r="B874" s="2123" t="s">
        <v>3670</v>
      </c>
      <c r="C874" s="4834" t="s">
        <v>3671</v>
      </c>
      <c r="D874" s="4834"/>
      <c r="E874" s="4834"/>
      <c r="F874" s="4834"/>
      <c r="G874" s="2136">
        <v>42384</v>
      </c>
      <c r="H874" s="2136">
        <v>42705</v>
      </c>
      <c r="I874" s="4142"/>
      <c r="J874" s="3876"/>
      <c r="K874" s="1181"/>
      <c r="L874" s="1181"/>
      <c r="M874" s="1181">
        <v>66</v>
      </c>
      <c r="N874" s="1181" t="s">
        <v>1223</v>
      </c>
      <c r="O874" s="1181" t="s">
        <v>589</v>
      </c>
      <c r="P874" s="1181"/>
    </row>
    <row r="875" spans="1:16" x14ac:dyDescent="0.2">
      <c r="A875" s="2123">
        <v>3</v>
      </c>
      <c r="B875" s="2123" t="s">
        <v>391</v>
      </c>
      <c r="C875" s="5106" t="s">
        <v>1215</v>
      </c>
      <c r="D875" s="5107"/>
      <c r="E875" s="5107"/>
      <c r="F875" s="5108"/>
      <c r="G875" s="2136">
        <v>42405</v>
      </c>
      <c r="H875" s="2136">
        <v>42578</v>
      </c>
      <c r="I875" s="4142"/>
      <c r="J875" s="2139">
        <v>4</v>
      </c>
      <c r="K875" s="1181"/>
      <c r="L875" s="1181"/>
      <c r="M875" s="1434" t="s">
        <v>85</v>
      </c>
      <c r="N875" s="1181" t="s">
        <v>1223</v>
      </c>
      <c r="O875" s="1181" t="s">
        <v>589</v>
      </c>
      <c r="P875" s="822"/>
    </row>
    <row r="876" spans="1:16" x14ac:dyDescent="0.2">
      <c r="A876" s="2123">
        <v>4</v>
      </c>
      <c r="B876" s="2123" t="s">
        <v>391</v>
      </c>
      <c r="C876" s="5106" t="s">
        <v>1215</v>
      </c>
      <c r="D876" s="5107"/>
      <c r="E876" s="5107"/>
      <c r="F876" s="5108"/>
      <c r="G876" s="2136">
        <v>42583</v>
      </c>
      <c r="H876" s="2136">
        <v>42725</v>
      </c>
      <c r="I876" s="4142"/>
      <c r="J876" s="4586" t="s">
        <v>2956</v>
      </c>
      <c r="K876" s="1181"/>
      <c r="L876" s="1181"/>
      <c r="M876" s="1434" t="s">
        <v>9347</v>
      </c>
      <c r="N876" s="1181" t="s">
        <v>1223</v>
      </c>
      <c r="O876" s="1181" t="s">
        <v>589</v>
      </c>
      <c r="P876" s="822"/>
    </row>
    <row r="877" spans="1:16" x14ac:dyDescent="0.2">
      <c r="A877" s="2123">
        <v>5</v>
      </c>
      <c r="B877" s="2123" t="s">
        <v>393</v>
      </c>
      <c r="C877" s="4834" t="s">
        <v>3673</v>
      </c>
      <c r="D877" s="4834"/>
      <c r="E877" s="4834"/>
      <c r="F877" s="4834"/>
      <c r="G877" s="2136">
        <v>42503</v>
      </c>
      <c r="H877" s="2136">
        <v>42793</v>
      </c>
      <c r="I877" s="4142"/>
      <c r="J877" s="4604"/>
      <c r="K877" s="1181"/>
      <c r="L877" s="1181"/>
      <c r="M877" s="1181">
        <v>38</v>
      </c>
      <c r="N877" s="1181" t="s">
        <v>1223</v>
      </c>
      <c r="O877" s="1181" t="s">
        <v>589</v>
      </c>
      <c r="P877" s="2137"/>
    </row>
    <row r="878" spans="1:16" x14ac:dyDescent="0.2">
      <c r="A878" s="2123">
        <v>6</v>
      </c>
      <c r="B878" s="2123" t="s">
        <v>395</v>
      </c>
      <c r="C878" s="2132" t="s">
        <v>6617</v>
      </c>
      <c r="D878" s="2133"/>
      <c r="E878" s="2133"/>
      <c r="F878" s="2134"/>
      <c r="G878" s="2136">
        <v>42772</v>
      </c>
      <c r="H878" s="2136">
        <v>42772</v>
      </c>
      <c r="I878" s="4142"/>
      <c r="J878" s="4604"/>
      <c r="K878" s="1181"/>
      <c r="L878" s="1181"/>
      <c r="M878" s="1181">
        <v>10</v>
      </c>
      <c r="N878" s="1181" t="s">
        <v>1223</v>
      </c>
      <c r="O878" s="1181" t="s">
        <v>589</v>
      </c>
      <c r="P878" s="2137"/>
    </row>
    <row r="879" spans="1:16" x14ac:dyDescent="0.2">
      <c r="A879" s="2123">
        <v>7</v>
      </c>
      <c r="B879" s="2123" t="s">
        <v>392</v>
      </c>
      <c r="C879" s="5106" t="s">
        <v>1221</v>
      </c>
      <c r="D879" s="5107"/>
      <c r="E879" s="5107"/>
      <c r="F879" s="5108"/>
      <c r="G879" s="2136">
        <v>41680</v>
      </c>
      <c r="H879" s="2136">
        <v>42713</v>
      </c>
      <c r="I879" s="4142"/>
      <c r="J879" s="4604"/>
      <c r="K879" s="1181"/>
      <c r="L879" s="1181"/>
      <c r="M879" s="1181">
        <v>4</v>
      </c>
      <c r="N879" s="1181" t="s">
        <v>1223</v>
      </c>
      <c r="O879" s="1181" t="s">
        <v>589</v>
      </c>
      <c r="P879" s="1181"/>
    </row>
    <row r="880" spans="1:16" x14ac:dyDescent="0.2">
      <c r="A880" s="2123">
        <v>8</v>
      </c>
      <c r="B880" s="2123" t="s">
        <v>440</v>
      </c>
      <c r="C880" s="4834" t="s">
        <v>3684</v>
      </c>
      <c r="D880" s="4834"/>
      <c r="E880" s="4834"/>
      <c r="F880" s="4834"/>
      <c r="G880" s="2136">
        <v>42264</v>
      </c>
      <c r="H880" s="2136">
        <v>42648</v>
      </c>
      <c r="I880" s="4142"/>
      <c r="J880" s="4604"/>
      <c r="K880" s="1181"/>
      <c r="L880" s="1181"/>
      <c r="M880" s="1181">
        <v>88</v>
      </c>
      <c r="N880" s="1181" t="s">
        <v>1223</v>
      </c>
      <c r="O880" s="1181" t="s">
        <v>589</v>
      </c>
      <c r="P880" s="1181"/>
    </row>
    <row r="881" spans="1:16" x14ac:dyDescent="0.2">
      <c r="A881" s="2123"/>
      <c r="B881" s="2135" t="s">
        <v>1726</v>
      </c>
      <c r="C881" s="5139" t="s">
        <v>1323</v>
      </c>
      <c r="D881" s="5140"/>
      <c r="E881" s="5140"/>
      <c r="F881" s="5141"/>
      <c r="G881" s="2138"/>
      <c r="H881" s="2138"/>
      <c r="I881" s="4142"/>
      <c r="J881" s="4604"/>
      <c r="K881" s="2137"/>
      <c r="L881" s="2137"/>
      <c r="M881" s="2137"/>
      <c r="N881" s="2137"/>
      <c r="O881" s="2137"/>
      <c r="P881" s="2137"/>
    </row>
    <row r="882" spans="1:16" x14ac:dyDescent="0.2">
      <c r="A882" s="2123">
        <v>9</v>
      </c>
      <c r="B882" s="2135" t="s">
        <v>1741</v>
      </c>
      <c r="C882" s="5142" t="s">
        <v>5767</v>
      </c>
      <c r="D882" s="5142"/>
      <c r="E882" s="5142"/>
      <c r="F882" s="5142"/>
      <c r="G882" s="2136">
        <v>42373</v>
      </c>
      <c r="H882" s="2136">
        <v>42373</v>
      </c>
      <c r="I882" s="3876"/>
      <c r="J882" s="4587"/>
      <c r="K882" s="2137"/>
      <c r="L882" s="2137"/>
      <c r="M882" s="2137">
        <v>3</v>
      </c>
      <c r="N882" s="1181" t="s">
        <v>1223</v>
      </c>
      <c r="O882" s="1181" t="s">
        <v>589</v>
      </c>
      <c r="P882" s="2137"/>
    </row>
    <row r="884" spans="1:16" x14ac:dyDescent="0.2">
      <c r="A884" s="335"/>
      <c r="B884" s="335"/>
      <c r="C884" s="335"/>
      <c r="D884" s="335"/>
      <c r="E884" s="335"/>
      <c r="F884" s="335"/>
      <c r="G884" s="335"/>
      <c r="H884" s="335"/>
      <c r="I884" s="335"/>
      <c r="J884" s="335"/>
      <c r="K884" s="335"/>
      <c r="L884" s="335"/>
      <c r="M884" s="2115"/>
      <c r="N884" s="335"/>
      <c r="O884" s="335"/>
      <c r="P884" s="335"/>
    </row>
    <row r="885" spans="1:16" x14ac:dyDescent="0.2">
      <c r="A885" s="3860"/>
      <c r="B885" s="3860"/>
      <c r="C885" s="3845" t="s">
        <v>2859</v>
      </c>
      <c r="D885" s="3845"/>
      <c r="E885" s="3845"/>
      <c r="F885" s="3845"/>
      <c r="G885" s="3845"/>
      <c r="H885" s="3845"/>
      <c r="I885" s="3845"/>
      <c r="J885" s="3845"/>
      <c r="K885" s="3845"/>
      <c r="L885" s="3845"/>
      <c r="M885" s="3845"/>
      <c r="N885" s="3845"/>
      <c r="O885" s="3852" t="s">
        <v>2858</v>
      </c>
      <c r="P885" s="3852"/>
    </row>
    <row r="886" spans="1:16" x14ac:dyDescent="0.2">
      <c r="A886" s="3860"/>
      <c r="B886" s="3860"/>
      <c r="C886" s="3845"/>
      <c r="D886" s="3845"/>
      <c r="E886" s="3845"/>
      <c r="F886" s="3845"/>
      <c r="G886" s="3845"/>
      <c r="H886" s="3845"/>
      <c r="I886" s="3845"/>
      <c r="J886" s="3845"/>
      <c r="K886" s="3845"/>
      <c r="L886" s="3845"/>
      <c r="M886" s="3845"/>
      <c r="N886" s="3845"/>
      <c r="O886" s="3852"/>
      <c r="P886" s="3852"/>
    </row>
    <row r="887" spans="1:16" x14ac:dyDescent="0.2">
      <c r="A887" s="3860"/>
      <c r="B887" s="3860"/>
      <c r="C887" s="3845"/>
      <c r="D887" s="3845"/>
      <c r="E887" s="3845"/>
      <c r="F887" s="3845"/>
      <c r="G887" s="3845"/>
      <c r="H887" s="3845"/>
      <c r="I887" s="3845"/>
      <c r="J887" s="3845"/>
      <c r="K887" s="3845"/>
      <c r="L887" s="3845"/>
      <c r="M887" s="3845"/>
      <c r="N887" s="3845"/>
      <c r="O887" s="3852"/>
      <c r="P887" s="3852"/>
    </row>
    <row r="888" spans="1:16" x14ac:dyDescent="0.2">
      <c r="A888" s="3860"/>
      <c r="B888" s="3860"/>
      <c r="C888" s="3845"/>
      <c r="D888" s="3845"/>
      <c r="E888" s="3845"/>
      <c r="F888" s="3845"/>
      <c r="G888" s="3845"/>
      <c r="H888" s="3845"/>
      <c r="I888" s="3845"/>
      <c r="J888" s="3845"/>
      <c r="K888" s="3845"/>
      <c r="L888" s="3845"/>
      <c r="M888" s="3845"/>
      <c r="N888" s="3845"/>
      <c r="O888" s="3852"/>
      <c r="P888" s="3852"/>
    </row>
    <row r="889" spans="1:16" x14ac:dyDescent="0.2">
      <c r="A889" s="3860"/>
      <c r="B889" s="3860"/>
      <c r="C889" s="3930" t="s">
        <v>1209</v>
      </c>
      <c r="D889" s="3930"/>
      <c r="E889" s="3930"/>
      <c r="F889" s="3930"/>
      <c r="G889" s="3930"/>
      <c r="H889" s="3930"/>
      <c r="I889" s="3930"/>
      <c r="J889" s="3930"/>
      <c r="K889" s="3930"/>
      <c r="L889" s="3930"/>
      <c r="M889" s="3930"/>
      <c r="N889" s="3930"/>
      <c r="O889" s="3852" t="s">
        <v>1208</v>
      </c>
      <c r="P889" s="3852"/>
    </row>
    <row r="890" spans="1:16" x14ac:dyDescent="0.2">
      <c r="A890" s="3860"/>
      <c r="B890" s="3860"/>
      <c r="C890" s="3930"/>
      <c r="D890" s="3930"/>
      <c r="E890" s="3930"/>
      <c r="F890" s="3930"/>
      <c r="G890" s="3930"/>
      <c r="H890" s="3930"/>
      <c r="I890" s="3930"/>
      <c r="J890" s="3930"/>
      <c r="K890" s="3930"/>
      <c r="L890" s="3930"/>
      <c r="M890" s="3930"/>
      <c r="N890" s="3930"/>
      <c r="O890" s="3852"/>
      <c r="P890" s="3852"/>
    </row>
    <row r="891" spans="1:16" x14ac:dyDescent="0.2">
      <c r="A891" s="3860"/>
      <c r="B891" s="3860"/>
      <c r="C891" s="3930"/>
      <c r="D891" s="3930"/>
      <c r="E891" s="3930"/>
      <c r="F891" s="3930"/>
      <c r="G891" s="3930"/>
      <c r="H891" s="3930"/>
      <c r="I891" s="3930"/>
      <c r="J891" s="3930"/>
      <c r="K891" s="3930"/>
      <c r="L891" s="3930"/>
      <c r="M891" s="3930"/>
      <c r="N891" s="3930"/>
      <c r="O891" s="3852"/>
      <c r="P891" s="3852"/>
    </row>
    <row r="892" spans="1:16" x14ac:dyDescent="0.2">
      <c r="A892" s="3860"/>
      <c r="B892" s="3860"/>
      <c r="C892" s="3930"/>
      <c r="D892" s="3930"/>
      <c r="E892" s="3930"/>
      <c r="F892" s="3930"/>
      <c r="G892" s="3930"/>
      <c r="H892" s="3930"/>
      <c r="I892" s="3930"/>
      <c r="J892" s="3930"/>
      <c r="K892" s="3930"/>
      <c r="L892" s="3930"/>
      <c r="M892" s="3930"/>
      <c r="N892" s="3930"/>
      <c r="O892" s="3852"/>
      <c r="P892" s="3852"/>
    </row>
    <row r="893" spans="1:16" x14ac:dyDescent="0.2">
      <c r="A893" s="566"/>
      <c r="B893" s="2120"/>
      <c r="C893" s="2120"/>
      <c r="D893" s="2120"/>
      <c r="E893" s="2120"/>
      <c r="F893" s="2120"/>
      <c r="G893" s="2120"/>
      <c r="H893" s="2120"/>
      <c r="I893" s="2120"/>
      <c r="J893" s="2120"/>
      <c r="K893" s="2120"/>
      <c r="L893" s="2120"/>
      <c r="M893" s="2120"/>
      <c r="N893" s="2120"/>
      <c r="O893" s="2120"/>
      <c r="P893" s="2120"/>
    </row>
    <row r="894" spans="1:16" x14ac:dyDescent="0.2">
      <c r="A894" s="2120" t="s">
        <v>757</v>
      </c>
      <c r="B894" s="2120"/>
      <c r="C894" s="2120"/>
      <c r="D894" s="2120"/>
      <c r="E894" s="2120"/>
      <c r="F894" s="2120"/>
      <c r="G894" s="2120"/>
      <c r="H894" s="2120"/>
      <c r="I894" s="2120"/>
      <c r="J894" s="2120"/>
      <c r="K894" s="2120"/>
      <c r="L894" s="2120"/>
      <c r="M894" s="33" t="s">
        <v>5759</v>
      </c>
      <c r="N894" s="33"/>
      <c r="O894" s="83"/>
      <c r="P894" s="2120"/>
    </row>
    <row r="895" spans="1:16" x14ac:dyDescent="0.2">
      <c r="A895" s="2140" t="s">
        <v>9365</v>
      </c>
      <c r="B895" s="2131"/>
      <c r="C895" s="2131"/>
      <c r="D895" s="2131"/>
      <c r="E895" s="2131"/>
      <c r="F895" s="2131"/>
      <c r="G895" s="2120"/>
      <c r="H895" s="2120"/>
      <c r="I895" s="33" t="s">
        <v>9349</v>
      </c>
      <c r="J895" s="2120"/>
      <c r="K895" s="2120"/>
      <c r="L895" s="2120"/>
      <c r="M895" s="2120"/>
      <c r="N895" s="2120"/>
      <c r="O895" s="2120"/>
      <c r="P895" s="2120"/>
    </row>
    <row r="896" spans="1:16" x14ac:dyDescent="0.2">
      <c r="A896" s="2140" t="s">
        <v>976</v>
      </c>
      <c r="B896" s="2131"/>
      <c r="C896" s="2131"/>
      <c r="D896" s="2131"/>
      <c r="E896" s="2131"/>
      <c r="F896" s="2131"/>
      <c r="G896" s="2120"/>
      <c r="H896" s="2120"/>
      <c r="I896" s="33" t="s">
        <v>277</v>
      </c>
      <c r="J896" s="2120"/>
      <c r="K896" s="2120"/>
      <c r="L896" s="2120"/>
      <c r="M896" s="4137" t="s">
        <v>2863</v>
      </c>
      <c r="N896" s="4138"/>
      <c r="O896" s="4138"/>
      <c r="P896" s="4139"/>
    </row>
    <row r="897" spans="1:16" x14ac:dyDescent="0.2">
      <c r="A897" s="33" t="s">
        <v>9355</v>
      </c>
      <c r="B897" s="2120"/>
      <c r="C897" s="2120"/>
      <c r="D897" s="2120"/>
      <c r="E897" s="2120"/>
      <c r="F897" s="2120"/>
      <c r="G897" s="2120"/>
      <c r="H897" s="2120"/>
      <c r="I897" s="2120"/>
      <c r="J897" s="2120"/>
      <c r="K897" s="2120"/>
      <c r="L897" s="2120"/>
      <c r="M897" s="1980" t="s">
        <v>2860</v>
      </c>
      <c r="N897" s="1980" t="s">
        <v>2861</v>
      </c>
      <c r="O897" s="1980" t="s">
        <v>2862</v>
      </c>
      <c r="P897" s="2113" t="s">
        <v>1210</v>
      </c>
    </row>
    <row r="898" spans="1:16" x14ac:dyDescent="0.2">
      <c r="A898" s="2120"/>
      <c r="B898" s="2120"/>
      <c r="C898" s="2120"/>
      <c r="D898" s="2120"/>
      <c r="E898" s="2120"/>
      <c r="F898" s="2120"/>
      <c r="G898" s="2120"/>
      <c r="H898" s="2120"/>
      <c r="I898" s="2120"/>
      <c r="J898" s="2120"/>
      <c r="K898" s="2120"/>
      <c r="L898" s="2120"/>
      <c r="M898" s="2111">
        <v>2019</v>
      </c>
      <c r="N898" s="2111">
        <v>12</v>
      </c>
      <c r="O898" s="2111">
        <v>10</v>
      </c>
      <c r="P898" s="2130">
        <v>10</v>
      </c>
    </row>
    <row r="899" spans="1:16" x14ac:dyDescent="0.2">
      <c r="A899" s="566"/>
      <c r="B899" s="2120"/>
      <c r="C899" s="2120"/>
      <c r="D899" s="2120"/>
      <c r="E899" s="2120"/>
      <c r="F899" s="2120"/>
      <c r="G899" s="2120"/>
      <c r="H899" s="2120"/>
      <c r="I899" s="2120"/>
      <c r="J899" s="2120"/>
      <c r="K899" s="2120"/>
      <c r="L899" s="2120"/>
      <c r="M899" s="2116"/>
      <c r="N899" s="2116"/>
      <c r="O899" s="2116"/>
      <c r="P899" s="2120"/>
    </row>
    <row r="900" spans="1:16" x14ac:dyDescent="0.2">
      <c r="A900" s="3872" t="s">
        <v>2864</v>
      </c>
      <c r="B900" s="3872" t="s">
        <v>2865</v>
      </c>
      <c r="C900" s="3880" t="s">
        <v>1212</v>
      </c>
      <c r="D900" s="3998"/>
      <c r="E900" s="3998"/>
      <c r="F900" s="3999"/>
      <c r="G900" s="3863" t="s">
        <v>2866</v>
      </c>
      <c r="H900" s="3864"/>
      <c r="I900" s="3863" t="s">
        <v>2869</v>
      </c>
      <c r="J900" s="3864"/>
      <c r="K900" s="3863" t="s">
        <v>3429</v>
      </c>
      <c r="L900" s="3864"/>
      <c r="M900" s="3872" t="s">
        <v>1211</v>
      </c>
      <c r="N900" s="4103" t="s">
        <v>2872</v>
      </c>
      <c r="O900" s="4140" t="s">
        <v>1207</v>
      </c>
      <c r="P900" s="4103" t="s">
        <v>2873</v>
      </c>
    </row>
    <row r="901" spans="1:16" x14ac:dyDescent="0.2">
      <c r="A901" s="3873"/>
      <c r="B901" s="3873"/>
      <c r="C901" s="3881"/>
      <c r="D901" s="4117"/>
      <c r="E901" s="4117"/>
      <c r="F901" s="3915"/>
      <c r="G901" s="2117" t="s">
        <v>2867</v>
      </c>
      <c r="H901" s="2117" t="s">
        <v>2868</v>
      </c>
      <c r="I901" s="2117" t="s">
        <v>2870</v>
      </c>
      <c r="J901" s="2117" t="s">
        <v>2871</v>
      </c>
      <c r="K901" s="2121" t="s">
        <v>3216</v>
      </c>
      <c r="L901" s="2121" t="s">
        <v>3217</v>
      </c>
      <c r="M901" s="3873"/>
      <c r="N901" s="3876"/>
      <c r="O901" s="4141"/>
      <c r="P901" s="3876"/>
    </row>
    <row r="902" spans="1:16" x14ac:dyDescent="0.2">
      <c r="A902" s="2118"/>
      <c r="B902" s="2122" t="s">
        <v>279</v>
      </c>
      <c r="C902" s="4666" t="s">
        <v>2503</v>
      </c>
      <c r="D902" s="4666"/>
      <c r="E902" s="4666"/>
      <c r="F902" s="4666"/>
      <c r="G902" s="2118"/>
      <c r="H902" s="2118"/>
      <c r="I902" s="2118"/>
      <c r="J902" s="2118"/>
      <c r="K902" s="2118"/>
      <c r="L902" s="2118"/>
      <c r="M902" s="2118"/>
      <c r="N902" s="2118"/>
      <c r="O902" s="2118"/>
      <c r="P902" s="2118"/>
    </row>
    <row r="903" spans="1:16" ht="38.25" x14ac:dyDescent="0.2">
      <c r="A903" s="2118">
        <v>1</v>
      </c>
      <c r="B903" s="2123" t="s">
        <v>9350</v>
      </c>
      <c r="C903" s="5143" t="s">
        <v>281</v>
      </c>
      <c r="D903" s="3936"/>
      <c r="E903" s="3936"/>
      <c r="F903" s="3936"/>
      <c r="G903" s="1998">
        <v>42005</v>
      </c>
      <c r="H903" s="2141">
        <v>42369</v>
      </c>
      <c r="I903" s="4170">
        <v>545</v>
      </c>
      <c r="J903" s="4170">
        <v>6</v>
      </c>
      <c r="K903" s="342"/>
      <c r="L903" s="2118"/>
      <c r="M903" s="2118">
        <v>7</v>
      </c>
      <c r="N903" s="2123" t="s">
        <v>621</v>
      </c>
      <c r="O903" s="2123" t="s">
        <v>596</v>
      </c>
      <c r="P903" s="1985" t="s">
        <v>9351</v>
      </c>
    </row>
    <row r="904" spans="1:16" x14ac:dyDescent="0.2">
      <c r="A904" s="2118"/>
      <c r="B904" s="2118"/>
      <c r="C904" s="3860"/>
      <c r="D904" s="3860"/>
      <c r="E904" s="3860"/>
      <c r="F904" s="3860"/>
      <c r="G904" s="2118"/>
      <c r="H904" s="289"/>
      <c r="I904" s="4170"/>
      <c r="J904" s="4170"/>
      <c r="K904" s="342"/>
      <c r="L904" s="2118"/>
      <c r="M904" s="2118"/>
      <c r="N904" s="2118"/>
      <c r="O904" s="2118"/>
      <c r="P904" s="2118"/>
    </row>
    <row r="905" spans="1:16" x14ac:dyDescent="0.2">
      <c r="A905" s="2118"/>
      <c r="B905" s="2122" t="s">
        <v>9352</v>
      </c>
      <c r="C905" s="4666" t="s">
        <v>2527</v>
      </c>
      <c r="D905" s="4666"/>
      <c r="E905" s="4666"/>
      <c r="F905" s="4666"/>
      <c r="G905" s="2118"/>
      <c r="H905" s="289"/>
      <c r="I905" s="4170"/>
      <c r="J905" s="4170"/>
      <c r="K905" s="342"/>
      <c r="L905" s="2118"/>
      <c r="M905" s="2118"/>
      <c r="N905" s="2118"/>
      <c r="O905" s="2118"/>
      <c r="P905" s="2118"/>
    </row>
    <row r="906" spans="1:16" x14ac:dyDescent="0.2">
      <c r="A906" s="2118">
        <v>2</v>
      </c>
      <c r="B906" s="2123" t="s">
        <v>9353</v>
      </c>
      <c r="C906" s="5143" t="s">
        <v>9354</v>
      </c>
      <c r="D906" s="3936"/>
      <c r="E906" s="3936"/>
      <c r="F906" s="3936"/>
      <c r="G906" s="1998">
        <v>42005</v>
      </c>
      <c r="H906" s="2141">
        <v>42369</v>
      </c>
      <c r="I906" s="4170"/>
      <c r="J906" s="4170"/>
      <c r="K906" s="342"/>
      <c r="L906" s="2118"/>
      <c r="M906" s="2118">
        <v>102</v>
      </c>
      <c r="N906" s="2123" t="s">
        <v>621</v>
      </c>
      <c r="O906" s="2123" t="s">
        <v>596</v>
      </c>
      <c r="P906" s="2118"/>
    </row>
    <row r="907" spans="1:16" x14ac:dyDescent="0.2">
      <c r="I907" s="4170"/>
      <c r="J907" s="4170"/>
    </row>
    <row r="908" spans="1:16" x14ac:dyDescent="0.2">
      <c r="A908" s="2118"/>
      <c r="B908" s="2122" t="s">
        <v>9352</v>
      </c>
      <c r="C908" s="4666" t="s">
        <v>2527</v>
      </c>
      <c r="D908" s="4666"/>
      <c r="E908" s="4666"/>
      <c r="F908" s="4666"/>
      <c r="G908" s="2118"/>
      <c r="H908" s="289"/>
      <c r="I908" s="4170"/>
      <c r="J908" s="4170"/>
      <c r="K908" s="342"/>
      <c r="L908" s="2118"/>
      <c r="M908" s="2118"/>
      <c r="N908" s="2118"/>
      <c r="O908" s="2118"/>
      <c r="P908" s="2118"/>
    </row>
    <row r="909" spans="1:16" x14ac:dyDescent="0.2">
      <c r="A909" s="2118">
        <v>3</v>
      </c>
      <c r="B909" s="2123" t="s">
        <v>9353</v>
      </c>
      <c r="C909" s="5143" t="s">
        <v>9354</v>
      </c>
      <c r="D909" s="3936"/>
      <c r="E909" s="3936"/>
      <c r="F909" s="3936"/>
      <c r="G909" s="1998">
        <v>42370</v>
      </c>
      <c r="H909" s="2141">
        <v>42735</v>
      </c>
      <c r="I909" s="4170"/>
      <c r="J909" s="4170"/>
      <c r="K909" s="342"/>
      <c r="L909" s="2118"/>
      <c r="M909" s="2118">
        <v>64</v>
      </c>
      <c r="N909" s="2123" t="s">
        <v>621</v>
      </c>
      <c r="O909" s="2123" t="s">
        <v>596</v>
      </c>
      <c r="P909" s="2118"/>
    </row>
    <row r="911" spans="1:16" x14ac:dyDescent="0.2">
      <c r="A911" s="335"/>
      <c r="B911" s="335"/>
      <c r="C911" s="335"/>
      <c r="D911" s="335"/>
      <c r="E911" s="335"/>
      <c r="F911" s="335"/>
      <c r="G911" s="335"/>
      <c r="H911" s="335"/>
      <c r="I911" s="335"/>
      <c r="J911" s="335"/>
      <c r="K911" s="335"/>
      <c r="L911" s="335"/>
      <c r="M911" s="2115"/>
      <c r="N911" s="335"/>
      <c r="O911" s="335"/>
      <c r="P911" s="335"/>
    </row>
    <row r="912" spans="1:16" x14ac:dyDescent="0.2">
      <c r="A912" s="3860"/>
      <c r="B912" s="3860"/>
      <c r="C912" s="3845" t="s">
        <v>2859</v>
      </c>
      <c r="D912" s="3845"/>
      <c r="E912" s="3845"/>
      <c r="F912" s="3845"/>
      <c r="G912" s="3845"/>
      <c r="H912" s="3845"/>
      <c r="I912" s="3845"/>
      <c r="J912" s="3845"/>
      <c r="K912" s="3845"/>
      <c r="L912" s="3845"/>
      <c r="M912" s="3845"/>
      <c r="N912" s="3845"/>
      <c r="O912" s="3852" t="s">
        <v>2858</v>
      </c>
      <c r="P912" s="3852"/>
    </row>
    <row r="913" spans="1:16" x14ac:dyDescent="0.2">
      <c r="A913" s="3860"/>
      <c r="B913" s="3860"/>
      <c r="C913" s="3845"/>
      <c r="D913" s="3845"/>
      <c r="E913" s="3845"/>
      <c r="F913" s="3845"/>
      <c r="G913" s="3845"/>
      <c r="H913" s="3845"/>
      <c r="I913" s="3845"/>
      <c r="J913" s="3845"/>
      <c r="K913" s="3845"/>
      <c r="L913" s="3845"/>
      <c r="M913" s="3845"/>
      <c r="N913" s="3845"/>
      <c r="O913" s="3852"/>
      <c r="P913" s="3852"/>
    </row>
    <row r="914" spans="1:16" x14ac:dyDescent="0.2">
      <c r="A914" s="3860"/>
      <c r="B914" s="3860"/>
      <c r="C914" s="3845"/>
      <c r="D914" s="3845"/>
      <c r="E914" s="3845"/>
      <c r="F914" s="3845"/>
      <c r="G914" s="3845"/>
      <c r="H914" s="3845"/>
      <c r="I914" s="3845"/>
      <c r="J914" s="3845"/>
      <c r="K914" s="3845"/>
      <c r="L914" s="3845"/>
      <c r="M914" s="3845"/>
      <c r="N914" s="3845"/>
      <c r="O914" s="3852"/>
      <c r="P914" s="3852"/>
    </row>
    <row r="915" spans="1:16" x14ac:dyDescent="0.2">
      <c r="A915" s="3860"/>
      <c r="B915" s="3860"/>
      <c r="C915" s="3845"/>
      <c r="D915" s="3845"/>
      <c r="E915" s="3845"/>
      <c r="F915" s="3845"/>
      <c r="G915" s="3845"/>
      <c r="H915" s="3845"/>
      <c r="I915" s="3845"/>
      <c r="J915" s="3845"/>
      <c r="K915" s="3845"/>
      <c r="L915" s="3845"/>
      <c r="M915" s="3845"/>
      <c r="N915" s="3845"/>
      <c r="O915" s="3852"/>
      <c r="P915" s="3852"/>
    </row>
    <row r="916" spans="1:16" x14ac:dyDescent="0.2">
      <c r="A916" s="3860"/>
      <c r="B916" s="3860"/>
      <c r="C916" s="3930" t="s">
        <v>1209</v>
      </c>
      <c r="D916" s="3930"/>
      <c r="E916" s="3930"/>
      <c r="F916" s="3930"/>
      <c r="G916" s="3930"/>
      <c r="H916" s="3930"/>
      <c r="I916" s="3930"/>
      <c r="J916" s="3930"/>
      <c r="K916" s="3930"/>
      <c r="L916" s="3930"/>
      <c r="M916" s="3930"/>
      <c r="N916" s="3930"/>
      <c r="O916" s="5052" t="s">
        <v>1208</v>
      </c>
      <c r="P916" s="3852"/>
    </row>
    <row r="917" spans="1:16" x14ac:dyDescent="0.2">
      <c r="A917" s="3860"/>
      <c r="B917" s="3860"/>
      <c r="C917" s="3930"/>
      <c r="D917" s="3930"/>
      <c r="E917" s="3930"/>
      <c r="F917" s="3930"/>
      <c r="G917" s="3930"/>
      <c r="H917" s="3930"/>
      <c r="I917" s="3930"/>
      <c r="J917" s="3930"/>
      <c r="K917" s="3930"/>
      <c r="L917" s="3930"/>
      <c r="M917" s="3930"/>
      <c r="N917" s="3930"/>
      <c r="O917" s="3852"/>
      <c r="P917" s="3852"/>
    </row>
    <row r="918" spans="1:16" x14ac:dyDescent="0.2">
      <c r="A918" s="3860"/>
      <c r="B918" s="3860"/>
      <c r="C918" s="3930"/>
      <c r="D918" s="3930"/>
      <c r="E918" s="3930"/>
      <c r="F918" s="3930"/>
      <c r="G918" s="3930"/>
      <c r="H918" s="3930"/>
      <c r="I918" s="3930"/>
      <c r="J918" s="3930"/>
      <c r="K918" s="3930"/>
      <c r="L918" s="3930"/>
      <c r="M918" s="3930"/>
      <c r="N918" s="3930"/>
      <c r="O918" s="3852"/>
      <c r="P918" s="3852"/>
    </row>
    <row r="919" spans="1:16" x14ac:dyDescent="0.2">
      <c r="A919" s="3860"/>
      <c r="B919" s="3860"/>
      <c r="C919" s="3930"/>
      <c r="D919" s="3930"/>
      <c r="E919" s="3930"/>
      <c r="F919" s="3930"/>
      <c r="G919" s="3930"/>
      <c r="H919" s="3930"/>
      <c r="I919" s="3930"/>
      <c r="J919" s="3930"/>
      <c r="K919" s="3930"/>
      <c r="L919" s="3930"/>
      <c r="M919" s="3930"/>
      <c r="N919" s="3930"/>
      <c r="O919" s="3852"/>
      <c r="P919" s="3852"/>
    </row>
    <row r="920" spans="1:16" x14ac:dyDescent="0.2">
      <c r="A920" s="566"/>
      <c r="B920" s="2120"/>
      <c r="C920" s="2120"/>
      <c r="D920" s="2120"/>
      <c r="E920" s="2120"/>
      <c r="F920" s="2120"/>
      <c r="G920" s="2120"/>
      <c r="H920" s="2120"/>
      <c r="I920" s="2120"/>
      <c r="J920" s="2120"/>
      <c r="K920" s="2120"/>
      <c r="L920" s="2120"/>
      <c r="M920" s="2120"/>
      <c r="N920" s="2120"/>
      <c r="O920" s="2120"/>
      <c r="P920" s="2120"/>
    </row>
    <row r="921" spans="1:16" x14ac:dyDescent="0.2">
      <c r="A921" s="2120" t="s">
        <v>757</v>
      </c>
      <c r="B921" s="2120"/>
      <c r="C921" s="2120"/>
      <c r="D921" s="2120"/>
      <c r="E921" s="2120"/>
      <c r="F921" s="2120"/>
      <c r="G921" s="2120"/>
      <c r="H921" s="2120"/>
      <c r="I921" s="2120"/>
      <c r="J921" s="2120"/>
      <c r="K921" s="2120"/>
      <c r="L921" s="2120"/>
      <c r="M921" s="33" t="s">
        <v>5759</v>
      </c>
      <c r="N921" s="33"/>
      <c r="O921" s="83"/>
      <c r="P921" s="2120"/>
    </row>
    <row r="922" spans="1:16" x14ac:dyDescent="0.2">
      <c r="A922" s="2140" t="s">
        <v>9365</v>
      </c>
      <c r="B922" s="2131"/>
      <c r="C922" s="2131"/>
      <c r="D922" s="2131"/>
      <c r="E922" s="2131"/>
      <c r="F922" s="2131"/>
      <c r="G922" s="2120"/>
      <c r="H922" s="2120"/>
      <c r="I922" s="33" t="s">
        <v>9349</v>
      </c>
      <c r="J922" s="2120"/>
      <c r="K922" s="2120"/>
      <c r="L922" s="2120"/>
      <c r="M922" s="2120"/>
      <c r="N922" s="2120"/>
      <c r="O922" s="2120"/>
      <c r="P922" s="2120"/>
    </row>
    <row r="923" spans="1:16" x14ac:dyDescent="0.2">
      <c r="A923" s="2140" t="s">
        <v>976</v>
      </c>
      <c r="B923" s="2131"/>
      <c r="C923" s="2131"/>
      <c r="D923" s="2131"/>
      <c r="E923" s="2131"/>
      <c r="F923" s="2131"/>
      <c r="G923" s="2120"/>
      <c r="H923" s="2120"/>
      <c r="I923" s="33" t="s">
        <v>277</v>
      </c>
      <c r="J923" s="2120"/>
      <c r="K923" s="2120"/>
      <c r="L923" s="2120"/>
      <c r="M923" s="4137" t="s">
        <v>2863</v>
      </c>
      <c r="N923" s="4138"/>
      <c r="O923" s="4138"/>
      <c r="P923" s="4139"/>
    </row>
    <row r="924" spans="1:16" x14ac:dyDescent="0.2">
      <c r="A924" s="33" t="s">
        <v>9356</v>
      </c>
      <c r="B924" s="2120"/>
      <c r="C924" s="2120"/>
      <c r="D924" s="2120"/>
      <c r="E924" s="2120"/>
      <c r="F924" s="2120"/>
      <c r="G924" s="2120"/>
      <c r="H924" s="2120"/>
      <c r="I924" s="2120"/>
      <c r="J924" s="2120"/>
      <c r="K924" s="2120"/>
      <c r="L924" s="2120"/>
      <c r="M924" s="1980" t="s">
        <v>2860</v>
      </c>
      <c r="N924" s="1980" t="s">
        <v>2861</v>
      </c>
      <c r="O924" s="1980" t="s">
        <v>2862</v>
      </c>
      <c r="P924" s="2113" t="s">
        <v>1210</v>
      </c>
    </row>
    <row r="925" spans="1:16" x14ac:dyDescent="0.2">
      <c r="A925" s="2120"/>
      <c r="B925" s="2120"/>
      <c r="C925" s="2120"/>
      <c r="D925" s="2120"/>
      <c r="E925" s="2120"/>
      <c r="F925" s="2120"/>
      <c r="G925" s="2120"/>
      <c r="H925" s="2120"/>
      <c r="I925" s="2120"/>
      <c r="J925" s="2120"/>
      <c r="K925" s="2120"/>
      <c r="L925" s="2120"/>
      <c r="M925" s="2111">
        <v>2019</v>
      </c>
      <c r="N925" s="2111">
        <v>12</v>
      </c>
      <c r="O925" s="2111">
        <v>10</v>
      </c>
      <c r="P925" s="2130">
        <v>10</v>
      </c>
    </row>
    <row r="926" spans="1:16" x14ac:dyDescent="0.2">
      <c r="A926" s="566"/>
      <c r="B926" s="2120"/>
      <c r="C926" s="2120"/>
      <c r="D926" s="2120"/>
      <c r="E926" s="2120"/>
      <c r="F926" s="2120"/>
      <c r="G926" s="2120"/>
      <c r="H926" s="2120"/>
      <c r="I926" s="2120"/>
      <c r="J926" s="2120"/>
      <c r="K926" s="2120"/>
      <c r="L926" s="2120"/>
      <c r="M926" s="2116"/>
      <c r="N926" s="2116"/>
      <c r="O926" s="2116"/>
      <c r="P926" s="2120"/>
    </row>
    <row r="927" spans="1:16" x14ac:dyDescent="0.2">
      <c r="A927" s="3872" t="s">
        <v>2864</v>
      </c>
      <c r="B927" s="3872" t="s">
        <v>2865</v>
      </c>
      <c r="C927" s="3880" t="s">
        <v>1212</v>
      </c>
      <c r="D927" s="3998"/>
      <c r="E927" s="3998"/>
      <c r="F927" s="3999"/>
      <c r="G927" s="3863" t="s">
        <v>2866</v>
      </c>
      <c r="H927" s="3864"/>
      <c r="I927" s="3863" t="s">
        <v>2869</v>
      </c>
      <c r="J927" s="3864"/>
      <c r="K927" s="3863" t="s">
        <v>3429</v>
      </c>
      <c r="L927" s="3864"/>
      <c r="M927" s="3872" t="s">
        <v>1211</v>
      </c>
      <c r="N927" s="4103" t="s">
        <v>2872</v>
      </c>
      <c r="O927" s="4140" t="s">
        <v>1207</v>
      </c>
      <c r="P927" s="4103" t="s">
        <v>2873</v>
      </c>
    </row>
    <row r="928" spans="1:16" x14ac:dyDescent="0.2">
      <c r="A928" s="3873"/>
      <c r="B928" s="3873"/>
      <c r="C928" s="3881"/>
      <c r="D928" s="4117"/>
      <c r="E928" s="4117"/>
      <c r="F928" s="3915"/>
      <c r="G928" s="2117" t="s">
        <v>2867</v>
      </c>
      <c r="H928" s="2117" t="s">
        <v>2868</v>
      </c>
      <c r="I928" s="2117" t="s">
        <v>2870</v>
      </c>
      <c r="J928" s="2117" t="s">
        <v>2871</v>
      </c>
      <c r="K928" s="2121" t="s">
        <v>3216</v>
      </c>
      <c r="L928" s="2121" t="s">
        <v>3217</v>
      </c>
      <c r="M928" s="3873"/>
      <c r="N928" s="3876"/>
      <c r="O928" s="4141"/>
      <c r="P928" s="3876"/>
    </row>
    <row r="929" spans="1:16" x14ac:dyDescent="0.2">
      <c r="A929" s="2118"/>
      <c r="B929" s="2122" t="s">
        <v>279</v>
      </c>
      <c r="C929" s="4666" t="s">
        <v>2503</v>
      </c>
      <c r="D929" s="4666"/>
      <c r="E929" s="4666"/>
      <c r="F929" s="4666"/>
      <c r="G929" s="2118"/>
      <c r="H929" s="2118"/>
      <c r="I929" s="2118"/>
      <c r="J929" s="2118"/>
      <c r="K929" s="2118"/>
      <c r="L929" s="2118"/>
      <c r="M929" s="2118"/>
      <c r="N929" s="2118"/>
      <c r="O929" s="2118"/>
      <c r="P929" s="2118"/>
    </row>
    <row r="930" spans="1:16" x14ac:dyDescent="0.2">
      <c r="A930" s="2111">
        <v>1</v>
      </c>
      <c r="B930" s="2123" t="s">
        <v>9350</v>
      </c>
      <c r="C930" s="5144" t="s">
        <v>281</v>
      </c>
      <c r="D930" s="3935"/>
      <c r="E930" s="3935"/>
      <c r="F930" s="3935"/>
      <c r="G930" s="1998">
        <v>42916</v>
      </c>
      <c r="H930" s="1998">
        <v>42916</v>
      </c>
      <c r="I930" s="3931">
        <v>547</v>
      </c>
      <c r="J930" s="3931">
        <v>1</v>
      </c>
      <c r="K930" s="2118"/>
      <c r="L930" s="2118"/>
      <c r="M930" s="2118">
        <v>42</v>
      </c>
      <c r="N930" s="2123" t="s">
        <v>621</v>
      </c>
      <c r="O930" s="2123" t="s">
        <v>596</v>
      </c>
      <c r="P930" s="2118" t="s">
        <v>9357</v>
      </c>
    </row>
    <row r="931" spans="1:16" x14ac:dyDescent="0.2">
      <c r="A931" s="2111"/>
      <c r="B931" s="2123"/>
      <c r="C931" s="5112"/>
      <c r="D931" s="5113"/>
      <c r="E931" s="5113"/>
      <c r="F931" s="5114"/>
      <c r="G931" s="1998"/>
      <c r="H931" s="1998"/>
      <c r="I931" s="3932"/>
      <c r="J931" s="3932"/>
      <c r="K931" s="2118"/>
      <c r="L931" s="2118"/>
      <c r="M931" s="2118"/>
      <c r="N931" s="2123"/>
      <c r="O931" s="2123"/>
      <c r="P931" s="2118"/>
    </row>
    <row r="932" spans="1:16" x14ac:dyDescent="0.2">
      <c r="A932" s="2111"/>
      <c r="B932" s="2122" t="s">
        <v>3722</v>
      </c>
      <c r="C932" s="4666" t="s">
        <v>1388</v>
      </c>
      <c r="D932" s="4666"/>
      <c r="E932" s="4666"/>
      <c r="F932" s="4666"/>
      <c r="G932" s="2118"/>
      <c r="H932" s="2118"/>
      <c r="I932" s="3932"/>
      <c r="J932" s="3932"/>
      <c r="K932" s="2118"/>
      <c r="L932" s="2118"/>
      <c r="M932" s="2118"/>
      <c r="N932" s="2118"/>
      <c r="O932" s="2118"/>
      <c r="P932" s="2118"/>
    </row>
    <row r="933" spans="1:16" x14ac:dyDescent="0.2">
      <c r="A933" s="2111">
        <v>2</v>
      </c>
      <c r="B933" s="2123" t="s">
        <v>9358</v>
      </c>
      <c r="C933" s="5143" t="s">
        <v>2744</v>
      </c>
      <c r="D933" s="3936"/>
      <c r="E933" s="3936"/>
      <c r="F933" s="3936"/>
      <c r="G933" s="1998">
        <v>42370</v>
      </c>
      <c r="H933" s="1998">
        <v>42735</v>
      </c>
      <c r="I933" s="3932"/>
      <c r="J933" s="3933"/>
      <c r="K933" s="2118"/>
      <c r="L933" s="2118"/>
      <c r="M933" s="2118">
        <v>38</v>
      </c>
      <c r="N933" s="2123" t="s">
        <v>621</v>
      </c>
      <c r="O933" s="2123" t="s">
        <v>596</v>
      </c>
      <c r="P933" s="2111" t="s">
        <v>9359</v>
      </c>
    </row>
    <row r="934" spans="1:16" x14ac:dyDescent="0.2">
      <c r="A934" s="2111"/>
      <c r="B934" s="2123"/>
      <c r="C934" s="5112"/>
      <c r="D934" s="5113"/>
      <c r="E934" s="5113"/>
      <c r="F934" s="5114"/>
      <c r="G934" s="1998"/>
      <c r="H934" s="1998"/>
      <c r="I934" s="3932"/>
      <c r="J934" s="3931">
        <v>2</v>
      </c>
      <c r="K934" s="2118"/>
      <c r="L934" s="2118"/>
      <c r="M934" s="2118"/>
      <c r="N934" s="2123"/>
      <c r="O934" s="2123"/>
      <c r="P934" s="2118"/>
    </row>
    <row r="935" spans="1:16" x14ac:dyDescent="0.2">
      <c r="A935" s="2111"/>
      <c r="B935" s="2122" t="s">
        <v>9352</v>
      </c>
      <c r="C935" s="4666" t="s">
        <v>2527</v>
      </c>
      <c r="D935" s="4666"/>
      <c r="E935" s="4666"/>
      <c r="F935" s="4666"/>
      <c r="G935" s="2118"/>
      <c r="H935" s="2118"/>
      <c r="I935" s="3932"/>
      <c r="J935" s="3932"/>
      <c r="K935" s="2118"/>
      <c r="L935" s="2118"/>
      <c r="M935" s="2118"/>
      <c r="N935" s="2118"/>
      <c r="O935" s="2118"/>
      <c r="P935" s="2118"/>
    </row>
    <row r="936" spans="1:16" x14ac:dyDescent="0.2">
      <c r="A936" s="2111">
        <v>3</v>
      </c>
      <c r="B936" s="2123" t="s">
        <v>9360</v>
      </c>
      <c r="C936" s="5143" t="s">
        <v>2757</v>
      </c>
      <c r="D936" s="3936"/>
      <c r="E936" s="3936"/>
      <c r="F936" s="3936"/>
      <c r="G936" s="1998">
        <v>42370</v>
      </c>
      <c r="H936" s="1998">
        <v>42735</v>
      </c>
      <c r="I936" s="3932"/>
      <c r="J936" s="3933"/>
      <c r="K936" s="2118"/>
      <c r="L936" s="2118"/>
      <c r="M936" s="2118">
        <v>172</v>
      </c>
      <c r="N936" s="2123" t="s">
        <v>621</v>
      </c>
      <c r="O936" s="2123" t="s">
        <v>596</v>
      </c>
      <c r="P936" s="2112" t="s">
        <v>9361</v>
      </c>
    </row>
    <row r="937" spans="1:16" x14ac:dyDescent="0.2">
      <c r="A937" s="2111">
        <v>4</v>
      </c>
      <c r="B937" s="2123" t="s">
        <v>9353</v>
      </c>
      <c r="C937" s="3936" t="s">
        <v>9362</v>
      </c>
      <c r="D937" s="3936"/>
      <c r="E937" s="3936"/>
      <c r="F937" s="3936"/>
      <c r="G937" s="1998">
        <v>42736</v>
      </c>
      <c r="H937" s="1998">
        <v>43100</v>
      </c>
      <c r="I937" s="3932"/>
      <c r="J937" s="2114">
        <v>3</v>
      </c>
      <c r="K937" s="2118"/>
      <c r="L937" s="2118"/>
      <c r="M937" s="2118">
        <v>108</v>
      </c>
      <c r="N937" s="2118" t="s">
        <v>621</v>
      </c>
      <c r="O937" s="2123" t="s">
        <v>596</v>
      </c>
      <c r="P937" s="2125" t="s">
        <v>9361</v>
      </c>
    </row>
    <row r="938" spans="1:16" x14ac:dyDescent="0.2">
      <c r="A938" s="2111"/>
      <c r="B938" s="2118"/>
      <c r="C938" s="3860"/>
      <c r="D938" s="3860"/>
      <c r="E938" s="3860"/>
      <c r="F938" s="3860"/>
      <c r="G938" s="2118"/>
      <c r="H938" s="2118"/>
      <c r="I938" s="3932"/>
      <c r="J938" s="2122"/>
      <c r="K938" s="2118"/>
      <c r="L938" s="2118"/>
      <c r="M938" s="2118"/>
      <c r="N938" s="2118"/>
      <c r="O938" s="2118"/>
      <c r="P938" s="2126"/>
    </row>
    <row r="939" spans="1:16" x14ac:dyDescent="0.2">
      <c r="A939" s="2111"/>
      <c r="B939" s="2122" t="s">
        <v>9363</v>
      </c>
      <c r="C939" s="4666" t="s">
        <v>2759</v>
      </c>
      <c r="D939" s="4666"/>
      <c r="E939" s="4666"/>
      <c r="F939" s="4666"/>
      <c r="G939" s="2118"/>
      <c r="H939" s="2118"/>
      <c r="I939" s="3932"/>
      <c r="J939" s="2122"/>
      <c r="K939" s="2118"/>
      <c r="L939" s="2118"/>
      <c r="M939" s="2118"/>
      <c r="N939" s="2118"/>
      <c r="O939" s="2118"/>
      <c r="P939" s="2126"/>
    </row>
    <row r="940" spans="1:16" ht="38.25" x14ac:dyDescent="0.2">
      <c r="A940" s="2111">
        <v>5</v>
      </c>
      <c r="B940" s="2123" t="s">
        <v>9364</v>
      </c>
      <c r="C940" s="5143" t="s">
        <v>9366</v>
      </c>
      <c r="D940" s="3936"/>
      <c r="E940" s="3936"/>
      <c r="F940" s="3936"/>
      <c r="G940" s="1998">
        <v>42735</v>
      </c>
      <c r="H940" s="1998">
        <v>42735</v>
      </c>
      <c r="I940" s="3932"/>
      <c r="J940" s="3931">
        <v>4</v>
      </c>
      <c r="K940" s="2118"/>
      <c r="L940" s="2118"/>
      <c r="M940" s="2118">
        <v>38</v>
      </c>
      <c r="N940" s="2123" t="s">
        <v>621</v>
      </c>
      <c r="O940" s="2123" t="s">
        <v>596</v>
      </c>
      <c r="P940" s="2143" t="s">
        <v>9368</v>
      </c>
    </row>
    <row r="941" spans="1:16" ht="38.25" x14ac:dyDescent="0.2">
      <c r="A941" s="2111">
        <v>6</v>
      </c>
      <c r="B941" s="2123" t="s">
        <v>9364</v>
      </c>
      <c r="C941" s="5143" t="s">
        <v>9366</v>
      </c>
      <c r="D941" s="3936"/>
      <c r="E941" s="3936"/>
      <c r="F941" s="3936"/>
      <c r="G941" s="1998">
        <v>42766</v>
      </c>
      <c r="H941" s="1998">
        <v>42825</v>
      </c>
      <c r="I941" s="3932"/>
      <c r="J941" s="3933"/>
      <c r="K941" s="2118"/>
      <c r="L941" s="2118"/>
      <c r="M941" s="2142" t="s">
        <v>9367</v>
      </c>
      <c r="N941" s="2123" t="s">
        <v>621</v>
      </c>
      <c r="O941" s="2123" t="s">
        <v>596</v>
      </c>
      <c r="P941" s="2143" t="s">
        <v>9411</v>
      </c>
    </row>
    <row r="942" spans="1:16" s="2120" customFormat="1" ht="38.25" x14ac:dyDescent="0.2">
      <c r="A942" s="2111">
        <v>7</v>
      </c>
      <c r="B942" s="2123" t="s">
        <v>9364</v>
      </c>
      <c r="C942" s="5143" t="s">
        <v>9366</v>
      </c>
      <c r="D942" s="3936"/>
      <c r="E942" s="3936"/>
      <c r="F942" s="3936"/>
      <c r="G942" s="1998">
        <v>42825</v>
      </c>
      <c r="H942" s="1998">
        <v>42896</v>
      </c>
      <c r="I942" s="3932"/>
      <c r="J942" s="2119">
        <v>5</v>
      </c>
      <c r="K942" s="2118"/>
      <c r="L942" s="2118"/>
      <c r="M942" s="2142" t="s">
        <v>9369</v>
      </c>
      <c r="N942" s="2123" t="s">
        <v>621</v>
      </c>
      <c r="O942" s="2123" t="s">
        <v>596</v>
      </c>
      <c r="P942" s="2143" t="s">
        <v>9370</v>
      </c>
    </row>
    <row r="943" spans="1:16" s="2120" customFormat="1" ht="38.25" x14ac:dyDescent="0.2">
      <c r="A943" s="2111">
        <v>8</v>
      </c>
      <c r="B943" s="2123" t="s">
        <v>9364</v>
      </c>
      <c r="C943" s="5143" t="s">
        <v>9366</v>
      </c>
      <c r="D943" s="3936"/>
      <c r="E943" s="3936"/>
      <c r="F943" s="3936"/>
      <c r="G943" s="1998">
        <v>42856</v>
      </c>
      <c r="H943" s="1998">
        <v>42946</v>
      </c>
      <c r="I943" s="3932"/>
      <c r="J943" s="2119">
        <v>6</v>
      </c>
      <c r="K943" s="2118"/>
      <c r="L943" s="2118"/>
      <c r="M943" s="2142" t="s">
        <v>9371</v>
      </c>
      <c r="N943" s="2123" t="s">
        <v>621</v>
      </c>
      <c r="O943" s="2123" t="s">
        <v>596</v>
      </c>
      <c r="P943" s="2143" t="s">
        <v>9372</v>
      </c>
    </row>
    <row r="944" spans="1:16" s="2120" customFormat="1" ht="13.5" customHeight="1" x14ac:dyDescent="0.2">
      <c r="A944" s="2111">
        <v>9</v>
      </c>
      <c r="B944" s="2123" t="s">
        <v>9364</v>
      </c>
      <c r="C944" s="5143" t="s">
        <v>9366</v>
      </c>
      <c r="D944" s="3936"/>
      <c r="E944" s="3936"/>
      <c r="F944" s="3936"/>
      <c r="G944" s="1998">
        <v>42916</v>
      </c>
      <c r="H944" s="1998">
        <v>42977</v>
      </c>
      <c r="I944" s="3932"/>
      <c r="J944" s="2119">
        <v>7</v>
      </c>
      <c r="K944" s="2118"/>
      <c r="L944" s="2118"/>
      <c r="M944" s="2142" t="s">
        <v>9374</v>
      </c>
      <c r="N944" s="2123" t="s">
        <v>621</v>
      </c>
      <c r="O944" s="2123" t="s">
        <v>596</v>
      </c>
      <c r="P944" s="2143" t="s">
        <v>9373</v>
      </c>
    </row>
    <row r="945" spans="1:18" s="335" customFormat="1" ht="15" customHeight="1" x14ac:dyDescent="0.2">
      <c r="A945" s="2112">
        <v>10</v>
      </c>
      <c r="B945" s="2033" t="s">
        <v>9364</v>
      </c>
      <c r="C945" s="5145" t="s">
        <v>9366</v>
      </c>
      <c r="D945" s="4909"/>
      <c r="E945" s="4909"/>
      <c r="F945" s="4909"/>
      <c r="G945" s="618">
        <v>42977</v>
      </c>
      <c r="H945" s="618">
        <v>43008</v>
      </c>
      <c r="I945" s="3933"/>
      <c r="J945" s="2119">
        <v>8</v>
      </c>
      <c r="K945" s="2124"/>
      <c r="L945" s="2124"/>
      <c r="M945" s="2144" t="s">
        <v>9376</v>
      </c>
      <c r="N945" s="2033" t="s">
        <v>621</v>
      </c>
      <c r="O945" s="2033" t="s">
        <v>596</v>
      </c>
      <c r="P945" s="2015" t="s">
        <v>9375</v>
      </c>
    </row>
    <row r="946" spans="1:18" s="335" customFormat="1" ht="55.5" customHeight="1" x14ac:dyDescent="0.2">
      <c r="A946" s="2112">
        <v>11</v>
      </c>
      <c r="B946" s="2033" t="s">
        <v>9364</v>
      </c>
      <c r="C946" s="5145" t="s">
        <v>9366</v>
      </c>
      <c r="D946" s="4909"/>
      <c r="E946" s="4909"/>
      <c r="F946" s="4909"/>
      <c r="G946" s="618">
        <v>43008</v>
      </c>
      <c r="H946" s="618">
        <v>43008</v>
      </c>
      <c r="I946" s="3931">
        <v>548</v>
      </c>
      <c r="J946" s="2119">
        <v>1</v>
      </c>
      <c r="K946" s="2124"/>
      <c r="L946" s="2124"/>
      <c r="M946" s="2144" t="s">
        <v>9377</v>
      </c>
      <c r="N946" s="2033" t="s">
        <v>621</v>
      </c>
      <c r="O946" s="2033" t="s">
        <v>596</v>
      </c>
      <c r="P946" s="2146" t="s">
        <v>9394</v>
      </c>
    </row>
    <row r="947" spans="1:18" s="335" customFormat="1" ht="21" customHeight="1" x14ac:dyDescent="0.2">
      <c r="A947" s="2147">
        <v>12</v>
      </c>
      <c r="B947" s="2033" t="s">
        <v>9364</v>
      </c>
      <c r="C947" s="5145" t="s">
        <v>9366</v>
      </c>
      <c r="D947" s="4909"/>
      <c r="E947" s="4909"/>
      <c r="F947" s="4909"/>
      <c r="G947" s="618">
        <v>43008</v>
      </c>
      <c r="H947" s="618">
        <v>43055</v>
      </c>
      <c r="I947" s="3932"/>
      <c r="J947" s="2127">
        <v>2</v>
      </c>
      <c r="K947" s="2129"/>
      <c r="L947" s="2129"/>
      <c r="M947" s="2144" t="s">
        <v>9378</v>
      </c>
      <c r="N947" s="2033" t="s">
        <v>621</v>
      </c>
      <c r="O947" s="2033" t="s">
        <v>596</v>
      </c>
      <c r="P947" s="2146" t="s">
        <v>9379</v>
      </c>
    </row>
    <row r="948" spans="1:18" ht="15" customHeight="1" x14ac:dyDescent="0.2">
      <c r="A948" s="2147">
        <v>13</v>
      </c>
      <c r="B948" s="2033" t="s">
        <v>9364</v>
      </c>
      <c r="C948" s="5145" t="s">
        <v>9366</v>
      </c>
      <c r="D948" s="4909"/>
      <c r="E948" s="4909"/>
      <c r="F948" s="4909"/>
      <c r="G948" s="618">
        <v>43055</v>
      </c>
      <c r="H948" s="618">
        <v>43055</v>
      </c>
      <c r="I948" s="3932"/>
      <c r="J948" s="2127">
        <v>3</v>
      </c>
      <c r="K948" s="2129"/>
      <c r="L948" s="2129"/>
      <c r="M948" s="2144" t="s">
        <v>9380</v>
      </c>
      <c r="N948" s="2033" t="s">
        <v>621</v>
      </c>
      <c r="O948" s="2033" t="s">
        <v>596</v>
      </c>
      <c r="P948" s="2146" t="s">
        <v>9381</v>
      </c>
    </row>
    <row r="949" spans="1:18" ht="15" customHeight="1" x14ac:dyDescent="0.2">
      <c r="A949" s="2147">
        <v>14</v>
      </c>
      <c r="B949" s="2033" t="s">
        <v>9364</v>
      </c>
      <c r="C949" s="5145" t="s">
        <v>9366</v>
      </c>
      <c r="D949" s="4909"/>
      <c r="E949" s="4909"/>
      <c r="F949" s="4909"/>
      <c r="G949" s="618">
        <v>43055</v>
      </c>
      <c r="H949" s="618">
        <v>43040</v>
      </c>
      <c r="I949" s="3932"/>
      <c r="J949" s="2127">
        <v>4</v>
      </c>
      <c r="K949" s="2129"/>
      <c r="L949" s="2129"/>
      <c r="M949" s="2144" t="s">
        <v>9382</v>
      </c>
      <c r="N949" s="2033" t="s">
        <v>621</v>
      </c>
      <c r="O949" s="2033" t="s">
        <v>596</v>
      </c>
      <c r="P949" s="2146" t="s">
        <v>9383</v>
      </c>
    </row>
    <row r="950" spans="1:18" ht="15" customHeight="1" x14ac:dyDescent="0.2">
      <c r="A950" s="2147">
        <v>15</v>
      </c>
      <c r="B950" s="2033" t="s">
        <v>9364</v>
      </c>
      <c r="C950" s="5145" t="s">
        <v>9366</v>
      </c>
      <c r="D950" s="4909"/>
      <c r="E950" s="4909"/>
      <c r="F950" s="4909"/>
      <c r="G950" s="618">
        <v>43055</v>
      </c>
      <c r="H950" s="618">
        <v>43040</v>
      </c>
      <c r="I950" s="3932"/>
      <c r="J950" s="2127">
        <v>5</v>
      </c>
      <c r="K950" s="2129"/>
      <c r="L950" s="2129"/>
      <c r="M950" s="2144" t="s">
        <v>9384</v>
      </c>
      <c r="N950" s="2033" t="s">
        <v>621</v>
      </c>
      <c r="O950" s="2033" t="s">
        <v>596</v>
      </c>
      <c r="P950" s="2146" t="s">
        <v>9385</v>
      </c>
    </row>
    <row r="951" spans="1:18" ht="15" customHeight="1" x14ac:dyDescent="0.2">
      <c r="A951" s="2147">
        <v>16</v>
      </c>
      <c r="B951" s="2033" t="s">
        <v>9364</v>
      </c>
      <c r="C951" s="5145" t="s">
        <v>9366</v>
      </c>
      <c r="D951" s="4909"/>
      <c r="E951" s="4909"/>
      <c r="F951" s="4909"/>
      <c r="G951" s="618">
        <v>43040</v>
      </c>
      <c r="H951" s="618">
        <v>43040</v>
      </c>
      <c r="I951" s="3933"/>
      <c r="J951" s="2127">
        <v>6</v>
      </c>
      <c r="K951" s="2129"/>
      <c r="L951" s="2129"/>
      <c r="M951" s="2144" t="s">
        <v>9386</v>
      </c>
      <c r="N951" s="2033" t="s">
        <v>621</v>
      </c>
      <c r="O951" s="2033" t="s">
        <v>596</v>
      </c>
      <c r="P951" s="2146" t="s">
        <v>9387</v>
      </c>
    </row>
    <row r="952" spans="1:18" s="335" customFormat="1" ht="18.75" customHeight="1" x14ac:dyDescent="0.2">
      <c r="A952" s="2147">
        <v>17</v>
      </c>
      <c r="B952" s="2033" t="s">
        <v>9364</v>
      </c>
      <c r="C952" s="5145" t="s">
        <v>9366</v>
      </c>
      <c r="D952" s="4909"/>
      <c r="E952" s="4909"/>
      <c r="F952" s="4909"/>
      <c r="G952" s="618">
        <v>43040</v>
      </c>
      <c r="H952" s="618">
        <v>43076</v>
      </c>
      <c r="I952" s="3931">
        <v>549</v>
      </c>
      <c r="J952" s="2127">
        <v>1</v>
      </c>
      <c r="K952" s="2129"/>
      <c r="L952" s="2129"/>
      <c r="M952" s="2144" t="s">
        <v>9388</v>
      </c>
      <c r="N952" s="2033" t="s">
        <v>621</v>
      </c>
      <c r="O952" s="2033" t="s">
        <v>596</v>
      </c>
      <c r="P952" s="2146" t="s">
        <v>9389</v>
      </c>
    </row>
    <row r="953" spans="1:18" ht="38.25" x14ac:dyDescent="0.2">
      <c r="A953" s="2147">
        <v>18</v>
      </c>
      <c r="B953" s="2033" t="s">
        <v>9364</v>
      </c>
      <c r="C953" s="5145" t="s">
        <v>9366</v>
      </c>
      <c r="D953" s="4909"/>
      <c r="E953" s="4909"/>
      <c r="F953" s="4909"/>
      <c r="G953" s="618">
        <v>43060</v>
      </c>
      <c r="H953" s="618">
        <v>43070</v>
      </c>
      <c r="I953" s="3932"/>
      <c r="J953" s="2127">
        <v>2</v>
      </c>
      <c r="K953" s="2129"/>
      <c r="L953" s="2129"/>
      <c r="M953" s="2144" t="s">
        <v>9390</v>
      </c>
      <c r="N953" s="2033" t="s">
        <v>621</v>
      </c>
      <c r="O953" s="2033" t="s">
        <v>596</v>
      </c>
      <c r="P953" s="2146" t="s">
        <v>9391</v>
      </c>
    </row>
    <row r="954" spans="1:18" ht="38.25" x14ac:dyDescent="0.2">
      <c r="A954" s="2147">
        <v>19</v>
      </c>
      <c r="B954" s="2033" t="s">
        <v>9364</v>
      </c>
      <c r="C954" s="5145" t="s">
        <v>9366</v>
      </c>
      <c r="D954" s="4909"/>
      <c r="E954" s="4909"/>
      <c r="F954" s="4909"/>
      <c r="G954" s="618">
        <v>43070</v>
      </c>
      <c r="H954" s="618">
        <v>43070</v>
      </c>
      <c r="I954" s="3932"/>
      <c r="J954" s="2127">
        <v>3</v>
      </c>
      <c r="K954" s="2129"/>
      <c r="L954" s="2129"/>
      <c r="M954" s="2144" t="s">
        <v>9392</v>
      </c>
      <c r="N954" s="2033" t="s">
        <v>621</v>
      </c>
      <c r="O954" s="2033" t="s">
        <v>596</v>
      </c>
      <c r="P954" s="2146" t="s">
        <v>9393</v>
      </c>
    </row>
    <row r="955" spans="1:18" ht="19.5" customHeight="1" x14ac:dyDescent="0.2">
      <c r="A955" s="2147">
        <v>20</v>
      </c>
      <c r="B955" s="2033" t="s">
        <v>9364</v>
      </c>
      <c r="C955" s="5145" t="s">
        <v>9366</v>
      </c>
      <c r="D955" s="4909"/>
      <c r="E955" s="4909"/>
      <c r="F955" s="4909"/>
      <c r="G955" s="618">
        <v>43070</v>
      </c>
      <c r="H955" s="618">
        <v>43099</v>
      </c>
      <c r="I955" s="3932"/>
      <c r="J955" s="2127">
        <v>4</v>
      </c>
      <c r="K955" s="2129"/>
      <c r="L955" s="2129"/>
      <c r="M955" s="2144" t="s">
        <v>9395</v>
      </c>
      <c r="N955" s="2033" t="s">
        <v>621</v>
      </c>
      <c r="O955" s="2033" t="s">
        <v>596</v>
      </c>
      <c r="P955" s="2146" t="s">
        <v>9396</v>
      </c>
    </row>
    <row r="956" spans="1:18" ht="19.5" customHeight="1" x14ac:dyDescent="0.2">
      <c r="A956" s="2147">
        <v>21</v>
      </c>
      <c r="B956" s="2033" t="s">
        <v>9364</v>
      </c>
      <c r="C956" s="5145" t="s">
        <v>9366</v>
      </c>
      <c r="D956" s="4909"/>
      <c r="E956" s="4909"/>
      <c r="F956" s="4909"/>
      <c r="G956" s="618">
        <v>43099</v>
      </c>
      <c r="H956" s="618">
        <v>43070</v>
      </c>
      <c r="I956" s="3932"/>
      <c r="J956" s="2127">
        <v>5</v>
      </c>
      <c r="K956" s="2129"/>
      <c r="L956" s="2129"/>
      <c r="M956" s="2144" t="s">
        <v>9397</v>
      </c>
      <c r="N956" s="2033" t="s">
        <v>621</v>
      </c>
      <c r="O956" s="2033" t="s">
        <v>596</v>
      </c>
      <c r="P956" s="2146" t="s">
        <v>9398</v>
      </c>
    </row>
    <row r="957" spans="1:18" ht="19.5" customHeight="1" x14ac:dyDescent="0.2">
      <c r="A957" s="2147">
        <v>22</v>
      </c>
      <c r="B957" s="2033" t="s">
        <v>9364</v>
      </c>
      <c r="C957" s="5145" t="s">
        <v>9366</v>
      </c>
      <c r="D957" s="4909"/>
      <c r="E957" s="4909"/>
      <c r="F957" s="4909"/>
      <c r="G957" s="618">
        <v>43070</v>
      </c>
      <c r="H957" s="618">
        <v>43099</v>
      </c>
      <c r="I957" s="3932"/>
      <c r="J957" s="2127">
        <v>6</v>
      </c>
      <c r="K957" s="2129"/>
      <c r="L957" s="2129"/>
      <c r="M957" s="2144" t="s">
        <v>9399</v>
      </c>
      <c r="N957" s="2033" t="s">
        <v>621</v>
      </c>
      <c r="O957" s="2033" t="s">
        <v>596</v>
      </c>
      <c r="P957" s="2146" t="s">
        <v>9400</v>
      </c>
      <c r="Q957" s="2128"/>
    </row>
    <row r="958" spans="1:18" ht="38.25" x14ac:dyDescent="0.2">
      <c r="A958" s="2147">
        <v>23</v>
      </c>
      <c r="B958" s="2033" t="s">
        <v>9364</v>
      </c>
      <c r="C958" s="5145" t="s">
        <v>9366</v>
      </c>
      <c r="D958" s="4909"/>
      <c r="E958" s="4909"/>
      <c r="F958" s="4909"/>
      <c r="G958" s="618">
        <v>43099</v>
      </c>
      <c r="H958" s="618">
        <v>43099</v>
      </c>
      <c r="I958" s="3933"/>
      <c r="J958" s="2127">
        <v>7</v>
      </c>
      <c r="K958" s="2129"/>
      <c r="L958" s="2129"/>
      <c r="M958" s="2144" t="s">
        <v>9401</v>
      </c>
      <c r="N958" s="2033" t="s">
        <v>621</v>
      </c>
      <c r="O958" s="2033" t="s">
        <v>596</v>
      </c>
      <c r="P958" s="2146" t="s">
        <v>9402</v>
      </c>
    </row>
    <row r="959" spans="1:18" ht="38.25" x14ac:dyDescent="0.2">
      <c r="A959" s="2147">
        <v>24</v>
      </c>
      <c r="B959" s="2033" t="s">
        <v>9364</v>
      </c>
      <c r="C959" s="5145" t="s">
        <v>9366</v>
      </c>
      <c r="D959" s="4909"/>
      <c r="E959" s="4909"/>
      <c r="F959" s="4909"/>
      <c r="G959" s="618">
        <v>43099</v>
      </c>
      <c r="H959" s="618">
        <v>43099</v>
      </c>
      <c r="I959" s="5093">
        <v>550</v>
      </c>
      <c r="J959" s="2127">
        <v>1</v>
      </c>
      <c r="K959" s="2129"/>
      <c r="L959" s="2129"/>
      <c r="M959" s="2144" t="s">
        <v>9404</v>
      </c>
      <c r="N959" s="2033" t="s">
        <v>621</v>
      </c>
      <c r="O959" s="2033" t="s">
        <v>596</v>
      </c>
      <c r="P959" s="2146" t="s">
        <v>9403</v>
      </c>
      <c r="Q959" s="2145"/>
      <c r="R959" s="2145"/>
    </row>
    <row r="960" spans="1:18" ht="40.5" customHeight="1" x14ac:dyDescent="0.2">
      <c r="A960" s="2147">
        <v>25</v>
      </c>
      <c r="B960" s="2033" t="s">
        <v>9364</v>
      </c>
      <c r="C960" s="5145" t="s">
        <v>9366</v>
      </c>
      <c r="D960" s="4909"/>
      <c r="E960" s="4909"/>
      <c r="F960" s="4909"/>
      <c r="G960" s="618">
        <v>43099</v>
      </c>
      <c r="H960" s="618">
        <v>43099</v>
      </c>
      <c r="I960" s="5094"/>
      <c r="J960" s="2127">
        <v>2</v>
      </c>
      <c r="K960" s="2129"/>
      <c r="L960" s="2129"/>
      <c r="M960" s="2144" t="s">
        <v>9406</v>
      </c>
      <c r="N960" s="2033" t="s">
        <v>621</v>
      </c>
      <c r="O960" s="2033" t="s">
        <v>596</v>
      </c>
      <c r="P960" s="2146" t="s">
        <v>9405</v>
      </c>
      <c r="Q960" s="2148"/>
      <c r="R960" s="2145"/>
    </row>
    <row r="961" spans="1:16" ht="30.75" customHeight="1" x14ac:dyDescent="0.2">
      <c r="A961" s="2147">
        <v>26</v>
      </c>
      <c r="B961" s="2033" t="s">
        <v>9364</v>
      </c>
      <c r="C961" s="5145" t="s">
        <v>9366</v>
      </c>
      <c r="D961" s="4909"/>
      <c r="E961" s="4909"/>
      <c r="F961" s="4909"/>
      <c r="G961" s="618">
        <v>43070</v>
      </c>
      <c r="H961" s="618">
        <v>43099</v>
      </c>
      <c r="I961" s="5094"/>
      <c r="J961" s="2127">
        <v>3</v>
      </c>
      <c r="K961" s="2129"/>
      <c r="L961" s="2129"/>
      <c r="M961" s="2144" t="s">
        <v>9408</v>
      </c>
      <c r="N961" s="2033" t="s">
        <v>621</v>
      </c>
      <c r="O961" s="2033" t="s">
        <v>596</v>
      </c>
      <c r="P961" s="2146" t="s">
        <v>9407</v>
      </c>
    </row>
    <row r="962" spans="1:16" ht="38.25" x14ac:dyDescent="0.2">
      <c r="A962" s="2147">
        <v>27</v>
      </c>
      <c r="B962" s="2033" t="s">
        <v>9364</v>
      </c>
      <c r="C962" s="5145" t="s">
        <v>9366</v>
      </c>
      <c r="D962" s="4909"/>
      <c r="E962" s="4909"/>
      <c r="F962" s="4909"/>
      <c r="G962" s="618">
        <v>43099</v>
      </c>
      <c r="H962" s="618">
        <v>43100</v>
      </c>
      <c r="I962" s="5095"/>
      <c r="J962" s="2127">
        <v>4</v>
      </c>
      <c r="K962" s="2129"/>
      <c r="L962" s="2129"/>
      <c r="M962" s="2144" t="s">
        <v>9409</v>
      </c>
      <c r="N962" s="2033" t="s">
        <v>621</v>
      </c>
      <c r="O962" s="2033" t="s">
        <v>596</v>
      </c>
      <c r="P962" s="2146" t="s">
        <v>9410</v>
      </c>
    </row>
    <row r="963" spans="1:16" s="2149" customFormat="1" x14ac:dyDescent="0.2">
      <c r="A963" s="2158"/>
      <c r="B963" s="2159"/>
      <c r="C963" s="2160"/>
      <c r="D963" s="2161"/>
      <c r="E963" s="2161"/>
      <c r="F963" s="2161"/>
      <c r="G963" s="2162"/>
      <c r="H963" s="2162"/>
      <c r="I963" s="2163"/>
      <c r="J963" s="2163"/>
      <c r="K963" s="2164"/>
      <c r="L963" s="2164"/>
      <c r="M963" s="2165"/>
      <c r="N963" s="2159"/>
      <c r="O963" s="2159"/>
      <c r="P963" s="2166"/>
    </row>
    <row r="964" spans="1:16" s="2179" customFormat="1" x14ac:dyDescent="0.2">
      <c r="A964" s="2158"/>
      <c r="B964" s="2159"/>
      <c r="C964" s="2160"/>
      <c r="D964" s="2161"/>
      <c r="E964" s="2161"/>
      <c r="F964" s="2161"/>
      <c r="G964" s="2162"/>
      <c r="H964" s="2162"/>
      <c r="I964" s="2163"/>
      <c r="J964" s="2163"/>
      <c r="K964" s="2164"/>
      <c r="L964" s="2164"/>
      <c r="M964" s="2165"/>
      <c r="N964" s="2159"/>
      <c r="O964" s="2159"/>
      <c r="P964" s="2166"/>
    </row>
    <row r="965" spans="1:16" s="2179" customFormat="1" ht="9" customHeight="1" x14ac:dyDescent="0.2">
      <c r="A965" s="3860"/>
      <c r="B965" s="3860"/>
      <c r="C965" s="3845" t="s">
        <v>2859</v>
      </c>
      <c r="D965" s="3845"/>
      <c r="E965" s="3845"/>
      <c r="F965" s="3845"/>
      <c r="G965" s="3845"/>
      <c r="H965" s="3845"/>
      <c r="I965" s="3845"/>
      <c r="J965" s="3845"/>
      <c r="K965" s="3845"/>
      <c r="L965" s="3845"/>
      <c r="M965" s="3845"/>
      <c r="N965" s="3845"/>
      <c r="O965" s="3852" t="s">
        <v>2858</v>
      </c>
      <c r="P965" s="3852"/>
    </row>
    <row r="966" spans="1:16" s="2179" customFormat="1" ht="9" customHeight="1" x14ac:dyDescent="0.2">
      <c r="A966" s="3860"/>
      <c r="B966" s="3860"/>
      <c r="C966" s="3845"/>
      <c r="D966" s="3845"/>
      <c r="E966" s="3845"/>
      <c r="F966" s="3845"/>
      <c r="G966" s="3845"/>
      <c r="H966" s="3845"/>
      <c r="I966" s="3845"/>
      <c r="J966" s="3845"/>
      <c r="K966" s="3845"/>
      <c r="L966" s="3845"/>
      <c r="M966" s="3845"/>
      <c r="N966" s="3845"/>
      <c r="O966" s="3852"/>
      <c r="P966" s="3852"/>
    </row>
    <row r="967" spans="1:16" s="2179" customFormat="1" ht="9" customHeight="1" x14ac:dyDescent="0.2">
      <c r="A967" s="3860"/>
      <c r="B967" s="3860"/>
      <c r="C967" s="3845"/>
      <c r="D967" s="3845"/>
      <c r="E967" s="3845"/>
      <c r="F967" s="3845"/>
      <c r="G967" s="3845"/>
      <c r="H967" s="3845"/>
      <c r="I967" s="3845"/>
      <c r="J967" s="3845"/>
      <c r="K967" s="3845"/>
      <c r="L967" s="3845"/>
      <c r="M967" s="3845"/>
      <c r="N967" s="3845"/>
      <c r="O967" s="3852"/>
      <c r="P967" s="3852"/>
    </row>
    <row r="968" spans="1:16" s="2179" customFormat="1" ht="9" customHeight="1" x14ac:dyDescent="0.2">
      <c r="A968" s="3860"/>
      <c r="B968" s="3860"/>
      <c r="C968" s="3845"/>
      <c r="D968" s="3845"/>
      <c r="E968" s="3845"/>
      <c r="F968" s="3845"/>
      <c r="G968" s="3845"/>
      <c r="H968" s="3845"/>
      <c r="I968" s="3845"/>
      <c r="J968" s="3845"/>
      <c r="K968" s="3845"/>
      <c r="L968" s="3845"/>
      <c r="M968" s="3845"/>
      <c r="N968" s="3845"/>
      <c r="O968" s="3852"/>
      <c r="P968" s="3852"/>
    </row>
    <row r="969" spans="1:16" s="2179" customFormat="1" ht="9" customHeight="1" x14ac:dyDescent="0.2">
      <c r="A969" s="3860"/>
      <c r="B969" s="3860"/>
      <c r="C969" s="3930" t="s">
        <v>1209</v>
      </c>
      <c r="D969" s="3930"/>
      <c r="E969" s="3930"/>
      <c r="F969" s="3930"/>
      <c r="G969" s="3930"/>
      <c r="H969" s="3930"/>
      <c r="I969" s="3930"/>
      <c r="J969" s="3930"/>
      <c r="K969" s="3930"/>
      <c r="L969" s="3930"/>
      <c r="M969" s="3930"/>
      <c r="N969" s="3930"/>
      <c r="O969" s="3852" t="s">
        <v>1208</v>
      </c>
      <c r="P969" s="3852"/>
    </row>
    <row r="970" spans="1:16" s="2179" customFormat="1" ht="9" customHeight="1" x14ac:dyDescent="0.2">
      <c r="A970" s="3860"/>
      <c r="B970" s="3860"/>
      <c r="C970" s="3930"/>
      <c r="D970" s="3930"/>
      <c r="E970" s="3930"/>
      <c r="F970" s="3930"/>
      <c r="G970" s="3930"/>
      <c r="H970" s="3930"/>
      <c r="I970" s="3930"/>
      <c r="J970" s="3930"/>
      <c r="K970" s="3930"/>
      <c r="L970" s="3930"/>
      <c r="M970" s="3930"/>
      <c r="N970" s="3930"/>
      <c r="O970" s="3852"/>
      <c r="P970" s="3852"/>
    </row>
    <row r="971" spans="1:16" s="2179" customFormat="1" ht="9" customHeight="1" x14ac:dyDescent="0.2">
      <c r="A971" s="3860"/>
      <c r="B971" s="3860"/>
      <c r="C971" s="3930"/>
      <c r="D971" s="3930"/>
      <c r="E971" s="3930"/>
      <c r="F971" s="3930"/>
      <c r="G971" s="3930"/>
      <c r="H971" s="3930"/>
      <c r="I971" s="3930"/>
      <c r="J971" s="3930"/>
      <c r="K971" s="3930"/>
      <c r="L971" s="3930"/>
      <c r="M971" s="3930"/>
      <c r="N971" s="3930"/>
      <c r="O971" s="3852"/>
      <c r="P971" s="3852"/>
    </row>
    <row r="972" spans="1:16" s="2179" customFormat="1" ht="9" customHeight="1" x14ac:dyDescent="0.2">
      <c r="A972" s="3860"/>
      <c r="B972" s="3860"/>
      <c r="C972" s="3930"/>
      <c r="D972" s="3930"/>
      <c r="E972" s="3930"/>
      <c r="F972" s="3930"/>
      <c r="G972" s="3930"/>
      <c r="H972" s="3930"/>
      <c r="I972" s="3930"/>
      <c r="J972" s="3930"/>
      <c r="K972" s="3930"/>
      <c r="L972" s="3930"/>
      <c r="M972" s="3930"/>
      <c r="N972" s="3930"/>
      <c r="O972" s="3852"/>
      <c r="P972" s="3852"/>
    </row>
    <row r="973" spans="1:16" s="2179" customFormat="1" x14ac:dyDescent="0.2">
      <c r="A973" s="566"/>
    </row>
    <row r="974" spans="1:16" s="2179" customFormat="1" x14ac:dyDescent="0.2">
      <c r="A974" s="2179" t="s">
        <v>757</v>
      </c>
      <c r="K974" s="33" t="s">
        <v>5759</v>
      </c>
      <c r="L974" s="33"/>
      <c r="M974" s="83"/>
    </row>
    <row r="975" spans="1:16" s="2179" customFormat="1" x14ac:dyDescent="0.2">
      <c r="A975" s="2140" t="s">
        <v>9365</v>
      </c>
      <c r="B975" s="2131"/>
      <c r="C975" s="2131"/>
      <c r="D975" s="2131"/>
      <c r="E975" s="33" t="s">
        <v>9349</v>
      </c>
    </row>
    <row r="976" spans="1:16" s="2179" customFormat="1" x14ac:dyDescent="0.2">
      <c r="A976" s="2140" t="s">
        <v>977</v>
      </c>
      <c r="B976" s="2131"/>
      <c r="C976" s="2131"/>
      <c r="D976" s="2131"/>
      <c r="E976" s="33" t="s">
        <v>1615</v>
      </c>
      <c r="K976" s="5152" t="s">
        <v>2863</v>
      </c>
      <c r="L976" s="5153"/>
      <c r="M976" s="5153"/>
      <c r="N976" s="5154"/>
    </row>
    <row r="977" spans="1:16" s="2179" customFormat="1" ht="22.5" customHeight="1" x14ac:dyDescent="0.2">
      <c r="A977" s="33" t="s">
        <v>9356</v>
      </c>
      <c r="K977" s="1980" t="s">
        <v>2860</v>
      </c>
      <c r="L977" s="1980" t="s">
        <v>2861</v>
      </c>
      <c r="M977" s="1980" t="s">
        <v>2862</v>
      </c>
      <c r="N977" s="561" t="s">
        <v>1210</v>
      </c>
    </row>
    <row r="978" spans="1:16" s="2179" customFormat="1" x14ac:dyDescent="0.2">
      <c r="K978" s="2167">
        <v>2019</v>
      </c>
      <c r="L978" s="2167">
        <v>12</v>
      </c>
      <c r="M978" s="2167">
        <v>10</v>
      </c>
      <c r="N978" s="2171">
        <v>10</v>
      </c>
    </row>
    <row r="979" spans="1:16" s="2179" customFormat="1" x14ac:dyDescent="0.2">
      <c r="A979" s="566"/>
      <c r="M979" s="2173"/>
      <c r="N979" s="2173"/>
      <c r="O979" s="2173"/>
    </row>
    <row r="980" spans="1:16" s="2179" customFormat="1" ht="23.25" customHeight="1" x14ac:dyDescent="0.2">
      <c r="A980" s="3872" t="s">
        <v>2864</v>
      </c>
      <c r="B980" s="3872" t="s">
        <v>2865</v>
      </c>
      <c r="C980" s="3880" t="s">
        <v>1212</v>
      </c>
      <c r="D980" s="3998"/>
      <c r="E980" s="3998"/>
      <c r="F980" s="3999"/>
      <c r="G980" s="3863" t="s">
        <v>2866</v>
      </c>
      <c r="H980" s="3864"/>
      <c r="I980" s="3863" t="s">
        <v>2869</v>
      </c>
      <c r="J980" s="3864"/>
      <c r="K980" s="3863" t="s">
        <v>3429</v>
      </c>
      <c r="L980" s="3864"/>
      <c r="M980" s="2169" t="s">
        <v>1211</v>
      </c>
      <c r="N980" s="2176" t="s">
        <v>2872</v>
      </c>
      <c r="O980" s="2177" t="s">
        <v>1207</v>
      </c>
      <c r="P980" s="2176" t="s">
        <v>2873</v>
      </c>
    </row>
    <row r="981" spans="1:16" s="2179" customFormat="1" x14ac:dyDescent="0.2">
      <c r="A981" s="3873"/>
      <c r="B981" s="3873"/>
      <c r="C981" s="3881"/>
      <c r="D981" s="4117"/>
      <c r="E981" s="4117"/>
      <c r="F981" s="3915"/>
      <c r="G981" s="2174" t="s">
        <v>2867</v>
      </c>
      <c r="H981" s="2174" t="s">
        <v>2868</v>
      </c>
      <c r="I981" s="2174" t="s">
        <v>2870</v>
      </c>
      <c r="J981" s="2174" t="s">
        <v>2871</v>
      </c>
      <c r="K981" s="2180" t="s">
        <v>3216</v>
      </c>
      <c r="L981" s="2180" t="s">
        <v>3217</v>
      </c>
      <c r="M981" s="2170"/>
      <c r="N981" s="2172"/>
      <c r="O981" s="2178"/>
      <c r="P981" s="2172"/>
    </row>
    <row r="982" spans="1:16" s="2179" customFormat="1" ht="15" x14ac:dyDescent="0.25">
      <c r="A982" s="2167"/>
      <c r="B982" s="466" t="s">
        <v>585</v>
      </c>
      <c r="C982" s="5155" t="s">
        <v>586</v>
      </c>
      <c r="D982" s="5156"/>
      <c r="E982" s="5156"/>
      <c r="F982" s="5157"/>
      <c r="G982" s="2175"/>
      <c r="H982" s="2175"/>
      <c r="I982" s="1994"/>
      <c r="J982" s="1994"/>
      <c r="K982" s="2175"/>
      <c r="L982" s="2175"/>
      <c r="M982" s="2175"/>
      <c r="N982" s="2175"/>
      <c r="O982" s="2175"/>
      <c r="P982" s="2175"/>
    </row>
    <row r="983" spans="1:16" s="2179" customFormat="1" ht="15" x14ac:dyDescent="0.25">
      <c r="A983" s="2167">
        <v>1</v>
      </c>
      <c r="B983" s="1676" t="s">
        <v>587</v>
      </c>
      <c r="C983" s="5149" t="s">
        <v>588</v>
      </c>
      <c r="D983" s="5150"/>
      <c r="E983" s="5150"/>
      <c r="F983" s="5151"/>
      <c r="G983" s="1998">
        <v>42736</v>
      </c>
      <c r="H983" s="1998">
        <v>43100</v>
      </c>
      <c r="I983" s="3872">
        <v>550</v>
      </c>
      <c r="J983" s="2286">
        <v>5</v>
      </c>
      <c r="K983" s="2175"/>
      <c r="L983" s="2175"/>
      <c r="M983" s="2175" t="s">
        <v>9418</v>
      </c>
      <c r="N983" s="2181" t="s">
        <v>621</v>
      </c>
      <c r="O983" s="2181" t="s">
        <v>601</v>
      </c>
      <c r="P983" s="2168" t="s">
        <v>9454</v>
      </c>
    </row>
    <row r="984" spans="1:16" s="2179" customFormat="1" ht="38.25" x14ac:dyDescent="0.25">
      <c r="A984" s="2167">
        <v>2</v>
      </c>
      <c r="B984" s="1676" t="s">
        <v>587</v>
      </c>
      <c r="C984" s="5149" t="s">
        <v>588</v>
      </c>
      <c r="D984" s="5150"/>
      <c r="E984" s="5150"/>
      <c r="F984" s="5151"/>
      <c r="G984" s="1998">
        <v>42736</v>
      </c>
      <c r="H984" s="1998">
        <v>43100</v>
      </c>
      <c r="I984" s="3874"/>
      <c r="J984" s="2171">
        <v>6</v>
      </c>
      <c r="K984" s="2175"/>
      <c r="L984" s="2175"/>
      <c r="M984" s="2175" t="s">
        <v>9419</v>
      </c>
      <c r="N984" s="2181" t="s">
        <v>621</v>
      </c>
      <c r="O984" s="2181" t="s">
        <v>601</v>
      </c>
      <c r="P984" s="246" t="s">
        <v>9455</v>
      </c>
    </row>
    <row r="985" spans="1:16" s="2179" customFormat="1" ht="51" x14ac:dyDescent="0.25">
      <c r="A985" s="2167">
        <v>3</v>
      </c>
      <c r="B985" s="1676" t="s">
        <v>587</v>
      </c>
      <c r="C985" s="5149" t="s">
        <v>588</v>
      </c>
      <c r="D985" s="5150"/>
      <c r="E985" s="5150"/>
      <c r="F985" s="5151"/>
      <c r="G985" s="1998">
        <v>42736</v>
      </c>
      <c r="H985" s="1998">
        <v>43100</v>
      </c>
      <c r="I985" s="3873"/>
      <c r="J985" s="2171">
        <v>7</v>
      </c>
      <c r="K985" s="2175"/>
      <c r="L985" s="2175"/>
      <c r="M985" s="2182" t="s">
        <v>9420</v>
      </c>
      <c r="N985" s="2181" t="s">
        <v>621</v>
      </c>
      <c r="O985" s="2181" t="s">
        <v>601</v>
      </c>
      <c r="P985" s="246" t="s">
        <v>9456</v>
      </c>
    </row>
    <row r="986" spans="1:16" s="2179" customFormat="1" x14ac:dyDescent="0.2">
      <c r="A986" s="2158"/>
      <c r="B986" s="2159"/>
      <c r="C986" s="2160"/>
      <c r="D986" s="2161"/>
      <c r="E986" s="2161"/>
      <c r="F986" s="2161"/>
      <c r="G986" s="2162"/>
      <c r="H986" s="2162"/>
      <c r="I986" s="2163"/>
      <c r="J986" s="2163"/>
      <c r="K986" s="2164"/>
      <c r="L986" s="2164"/>
      <c r="M986" s="2165"/>
      <c r="N986" s="2159"/>
      <c r="O986" s="2159"/>
      <c r="P986" s="2166"/>
    </row>
    <row r="987" spans="1:16" s="2179" customFormat="1" x14ac:dyDescent="0.2">
      <c r="A987" s="2158"/>
      <c r="B987" s="2159"/>
      <c r="C987" s="2160"/>
      <c r="D987" s="2161"/>
      <c r="E987" s="2161"/>
      <c r="F987" s="2161"/>
      <c r="G987" s="2162"/>
      <c r="H987" s="2162"/>
      <c r="I987" s="2163"/>
      <c r="J987" s="2163"/>
      <c r="K987" s="2164"/>
      <c r="L987" s="2164"/>
      <c r="M987" s="2165"/>
      <c r="N987" s="2159"/>
      <c r="O987" s="2159"/>
      <c r="P987" s="2166"/>
    </row>
    <row r="988" spans="1:16" s="2229" customFormat="1" ht="12" customHeight="1" x14ac:dyDescent="0.2">
      <c r="A988" s="4455"/>
      <c r="B988" s="4455"/>
      <c r="C988" s="3857" t="s">
        <v>2859</v>
      </c>
      <c r="D988" s="3857"/>
      <c r="E988" s="3857"/>
      <c r="F988" s="3857"/>
      <c r="G988" s="3857"/>
      <c r="H988" s="3857"/>
      <c r="I988" s="3857"/>
      <c r="J988" s="3857"/>
      <c r="K988" s="3857"/>
      <c r="L988" s="3857"/>
      <c r="M988" s="3857"/>
      <c r="N988" s="3857"/>
      <c r="O988" s="5158" t="s">
        <v>2858</v>
      </c>
      <c r="P988" s="5159"/>
    </row>
    <row r="989" spans="1:16" s="2229" customFormat="1" ht="12" x14ac:dyDescent="0.2">
      <c r="A989" s="4455"/>
      <c r="B989" s="4455"/>
      <c r="C989" s="3857"/>
      <c r="D989" s="3857"/>
      <c r="E989" s="3857"/>
      <c r="F989" s="3857"/>
      <c r="G989" s="3857"/>
      <c r="H989" s="3857"/>
      <c r="I989" s="3857"/>
      <c r="J989" s="3857"/>
      <c r="K989" s="3857"/>
      <c r="L989" s="3857"/>
      <c r="M989" s="3857"/>
      <c r="N989" s="3857"/>
      <c r="O989" s="5160"/>
      <c r="P989" s="5161"/>
    </row>
    <row r="990" spans="1:16" s="2229" customFormat="1" ht="12" x14ac:dyDescent="0.2">
      <c r="A990" s="4455"/>
      <c r="B990" s="4455"/>
      <c r="C990" s="3857"/>
      <c r="D990" s="3857"/>
      <c r="E990" s="3857"/>
      <c r="F990" s="3857"/>
      <c r="G990" s="3857"/>
      <c r="H990" s="3857"/>
      <c r="I990" s="3857"/>
      <c r="J990" s="3857"/>
      <c r="K990" s="3857"/>
      <c r="L990" s="3857"/>
      <c r="M990" s="3857"/>
      <c r="N990" s="3857"/>
      <c r="O990" s="5162"/>
      <c r="P990" s="5163"/>
    </row>
    <row r="991" spans="1:16" s="2229" customFormat="1" ht="12" x14ac:dyDescent="0.2">
      <c r="A991" s="4455"/>
      <c r="B991" s="4455"/>
      <c r="C991" s="3858" t="s">
        <v>1209</v>
      </c>
      <c r="D991" s="3858"/>
      <c r="E991" s="3858"/>
      <c r="F991" s="3858"/>
      <c r="G991" s="3858"/>
      <c r="H991" s="3858"/>
      <c r="I991" s="3858"/>
      <c r="J991" s="3858"/>
      <c r="K991" s="3858"/>
      <c r="L991" s="3858"/>
      <c r="M991" s="3858"/>
      <c r="N991" s="3858"/>
      <c r="O991" s="5158" t="s">
        <v>1208</v>
      </c>
      <c r="P991" s="5159"/>
    </row>
    <row r="992" spans="1:16" s="2229" customFormat="1" ht="12" x14ac:dyDescent="0.2">
      <c r="A992" s="4455"/>
      <c r="B992" s="4455"/>
      <c r="C992" s="3858"/>
      <c r="D992" s="3858"/>
      <c r="E992" s="3858"/>
      <c r="F992" s="3858"/>
      <c r="G992" s="3858"/>
      <c r="H992" s="3858"/>
      <c r="I992" s="3858"/>
      <c r="J992" s="3858"/>
      <c r="K992" s="3858"/>
      <c r="L992" s="3858"/>
      <c r="M992" s="3858"/>
      <c r="N992" s="3858"/>
      <c r="O992" s="5160"/>
      <c r="P992" s="5161"/>
    </row>
    <row r="993" spans="1:16" s="2229" customFormat="1" ht="12" x14ac:dyDescent="0.2">
      <c r="A993" s="4455"/>
      <c r="B993" s="4455"/>
      <c r="C993" s="3858"/>
      <c r="D993" s="3858"/>
      <c r="E993" s="3858"/>
      <c r="F993" s="3858"/>
      <c r="G993" s="3858"/>
      <c r="H993" s="3858"/>
      <c r="I993" s="3858"/>
      <c r="J993" s="3858"/>
      <c r="K993" s="3858"/>
      <c r="L993" s="3858"/>
      <c r="M993" s="3858"/>
      <c r="N993" s="3858"/>
      <c r="O993" s="5162"/>
      <c r="P993" s="5163"/>
    </row>
    <row r="994" spans="1:16" s="2229" customFormat="1" ht="12" x14ac:dyDescent="0.2">
      <c r="A994" s="2337"/>
      <c r="E994" s="2228"/>
    </row>
    <row r="995" spans="1:16" s="2229" customFormat="1" x14ac:dyDescent="0.2">
      <c r="A995" s="33" t="s">
        <v>9447</v>
      </c>
      <c r="B995" s="33"/>
      <c r="C995" s="33"/>
      <c r="D995" s="33"/>
      <c r="G995" s="2217"/>
      <c r="H995" s="2217"/>
      <c r="M995" s="2229" t="s">
        <v>9441</v>
      </c>
    </row>
    <row r="996" spans="1:16" s="2229" customFormat="1" x14ac:dyDescent="0.2">
      <c r="A996" s="2140" t="s">
        <v>9448</v>
      </c>
      <c r="B996" s="2140"/>
      <c r="C996" s="2140"/>
      <c r="D996" s="2140"/>
      <c r="G996" s="2217"/>
      <c r="H996" s="2217"/>
    </row>
    <row r="997" spans="1:16" s="2229" customFormat="1" x14ac:dyDescent="0.2">
      <c r="A997" s="2255" t="s">
        <v>9449</v>
      </c>
      <c r="B997" s="2140"/>
      <c r="C997" s="2140"/>
      <c r="D997" s="2140"/>
      <c r="G997" s="2217"/>
      <c r="H997" s="2217"/>
      <c r="M997" s="2220"/>
      <c r="N997" s="1181"/>
      <c r="O997" s="2220" t="s">
        <v>2863</v>
      </c>
      <c r="P997" s="2221"/>
    </row>
    <row r="998" spans="1:16" s="2229" customFormat="1" ht="24" x14ac:dyDescent="0.2">
      <c r="A998" s="2253" t="s">
        <v>9442</v>
      </c>
      <c r="B998" s="2253"/>
      <c r="C998" s="2253"/>
      <c r="D998" s="33"/>
      <c r="G998" s="88"/>
      <c r="H998" s="88" t="s">
        <v>9443</v>
      </c>
      <c r="M998" s="2226" t="s">
        <v>2860</v>
      </c>
      <c r="N998" s="2226" t="s">
        <v>2861</v>
      </c>
      <c r="O998" s="2226" t="s">
        <v>2862</v>
      </c>
      <c r="P998" s="822" t="s">
        <v>135</v>
      </c>
    </row>
    <row r="999" spans="1:16" s="2229" customFormat="1" ht="12" x14ac:dyDescent="0.2">
      <c r="H999" s="2228"/>
      <c r="M999" s="2226">
        <v>2019</v>
      </c>
      <c r="N999" s="2226">
        <v>12</v>
      </c>
      <c r="O999" s="2226">
        <v>16</v>
      </c>
      <c r="P999" s="2226">
        <v>10</v>
      </c>
    </row>
    <row r="1000" spans="1:16" s="2229" customFormat="1" ht="12" x14ac:dyDescent="0.2">
      <c r="H1000" s="2228"/>
      <c r="L1000" s="1177"/>
      <c r="M1000" s="1177"/>
      <c r="N1000" s="1177"/>
      <c r="O1000" s="1177"/>
    </row>
    <row r="1001" spans="1:16" s="2229" customFormat="1" ht="23.25" customHeight="1" x14ac:dyDescent="0.2">
      <c r="A1001" s="3857" t="s">
        <v>2864</v>
      </c>
      <c r="B1001" s="3857" t="s">
        <v>2865</v>
      </c>
      <c r="C1001" s="4605" t="s">
        <v>1212</v>
      </c>
      <c r="D1001" s="4606"/>
      <c r="E1001" s="4606"/>
      <c r="F1001" s="5164"/>
      <c r="G1001" s="2215" t="s">
        <v>2866</v>
      </c>
      <c r="H1001" s="2215"/>
      <c r="I1001" s="4996" t="s">
        <v>2869</v>
      </c>
      <c r="J1001" s="4997"/>
      <c r="K1001" s="3863" t="s">
        <v>3429</v>
      </c>
      <c r="L1001" s="3864"/>
      <c r="M1001" s="2215" t="s">
        <v>1211</v>
      </c>
      <c r="N1001" s="2216" t="s">
        <v>2872</v>
      </c>
      <c r="O1001" s="2215" t="s">
        <v>1207</v>
      </c>
      <c r="P1001" s="2216" t="s">
        <v>2873</v>
      </c>
    </row>
    <row r="1002" spans="1:16" s="2229" customFormat="1" x14ac:dyDescent="0.2">
      <c r="A1002" s="3857"/>
      <c r="B1002" s="3857"/>
      <c r="C1002" s="4631"/>
      <c r="D1002" s="5165"/>
      <c r="E1002" s="5165"/>
      <c r="F1002" s="5166"/>
      <c r="G1002" s="2216" t="s">
        <v>2867</v>
      </c>
      <c r="H1002" s="2216" t="s">
        <v>2868</v>
      </c>
      <c r="I1002" s="2187" t="s">
        <v>2870</v>
      </c>
      <c r="J1002" s="2187" t="s">
        <v>2871</v>
      </c>
      <c r="K1002" s="2231" t="s">
        <v>3216</v>
      </c>
      <c r="L1002" s="2231" t="s">
        <v>3217</v>
      </c>
      <c r="M1002" s="2215"/>
      <c r="N1002" s="2216"/>
      <c r="O1002" s="2215"/>
      <c r="P1002" s="2216"/>
    </row>
    <row r="1003" spans="1:16" s="2229" customFormat="1" ht="12" x14ac:dyDescent="0.2">
      <c r="A1003" s="2215"/>
      <c r="B1003" s="2215"/>
      <c r="C1003" s="4839"/>
      <c r="D1003" s="4840"/>
      <c r="E1003" s="4840"/>
      <c r="F1003" s="4841"/>
      <c r="G1003" s="2216"/>
      <c r="H1003" s="2216"/>
      <c r="I1003" s="2216"/>
      <c r="J1003" s="2216"/>
      <c r="K1003" s="2216"/>
      <c r="L1003" s="2216"/>
      <c r="M1003" s="2215"/>
      <c r="N1003" s="2216"/>
      <c r="O1003" s="2215"/>
      <c r="P1003" s="2216"/>
    </row>
    <row r="1004" spans="1:16" s="2229" customFormat="1" ht="12" x14ac:dyDescent="0.2">
      <c r="A1004" s="2215"/>
      <c r="B1004" s="2215" t="s">
        <v>2842</v>
      </c>
      <c r="C1004" s="4839" t="s">
        <v>2837</v>
      </c>
      <c r="D1004" s="4840"/>
      <c r="E1004" s="4840"/>
      <c r="F1004" s="4841"/>
      <c r="G1004" s="2227"/>
      <c r="H1004" s="2227"/>
      <c r="I1004" s="2222"/>
      <c r="J1004" s="2223"/>
      <c r="K1004" s="2227"/>
      <c r="L1004" s="2227"/>
      <c r="M1004" s="597"/>
      <c r="N1004" s="2227"/>
      <c r="O1004" s="597"/>
      <c r="P1004" s="2216"/>
    </row>
    <row r="1005" spans="1:16" s="2229" customFormat="1" ht="24" customHeight="1" x14ac:dyDescent="0.2">
      <c r="A1005" s="2215">
        <v>3</v>
      </c>
      <c r="B1005" s="2296" t="s">
        <v>6232</v>
      </c>
      <c r="C1005" s="4998" t="s">
        <v>6233</v>
      </c>
      <c r="D1005" s="4999"/>
      <c r="E1005" s="4999"/>
      <c r="F1005" s="5000"/>
      <c r="G1005" s="2309">
        <v>41640</v>
      </c>
      <c r="H1005" s="2309">
        <v>41670</v>
      </c>
      <c r="I1005" s="5171">
        <v>551</v>
      </c>
      <c r="J1005" s="5148">
        <v>1</v>
      </c>
      <c r="K1005" s="2300"/>
      <c r="L1005" s="2300"/>
      <c r="M1005" s="2301">
        <v>85</v>
      </c>
      <c r="N1005" s="2300" t="s">
        <v>802</v>
      </c>
      <c r="O1005" s="2301" t="s">
        <v>589</v>
      </c>
      <c r="P1005" s="2216" t="s">
        <v>9361</v>
      </c>
    </row>
    <row r="1006" spans="1:16" s="2229" customFormat="1" ht="28.5" customHeight="1" x14ac:dyDescent="0.2">
      <c r="A1006" s="2215">
        <v>4</v>
      </c>
      <c r="B1006" s="2296" t="s">
        <v>6232</v>
      </c>
      <c r="C1006" s="4998" t="s">
        <v>6234</v>
      </c>
      <c r="D1006" s="4999"/>
      <c r="E1006" s="4999"/>
      <c r="F1006" s="5000"/>
      <c r="G1006" s="2309">
        <v>41671</v>
      </c>
      <c r="H1006" s="2309">
        <v>41698</v>
      </c>
      <c r="I1006" s="5171"/>
      <c r="J1006" s="5146"/>
      <c r="K1006" s="2300"/>
      <c r="L1006" s="2300"/>
      <c r="M1006" s="2301">
        <v>84</v>
      </c>
      <c r="N1006" s="2300" t="s">
        <v>802</v>
      </c>
      <c r="O1006" s="2301" t="s">
        <v>589</v>
      </c>
      <c r="P1006" s="2216" t="s">
        <v>9361</v>
      </c>
    </row>
    <row r="1007" spans="1:16" s="2229" customFormat="1" ht="27.75" customHeight="1" x14ac:dyDescent="0.2">
      <c r="A1007" s="2215">
        <v>5</v>
      </c>
      <c r="B1007" s="2296" t="s">
        <v>6232</v>
      </c>
      <c r="C1007" s="4998" t="s">
        <v>6235</v>
      </c>
      <c r="D1007" s="4999"/>
      <c r="E1007" s="4999"/>
      <c r="F1007" s="5000"/>
      <c r="G1007" s="2309">
        <v>41699</v>
      </c>
      <c r="H1007" s="2309">
        <v>41729</v>
      </c>
      <c r="I1007" s="5171"/>
      <c r="J1007" s="5173">
        <v>2</v>
      </c>
      <c r="K1007" s="2300"/>
      <c r="L1007" s="2300"/>
      <c r="M1007" s="2301">
        <v>84</v>
      </c>
      <c r="N1007" s="2300" t="s">
        <v>802</v>
      </c>
      <c r="O1007" s="2301" t="s">
        <v>589</v>
      </c>
      <c r="P1007" s="2216" t="s">
        <v>9361</v>
      </c>
    </row>
    <row r="1008" spans="1:16" s="2229" customFormat="1" ht="29.25" customHeight="1" x14ac:dyDescent="0.2">
      <c r="A1008" s="2215">
        <v>6</v>
      </c>
      <c r="B1008" s="2296" t="s">
        <v>6232</v>
      </c>
      <c r="C1008" s="4998" t="s">
        <v>6236</v>
      </c>
      <c r="D1008" s="4999"/>
      <c r="E1008" s="4999"/>
      <c r="F1008" s="5000"/>
      <c r="G1008" s="2309">
        <v>41730</v>
      </c>
      <c r="H1008" s="2309">
        <v>41759</v>
      </c>
      <c r="I1008" s="5171"/>
      <c r="J1008" s="5173"/>
      <c r="K1008" s="2300"/>
      <c r="L1008" s="2300"/>
      <c r="M1008" s="2301">
        <v>91</v>
      </c>
      <c r="N1008" s="2300" t="s">
        <v>802</v>
      </c>
      <c r="O1008" s="2301" t="s">
        <v>589</v>
      </c>
      <c r="P1008" s="2216" t="s">
        <v>9361</v>
      </c>
    </row>
    <row r="1009" spans="1:16" s="2229" customFormat="1" ht="30" customHeight="1" x14ac:dyDescent="0.2">
      <c r="A1009" s="2215">
        <v>7</v>
      </c>
      <c r="B1009" s="2296" t="s">
        <v>6232</v>
      </c>
      <c r="C1009" s="4998" t="s">
        <v>6237</v>
      </c>
      <c r="D1009" s="4999"/>
      <c r="E1009" s="4999"/>
      <c r="F1009" s="5000"/>
      <c r="G1009" s="2309">
        <v>41760</v>
      </c>
      <c r="H1009" s="2309">
        <v>41790</v>
      </c>
      <c r="I1009" s="5171"/>
      <c r="J1009" s="5146">
        <v>3</v>
      </c>
      <c r="K1009" s="2300"/>
      <c r="L1009" s="2300"/>
      <c r="M1009" s="2301">
        <v>85</v>
      </c>
      <c r="N1009" s="2300" t="s">
        <v>802</v>
      </c>
      <c r="O1009" s="2301" t="s">
        <v>589</v>
      </c>
      <c r="P1009" s="2216" t="s">
        <v>9361</v>
      </c>
    </row>
    <row r="1010" spans="1:16" s="2229" customFormat="1" ht="30" customHeight="1" x14ac:dyDescent="0.2">
      <c r="A1010" s="2215">
        <v>8</v>
      </c>
      <c r="B1010" s="2296" t="s">
        <v>6232</v>
      </c>
      <c r="C1010" s="4998" t="s">
        <v>6238</v>
      </c>
      <c r="D1010" s="4999"/>
      <c r="E1010" s="4999"/>
      <c r="F1010" s="5000"/>
      <c r="G1010" s="2309">
        <v>41791</v>
      </c>
      <c r="H1010" s="2309">
        <v>41820</v>
      </c>
      <c r="I1010" s="5171"/>
      <c r="J1010" s="5147"/>
      <c r="K1010" s="2300"/>
      <c r="L1010" s="2300"/>
      <c r="M1010" s="2301">
        <v>83</v>
      </c>
      <c r="N1010" s="2300" t="s">
        <v>802</v>
      </c>
      <c r="O1010" s="2301" t="s">
        <v>589</v>
      </c>
      <c r="P1010" s="2216" t="s">
        <v>9361</v>
      </c>
    </row>
    <row r="1011" spans="1:16" s="2229" customFormat="1" ht="27.75" customHeight="1" x14ac:dyDescent="0.2">
      <c r="A1011" s="2215">
        <v>9</v>
      </c>
      <c r="B1011" s="2296" t="s">
        <v>6232</v>
      </c>
      <c r="C1011" s="4998" t="s">
        <v>6239</v>
      </c>
      <c r="D1011" s="4999"/>
      <c r="E1011" s="4999"/>
      <c r="F1011" s="5000"/>
      <c r="G1011" s="2309">
        <v>41821</v>
      </c>
      <c r="H1011" s="2309">
        <v>41851</v>
      </c>
      <c r="I1011" s="5171"/>
      <c r="J1011" s="5148">
        <v>4</v>
      </c>
      <c r="K1011" s="2300"/>
      <c r="L1011" s="2300"/>
      <c r="M1011" s="2301">
        <v>84</v>
      </c>
      <c r="N1011" s="2300" t="s">
        <v>802</v>
      </c>
      <c r="O1011" s="2301" t="s">
        <v>589</v>
      </c>
      <c r="P1011" s="2216" t="s">
        <v>9361</v>
      </c>
    </row>
    <row r="1012" spans="1:16" s="2229" customFormat="1" ht="29.25" customHeight="1" x14ac:dyDescent="0.2">
      <c r="A1012" s="2215">
        <v>10</v>
      </c>
      <c r="B1012" s="2296" t="s">
        <v>6232</v>
      </c>
      <c r="C1012" s="4998" t="s">
        <v>6240</v>
      </c>
      <c r="D1012" s="4999"/>
      <c r="E1012" s="4999"/>
      <c r="F1012" s="5000"/>
      <c r="G1012" s="2309">
        <v>41852</v>
      </c>
      <c r="H1012" s="2309">
        <v>41882</v>
      </c>
      <c r="I1012" s="5172"/>
      <c r="J1012" s="5147"/>
      <c r="K1012" s="2300"/>
      <c r="L1012" s="2300"/>
      <c r="M1012" s="2301">
        <v>84</v>
      </c>
      <c r="N1012" s="2300" t="s">
        <v>802</v>
      </c>
      <c r="O1012" s="2301" t="s">
        <v>589</v>
      </c>
      <c r="P1012" s="2216" t="s">
        <v>9361</v>
      </c>
    </row>
    <row r="1013" spans="1:16" s="2229" customFormat="1" ht="12" x14ac:dyDescent="0.2">
      <c r="A1013" s="2230"/>
      <c r="B1013" s="2230"/>
      <c r="C1013" s="1275"/>
      <c r="G1013" s="2219"/>
      <c r="H1013" s="2219"/>
      <c r="I1013" s="2219"/>
      <c r="J1013" s="2219"/>
      <c r="K1013" s="2219"/>
      <c r="L1013" s="2219"/>
      <c r="M1013" s="2230"/>
      <c r="N1013" s="2219"/>
      <c r="O1013" s="2230"/>
      <c r="P1013" s="2219"/>
    </row>
    <row r="1014" spans="1:16" s="2229" customFormat="1" ht="12" x14ac:dyDescent="0.2">
      <c r="H1014" s="2228"/>
    </row>
    <row r="1015" spans="1:16" s="2229" customFormat="1" ht="12" x14ac:dyDescent="0.2"/>
    <row r="1016" spans="1:16" s="2229" customFormat="1" ht="12" customHeight="1" x14ac:dyDescent="0.2">
      <c r="A1016" s="4455"/>
      <c r="B1016" s="4455"/>
      <c r="C1016" s="3857" t="s">
        <v>2859</v>
      </c>
      <c r="D1016" s="3857"/>
      <c r="E1016" s="3857"/>
      <c r="F1016" s="3857"/>
      <c r="G1016" s="3857"/>
      <c r="H1016" s="3857"/>
      <c r="I1016" s="3857"/>
      <c r="J1016" s="3857"/>
      <c r="K1016" s="3857"/>
      <c r="L1016" s="3857"/>
      <c r="M1016" s="3857"/>
      <c r="N1016" s="3857"/>
      <c r="O1016" s="5158" t="s">
        <v>2858</v>
      </c>
      <c r="P1016" s="5159"/>
    </row>
    <row r="1017" spans="1:16" s="2229" customFormat="1" ht="12" x14ac:dyDescent="0.2">
      <c r="A1017" s="4455"/>
      <c r="B1017" s="4455"/>
      <c r="C1017" s="3857"/>
      <c r="D1017" s="3857"/>
      <c r="E1017" s="3857"/>
      <c r="F1017" s="3857"/>
      <c r="G1017" s="3857"/>
      <c r="H1017" s="3857"/>
      <c r="I1017" s="3857"/>
      <c r="J1017" s="3857"/>
      <c r="K1017" s="3857"/>
      <c r="L1017" s="3857"/>
      <c r="M1017" s="3857"/>
      <c r="N1017" s="3857"/>
      <c r="O1017" s="5160"/>
      <c r="P1017" s="5161"/>
    </row>
    <row r="1018" spans="1:16" s="2229" customFormat="1" ht="12" x14ac:dyDescent="0.2">
      <c r="A1018" s="4455"/>
      <c r="B1018" s="4455"/>
      <c r="C1018" s="3857"/>
      <c r="D1018" s="3857"/>
      <c r="E1018" s="3857"/>
      <c r="F1018" s="3857"/>
      <c r="G1018" s="3857"/>
      <c r="H1018" s="3857"/>
      <c r="I1018" s="3857"/>
      <c r="J1018" s="3857"/>
      <c r="K1018" s="3857"/>
      <c r="L1018" s="3857"/>
      <c r="M1018" s="3857"/>
      <c r="N1018" s="3857"/>
      <c r="O1018" s="5162"/>
      <c r="P1018" s="5163"/>
    </row>
    <row r="1019" spans="1:16" s="2229" customFormat="1" ht="12" x14ac:dyDescent="0.2">
      <c r="A1019" s="4455"/>
      <c r="B1019" s="4455"/>
      <c r="C1019" s="3858" t="s">
        <v>1209</v>
      </c>
      <c r="D1019" s="3858"/>
      <c r="E1019" s="3858"/>
      <c r="F1019" s="3858"/>
      <c r="G1019" s="3858"/>
      <c r="H1019" s="3858"/>
      <c r="I1019" s="3858"/>
      <c r="J1019" s="3858"/>
      <c r="K1019" s="3858"/>
      <c r="L1019" s="3858"/>
      <c r="M1019" s="3858"/>
      <c r="N1019" s="3858"/>
      <c r="O1019" s="5158" t="s">
        <v>1208</v>
      </c>
      <c r="P1019" s="5159"/>
    </row>
    <row r="1020" spans="1:16" s="2229" customFormat="1" ht="12" x14ac:dyDescent="0.2">
      <c r="A1020" s="4455"/>
      <c r="B1020" s="4455"/>
      <c r="C1020" s="3858"/>
      <c r="D1020" s="3858"/>
      <c r="E1020" s="3858"/>
      <c r="F1020" s="3858"/>
      <c r="G1020" s="3858"/>
      <c r="H1020" s="3858"/>
      <c r="I1020" s="3858"/>
      <c r="J1020" s="3858"/>
      <c r="K1020" s="3858"/>
      <c r="L1020" s="3858"/>
      <c r="M1020" s="3858"/>
      <c r="N1020" s="3858"/>
      <c r="O1020" s="5160"/>
      <c r="P1020" s="5161"/>
    </row>
    <row r="1021" spans="1:16" s="2229" customFormat="1" ht="12" x14ac:dyDescent="0.2">
      <c r="A1021" s="4455"/>
      <c r="B1021" s="4455"/>
      <c r="C1021" s="3858"/>
      <c r="D1021" s="3858"/>
      <c r="E1021" s="3858"/>
      <c r="F1021" s="3858"/>
      <c r="G1021" s="3858"/>
      <c r="H1021" s="3858"/>
      <c r="I1021" s="3858"/>
      <c r="J1021" s="3858"/>
      <c r="K1021" s="3858"/>
      <c r="L1021" s="3858"/>
      <c r="M1021" s="3858"/>
      <c r="N1021" s="3858"/>
      <c r="O1021" s="5162"/>
      <c r="P1021" s="5163"/>
    </row>
    <row r="1022" spans="1:16" s="2229" customFormat="1" ht="12" x14ac:dyDescent="0.2">
      <c r="E1022" s="2228"/>
    </row>
    <row r="1023" spans="1:16" s="2229" customFormat="1" x14ac:dyDescent="0.2">
      <c r="A1023" s="33" t="s">
        <v>9447</v>
      </c>
      <c r="B1023" s="33"/>
      <c r="C1023" s="33"/>
      <c r="D1023" s="33"/>
      <c r="G1023" s="2217"/>
      <c r="H1023" s="2217"/>
      <c r="M1023" s="2229" t="s">
        <v>9441</v>
      </c>
    </row>
    <row r="1024" spans="1:16" s="2229" customFormat="1" x14ac:dyDescent="0.2">
      <c r="A1024" s="2140" t="s">
        <v>9448</v>
      </c>
      <c r="B1024" s="2140"/>
      <c r="C1024" s="2140"/>
      <c r="D1024" s="2140"/>
      <c r="G1024" s="2217"/>
      <c r="H1024" s="2217"/>
    </row>
    <row r="1025" spans="1:16" s="2229" customFormat="1" x14ac:dyDescent="0.2">
      <c r="A1025" s="2255" t="s">
        <v>9450</v>
      </c>
      <c r="B1025" s="2140"/>
      <c r="C1025" s="2140"/>
      <c r="D1025" s="2140"/>
      <c r="G1025" s="2217"/>
      <c r="H1025" s="2217"/>
      <c r="M1025" s="2220"/>
      <c r="N1025" s="2254"/>
      <c r="O1025" s="2220" t="s">
        <v>2863</v>
      </c>
      <c r="P1025" s="2221"/>
    </row>
    <row r="1026" spans="1:16" s="2229" customFormat="1" ht="24" x14ac:dyDescent="0.2">
      <c r="A1026" s="2253" t="s">
        <v>9442</v>
      </c>
      <c r="B1026" s="2253"/>
      <c r="C1026" s="2253"/>
      <c r="D1026" s="2051"/>
      <c r="G1026" s="88"/>
      <c r="H1026" s="88" t="s">
        <v>9443</v>
      </c>
      <c r="M1026" s="2226" t="s">
        <v>2860</v>
      </c>
      <c r="N1026" s="2226" t="s">
        <v>2861</v>
      </c>
      <c r="O1026" s="2226" t="s">
        <v>2862</v>
      </c>
      <c r="P1026" s="822" t="s">
        <v>135</v>
      </c>
    </row>
    <row r="1027" spans="1:16" s="2229" customFormat="1" ht="12" x14ac:dyDescent="0.2">
      <c r="H1027" s="2228"/>
      <c r="M1027" s="2226">
        <v>2019</v>
      </c>
      <c r="N1027" s="2226">
        <v>12</v>
      </c>
      <c r="O1027" s="2226">
        <v>16</v>
      </c>
      <c r="P1027" s="2226">
        <v>10</v>
      </c>
    </row>
    <row r="1028" spans="1:16" s="2229" customFormat="1" ht="12" x14ac:dyDescent="0.2">
      <c r="H1028" s="2228"/>
      <c r="L1028" s="1177"/>
      <c r="M1028" s="1177"/>
      <c r="N1028" s="1177"/>
      <c r="O1028" s="1177"/>
    </row>
    <row r="1029" spans="1:16" s="2229" customFormat="1" ht="23.25" customHeight="1" x14ac:dyDescent="0.2">
      <c r="A1029" s="3857" t="s">
        <v>2864</v>
      </c>
      <c r="B1029" s="3857" t="s">
        <v>2865</v>
      </c>
      <c r="C1029" s="4605" t="s">
        <v>1212</v>
      </c>
      <c r="D1029" s="4606"/>
      <c r="E1029" s="4606"/>
      <c r="F1029" s="5164"/>
      <c r="G1029" s="2215" t="s">
        <v>2866</v>
      </c>
      <c r="H1029" s="2215"/>
      <c r="I1029" s="4996" t="s">
        <v>2869</v>
      </c>
      <c r="J1029" s="4997"/>
      <c r="K1029" s="3863" t="s">
        <v>3429</v>
      </c>
      <c r="L1029" s="3864"/>
      <c r="M1029" s="2215" t="s">
        <v>1211</v>
      </c>
      <c r="N1029" s="2216" t="s">
        <v>2872</v>
      </c>
      <c r="O1029" s="2215" t="s">
        <v>1207</v>
      </c>
      <c r="P1029" s="2216" t="s">
        <v>2873</v>
      </c>
    </row>
    <row r="1030" spans="1:16" s="2229" customFormat="1" x14ac:dyDescent="0.2">
      <c r="A1030" s="3857"/>
      <c r="B1030" s="3857"/>
      <c r="C1030" s="4631"/>
      <c r="D1030" s="5165"/>
      <c r="E1030" s="5165"/>
      <c r="F1030" s="5166"/>
      <c r="G1030" s="2216" t="s">
        <v>2867</v>
      </c>
      <c r="H1030" s="2216" t="s">
        <v>2868</v>
      </c>
      <c r="I1030" s="2187" t="s">
        <v>2870</v>
      </c>
      <c r="J1030" s="2187" t="s">
        <v>2871</v>
      </c>
      <c r="K1030" s="2231" t="s">
        <v>3216</v>
      </c>
      <c r="L1030" s="2231" t="s">
        <v>3217</v>
      </c>
      <c r="M1030" s="2215"/>
      <c r="N1030" s="2216"/>
      <c r="O1030" s="2215"/>
      <c r="P1030" s="2216"/>
    </row>
    <row r="1031" spans="1:16" s="2229" customFormat="1" ht="38.25" customHeight="1" x14ac:dyDescent="0.2">
      <c r="A1031" s="2218">
        <v>14</v>
      </c>
      <c r="B1031" s="2296" t="s">
        <v>6232</v>
      </c>
      <c r="C1031" s="4998" t="s">
        <v>6242</v>
      </c>
      <c r="D1031" s="4999"/>
      <c r="E1031" s="4999"/>
      <c r="F1031" s="5000"/>
      <c r="G1031" s="2297">
        <v>41883</v>
      </c>
      <c r="H1031" s="2297">
        <v>41912</v>
      </c>
      <c r="I1031" s="4970">
        <v>551</v>
      </c>
      <c r="J1031" s="4971">
        <v>5</v>
      </c>
      <c r="K1031" s="2298"/>
      <c r="L1031" s="2298"/>
      <c r="M1031" s="2299">
        <v>84</v>
      </c>
      <c r="N1031" s="2300" t="s">
        <v>802</v>
      </c>
      <c r="O1031" s="2301" t="s">
        <v>589</v>
      </c>
      <c r="P1031" s="2224" t="s">
        <v>9361</v>
      </c>
    </row>
    <row r="1032" spans="1:16" s="2229" customFormat="1" ht="36" customHeight="1" x14ac:dyDescent="0.2">
      <c r="A1032" s="2218">
        <v>15</v>
      </c>
      <c r="B1032" s="2296" t="s">
        <v>6232</v>
      </c>
      <c r="C1032" s="4998" t="s">
        <v>6243</v>
      </c>
      <c r="D1032" s="4999"/>
      <c r="E1032" s="4999"/>
      <c r="F1032" s="5000"/>
      <c r="G1032" s="2297">
        <v>41913</v>
      </c>
      <c r="H1032" s="2297">
        <v>41943</v>
      </c>
      <c r="I1032" s="4970"/>
      <c r="J1032" s="4973"/>
      <c r="K1032" s="2298"/>
      <c r="L1032" s="2298"/>
      <c r="M1032" s="2299">
        <v>110</v>
      </c>
      <c r="N1032" s="2300" t="s">
        <v>802</v>
      </c>
      <c r="O1032" s="2301" t="s">
        <v>589</v>
      </c>
      <c r="P1032" s="2224" t="s">
        <v>9361</v>
      </c>
    </row>
    <row r="1033" spans="1:16" s="2229" customFormat="1" ht="34.5" customHeight="1" x14ac:dyDescent="0.2">
      <c r="A1033" s="2218">
        <v>16</v>
      </c>
      <c r="B1033" s="2296" t="s">
        <v>6232</v>
      </c>
      <c r="C1033" s="4998" t="s">
        <v>6244</v>
      </c>
      <c r="D1033" s="4999"/>
      <c r="E1033" s="4999"/>
      <c r="F1033" s="5000"/>
      <c r="G1033" s="2297">
        <v>41944</v>
      </c>
      <c r="H1033" s="2297">
        <v>41973</v>
      </c>
      <c r="I1033" s="4970"/>
      <c r="J1033" s="4970">
        <v>6</v>
      </c>
      <c r="K1033" s="2298"/>
      <c r="L1033" s="2298"/>
      <c r="M1033" s="2299">
        <v>98</v>
      </c>
      <c r="N1033" s="2300" t="s">
        <v>802</v>
      </c>
      <c r="O1033" s="2301" t="s">
        <v>589</v>
      </c>
      <c r="P1033" s="2224" t="s">
        <v>9361</v>
      </c>
    </row>
    <row r="1034" spans="1:16" s="2229" customFormat="1" ht="33" customHeight="1" x14ac:dyDescent="0.2">
      <c r="A1034" s="2218">
        <v>17</v>
      </c>
      <c r="B1034" s="2296" t="s">
        <v>6232</v>
      </c>
      <c r="C1034" s="4998" t="s">
        <v>6245</v>
      </c>
      <c r="D1034" s="4999"/>
      <c r="E1034" s="4999"/>
      <c r="F1034" s="5000"/>
      <c r="G1034" s="2297">
        <v>42004</v>
      </c>
      <c r="H1034" s="2297">
        <v>42004</v>
      </c>
      <c r="I1034" s="4970"/>
      <c r="J1034" s="4970"/>
      <c r="K1034" s="2298"/>
      <c r="L1034" s="2298"/>
      <c r="M1034" s="2299">
        <v>87</v>
      </c>
      <c r="N1034" s="2300" t="s">
        <v>802</v>
      </c>
      <c r="O1034" s="2301" t="s">
        <v>589</v>
      </c>
      <c r="P1034" s="2224" t="s">
        <v>9361</v>
      </c>
    </row>
    <row r="1035" spans="1:16" s="2229" customFormat="1" ht="24" customHeight="1" x14ac:dyDescent="0.2">
      <c r="A1035" s="2302">
        <v>18</v>
      </c>
      <c r="B1035" s="2302" t="s">
        <v>437</v>
      </c>
      <c r="C1035" s="4998" t="s">
        <v>6246</v>
      </c>
      <c r="D1035" s="4999"/>
      <c r="E1035" s="4999"/>
      <c r="F1035" s="5000"/>
      <c r="G1035" s="2297">
        <v>39819</v>
      </c>
      <c r="H1035" s="2297">
        <v>41480</v>
      </c>
      <c r="I1035" s="4970"/>
      <c r="J1035" s="2303">
        <v>7</v>
      </c>
      <c r="K1035" s="2298"/>
      <c r="L1035" s="2298"/>
      <c r="M1035" s="2299">
        <v>184</v>
      </c>
      <c r="N1035" s="2300" t="s">
        <v>802</v>
      </c>
      <c r="O1035" s="2301" t="s">
        <v>589</v>
      </c>
      <c r="P1035" s="2224" t="s">
        <v>9361</v>
      </c>
    </row>
    <row r="1036" spans="1:16" s="2288" customFormat="1" ht="24" customHeight="1" x14ac:dyDescent="0.2">
      <c r="A1036" s="2302"/>
      <c r="B1036" s="2302" t="s">
        <v>437</v>
      </c>
      <c r="C1036" s="4998" t="s">
        <v>6246</v>
      </c>
      <c r="D1036" s="4999"/>
      <c r="E1036" s="4999"/>
      <c r="F1036" s="5000"/>
      <c r="G1036" s="2297">
        <v>39819</v>
      </c>
      <c r="H1036" s="2297">
        <v>42003</v>
      </c>
      <c r="I1036" s="4970"/>
      <c r="J1036" s="4970">
        <v>8</v>
      </c>
      <c r="K1036" s="2298"/>
      <c r="L1036" s="2298"/>
      <c r="M1036" s="2299">
        <v>60</v>
      </c>
      <c r="N1036" s="2300" t="s">
        <v>802</v>
      </c>
      <c r="O1036" s="2301" t="s">
        <v>589</v>
      </c>
      <c r="P1036" s="2287" t="s">
        <v>9361</v>
      </c>
    </row>
    <row r="1037" spans="1:16" s="2229" customFormat="1" ht="24" customHeight="1" x14ac:dyDescent="0.2">
      <c r="A1037" s="2302">
        <v>19</v>
      </c>
      <c r="B1037" s="2302" t="s">
        <v>6247</v>
      </c>
      <c r="C1037" s="4998" t="s">
        <v>6248</v>
      </c>
      <c r="D1037" s="4999"/>
      <c r="E1037" s="4999"/>
      <c r="F1037" s="5000"/>
      <c r="G1037" s="2297">
        <v>41640</v>
      </c>
      <c r="H1037" s="2297">
        <v>42004</v>
      </c>
      <c r="I1037" s="4970"/>
      <c r="J1037" s="4970"/>
      <c r="K1037" s="2298"/>
      <c r="L1037" s="2298"/>
      <c r="M1037" s="2299">
        <v>5</v>
      </c>
      <c r="N1037" s="2300" t="s">
        <v>802</v>
      </c>
      <c r="O1037" s="2301" t="s">
        <v>589</v>
      </c>
      <c r="P1037" s="2224" t="s">
        <v>9361</v>
      </c>
    </row>
    <row r="1038" spans="1:16" s="2229" customFormat="1" ht="12" x14ac:dyDescent="0.2">
      <c r="A1038" s="2302"/>
      <c r="B1038" s="2302" t="s">
        <v>2556</v>
      </c>
      <c r="C1038" s="4981" t="s">
        <v>2555</v>
      </c>
      <c r="D1038" s="4982"/>
      <c r="E1038" s="4982"/>
      <c r="F1038" s="4983"/>
      <c r="G1038" s="2298"/>
      <c r="H1038" s="2298"/>
      <c r="I1038" s="2303"/>
      <c r="J1038" s="2303"/>
      <c r="K1038" s="2298"/>
      <c r="L1038" s="2298"/>
      <c r="M1038" s="2299"/>
      <c r="N1038" s="2300"/>
      <c r="O1038" s="2301"/>
      <c r="P1038" s="2224"/>
    </row>
    <row r="1039" spans="1:16" s="2229" customFormat="1" ht="21.75" customHeight="1" x14ac:dyDescent="0.2">
      <c r="A1039" s="2302">
        <v>23</v>
      </c>
      <c r="B1039" s="2302" t="s">
        <v>9444</v>
      </c>
      <c r="C1039" s="5001" t="s">
        <v>9445</v>
      </c>
      <c r="D1039" s="4985"/>
      <c r="E1039" s="5002"/>
      <c r="F1039" s="5003"/>
      <c r="G1039" s="2297">
        <v>41647</v>
      </c>
      <c r="H1039" s="2297">
        <v>41984</v>
      </c>
      <c r="I1039" s="4971">
        <v>552</v>
      </c>
      <c r="J1039" s="2037">
        <v>1</v>
      </c>
      <c r="K1039" s="2298"/>
      <c r="L1039" s="2298"/>
      <c r="M1039" s="2299" t="s">
        <v>9457</v>
      </c>
      <c r="N1039" s="2300" t="s">
        <v>802</v>
      </c>
      <c r="O1039" s="2301" t="s">
        <v>589</v>
      </c>
      <c r="P1039" s="2224" t="s">
        <v>9361</v>
      </c>
    </row>
    <row r="1040" spans="1:16" s="2295" customFormat="1" ht="21.75" customHeight="1" x14ac:dyDescent="0.2">
      <c r="A1040" s="2302">
        <v>23</v>
      </c>
      <c r="B1040" s="2302" t="s">
        <v>9444</v>
      </c>
      <c r="C1040" s="4984" t="s">
        <v>9445</v>
      </c>
      <c r="D1040" s="4985"/>
      <c r="E1040" s="4985"/>
      <c r="F1040" s="4986"/>
      <c r="G1040" s="2297">
        <v>41647</v>
      </c>
      <c r="H1040" s="2297">
        <v>41984</v>
      </c>
      <c r="I1040" s="4972"/>
      <c r="J1040" s="2037">
        <v>2</v>
      </c>
      <c r="K1040" s="2298"/>
      <c r="L1040" s="2298"/>
      <c r="M1040" s="2299" t="s">
        <v>9458</v>
      </c>
      <c r="N1040" s="2300" t="s">
        <v>802</v>
      </c>
      <c r="O1040" s="2301" t="s">
        <v>589</v>
      </c>
      <c r="P1040" s="2294" t="s">
        <v>9361</v>
      </c>
    </row>
    <row r="1041" spans="1:16" s="2295" customFormat="1" ht="21.75" customHeight="1" x14ac:dyDescent="0.2">
      <c r="A1041" s="2302">
        <v>23</v>
      </c>
      <c r="B1041" s="2302" t="s">
        <v>9444</v>
      </c>
      <c r="C1041" s="4977" t="s">
        <v>9445</v>
      </c>
      <c r="D1041" s="4977"/>
      <c r="E1041" s="4977"/>
      <c r="F1041" s="4977"/>
      <c r="G1041" s="2297">
        <v>41647</v>
      </c>
      <c r="H1041" s="2297">
        <v>41984</v>
      </c>
      <c r="I1041" s="4972"/>
      <c r="J1041" s="4971">
        <v>3</v>
      </c>
      <c r="K1041" s="2298"/>
      <c r="L1041" s="2298"/>
      <c r="M1041" s="2299" t="s">
        <v>9459</v>
      </c>
      <c r="N1041" s="2300" t="s">
        <v>802</v>
      </c>
      <c r="O1041" s="2301" t="s">
        <v>589</v>
      </c>
      <c r="P1041" s="2294" t="s">
        <v>9361</v>
      </c>
    </row>
    <row r="1042" spans="1:16" s="2295" customFormat="1" ht="12" x14ac:dyDescent="0.2">
      <c r="A1042" s="2307"/>
      <c r="B1042" s="2304" t="s">
        <v>435</v>
      </c>
      <c r="C1042" s="4978" t="s">
        <v>1329</v>
      </c>
      <c r="D1042" s="4979"/>
      <c r="E1042" s="4979"/>
      <c r="F1042" s="4980"/>
      <c r="G1042" s="2305"/>
      <c r="H1042" s="2305"/>
      <c r="I1042" s="4972"/>
      <c r="J1042" s="4972"/>
      <c r="K1042" s="2306"/>
      <c r="L1042" s="2306"/>
      <c r="M1042" s="2306"/>
      <c r="N1042" s="2300"/>
      <c r="O1042" s="2301"/>
      <c r="P1042" s="1181"/>
    </row>
    <row r="1043" spans="1:16" s="2229" customFormat="1" ht="27" customHeight="1" x14ac:dyDescent="0.2">
      <c r="A1043" s="2304">
        <v>25</v>
      </c>
      <c r="B1043" s="2304" t="s">
        <v>2267</v>
      </c>
      <c r="C1043" s="5004" t="s">
        <v>6255</v>
      </c>
      <c r="D1043" s="5005"/>
      <c r="E1043" s="5005"/>
      <c r="F1043" s="5006"/>
      <c r="G1043" s="2305">
        <v>41640</v>
      </c>
      <c r="H1043" s="2305">
        <v>42004</v>
      </c>
      <c r="I1043" s="4972"/>
      <c r="J1043" s="4972"/>
      <c r="K1043" s="2306"/>
      <c r="L1043" s="2306"/>
      <c r="M1043" s="2306">
        <v>24</v>
      </c>
      <c r="N1043" s="2300" t="s">
        <v>593</v>
      </c>
      <c r="O1043" s="2301" t="s">
        <v>589</v>
      </c>
      <c r="P1043" s="597" t="s">
        <v>9361</v>
      </c>
    </row>
    <row r="1044" spans="1:16" s="2229" customFormat="1" ht="24.75" customHeight="1" x14ac:dyDescent="0.2">
      <c r="A1044" s="2304">
        <v>26</v>
      </c>
      <c r="B1044" s="2304" t="s">
        <v>436</v>
      </c>
      <c r="C1044" s="4998" t="s">
        <v>6256</v>
      </c>
      <c r="D1044" s="4999"/>
      <c r="E1044" s="4999"/>
      <c r="F1044" s="5000"/>
      <c r="G1044" s="2305">
        <v>41640</v>
      </c>
      <c r="H1044" s="2305">
        <v>42004</v>
      </c>
      <c r="I1044" s="4972"/>
      <c r="J1044" s="4972"/>
      <c r="K1044" s="2306"/>
      <c r="L1044" s="2306"/>
      <c r="M1044" s="2306">
        <v>24</v>
      </c>
      <c r="N1044" s="2300" t="s">
        <v>802</v>
      </c>
      <c r="O1044" s="2301" t="s">
        <v>589</v>
      </c>
      <c r="P1044" s="597" t="s">
        <v>9361</v>
      </c>
    </row>
    <row r="1045" spans="1:16" s="2229" customFormat="1" ht="26.25" customHeight="1" x14ac:dyDescent="0.2">
      <c r="A1045" s="2304">
        <v>27</v>
      </c>
      <c r="B1045" s="2304" t="s">
        <v>2272</v>
      </c>
      <c r="C1045" s="4998" t="s">
        <v>6257</v>
      </c>
      <c r="D1045" s="4999"/>
      <c r="E1045" s="4999"/>
      <c r="F1045" s="5000"/>
      <c r="G1045" s="2305">
        <v>41640</v>
      </c>
      <c r="H1045" s="2305">
        <v>42004</v>
      </c>
      <c r="I1045" s="4973"/>
      <c r="J1045" s="4973"/>
      <c r="K1045" s="2306"/>
      <c r="L1045" s="2306"/>
      <c r="M1045" s="2306">
        <v>24</v>
      </c>
      <c r="N1045" s="2300" t="s">
        <v>593</v>
      </c>
      <c r="O1045" s="2301" t="s">
        <v>287</v>
      </c>
      <c r="P1045" s="597" t="s">
        <v>9361</v>
      </c>
    </row>
    <row r="1046" spans="1:16" x14ac:dyDescent="0.2">
      <c r="A1046" s="2308"/>
      <c r="G1046" s="2225"/>
      <c r="H1046" s="2225"/>
      <c r="I1046" s="2225"/>
      <c r="J1046" s="2225"/>
      <c r="K1046" s="2225"/>
      <c r="L1046" s="2225"/>
      <c r="M1046" s="2225"/>
      <c r="N1046" s="2225"/>
      <c r="O1046" s="2225"/>
    </row>
    <row r="1048" spans="1:16" x14ac:dyDescent="0.2">
      <c r="A1048" s="3860"/>
      <c r="B1048" s="3860"/>
      <c r="C1048" s="3845" t="s">
        <v>2859</v>
      </c>
      <c r="D1048" s="3845"/>
      <c r="E1048" s="3845"/>
      <c r="F1048" s="3845"/>
      <c r="G1048" s="3845"/>
      <c r="H1048" s="3845"/>
      <c r="I1048" s="3845"/>
      <c r="J1048" s="3845"/>
      <c r="K1048" s="3845"/>
      <c r="L1048" s="3845"/>
      <c r="M1048" s="3845"/>
      <c r="N1048" s="3845"/>
      <c r="O1048" s="3852" t="s">
        <v>2858</v>
      </c>
      <c r="P1048" s="3852"/>
    </row>
    <row r="1049" spans="1:16" x14ac:dyDescent="0.2">
      <c r="A1049" s="3860"/>
      <c r="B1049" s="3860"/>
      <c r="C1049" s="3845"/>
      <c r="D1049" s="3845"/>
      <c r="E1049" s="3845"/>
      <c r="F1049" s="3845"/>
      <c r="G1049" s="3845"/>
      <c r="H1049" s="3845"/>
      <c r="I1049" s="3845"/>
      <c r="J1049" s="3845"/>
      <c r="K1049" s="3845"/>
      <c r="L1049" s="3845"/>
      <c r="M1049" s="3845"/>
      <c r="N1049" s="3845"/>
      <c r="O1049" s="3852"/>
      <c r="P1049" s="3852"/>
    </row>
    <row r="1050" spans="1:16" ht="12.75" customHeight="1" x14ac:dyDescent="0.2">
      <c r="A1050" s="3860"/>
      <c r="B1050" s="3860"/>
      <c r="C1050" s="3845"/>
      <c r="D1050" s="3845"/>
      <c r="E1050" s="3845"/>
      <c r="F1050" s="3845"/>
      <c r="G1050" s="3845"/>
      <c r="H1050" s="3845"/>
      <c r="I1050" s="3845"/>
      <c r="J1050" s="3845"/>
      <c r="K1050" s="3845"/>
      <c r="L1050" s="3845"/>
      <c r="M1050" s="3845"/>
      <c r="N1050" s="3845"/>
      <c r="O1050" s="3852"/>
      <c r="P1050" s="3852"/>
    </row>
    <row r="1051" spans="1:16" x14ac:dyDescent="0.2">
      <c r="A1051" s="3860"/>
      <c r="B1051" s="3860"/>
      <c r="C1051" s="3845"/>
      <c r="D1051" s="3845"/>
      <c r="E1051" s="3845"/>
      <c r="F1051" s="3845"/>
      <c r="G1051" s="3845"/>
      <c r="H1051" s="3845"/>
      <c r="I1051" s="3845"/>
      <c r="J1051" s="3845"/>
      <c r="K1051" s="3845"/>
      <c r="L1051" s="3845"/>
      <c r="M1051" s="3845"/>
      <c r="N1051" s="3845"/>
      <c r="O1051" s="3852"/>
      <c r="P1051" s="3852"/>
    </row>
    <row r="1052" spans="1:16" s="2155" customFormat="1" x14ac:dyDescent="0.2">
      <c r="A1052" s="3860"/>
      <c r="B1052" s="3860"/>
      <c r="C1052" s="3930" t="s">
        <v>1209</v>
      </c>
      <c r="D1052" s="3930"/>
      <c r="E1052" s="3930"/>
      <c r="F1052" s="3930"/>
      <c r="G1052" s="3930"/>
      <c r="H1052" s="3930"/>
      <c r="I1052" s="3930"/>
      <c r="J1052" s="3930"/>
      <c r="K1052" s="3930"/>
      <c r="L1052" s="3930"/>
      <c r="M1052" s="3930"/>
      <c r="N1052" s="3930"/>
      <c r="O1052" s="5052" t="s">
        <v>1208</v>
      </c>
      <c r="P1052" s="3852"/>
    </row>
    <row r="1053" spans="1:16" s="2155" customFormat="1" x14ac:dyDescent="0.2">
      <c r="A1053" s="3860"/>
      <c r="B1053" s="3860"/>
      <c r="C1053" s="3930"/>
      <c r="D1053" s="3930"/>
      <c r="E1053" s="3930"/>
      <c r="F1053" s="3930"/>
      <c r="G1053" s="3930"/>
      <c r="H1053" s="3930"/>
      <c r="I1053" s="3930"/>
      <c r="J1053" s="3930"/>
      <c r="K1053" s="3930"/>
      <c r="L1053" s="3930"/>
      <c r="M1053" s="3930"/>
      <c r="N1053" s="3930"/>
      <c r="O1053" s="3852"/>
      <c r="P1053" s="3852"/>
    </row>
    <row r="1054" spans="1:16" s="2155" customFormat="1" x14ac:dyDescent="0.2">
      <c r="A1054" s="3860"/>
      <c r="B1054" s="3860"/>
      <c r="C1054" s="3930"/>
      <c r="D1054" s="3930"/>
      <c r="E1054" s="3930"/>
      <c r="F1054" s="3930"/>
      <c r="G1054" s="3930"/>
      <c r="H1054" s="3930"/>
      <c r="I1054" s="3930"/>
      <c r="J1054" s="3930"/>
      <c r="K1054" s="3930"/>
      <c r="L1054" s="3930"/>
      <c r="M1054" s="3930"/>
      <c r="N1054" s="3930"/>
      <c r="O1054" s="3852"/>
      <c r="P1054" s="3852"/>
    </row>
    <row r="1055" spans="1:16" s="2155" customFormat="1" x14ac:dyDescent="0.2">
      <c r="A1055" s="3860"/>
      <c r="B1055" s="3860"/>
      <c r="C1055" s="3930"/>
      <c r="D1055" s="3930"/>
      <c r="E1055" s="3930"/>
      <c r="F1055" s="3930"/>
      <c r="G1055" s="3930"/>
      <c r="H1055" s="3930"/>
      <c r="I1055" s="3930"/>
      <c r="J1055" s="3930"/>
      <c r="K1055" s="3930"/>
      <c r="L1055" s="3930"/>
      <c r="M1055" s="3930"/>
      <c r="N1055" s="3930"/>
      <c r="O1055" s="3852"/>
      <c r="P1055" s="3852"/>
    </row>
    <row r="1056" spans="1:16" x14ac:dyDescent="0.2">
      <c r="A1056" s="2184"/>
      <c r="B1056" s="2184"/>
      <c r="C1056" s="2184"/>
      <c r="D1056" s="2184"/>
      <c r="E1056" s="2184"/>
      <c r="F1056" s="2184"/>
      <c r="G1056" s="2184"/>
      <c r="H1056" s="2184"/>
      <c r="I1056" s="2184"/>
      <c r="J1056" s="2184"/>
      <c r="K1056" s="2184"/>
      <c r="L1056" s="2184"/>
      <c r="M1056" s="2184"/>
      <c r="N1056" s="2184"/>
      <c r="O1056" s="2155"/>
      <c r="P1056" s="2155"/>
    </row>
    <row r="1057" spans="1:16" x14ac:dyDescent="0.2">
      <c r="A1057" s="33" t="s">
        <v>9421</v>
      </c>
      <c r="B1057" s="33"/>
      <c r="C1057" s="33"/>
      <c r="D1057" s="33"/>
      <c r="E1057" s="33"/>
      <c r="F1057" s="33"/>
      <c r="G1057" s="33"/>
      <c r="H1057" s="2184"/>
      <c r="I1057" s="2184"/>
      <c r="J1057" s="2184"/>
      <c r="K1057" s="2184" t="s">
        <v>9412</v>
      </c>
      <c r="L1057" s="2184"/>
      <c r="M1057" s="2184" t="s">
        <v>1213</v>
      </c>
      <c r="N1057" s="2184"/>
      <c r="O1057" s="2155"/>
      <c r="P1057" s="2155"/>
    </row>
    <row r="1058" spans="1:16" x14ac:dyDescent="0.2">
      <c r="A1058" s="2140" t="s">
        <v>9423</v>
      </c>
      <c r="B1058" s="2140"/>
      <c r="C1058" s="2140"/>
      <c r="D1058" s="2140"/>
      <c r="E1058" s="2140"/>
      <c r="F1058" s="33"/>
      <c r="G1058" s="33" t="s">
        <v>389</v>
      </c>
      <c r="H1058" s="2184"/>
      <c r="I1058" s="2184"/>
      <c r="J1058" s="2184"/>
      <c r="K1058" s="2184"/>
      <c r="L1058" s="2184"/>
      <c r="M1058" s="2184"/>
      <c r="N1058" s="2184"/>
      <c r="O1058" s="2155"/>
      <c r="P1058" s="2155"/>
    </row>
    <row r="1059" spans="1:16" x14ac:dyDescent="0.2">
      <c r="A1059" s="2140" t="s">
        <v>9422</v>
      </c>
      <c r="B1059" s="2140"/>
      <c r="C1059" s="2140"/>
      <c r="D1059" s="33"/>
      <c r="E1059" s="33"/>
      <c r="F1059" s="33"/>
      <c r="G1059" s="33" t="s">
        <v>9424</v>
      </c>
      <c r="H1059" s="2184"/>
      <c r="I1059" s="2184"/>
      <c r="J1059" s="2184"/>
      <c r="K1059" s="5053" t="s">
        <v>2863</v>
      </c>
      <c r="L1059" s="5054"/>
      <c r="M1059" s="5054"/>
      <c r="N1059" s="5055"/>
      <c r="O1059" s="2155"/>
      <c r="P1059" s="2155"/>
    </row>
    <row r="1060" spans="1:16" ht="25.5" x14ac:dyDescent="0.2">
      <c r="A1060" s="33" t="s">
        <v>3748</v>
      </c>
      <c r="B1060" s="5056" t="s">
        <v>9413</v>
      </c>
      <c r="C1060" s="5056"/>
      <c r="D1060" s="492"/>
      <c r="E1060" s="33"/>
      <c r="F1060" s="33"/>
      <c r="G1060" s="33"/>
      <c r="H1060" s="2184"/>
      <c r="I1060" s="2184"/>
      <c r="J1060" s="2184"/>
      <c r="K1060" s="2185" t="s">
        <v>2860</v>
      </c>
      <c r="L1060" s="2185" t="s">
        <v>2861</v>
      </c>
      <c r="M1060" s="2185" t="s">
        <v>2862</v>
      </c>
      <c r="N1060" s="2214" t="s">
        <v>1210</v>
      </c>
      <c r="O1060" s="2153"/>
      <c r="P1060" s="2153"/>
    </row>
    <row r="1061" spans="1:16" x14ac:dyDescent="0.2">
      <c r="A1061" s="33"/>
      <c r="B1061" s="33"/>
      <c r="C1061" s="33"/>
      <c r="D1061" s="33"/>
      <c r="E1061" s="33"/>
      <c r="F1061" s="33"/>
      <c r="G1061" s="33"/>
      <c r="H1061" s="2184"/>
      <c r="I1061" s="2184"/>
      <c r="J1061" s="2184"/>
      <c r="K1061" s="2185">
        <v>10</v>
      </c>
      <c r="L1061" s="2185">
        <v>12</v>
      </c>
      <c r="M1061" s="2185">
        <v>2019</v>
      </c>
      <c r="N1061" s="2185">
        <v>10</v>
      </c>
      <c r="O1061" s="2155"/>
      <c r="P1061" s="2155"/>
    </row>
    <row r="1062" spans="1:16" x14ac:dyDescent="0.2">
      <c r="A1062" s="2184"/>
      <c r="B1062" s="2184"/>
      <c r="C1062" s="2184"/>
      <c r="D1062" s="2184"/>
      <c r="E1062" s="2184"/>
      <c r="F1062" s="2184"/>
      <c r="G1062" s="2184"/>
      <c r="H1062" s="2184"/>
      <c r="I1062" s="2184"/>
      <c r="J1062" s="2186"/>
      <c r="K1062" s="2186"/>
      <c r="L1062" s="2186"/>
      <c r="M1062" s="2186"/>
      <c r="N1062" s="2184"/>
      <c r="O1062" s="2155"/>
      <c r="P1062" s="2155"/>
    </row>
    <row r="1063" spans="1:16" ht="24.75" customHeight="1" x14ac:dyDescent="0.2">
      <c r="A1063" s="5057" t="s">
        <v>2864</v>
      </c>
      <c r="B1063" s="5057" t="s">
        <v>2865</v>
      </c>
      <c r="C1063" s="5058" t="s">
        <v>1212</v>
      </c>
      <c r="D1063" s="5059"/>
      <c r="E1063" s="5059"/>
      <c r="F1063" s="5060"/>
      <c r="G1063" s="5057" t="s">
        <v>9417</v>
      </c>
      <c r="H1063" s="5057"/>
      <c r="I1063" s="4996" t="s">
        <v>2869</v>
      </c>
      <c r="J1063" s="4997"/>
      <c r="K1063" s="3863" t="s">
        <v>3429</v>
      </c>
      <c r="L1063" s="3864"/>
      <c r="M1063" s="5064" t="s">
        <v>1211</v>
      </c>
      <c r="N1063" s="5066" t="s">
        <v>2872</v>
      </c>
      <c r="O1063" s="5064" t="s">
        <v>1207</v>
      </c>
      <c r="P1063" s="5066" t="s">
        <v>2873</v>
      </c>
    </row>
    <row r="1064" spans="1:16" x14ac:dyDescent="0.2">
      <c r="A1064" s="5057"/>
      <c r="B1064" s="5057"/>
      <c r="C1064" s="5061"/>
      <c r="D1064" s="5062"/>
      <c r="E1064" s="5062"/>
      <c r="F1064" s="5063"/>
      <c r="G1064" s="2187" t="s">
        <v>2867</v>
      </c>
      <c r="H1064" s="2187" t="s">
        <v>2868</v>
      </c>
      <c r="I1064" s="2187" t="s">
        <v>2870</v>
      </c>
      <c r="J1064" s="2187" t="s">
        <v>2871</v>
      </c>
      <c r="K1064" s="2156" t="s">
        <v>3216</v>
      </c>
      <c r="L1064" s="2156" t="s">
        <v>3217</v>
      </c>
      <c r="M1064" s="5065"/>
      <c r="N1064" s="5067"/>
      <c r="O1064" s="5065"/>
      <c r="P1064" s="5067"/>
    </row>
    <row r="1065" spans="1:16" ht="15" x14ac:dyDescent="0.25">
      <c r="A1065" s="2188"/>
      <c r="B1065" s="2189" t="s">
        <v>2085</v>
      </c>
      <c r="C1065" s="5044" t="s">
        <v>2503</v>
      </c>
      <c r="D1065" s="5045"/>
      <c r="E1065" s="5045"/>
      <c r="F1065" s="5046"/>
      <c r="G1065" s="2154"/>
      <c r="H1065" s="2154"/>
      <c r="I1065" s="2154"/>
      <c r="J1065" s="2154"/>
      <c r="K1065" s="2154"/>
      <c r="L1065" s="2154"/>
      <c r="M1065" s="2151"/>
      <c r="N1065" s="2154"/>
      <c r="O1065" s="2152"/>
      <c r="P1065" s="2187"/>
    </row>
    <row r="1066" spans="1:16" ht="14.25" x14ac:dyDescent="0.2">
      <c r="A1066" s="2183">
        <v>1</v>
      </c>
      <c r="B1066" s="2232" t="s">
        <v>2084</v>
      </c>
      <c r="C1066" s="5047" t="s">
        <v>2086</v>
      </c>
      <c r="D1066" s="5048"/>
      <c r="E1066" s="5048"/>
      <c r="F1066" s="5049"/>
      <c r="G1066" s="2190">
        <v>41642</v>
      </c>
      <c r="H1066" s="2191">
        <v>41995</v>
      </c>
      <c r="I1066" s="4974">
        <v>552</v>
      </c>
      <c r="J1066" s="4974">
        <v>4</v>
      </c>
      <c r="K1066" s="2033"/>
      <c r="L1066" s="2033"/>
      <c r="M1066" s="2157">
        <v>30</v>
      </c>
      <c r="N1066" s="2000" t="s">
        <v>1223</v>
      </c>
      <c r="O1066" s="2000" t="s">
        <v>849</v>
      </c>
      <c r="P1066" s="2192"/>
    </row>
    <row r="1067" spans="1:16" ht="14.25" x14ac:dyDescent="0.2">
      <c r="A1067" s="2183">
        <v>2</v>
      </c>
      <c r="B1067" s="2232" t="s">
        <v>2084</v>
      </c>
      <c r="C1067" s="5047" t="s">
        <v>2086</v>
      </c>
      <c r="D1067" s="5048"/>
      <c r="E1067" s="5048"/>
      <c r="F1067" s="5049"/>
      <c r="G1067" s="2190">
        <v>42433</v>
      </c>
      <c r="H1067" s="2191">
        <v>42718</v>
      </c>
      <c r="I1067" s="4975"/>
      <c r="J1067" s="4975"/>
      <c r="K1067" s="2033"/>
      <c r="L1067" s="2033"/>
      <c r="M1067" s="2157">
        <v>90</v>
      </c>
      <c r="N1067" s="2000" t="s">
        <v>1223</v>
      </c>
      <c r="O1067" s="2193" t="s">
        <v>849</v>
      </c>
      <c r="P1067" s="2192"/>
    </row>
    <row r="1068" spans="1:16" ht="14.25" x14ac:dyDescent="0.2">
      <c r="A1068" s="2183">
        <v>3</v>
      </c>
      <c r="B1068" s="2232" t="s">
        <v>2084</v>
      </c>
      <c r="C1068" s="5051" t="s">
        <v>2086</v>
      </c>
      <c r="D1068" s="5051"/>
      <c r="E1068" s="5051"/>
      <c r="F1068" s="5051"/>
      <c r="G1068" s="2190">
        <v>42755</v>
      </c>
      <c r="H1068" s="2191">
        <v>43069</v>
      </c>
      <c r="I1068" s="4975"/>
      <c r="J1068" s="4976"/>
      <c r="K1068" s="2033"/>
      <c r="L1068" s="2033"/>
      <c r="M1068" s="2157">
        <v>85</v>
      </c>
      <c r="N1068" s="2000" t="s">
        <v>1223</v>
      </c>
      <c r="O1068" s="2193" t="s">
        <v>849</v>
      </c>
      <c r="P1068" s="2192"/>
    </row>
    <row r="1069" spans="1:16" ht="14.25" x14ac:dyDescent="0.2">
      <c r="A1069" s="2183">
        <v>4</v>
      </c>
      <c r="B1069" s="2232" t="s">
        <v>2087</v>
      </c>
      <c r="C1069" s="5051" t="s">
        <v>9414</v>
      </c>
      <c r="D1069" s="5051"/>
      <c r="E1069" s="5051"/>
      <c r="F1069" s="5051"/>
      <c r="G1069" s="2191">
        <v>42941</v>
      </c>
      <c r="H1069" s="2191">
        <v>43033</v>
      </c>
      <c r="I1069" s="4975"/>
      <c r="J1069" s="4974">
        <v>5</v>
      </c>
      <c r="K1069" s="2033"/>
      <c r="L1069" s="2033"/>
      <c r="M1069" s="2000">
        <v>15</v>
      </c>
      <c r="N1069" s="2000" t="s">
        <v>1223</v>
      </c>
      <c r="O1069" s="2193" t="s">
        <v>849</v>
      </c>
      <c r="P1069" s="2194"/>
    </row>
    <row r="1070" spans="1:16" ht="15" x14ac:dyDescent="0.25">
      <c r="A1070" s="2183"/>
      <c r="B1070" s="2189" t="s">
        <v>2089</v>
      </c>
      <c r="C1070" s="5068" t="s">
        <v>2527</v>
      </c>
      <c r="D1070" s="5068"/>
      <c r="E1070" s="5068"/>
      <c r="F1070" s="5068"/>
      <c r="G1070" s="2191"/>
      <c r="H1070" s="2191"/>
      <c r="I1070" s="4975"/>
      <c r="J1070" s="4975"/>
      <c r="K1070" s="2033"/>
      <c r="L1070" s="2033"/>
      <c r="M1070" s="2000"/>
      <c r="N1070" s="2000"/>
      <c r="O1070" s="2193"/>
      <c r="P1070" s="2194"/>
    </row>
    <row r="1071" spans="1:16" ht="14.25" x14ac:dyDescent="0.2">
      <c r="A1071" s="2183">
        <v>5</v>
      </c>
      <c r="B1071" s="2232" t="s">
        <v>9415</v>
      </c>
      <c r="C1071" s="5051" t="s">
        <v>9416</v>
      </c>
      <c r="D1071" s="5051"/>
      <c r="E1071" s="5051"/>
      <c r="F1071" s="5051"/>
      <c r="G1071" s="2191">
        <v>42194</v>
      </c>
      <c r="H1071" s="2191">
        <v>42194</v>
      </c>
      <c r="I1071" s="4975"/>
      <c r="J1071" s="4975"/>
      <c r="K1071" s="2033"/>
      <c r="L1071" s="2033"/>
      <c r="M1071" s="2000">
        <v>5</v>
      </c>
      <c r="N1071" s="2000" t="s">
        <v>802</v>
      </c>
      <c r="O1071" s="2000" t="s">
        <v>849</v>
      </c>
      <c r="P1071" s="2194"/>
    </row>
    <row r="1072" spans="1:16" ht="15" x14ac:dyDescent="0.25">
      <c r="A1072" s="2183"/>
      <c r="B1072" s="2189" t="s">
        <v>2094</v>
      </c>
      <c r="C1072" s="5050" t="s">
        <v>1329</v>
      </c>
      <c r="D1072" s="5050"/>
      <c r="E1072" s="5050"/>
      <c r="F1072" s="5050"/>
      <c r="G1072" s="2000"/>
      <c r="H1072" s="2000"/>
      <c r="I1072" s="4975"/>
      <c r="J1072" s="4975"/>
      <c r="K1072" s="2033"/>
      <c r="L1072" s="2033"/>
      <c r="M1072" s="2000"/>
      <c r="N1072" s="2000"/>
      <c r="O1072" s="2000"/>
      <c r="P1072" s="2192"/>
    </row>
    <row r="1073" spans="1:16" ht="14.25" x14ac:dyDescent="0.2">
      <c r="A1073" s="2183">
        <v>6</v>
      </c>
      <c r="B1073" s="2232" t="s">
        <v>2095</v>
      </c>
      <c r="C1073" s="5051" t="s">
        <v>1337</v>
      </c>
      <c r="D1073" s="5051"/>
      <c r="E1073" s="5051"/>
      <c r="F1073" s="5051"/>
      <c r="G1073" s="2191">
        <v>42634</v>
      </c>
      <c r="H1073" s="2195">
        <v>42634</v>
      </c>
      <c r="I1073" s="4975"/>
      <c r="J1073" s="4975"/>
      <c r="K1073" s="2033"/>
      <c r="L1073" s="2033"/>
      <c r="M1073" s="2000">
        <v>1</v>
      </c>
      <c r="N1073" s="2000" t="s">
        <v>802</v>
      </c>
      <c r="O1073" s="2000" t="s">
        <v>849</v>
      </c>
      <c r="P1073" s="2192"/>
    </row>
    <row r="1074" spans="1:16" ht="14.25" x14ac:dyDescent="0.2">
      <c r="A1074" s="2183">
        <v>7</v>
      </c>
      <c r="B1074" s="2232" t="s">
        <v>2096</v>
      </c>
      <c r="C1074" s="5051" t="s">
        <v>1276</v>
      </c>
      <c r="D1074" s="5051"/>
      <c r="E1074" s="5051"/>
      <c r="F1074" s="5051"/>
      <c r="G1074" s="2191">
        <v>42377</v>
      </c>
      <c r="H1074" s="2195">
        <v>42719</v>
      </c>
      <c r="I1074" s="4975"/>
      <c r="J1074" s="4976"/>
      <c r="K1074" s="2033"/>
      <c r="L1074" s="2033"/>
      <c r="M1074" s="2000">
        <v>196</v>
      </c>
      <c r="N1074" s="2000" t="s">
        <v>802</v>
      </c>
      <c r="O1074" s="2000" t="s">
        <v>849</v>
      </c>
      <c r="P1074" s="2192"/>
    </row>
    <row r="1075" spans="1:16" ht="14.25" x14ac:dyDescent="0.2">
      <c r="A1075" s="2183">
        <v>8</v>
      </c>
      <c r="B1075" s="2232" t="s">
        <v>2096</v>
      </c>
      <c r="C1075" s="5047" t="s">
        <v>1276</v>
      </c>
      <c r="D1075" s="5048"/>
      <c r="E1075" s="5048"/>
      <c r="F1075" s="5049"/>
      <c r="G1075" s="2191">
        <v>42753</v>
      </c>
      <c r="H1075" s="2195">
        <v>43084</v>
      </c>
      <c r="I1075" s="4976"/>
      <c r="J1075" s="2000">
        <v>6</v>
      </c>
      <c r="K1075" s="2033"/>
      <c r="L1075" s="2033"/>
      <c r="M1075" s="2000">
        <v>183</v>
      </c>
      <c r="N1075" s="2000" t="s">
        <v>802</v>
      </c>
      <c r="O1075" s="2000" t="s">
        <v>849</v>
      </c>
      <c r="P1075" s="2192"/>
    </row>
    <row r="1078" spans="1:16" s="2207" customFormat="1" ht="10.5" customHeight="1" x14ac:dyDescent="0.2">
      <c r="A1078" s="3860" t="s">
        <v>2233</v>
      </c>
      <c r="B1078" s="3860"/>
      <c r="C1078" s="3845" t="s">
        <v>2859</v>
      </c>
      <c r="D1078" s="3845"/>
      <c r="E1078" s="3845"/>
      <c r="F1078" s="3845"/>
      <c r="G1078" s="3845"/>
      <c r="H1078" s="3845"/>
      <c r="I1078" s="3845"/>
      <c r="J1078" s="3845"/>
      <c r="K1078" s="3845"/>
      <c r="L1078" s="3845"/>
      <c r="M1078" s="3845"/>
      <c r="N1078" s="3845"/>
      <c r="O1078" s="3852" t="s">
        <v>2858</v>
      </c>
      <c r="P1078" s="3852"/>
    </row>
    <row r="1079" spans="1:16" s="2207" customFormat="1" ht="10.5" customHeight="1" x14ac:dyDescent="0.2">
      <c r="A1079" s="3860"/>
      <c r="B1079" s="3860"/>
      <c r="C1079" s="3845"/>
      <c r="D1079" s="3845"/>
      <c r="E1079" s="3845"/>
      <c r="F1079" s="3845"/>
      <c r="G1079" s="3845"/>
      <c r="H1079" s="3845"/>
      <c r="I1079" s="3845"/>
      <c r="J1079" s="3845"/>
      <c r="K1079" s="3845"/>
      <c r="L1079" s="3845"/>
      <c r="M1079" s="3845"/>
      <c r="N1079" s="3845"/>
      <c r="O1079" s="3852"/>
      <c r="P1079" s="3852"/>
    </row>
    <row r="1080" spans="1:16" s="2207" customFormat="1" ht="10.5" customHeight="1" x14ac:dyDescent="0.2">
      <c r="A1080" s="3860"/>
      <c r="B1080" s="3860"/>
      <c r="C1080" s="3845"/>
      <c r="D1080" s="3845"/>
      <c r="E1080" s="3845"/>
      <c r="F1080" s="3845"/>
      <c r="G1080" s="3845"/>
      <c r="H1080" s="3845"/>
      <c r="I1080" s="3845"/>
      <c r="J1080" s="3845"/>
      <c r="K1080" s="3845"/>
      <c r="L1080" s="3845"/>
      <c r="M1080" s="3845"/>
      <c r="N1080" s="3845"/>
      <c r="O1080" s="3852"/>
      <c r="P1080" s="3852"/>
    </row>
    <row r="1081" spans="1:16" s="2207" customFormat="1" ht="10.5" customHeight="1" x14ac:dyDescent="0.2">
      <c r="A1081" s="3860"/>
      <c r="B1081" s="3860"/>
      <c r="C1081" s="3845"/>
      <c r="D1081" s="3845"/>
      <c r="E1081" s="3845"/>
      <c r="F1081" s="3845"/>
      <c r="G1081" s="3845"/>
      <c r="H1081" s="3845"/>
      <c r="I1081" s="3845"/>
      <c r="J1081" s="3845"/>
      <c r="K1081" s="3845"/>
      <c r="L1081" s="3845"/>
      <c r="M1081" s="3845"/>
      <c r="N1081" s="3845"/>
      <c r="O1081" s="3852"/>
      <c r="P1081" s="3852"/>
    </row>
    <row r="1082" spans="1:16" s="2207" customFormat="1" ht="10.5" customHeight="1" x14ac:dyDescent="0.2">
      <c r="A1082" s="3860"/>
      <c r="B1082" s="3860"/>
      <c r="C1082" s="3930" t="s">
        <v>1209</v>
      </c>
      <c r="D1082" s="3930"/>
      <c r="E1082" s="3930"/>
      <c r="F1082" s="3930"/>
      <c r="G1082" s="3930"/>
      <c r="H1082" s="3930"/>
      <c r="I1082" s="3930"/>
      <c r="J1082" s="3930"/>
      <c r="K1082" s="3930"/>
      <c r="L1082" s="3930"/>
      <c r="M1082" s="3930"/>
      <c r="N1082" s="3930"/>
      <c r="O1082" s="3852" t="s">
        <v>1208</v>
      </c>
      <c r="P1082" s="3852"/>
    </row>
    <row r="1083" spans="1:16" s="2207" customFormat="1" ht="10.5" customHeight="1" x14ac:dyDescent="0.2">
      <c r="A1083" s="3860"/>
      <c r="B1083" s="3860"/>
      <c r="C1083" s="3930"/>
      <c r="D1083" s="3930"/>
      <c r="E1083" s="3930"/>
      <c r="F1083" s="3930"/>
      <c r="G1083" s="3930"/>
      <c r="H1083" s="3930"/>
      <c r="I1083" s="3930"/>
      <c r="J1083" s="3930"/>
      <c r="K1083" s="3930"/>
      <c r="L1083" s="3930"/>
      <c r="M1083" s="3930"/>
      <c r="N1083" s="3930"/>
      <c r="O1083" s="3852"/>
      <c r="P1083" s="3852"/>
    </row>
    <row r="1084" spans="1:16" s="2207" customFormat="1" ht="4.5" customHeight="1" x14ac:dyDescent="0.2">
      <c r="A1084" s="3860"/>
      <c r="B1084" s="3860"/>
      <c r="C1084" s="3930"/>
      <c r="D1084" s="3930"/>
      <c r="E1084" s="3930"/>
      <c r="F1084" s="3930"/>
      <c r="G1084" s="3930"/>
      <c r="H1084" s="3930"/>
      <c r="I1084" s="3930"/>
      <c r="J1084" s="3930"/>
      <c r="K1084" s="3930"/>
      <c r="L1084" s="3930"/>
      <c r="M1084" s="3930"/>
      <c r="N1084" s="3930"/>
      <c r="O1084" s="3852"/>
      <c r="P1084" s="3852"/>
    </row>
    <row r="1085" spans="1:16" s="2207" customFormat="1" ht="10.5" customHeight="1" x14ac:dyDescent="0.2">
      <c r="A1085" s="3860"/>
      <c r="B1085" s="3860"/>
      <c r="C1085" s="3930"/>
      <c r="D1085" s="3930"/>
      <c r="E1085" s="3930"/>
      <c r="F1085" s="3930"/>
      <c r="G1085" s="3930"/>
      <c r="H1085" s="3930"/>
      <c r="I1085" s="3930"/>
      <c r="J1085" s="3930"/>
      <c r="K1085" s="3930"/>
      <c r="L1085" s="3930"/>
      <c r="M1085" s="3930"/>
      <c r="N1085" s="3930"/>
      <c r="O1085" s="3852"/>
      <c r="P1085" s="3852"/>
    </row>
    <row r="1086" spans="1:16" s="2207" customFormat="1" x14ac:dyDescent="0.2"/>
    <row r="1087" spans="1:16" s="2207" customFormat="1" ht="13.5" customHeight="1" x14ac:dyDescent="0.2">
      <c r="A1087" s="2207" t="s">
        <v>2234</v>
      </c>
      <c r="M1087" s="2207" t="s">
        <v>9425</v>
      </c>
    </row>
    <row r="1088" spans="1:16" s="2207" customFormat="1" ht="13.5" customHeight="1" x14ac:dyDescent="0.2">
      <c r="A1088" s="2131" t="s">
        <v>2236</v>
      </c>
      <c r="B1088" s="2131"/>
      <c r="C1088" s="2131"/>
      <c r="D1088" s="2131"/>
      <c r="G1088" s="33" t="s">
        <v>9446</v>
      </c>
    </row>
    <row r="1089" spans="1:22" s="2207" customFormat="1" ht="13.5" customHeight="1" x14ac:dyDescent="0.2">
      <c r="A1089" s="2131" t="s">
        <v>28</v>
      </c>
      <c r="B1089" s="2131"/>
      <c r="C1089" s="2131"/>
      <c r="D1089" s="2131"/>
      <c r="M1089" s="4137" t="s">
        <v>2863</v>
      </c>
      <c r="N1089" s="4138"/>
      <c r="O1089" s="4138"/>
      <c r="P1089" s="4139"/>
    </row>
    <row r="1090" spans="1:22" s="2207" customFormat="1" ht="13.5" customHeight="1" x14ac:dyDescent="0.2">
      <c r="A1090" s="33" t="s">
        <v>9426</v>
      </c>
      <c r="B1090" s="239"/>
      <c r="M1090" s="1980" t="s">
        <v>2860</v>
      </c>
      <c r="N1090" s="1980" t="s">
        <v>2861</v>
      </c>
      <c r="O1090" s="1980" t="s">
        <v>2862</v>
      </c>
      <c r="P1090" s="2196" t="s">
        <v>1210</v>
      </c>
      <c r="R1090" s="2204"/>
      <c r="S1090" s="2204"/>
      <c r="T1090" s="2204"/>
      <c r="U1090" s="2204"/>
    </row>
    <row r="1091" spans="1:22" s="2207" customFormat="1" ht="18" customHeight="1" x14ac:dyDescent="0.2">
      <c r="M1091" s="709">
        <v>2019</v>
      </c>
      <c r="N1091" s="709">
        <v>12</v>
      </c>
      <c r="O1091" s="709">
        <v>10</v>
      </c>
      <c r="P1091" s="709">
        <v>10</v>
      </c>
    </row>
    <row r="1092" spans="1:22" s="2207" customFormat="1" x14ac:dyDescent="0.2">
      <c r="L1092" s="2204"/>
      <c r="M1092" s="2204"/>
      <c r="N1092" s="2204"/>
      <c r="O1092" s="2204"/>
    </row>
    <row r="1093" spans="1:22" s="2202" customFormat="1" ht="27.75" customHeight="1" x14ac:dyDescent="0.2">
      <c r="A1093" s="3845" t="s">
        <v>2864</v>
      </c>
      <c r="B1093" s="3845" t="s">
        <v>2865</v>
      </c>
      <c r="C1093" s="3845" t="s">
        <v>1212</v>
      </c>
      <c r="D1093" s="3845"/>
      <c r="E1093" s="3845"/>
      <c r="F1093" s="3845"/>
      <c r="G1093" s="3845" t="s">
        <v>2866</v>
      </c>
      <c r="H1093" s="3845"/>
      <c r="I1093" s="4996" t="s">
        <v>2869</v>
      </c>
      <c r="J1093" s="4997"/>
      <c r="K1093" s="3863" t="s">
        <v>3429</v>
      </c>
      <c r="L1093" s="3864"/>
      <c r="M1093" s="3845" t="s">
        <v>1211</v>
      </c>
      <c r="N1093" s="3858" t="s">
        <v>2872</v>
      </c>
      <c r="O1093" s="3996" t="s">
        <v>1207</v>
      </c>
      <c r="P1093" s="3858" t="s">
        <v>2873</v>
      </c>
      <c r="V1093" s="2207"/>
    </row>
    <row r="1094" spans="1:22" s="2202" customFormat="1" ht="16.5" customHeight="1" x14ac:dyDescent="0.2">
      <c r="A1094" s="3845"/>
      <c r="B1094" s="3845"/>
      <c r="C1094" s="3845"/>
      <c r="D1094" s="3845"/>
      <c r="E1094" s="3845"/>
      <c r="F1094" s="3845"/>
      <c r="G1094" s="2205" t="s">
        <v>2867</v>
      </c>
      <c r="H1094" s="2205" t="s">
        <v>2868</v>
      </c>
      <c r="I1094" s="2187" t="s">
        <v>2870</v>
      </c>
      <c r="J1094" s="2187" t="s">
        <v>2871</v>
      </c>
      <c r="K1094" s="2231" t="s">
        <v>3216</v>
      </c>
      <c r="L1094" s="2231" t="s">
        <v>3217</v>
      </c>
      <c r="M1094" s="3845"/>
      <c r="N1094" s="3858"/>
      <c r="O1094" s="3996"/>
      <c r="P1094" s="3858"/>
      <c r="V1094" s="2207"/>
    </row>
    <row r="1095" spans="1:22" s="2207" customFormat="1" ht="14.25" customHeight="1" x14ac:dyDescent="0.2">
      <c r="A1095" s="2203"/>
      <c r="B1095" s="2212" t="s">
        <v>398</v>
      </c>
      <c r="C1095" s="4826" t="s">
        <v>2503</v>
      </c>
      <c r="D1095" s="4827"/>
      <c r="E1095" s="4827"/>
      <c r="F1095" s="4828"/>
      <c r="G1095" s="121"/>
      <c r="O1095" s="2206"/>
      <c r="P1095" s="2206"/>
    </row>
    <row r="1096" spans="1:22" s="2207" customFormat="1" ht="17.25" customHeight="1" x14ac:dyDescent="0.2">
      <c r="A1096" s="2201">
        <v>1</v>
      </c>
      <c r="B1096" s="1928" t="s">
        <v>9427</v>
      </c>
      <c r="C1096" s="5032" t="s">
        <v>9428</v>
      </c>
      <c r="D1096" s="5033"/>
      <c r="E1096" s="5033"/>
      <c r="F1096" s="5034"/>
      <c r="G1096" s="2233">
        <v>42887</v>
      </c>
      <c r="H1096" s="2234">
        <v>42887</v>
      </c>
      <c r="I1096" s="4685">
        <v>552</v>
      </c>
      <c r="J1096" s="4685">
        <v>7</v>
      </c>
      <c r="K1096" s="2235"/>
      <c r="L1096" s="2235"/>
      <c r="M1096" s="2236">
        <v>4</v>
      </c>
      <c r="N1096" s="1993" t="s">
        <v>1223</v>
      </c>
      <c r="O1096" s="2237" t="s">
        <v>589</v>
      </c>
      <c r="P1096" s="711"/>
      <c r="R1096" s="2210"/>
    </row>
    <row r="1097" spans="1:22" s="2207" customFormat="1" ht="75.75" customHeight="1" x14ac:dyDescent="0.2">
      <c r="A1097" s="2199">
        <v>2</v>
      </c>
      <c r="B1097" s="2201" t="s">
        <v>2339</v>
      </c>
      <c r="C1097" s="4731" t="s">
        <v>6292</v>
      </c>
      <c r="D1097" s="4835"/>
      <c r="E1097" s="4835"/>
      <c r="F1097" s="4836"/>
      <c r="G1097" s="241">
        <v>42379</v>
      </c>
      <c r="H1097" s="2238">
        <v>42669</v>
      </c>
      <c r="I1097" s="5167"/>
      <c r="J1097" s="5167"/>
      <c r="K1097" s="2211"/>
      <c r="L1097" s="2211"/>
      <c r="M1097" s="2236">
        <v>13</v>
      </c>
      <c r="N1097" s="1993" t="s">
        <v>1223</v>
      </c>
      <c r="O1097" s="2237" t="s">
        <v>589</v>
      </c>
      <c r="P1097" s="2001" t="s">
        <v>9429</v>
      </c>
    </row>
    <row r="1098" spans="1:22" s="2207" customFormat="1" ht="38.25" x14ac:dyDescent="0.2">
      <c r="A1098" s="2197">
        <v>3</v>
      </c>
      <c r="B1098" s="2198" t="s">
        <v>2340</v>
      </c>
      <c r="C1098" s="4731" t="s">
        <v>1352</v>
      </c>
      <c r="D1098" s="4835"/>
      <c r="E1098" s="4835"/>
      <c r="F1098" s="4836"/>
      <c r="G1098" s="2239">
        <v>42955</v>
      </c>
      <c r="H1098" s="245">
        <v>42955</v>
      </c>
      <c r="I1098" s="5167"/>
      <c r="J1098" s="5167"/>
      <c r="K1098" s="2213"/>
      <c r="L1098" s="2213"/>
      <c r="M1098" s="2009">
        <v>6</v>
      </c>
      <c r="N1098" s="1993" t="s">
        <v>1223</v>
      </c>
      <c r="O1098" s="2237" t="s">
        <v>589</v>
      </c>
      <c r="P1098" s="2001" t="s">
        <v>9430</v>
      </c>
    </row>
    <row r="1099" spans="1:22" s="2207" customFormat="1" ht="140.25" x14ac:dyDescent="0.2">
      <c r="A1099" s="2200">
        <v>4</v>
      </c>
      <c r="B1099" s="2200" t="s">
        <v>33</v>
      </c>
      <c r="C1099" s="4731" t="s">
        <v>34</v>
      </c>
      <c r="D1099" s="4835"/>
      <c r="E1099" s="4835"/>
      <c r="F1099" s="4835"/>
      <c r="G1099" s="2240">
        <v>42745</v>
      </c>
      <c r="H1099" s="2241">
        <v>43049</v>
      </c>
      <c r="I1099" s="5167"/>
      <c r="J1099" s="5167"/>
      <c r="K1099" s="2242"/>
      <c r="L1099" s="1993"/>
      <c r="M1099" s="2237">
        <v>43</v>
      </c>
      <c r="N1099" s="1993" t="s">
        <v>1223</v>
      </c>
      <c r="O1099" s="2237" t="s">
        <v>589</v>
      </c>
      <c r="P1099" s="2001" t="s">
        <v>9431</v>
      </c>
    </row>
    <row r="1100" spans="1:22" s="2207" customFormat="1" ht="38.25" x14ac:dyDescent="0.2">
      <c r="A1100" s="2200"/>
      <c r="B1100" s="2200"/>
      <c r="C1100" s="4731" t="s">
        <v>9432</v>
      </c>
      <c r="D1100" s="4835"/>
      <c r="E1100" s="4835"/>
      <c r="F1100" s="4835"/>
      <c r="G1100" s="2240">
        <v>42879</v>
      </c>
      <c r="H1100" s="2241">
        <v>43060</v>
      </c>
      <c r="I1100" s="5167"/>
      <c r="J1100" s="5167"/>
      <c r="K1100" s="2242"/>
      <c r="L1100" s="1993"/>
      <c r="M1100" s="2237">
        <v>11</v>
      </c>
      <c r="N1100" s="1993" t="s">
        <v>1223</v>
      </c>
      <c r="O1100" s="2237" t="s">
        <v>589</v>
      </c>
      <c r="P1100" s="2243" t="s">
        <v>9433</v>
      </c>
    </row>
    <row r="1101" spans="1:22" s="2207" customFormat="1" ht="38.25" x14ac:dyDescent="0.2">
      <c r="A1101" s="2200"/>
      <c r="B1101" s="2200"/>
      <c r="C1101" s="4731" t="s">
        <v>9434</v>
      </c>
      <c r="D1101" s="4835"/>
      <c r="E1101" s="4835"/>
      <c r="F1101" s="4836"/>
      <c r="G1101" s="2240">
        <v>43080</v>
      </c>
      <c r="H1101" s="2240">
        <v>43080</v>
      </c>
      <c r="I1101" s="5167"/>
      <c r="J1101" s="5167"/>
      <c r="K1101" s="2242"/>
      <c r="L1101" s="1993"/>
      <c r="M1101" s="2237">
        <v>5</v>
      </c>
      <c r="N1101" s="1993" t="s">
        <v>1223</v>
      </c>
      <c r="O1101" s="2237" t="s">
        <v>589</v>
      </c>
      <c r="P1101" s="2243" t="s">
        <v>9435</v>
      </c>
    </row>
    <row r="1102" spans="1:22" s="2207" customFormat="1" ht="35.25" customHeight="1" x14ac:dyDescent="0.2">
      <c r="A1102" s="2200"/>
      <c r="B1102" s="2200" t="s">
        <v>9436</v>
      </c>
      <c r="C1102" s="4731" t="s">
        <v>9437</v>
      </c>
      <c r="D1102" s="4835"/>
      <c r="E1102" s="4835"/>
      <c r="F1102" s="4836"/>
      <c r="G1102" s="2240">
        <v>42817</v>
      </c>
      <c r="H1102" s="2241">
        <v>43031</v>
      </c>
      <c r="I1102" s="4686"/>
      <c r="J1102" s="4686"/>
      <c r="K1102" s="2242"/>
      <c r="L1102" s="1993"/>
      <c r="M1102" s="2237">
        <v>19</v>
      </c>
      <c r="N1102" s="1993" t="s">
        <v>1223</v>
      </c>
      <c r="O1102" s="2237" t="s">
        <v>589</v>
      </c>
      <c r="P1102" s="2243" t="s">
        <v>9438</v>
      </c>
    </row>
    <row r="1105" spans="1:16" s="2207" customFormat="1" x14ac:dyDescent="0.2">
      <c r="A1105" s="5035"/>
      <c r="B1105" s="5036"/>
      <c r="C1105" s="5024" t="s">
        <v>2859</v>
      </c>
      <c r="D1105" s="5025"/>
      <c r="E1105" s="5025"/>
      <c r="F1105" s="5025"/>
      <c r="G1105" s="5025"/>
      <c r="H1105" s="5025"/>
      <c r="I1105" s="5025"/>
      <c r="J1105" s="5025"/>
      <c r="K1105" s="5025"/>
      <c r="L1105" s="5025"/>
      <c r="M1105" s="5025"/>
      <c r="N1105" s="5026"/>
      <c r="O1105" s="5016" t="s">
        <v>2858</v>
      </c>
      <c r="P1105" s="5017"/>
    </row>
    <row r="1106" spans="1:16" s="2207" customFormat="1" ht="12.75" customHeight="1" x14ac:dyDescent="0.2">
      <c r="A1106" s="5037"/>
      <c r="B1106" s="5038"/>
      <c r="C1106" s="5041"/>
      <c r="D1106" s="5042"/>
      <c r="E1106" s="5042"/>
      <c r="F1106" s="5042"/>
      <c r="G1106" s="5042"/>
      <c r="H1106" s="5042"/>
      <c r="I1106" s="5042"/>
      <c r="J1106" s="5042"/>
      <c r="K1106" s="5042"/>
      <c r="L1106" s="5042"/>
      <c r="M1106" s="5042"/>
      <c r="N1106" s="5043"/>
      <c r="O1106" s="5018"/>
      <c r="P1106" s="5019"/>
    </row>
    <row r="1107" spans="1:16" s="2207" customFormat="1" ht="12.75" customHeight="1" x14ac:dyDescent="0.2">
      <c r="A1107" s="5037"/>
      <c r="B1107" s="5038"/>
      <c r="C1107" s="5041"/>
      <c r="D1107" s="5042"/>
      <c r="E1107" s="5042"/>
      <c r="F1107" s="5042"/>
      <c r="G1107" s="5042"/>
      <c r="H1107" s="5042"/>
      <c r="I1107" s="5042"/>
      <c r="J1107" s="5042"/>
      <c r="K1107" s="5042"/>
      <c r="L1107" s="5042"/>
      <c r="M1107" s="5042"/>
      <c r="N1107" s="5043"/>
      <c r="O1107" s="5018"/>
      <c r="P1107" s="5019"/>
    </row>
    <row r="1108" spans="1:16" s="2207" customFormat="1" ht="12.75" customHeight="1" x14ac:dyDescent="0.2">
      <c r="A1108" s="5037"/>
      <c r="B1108" s="5038"/>
      <c r="C1108" s="5027"/>
      <c r="D1108" s="5028"/>
      <c r="E1108" s="5028"/>
      <c r="F1108" s="5028"/>
      <c r="G1108" s="5028"/>
      <c r="H1108" s="5028"/>
      <c r="I1108" s="5028"/>
      <c r="J1108" s="5028"/>
      <c r="K1108" s="5028"/>
      <c r="L1108" s="5028"/>
      <c r="M1108" s="5028"/>
      <c r="N1108" s="5029"/>
      <c r="O1108" s="5020"/>
      <c r="P1108" s="5021"/>
    </row>
    <row r="1109" spans="1:16" s="2207" customFormat="1" ht="12.75" customHeight="1" x14ac:dyDescent="0.2">
      <c r="A1109" s="5037"/>
      <c r="B1109" s="5038"/>
      <c r="C1109" s="5007" t="s">
        <v>1209</v>
      </c>
      <c r="D1109" s="5008"/>
      <c r="E1109" s="5008"/>
      <c r="F1109" s="5008"/>
      <c r="G1109" s="5008"/>
      <c r="H1109" s="5008"/>
      <c r="I1109" s="5008"/>
      <c r="J1109" s="5008"/>
      <c r="K1109" s="5008"/>
      <c r="L1109" s="5008"/>
      <c r="M1109" s="5008"/>
      <c r="N1109" s="5009"/>
      <c r="O1109" s="5016" t="s">
        <v>1208</v>
      </c>
      <c r="P1109" s="5017"/>
    </row>
    <row r="1110" spans="1:16" s="2207" customFormat="1" ht="12.75" customHeight="1" x14ac:dyDescent="0.2">
      <c r="A1110" s="5037"/>
      <c r="B1110" s="5038"/>
      <c r="C1110" s="5010"/>
      <c r="D1110" s="5011"/>
      <c r="E1110" s="5011"/>
      <c r="F1110" s="5011"/>
      <c r="G1110" s="5011"/>
      <c r="H1110" s="5011"/>
      <c r="I1110" s="5011"/>
      <c r="J1110" s="5011"/>
      <c r="K1110" s="5011"/>
      <c r="L1110" s="5011"/>
      <c r="M1110" s="5011"/>
      <c r="N1110" s="5012"/>
      <c r="O1110" s="5018"/>
      <c r="P1110" s="5019"/>
    </row>
    <row r="1111" spans="1:16" s="2207" customFormat="1" ht="12.75" customHeight="1" x14ac:dyDescent="0.2">
      <c r="A1111" s="5037"/>
      <c r="B1111" s="5038"/>
      <c r="C1111" s="5010"/>
      <c r="D1111" s="5011"/>
      <c r="E1111" s="5011"/>
      <c r="F1111" s="5011"/>
      <c r="G1111" s="5011"/>
      <c r="H1111" s="5011"/>
      <c r="I1111" s="5011"/>
      <c r="J1111" s="5011"/>
      <c r="K1111" s="5011"/>
      <c r="L1111" s="5011"/>
      <c r="M1111" s="5011"/>
      <c r="N1111" s="5012"/>
      <c r="O1111" s="5018"/>
      <c r="P1111" s="5019"/>
    </row>
    <row r="1112" spans="1:16" s="2207" customFormat="1" ht="12.75" customHeight="1" x14ac:dyDescent="0.2">
      <c r="A1112" s="5039"/>
      <c r="B1112" s="5040"/>
      <c r="C1112" s="5013"/>
      <c r="D1112" s="5014"/>
      <c r="E1112" s="5014"/>
      <c r="F1112" s="5014"/>
      <c r="G1112" s="5014"/>
      <c r="H1112" s="5014"/>
      <c r="I1112" s="5014"/>
      <c r="J1112" s="5014"/>
      <c r="K1112" s="5014"/>
      <c r="L1112" s="5014"/>
      <c r="M1112" s="5014"/>
      <c r="N1112" s="5015"/>
      <c r="O1112" s="5020"/>
      <c r="P1112" s="5021"/>
    </row>
    <row r="1113" spans="1:16" s="2207" customFormat="1" x14ac:dyDescent="0.2">
      <c r="A1113" s="1325"/>
      <c r="B1113" s="1325"/>
      <c r="C1113" s="1325"/>
      <c r="D1113" s="1325"/>
      <c r="E1113" s="1325"/>
      <c r="F1113" s="1325"/>
      <c r="G1113" s="1325"/>
      <c r="H1113" s="1325"/>
      <c r="I1113" s="1325"/>
      <c r="J1113" s="1325"/>
      <c r="K1113" s="1325"/>
      <c r="L1113" s="1325"/>
      <c r="M1113" s="1325"/>
      <c r="N1113" s="1325"/>
      <c r="O1113" s="1325"/>
      <c r="P1113" s="1325"/>
    </row>
    <row r="1114" spans="1:16" s="2207" customFormat="1" x14ac:dyDescent="0.2">
      <c r="A1114" s="1325"/>
      <c r="B1114" s="1325"/>
      <c r="C1114" s="1325"/>
      <c r="D1114" s="1325"/>
      <c r="E1114" s="1325"/>
      <c r="F1114" s="1325"/>
      <c r="G1114" s="1325"/>
      <c r="H1114" s="1325"/>
      <c r="I1114" s="1325"/>
      <c r="J1114" s="1325"/>
      <c r="K1114" s="1325"/>
      <c r="L1114" s="1325"/>
      <c r="M1114" s="1325"/>
      <c r="N1114" s="1325"/>
      <c r="O1114" s="1325"/>
      <c r="P1114" s="1325"/>
    </row>
    <row r="1115" spans="1:16" s="2207" customFormat="1" x14ac:dyDescent="0.2">
      <c r="A1115" s="1325" t="s">
        <v>6301</v>
      </c>
      <c r="B1115" s="1325"/>
      <c r="C1115" s="1325"/>
      <c r="D1115" s="1325"/>
      <c r="E1115" s="1325"/>
      <c r="F1115" s="1325"/>
      <c r="G1115" s="1325"/>
      <c r="H1115" s="1325"/>
      <c r="I1115" s="1325"/>
      <c r="J1115" s="1325"/>
      <c r="K1115" s="1325"/>
      <c r="L1115" s="1325"/>
      <c r="M1115" s="1325" t="s">
        <v>6302</v>
      </c>
      <c r="N1115" s="1325"/>
      <c r="O1115" s="1325"/>
      <c r="P1115" s="1325"/>
    </row>
    <row r="1116" spans="1:16" s="2207" customFormat="1" x14ac:dyDescent="0.2">
      <c r="A1116" s="2252" t="s">
        <v>5396</v>
      </c>
      <c r="B1116" s="2252"/>
      <c r="C1116" s="2252"/>
      <c r="D1116" s="2252"/>
      <c r="E1116" s="1325"/>
      <c r="F1116" s="1325"/>
      <c r="G1116" s="1325"/>
      <c r="H1116" s="1325" t="s">
        <v>9439</v>
      </c>
      <c r="I1116" s="1325"/>
      <c r="J1116" s="1325"/>
      <c r="K1116" s="1325"/>
      <c r="L1116" s="1325"/>
      <c r="M1116" s="1325"/>
      <c r="N1116" s="1325"/>
      <c r="O1116" s="1325"/>
      <c r="P1116" s="1325"/>
    </row>
    <row r="1117" spans="1:16" s="2207" customFormat="1" x14ac:dyDescent="0.2">
      <c r="A1117" s="2252" t="s">
        <v>6303</v>
      </c>
      <c r="B1117" s="2252"/>
      <c r="C1117" s="2252"/>
      <c r="D1117" s="2252"/>
      <c r="E1117" s="1325"/>
      <c r="F1117" s="1325"/>
      <c r="G1117" s="1325"/>
      <c r="H1117" s="1325"/>
      <c r="I1117" s="1325"/>
      <c r="J1117" s="1325"/>
      <c r="K1117" s="1325"/>
      <c r="L1117" s="1325"/>
      <c r="M1117" s="4259" t="s">
        <v>2863</v>
      </c>
      <c r="N1117" s="4260"/>
      <c r="O1117" s="4260"/>
      <c r="P1117" s="4261"/>
    </row>
    <row r="1118" spans="1:16" s="2207" customFormat="1" ht="24" x14ac:dyDescent="0.2">
      <c r="A1118" s="1325" t="s">
        <v>5972</v>
      </c>
      <c r="B1118" s="1325" t="s">
        <v>9440</v>
      </c>
      <c r="C1118" s="1325"/>
      <c r="D1118" s="1325"/>
      <c r="E1118" s="1325"/>
      <c r="F1118" s="1325"/>
      <c r="G1118" s="1325"/>
      <c r="H1118" s="1325"/>
      <c r="I1118" s="1325"/>
      <c r="J1118" s="1325"/>
      <c r="K1118" s="1325"/>
      <c r="L1118" s="1325"/>
      <c r="M1118" s="2208" t="s">
        <v>2860</v>
      </c>
      <c r="N1118" s="2208" t="s">
        <v>2861</v>
      </c>
      <c r="O1118" s="2208" t="s">
        <v>2862</v>
      </c>
      <c r="P1118" s="1326" t="s">
        <v>135</v>
      </c>
    </row>
    <row r="1119" spans="1:16" s="2207" customFormat="1" x14ac:dyDescent="0.2">
      <c r="A1119" s="1325"/>
      <c r="B1119" s="1325"/>
      <c r="C1119" s="1325"/>
      <c r="D1119" s="1325"/>
      <c r="E1119" s="1325"/>
      <c r="F1119" s="1325"/>
      <c r="G1119" s="1325"/>
      <c r="H1119" s="1325"/>
      <c r="I1119" s="1325"/>
      <c r="J1119" s="1325"/>
      <c r="K1119" s="1325"/>
      <c r="L1119" s="1325"/>
      <c r="M1119" s="2208">
        <v>2019</v>
      </c>
      <c r="N1119" s="2208">
        <v>12</v>
      </c>
      <c r="O1119" s="2208">
        <v>13</v>
      </c>
      <c r="P1119" s="2208">
        <v>10</v>
      </c>
    </row>
    <row r="1120" spans="1:16" s="2207" customFormat="1" x14ac:dyDescent="0.2">
      <c r="A1120" s="1325"/>
      <c r="B1120" s="1325"/>
      <c r="C1120" s="1325"/>
      <c r="D1120" s="1325"/>
      <c r="E1120" s="1325"/>
      <c r="F1120" s="1325"/>
      <c r="G1120" s="1325"/>
      <c r="H1120" s="1325"/>
      <c r="I1120" s="1325"/>
      <c r="J1120" s="1325"/>
      <c r="K1120" s="1325"/>
      <c r="L1120" s="1327"/>
      <c r="M1120" s="1327"/>
      <c r="N1120" s="1327"/>
      <c r="O1120" s="1327"/>
      <c r="P1120" s="1325"/>
    </row>
    <row r="1121" spans="1:16" s="2207" customFormat="1" x14ac:dyDescent="0.2">
      <c r="A1121" s="5022" t="s">
        <v>2864</v>
      </c>
      <c r="B1121" s="5022" t="s">
        <v>2865</v>
      </c>
      <c r="C1121" s="5024" t="s">
        <v>1212</v>
      </c>
      <c r="D1121" s="5025"/>
      <c r="E1121" s="5025"/>
      <c r="F1121" s="5026"/>
      <c r="G1121" s="5030" t="s">
        <v>2866</v>
      </c>
      <c r="H1121" s="5031"/>
      <c r="I1121" s="4996" t="s">
        <v>2869</v>
      </c>
      <c r="J1121" s="4997"/>
      <c r="K1121" s="3863" t="s">
        <v>3429</v>
      </c>
      <c r="L1121" s="3864"/>
      <c r="M1121" s="5022" t="s">
        <v>1211</v>
      </c>
      <c r="N1121" s="4257" t="s">
        <v>2872</v>
      </c>
      <c r="O1121" s="5022" t="s">
        <v>1207</v>
      </c>
      <c r="P1121" s="4257" t="s">
        <v>2873</v>
      </c>
    </row>
    <row r="1122" spans="1:16" s="2207" customFormat="1" x14ac:dyDescent="0.2">
      <c r="A1122" s="5023"/>
      <c r="B1122" s="5023"/>
      <c r="C1122" s="5027"/>
      <c r="D1122" s="5028"/>
      <c r="E1122" s="5028"/>
      <c r="F1122" s="5029"/>
      <c r="G1122" s="2209" t="s">
        <v>2867</v>
      </c>
      <c r="H1122" s="2209" t="s">
        <v>2868</v>
      </c>
      <c r="I1122" s="2187" t="s">
        <v>2870</v>
      </c>
      <c r="J1122" s="2187" t="s">
        <v>2871</v>
      </c>
      <c r="K1122" s="2231" t="s">
        <v>3216</v>
      </c>
      <c r="L1122" s="2231" t="s">
        <v>3217</v>
      </c>
      <c r="M1122" s="5023"/>
      <c r="N1122" s="4258"/>
      <c r="O1122" s="5023"/>
      <c r="P1122" s="4258"/>
    </row>
    <row r="1123" spans="1:16" s="2207" customFormat="1" x14ac:dyDescent="0.2">
      <c r="A1123" s="1820"/>
      <c r="B1123" s="149" t="s">
        <v>456</v>
      </c>
      <c r="C1123" s="4990" t="s">
        <v>2503</v>
      </c>
      <c r="D1123" s="4991"/>
      <c r="E1123" s="4991"/>
      <c r="F1123" s="4992"/>
      <c r="G1123" s="1820"/>
      <c r="H1123" s="1820"/>
      <c r="I1123" s="5168">
        <v>552</v>
      </c>
      <c r="J1123" s="5168">
        <v>8</v>
      </c>
      <c r="K1123" s="1789"/>
      <c r="L1123" s="1820"/>
      <c r="M1123" s="1820"/>
      <c r="N1123" s="1820"/>
      <c r="O1123" s="1820"/>
      <c r="P1123" s="1820"/>
    </row>
    <row r="1124" spans="1:16" s="2207" customFormat="1" x14ac:dyDescent="0.2">
      <c r="A1124" s="2244">
        <v>1</v>
      </c>
      <c r="B1124" s="149" t="s">
        <v>2560</v>
      </c>
      <c r="C1124" s="4987" t="s">
        <v>2561</v>
      </c>
      <c r="D1124" s="4988"/>
      <c r="E1124" s="4988"/>
      <c r="F1124" s="4989"/>
      <c r="G1124" s="2245">
        <v>42762</v>
      </c>
      <c r="H1124" s="2245">
        <v>43098</v>
      </c>
      <c r="I1124" s="5169"/>
      <c r="J1124" s="5169"/>
      <c r="K1124" s="1789"/>
      <c r="L1124" s="1789"/>
      <c r="M1124" s="1789">
        <v>45</v>
      </c>
      <c r="N1124" s="1789" t="s">
        <v>593</v>
      </c>
      <c r="O1124" s="1789" t="s">
        <v>589</v>
      </c>
      <c r="P1124" s="2246"/>
    </row>
    <row r="1125" spans="1:16" s="2207" customFormat="1" x14ac:dyDescent="0.2">
      <c r="A1125" s="2244"/>
      <c r="B1125" s="149" t="s">
        <v>2562</v>
      </c>
      <c r="C1125" s="4990" t="s">
        <v>2527</v>
      </c>
      <c r="D1125" s="4991"/>
      <c r="E1125" s="4991"/>
      <c r="F1125" s="4992"/>
      <c r="G1125" s="2247"/>
      <c r="H1125" s="2247"/>
      <c r="I1125" s="5169"/>
      <c r="J1125" s="5169"/>
      <c r="K1125" s="1789"/>
      <c r="L1125" s="1789"/>
      <c r="M1125" s="1789"/>
      <c r="N1125" s="1789"/>
      <c r="O1125" s="1789"/>
      <c r="P1125" s="1789"/>
    </row>
    <row r="1126" spans="1:16" s="2207" customFormat="1" x14ac:dyDescent="0.2">
      <c r="A1126" s="2244">
        <v>2</v>
      </c>
      <c r="B1126" s="149" t="s">
        <v>2203</v>
      </c>
      <c r="C1126" s="4987" t="s">
        <v>6313</v>
      </c>
      <c r="D1126" s="4988"/>
      <c r="E1126" s="4988"/>
      <c r="F1126" s="4989"/>
      <c r="G1126" s="2245">
        <v>42736</v>
      </c>
      <c r="H1126" s="2245">
        <v>43100</v>
      </c>
      <c r="I1126" s="5169"/>
      <c r="J1126" s="5169"/>
      <c r="K1126" s="1789"/>
      <c r="L1126" s="1789"/>
      <c r="M1126" s="1789">
        <v>50</v>
      </c>
      <c r="N1126" s="1789" t="s">
        <v>593</v>
      </c>
      <c r="O1126" s="1789" t="s">
        <v>589</v>
      </c>
      <c r="P1126" s="1789" t="s">
        <v>6314</v>
      </c>
    </row>
    <row r="1127" spans="1:16" s="2207" customFormat="1" x14ac:dyDescent="0.2">
      <c r="A1127" s="2244">
        <v>3</v>
      </c>
      <c r="B1127" s="149" t="s">
        <v>792</v>
      </c>
      <c r="C1127" s="4987" t="s">
        <v>793</v>
      </c>
      <c r="D1127" s="4988"/>
      <c r="E1127" s="4988"/>
      <c r="F1127" s="4989"/>
      <c r="G1127" s="2245">
        <v>42736</v>
      </c>
      <c r="H1127" s="2245">
        <v>43100</v>
      </c>
      <c r="I1127" s="5169"/>
      <c r="J1127" s="5169"/>
      <c r="K1127" s="1789"/>
      <c r="L1127" s="1789"/>
      <c r="M1127" s="1789">
        <v>47</v>
      </c>
      <c r="N1127" s="1789" t="s">
        <v>593</v>
      </c>
      <c r="O1127" s="1789" t="s">
        <v>589</v>
      </c>
      <c r="P1127" s="1789"/>
    </row>
    <row r="1128" spans="1:16" s="2207" customFormat="1" x14ac:dyDescent="0.2">
      <c r="A1128" s="2244"/>
      <c r="B1128" s="149" t="s">
        <v>454</v>
      </c>
      <c r="C1128" s="4990" t="s">
        <v>1329</v>
      </c>
      <c r="D1128" s="4991"/>
      <c r="E1128" s="4991"/>
      <c r="F1128" s="4992"/>
      <c r="G1128" s="2247"/>
      <c r="H1128" s="2245"/>
      <c r="I1128" s="5169"/>
      <c r="J1128" s="5169"/>
      <c r="K1128" s="1789"/>
      <c r="L1128" s="1789"/>
      <c r="M1128" s="1789"/>
      <c r="N1128" s="1789"/>
      <c r="O1128" s="1789"/>
      <c r="P1128" s="1789"/>
    </row>
    <row r="1129" spans="1:16" s="2207" customFormat="1" x14ac:dyDescent="0.2">
      <c r="A1129" s="2244">
        <v>4</v>
      </c>
      <c r="B1129" s="149" t="s">
        <v>6316</v>
      </c>
      <c r="C1129" s="4993" t="s">
        <v>6317</v>
      </c>
      <c r="D1129" s="4994"/>
      <c r="E1129" s="4994"/>
      <c r="F1129" s="4995"/>
      <c r="G1129" s="2245">
        <v>42736</v>
      </c>
      <c r="H1129" s="2245">
        <v>43100</v>
      </c>
      <c r="I1129" s="5170"/>
      <c r="J1129" s="5170"/>
      <c r="K1129" s="1789"/>
      <c r="L1129" s="1820"/>
      <c r="M1129" s="1789">
        <v>24</v>
      </c>
      <c r="N1129" s="1789" t="s">
        <v>593</v>
      </c>
      <c r="O1129" s="1789" t="s">
        <v>589</v>
      </c>
      <c r="P1129" s="2246"/>
    </row>
    <row r="1218" spans="7:15" x14ac:dyDescent="0.2">
      <c r="G1218" s="2225"/>
      <c r="H1218" s="2225"/>
      <c r="I1218" s="2225"/>
      <c r="J1218" s="2225"/>
      <c r="K1218" s="2225"/>
      <c r="L1218" s="2225"/>
      <c r="M1218" s="2225"/>
      <c r="N1218" s="2225"/>
      <c r="O1218" s="2225"/>
    </row>
    <row r="1219" spans="7:15" x14ac:dyDescent="0.2">
      <c r="G1219" s="2225"/>
      <c r="H1219" s="2225"/>
      <c r="I1219" s="2225"/>
      <c r="J1219" s="2225"/>
      <c r="K1219" s="2225"/>
      <c r="L1219" s="2225"/>
      <c r="M1219" s="2225"/>
      <c r="N1219" s="2225"/>
      <c r="O1219" s="2225"/>
    </row>
    <row r="1220" spans="7:15" x14ac:dyDescent="0.2">
      <c r="G1220" s="2225"/>
      <c r="H1220" s="2225"/>
      <c r="I1220" s="2225"/>
      <c r="J1220" s="2225"/>
      <c r="K1220" s="2225"/>
      <c r="L1220" s="2225"/>
      <c r="M1220" s="2225"/>
      <c r="N1220" s="2225"/>
      <c r="O1220" s="2225"/>
    </row>
    <row r="1221" spans="7:15" x14ac:dyDescent="0.2">
      <c r="G1221" s="2225"/>
      <c r="H1221" s="2225"/>
      <c r="I1221" s="2225"/>
      <c r="J1221" s="2225"/>
      <c r="K1221" s="2225"/>
      <c r="L1221" s="2225"/>
      <c r="M1221" s="2225"/>
      <c r="N1221" s="2225"/>
      <c r="O1221" s="2225"/>
    </row>
    <row r="1222" spans="7:15" x14ac:dyDescent="0.2">
      <c r="G1222" s="2225"/>
      <c r="H1222" s="2225"/>
      <c r="I1222" s="2225"/>
      <c r="J1222" s="2225"/>
      <c r="K1222" s="2225"/>
      <c r="L1222" s="2225"/>
      <c r="M1222" s="2225"/>
      <c r="N1222" s="2225"/>
      <c r="O1222" s="2225"/>
    </row>
    <row r="1223" spans="7:15" x14ac:dyDescent="0.2">
      <c r="G1223" s="2225"/>
      <c r="H1223" s="2225"/>
      <c r="I1223" s="2225"/>
      <c r="J1223" s="2225"/>
      <c r="K1223" s="2225"/>
      <c r="L1223" s="2225"/>
      <c r="M1223" s="2225"/>
      <c r="N1223" s="2225"/>
      <c r="O1223" s="2225"/>
    </row>
    <row r="1224" spans="7:15" x14ac:dyDescent="0.2">
      <c r="G1224" s="2225"/>
      <c r="H1224" s="2225"/>
      <c r="I1224" s="2225"/>
      <c r="J1224" s="2225"/>
      <c r="K1224" s="2225"/>
      <c r="L1224" s="2225"/>
      <c r="M1224" s="2225"/>
      <c r="N1224" s="2225"/>
      <c r="O1224" s="2225"/>
    </row>
    <row r="1225" spans="7:15" x14ac:dyDescent="0.2">
      <c r="G1225" s="2225"/>
      <c r="H1225" s="2225"/>
      <c r="I1225" s="2225"/>
      <c r="J1225" s="2225"/>
      <c r="K1225" s="2225"/>
      <c r="L1225" s="2225"/>
      <c r="M1225" s="2225"/>
      <c r="N1225" s="2225"/>
      <c r="O1225" s="2225"/>
    </row>
    <row r="1226" spans="7:15" x14ac:dyDescent="0.2">
      <c r="G1226" s="2225"/>
      <c r="H1226" s="2225"/>
      <c r="I1226" s="2225"/>
      <c r="J1226" s="2225"/>
      <c r="K1226" s="2225"/>
      <c r="L1226" s="2225"/>
      <c r="M1226" s="2225"/>
      <c r="N1226" s="2225"/>
      <c r="O1226" s="2225"/>
    </row>
    <row r="1227" spans="7:15" x14ac:dyDescent="0.2">
      <c r="G1227" s="2225"/>
      <c r="H1227" s="2225"/>
      <c r="I1227" s="2225"/>
      <c r="J1227" s="2225"/>
      <c r="K1227" s="2225"/>
      <c r="L1227" s="2225"/>
      <c r="M1227" s="2225"/>
      <c r="N1227" s="2225"/>
      <c r="O1227" s="2225"/>
    </row>
    <row r="1228" spans="7:15" x14ac:dyDescent="0.2">
      <c r="G1228" s="2225"/>
      <c r="H1228" s="2225"/>
      <c r="I1228" s="2225"/>
      <c r="J1228" s="2225"/>
      <c r="K1228" s="2225"/>
      <c r="L1228" s="2225"/>
      <c r="M1228" s="2225"/>
      <c r="N1228" s="2225"/>
      <c r="O1228" s="2225"/>
    </row>
    <row r="1229" spans="7:15" x14ac:dyDescent="0.2">
      <c r="G1229" s="2225"/>
      <c r="H1229" s="2225"/>
      <c r="I1229" s="2225"/>
      <c r="J1229" s="2225"/>
      <c r="K1229" s="2225"/>
      <c r="L1229" s="2225"/>
      <c r="M1229" s="2225"/>
      <c r="N1229" s="2225"/>
      <c r="O1229" s="2225"/>
    </row>
    <row r="1230" spans="7:15" x14ac:dyDescent="0.2">
      <c r="G1230" s="2225"/>
      <c r="H1230" s="2225"/>
      <c r="I1230" s="2225"/>
      <c r="J1230" s="2225"/>
      <c r="K1230" s="2225"/>
      <c r="L1230" s="2225"/>
      <c r="M1230" s="2225"/>
      <c r="N1230" s="2225"/>
      <c r="O1230" s="2225"/>
    </row>
    <row r="1231" spans="7:15" x14ac:dyDescent="0.2">
      <c r="G1231" s="2225"/>
      <c r="H1231" s="2225"/>
      <c r="I1231" s="2225"/>
      <c r="J1231" s="2225"/>
      <c r="K1231" s="2225"/>
      <c r="L1231" s="2225"/>
      <c r="M1231" s="2225"/>
      <c r="N1231" s="2225"/>
      <c r="O1231" s="2225"/>
    </row>
    <row r="1232" spans="7:15" x14ac:dyDescent="0.2">
      <c r="G1232" s="2225"/>
      <c r="H1232" s="2225"/>
      <c r="I1232" s="2225"/>
      <c r="J1232" s="2225"/>
      <c r="K1232" s="2225"/>
      <c r="L1232" s="2225"/>
      <c r="M1232" s="2225"/>
      <c r="N1232" s="2225"/>
      <c r="O1232" s="2225"/>
    </row>
    <row r="1233" spans="7:15" x14ac:dyDescent="0.2">
      <c r="G1233" s="2225"/>
      <c r="H1233" s="2225"/>
      <c r="I1233" s="2225"/>
      <c r="J1233" s="2225"/>
      <c r="K1233" s="2225"/>
      <c r="L1233" s="2225"/>
      <c r="M1233" s="2225"/>
      <c r="N1233" s="2225"/>
      <c r="O1233" s="2225"/>
    </row>
    <row r="1234" spans="7:15" x14ac:dyDescent="0.2">
      <c r="G1234" s="2225"/>
      <c r="H1234" s="2225"/>
      <c r="I1234" s="2225"/>
      <c r="J1234" s="2225"/>
      <c r="K1234" s="2225"/>
      <c r="L1234" s="2225"/>
      <c r="M1234" s="2225"/>
      <c r="N1234" s="2225"/>
      <c r="O1234" s="2225"/>
    </row>
    <row r="1235" spans="7:15" x14ac:dyDescent="0.2">
      <c r="G1235" s="2225"/>
      <c r="H1235" s="2225"/>
      <c r="I1235" s="2225"/>
      <c r="J1235" s="2225"/>
      <c r="K1235" s="2225"/>
      <c r="L1235" s="2225"/>
      <c r="M1235" s="2225"/>
      <c r="N1235" s="2225"/>
      <c r="O1235" s="2225"/>
    </row>
    <row r="1236" spans="7:15" x14ac:dyDescent="0.2">
      <c r="G1236" s="2225"/>
      <c r="H1236" s="2225"/>
      <c r="I1236" s="2225"/>
      <c r="J1236" s="2225"/>
      <c r="K1236" s="2225"/>
      <c r="L1236" s="2225"/>
      <c r="M1236" s="2225"/>
      <c r="N1236" s="2225"/>
      <c r="O1236" s="2225"/>
    </row>
    <row r="1237" spans="7:15" x14ac:dyDescent="0.2">
      <c r="G1237" s="2225"/>
      <c r="H1237" s="2225"/>
      <c r="I1237" s="2225"/>
      <c r="J1237" s="2225"/>
      <c r="K1237" s="2225"/>
      <c r="L1237" s="2225"/>
      <c r="M1237" s="2225"/>
      <c r="N1237" s="2225"/>
      <c r="O1237" s="2225"/>
    </row>
    <row r="1238" spans="7:15" x14ac:dyDescent="0.2">
      <c r="G1238" s="2225"/>
      <c r="H1238" s="2225"/>
      <c r="I1238" s="2225"/>
      <c r="J1238" s="2225"/>
      <c r="K1238" s="2225"/>
      <c r="L1238" s="2225"/>
      <c r="M1238" s="2225"/>
      <c r="N1238" s="2225"/>
      <c r="O1238" s="2225"/>
    </row>
    <row r="1239" spans="7:15" x14ac:dyDescent="0.2">
      <c r="G1239" s="2225"/>
      <c r="H1239" s="2225"/>
      <c r="I1239" s="2225"/>
      <c r="J1239" s="2225"/>
      <c r="K1239" s="2225"/>
      <c r="L1239" s="2225"/>
      <c r="M1239" s="2225"/>
      <c r="N1239" s="2225"/>
      <c r="O1239" s="2225"/>
    </row>
    <row r="1240" spans="7:15" x14ac:dyDescent="0.2">
      <c r="G1240" s="2225"/>
      <c r="H1240" s="2225"/>
      <c r="I1240" s="2225"/>
      <c r="J1240" s="2225"/>
      <c r="K1240" s="2225"/>
      <c r="L1240" s="2225"/>
      <c r="M1240" s="2225"/>
      <c r="N1240" s="2225"/>
      <c r="O1240" s="2225"/>
    </row>
    <row r="1241" spans="7:15" x14ac:dyDescent="0.2">
      <c r="G1241" s="2225"/>
      <c r="H1241" s="2225"/>
      <c r="I1241" s="2225"/>
      <c r="J1241" s="2225"/>
      <c r="K1241" s="2225"/>
      <c r="L1241" s="2225"/>
      <c r="M1241" s="2225"/>
      <c r="N1241" s="2225"/>
      <c r="O1241" s="2225"/>
    </row>
    <row r="1242" spans="7:15" x14ac:dyDescent="0.2">
      <c r="G1242" s="2225"/>
      <c r="H1242" s="2225"/>
      <c r="I1242" s="2225"/>
      <c r="J1242" s="2225"/>
      <c r="K1242" s="2225"/>
      <c r="L1242" s="2225"/>
      <c r="M1242" s="2225"/>
      <c r="N1242" s="2225"/>
      <c r="O1242" s="2225"/>
    </row>
    <row r="1243" spans="7:15" x14ac:dyDescent="0.2">
      <c r="G1243" s="2225"/>
      <c r="H1243" s="2225"/>
      <c r="I1243" s="2225"/>
      <c r="J1243" s="2225"/>
      <c r="K1243" s="2225"/>
      <c r="L1243" s="2225"/>
      <c r="M1243" s="2225"/>
      <c r="N1243" s="2225"/>
      <c r="O1243" s="2225"/>
    </row>
    <row r="1244" spans="7:15" x14ac:dyDescent="0.2">
      <c r="G1244" s="2225"/>
      <c r="H1244" s="2225"/>
      <c r="I1244" s="2225"/>
      <c r="J1244" s="2225"/>
      <c r="K1244" s="2225"/>
      <c r="L1244" s="2225"/>
      <c r="M1244" s="2225"/>
      <c r="N1244" s="2225"/>
      <c r="O1244" s="2225"/>
    </row>
    <row r="1245" spans="7:15" x14ac:dyDescent="0.2">
      <c r="G1245" s="2225"/>
      <c r="H1245" s="2225"/>
      <c r="I1245" s="2225"/>
      <c r="J1245" s="2225"/>
      <c r="K1245" s="2225"/>
      <c r="L1245" s="2225"/>
      <c r="M1245" s="2225"/>
      <c r="N1245" s="2225"/>
      <c r="O1245" s="2225"/>
    </row>
    <row r="1246" spans="7:15" x14ac:dyDescent="0.2">
      <c r="G1246" s="2225"/>
      <c r="H1246" s="2225"/>
      <c r="I1246" s="2225"/>
      <c r="J1246" s="2225"/>
      <c r="K1246" s="2225"/>
      <c r="L1246" s="2225"/>
      <c r="M1246" s="2225"/>
      <c r="N1246" s="2225"/>
      <c r="O1246" s="2225"/>
    </row>
    <row r="1247" spans="7:15" x14ac:dyDescent="0.2">
      <c r="G1247" s="2225"/>
      <c r="H1247" s="2225"/>
      <c r="I1247" s="2225"/>
      <c r="J1247" s="2225"/>
      <c r="K1247" s="2225"/>
      <c r="L1247" s="2225"/>
      <c r="M1247" s="2225"/>
      <c r="N1247" s="2225"/>
      <c r="O1247" s="2225"/>
    </row>
    <row r="1248" spans="7:15" x14ac:dyDescent="0.2">
      <c r="G1248" s="2225"/>
      <c r="H1248" s="2225"/>
      <c r="I1248" s="2225"/>
      <c r="J1248" s="2225"/>
      <c r="K1248" s="2225"/>
      <c r="L1248" s="2225"/>
      <c r="M1248" s="2225"/>
      <c r="N1248" s="2225"/>
      <c r="O1248" s="2225"/>
    </row>
    <row r="1249" spans="7:15" x14ac:dyDescent="0.2">
      <c r="G1249" s="2225"/>
      <c r="H1249" s="2225"/>
      <c r="I1249" s="2225"/>
      <c r="J1249" s="2225"/>
      <c r="K1249" s="2225"/>
      <c r="L1249" s="2225"/>
      <c r="M1249" s="2225"/>
      <c r="N1249" s="2225"/>
      <c r="O1249" s="2225"/>
    </row>
    <row r="1250" spans="7:15" x14ac:dyDescent="0.2">
      <c r="G1250" s="2225"/>
      <c r="H1250" s="2225"/>
      <c r="I1250" s="2225"/>
      <c r="J1250" s="2225"/>
      <c r="K1250" s="2225"/>
      <c r="L1250" s="2225"/>
      <c r="M1250" s="2225"/>
      <c r="N1250" s="2225"/>
      <c r="O1250" s="2225"/>
    </row>
    <row r="1251" spans="7:15" x14ac:dyDescent="0.2">
      <c r="G1251" s="2225"/>
      <c r="H1251" s="2225"/>
      <c r="I1251" s="2225"/>
      <c r="J1251" s="2225"/>
      <c r="K1251" s="2225"/>
      <c r="L1251" s="2225"/>
      <c r="M1251" s="2225"/>
      <c r="N1251" s="2225"/>
      <c r="O1251" s="2225"/>
    </row>
    <row r="1252" spans="7:15" x14ac:dyDescent="0.2">
      <c r="G1252" s="2225"/>
      <c r="H1252" s="2225"/>
      <c r="I1252" s="2225"/>
      <c r="J1252" s="2225"/>
      <c r="K1252" s="2225"/>
      <c r="L1252" s="2225"/>
      <c r="M1252" s="2225"/>
      <c r="N1252" s="2225"/>
      <c r="O1252" s="2225"/>
    </row>
    <row r="1253" spans="7:15" x14ac:dyDescent="0.2">
      <c r="G1253" s="2225"/>
      <c r="H1253" s="2225"/>
      <c r="I1253" s="2225"/>
      <c r="J1253" s="2225"/>
      <c r="K1253" s="2225"/>
      <c r="L1253" s="2225"/>
      <c r="M1253" s="2225"/>
      <c r="N1253" s="2225"/>
      <c r="O1253" s="2225"/>
    </row>
    <row r="1254" spans="7:15" x14ac:dyDescent="0.2">
      <c r="G1254" s="2225"/>
      <c r="H1254" s="2225"/>
      <c r="I1254" s="2225"/>
      <c r="J1254" s="2225"/>
      <c r="K1254" s="2225"/>
      <c r="L1254" s="2225"/>
      <c r="M1254" s="2225"/>
      <c r="N1254" s="2225"/>
      <c r="O1254" s="2225"/>
    </row>
    <row r="1255" spans="7:15" x14ac:dyDescent="0.2">
      <c r="G1255" s="2225"/>
      <c r="H1255" s="2225"/>
      <c r="I1255" s="2225"/>
      <c r="J1255" s="2225"/>
      <c r="K1255" s="2225"/>
      <c r="L1255" s="2225"/>
      <c r="M1255" s="2225"/>
      <c r="N1255" s="2225"/>
      <c r="O1255" s="2225"/>
    </row>
    <row r="1256" spans="7:15" x14ac:dyDescent="0.2">
      <c r="G1256" s="2225"/>
      <c r="H1256" s="2225"/>
      <c r="I1256" s="2225"/>
      <c r="J1256" s="2225"/>
      <c r="K1256" s="2225"/>
      <c r="L1256" s="2225"/>
      <c r="M1256" s="2225"/>
      <c r="N1256" s="2225"/>
      <c r="O1256" s="2225"/>
    </row>
    <row r="1257" spans="7:15" x14ac:dyDescent="0.2">
      <c r="G1257" s="2225"/>
      <c r="H1257" s="2225"/>
      <c r="I1257" s="2225"/>
      <c r="J1257" s="2225"/>
      <c r="K1257" s="2225"/>
      <c r="L1257" s="2225"/>
      <c r="M1257" s="2225"/>
      <c r="N1257" s="2225"/>
      <c r="O1257" s="2225"/>
    </row>
    <row r="1258" spans="7:15" x14ac:dyDescent="0.2">
      <c r="G1258" s="2225"/>
      <c r="H1258" s="2225"/>
      <c r="I1258" s="2225"/>
      <c r="J1258" s="2225"/>
      <c r="K1258" s="2225"/>
      <c r="L1258" s="2225"/>
      <c r="M1258" s="2225"/>
      <c r="N1258" s="2225"/>
      <c r="O1258" s="2225"/>
    </row>
    <row r="1259" spans="7:15" x14ac:dyDescent="0.2">
      <c r="G1259" s="2225"/>
      <c r="H1259" s="2225"/>
      <c r="I1259" s="2225"/>
      <c r="J1259" s="2225"/>
      <c r="K1259" s="2225"/>
      <c r="L1259" s="2225"/>
      <c r="M1259" s="2225"/>
      <c r="N1259" s="2225"/>
      <c r="O1259" s="2225"/>
    </row>
    <row r="1260" spans="7:15" x14ac:dyDescent="0.2">
      <c r="G1260" s="2225"/>
      <c r="H1260" s="2225"/>
      <c r="I1260" s="2225"/>
      <c r="J1260" s="2225"/>
      <c r="K1260" s="2225"/>
      <c r="L1260" s="2225"/>
      <c r="M1260" s="2225"/>
      <c r="N1260" s="2225"/>
      <c r="O1260" s="2225"/>
    </row>
    <row r="1261" spans="7:15" x14ac:dyDescent="0.2">
      <c r="G1261" s="2225"/>
      <c r="H1261" s="2225"/>
      <c r="I1261" s="2225"/>
      <c r="J1261" s="2225"/>
      <c r="K1261" s="2225"/>
      <c r="L1261" s="2225"/>
      <c r="M1261" s="2225"/>
      <c r="N1261" s="2225"/>
      <c r="O1261" s="2225"/>
    </row>
    <row r="1262" spans="7:15" x14ac:dyDescent="0.2">
      <c r="G1262" s="2225"/>
      <c r="H1262" s="2225"/>
      <c r="I1262" s="2225"/>
      <c r="J1262" s="2225"/>
      <c r="K1262" s="2225"/>
      <c r="L1262" s="2225"/>
      <c r="M1262" s="2225"/>
      <c r="N1262" s="2225"/>
      <c r="O1262" s="2225"/>
    </row>
    <row r="1263" spans="7:15" x14ac:dyDescent="0.2">
      <c r="G1263" s="2225"/>
      <c r="H1263" s="2225"/>
      <c r="I1263" s="2225"/>
      <c r="J1263" s="2225"/>
      <c r="K1263" s="2225"/>
      <c r="L1263" s="2225"/>
      <c r="M1263" s="2225"/>
      <c r="N1263" s="2225"/>
      <c r="O1263" s="2225"/>
    </row>
    <row r="1264" spans="7:15" x14ac:dyDescent="0.2">
      <c r="G1264" s="2225"/>
      <c r="H1264" s="2225"/>
      <c r="I1264" s="2225"/>
      <c r="J1264" s="2225"/>
      <c r="K1264" s="2225"/>
      <c r="L1264" s="2225"/>
      <c r="M1264" s="2225"/>
      <c r="N1264" s="2225"/>
      <c r="O1264" s="2225"/>
    </row>
    <row r="1265" spans="7:15" x14ac:dyDescent="0.2">
      <c r="G1265" s="2225"/>
      <c r="H1265" s="2225"/>
      <c r="I1265" s="2225"/>
      <c r="J1265" s="2225"/>
      <c r="K1265" s="2225"/>
      <c r="L1265" s="2225"/>
      <c r="M1265" s="2225"/>
      <c r="N1265" s="2225"/>
      <c r="O1265" s="2225"/>
    </row>
    <row r="1266" spans="7:15" x14ac:dyDescent="0.2">
      <c r="G1266" s="2225"/>
      <c r="H1266" s="2225"/>
      <c r="I1266" s="2225"/>
      <c r="J1266" s="2225"/>
      <c r="K1266" s="2225"/>
      <c r="L1266" s="2225"/>
      <c r="M1266" s="2225"/>
      <c r="N1266" s="2225"/>
      <c r="O1266" s="2225"/>
    </row>
    <row r="1267" spans="7:15" x14ac:dyDescent="0.2">
      <c r="G1267" s="2225"/>
      <c r="H1267" s="2225"/>
      <c r="I1267" s="2225"/>
      <c r="J1267" s="2225"/>
      <c r="K1267" s="2225"/>
      <c r="L1267" s="2225"/>
      <c r="M1267" s="2225"/>
      <c r="N1267" s="2225"/>
      <c r="O1267" s="2225"/>
    </row>
    <row r="1268" spans="7:15" x14ac:dyDescent="0.2">
      <c r="G1268" s="2225"/>
      <c r="H1268" s="2225"/>
      <c r="I1268" s="2225"/>
      <c r="J1268" s="2225"/>
      <c r="K1268" s="2225"/>
      <c r="L1268" s="2225"/>
      <c r="M1268" s="2225"/>
      <c r="N1268" s="2225"/>
      <c r="O1268" s="2225"/>
    </row>
    <row r="1269" spans="7:15" x14ac:dyDescent="0.2">
      <c r="G1269" s="2225"/>
      <c r="H1269" s="2225"/>
      <c r="I1269" s="2225"/>
      <c r="J1269" s="2225"/>
      <c r="K1269" s="2225"/>
      <c r="L1269" s="2225"/>
      <c r="M1269" s="2225"/>
      <c r="N1269" s="2225"/>
      <c r="O1269" s="2225"/>
    </row>
    <row r="1270" spans="7:15" x14ac:dyDescent="0.2">
      <c r="G1270" s="2225"/>
      <c r="H1270" s="2225"/>
      <c r="I1270" s="2225"/>
      <c r="J1270" s="2225"/>
      <c r="K1270" s="2225"/>
      <c r="L1270" s="2225"/>
      <c r="M1270" s="2225"/>
      <c r="N1270" s="2225"/>
      <c r="O1270" s="2225"/>
    </row>
    <row r="1271" spans="7:15" x14ac:dyDescent="0.2">
      <c r="G1271" s="2225"/>
      <c r="H1271" s="2225"/>
      <c r="I1271" s="2225"/>
      <c r="J1271" s="2225"/>
      <c r="K1271" s="2225"/>
      <c r="L1271" s="2225"/>
      <c r="M1271" s="2225"/>
      <c r="N1271" s="2225"/>
      <c r="O1271" s="2225"/>
    </row>
    <row r="1272" spans="7:15" x14ac:dyDescent="0.2">
      <c r="G1272" s="2225"/>
      <c r="H1272" s="2225"/>
      <c r="I1272" s="2225"/>
      <c r="J1272" s="2225"/>
      <c r="K1272" s="2225"/>
      <c r="L1272" s="2225"/>
      <c r="M1272" s="2225"/>
      <c r="N1272" s="2225"/>
      <c r="O1272" s="2225"/>
    </row>
    <row r="1273" spans="7:15" x14ac:dyDescent="0.2">
      <c r="G1273" s="2225"/>
      <c r="H1273" s="2225"/>
      <c r="I1273" s="2225"/>
      <c r="J1273" s="2225"/>
      <c r="K1273" s="2225"/>
      <c r="L1273" s="2225"/>
      <c r="M1273" s="2225"/>
      <c r="N1273" s="2225"/>
      <c r="O1273" s="2225"/>
    </row>
    <row r="1274" spans="7:15" x14ac:dyDescent="0.2">
      <c r="G1274" s="2225"/>
      <c r="H1274" s="2225"/>
      <c r="I1274" s="2225"/>
      <c r="J1274" s="2225"/>
      <c r="K1274" s="2225"/>
      <c r="L1274" s="2225"/>
      <c r="M1274" s="2225"/>
      <c r="N1274" s="2225"/>
      <c r="O1274" s="2225"/>
    </row>
    <row r="1275" spans="7:15" x14ac:dyDescent="0.2">
      <c r="G1275" s="2225"/>
      <c r="H1275" s="2225"/>
      <c r="I1275" s="2225"/>
      <c r="J1275" s="2225"/>
      <c r="K1275" s="2225"/>
      <c r="L1275" s="2225"/>
      <c r="M1275" s="2225"/>
      <c r="N1275" s="2225"/>
      <c r="O1275" s="2225"/>
    </row>
    <row r="1276" spans="7:15" x14ac:dyDescent="0.2">
      <c r="G1276" s="2225"/>
      <c r="H1276" s="2225"/>
      <c r="I1276" s="2225"/>
      <c r="J1276" s="2225"/>
      <c r="K1276" s="2225"/>
      <c r="L1276" s="2225"/>
      <c r="M1276" s="2225"/>
      <c r="N1276" s="2225"/>
      <c r="O1276" s="2225"/>
    </row>
    <row r="1277" spans="7:15" x14ac:dyDescent="0.2">
      <c r="G1277" s="2225"/>
      <c r="H1277" s="2225"/>
      <c r="I1277" s="2225"/>
      <c r="J1277" s="2225"/>
      <c r="K1277" s="2225"/>
      <c r="L1277" s="2225"/>
      <c r="M1277" s="2225"/>
      <c r="N1277" s="2225"/>
      <c r="O1277" s="2225"/>
    </row>
    <row r="1278" spans="7:15" x14ac:dyDescent="0.2">
      <c r="G1278" s="2225"/>
      <c r="H1278" s="2225"/>
      <c r="I1278" s="2225"/>
      <c r="J1278" s="2225"/>
      <c r="K1278" s="2225"/>
      <c r="L1278" s="2225"/>
      <c r="M1278" s="2225"/>
      <c r="N1278" s="2225"/>
      <c r="O1278" s="2225"/>
    </row>
    <row r="1279" spans="7:15" x14ac:dyDescent="0.2">
      <c r="G1279" s="2225"/>
      <c r="H1279" s="2225"/>
      <c r="I1279" s="2225"/>
      <c r="J1279" s="2225"/>
      <c r="K1279" s="2225"/>
      <c r="L1279" s="2225"/>
      <c r="M1279" s="2225"/>
      <c r="N1279" s="2225"/>
      <c r="O1279" s="2225"/>
    </row>
    <row r="1280" spans="7:15" x14ac:dyDescent="0.2">
      <c r="G1280" s="2225"/>
      <c r="H1280" s="2225"/>
      <c r="I1280" s="2225"/>
      <c r="J1280" s="2225"/>
      <c r="K1280" s="2225"/>
      <c r="L1280" s="2225"/>
      <c r="M1280" s="2225"/>
      <c r="N1280" s="2225"/>
      <c r="O1280" s="2225"/>
    </row>
    <row r="1281" spans="7:15" x14ac:dyDescent="0.2">
      <c r="G1281" s="2225"/>
      <c r="H1281" s="2225"/>
      <c r="I1281" s="2225"/>
      <c r="J1281" s="2225"/>
      <c r="K1281" s="2225"/>
      <c r="L1281" s="2225"/>
      <c r="M1281" s="2225"/>
      <c r="N1281" s="2225"/>
      <c r="O1281" s="2225"/>
    </row>
    <row r="1282" spans="7:15" x14ac:dyDescent="0.2">
      <c r="G1282" s="2225"/>
      <c r="H1282" s="2225"/>
      <c r="I1282" s="2225"/>
      <c r="J1282" s="2225"/>
      <c r="K1282" s="2225"/>
      <c r="L1282" s="2225"/>
      <c r="M1282" s="2225"/>
      <c r="N1282" s="2225"/>
      <c r="O1282" s="2225"/>
    </row>
    <row r="1283" spans="7:15" x14ac:dyDescent="0.2">
      <c r="G1283" s="2225"/>
      <c r="H1283" s="2225"/>
      <c r="I1283" s="2225"/>
      <c r="J1283" s="2225"/>
      <c r="K1283" s="2225"/>
      <c r="L1283" s="2225"/>
      <c r="M1283" s="2225"/>
      <c r="N1283" s="2225"/>
      <c r="O1283" s="2225"/>
    </row>
    <row r="1284" spans="7:15" x14ac:dyDescent="0.2">
      <c r="G1284" s="2225"/>
      <c r="H1284" s="2225"/>
      <c r="I1284" s="2225"/>
      <c r="J1284" s="2225"/>
      <c r="K1284" s="2225"/>
      <c r="L1284" s="2225"/>
      <c r="M1284" s="2225"/>
      <c r="N1284" s="2225"/>
      <c r="O1284" s="2225"/>
    </row>
    <row r="1285" spans="7:15" x14ac:dyDescent="0.2">
      <c r="G1285" s="2225"/>
      <c r="H1285" s="2225"/>
      <c r="I1285" s="2225"/>
      <c r="J1285" s="2225"/>
      <c r="K1285" s="2225"/>
      <c r="L1285" s="2225"/>
      <c r="M1285" s="2225"/>
      <c r="N1285" s="2225"/>
      <c r="O1285" s="2225"/>
    </row>
    <row r="1286" spans="7:15" x14ac:dyDescent="0.2">
      <c r="G1286" s="2225"/>
      <c r="H1286" s="2225"/>
      <c r="I1286" s="2225"/>
      <c r="J1286" s="2225"/>
      <c r="K1286" s="2225"/>
      <c r="L1286" s="2225"/>
      <c r="M1286" s="2225"/>
      <c r="N1286" s="2225"/>
      <c r="O1286" s="2225"/>
    </row>
    <row r="1287" spans="7:15" x14ac:dyDescent="0.2">
      <c r="G1287" s="2225"/>
      <c r="H1287" s="2225"/>
      <c r="I1287" s="2225"/>
      <c r="J1287" s="2225"/>
      <c r="K1287" s="2225"/>
      <c r="L1287" s="2225"/>
      <c r="M1287" s="2225"/>
      <c r="N1287" s="2225"/>
      <c r="O1287" s="2225"/>
    </row>
    <row r="1288" spans="7:15" x14ac:dyDescent="0.2">
      <c r="G1288" s="2225"/>
      <c r="H1288" s="2225"/>
      <c r="I1288" s="2225"/>
      <c r="J1288" s="2225"/>
      <c r="K1288" s="2225"/>
      <c r="L1288" s="2225"/>
      <c r="M1288" s="2225"/>
      <c r="N1288" s="2225"/>
      <c r="O1288" s="2225"/>
    </row>
    <row r="1289" spans="7:15" x14ac:dyDescent="0.2">
      <c r="G1289" s="2225"/>
      <c r="H1289" s="2225"/>
      <c r="I1289" s="2225"/>
      <c r="J1289" s="2225"/>
      <c r="K1289" s="2225"/>
      <c r="L1289" s="2225"/>
      <c r="M1289" s="2225"/>
      <c r="N1289" s="2225"/>
      <c r="O1289" s="2225"/>
    </row>
    <row r="1290" spans="7:15" x14ac:dyDescent="0.2">
      <c r="G1290" s="2225"/>
      <c r="H1290" s="2225"/>
      <c r="I1290" s="2225"/>
      <c r="J1290" s="2225"/>
      <c r="K1290" s="2225"/>
      <c r="L1290" s="2225"/>
      <c r="M1290" s="2225"/>
      <c r="N1290" s="2225"/>
      <c r="O1290" s="2225"/>
    </row>
    <row r="1291" spans="7:15" x14ac:dyDescent="0.2">
      <c r="G1291" s="2225"/>
      <c r="H1291" s="2225"/>
      <c r="I1291" s="2225"/>
      <c r="J1291" s="2225"/>
      <c r="K1291" s="2225"/>
      <c r="L1291" s="2225"/>
      <c r="M1291" s="2225"/>
      <c r="N1291" s="2225"/>
      <c r="O1291" s="2225"/>
    </row>
    <row r="1292" spans="7:15" x14ac:dyDescent="0.2">
      <c r="G1292" s="2225"/>
      <c r="H1292" s="2225"/>
      <c r="I1292" s="2225"/>
      <c r="J1292" s="2225"/>
      <c r="K1292" s="2225"/>
      <c r="L1292" s="2225"/>
      <c r="M1292" s="2225"/>
      <c r="N1292" s="2225"/>
      <c r="O1292" s="2225"/>
    </row>
    <row r="1293" spans="7:15" x14ac:dyDescent="0.2">
      <c r="G1293" s="2225"/>
      <c r="H1293" s="2225"/>
      <c r="I1293" s="2225"/>
      <c r="J1293" s="2225"/>
      <c r="K1293" s="2225"/>
      <c r="L1293" s="2225"/>
      <c r="M1293" s="2225"/>
      <c r="N1293" s="2225"/>
      <c r="O1293" s="2225"/>
    </row>
    <row r="1294" spans="7:15" x14ac:dyDescent="0.2">
      <c r="G1294" s="2225"/>
      <c r="H1294" s="2225"/>
      <c r="I1294" s="2225"/>
      <c r="J1294" s="2225"/>
      <c r="K1294" s="2225"/>
      <c r="L1294" s="2225"/>
      <c r="M1294" s="2225"/>
      <c r="N1294" s="2225"/>
      <c r="O1294" s="2225"/>
    </row>
    <row r="1295" spans="7:15" x14ac:dyDescent="0.2">
      <c r="G1295" s="2225"/>
      <c r="H1295" s="2225"/>
      <c r="I1295" s="2225"/>
      <c r="J1295" s="2225"/>
      <c r="K1295" s="2225"/>
      <c r="L1295" s="2225"/>
      <c r="M1295" s="2225"/>
      <c r="N1295" s="2225"/>
      <c r="O1295" s="2225"/>
    </row>
    <row r="1296" spans="7:15" x14ac:dyDescent="0.2">
      <c r="G1296" s="2225"/>
      <c r="H1296" s="2225"/>
      <c r="I1296" s="2225"/>
      <c r="J1296" s="2225"/>
      <c r="K1296" s="2225"/>
      <c r="L1296" s="2225"/>
      <c r="M1296" s="2225"/>
      <c r="N1296" s="2225"/>
      <c r="O1296" s="2225"/>
    </row>
    <row r="1297" spans="7:15" x14ac:dyDescent="0.2">
      <c r="G1297" s="2225"/>
      <c r="H1297" s="2225"/>
      <c r="I1297" s="2225"/>
      <c r="J1297" s="2225"/>
      <c r="K1297" s="2225"/>
      <c r="L1297" s="2225"/>
      <c r="M1297" s="2225"/>
      <c r="N1297" s="2225"/>
      <c r="O1297" s="2225"/>
    </row>
    <row r="1298" spans="7:15" x14ac:dyDescent="0.2">
      <c r="G1298" s="2225"/>
      <c r="H1298" s="2225"/>
      <c r="I1298" s="2225"/>
      <c r="J1298" s="2225"/>
      <c r="K1298" s="2225"/>
      <c r="L1298" s="2225"/>
      <c r="M1298" s="2225"/>
      <c r="N1298" s="2225"/>
      <c r="O1298" s="2225"/>
    </row>
    <row r="1299" spans="7:15" x14ac:dyDescent="0.2">
      <c r="G1299" s="2225"/>
      <c r="H1299" s="2225"/>
      <c r="I1299" s="2225"/>
      <c r="J1299" s="2225"/>
      <c r="K1299" s="2225"/>
      <c r="L1299" s="2225"/>
      <c r="M1299" s="2225"/>
      <c r="N1299" s="2225"/>
      <c r="O1299" s="2225"/>
    </row>
    <row r="1300" spans="7:15" x14ac:dyDescent="0.2">
      <c r="G1300" s="2225"/>
      <c r="H1300" s="2225"/>
      <c r="I1300" s="2225"/>
      <c r="J1300" s="2225"/>
      <c r="K1300" s="2225"/>
      <c r="L1300" s="2225"/>
      <c r="M1300" s="2225"/>
      <c r="N1300" s="2225"/>
      <c r="O1300" s="2225"/>
    </row>
  </sheetData>
  <mergeCells count="1239">
    <mergeCell ref="C1037:F1037"/>
    <mergeCell ref="I983:I985"/>
    <mergeCell ref="C1036:F1036"/>
    <mergeCell ref="C1003:F1003"/>
    <mergeCell ref="I1066:I1075"/>
    <mergeCell ref="I1096:I1102"/>
    <mergeCell ref="J1096:J1102"/>
    <mergeCell ref="I1123:I1129"/>
    <mergeCell ref="J1123:J1129"/>
    <mergeCell ref="A1016:B1021"/>
    <mergeCell ref="C1016:N1018"/>
    <mergeCell ref="O1016:P1018"/>
    <mergeCell ref="C1019:N1021"/>
    <mergeCell ref="O1019:P1021"/>
    <mergeCell ref="A1029:A1030"/>
    <mergeCell ref="B1029:B1030"/>
    <mergeCell ref="C1029:F1030"/>
    <mergeCell ref="I1029:J1029"/>
    <mergeCell ref="K1029:L1029"/>
    <mergeCell ref="C1031:F1031"/>
    <mergeCell ref="C1004:F1004"/>
    <mergeCell ref="C1005:F1005"/>
    <mergeCell ref="C1006:F1006"/>
    <mergeCell ref="C1007:F1007"/>
    <mergeCell ref="C1011:F1011"/>
    <mergeCell ref="C1012:F1012"/>
    <mergeCell ref="C1008:F1008"/>
    <mergeCell ref="C1009:F1009"/>
    <mergeCell ref="C1010:F1010"/>
    <mergeCell ref="I1005:I1012"/>
    <mergeCell ref="J1005:J1006"/>
    <mergeCell ref="J1007:J1008"/>
    <mergeCell ref="J1009:J1010"/>
    <mergeCell ref="J1011:J1012"/>
    <mergeCell ref="J1031:J1032"/>
    <mergeCell ref="C1032:F1032"/>
    <mergeCell ref="A988:B993"/>
    <mergeCell ref="A1001:A1002"/>
    <mergeCell ref="B1001:B1002"/>
    <mergeCell ref="C984:F984"/>
    <mergeCell ref="C985:F985"/>
    <mergeCell ref="K980:L980"/>
    <mergeCell ref="C969:N972"/>
    <mergeCell ref="C965:N968"/>
    <mergeCell ref="A965:B972"/>
    <mergeCell ref="O965:P968"/>
    <mergeCell ref="O969:P972"/>
    <mergeCell ref="K976:N976"/>
    <mergeCell ref="A980:A981"/>
    <mergeCell ref="B980:B981"/>
    <mergeCell ref="C980:F981"/>
    <mergeCell ref="G980:H980"/>
    <mergeCell ref="I980:J980"/>
    <mergeCell ref="C982:F982"/>
    <mergeCell ref="C983:F983"/>
    <mergeCell ref="C988:N990"/>
    <mergeCell ref="C991:N993"/>
    <mergeCell ref="O988:P990"/>
    <mergeCell ref="O991:P993"/>
    <mergeCell ref="C1001:F1002"/>
    <mergeCell ref="I1001:J1001"/>
    <mergeCell ref="K1001:L1001"/>
    <mergeCell ref="J940:J941"/>
    <mergeCell ref="C942:F942"/>
    <mergeCell ref="C943:F943"/>
    <mergeCell ref="C944:F944"/>
    <mergeCell ref="C945:F945"/>
    <mergeCell ref="C962:F962"/>
    <mergeCell ref="I959:I962"/>
    <mergeCell ref="C947:F947"/>
    <mergeCell ref="C948:F948"/>
    <mergeCell ref="C949:F949"/>
    <mergeCell ref="C950:F950"/>
    <mergeCell ref="C951:F951"/>
    <mergeCell ref="I946:I951"/>
    <mergeCell ref="C952:F952"/>
    <mergeCell ref="C953:F953"/>
    <mergeCell ref="C954:F954"/>
    <mergeCell ref="C955:F955"/>
    <mergeCell ref="C956:F956"/>
    <mergeCell ref="C957:F957"/>
    <mergeCell ref="C958:F958"/>
    <mergeCell ref="C959:F959"/>
    <mergeCell ref="I952:I958"/>
    <mergeCell ref="C960:F960"/>
    <mergeCell ref="C961:F961"/>
    <mergeCell ref="C946:F946"/>
    <mergeCell ref="C929:F929"/>
    <mergeCell ref="C930:F930"/>
    <mergeCell ref="C931:F931"/>
    <mergeCell ref="C932:F932"/>
    <mergeCell ref="C933:F933"/>
    <mergeCell ref="C934:F934"/>
    <mergeCell ref="C935:F935"/>
    <mergeCell ref="C936:F936"/>
    <mergeCell ref="C937:F937"/>
    <mergeCell ref="A912:B919"/>
    <mergeCell ref="C912:N915"/>
    <mergeCell ref="O912:P915"/>
    <mergeCell ref="C916:N919"/>
    <mergeCell ref="O916:P919"/>
    <mergeCell ref="M923:P923"/>
    <mergeCell ref="A927:A928"/>
    <mergeCell ref="B927:B928"/>
    <mergeCell ref="C927:F928"/>
    <mergeCell ref="G927:H927"/>
    <mergeCell ref="I927:J927"/>
    <mergeCell ref="K927:L927"/>
    <mergeCell ref="M927:M928"/>
    <mergeCell ref="N927:N928"/>
    <mergeCell ref="O927:O928"/>
    <mergeCell ref="P927:P928"/>
    <mergeCell ref="I930:I945"/>
    <mergeCell ref="C938:F938"/>
    <mergeCell ref="C939:F939"/>
    <mergeCell ref="C940:F940"/>
    <mergeCell ref="C941:F941"/>
    <mergeCell ref="J930:J933"/>
    <mergeCell ref="J934:J936"/>
    <mergeCell ref="C902:F902"/>
    <mergeCell ref="C903:F903"/>
    <mergeCell ref="C904:F904"/>
    <mergeCell ref="C905:F905"/>
    <mergeCell ref="C906:F906"/>
    <mergeCell ref="C908:F908"/>
    <mergeCell ref="C909:F909"/>
    <mergeCell ref="I903:I909"/>
    <mergeCell ref="J903:J909"/>
    <mergeCell ref="M896:P896"/>
    <mergeCell ref="A900:A901"/>
    <mergeCell ref="B900:B901"/>
    <mergeCell ref="C900:F901"/>
    <mergeCell ref="G900:H900"/>
    <mergeCell ref="I900:J900"/>
    <mergeCell ref="K900:L900"/>
    <mergeCell ref="M900:M901"/>
    <mergeCell ref="N900:N901"/>
    <mergeCell ref="O900:O901"/>
    <mergeCell ref="P900:P901"/>
    <mergeCell ref="C881:F881"/>
    <mergeCell ref="C882:F882"/>
    <mergeCell ref="J871:J874"/>
    <mergeCell ref="J876:J882"/>
    <mergeCell ref="I871:I882"/>
    <mergeCell ref="A885:B892"/>
    <mergeCell ref="C885:N888"/>
    <mergeCell ref="O885:P888"/>
    <mergeCell ref="C889:N892"/>
    <mergeCell ref="O889:P892"/>
    <mergeCell ref="C871:F871"/>
    <mergeCell ref="C872:F872"/>
    <mergeCell ref="C873:F873"/>
    <mergeCell ref="C874:F874"/>
    <mergeCell ref="C875:F875"/>
    <mergeCell ref="C876:F876"/>
    <mergeCell ref="C877:F877"/>
    <mergeCell ref="C879:F879"/>
    <mergeCell ref="C880:F880"/>
    <mergeCell ref="A854:B861"/>
    <mergeCell ref="C854:N857"/>
    <mergeCell ref="O854:P857"/>
    <mergeCell ref="C858:N861"/>
    <mergeCell ref="O858:P861"/>
    <mergeCell ref="M865:P865"/>
    <mergeCell ref="A869:A870"/>
    <mergeCell ref="B869:B870"/>
    <mergeCell ref="C869:F870"/>
    <mergeCell ref="G869:H869"/>
    <mergeCell ref="I869:J869"/>
    <mergeCell ref="K869:L869"/>
    <mergeCell ref="M869:M870"/>
    <mergeCell ref="N869:N870"/>
    <mergeCell ref="O869:O870"/>
    <mergeCell ref="P869:P870"/>
    <mergeCell ref="C807:F807"/>
    <mergeCell ref="C808:F808"/>
    <mergeCell ref="C809:F809"/>
    <mergeCell ref="J823:J826"/>
    <mergeCell ref="J827:J834"/>
    <mergeCell ref="J835:J840"/>
    <mergeCell ref="J817:J822"/>
    <mergeCell ref="I791:I834"/>
    <mergeCell ref="J841:J851"/>
    <mergeCell ref="I835:I851"/>
    <mergeCell ref="J799:J806"/>
    <mergeCell ref="J807:J816"/>
    <mergeCell ref="J791:J798"/>
    <mergeCell ref="C791:F791"/>
    <mergeCell ref="C792:F792"/>
    <mergeCell ref="C796:F796"/>
    <mergeCell ref="C844:F844"/>
    <mergeCell ref="C845:F845"/>
    <mergeCell ref="C846:F846"/>
    <mergeCell ref="C847:F847"/>
    <mergeCell ref="C830:F830"/>
    <mergeCell ref="C831:F831"/>
    <mergeCell ref="C832:F832"/>
    <mergeCell ref="I682:I734"/>
    <mergeCell ref="I735:I790"/>
    <mergeCell ref="C686:F686"/>
    <mergeCell ref="C687:F687"/>
    <mergeCell ref="C688:F688"/>
    <mergeCell ref="C689:F689"/>
    <mergeCell ref="C690:F690"/>
    <mergeCell ref="C691:F691"/>
    <mergeCell ref="C692:F692"/>
    <mergeCell ref="C693:F693"/>
    <mergeCell ref="C694:F694"/>
    <mergeCell ref="C695:F695"/>
    <mergeCell ref="C696:F696"/>
    <mergeCell ref="C697:F697"/>
    <mergeCell ref="C698:F698"/>
    <mergeCell ref="C699:F699"/>
    <mergeCell ref="C700:F700"/>
    <mergeCell ref="C701:F701"/>
    <mergeCell ref="C702:F702"/>
    <mergeCell ref="C703:F703"/>
    <mergeCell ref="C704:F704"/>
    <mergeCell ref="C705:F705"/>
    <mergeCell ref="C706:F706"/>
    <mergeCell ref="C707:F707"/>
    <mergeCell ref="C719:F719"/>
    <mergeCell ref="C566:F566"/>
    <mergeCell ref="I558:I582"/>
    <mergeCell ref="C583:F583"/>
    <mergeCell ref="C584:F584"/>
    <mergeCell ref="J583:J584"/>
    <mergeCell ref="J585:J589"/>
    <mergeCell ref="J558:J561"/>
    <mergeCell ref="J562:J565"/>
    <mergeCell ref="C558:F558"/>
    <mergeCell ref="C559:F559"/>
    <mergeCell ref="C560:F560"/>
    <mergeCell ref="C561:F561"/>
    <mergeCell ref="C562:F562"/>
    <mergeCell ref="C563:F563"/>
    <mergeCell ref="C564:F564"/>
    <mergeCell ref="C565:F565"/>
    <mergeCell ref="C567:F567"/>
    <mergeCell ref="C568:F568"/>
    <mergeCell ref="C569:F569"/>
    <mergeCell ref="C570:F570"/>
    <mergeCell ref="C571:F571"/>
    <mergeCell ref="C581:F581"/>
    <mergeCell ref="C585:F585"/>
    <mergeCell ref="C586:F586"/>
    <mergeCell ref="C587:F587"/>
    <mergeCell ref="C588:F588"/>
    <mergeCell ref="C589:F589"/>
    <mergeCell ref="J547:J548"/>
    <mergeCell ref="J549:J550"/>
    <mergeCell ref="J551:J552"/>
    <mergeCell ref="C553:F553"/>
    <mergeCell ref="J553:J554"/>
    <mergeCell ref="J555:J557"/>
    <mergeCell ref="I545:I557"/>
    <mergeCell ref="C554:F554"/>
    <mergeCell ref="C555:F555"/>
    <mergeCell ref="C556:F556"/>
    <mergeCell ref="C557:F557"/>
    <mergeCell ref="J516:J521"/>
    <mergeCell ref="I477:I521"/>
    <mergeCell ref="J503:J508"/>
    <mergeCell ref="J509:J515"/>
    <mergeCell ref="J490:J497"/>
    <mergeCell ref="J498:J502"/>
    <mergeCell ref="J482:J489"/>
    <mergeCell ref="J480:J481"/>
    <mergeCell ref="C543:F543"/>
    <mergeCell ref="C545:F545"/>
    <mergeCell ref="C546:F546"/>
    <mergeCell ref="C548:F548"/>
    <mergeCell ref="C549:F549"/>
    <mergeCell ref="C550:F550"/>
    <mergeCell ref="C551:F551"/>
    <mergeCell ref="C552:F552"/>
    <mergeCell ref="C547:F547"/>
    <mergeCell ref="C519:F519"/>
    <mergeCell ref="C520:F520"/>
    <mergeCell ref="C521:F521"/>
    <mergeCell ref="C518:F518"/>
    <mergeCell ref="C501:F501"/>
    <mergeCell ref="C502:F502"/>
    <mergeCell ref="C503:F503"/>
    <mergeCell ref="C486:F486"/>
    <mergeCell ref="C487:F487"/>
    <mergeCell ref="C488:F488"/>
    <mergeCell ref="C497:F497"/>
    <mergeCell ref="C498:F498"/>
    <mergeCell ref="C514:F514"/>
    <mergeCell ref="C515:F515"/>
    <mergeCell ref="C516:F516"/>
    <mergeCell ref="C517:F517"/>
    <mergeCell ref="C509:F509"/>
    <mergeCell ref="C510:F510"/>
    <mergeCell ref="C511:F511"/>
    <mergeCell ref="C512:F512"/>
    <mergeCell ref="C513:F513"/>
    <mergeCell ref="C507:F507"/>
    <mergeCell ref="C508:F508"/>
    <mergeCell ref="C499:F499"/>
    <mergeCell ref="C500:F500"/>
    <mergeCell ref="C493:F493"/>
    <mergeCell ref="C505:F505"/>
    <mergeCell ref="C506:F506"/>
    <mergeCell ref="C504:F504"/>
    <mergeCell ref="C489:F489"/>
    <mergeCell ref="C490:F490"/>
    <mergeCell ref="C491:F491"/>
    <mergeCell ref="C492:F492"/>
    <mergeCell ref="C451:F451"/>
    <mergeCell ref="C452:F452"/>
    <mergeCell ref="C356:F356"/>
    <mergeCell ref="C357:F357"/>
    <mergeCell ref="C358:F358"/>
    <mergeCell ref="C359:F359"/>
    <mergeCell ref="C360:F360"/>
    <mergeCell ref="C483:F483"/>
    <mergeCell ref="C472:F472"/>
    <mergeCell ref="C445:F445"/>
    <mergeCell ref="C446:F446"/>
    <mergeCell ref="C447:F447"/>
    <mergeCell ref="C448:F448"/>
    <mergeCell ref="C449:F449"/>
    <mergeCell ref="C482:F482"/>
    <mergeCell ref="C481:F481"/>
    <mergeCell ref="C423:F423"/>
    <mergeCell ref="C424:F424"/>
    <mergeCell ref="C415:F415"/>
    <mergeCell ref="C416:F416"/>
    <mergeCell ref="C417:F417"/>
    <mergeCell ref="C418:F418"/>
    <mergeCell ref="C419:F419"/>
    <mergeCell ref="C409:F409"/>
    <mergeCell ref="C410:F410"/>
    <mergeCell ref="C412:F412"/>
    <mergeCell ref="C413:F413"/>
    <mergeCell ref="C414:F414"/>
    <mergeCell ref="C411:F411"/>
    <mergeCell ref="C394:F394"/>
    <mergeCell ref="C395:F395"/>
    <mergeCell ref="C397:F397"/>
    <mergeCell ref="J256:J261"/>
    <mergeCell ref="C494:F494"/>
    <mergeCell ref="C495:F495"/>
    <mergeCell ref="C496:F496"/>
    <mergeCell ref="C454:F454"/>
    <mergeCell ref="C455:F455"/>
    <mergeCell ref="C453:F453"/>
    <mergeCell ref="C484:F484"/>
    <mergeCell ref="C485:F485"/>
    <mergeCell ref="C467:F467"/>
    <mergeCell ref="C440:F440"/>
    <mergeCell ref="C441:F441"/>
    <mergeCell ref="C442:F442"/>
    <mergeCell ref="C443:F443"/>
    <mergeCell ref="C444:F444"/>
    <mergeCell ref="C435:F435"/>
    <mergeCell ref="C436:F436"/>
    <mergeCell ref="C437:F437"/>
    <mergeCell ref="C438:F438"/>
    <mergeCell ref="C439:F439"/>
    <mergeCell ref="C430:F430"/>
    <mergeCell ref="C431:F431"/>
    <mergeCell ref="C432:F432"/>
    <mergeCell ref="C433:F433"/>
    <mergeCell ref="C434:F434"/>
    <mergeCell ref="C425:F425"/>
    <mergeCell ref="C426:F426"/>
    <mergeCell ref="C427:F427"/>
    <mergeCell ref="C428:F428"/>
    <mergeCell ref="C429:F429"/>
    <mergeCell ref="C422:F422"/>
    <mergeCell ref="C450:F450"/>
    <mergeCell ref="C398:F398"/>
    <mergeCell ref="C406:F406"/>
    <mergeCell ref="C407:F407"/>
    <mergeCell ref="C408:F408"/>
    <mergeCell ref="C399:F399"/>
    <mergeCell ref="C400:F400"/>
    <mergeCell ref="C401:F401"/>
    <mergeCell ref="C402:F402"/>
    <mergeCell ref="C403:F403"/>
    <mergeCell ref="C420:F420"/>
    <mergeCell ref="C421:F421"/>
    <mergeCell ref="C404:F404"/>
    <mergeCell ref="C405:F405"/>
    <mergeCell ref="C388:F388"/>
    <mergeCell ref="C389:F389"/>
    <mergeCell ref="C390:F390"/>
    <mergeCell ref="C391:F391"/>
    <mergeCell ref="C392:F392"/>
    <mergeCell ref="C396:F396"/>
    <mergeCell ref="C383:F383"/>
    <mergeCell ref="C384:F384"/>
    <mergeCell ref="C385:F385"/>
    <mergeCell ref="C386:F386"/>
    <mergeCell ref="C387:F387"/>
    <mergeCell ref="C393:F393"/>
    <mergeCell ref="C378:F378"/>
    <mergeCell ref="C379:F379"/>
    <mergeCell ref="C380:F380"/>
    <mergeCell ref="C381:F381"/>
    <mergeCell ref="C382:F382"/>
    <mergeCell ref="C375:F375"/>
    <mergeCell ref="C376:F376"/>
    <mergeCell ref="C377:F377"/>
    <mergeCell ref="C366:F366"/>
    <mergeCell ref="C367:F367"/>
    <mergeCell ref="C368:F368"/>
    <mergeCell ref="C369:F369"/>
    <mergeCell ref="C370:F370"/>
    <mergeCell ref="C361:F361"/>
    <mergeCell ref="C362:F362"/>
    <mergeCell ref="C363:F363"/>
    <mergeCell ref="C364:F364"/>
    <mergeCell ref="C365:F365"/>
    <mergeCell ref="C373:F373"/>
    <mergeCell ref="C374:F374"/>
    <mergeCell ref="C371:F371"/>
    <mergeCell ref="C372:F372"/>
    <mergeCell ref="C354:F354"/>
    <mergeCell ref="C355:F355"/>
    <mergeCell ref="C346:F346"/>
    <mergeCell ref="C347:F347"/>
    <mergeCell ref="C348:F348"/>
    <mergeCell ref="C349:F349"/>
    <mergeCell ref="C350:F350"/>
    <mergeCell ref="C341:F341"/>
    <mergeCell ref="C342:F342"/>
    <mergeCell ref="C343:F343"/>
    <mergeCell ref="C344:F344"/>
    <mergeCell ref="C345:F345"/>
    <mergeCell ref="C336:F336"/>
    <mergeCell ref="C337:F337"/>
    <mergeCell ref="C338:F338"/>
    <mergeCell ref="C339:F339"/>
    <mergeCell ref="C340:F340"/>
    <mergeCell ref="C351:F351"/>
    <mergeCell ref="C352:F352"/>
    <mergeCell ref="C353:F353"/>
    <mergeCell ref="C331:F331"/>
    <mergeCell ref="C332:F332"/>
    <mergeCell ref="C333:F333"/>
    <mergeCell ref="C334:F334"/>
    <mergeCell ref="C335:F335"/>
    <mergeCell ref="C326:F326"/>
    <mergeCell ref="C327:F327"/>
    <mergeCell ref="C328:F328"/>
    <mergeCell ref="C329:F329"/>
    <mergeCell ref="C330:F330"/>
    <mergeCell ref="C321:F321"/>
    <mergeCell ref="C322:F322"/>
    <mergeCell ref="C323:F323"/>
    <mergeCell ref="C324:F324"/>
    <mergeCell ref="C325:F325"/>
    <mergeCell ref="C316:F316"/>
    <mergeCell ref="C317:F317"/>
    <mergeCell ref="C318:F318"/>
    <mergeCell ref="C319:F319"/>
    <mergeCell ref="C320:F320"/>
    <mergeCell ref="C311:F311"/>
    <mergeCell ref="C312:F312"/>
    <mergeCell ref="C313:F313"/>
    <mergeCell ref="C314:F314"/>
    <mergeCell ref="C315:F315"/>
    <mergeCell ref="C306:F306"/>
    <mergeCell ref="C307:F307"/>
    <mergeCell ref="C308:F308"/>
    <mergeCell ref="C309:F309"/>
    <mergeCell ref="C310:F310"/>
    <mergeCell ref="C301:F301"/>
    <mergeCell ref="C302:F302"/>
    <mergeCell ref="C303:F303"/>
    <mergeCell ref="C304:F304"/>
    <mergeCell ref="C305:F305"/>
    <mergeCell ref="C296:F296"/>
    <mergeCell ref="C297:F297"/>
    <mergeCell ref="C298:F298"/>
    <mergeCell ref="C299:F299"/>
    <mergeCell ref="C300:F300"/>
    <mergeCell ref="C291:F291"/>
    <mergeCell ref="C292:F292"/>
    <mergeCell ref="C293:F293"/>
    <mergeCell ref="C294:F294"/>
    <mergeCell ref="C295:F295"/>
    <mergeCell ref="C286:F286"/>
    <mergeCell ref="C287:F287"/>
    <mergeCell ref="C288:F288"/>
    <mergeCell ref="C289:F289"/>
    <mergeCell ref="C290:F290"/>
    <mergeCell ref="C281:F281"/>
    <mergeCell ref="C282:F282"/>
    <mergeCell ref="C283:F283"/>
    <mergeCell ref="C284:F284"/>
    <mergeCell ref="C285:F285"/>
    <mergeCell ref="C276:F276"/>
    <mergeCell ref="C277:F277"/>
    <mergeCell ref="C278:F278"/>
    <mergeCell ref="C279:F279"/>
    <mergeCell ref="C280:F280"/>
    <mergeCell ref="C271:F271"/>
    <mergeCell ref="C272:F272"/>
    <mergeCell ref="C273:F273"/>
    <mergeCell ref="C274:F274"/>
    <mergeCell ref="C275:F275"/>
    <mergeCell ref="C268:F268"/>
    <mergeCell ref="C269:F269"/>
    <mergeCell ref="C270:F270"/>
    <mergeCell ref="C260:F260"/>
    <mergeCell ref="C261:F261"/>
    <mergeCell ref="C263:F263"/>
    <mergeCell ref="C264:F264"/>
    <mergeCell ref="C265:F265"/>
    <mergeCell ref="C262:F262"/>
    <mergeCell ref="C257:F257"/>
    <mergeCell ref="C258:F258"/>
    <mergeCell ref="C259:F259"/>
    <mergeCell ref="C266:F266"/>
    <mergeCell ref="C267:F267"/>
    <mergeCell ref="C246:F246"/>
    <mergeCell ref="C247:F247"/>
    <mergeCell ref="C248:F248"/>
    <mergeCell ref="C249:F249"/>
    <mergeCell ref="C242:F242"/>
    <mergeCell ref="C243:F243"/>
    <mergeCell ref="C244:F244"/>
    <mergeCell ref="C256:F256"/>
    <mergeCell ref="C235:F235"/>
    <mergeCell ref="C236:F236"/>
    <mergeCell ref="C237:F237"/>
    <mergeCell ref="C238:F238"/>
    <mergeCell ref="C239:F239"/>
    <mergeCell ref="C240:F240"/>
    <mergeCell ref="C241:F241"/>
    <mergeCell ref="A167:A168"/>
    <mergeCell ref="C206:F206"/>
    <mergeCell ref="C208:F208"/>
    <mergeCell ref="C184:F184"/>
    <mergeCell ref="C185:F185"/>
    <mergeCell ref="C203:F203"/>
    <mergeCell ref="C197:F197"/>
    <mergeCell ref="C198:F198"/>
    <mergeCell ref="C207:F207"/>
    <mergeCell ref="C209:F209"/>
    <mergeCell ref="C191:F191"/>
    <mergeCell ref="C192:F192"/>
    <mergeCell ref="C193:F193"/>
    <mergeCell ref="C194:F194"/>
    <mergeCell ref="C195:F195"/>
    <mergeCell ref="C176:F176"/>
    <mergeCell ref="C177:F177"/>
    <mergeCell ref="C215:F215"/>
    <mergeCell ref="C216:F216"/>
    <mergeCell ref="C181:F181"/>
    <mergeCell ref="C182:F182"/>
    <mergeCell ref="C183:F183"/>
    <mergeCell ref="C170:F170"/>
    <mergeCell ref="C205:F205"/>
    <mergeCell ref="C200:F200"/>
    <mergeCell ref="C201:F201"/>
    <mergeCell ref="G167:H167"/>
    <mergeCell ref="C178:F178"/>
    <mergeCell ref="C167:F168"/>
    <mergeCell ref="C189:F189"/>
    <mergeCell ref="C190:F190"/>
    <mergeCell ref="K167:L167"/>
    <mergeCell ref="M167:M168"/>
    <mergeCell ref="N167:N168"/>
    <mergeCell ref="J126:J132"/>
    <mergeCell ref="J133:J138"/>
    <mergeCell ref="J139:J142"/>
    <mergeCell ref="I91:I143"/>
    <mergeCell ref="C121:F121"/>
    <mergeCell ref="C122:F122"/>
    <mergeCell ref="C123:F123"/>
    <mergeCell ref="C124:F124"/>
    <mergeCell ref="C125:F125"/>
    <mergeCell ref="C136:F136"/>
    <mergeCell ref="C137:F137"/>
    <mergeCell ref="C138:F138"/>
    <mergeCell ref="C139:F139"/>
    <mergeCell ref="C131:F131"/>
    <mergeCell ref="C132:F132"/>
    <mergeCell ref="C133:F133"/>
    <mergeCell ref="C134:F134"/>
    <mergeCell ref="C135:F135"/>
    <mergeCell ref="C96:F96"/>
    <mergeCell ref="C97:F97"/>
    <mergeCell ref="C156:N159"/>
    <mergeCell ref="C117:F117"/>
    <mergeCell ref="C220:F220"/>
    <mergeCell ref="O167:O168"/>
    <mergeCell ref="P167:P168"/>
    <mergeCell ref="J190:J194"/>
    <mergeCell ref="I171:I194"/>
    <mergeCell ref="J209:J212"/>
    <mergeCell ref="J213:J220"/>
    <mergeCell ref="C179:F179"/>
    <mergeCell ref="C180:F180"/>
    <mergeCell ref="C171:F171"/>
    <mergeCell ref="C172:F172"/>
    <mergeCell ref="C173:F173"/>
    <mergeCell ref="C174:F174"/>
    <mergeCell ref="C175:F175"/>
    <mergeCell ref="C187:F187"/>
    <mergeCell ref="C188:F188"/>
    <mergeCell ref="C204:F204"/>
    <mergeCell ref="C199:F199"/>
    <mergeCell ref="J206:J207"/>
    <mergeCell ref="I204:I220"/>
    <mergeCell ref="C217:F217"/>
    <mergeCell ref="C218:F218"/>
    <mergeCell ref="C219:F219"/>
    <mergeCell ref="C210:F210"/>
    <mergeCell ref="C211:F211"/>
    <mergeCell ref="C212:F212"/>
    <mergeCell ref="C213:F213"/>
    <mergeCell ref="J195:J196"/>
    <mergeCell ref="J184:J189"/>
    <mergeCell ref="C214:F214"/>
    <mergeCell ref="C196:F196"/>
    <mergeCell ref="C186:F186"/>
    <mergeCell ref="A84:F84"/>
    <mergeCell ref="C105:F105"/>
    <mergeCell ref="C106:F106"/>
    <mergeCell ref="C107:F107"/>
    <mergeCell ref="C108:F108"/>
    <mergeCell ref="C109:F109"/>
    <mergeCell ref="C110:F110"/>
    <mergeCell ref="C111:F111"/>
    <mergeCell ref="C112:F112"/>
    <mergeCell ref="C113:F113"/>
    <mergeCell ref="C120:F120"/>
    <mergeCell ref="B167:B168"/>
    <mergeCell ref="A152:B159"/>
    <mergeCell ref="J171:J174"/>
    <mergeCell ref="C98:F98"/>
    <mergeCell ref="C99:F99"/>
    <mergeCell ref="C100:F100"/>
    <mergeCell ref="J103:J117"/>
    <mergeCell ref="J118:J124"/>
    <mergeCell ref="C126:F126"/>
    <mergeCell ref="C127:F127"/>
    <mergeCell ref="C118:F118"/>
    <mergeCell ref="C119:F119"/>
    <mergeCell ref="C128:F128"/>
    <mergeCell ref="C129:F129"/>
    <mergeCell ref="C130:F130"/>
    <mergeCell ref="C140:F140"/>
    <mergeCell ref="C152:N155"/>
    <mergeCell ref="A88:A89"/>
    <mergeCell ref="B88:B89"/>
    <mergeCell ref="C88:F89"/>
    <mergeCell ref="G88:H88"/>
    <mergeCell ref="I88:J88"/>
    <mergeCell ref="K88:L88"/>
    <mergeCell ref="M88:M89"/>
    <mergeCell ref="N88:N89"/>
    <mergeCell ref="O88:O89"/>
    <mergeCell ref="P88:P89"/>
    <mergeCell ref="J91:J102"/>
    <mergeCell ref="C141:F141"/>
    <mergeCell ref="C142:F142"/>
    <mergeCell ref="C143:F143"/>
    <mergeCell ref="A162:F162"/>
    <mergeCell ref="A163:F163"/>
    <mergeCell ref="C91:F91"/>
    <mergeCell ref="C92:F92"/>
    <mergeCell ref="C93:F93"/>
    <mergeCell ref="C94:F94"/>
    <mergeCell ref="C95:F95"/>
    <mergeCell ref="M163:P163"/>
    <mergeCell ref="O152:P155"/>
    <mergeCell ref="O156:P159"/>
    <mergeCell ref="O73:P76"/>
    <mergeCell ref="C77:N80"/>
    <mergeCell ref="O77:P80"/>
    <mergeCell ref="J19:J23"/>
    <mergeCell ref="A11:F11"/>
    <mergeCell ref="C43:F43"/>
    <mergeCell ref="C44:F44"/>
    <mergeCell ref="C38:F38"/>
    <mergeCell ref="C39:F39"/>
    <mergeCell ref="C40:F40"/>
    <mergeCell ref="C41:F41"/>
    <mergeCell ref="C42:F42"/>
    <mergeCell ref="A12:F12"/>
    <mergeCell ref="J24:J31"/>
    <mergeCell ref="J32:J37"/>
    <mergeCell ref="I19:I37"/>
    <mergeCell ref="J38:J47"/>
    <mergeCell ref="C61:F61"/>
    <mergeCell ref="C48:F48"/>
    <mergeCell ref="C49:F49"/>
    <mergeCell ref="C50:F50"/>
    <mergeCell ref="C46:F46"/>
    <mergeCell ref="C51:F51"/>
    <mergeCell ref="C24:F24"/>
    <mergeCell ref="C25:F25"/>
    <mergeCell ref="C34:F34"/>
    <mergeCell ref="C35:F35"/>
    <mergeCell ref="C36:F36"/>
    <mergeCell ref="C37:F37"/>
    <mergeCell ref="J49:J50"/>
    <mergeCell ref="J51:J52"/>
    <mergeCell ref="C62:F62"/>
    <mergeCell ref="A1:B8"/>
    <mergeCell ref="C1:N4"/>
    <mergeCell ref="O1:P4"/>
    <mergeCell ref="C5:N8"/>
    <mergeCell ref="O5:P8"/>
    <mergeCell ref="M12:P12"/>
    <mergeCell ref="A16:A17"/>
    <mergeCell ref="B16:B17"/>
    <mergeCell ref="C16:F17"/>
    <mergeCell ref="G16:H16"/>
    <mergeCell ref="I16:J16"/>
    <mergeCell ref="K16:L16"/>
    <mergeCell ref="M16:M17"/>
    <mergeCell ref="N16:N17"/>
    <mergeCell ref="O16:O17"/>
    <mergeCell ref="P16:P17"/>
    <mergeCell ref="C47:F47"/>
    <mergeCell ref="C45:F45"/>
    <mergeCell ref="C18:F18"/>
    <mergeCell ref="C19:F19"/>
    <mergeCell ref="C20:F20"/>
    <mergeCell ref="C32:F32"/>
    <mergeCell ref="C33:F33"/>
    <mergeCell ref="C26:F26"/>
    <mergeCell ref="C27:F27"/>
    <mergeCell ref="C28:F28"/>
    <mergeCell ref="C29:F29"/>
    <mergeCell ref="C30:F30"/>
    <mergeCell ref="C31:F31"/>
    <mergeCell ref="C21:F21"/>
    <mergeCell ref="C22:F22"/>
    <mergeCell ref="C23:F23"/>
    <mergeCell ref="C63:F63"/>
    <mergeCell ref="C52:F52"/>
    <mergeCell ref="C53:F53"/>
    <mergeCell ref="C54:F54"/>
    <mergeCell ref="C55:F55"/>
    <mergeCell ref="C56:F56"/>
    <mergeCell ref="C57:F57"/>
    <mergeCell ref="C58:F58"/>
    <mergeCell ref="C60:F60"/>
    <mergeCell ref="C59:F59"/>
    <mergeCell ref="J221:J224"/>
    <mergeCell ref="J225:J229"/>
    <mergeCell ref="I195:I203"/>
    <mergeCell ref="I167:J167"/>
    <mergeCell ref="J197:J198"/>
    <mergeCell ref="C64:F64"/>
    <mergeCell ref="C65:F65"/>
    <mergeCell ref="I38:I65"/>
    <mergeCell ref="J57:J65"/>
    <mergeCell ref="A83:F83"/>
    <mergeCell ref="C169:F169"/>
    <mergeCell ref="C114:F114"/>
    <mergeCell ref="C115:F115"/>
    <mergeCell ref="C101:F101"/>
    <mergeCell ref="C102:F102"/>
    <mergeCell ref="C103:F103"/>
    <mergeCell ref="C104:F104"/>
    <mergeCell ref="C90:F90"/>
    <mergeCell ref="C116:F116"/>
    <mergeCell ref="A73:B80"/>
    <mergeCell ref="C73:N76"/>
    <mergeCell ref="M84:P84"/>
    <mergeCell ref="J252:J255"/>
    <mergeCell ref="I221:I255"/>
    <mergeCell ref="J242:J248"/>
    <mergeCell ref="J249:J251"/>
    <mergeCell ref="J230:J235"/>
    <mergeCell ref="J236:J241"/>
    <mergeCell ref="J175:J176"/>
    <mergeCell ref="J177:J178"/>
    <mergeCell ref="J179:J181"/>
    <mergeCell ref="J182:J183"/>
    <mergeCell ref="C224:F224"/>
    <mergeCell ref="C230:F230"/>
    <mergeCell ref="C231:F231"/>
    <mergeCell ref="C232:F232"/>
    <mergeCell ref="C233:F233"/>
    <mergeCell ref="C234:F234"/>
    <mergeCell ref="C225:F225"/>
    <mergeCell ref="C226:F226"/>
    <mergeCell ref="C227:F227"/>
    <mergeCell ref="C228:F228"/>
    <mergeCell ref="C229:F229"/>
    <mergeCell ref="C250:F250"/>
    <mergeCell ref="C255:F255"/>
    <mergeCell ref="C221:F221"/>
    <mergeCell ref="C222:F222"/>
    <mergeCell ref="C223:F223"/>
    <mergeCell ref="C251:F251"/>
    <mergeCell ref="C252:F252"/>
    <mergeCell ref="C253:F253"/>
    <mergeCell ref="C254:F254"/>
    <mergeCell ref="C202:F202"/>
    <mergeCell ref="C245:F245"/>
    <mergeCell ref="J447:J452"/>
    <mergeCell ref="I408:I452"/>
    <mergeCell ref="J454:J456"/>
    <mergeCell ref="J458:J461"/>
    <mergeCell ref="J434:J438"/>
    <mergeCell ref="J439:J446"/>
    <mergeCell ref="J422:J428"/>
    <mergeCell ref="J429:J433"/>
    <mergeCell ref="J295:J299"/>
    <mergeCell ref="J367:J374"/>
    <mergeCell ref="J359:J366"/>
    <mergeCell ref="J336:J343"/>
    <mergeCell ref="J344:J350"/>
    <mergeCell ref="J322:J329"/>
    <mergeCell ref="J330:J335"/>
    <mergeCell ref="J300:J310"/>
    <mergeCell ref="I256:I310"/>
    <mergeCell ref="J311:J315"/>
    <mergeCell ref="J316:J321"/>
    <mergeCell ref="J351:J358"/>
    <mergeCell ref="I311:I358"/>
    <mergeCell ref="J282:J294"/>
    <mergeCell ref="J272:J281"/>
    <mergeCell ref="J262:J271"/>
    <mergeCell ref="J415:J421"/>
    <mergeCell ref="J403:J407"/>
    <mergeCell ref="I359:I407"/>
    <mergeCell ref="J408:J414"/>
    <mergeCell ref="J387:J395"/>
    <mergeCell ref="J396:J402"/>
    <mergeCell ref="J375:J379"/>
    <mergeCell ref="J380:J386"/>
    <mergeCell ref="J473:J476"/>
    <mergeCell ref="I454:I476"/>
    <mergeCell ref="J477:J479"/>
    <mergeCell ref="J462:J465"/>
    <mergeCell ref="J466:J469"/>
    <mergeCell ref="J470:J472"/>
    <mergeCell ref="C456:F456"/>
    <mergeCell ref="C457:F457"/>
    <mergeCell ref="C458:F458"/>
    <mergeCell ref="C459:F459"/>
    <mergeCell ref="C460:F460"/>
    <mergeCell ref="C473:F473"/>
    <mergeCell ref="C474:F474"/>
    <mergeCell ref="C475:F475"/>
    <mergeCell ref="C476:F476"/>
    <mergeCell ref="C462:F462"/>
    <mergeCell ref="C480:F480"/>
    <mergeCell ref="C466:F466"/>
    <mergeCell ref="C477:F477"/>
    <mergeCell ref="C478:F478"/>
    <mergeCell ref="C479:F479"/>
    <mergeCell ref="C468:F468"/>
    <mergeCell ref="C469:F469"/>
    <mergeCell ref="C470:F470"/>
    <mergeCell ref="C471:F471"/>
    <mergeCell ref="C461:F461"/>
    <mergeCell ref="C463:F463"/>
    <mergeCell ref="C464:F464"/>
    <mergeCell ref="C465:F465"/>
    <mergeCell ref="A526:B533"/>
    <mergeCell ref="C526:N529"/>
    <mergeCell ref="O526:P529"/>
    <mergeCell ref="C530:N533"/>
    <mergeCell ref="O530:P533"/>
    <mergeCell ref="A536:F536"/>
    <mergeCell ref="A537:F537"/>
    <mergeCell ref="M537:P537"/>
    <mergeCell ref="A541:A542"/>
    <mergeCell ref="B541:B542"/>
    <mergeCell ref="C541:F542"/>
    <mergeCell ref="G541:H541"/>
    <mergeCell ref="I541:J541"/>
    <mergeCell ref="K541:L541"/>
    <mergeCell ref="M541:M542"/>
    <mergeCell ref="N541:N542"/>
    <mergeCell ref="O541:O542"/>
    <mergeCell ref="P541:P542"/>
    <mergeCell ref="C590:F590"/>
    <mergeCell ref="C591:F591"/>
    <mergeCell ref="C572:F572"/>
    <mergeCell ref="C573:F573"/>
    <mergeCell ref="C574:F574"/>
    <mergeCell ref="C575:F575"/>
    <mergeCell ref="C576:F576"/>
    <mergeCell ref="C577:F577"/>
    <mergeCell ref="C578:F578"/>
    <mergeCell ref="C579:F579"/>
    <mergeCell ref="C580:F580"/>
    <mergeCell ref="C592:F592"/>
    <mergeCell ref="C593:F593"/>
    <mergeCell ref="C594:F594"/>
    <mergeCell ref="C595:F595"/>
    <mergeCell ref="C596:F596"/>
    <mergeCell ref="C597:F597"/>
    <mergeCell ref="C598:F598"/>
    <mergeCell ref="C599:F599"/>
    <mergeCell ref="C600:F600"/>
    <mergeCell ref="C601:F601"/>
    <mergeCell ref="C602:F602"/>
    <mergeCell ref="C603:F603"/>
    <mergeCell ref="C604:F604"/>
    <mergeCell ref="C605:F605"/>
    <mergeCell ref="C606:F606"/>
    <mergeCell ref="C607:F607"/>
    <mergeCell ref="C608:F608"/>
    <mergeCell ref="C609:F609"/>
    <mergeCell ref="C635:F635"/>
    <mergeCell ref="C620:F620"/>
    <mergeCell ref="C621:F621"/>
    <mergeCell ref="C623:F623"/>
    <mergeCell ref="C624:F624"/>
    <mergeCell ref="C625:F625"/>
    <mergeCell ref="C626:F626"/>
    <mergeCell ref="C627:F627"/>
    <mergeCell ref="C628:F628"/>
    <mergeCell ref="C629:F629"/>
    <mergeCell ref="C622:F622"/>
    <mergeCell ref="C611:F611"/>
    <mergeCell ref="C612:F612"/>
    <mergeCell ref="C618:F618"/>
    <mergeCell ref="C619:F619"/>
    <mergeCell ref="C613:F613"/>
    <mergeCell ref="C617:F617"/>
    <mergeCell ref="C641:F641"/>
    <mergeCell ref="C642:F642"/>
    <mergeCell ref="C643:F643"/>
    <mergeCell ref="C644:F644"/>
    <mergeCell ref="C645:F645"/>
    <mergeCell ref="C646:F646"/>
    <mergeCell ref="C647:F647"/>
    <mergeCell ref="C648:F648"/>
    <mergeCell ref="C649:F649"/>
    <mergeCell ref="C650:F650"/>
    <mergeCell ref="C651:F651"/>
    <mergeCell ref="C652:F652"/>
    <mergeCell ref="C653:F653"/>
    <mergeCell ref="C654:F654"/>
    <mergeCell ref="C655:F655"/>
    <mergeCell ref="C656:F656"/>
    <mergeCell ref="C657:F657"/>
    <mergeCell ref="C658:F658"/>
    <mergeCell ref="C659:F659"/>
    <mergeCell ref="C660:F660"/>
    <mergeCell ref="C661:F661"/>
    <mergeCell ref="C662:F662"/>
    <mergeCell ref="C663:F663"/>
    <mergeCell ref="C664:F664"/>
    <mergeCell ref="C665:F665"/>
    <mergeCell ref="C666:F666"/>
    <mergeCell ref="C667:F667"/>
    <mergeCell ref="C682:F682"/>
    <mergeCell ref="C683:F683"/>
    <mergeCell ref="C684:F684"/>
    <mergeCell ref="C685:F685"/>
    <mergeCell ref="C668:F668"/>
    <mergeCell ref="C669:F669"/>
    <mergeCell ref="C670:F670"/>
    <mergeCell ref="C671:F671"/>
    <mergeCell ref="C672:F672"/>
    <mergeCell ref="C673:F673"/>
    <mergeCell ref="C674:F674"/>
    <mergeCell ref="C675:F675"/>
    <mergeCell ref="C676:F676"/>
    <mergeCell ref="C677:F677"/>
    <mergeCell ref="C678:F678"/>
    <mergeCell ref="C679:F679"/>
    <mergeCell ref="C680:F680"/>
    <mergeCell ref="C681:F681"/>
    <mergeCell ref="C710:F710"/>
    <mergeCell ref="C711:F711"/>
    <mergeCell ref="C712:F712"/>
    <mergeCell ref="C713:F713"/>
    <mergeCell ref="C714:F714"/>
    <mergeCell ref="C715:F715"/>
    <mergeCell ref="C716:F716"/>
    <mergeCell ref="C739:F739"/>
    <mergeCell ref="C718:F718"/>
    <mergeCell ref="C717:F717"/>
    <mergeCell ref="C726:F726"/>
    <mergeCell ref="C727:F727"/>
    <mergeCell ref="C728:F728"/>
    <mergeCell ref="C729:F729"/>
    <mergeCell ref="C730:F730"/>
    <mergeCell ref="C731:F731"/>
    <mergeCell ref="C732:F732"/>
    <mergeCell ref="C733:F733"/>
    <mergeCell ref="C734:F734"/>
    <mergeCell ref="C760:F760"/>
    <mergeCell ref="C761:F761"/>
    <mergeCell ref="C744:F744"/>
    <mergeCell ref="C745:F745"/>
    <mergeCell ref="C746:F746"/>
    <mergeCell ref="C747:F747"/>
    <mergeCell ref="C748:F748"/>
    <mergeCell ref="C749:F749"/>
    <mergeCell ref="C750:F750"/>
    <mergeCell ref="C751:F751"/>
    <mergeCell ref="C752:F752"/>
    <mergeCell ref="C742:F742"/>
    <mergeCell ref="C743:F743"/>
    <mergeCell ref="C826:F826"/>
    <mergeCell ref="C827:F827"/>
    <mergeCell ref="C828:F828"/>
    <mergeCell ref="C829:F829"/>
    <mergeCell ref="C789:F789"/>
    <mergeCell ref="C818:F818"/>
    <mergeCell ref="C819:F819"/>
    <mergeCell ref="C820:F820"/>
    <mergeCell ref="C821:F821"/>
    <mergeCell ref="C822:F822"/>
    <mergeCell ref="C823:F823"/>
    <mergeCell ref="C824:F824"/>
    <mergeCell ref="C825:F825"/>
    <mergeCell ref="C817:F817"/>
    <mergeCell ref="C810:F810"/>
    <mergeCell ref="C811:F811"/>
    <mergeCell ref="C812:F812"/>
    <mergeCell ref="C813:F813"/>
    <mergeCell ref="C814:F814"/>
    <mergeCell ref="C815:F815"/>
    <mergeCell ref="C816:F816"/>
    <mergeCell ref="C806:F806"/>
    <mergeCell ref="C785:F785"/>
    <mergeCell ref="C786:F786"/>
    <mergeCell ref="C787:F787"/>
    <mergeCell ref="C788:F788"/>
    <mergeCell ref="C790:F790"/>
    <mergeCell ref="C762:F762"/>
    <mergeCell ref="C763:F763"/>
    <mergeCell ref="C764:F764"/>
    <mergeCell ref="C765:F765"/>
    <mergeCell ref="C766:F766"/>
    <mergeCell ref="C767:F767"/>
    <mergeCell ref="C768:F768"/>
    <mergeCell ref="C769:F769"/>
    <mergeCell ref="C770:F770"/>
    <mergeCell ref="C771:F771"/>
    <mergeCell ref="C772:F772"/>
    <mergeCell ref="C773:F773"/>
    <mergeCell ref="C774:F774"/>
    <mergeCell ref="C775:F775"/>
    <mergeCell ref="C776:F776"/>
    <mergeCell ref="C777:F777"/>
    <mergeCell ref="C778:F778"/>
    <mergeCell ref="C801:F801"/>
    <mergeCell ref="C805:F805"/>
    <mergeCell ref="C834:F834"/>
    <mergeCell ref="C835:F835"/>
    <mergeCell ref="C836:F836"/>
    <mergeCell ref="C837:F837"/>
    <mergeCell ref="C838:F838"/>
    <mergeCell ref="J600:J608"/>
    <mergeCell ref="J609:J612"/>
    <mergeCell ref="I583:I612"/>
    <mergeCell ref="J665:J671"/>
    <mergeCell ref="J672:J675"/>
    <mergeCell ref="J676:J681"/>
    <mergeCell ref="J682:J689"/>
    <mergeCell ref="J690:J696"/>
    <mergeCell ref="J767:J774"/>
    <mergeCell ref="J635:J643"/>
    <mergeCell ref="J590:J594"/>
    <mergeCell ref="J595:J599"/>
    <mergeCell ref="J616:J617"/>
    <mergeCell ref="J618:J619"/>
    <mergeCell ref="J620:J621"/>
    <mergeCell ref="J629:J634"/>
    <mergeCell ref="I613:I634"/>
    <mergeCell ref="C610:F610"/>
    <mergeCell ref="C779:F779"/>
    <mergeCell ref="C780:F780"/>
    <mergeCell ref="C781:F781"/>
    <mergeCell ref="C782:F782"/>
    <mergeCell ref="C783:F783"/>
    <mergeCell ref="C784:F784"/>
    <mergeCell ref="J719:J725"/>
    <mergeCell ref="C709:F709"/>
    <mergeCell ref="J726:J734"/>
    <mergeCell ref="C848:F848"/>
    <mergeCell ref="C849:F849"/>
    <mergeCell ref="C850:F850"/>
    <mergeCell ref="C851:F851"/>
    <mergeCell ref="C634:F634"/>
    <mergeCell ref="J622:J627"/>
    <mergeCell ref="J613:J615"/>
    <mergeCell ref="J775:J783"/>
    <mergeCell ref="J784:J790"/>
    <mergeCell ref="C636:F636"/>
    <mergeCell ref="C637:F637"/>
    <mergeCell ref="C638:F638"/>
    <mergeCell ref="C639:F639"/>
    <mergeCell ref="C640:F640"/>
    <mergeCell ref="C839:F839"/>
    <mergeCell ref="C840:F840"/>
    <mergeCell ref="C841:F841"/>
    <mergeCell ref="C842:F842"/>
    <mergeCell ref="C843:F843"/>
    <mergeCell ref="C632:F632"/>
    <mergeCell ref="C633:F633"/>
    <mergeCell ref="J760:J766"/>
    <mergeCell ref="J644:J651"/>
    <mergeCell ref="J652:J658"/>
    <mergeCell ref="I635:I681"/>
    <mergeCell ref="J697:J703"/>
    <mergeCell ref="J704:J709"/>
    <mergeCell ref="J710:J718"/>
    <mergeCell ref="C614:F614"/>
    <mergeCell ref="C615:F615"/>
    <mergeCell ref="C616:F616"/>
    <mergeCell ref="C833:F833"/>
    <mergeCell ref="O1105:P1108"/>
    <mergeCell ref="J735:J745"/>
    <mergeCell ref="J746:J752"/>
    <mergeCell ref="J753:J759"/>
    <mergeCell ref="J579:J580"/>
    <mergeCell ref="C582:F582"/>
    <mergeCell ref="J566:J571"/>
    <mergeCell ref="J572:J574"/>
    <mergeCell ref="J575:J578"/>
    <mergeCell ref="C630:F630"/>
    <mergeCell ref="C631:F631"/>
    <mergeCell ref="J659:J664"/>
    <mergeCell ref="C753:F753"/>
    <mergeCell ref="C754:F754"/>
    <mergeCell ref="C755:F755"/>
    <mergeCell ref="C756:F756"/>
    <mergeCell ref="C757:F757"/>
    <mergeCell ref="C758:F758"/>
    <mergeCell ref="C759:F759"/>
    <mergeCell ref="C735:F735"/>
    <mergeCell ref="C736:F736"/>
    <mergeCell ref="C737:F737"/>
    <mergeCell ref="C738:F738"/>
    <mergeCell ref="C740:F740"/>
    <mergeCell ref="C741:F741"/>
    <mergeCell ref="C720:F720"/>
    <mergeCell ref="C721:F721"/>
    <mergeCell ref="C722:F722"/>
    <mergeCell ref="C723:F723"/>
    <mergeCell ref="C724:F724"/>
    <mergeCell ref="C725:F725"/>
    <mergeCell ref="C708:F708"/>
    <mergeCell ref="C1065:F1065"/>
    <mergeCell ref="C1066:F1066"/>
    <mergeCell ref="C1067:F1067"/>
    <mergeCell ref="C1072:F1072"/>
    <mergeCell ref="C1073:F1073"/>
    <mergeCell ref="C1074:F1074"/>
    <mergeCell ref="C1075:F1075"/>
    <mergeCell ref="A1048:B1055"/>
    <mergeCell ref="C1048:N1051"/>
    <mergeCell ref="O1048:P1051"/>
    <mergeCell ref="C1052:N1055"/>
    <mergeCell ref="O1052:P1055"/>
    <mergeCell ref="K1059:N1059"/>
    <mergeCell ref="B1060:C1060"/>
    <mergeCell ref="A1063:A1064"/>
    <mergeCell ref="B1063:B1064"/>
    <mergeCell ref="C1063:F1064"/>
    <mergeCell ref="G1063:H1063"/>
    <mergeCell ref="I1063:J1063"/>
    <mergeCell ref="K1063:L1063"/>
    <mergeCell ref="M1063:M1064"/>
    <mergeCell ref="N1063:N1064"/>
    <mergeCell ref="O1063:O1064"/>
    <mergeCell ref="P1063:P1064"/>
    <mergeCell ref="C1068:F1068"/>
    <mergeCell ref="C1069:F1069"/>
    <mergeCell ref="C1070:F1070"/>
    <mergeCell ref="C1071:F1071"/>
    <mergeCell ref="C1109:N1112"/>
    <mergeCell ref="O1109:P1112"/>
    <mergeCell ref="M1117:P1117"/>
    <mergeCell ref="A1121:A1122"/>
    <mergeCell ref="B1121:B1122"/>
    <mergeCell ref="C1121:F1122"/>
    <mergeCell ref="G1121:H1121"/>
    <mergeCell ref="M1121:M1122"/>
    <mergeCell ref="N1121:N1122"/>
    <mergeCell ref="O1121:O1122"/>
    <mergeCell ref="P1121:P1122"/>
    <mergeCell ref="A1078:B1085"/>
    <mergeCell ref="C1078:N1081"/>
    <mergeCell ref="O1078:P1081"/>
    <mergeCell ref="C1082:N1085"/>
    <mergeCell ref="O1082:P1085"/>
    <mergeCell ref="M1089:P1089"/>
    <mergeCell ref="A1093:A1094"/>
    <mergeCell ref="B1093:B1094"/>
    <mergeCell ref="C1093:F1094"/>
    <mergeCell ref="G1093:H1093"/>
    <mergeCell ref="M1093:M1094"/>
    <mergeCell ref="N1093:N1094"/>
    <mergeCell ref="O1093:O1094"/>
    <mergeCell ref="P1093:P1094"/>
    <mergeCell ref="C1095:F1095"/>
    <mergeCell ref="C1096:F1096"/>
    <mergeCell ref="I1093:J1093"/>
    <mergeCell ref="K1093:L1093"/>
    <mergeCell ref="K1121:L1121"/>
    <mergeCell ref="A1105:B1112"/>
    <mergeCell ref="C1105:N1108"/>
    <mergeCell ref="J1033:J1034"/>
    <mergeCell ref="J1036:J1037"/>
    <mergeCell ref="I1031:I1037"/>
    <mergeCell ref="I1039:I1045"/>
    <mergeCell ref="J1041:J1045"/>
    <mergeCell ref="J1066:J1068"/>
    <mergeCell ref="J1069:J1074"/>
    <mergeCell ref="C1041:F1041"/>
    <mergeCell ref="C1042:F1042"/>
    <mergeCell ref="C1038:F1038"/>
    <mergeCell ref="C1040:F1040"/>
    <mergeCell ref="C1124:F1124"/>
    <mergeCell ref="C1125:F1125"/>
    <mergeCell ref="C1126:F1126"/>
    <mergeCell ref="C1127:F1127"/>
    <mergeCell ref="C1128:F1128"/>
    <mergeCell ref="C1129:F1129"/>
    <mergeCell ref="C1097:F1097"/>
    <mergeCell ref="C1098:F1098"/>
    <mergeCell ref="C1099:F1099"/>
    <mergeCell ref="C1100:F1100"/>
    <mergeCell ref="C1101:F1101"/>
    <mergeCell ref="C1102:F1102"/>
    <mergeCell ref="C1123:F1123"/>
    <mergeCell ref="I1121:J1121"/>
    <mergeCell ref="C1044:F1044"/>
    <mergeCell ref="C1045:F1045"/>
    <mergeCell ref="C1039:F1039"/>
    <mergeCell ref="C1043:F1043"/>
    <mergeCell ref="C1033:F1033"/>
    <mergeCell ref="C1034:F1034"/>
    <mergeCell ref="C1035:F1035"/>
  </mergeCells>
  <pageMargins left="0.70866141732283472" right="0.70866141732283472" top="0.74803149606299213" bottom="0.74803149606299213" header="0.31496062992125984" footer="0.31496062992125984"/>
  <pageSetup paperSize="5" scale="75" fitToHeight="0" orientation="landscape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DCF2-0ABB-446B-8610-8E9A931B0A23}">
  <dimension ref="A1:X2058"/>
  <sheetViews>
    <sheetView showGridLines="0" zoomScaleNormal="100" workbookViewId="0">
      <selection sqref="A1:B7"/>
    </sheetView>
  </sheetViews>
  <sheetFormatPr baseColWidth="10" defaultRowHeight="12.75" x14ac:dyDescent="0.2"/>
  <cols>
    <col min="1" max="1" width="11.28515625" customWidth="1"/>
    <col min="2" max="2" width="11.7109375" customWidth="1"/>
    <col min="3" max="3" width="50" customWidth="1"/>
    <col min="4" max="4" width="12.42578125" customWidth="1"/>
    <col min="5" max="5" width="12.140625" customWidth="1"/>
    <col min="6" max="6" width="7.85546875" customWidth="1"/>
    <col min="7" max="7" width="12" customWidth="1"/>
    <col min="8" max="8" width="10.42578125" customWidth="1"/>
    <col min="9" max="9" width="7.28515625" customWidth="1"/>
    <col min="10" max="10" width="10.5703125" style="2645" customWidth="1"/>
    <col min="11" max="11" width="9.28515625" customWidth="1"/>
    <col min="12" max="12" width="11.42578125" customWidth="1"/>
    <col min="13" max="13" width="26.85546875" customWidth="1"/>
    <col min="14" max="14" width="8.7109375" customWidth="1"/>
    <col min="15" max="15" width="10.42578125" customWidth="1"/>
    <col min="16" max="16" width="44.85546875" customWidth="1"/>
  </cols>
  <sheetData>
    <row r="1" spans="1:17" s="2318" customFormat="1" ht="12.75" customHeight="1" x14ac:dyDescent="0.2">
      <c r="A1" s="3860"/>
      <c r="B1" s="3860"/>
      <c r="C1" s="3845" t="s">
        <v>9512</v>
      </c>
      <c r="D1" s="3845"/>
      <c r="E1" s="3845"/>
      <c r="F1" s="3845"/>
      <c r="G1" s="3845"/>
      <c r="H1" s="3845"/>
      <c r="I1" s="3845"/>
      <c r="J1" s="3845"/>
      <c r="K1" s="3845"/>
      <c r="L1" s="3852" t="s">
        <v>2858</v>
      </c>
      <c r="M1" s="3852"/>
    </row>
    <row r="2" spans="1:17" s="2318" customFormat="1" x14ac:dyDescent="0.2">
      <c r="A2" s="3860"/>
      <c r="B2" s="3860"/>
      <c r="C2" s="3845"/>
      <c r="D2" s="3845"/>
      <c r="E2" s="3845"/>
      <c r="F2" s="3845"/>
      <c r="G2" s="3845"/>
      <c r="H2" s="3845"/>
      <c r="I2" s="3845"/>
      <c r="J2" s="3845"/>
      <c r="K2" s="3845"/>
      <c r="L2" s="3852"/>
      <c r="M2" s="3852"/>
    </row>
    <row r="3" spans="1:17" s="2318" customFormat="1" x14ac:dyDescent="0.2">
      <c r="A3" s="3860"/>
      <c r="B3" s="3860"/>
      <c r="C3" s="3845"/>
      <c r="D3" s="3845"/>
      <c r="E3" s="3845"/>
      <c r="F3" s="3845"/>
      <c r="G3" s="3845"/>
      <c r="H3" s="3845"/>
      <c r="I3" s="3845"/>
      <c r="J3" s="3845"/>
      <c r="K3" s="3845"/>
      <c r="L3" s="3852"/>
      <c r="M3" s="3852"/>
    </row>
    <row r="4" spans="1:17" s="2318" customFormat="1" x14ac:dyDescent="0.2">
      <c r="A4" s="3860"/>
      <c r="B4" s="3860"/>
      <c r="C4" s="3845"/>
      <c r="D4" s="3845"/>
      <c r="E4" s="3845"/>
      <c r="F4" s="3845"/>
      <c r="G4" s="3845"/>
      <c r="H4" s="3845"/>
      <c r="I4" s="3845"/>
      <c r="J4" s="3845"/>
      <c r="K4" s="3845"/>
      <c r="L4" s="3852"/>
      <c r="M4" s="3852"/>
    </row>
    <row r="5" spans="1:17" s="2318" customFormat="1" ht="12.75" customHeight="1" x14ac:dyDescent="0.2">
      <c r="A5" s="3860"/>
      <c r="B5" s="3860"/>
      <c r="C5" s="3930" t="s">
        <v>1209</v>
      </c>
      <c r="D5" s="3930"/>
      <c r="E5" s="3930"/>
      <c r="F5" s="3930"/>
      <c r="G5" s="3930"/>
      <c r="H5" s="3930"/>
      <c r="I5" s="3930"/>
      <c r="J5" s="3930"/>
      <c r="K5" s="3930"/>
      <c r="L5" s="3852" t="s">
        <v>1208</v>
      </c>
      <c r="M5" s="3852"/>
    </row>
    <row r="6" spans="1:17" s="2318" customFormat="1" ht="12.75" customHeight="1" x14ac:dyDescent="0.2">
      <c r="A6" s="3860"/>
      <c r="B6" s="3860"/>
      <c r="C6" s="3930"/>
      <c r="D6" s="3930"/>
      <c r="E6" s="3930"/>
      <c r="F6" s="3930"/>
      <c r="G6" s="3930"/>
      <c r="H6" s="3930"/>
      <c r="I6" s="3930"/>
      <c r="J6" s="3930"/>
      <c r="K6" s="3930"/>
      <c r="L6" s="3852"/>
      <c r="M6" s="3852"/>
    </row>
    <row r="7" spans="1:17" s="2318" customFormat="1" ht="12.75" customHeight="1" x14ac:dyDescent="0.2">
      <c r="A7" s="3860"/>
      <c r="B7" s="3860"/>
      <c r="C7" s="3930"/>
      <c r="D7" s="3930"/>
      <c r="E7" s="3930"/>
      <c r="F7" s="3930"/>
      <c r="G7" s="3930"/>
      <c r="H7" s="3930"/>
      <c r="I7" s="3930"/>
      <c r="J7" s="3930"/>
      <c r="K7" s="3930"/>
      <c r="L7" s="3852"/>
      <c r="M7" s="3852"/>
    </row>
    <row r="8" spans="1:17" s="2318" customFormat="1" ht="12.75" customHeight="1" x14ac:dyDescent="0.2">
      <c r="A8" s="2314"/>
      <c r="B8" s="2314"/>
      <c r="C8" s="2317"/>
      <c r="D8" s="2317"/>
      <c r="E8" s="2317"/>
      <c r="F8" s="2317"/>
      <c r="G8" s="2317"/>
      <c r="H8" s="2317"/>
      <c r="I8" s="2317"/>
      <c r="J8" s="2653"/>
      <c r="K8" s="2317"/>
      <c r="L8" s="2313"/>
      <c r="M8" s="2313"/>
    </row>
    <row r="9" spans="1:17" s="2318" customFormat="1" x14ac:dyDescent="0.2">
      <c r="A9" s="33" t="s">
        <v>2412</v>
      </c>
      <c r="J9" s="2106" t="s">
        <v>9461</v>
      </c>
    </row>
    <row r="10" spans="1:17" s="2318" customFormat="1" x14ac:dyDescent="0.2">
      <c r="A10" s="2140" t="s">
        <v>1090</v>
      </c>
      <c r="B10" s="2131"/>
      <c r="C10" s="2131"/>
      <c r="D10" s="2131" t="s">
        <v>6785</v>
      </c>
      <c r="J10" s="2645"/>
    </row>
    <row r="11" spans="1:17" s="2318" customFormat="1" x14ac:dyDescent="0.2">
      <c r="A11" s="2140" t="s">
        <v>1091</v>
      </c>
      <c r="B11" s="2131"/>
      <c r="C11" s="2131"/>
      <c r="D11" s="2131"/>
      <c r="J11" s="4137" t="s">
        <v>2863</v>
      </c>
      <c r="K11" s="4138"/>
      <c r="L11" s="4138"/>
      <c r="M11" s="4139"/>
    </row>
    <row r="12" spans="1:17" s="2318" customFormat="1" x14ac:dyDescent="0.2">
      <c r="A12" s="33" t="s">
        <v>9462</v>
      </c>
      <c r="J12" s="2665" t="s">
        <v>2860</v>
      </c>
      <c r="K12" s="1980" t="s">
        <v>2861</v>
      </c>
      <c r="L12" s="1980" t="s">
        <v>2862</v>
      </c>
      <c r="M12" s="2312" t="s">
        <v>1210</v>
      </c>
      <c r="O12" s="2314"/>
      <c r="P12" s="2314"/>
      <c r="Q12" s="2314"/>
    </row>
    <row r="13" spans="1:17" s="2318" customFormat="1" x14ac:dyDescent="0.2">
      <c r="J13" s="2641">
        <v>2020</v>
      </c>
      <c r="K13" s="2310">
        <v>10</v>
      </c>
      <c r="L13" s="2310">
        <v>8</v>
      </c>
      <c r="M13" s="2414">
        <v>11</v>
      </c>
    </row>
    <row r="14" spans="1:17" s="2318" customFormat="1" x14ac:dyDescent="0.2">
      <c r="I14" s="2314"/>
      <c r="J14" s="2645"/>
      <c r="K14" s="2314"/>
      <c r="L14" s="2314"/>
    </row>
    <row r="15" spans="1:17" s="2318" customFormat="1" ht="24.75" customHeight="1" x14ac:dyDescent="0.2">
      <c r="A15" s="3872" t="s">
        <v>2864</v>
      </c>
      <c r="B15" s="3872" t="s">
        <v>2865</v>
      </c>
      <c r="C15" s="3880" t="s">
        <v>1212</v>
      </c>
      <c r="D15" s="3863" t="s">
        <v>2866</v>
      </c>
      <c r="E15" s="3864"/>
      <c r="F15" s="3845" t="s">
        <v>2869</v>
      </c>
      <c r="G15" s="3845"/>
      <c r="H15" s="3863" t="s">
        <v>3429</v>
      </c>
      <c r="I15" s="3864"/>
      <c r="J15" s="3872" t="s">
        <v>1211</v>
      </c>
      <c r="K15" s="4103" t="s">
        <v>2872</v>
      </c>
      <c r="L15" s="4140" t="s">
        <v>1207</v>
      </c>
      <c r="M15" s="4103" t="s">
        <v>2873</v>
      </c>
      <c r="N15" s="2313"/>
      <c r="O15" s="2313"/>
      <c r="P15" s="2313"/>
      <c r="Q15" s="2313"/>
    </row>
    <row r="16" spans="1:17" s="2318" customFormat="1" ht="18.75" customHeight="1" x14ac:dyDescent="0.2">
      <c r="A16" s="3873"/>
      <c r="B16" s="3873"/>
      <c r="C16" s="3881"/>
      <c r="D16" s="2315" t="s">
        <v>2867</v>
      </c>
      <c r="E16" s="2315" t="s">
        <v>2868</v>
      </c>
      <c r="F16" s="2315" t="s">
        <v>2870</v>
      </c>
      <c r="G16" s="2315" t="s">
        <v>2871</v>
      </c>
      <c r="H16" s="2315" t="s">
        <v>9501</v>
      </c>
      <c r="I16" s="2315" t="s">
        <v>9502</v>
      </c>
      <c r="J16" s="3873"/>
      <c r="K16" s="3876"/>
      <c r="L16" s="4141"/>
      <c r="M16" s="3876"/>
      <c r="N16" s="2313"/>
      <c r="O16" s="2313"/>
      <c r="P16" s="2313"/>
      <c r="Q16" s="2313"/>
    </row>
    <row r="17" spans="1:15" s="2318" customFormat="1" ht="13.5" customHeight="1" x14ac:dyDescent="0.2">
      <c r="A17" s="2310"/>
      <c r="B17" s="2322" t="s">
        <v>410</v>
      </c>
      <c r="C17" s="2320" t="s">
        <v>2503</v>
      </c>
      <c r="D17" s="8"/>
      <c r="E17" s="8"/>
      <c r="F17" s="2316"/>
      <c r="G17" s="2310"/>
      <c r="H17" s="2316"/>
      <c r="I17" s="2316"/>
      <c r="J17" s="2641"/>
      <c r="K17" s="2310"/>
      <c r="L17" s="2310"/>
      <c r="M17" s="1985"/>
    </row>
    <row r="18" spans="1:15" s="2318" customFormat="1" ht="24.75" customHeight="1" x14ac:dyDescent="0.2">
      <c r="A18" s="2310">
        <v>1</v>
      </c>
      <c r="B18" s="1994" t="s">
        <v>1092</v>
      </c>
      <c r="C18" s="2326" t="s">
        <v>1093</v>
      </c>
      <c r="D18" s="1992">
        <v>43154</v>
      </c>
      <c r="E18" s="1992">
        <v>43452</v>
      </c>
      <c r="F18" s="4031">
        <v>553</v>
      </c>
      <c r="G18" s="4031">
        <v>1</v>
      </c>
      <c r="H18" s="2328"/>
      <c r="I18" s="2328"/>
      <c r="J18" s="2641">
        <v>64</v>
      </c>
      <c r="K18" s="2311" t="s">
        <v>1223</v>
      </c>
      <c r="L18" s="2330" t="s">
        <v>594</v>
      </c>
      <c r="M18" s="2001" t="s">
        <v>9499</v>
      </c>
      <c r="N18" s="33"/>
      <c r="O18" s="2319"/>
    </row>
    <row r="19" spans="1:15" s="2318" customFormat="1" x14ac:dyDescent="0.2">
      <c r="A19" s="2310">
        <v>2</v>
      </c>
      <c r="B19" s="2322" t="s">
        <v>411</v>
      </c>
      <c r="C19" s="2331" t="s">
        <v>595</v>
      </c>
      <c r="D19" s="2095"/>
      <c r="E19" s="8"/>
      <c r="F19" s="4035"/>
      <c r="G19" s="4035"/>
      <c r="H19" s="2316"/>
      <c r="I19" s="2316"/>
      <c r="J19" s="2641"/>
      <c r="K19" s="2310"/>
      <c r="L19" s="1980"/>
      <c r="M19" s="2329"/>
      <c r="N19" s="33"/>
      <c r="O19" s="2319"/>
    </row>
    <row r="20" spans="1:15" s="2318" customFormat="1" ht="27" customHeight="1" x14ac:dyDescent="0.2">
      <c r="A20" s="2310">
        <v>3</v>
      </c>
      <c r="B20" s="1994" t="s">
        <v>597</v>
      </c>
      <c r="C20" s="2332" t="s">
        <v>598</v>
      </c>
      <c r="D20" s="2358">
        <v>43130</v>
      </c>
      <c r="E20" s="1992">
        <v>43462</v>
      </c>
      <c r="F20" s="4035"/>
      <c r="G20" s="4035"/>
      <c r="H20" s="2328"/>
      <c r="I20" s="2328"/>
      <c r="J20" s="2641">
        <v>58</v>
      </c>
      <c r="K20" s="2371" t="s">
        <v>1223</v>
      </c>
      <c r="L20" s="2330" t="s">
        <v>596</v>
      </c>
      <c r="M20" s="2338" t="s">
        <v>9500</v>
      </c>
      <c r="N20" s="33"/>
      <c r="O20" s="2319"/>
    </row>
    <row r="21" spans="1:15" s="2318" customFormat="1" ht="39" customHeight="1" x14ac:dyDescent="0.2">
      <c r="A21" s="2310">
        <v>4</v>
      </c>
      <c r="B21" s="1994" t="s">
        <v>1094</v>
      </c>
      <c r="C21" s="2325" t="s">
        <v>599</v>
      </c>
      <c r="D21" s="1992">
        <v>43154</v>
      </c>
      <c r="E21" s="1992">
        <v>43452</v>
      </c>
      <c r="F21" s="4035"/>
      <c r="G21" s="3941"/>
      <c r="H21" s="2328"/>
      <c r="I21" s="2328"/>
      <c r="J21" s="2641">
        <v>78</v>
      </c>
      <c r="K21" s="2371" t="s">
        <v>1223</v>
      </c>
      <c r="L21" s="2330" t="s">
        <v>596</v>
      </c>
      <c r="M21" s="2001" t="s">
        <v>9463</v>
      </c>
      <c r="N21" s="33"/>
      <c r="O21" s="2319"/>
    </row>
    <row r="22" spans="1:15" s="2318" customFormat="1" ht="18" customHeight="1" x14ac:dyDescent="0.2">
      <c r="A22" s="2310"/>
      <c r="B22" s="1994" t="s">
        <v>1096</v>
      </c>
      <c r="C22" s="2325" t="s">
        <v>2506</v>
      </c>
      <c r="D22" s="1992"/>
      <c r="E22" s="1992"/>
      <c r="F22" s="4035"/>
      <c r="G22" s="2311"/>
      <c r="H22" s="2328"/>
      <c r="I22" s="2328"/>
      <c r="J22" s="2641"/>
      <c r="K22" s="2311"/>
      <c r="L22" s="2330"/>
      <c r="M22" s="2001"/>
      <c r="N22" s="33"/>
      <c r="O22" s="2319"/>
    </row>
    <row r="23" spans="1:15" s="2318" customFormat="1" x14ac:dyDescent="0.2">
      <c r="A23" s="2310"/>
      <c r="B23" s="2322" t="s">
        <v>997</v>
      </c>
      <c r="C23" s="2320" t="s">
        <v>998</v>
      </c>
      <c r="D23" s="8"/>
      <c r="E23" s="8"/>
      <c r="F23" s="4035"/>
      <c r="G23" s="2310"/>
      <c r="H23" s="2316"/>
      <c r="I23" s="2316"/>
      <c r="J23" s="2641"/>
      <c r="K23" s="2310"/>
      <c r="L23" s="1980"/>
      <c r="M23" s="2316"/>
      <c r="N23" s="33"/>
      <c r="O23" s="2319"/>
    </row>
    <row r="24" spans="1:15" s="2318" customFormat="1" x14ac:dyDescent="0.2">
      <c r="A24" s="2310"/>
      <c r="B24" s="1994" t="s">
        <v>999</v>
      </c>
      <c r="C24" s="2333" t="s">
        <v>1000</v>
      </c>
      <c r="D24" s="1992"/>
      <c r="E24" s="1992"/>
      <c r="F24" s="4035"/>
      <c r="G24" s="2311"/>
      <c r="H24" s="2328"/>
      <c r="I24" s="2328"/>
      <c r="J24" s="2665"/>
      <c r="K24" s="2311"/>
      <c r="L24" s="2330"/>
      <c r="M24" s="2338"/>
      <c r="N24" s="33"/>
      <c r="O24" s="2319"/>
    </row>
    <row r="25" spans="1:15" s="2318" customFormat="1" x14ac:dyDescent="0.2">
      <c r="A25" s="2310">
        <v>5</v>
      </c>
      <c r="B25" s="2322" t="s">
        <v>1141</v>
      </c>
      <c r="C25" s="2320" t="s">
        <v>1142</v>
      </c>
      <c r="D25" s="8">
        <v>43109</v>
      </c>
      <c r="E25" s="8">
        <v>43417</v>
      </c>
      <c r="F25" s="4035"/>
      <c r="G25" s="4031">
        <v>2</v>
      </c>
      <c r="H25" s="2316"/>
      <c r="I25" s="2316"/>
      <c r="J25" s="2641">
        <v>52</v>
      </c>
      <c r="K25" s="2371" t="s">
        <v>1223</v>
      </c>
      <c r="L25" s="1980" t="s">
        <v>601</v>
      </c>
      <c r="M25" s="2322"/>
      <c r="N25" s="33"/>
      <c r="O25" s="2319"/>
    </row>
    <row r="26" spans="1:15" s="2318" customFormat="1" x14ac:dyDescent="0.2">
      <c r="A26" s="2310"/>
      <c r="B26" s="2322" t="s">
        <v>405</v>
      </c>
      <c r="C26" s="2320" t="s">
        <v>2321</v>
      </c>
      <c r="D26" s="8"/>
      <c r="E26" s="8"/>
      <c r="F26" s="4035"/>
      <c r="G26" s="4035"/>
      <c r="H26" s="2316"/>
      <c r="I26" s="2316"/>
      <c r="J26" s="2641"/>
      <c r="K26" s="2310"/>
      <c r="L26" s="1980"/>
      <c r="M26" s="2316"/>
      <c r="N26" s="33"/>
      <c r="O26" s="2319"/>
    </row>
    <row r="27" spans="1:15" s="2318" customFormat="1" x14ac:dyDescent="0.2">
      <c r="A27" s="2310"/>
      <c r="B27" s="2322" t="s">
        <v>1188</v>
      </c>
      <c r="C27" s="2331" t="s">
        <v>610</v>
      </c>
      <c r="D27" s="8"/>
      <c r="E27" s="8"/>
      <c r="F27" s="4035"/>
      <c r="G27" s="4035"/>
      <c r="H27" s="2316"/>
      <c r="I27" s="2316"/>
      <c r="J27" s="2641"/>
      <c r="K27" s="2310"/>
      <c r="L27" s="1980"/>
      <c r="M27" s="2316"/>
      <c r="N27" s="33"/>
      <c r="O27" s="2319"/>
    </row>
    <row r="28" spans="1:15" s="2318" customFormat="1" ht="15.75" customHeight="1" x14ac:dyDescent="0.2">
      <c r="A28" s="2310">
        <v>6</v>
      </c>
      <c r="B28" s="2322"/>
      <c r="C28" s="2333" t="s">
        <v>2961</v>
      </c>
      <c r="D28" s="1992">
        <v>43181</v>
      </c>
      <c r="E28" s="1992">
        <v>43411</v>
      </c>
      <c r="F28" s="4035"/>
      <c r="G28" s="4035"/>
      <c r="H28" s="2328"/>
      <c r="I28" s="2328"/>
      <c r="J28" s="1999">
        <v>35</v>
      </c>
      <c r="K28" s="2371" t="s">
        <v>1223</v>
      </c>
      <c r="L28" s="2330" t="s">
        <v>596</v>
      </c>
      <c r="M28" s="2001"/>
      <c r="N28" s="33"/>
      <c r="O28" s="2319"/>
    </row>
    <row r="29" spans="1:15" s="2318" customFormat="1" ht="14.25" customHeight="1" x14ac:dyDescent="0.2">
      <c r="A29" s="2311">
        <v>7</v>
      </c>
      <c r="B29" s="1994"/>
      <c r="C29" s="2333" t="s">
        <v>1193</v>
      </c>
      <c r="D29" s="1992">
        <v>42874</v>
      </c>
      <c r="E29" s="1992">
        <v>43409</v>
      </c>
      <c r="F29" s="3941"/>
      <c r="G29" s="3941"/>
      <c r="H29" s="2328"/>
      <c r="I29" s="2328"/>
      <c r="J29" s="1999">
        <v>60</v>
      </c>
      <c r="K29" s="2371" t="s">
        <v>1223</v>
      </c>
      <c r="L29" s="2330" t="s">
        <v>596</v>
      </c>
      <c r="M29" s="2001"/>
      <c r="N29" s="33"/>
      <c r="O29" s="2319"/>
    </row>
    <row r="30" spans="1:15" s="2318" customFormat="1" ht="14.25" customHeight="1" x14ac:dyDescent="0.2">
      <c r="A30" s="2345"/>
      <c r="B30" s="2346"/>
      <c r="C30" s="2160"/>
      <c r="D30" s="2347"/>
      <c r="E30" s="2347"/>
      <c r="F30" s="2164"/>
      <c r="G30" s="2345"/>
      <c r="H30" s="2164"/>
      <c r="I30" s="2164"/>
      <c r="J30" s="2348"/>
      <c r="K30" s="2345"/>
      <c r="L30" s="2349"/>
      <c r="M30" s="2350"/>
      <c r="N30" s="33"/>
      <c r="O30" s="2319"/>
    </row>
    <row r="31" spans="1:15" s="2318" customFormat="1" x14ac:dyDescent="0.2">
      <c r="A31" s="1984" t="s">
        <v>9464</v>
      </c>
      <c r="B31" s="1984"/>
      <c r="C31" s="1984"/>
      <c r="D31" s="1984" t="s">
        <v>9465</v>
      </c>
      <c r="E31" s="1984" t="s">
        <v>9494</v>
      </c>
      <c r="F31" s="1984"/>
      <c r="G31" s="1984"/>
      <c r="H31" s="1984"/>
      <c r="I31" s="1984"/>
      <c r="J31" s="536" t="s">
        <v>9466</v>
      </c>
      <c r="K31" s="1984" t="s">
        <v>9494</v>
      </c>
      <c r="L31" s="1984"/>
      <c r="M31" s="1984"/>
    </row>
    <row r="32" spans="1:15" s="2318" customFormat="1" x14ac:dyDescent="0.2">
      <c r="A32" s="1984" t="s">
        <v>9467</v>
      </c>
      <c r="B32" s="2339" t="s">
        <v>9468</v>
      </c>
      <c r="C32" s="1984"/>
      <c r="D32" s="1984" t="s">
        <v>9469</v>
      </c>
      <c r="E32" s="2339" t="s">
        <v>9470</v>
      </c>
      <c r="F32" s="1984"/>
      <c r="G32" s="1984"/>
      <c r="H32" s="1984"/>
      <c r="I32" s="1984"/>
      <c r="J32" s="536" t="s">
        <v>9469</v>
      </c>
      <c r="K32" s="2339" t="s">
        <v>9471</v>
      </c>
      <c r="L32" s="1984"/>
      <c r="M32" s="1984"/>
    </row>
    <row r="33" spans="1:13" s="2318" customFormat="1" x14ac:dyDescent="0.2">
      <c r="A33" s="1984" t="s">
        <v>3609</v>
      </c>
      <c r="B33" s="1984"/>
      <c r="C33" s="1984"/>
      <c r="D33" s="1984" t="s">
        <v>3609</v>
      </c>
      <c r="E33" s="1984"/>
      <c r="F33" s="1984"/>
      <c r="G33" s="1984"/>
      <c r="H33" s="1984"/>
      <c r="I33" s="1984" t="s">
        <v>1213</v>
      </c>
      <c r="J33" s="536" t="s">
        <v>3609</v>
      </c>
      <c r="K33" s="1984"/>
      <c r="L33" s="1984"/>
      <c r="M33" s="1984"/>
    </row>
    <row r="34" spans="1:13" s="2318" customFormat="1" x14ac:dyDescent="0.2">
      <c r="A34" s="1984" t="s">
        <v>9495</v>
      </c>
      <c r="B34" s="1984"/>
      <c r="C34" s="1984"/>
      <c r="D34" s="1984" t="s">
        <v>9495</v>
      </c>
      <c r="E34" s="1984"/>
      <c r="F34" s="1984"/>
      <c r="G34" s="1984"/>
      <c r="H34" s="1984"/>
      <c r="I34" s="1984"/>
      <c r="J34" s="536" t="s">
        <v>9495</v>
      </c>
      <c r="K34" s="1984"/>
      <c r="L34" s="1984"/>
      <c r="M34" s="1984"/>
    </row>
    <row r="35" spans="1:13" s="2318" customFormat="1" x14ac:dyDescent="0.2">
      <c r="A35" s="1984"/>
      <c r="B35" s="1984"/>
      <c r="C35" s="1984"/>
      <c r="D35" s="1984"/>
      <c r="E35" s="1984"/>
      <c r="F35" s="1984"/>
      <c r="G35" s="1984"/>
      <c r="H35" s="1984"/>
      <c r="I35" s="1984"/>
      <c r="J35" s="536"/>
      <c r="K35" s="1984"/>
      <c r="L35" s="1984"/>
      <c r="M35" s="1984"/>
    </row>
    <row r="36" spans="1:13" s="2318" customFormat="1" x14ac:dyDescent="0.2">
      <c r="A36" s="3882"/>
      <c r="B36" s="3883"/>
      <c r="C36" s="3880" t="s">
        <v>2859</v>
      </c>
      <c r="D36" s="3998"/>
      <c r="E36" s="3998"/>
      <c r="F36" s="3998"/>
      <c r="G36" s="3998"/>
      <c r="H36" s="3998"/>
      <c r="I36" s="3998"/>
      <c r="J36" s="3998"/>
      <c r="K36" s="3999"/>
      <c r="L36" s="3946" t="s">
        <v>2858</v>
      </c>
      <c r="M36" s="3947"/>
    </row>
    <row r="37" spans="1:13" s="2318" customFormat="1" x14ac:dyDescent="0.2">
      <c r="A37" s="3884"/>
      <c r="B37" s="3885"/>
      <c r="C37" s="3914"/>
      <c r="D37" s="3893"/>
      <c r="E37" s="3893"/>
      <c r="F37" s="3893"/>
      <c r="G37" s="3893"/>
      <c r="H37" s="3893"/>
      <c r="I37" s="3893"/>
      <c r="J37" s="3893"/>
      <c r="K37" s="4000"/>
      <c r="L37" s="3948"/>
      <c r="M37" s="3949"/>
    </row>
    <row r="38" spans="1:13" s="2318" customFormat="1" x14ac:dyDescent="0.2">
      <c r="A38" s="3884"/>
      <c r="B38" s="3885"/>
      <c r="C38" s="3914"/>
      <c r="D38" s="3893"/>
      <c r="E38" s="3893"/>
      <c r="F38" s="3893"/>
      <c r="G38" s="3893"/>
      <c r="H38" s="3893"/>
      <c r="I38" s="3893"/>
      <c r="J38" s="3893"/>
      <c r="K38" s="4000"/>
      <c r="L38" s="3948"/>
      <c r="M38" s="3949"/>
    </row>
    <row r="39" spans="1:13" s="2318" customFormat="1" x14ac:dyDescent="0.2">
      <c r="A39" s="3884"/>
      <c r="B39" s="3885"/>
      <c r="C39" s="3881"/>
      <c r="D39" s="4117"/>
      <c r="E39" s="4117"/>
      <c r="F39" s="4117"/>
      <c r="G39" s="4117"/>
      <c r="H39" s="4117"/>
      <c r="I39" s="4117"/>
      <c r="J39" s="4117"/>
      <c r="K39" s="3915"/>
      <c r="L39" s="4149"/>
      <c r="M39" s="4150"/>
    </row>
    <row r="40" spans="1:13" s="2318" customFormat="1" x14ac:dyDescent="0.2">
      <c r="A40" s="3884"/>
      <c r="B40" s="3885"/>
      <c r="C40" s="4118" t="s">
        <v>1209</v>
      </c>
      <c r="D40" s="4119"/>
      <c r="E40" s="4119"/>
      <c r="F40" s="4119"/>
      <c r="G40" s="4119"/>
      <c r="H40" s="4119"/>
      <c r="I40" s="4119"/>
      <c r="J40" s="4119"/>
      <c r="K40" s="4120"/>
      <c r="L40" s="3946" t="s">
        <v>1208</v>
      </c>
      <c r="M40" s="3947"/>
    </row>
    <row r="41" spans="1:13" s="2318" customFormat="1" x14ac:dyDescent="0.2">
      <c r="A41" s="3884"/>
      <c r="B41" s="3885"/>
      <c r="C41" s="4121"/>
      <c r="D41" s="4122"/>
      <c r="E41" s="4122"/>
      <c r="F41" s="4122"/>
      <c r="G41" s="4122"/>
      <c r="H41" s="4122"/>
      <c r="I41" s="4122"/>
      <c r="J41" s="4122"/>
      <c r="K41" s="4123"/>
      <c r="L41" s="3948"/>
      <c r="M41" s="3949"/>
    </row>
    <row r="42" spans="1:13" s="2318" customFormat="1" x14ac:dyDescent="0.2">
      <c r="A42" s="3884"/>
      <c r="B42" s="3885"/>
      <c r="C42" s="4121"/>
      <c r="D42" s="4122"/>
      <c r="E42" s="4122"/>
      <c r="F42" s="4122"/>
      <c r="G42" s="4122"/>
      <c r="H42" s="4122"/>
      <c r="I42" s="4122"/>
      <c r="J42" s="4122"/>
      <c r="K42" s="4123"/>
      <c r="L42" s="3948"/>
      <c r="M42" s="3949"/>
    </row>
    <row r="43" spans="1:13" s="2318" customFormat="1" x14ac:dyDescent="0.2">
      <c r="A43" s="3886"/>
      <c r="B43" s="3887"/>
      <c r="C43" s="4124"/>
      <c r="D43" s="4125"/>
      <c r="E43" s="4125"/>
      <c r="F43" s="4125"/>
      <c r="G43" s="4125"/>
      <c r="H43" s="4125"/>
      <c r="I43" s="4125"/>
      <c r="J43" s="4125"/>
      <c r="K43" s="4126"/>
      <c r="L43" s="4149"/>
      <c r="M43" s="4150"/>
    </row>
    <row r="44" spans="1:13" s="2318" customFormat="1" ht="15.75" x14ac:dyDescent="0.2">
      <c r="A44" s="2314"/>
      <c r="B44" s="2314"/>
      <c r="C44" s="2317"/>
      <c r="D44" s="2317"/>
      <c r="E44" s="2317"/>
      <c r="F44" s="2317"/>
      <c r="G44" s="2317"/>
      <c r="H44" s="2317"/>
      <c r="I44" s="2317"/>
      <c r="J44" s="2653"/>
      <c r="K44" s="2317"/>
      <c r="L44" s="2313"/>
      <c r="M44" s="2313"/>
    </row>
    <row r="45" spans="1:13" s="2318" customFormat="1" x14ac:dyDescent="0.2">
      <c r="A45" s="33" t="s">
        <v>2412</v>
      </c>
      <c r="J45" s="2106" t="s">
        <v>9472</v>
      </c>
    </row>
    <row r="46" spans="1:13" s="2318" customFormat="1" x14ac:dyDescent="0.2">
      <c r="A46" s="2140" t="s">
        <v>1090</v>
      </c>
      <c r="B46" s="2131"/>
      <c r="C46" s="2131"/>
      <c r="D46" s="2318" t="s">
        <v>6785</v>
      </c>
      <c r="J46" s="2645"/>
    </row>
    <row r="47" spans="1:13" s="2318" customFormat="1" x14ac:dyDescent="0.2">
      <c r="A47" s="2140" t="s">
        <v>1091</v>
      </c>
      <c r="B47" s="2131"/>
      <c r="C47" s="2131"/>
      <c r="J47" s="4137" t="s">
        <v>2863</v>
      </c>
      <c r="K47" s="4138"/>
      <c r="L47" s="4138"/>
      <c r="M47" s="4139"/>
    </row>
    <row r="48" spans="1:13" s="2318" customFormat="1" x14ac:dyDescent="0.2">
      <c r="A48" s="33" t="s">
        <v>9462</v>
      </c>
      <c r="J48" s="2665" t="s">
        <v>2860</v>
      </c>
      <c r="K48" s="1980" t="s">
        <v>2861</v>
      </c>
      <c r="L48" s="1980" t="s">
        <v>2862</v>
      </c>
      <c r="M48" s="2312" t="s">
        <v>1210</v>
      </c>
    </row>
    <row r="49" spans="1:13" s="2318" customFormat="1" x14ac:dyDescent="0.2">
      <c r="J49" s="2641">
        <v>2020</v>
      </c>
      <c r="K49" s="2310">
        <v>10</v>
      </c>
      <c r="L49" s="2310">
        <v>8</v>
      </c>
      <c r="M49" s="2310">
        <v>11</v>
      </c>
    </row>
    <row r="50" spans="1:13" s="2318" customFormat="1" x14ac:dyDescent="0.2">
      <c r="I50" s="2314"/>
      <c r="J50" s="2645"/>
      <c r="K50" s="2314"/>
      <c r="L50" s="2314"/>
    </row>
    <row r="51" spans="1:13" s="2318" customFormat="1" ht="27" customHeight="1" x14ac:dyDescent="0.2">
      <c r="A51" s="3872" t="s">
        <v>2864</v>
      </c>
      <c r="B51" s="3872" t="s">
        <v>2865</v>
      </c>
      <c r="C51" s="3880" t="s">
        <v>1212</v>
      </c>
      <c r="D51" s="3863" t="s">
        <v>2866</v>
      </c>
      <c r="E51" s="3864"/>
      <c r="F51" s="3845" t="s">
        <v>2869</v>
      </c>
      <c r="G51" s="3845"/>
      <c r="H51" s="3863" t="s">
        <v>3429</v>
      </c>
      <c r="I51" s="3864"/>
      <c r="J51" s="3872" t="s">
        <v>1211</v>
      </c>
      <c r="K51" s="4103" t="s">
        <v>2872</v>
      </c>
      <c r="L51" s="4140" t="s">
        <v>1207</v>
      </c>
      <c r="M51" s="4103" t="s">
        <v>2873</v>
      </c>
    </row>
    <row r="52" spans="1:13" s="2318" customFormat="1" ht="15" customHeight="1" x14ac:dyDescent="0.2">
      <c r="A52" s="3873"/>
      <c r="B52" s="3873"/>
      <c r="C52" s="3881"/>
      <c r="D52" s="2315" t="s">
        <v>2867</v>
      </c>
      <c r="E52" s="2315" t="s">
        <v>2868</v>
      </c>
      <c r="F52" s="2336" t="s">
        <v>2870</v>
      </c>
      <c r="G52" s="2336" t="s">
        <v>2871</v>
      </c>
      <c r="H52" s="2336" t="s">
        <v>9501</v>
      </c>
      <c r="I52" s="2336" t="s">
        <v>9502</v>
      </c>
      <c r="J52" s="3873"/>
      <c r="K52" s="3876"/>
      <c r="L52" s="4141"/>
      <c r="M52" s="3876"/>
    </row>
    <row r="53" spans="1:13" s="2318" customFormat="1" x14ac:dyDescent="0.2">
      <c r="A53" s="2316"/>
      <c r="B53" s="2322" t="s">
        <v>1188</v>
      </c>
      <c r="C53" s="2331" t="s">
        <v>610</v>
      </c>
      <c r="D53" s="2316"/>
      <c r="E53" s="2316"/>
      <c r="F53" s="2316"/>
      <c r="G53" s="2316"/>
      <c r="H53" s="2316"/>
      <c r="I53" s="2316"/>
      <c r="J53" s="2641"/>
      <c r="K53" s="2316"/>
      <c r="L53" s="2316"/>
    </row>
    <row r="54" spans="1:13" s="2318" customFormat="1" ht="15" customHeight="1" x14ac:dyDescent="0.2">
      <c r="A54" s="2335">
        <v>8</v>
      </c>
      <c r="B54" s="2316"/>
      <c r="C54" s="2340" t="s">
        <v>9473</v>
      </c>
      <c r="D54" s="2360">
        <v>42710</v>
      </c>
      <c r="E54" s="1992">
        <v>42916</v>
      </c>
      <c r="F54" s="4031">
        <v>553</v>
      </c>
      <c r="G54" s="4031">
        <v>3</v>
      </c>
      <c r="H54" s="2334" t="s">
        <v>1314</v>
      </c>
      <c r="I54" s="2328"/>
      <c r="J54" s="246">
        <v>139</v>
      </c>
      <c r="K54" s="2371" t="s">
        <v>1223</v>
      </c>
      <c r="L54" s="1980" t="s">
        <v>596</v>
      </c>
      <c r="M54" s="2001"/>
    </row>
    <row r="55" spans="1:13" s="2318" customFormat="1" ht="18" customHeight="1" x14ac:dyDescent="0.2">
      <c r="A55" s="2310">
        <v>9</v>
      </c>
      <c r="B55" s="2322"/>
      <c r="C55" s="2340" t="s">
        <v>9473</v>
      </c>
      <c r="D55" s="1992">
        <v>42916</v>
      </c>
      <c r="E55" s="1992">
        <v>43305</v>
      </c>
      <c r="F55" s="4035"/>
      <c r="G55" s="3941"/>
      <c r="H55" s="2334" t="s">
        <v>1315</v>
      </c>
      <c r="I55" s="2328"/>
      <c r="J55" s="2641" t="s">
        <v>9504</v>
      </c>
      <c r="K55" s="2371" t="s">
        <v>1223</v>
      </c>
      <c r="L55" s="1980" t="s">
        <v>596</v>
      </c>
      <c r="M55" s="216"/>
    </row>
    <row r="56" spans="1:13" s="2364" customFormat="1" ht="18" customHeight="1" x14ac:dyDescent="0.2">
      <c r="A56" s="2363"/>
      <c r="B56" s="2365"/>
      <c r="C56" s="2340" t="s">
        <v>9473</v>
      </c>
      <c r="D56" s="1992">
        <v>42916</v>
      </c>
      <c r="E56" s="1992">
        <v>43305</v>
      </c>
      <c r="F56" s="4035"/>
      <c r="G56" s="4031">
        <v>4</v>
      </c>
      <c r="H56" s="2362" t="s">
        <v>1316</v>
      </c>
      <c r="I56" s="2366"/>
      <c r="J56" s="2641" t="s">
        <v>8345</v>
      </c>
      <c r="K56" s="2371" t="s">
        <v>1223</v>
      </c>
      <c r="L56" s="1980" t="s">
        <v>596</v>
      </c>
      <c r="M56" s="216"/>
    </row>
    <row r="57" spans="1:13" s="2318" customFormat="1" ht="14.25" customHeight="1" x14ac:dyDescent="0.2">
      <c r="A57" s="2310">
        <v>10</v>
      </c>
      <c r="B57" s="2322"/>
      <c r="C57" s="2333" t="s">
        <v>9474</v>
      </c>
      <c r="D57" s="1992">
        <v>43168</v>
      </c>
      <c r="E57" s="1992">
        <v>43375</v>
      </c>
      <c r="F57" s="4035"/>
      <c r="G57" s="3941"/>
      <c r="H57" s="2328"/>
      <c r="I57" s="2328"/>
      <c r="J57" s="2641">
        <v>116</v>
      </c>
      <c r="K57" s="2371" t="s">
        <v>1223</v>
      </c>
      <c r="L57" s="1980" t="s">
        <v>596</v>
      </c>
      <c r="M57" s="216"/>
    </row>
    <row r="58" spans="1:13" s="2318" customFormat="1" ht="13.5" customHeight="1" x14ac:dyDescent="0.2">
      <c r="A58" s="2310">
        <v>11</v>
      </c>
      <c r="B58" s="2322"/>
      <c r="C58" s="2331" t="s">
        <v>617</v>
      </c>
      <c r="D58" s="1992">
        <v>43340</v>
      </c>
      <c r="E58" s="1992">
        <v>43349</v>
      </c>
      <c r="F58" s="4035"/>
      <c r="G58" s="4031">
        <v>5</v>
      </c>
      <c r="H58" s="2316"/>
      <c r="I58" s="2316"/>
      <c r="J58" s="2641">
        <v>8</v>
      </c>
      <c r="K58" s="2371" t="s">
        <v>1223</v>
      </c>
      <c r="L58" s="1980" t="s">
        <v>596</v>
      </c>
      <c r="M58" s="2361" t="s">
        <v>9503</v>
      </c>
    </row>
    <row r="59" spans="1:13" s="2318" customFormat="1" ht="25.5" customHeight="1" x14ac:dyDescent="0.2">
      <c r="A59" s="2310">
        <v>12</v>
      </c>
      <c r="B59" s="2322"/>
      <c r="C59" s="2333" t="s">
        <v>9475</v>
      </c>
      <c r="D59" s="1992">
        <v>43402</v>
      </c>
      <c r="E59" s="1992">
        <v>43488</v>
      </c>
      <c r="F59" s="4035"/>
      <c r="G59" s="4035"/>
      <c r="H59" s="2328"/>
      <c r="I59" s="2328"/>
      <c r="J59" s="2641">
        <v>24</v>
      </c>
      <c r="K59" s="2371" t="s">
        <v>1223</v>
      </c>
      <c r="L59" s="1980" t="s">
        <v>596</v>
      </c>
      <c r="M59" s="216" t="s">
        <v>9476</v>
      </c>
    </row>
    <row r="60" spans="1:13" s="2318" customFormat="1" ht="23.25" customHeight="1" x14ac:dyDescent="0.2">
      <c r="A60" s="2310">
        <v>13</v>
      </c>
      <c r="B60" s="2322"/>
      <c r="C60" s="2333" t="s">
        <v>616</v>
      </c>
      <c r="D60" s="1992">
        <v>43308</v>
      </c>
      <c r="E60" s="1992">
        <v>43413</v>
      </c>
      <c r="F60" s="4035"/>
      <c r="G60" s="4035"/>
      <c r="H60" s="2328"/>
      <c r="I60" s="2328"/>
      <c r="J60" s="2641">
        <v>45</v>
      </c>
      <c r="K60" s="2371" t="s">
        <v>1223</v>
      </c>
      <c r="L60" s="1980" t="s">
        <v>596</v>
      </c>
      <c r="M60" s="1993" t="s">
        <v>9477</v>
      </c>
    </row>
    <row r="61" spans="1:13" s="2318" customFormat="1" ht="63.75" x14ac:dyDescent="0.2">
      <c r="A61" s="2334">
        <v>14</v>
      </c>
      <c r="B61" s="2322"/>
      <c r="C61" s="2333" t="s">
        <v>9478</v>
      </c>
      <c r="D61" s="1992">
        <v>43112</v>
      </c>
      <c r="E61" s="1992">
        <v>43424</v>
      </c>
      <c r="F61" s="3941"/>
      <c r="G61" s="3941"/>
      <c r="H61" s="2316"/>
      <c r="I61" s="2316"/>
      <c r="J61" s="2641">
        <v>38</v>
      </c>
      <c r="K61" s="2371" t="s">
        <v>1223</v>
      </c>
      <c r="L61" s="2372" t="s">
        <v>596</v>
      </c>
      <c r="M61" s="1988" t="s">
        <v>9479</v>
      </c>
    </row>
    <row r="62" spans="1:13" s="2318" customFormat="1" x14ac:dyDescent="0.2">
      <c r="J62" s="2645"/>
    </row>
    <row r="63" spans="1:13" s="2318" customFormat="1" x14ac:dyDescent="0.2">
      <c r="A63" s="1984" t="s">
        <v>9464</v>
      </c>
      <c r="B63" s="1984"/>
      <c r="C63" s="1984"/>
      <c r="D63" s="1984" t="s">
        <v>9465</v>
      </c>
      <c r="E63" s="1984" t="s">
        <v>9494</v>
      </c>
      <c r="F63" s="1984"/>
      <c r="G63" s="1984"/>
      <c r="H63" s="1984"/>
      <c r="I63" s="1984"/>
      <c r="J63" s="536" t="s">
        <v>11109</v>
      </c>
      <c r="K63" s="1984" t="s">
        <v>9494</v>
      </c>
      <c r="L63" s="2371"/>
      <c r="M63" s="1984"/>
    </row>
    <row r="64" spans="1:13" s="2318" customFormat="1" x14ac:dyDescent="0.2">
      <c r="A64" s="1984" t="s">
        <v>9467</v>
      </c>
      <c r="B64" s="2339" t="s">
        <v>9468</v>
      </c>
      <c r="C64" s="1984"/>
      <c r="D64" s="1984" t="s">
        <v>9469</v>
      </c>
      <c r="E64" s="2339" t="s">
        <v>9470</v>
      </c>
      <c r="F64" s="1984"/>
      <c r="G64" s="1984"/>
      <c r="H64" s="1984"/>
      <c r="I64" s="1984"/>
      <c r="J64" s="536" t="s">
        <v>9469</v>
      </c>
      <c r="K64" s="2339" t="s">
        <v>9471</v>
      </c>
      <c r="L64" s="1984"/>
      <c r="M64" s="1984"/>
    </row>
    <row r="65" spans="1:13" s="2318" customFormat="1" x14ac:dyDescent="0.2">
      <c r="A65" s="1984" t="s">
        <v>3609</v>
      </c>
      <c r="B65" s="1984"/>
      <c r="C65" s="1984"/>
      <c r="D65" s="1984" t="s">
        <v>3609</v>
      </c>
      <c r="E65" s="1984"/>
      <c r="F65" s="1984"/>
      <c r="G65" s="1984"/>
      <c r="H65" s="1984"/>
      <c r="I65" s="1984" t="s">
        <v>1213</v>
      </c>
      <c r="J65" s="536" t="s">
        <v>3609</v>
      </c>
      <c r="K65" s="1984"/>
      <c r="L65" s="1984"/>
      <c r="M65" s="1984"/>
    </row>
    <row r="66" spans="1:13" s="2318" customFormat="1" x14ac:dyDescent="0.2">
      <c r="A66" s="1984" t="s">
        <v>9496</v>
      </c>
      <c r="B66" s="1984"/>
      <c r="C66" s="1984"/>
      <c r="D66" s="1984" t="s">
        <v>9497</v>
      </c>
      <c r="E66" s="1984"/>
      <c r="F66" s="1984"/>
      <c r="G66" s="1984"/>
      <c r="H66" s="1984"/>
      <c r="I66" s="1984"/>
      <c r="J66" s="536" t="s">
        <v>9496</v>
      </c>
      <c r="K66" s="1984"/>
      <c r="L66" s="1984"/>
      <c r="M66" s="1984"/>
    </row>
    <row r="67" spans="1:13" s="2318" customFormat="1" x14ac:dyDescent="0.2">
      <c r="A67" s="1984"/>
      <c r="B67" s="1984"/>
      <c r="C67" s="1984"/>
      <c r="D67" s="1984"/>
      <c r="E67" s="1984"/>
      <c r="F67" s="1984"/>
      <c r="G67" s="1984"/>
      <c r="H67" s="1984"/>
      <c r="I67" s="1984"/>
      <c r="J67" s="536"/>
      <c r="K67" s="1984"/>
      <c r="L67" s="1984"/>
      <c r="M67" s="1984"/>
    </row>
    <row r="68" spans="1:13" s="2318" customFormat="1" ht="12.75" customHeight="1" x14ac:dyDescent="0.2">
      <c r="A68" s="3882"/>
      <c r="B68" s="3883"/>
      <c r="C68" s="3880" t="s">
        <v>2859</v>
      </c>
      <c r="D68" s="3998"/>
      <c r="E68" s="3998"/>
      <c r="F68" s="3998"/>
      <c r="G68" s="3998"/>
      <c r="H68" s="3998"/>
      <c r="I68" s="3998"/>
      <c r="J68" s="3998"/>
      <c r="K68" s="3999"/>
      <c r="L68" s="3946" t="s">
        <v>2858</v>
      </c>
      <c r="M68" s="3947"/>
    </row>
    <row r="69" spans="1:13" s="2318" customFormat="1" x14ac:dyDescent="0.2">
      <c r="A69" s="3884"/>
      <c r="B69" s="3885"/>
      <c r="C69" s="3914"/>
      <c r="D69" s="3893"/>
      <c r="E69" s="3893"/>
      <c r="F69" s="3893"/>
      <c r="G69" s="3893"/>
      <c r="H69" s="3893"/>
      <c r="I69" s="3893"/>
      <c r="J69" s="3893"/>
      <c r="K69" s="4000"/>
      <c r="L69" s="3948"/>
      <c r="M69" s="3949"/>
    </row>
    <row r="70" spans="1:13" s="2318" customFormat="1" x14ac:dyDescent="0.2">
      <c r="A70" s="3884"/>
      <c r="B70" s="3885"/>
      <c r="C70" s="3914"/>
      <c r="D70" s="3893"/>
      <c r="E70" s="3893"/>
      <c r="F70" s="3893"/>
      <c r="G70" s="3893"/>
      <c r="H70" s="3893"/>
      <c r="I70" s="3893"/>
      <c r="J70" s="3893"/>
      <c r="K70" s="4000"/>
      <c r="L70" s="3948"/>
      <c r="M70" s="3949"/>
    </row>
    <row r="71" spans="1:13" s="2318" customFormat="1" x14ac:dyDescent="0.2">
      <c r="A71" s="3884"/>
      <c r="B71" s="3885"/>
      <c r="C71" s="3881"/>
      <c r="D71" s="4117"/>
      <c r="E71" s="4117"/>
      <c r="F71" s="4117"/>
      <c r="G71" s="4117"/>
      <c r="H71" s="4117"/>
      <c r="I71" s="4117"/>
      <c r="J71" s="4117"/>
      <c r="K71" s="3915"/>
      <c r="L71" s="4149"/>
      <c r="M71" s="4150"/>
    </row>
    <row r="72" spans="1:13" s="2318" customFormat="1" ht="12.75" customHeight="1" x14ac:dyDescent="0.2">
      <c r="A72" s="3884"/>
      <c r="B72" s="3885"/>
      <c r="C72" s="4118" t="s">
        <v>1209</v>
      </c>
      <c r="D72" s="4119"/>
      <c r="E72" s="4119"/>
      <c r="F72" s="4119"/>
      <c r="G72" s="4119"/>
      <c r="H72" s="4119"/>
      <c r="I72" s="4119"/>
      <c r="J72" s="4119"/>
      <c r="K72" s="4120"/>
      <c r="L72" s="3946" t="s">
        <v>1208</v>
      </c>
      <c r="M72" s="3947"/>
    </row>
    <row r="73" spans="1:13" s="2318" customFormat="1" ht="12.75" customHeight="1" x14ac:dyDescent="0.2">
      <c r="A73" s="3884"/>
      <c r="B73" s="3885"/>
      <c r="C73" s="4121"/>
      <c r="D73" s="4122"/>
      <c r="E73" s="4122"/>
      <c r="F73" s="4122"/>
      <c r="G73" s="4122"/>
      <c r="H73" s="4122"/>
      <c r="I73" s="4122"/>
      <c r="J73" s="4122"/>
      <c r="K73" s="4123"/>
      <c r="L73" s="3948"/>
      <c r="M73" s="3949"/>
    </row>
    <row r="74" spans="1:13" s="2318" customFormat="1" ht="12.75" customHeight="1" x14ac:dyDescent="0.2">
      <c r="A74" s="3884"/>
      <c r="B74" s="3885"/>
      <c r="C74" s="4121"/>
      <c r="D74" s="4122"/>
      <c r="E74" s="4122"/>
      <c r="F74" s="4122"/>
      <c r="G74" s="4122"/>
      <c r="H74" s="4122"/>
      <c r="I74" s="4122"/>
      <c r="J74" s="4122"/>
      <c r="K74" s="4123"/>
      <c r="L74" s="3948"/>
      <c r="M74" s="3949"/>
    </row>
    <row r="75" spans="1:13" s="2318" customFormat="1" ht="3" customHeight="1" x14ac:dyDescent="0.2">
      <c r="A75" s="3886"/>
      <c r="B75" s="3887"/>
      <c r="C75" s="4124"/>
      <c r="D75" s="4125"/>
      <c r="E75" s="4125"/>
      <c r="F75" s="4125"/>
      <c r="G75" s="4125"/>
      <c r="H75" s="4125"/>
      <c r="I75" s="4125"/>
      <c r="J75" s="4125"/>
      <c r="K75" s="4126"/>
      <c r="L75" s="4149"/>
      <c r="M75" s="4150"/>
    </row>
    <row r="76" spans="1:13" s="2318" customFormat="1" ht="3" customHeight="1" x14ac:dyDescent="0.2">
      <c r="A76" s="2314"/>
      <c r="B76" s="2314"/>
      <c r="C76" s="2317"/>
      <c r="D76" s="2317"/>
      <c r="E76" s="2317"/>
      <c r="F76" s="2317"/>
      <c r="G76" s="2317"/>
      <c r="H76" s="2317"/>
      <c r="I76" s="2317"/>
      <c r="J76" s="2653"/>
      <c r="K76" s="2317"/>
      <c r="L76" s="2313"/>
      <c r="M76" s="2313"/>
    </row>
    <row r="77" spans="1:13" s="2318" customFormat="1" x14ac:dyDescent="0.2">
      <c r="A77" s="33" t="s">
        <v>2412</v>
      </c>
      <c r="J77" s="2106" t="s">
        <v>9480</v>
      </c>
    </row>
    <row r="78" spans="1:13" s="2318" customFormat="1" x14ac:dyDescent="0.2">
      <c r="A78" s="2140" t="s">
        <v>1090</v>
      </c>
      <c r="B78" s="2131"/>
      <c r="C78" s="2131"/>
      <c r="D78" s="2131" t="s">
        <v>5439</v>
      </c>
      <c r="J78" s="2645"/>
    </row>
    <row r="79" spans="1:13" s="2318" customFormat="1" x14ac:dyDescent="0.2">
      <c r="A79" s="2140" t="s">
        <v>1091</v>
      </c>
      <c r="B79" s="2131"/>
      <c r="C79" s="2131"/>
      <c r="D79" s="2131"/>
      <c r="J79" s="4137" t="s">
        <v>2863</v>
      </c>
      <c r="K79" s="4138"/>
      <c r="L79" s="4138"/>
      <c r="M79" s="4139"/>
    </row>
    <row r="80" spans="1:13" s="2318" customFormat="1" x14ac:dyDescent="0.2">
      <c r="A80" s="33" t="s">
        <v>9462</v>
      </c>
      <c r="J80" s="2665" t="s">
        <v>2860</v>
      </c>
      <c r="K80" s="1980" t="s">
        <v>2861</v>
      </c>
      <c r="L80" s="1980" t="s">
        <v>2862</v>
      </c>
      <c r="M80" s="2312" t="s">
        <v>1210</v>
      </c>
    </row>
    <row r="81" spans="1:13" s="2318" customFormat="1" x14ac:dyDescent="0.2">
      <c r="J81" s="2641">
        <v>2020</v>
      </c>
      <c r="K81" s="2310">
        <v>10</v>
      </c>
      <c r="L81" s="2310">
        <v>8</v>
      </c>
      <c r="M81" s="2310">
        <v>11</v>
      </c>
    </row>
    <row r="82" spans="1:13" s="2318" customFormat="1" x14ac:dyDescent="0.2">
      <c r="I82" s="2314"/>
      <c r="J82" s="2645"/>
      <c r="K82" s="2314"/>
      <c r="L82" s="2314"/>
    </row>
    <row r="83" spans="1:13" s="2318" customFormat="1" ht="23.25" customHeight="1" x14ac:dyDescent="0.2">
      <c r="A83" s="3872" t="s">
        <v>2864</v>
      </c>
      <c r="B83" s="3872" t="s">
        <v>2865</v>
      </c>
      <c r="C83" s="3880" t="s">
        <v>1212</v>
      </c>
      <c r="D83" s="3863" t="s">
        <v>2866</v>
      </c>
      <c r="E83" s="3864"/>
      <c r="F83" s="3845" t="s">
        <v>2869</v>
      </c>
      <c r="G83" s="3845"/>
      <c r="H83" s="3863" t="s">
        <v>3429</v>
      </c>
      <c r="I83" s="3864"/>
      <c r="J83" s="3872" t="s">
        <v>1211</v>
      </c>
      <c r="K83" s="4103" t="s">
        <v>2872</v>
      </c>
      <c r="L83" s="4140" t="s">
        <v>1207</v>
      </c>
      <c r="M83" s="4103" t="s">
        <v>2873</v>
      </c>
    </row>
    <row r="84" spans="1:13" s="2318" customFormat="1" x14ac:dyDescent="0.2">
      <c r="A84" s="3873"/>
      <c r="B84" s="3873"/>
      <c r="C84" s="3881"/>
      <c r="D84" s="2315" t="s">
        <v>2867</v>
      </c>
      <c r="E84" s="2315" t="s">
        <v>2868</v>
      </c>
      <c r="F84" s="2315" t="s">
        <v>2870</v>
      </c>
      <c r="G84" s="2315" t="s">
        <v>2871</v>
      </c>
      <c r="H84" s="2315" t="s">
        <v>9501</v>
      </c>
      <c r="I84" s="2315" t="s">
        <v>9502</v>
      </c>
      <c r="J84" s="3873"/>
      <c r="K84" s="3876"/>
      <c r="L84" s="4141"/>
      <c r="M84" s="3876"/>
    </row>
    <row r="85" spans="1:13" s="2318" customFormat="1" ht="12.75" customHeight="1" x14ac:dyDescent="0.2">
      <c r="A85" s="2310">
        <v>19</v>
      </c>
      <c r="B85" s="1994" t="s">
        <v>1143</v>
      </c>
      <c r="C85" s="2320" t="s">
        <v>1144</v>
      </c>
      <c r="D85" s="8">
        <v>43269</v>
      </c>
      <c r="E85" s="8">
        <v>43438</v>
      </c>
      <c r="F85" s="4031">
        <v>553</v>
      </c>
      <c r="G85" s="4031">
        <v>5</v>
      </c>
      <c r="H85" s="2316"/>
      <c r="I85" s="2316"/>
      <c r="J85" s="2641">
        <v>15</v>
      </c>
      <c r="K85" s="2371" t="s">
        <v>1223</v>
      </c>
      <c r="L85" s="1980" t="s">
        <v>594</v>
      </c>
      <c r="M85" s="2316"/>
    </row>
    <row r="86" spans="1:13" s="2318" customFormat="1" ht="12.75" customHeight="1" x14ac:dyDescent="0.2">
      <c r="A86" s="2310"/>
      <c r="B86" s="2322"/>
      <c r="C86" s="2341"/>
      <c r="D86" s="8"/>
      <c r="E86" s="8"/>
      <c r="F86" s="4035"/>
      <c r="G86" s="4035"/>
      <c r="H86" s="2310"/>
      <c r="I86" s="2316"/>
      <c r="J86" s="2641"/>
      <c r="K86" s="1980"/>
      <c r="L86" s="1980"/>
      <c r="M86" s="2323"/>
    </row>
    <row r="87" spans="1:13" s="2318" customFormat="1" x14ac:dyDescent="0.2">
      <c r="A87" s="2310"/>
      <c r="B87" s="2322" t="s">
        <v>1145</v>
      </c>
      <c r="C87" s="2320" t="s">
        <v>2527</v>
      </c>
      <c r="D87" s="8"/>
      <c r="E87" s="8"/>
      <c r="F87" s="4035"/>
      <c r="G87" s="4035"/>
      <c r="H87" s="2316"/>
      <c r="I87" s="2316"/>
      <c r="J87" s="2665"/>
      <c r="K87" s="1980"/>
      <c r="L87" s="1980"/>
      <c r="M87" s="2323"/>
    </row>
    <row r="88" spans="1:13" s="2318" customFormat="1" ht="51" x14ac:dyDescent="0.2">
      <c r="A88" s="2310">
        <v>20</v>
      </c>
      <c r="B88" s="2322" t="s">
        <v>1146</v>
      </c>
      <c r="C88" s="2331" t="s">
        <v>2419</v>
      </c>
      <c r="D88" s="8">
        <v>43209</v>
      </c>
      <c r="E88" s="8">
        <v>43244</v>
      </c>
      <c r="F88" s="4035"/>
      <c r="G88" s="4035"/>
      <c r="H88" s="2316"/>
      <c r="I88" s="2316"/>
      <c r="J88" s="2665">
        <v>27</v>
      </c>
      <c r="K88" s="2371" t="s">
        <v>1223</v>
      </c>
      <c r="L88" s="1980" t="s">
        <v>594</v>
      </c>
      <c r="M88" s="1988" t="s">
        <v>9505</v>
      </c>
    </row>
    <row r="89" spans="1:13" s="2318" customFormat="1" x14ac:dyDescent="0.2">
      <c r="A89" s="2310"/>
      <c r="B89" s="2322"/>
      <c r="C89" s="2341"/>
      <c r="D89" s="8"/>
      <c r="E89" s="8"/>
      <c r="F89" s="4035"/>
      <c r="G89" s="4035"/>
      <c r="H89" s="2310"/>
      <c r="I89" s="2316"/>
      <c r="J89" s="2641"/>
      <c r="K89" s="1980"/>
      <c r="L89" s="1980"/>
      <c r="M89" s="2323"/>
    </row>
    <row r="90" spans="1:13" s="2318" customFormat="1" x14ac:dyDescent="0.2">
      <c r="A90" s="2310"/>
      <c r="B90" s="2322" t="s">
        <v>1148</v>
      </c>
      <c r="C90" s="2327" t="s">
        <v>9481</v>
      </c>
      <c r="D90" s="8"/>
      <c r="E90" s="8"/>
      <c r="F90" s="4035"/>
      <c r="G90" s="4035"/>
      <c r="H90" s="2316"/>
      <c r="I90" s="2316"/>
      <c r="J90" s="2641"/>
      <c r="K90" s="1980"/>
      <c r="L90" s="1980"/>
      <c r="M90" s="1988"/>
    </row>
    <row r="91" spans="1:13" s="2318" customFormat="1" x14ac:dyDescent="0.2">
      <c r="A91" s="2310">
        <v>21</v>
      </c>
      <c r="B91" s="2322"/>
      <c r="C91" s="2331" t="s">
        <v>9482</v>
      </c>
      <c r="D91" s="8">
        <v>42296</v>
      </c>
      <c r="E91" s="8">
        <v>42440</v>
      </c>
      <c r="F91" s="4035"/>
      <c r="G91" s="3941"/>
      <c r="H91" s="2310"/>
      <c r="I91" s="2316"/>
      <c r="J91" s="2641">
        <v>57</v>
      </c>
      <c r="K91" s="2371" t="s">
        <v>1223</v>
      </c>
      <c r="L91" s="1980" t="s">
        <v>601</v>
      </c>
      <c r="M91" s="2316"/>
    </row>
    <row r="92" spans="1:13" s="2318" customFormat="1" x14ac:dyDescent="0.2">
      <c r="A92" s="2310"/>
      <c r="B92" s="2322"/>
      <c r="C92" s="2342"/>
      <c r="D92" s="8"/>
      <c r="E92" s="8"/>
      <c r="F92" s="4035"/>
      <c r="G92" s="2310"/>
      <c r="H92" s="2316"/>
      <c r="I92" s="2316"/>
      <c r="J92" s="2641"/>
      <c r="K92" s="1980"/>
      <c r="L92" s="1980"/>
      <c r="M92" s="2316"/>
    </row>
    <row r="93" spans="1:13" s="2318" customFormat="1" ht="12.75" customHeight="1" x14ac:dyDescent="0.2">
      <c r="A93" s="2310"/>
      <c r="B93" s="2322" t="s">
        <v>1152</v>
      </c>
      <c r="C93" s="2321" t="s">
        <v>1153</v>
      </c>
      <c r="D93" s="8"/>
      <c r="E93" s="8"/>
      <c r="F93" s="4035"/>
      <c r="G93" s="2310"/>
      <c r="H93" s="2316"/>
      <c r="I93" s="2316"/>
      <c r="J93" s="2641"/>
      <c r="K93" s="1980"/>
      <c r="L93" s="1980"/>
      <c r="M93" s="2316"/>
    </row>
    <row r="94" spans="1:13" s="2318" customFormat="1" x14ac:dyDescent="0.2">
      <c r="A94" s="2310">
        <v>22</v>
      </c>
      <c r="B94" s="2322" t="s">
        <v>1154</v>
      </c>
      <c r="C94" s="2342" t="s">
        <v>3637</v>
      </c>
      <c r="D94" s="8">
        <v>43140</v>
      </c>
      <c r="E94" s="8">
        <v>43452</v>
      </c>
      <c r="F94" s="4035"/>
      <c r="G94" s="2310">
        <v>6</v>
      </c>
      <c r="H94" s="2316" t="s">
        <v>1280</v>
      </c>
      <c r="I94" s="2316"/>
      <c r="J94" s="2641">
        <v>200</v>
      </c>
      <c r="K94" s="2371" t="s">
        <v>1223</v>
      </c>
      <c r="L94" s="1980" t="s">
        <v>596</v>
      </c>
      <c r="M94" s="2323"/>
    </row>
    <row r="95" spans="1:13" s="2318" customFormat="1" x14ac:dyDescent="0.2">
      <c r="A95" s="2310"/>
      <c r="B95" s="2365" t="s">
        <v>1154</v>
      </c>
      <c r="C95" s="2342" t="s">
        <v>3637</v>
      </c>
      <c r="D95" s="8">
        <v>43140</v>
      </c>
      <c r="E95" s="8">
        <v>43452</v>
      </c>
      <c r="F95" s="4035"/>
      <c r="G95" s="2310">
        <v>7</v>
      </c>
      <c r="H95" s="2316" t="s">
        <v>1281</v>
      </c>
      <c r="I95" s="2316"/>
      <c r="J95" s="2641">
        <v>43</v>
      </c>
      <c r="K95" s="2371" t="s">
        <v>1223</v>
      </c>
      <c r="L95" s="1980" t="s">
        <v>596</v>
      </c>
      <c r="M95" s="2316"/>
    </row>
    <row r="96" spans="1:13" s="2318" customFormat="1" x14ac:dyDescent="0.2">
      <c r="A96" s="2310"/>
      <c r="B96" s="2322"/>
      <c r="C96" s="2342"/>
      <c r="D96" s="8"/>
      <c r="E96" s="8"/>
      <c r="F96" s="3941"/>
      <c r="G96" s="2310"/>
      <c r="H96" s="2316"/>
      <c r="I96" s="2316"/>
      <c r="J96" s="2641"/>
      <c r="K96" s="1980"/>
      <c r="L96" s="1980"/>
      <c r="M96" s="2323"/>
    </row>
    <row r="97" spans="1:13" s="2318" customFormat="1" x14ac:dyDescent="0.2">
      <c r="J97" s="2645"/>
    </row>
    <row r="98" spans="1:13" s="2318" customFormat="1" x14ac:dyDescent="0.2">
      <c r="A98" s="1984" t="s">
        <v>9464</v>
      </c>
      <c r="B98" s="1984"/>
      <c r="C98" s="1984"/>
      <c r="D98" s="1984" t="s">
        <v>9465</v>
      </c>
      <c r="E98" s="1984" t="s">
        <v>9494</v>
      </c>
      <c r="F98" s="1984"/>
      <c r="G98" s="1984"/>
      <c r="H98" s="1984"/>
      <c r="I98" s="1984"/>
      <c r="J98" s="536" t="s">
        <v>9466</v>
      </c>
      <c r="K98" s="1984" t="s">
        <v>9494</v>
      </c>
      <c r="L98" s="1984"/>
      <c r="M98" s="1984"/>
    </row>
    <row r="99" spans="1:13" s="2318" customFormat="1" x14ac:dyDescent="0.2">
      <c r="A99" s="1984" t="s">
        <v>9467</v>
      </c>
      <c r="B99" s="2339" t="s">
        <v>9468</v>
      </c>
      <c r="C99" s="1984"/>
      <c r="D99" s="1984" t="s">
        <v>9469</v>
      </c>
      <c r="E99" s="2339" t="s">
        <v>9498</v>
      </c>
      <c r="F99" s="1984"/>
      <c r="G99" s="1984"/>
      <c r="H99" s="1984"/>
      <c r="I99" s="1984"/>
      <c r="J99" s="536" t="s">
        <v>9469</v>
      </c>
      <c r="K99" s="2339" t="s">
        <v>9471</v>
      </c>
      <c r="L99" s="1984"/>
      <c r="M99" s="1984"/>
    </row>
    <row r="100" spans="1:13" s="2318" customFormat="1" x14ac:dyDescent="0.2">
      <c r="A100" s="1984" t="s">
        <v>3609</v>
      </c>
      <c r="B100" s="1984"/>
      <c r="C100" s="1984"/>
      <c r="D100" s="1984" t="s">
        <v>3609</v>
      </c>
      <c r="E100" s="1984"/>
      <c r="F100" s="1984"/>
      <c r="G100" s="1984"/>
      <c r="H100" s="1984"/>
      <c r="I100" s="1984" t="s">
        <v>1213</v>
      </c>
      <c r="J100" s="536" t="s">
        <v>3609</v>
      </c>
      <c r="K100" s="1984"/>
      <c r="L100" s="1984"/>
      <c r="M100" s="1984"/>
    </row>
    <row r="101" spans="1:13" s="2318" customFormat="1" x14ac:dyDescent="0.2">
      <c r="A101" s="1984" t="s">
        <v>9495</v>
      </c>
      <c r="B101" s="1984"/>
      <c r="C101" s="1984"/>
      <c r="D101" s="1984" t="s">
        <v>9495</v>
      </c>
      <c r="E101" s="1984"/>
      <c r="F101" s="1984"/>
      <c r="G101" s="1984"/>
      <c r="H101" s="1984"/>
      <c r="I101" s="1984"/>
      <c r="J101" s="536" t="s">
        <v>9495</v>
      </c>
      <c r="K101" s="1984"/>
      <c r="L101" s="1984"/>
      <c r="M101" s="1984"/>
    </row>
    <row r="102" spans="1:13" s="2318" customFormat="1" ht="13.5" customHeight="1" x14ac:dyDescent="0.2">
      <c r="J102" s="2645"/>
    </row>
    <row r="103" spans="1:13" s="2318" customFormat="1" ht="13.5" customHeight="1" x14ac:dyDescent="0.2">
      <c r="A103" s="3860"/>
      <c r="B103" s="3860"/>
      <c r="C103" s="3845" t="s">
        <v>2859</v>
      </c>
      <c r="D103" s="3845"/>
      <c r="E103" s="3845"/>
      <c r="F103" s="3845"/>
      <c r="G103" s="3845"/>
      <c r="H103" s="3845"/>
      <c r="I103" s="3845"/>
      <c r="J103" s="3845"/>
      <c r="K103" s="3845"/>
      <c r="L103" s="3852" t="s">
        <v>2858</v>
      </c>
      <c r="M103" s="3852"/>
    </row>
    <row r="104" spans="1:13" s="2318" customFormat="1" ht="13.5" customHeight="1" x14ac:dyDescent="0.2">
      <c r="A104" s="3860"/>
      <c r="B104" s="3860"/>
      <c r="C104" s="3845"/>
      <c r="D104" s="3845"/>
      <c r="E104" s="3845"/>
      <c r="F104" s="3845"/>
      <c r="G104" s="3845"/>
      <c r="H104" s="3845"/>
      <c r="I104" s="3845"/>
      <c r="J104" s="3845"/>
      <c r="K104" s="3845"/>
      <c r="L104" s="3852"/>
      <c r="M104" s="3852"/>
    </row>
    <row r="105" spans="1:13" s="2318" customFormat="1" ht="13.5" customHeight="1" x14ac:dyDescent="0.2">
      <c r="A105" s="3860"/>
      <c r="B105" s="3860"/>
      <c r="C105" s="3845"/>
      <c r="D105" s="3845"/>
      <c r="E105" s="3845"/>
      <c r="F105" s="3845"/>
      <c r="G105" s="3845"/>
      <c r="H105" s="3845"/>
      <c r="I105" s="3845"/>
      <c r="J105" s="3845"/>
      <c r="K105" s="3845"/>
      <c r="L105" s="3852"/>
      <c r="M105" s="3852"/>
    </row>
    <row r="106" spans="1:13" s="2318" customFormat="1" ht="13.5" customHeight="1" x14ac:dyDescent="0.2">
      <c r="A106" s="3860"/>
      <c r="B106" s="3860"/>
      <c r="C106" s="3845"/>
      <c r="D106" s="3845"/>
      <c r="E106" s="3845"/>
      <c r="F106" s="3845"/>
      <c r="G106" s="3845"/>
      <c r="H106" s="3845"/>
      <c r="I106" s="3845"/>
      <c r="J106" s="3845"/>
      <c r="K106" s="3845"/>
      <c r="L106" s="3852"/>
      <c r="M106" s="3852"/>
    </row>
    <row r="107" spans="1:13" s="2318" customFormat="1" ht="13.5" customHeight="1" x14ac:dyDescent="0.2">
      <c r="A107" s="3860"/>
      <c r="B107" s="3860"/>
      <c r="C107" s="3930" t="s">
        <v>1209</v>
      </c>
      <c r="D107" s="3930"/>
      <c r="E107" s="3930"/>
      <c r="F107" s="3930"/>
      <c r="G107" s="3930"/>
      <c r="H107" s="3930"/>
      <c r="I107" s="3930"/>
      <c r="J107" s="3930"/>
      <c r="K107" s="3930"/>
      <c r="L107" s="3852" t="s">
        <v>1208</v>
      </c>
      <c r="M107" s="3852"/>
    </row>
    <row r="108" spans="1:13" s="2318" customFormat="1" ht="13.5" customHeight="1" x14ac:dyDescent="0.2">
      <c r="A108" s="3860"/>
      <c r="B108" s="3860"/>
      <c r="C108" s="3930"/>
      <c r="D108" s="3930"/>
      <c r="E108" s="3930"/>
      <c r="F108" s="3930"/>
      <c r="G108" s="3930"/>
      <c r="H108" s="3930"/>
      <c r="I108" s="3930"/>
      <c r="J108" s="3930"/>
      <c r="K108" s="3930"/>
      <c r="L108" s="3852"/>
      <c r="M108" s="3852"/>
    </row>
    <row r="109" spans="1:13" s="2318" customFormat="1" ht="13.5" customHeight="1" x14ac:dyDescent="0.2">
      <c r="A109" s="3860"/>
      <c r="B109" s="3860"/>
      <c r="C109" s="3930"/>
      <c r="D109" s="3930"/>
      <c r="E109" s="3930"/>
      <c r="F109" s="3930"/>
      <c r="G109" s="3930"/>
      <c r="H109" s="3930"/>
      <c r="I109" s="3930"/>
      <c r="J109" s="3930"/>
      <c r="K109" s="3930"/>
      <c r="L109" s="3852"/>
      <c r="M109" s="3852"/>
    </row>
    <row r="110" spans="1:13" s="2318" customFormat="1" ht="13.5" customHeight="1" x14ac:dyDescent="0.2">
      <c r="A110" s="2314"/>
      <c r="B110" s="2314"/>
      <c r="C110" s="2317"/>
      <c r="D110" s="2317"/>
      <c r="E110" s="2317"/>
      <c r="F110" s="2317"/>
      <c r="G110" s="2317"/>
      <c r="H110" s="2317"/>
      <c r="I110" s="2317"/>
      <c r="J110" s="2653"/>
      <c r="K110" s="2317"/>
      <c r="L110" s="2313"/>
      <c r="M110" s="2313"/>
    </row>
    <row r="111" spans="1:13" s="2318" customFormat="1" ht="13.5" customHeight="1" x14ac:dyDescent="0.2">
      <c r="A111" s="33" t="s">
        <v>2412</v>
      </c>
      <c r="J111" s="2106" t="s">
        <v>9483</v>
      </c>
    </row>
    <row r="112" spans="1:13" s="2318" customFormat="1" ht="13.5" customHeight="1" x14ac:dyDescent="0.2">
      <c r="A112" s="2140" t="s">
        <v>1090</v>
      </c>
      <c r="B112" s="2131"/>
      <c r="C112" s="2131"/>
      <c r="D112" s="2131" t="s">
        <v>6785</v>
      </c>
      <c r="J112" s="2645"/>
    </row>
    <row r="113" spans="1:13" s="2318" customFormat="1" ht="13.5" customHeight="1" x14ac:dyDescent="0.2">
      <c r="A113" s="2140" t="s">
        <v>1091</v>
      </c>
      <c r="B113" s="2131"/>
      <c r="C113" s="2131"/>
      <c r="D113" s="2131"/>
      <c r="J113" s="4137" t="s">
        <v>2863</v>
      </c>
      <c r="K113" s="4138"/>
      <c r="L113" s="4138"/>
      <c r="M113" s="4139"/>
    </row>
    <row r="114" spans="1:13" s="2318" customFormat="1" ht="13.5" customHeight="1" x14ac:dyDescent="0.2">
      <c r="A114" s="33" t="s">
        <v>9462</v>
      </c>
      <c r="J114" s="2665" t="s">
        <v>2860</v>
      </c>
      <c r="K114" s="1980" t="s">
        <v>2861</v>
      </c>
      <c r="L114" s="1980" t="s">
        <v>2862</v>
      </c>
      <c r="M114" s="2312" t="s">
        <v>1210</v>
      </c>
    </row>
    <row r="115" spans="1:13" s="2318" customFormat="1" ht="13.5" customHeight="1" x14ac:dyDescent="0.2">
      <c r="J115" s="2641">
        <v>2020</v>
      </c>
      <c r="K115" s="2310">
        <v>10</v>
      </c>
      <c r="L115" s="2310">
        <v>8</v>
      </c>
      <c r="M115" s="2310">
        <v>11</v>
      </c>
    </row>
    <row r="116" spans="1:13" s="2318" customFormat="1" ht="13.5" customHeight="1" x14ac:dyDescent="0.2">
      <c r="I116" s="2314"/>
      <c r="J116" s="2645"/>
      <c r="K116" s="2314"/>
      <c r="L116" s="2314"/>
    </row>
    <row r="117" spans="1:13" s="2318" customFormat="1" ht="24.75" customHeight="1" x14ac:dyDescent="0.2">
      <c r="A117" s="3872" t="s">
        <v>2864</v>
      </c>
      <c r="B117" s="3872" t="s">
        <v>2865</v>
      </c>
      <c r="C117" s="3880" t="s">
        <v>1212</v>
      </c>
      <c r="D117" s="3863" t="s">
        <v>2866</v>
      </c>
      <c r="E117" s="3864"/>
      <c r="F117" s="3845" t="s">
        <v>2869</v>
      </c>
      <c r="G117" s="3845"/>
      <c r="H117" s="3863" t="s">
        <v>3429</v>
      </c>
      <c r="I117" s="3864"/>
      <c r="J117" s="3872" t="s">
        <v>1211</v>
      </c>
      <c r="K117" s="4103" t="s">
        <v>2872</v>
      </c>
      <c r="L117" s="4140" t="s">
        <v>1207</v>
      </c>
      <c r="M117" s="4103" t="s">
        <v>2873</v>
      </c>
    </row>
    <row r="118" spans="1:13" s="2318" customFormat="1" ht="18" customHeight="1" x14ac:dyDescent="0.2">
      <c r="A118" s="3873"/>
      <c r="B118" s="3873"/>
      <c r="C118" s="3881"/>
      <c r="D118" s="2315" t="s">
        <v>2867</v>
      </c>
      <c r="E118" s="2315" t="s">
        <v>2868</v>
      </c>
      <c r="F118" s="2315" t="s">
        <v>2870</v>
      </c>
      <c r="G118" s="2315" t="s">
        <v>2871</v>
      </c>
      <c r="H118" s="2315" t="s">
        <v>9501</v>
      </c>
      <c r="I118" s="2315" t="s">
        <v>9502</v>
      </c>
      <c r="J118" s="3873"/>
      <c r="K118" s="3876"/>
      <c r="L118" s="4141"/>
      <c r="M118" s="3876"/>
    </row>
    <row r="119" spans="1:13" s="2318" customFormat="1" ht="13.5" customHeight="1" x14ac:dyDescent="0.2">
      <c r="A119" s="2310"/>
      <c r="B119" s="2322" t="s">
        <v>1163</v>
      </c>
      <c r="C119" s="2321" t="s">
        <v>1164</v>
      </c>
      <c r="J119" s="2645"/>
      <c r="K119" s="1980"/>
      <c r="L119" s="1980"/>
      <c r="M119" s="2316"/>
    </row>
    <row r="120" spans="1:13" s="2318" customFormat="1" ht="27.75" customHeight="1" x14ac:dyDescent="0.2">
      <c r="A120" s="2310">
        <v>23</v>
      </c>
      <c r="B120" s="2322"/>
      <c r="C120" s="2331" t="s">
        <v>9506</v>
      </c>
      <c r="D120" s="8">
        <v>43102</v>
      </c>
      <c r="E120" s="8">
        <v>43229</v>
      </c>
      <c r="F120" s="4031">
        <v>553</v>
      </c>
      <c r="G120" s="1980">
        <v>7</v>
      </c>
      <c r="H120" s="2369" t="s">
        <v>6341</v>
      </c>
      <c r="I120" s="2316"/>
      <c r="J120" s="2665">
        <v>200</v>
      </c>
      <c r="K120" s="2371" t="s">
        <v>1223</v>
      </c>
      <c r="L120" s="1980" t="s">
        <v>594</v>
      </c>
      <c r="M120" s="1988" t="s">
        <v>9484</v>
      </c>
    </row>
    <row r="121" spans="1:13" s="2318" customFormat="1" ht="13.5" customHeight="1" x14ac:dyDescent="0.2">
      <c r="A121" s="2310">
        <v>24</v>
      </c>
      <c r="B121" s="2316"/>
      <c r="C121" s="2332" t="s">
        <v>9507</v>
      </c>
      <c r="D121" s="1992">
        <v>43159</v>
      </c>
      <c r="E121" s="1992">
        <v>43269</v>
      </c>
      <c r="F121" s="3941"/>
      <c r="G121" s="2330">
        <v>8</v>
      </c>
      <c r="H121" s="2370" t="s">
        <v>9508</v>
      </c>
      <c r="I121" s="2328"/>
      <c r="J121" s="2665">
        <v>200</v>
      </c>
      <c r="K121" s="2371" t="s">
        <v>1223</v>
      </c>
      <c r="L121" s="1980" t="s">
        <v>594</v>
      </c>
      <c r="M121" s="1993" t="s">
        <v>9485</v>
      </c>
    </row>
    <row r="122" spans="1:13" s="2318" customFormat="1" ht="17.25" customHeight="1" x14ac:dyDescent="0.2">
      <c r="A122" s="2310">
        <v>25</v>
      </c>
      <c r="B122" s="2316"/>
      <c r="C122" s="2332" t="s">
        <v>9510</v>
      </c>
      <c r="D122" s="1992">
        <v>43269</v>
      </c>
      <c r="E122" s="1992">
        <v>43384</v>
      </c>
      <c r="F122" s="4031">
        <v>554</v>
      </c>
      <c r="G122" s="2330">
        <v>1</v>
      </c>
      <c r="H122" s="2370" t="s">
        <v>6343</v>
      </c>
      <c r="I122" s="2328"/>
      <c r="J122" s="2665">
        <v>200</v>
      </c>
      <c r="K122" s="2371" t="s">
        <v>1223</v>
      </c>
      <c r="L122" s="1980" t="s">
        <v>594</v>
      </c>
      <c r="M122" s="1993" t="s">
        <v>9486</v>
      </c>
    </row>
    <row r="123" spans="1:13" s="2318" customFormat="1" ht="13.5" customHeight="1" x14ac:dyDescent="0.2">
      <c r="A123" s="2310"/>
      <c r="B123" s="2316"/>
      <c r="C123" s="2332" t="s">
        <v>9511</v>
      </c>
      <c r="D123" s="1992">
        <v>43384</v>
      </c>
      <c r="E123" s="1992">
        <v>43465</v>
      </c>
      <c r="F123" s="4035"/>
      <c r="G123" s="4974">
        <v>2</v>
      </c>
      <c r="H123" s="2370" t="s">
        <v>9509</v>
      </c>
      <c r="I123" s="2328"/>
      <c r="J123" s="2665">
        <v>124</v>
      </c>
      <c r="K123" s="2371" t="s">
        <v>1223</v>
      </c>
      <c r="L123" s="1980" t="s">
        <v>594</v>
      </c>
      <c r="M123" s="1993"/>
    </row>
    <row r="124" spans="1:13" s="2318" customFormat="1" ht="30.75" customHeight="1" x14ac:dyDescent="0.2">
      <c r="A124" s="2310"/>
      <c r="B124" s="1994" t="s">
        <v>6356</v>
      </c>
      <c r="C124" s="2324" t="s">
        <v>9487</v>
      </c>
      <c r="D124" s="1992"/>
      <c r="E124" s="1992"/>
      <c r="F124" s="4035"/>
      <c r="G124" s="4975"/>
      <c r="H124" s="2367"/>
      <c r="I124" s="2328"/>
      <c r="J124" s="2665"/>
      <c r="K124" s="1980"/>
      <c r="L124" s="1980"/>
      <c r="M124" s="1993"/>
    </row>
    <row r="125" spans="1:13" s="2318" customFormat="1" ht="13.5" customHeight="1" x14ac:dyDescent="0.2">
      <c r="A125" s="2310"/>
      <c r="B125" s="2322"/>
      <c r="C125" s="2320"/>
      <c r="D125" s="1998"/>
      <c r="E125" s="1998"/>
      <c r="F125" s="4035"/>
      <c r="G125" s="4975"/>
      <c r="H125" s="2368"/>
      <c r="I125" s="2316"/>
      <c r="J125" s="2641"/>
      <c r="K125" s="1980"/>
      <c r="L125" s="1980"/>
      <c r="M125" s="1988"/>
    </row>
    <row r="126" spans="1:13" s="2318" customFormat="1" ht="13.5" customHeight="1" x14ac:dyDescent="0.2">
      <c r="A126" s="2310"/>
      <c r="B126" s="2322" t="s">
        <v>227</v>
      </c>
      <c r="C126" s="2320" t="s">
        <v>228</v>
      </c>
      <c r="D126" s="1998"/>
      <c r="E126" s="1998"/>
      <c r="F126" s="4035"/>
      <c r="G126" s="4975"/>
      <c r="H126" s="2316"/>
      <c r="I126" s="2316"/>
      <c r="J126" s="2641"/>
      <c r="K126" s="1980"/>
      <c r="L126" s="1980"/>
      <c r="M126" s="2316"/>
    </row>
    <row r="127" spans="1:13" s="2318" customFormat="1" ht="13.5" customHeight="1" x14ac:dyDescent="0.2">
      <c r="A127" s="2310">
        <v>26</v>
      </c>
      <c r="B127" s="2322" t="s">
        <v>229</v>
      </c>
      <c r="C127" s="2331" t="s">
        <v>9488</v>
      </c>
      <c r="D127" s="1998">
        <v>43138</v>
      </c>
      <c r="E127" s="1998">
        <v>43138</v>
      </c>
      <c r="F127" s="4035"/>
      <c r="G127" s="4975"/>
      <c r="H127" s="2316"/>
      <c r="I127" s="2316"/>
      <c r="J127" s="2641">
        <v>5</v>
      </c>
      <c r="K127" s="2371" t="s">
        <v>1223</v>
      </c>
      <c r="L127" s="1980" t="s">
        <v>594</v>
      </c>
      <c r="M127" s="2322"/>
    </row>
    <row r="128" spans="1:13" s="2318" customFormat="1" ht="13.5" customHeight="1" x14ac:dyDescent="0.2">
      <c r="A128" s="2310">
        <v>27</v>
      </c>
      <c r="B128" s="2322"/>
      <c r="C128" s="2331" t="s">
        <v>9489</v>
      </c>
      <c r="D128" s="1998">
        <v>43143</v>
      </c>
      <c r="E128" s="1998">
        <v>43143</v>
      </c>
      <c r="F128" s="4035"/>
      <c r="G128" s="4975"/>
      <c r="H128" s="2316"/>
      <c r="I128" s="2316"/>
      <c r="J128" s="2641">
        <v>9</v>
      </c>
      <c r="K128" s="2371" t="s">
        <v>1223</v>
      </c>
      <c r="L128" s="1980" t="s">
        <v>594</v>
      </c>
      <c r="M128" s="2316"/>
    </row>
    <row r="129" spans="1:16" s="2318" customFormat="1" ht="13.5" customHeight="1" x14ac:dyDescent="0.2">
      <c r="A129" s="2310">
        <v>28</v>
      </c>
      <c r="B129" s="2322" t="s">
        <v>231</v>
      </c>
      <c r="C129" s="2331" t="s">
        <v>9490</v>
      </c>
      <c r="D129" s="1998">
        <v>43143</v>
      </c>
      <c r="E129" s="1998">
        <v>43143</v>
      </c>
      <c r="F129" s="4035"/>
      <c r="G129" s="4975"/>
      <c r="H129" s="2316"/>
      <c r="I129" s="2316"/>
      <c r="J129" s="2641">
        <v>16</v>
      </c>
      <c r="K129" s="2371" t="s">
        <v>1223</v>
      </c>
      <c r="L129" s="1980" t="s">
        <v>594</v>
      </c>
      <c r="M129" s="2316"/>
    </row>
    <row r="130" spans="1:16" s="2318" customFormat="1" ht="13.5" customHeight="1" x14ac:dyDescent="0.2">
      <c r="A130" s="2310">
        <v>29</v>
      </c>
      <c r="B130" s="2322" t="s">
        <v>233</v>
      </c>
      <c r="C130" s="2331" t="s">
        <v>234</v>
      </c>
      <c r="D130" s="1998">
        <v>43143</v>
      </c>
      <c r="E130" s="1998">
        <v>43143</v>
      </c>
      <c r="F130" s="4035"/>
      <c r="G130" s="4975"/>
      <c r="H130" s="2316"/>
      <c r="I130" s="2316"/>
      <c r="J130" s="2641">
        <v>9</v>
      </c>
      <c r="K130" s="2371" t="s">
        <v>1223</v>
      </c>
      <c r="L130" s="1980" t="s">
        <v>594</v>
      </c>
      <c r="M130" s="2316"/>
    </row>
    <row r="131" spans="1:16" s="2318" customFormat="1" ht="13.5" customHeight="1" x14ac:dyDescent="0.2">
      <c r="A131" s="2310">
        <v>30</v>
      </c>
      <c r="B131" s="2322"/>
      <c r="C131" s="2331" t="s">
        <v>9491</v>
      </c>
      <c r="D131" s="1998">
        <v>43143</v>
      </c>
      <c r="E131" s="1998">
        <v>43143</v>
      </c>
      <c r="F131" s="4035"/>
      <c r="G131" s="4975"/>
      <c r="H131" s="2316"/>
      <c r="I131" s="2316"/>
      <c r="J131" s="2641">
        <v>8</v>
      </c>
      <c r="K131" s="2371" t="s">
        <v>1223</v>
      </c>
      <c r="L131" s="1980" t="s">
        <v>594</v>
      </c>
      <c r="M131" s="2316"/>
    </row>
    <row r="132" spans="1:16" s="2318" customFormat="1" ht="13.5" customHeight="1" x14ac:dyDescent="0.2">
      <c r="A132" s="2310">
        <v>31</v>
      </c>
      <c r="B132" s="2322"/>
      <c r="C132" s="2331" t="s">
        <v>9492</v>
      </c>
      <c r="D132" s="1998">
        <v>43143</v>
      </c>
      <c r="E132" s="1998">
        <v>43143</v>
      </c>
      <c r="F132" s="4035"/>
      <c r="G132" s="4975"/>
      <c r="H132" s="2316"/>
      <c r="I132" s="2316"/>
      <c r="J132" s="2641">
        <v>11</v>
      </c>
      <c r="K132" s="2371" t="s">
        <v>1223</v>
      </c>
      <c r="L132" s="1980" t="s">
        <v>594</v>
      </c>
      <c r="M132" s="2316"/>
    </row>
    <row r="133" spans="1:16" s="2318" customFormat="1" ht="13.5" customHeight="1" x14ac:dyDescent="0.2">
      <c r="A133" s="2310">
        <v>32</v>
      </c>
      <c r="B133" s="2343" t="s">
        <v>235</v>
      </c>
      <c r="C133" s="2331" t="s">
        <v>9493</v>
      </c>
      <c r="D133" s="1998">
        <v>42767</v>
      </c>
      <c r="E133" s="1998">
        <v>42767</v>
      </c>
      <c r="F133" s="4035"/>
      <c r="G133" s="4975"/>
      <c r="H133" s="2316"/>
      <c r="I133" s="2316"/>
      <c r="J133" s="1999">
        <v>7</v>
      </c>
      <c r="K133" s="2371" t="s">
        <v>1223</v>
      </c>
      <c r="L133" s="1980" t="s">
        <v>594</v>
      </c>
      <c r="M133" s="1985"/>
    </row>
    <row r="134" spans="1:16" s="2318" customFormat="1" ht="13.5" customHeight="1" x14ac:dyDescent="0.2">
      <c r="A134" s="2310"/>
      <c r="B134" s="2322"/>
      <c r="C134" s="2344"/>
      <c r="D134" s="8"/>
      <c r="E134" s="8"/>
      <c r="F134" s="3941"/>
      <c r="G134" s="4976"/>
      <c r="H134" s="2316"/>
      <c r="I134" s="2310"/>
      <c r="J134" s="2665"/>
      <c r="K134" s="1980"/>
      <c r="L134" s="2359"/>
      <c r="M134" s="1988"/>
    </row>
    <row r="135" spans="1:16" s="2477" customFormat="1" ht="13.5" customHeight="1" x14ac:dyDescent="0.2">
      <c r="A135" s="2352"/>
      <c r="B135" s="2353"/>
      <c r="C135" s="2354"/>
      <c r="D135" s="2355"/>
      <c r="E135" s="2355"/>
      <c r="F135" s="2345"/>
      <c r="G135" s="2349"/>
      <c r="H135" s="2145"/>
      <c r="I135" s="2352"/>
      <c r="J135" s="2349"/>
      <c r="K135" s="2356"/>
      <c r="L135" s="2145"/>
      <c r="M135" s="2357"/>
    </row>
    <row r="136" spans="1:16" s="2477" customFormat="1" ht="13.5" customHeight="1" x14ac:dyDescent="0.2">
      <c r="A136" s="5378"/>
      <c r="B136" s="5378"/>
      <c r="C136" s="5248"/>
      <c r="D136" s="3845" t="s">
        <v>2859</v>
      </c>
      <c r="E136" s="3845"/>
      <c r="F136" s="3845"/>
      <c r="G136" s="3845"/>
      <c r="H136" s="3845"/>
      <c r="I136" s="3845"/>
      <c r="J136" s="3845"/>
      <c r="K136" s="3845"/>
      <c r="L136" s="3845"/>
      <c r="M136" s="3845"/>
      <c r="N136" s="3845"/>
      <c r="O136" s="3845"/>
      <c r="P136" s="3852" t="s">
        <v>2858</v>
      </c>
    </row>
    <row r="137" spans="1:16" s="2477" customFormat="1" ht="13.5" customHeight="1" x14ac:dyDescent="0.2">
      <c r="A137" s="5378"/>
      <c r="B137" s="5378"/>
      <c r="C137" s="5248"/>
      <c r="D137" s="3845"/>
      <c r="E137" s="3845"/>
      <c r="F137" s="3845"/>
      <c r="G137" s="3845"/>
      <c r="H137" s="3845"/>
      <c r="I137" s="3845"/>
      <c r="J137" s="3845"/>
      <c r="K137" s="3845"/>
      <c r="L137" s="3845"/>
      <c r="M137" s="3845"/>
      <c r="N137" s="3845"/>
      <c r="O137" s="3845"/>
      <c r="P137" s="3852"/>
    </row>
    <row r="138" spans="1:16" s="2477" customFormat="1" ht="13.5" customHeight="1" x14ac:dyDescent="0.2">
      <c r="A138" s="5378"/>
      <c r="B138" s="5378"/>
      <c r="C138" s="5248"/>
      <c r="D138" s="3845"/>
      <c r="E138" s="3845"/>
      <c r="F138" s="3845"/>
      <c r="G138" s="3845"/>
      <c r="H138" s="3845"/>
      <c r="I138" s="3845"/>
      <c r="J138" s="3845"/>
      <c r="K138" s="3845"/>
      <c r="L138" s="3845"/>
      <c r="M138" s="3845"/>
      <c r="N138" s="3845"/>
      <c r="O138" s="3845"/>
      <c r="P138" s="3852"/>
    </row>
    <row r="139" spans="1:16" s="2477" customFormat="1" ht="13.5" customHeight="1" x14ac:dyDescent="0.2">
      <c r="A139" s="5378"/>
      <c r="B139" s="5378"/>
      <c r="C139" s="5248"/>
      <c r="D139" s="3845"/>
      <c r="E139" s="3845"/>
      <c r="F139" s="3845"/>
      <c r="G139" s="3845"/>
      <c r="H139" s="3845"/>
      <c r="I139" s="3845"/>
      <c r="J139" s="3845"/>
      <c r="K139" s="3845"/>
      <c r="L139" s="3845"/>
      <c r="M139" s="3845"/>
      <c r="N139" s="3845"/>
      <c r="O139" s="3845"/>
      <c r="P139" s="3852"/>
    </row>
    <row r="140" spans="1:16" s="2477" customFormat="1" ht="13.5" customHeight="1" x14ac:dyDescent="0.2">
      <c r="A140" s="5378"/>
      <c r="B140" s="5378"/>
      <c r="C140" s="5248"/>
      <c r="D140" s="3930" t="s">
        <v>1209</v>
      </c>
      <c r="E140" s="3930"/>
      <c r="F140" s="3930"/>
      <c r="G140" s="3930"/>
      <c r="H140" s="3930"/>
      <c r="I140" s="3930"/>
      <c r="J140" s="3930"/>
      <c r="K140" s="3930"/>
      <c r="L140" s="3930"/>
      <c r="M140" s="3930"/>
      <c r="N140" s="3930"/>
      <c r="O140" s="3930"/>
      <c r="P140" s="3947" t="s">
        <v>9645</v>
      </c>
    </row>
    <row r="141" spans="1:16" s="2477" customFormat="1" ht="13.5" customHeight="1" x14ac:dyDescent="0.2">
      <c r="A141" s="5378"/>
      <c r="B141" s="5378"/>
      <c r="C141" s="5248"/>
      <c r="D141" s="3930"/>
      <c r="E141" s="3930"/>
      <c r="F141" s="3930"/>
      <c r="G141" s="3930"/>
      <c r="H141" s="3930"/>
      <c r="I141" s="3930"/>
      <c r="J141" s="3930"/>
      <c r="K141" s="3930"/>
      <c r="L141" s="3930"/>
      <c r="M141" s="3930"/>
      <c r="N141" s="3930"/>
      <c r="O141" s="3930"/>
      <c r="P141" s="3949"/>
    </row>
    <row r="142" spans="1:16" s="2318" customFormat="1" ht="13.5" customHeight="1" x14ac:dyDescent="0.2">
      <c r="A142" s="5378"/>
      <c r="B142" s="5378"/>
      <c r="C142" s="5248"/>
      <c r="D142" s="3930"/>
      <c r="E142" s="3930"/>
      <c r="F142" s="3930"/>
      <c r="G142" s="3930"/>
      <c r="H142" s="3930"/>
      <c r="I142" s="3930"/>
      <c r="J142" s="3930"/>
      <c r="K142" s="3930"/>
      <c r="L142" s="3930"/>
      <c r="M142" s="3930"/>
      <c r="N142" s="3930"/>
      <c r="O142" s="3930"/>
      <c r="P142" s="3949"/>
    </row>
    <row r="143" spans="1:16" s="2373" customFormat="1" ht="13.5" customHeight="1" x14ac:dyDescent="0.2">
      <c r="A143" s="5378"/>
      <c r="B143" s="5378"/>
      <c r="C143" s="5248"/>
      <c r="D143" s="3930"/>
      <c r="E143" s="3930"/>
      <c r="F143" s="3930"/>
      <c r="G143" s="3930"/>
      <c r="H143" s="3930"/>
      <c r="I143" s="3930"/>
      <c r="J143" s="3930"/>
      <c r="K143" s="3930"/>
      <c r="L143" s="3930"/>
      <c r="M143" s="3930"/>
      <c r="N143" s="3930"/>
      <c r="O143" s="3930"/>
      <c r="P143" s="4150"/>
    </row>
    <row r="144" spans="1:16" s="2318" customFormat="1" ht="13.5" customHeight="1" x14ac:dyDescent="0.2">
      <c r="A144" s="33"/>
      <c r="B144" s="566"/>
      <c r="C144" s="2477"/>
      <c r="D144" s="2477"/>
      <c r="E144" s="2477"/>
      <c r="F144" s="2477"/>
      <c r="G144" s="2477"/>
      <c r="H144" s="2477"/>
      <c r="I144" s="2477"/>
      <c r="J144" s="2645"/>
      <c r="K144" s="2477"/>
      <c r="L144" s="2477"/>
      <c r="M144" s="2477"/>
      <c r="N144" s="2477"/>
      <c r="O144" s="2477"/>
      <c r="P144" s="2477"/>
    </row>
    <row r="145" spans="1:16" ht="12.75" customHeight="1" x14ac:dyDescent="0.2">
      <c r="A145" s="33" t="s">
        <v>7468</v>
      </c>
      <c r="B145" s="2477"/>
      <c r="C145" s="2477"/>
      <c r="D145" s="2477"/>
      <c r="E145" s="2477"/>
      <c r="F145" s="2477"/>
      <c r="G145" s="2477"/>
      <c r="H145" s="2477"/>
      <c r="I145" s="2477"/>
      <c r="K145" s="2477"/>
      <c r="L145" s="2477"/>
      <c r="M145" s="33" t="s">
        <v>7840</v>
      </c>
      <c r="N145" s="2477"/>
      <c r="O145" s="2477"/>
      <c r="P145" s="33"/>
    </row>
    <row r="146" spans="1:16" x14ac:dyDescent="0.2">
      <c r="A146" s="2477" t="s">
        <v>7469</v>
      </c>
      <c r="B146" s="2477"/>
      <c r="C146" s="2477"/>
      <c r="D146" s="2477"/>
      <c r="E146" s="2477"/>
      <c r="F146" s="2477"/>
      <c r="G146" s="2477"/>
      <c r="H146" s="2477"/>
      <c r="I146" s="2477"/>
      <c r="K146" s="2477"/>
      <c r="L146" s="2477"/>
      <c r="M146" s="2477"/>
      <c r="N146" s="2477"/>
      <c r="O146" s="2477"/>
      <c r="P146" s="33"/>
    </row>
    <row r="147" spans="1:16" x14ac:dyDescent="0.2">
      <c r="A147" s="2131" t="s">
        <v>9646</v>
      </c>
      <c r="B147" s="2131"/>
      <c r="C147" s="2131"/>
      <c r="D147" s="2131"/>
      <c r="E147" s="2477"/>
      <c r="F147" s="2477"/>
      <c r="G147" s="2477"/>
      <c r="H147" s="2477"/>
      <c r="I147" s="2477"/>
      <c r="K147" s="2477"/>
      <c r="L147" s="2477"/>
      <c r="M147" s="4137" t="s">
        <v>2863</v>
      </c>
      <c r="N147" s="4138"/>
      <c r="O147" s="4138"/>
      <c r="P147" s="33"/>
    </row>
    <row r="148" spans="1:16" x14ac:dyDescent="0.2">
      <c r="A148" s="33" t="s">
        <v>7459</v>
      </c>
      <c r="B148" s="2477"/>
      <c r="C148" s="2477"/>
      <c r="D148" s="2477"/>
      <c r="E148" s="2477"/>
      <c r="F148" s="2477"/>
      <c r="G148" s="2477"/>
      <c r="H148" s="2477"/>
      <c r="I148" s="2477"/>
      <c r="K148" s="2477"/>
      <c r="L148" s="2477"/>
      <c r="M148" s="1980" t="s">
        <v>2860</v>
      </c>
      <c r="N148" s="1980" t="s">
        <v>2861</v>
      </c>
      <c r="O148" s="1980" t="s">
        <v>2862</v>
      </c>
      <c r="P148" s="2467" t="s">
        <v>1210</v>
      </c>
    </row>
    <row r="149" spans="1:16" ht="12.75" customHeight="1" x14ac:dyDescent="0.2">
      <c r="A149" s="33"/>
      <c r="B149" s="566"/>
      <c r="C149" s="2477"/>
      <c r="D149" s="2477"/>
      <c r="E149" s="2477"/>
      <c r="F149" s="2477"/>
      <c r="G149" s="2477"/>
      <c r="H149" s="2477"/>
      <c r="I149" s="2477"/>
      <c r="K149" s="2477"/>
      <c r="L149" s="2477"/>
      <c r="M149" s="2464">
        <v>2020</v>
      </c>
      <c r="N149" s="2464">
        <v>10</v>
      </c>
      <c r="O149" s="2464">
        <v>28</v>
      </c>
      <c r="P149" s="2464">
        <v>11</v>
      </c>
    </row>
    <row r="150" spans="1:16" ht="12.75" customHeight="1" x14ac:dyDescent="0.2">
      <c r="A150" s="33"/>
      <c r="B150" s="566"/>
      <c r="C150" s="2477"/>
      <c r="D150" s="2477"/>
      <c r="E150" s="2477"/>
      <c r="F150" s="2477"/>
      <c r="G150" s="2477"/>
      <c r="H150" s="2477"/>
      <c r="I150" s="2477"/>
      <c r="K150" s="2477"/>
      <c r="L150" s="2477"/>
      <c r="M150" s="2477"/>
      <c r="N150" s="2471"/>
      <c r="O150" s="2471"/>
      <c r="P150" s="2471"/>
    </row>
    <row r="151" spans="1:16" ht="12.75" customHeight="1" x14ac:dyDescent="0.2">
      <c r="A151" s="3872" t="s">
        <v>2864</v>
      </c>
      <c r="B151" s="3845" t="s">
        <v>2865</v>
      </c>
      <c r="C151" s="3845" t="s">
        <v>1212</v>
      </c>
      <c r="D151" s="3845"/>
      <c r="E151" s="3845"/>
      <c r="F151" s="3845"/>
      <c r="G151" s="3845" t="s">
        <v>2866</v>
      </c>
      <c r="H151" s="3845"/>
      <c r="I151" s="4170" t="s">
        <v>2869</v>
      </c>
      <c r="J151" s="4170"/>
      <c r="K151" s="4170"/>
      <c r="L151" s="4170"/>
      <c r="M151" s="3845" t="s">
        <v>1211</v>
      </c>
      <c r="N151" s="3858" t="s">
        <v>2872</v>
      </c>
      <c r="O151" s="3996" t="s">
        <v>1207</v>
      </c>
      <c r="P151" s="4103" t="s">
        <v>2873</v>
      </c>
    </row>
    <row r="152" spans="1:16" ht="12.75" customHeight="1" x14ac:dyDescent="0.2">
      <c r="A152" s="3873"/>
      <c r="B152" s="3845"/>
      <c r="C152" s="3845"/>
      <c r="D152" s="3845"/>
      <c r="E152" s="3845"/>
      <c r="F152" s="3845"/>
      <c r="G152" s="2472" t="s">
        <v>2867</v>
      </c>
      <c r="H152" s="2472" t="s">
        <v>2868</v>
      </c>
      <c r="I152" s="2472" t="s">
        <v>2870</v>
      </c>
      <c r="J152" s="2650" t="s">
        <v>2871</v>
      </c>
      <c r="K152" s="2472" t="s">
        <v>4319</v>
      </c>
      <c r="L152" s="2472" t="s">
        <v>4320</v>
      </c>
      <c r="M152" s="3845"/>
      <c r="N152" s="3858"/>
      <c r="O152" s="3996"/>
      <c r="P152" s="3876"/>
    </row>
    <row r="153" spans="1:16" x14ac:dyDescent="0.2">
      <c r="A153" s="2489"/>
      <c r="B153" s="2488" t="s">
        <v>405</v>
      </c>
      <c r="C153" s="4826" t="s">
        <v>619</v>
      </c>
      <c r="D153" s="4827"/>
      <c r="E153" s="4827"/>
      <c r="F153" s="4828"/>
      <c r="G153" s="2489"/>
      <c r="H153" s="2489"/>
      <c r="I153" s="2489"/>
      <c r="J153" s="2665" t="s">
        <v>1213</v>
      </c>
      <c r="K153" s="2489"/>
      <c r="L153" s="2489"/>
      <c r="M153" s="2489"/>
      <c r="N153" s="2489"/>
      <c r="O153" s="2489" t="s">
        <v>1213</v>
      </c>
      <c r="P153" s="2504"/>
    </row>
    <row r="154" spans="1:16" x14ac:dyDescent="0.2">
      <c r="A154" s="2489">
        <v>1</v>
      </c>
      <c r="B154" s="2489" t="s">
        <v>1410</v>
      </c>
      <c r="C154" s="4834" t="s">
        <v>9647</v>
      </c>
      <c r="D154" s="4834"/>
      <c r="E154" s="4834"/>
      <c r="F154" s="4834"/>
      <c r="G154" s="2095">
        <v>42401</v>
      </c>
      <c r="H154" s="2095">
        <v>42735</v>
      </c>
      <c r="I154" s="4974">
        <v>554</v>
      </c>
      <c r="J154" s="4974">
        <v>3</v>
      </c>
      <c r="K154" s="2489"/>
      <c r="L154" s="2489"/>
      <c r="M154" s="2489">
        <v>78</v>
      </c>
      <c r="N154" s="2489" t="s">
        <v>621</v>
      </c>
      <c r="O154" s="2489" t="s">
        <v>596</v>
      </c>
      <c r="P154" s="2504"/>
    </row>
    <row r="155" spans="1:16" x14ac:dyDescent="0.2">
      <c r="A155" s="2489">
        <v>2</v>
      </c>
      <c r="B155" s="2489" t="s">
        <v>1410</v>
      </c>
      <c r="C155" s="4834" t="s">
        <v>9648</v>
      </c>
      <c r="D155" s="4834"/>
      <c r="E155" s="4834"/>
      <c r="F155" s="4834"/>
      <c r="G155" s="2095">
        <v>42464</v>
      </c>
      <c r="H155" s="2095">
        <v>42735</v>
      </c>
      <c r="I155" s="4975"/>
      <c r="J155" s="4976"/>
      <c r="K155" s="2489"/>
      <c r="L155" s="2489"/>
      <c r="M155" s="2142" t="s">
        <v>9649</v>
      </c>
      <c r="N155" s="2489" t="s">
        <v>621</v>
      </c>
      <c r="O155" s="2489" t="s">
        <v>596</v>
      </c>
      <c r="P155" s="2504" t="s">
        <v>9650</v>
      </c>
    </row>
    <row r="156" spans="1:16" x14ac:dyDescent="0.2">
      <c r="A156" s="2489">
        <v>3</v>
      </c>
      <c r="B156" s="2489" t="s">
        <v>1410</v>
      </c>
      <c r="C156" s="4834" t="s">
        <v>9648</v>
      </c>
      <c r="D156" s="4834"/>
      <c r="E156" s="4834"/>
      <c r="F156" s="4834"/>
      <c r="G156" s="2095">
        <v>42464</v>
      </c>
      <c r="H156" s="2095">
        <v>42735</v>
      </c>
      <c r="I156" s="4975"/>
      <c r="J156" s="4974">
        <v>4</v>
      </c>
      <c r="K156" s="2489"/>
      <c r="L156" s="2489"/>
      <c r="M156" s="2142" t="s">
        <v>9651</v>
      </c>
      <c r="N156" s="2489" t="s">
        <v>621</v>
      </c>
      <c r="O156" s="2489" t="s">
        <v>596</v>
      </c>
      <c r="P156" s="2504" t="s">
        <v>9652</v>
      </c>
    </row>
    <row r="157" spans="1:16" x14ac:dyDescent="0.2">
      <c r="A157" s="2489">
        <v>4</v>
      </c>
      <c r="B157" s="2489" t="s">
        <v>1410</v>
      </c>
      <c r="C157" s="4834" t="s">
        <v>9653</v>
      </c>
      <c r="D157" s="4834"/>
      <c r="E157" s="4834"/>
      <c r="F157" s="4834"/>
      <c r="G157" s="2095">
        <v>42646</v>
      </c>
      <c r="H157" s="2095">
        <v>42735</v>
      </c>
      <c r="I157" s="4975"/>
      <c r="J157" s="4976"/>
      <c r="K157" s="2489"/>
      <c r="L157" s="2489"/>
      <c r="M157" s="2489">
        <v>138</v>
      </c>
      <c r="N157" s="2096" t="s">
        <v>621</v>
      </c>
      <c r="O157" s="2096" t="s">
        <v>596</v>
      </c>
      <c r="P157" s="2504"/>
    </row>
    <row r="158" spans="1:16" ht="12.75" customHeight="1" x14ac:dyDescent="0.2">
      <c r="A158" s="2489">
        <v>5</v>
      </c>
      <c r="B158" s="2489" t="s">
        <v>1410</v>
      </c>
      <c r="C158" s="4834" t="s">
        <v>9654</v>
      </c>
      <c r="D158" s="4834"/>
      <c r="E158" s="4834"/>
      <c r="F158" s="4834"/>
      <c r="G158" s="2095">
        <v>42675</v>
      </c>
      <c r="H158" s="2095">
        <v>42735</v>
      </c>
      <c r="I158" s="4975"/>
      <c r="J158" s="4974">
        <v>5</v>
      </c>
      <c r="K158" s="2489"/>
      <c r="L158" s="2489"/>
      <c r="M158" s="2489">
        <v>92</v>
      </c>
      <c r="N158" s="2096" t="s">
        <v>621</v>
      </c>
      <c r="O158" s="2096" t="s">
        <v>596</v>
      </c>
      <c r="P158" s="2504"/>
    </row>
    <row r="159" spans="1:16" ht="12.75" customHeight="1" x14ac:dyDescent="0.2">
      <c r="A159" s="2489">
        <v>6</v>
      </c>
      <c r="B159" s="2489" t="s">
        <v>2343</v>
      </c>
      <c r="C159" s="4834" t="s">
        <v>9655</v>
      </c>
      <c r="D159" s="4834"/>
      <c r="E159" s="4834"/>
      <c r="F159" s="4834"/>
      <c r="G159" s="2095">
        <v>42371</v>
      </c>
      <c r="H159" s="2095">
        <v>42584</v>
      </c>
      <c r="I159" s="4975"/>
      <c r="J159" s="4976"/>
      <c r="K159" s="2489"/>
      <c r="L159" s="2489"/>
      <c r="M159" s="2489">
        <v>114</v>
      </c>
      <c r="N159" s="2096" t="s">
        <v>621</v>
      </c>
      <c r="O159" s="2096" t="s">
        <v>596</v>
      </c>
      <c r="P159" s="2504"/>
    </row>
    <row r="160" spans="1:16" ht="15.75" customHeight="1" x14ac:dyDescent="0.2">
      <c r="A160" s="2489">
        <v>7</v>
      </c>
      <c r="B160" s="2489" t="s">
        <v>2343</v>
      </c>
      <c r="C160" s="4834" t="s">
        <v>9656</v>
      </c>
      <c r="D160" s="4834"/>
      <c r="E160" s="4834"/>
      <c r="F160" s="4834"/>
      <c r="G160" s="2095">
        <v>42371</v>
      </c>
      <c r="H160" s="2095">
        <v>42583</v>
      </c>
      <c r="I160" s="4975"/>
      <c r="J160" s="4974">
        <v>6</v>
      </c>
      <c r="K160" s="2489"/>
      <c r="L160" s="2489"/>
      <c r="M160" s="2489">
        <v>116</v>
      </c>
      <c r="N160" s="2096" t="s">
        <v>621</v>
      </c>
      <c r="O160" s="2096" t="s">
        <v>596</v>
      </c>
      <c r="P160" s="2504"/>
    </row>
    <row r="161" spans="1:16" x14ac:dyDescent="0.2">
      <c r="A161" s="2489">
        <v>8</v>
      </c>
      <c r="B161" s="2489" t="s">
        <v>2343</v>
      </c>
      <c r="C161" s="4834" t="s">
        <v>9657</v>
      </c>
      <c r="D161" s="4834"/>
      <c r="E161" s="4834"/>
      <c r="F161" s="4834"/>
      <c r="G161" s="2095">
        <v>42371</v>
      </c>
      <c r="H161" s="2095">
        <v>42552</v>
      </c>
      <c r="I161" s="4975"/>
      <c r="J161" s="4976"/>
      <c r="K161" s="2489"/>
      <c r="L161" s="2489"/>
      <c r="M161" s="2489">
        <v>113</v>
      </c>
      <c r="N161" s="2096" t="s">
        <v>621</v>
      </c>
      <c r="O161" s="2096" t="s">
        <v>596</v>
      </c>
      <c r="P161" s="2504" t="s">
        <v>9658</v>
      </c>
    </row>
    <row r="162" spans="1:16" ht="18.75" customHeight="1" x14ac:dyDescent="0.2">
      <c r="A162" s="2489">
        <v>9</v>
      </c>
      <c r="B162" s="2489" t="s">
        <v>2343</v>
      </c>
      <c r="C162" s="4834" t="s">
        <v>9659</v>
      </c>
      <c r="D162" s="4834"/>
      <c r="E162" s="4834"/>
      <c r="F162" s="4834"/>
      <c r="G162" s="2095">
        <v>42371</v>
      </c>
      <c r="H162" s="2095">
        <v>42552</v>
      </c>
      <c r="I162" s="4975"/>
      <c r="J162" s="4974">
        <v>7</v>
      </c>
      <c r="K162" s="2489"/>
      <c r="L162" s="2489"/>
      <c r="M162" s="2489">
        <v>122</v>
      </c>
      <c r="N162" s="2096" t="s">
        <v>621</v>
      </c>
      <c r="O162" s="2096" t="s">
        <v>596</v>
      </c>
      <c r="P162" s="2504"/>
    </row>
    <row r="163" spans="1:16" ht="15" customHeight="1" x14ac:dyDescent="0.2">
      <c r="A163" s="2489">
        <v>10</v>
      </c>
      <c r="B163" s="2489" t="s">
        <v>2343</v>
      </c>
      <c r="C163" s="4834" t="s">
        <v>9660</v>
      </c>
      <c r="D163" s="4834"/>
      <c r="E163" s="4834"/>
      <c r="F163" s="4834"/>
      <c r="G163" s="2095">
        <v>42371</v>
      </c>
      <c r="H163" s="2095">
        <v>42553</v>
      </c>
      <c r="I163" s="4976"/>
      <c r="J163" s="4976"/>
      <c r="K163" s="2489"/>
      <c r="L163" s="2489"/>
      <c r="M163" s="2489">
        <v>115</v>
      </c>
      <c r="N163" s="2096" t="s">
        <v>621</v>
      </c>
      <c r="O163" s="2096" t="s">
        <v>596</v>
      </c>
      <c r="P163" s="2504" t="s">
        <v>9661</v>
      </c>
    </row>
    <row r="164" spans="1:16" ht="15.75" customHeight="1" x14ac:dyDescent="0.2">
      <c r="A164" s="2489">
        <v>11</v>
      </c>
      <c r="B164" s="2489" t="s">
        <v>2343</v>
      </c>
      <c r="C164" s="4834" t="s">
        <v>9662</v>
      </c>
      <c r="D164" s="4834"/>
      <c r="E164" s="4834"/>
      <c r="F164" s="4834"/>
      <c r="G164" s="2095">
        <v>42371</v>
      </c>
      <c r="H164" s="2095">
        <v>42491</v>
      </c>
      <c r="I164" s="4974">
        <v>555</v>
      </c>
      <c r="J164" s="4974">
        <v>1</v>
      </c>
      <c r="K164" s="2489"/>
      <c r="L164" s="2489"/>
      <c r="M164" s="2489">
        <v>59</v>
      </c>
      <c r="N164" s="2096" t="s">
        <v>621</v>
      </c>
      <c r="O164" s="2096" t="s">
        <v>596</v>
      </c>
      <c r="P164" s="2504"/>
    </row>
    <row r="165" spans="1:16" ht="17.25" customHeight="1" x14ac:dyDescent="0.2">
      <c r="A165" s="2489">
        <v>12</v>
      </c>
      <c r="B165" s="2489" t="s">
        <v>2343</v>
      </c>
      <c r="C165" s="4834" t="s">
        <v>9663</v>
      </c>
      <c r="D165" s="4834"/>
      <c r="E165" s="4834"/>
      <c r="F165" s="4834"/>
      <c r="G165" s="2095">
        <v>42371</v>
      </c>
      <c r="H165" s="2095">
        <v>42553</v>
      </c>
      <c r="I165" s="4975"/>
      <c r="J165" s="4975"/>
      <c r="K165" s="2489"/>
      <c r="L165" s="2489"/>
      <c r="M165" s="2489">
        <v>76</v>
      </c>
      <c r="N165" s="2096" t="s">
        <v>621</v>
      </c>
      <c r="O165" s="2096" t="s">
        <v>596</v>
      </c>
      <c r="P165" s="2504"/>
    </row>
    <row r="166" spans="1:16" x14ac:dyDescent="0.2">
      <c r="A166" s="2489">
        <v>13</v>
      </c>
      <c r="B166" s="2489" t="s">
        <v>2343</v>
      </c>
      <c r="C166" s="4834" t="s">
        <v>9664</v>
      </c>
      <c r="D166" s="4834"/>
      <c r="E166" s="4834"/>
      <c r="F166" s="4834"/>
      <c r="G166" s="2095">
        <v>42371</v>
      </c>
      <c r="H166" s="2095">
        <v>42553</v>
      </c>
      <c r="I166" s="4975"/>
      <c r="J166" s="4976"/>
      <c r="K166" s="2489"/>
      <c r="L166" s="2489"/>
      <c r="M166" s="2489">
        <v>62</v>
      </c>
      <c r="N166" s="2096" t="s">
        <v>621</v>
      </c>
      <c r="O166" s="2096" t="s">
        <v>596</v>
      </c>
      <c r="P166" s="2504" t="s">
        <v>9665</v>
      </c>
    </row>
    <row r="167" spans="1:16" x14ac:dyDescent="0.2">
      <c r="A167" s="2489">
        <v>14</v>
      </c>
      <c r="B167" s="2489" t="s">
        <v>2343</v>
      </c>
      <c r="C167" s="4834" t="s">
        <v>9666</v>
      </c>
      <c r="D167" s="4834"/>
      <c r="E167" s="4834"/>
      <c r="F167" s="4834"/>
      <c r="G167" s="2095">
        <v>42371</v>
      </c>
      <c r="H167" s="2095">
        <v>42553</v>
      </c>
      <c r="I167" s="4975"/>
      <c r="J167" s="4974">
        <v>2</v>
      </c>
      <c r="K167" s="2489"/>
      <c r="L167" s="2489"/>
      <c r="M167" s="2489">
        <v>85</v>
      </c>
      <c r="N167" s="2096" t="s">
        <v>621</v>
      </c>
      <c r="O167" s="2096" t="s">
        <v>596</v>
      </c>
      <c r="P167" s="2504" t="s">
        <v>9667</v>
      </c>
    </row>
    <row r="168" spans="1:16" x14ac:dyDescent="0.2">
      <c r="A168" s="2489">
        <v>15</v>
      </c>
      <c r="B168" s="2489" t="s">
        <v>2343</v>
      </c>
      <c r="C168" s="4834" t="s">
        <v>9668</v>
      </c>
      <c r="D168" s="4834"/>
      <c r="E168" s="4834"/>
      <c r="F168" s="4834"/>
      <c r="G168" s="2095">
        <v>42371</v>
      </c>
      <c r="H168" s="2095">
        <v>42553</v>
      </c>
      <c r="I168" s="4975"/>
      <c r="J168" s="4975"/>
      <c r="K168" s="2489"/>
      <c r="L168" s="2489"/>
      <c r="M168" s="2489">
        <v>67</v>
      </c>
      <c r="N168" s="2096" t="s">
        <v>621</v>
      </c>
      <c r="O168" s="2096" t="s">
        <v>596</v>
      </c>
      <c r="P168" s="2504"/>
    </row>
    <row r="169" spans="1:16" x14ac:dyDescent="0.2">
      <c r="A169" s="2489">
        <v>16</v>
      </c>
      <c r="B169" s="2489" t="s">
        <v>2343</v>
      </c>
      <c r="C169" s="4834" t="s">
        <v>9669</v>
      </c>
      <c r="D169" s="4834"/>
      <c r="E169" s="4834"/>
      <c r="F169" s="4834"/>
      <c r="G169" s="2095">
        <v>42371</v>
      </c>
      <c r="H169" s="2095">
        <v>42552</v>
      </c>
      <c r="I169" s="4975"/>
      <c r="J169" s="4976"/>
      <c r="K169" s="2489"/>
      <c r="L169" s="2489"/>
      <c r="M169" s="2489">
        <v>69</v>
      </c>
      <c r="N169" s="2096" t="s">
        <v>621</v>
      </c>
      <c r="O169" s="2096" t="s">
        <v>596</v>
      </c>
      <c r="P169" s="2504"/>
    </row>
    <row r="170" spans="1:16" x14ac:dyDescent="0.2">
      <c r="A170" s="2489">
        <v>17</v>
      </c>
      <c r="B170" s="2489" t="s">
        <v>2343</v>
      </c>
      <c r="C170" s="4834" t="s">
        <v>9670</v>
      </c>
      <c r="D170" s="4834"/>
      <c r="E170" s="4834"/>
      <c r="F170" s="4834"/>
      <c r="G170" s="2095">
        <v>42371</v>
      </c>
      <c r="H170" s="2095">
        <v>42735</v>
      </c>
      <c r="I170" s="4975"/>
      <c r="J170" s="4974">
        <v>3</v>
      </c>
      <c r="K170" s="2489"/>
      <c r="L170" s="2489"/>
      <c r="M170" s="2489">
        <v>118</v>
      </c>
      <c r="N170" s="2096" t="s">
        <v>621</v>
      </c>
      <c r="O170" s="2096" t="s">
        <v>596</v>
      </c>
      <c r="P170" s="2504"/>
    </row>
    <row r="171" spans="1:16" x14ac:dyDescent="0.2">
      <c r="A171" s="2489">
        <v>18</v>
      </c>
      <c r="B171" s="2489" t="s">
        <v>2343</v>
      </c>
      <c r="C171" s="4834" t="s">
        <v>9671</v>
      </c>
      <c r="D171" s="4834"/>
      <c r="E171" s="4834"/>
      <c r="F171" s="4834"/>
      <c r="G171" s="2095">
        <v>42371</v>
      </c>
      <c r="H171" s="2095">
        <v>42553</v>
      </c>
      <c r="I171" s="4975"/>
      <c r="J171" s="4976"/>
      <c r="K171" s="2489"/>
      <c r="L171" s="2489"/>
      <c r="M171" s="2489">
        <v>109</v>
      </c>
      <c r="N171" s="2096" t="s">
        <v>621</v>
      </c>
      <c r="O171" s="2096" t="s">
        <v>596</v>
      </c>
      <c r="P171" s="2504"/>
    </row>
    <row r="172" spans="1:16" x14ac:dyDescent="0.2">
      <c r="A172" s="2489">
        <v>19</v>
      </c>
      <c r="B172" s="2489" t="s">
        <v>2343</v>
      </c>
      <c r="C172" s="4834" t="s">
        <v>9672</v>
      </c>
      <c r="D172" s="4834"/>
      <c r="E172" s="4834"/>
      <c r="F172" s="4834"/>
      <c r="G172" s="2095">
        <v>42371</v>
      </c>
      <c r="H172" s="2095">
        <v>42553</v>
      </c>
      <c r="I172" s="4975"/>
      <c r="J172" s="4974">
        <v>4</v>
      </c>
      <c r="K172" s="2489"/>
      <c r="L172" s="2489"/>
      <c r="M172" s="2489">
        <v>68</v>
      </c>
      <c r="N172" s="2096" t="s">
        <v>621</v>
      </c>
      <c r="O172" s="2096" t="s">
        <v>596</v>
      </c>
      <c r="P172" s="2504" t="s">
        <v>9673</v>
      </c>
    </row>
    <row r="173" spans="1:16" x14ac:dyDescent="0.2">
      <c r="A173" s="2489">
        <v>20</v>
      </c>
      <c r="B173" s="2489" t="s">
        <v>2343</v>
      </c>
      <c r="C173" s="4834" t="s">
        <v>9674</v>
      </c>
      <c r="D173" s="4834"/>
      <c r="E173" s="4834"/>
      <c r="F173" s="4834"/>
      <c r="G173" s="2095">
        <v>42371</v>
      </c>
      <c r="H173" s="2095">
        <v>42462</v>
      </c>
      <c r="I173" s="4975"/>
      <c r="J173" s="4975"/>
      <c r="K173" s="2489"/>
      <c r="L173" s="2489"/>
      <c r="M173" s="2489">
        <v>47</v>
      </c>
      <c r="N173" s="2096" t="s">
        <v>621</v>
      </c>
      <c r="O173" s="2096" t="s">
        <v>596</v>
      </c>
      <c r="P173" s="2504"/>
    </row>
    <row r="174" spans="1:16" x14ac:dyDescent="0.2">
      <c r="A174" s="2489">
        <v>21</v>
      </c>
      <c r="B174" s="2489" t="s">
        <v>2343</v>
      </c>
      <c r="C174" s="4834" t="s">
        <v>9675</v>
      </c>
      <c r="D174" s="4834"/>
      <c r="E174" s="4834"/>
      <c r="F174" s="4834"/>
      <c r="G174" s="2095">
        <v>42371</v>
      </c>
      <c r="H174" s="2095">
        <v>42552</v>
      </c>
      <c r="I174" s="4975"/>
      <c r="J174" s="4976"/>
      <c r="K174" s="2489"/>
      <c r="L174" s="2489"/>
      <c r="M174" s="2489">
        <v>61</v>
      </c>
      <c r="N174" s="2096" t="s">
        <v>621</v>
      </c>
      <c r="O174" s="2096" t="s">
        <v>596</v>
      </c>
      <c r="P174" s="2504"/>
    </row>
    <row r="175" spans="1:16" x14ac:dyDescent="0.2">
      <c r="A175" s="2489">
        <v>22</v>
      </c>
      <c r="B175" s="2489" t="s">
        <v>2343</v>
      </c>
      <c r="C175" s="4834" t="s">
        <v>9676</v>
      </c>
      <c r="D175" s="4834"/>
      <c r="E175" s="4834"/>
      <c r="F175" s="4834"/>
      <c r="G175" s="2095">
        <v>42371</v>
      </c>
      <c r="H175" s="2095">
        <v>42552</v>
      </c>
      <c r="I175" s="4975"/>
      <c r="J175" s="4974">
        <v>5</v>
      </c>
      <c r="K175" s="2489"/>
      <c r="L175" s="2489"/>
      <c r="M175" s="2489">
        <v>118</v>
      </c>
      <c r="N175" s="2096" t="s">
        <v>621</v>
      </c>
      <c r="O175" s="2096" t="s">
        <v>596</v>
      </c>
      <c r="P175" s="2504"/>
    </row>
    <row r="176" spans="1:16" x14ac:dyDescent="0.2">
      <c r="A176" s="2489">
        <v>23</v>
      </c>
      <c r="B176" s="2489" t="s">
        <v>2343</v>
      </c>
      <c r="C176" s="4834" t="s">
        <v>9677</v>
      </c>
      <c r="D176" s="4834"/>
      <c r="E176" s="4834"/>
      <c r="F176" s="4834"/>
      <c r="G176" s="2095">
        <v>42371</v>
      </c>
      <c r="H176" s="2095">
        <v>42490</v>
      </c>
      <c r="I176" s="4975"/>
      <c r="J176" s="4975"/>
      <c r="K176" s="2489"/>
      <c r="L176" s="2489"/>
      <c r="M176" s="2489">
        <v>19</v>
      </c>
      <c r="N176" s="2096" t="s">
        <v>621</v>
      </c>
      <c r="O176" s="2096" t="s">
        <v>596</v>
      </c>
      <c r="P176" s="2504"/>
    </row>
    <row r="177" spans="1:16" x14ac:dyDescent="0.2">
      <c r="A177" s="2489">
        <v>24</v>
      </c>
      <c r="B177" s="2489" t="s">
        <v>2343</v>
      </c>
      <c r="C177" s="4834" t="s">
        <v>9678</v>
      </c>
      <c r="D177" s="4834"/>
      <c r="E177" s="4834"/>
      <c r="F177" s="4834"/>
      <c r="G177" s="2095">
        <v>42371</v>
      </c>
      <c r="H177" s="2095">
        <v>42552</v>
      </c>
      <c r="I177" s="4975"/>
      <c r="J177" s="4976"/>
      <c r="K177" s="2489"/>
      <c r="L177" s="2489"/>
      <c r="M177" s="2489">
        <v>49</v>
      </c>
      <c r="N177" s="2096" t="s">
        <v>621</v>
      </c>
      <c r="O177" s="2096" t="s">
        <v>596</v>
      </c>
      <c r="P177" s="2504"/>
    </row>
    <row r="178" spans="1:16" x14ac:dyDescent="0.2">
      <c r="A178" s="2096">
        <v>25</v>
      </c>
      <c r="B178" s="2096" t="s">
        <v>2343</v>
      </c>
      <c r="C178" s="5341" t="s">
        <v>9679</v>
      </c>
      <c r="D178" s="5341"/>
      <c r="E178" s="5341"/>
      <c r="F178" s="5341"/>
      <c r="G178" s="2097">
        <v>42371</v>
      </c>
      <c r="H178" s="2097">
        <v>42735</v>
      </c>
      <c r="I178" s="4975"/>
      <c r="J178" s="5270">
        <v>6</v>
      </c>
      <c r="K178" s="2096"/>
      <c r="L178" s="2096"/>
      <c r="M178" s="2096">
        <v>69</v>
      </c>
      <c r="N178" s="2096" t="s">
        <v>621</v>
      </c>
      <c r="O178" s="2096" t="s">
        <v>596</v>
      </c>
      <c r="P178" s="2085"/>
    </row>
    <row r="179" spans="1:16" ht="18" customHeight="1" x14ac:dyDescent="0.2">
      <c r="A179" s="2489">
        <v>26</v>
      </c>
      <c r="B179" s="2489" t="s">
        <v>2343</v>
      </c>
      <c r="C179" s="4834" t="s">
        <v>9680</v>
      </c>
      <c r="D179" s="4834"/>
      <c r="E179" s="4834"/>
      <c r="F179" s="4834"/>
      <c r="G179" s="2095">
        <v>42371</v>
      </c>
      <c r="H179" s="2095">
        <v>42735</v>
      </c>
      <c r="I179" s="4975"/>
      <c r="J179" s="5271"/>
      <c r="K179" s="2489"/>
      <c r="L179" s="2489"/>
      <c r="M179" s="2489">
        <v>45</v>
      </c>
      <c r="N179" s="2096" t="s">
        <v>621</v>
      </c>
      <c r="O179" s="2096" t="s">
        <v>596</v>
      </c>
      <c r="P179" s="2504" t="s">
        <v>9681</v>
      </c>
    </row>
    <row r="180" spans="1:16" ht="18" customHeight="1" x14ac:dyDescent="0.2">
      <c r="A180" s="2489">
        <v>27</v>
      </c>
      <c r="B180" s="2489" t="s">
        <v>2343</v>
      </c>
      <c r="C180" s="4834" t="s">
        <v>9682</v>
      </c>
      <c r="D180" s="4834"/>
      <c r="E180" s="4834"/>
      <c r="F180" s="4834"/>
      <c r="G180" s="2095">
        <v>42371</v>
      </c>
      <c r="H180" s="2095">
        <v>42552</v>
      </c>
      <c r="I180" s="4975"/>
      <c r="J180" s="5271"/>
      <c r="K180" s="2489"/>
      <c r="L180" s="2489"/>
      <c r="M180" s="2489">
        <v>62</v>
      </c>
      <c r="N180" s="2096" t="s">
        <v>621</v>
      </c>
      <c r="O180" s="2096" t="s">
        <v>596</v>
      </c>
      <c r="P180" s="2504"/>
    </row>
    <row r="181" spans="1:16" ht="19.5" customHeight="1" x14ac:dyDescent="0.2">
      <c r="A181" s="2489">
        <v>28</v>
      </c>
      <c r="B181" s="2489" t="s">
        <v>2343</v>
      </c>
      <c r="C181" s="4834" t="s">
        <v>9683</v>
      </c>
      <c r="D181" s="4834"/>
      <c r="E181" s="4834"/>
      <c r="F181" s="4834"/>
      <c r="G181" s="2095">
        <v>42371</v>
      </c>
      <c r="H181" s="2095">
        <v>42461</v>
      </c>
      <c r="I181" s="4975"/>
      <c r="J181" s="5271"/>
      <c r="K181" s="2489"/>
      <c r="L181" s="2489"/>
      <c r="M181" s="2489">
        <v>25</v>
      </c>
      <c r="N181" s="2096" t="s">
        <v>621</v>
      </c>
      <c r="O181" s="2096" t="s">
        <v>596</v>
      </c>
      <c r="P181" s="2504"/>
    </row>
    <row r="182" spans="1:16" ht="17.25" customHeight="1" x14ac:dyDescent="0.2">
      <c r="A182" s="2489">
        <v>29</v>
      </c>
      <c r="B182" s="2489" t="s">
        <v>2343</v>
      </c>
      <c r="C182" s="4834" t="s">
        <v>9684</v>
      </c>
      <c r="D182" s="4834"/>
      <c r="E182" s="4834"/>
      <c r="F182" s="4834"/>
      <c r="G182" s="2095">
        <v>42371</v>
      </c>
      <c r="H182" s="2095">
        <v>42552</v>
      </c>
      <c r="I182" s="4975"/>
      <c r="J182" s="5272"/>
      <c r="K182" s="2489"/>
      <c r="L182" s="2489"/>
      <c r="M182" s="2489">
        <v>44</v>
      </c>
      <c r="N182" s="2096" t="s">
        <v>621</v>
      </c>
      <c r="O182" s="2096" t="s">
        <v>596</v>
      </c>
      <c r="P182" s="2504"/>
    </row>
    <row r="183" spans="1:16" ht="19.5" customHeight="1" x14ac:dyDescent="0.2">
      <c r="A183" s="2096">
        <v>30</v>
      </c>
      <c r="B183" s="2096" t="s">
        <v>2343</v>
      </c>
      <c r="C183" s="5341" t="s">
        <v>9685</v>
      </c>
      <c r="D183" s="5341"/>
      <c r="E183" s="5341"/>
      <c r="F183" s="5341"/>
      <c r="G183" s="2097">
        <v>42371</v>
      </c>
      <c r="H183" s="2097">
        <v>42552</v>
      </c>
      <c r="I183" s="4975"/>
      <c r="J183" s="5270">
        <v>7</v>
      </c>
      <c r="K183" s="2096"/>
      <c r="L183" s="2096"/>
      <c r="M183" s="2096">
        <v>57</v>
      </c>
      <c r="N183" s="2096" t="s">
        <v>621</v>
      </c>
      <c r="O183" s="2096" t="s">
        <v>596</v>
      </c>
      <c r="P183" s="2085"/>
    </row>
    <row r="184" spans="1:16" x14ac:dyDescent="0.2">
      <c r="A184" s="2489">
        <v>31</v>
      </c>
      <c r="B184" s="2489" t="s">
        <v>2343</v>
      </c>
      <c r="C184" s="4834" t="s">
        <v>9686</v>
      </c>
      <c r="D184" s="4834"/>
      <c r="E184" s="4834"/>
      <c r="F184" s="4834"/>
      <c r="G184" s="2095">
        <v>42381</v>
      </c>
      <c r="H184" s="2095">
        <v>42552</v>
      </c>
      <c r="I184" s="4975"/>
      <c r="J184" s="5271"/>
      <c r="K184" s="2489"/>
      <c r="L184" s="2489"/>
      <c r="M184" s="2489">
        <v>69</v>
      </c>
      <c r="N184" s="2096" t="s">
        <v>621</v>
      </c>
      <c r="O184" s="2096" t="s">
        <v>596</v>
      </c>
      <c r="P184" s="2504"/>
    </row>
    <row r="185" spans="1:16" x14ac:dyDescent="0.2">
      <c r="A185" s="2489">
        <v>32</v>
      </c>
      <c r="B185" s="2489" t="s">
        <v>2343</v>
      </c>
      <c r="C185" s="4834" t="s">
        <v>9687</v>
      </c>
      <c r="D185" s="4834"/>
      <c r="E185" s="4834"/>
      <c r="F185" s="4834"/>
      <c r="G185" s="2095">
        <v>42388</v>
      </c>
      <c r="H185" s="2095">
        <v>42570</v>
      </c>
      <c r="I185" s="4976"/>
      <c r="J185" s="5272"/>
      <c r="K185" s="2489"/>
      <c r="L185" s="2489"/>
      <c r="M185" s="2489">
        <v>91</v>
      </c>
      <c r="N185" s="2096" t="s">
        <v>621</v>
      </c>
      <c r="O185" s="2096" t="s">
        <v>596</v>
      </c>
      <c r="P185" s="2504"/>
    </row>
    <row r="186" spans="1:16" x14ac:dyDescent="0.2">
      <c r="A186" s="2096">
        <v>33</v>
      </c>
      <c r="B186" s="2096" t="s">
        <v>2343</v>
      </c>
      <c r="C186" s="5341" t="s">
        <v>9688</v>
      </c>
      <c r="D186" s="5341"/>
      <c r="E186" s="5341"/>
      <c r="F186" s="5341"/>
      <c r="G186" s="2097">
        <v>42389</v>
      </c>
      <c r="H186" s="2097">
        <v>42570</v>
      </c>
      <c r="I186" s="5270">
        <v>556</v>
      </c>
      <c r="J186" s="5270">
        <v>1</v>
      </c>
      <c r="K186" s="2096"/>
      <c r="L186" s="2096"/>
      <c r="M186" s="2096">
        <v>67</v>
      </c>
      <c r="N186" s="2096" t="s">
        <v>621</v>
      </c>
      <c r="O186" s="2096" t="s">
        <v>596</v>
      </c>
      <c r="P186" s="2085"/>
    </row>
    <row r="187" spans="1:16" x14ac:dyDescent="0.2">
      <c r="A187" s="2489">
        <v>34</v>
      </c>
      <c r="B187" s="2489" t="s">
        <v>2343</v>
      </c>
      <c r="C187" s="4834" t="s">
        <v>9689</v>
      </c>
      <c r="D187" s="4834"/>
      <c r="E187" s="4834"/>
      <c r="F187" s="4834"/>
      <c r="G187" s="2095">
        <v>42389</v>
      </c>
      <c r="H187" s="2095">
        <v>42570</v>
      </c>
      <c r="I187" s="5271"/>
      <c r="J187" s="5271"/>
      <c r="K187" s="2489"/>
      <c r="L187" s="2489"/>
      <c r="M187" s="2489">
        <v>27</v>
      </c>
      <c r="N187" s="2096" t="s">
        <v>621</v>
      </c>
      <c r="O187" s="2096" t="s">
        <v>596</v>
      </c>
      <c r="P187" s="2504"/>
    </row>
    <row r="188" spans="1:16" x14ac:dyDescent="0.2">
      <c r="A188" s="2489">
        <v>35</v>
      </c>
      <c r="B188" s="2489" t="s">
        <v>2343</v>
      </c>
      <c r="C188" s="4834" t="s">
        <v>9690</v>
      </c>
      <c r="D188" s="4834"/>
      <c r="E188" s="4834"/>
      <c r="F188" s="4834"/>
      <c r="G188" s="2095">
        <v>42401</v>
      </c>
      <c r="H188" s="2095">
        <v>42735</v>
      </c>
      <c r="I188" s="5271"/>
      <c r="J188" s="5272"/>
      <c r="K188" s="2489"/>
      <c r="L188" s="2489"/>
      <c r="M188" s="2489">
        <v>148</v>
      </c>
      <c r="N188" s="2096" t="s">
        <v>621</v>
      </c>
      <c r="O188" s="2096" t="s">
        <v>596</v>
      </c>
      <c r="P188" s="2504"/>
    </row>
    <row r="189" spans="1:16" x14ac:dyDescent="0.2">
      <c r="A189" s="2489">
        <v>36</v>
      </c>
      <c r="B189" s="2489" t="s">
        <v>2343</v>
      </c>
      <c r="C189" s="4834" t="s">
        <v>9691</v>
      </c>
      <c r="D189" s="4834"/>
      <c r="E189" s="4834"/>
      <c r="F189" s="4834"/>
      <c r="G189" s="2095">
        <v>42401</v>
      </c>
      <c r="H189" s="2095">
        <v>42582</v>
      </c>
      <c r="I189" s="5271"/>
      <c r="J189" s="4974">
        <v>2</v>
      </c>
      <c r="K189" s="2489"/>
      <c r="L189" s="2489"/>
      <c r="M189" s="2489">
        <v>67</v>
      </c>
      <c r="N189" s="2096" t="s">
        <v>621</v>
      </c>
      <c r="O189" s="2096" t="s">
        <v>596</v>
      </c>
      <c r="P189" s="2504"/>
    </row>
    <row r="190" spans="1:16" x14ac:dyDescent="0.2">
      <c r="A190" s="2489">
        <v>37</v>
      </c>
      <c r="B190" s="2489" t="s">
        <v>2343</v>
      </c>
      <c r="C190" s="4834" t="s">
        <v>9692</v>
      </c>
      <c r="D190" s="4834"/>
      <c r="E190" s="4834"/>
      <c r="F190" s="4834"/>
      <c r="G190" s="2095">
        <v>42401</v>
      </c>
      <c r="H190" s="2095">
        <v>42613</v>
      </c>
      <c r="I190" s="5271"/>
      <c r="J190" s="4975"/>
      <c r="K190" s="2489"/>
      <c r="L190" s="2489"/>
      <c r="M190" s="2489">
        <v>29</v>
      </c>
      <c r="N190" s="2096" t="s">
        <v>621</v>
      </c>
      <c r="O190" s="2096" t="s">
        <v>596</v>
      </c>
      <c r="P190" s="2504"/>
    </row>
    <row r="191" spans="1:16" x14ac:dyDescent="0.2">
      <c r="A191" s="2489">
        <v>38</v>
      </c>
      <c r="B191" s="2489" t="s">
        <v>2343</v>
      </c>
      <c r="C191" s="4834" t="s">
        <v>9693</v>
      </c>
      <c r="D191" s="4834"/>
      <c r="E191" s="4834"/>
      <c r="F191" s="4834"/>
      <c r="G191" s="2095">
        <v>42401</v>
      </c>
      <c r="H191" s="2095">
        <v>42582</v>
      </c>
      <c r="I191" s="5271"/>
      <c r="J191" s="4976"/>
      <c r="K191" s="2489"/>
      <c r="L191" s="2489"/>
      <c r="M191" s="2489">
        <v>94</v>
      </c>
      <c r="N191" s="2096" t="s">
        <v>621</v>
      </c>
      <c r="O191" s="2096" t="s">
        <v>596</v>
      </c>
      <c r="P191" s="2504"/>
    </row>
    <row r="192" spans="1:16" x14ac:dyDescent="0.2">
      <c r="A192" s="2489">
        <v>39</v>
      </c>
      <c r="B192" s="2489" t="s">
        <v>2343</v>
      </c>
      <c r="C192" s="4834" t="s">
        <v>9694</v>
      </c>
      <c r="D192" s="4834"/>
      <c r="E192" s="4834"/>
      <c r="F192" s="4834"/>
      <c r="G192" s="2095">
        <v>42424</v>
      </c>
      <c r="H192" s="2095">
        <v>42574</v>
      </c>
      <c r="I192" s="5271"/>
      <c r="J192" s="4974">
        <v>3</v>
      </c>
      <c r="K192" s="2489"/>
      <c r="L192" s="2489"/>
      <c r="M192" s="2489">
        <v>76</v>
      </c>
      <c r="N192" s="2096" t="s">
        <v>621</v>
      </c>
      <c r="O192" s="2096" t="s">
        <v>596</v>
      </c>
      <c r="P192" s="2504"/>
    </row>
    <row r="193" spans="1:16" x14ac:dyDescent="0.2">
      <c r="A193" s="2489">
        <v>40</v>
      </c>
      <c r="B193" s="2489" t="s">
        <v>2343</v>
      </c>
      <c r="C193" s="4834" t="s">
        <v>9695</v>
      </c>
      <c r="D193" s="4834"/>
      <c r="E193" s="4834"/>
      <c r="F193" s="4834"/>
      <c r="G193" s="2095">
        <v>42430</v>
      </c>
      <c r="H193" s="2095">
        <v>42521</v>
      </c>
      <c r="I193" s="5271"/>
      <c r="J193" s="4975"/>
      <c r="K193" s="2489"/>
      <c r="L193" s="2489"/>
      <c r="M193" s="2489">
        <v>63</v>
      </c>
      <c r="N193" s="2096" t="s">
        <v>621</v>
      </c>
      <c r="O193" s="2096" t="s">
        <v>596</v>
      </c>
      <c r="P193" s="2504"/>
    </row>
    <row r="194" spans="1:16" x14ac:dyDescent="0.2">
      <c r="A194" s="2489">
        <v>41</v>
      </c>
      <c r="B194" s="2489" t="s">
        <v>2343</v>
      </c>
      <c r="C194" s="4834" t="s">
        <v>9696</v>
      </c>
      <c r="D194" s="4834"/>
      <c r="E194" s="4834"/>
      <c r="F194" s="4834"/>
      <c r="G194" s="2095">
        <v>42430</v>
      </c>
      <c r="H194" s="2095">
        <v>42490</v>
      </c>
      <c r="I194" s="5271"/>
      <c r="J194" s="4976"/>
      <c r="K194" s="2489"/>
      <c r="L194" s="2489"/>
      <c r="M194" s="2489">
        <v>99</v>
      </c>
      <c r="N194" s="2096" t="s">
        <v>621</v>
      </c>
      <c r="O194" s="2096" t="s">
        <v>596</v>
      </c>
      <c r="P194" s="2504"/>
    </row>
    <row r="195" spans="1:16" x14ac:dyDescent="0.2">
      <c r="A195" s="2489">
        <v>42</v>
      </c>
      <c r="B195" s="2489" t="s">
        <v>2343</v>
      </c>
      <c r="C195" s="4834" t="s">
        <v>9697</v>
      </c>
      <c r="D195" s="4834"/>
      <c r="E195" s="4834"/>
      <c r="F195" s="4834"/>
      <c r="G195" s="2095">
        <v>42436</v>
      </c>
      <c r="H195" s="2095">
        <v>42557</v>
      </c>
      <c r="I195" s="5271"/>
      <c r="J195" s="4974">
        <v>4</v>
      </c>
      <c r="K195" s="2489"/>
      <c r="L195" s="2489"/>
      <c r="M195" s="2489">
        <v>49</v>
      </c>
      <c r="N195" s="2096" t="s">
        <v>621</v>
      </c>
      <c r="O195" s="2096" t="s">
        <v>596</v>
      </c>
      <c r="P195" s="2504"/>
    </row>
    <row r="196" spans="1:16" x14ac:dyDescent="0.2">
      <c r="A196" s="2489">
        <v>43</v>
      </c>
      <c r="B196" s="2489" t="s">
        <v>2343</v>
      </c>
      <c r="C196" s="4834" t="s">
        <v>9698</v>
      </c>
      <c r="D196" s="4834"/>
      <c r="E196" s="4834"/>
      <c r="F196" s="4834"/>
      <c r="G196" s="2095">
        <v>42461</v>
      </c>
      <c r="H196" s="2095">
        <v>42674</v>
      </c>
      <c r="I196" s="5271"/>
      <c r="J196" s="4975"/>
      <c r="K196" s="2489"/>
      <c r="L196" s="2489"/>
      <c r="M196" s="2489">
        <v>122</v>
      </c>
      <c r="N196" s="2096" t="s">
        <v>621</v>
      </c>
      <c r="O196" s="2096" t="s">
        <v>596</v>
      </c>
      <c r="P196" s="2504"/>
    </row>
    <row r="197" spans="1:16" x14ac:dyDescent="0.2">
      <c r="A197" s="2489">
        <v>44</v>
      </c>
      <c r="B197" s="2489" t="s">
        <v>2343</v>
      </c>
      <c r="C197" s="4834" t="s">
        <v>9699</v>
      </c>
      <c r="D197" s="4834"/>
      <c r="E197" s="4834"/>
      <c r="F197" s="4834"/>
      <c r="G197" s="2095">
        <v>42486</v>
      </c>
      <c r="H197" s="2095">
        <v>42613</v>
      </c>
      <c r="I197" s="5271"/>
      <c r="J197" s="4976"/>
      <c r="K197" s="2489"/>
      <c r="L197" s="2489"/>
      <c r="M197" s="2142" t="s">
        <v>9700</v>
      </c>
      <c r="N197" s="2096" t="s">
        <v>621</v>
      </c>
      <c r="O197" s="2096" t="s">
        <v>596</v>
      </c>
      <c r="P197" s="2504"/>
    </row>
    <row r="198" spans="1:16" x14ac:dyDescent="0.2">
      <c r="A198" s="2489">
        <v>45</v>
      </c>
      <c r="B198" s="2489" t="s">
        <v>2343</v>
      </c>
      <c r="C198" s="4834" t="s">
        <v>9699</v>
      </c>
      <c r="D198" s="4834"/>
      <c r="E198" s="4834"/>
      <c r="F198" s="4834"/>
      <c r="G198" s="2095">
        <v>42486</v>
      </c>
      <c r="H198" s="2095">
        <v>42613</v>
      </c>
      <c r="I198" s="5271"/>
      <c r="J198" s="4974">
        <v>5</v>
      </c>
      <c r="K198" s="2489"/>
      <c r="L198" s="2489"/>
      <c r="M198" s="2142" t="s">
        <v>9701</v>
      </c>
      <c r="N198" s="2096" t="s">
        <v>621</v>
      </c>
      <c r="O198" s="2096" t="s">
        <v>596</v>
      </c>
      <c r="P198" s="2504"/>
    </row>
    <row r="199" spans="1:16" x14ac:dyDescent="0.2">
      <c r="A199" s="2489">
        <v>46</v>
      </c>
      <c r="B199" s="2489" t="s">
        <v>2343</v>
      </c>
      <c r="C199" s="4834" t="s">
        <v>9702</v>
      </c>
      <c r="D199" s="4834"/>
      <c r="E199" s="4834"/>
      <c r="F199" s="4834"/>
      <c r="G199" s="2095">
        <v>42486</v>
      </c>
      <c r="H199" s="2095">
        <v>42613</v>
      </c>
      <c r="I199" s="5271"/>
      <c r="J199" s="4976"/>
      <c r="K199" s="2489"/>
      <c r="L199" s="2489"/>
      <c r="M199" s="2142" t="s">
        <v>9703</v>
      </c>
      <c r="N199" s="2096" t="s">
        <v>621</v>
      </c>
      <c r="O199" s="2096" t="s">
        <v>596</v>
      </c>
      <c r="P199" s="2504" t="s">
        <v>9704</v>
      </c>
    </row>
    <row r="200" spans="1:16" x14ac:dyDescent="0.2">
      <c r="A200" s="2489">
        <v>47</v>
      </c>
      <c r="B200" s="2489" t="s">
        <v>2343</v>
      </c>
      <c r="C200" s="4834" t="s">
        <v>9702</v>
      </c>
      <c r="D200" s="4834"/>
      <c r="E200" s="4834"/>
      <c r="F200" s="4834"/>
      <c r="G200" s="2095">
        <v>42486</v>
      </c>
      <c r="H200" s="2095">
        <v>42613</v>
      </c>
      <c r="I200" s="5271"/>
      <c r="J200" s="4974">
        <v>6</v>
      </c>
      <c r="K200" s="2489"/>
      <c r="L200" s="2489"/>
      <c r="M200" s="2142" t="s">
        <v>9705</v>
      </c>
      <c r="N200" s="2096" t="s">
        <v>621</v>
      </c>
      <c r="O200" s="2096" t="s">
        <v>596</v>
      </c>
      <c r="P200" s="2504"/>
    </row>
    <row r="201" spans="1:16" x14ac:dyDescent="0.2">
      <c r="A201" s="2489">
        <v>48</v>
      </c>
      <c r="B201" s="2489" t="s">
        <v>2343</v>
      </c>
      <c r="C201" s="4834" t="s">
        <v>9706</v>
      </c>
      <c r="D201" s="4834"/>
      <c r="E201" s="4834"/>
      <c r="F201" s="4834"/>
      <c r="G201" s="2095">
        <v>42486</v>
      </c>
      <c r="H201" s="2095">
        <v>42613</v>
      </c>
      <c r="I201" s="5271"/>
      <c r="J201" s="4976"/>
      <c r="K201" s="2489"/>
      <c r="L201" s="2489"/>
      <c r="M201" s="2489">
        <v>148</v>
      </c>
      <c r="N201" s="2096" t="s">
        <v>621</v>
      </c>
      <c r="O201" s="2096" t="s">
        <v>596</v>
      </c>
      <c r="P201" s="2504"/>
    </row>
    <row r="202" spans="1:16" x14ac:dyDescent="0.2">
      <c r="A202" s="2489">
        <v>49</v>
      </c>
      <c r="B202" s="2489" t="s">
        <v>2343</v>
      </c>
      <c r="C202" s="4834" t="s">
        <v>9707</v>
      </c>
      <c r="D202" s="4834"/>
      <c r="E202" s="4834"/>
      <c r="F202" s="4834"/>
      <c r="G202" s="2095">
        <v>42492</v>
      </c>
      <c r="H202" s="2095">
        <v>42614</v>
      </c>
      <c r="I202" s="5271"/>
      <c r="J202" s="4974">
        <v>7</v>
      </c>
      <c r="K202" s="2489"/>
      <c r="L202" s="2489"/>
      <c r="M202" s="2489">
        <v>65</v>
      </c>
      <c r="N202" s="2096" t="s">
        <v>621</v>
      </c>
      <c r="O202" s="2096" t="s">
        <v>596</v>
      </c>
      <c r="P202" s="2504" t="s">
        <v>9708</v>
      </c>
    </row>
    <row r="203" spans="1:16" x14ac:dyDescent="0.2">
      <c r="A203" s="2489">
        <v>50</v>
      </c>
      <c r="B203" s="2489" t="s">
        <v>2343</v>
      </c>
      <c r="C203" s="4834" t="s">
        <v>9709</v>
      </c>
      <c r="D203" s="4834"/>
      <c r="E203" s="4834"/>
      <c r="F203" s="4834"/>
      <c r="G203" s="2095">
        <v>42492</v>
      </c>
      <c r="H203" s="2095">
        <v>42614</v>
      </c>
      <c r="I203" s="5271"/>
      <c r="J203" s="4975"/>
      <c r="K203" s="2489"/>
      <c r="L203" s="2489"/>
      <c r="M203" s="2489">
        <v>80</v>
      </c>
      <c r="N203" s="2096" t="s">
        <v>621</v>
      </c>
      <c r="O203" s="2096" t="s">
        <v>596</v>
      </c>
      <c r="P203" s="2504"/>
    </row>
    <row r="204" spans="1:16" x14ac:dyDescent="0.2">
      <c r="A204" s="2489">
        <v>51</v>
      </c>
      <c r="B204" s="2489" t="s">
        <v>2343</v>
      </c>
      <c r="C204" s="4834" t="s">
        <v>9710</v>
      </c>
      <c r="D204" s="4834"/>
      <c r="E204" s="4834"/>
      <c r="F204" s="4834"/>
      <c r="G204" s="2095">
        <v>42492</v>
      </c>
      <c r="H204" s="2095">
        <v>42614</v>
      </c>
      <c r="I204" s="5271"/>
      <c r="J204" s="4976"/>
      <c r="K204" s="2489"/>
      <c r="L204" s="2489"/>
      <c r="M204" s="2489">
        <v>74</v>
      </c>
      <c r="N204" s="2096" t="s">
        <v>621</v>
      </c>
      <c r="O204" s="2096" t="s">
        <v>596</v>
      </c>
      <c r="P204" s="2504" t="s">
        <v>9711</v>
      </c>
    </row>
    <row r="205" spans="1:16" ht="12.75" customHeight="1" x14ac:dyDescent="0.2">
      <c r="A205" s="2489">
        <v>52</v>
      </c>
      <c r="B205" s="2489" t="s">
        <v>2343</v>
      </c>
      <c r="C205" s="4834" t="s">
        <v>9712</v>
      </c>
      <c r="D205" s="4834"/>
      <c r="E205" s="4834"/>
      <c r="F205" s="4834"/>
      <c r="G205" s="2095">
        <v>42492</v>
      </c>
      <c r="H205" s="2095">
        <v>42614</v>
      </c>
      <c r="I205" s="5271"/>
      <c r="J205" s="4974">
        <v>8</v>
      </c>
      <c r="K205" s="2489"/>
      <c r="L205" s="2489"/>
      <c r="M205" s="2489">
        <v>79</v>
      </c>
      <c r="N205" s="2096" t="s">
        <v>621</v>
      </c>
      <c r="O205" s="2096" t="s">
        <v>596</v>
      </c>
      <c r="P205" s="2504"/>
    </row>
    <row r="206" spans="1:16" x14ac:dyDescent="0.2">
      <c r="A206" s="2489">
        <v>53</v>
      </c>
      <c r="B206" s="2489" t="s">
        <v>2343</v>
      </c>
      <c r="C206" s="4834" t="s">
        <v>9713</v>
      </c>
      <c r="D206" s="4834"/>
      <c r="E206" s="4834"/>
      <c r="F206" s="4834"/>
      <c r="G206" s="2095">
        <v>42492</v>
      </c>
      <c r="H206" s="2095">
        <v>42614</v>
      </c>
      <c r="I206" s="5271"/>
      <c r="J206" s="4975"/>
      <c r="K206" s="2489"/>
      <c r="L206" s="2489"/>
      <c r="M206" s="2489">
        <v>67</v>
      </c>
      <c r="N206" s="2096" t="s">
        <v>621</v>
      </c>
      <c r="O206" s="2096" t="s">
        <v>596</v>
      </c>
      <c r="P206" s="2504"/>
    </row>
    <row r="207" spans="1:16" x14ac:dyDescent="0.2">
      <c r="A207" s="2489">
        <v>54</v>
      </c>
      <c r="B207" s="2489" t="s">
        <v>2343</v>
      </c>
      <c r="C207" s="4834" t="s">
        <v>9714</v>
      </c>
      <c r="D207" s="4834"/>
      <c r="E207" s="4834"/>
      <c r="F207" s="4834"/>
      <c r="G207" s="2095">
        <v>42492</v>
      </c>
      <c r="H207" s="2095">
        <v>42614</v>
      </c>
      <c r="I207" s="5271"/>
      <c r="J207" s="4975"/>
      <c r="K207" s="2489"/>
      <c r="L207" s="2489"/>
      <c r="M207" s="2489">
        <v>60</v>
      </c>
      <c r="N207" s="2096" t="s">
        <v>621</v>
      </c>
      <c r="O207" s="2096" t="s">
        <v>596</v>
      </c>
      <c r="P207" s="2504"/>
    </row>
    <row r="208" spans="1:16" x14ac:dyDescent="0.2">
      <c r="A208" s="2489">
        <v>55</v>
      </c>
      <c r="B208" s="2489" t="s">
        <v>2343</v>
      </c>
      <c r="C208" s="4834" t="s">
        <v>9715</v>
      </c>
      <c r="D208" s="4834"/>
      <c r="E208" s="4834"/>
      <c r="F208" s="4834"/>
      <c r="G208" s="2095">
        <v>42492</v>
      </c>
      <c r="H208" s="2095">
        <v>42735</v>
      </c>
      <c r="I208" s="5272"/>
      <c r="J208" s="4976"/>
      <c r="K208" s="2489"/>
      <c r="L208" s="2489"/>
      <c r="M208" s="2489">
        <v>61</v>
      </c>
      <c r="N208" s="2096" t="s">
        <v>621</v>
      </c>
      <c r="O208" s="2096" t="s">
        <v>596</v>
      </c>
      <c r="P208" s="2504"/>
    </row>
    <row r="209" spans="1:16" x14ac:dyDescent="0.2">
      <c r="A209" s="2489">
        <v>56</v>
      </c>
      <c r="B209" s="2489" t="s">
        <v>2343</v>
      </c>
      <c r="C209" s="4834" t="s">
        <v>9716</v>
      </c>
      <c r="D209" s="4834"/>
      <c r="E209" s="4834"/>
      <c r="F209" s="4834"/>
      <c r="G209" s="2095">
        <v>42492</v>
      </c>
      <c r="H209" s="2095">
        <v>42614</v>
      </c>
      <c r="I209" s="4974">
        <v>557</v>
      </c>
      <c r="J209" s="4974">
        <v>1</v>
      </c>
      <c r="K209" s="2489"/>
      <c r="L209" s="2489"/>
      <c r="M209" s="2489">
        <v>140</v>
      </c>
      <c r="N209" s="2096" t="s">
        <v>621</v>
      </c>
      <c r="O209" s="2096" t="s">
        <v>596</v>
      </c>
      <c r="P209" s="2504"/>
    </row>
    <row r="210" spans="1:16" x14ac:dyDescent="0.2">
      <c r="A210" s="2489">
        <v>57</v>
      </c>
      <c r="B210" s="2489" t="s">
        <v>2343</v>
      </c>
      <c r="C210" s="4834" t="s">
        <v>9717</v>
      </c>
      <c r="D210" s="4834"/>
      <c r="E210" s="4834"/>
      <c r="F210" s="4834"/>
      <c r="G210" s="2095">
        <v>42513</v>
      </c>
      <c r="H210" s="2095">
        <v>42604</v>
      </c>
      <c r="I210" s="4975"/>
      <c r="J210" s="4976"/>
      <c r="K210" s="2489"/>
      <c r="L210" s="2489"/>
      <c r="M210" s="2142" t="s">
        <v>9718</v>
      </c>
      <c r="N210" s="2096" t="s">
        <v>621</v>
      </c>
      <c r="O210" s="2096" t="s">
        <v>596</v>
      </c>
      <c r="P210" s="2504"/>
    </row>
    <row r="211" spans="1:16" ht="12.75" customHeight="1" x14ac:dyDescent="0.2">
      <c r="A211" s="2489">
        <v>58</v>
      </c>
      <c r="B211" s="2489" t="s">
        <v>2343</v>
      </c>
      <c r="C211" s="4834" t="s">
        <v>9717</v>
      </c>
      <c r="D211" s="4834"/>
      <c r="E211" s="4834"/>
      <c r="F211" s="4834"/>
      <c r="G211" s="2095">
        <v>42513</v>
      </c>
      <c r="H211" s="2095">
        <v>42604</v>
      </c>
      <c r="I211" s="4975"/>
      <c r="J211" s="4974">
        <v>2</v>
      </c>
      <c r="K211" s="2489"/>
      <c r="L211" s="2489"/>
      <c r="M211" s="2142" t="s">
        <v>9719</v>
      </c>
      <c r="N211" s="2096" t="s">
        <v>621</v>
      </c>
      <c r="O211" s="2096" t="s">
        <v>596</v>
      </c>
      <c r="P211" s="2504"/>
    </row>
    <row r="212" spans="1:16" x14ac:dyDescent="0.2">
      <c r="A212" s="2489">
        <v>59</v>
      </c>
      <c r="B212" s="2489" t="s">
        <v>2343</v>
      </c>
      <c r="C212" s="4834" t="s">
        <v>9720</v>
      </c>
      <c r="D212" s="4834"/>
      <c r="E212" s="4834"/>
      <c r="F212" s="4834"/>
      <c r="G212" s="2095">
        <v>42492</v>
      </c>
      <c r="H212" s="2095">
        <v>42614</v>
      </c>
      <c r="I212" s="4975"/>
      <c r="J212" s="4975"/>
      <c r="K212" s="2489"/>
      <c r="L212" s="2489"/>
      <c r="M212" s="2489">
        <v>84</v>
      </c>
      <c r="N212" s="2096" t="s">
        <v>621</v>
      </c>
      <c r="O212" s="2096" t="s">
        <v>596</v>
      </c>
      <c r="P212" s="2504"/>
    </row>
    <row r="213" spans="1:16" x14ac:dyDescent="0.2">
      <c r="A213" s="2489">
        <v>60</v>
      </c>
      <c r="B213" s="2489" t="s">
        <v>2343</v>
      </c>
      <c r="C213" s="4834" t="s">
        <v>9721</v>
      </c>
      <c r="D213" s="4834"/>
      <c r="E213" s="4834"/>
      <c r="F213" s="4834"/>
      <c r="G213" s="2095">
        <v>42513</v>
      </c>
      <c r="H213" s="2095">
        <v>42604</v>
      </c>
      <c r="I213" s="4975"/>
      <c r="J213" s="4976"/>
      <c r="K213" s="2489"/>
      <c r="L213" s="2489"/>
      <c r="M213" s="2489">
        <v>68</v>
      </c>
      <c r="N213" s="2096" t="s">
        <v>621</v>
      </c>
      <c r="O213" s="2096" t="s">
        <v>596</v>
      </c>
      <c r="P213" s="2504" t="s">
        <v>9722</v>
      </c>
    </row>
    <row r="214" spans="1:16" x14ac:dyDescent="0.2">
      <c r="A214" s="2489">
        <v>61</v>
      </c>
      <c r="B214" s="2489" t="s">
        <v>2343</v>
      </c>
      <c r="C214" s="4834" t="s">
        <v>9723</v>
      </c>
      <c r="D214" s="4834"/>
      <c r="E214" s="4834"/>
      <c r="F214" s="4834"/>
      <c r="G214" s="2095">
        <v>42522</v>
      </c>
      <c r="H214" s="2095">
        <v>42613</v>
      </c>
      <c r="I214" s="4975"/>
      <c r="J214" s="4974">
        <v>3</v>
      </c>
      <c r="K214" s="2489"/>
      <c r="L214" s="2489"/>
      <c r="M214" s="2489">
        <v>86</v>
      </c>
      <c r="N214" s="2096" t="s">
        <v>621</v>
      </c>
      <c r="O214" s="2096" t="s">
        <v>596</v>
      </c>
      <c r="P214" s="2504"/>
    </row>
    <row r="215" spans="1:16" ht="12.75" customHeight="1" x14ac:dyDescent="0.2">
      <c r="A215" s="2489">
        <v>62</v>
      </c>
      <c r="B215" s="2489" t="s">
        <v>2343</v>
      </c>
      <c r="C215" s="4834" t="s">
        <v>9724</v>
      </c>
      <c r="D215" s="4834"/>
      <c r="E215" s="4834"/>
      <c r="F215" s="4834"/>
      <c r="G215" s="2095">
        <v>42522</v>
      </c>
      <c r="H215" s="2095">
        <v>42613</v>
      </c>
      <c r="I215" s="4975"/>
      <c r="J215" s="4975"/>
      <c r="K215" s="2489"/>
      <c r="L215" s="2489"/>
      <c r="M215" s="2489">
        <v>86</v>
      </c>
      <c r="N215" s="2096" t="s">
        <v>621</v>
      </c>
      <c r="O215" s="2096" t="s">
        <v>596</v>
      </c>
      <c r="P215" s="2504"/>
    </row>
    <row r="216" spans="1:16" ht="12.75" customHeight="1" x14ac:dyDescent="0.2">
      <c r="A216" s="2489">
        <v>63</v>
      </c>
      <c r="B216" s="2489" t="s">
        <v>2343</v>
      </c>
      <c r="C216" s="4834" t="s">
        <v>9725</v>
      </c>
      <c r="D216" s="4834"/>
      <c r="E216" s="4834"/>
      <c r="F216" s="4834"/>
      <c r="G216" s="2095">
        <v>42522</v>
      </c>
      <c r="H216" s="2095">
        <v>42613</v>
      </c>
      <c r="I216" s="4975"/>
      <c r="J216" s="4976"/>
      <c r="K216" s="2489"/>
      <c r="L216" s="2489"/>
      <c r="M216" s="2489">
        <v>70</v>
      </c>
      <c r="N216" s="2096" t="s">
        <v>621</v>
      </c>
      <c r="O216" s="2096" t="s">
        <v>596</v>
      </c>
      <c r="P216" s="2504"/>
    </row>
    <row r="217" spans="1:16" ht="12.75" customHeight="1" x14ac:dyDescent="0.2">
      <c r="A217" s="2489">
        <v>64</v>
      </c>
      <c r="B217" s="2489" t="s">
        <v>2343</v>
      </c>
      <c r="C217" s="4834" t="s">
        <v>9726</v>
      </c>
      <c r="D217" s="4834"/>
      <c r="E217" s="4834"/>
      <c r="F217" s="4834"/>
      <c r="G217" s="2095">
        <v>42522</v>
      </c>
      <c r="H217" s="2095">
        <v>42613</v>
      </c>
      <c r="I217" s="4975"/>
      <c r="J217" s="4974">
        <v>4</v>
      </c>
      <c r="K217" s="2489"/>
      <c r="L217" s="2489"/>
      <c r="M217" s="2489">
        <v>92</v>
      </c>
      <c r="N217" s="2096" t="s">
        <v>621</v>
      </c>
      <c r="O217" s="2096" t="s">
        <v>596</v>
      </c>
      <c r="P217" s="2504" t="s">
        <v>9727</v>
      </c>
    </row>
    <row r="218" spans="1:16" x14ac:dyDescent="0.2">
      <c r="A218" s="2489">
        <v>65</v>
      </c>
      <c r="B218" s="2489" t="s">
        <v>2343</v>
      </c>
      <c r="C218" s="4834" t="s">
        <v>9728</v>
      </c>
      <c r="D218" s="4834"/>
      <c r="E218" s="4834"/>
      <c r="F218" s="4834"/>
      <c r="G218" s="2095">
        <v>42522</v>
      </c>
      <c r="H218" s="2095">
        <v>42613</v>
      </c>
      <c r="I218" s="4975"/>
      <c r="J218" s="4976"/>
      <c r="K218" s="2489"/>
      <c r="L218" s="2489"/>
      <c r="M218" s="2489">
        <v>93</v>
      </c>
      <c r="N218" s="2096" t="s">
        <v>621</v>
      </c>
      <c r="O218" s="2096" t="s">
        <v>596</v>
      </c>
      <c r="P218" s="2504"/>
    </row>
    <row r="219" spans="1:16" x14ac:dyDescent="0.2">
      <c r="A219" s="2489">
        <v>66</v>
      </c>
      <c r="B219" s="2489" t="s">
        <v>2343</v>
      </c>
      <c r="C219" s="4834" t="s">
        <v>9729</v>
      </c>
      <c r="D219" s="4834"/>
      <c r="E219" s="4834"/>
      <c r="F219" s="4834"/>
      <c r="G219" s="2095">
        <v>42522</v>
      </c>
      <c r="H219" s="2095">
        <v>42613</v>
      </c>
      <c r="I219" s="4975"/>
      <c r="J219" s="4974">
        <v>5</v>
      </c>
      <c r="K219" s="2489"/>
      <c r="L219" s="2489"/>
      <c r="M219" s="2489">
        <v>64</v>
      </c>
      <c r="N219" s="2096" t="s">
        <v>621</v>
      </c>
      <c r="O219" s="2096" t="s">
        <v>596</v>
      </c>
      <c r="P219" s="2504"/>
    </row>
    <row r="220" spans="1:16" x14ac:dyDescent="0.2">
      <c r="A220" s="2489">
        <v>67</v>
      </c>
      <c r="B220" s="2489" t="s">
        <v>2343</v>
      </c>
      <c r="C220" s="4834" t="s">
        <v>9730</v>
      </c>
      <c r="D220" s="4834"/>
      <c r="E220" s="4834"/>
      <c r="F220" s="4834"/>
      <c r="G220" s="2095">
        <v>42530</v>
      </c>
      <c r="H220" s="2095">
        <v>42613</v>
      </c>
      <c r="I220" s="4975"/>
      <c r="J220" s="4975"/>
      <c r="K220" s="2489"/>
      <c r="L220" s="2489"/>
      <c r="M220" s="2489">
        <v>56</v>
      </c>
      <c r="N220" s="2096" t="s">
        <v>621</v>
      </c>
      <c r="O220" s="2096" t="s">
        <v>596</v>
      </c>
      <c r="P220" s="2504"/>
    </row>
    <row r="221" spans="1:16" x14ac:dyDescent="0.2">
      <c r="A221" s="2489">
        <v>68</v>
      </c>
      <c r="B221" s="2489" t="s">
        <v>2343</v>
      </c>
      <c r="C221" s="4834" t="s">
        <v>9731</v>
      </c>
      <c r="D221" s="4834"/>
      <c r="E221" s="4834"/>
      <c r="F221" s="4834"/>
      <c r="G221" s="2095">
        <v>42535</v>
      </c>
      <c r="H221" s="2095">
        <v>42627</v>
      </c>
      <c r="I221" s="4975"/>
      <c r="J221" s="4976"/>
      <c r="K221" s="2489"/>
      <c r="L221" s="2489"/>
      <c r="M221" s="2489">
        <v>60</v>
      </c>
      <c r="N221" s="2096" t="s">
        <v>621</v>
      </c>
      <c r="O221" s="2096" t="s">
        <v>596</v>
      </c>
      <c r="P221" s="2504"/>
    </row>
    <row r="222" spans="1:16" x14ac:dyDescent="0.2">
      <c r="A222" s="2489">
        <v>69</v>
      </c>
      <c r="B222" s="2489" t="s">
        <v>2343</v>
      </c>
      <c r="C222" s="4834" t="s">
        <v>9732</v>
      </c>
      <c r="D222" s="4834"/>
      <c r="E222" s="4834"/>
      <c r="F222" s="4834"/>
      <c r="G222" s="2095">
        <v>42543</v>
      </c>
      <c r="H222" s="2095">
        <v>42696</v>
      </c>
      <c r="I222" s="4975"/>
      <c r="J222" s="4974">
        <v>6</v>
      </c>
      <c r="K222" s="2489"/>
      <c r="L222" s="2489"/>
      <c r="M222" s="2489">
        <v>100</v>
      </c>
      <c r="N222" s="2096" t="s">
        <v>621</v>
      </c>
      <c r="O222" s="2096" t="s">
        <v>596</v>
      </c>
      <c r="P222" s="2504"/>
    </row>
    <row r="223" spans="1:16" x14ac:dyDescent="0.2">
      <c r="A223" s="2489">
        <v>70</v>
      </c>
      <c r="B223" s="2489" t="s">
        <v>2343</v>
      </c>
      <c r="C223" s="4834" t="s">
        <v>9733</v>
      </c>
      <c r="D223" s="4834"/>
      <c r="E223" s="4834"/>
      <c r="F223" s="4834"/>
      <c r="G223" s="2095">
        <v>42552</v>
      </c>
      <c r="H223" s="2095">
        <v>42674</v>
      </c>
      <c r="I223" s="4975"/>
      <c r="J223" s="4975"/>
      <c r="K223" s="2489"/>
      <c r="L223" s="2489"/>
      <c r="M223" s="2489">
        <v>46</v>
      </c>
      <c r="N223" s="2096" t="s">
        <v>621</v>
      </c>
      <c r="O223" s="2096" t="s">
        <v>596</v>
      </c>
      <c r="P223" s="2504"/>
    </row>
    <row r="224" spans="1:16" x14ac:dyDescent="0.2">
      <c r="A224" s="2489">
        <v>71</v>
      </c>
      <c r="B224" s="2489" t="s">
        <v>2343</v>
      </c>
      <c r="C224" s="4834" t="s">
        <v>9734</v>
      </c>
      <c r="D224" s="4834"/>
      <c r="E224" s="4834"/>
      <c r="F224" s="4834"/>
      <c r="G224" s="2095">
        <v>42553</v>
      </c>
      <c r="H224" s="2095">
        <v>42615</v>
      </c>
      <c r="I224" s="4975"/>
      <c r="J224" s="4976"/>
      <c r="K224" s="2489"/>
      <c r="L224" s="2489"/>
      <c r="M224" s="2489">
        <v>51</v>
      </c>
      <c r="N224" s="2096" t="s">
        <v>621</v>
      </c>
      <c r="O224" s="2096" t="s">
        <v>596</v>
      </c>
      <c r="P224" s="2504"/>
    </row>
    <row r="225" spans="1:16" ht="15" customHeight="1" x14ac:dyDescent="0.2">
      <c r="A225" s="2489">
        <v>72</v>
      </c>
      <c r="B225" s="2489" t="s">
        <v>2343</v>
      </c>
      <c r="C225" s="4834" t="s">
        <v>9735</v>
      </c>
      <c r="D225" s="4834"/>
      <c r="E225" s="4834"/>
      <c r="F225" s="4834"/>
      <c r="G225" s="2095">
        <v>42553</v>
      </c>
      <c r="H225" s="2095">
        <v>42675</v>
      </c>
      <c r="I225" s="4975"/>
      <c r="J225" s="4974">
        <v>7</v>
      </c>
      <c r="K225" s="2489"/>
      <c r="L225" s="2489"/>
      <c r="M225" s="2489">
        <v>112</v>
      </c>
      <c r="N225" s="2096" t="s">
        <v>621</v>
      </c>
      <c r="O225" s="2096" t="s">
        <v>596</v>
      </c>
      <c r="P225" s="2504"/>
    </row>
    <row r="226" spans="1:16" x14ac:dyDescent="0.2">
      <c r="A226" s="2489">
        <v>73</v>
      </c>
      <c r="B226" s="2489" t="s">
        <v>2343</v>
      </c>
      <c r="C226" s="4834" t="s">
        <v>9736</v>
      </c>
      <c r="D226" s="4834"/>
      <c r="E226" s="4834"/>
      <c r="F226" s="4834"/>
      <c r="G226" s="2095">
        <v>42553</v>
      </c>
      <c r="H226" s="2095">
        <v>42613</v>
      </c>
      <c r="I226" s="4975"/>
      <c r="J226" s="4976"/>
      <c r="K226" s="2489"/>
      <c r="L226" s="2489"/>
      <c r="M226" s="2489">
        <v>101</v>
      </c>
      <c r="N226" s="2096" t="s">
        <v>621</v>
      </c>
      <c r="O226" s="2096" t="s">
        <v>596</v>
      </c>
      <c r="P226" s="2504"/>
    </row>
    <row r="227" spans="1:16" x14ac:dyDescent="0.2">
      <c r="A227" s="2489">
        <v>74</v>
      </c>
      <c r="B227" s="2489" t="s">
        <v>2343</v>
      </c>
      <c r="C227" s="4834" t="s">
        <v>9737</v>
      </c>
      <c r="D227" s="4834"/>
      <c r="E227" s="4834"/>
      <c r="F227" s="4834"/>
      <c r="G227" s="2095">
        <v>42572</v>
      </c>
      <c r="H227" s="2095">
        <v>42663</v>
      </c>
      <c r="I227" s="4975"/>
      <c r="J227" s="4974">
        <v>8</v>
      </c>
      <c r="K227" s="2489"/>
      <c r="L227" s="2489"/>
      <c r="M227" s="2489">
        <v>57</v>
      </c>
      <c r="N227" s="2096" t="s">
        <v>621</v>
      </c>
      <c r="O227" s="2096" t="s">
        <v>596</v>
      </c>
      <c r="P227" s="2504"/>
    </row>
    <row r="228" spans="1:16" ht="18" customHeight="1" x14ac:dyDescent="0.2">
      <c r="A228" s="2489">
        <v>75</v>
      </c>
      <c r="B228" s="2489" t="s">
        <v>2343</v>
      </c>
      <c r="C228" s="4834" t="s">
        <v>9738</v>
      </c>
      <c r="D228" s="4834"/>
      <c r="E228" s="4834"/>
      <c r="F228" s="4834"/>
      <c r="G228" s="2095">
        <v>42583</v>
      </c>
      <c r="H228" s="2095">
        <v>42735</v>
      </c>
      <c r="I228" s="4975"/>
      <c r="J228" s="4975"/>
      <c r="K228" s="2489"/>
      <c r="L228" s="2489"/>
      <c r="M228" s="2489">
        <v>57</v>
      </c>
      <c r="N228" s="2096" t="s">
        <v>621</v>
      </c>
      <c r="O228" s="2096" t="s">
        <v>596</v>
      </c>
      <c r="P228" s="2504"/>
    </row>
    <row r="229" spans="1:16" x14ac:dyDescent="0.2">
      <c r="A229" s="2489">
        <v>76</v>
      </c>
      <c r="B229" s="2489" t="s">
        <v>2343</v>
      </c>
      <c r="C229" s="4834" t="s">
        <v>9739</v>
      </c>
      <c r="D229" s="4834"/>
      <c r="E229" s="4834"/>
      <c r="F229" s="4834"/>
      <c r="G229" s="2095">
        <v>42583</v>
      </c>
      <c r="H229" s="2095">
        <v>42675</v>
      </c>
      <c r="I229" s="4976"/>
      <c r="J229" s="4976"/>
      <c r="K229" s="2489"/>
      <c r="L229" s="2489"/>
      <c r="M229" s="2489">
        <v>63</v>
      </c>
      <c r="N229" s="2096" t="s">
        <v>621</v>
      </c>
      <c r="O229" s="2096" t="s">
        <v>596</v>
      </c>
      <c r="P229" s="2504"/>
    </row>
    <row r="230" spans="1:16" ht="12.75" customHeight="1" x14ac:dyDescent="0.2">
      <c r="A230" s="2489">
        <v>77</v>
      </c>
      <c r="B230" s="2489" t="s">
        <v>2343</v>
      </c>
      <c r="C230" s="4834" t="s">
        <v>9740</v>
      </c>
      <c r="D230" s="4834"/>
      <c r="E230" s="4834"/>
      <c r="F230" s="4834"/>
      <c r="G230" s="2095">
        <v>42583</v>
      </c>
      <c r="H230" s="2095">
        <v>42674</v>
      </c>
      <c r="I230" s="4974">
        <v>558</v>
      </c>
      <c r="J230" s="4974">
        <v>1</v>
      </c>
      <c r="K230" s="2489"/>
      <c r="L230" s="2489"/>
      <c r="M230" s="2489">
        <v>62</v>
      </c>
      <c r="N230" s="2096" t="s">
        <v>621</v>
      </c>
      <c r="O230" s="2096" t="s">
        <v>596</v>
      </c>
      <c r="P230" s="2504"/>
    </row>
    <row r="231" spans="1:16" x14ac:dyDescent="0.2">
      <c r="A231" s="2489">
        <v>78</v>
      </c>
      <c r="B231" s="2489" t="s">
        <v>2343</v>
      </c>
      <c r="C231" s="4834" t="s">
        <v>9741</v>
      </c>
      <c r="D231" s="4834"/>
      <c r="E231" s="4834"/>
      <c r="F231" s="4834"/>
      <c r="G231" s="2095">
        <v>42583</v>
      </c>
      <c r="H231" s="2095">
        <v>42674</v>
      </c>
      <c r="I231" s="4975"/>
      <c r="J231" s="4975"/>
      <c r="K231" s="2489"/>
      <c r="L231" s="2489"/>
      <c r="M231" s="2489">
        <v>64</v>
      </c>
      <c r="N231" s="2096" t="s">
        <v>621</v>
      </c>
      <c r="O231" s="2096" t="s">
        <v>596</v>
      </c>
      <c r="P231" s="2504"/>
    </row>
    <row r="232" spans="1:16" x14ac:dyDescent="0.2">
      <c r="A232" s="2489">
        <v>79</v>
      </c>
      <c r="B232" s="2489" t="s">
        <v>2343</v>
      </c>
      <c r="C232" s="4834" t="s">
        <v>9742</v>
      </c>
      <c r="D232" s="4834"/>
      <c r="E232" s="4834"/>
      <c r="F232" s="4834"/>
      <c r="G232" s="2095">
        <v>42583</v>
      </c>
      <c r="H232" s="2095">
        <v>42674</v>
      </c>
      <c r="I232" s="4975"/>
      <c r="J232" s="4976"/>
      <c r="K232" s="2489"/>
      <c r="L232" s="2489"/>
      <c r="M232" s="2489">
        <v>88</v>
      </c>
      <c r="N232" s="2096" t="s">
        <v>621</v>
      </c>
      <c r="O232" s="2096" t="s">
        <v>596</v>
      </c>
      <c r="P232" s="2504"/>
    </row>
    <row r="233" spans="1:16" ht="19.5" customHeight="1" x14ac:dyDescent="0.2">
      <c r="A233" s="2489">
        <v>80</v>
      </c>
      <c r="B233" s="2489" t="s">
        <v>2343</v>
      </c>
      <c r="C233" s="4834" t="s">
        <v>9743</v>
      </c>
      <c r="D233" s="4834"/>
      <c r="E233" s="4834"/>
      <c r="F233" s="4834"/>
      <c r="G233" s="2095">
        <v>42601</v>
      </c>
      <c r="H233" s="2095">
        <v>42704</v>
      </c>
      <c r="I233" s="4975"/>
      <c r="J233" s="4974">
        <v>2</v>
      </c>
      <c r="K233" s="2489"/>
      <c r="L233" s="2489"/>
      <c r="M233" s="2489">
        <v>63</v>
      </c>
      <c r="N233" s="2096" t="s">
        <v>621</v>
      </c>
      <c r="O233" s="2096" t="s">
        <v>596</v>
      </c>
      <c r="P233" s="2504"/>
    </row>
    <row r="234" spans="1:16" x14ac:dyDescent="0.2">
      <c r="A234" s="2489">
        <v>81</v>
      </c>
      <c r="B234" s="2489" t="s">
        <v>2343</v>
      </c>
      <c r="C234" s="4834" t="s">
        <v>9744</v>
      </c>
      <c r="D234" s="4834"/>
      <c r="E234" s="4834"/>
      <c r="F234" s="4834"/>
      <c r="G234" s="2095">
        <v>42604</v>
      </c>
      <c r="H234" s="2095">
        <v>42704</v>
      </c>
      <c r="I234" s="4975"/>
      <c r="J234" s="4975"/>
      <c r="K234" s="2489"/>
      <c r="L234" s="2489"/>
      <c r="M234" s="2489">
        <v>65</v>
      </c>
      <c r="N234" s="2096" t="s">
        <v>621</v>
      </c>
      <c r="O234" s="2096" t="s">
        <v>596</v>
      </c>
      <c r="P234" s="2504"/>
    </row>
    <row r="235" spans="1:16" x14ac:dyDescent="0.2">
      <c r="A235" s="2489">
        <v>82</v>
      </c>
      <c r="B235" s="2489" t="s">
        <v>2343</v>
      </c>
      <c r="C235" s="4834" t="s">
        <v>9745</v>
      </c>
      <c r="D235" s="4834"/>
      <c r="E235" s="4834"/>
      <c r="F235" s="4834"/>
      <c r="G235" s="2095">
        <v>42614</v>
      </c>
      <c r="H235" s="2095">
        <v>42674</v>
      </c>
      <c r="I235" s="4975"/>
      <c r="J235" s="4976"/>
      <c r="K235" s="2489"/>
      <c r="L235" s="2489"/>
      <c r="M235" s="2489">
        <v>49</v>
      </c>
      <c r="N235" s="2096" t="s">
        <v>621</v>
      </c>
      <c r="O235" s="2096" t="s">
        <v>596</v>
      </c>
      <c r="P235" s="2504"/>
    </row>
    <row r="236" spans="1:16" x14ac:dyDescent="0.2">
      <c r="A236" s="2489">
        <v>83</v>
      </c>
      <c r="B236" s="2489" t="s">
        <v>2343</v>
      </c>
      <c r="C236" s="4834" t="s">
        <v>9746</v>
      </c>
      <c r="D236" s="4834"/>
      <c r="E236" s="4834"/>
      <c r="F236" s="4834"/>
      <c r="G236" s="2095">
        <v>42614</v>
      </c>
      <c r="H236" s="2095">
        <v>42674</v>
      </c>
      <c r="I236" s="4975"/>
      <c r="J236" s="4974">
        <v>3</v>
      </c>
      <c r="K236" s="2489"/>
      <c r="L236" s="2489"/>
      <c r="M236" s="2489">
        <v>60</v>
      </c>
      <c r="N236" s="2096" t="s">
        <v>621</v>
      </c>
      <c r="O236" s="2096" t="s">
        <v>596</v>
      </c>
      <c r="P236" s="2504"/>
    </row>
    <row r="237" spans="1:16" x14ac:dyDescent="0.2">
      <c r="A237" s="2489">
        <v>84</v>
      </c>
      <c r="B237" s="2489" t="s">
        <v>2343</v>
      </c>
      <c r="C237" s="4834" t="s">
        <v>9747</v>
      </c>
      <c r="D237" s="4834"/>
      <c r="E237" s="4834"/>
      <c r="F237" s="4834"/>
      <c r="G237" s="2095">
        <v>42614</v>
      </c>
      <c r="H237" s="2095">
        <v>42674</v>
      </c>
      <c r="I237" s="4975"/>
      <c r="J237" s="4975"/>
      <c r="K237" s="2489"/>
      <c r="L237" s="2489"/>
      <c r="M237" s="2489">
        <v>62</v>
      </c>
      <c r="N237" s="2096" t="s">
        <v>621</v>
      </c>
      <c r="O237" s="2096" t="s">
        <v>596</v>
      </c>
      <c r="P237" s="2504"/>
    </row>
    <row r="238" spans="1:16" ht="17.25" customHeight="1" x14ac:dyDescent="0.2">
      <c r="A238" s="2489">
        <v>85</v>
      </c>
      <c r="B238" s="2489" t="s">
        <v>2343</v>
      </c>
      <c r="C238" s="4834" t="s">
        <v>9748</v>
      </c>
      <c r="D238" s="4834"/>
      <c r="E238" s="4834"/>
      <c r="F238" s="4834"/>
      <c r="G238" s="2095">
        <v>42614</v>
      </c>
      <c r="H238" s="2095">
        <v>42704</v>
      </c>
      <c r="I238" s="4975"/>
      <c r="J238" s="4976"/>
      <c r="K238" s="2489"/>
      <c r="L238" s="2489"/>
      <c r="M238" s="2489">
        <v>69</v>
      </c>
      <c r="N238" s="2096" t="s">
        <v>621</v>
      </c>
      <c r="O238" s="2096" t="s">
        <v>596</v>
      </c>
      <c r="P238" s="2504"/>
    </row>
    <row r="239" spans="1:16" ht="14.25" customHeight="1" x14ac:dyDescent="0.2">
      <c r="A239" s="2489">
        <v>86</v>
      </c>
      <c r="B239" s="2489" t="s">
        <v>2343</v>
      </c>
      <c r="C239" s="4834" t="s">
        <v>9749</v>
      </c>
      <c r="D239" s="4834"/>
      <c r="E239" s="4834"/>
      <c r="F239" s="4834"/>
      <c r="G239" s="2095">
        <v>42614</v>
      </c>
      <c r="H239" s="2095">
        <v>42674</v>
      </c>
      <c r="I239" s="4975"/>
      <c r="J239" s="4974">
        <v>4</v>
      </c>
      <c r="K239" s="2489"/>
      <c r="L239" s="2489"/>
      <c r="M239" s="2489">
        <v>53</v>
      </c>
      <c r="N239" s="2096" t="s">
        <v>621</v>
      </c>
      <c r="O239" s="2096" t="s">
        <v>596</v>
      </c>
      <c r="P239" s="2504"/>
    </row>
    <row r="240" spans="1:16" ht="17.25" customHeight="1" x14ac:dyDescent="0.2">
      <c r="A240" s="2489">
        <v>87</v>
      </c>
      <c r="B240" s="2489" t="s">
        <v>2343</v>
      </c>
      <c r="C240" s="4834" t="s">
        <v>9750</v>
      </c>
      <c r="D240" s="4834"/>
      <c r="E240" s="4834"/>
      <c r="F240" s="4834"/>
      <c r="G240" s="2095">
        <v>42614</v>
      </c>
      <c r="H240" s="2095">
        <v>42674</v>
      </c>
      <c r="I240" s="4975"/>
      <c r="J240" s="4975"/>
      <c r="K240" s="2489"/>
      <c r="L240" s="2489"/>
      <c r="M240" s="2489">
        <v>52</v>
      </c>
      <c r="N240" s="2096" t="s">
        <v>621</v>
      </c>
      <c r="O240" s="2096" t="s">
        <v>596</v>
      </c>
      <c r="P240" s="2504"/>
    </row>
    <row r="241" spans="1:16" ht="17.25" customHeight="1" x14ac:dyDescent="0.2">
      <c r="A241" s="2489">
        <v>88</v>
      </c>
      <c r="B241" s="2489" t="s">
        <v>2343</v>
      </c>
      <c r="C241" s="4834" t="s">
        <v>9751</v>
      </c>
      <c r="D241" s="4834"/>
      <c r="E241" s="4834"/>
      <c r="F241" s="4834"/>
      <c r="G241" s="2095">
        <v>42614</v>
      </c>
      <c r="H241" s="2095">
        <v>42674</v>
      </c>
      <c r="I241" s="4975"/>
      <c r="J241" s="4976"/>
      <c r="K241" s="2489"/>
      <c r="L241" s="2489"/>
      <c r="M241" s="2489">
        <v>95</v>
      </c>
      <c r="N241" s="2096" t="s">
        <v>621</v>
      </c>
      <c r="O241" s="2096" t="s">
        <v>596</v>
      </c>
      <c r="P241" s="2504"/>
    </row>
    <row r="242" spans="1:16" ht="17.25" customHeight="1" x14ac:dyDescent="0.2">
      <c r="A242" s="2489">
        <v>89</v>
      </c>
      <c r="B242" s="2489" t="s">
        <v>2343</v>
      </c>
      <c r="C242" s="4834" t="s">
        <v>9752</v>
      </c>
      <c r="D242" s="4834"/>
      <c r="E242" s="4834"/>
      <c r="F242" s="4834"/>
      <c r="G242" s="2095">
        <v>42614</v>
      </c>
      <c r="H242" s="2095">
        <v>42674</v>
      </c>
      <c r="I242" s="4975"/>
      <c r="J242" s="4974">
        <v>5</v>
      </c>
      <c r="K242" s="2489"/>
      <c r="L242" s="2489"/>
      <c r="M242" s="2489">
        <v>91</v>
      </c>
      <c r="N242" s="2096" t="s">
        <v>621</v>
      </c>
      <c r="O242" s="2096" t="s">
        <v>596</v>
      </c>
      <c r="P242" s="2504"/>
    </row>
    <row r="243" spans="1:16" ht="16.5" customHeight="1" x14ac:dyDescent="0.2">
      <c r="A243" s="2489">
        <v>90</v>
      </c>
      <c r="B243" s="2489" t="s">
        <v>2343</v>
      </c>
      <c r="C243" s="4834" t="s">
        <v>9753</v>
      </c>
      <c r="D243" s="4834"/>
      <c r="E243" s="4834"/>
      <c r="F243" s="4834"/>
      <c r="G243" s="2095">
        <v>42614</v>
      </c>
      <c r="H243" s="2095">
        <v>42674</v>
      </c>
      <c r="I243" s="4975"/>
      <c r="J243" s="4976"/>
      <c r="K243" s="2489"/>
      <c r="L243" s="2489"/>
      <c r="M243" s="2489">
        <v>89</v>
      </c>
      <c r="N243" s="2096" t="s">
        <v>621</v>
      </c>
      <c r="O243" s="2096" t="s">
        <v>596</v>
      </c>
      <c r="P243" s="2504"/>
    </row>
    <row r="244" spans="1:16" ht="18" customHeight="1" x14ac:dyDescent="0.2">
      <c r="A244" s="2489">
        <v>91</v>
      </c>
      <c r="B244" s="2489" t="s">
        <v>2343</v>
      </c>
      <c r="C244" s="4834" t="s">
        <v>9754</v>
      </c>
      <c r="D244" s="4834"/>
      <c r="E244" s="4834"/>
      <c r="F244" s="4834"/>
      <c r="G244" s="2095">
        <v>42614</v>
      </c>
      <c r="H244" s="2095">
        <v>42735</v>
      </c>
      <c r="I244" s="4975"/>
      <c r="J244" s="4974">
        <v>6</v>
      </c>
      <c r="K244" s="2489"/>
      <c r="L244" s="2489"/>
      <c r="M244" s="2489">
        <v>102</v>
      </c>
      <c r="N244" s="2096" t="s">
        <v>621</v>
      </c>
      <c r="O244" s="2096" t="s">
        <v>596</v>
      </c>
      <c r="P244" s="2504"/>
    </row>
    <row r="245" spans="1:16" ht="17.25" customHeight="1" x14ac:dyDescent="0.2">
      <c r="A245" s="2489">
        <v>92</v>
      </c>
      <c r="B245" s="2489" t="s">
        <v>2343</v>
      </c>
      <c r="C245" s="4834" t="s">
        <v>9755</v>
      </c>
      <c r="D245" s="4834"/>
      <c r="E245" s="4834"/>
      <c r="F245" s="4834"/>
      <c r="G245" s="2095">
        <v>42614</v>
      </c>
      <c r="H245" s="2095">
        <v>42735</v>
      </c>
      <c r="I245" s="4975"/>
      <c r="J245" s="4976"/>
      <c r="K245" s="2489"/>
      <c r="L245" s="2489"/>
      <c r="M245" s="2489">
        <v>100</v>
      </c>
      <c r="N245" s="2096" t="s">
        <v>621</v>
      </c>
      <c r="O245" s="2096" t="s">
        <v>596</v>
      </c>
      <c r="P245" s="2504"/>
    </row>
    <row r="246" spans="1:16" ht="15.75" customHeight="1" x14ac:dyDescent="0.2">
      <c r="A246" s="2489">
        <v>93</v>
      </c>
      <c r="B246" s="2489" t="s">
        <v>2343</v>
      </c>
      <c r="C246" s="4834" t="s">
        <v>9756</v>
      </c>
      <c r="D246" s="4834"/>
      <c r="E246" s="4834"/>
      <c r="F246" s="4834"/>
      <c r="G246" s="2095">
        <v>42614</v>
      </c>
      <c r="H246" s="2095">
        <v>42674</v>
      </c>
      <c r="I246" s="4975"/>
      <c r="J246" s="4974">
        <v>7</v>
      </c>
      <c r="K246" s="2489"/>
      <c r="L246" s="2489"/>
      <c r="M246" s="2489">
        <v>95</v>
      </c>
      <c r="N246" s="2096" t="s">
        <v>621</v>
      </c>
      <c r="O246" s="2096" t="s">
        <v>596</v>
      </c>
      <c r="P246" s="2504"/>
    </row>
    <row r="247" spans="1:16" ht="17.25" customHeight="1" x14ac:dyDescent="0.2">
      <c r="A247" s="2489">
        <v>94</v>
      </c>
      <c r="B247" s="2489" t="s">
        <v>2343</v>
      </c>
      <c r="C247" s="4834" t="s">
        <v>9757</v>
      </c>
      <c r="D247" s="4834"/>
      <c r="E247" s="4834"/>
      <c r="F247" s="4834"/>
      <c r="G247" s="2095">
        <v>42614</v>
      </c>
      <c r="H247" s="2095">
        <v>42704</v>
      </c>
      <c r="I247" s="4976"/>
      <c r="J247" s="4976"/>
      <c r="K247" s="2489"/>
      <c r="L247" s="2489"/>
      <c r="M247" s="2489">
        <v>128</v>
      </c>
      <c r="N247" s="2096" t="s">
        <v>621</v>
      </c>
      <c r="O247" s="2096" t="s">
        <v>596</v>
      </c>
      <c r="P247" s="2504"/>
    </row>
    <row r="248" spans="1:16" ht="16.5" customHeight="1" x14ac:dyDescent="0.2">
      <c r="A248" s="2489">
        <v>95</v>
      </c>
      <c r="B248" s="2489" t="s">
        <v>2343</v>
      </c>
      <c r="C248" s="4834" t="s">
        <v>9758</v>
      </c>
      <c r="D248" s="4834"/>
      <c r="E248" s="4834"/>
      <c r="F248" s="4834"/>
      <c r="G248" s="2095">
        <v>42614</v>
      </c>
      <c r="H248" s="2095">
        <v>42704</v>
      </c>
      <c r="I248" s="4974">
        <v>559</v>
      </c>
      <c r="J248" s="4974">
        <v>1</v>
      </c>
      <c r="K248" s="2489"/>
      <c r="L248" s="2489"/>
      <c r="M248" s="2489">
        <v>119</v>
      </c>
      <c r="N248" s="2096" t="s">
        <v>621</v>
      </c>
      <c r="O248" s="2096" t="s">
        <v>596</v>
      </c>
      <c r="P248" s="2504"/>
    </row>
    <row r="249" spans="1:16" ht="18" customHeight="1" x14ac:dyDescent="0.2">
      <c r="A249" s="2489">
        <v>96</v>
      </c>
      <c r="B249" s="2489" t="s">
        <v>2343</v>
      </c>
      <c r="C249" s="4834" t="s">
        <v>9759</v>
      </c>
      <c r="D249" s="4834"/>
      <c r="E249" s="4834"/>
      <c r="F249" s="4834"/>
      <c r="G249" s="2095">
        <v>42614</v>
      </c>
      <c r="H249" s="2095">
        <v>42704</v>
      </c>
      <c r="I249" s="4975"/>
      <c r="J249" s="4976"/>
      <c r="K249" s="2489"/>
      <c r="L249" s="2489"/>
      <c r="M249" s="2489">
        <v>73</v>
      </c>
      <c r="N249" s="2096" t="s">
        <v>621</v>
      </c>
      <c r="O249" s="2096" t="s">
        <v>596</v>
      </c>
      <c r="P249" s="2504"/>
    </row>
    <row r="250" spans="1:16" ht="18" customHeight="1" x14ac:dyDescent="0.2">
      <c r="A250" s="2489">
        <v>97</v>
      </c>
      <c r="B250" s="2489" t="s">
        <v>2343</v>
      </c>
      <c r="C250" s="4834" t="s">
        <v>9760</v>
      </c>
      <c r="D250" s="4834"/>
      <c r="E250" s="4834"/>
      <c r="F250" s="4834"/>
      <c r="G250" s="2095">
        <v>42614</v>
      </c>
      <c r="H250" s="2095">
        <v>42674</v>
      </c>
      <c r="I250" s="4975"/>
      <c r="J250" s="4974">
        <v>2</v>
      </c>
      <c r="K250" s="2489"/>
      <c r="L250" s="2489"/>
      <c r="M250" s="2489">
        <v>110</v>
      </c>
      <c r="N250" s="2096" t="s">
        <v>621</v>
      </c>
      <c r="O250" s="2096" t="s">
        <v>596</v>
      </c>
      <c r="P250" s="2504"/>
    </row>
    <row r="251" spans="1:16" ht="15.75" customHeight="1" x14ac:dyDescent="0.2">
      <c r="A251" s="2489">
        <v>98</v>
      </c>
      <c r="B251" s="2489" t="s">
        <v>2343</v>
      </c>
      <c r="C251" s="4834" t="s">
        <v>9761</v>
      </c>
      <c r="D251" s="4834"/>
      <c r="E251" s="4834"/>
      <c r="F251" s="4834"/>
      <c r="G251" s="2095">
        <v>42635</v>
      </c>
      <c r="H251" s="2095">
        <v>42704</v>
      </c>
      <c r="I251" s="4975"/>
      <c r="J251" s="4976"/>
      <c r="K251" s="2489"/>
      <c r="L251" s="2489"/>
      <c r="M251" s="2489">
        <v>72</v>
      </c>
      <c r="N251" s="2096" t="s">
        <v>621</v>
      </c>
      <c r="O251" s="2096" t="s">
        <v>596</v>
      </c>
      <c r="P251" s="2504" t="s">
        <v>9762</v>
      </c>
    </row>
    <row r="252" spans="1:16" ht="17.25" customHeight="1" x14ac:dyDescent="0.2">
      <c r="A252" s="2489">
        <v>99</v>
      </c>
      <c r="B252" s="2489" t="s">
        <v>2343</v>
      </c>
      <c r="C252" s="4834" t="s">
        <v>9763</v>
      </c>
      <c r="D252" s="4834"/>
      <c r="E252" s="4834"/>
      <c r="F252" s="4834"/>
      <c r="G252" s="2095">
        <v>42635</v>
      </c>
      <c r="H252" s="2095">
        <v>42704</v>
      </c>
      <c r="I252" s="4975"/>
      <c r="J252" s="2665">
        <v>3</v>
      </c>
      <c r="K252" s="2489"/>
      <c r="L252" s="2489"/>
      <c r="M252" s="2142" t="s">
        <v>9764</v>
      </c>
      <c r="N252" s="2096" t="s">
        <v>621</v>
      </c>
      <c r="O252" s="2096" t="s">
        <v>596</v>
      </c>
      <c r="P252" s="2504"/>
    </row>
    <row r="253" spans="1:16" ht="15.75" customHeight="1" x14ac:dyDescent="0.2">
      <c r="A253" s="2489">
        <v>100</v>
      </c>
      <c r="B253" s="2489" t="s">
        <v>2343</v>
      </c>
      <c r="C253" s="4834" t="s">
        <v>9763</v>
      </c>
      <c r="D253" s="4834"/>
      <c r="E253" s="4834"/>
      <c r="F253" s="4834"/>
      <c r="G253" s="2095">
        <v>42635</v>
      </c>
      <c r="H253" s="2095">
        <v>42704</v>
      </c>
      <c r="I253" s="4975"/>
      <c r="J253" s="2665">
        <v>4</v>
      </c>
      <c r="K253" s="2489"/>
      <c r="L253" s="2489"/>
      <c r="M253" s="2142" t="s">
        <v>9765</v>
      </c>
      <c r="N253" s="2096" t="s">
        <v>621</v>
      </c>
      <c r="O253" s="2096" t="s">
        <v>596</v>
      </c>
      <c r="P253" s="2504" t="s">
        <v>9766</v>
      </c>
    </row>
    <row r="254" spans="1:16" ht="15.75" customHeight="1" x14ac:dyDescent="0.2">
      <c r="A254" s="2489">
        <v>101</v>
      </c>
      <c r="B254" s="2489" t="s">
        <v>2343</v>
      </c>
      <c r="C254" s="4834" t="s">
        <v>9763</v>
      </c>
      <c r="D254" s="4834"/>
      <c r="E254" s="4834"/>
      <c r="F254" s="4834"/>
      <c r="G254" s="2095">
        <v>42635</v>
      </c>
      <c r="H254" s="2095">
        <v>42704</v>
      </c>
      <c r="I254" s="4975"/>
      <c r="J254" s="2665">
        <v>5</v>
      </c>
      <c r="K254" s="2489"/>
      <c r="L254" s="2489"/>
      <c r="M254" s="2142" t="s">
        <v>9767</v>
      </c>
      <c r="N254" s="2096" t="s">
        <v>621</v>
      </c>
      <c r="O254" s="2096" t="s">
        <v>596</v>
      </c>
      <c r="P254" s="2504"/>
    </row>
    <row r="255" spans="1:16" x14ac:dyDescent="0.2">
      <c r="A255" s="2489">
        <v>102</v>
      </c>
      <c r="B255" s="2489" t="s">
        <v>2343</v>
      </c>
      <c r="C255" s="4834" t="s">
        <v>9763</v>
      </c>
      <c r="D255" s="4834"/>
      <c r="E255" s="4834"/>
      <c r="F255" s="4834"/>
      <c r="G255" s="2095">
        <v>42635</v>
      </c>
      <c r="H255" s="2095">
        <v>42704</v>
      </c>
      <c r="I255" s="4975"/>
      <c r="J255" s="2665">
        <v>6</v>
      </c>
      <c r="K255" s="2489"/>
      <c r="L255" s="2489"/>
      <c r="M255" s="2142" t="s">
        <v>9768</v>
      </c>
      <c r="N255" s="2096" t="s">
        <v>621</v>
      </c>
      <c r="O255" s="2096" t="s">
        <v>596</v>
      </c>
      <c r="P255" s="2504"/>
    </row>
    <row r="256" spans="1:16" ht="12.75" customHeight="1" x14ac:dyDescent="0.2">
      <c r="A256" s="2489"/>
      <c r="B256" s="2489" t="s">
        <v>2343</v>
      </c>
      <c r="C256" s="4834" t="s">
        <v>9763</v>
      </c>
      <c r="D256" s="4834"/>
      <c r="E256" s="4834"/>
      <c r="F256" s="4834"/>
      <c r="G256" s="2095">
        <v>42635</v>
      </c>
      <c r="H256" s="2095">
        <v>42704</v>
      </c>
      <c r="I256" s="4975"/>
      <c r="J256" s="2665">
        <v>7</v>
      </c>
      <c r="K256" s="2489"/>
      <c r="L256" s="2489"/>
      <c r="M256" s="2142" t="s">
        <v>9769</v>
      </c>
      <c r="N256" s="2096" t="s">
        <v>621</v>
      </c>
      <c r="O256" s="2096" t="s">
        <v>596</v>
      </c>
      <c r="P256" s="2504"/>
    </row>
    <row r="257" spans="1:16" x14ac:dyDescent="0.2">
      <c r="A257" s="2489"/>
      <c r="B257" s="2489" t="s">
        <v>2343</v>
      </c>
      <c r="C257" s="4834" t="s">
        <v>9763</v>
      </c>
      <c r="D257" s="4834"/>
      <c r="E257" s="4834"/>
      <c r="F257" s="4834"/>
      <c r="G257" s="2095">
        <v>42635</v>
      </c>
      <c r="H257" s="2095">
        <v>42704</v>
      </c>
      <c r="I257" s="4976"/>
      <c r="J257" s="2665">
        <v>8</v>
      </c>
      <c r="K257" s="2489"/>
      <c r="L257" s="2489"/>
      <c r="M257" s="2142" t="s">
        <v>9770</v>
      </c>
      <c r="N257" s="2096" t="s">
        <v>621</v>
      </c>
      <c r="O257" s="2096" t="s">
        <v>596</v>
      </c>
      <c r="P257" s="2504"/>
    </row>
    <row r="258" spans="1:16" x14ac:dyDescent="0.2">
      <c r="A258" s="2489"/>
      <c r="B258" s="2489" t="s">
        <v>2343</v>
      </c>
      <c r="C258" s="4834" t="s">
        <v>9763</v>
      </c>
      <c r="D258" s="4834"/>
      <c r="E258" s="4834"/>
      <c r="F258" s="4834"/>
      <c r="G258" s="2095">
        <v>42635</v>
      </c>
      <c r="H258" s="2095">
        <v>42704</v>
      </c>
      <c r="I258" s="4974">
        <v>560</v>
      </c>
      <c r="J258" s="2665">
        <v>1</v>
      </c>
      <c r="K258" s="2489"/>
      <c r="L258" s="2489"/>
      <c r="M258" s="2142" t="s">
        <v>9771</v>
      </c>
      <c r="N258" s="2096" t="s">
        <v>621</v>
      </c>
      <c r="O258" s="2096" t="s">
        <v>596</v>
      </c>
      <c r="P258" s="2504"/>
    </row>
    <row r="259" spans="1:16" x14ac:dyDescent="0.2">
      <c r="A259" s="2489"/>
      <c r="B259" s="2489" t="s">
        <v>2343</v>
      </c>
      <c r="C259" s="4834" t="s">
        <v>9763</v>
      </c>
      <c r="D259" s="4834"/>
      <c r="E259" s="4834"/>
      <c r="F259" s="4834"/>
      <c r="G259" s="2095">
        <v>42635</v>
      </c>
      <c r="H259" s="2095">
        <v>42704</v>
      </c>
      <c r="I259" s="4975"/>
      <c r="J259" s="2665">
        <v>2</v>
      </c>
      <c r="K259" s="2489"/>
      <c r="L259" s="2489"/>
      <c r="M259" s="2142" t="s">
        <v>9772</v>
      </c>
      <c r="N259" s="2096" t="s">
        <v>621</v>
      </c>
      <c r="O259" s="2096" t="s">
        <v>596</v>
      </c>
      <c r="P259" s="2504"/>
    </row>
    <row r="260" spans="1:16" x14ac:dyDescent="0.2">
      <c r="A260" s="2489"/>
      <c r="B260" s="2489" t="s">
        <v>2343</v>
      </c>
      <c r="C260" s="4834" t="s">
        <v>9763</v>
      </c>
      <c r="D260" s="4834"/>
      <c r="E260" s="4834"/>
      <c r="F260" s="4834"/>
      <c r="G260" s="2095">
        <v>42635</v>
      </c>
      <c r="H260" s="2095">
        <v>42704</v>
      </c>
      <c r="I260" s="4975"/>
      <c r="J260" s="2665">
        <v>3</v>
      </c>
      <c r="K260" s="2489"/>
      <c r="L260" s="2489"/>
      <c r="M260" s="2142" t="s">
        <v>9773</v>
      </c>
      <c r="N260" s="2096" t="s">
        <v>621</v>
      </c>
      <c r="O260" s="2096" t="s">
        <v>596</v>
      </c>
      <c r="P260" s="2504"/>
    </row>
    <row r="261" spans="1:16" x14ac:dyDescent="0.2">
      <c r="A261" s="2489"/>
      <c r="B261" s="2489" t="s">
        <v>2343</v>
      </c>
      <c r="C261" s="4834" t="s">
        <v>9763</v>
      </c>
      <c r="D261" s="4834"/>
      <c r="E261" s="4834"/>
      <c r="F261" s="4834"/>
      <c r="G261" s="2095">
        <v>42635</v>
      </c>
      <c r="H261" s="2095">
        <v>42704</v>
      </c>
      <c r="I261" s="4975"/>
      <c r="J261" s="2665">
        <v>4</v>
      </c>
      <c r="K261" s="2489"/>
      <c r="L261" s="2489"/>
      <c r="M261" s="2142" t="s">
        <v>9774</v>
      </c>
      <c r="N261" s="2096" t="s">
        <v>621</v>
      </c>
      <c r="O261" s="2096" t="s">
        <v>596</v>
      </c>
      <c r="P261" s="2504"/>
    </row>
    <row r="262" spans="1:16" x14ac:dyDescent="0.2">
      <c r="A262" s="2489"/>
      <c r="B262" s="2489" t="s">
        <v>2343</v>
      </c>
      <c r="C262" s="4834" t="s">
        <v>9763</v>
      </c>
      <c r="D262" s="4834"/>
      <c r="E262" s="4834"/>
      <c r="F262" s="4834"/>
      <c r="G262" s="2095">
        <v>42635</v>
      </c>
      <c r="H262" s="2095">
        <v>42704</v>
      </c>
      <c r="I262" s="4975"/>
      <c r="J262" s="2665">
        <v>5</v>
      </c>
      <c r="K262" s="2489"/>
      <c r="L262" s="2489"/>
      <c r="M262" s="2142" t="s">
        <v>9775</v>
      </c>
      <c r="N262" s="2096" t="s">
        <v>621</v>
      </c>
      <c r="O262" s="2096" t="s">
        <v>596</v>
      </c>
      <c r="P262" s="2504" t="s">
        <v>9776</v>
      </c>
    </row>
    <row r="263" spans="1:16" x14ac:dyDescent="0.2">
      <c r="A263" s="2489"/>
      <c r="B263" s="2489" t="s">
        <v>2343</v>
      </c>
      <c r="C263" s="4834" t="s">
        <v>9763</v>
      </c>
      <c r="D263" s="4834"/>
      <c r="E263" s="4834"/>
      <c r="F263" s="4834"/>
      <c r="G263" s="2095">
        <v>42635</v>
      </c>
      <c r="H263" s="2095">
        <v>42704</v>
      </c>
      <c r="I263" s="4975"/>
      <c r="J263" s="2665">
        <v>6</v>
      </c>
      <c r="K263" s="2489"/>
      <c r="L263" s="2489"/>
      <c r="M263" s="2142" t="s">
        <v>9777</v>
      </c>
      <c r="N263" s="2096" t="s">
        <v>621</v>
      </c>
      <c r="O263" s="2096" t="s">
        <v>596</v>
      </c>
      <c r="P263" s="2504"/>
    </row>
    <row r="264" spans="1:16" x14ac:dyDescent="0.2">
      <c r="A264" s="2489"/>
      <c r="B264" s="2489" t="s">
        <v>2343</v>
      </c>
      <c r="C264" s="4834" t="s">
        <v>9763</v>
      </c>
      <c r="D264" s="4834"/>
      <c r="E264" s="4834"/>
      <c r="F264" s="4834"/>
      <c r="G264" s="2095">
        <v>42635</v>
      </c>
      <c r="H264" s="2095">
        <v>42704</v>
      </c>
      <c r="I264" s="4976"/>
      <c r="J264" s="2665">
        <v>7</v>
      </c>
      <c r="K264" s="2489"/>
      <c r="L264" s="2489"/>
      <c r="M264" s="2142" t="s">
        <v>9778</v>
      </c>
      <c r="N264" s="2096" t="s">
        <v>621</v>
      </c>
      <c r="O264" s="2096" t="s">
        <v>596</v>
      </c>
      <c r="P264" s="2504" t="s">
        <v>9779</v>
      </c>
    </row>
    <row r="265" spans="1:16" x14ac:dyDescent="0.2">
      <c r="A265" s="2489"/>
      <c r="B265" s="2489" t="s">
        <v>2343</v>
      </c>
      <c r="C265" s="4834" t="s">
        <v>9763</v>
      </c>
      <c r="D265" s="4834"/>
      <c r="E265" s="4834"/>
      <c r="F265" s="4834"/>
      <c r="G265" s="2095">
        <v>42635</v>
      </c>
      <c r="H265" s="2095">
        <v>42704</v>
      </c>
      <c r="I265" s="4974">
        <v>561</v>
      </c>
      <c r="J265" s="2665">
        <v>1</v>
      </c>
      <c r="K265" s="2489"/>
      <c r="L265" s="2489"/>
      <c r="M265" s="2142" t="s">
        <v>9780</v>
      </c>
      <c r="N265" s="2096" t="s">
        <v>621</v>
      </c>
      <c r="O265" s="2096" t="s">
        <v>596</v>
      </c>
      <c r="P265" s="2504" t="s">
        <v>9781</v>
      </c>
    </row>
    <row r="266" spans="1:16" x14ac:dyDescent="0.2">
      <c r="A266" s="2489"/>
      <c r="B266" s="2489" t="s">
        <v>2343</v>
      </c>
      <c r="C266" s="4834" t="s">
        <v>9763</v>
      </c>
      <c r="D266" s="4834"/>
      <c r="E266" s="4834"/>
      <c r="F266" s="4834"/>
      <c r="G266" s="2095">
        <v>42635</v>
      </c>
      <c r="H266" s="2095">
        <v>42704</v>
      </c>
      <c r="I266" s="4975"/>
      <c r="J266" s="2665">
        <v>2</v>
      </c>
      <c r="K266" s="2489"/>
      <c r="L266" s="2489"/>
      <c r="M266" s="2142" t="s">
        <v>9782</v>
      </c>
      <c r="N266" s="2096" t="s">
        <v>621</v>
      </c>
      <c r="O266" s="2096" t="s">
        <v>596</v>
      </c>
      <c r="P266" s="2504" t="s">
        <v>9783</v>
      </c>
    </row>
    <row r="267" spans="1:16" x14ac:dyDescent="0.2">
      <c r="A267" s="2489"/>
      <c r="B267" s="2489" t="s">
        <v>2343</v>
      </c>
      <c r="C267" s="4834" t="s">
        <v>9763</v>
      </c>
      <c r="D267" s="4834"/>
      <c r="E267" s="4834"/>
      <c r="F267" s="4834"/>
      <c r="G267" s="2095">
        <v>42635</v>
      </c>
      <c r="H267" s="2095">
        <v>42704</v>
      </c>
      <c r="I267" s="4975"/>
      <c r="J267" s="2665">
        <v>3</v>
      </c>
      <c r="K267" s="2489"/>
      <c r="L267" s="2489"/>
      <c r="M267" s="2142" t="s">
        <v>9784</v>
      </c>
      <c r="N267" s="2096" t="s">
        <v>621</v>
      </c>
      <c r="O267" s="2096" t="s">
        <v>596</v>
      </c>
      <c r="P267" s="2504"/>
    </row>
    <row r="268" spans="1:16" x14ac:dyDescent="0.2">
      <c r="A268" s="2489"/>
      <c r="B268" s="2489" t="s">
        <v>2343</v>
      </c>
      <c r="C268" s="4834" t="s">
        <v>9763</v>
      </c>
      <c r="D268" s="4834"/>
      <c r="E268" s="4834"/>
      <c r="F268" s="4834"/>
      <c r="G268" s="2095">
        <v>42635</v>
      </c>
      <c r="H268" s="2095">
        <v>42704</v>
      </c>
      <c r="I268" s="4975"/>
      <c r="J268" s="2665">
        <v>4</v>
      </c>
      <c r="K268" s="2489"/>
      <c r="L268" s="2489"/>
      <c r="M268" s="2142" t="s">
        <v>9785</v>
      </c>
      <c r="N268" s="2096" t="s">
        <v>621</v>
      </c>
      <c r="O268" s="2096" t="s">
        <v>596</v>
      </c>
      <c r="P268" s="2504" t="s">
        <v>9786</v>
      </c>
    </row>
    <row r="269" spans="1:16" x14ac:dyDescent="0.2">
      <c r="A269" s="2489"/>
      <c r="B269" s="2489" t="s">
        <v>2343</v>
      </c>
      <c r="C269" s="4834" t="s">
        <v>9763</v>
      </c>
      <c r="D269" s="4834"/>
      <c r="E269" s="4834"/>
      <c r="F269" s="4834"/>
      <c r="G269" s="2095">
        <v>42635</v>
      </c>
      <c r="H269" s="2095">
        <v>42704</v>
      </c>
      <c r="I269" s="4975"/>
      <c r="J269" s="2665">
        <v>5</v>
      </c>
      <c r="K269" s="2489"/>
      <c r="L269" s="2489"/>
      <c r="M269" s="2142" t="s">
        <v>9787</v>
      </c>
      <c r="N269" s="2096" t="s">
        <v>621</v>
      </c>
      <c r="O269" s="2096" t="s">
        <v>596</v>
      </c>
      <c r="P269" s="2504"/>
    </row>
    <row r="270" spans="1:16" x14ac:dyDescent="0.2">
      <c r="A270" s="2489"/>
      <c r="B270" s="2489" t="s">
        <v>2343</v>
      </c>
      <c r="C270" s="4834" t="s">
        <v>9763</v>
      </c>
      <c r="D270" s="4834"/>
      <c r="E270" s="4834"/>
      <c r="F270" s="4834"/>
      <c r="G270" s="2095">
        <v>42635</v>
      </c>
      <c r="H270" s="2095">
        <v>42704</v>
      </c>
      <c r="I270" s="4975"/>
      <c r="J270" s="2665">
        <v>6</v>
      </c>
      <c r="K270" s="2489"/>
      <c r="L270" s="2489"/>
      <c r="M270" s="2142" t="s">
        <v>9788</v>
      </c>
      <c r="N270" s="2096" t="s">
        <v>621</v>
      </c>
      <c r="O270" s="2096" t="s">
        <v>596</v>
      </c>
      <c r="P270" s="2504"/>
    </row>
    <row r="271" spans="1:16" x14ac:dyDescent="0.2">
      <c r="A271" s="2489"/>
      <c r="B271" s="2489" t="s">
        <v>2343</v>
      </c>
      <c r="C271" s="4834" t="s">
        <v>9763</v>
      </c>
      <c r="D271" s="4834"/>
      <c r="E271" s="4834"/>
      <c r="F271" s="4834"/>
      <c r="G271" s="2095">
        <v>42635</v>
      </c>
      <c r="H271" s="2095">
        <v>42704</v>
      </c>
      <c r="I271" s="4976"/>
      <c r="J271" s="2665">
        <v>7</v>
      </c>
      <c r="K271" s="2489"/>
      <c r="L271" s="2489"/>
      <c r="M271" s="2142" t="s">
        <v>9789</v>
      </c>
      <c r="N271" s="2096" t="s">
        <v>621</v>
      </c>
      <c r="O271" s="2096" t="s">
        <v>596</v>
      </c>
      <c r="P271" s="2504"/>
    </row>
    <row r="272" spans="1:16" x14ac:dyDescent="0.2">
      <c r="A272" s="2489"/>
      <c r="B272" s="2489" t="s">
        <v>2343</v>
      </c>
      <c r="C272" s="4834" t="s">
        <v>9763</v>
      </c>
      <c r="D272" s="4834"/>
      <c r="E272" s="4834"/>
      <c r="F272" s="4834"/>
      <c r="G272" s="2095">
        <v>42635</v>
      </c>
      <c r="H272" s="2095">
        <v>42704</v>
      </c>
      <c r="I272" s="4974">
        <v>562</v>
      </c>
      <c r="J272" s="2665">
        <v>1</v>
      </c>
      <c r="K272" s="2489"/>
      <c r="L272" s="2489"/>
      <c r="M272" s="2142" t="s">
        <v>9790</v>
      </c>
      <c r="N272" s="2096" t="s">
        <v>621</v>
      </c>
      <c r="O272" s="2096" t="s">
        <v>596</v>
      </c>
      <c r="P272" s="2504" t="s">
        <v>9791</v>
      </c>
    </row>
    <row r="273" spans="1:16" x14ac:dyDescent="0.2">
      <c r="A273" s="2489"/>
      <c r="B273" s="2489" t="s">
        <v>2343</v>
      </c>
      <c r="C273" s="4834" t="s">
        <v>9763</v>
      </c>
      <c r="D273" s="4834"/>
      <c r="E273" s="4834"/>
      <c r="F273" s="4834"/>
      <c r="G273" s="2095">
        <v>42635</v>
      </c>
      <c r="H273" s="2095">
        <v>42704</v>
      </c>
      <c r="I273" s="4975"/>
      <c r="J273" s="2665">
        <v>2</v>
      </c>
      <c r="K273" s="2489"/>
      <c r="L273" s="2489"/>
      <c r="M273" s="2142" t="s">
        <v>9792</v>
      </c>
      <c r="N273" s="2096" t="s">
        <v>621</v>
      </c>
      <c r="O273" s="2096" t="s">
        <v>596</v>
      </c>
      <c r="P273" s="2504" t="s">
        <v>9793</v>
      </c>
    </row>
    <row r="274" spans="1:16" x14ac:dyDescent="0.2">
      <c r="A274" s="2489"/>
      <c r="B274" s="2489" t="s">
        <v>2343</v>
      </c>
      <c r="C274" s="4834" t="s">
        <v>9763</v>
      </c>
      <c r="D274" s="4834"/>
      <c r="E274" s="4834"/>
      <c r="F274" s="4834"/>
      <c r="G274" s="2095">
        <v>42635</v>
      </c>
      <c r="H274" s="2095">
        <v>42704</v>
      </c>
      <c r="I274" s="4975"/>
      <c r="J274" s="2665">
        <v>3</v>
      </c>
      <c r="K274" s="2489"/>
      <c r="L274" s="2489"/>
      <c r="M274" s="2142" t="s">
        <v>9794</v>
      </c>
      <c r="N274" s="2096" t="s">
        <v>621</v>
      </c>
      <c r="O274" s="2096" t="s">
        <v>596</v>
      </c>
      <c r="P274" s="2504"/>
    </row>
    <row r="275" spans="1:16" x14ac:dyDescent="0.2">
      <c r="A275" s="2489"/>
      <c r="B275" s="2489" t="s">
        <v>2343</v>
      </c>
      <c r="C275" s="4834" t="s">
        <v>9763</v>
      </c>
      <c r="D275" s="4834"/>
      <c r="E275" s="4834"/>
      <c r="F275" s="4834"/>
      <c r="G275" s="2095">
        <v>42635</v>
      </c>
      <c r="H275" s="2095">
        <v>42704</v>
      </c>
      <c r="I275" s="4975"/>
      <c r="J275" s="2665">
        <v>4</v>
      </c>
      <c r="K275" s="2489"/>
      <c r="L275" s="2489"/>
      <c r="M275" s="2142" t="s">
        <v>9795</v>
      </c>
      <c r="N275" s="2096" t="s">
        <v>621</v>
      </c>
      <c r="O275" s="2096" t="s">
        <v>596</v>
      </c>
      <c r="P275" s="2504" t="s">
        <v>9796</v>
      </c>
    </row>
    <row r="276" spans="1:16" s="2374" customFormat="1" x14ac:dyDescent="0.2">
      <c r="A276" s="2489"/>
      <c r="B276" s="2489" t="s">
        <v>2343</v>
      </c>
      <c r="C276" s="4834" t="s">
        <v>9763</v>
      </c>
      <c r="D276" s="4834"/>
      <c r="E276" s="4834"/>
      <c r="F276" s="4834"/>
      <c r="G276" s="2095">
        <v>42635</v>
      </c>
      <c r="H276" s="2095">
        <v>42704</v>
      </c>
      <c r="I276" s="4975"/>
      <c r="J276" s="2665">
        <v>5</v>
      </c>
      <c r="K276" s="2489"/>
      <c r="L276" s="2489"/>
      <c r="M276" s="2142" t="s">
        <v>9797</v>
      </c>
      <c r="N276" s="2096" t="s">
        <v>621</v>
      </c>
      <c r="O276" s="2096" t="s">
        <v>596</v>
      </c>
      <c r="P276" s="2504"/>
    </row>
    <row r="277" spans="1:16" s="2374" customFormat="1" x14ac:dyDescent="0.2">
      <c r="A277" s="2489"/>
      <c r="B277" s="2489" t="s">
        <v>2343</v>
      </c>
      <c r="C277" s="4834" t="s">
        <v>9763</v>
      </c>
      <c r="D277" s="4834"/>
      <c r="E277" s="4834"/>
      <c r="F277" s="4834"/>
      <c r="G277" s="2095">
        <v>42635</v>
      </c>
      <c r="H277" s="2095">
        <v>42704</v>
      </c>
      <c r="I277" s="4975"/>
      <c r="J277" s="2665">
        <v>6</v>
      </c>
      <c r="K277" s="2489"/>
      <c r="L277" s="2489"/>
      <c r="M277" s="2142" t="s">
        <v>9798</v>
      </c>
      <c r="N277" s="2096" t="s">
        <v>621</v>
      </c>
      <c r="O277" s="2096" t="s">
        <v>596</v>
      </c>
      <c r="P277" s="2504"/>
    </row>
    <row r="278" spans="1:16" x14ac:dyDescent="0.2">
      <c r="A278" s="2489"/>
      <c r="B278" s="2489" t="s">
        <v>2343</v>
      </c>
      <c r="C278" s="4834" t="s">
        <v>9763</v>
      </c>
      <c r="D278" s="4834"/>
      <c r="E278" s="4834"/>
      <c r="F278" s="4834"/>
      <c r="G278" s="2095">
        <v>42635</v>
      </c>
      <c r="H278" s="2095">
        <v>42704</v>
      </c>
      <c r="I278" s="4976"/>
      <c r="J278" s="2665">
        <v>7</v>
      </c>
      <c r="K278" s="2489"/>
      <c r="L278" s="2489"/>
      <c r="M278" s="2142" t="s">
        <v>9799</v>
      </c>
      <c r="N278" s="2096" t="s">
        <v>621</v>
      </c>
      <c r="O278" s="2096" t="s">
        <v>596</v>
      </c>
      <c r="P278" s="2504"/>
    </row>
    <row r="279" spans="1:16" s="2373" customFormat="1" ht="13.5" customHeight="1" x14ac:dyDescent="0.2">
      <c r="A279" s="2489"/>
      <c r="B279" s="2489" t="s">
        <v>2343</v>
      </c>
      <c r="C279" s="4834" t="s">
        <v>9763</v>
      </c>
      <c r="D279" s="4834"/>
      <c r="E279" s="4834"/>
      <c r="F279" s="4834"/>
      <c r="G279" s="2095">
        <v>42635</v>
      </c>
      <c r="H279" s="2095">
        <v>42704</v>
      </c>
      <c r="I279" s="4974">
        <v>563</v>
      </c>
      <c r="J279" s="2665">
        <v>1</v>
      </c>
      <c r="K279" s="2489"/>
      <c r="L279" s="2489"/>
      <c r="M279" s="2142" t="s">
        <v>9800</v>
      </c>
      <c r="N279" s="2096" t="s">
        <v>621</v>
      </c>
      <c r="O279" s="2096" t="s">
        <v>596</v>
      </c>
      <c r="P279" s="2504"/>
    </row>
    <row r="280" spans="1:16" ht="12.75" customHeight="1" x14ac:dyDescent="0.2">
      <c r="A280" s="2489"/>
      <c r="B280" s="2489" t="s">
        <v>2343</v>
      </c>
      <c r="C280" s="4834" t="s">
        <v>9763</v>
      </c>
      <c r="D280" s="4834"/>
      <c r="E280" s="4834"/>
      <c r="F280" s="4834"/>
      <c r="G280" s="2095">
        <v>42635</v>
      </c>
      <c r="H280" s="2095">
        <v>42704</v>
      </c>
      <c r="I280" s="4975"/>
      <c r="J280" s="2665">
        <v>2</v>
      </c>
      <c r="K280" s="2489"/>
      <c r="L280" s="2489"/>
      <c r="M280" s="2142" t="s">
        <v>9801</v>
      </c>
      <c r="N280" s="2096" t="s">
        <v>621</v>
      </c>
      <c r="O280" s="2096" t="s">
        <v>596</v>
      </c>
      <c r="P280" s="2504" t="s">
        <v>9802</v>
      </c>
    </row>
    <row r="281" spans="1:16" x14ac:dyDescent="0.2">
      <c r="A281" s="2489"/>
      <c r="B281" s="2489" t="s">
        <v>2343</v>
      </c>
      <c r="C281" s="4834" t="s">
        <v>9763</v>
      </c>
      <c r="D281" s="4834"/>
      <c r="E281" s="4834"/>
      <c r="F281" s="4834"/>
      <c r="G281" s="2095">
        <v>42635</v>
      </c>
      <c r="H281" s="2095">
        <v>42704</v>
      </c>
      <c r="I281" s="4975"/>
      <c r="J281" s="2665">
        <v>3</v>
      </c>
      <c r="K281" s="2489"/>
      <c r="L281" s="2489"/>
      <c r="M281" s="2142" t="s">
        <v>9803</v>
      </c>
      <c r="N281" s="2096" t="s">
        <v>621</v>
      </c>
      <c r="O281" s="2096" t="s">
        <v>596</v>
      </c>
      <c r="P281" s="2504" t="s">
        <v>9804</v>
      </c>
    </row>
    <row r="282" spans="1:16" x14ac:dyDescent="0.2">
      <c r="A282" s="2489"/>
      <c r="B282" s="2489" t="s">
        <v>2343</v>
      </c>
      <c r="C282" s="4834" t="s">
        <v>9763</v>
      </c>
      <c r="D282" s="4834"/>
      <c r="E282" s="4834"/>
      <c r="F282" s="4834"/>
      <c r="G282" s="2095">
        <v>42635</v>
      </c>
      <c r="H282" s="2095">
        <v>42704</v>
      </c>
      <c r="I282" s="4975"/>
      <c r="J282" s="2665">
        <v>4</v>
      </c>
      <c r="K282" s="2489"/>
      <c r="L282" s="2489"/>
      <c r="M282" s="2142" t="s">
        <v>9805</v>
      </c>
      <c r="N282" s="2096" t="s">
        <v>621</v>
      </c>
      <c r="O282" s="2096" t="s">
        <v>596</v>
      </c>
      <c r="P282" s="2504"/>
    </row>
    <row r="283" spans="1:16" x14ac:dyDescent="0.2">
      <c r="A283" s="2489"/>
      <c r="B283" s="2489" t="s">
        <v>2343</v>
      </c>
      <c r="C283" s="4834" t="s">
        <v>9763</v>
      </c>
      <c r="D283" s="4834"/>
      <c r="E283" s="4834"/>
      <c r="F283" s="4834"/>
      <c r="G283" s="2095">
        <v>42635</v>
      </c>
      <c r="H283" s="2095">
        <v>42704</v>
      </c>
      <c r="I283" s="4975"/>
      <c r="J283" s="2665">
        <v>5</v>
      </c>
      <c r="K283" s="2489"/>
      <c r="L283" s="2489"/>
      <c r="M283" s="2142" t="s">
        <v>9806</v>
      </c>
      <c r="N283" s="2096" t="s">
        <v>621</v>
      </c>
      <c r="O283" s="2096" t="s">
        <v>596</v>
      </c>
      <c r="P283" s="2504"/>
    </row>
    <row r="284" spans="1:16" x14ac:dyDescent="0.2">
      <c r="A284" s="2489"/>
      <c r="B284" s="2489" t="s">
        <v>2343</v>
      </c>
      <c r="C284" s="4834" t="s">
        <v>9763</v>
      </c>
      <c r="D284" s="4834"/>
      <c r="E284" s="4834"/>
      <c r="F284" s="4834"/>
      <c r="G284" s="2095">
        <v>42635</v>
      </c>
      <c r="H284" s="2095">
        <v>42704</v>
      </c>
      <c r="I284" s="4975"/>
      <c r="J284" s="2665">
        <v>6</v>
      </c>
      <c r="K284" s="2489"/>
      <c r="L284" s="2489"/>
      <c r="M284" s="2142" t="s">
        <v>9807</v>
      </c>
      <c r="N284" s="2096" t="s">
        <v>621</v>
      </c>
      <c r="O284" s="2096" t="s">
        <v>596</v>
      </c>
      <c r="P284" s="2504" t="s">
        <v>9808</v>
      </c>
    </row>
    <row r="285" spans="1:16" x14ac:dyDescent="0.2">
      <c r="A285" s="2489"/>
      <c r="B285" s="2489" t="s">
        <v>2343</v>
      </c>
      <c r="C285" s="4834" t="s">
        <v>9763</v>
      </c>
      <c r="D285" s="4834"/>
      <c r="E285" s="4834"/>
      <c r="F285" s="4834"/>
      <c r="G285" s="2095">
        <v>42635</v>
      </c>
      <c r="H285" s="2095">
        <v>42704</v>
      </c>
      <c r="I285" s="4976"/>
      <c r="J285" s="2665">
        <v>7</v>
      </c>
      <c r="K285" s="2489"/>
      <c r="L285" s="2489"/>
      <c r="M285" s="2142" t="s">
        <v>9809</v>
      </c>
      <c r="N285" s="2096" t="s">
        <v>621</v>
      </c>
      <c r="O285" s="2096" t="s">
        <v>596</v>
      </c>
      <c r="P285" s="2504"/>
    </row>
    <row r="286" spans="1:16" x14ac:dyDescent="0.2">
      <c r="A286" s="2489"/>
      <c r="B286" s="2489" t="s">
        <v>2343</v>
      </c>
      <c r="C286" s="4834" t="s">
        <v>9763</v>
      </c>
      <c r="D286" s="4834"/>
      <c r="E286" s="4834"/>
      <c r="F286" s="4834"/>
      <c r="G286" s="2095">
        <v>42635</v>
      </c>
      <c r="H286" s="2095">
        <v>42704</v>
      </c>
      <c r="I286" s="4974">
        <v>564</v>
      </c>
      <c r="J286" s="2665">
        <v>1</v>
      </c>
      <c r="K286" s="2489"/>
      <c r="L286" s="2489"/>
      <c r="M286" s="2142" t="s">
        <v>9810</v>
      </c>
      <c r="N286" s="2096" t="s">
        <v>621</v>
      </c>
      <c r="O286" s="2096" t="s">
        <v>596</v>
      </c>
      <c r="P286" s="2504" t="s">
        <v>9811</v>
      </c>
    </row>
    <row r="287" spans="1:16" x14ac:dyDescent="0.2">
      <c r="A287" s="2489"/>
      <c r="B287" s="2489" t="s">
        <v>2343</v>
      </c>
      <c r="C287" s="4834" t="s">
        <v>9763</v>
      </c>
      <c r="D287" s="4834"/>
      <c r="E287" s="4834"/>
      <c r="F287" s="4834"/>
      <c r="G287" s="2095">
        <v>42635</v>
      </c>
      <c r="H287" s="2095">
        <v>42704</v>
      </c>
      <c r="I287" s="4975"/>
      <c r="J287" s="2665">
        <v>2</v>
      </c>
      <c r="K287" s="2489"/>
      <c r="L287" s="2489"/>
      <c r="M287" s="2142" t="s">
        <v>9812</v>
      </c>
      <c r="N287" s="2096" t="s">
        <v>621</v>
      </c>
      <c r="O287" s="2096" t="s">
        <v>596</v>
      </c>
      <c r="P287" s="2504"/>
    </row>
    <row r="288" spans="1:16" x14ac:dyDescent="0.2">
      <c r="A288" s="2489"/>
      <c r="B288" s="2489" t="s">
        <v>2343</v>
      </c>
      <c r="C288" s="4834" t="s">
        <v>9763</v>
      </c>
      <c r="D288" s="4834"/>
      <c r="E288" s="4834"/>
      <c r="F288" s="4834"/>
      <c r="G288" s="2095">
        <v>42635</v>
      </c>
      <c r="H288" s="2095">
        <v>42704</v>
      </c>
      <c r="I288" s="4975"/>
      <c r="J288" s="2665">
        <v>3</v>
      </c>
      <c r="K288" s="2489"/>
      <c r="L288" s="2489"/>
      <c r="M288" s="2142" t="s">
        <v>9813</v>
      </c>
      <c r="N288" s="2096" t="s">
        <v>621</v>
      </c>
      <c r="O288" s="2096" t="s">
        <v>596</v>
      </c>
      <c r="P288" s="2504"/>
    </row>
    <row r="289" spans="1:16" x14ac:dyDescent="0.2">
      <c r="A289" s="2489"/>
      <c r="B289" s="2489" t="s">
        <v>2343</v>
      </c>
      <c r="C289" s="4834" t="s">
        <v>9763</v>
      </c>
      <c r="D289" s="4834"/>
      <c r="E289" s="4834"/>
      <c r="F289" s="4834"/>
      <c r="G289" s="2095">
        <v>42635</v>
      </c>
      <c r="H289" s="2095">
        <v>42704</v>
      </c>
      <c r="I289" s="4975"/>
      <c r="J289" s="2665">
        <v>4</v>
      </c>
      <c r="K289" s="2489"/>
      <c r="L289" s="2489"/>
      <c r="M289" s="2142" t="s">
        <v>9814</v>
      </c>
      <c r="N289" s="2096" t="s">
        <v>621</v>
      </c>
      <c r="O289" s="2096" t="s">
        <v>596</v>
      </c>
      <c r="P289" s="2504" t="s">
        <v>9815</v>
      </c>
    </row>
    <row r="290" spans="1:16" ht="12.75" customHeight="1" x14ac:dyDescent="0.2">
      <c r="A290" s="2489"/>
      <c r="B290" s="2489" t="s">
        <v>2343</v>
      </c>
      <c r="C290" s="4834" t="s">
        <v>9763</v>
      </c>
      <c r="D290" s="4834"/>
      <c r="E290" s="4834"/>
      <c r="F290" s="4834"/>
      <c r="G290" s="2095">
        <v>42635</v>
      </c>
      <c r="H290" s="2095">
        <v>42704</v>
      </c>
      <c r="I290" s="4975"/>
      <c r="J290" s="2665">
        <v>5</v>
      </c>
      <c r="K290" s="2489"/>
      <c r="L290" s="2489"/>
      <c r="M290" s="2142" t="s">
        <v>9816</v>
      </c>
      <c r="N290" s="2096" t="s">
        <v>621</v>
      </c>
      <c r="O290" s="2096" t="s">
        <v>596</v>
      </c>
      <c r="P290" s="2504" t="s">
        <v>9817</v>
      </c>
    </row>
    <row r="291" spans="1:16" x14ac:dyDescent="0.2">
      <c r="A291" s="2489"/>
      <c r="B291" s="2489" t="s">
        <v>2343</v>
      </c>
      <c r="C291" s="4834" t="s">
        <v>9763</v>
      </c>
      <c r="D291" s="4834"/>
      <c r="E291" s="4834"/>
      <c r="F291" s="4834"/>
      <c r="G291" s="2095">
        <v>42635</v>
      </c>
      <c r="H291" s="2095">
        <v>42704</v>
      </c>
      <c r="I291" s="4975"/>
      <c r="J291" s="2665">
        <v>6</v>
      </c>
      <c r="K291" s="2489"/>
      <c r="L291" s="2489"/>
      <c r="M291" s="2142" t="s">
        <v>9818</v>
      </c>
      <c r="N291" s="2096" t="s">
        <v>621</v>
      </c>
      <c r="O291" s="2096" t="s">
        <v>596</v>
      </c>
      <c r="P291" s="2504"/>
    </row>
    <row r="292" spans="1:16" x14ac:dyDescent="0.2">
      <c r="A292" s="2489"/>
      <c r="B292" s="2489" t="s">
        <v>2343</v>
      </c>
      <c r="C292" s="4834" t="s">
        <v>9763</v>
      </c>
      <c r="D292" s="4834"/>
      <c r="E292" s="4834"/>
      <c r="F292" s="4834"/>
      <c r="G292" s="2095">
        <v>42635</v>
      </c>
      <c r="H292" s="2095">
        <v>42704</v>
      </c>
      <c r="I292" s="4976"/>
      <c r="J292" s="2665">
        <v>7</v>
      </c>
      <c r="K292" s="2489"/>
      <c r="L292" s="2489"/>
      <c r="M292" s="2142" t="s">
        <v>9819</v>
      </c>
      <c r="N292" s="2096" t="s">
        <v>621</v>
      </c>
      <c r="O292" s="2096" t="s">
        <v>596</v>
      </c>
      <c r="P292" s="2504"/>
    </row>
    <row r="293" spans="1:16" x14ac:dyDescent="0.2">
      <c r="A293" s="2489"/>
      <c r="B293" s="2489" t="s">
        <v>2343</v>
      </c>
      <c r="C293" s="4834" t="s">
        <v>9763</v>
      </c>
      <c r="D293" s="4834"/>
      <c r="E293" s="4834"/>
      <c r="F293" s="4834"/>
      <c r="G293" s="2095">
        <v>42635</v>
      </c>
      <c r="H293" s="2095">
        <v>42704</v>
      </c>
      <c r="I293" s="4974">
        <v>565</v>
      </c>
      <c r="J293" s="2665">
        <v>1</v>
      </c>
      <c r="K293" s="2489"/>
      <c r="L293" s="2489"/>
      <c r="M293" s="2142" t="s">
        <v>9820</v>
      </c>
      <c r="N293" s="2096" t="s">
        <v>621</v>
      </c>
      <c r="O293" s="2096" t="s">
        <v>596</v>
      </c>
      <c r="P293" s="2504" t="s">
        <v>9821</v>
      </c>
    </row>
    <row r="294" spans="1:16" x14ac:dyDescent="0.2">
      <c r="A294" s="2489"/>
      <c r="B294" s="2489" t="s">
        <v>2343</v>
      </c>
      <c r="C294" s="4834" t="s">
        <v>9763</v>
      </c>
      <c r="D294" s="4834"/>
      <c r="E294" s="4834"/>
      <c r="F294" s="4834"/>
      <c r="G294" s="2095">
        <v>42635</v>
      </c>
      <c r="H294" s="2095">
        <v>42704</v>
      </c>
      <c r="I294" s="4975"/>
      <c r="J294" s="2665">
        <v>2</v>
      </c>
      <c r="K294" s="2489"/>
      <c r="L294" s="2489"/>
      <c r="M294" s="2142" t="s">
        <v>9822</v>
      </c>
      <c r="N294" s="2096" t="s">
        <v>621</v>
      </c>
      <c r="O294" s="2096" t="s">
        <v>596</v>
      </c>
      <c r="P294" s="2504" t="s">
        <v>9823</v>
      </c>
    </row>
    <row r="295" spans="1:16" x14ac:dyDescent="0.2">
      <c r="A295" s="2489"/>
      <c r="B295" s="2489" t="s">
        <v>2343</v>
      </c>
      <c r="C295" s="4834" t="s">
        <v>9763</v>
      </c>
      <c r="D295" s="4834"/>
      <c r="E295" s="4834"/>
      <c r="F295" s="4834"/>
      <c r="G295" s="2095">
        <v>42635</v>
      </c>
      <c r="H295" s="2095">
        <v>42704</v>
      </c>
      <c r="I295" s="4975"/>
      <c r="J295" s="2665">
        <v>3</v>
      </c>
      <c r="K295" s="2489"/>
      <c r="L295" s="2489"/>
      <c r="M295" s="2142" t="s">
        <v>9824</v>
      </c>
      <c r="N295" s="2096" t="s">
        <v>621</v>
      </c>
      <c r="O295" s="2096" t="s">
        <v>596</v>
      </c>
      <c r="P295" s="2504"/>
    </row>
    <row r="296" spans="1:16" x14ac:dyDescent="0.2">
      <c r="A296" s="2489"/>
      <c r="B296" s="2489" t="s">
        <v>2343</v>
      </c>
      <c r="C296" s="4834" t="s">
        <v>9763</v>
      </c>
      <c r="D296" s="4834"/>
      <c r="E296" s="4834"/>
      <c r="F296" s="4834"/>
      <c r="G296" s="2095">
        <v>42635</v>
      </c>
      <c r="H296" s="2095">
        <v>42704</v>
      </c>
      <c r="I296" s="4975"/>
      <c r="J296" s="2665">
        <v>4</v>
      </c>
      <c r="K296" s="2489"/>
      <c r="L296" s="2489"/>
      <c r="M296" s="2142" t="s">
        <v>9825</v>
      </c>
      <c r="N296" s="2096" t="s">
        <v>621</v>
      </c>
      <c r="O296" s="2096" t="s">
        <v>596</v>
      </c>
      <c r="P296" s="2504"/>
    </row>
    <row r="297" spans="1:16" x14ac:dyDescent="0.2">
      <c r="A297" s="2489"/>
      <c r="B297" s="2489" t="s">
        <v>2343</v>
      </c>
      <c r="C297" s="4834" t="s">
        <v>9763</v>
      </c>
      <c r="D297" s="4834"/>
      <c r="E297" s="4834"/>
      <c r="F297" s="4834"/>
      <c r="G297" s="2095">
        <v>42635</v>
      </c>
      <c r="H297" s="2095">
        <v>42704</v>
      </c>
      <c r="I297" s="4975"/>
      <c r="J297" s="2665">
        <v>5</v>
      </c>
      <c r="K297" s="2489"/>
      <c r="L297" s="2489"/>
      <c r="M297" s="2142" t="s">
        <v>9826</v>
      </c>
      <c r="N297" s="2096" t="s">
        <v>621</v>
      </c>
      <c r="O297" s="2096" t="s">
        <v>596</v>
      </c>
      <c r="P297" s="2504" t="s">
        <v>9827</v>
      </c>
    </row>
    <row r="298" spans="1:16" x14ac:dyDescent="0.2">
      <c r="A298" s="2489"/>
      <c r="B298" s="2489" t="s">
        <v>2343</v>
      </c>
      <c r="C298" s="4834" t="s">
        <v>9763</v>
      </c>
      <c r="D298" s="4834"/>
      <c r="E298" s="4834"/>
      <c r="F298" s="4834"/>
      <c r="G298" s="2095">
        <v>42635</v>
      </c>
      <c r="H298" s="2095">
        <v>42704</v>
      </c>
      <c r="I298" s="4975"/>
      <c r="J298" s="2665">
        <v>6</v>
      </c>
      <c r="K298" s="2489"/>
      <c r="L298" s="2489"/>
      <c r="M298" s="2142" t="s">
        <v>9828</v>
      </c>
      <c r="N298" s="2096" t="s">
        <v>621</v>
      </c>
      <c r="O298" s="2096" t="s">
        <v>596</v>
      </c>
      <c r="P298" s="2504"/>
    </row>
    <row r="299" spans="1:16" x14ac:dyDescent="0.2">
      <c r="A299" s="2489"/>
      <c r="B299" s="2489" t="s">
        <v>2343</v>
      </c>
      <c r="C299" s="4834" t="s">
        <v>9763</v>
      </c>
      <c r="D299" s="4834"/>
      <c r="E299" s="4834"/>
      <c r="F299" s="4834"/>
      <c r="G299" s="2095">
        <v>42635</v>
      </c>
      <c r="H299" s="2095">
        <v>42704</v>
      </c>
      <c r="I299" s="4976"/>
      <c r="J299" s="2665">
        <v>7</v>
      </c>
      <c r="K299" s="2489"/>
      <c r="L299" s="2489"/>
      <c r="M299" s="2142" t="s">
        <v>9829</v>
      </c>
      <c r="N299" s="2096" t="s">
        <v>621</v>
      </c>
      <c r="O299" s="2096" t="s">
        <v>596</v>
      </c>
      <c r="P299" s="2504"/>
    </row>
    <row r="300" spans="1:16" x14ac:dyDescent="0.2">
      <c r="A300" s="2489"/>
      <c r="B300" s="2489" t="s">
        <v>2343</v>
      </c>
      <c r="C300" s="4834" t="s">
        <v>9763</v>
      </c>
      <c r="D300" s="4834"/>
      <c r="E300" s="4834"/>
      <c r="F300" s="4834"/>
      <c r="G300" s="2095">
        <v>42635</v>
      </c>
      <c r="H300" s="2095">
        <v>42704</v>
      </c>
      <c r="I300" s="4974">
        <v>566</v>
      </c>
      <c r="J300" s="2665">
        <v>1</v>
      </c>
      <c r="K300" s="2489"/>
      <c r="L300" s="2489"/>
      <c r="M300" s="2142" t="s">
        <v>9830</v>
      </c>
      <c r="N300" s="2096" t="s">
        <v>621</v>
      </c>
      <c r="O300" s="2096" t="s">
        <v>596</v>
      </c>
      <c r="P300" s="2504"/>
    </row>
    <row r="301" spans="1:16" x14ac:dyDescent="0.2">
      <c r="A301" s="2489"/>
      <c r="B301" s="2489" t="s">
        <v>2343</v>
      </c>
      <c r="C301" s="4834" t="s">
        <v>9763</v>
      </c>
      <c r="D301" s="4834"/>
      <c r="E301" s="4834"/>
      <c r="F301" s="4834"/>
      <c r="G301" s="2095">
        <v>42635</v>
      </c>
      <c r="H301" s="2095">
        <v>42704</v>
      </c>
      <c r="I301" s="4975"/>
      <c r="J301" s="2665">
        <v>2</v>
      </c>
      <c r="K301" s="2489"/>
      <c r="L301" s="2489"/>
      <c r="M301" s="2142" t="s">
        <v>9831</v>
      </c>
      <c r="N301" s="2096" t="s">
        <v>621</v>
      </c>
      <c r="O301" s="2096" t="s">
        <v>596</v>
      </c>
      <c r="P301" s="2504"/>
    </row>
    <row r="302" spans="1:16" ht="15" customHeight="1" x14ac:dyDescent="0.2">
      <c r="A302" s="2489"/>
      <c r="B302" s="2489" t="s">
        <v>2343</v>
      </c>
      <c r="C302" s="2489" t="s">
        <v>9832</v>
      </c>
      <c r="D302" s="2489"/>
      <c r="E302" s="2489"/>
      <c r="F302" s="2489"/>
      <c r="G302" s="2095">
        <v>42635</v>
      </c>
      <c r="H302" s="2095">
        <v>42704</v>
      </c>
      <c r="I302" s="4975"/>
      <c r="J302" s="2665">
        <v>3</v>
      </c>
      <c r="K302" s="2489"/>
      <c r="L302" s="2489"/>
      <c r="M302" s="2142" t="s">
        <v>9833</v>
      </c>
      <c r="N302" s="2096" t="s">
        <v>621</v>
      </c>
      <c r="O302" s="2096" t="s">
        <v>596</v>
      </c>
      <c r="P302" s="2504"/>
    </row>
    <row r="303" spans="1:16" ht="15" customHeight="1" x14ac:dyDescent="0.2">
      <c r="A303" s="2489"/>
      <c r="B303" s="2489" t="s">
        <v>2343</v>
      </c>
      <c r="C303" s="2489" t="s">
        <v>9832</v>
      </c>
      <c r="D303" s="2489"/>
      <c r="E303" s="2489"/>
      <c r="F303" s="2489"/>
      <c r="G303" s="2095">
        <v>42635</v>
      </c>
      <c r="H303" s="2095">
        <v>42704</v>
      </c>
      <c r="I303" s="4975"/>
      <c r="J303" s="2665">
        <v>4</v>
      </c>
      <c r="K303" s="2489"/>
      <c r="L303" s="2489"/>
      <c r="M303" s="2142" t="s">
        <v>9834</v>
      </c>
      <c r="N303" s="2096" t="s">
        <v>621</v>
      </c>
      <c r="O303" s="2096" t="s">
        <v>596</v>
      </c>
      <c r="P303" s="2504" t="s">
        <v>9835</v>
      </c>
    </row>
    <row r="304" spans="1:16" ht="15" customHeight="1" x14ac:dyDescent="0.2">
      <c r="A304" s="2489"/>
      <c r="B304" s="2489" t="s">
        <v>2343</v>
      </c>
      <c r="C304" s="2489" t="s">
        <v>9832</v>
      </c>
      <c r="D304" s="2489"/>
      <c r="E304" s="2489"/>
      <c r="F304" s="2489"/>
      <c r="G304" s="2095">
        <v>42635</v>
      </c>
      <c r="H304" s="2095">
        <v>42704</v>
      </c>
      <c r="I304" s="4975"/>
      <c r="J304" s="2665">
        <v>5</v>
      </c>
      <c r="K304" s="2489"/>
      <c r="L304" s="2489"/>
      <c r="M304" s="2142" t="s">
        <v>9836</v>
      </c>
      <c r="N304" s="2096" t="s">
        <v>621</v>
      </c>
      <c r="O304" s="2096" t="s">
        <v>596</v>
      </c>
      <c r="P304" s="2157" t="s">
        <v>9837</v>
      </c>
    </row>
    <row r="305" spans="1:16" ht="17.25" customHeight="1" x14ac:dyDescent="0.2">
      <c r="A305" s="2489"/>
      <c r="B305" s="2489" t="s">
        <v>2343</v>
      </c>
      <c r="C305" s="2489" t="s">
        <v>9832</v>
      </c>
      <c r="D305" s="2489"/>
      <c r="E305" s="2489"/>
      <c r="F305" s="2489"/>
      <c r="G305" s="2095">
        <v>42635</v>
      </c>
      <c r="H305" s="2095">
        <v>42704</v>
      </c>
      <c r="I305" s="4975"/>
      <c r="J305" s="2665">
        <v>6</v>
      </c>
      <c r="K305" s="2489"/>
      <c r="L305" s="2489"/>
      <c r="M305" s="2142" t="s">
        <v>9838</v>
      </c>
      <c r="N305" s="2096" t="s">
        <v>621</v>
      </c>
      <c r="O305" s="2096" t="s">
        <v>596</v>
      </c>
      <c r="P305" s="2504" t="s">
        <v>9839</v>
      </c>
    </row>
    <row r="306" spans="1:16" ht="12.75" customHeight="1" x14ac:dyDescent="0.2">
      <c r="A306" s="2489"/>
      <c r="B306" s="2489" t="s">
        <v>2343</v>
      </c>
      <c r="C306" s="2489" t="s">
        <v>9832</v>
      </c>
      <c r="D306" s="2489"/>
      <c r="E306" s="2489"/>
      <c r="F306" s="2489"/>
      <c r="G306" s="2095">
        <v>42635</v>
      </c>
      <c r="H306" s="2095">
        <v>42704</v>
      </c>
      <c r="I306" s="4976"/>
      <c r="J306" s="2665">
        <v>7</v>
      </c>
      <c r="K306" s="2489"/>
      <c r="L306" s="2489"/>
      <c r="M306" s="2142" t="s">
        <v>9840</v>
      </c>
      <c r="N306" s="2096" t="s">
        <v>621</v>
      </c>
      <c r="O306" s="2096" t="s">
        <v>596</v>
      </c>
      <c r="P306" s="2504" t="s">
        <v>9841</v>
      </c>
    </row>
    <row r="307" spans="1:16" ht="15" customHeight="1" x14ac:dyDescent="0.2">
      <c r="A307" s="2489"/>
      <c r="B307" s="2489" t="s">
        <v>2343</v>
      </c>
      <c r="C307" s="2489" t="s">
        <v>9832</v>
      </c>
      <c r="D307" s="2489"/>
      <c r="E307" s="2489"/>
      <c r="F307" s="2489"/>
      <c r="G307" s="2095">
        <v>42635</v>
      </c>
      <c r="H307" s="2095">
        <v>42704</v>
      </c>
      <c r="I307" s="4974">
        <v>567</v>
      </c>
      <c r="J307" s="2665">
        <v>1</v>
      </c>
      <c r="K307" s="2489"/>
      <c r="L307" s="2489"/>
      <c r="M307" s="2142" t="s">
        <v>9842</v>
      </c>
      <c r="N307" s="2096" t="s">
        <v>621</v>
      </c>
      <c r="O307" s="2096" t="s">
        <v>596</v>
      </c>
      <c r="P307" s="2504" t="s">
        <v>9843</v>
      </c>
    </row>
    <row r="308" spans="1:16" x14ac:dyDescent="0.2">
      <c r="A308" s="2489"/>
      <c r="B308" s="2489" t="s">
        <v>2343</v>
      </c>
      <c r="C308" s="2489" t="s">
        <v>9832</v>
      </c>
      <c r="D308" s="2489"/>
      <c r="E308" s="2489"/>
      <c r="F308" s="2489"/>
      <c r="G308" s="2095">
        <v>42635</v>
      </c>
      <c r="H308" s="2095">
        <v>42704</v>
      </c>
      <c r="I308" s="4975"/>
      <c r="J308" s="2665">
        <v>2</v>
      </c>
      <c r="K308" s="2489"/>
      <c r="L308" s="2489"/>
      <c r="M308" s="2142" t="s">
        <v>9844</v>
      </c>
      <c r="N308" s="2096" t="s">
        <v>621</v>
      </c>
      <c r="O308" s="2096" t="s">
        <v>596</v>
      </c>
      <c r="P308" s="2504" t="s">
        <v>9845</v>
      </c>
    </row>
    <row r="309" spans="1:16" x14ac:dyDescent="0.2">
      <c r="A309" s="2489"/>
      <c r="B309" s="2489" t="s">
        <v>2343</v>
      </c>
      <c r="C309" s="2489" t="s">
        <v>9832</v>
      </c>
      <c r="D309" s="2489"/>
      <c r="E309" s="2489"/>
      <c r="F309" s="2489"/>
      <c r="G309" s="2095">
        <v>42635</v>
      </c>
      <c r="H309" s="2095">
        <v>42704</v>
      </c>
      <c r="I309" s="4975"/>
      <c r="J309" s="2665">
        <v>3</v>
      </c>
      <c r="K309" s="2489"/>
      <c r="L309" s="2489"/>
      <c r="M309" s="2142" t="s">
        <v>9846</v>
      </c>
      <c r="N309" s="2096" t="s">
        <v>621</v>
      </c>
      <c r="O309" s="2096" t="s">
        <v>596</v>
      </c>
      <c r="P309" s="2504" t="s">
        <v>9847</v>
      </c>
    </row>
    <row r="310" spans="1:16" x14ac:dyDescent="0.2">
      <c r="A310" s="2489"/>
      <c r="B310" s="2489" t="s">
        <v>2343</v>
      </c>
      <c r="C310" s="2489" t="s">
        <v>9832</v>
      </c>
      <c r="D310" s="2489"/>
      <c r="E310" s="2489"/>
      <c r="F310" s="2489"/>
      <c r="G310" s="2095">
        <v>42635</v>
      </c>
      <c r="H310" s="2095">
        <v>42704</v>
      </c>
      <c r="I310" s="4975"/>
      <c r="J310" s="2665">
        <v>4</v>
      </c>
      <c r="K310" s="2489"/>
      <c r="L310" s="2489"/>
      <c r="M310" s="2142" t="s">
        <v>9848</v>
      </c>
      <c r="N310" s="2096" t="s">
        <v>621</v>
      </c>
      <c r="O310" s="2096" t="s">
        <v>596</v>
      </c>
      <c r="P310" s="2504"/>
    </row>
    <row r="311" spans="1:16" x14ac:dyDescent="0.2">
      <c r="A311" s="2489"/>
      <c r="B311" s="2489" t="s">
        <v>2343</v>
      </c>
      <c r="C311" s="2489" t="s">
        <v>9832</v>
      </c>
      <c r="D311" s="2489"/>
      <c r="E311" s="2489"/>
      <c r="F311" s="2489"/>
      <c r="G311" s="2095">
        <v>42635</v>
      </c>
      <c r="H311" s="2095">
        <v>42704</v>
      </c>
      <c r="I311" s="4975"/>
      <c r="J311" s="2665">
        <v>5</v>
      </c>
      <c r="K311" s="2489"/>
      <c r="L311" s="2489"/>
      <c r="M311" s="2142" t="s">
        <v>9849</v>
      </c>
      <c r="N311" s="2096" t="s">
        <v>621</v>
      </c>
      <c r="O311" s="2096" t="s">
        <v>596</v>
      </c>
      <c r="P311" s="2504"/>
    </row>
    <row r="312" spans="1:16" x14ac:dyDescent="0.2">
      <c r="A312" s="2489"/>
      <c r="B312" s="2489" t="s">
        <v>2343</v>
      </c>
      <c r="C312" s="2489" t="s">
        <v>9832</v>
      </c>
      <c r="D312" s="2489"/>
      <c r="E312" s="2489"/>
      <c r="F312" s="2489"/>
      <c r="G312" s="2095">
        <v>42635</v>
      </c>
      <c r="H312" s="2095">
        <v>42704</v>
      </c>
      <c r="I312" s="4975"/>
      <c r="J312" s="2665">
        <v>6</v>
      </c>
      <c r="K312" s="2489"/>
      <c r="L312" s="2489"/>
      <c r="M312" s="2142" t="s">
        <v>9850</v>
      </c>
      <c r="N312" s="2096" t="s">
        <v>621</v>
      </c>
      <c r="O312" s="2096" t="s">
        <v>596</v>
      </c>
      <c r="P312" s="2504"/>
    </row>
    <row r="313" spans="1:16" x14ac:dyDescent="0.2">
      <c r="A313" s="2489"/>
      <c r="B313" s="2489" t="s">
        <v>2343</v>
      </c>
      <c r="C313" s="2489" t="s">
        <v>9832</v>
      </c>
      <c r="D313" s="2489"/>
      <c r="E313" s="2489"/>
      <c r="F313" s="2489"/>
      <c r="G313" s="2095">
        <v>42635</v>
      </c>
      <c r="H313" s="2095">
        <v>42704</v>
      </c>
      <c r="I313" s="4976"/>
      <c r="J313" s="2665">
        <v>7</v>
      </c>
      <c r="K313" s="2489"/>
      <c r="L313" s="2489"/>
      <c r="M313" s="2142" t="s">
        <v>9851</v>
      </c>
      <c r="N313" s="2096" t="s">
        <v>621</v>
      </c>
      <c r="O313" s="2096" t="s">
        <v>596</v>
      </c>
      <c r="P313" s="2504" t="s">
        <v>9852</v>
      </c>
    </row>
    <row r="314" spans="1:16" x14ac:dyDescent="0.2">
      <c r="A314" s="2489"/>
      <c r="B314" s="2489" t="s">
        <v>2343</v>
      </c>
      <c r="C314" s="4834" t="s">
        <v>9853</v>
      </c>
      <c r="D314" s="4834"/>
      <c r="E314" s="4834"/>
      <c r="F314" s="4834"/>
      <c r="G314" s="2095">
        <v>42635</v>
      </c>
      <c r="H314" s="2095">
        <v>42704</v>
      </c>
      <c r="I314" s="4974">
        <v>568</v>
      </c>
      <c r="J314" s="4974">
        <v>1</v>
      </c>
      <c r="K314" s="2489"/>
      <c r="L314" s="2489"/>
      <c r="M314" s="2489">
        <v>169</v>
      </c>
      <c r="N314" s="2096" t="s">
        <v>621</v>
      </c>
      <c r="O314" s="2096" t="s">
        <v>596</v>
      </c>
      <c r="P314" s="2504"/>
    </row>
    <row r="315" spans="1:16" x14ac:dyDescent="0.2">
      <c r="A315" s="2489"/>
      <c r="B315" s="2489" t="s">
        <v>2343</v>
      </c>
      <c r="C315" s="4834" t="s">
        <v>9854</v>
      </c>
      <c r="D315" s="4834"/>
      <c r="E315" s="4834"/>
      <c r="F315" s="4834"/>
      <c r="G315" s="2095">
        <v>42646</v>
      </c>
      <c r="H315" s="2095">
        <v>42704</v>
      </c>
      <c r="I315" s="4975"/>
      <c r="J315" s="4976"/>
      <c r="K315" s="2489"/>
      <c r="L315" s="2489"/>
      <c r="M315" s="2142" t="s">
        <v>9855</v>
      </c>
      <c r="N315" s="2096" t="s">
        <v>621</v>
      </c>
      <c r="O315" s="2096" t="s">
        <v>596</v>
      </c>
      <c r="P315" s="2504"/>
    </row>
    <row r="316" spans="1:16" ht="12.75" customHeight="1" x14ac:dyDescent="0.2">
      <c r="A316" s="2489"/>
      <c r="B316" s="2489" t="s">
        <v>2343</v>
      </c>
      <c r="C316" s="4834" t="s">
        <v>9854</v>
      </c>
      <c r="D316" s="4834"/>
      <c r="E316" s="4834"/>
      <c r="F316" s="4834"/>
      <c r="G316" s="2095">
        <v>42646</v>
      </c>
      <c r="H316" s="2095">
        <v>42704</v>
      </c>
      <c r="I316" s="4975"/>
      <c r="J316" s="5297">
        <v>2</v>
      </c>
      <c r="K316" s="2489"/>
      <c r="L316" s="2489"/>
      <c r="M316" s="2142" t="s">
        <v>9856</v>
      </c>
      <c r="N316" s="2096" t="s">
        <v>621</v>
      </c>
      <c r="O316" s="2096" t="s">
        <v>596</v>
      </c>
      <c r="P316" s="2504"/>
    </row>
    <row r="317" spans="1:16" x14ac:dyDescent="0.2">
      <c r="A317" s="2841"/>
      <c r="B317" s="2841" t="s">
        <v>2343</v>
      </c>
      <c r="C317" s="5379" t="s">
        <v>9857</v>
      </c>
      <c r="D317" s="5379"/>
      <c r="E317" s="5379"/>
      <c r="F317" s="5379"/>
      <c r="G317" s="2842">
        <v>42646</v>
      </c>
      <c r="H317" s="2842">
        <v>42735</v>
      </c>
      <c r="I317" s="4975"/>
      <c r="J317" s="5299"/>
      <c r="K317" s="2841"/>
      <c r="L317" s="2841"/>
      <c r="M317" s="2843">
        <v>79</v>
      </c>
      <c r="N317" s="2844" t="s">
        <v>621</v>
      </c>
      <c r="O317" s="2844" t="s">
        <v>596</v>
      </c>
      <c r="P317" s="2055"/>
    </row>
    <row r="318" spans="1:16" x14ac:dyDescent="0.2">
      <c r="A318" s="2489"/>
      <c r="B318" s="2489" t="s">
        <v>2343</v>
      </c>
      <c r="C318" s="4834" t="s">
        <v>9858</v>
      </c>
      <c r="D318" s="4834"/>
      <c r="E318" s="4834"/>
      <c r="F318" s="4834"/>
      <c r="G318" s="2095">
        <v>42646</v>
      </c>
      <c r="H318" s="2095">
        <v>42704</v>
      </c>
      <c r="I318" s="4975"/>
      <c r="J318" s="4974">
        <v>3</v>
      </c>
      <c r="K318" s="2489"/>
      <c r="L318" s="2489"/>
      <c r="M318" s="2489">
        <v>175</v>
      </c>
      <c r="N318" s="2096" t="s">
        <v>621</v>
      </c>
      <c r="O318" s="2096" t="s">
        <v>596</v>
      </c>
      <c r="P318" s="2504"/>
    </row>
    <row r="319" spans="1:16" x14ac:dyDescent="0.2">
      <c r="A319" s="2489"/>
      <c r="B319" s="2489" t="s">
        <v>2343</v>
      </c>
      <c r="C319" s="4834" t="s">
        <v>9859</v>
      </c>
      <c r="D319" s="4834"/>
      <c r="E319" s="4834"/>
      <c r="F319" s="4834"/>
      <c r="G319" s="2095">
        <v>42646</v>
      </c>
      <c r="H319" s="2095">
        <v>42735</v>
      </c>
      <c r="I319" s="4975"/>
      <c r="J319" s="4976"/>
      <c r="K319" s="2489"/>
      <c r="L319" s="2489"/>
      <c r="M319" s="2489">
        <v>50</v>
      </c>
      <c r="N319" s="2096" t="s">
        <v>621</v>
      </c>
      <c r="O319" s="2096" t="s">
        <v>596</v>
      </c>
      <c r="P319" s="2504"/>
    </row>
    <row r="320" spans="1:16" x14ac:dyDescent="0.2">
      <c r="A320" s="2841"/>
      <c r="B320" s="2841" t="s">
        <v>2343</v>
      </c>
      <c r="C320" s="5379" t="s">
        <v>9860</v>
      </c>
      <c r="D320" s="5379"/>
      <c r="E320" s="5379"/>
      <c r="F320" s="5379"/>
      <c r="G320" s="2842">
        <v>42657</v>
      </c>
      <c r="H320" s="2842">
        <v>42735</v>
      </c>
      <c r="I320" s="4975"/>
      <c r="J320" s="5297">
        <v>4</v>
      </c>
      <c r="K320" s="2841"/>
      <c r="L320" s="2841"/>
      <c r="M320" s="2841">
        <v>91</v>
      </c>
      <c r="N320" s="2844" t="s">
        <v>621</v>
      </c>
      <c r="O320" s="2844" t="s">
        <v>596</v>
      </c>
      <c r="P320" s="2055"/>
    </row>
    <row r="321" spans="1:16" x14ac:dyDescent="0.2">
      <c r="A321" s="2489"/>
      <c r="B321" s="2489" t="s">
        <v>2343</v>
      </c>
      <c r="C321" s="2489" t="s">
        <v>9861</v>
      </c>
      <c r="D321" s="2489"/>
      <c r="E321" s="2489"/>
      <c r="F321" s="2489"/>
      <c r="G321" s="2095">
        <v>42664</v>
      </c>
      <c r="H321" s="2095">
        <v>42704</v>
      </c>
      <c r="I321" s="4975"/>
      <c r="J321" s="5299"/>
      <c r="K321" s="2489"/>
      <c r="L321" s="2489"/>
      <c r="M321" s="2142" t="s">
        <v>9862</v>
      </c>
      <c r="N321" s="2096" t="s">
        <v>621</v>
      </c>
      <c r="O321" s="2096" t="s">
        <v>596</v>
      </c>
      <c r="P321" s="2504"/>
    </row>
    <row r="322" spans="1:16" x14ac:dyDescent="0.2">
      <c r="A322" s="2489"/>
      <c r="B322" s="2489" t="s">
        <v>2343</v>
      </c>
      <c r="C322" s="2489" t="s">
        <v>9861</v>
      </c>
      <c r="D322" s="2489"/>
      <c r="E322" s="2489"/>
      <c r="F322" s="2489"/>
      <c r="G322" s="2095">
        <v>42664</v>
      </c>
      <c r="H322" s="2095">
        <v>42704</v>
      </c>
      <c r="I322" s="4975"/>
      <c r="J322" s="2665">
        <v>5</v>
      </c>
      <c r="K322" s="2489"/>
      <c r="L322" s="2489"/>
      <c r="M322" s="2142" t="s">
        <v>9863</v>
      </c>
      <c r="N322" s="2096" t="s">
        <v>621</v>
      </c>
      <c r="O322" s="2096" t="s">
        <v>596</v>
      </c>
      <c r="P322" s="2504"/>
    </row>
    <row r="323" spans="1:16" x14ac:dyDescent="0.2">
      <c r="A323" s="2489"/>
      <c r="B323" s="2489" t="s">
        <v>2343</v>
      </c>
      <c r="C323" s="2489" t="s">
        <v>9861</v>
      </c>
      <c r="D323" s="2489"/>
      <c r="E323" s="2489"/>
      <c r="F323" s="2489"/>
      <c r="G323" s="2095">
        <v>42664</v>
      </c>
      <c r="H323" s="2095">
        <v>42704</v>
      </c>
      <c r="I323" s="4975"/>
      <c r="J323" s="4974">
        <v>6</v>
      </c>
      <c r="K323" s="2489"/>
      <c r="L323" s="2489"/>
      <c r="M323" s="2142" t="s">
        <v>9864</v>
      </c>
      <c r="N323" s="2096" t="s">
        <v>621</v>
      </c>
      <c r="O323" s="2096" t="s">
        <v>596</v>
      </c>
      <c r="P323" s="2504"/>
    </row>
    <row r="324" spans="1:16" x14ac:dyDescent="0.2">
      <c r="A324" s="2489"/>
      <c r="B324" s="2489" t="s">
        <v>2343</v>
      </c>
      <c r="C324" s="2489" t="s">
        <v>9865</v>
      </c>
      <c r="D324" s="2489"/>
      <c r="E324" s="2489"/>
      <c r="F324" s="2489"/>
      <c r="G324" s="2095">
        <v>42664</v>
      </c>
      <c r="H324" s="2095">
        <v>42735</v>
      </c>
      <c r="I324" s="4975"/>
      <c r="J324" s="4976"/>
      <c r="K324" s="2489"/>
      <c r="L324" s="2489"/>
      <c r="M324" s="2142" t="s">
        <v>9866</v>
      </c>
      <c r="N324" s="2096" t="s">
        <v>621</v>
      </c>
      <c r="O324" s="2096" t="s">
        <v>596</v>
      </c>
      <c r="P324" s="2504"/>
    </row>
    <row r="325" spans="1:16" ht="12.75" customHeight="1" x14ac:dyDescent="0.2">
      <c r="A325" s="2489"/>
      <c r="B325" s="2489" t="s">
        <v>2343</v>
      </c>
      <c r="C325" s="2489" t="s">
        <v>9865</v>
      </c>
      <c r="D325" s="2489"/>
      <c r="E325" s="2489"/>
      <c r="F325" s="2489"/>
      <c r="G325" s="2095">
        <v>42664</v>
      </c>
      <c r="H325" s="2095">
        <v>42735</v>
      </c>
      <c r="I325" s="4976"/>
      <c r="J325" s="2664">
        <v>7</v>
      </c>
      <c r="K325" s="2489"/>
      <c r="L325" s="2489"/>
      <c r="M325" s="2142" t="s">
        <v>9867</v>
      </c>
      <c r="N325" s="2096" t="s">
        <v>621</v>
      </c>
      <c r="O325" s="2096" t="s">
        <v>596</v>
      </c>
      <c r="P325" s="2504"/>
    </row>
    <row r="326" spans="1:16" x14ac:dyDescent="0.2">
      <c r="A326" s="2489"/>
      <c r="B326" s="2489" t="s">
        <v>2343</v>
      </c>
      <c r="C326" s="2489" t="s">
        <v>9865</v>
      </c>
      <c r="D326" s="2489"/>
      <c r="E326" s="2489"/>
      <c r="F326" s="2489"/>
      <c r="G326" s="2095">
        <v>42664</v>
      </c>
      <c r="H326" s="2095">
        <v>42735</v>
      </c>
      <c r="I326" s="4974">
        <v>569</v>
      </c>
      <c r="J326" s="2664">
        <v>1</v>
      </c>
      <c r="K326" s="2489"/>
      <c r="L326" s="2489"/>
      <c r="M326" s="2142" t="s">
        <v>9868</v>
      </c>
      <c r="N326" s="2096" t="s">
        <v>621</v>
      </c>
      <c r="O326" s="2096" t="s">
        <v>596</v>
      </c>
      <c r="P326" s="2504"/>
    </row>
    <row r="327" spans="1:16" x14ac:dyDescent="0.2">
      <c r="A327" s="2489"/>
      <c r="B327" s="2489" t="s">
        <v>2343</v>
      </c>
      <c r="C327" s="4834" t="s">
        <v>9869</v>
      </c>
      <c r="D327" s="4834"/>
      <c r="E327" s="4834"/>
      <c r="F327" s="4834"/>
      <c r="G327" s="2095">
        <v>42664</v>
      </c>
      <c r="H327" s="2095">
        <v>42724</v>
      </c>
      <c r="I327" s="4975"/>
      <c r="J327" s="5297">
        <v>2</v>
      </c>
      <c r="K327" s="2489"/>
      <c r="L327" s="2489"/>
      <c r="M327" s="2489">
        <v>40</v>
      </c>
      <c r="N327" s="2096" t="s">
        <v>621</v>
      </c>
      <c r="O327" s="2096" t="s">
        <v>596</v>
      </c>
      <c r="P327" s="2504"/>
    </row>
    <row r="328" spans="1:16" x14ac:dyDescent="0.2">
      <c r="A328" s="2489"/>
      <c r="B328" s="2489" t="s">
        <v>2343</v>
      </c>
      <c r="C328" s="4834" t="s">
        <v>9870</v>
      </c>
      <c r="D328" s="4834"/>
      <c r="E328" s="4834"/>
      <c r="F328" s="4834"/>
      <c r="G328" s="2095">
        <v>42664</v>
      </c>
      <c r="H328" s="2095">
        <v>42724</v>
      </c>
      <c r="I328" s="4975"/>
      <c r="J328" s="5298"/>
      <c r="K328" s="2489"/>
      <c r="L328" s="2489"/>
      <c r="M328" s="2489">
        <v>46</v>
      </c>
      <c r="N328" s="2096" t="s">
        <v>621</v>
      </c>
      <c r="O328" s="2096" t="s">
        <v>596</v>
      </c>
      <c r="P328" s="2504"/>
    </row>
    <row r="329" spans="1:16" x14ac:dyDescent="0.2">
      <c r="A329" s="2489"/>
      <c r="B329" s="2489" t="s">
        <v>2343</v>
      </c>
      <c r="C329" s="4834" t="s">
        <v>9871</v>
      </c>
      <c r="D329" s="4834"/>
      <c r="E329" s="4834"/>
      <c r="F329" s="4834"/>
      <c r="G329" s="2095">
        <v>42675</v>
      </c>
      <c r="H329" s="2095">
        <v>42735</v>
      </c>
      <c r="I329" s="4975"/>
      <c r="J329" s="5298"/>
      <c r="K329" s="2489"/>
      <c r="L329" s="2489"/>
      <c r="M329" s="2489">
        <v>50</v>
      </c>
      <c r="N329" s="2096" t="s">
        <v>621</v>
      </c>
      <c r="O329" s="2096" t="s">
        <v>596</v>
      </c>
      <c r="P329" s="2504"/>
    </row>
    <row r="330" spans="1:16" x14ac:dyDescent="0.2">
      <c r="A330" s="2489"/>
      <c r="B330" s="2489" t="s">
        <v>2343</v>
      </c>
      <c r="C330" s="4834" t="s">
        <v>9872</v>
      </c>
      <c r="D330" s="4834"/>
      <c r="E330" s="4834"/>
      <c r="F330" s="4834"/>
      <c r="G330" s="2095">
        <v>42675</v>
      </c>
      <c r="H330" s="2095">
        <v>42735</v>
      </c>
      <c r="I330" s="4975"/>
      <c r="J330" s="5298"/>
      <c r="K330" s="2489"/>
      <c r="L330" s="2489"/>
      <c r="M330" s="2489">
        <v>39</v>
      </c>
      <c r="N330" s="2096" t="s">
        <v>621</v>
      </c>
      <c r="O330" s="2096" t="s">
        <v>596</v>
      </c>
      <c r="P330" s="2504"/>
    </row>
    <row r="331" spans="1:16" x14ac:dyDescent="0.2">
      <c r="A331" s="2841"/>
      <c r="B331" s="2841" t="s">
        <v>2343</v>
      </c>
      <c r="C331" s="5379" t="s">
        <v>9873</v>
      </c>
      <c r="D331" s="5379"/>
      <c r="E331" s="5379"/>
      <c r="F331" s="5379"/>
      <c r="G331" s="2842">
        <v>42675</v>
      </c>
      <c r="H331" s="2842">
        <v>42735</v>
      </c>
      <c r="I331" s="4975"/>
      <c r="J331" s="5299"/>
      <c r="K331" s="2841"/>
      <c r="L331" s="2841"/>
      <c r="M331" s="2841">
        <v>43</v>
      </c>
      <c r="N331" s="2844" t="s">
        <v>621</v>
      </c>
      <c r="O331" s="2844" t="s">
        <v>596</v>
      </c>
      <c r="P331" s="2055"/>
    </row>
    <row r="332" spans="1:16" ht="12.75" customHeight="1" x14ac:dyDescent="0.2">
      <c r="A332" s="2489"/>
      <c r="B332" s="2489" t="s">
        <v>2343</v>
      </c>
      <c r="C332" s="4834" t="s">
        <v>9874</v>
      </c>
      <c r="D332" s="4834"/>
      <c r="E332" s="4834"/>
      <c r="F332" s="4834"/>
      <c r="G332" s="2095">
        <v>42675</v>
      </c>
      <c r="H332" s="2095">
        <v>42735</v>
      </c>
      <c r="I332" s="4975"/>
      <c r="J332" s="4974">
        <v>3</v>
      </c>
      <c r="K332" s="2489"/>
      <c r="L332" s="2489"/>
      <c r="M332" s="2489">
        <v>86</v>
      </c>
      <c r="N332" s="2096" t="s">
        <v>621</v>
      </c>
      <c r="O332" s="2096" t="s">
        <v>596</v>
      </c>
      <c r="P332" s="2504"/>
    </row>
    <row r="333" spans="1:16" x14ac:dyDescent="0.2">
      <c r="A333" s="2489"/>
      <c r="B333" s="2489" t="s">
        <v>2343</v>
      </c>
      <c r="C333" s="4834" t="s">
        <v>9875</v>
      </c>
      <c r="D333" s="4834"/>
      <c r="E333" s="4834"/>
      <c r="F333" s="4834"/>
      <c r="G333" s="2095">
        <v>42675</v>
      </c>
      <c r="H333" s="2095">
        <v>42735</v>
      </c>
      <c r="I333" s="4975"/>
      <c r="J333" s="4975"/>
      <c r="K333" s="2489"/>
      <c r="L333" s="2489"/>
      <c r="M333" s="2489">
        <v>22</v>
      </c>
      <c r="N333" s="2096" t="s">
        <v>621</v>
      </c>
      <c r="O333" s="2096" t="s">
        <v>596</v>
      </c>
      <c r="P333" s="2504"/>
    </row>
    <row r="334" spans="1:16" x14ac:dyDescent="0.2">
      <c r="A334" s="2489"/>
      <c r="B334" s="2489" t="s">
        <v>2343</v>
      </c>
      <c r="C334" s="4834" t="s">
        <v>9876</v>
      </c>
      <c r="D334" s="4834"/>
      <c r="E334" s="4834"/>
      <c r="F334" s="4834"/>
      <c r="G334" s="2095">
        <v>42675</v>
      </c>
      <c r="H334" s="2095">
        <v>42735</v>
      </c>
      <c r="I334" s="4975"/>
      <c r="J334" s="4975"/>
      <c r="K334" s="2489"/>
      <c r="L334" s="2489"/>
      <c r="M334" s="2489">
        <v>76</v>
      </c>
      <c r="N334" s="2096" t="s">
        <v>621</v>
      </c>
      <c r="O334" s="2096" t="s">
        <v>596</v>
      </c>
      <c r="P334" s="2504"/>
    </row>
    <row r="335" spans="1:16" x14ac:dyDescent="0.2">
      <c r="A335" s="2489"/>
      <c r="B335" s="2489" t="s">
        <v>2343</v>
      </c>
      <c r="C335" s="4834" t="s">
        <v>9877</v>
      </c>
      <c r="D335" s="4834"/>
      <c r="E335" s="4834"/>
      <c r="F335" s="4834"/>
      <c r="G335" s="2095">
        <v>42675</v>
      </c>
      <c r="H335" s="2095">
        <v>42735</v>
      </c>
      <c r="I335" s="4975"/>
      <c r="J335" s="4976"/>
      <c r="K335" s="2489"/>
      <c r="L335" s="2489"/>
      <c r="M335" s="2489">
        <v>54</v>
      </c>
      <c r="N335" s="2096" t="s">
        <v>621</v>
      </c>
      <c r="O335" s="2096" t="s">
        <v>596</v>
      </c>
      <c r="P335" s="2504"/>
    </row>
    <row r="336" spans="1:16" ht="12.75" customHeight="1" x14ac:dyDescent="0.2">
      <c r="A336" s="2489"/>
      <c r="B336" s="2489" t="s">
        <v>2343</v>
      </c>
      <c r="C336" s="4834" t="s">
        <v>9878</v>
      </c>
      <c r="D336" s="4834"/>
      <c r="E336" s="4834"/>
      <c r="F336" s="4834"/>
      <c r="G336" s="2095">
        <v>42675</v>
      </c>
      <c r="H336" s="2095">
        <v>42735</v>
      </c>
      <c r="I336" s="4975"/>
      <c r="J336" s="4974">
        <v>4</v>
      </c>
      <c r="K336" s="2489"/>
      <c r="L336" s="2489"/>
      <c r="M336" s="2489">
        <v>48</v>
      </c>
      <c r="N336" s="2096" t="s">
        <v>621</v>
      </c>
      <c r="O336" s="2096" t="s">
        <v>596</v>
      </c>
      <c r="P336" s="2504"/>
    </row>
    <row r="337" spans="1:16" ht="12.75" customHeight="1" x14ac:dyDescent="0.2">
      <c r="A337" s="2489"/>
      <c r="B337" s="2489" t="s">
        <v>2343</v>
      </c>
      <c r="C337" s="4834" t="s">
        <v>9879</v>
      </c>
      <c r="D337" s="4834"/>
      <c r="E337" s="4834"/>
      <c r="F337" s="4834"/>
      <c r="G337" s="2095">
        <v>42675</v>
      </c>
      <c r="H337" s="2095">
        <v>42735</v>
      </c>
      <c r="I337" s="4975"/>
      <c r="J337" s="4975"/>
      <c r="K337" s="2489"/>
      <c r="L337" s="2489"/>
      <c r="M337" s="2489">
        <v>44</v>
      </c>
      <c r="N337" s="2096" t="s">
        <v>621</v>
      </c>
      <c r="O337" s="2096" t="s">
        <v>596</v>
      </c>
      <c r="P337" s="2504"/>
    </row>
    <row r="338" spans="1:16" ht="12.75" customHeight="1" x14ac:dyDescent="0.2">
      <c r="A338" s="2489"/>
      <c r="B338" s="2489" t="s">
        <v>2343</v>
      </c>
      <c r="C338" s="4834" t="s">
        <v>9880</v>
      </c>
      <c r="D338" s="4834"/>
      <c r="E338" s="4834"/>
      <c r="F338" s="4834"/>
      <c r="G338" s="2095">
        <v>42675</v>
      </c>
      <c r="H338" s="2095">
        <v>42735</v>
      </c>
      <c r="I338" s="4975"/>
      <c r="J338" s="4976"/>
      <c r="K338" s="2489"/>
      <c r="L338" s="2489"/>
      <c r="M338" s="2489">
        <v>95</v>
      </c>
      <c r="N338" s="2096" t="s">
        <v>621</v>
      </c>
      <c r="O338" s="2096" t="s">
        <v>596</v>
      </c>
      <c r="P338" s="2504" t="s">
        <v>9881</v>
      </c>
    </row>
    <row r="339" spans="1:16" ht="12.75" customHeight="1" x14ac:dyDescent="0.2">
      <c r="A339" s="2489"/>
      <c r="B339" s="2489" t="s">
        <v>2343</v>
      </c>
      <c r="C339" s="4834" t="s">
        <v>9882</v>
      </c>
      <c r="D339" s="4834"/>
      <c r="E339" s="4834"/>
      <c r="F339" s="4834"/>
      <c r="G339" s="2095">
        <v>42675</v>
      </c>
      <c r="H339" s="2095">
        <v>42735</v>
      </c>
      <c r="I339" s="4975"/>
      <c r="J339" s="5297">
        <v>5</v>
      </c>
      <c r="K339" s="2489"/>
      <c r="L339" s="2489"/>
      <c r="M339" s="2489">
        <v>57</v>
      </c>
      <c r="N339" s="2096" t="s">
        <v>621</v>
      </c>
      <c r="O339" s="2096" t="s">
        <v>596</v>
      </c>
      <c r="P339" s="2504"/>
    </row>
    <row r="340" spans="1:16" x14ac:dyDescent="0.2">
      <c r="A340" s="2841"/>
      <c r="B340" s="2841" t="s">
        <v>2343</v>
      </c>
      <c r="C340" s="5379" t="s">
        <v>9883</v>
      </c>
      <c r="D340" s="5379"/>
      <c r="E340" s="5379"/>
      <c r="F340" s="5379"/>
      <c r="G340" s="2842">
        <v>42675</v>
      </c>
      <c r="H340" s="2842">
        <v>42735</v>
      </c>
      <c r="I340" s="4975"/>
      <c r="J340" s="5298"/>
      <c r="K340" s="2841"/>
      <c r="L340" s="2841"/>
      <c r="M340" s="2841">
        <v>61</v>
      </c>
      <c r="N340" s="2844" t="s">
        <v>621</v>
      </c>
      <c r="O340" s="2844" t="s">
        <v>596</v>
      </c>
      <c r="P340" s="2055"/>
    </row>
    <row r="341" spans="1:16" x14ac:dyDescent="0.2">
      <c r="A341" s="2841"/>
      <c r="B341" s="2841" t="s">
        <v>2343</v>
      </c>
      <c r="C341" s="5379" t="s">
        <v>9884</v>
      </c>
      <c r="D341" s="5379"/>
      <c r="E341" s="5379"/>
      <c r="F341" s="5379"/>
      <c r="G341" s="2842">
        <v>42675</v>
      </c>
      <c r="H341" s="2842">
        <v>42735</v>
      </c>
      <c r="I341" s="4975"/>
      <c r="J341" s="5298"/>
      <c r="K341" s="2841"/>
      <c r="L341" s="2841"/>
      <c r="M341" s="2841">
        <v>36</v>
      </c>
      <c r="N341" s="2844" t="s">
        <v>621</v>
      </c>
      <c r="O341" s="2844" t="s">
        <v>596</v>
      </c>
      <c r="P341" s="2055"/>
    </row>
    <row r="342" spans="1:16" x14ac:dyDescent="0.2">
      <c r="A342" s="2841"/>
      <c r="B342" s="2841" t="s">
        <v>2343</v>
      </c>
      <c r="C342" s="5379" t="s">
        <v>9885</v>
      </c>
      <c r="D342" s="5379"/>
      <c r="E342" s="5379"/>
      <c r="F342" s="5379"/>
      <c r="G342" s="2842">
        <v>42675</v>
      </c>
      <c r="H342" s="2842">
        <v>42735</v>
      </c>
      <c r="I342" s="4975"/>
      <c r="J342" s="5299"/>
      <c r="K342" s="2841"/>
      <c r="L342" s="2841"/>
      <c r="M342" s="2841">
        <v>84</v>
      </c>
      <c r="N342" s="2844" t="s">
        <v>621</v>
      </c>
      <c r="O342" s="2844" t="s">
        <v>596</v>
      </c>
      <c r="P342" s="2055"/>
    </row>
    <row r="343" spans="1:16" x14ac:dyDescent="0.2">
      <c r="A343" s="2489"/>
      <c r="B343" s="2489" t="s">
        <v>2343</v>
      </c>
      <c r="C343" s="4834" t="s">
        <v>9886</v>
      </c>
      <c r="D343" s="4834"/>
      <c r="E343" s="4834"/>
      <c r="F343" s="4834"/>
      <c r="G343" s="2095">
        <v>42675</v>
      </c>
      <c r="H343" s="2095">
        <v>42735</v>
      </c>
      <c r="I343" s="4975"/>
      <c r="J343" s="4974">
        <v>6</v>
      </c>
      <c r="K343" s="2489"/>
      <c r="L343" s="2489"/>
      <c r="M343" s="2489">
        <v>54</v>
      </c>
      <c r="N343" s="2096" t="s">
        <v>621</v>
      </c>
      <c r="O343" s="2096" t="s">
        <v>596</v>
      </c>
      <c r="P343" s="2504"/>
    </row>
    <row r="344" spans="1:16" x14ac:dyDescent="0.2">
      <c r="A344" s="2489"/>
      <c r="B344" s="2489" t="s">
        <v>2343</v>
      </c>
      <c r="C344" s="4834" t="s">
        <v>9887</v>
      </c>
      <c r="D344" s="4834"/>
      <c r="E344" s="4834"/>
      <c r="F344" s="4834"/>
      <c r="G344" s="2095">
        <v>42675</v>
      </c>
      <c r="H344" s="2095">
        <v>42735</v>
      </c>
      <c r="I344" s="4975"/>
      <c r="J344" s="4976"/>
      <c r="K344" s="2489"/>
      <c r="L344" s="2489"/>
      <c r="M344" s="2489">
        <v>169</v>
      </c>
      <c r="N344" s="2096" t="s">
        <v>621</v>
      </c>
      <c r="O344" s="2096" t="s">
        <v>596</v>
      </c>
      <c r="P344" s="2504" t="s">
        <v>9888</v>
      </c>
    </row>
    <row r="345" spans="1:16" x14ac:dyDescent="0.2">
      <c r="A345" s="2489"/>
      <c r="B345" s="2489" t="s">
        <v>2343</v>
      </c>
      <c r="C345" s="4834" t="s">
        <v>9889</v>
      </c>
      <c r="D345" s="4834"/>
      <c r="E345" s="4834"/>
      <c r="F345" s="4834"/>
      <c r="G345" s="2095">
        <v>42675</v>
      </c>
      <c r="H345" s="2095">
        <v>42735</v>
      </c>
      <c r="I345" s="4975"/>
      <c r="J345" s="4974">
        <v>7</v>
      </c>
      <c r="K345" s="2489"/>
      <c r="L345" s="2489"/>
      <c r="M345" s="2489">
        <v>86</v>
      </c>
      <c r="N345" s="2096" t="s">
        <v>621</v>
      </c>
      <c r="O345" s="2096" t="s">
        <v>596</v>
      </c>
      <c r="P345" s="2504" t="s">
        <v>9890</v>
      </c>
    </row>
    <row r="346" spans="1:16" x14ac:dyDescent="0.2">
      <c r="A346" s="2489"/>
      <c r="B346" s="2489" t="s">
        <v>2343</v>
      </c>
      <c r="C346" s="4834" t="s">
        <v>9891</v>
      </c>
      <c r="D346" s="4834"/>
      <c r="E346" s="4834"/>
      <c r="F346" s="4834"/>
      <c r="G346" s="2095">
        <v>42675</v>
      </c>
      <c r="H346" s="2095">
        <v>42735</v>
      </c>
      <c r="I346" s="4975"/>
      <c r="J346" s="4975"/>
      <c r="K346" s="2489"/>
      <c r="L346" s="2489"/>
      <c r="M346" s="2489">
        <v>48</v>
      </c>
      <c r="N346" s="2096" t="s">
        <v>621</v>
      </c>
      <c r="O346" s="2096" t="s">
        <v>596</v>
      </c>
      <c r="P346" s="2504"/>
    </row>
    <row r="347" spans="1:16" ht="12.75" customHeight="1" x14ac:dyDescent="0.2">
      <c r="A347" s="2489"/>
      <c r="B347" s="2489" t="s">
        <v>2343</v>
      </c>
      <c r="C347" s="4834" t="s">
        <v>9892</v>
      </c>
      <c r="D347" s="4834"/>
      <c r="E347" s="4834"/>
      <c r="F347" s="4834"/>
      <c r="G347" s="2095">
        <v>42675</v>
      </c>
      <c r="H347" s="2095">
        <v>42735</v>
      </c>
      <c r="I347" s="4975"/>
      <c r="J347" s="4975"/>
      <c r="K347" s="2489"/>
      <c r="L347" s="2489"/>
      <c r="M347" s="2489">
        <v>51</v>
      </c>
      <c r="N347" s="2096" t="s">
        <v>621</v>
      </c>
      <c r="O347" s="2096" t="s">
        <v>596</v>
      </c>
      <c r="P347" s="2504"/>
    </row>
    <row r="348" spans="1:16" x14ac:dyDescent="0.2">
      <c r="A348" s="2489"/>
      <c r="B348" s="2489" t="s">
        <v>2343</v>
      </c>
      <c r="C348" s="4834" t="s">
        <v>9893</v>
      </c>
      <c r="D348" s="4834"/>
      <c r="E348" s="4834"/>
      <c r="F348" s="4834"/>
      <c r="G348" s="2095">
        <v>42675</v>
      </c>
      <c r="H348" s="2095">
        <v>42735</v>
      </c>
      <c r="I348" s="4976"/>
      <c r="J348" s="4976"/>
      <c r="K348" s="2489"/>
      <c r="L348" s="2489"/>
      <c r="M348" s="2489">
        <v>44</v>
      </c>
      <c r="N348" s="2096" t="s">
        <v>621</v>
      </c>
      <c r="O348" s="2096" t="s">
        <v>596</v>
      </c>
      <c r="P348" s="2504"/>
    </row>
    <row r="349" spans="1:16" s="2438" customFormat="1" x14ac:dyDescent="0.2">
      <c r="A349" s="2489"/>
      <c r="B349" s="2489" t="s">
        <v>2343</v>
      </c>
      <c r="C349" s="4834" t="s">
        <v>9894</v>
      </c>
      <c r="D349" s="4834"/>
      <c r="E349" s="4834"/>
      <c r="F349" s="4834"/>
      <c r="G349" s="2095">
        <v>42705</v>
      </c>
      <c r="H349" s="2095">
        <v>42735</v>
      </c>
      <c r="I349" s="4974">
        <v>570</v>
      </c>
      <c r="J349" s="4974">
        <v>1</v>
      </c>
      <c r="K349" s="2489"/>
      <c r="L349" s="2489"/>
      <c r="M349" s="2489">
        <v>159</v>
      </c>
      <c r="N349" s="2096" t="s">
        <v>621</v>
      </c>
      <c r="O349" s="2096" t="s">
        <v>596</v>
      </c>
      <c r="P349" s="2504" t="s">
        <v>9895</v>
      </c>
    </row>
    <row r="350" spans="1:16" s="2438" customFormat="1" ht="16.5" customHeight="1" x14ac:dyDescent="0.2">
      <c r="A350" s="2489"/>
      <c r="B350" s="2489" t="s">
        <v>2343</v>
      </c>
      <c r="C350" s="4834" t="s">
        <v>9896</v>
      </c>
      <c r="D350" s="4834"/>
      <c r="E350" s="4834"/>
      <c r="F350" s="4834"/>
      <c r="G350" s="2095">
        <v>42705</v>
      </c>
      <c r="H350" s="2095">
        <v>42735</v>
      </c>
      <c r="I350" s="4975"/>
      <c r="J350" s="4976"/>
      <c r="K350" s="2489"/>
      <c r="L350" s="2489"/>
      <c r="M350" s="2489">
        <v>47</v>
      </c>
      <c r="N350" s="2096" t="s">
        <v>621</v>
      </c>
      <c r="O350" s="2096" t="s">
        <v>596</v>
      </c>
      <c r="P350" s="2504"/>
    </row>
    <row r="351" spans="1:16" s="2438" customFormat="1" ht="15.75" customHeight="1" x14ac:dyDescent="0.2">
      <c r="A351" s="2489"/>
      <c r="B351" s="2489" t="s">
        <v>2343</v>
      </c>
      <c r="C351" s="4834" t="s">
        <v>9897</v>
      </c>
      <c r="D351" s="4834"/>
      <c r="E351" s="4834"/>
      <c r="F351" s="4834"/>
      <c r="G351" s="2095">
        <v>42705</v>
      </c>
      <c r="H351" s="2095">
        <v>42735</v>
      </c>
      <c r="I351" s="4975"/>
      <c r="J351" s="4974">
        <v>2</v>
      </c>
      <c r="K351" s="2489"/>
      <c r="L351" s="2489"/>
      <c r="M351" s="2489">
        <v>122</v>
      </c>
      <c r="N351" s="2096" t="s">
        <v>621</v>
      </c>
      <c r="O351" s="2096" t="s">
        <v>596</v>
      </c>
      <c r="P351" s="2504"/>
    </row>
    <row r="352" spans="1:16" x14ac:dyDescent="0.2">
      <c r="A352" s="2489"/>
      <c r="B352" s="2489" t="s">
        <v>2343</v>
      </c>
      <c r="C352" s="4834" t="s">
        <v>9898</v>
      </c>
      <c r="D352" s="4834"/>
      <c r="E352" s="4834"/>
      <c r="F352" s="4834"/>
      <c r="G352" s="2510">
        <v>42707</v>
      </c>
      <c r="H352" s="2095">
        <v>42735</v>
      </c>
      <c r="I352" s="4975"/>
      <c r="J352" s="4976"/>
      <c r="K352" s="2489"/>
      <c r="L352" s="2489"/>
      <c r="M352" s="2142" t="s">
        <v>9899</v>
      </c>
      <c r="N352" s="2096" t="s">
        <v>621</v>
      </c>
      <c r="O352" s="2096" t="s">
        <v>596</v>
      </c>
      <c r="P352" s="2504" t="s">
        <v>9900</v>
      </c>
    </row>
    <row r="353" spans="1:16" ht="15" customHeight="1" x14ac:dyDescent="0.2">
      <c r="A353" s="2489"/>
      <c r="B353" s="2489" t="s">
        <v>2343</v>
      </c>
      <c r="C353" s="4834" t="s">
        <v>9898</v>
      </c>
      <c r="D353" s="4834"/>
      <c r="E353" s="4834"/>
      <c r="F353" s="4834"/>
      <c r="G353" s="2510">
        <v>42707</v>
      </c>
      <c r="H353" s="2095">
        <v>42735</v>
      </c>
      <c r="I353" s="4975"/>
      <c r="J353" s="4974">
        <v>3</v>
      </c>
      <c r="K353" s="2489"/>
      <c r="L353" s="2489"/>
      <c r="M353" s="2142" t="s">
        <v>9901</v>
      </c>
      <c r="N353" s="2096" t="s">
        <v>621</v>
      </c>
      <c r="O353" s="2096" t="s">
        <v>596</v>
      </c>
      <c r="P353" s="2504"/>
    </row>
    <row r="354" spans="1:16" x14ac:dyDescent="0.2">
      <c r="A354" s="2489"/>
      <c r="B354" s="2489" t="s">
        <v>2343</v>
      </c>
      <c r="C354" s="5380" t="s">
        <v>9902</v>
      </c>
      <c r="D354" s="5381"/>
      <c r="E354" s="5381"/>
      <c r="F354" s="5382"/>
      <c r="G354" s="2095">
        <v>42727</v>
      </c>
      <c r="H354" s="2095">
        <v>43092</v>
      </c>
      <c r="I354" s="4975"/>
      <c r="J354" s="4976"/>
      <c r="K354" s="2489"/>
      <c r="L354" s="2489"/>
      <c r="M354" s="2142" t="s">
        <v>9903</v>
      </c>
      <c r="N354" s="2096" t="s">
        <v>621</v>
      </c>
      <c r="O354" s="2096" t="s">
        <v>596</v>
      </c>
      <c r="P354" s="2504"/>
    </row>
    <row r="355" spans="1:16" x14ac:dyDescent="0.2">
      <c r="A355" s="2489"/>
      <c r="B355" s="2489" t="s">
        <v>2343</v>
      </c>
      <c r="C355" s="5380" t="s">
        <v>9902</v>
      </c>
      <c r="D355" s="5381"/>
      <c r="E355" s="5381"/>
      <c r="F355" s="5382"/>
      <c r="G355" s="2095">
        <v>42727</v>
      </c>
      <c r="H355" s="2095">
        <v>43092</v>
      </c>
      <c r="I355" s="4975"/>
      <c r="J355" s="2665">
        <v>4</v>
      </c>
      <c r="K355" s="2489"/>
      <c r="L355" s="2489"/>
      <c r="M355" s="2142" t="s">
        <v>9904</v>
      </c>
      <c r="N355" s="2096" t="s">
        <v>621</v>
      </c>
      <c r="O355" s="2096" t="s">
        <v>596</v>
      </c>
      <c r="P355" s="2504"/>
    </row>
    <row r="356" spans="1:16" x14ac:dyDescent="0.2">
      <c r="A356" s="2489"/>
      <c r="B356" s="2489" t="s">
        <v>2343</v>
      </c>
      <c r="C356" s="5380" t="s">
        <v>9902</v>
      </c>
      <c r="D356" s="5381"/>
      <c r="E356" s="5381"/>
      <c r="F356" s="5382"/>
      <c r="G356" s="2095">
        <v>42727</v>
      </c>
      <c r="H356" s="2095">
        <v>43092</v>
      </c>
      <c r="I356" s="4975"/>
      <c r="J356" s="2665">
        <v>5</v>
      </c>
      <c r="K356" s="2489"/>
      <c r="L356" s="2489"/>
      <c r="M356" s="2142" t="s">
        <v>9905</v>
      </c>
      <c r="N356" s="2096" t="s">
        <v>621</v>
      </c>
      <c r="O356" s="2096" t="s">
        <v>596</v>
      </c>
      <c r="P356" s="2504"/>
    </row>
    <row r="357" spans="1:16" x14ac:dyDescent="0.2">
      <c r="A357" s="2489"/>
      <c r="B357" s="2489" t="s">
        <v>2343</v>
      </c>
      <c r="C357" s="5380" t="s">
        <v>9902</v>
      </c>
      <c r="D357" s="5381"/>
      <c r="E357" s="5381"/>
      <c r="F357" s="5382"/>
      <c r="G357" s="2095">
        <v>42727</v>
      </c>
      <c r="H357" s="2095">
        <v>43092</v>
      </c>
      <c r="I357" s="4975"/>
      <c r="J357" s="4974">
        <v>6</v>
      </c>
      <c r="K357" s="2489"/>
      <c r="L357" s="2489"/>
      <c r="M357" s="2142" t="s">
        <v>9906</v>
      </c>
      <c r="N357" s="2096" t="s">
        <v>621</v>
      </c>
      <c r="O357" s="2096" t="s">
        <v>596</v>
      </c>
      <c r="P357" s="2504"/>
    </row>
    <row r="358" spans="1:16" x14ac:dyDescent="0.2">
      <c r="A358" s="2489"/>
      <c r="B358" s="2489" t="s">
        <v>1408</v>
      </c>
      <c r="C358" s="4834" t="s">
        <v>9907</v>
      </c>
      <c r="D358" s="4834"/>
      <c r="E358" s="4834"/>
      <c r="F358" s="4834"/>
      <c r="G358" s="2095">
        <v>42371</v>
      </c>
      <c r="H358" s="2095">
        <v>42552</v>
      </c>
      <c r="I358" s="4975"/>
      <c r="J358" s="4976"/>
      <c r="K358" s="2489"/>
      <c r="L358" s="2489"/>
      <c r="M358" s="2489">
        <v>181</v>
      </c>
      <c r="N358" s="2096" t="s">
        <v>621</v>
      </c>
      <c r="O358" s="2096" t="s">
        <v>596</v>
      </c>
      <c r="P358" s="2504" t="s">
        <v>9908</v>
      </c>
    </row>
    <row r="359" spans="1:16" ht="18.75" customHeight="1" x14ac:dyDescent="0.2">
      <c r="A359" s="2489"/>
      <c r="B359" s="2489" t="s">
        <v>1408</v>
      </c>
      <c r="C359" s="4834" t="s">
        <v>9909</v>
      </c>
      <c r="D359" s="4834"/>
      <c r="E359" s="4834"/>
      <c r="F359" s="4834"/>
      <c r="G359" s="2095">
        <v>42389</v>
      </c>
      <c r="H359" s="2095">
        <v>42601</v>
      </c>
      <c r="I359" s="4976"/>
      <c r="J359" s="2665">
        <v>7</v>
      </c>
      <c r="K359" s="2489"/>
      <c r="L359" s="2489"/>
      <c r="M359" s="2489">
        <v>190</v>
      </c>
      <c r="N359" s="2096" t="s">
        <v>621</v>
      </c>
      <c r="O359" s="2096" t="s">
        <v>596</v>
      </c>
      <c r="P359" s="2504"/>
    </row>
    <row r="360" spans="1:16" ht="17.25" customHeight="1" x14ac:dyDescent="0.2">
      <c r="A360" s="2489"/>
      <c r="B360" s="2489" t="s">
        <v>1408</v>
      </c>
      <c r="C360" s="4834" t="s">
        <v>9910</v>
      </c>
      <c r="D360" s="4834"/>
      <c r="E360" s="4834"/>
      <c r="F360" s="4834"/>
      <c r="G360" s="2095">
        <v>42389</v>
      </c>
      <c r="H360" s="2095">
        <v>42540</v>
      </c>
      <c r="I360" s="4974">
        <v>571</v>
      </c>
      <c r="J360" s="2665">
        <v>1</v>
      </c>
      <c r="K360" s="2489"/>
      <c r="L360" s="2489"/>
      <c r="M360" s="2489">
        <v>219</v>
      </c>
      <c r="N360" s="2096" t="s">
        <v>621</v>
      </c>
      <c r="O360" s="2096" t="s">
        <v>596</v>
      </c>
      <c r="P360" s="2504"/>
    </row>
    <row r="361" spans="1:16" x14ac:dyDescent="0.2">
      <c r="A361" s="2489"/>
      <c r="B361" s="2489" t="s">
        <v>1408</v>
      </c>
      <c r="C361" s="4834" t="s">
        <v>9911</v>
      </c>
      <c r="D361" s="4834"/>
      <c r="E361" s="4834"/>
      <c r="F361" s="4834"/>
      <c r="G361" s="2095">
        <v>42389</v>
      </c>
      <c r="H361" s="2095">
        <v>42570</v>
      </c>
      <c r="I361" s="4975"/>
      <c r="J361" s="5297">
        <v>2</v>
      </c>
      <c r="K361" s="2848"/>
      <c r="L361" s="2848"/>
      <c r="M361" s="2848">
        <v>168</v>
      </c>
      <c r="N361" s="2849" t="s">
        <v>621</v>
      </c>
      <c r="O361" s="2849" t="s">
        <v>596</v>
      </c>
      <c r="P361" s="2055" t="s">
        <v>11108</v>
      </c>
    </row>
    <row r="362" spans="1:16" x14ac:dyDescent="0.2">
      <c r="A362" s="2848"/>
      <c r="B362" s="2848" t="s">
        <v>1408</v>
      </c>
      <c r="C362" s="5379" t="s">
        <v>9912</v>
      </c>
      <c r="D362" s="5379"/>
      <c r="E362" s="5379"/>
      <c r="F362" s="5379"/>
      <c r="G362" s="2842">
        <v>42430</v>
      </c>
      <c r="H362" s="2842">
        <v>42551</v>
      </c>
      <c r="I362" s="4975"/>
      <c r="J362" s="5299"/>
      <c r="K362" s="2848"/>
      <c r="L362" s="2848"/>
      <c r="M362" s="2848">
        <v>64</v>
      </c>
      <c r="N362" s="2849" t="s">
        <v>621</v>
      </c>
      <c r="O362" s="2849" t="s">
        <v>596</v>
      </c>
      <c r="P362" s="2055"/>
    </row>
    <row r="363" spans="1:16" x14ac:dyDescent="0.2">
      <c r="A363" s="2489"/>
      <c r="B363" s="2489" t="s">
        <v>1408</v>
      </c>
      <c r="C363" s="4834" t="s">
        <v>9913</v>
      </c>
      <c r="D363" s="4834"/>
      <c r="E363" s="4834"/>
      <c r="F363" s="4834"/>
      <c r="G363" s="2095">
        <v>42430</v>
      </c>
      <c r="H363" s="2095">
        <v>42551</v>
      </c>
      <c r="I363" s="4975"/>
      <c r="J363" s="5297">
        <v>3</v>
      </c>
      <c r="K363" s="2489"/>
      <c r="L363" s="2489"/>
      <c r="M363" s="2489">
        <v>70</v>
      </c>
      <c r="N363" s="2096" t="s">
        <v>621</v>
      </c>
      <c r="O363" s="2096" t="s">
        <v>596</v>
      </c>
      <c r="P363" s="2504" t="s">
        <v>9914</v>
      </c>
    </row>
    <row r="364" spans="1:16" ht="12.75" customHeight="1" x14ac:dyDescent="0.2">
      <c r="A364" s="2848"/>
      <c r="B364" s="2848" t="s">
        <v>1408</v>
      </c>
      <c r="C364" s="5379" t="s">
        <v>9915</v>
      </c>
      <c r="D364" s="5379"/>
      <c r="E364" s="5379"/>
      <c r="F364" s="5379"/>
      <c r="G364" s="2842">
        <v>42509</v>
      </c>
      <c r="H364" s="2842">
        <v>42569</v>
      </c>
      <c r="I364" s="4975"/>
      <c r="J364" s="5298"/>
      <c r="K364" s="2848"/>
      <c r="L364" s="2848"/>
      <c r="M364" s="2848">
        <v>45</v>
      </c>
      <c r="N364" s="2849" t="s">
        <v>621</v>
      </c>
      <c r="O364" s="2849" t="s">
        <v>596</v>
      </c>
      <c r="P364" s="2055"/>
    </row>
    <row r="365" spans="1:16" x14ac:dyDescent="0.2">
      <c r="A365" s="2489"/>
      <c r="B365" s="2489" t="s">
        <v>1408</v>
      </c>
      <c r="C365" s="4834" t="s">
        <v>9916</v>
      </c>
      <c r="D365" s="4834"/>
      <c r="E365" s="4834"/>
      <c r="F365" s="4834"/>
      <c r="G365" s="2095">
        <v>42542</v>
      </c>
      <c r="H365" s="2095">
        <v>42603</v>
      </c>
      <c r="I365" s="4975"/>
      <c r="J365" s="5299"/>
      <c r="K365" s="2489"/>
      <c r="L365" s="2489"/>
      <c r="M365" s="2489">
        <v>44</v>
      </c>
      <c r="N365" s="2096" t="s">
        <v>621</v>
      </c>
      <c r="O365" s="2096" t="s">
        <v>596</v>
      </c>
      <c r="P365" s="2504"/>
    </row>
    <row r="366" spans="1:16" x14ac:dyDescent="0.2">
      <c r="A366" s="2489"/>
      <c r="B366" s="2489" t="s">
        <v>1408</v>
      </c>
      <c r="C366" s="4834" t="s">
        <v>9917</v>
      </c>
      <c r="D366" s="4834"/>
      <c r="E366" s="4834"/>
      <c r="F366" s="4834"/>
      <c r="G366" s="2095">
        <v>42594</v>
      </c>
      <c r="H366" s="2095">
        <v>42654</v>
      </c>
      <c r="I366" s="4975"/>
      <c r="J366" s="4974">
        <v>4</v>
      </c>
      <c r="K366" s="2489"/>
      <c r="L366" s="2489"/>
      <c r="M366" s="2489">
        <v>97</v>
      </c>
      <c r="N366" s="2096" t="s">
        <v>621</v>
      </c>
      <c r="O366" s="2096" t="s">
        <v>596</v>
      </c>
      <c r="P366" s="2504"/>
    </row>
    <row r="367" spans="1:16" x14ac:dyDescent="0.2">
      <c r="A367" s="2489"/>
      <c r="B367" s="2489" t="s">
        <v>1408</v>
      </c>
      <c r="C367" s="4834" t="s">
        <v>9918</v>
      </c>
      <c r="D367" s="4834"/>
      <c r="E367" s="4834"/>
      <c r="F367" s="4834"/>
      <c r="G367" s="2095">
        <v>42597</v>
      </c>
      <c r="H367" s="2095">
        <v>42613</v>
      </c>
      <c r="I367" s="4975"/>
      <c r="J367" s="4976"/>
      <c r="K367" s="2489"/>
      <c r="L367" s="2489"/>
      <c r="M367" s="2489">
        <v>90</v>
      </c>
      <c r="N367" s="2096" t="s">
        <v>621</v>
      </c>
      <c r="O367" s="2096" t="s">
        <v>596</v>
      </c>
      <c r="P367" s="2504"/>
    </row>
    <row r="368" spans="1:16" ht="12.75" customHeight="1" x14ac:dyDescent="0.2">
      <c r="A368" s="2489"/>
      <c r="B368" s="2489" t="s">
        <v>1408</v>
      </c>
      <c r="C368" s="4834" t="s">
        <v>9919</v>
      </c>
      <c r="D368" s="4834"/>
      <c r="E368" s="4834"/>
      <c r="F368" s="4834"/>
      <c r="G368" s="2095">
        <v>42614</v>
      </c>
      <c r="H368" s="2095">
        <v>42674</v>
      </c>
      <c r="I368" s="4975"/>
      <c r="J368" s="5297">
        <v>5</v>
      </c>
      <c r="K368" s="2841"/>
      <c r="L368" s="2841"/>
      <c r="M368" s="2841">
        <v>82</v>
      </c>
      <c r="N368" s="2844" t="s">
        <v>621</v>
      </c>
      <c r="O368" s="2844" t="s">
        <v>596</v>
      </c>
      <c r="P368" s="2055" t="s">
        <v>9920</v>
      </c>
    </row>
    <row r="369" spans="1:16" ht="12.75" customHeight="1" x14ac:dyDescent="0.2">
      <c r="A369" s="2841"/>
      <c r="B369" s="2841" t="s">
        <v>1408</v>
      </c>
      <c r="C369" s="5379" t="s">
        <v>9921</v>
      </c>
      <c r="D369" s="5379"/>
      <c r="E369" s="5379"/>
      <c r="F369" s="5379"/>
      <c r="G369" s="2842">
        <v>42646</v>
      </c>
      <c r="H369" s="2842">
        <v>42735</v>
      </c>
      <c r="I369" s="4975"/>
      <c r="J369" s="5298"/>
      <c r="K369" s="2841"/>
      <c r="L369" s="2841"/>
      <c r="M369" s="2841">
        <v>68</v>
      </c>
      <c r="N369" s="2844" t="s">
        <v>621</v>
      </c>
      <c r="O369" s="2844" t="s">
        <v>596</v>
      </c>
      <c r="P369" s="2055"/>
    </row>
    <row r="370" spans="1:16" ht="12.75" customHeight="1" x14ac:dyDescent="0.2">
      <c r="A370" s="2841"/>
      <c r="B370" s="2841" t="s">
        <v>1408</v>
      </c>
      <c r="C370" s="5379" t="s">
        <v>9922</v>
      </c>
      <c r="D370" s="5379"/>
      <c r="E370" s="5379"/>
      <c r="F370" s="5379"/>
      <c r="G370" s="2842">
        <v>42647</v>
      </c>
      <c r="H370" s="2842">
        <v>42735</v>
      </c>
      <c r="I370" s="4975"/>
      <c r="J370" s="5299"/>
      <c r="K370" s="2841"/>
      <c r="L370" s="2841"/>
      <c r="M370" s="2843" t="s">
        <v>9923</v>
      </c>
      <c r="N370" s="2844" t="s">
        <v>621</v>
      </c>
      <c r="O370" s="2844" t="s">
        <v>596</v>
      </c>
      <c r="P370" s="2055"/>
    </row>
    <row r="371" spans="1:16" ht="12.75" customHeight="1" x14ac:dyDescent="0.2">
      <c r="A371" s="2841"/>
      <c r="B371" s="2841" t="s">
        <v>1408</v>
      </c>
      <c r="C371" s="5379" t="s">
        <v>9922</v>
      </c>
      <c r="D371" s="5379"/>
      <c r="E371" s="5379"/>
      <c r="F371" s="5379"/>
      <c r="G371" s="2842">
        <v>42647</v>
      </c>
      <c r="H371" s="2842">
        <v>42735</v>
      </c>
      <c r="I371" s="4975"/>
      <c r="J371" s="5297">
        <v>6</v>
      </c>
      <c r="K371" s="2841"/>
      <c r="L371" s="2841"/>
      <c r="M371" s="2843" t="s">
        <v>9924</v>
      </c>
      <c r="N371" s="2844" t="s">
        <v>621</v>
      </c>
      <c r="O371" s="2844" t="s">
        <v>596</v>
      </c>
      <c r="P371" s="2055"/>
    </row>
    <row r="372" spans="1:16" x14ac:dyDescent="0.2">
      <c r="A372" s="2841"/>
      <c r="B372" s="2841" t="s">
        <v>1408</v>
      </c>
      <c r="C372" s="5379" t="s">
        <v>9925</v>
      </c>
      <c r="D372" s="5379"/>
      <c r="E372" s="5379"/>
      <c r="F372" s="5379"/>
      <c r="G372" s="2842">
        <v>42647</v>
      </c>
      <c r="H372" s="2842">
        <v>42704</v>
      </c>
      <c r="I372" s="4975"/>
      <c r="J372" s="5299"/>
      <c r="K372" s="2841"/>
      <c r="L372" s="2841"/>
      <c r="M372" s="2841">
        <v>130</v>
      </c>
      <c r="N372" s="2844" t="s">
        <v>621</v>
      </c>
      <c r="O372" s="2844" t="s">
        <v>596</v>
      </c>
      <c r="P372" s="2055"/>
    </row>
    <row r="373" spans="1:16" x14ac:dyDescent="0.2">
      <c r="A373" s="2489"/>
      <c r="B373" s="2489" t="s">
        <v>1408</v>
      </c>
      <c r="C373" s="4834" t="s">
        <v>9926</v>
      </c>
      <c r="D373" s="4834"/>
      <c r="E373" s="4834"/>
      <c r="F373" s="4834"/>
      <c r="G373" s="2095">
        <v>42647</v>
      </c>
      <c r="H373" s="2095">
        <v>42735</v>
      </c>
      <c r="I373" s="4975"/>
      <c r="J373" s="4974">
        <v>7</v>
      </c>
      <c r="K373" s="2489"/>
      <c r="L373" s="2489"/>
      <c r="M373" s="2489">
        <v>55</v>
      </c>
      <c r="N373" s="2096" t="s">
        <v>621</v>
      </c>
      <c r="O373" s="2096" t="s">
        <v>596</v>
      </c>
      <c r="P373" s="2504"/>
    </row>
    <row r="374" spans="1:16" x14ac:dyDescent="0.2">
      <c r="A374" s="2489"/>
      <c r="B374" s="2489" t="s">
        <v>1408</v>
      </c>
      <c r="C374" s="4834" t="s">
        <v>9927</v>
      </c>
      <c r="D374" s="4834"/>
      <c r="E374" s="4834"/>
      <c r="F374" s="4834"/>
      <c r="G374" s="2095">
        <v>42647</v>
      </c>
      <c r="H374" s="2095">
        <v>42735</v>
      </c>
      <c r="I374" s="4976"/>
      <c r="J374" s="4976"/>
      <c r="K374" s="2489"/>
      <c r="L374" s="2489"/>
      <c r="M374" s="2489">
        <v>126</v>
      </c>
      <c r="N374" s="2096" t="s">
        <v>621</v>
      </c>
      <c r="O374" s="2096" t="s">
        <v>596</v>
      </c>
      <c r="P374" s="2504" t="s">
        <v>9928</v>
      </c>
    </row>
    <row r="375" spans="1:16" x14ac:dyDescent="0.2">
      <c r="A375" s="2489"/>
      <c r="B375" s="2489" t="s">
        <v>1408</v>
      </c>
      <c r="C375" s="4834" t="s">
        <v>9929</v>
      </c>
      <c r="D375" s="4834"/>
      <c r="E375" s="4834"/>
      <c r="F375" s="4834"/>
      <c r="G375" s="2095">
        <v>42675</v>
      </c>
      <c r="H375" s="2095">
        <v>42704</v>
      </c>
      <c r="I375" s="4974">
        <v>572</v>
      </c>
      <c r="J375" s="4974">
        <v>1</v>
      </c>
      <c r="K375" s="2489"/>
      <c r="L375" s="2489"/>
      <c r="M375" s="2489">
        <v>103</v>
      </c>
      <c r="N375" s="2096" t="s">
        <v>621</v>
      </c>
      <c r="O375" s="2096" t="s">
        <v>596</v>
      </c>
      <c r="P375" s="2504" t="s">
        <v>9930</v>
      </c>
    </row>
    <row r="376" spans="1:16" x14ac:dyDescent="0.2">
      <c r="A376" s="2489"/>
      <c r="B376" s="2489" t="s">
        <v>1408</v>
      </c>
      <c r="C376" s="4834" t="s">
        <v>9931</v>
      </c>
      <c r="D376" s="4834"/>
      <c r="E376" s="4834"/>
      <c r="F376" s="4834"/>
      <c r="G376" s="2095">
        <v>42675</v>
      </c>
      <c r="H376" s="2095">
        <v>42735</v>
      </c>
      <c r="I376" s="4975"/>
      <c r="J376" s="4976"/>
      <c r="K376" s="2489"/>
      <c r="L376" s="2489"/>
      <c r="M376" s="2489">
        <v>112</v>
      </c>
      <c r="N376" s="2096" t="s">
        <v>621</v>
      </c>
      <c r="O376" s="2096" t="s">
        <v>596</v>
      </c>
      <c r="P376" s="2504" t="s">
        <v>9932</v>
      </c>
    </row>
    <row r="377" spans="1:16" x14ac:dyDescent="0.2">
      <c r="A377" s="2489"/>
      <c r="B377" s="2489" t="s">
        <v>1408</v>
      </c>
      <c r="C377" s="4834" t="s">
        <v>9933</v>
      </c>
      <c r="D377" s="4834"/>
      <c r="E377" s="4834"/>
      <c r="F377" s="4834"/>
      <c r="G377" s="2095">
        <v>42705</v>
      </c>
      <c r="H377" s="2095">
        <v>42735</v>
      </c>
      <c r="I377" s="4975"/>
      <c r="J377" s="5297">
        <v>2</v>
      </c>
      <c r="K377" s="2489"/>
      <c r="L377" s="2489"/>
      <c r="M377" s="2489">
        <v>140</v>
      </c>
      <c r="N377" s="2096" t="s">
        <v>621</v>
      </c>
      <c r="O377" s="2096" t="s">
        <v>596</v>
      </c>
      <c r="P377" s="2504" t="s">
        <v>9934</v>
      </c>
    </row>
    <row r="378" spans="1:16" x14ac:dyDescent="0.2">
      <c r="A378" s="2841"/>
      <c r="B378" s="2841" t="s">
        <v>4421</v>
      </c>
      <c r="C378" s="5379" t="s">
        <v>9935</v>
      </c>
      <c r="D378" s="5379"/>
      <c r="E378" s="5379"/>
      <c r="F378" s="5379"/>
      <c r="G378" s="2842">
        <v>42371</v>
      </c>
      <c r="H378" s="2842">
        <v>42430</v>
      </c>
      <c r="I378" s="4975"/>
      <c r="J378" s="5298"/>
      <c r="K378" s="2841"/>
      <c r="L378" s="2841"/>
      <c r="M378" s="2841">
        <v>36</v>
      </c>
      <c r="N378" s="2844" t="s">
        <v>621</v>
      </c>
      <c r="O378" s="2844" t="s">
        <v>596</v>
      </c>
      <c r="P378" s="2055"/>
    </row>
    <row r="379" spans="1:16" ht="12.75" customHeight="1" x14ac:dyDescent="0.2">
      <c r="A379" s="2841"/>
      <c r="B379" s="2841" t="s">
        <v>4421</v>
      </c>
      <c r="C379" s="5379" t="s">
        <v>9936</v>
      </c>
      <c r="D379" s="5379"/>
      <c r="E379" s="5379"/>
      <c r="F379" s="5379"/>
      <c r="G379" s="2842">
        <v>42371</v>
      </c>
      <c r="H379" s="2842">
        <v>42430</v>
      </c>
      <c r="I379" s="4975"/>
      <c r="J379" s="5299"/>
      <c r="K379" s="2841"/>
      <c r="L379" s="2841"/>
      <c r="M379" s="2841">
        <v>50</v>
      </c>
      <c r="N379" s="2844" t="s">
        <v>621</v>
      </c>
      <c r="O379" s="2844" t="s">
        <v>596</v>
      </c>
      <c r="P379" s="2055"/>
    </row>
    <row r="380" spans="1:16" ht="16.5" customHeight="1" x14ac:dyDescent="0.2">
      <c r="A380" s="2841"/>
      <c r="B380" s="2841" t="s">
        <v>4421</v>
      </c>
      <c r="C380" s="5379" t="s">
        <v>9937</v>
      </c>
      <c r="D380" s="5379"/>
      <c r="E380" s="5379"/>
      <c r="F380" s="5379"/>
      <c r="G380" s="2842">
        <v>42371</v>
      </c>
      <c r="H380" s="2842">
        <v>42430</v>
      </c>
      <c r="I380" s="4975"/>
      <c r="J380" s="5297">
        <v>3</v>
      </c>
      <c r="K380" s="2841"/>
      <c r="L380" s="2841"/>
      <c r="M380" s="2841">
        <v>53</v>
      </c>
      <c r="N380" s="2844" t="s">
        <v>621</v>
      </c>
      <c r="O380" s="2844" t="s">
        <v>596</v>
      </c>
      <c r="P380" s="2055"/>
    </row>
    <row r="381" spans="1:16" x14ac:dyDescent="0.2">
      <c r="A381" s="2841"/>
      <c r="B381" s="2841" t="s">
        <v>4421</v>
      </c>
      <c r="C381" s="5379" t="s">
        <v>9938</v>
      </c>
      <c r="D381" s="5379"/>
      <c r="E381" s="5379"/>
      <c r="F381" s="5379"/>
      <c r="G381" s="2842">
        <v>42371</v>
      </c>
      <c r="H381" s="2842">
        <v>42735</v>
      </c>
      <c r="I381" s="4975"/>
      <c r="J381" s="5298"/>
      <c r="K381" s="2841"/>
      <c r="L381" s="2841"/>
      <c r="M381" s="2841">
        <v>33</v>
      </c>
      <c r="N381" s="2844" t="s">
        <v>621</v>
      </c>
      <c r="O381" s="2844" t="s">
        <v>596</v>
      </c>
      <c r="P381" s="2055"/>
    </row>
    <row r="382" spans="1:16" x14ac:dyDescent="0.2">
      <c r="A382" s="2841"/>
      <c r="B382" s="2841" t="s">
        <v>4421</v>
      </c>
      <c r="C382" s="5379" t="s">
        <v>9939</v>
      </c>
      <c r="D382" s="5379"/>
      <c r="E382" s="5379"/>
      <c r="F382" s="5379"/>
      <c r="G382" s="2842">
        <v>42371</v>
      </c>
      <c r="H382" s="2842">
        <v>42552</v>
      </c>
      <c r="I382" s="4975"/>
      <c r="J382" s="5298"/>
      <c r="K382" s="2841"/>
      <c r="L382" s="2841"/>
      <c r="M382" s="2841">
        <v>37</v>
      </c>
      <c r="N382" s="2844" t="s">
        <v>621</v>
      </c>
      <c r="O382" s="2844" t="s">
        <v>596</v>
      </c>
      <c r="P382" s="2055" t="s">
        <v>9940</v>
      </c>
    </row>
    <row r="383" spans="1:16" ht="12.75" customHeight="1" x14ac:dyDescent="0.2">
      <c r="A383" s="2841"/>
      <c r="B383" s="2841" t="s">
        <v>4421</v>
      </c>
      <c r="C383" s="5379" t="s">
        <v>9941</v>
      </c>
      <c r="D383" s="5379"/>
      <c r="E383" s="5379"/>
      <c r="F383" s="5379"/>
      <c r="G383" s="2842">
        <v>42371</v>
      </c>
      <c r="H383" s="2842">
        <v>42461</v>
      </c>
      <c r="I383" s="4975"/>
      <c r="J383" s="5298"/>
      <c r="K383" s="2841"/>
      <c r="L383" s="2841"/>
      <c r="M383" s="2841">
        <v>28</v>
      </c>
      <c r="N383" s="2844" t="s">
        <v>621</v>
      </c>
      <c r="O383" s="2844" t="s">
        <v>596</v>
      </c>
      <c r="P383" s="2055"/>
    </row>
    <row r="384" spans="1:16" s="2438" customFormat="1" ht="15.75" customHeight="1" x14ac:dyDescent="0.2">
      <c r="A384" s="2841"/>
      <c r="B384" s="2841" t="s">
        <v>4421</v>
      </c>
      <c r="C384" s="5379" t="s">
        <v>9942</v>
      </c>
      <c r="D384" s="5379"/>
      <c r="E384" s="5379"/>
      <c r="F384" s="5379"/>
      <c r="G384" s="2842">
        <v>42371</v>
      </c>
      <c r="H384" s="2842">
        <v>42552</v>
      </c>
      <c r="I384" s="4975"/>
      <c r="J384" s="5299"/>
      <c r="K384" s="2841"/>
      <c r="L384" s="2841"/>
      <c r="M384" s="2841">
        <v>36</v>
      </c>
      <c r="N384" s="2844" t="s">
        <v>621</v>
      </c>
      <c r="O384" s="2844" t="s">
        <v>596</v>
      </c>
      <c r="P384" s="2055"/>
    </row>
    <row r="385" spans="1:16" s="2438" customFormat="1" ht="15" customHeight="1" x14ac:dyDescent="0.2">
      <c r="A385" s="2841"/>
      <c r="B385" s="2841" t="s">
        <v>4421</v>
      </c>
      <c r="C385" s="5379" t="s">
        <v>9943</v>
      </c>
      <c r="D385" s="5379"/>
      <c r="E385" s="5379"/>
      <c r="F385" s="5379"/>
      <c r="G385" s="2842">
        <v>42389</v>
      </c>
      <c r="H385" s="2842">
        <v>42509</v>
      </c>
      <c r="I385" s="4975"/>
      <c r="J385" s="5297">
        <v>4</v>
      </c>
      <c r="K385" s="2841"/>
      <c r="L385" s="2841"/>
      <c r="M385" s="2841">
        <v>53</v>
      </c>
      <c r="N385" s="2844" t="s">
        <v>621</v>
      </c>
      <c r="O385" s="2844" t="s">
        <v>596</v>
      </c>
      <c r="P385" s="2055"/>
    </row>
    <row r="386" spans="1:16" s="2438" customFormat="1" ht="14.25" customHeight="1" x14ac:dyDescent="0.2">
      <c r="A386" s="2841"/>
      <c r="B386" s="2841" t="s">
        <v>4421</v>
      </c>
      <c r="C386" s="5379" t="s">
        <v>9944</v>
      </c>
      <c r="D386" s="5379"/>
      <c r="E386" s="5379"/>
      <c r="F386" s="5379"/>
      <c r="G386" s="2842">
        <v>42389</v>
      </c>
      <c r="H386" s="2842">
        <v>42448</v>
      </c>
      <c r="I386" s="4975"/>
      <c r="J386" s="5298"/>
      <c r="K386" s="2841"/>
      <c r="L386" s="2841"/>
      <c r="M386" s="2841">
        <v>17</v>
      </c>
      <c r="N386" s="2844" t="s">
        <v>621</v>
      </c>
      <c r="O386" s="2844" t="s">
        <v>596</v>
      </c>
      <c r="P386" s="2055"/>
    </row>
    <row r="387" spans="1:16" s="2438" customFormat="1" ht="15" customHeight="1" x14ac:dyDescent="0.2">
      <c r="A387" s="2841"/>
      <c r="B387" s="2841" t="s">
        <v>4421</v>
      </c>
      <c r="C387" s="5379" t="s">
        <v>9945</v>
      </c>
      <c r="D387" s="5379"/>
      <c r="E387" s="5379"/>
      <c r="F387" s="5379"/>
      <c r="G387" s="2842">
        <v>42389</v>
      </c>
      <c r="H387" s="2842">
        <v>42419</v>
      </c>
      <c r="I387" s="4975"/>
      <c r="J387" s="5298"/>
      <c r="K387" s="2841"/>
      <c r="L387" s="2841"/>
      <c r="M387" s="2841">
        <v>20</v>
      </c>
      <c r="N387" s="2844" t="s">
        <v>621</v>
      </c>
      <c r="O387" s="2844" t="s">
        <v>596</v>
      </c>
      <c r="P387" s="2055"/>
    </row>
    <row r="388" spans="1:16" x14ac:dyDescent="0.2">
      <c r="A388" s="2841"/>
      <c r="B388" s="2841" t="s">
        <v>4421</v>
      </c>
      <c r="C388" s="5379" t="s">
        <v>9946</v>
      </c>
      <c r="D388" s="5379"/>
      <c r="E388" s="5379"/>
      <c r="F388" s="5379"/>
      <c r="G388" s="2842">
        <v>42389</v>
      </c>
      <c r="H388" s="2842">
        <v>42570</v>
      </c>
      <c r="I388" s="4975"/>
      <c r="J388" s="5298"/>
      <c r="K388" s="2841"/>
      <c r="L388" s="2841"/>
      <c r="M388" s="2841">
        <v>27</v>
      </c>
      <c r="N388" s="2844" t="s">
        <v>621</v>
      </c>
      <c r="O388" s="2844" t="s">
        <v>596</v>
      </c>
      <c r="P388" s="2055"/>
    </row>
    <row r="389" spans="1:16" x14ac:dyDescent="0.2">
      <c r="A389" s="2841"/>
      <c r="B389" s="2841" t="s">
        <v>4421</v>
      </c>
      <c r="C389" s="5379" t="s">
        <v>9947</v>
      </c>
      <c r="D389" s="5379"/>
      <c r="E389" s="5379"/>
      <c r="F389" s="5379"/>
      <c r="G389" s="2842">
        <v>42389</v>
      </c>
      <c r="H389" s="2842">
        <v>42601</v>
      </c>
      <c r="I389" s="4975"/>
      <c r="J389" s="5298"/>
      <c r="K389" s="2841"/>
      <c r="L389" s="2841"/>
      <c r="M389" s="2841">
        <v>65</v>
      </c>
      <c r="N389" s="2844" t="s">
        <v>621</v>
      </c>
      <c r="O389" s="2844" t="s">
        <v>596</v>
      </c>
      <c r="P389" s="2055"/>
    </row>
    <row r="390" spans="1:16" x14ac:dyDescent="0.2">
      <c r="A390" s="2841"/>
      <c r="B390" s="2841" t="s">
        <v>4421</v>
      </c>
      <c r="C390" s="5379" t="s">
        <v>9948</v>
      </c>
      <c r="D390" s="5379"/>
      <c r="E390" s="5379"/>
      <c r="F390" s="5379"/>
      <c r="G390" s="2842">
        <v>42389</v>
      </c>
      <c r="H390" s="2842">
        <v>42601</v>
      </c>
      <c r="I390" s="4975"/>
      <c r="J390" s="5299"/>
      <c r="K390" s="2841"/>
      <c r="L390" s="2841"/>
      <c r="M390" s="2841">
        <v>34</v>
      </c>
      <c r="N390" s="2844" t="s">
        <v>621</v>
      </c>
      <c r="O390" s="2844" t="s">
        <v>596</v>
      </c>
      <c r="P390" s="2055"/>
    </row>
    <row r="391" spans="1:16" ht="12.75" customHeight="1" x14ac:dyDescent="0.2">
      <c r="A391" s="2841"/>
      <c r="B391" s="2841" t="s">
        <v>4421</v>
      </c>
      <c r="C391" s="5379" t="s">
        <v>9949</v>
      </c>
      <c r="D391" s="5379"/>
      <c r="E391" s="5379"/>
      <c r="F391" s="5379"/>
      <c r="G391" s="2842">
        <v>42389</v>
      </c>
      <c r="H391" s="2842">
        <v>42570</v>
      </c>
      <c r="I391" s="4975"/>
      <c r="J391" s="5297">
        <v>5</v>
      </c>
      <c r="K391" s="2841"/>
      <c r="L391" s="2841"/>
      <c r="M391" s="2841">
        <v>49</v>
      </c>
      <c r="N391" s="2844" t="s">
        <v>621</v>
      </c>
      <c r="O391" s="2844" t="s">
        <v>596</v>
      </c>
      <c r="P391" s="2055"/>
    </row>
    <row r="392" spans="1:16" x14ac:dyDescent="0.2">
      <c r="A392" s="2841"/>
      <c r="B392" s="2841" t="s">
        <v>4421</v>
      </c>
      <c r="C392" s="5379" t="s">
        <v>9950</v>
      </c>
      <c r="D392" s="5379"/>
      <c r="E392" s="5379"/>
      <c r="F392" s="5379"/>
      <c r="G392" s="2842">
        <v>42389</v>
      </c>
      <c r="H392" s="2842">
        <v>42448</v>
      </c>
      <c r="I392" s="4975"/>
      <c r="J392" s="5298"/>
      <c r="K392" s="2841"/>
      <c r="L392" s="2841"/>
      <c r="M392" s="2841">
        <v>15</v>
      </c>
      <c r="N392" s="2844" t="s">
        <v>621</v>
      </c>
      <c r="O392" s="2844" t="s">
        <v>596</v>
      </c>
      <c r="P392" s="2055"/>
    </row>
    <row r="393" spans="1:16" x14ac:dyDescent="0.2">
      <c r="A393" s="2841"/>
      <c r="B393" s="2841" t="s">
        <v>4421</v>
      </c>
      <c r="C393" s="5379" t="s">
        <v>9951</v>
      </c>
      <c r="D393" s="5379"/>
      <c r="E393" s="5379"/>
      <c r="F393" s="5379"/>
      <c r="G393" s="2842">
        <v>42389</v>
      </c>
      <c r="H393" s="2842">
        <v>42448</v>
      </c>
      <c r="I393" s="4975"/>
      <c r="J393" s="5298"/>
      <c r="K393" s="2841"/>
      <c r="L393" s="2841"/>
      <c r="M393" s="2841">
        <v>17</v>
      </c>
      <c r="N393" s="2844" t="s">
        <v>621</v>
      </c>
      <c r="O393" s="2844" t="s">
        <v>596</v>
      </c>
      <c r="P393" s="2055" t="s">
        <v>9952</v>
      </c>
    </row>
    <row r="394" spans="1:16" x14ac:dyDescent="0.2">
      <c r="A394" s="2841"/>
      <c r="B394" s="2841" t="s">
        <v>4421</v>
      </c>
      <c r="C394" s="5379" t="s">
        <v>9953</v>
      </c>
      <c r="D394" s="5379"/>
      <c r="E394" s="5379"/>
      <c r="F394" s="5379"/>
      <c r="G394" s="2842">
        <v>42389</v>
      </c>
      <c r="H394" s="2842">
        <v>42419</v>
      </c>
      <c r="I394" s="4975"/>
      <c r="J394" s="5298"/>
      <c r="K394" s="2841"/>
      <c r="L394" s="2841"/>
      <c r="M394" s="2841">
        <v>44</v>
      </c>
      <c r="N394" s="2844" t="s">
        <v>621</v>
      </c>
      <c r="O394" s="2844" t="s">
        <v>596</v>
      </c>
      <c r="P394" s="2055"/>
    </row>
    <row r="395" spans="1:16" ht="12.75" customHeight="1" x14ac:dyDescent="0.2">
      <c r="A395" s="2841"/>
      <c r="B395" s="2841" t="s">
        <v>4421</v>
      </c>
      <c r="C395" s="5379" t="s">
        <v>9954</v>
      </c>
      <c r="D395" s="5379"/>
      <c r="E395" s="5379"/>
      <c r="F395" s="5379"/>
      <c r="G395" s="2842">
        <v>42389</v>
      </c>
      <c r="H395" s="2842">
        <v>42723</v>
      </c>
      <c r="I395" s="4975"/>
      <c r="J395" s="5299"/>
      <c r="K395" s="2841"/>
      <c r="L395" s="2841"/>
      <c r="M395" s="2841">
        <v>76</v>
      </c>
      <c r="N395" s="2844" t="s">
        <v>621</v>
      </c>
      <c r="O395" s="2844" t="s">
        <v>596</v>
      </c>
      <c r="P395" s="2055"/>
    </row>
    <row r="396" spans="1:16" ht="12.75" customHeight="1" x14ac:dyDescent="0.2">
      <c r="A396" s="2841"/>
      <c r="B396" s="2841" t="s">
        <v>4421</v>
      </c>
      <c r="C396" s="5379" t="s">
        <v>9955</v>
      </c>
      <c r="D396" s="5379"/>
      <c r="E396" s="5379"/>
      <c r="F396" s="5379"/>
      <c r="G396" s="2842">
        <v>42389</v>
      </c>
      <c r="H396" s="2842">
        <v>42419</v>
      </c>
      <c r="I396" s="4975"/>
      <c r="J396" s="5297">
        <v>6</v>
      </c>
      <c r="K396" s="2841"/>
      <c r="L396" s="2841"/>
      <c r="M396" s="2841">
        <v>10</v>
      </c>
      <c r="N396" s="2844" t="s">
        <v>621</v>
      </c>
      <c r="O396" s="2844" t="s">
        <v>596</v>
      </c>
      <c r="P396" s="2055"/>
    </row>
    <row r="397" spans="1:16" ht="12.75" customHeight="1" x14ac:dyDescent="0.2">
      <c r="A397" s="2489"/>
      <c r="B397" s="2489" t="s">
        <v>4421</v>
      </c>
      <c r="C397" s="4834" t="s">
        <v>9956</v>
      </c>
      <c r="D397" s="4834"/>
      <c r="E397" s="4834"/>
      <c r="F397" s="4834"/>
      <c r="G397" s="2095">
        <v>42389</v>
      </c>
      <c r="H397" s="2095">
        <v>42419</v>
      </c>
      <c r="I397" s="4975"/>
      <c r="J397" s="5298"/>
      <c r="K397" s="2841"/>
      <c r="L397" s="2841"/>
      <c r="M397" s="2841">
        <v>16</v>
      </c>
      <c r="N397" s="2844" t="s">
        <v>621</v>
      </c>
      <c r="O397" s="2844" t="s">
        <v>596</v>
      </c>
      <c r="P397" s="2055"/>
    </row>
    <row r="398" spans="1:16" ht="12.75" customHeight="1" x14ac:dyDescent="0.2">
      <c r="A398" s="2489"/>
      <c r="B398" s="2489" t="s">
        <v>4421</v>
      </c>
      <c r="C398" s="4834" t="s">
        <v>9957</v>
      </c>
      <c r="D398" s="4834"/>
      <c r="E398" s="4834"/>
      <c r="F398" s="4834"/>
      <c r="G398" s="2095">
        <v>42389</v>
      </c>
      <c r="H398" s="2095">
        <v>42479</v>
      </c>
      <c r="I398" s="4975"/>
      <c r="J398" s="5298"/>
      <c r="K398" s="2489"/>
      <c r="L398" s="2489"/>
      <c r="M398" s="2489">
        <v>20</v>
      </c>
      <c r="N398" s="2096" t="s">
        <v>621</v>
      </c>
      <c r="O398" s="2096" t="s">
        <v>596</v>
      </c>
      <c r="P398" s="2504"/>
    </row>
    <row r="399" spans="1:16" x14ac:dyDescent="0.2">
      <c r="A399" s="2489"/>
      <c r="B399" s="2489" t="s">
        <v>4421</v>
      </c>
      <c r="C399" s="4834" t="s">
        <v>9958</v>
      </c>
      <c r="D399" s="4834"/>
      <c r="E399" s="4834"/>
      <c r="F399" s="4834"/>
      <c r="G399" s="2095">
        <v>42401</v>
      </c>
      <c r="H399" s="2095">
        <v>42735</v>
      </c>
      <c r="I399" s="4975"/>
      <c r="J399" s="5298"/>
      <c r="K399" s="2489"/>
      <c r="L399" s="2489"/>
      <c r="M399" s="2489">
        <v>43</v>
      </c>
      <c r="N399" s="2096" t="s">
        <v>621</v>
      </c>
      <c r="O399" s="2096" t="s">
        <v>596</v>
      </c>
      <c r="P399" s="2504"/>
    </row>
    <row r="400" spans="1:16" x14ac:dyDescent="0.2">
      <c r="A400" s="2489"/>
      <c r="B400" s="2489" t="s">
        <v>4421</v>
      </c>
      <c r="C400" s="4834" t="s">
        <v>9959</v>
      </c>
      <c r="D400" s="4834"/>
      <c r="E400" s="4834"/>
      <c r="F400" s="4834"/>
      <c r="G400" s="2095">
        <v>42401</v>
      </c>
      <c r="H400" s="2095">
        <v>42735</v>
      </c>
      <c r="I400" s="4975"/>
      <c r="J400" s="5298"/>
      <c r="K400" s="2489"/>
      <c r="L400" s="2489"/>
      <c r="M400" s="2489">
        <v>26</v>
      </c>
      <c r="N400" s="2096" t="s">
        <v>621</v>
      </c>
      <c r="O400" s="2096" t="s">
        <v>596</v>
      </c>
      <c r="P400" s="2504"/>
    </row>
    <row r="401" spans="1:16" x14ac:dyDescent="0.2">
      <c r="A401" s="2489"/>
      <c r="B401" s="2489" t="s">
        <v>4421</v>
      </c>
      <c r="C401" s="4834" t="s">
        <v>9960</v>
      </c>
      <c r="D401" s="4834"/>
      <c r="E401" s="4834"/>
      <c r="F401" s="4834"/>
      <c r="G401" s="2095">
        <v>42401</v>
      </c>
      <c r="H401" s="2095">
        <v>42735</v>
      </c>
      <c r="I401" s="4975"/>
      <c r="J401" s="5299"/>
      <c r="K401" s="2489"/>
      <c r="L401" s="2489"/>
      <c r="M401" s="2489">
        <v>62</v>
      </c>
      <c r="N401" s="2096" t="s">
        <v>621</v>
      </c>
      <c r="O401" s="2096" t="s">
        <v>596</v>
      </c>
      <c r="P401" s="2504"/>
    </row>
    <row r="402" spans="1:16" x14ac:dyDescent="0.2">
      <c r="A402" s="2489"/>
      <c r="B402" s="2489" t="s">
        <v>4421</v>
      </c>
      <c r="C402" s="4834" t="s">
        <v>9961</v>
      </c>
      <c r="D402" s="4834"/>
      <c r="E402" s="4834"/>
      <c r="F402" s="4834"/>
      <c r="G402" s="2095">
        <v>42401</v>
      </c>
      <c r="H402" s="2095">
        <v>42735</v>
      </c>
      <c r="I402" s="4975"/>
      <c r="J402" s="5297">
        <v>7</v>
      </c>
      <c r="K402" s="2489"/>
      <c r="L402" s="2489"/>
      <c r="M402" s="2489">
        <v>74</v>
      </c>
      <c r="N402" s="2096" t="s">
        <v>621</v>
      </c>
      <c r="O402" s="2096" t="s">
        <v>596</v>
      </c>
      <c r="P402" s="2504"/>
    </row>
    <row r="403" spans="1:16" x14ac:dyDescent="0.2">
      <c r="A403" s="2841"/>
      <c r="B403" s="2841" t="s">
        <v>4421</v>
      </c>
      <c r="C403" s="5379" t="s">
        <v>9962</v>
      </c>
      <c r="D403" s="5379"/>
      <c r="E403" s="5379"/>
      <c r="F403" s="5379"/>
      <c r="G403" s="2842">
        <v>42401</v>
      </c>
      <c r="H403" s="2842">
        <v>42429</v>
      </c>
      <c r="I403" s="4975"/>
      <c r="J403" s="5298"/>
      <c r="K403" s="2841"/>
      <c r="L403" s="2841"/>
      <c r="M403" s="2841">
        <v>15</v>
      </c>
      <c r="N403" s="2844" t="s">
        <v>621</v>
      </c>
      <c r="O403" s="2844" t="s">
        <v>596</v>
      </c>
      <c r="P403" s="2055"/>
    </row>
    <row r="404" spans="1:16" x14ac:dyDescent="0.2">
      <c r="A404" s="2841"/>
      <c r="B404" s="2841" t="s">
        <v>4421</v>
      </c>
      <c r="C404" s="5379" t="s">
        <v>9963</v>
      </c>
      <c r="D404" s="5379"/>
      <c r="E404" s="5379"/>
      <c r="F404" s="5379"/>
      <c r="G404" s="2842">
        <v>42401</v>
      </c>
      <c r="H404" s="2842">
        <v>42429</v>
      </c>
      <c r="I404" s="4975"/>
      <c r="J404" s="5298"/>
      <c r="K404" s="2841"/>
      <c r="L404" s="2841"/>
      <c r="M404" s="2841">
        <v>9</v>
      </c>
      <c r="N404" s="2844" t="s">
        <v>621</v>
      </c>
      <c r="O404" s="2844" t="s">
        <v>596</v>
      </c>
      <c r="P404" s="2055"/>
    </row>
    <row r="405" spans="1:16" x14ac:dyDescent="0.2">
      <c r="A405" s="2841"/>
      <c r="B405" s="2841" t="s">
        <v>4421</v>
      </c>
      <c r="C405" s="5379" t="s">
        <v>9964</v>
      </c>
      <c r="D405" s="5379"/>
      <c r="E405" s="5379"/>
      <c r="F405" s="5379"/>
      <c r="G405" s="2842">
        <v>42401</v>
      </c>
      <c r="H405" s="2842">
        <v>42429</v>
      </c>
      <c r="I405" s="4975"/>
      <c r="J405" s="5298"/>
      <c r="K405" s="2841"/>
      <c r="L405" s="2841"/>
      <c r="M405" s="2841">
        <v>25</v>
      </c>
      <c r="N405" s="2844" t="s">
        <v>621</v>
      </c>
      <c r="O405" s="2844" t="s">
        <v>596</v>
      </c>
      <c r="P405" s="2055"/>
    </row>
    <row r="406" spans="1:16" ht="12.75" customHeight="1" x14ac:dyDescent="0.2">
      <c r="A406" s="2841"/>
      <c r="B406" s="2841" t="s">
        <v>4421</v>
      </c>
      <c r="C406" s="5379" t="s">
        <v>9965</v>
      </c>
      <c r="D406" s="5379"/>
      <c r="E406" s="5379"/>
      <c r="F406" s="5379"/>
      <c r="G406" s="2842">
        <v>42401</v>
      </c>
      <c r="H406" s="2842">
        <v>42582</v>
      </c>
      <c r="I406" s="4975"/>
      <c r="J406" s="5298"/>
      <c r="K406" s="2841"/>
      <c r="L406" s="2841"/>
      <c r="M406" s="2841">
        <v>53</v>
      </c>
      <c r="N406" s="2844" t="s">
        <v>621</v>
      </c>
      <c r="O406" s="2844" t="s">
        <v>596</v>
      </c>
      <c r="P406" s="2055"/>
    </row>
    <row r="407" spans="1:16" ht="15" customHeight="1" x14ac:dyDescent="0.2">
      <c r="A407" s="2841"/>
      <c r="B407" s="2841" t="s">
        <v>4421</v>
      </c>
      <c r="C407" s="5379" t="s">
        <v>9966</v>
      </c>
      <c r="D407" s="5379"/>
      <c r="E407" s="5379"/>
      <c r="F407" s="5379"/>
      <c r="G407" s="2842">
        <v>42401</v>
      </c>
      <c r="H407" s="2842">
        <v>42613</v>
      </c>
      <c r="I407" s="4976"/>
      <c r="J407" s="5299"/>
      <c r="K407" s="2841"/>
      <c r="L407" s="2841"/>
      <c r="M407" s="2841">
        <v>20</v>
      </c>
      <c r="N407" s="2844" t="s">
        <v>621</v>
      </c>
      <c r="O407" s="2844" t="s">
        <v>596</v>
      </c>
      <c r="P407" s="2055"/>
    </row>
    <row r="408" spans="1:16" x14ac:dyDescent="0.2">
      <c r="A408" s="2841"/>
      <c r="B408" s="2841" t="s">
        <v>4421</v>
      </c>
      <c r="C408" s="5379" t="s">
        <v>9967</v>
      </c>
      <c r="D408" s="5379"/>
      <c r="E408" s="5379"/>
      <c r="F408" s="5379"/>
      <c r="G408" s="2842">
        <v>42401</v>
      </c>
      <c r="H408" s="2842">
        <v>42429</v>
      </c>
      <c r="I408" s="4974">
        <v>573</v>
      </c>
      <c r="J408" s="5297">
        <v>1</v>
      </c>
      <c r="K408" s="2841"/>
      <c r="L408" s="2841"/>
      <c r="M408" s="2841">
        <v>25</v>
      </c>
      <c r="N408" s="2844" t="s">
        <v>621</v>
      </c>
      <c r="O408" s="2844" t="s">
        <v>596</v>
      </c>
      <c r="P408" s="2055"/>
    </row>
    <row r="409" spans="1:16" ht="18.75" customHeight="1" x14ac:dyDescent="0.2">
      <c r="A409" s="2841"/>
      <c r="B409" s="2841" t="s">
        <v>4421</v>
      </c>
      <c r="C409" s="5379" t="s">
        <v>9968</v>
      </c>
      <c r="D409" s="5379"/>
      <c r="E409" s="5379"/>
      <c r="F409" s="5379"/>
      <c r="G409" s="2842">
        <v>42401</v>
      </c>
      <c r="H409" s="2842">
        <v>42429</v>
      </c>
      <c r="I409" s="4975"/>
      <c r="J409" s="5298"/>
      <c r="K409" s="2841"/>
      <c r="L409" s="2841"/>
      <c r="M409" s="2841">
        <v>45</v>
      </c>
      <c r="N409" s="2844" t="s">
        <v>621</v>
      </c>
      <c r="O409" s="2844" t="s">
        <v>596</v>
      </c>
      <c r="P409" s="2055"/>
    </row>
    <row r="410" spans="1:16" x14ac:dyDescent="0.2">
      <c r="A410" s="2844"/>
      <c r="B410" s="2844" t="s">
        <v>4421</v>
      </c>
      <c r="C410" s="5383" t="s">
        <v>9969</v>
      </c>
      <c r="D410" s="5383"/>
      <c r="E410" s="5383"/>
      <c r="F410" s="5383"/>
      <c r="G410" s="2845">
        <v>42415</v>
      </c>
      <c r="H410" s="2845">
        <v>42565</v>
      </c>
      <c r="I410" s="4975"/>
      <c r="J410" s="5298"/>
      <c r="K410" s="2844"/>
      <c r="L410" s="2844"/>
      <c r="M410" s="2844">
        <v>23</v>
      </c>
      <c r="N410" s="2844" t="s">
        <v>621</v>
      </c>
      <c r="O410" s="2844" t="s">
        <v>596</v>
      </c>
      <c r="P410" s="2059" t="s">
        <v>9970</v>
      </c>
    </row>
    <row r="411" spans="1:16" x14ac:dyDescent="0.2">
      <c r="A411" s="2841"/>
      <c r="B411" s="2841" t="s">
        <v>4421</v>
      </c>
      <c r="C411" s="5379" t="s">
        <v>9971</v>
      </c>
      <c r="D411" s="5379"/>
      <c r="E411" s="5379"/>
      <c r="F411" s="5379"/>
      <c r="G411" s="2842">
        <v>42430</v>
      </c>
      <c r="H411" s="2842">
        <v>42430</v>
      </c>
      <c r="I411" s="4975"/>
      <c r="J411" s="5298"/>
      <c r="K411" s="2841"/>
      <c r="L411" s="2841"/>
      <c r="M411" s="2841">
        <v>5</v>
      </c>
      <c r="N411" s="2844" t="s">
        <v>621</v>
      </c>
      <c r="O411" s="2844" t="s">
        <v>596</v>
      </c>
      <c r="P411" s="2055" t="s">
        <v>9952</v>
      </c>
    </row>
    <row r="412" spans="1:16" ht="18.75" customHeight="1" x14ac:dyDescent="0.2">
      <c r="A412" s="2841"/>
      <c r="B412" s="2841" t="s">
        <v>4421</v>
      </c>
      <c r="C412" s="5379" t="s">
        <v>9972</v>
      </c>
      <c r="D412" s="5379"/>
      <c r="E412" s="5379"/>
      <c r="F412" s="5379"/>
      <c r="G412" s="2842">
        <v>42430</v>
      </c>
      <c r="H412" s="2842">
        <v>42613</v>
      </c>
      <c r="I412" s="4975"/>
      <c r="J412" s="5298"/>
      <c r="K412" s="2841"/>
      <c r="L412" s="2841"/>
      <c r="M412" s="2841">
        <v>68</v>
      </c>
      <c r="N412" s="2844" t="s">
        <v>621</v>
      </c>
      <c r="O412" s="2844" t="s">
        <v>596</v>
      </c>
      <c r="P412" s="2055"/>
    </row>
    <row r="413" spans="1:16" x14ac:dyDescent="0.2">
      <c r="A413" s="2841"/>
      <c r="B413" s="2841" t="s">
        <v>4421</v>
      </c>
      <c r="C413" s="5379" t="s">
        <v>9973</v>
      </c>
      <c r="D413" s="5379"/>
      <c r="E413" s="5379"/>
      <c r="F413" s="5379"/>
      <c r="G413" s="2842">
        <v>42430</v>
      </c>
      <c r="H413" s="2842">
        <v>42613</v>
      </c>
      <c r="I413" s="4975"/>
      <c r="J413" s="5299"/>
      <c r="K413" s="2841"/>
      <c r="L413" s="2841"/>
      <c r="M413" s="2841">
        <v>49</v>
      </c>
      <c r="N413" s="2844" t="s">
        <v>621</v>
      </c>
      <c r="O413" s="2844" t="s">
        <v>596</v>
      </c>
      <c r="P413" s="2055"/>
    </row>
    <row r="414" spans="1:16" ht="12.75" customHeight="1" x14ac:dyDescent="0.2">
      <c r="A414" s="2841"/>
      <c r="B414" s="2841" t="s">
        <v>4421</v>
      </c>
      <c r="C414" s="5379" t="s">
        <v>9974</v>
      </c>
      <c r="D414" s="5379"/>
      <c r="E414" s="5379"/>
      <c r="F414" s="5379"/>
      <c r="G414" s="2842">
        <v>42430</v>
      </c>
      <c r="H414" s="2842">
        <v>42735</v>
      </c>
      <c r="I414" s="4975"/>
      <c r="J414" s="5297">
        <v>2</v>
      </c>
      <c r="K414" s="2841"/>
      <c r="L414" s="2841"/>
      <c r="M414" s="2841">
        <v>35</v>
      </c>
      <c r="N414" s="2844" t="s">
        <v>621</v>
      </c>
      <c r="O414" s="2844" t="s">
        <v>596</v>
      </c>
      <c r="P414" s="2055"/>
    </row>
    <row r="415" spans="1:16" x14ac:dyDescent="0.2">
      <c r="A415" s="2841"/>
      <c r="B415" s="2841" t="s">
        <v>4421</v>
      </c>
      <c r="C415" s="5379" t="s">
        <v>9975</v>
      </c>
      <c r="D415" s="5379"/>
      <c r="E415" s="5379"/>
      <c r="F415" s="5379"/>
      <c r="G415" s="2842">
        <v>42430</v>
      </c>
      <c r="H415" s="2842">
        <v>42735</v>
      </c>
      <c r="I415" s="4975"/>
      <c r="J415" s="5298"/>
      <c r="K415" s="2841"/>
      <c r="L415" s="2841"/>
      <c r="M415" s="2841">
        <v>39</v>
      </c>
      <c r="N415" s="2844" t="s">
        <v>621</v>
      </c>
      <c r="O415" s="2844" t="s">
        <v>596</v>
      </c>
      <c r="P415" s="2055"/>
    </row>
    <row r="416" spans="1:16" x14ac:dyDescent="0.2">
      <c r="A416" s="2841"/>
      <c r="B416" s="2841" t="s">
        <v>4421</v>
      </c>
      <c r="C416" s="5379" t="s">
        <v>9976</v>
      </c>
      <c r="D416" s="5379"/>
      <c r="E416" s="5379"/>
      <c r="F416" s="5379"/>
      <c r="G416" s="2842">
        <v>42430</v>
      </c>
      <c r="H416" s="2842">
        <v>42460</v>
      </c>
      <c r="I416" s="4975"/>
      <c r="J416" s="5298"/>
      <c r="K416" s="2841"/>
      <c r="L416" s="2841"/>
      <c r="M416" s="2841">
        <v>22</v>
      </c>
      <c r="N416" s="2844" t="s">
        <v>621</v>
      </c>
      <c r="O416" s="2844" t="s">
        <v>596</v>
      </c>
      <c r="P416" s="2055" t="s">
        <v>9977</v>
      </c>
    </row>
    <row r="417" spans="1:16" x14ac:dyDescent="0.2">
      <c r="A417" s="2841"/>
      <c r="B417" s="2841" t="s">
        <v>4421</v>
      </c>
      <c r="C417" s="5379" t="s">
        <v>9978</v>
      </c>
      <c r="D417" s="5379"/>
      <c r="E417" s="5379"/>
      <c r="F417" s="5379"/>
      <c r="G417" s="2842">
        <v>42430</v>
      </c>
      <c r="H417" s="2842">
        <v>42521</v>
      </c>
      <c r="I417" s="4975"/>
      <c r="J417" s="5298"/>
      <c r="K417" s="2841"/>
      <c r="L417" s="2841"/>
      <c r="M417" s="2841">
        <v>52</v>
      </c>
      <c r="N417" s="2844" t="s">
        <v>621</v>
      </c>
      <c r="O417" s="2844" t="s">
        <v>596</v>
      </c>
      <c r="P417" s="2055"/>
    </row>
    <row r="418" spans="1:16" ht="12.75" customHeight="1" x14ac:dyDescent="0.2">
      <c r="A418" s="2841"/>
      <c r="B418" s="2841" t="s">
        <v>4421</v>
      </c>
      <c r="C418" s="5379" t="s">
        <v>9979</v>
      </c>
      <c r="D418" s="5379"/>
      <c r="E418" s="5379"/>
      <c r="F418" s="5379"/>
      <c r="G418" s="2842">
        <v>42430</v>
      </c>
      <c r="H418" s="2842">
        <v>42460</v>
      </c>
      <c r="I418" s="4975"/>
      <c r="J418" s="5298"/>
      <c r="K418" s="2841"/>
      <c r="L418" s="2841"/>
      <c r="M418" s="2841">
        <v>22</v>
      </c>
      <c r="N418" s="2844" t="s">
        <v>621</v>
      </c>
      <c r="O418" s="2844" t="s">
        <v>596</v>
      </c>
      <c r="P418" s="2055"/>
    </row>
    <row r="419" spans="1:16" ht="12.75" customHeight="1" x14ac:dyDescent="0.2">
      <c r="A419" s="2841"/>
      <c r="B419" s="2841" t="s">
        <v>4421</v>
      </c>
      <c r="C419" s="5379" t="s">
        <v>9980</v>
      </c>
      <c r="D419" s="5379"/>
      <c r="E419" s="5379"/>
      <c r="F419" s="5379"/>
      <c r="G419" s="2842">
        <v>42447</v>
      </c>
      <c r="H419" s="2842">
        <v>42507</v>
      </c>
      <c r="I419" s="4975"/>
      <c r="J419" s="5299"/>
      <c r="K419" s="2841"/>
      <c r="L419" s="2841"/>
      <c r="M419" s="2841">
        <v>28</v>
      </c>
      <c r="N419" s="2844" t="s">
        <v>621</v>
      </c>
      <c r="O419" s="2844" t="s">
        <v>596</v>
      </c>
      <c r="P419" s="2055"/>
    </row>
    <row r="420" spans="1:16" ht="12.75" customHeight="1" x14ac:dyDescent="0.2">
      <c r="A420" s="2841"/>
      <c r="B420" s="2841" t="s">
        <v>4421</v>
      </c>
      <c r="C420" s="5379" t="s">
        <v>9981</v>
      </c>
      <c r="D420" s="5379"/>
      <c r="E420" s="5379"/>
      <c r="F420" s="5379"/>
      <c r="G420" s="2842">
        <v>42447</v>
      </c>
      <c r="H420" s="2842">
        <v>42477</v>
      </c>
      <c r="I420" s="4975"/>
      <c r="J420" s="5297">
        <v>3</v>
      </c>
      <c r="K420" s="2841"/>
      <c r="L420" s="2841"/>
      <c r="M420" s="2841">
        <v>36</v>
      </c>
      <c r="N420" s="2844" t="s">
        <v>621</v>
      </c>
      <c r="O420" s="2844" t="s">
        <v>596</v>
      </c>
      <c r="P420" s="2055"/>
    </row>
    <row r="421" spans="1:16" x14ac:dyDescent="0.2">
      <c r="A421" s="2841"/>
      <c r="B421" s="2841" t="s">
        <v>4421</v>
      </c>
      <c r="C421" s="5379" t="s">
        <v>9982</v>
      </c>
      <c r="D421" s="5379"/>
      <c r="E421" s="5379"/>
      <c r="F421" s="5379"/>
      <c r="G421" s="2842">
        <v>42461</v>
      </c>
      <c r="H421" s="2842">
        <v>42521</v>
      </c>
      <c r="I421" s="4975"/>
      <c r="J421" s="5298"/>
      <c r="K421" s="2841"/>
      <c r="L421" s="2841"/>
      <c r="M421" s="2841">
        <v>27</v>
      </c>
      <c r="N421" s="2844" t="s">
        <v>621</v>
      </c>
      <c r="O421" s="2844" t="s">
        <v>596</v>
      </c>
      <c r="P421" s="2055"/>
    </row>
    <row r="422" spans="1:16" x14ac:dyDescent="0.2">
      <c r="A422" s="2841"/>
      <c r="B422" s="2841" t="s">
        <v>4421</v>
      </c>
      <c r="C422" s="5379" t="s">
        <v>9983</v>
      </c>
      <c r="D422" s="5379"/>
      <c r="E422" s="5379"/>
      <c r="F422" s="5379"/>
      <c r="G422" s="2842">
        <v>42464</v>
      </c>
      <c r="H422" s="2842">
        <v>42493</v>
      </c>
      <c r="I422" s="4975"/>
      <c r="J422" s="5298"/>
      <c r="K422" s="2841"/>
      <c r="L422" s="2841"/>
      <c r="M422" s="2841">
        <v>23</v>
      </c>
      <c r="N422" s="2844" t="s">
        <v>621</v>
      </c>
      <c r="O422" s="2844" t="s">
        <v>596</v>
      </c>
      <c r="P422" s="2055"/>
    </row>
    <row r="423" spans="1:16" x14ac:dyDescent="0.2">
      <c r="A423" s="2841"/>
      <c r="B423" s="2841" t="s">
        <v>4421</v>
      </c>
      <c r="C423" s="5379" t="s">
        <v>9984</v>
      </c>
      <c r="D423" s="5379"/>
      <c r="E423" s="5379"/>
      <c r="F423" s="5379"/>
      <c r="G423" s="2842">
        <v>42465</v>
      </c>
      <c r="H423" s="2842">
        <v>42494</v>
      </c>
      <c r="I423" s="4975"/>
      <c r="J423" s="5298"/>
      <c r="K423" s="2841"/>
      <c r="L423" s="2841"/>
      <c r="M423" s="2841">
        <v>26</v>
      </c>
      <c r="N423" s="2844" t="s">
        <v>621</v>
      </c>
      <c r="O423" s="2844" t="s">
        <v>596</v>
      </c>
      <c r="P423" s="2055" t="s">
        <v>9985</v>
      </c>
    </row>
    <row r="424" spans="1:16" x14ac:dyDescent="0.2">
      <c r="A424" s="2841"/>
      <c r="B424" s="2841" t="s">
        <v>4421</v>
      </c>
      <c r="C424" s="5379" t="s">
        <v>9986</v>
      </c>
      <c r="D424" s="5379"/>
      <c r="E424" s="5379"/>
      <c r="F424" s="5379"/>
      <c r="G424" s="2842">
        <v>42469</v>
      </c>
      <c r="H424" s="2842">
        <v>42586</v>
      </c>
      <c r="I424" s="4975"/>
      <c r="J424" s="5298"/>
      <c r="K424" s="2841"/>
      <c r="L424" s="2841"/>
      <c r="M424" s="2841">
        <v>31</v>
      </c>
      <c r="N424" s="2844" t="s">
        <v>621</v>
      </c>
      <c r="O424" s="2844" t="s">
        <v>596</v>
      </c>
      <c r="P424" s="2055"/>
    </row>
    <row r="425" spans="1:16" x14ac:dyDescent="0.2">
      <c r="A425" s="2841"/>
      <c r="B425" s="2841" t="s">
        <v>4421</v>
      </c>
      <c r="C425" s="5379" t="s">
        <v>9987</v>
      </c>
      <c r="D425" s="5379"/>
      <c r="E425" s="5379"/>
      <c r="F425" s="5379"/>
      <c r="G425" s="2842">
        <v>42475</v>
      </c>
      <c r="H425" s="2842">
        <v>42657</v>
      </c>
      <c r="I425" s="4975"/>
      <c r="J425" s="5299"/>
      <c r="K425" s="2841"/>
      <c r="L425" s="2841"/>
      <c r="M425" s="2841">
        <v>50</v>
      </c>
      <c r="N425" s="2844" t="s">
        <v>621</v>
      </c>
      <c r="O425" s="2844" t="s">
        <v>596</v>
      </c>
      <c r="P425" s="2055"/>
    </row>
    <row r="426" spans="1:16" x14ac:dyDescent="0.2">
      <c r="A426" s="2841"/>
      <c r="B426" s="2841" t="s">
        <v>4421</v>
      </c>
      <c r="C426" s="5379" t="s">
        <v>9988</v>
      </c>
      <c r="D426" s="5379"/>
      <c r="E426" s="5379"/>
      <c r="F426" s="5379"/>
      <c r="G426" s="2842">
        <v>42482</v>
      </c>
      <c r="H426" s="2842">
        <v>42511</v>
      </c>
      <c r="I426" s="4975"/>
      <c r="J426" s="5297">
        <v>4</v>
      </c>
      <c r="K426" s="2841"/>
      <c r="L426" s="2841"/>
      <c r="M426" s="2841">
        <v>5</v>
      </c>
      <c r="N426" s="2844" t="s">
        <v>621</v>
      </c>
      <c r="O426" s="2844" t="s">
        <v>596</v>
      </c>
      <c r="P426" s="2055"/>
    </row>
    <row r="427" spans="1:16" x14ac:dyDescent="0.2">
      <c r="A427" s="2841"/>
      <c r="B427" s="2841" t="s">
        <v>4421</v>
      </c>
      <c r="C427" s="5379" t="s">
        <v>9989</v>
      </c>
      <c r="D427" s="5379"/>
      <c r="E427" s="5379"/>
      <c r="F427" s="5379"/>
      <c r="G427" s="2842">
        <v>42489</v>
      </c>
      <c r="H427" s="2842">
        <v>42518</v>
      </c>
      <c r="I427" s="4975"/>
      <c r="J427" s="5298"/>
      <c r="K427" s="2841"/>
      <c r="L427" s="2841"/>
      <c r="M427" s="2841">
        <v>22</v>
      </c>
      <c r="N427" s="2844" t="s">
        <v>621</v>
      </c>
      <c r="O427" s="2844" t="s">
        <v>596</v>
      </c>
      <c r="P427" s="2055"/>
    </row>
    <row r="428" spans="1:16" ht="12.75" customHeight="1" x14ac:dyDescent="0.2">
      <c r="A428" s="2841"/>
      <c r="B428" s="2841" t="s">
        <v>4421</v>
      </c>
      <c r="C428" s="5379" t="s">
        <v>9990</v>
      </c>
      <c r="D428" s="5379"/>
      <c r="E428" s="5379"/>
      <c r="F428" s="5379"/>
      <c r="G428" s="2842">
        <v>42512</v>
      </c>
      <c r="H428" s="2842">
        <v>42522</v>
      </c>
      <c r="I428" s="4975"/>
      <c r="J428" s="5298"/>
      <c r="K428" s="2841"/>
      <c r="L428" s="2841"/>
      <c r="M428" s="2841">
        <v>23</v>
      </c>
      <c r="N428" s="2844" t="s">
        <v>621</v>
      </c>
      <c r="O428" s="2844" t="s">
        <v>596</v>
      </c>
      <c r="P428" s="2055"/>
    </row>
    <row r="429" spans="1:16" x14ac:dyDescent="0.2">
      <c r="A429" s="2841"/>
      <c r="B429" s="2841" t="s">
        <v>4421</v>
      </c>
      <c r="C429" s="5379" t="s">
        <v>9991</v>
      </c>
      <c r="D429" s="5379"/>
      <c r="E429" s="5379"/>
      <c r="F429" s="5379"/>
      <c r="G429" s="2842">
        <v>42492</v>
      </c>
      <c r="H429" s="2842">
        <v>42583</v>
      </c>
      <c r="I429" s="4975"/>
      <c r="J429" s="5298"/>
      <c r="K429" s="2841"/>
      <c r="L429" s="2841"/>
      <c r="M429" s="2841">
        <v>45</v>
      </c>
      <c r="N429" s="2844" t="s">
        <v>621</v>
      </c>
      <c r="O429" s="2844" t="s">
        <v>596</v>
      </c>
      <c r="P429" s="2055"/>
    </row>
    <row r="430" spans="1:16" x14ac:dyDescent="0.2">
      <c r="A430" s="2841"/>
      <c r="B430" s="2841" t="s">
        <v>4421</v>
      </c>
      <c r="C430" s="5379" t="s">
        <v>9992</v>
      </c>
      <c r="D430" s="5379"/>
      <c r="E430" s="5379"/>
      <c r="F430" s="5379"/>
      <c r="G430" s="2842">
        <v>42492</v>
      </c>
      <c r="H430" s="2842">
        <v>42583</v>
      </c>
      <c r="I430" s="4975"/>
      <c r="J430" s="5298"/>
      <c r="K430" s="2841"/>
      <c r="L430" s="2841"/>
      <c r="M430" s="2841">
        <v>45</v>
      </c>
      <c r="N430" s="2844" t="s">
        <v>621</v>
      </c>
      <c r="O430" s="2844" t="s">
        <v>596</v>
      </c>
      <c r="P430" s="2055"/>
    </row>
    <row r="431" spans="1:16" x14ac:dyDescent="0.2">
      <c r="A431" s="2841"/>
      <c r="B431" s="2841" t="s">
        <v>4421</v>
      </c>
      <c r="C431" s="5379" t="s">
        <v>9993</v>
      </c>
      <c r="D431" s="5379"/>
      <c r="E431" s="5379"/>
      <c r="F431" s="5379"/>
      <c r="G431" s="2842">
        <v>42492</v>
      </c>
      <c r="H431" s="2842">
        <v>42735</v>
      </c>
      <c r="I431" s="4975"/>
      <c r="J431" s="5299"/>
      <c r="K431" s="2841"/>
      <c r="L431" s="2841"/>
      <c r="M431" s="2841">
        <v>35</v>
      </c>
      <c r="N431" s="2844" t="s">
        <v>621</v>
      </c>
      <c r="O431" s="2844" t="s">
        <v>596</v>
      </c>
      <c r="P431" s="2055"/>
    </row>
    <row r="432" spans="1:16" x14ac:dyDescent="0.2">
      <c r="A432" s="2841"/>
      <c r="B432" s="2841" t="s">
        <v>4421</v>
      </c>
      <c r="C432" s="5379" t="s">
        <v>9994</v>
      </c>
      <c r="D432" s="5379"/>
      <c r="E432" s="5379"/>
      <c r="F432" s="5379"/>
      <c r="G432" s="2842">
        <v>42493</v>
      </c>
      <c r="H432" s="2842">
        <v>42524</v>
      </c>
      <c r="I432" s="4975"/>
      <c r="J432" s="5297">
        <v>5</v>
      </c>
      <c r="K432" s="2841"/>
      <c r="L432" s="2841"/>
      <c r="M432" s="2841">
        <v>104</v>
      </c>
      <c r="N432" s="2844" t="s">
        <v>621</v>
      </c>
      <c r="O432" s="2844" t="s">
        <v>596</v>
      </c>
      <c r="P432" s="2055"/>
    </row>
    <row r="433" spans="1:16" x14ac:dyDescent="0.2">
      <c r="A433" s="2841"/>
      <c r="B433" s="2841" t="s">
        <v>4421</v>
      </c>
      <c r="C433" s="5379" t="s">
        <v>9995</v>
      </c>
      <c r="D433" s="5379"/>
      <c r="E433" s="5379"/>
      <c r="F433" s="5379"/>
      <c r="G433" s="2842">
        <v>42493</v>
      </c>
      <c r="H433" s="2842">
        <v>42523</v>
      </c>
      <c r="I433" s="4975"/>
      <c r="J433" s="5298"/>
      <c r="K433" s="2841"/>
      <c r="L433" s="2841"/>
      <c r="M433" s="2841">
        <v>23</v>
      </c>
      <c r="N433" s="2844" t="s">
        <v>621</v>
      </c>
      <c r="O433" s="2844" t="s">
        <v>596</v>
      </c>
      <c r="P433" s="2055"/>
    </row>
    <row r="434" spans="1:16" x14ac:dyDescent="0.2">
      <c r="A434" s="2841"/>
      <c r="B434" s="2841" t="s">
        <v>4421</v>
      </c>
      <c r="C434" s="5379" t="s">
        <v>9996</v>
      </c>
      <c r="D434" s="5379"/>
      <c r="E434" s="5379"/>
      <c r="F434" s="5379"/>
      <c r="G434" s="2842">
        <v>42509</v>
      </c>
      <c r="H434" s="2842">
        <v>42600</v>
      </c>
      <c r="I434" s="4975"/>
      <c r="J434" s="5298"/>
      <c r="K434" s="2841"/>
      <c r="L434" s="2841"/>
      <c r="M434" s="2841">
        <v>42</v>
      </c>
      <c r="N434" s="2844" t="s">
        <v>621</v>
      </c>
      <c r="O434" s="2844" t="s">
        <v>596</v>
      </c>
      <c r="P434" s="2055"/>
    </row>
    <row r="435" spans="1:16" x14ac:dyDescent="0.2">
      <c r="A435" s="2841"/>
      <c r="B435" s="2841" t="s">
        <v>4421</v>
      </c>
      <c r="C435" s="5379" t="s">
        <v>9997</v>
      </c>
      <c r="D435" s="5379"/>
      <c r="E435" s="5379"/>
      <c r="F435" s="5379"/>
      <c r="G435" s="2842">
        <v>42509</v>
      </c>
      <c r="H435" s="2842">
        <v>42539</v>
      </c>
      <c r="I435" s="4975"/>
      <c r="J435" s="5299"/>
      <c r="K435" s="2841"/>
      <c r="L435" s="2841"/>
      <c r="M435" s="2841">
        <v>33</v>
      </c>
      <c r="N435" s="2844" t="s">
        <v>621</v>
      </c>
      <c r="O435" s="2844" t="s">
        <v>596</v>
      </c>
      <c r="P435" s="2055"/>
    </row>
    <row r="436" spans="1:16" x14ac:dyDescent="0.2">
      <c r="A436" s="2841"/>
      <c r="B436" s="2841" t="s">
        <v>4421</v>
      </c>
      <c r="C436" s="5379" t="s">
        <v>9998</v>
      </c>
      <c r="D436" s="5379"/>
      <c r="E436" s="5379"/>
      <c r="F436" s="5379"/>
      <c r="G436" s="2842">
        <v>42513</v>
      </c>
      <c r="H436" s="2842">
        <v>42536</v>
      </c>
      <c r="I436" s="4975"/>
      <c r="J436" s="5297">
        <v>6</v>
      </c>
      <c r="K436" s="2841"/>
      <c r="L436" s="2841"/>
      <c r="M436" s="2841">
        <v>23</v>
      </c>
      <c r="N436" s="2844" t="s">
        <v>621</v>
      </c>
      <c r="O436" s="2844" t="s">
        <v>596</v>
      </c>
      <c r="P436" s="2055"/>
    </row>
    <row r="437" spans="1:16" x14ac:dyDescent="0.2">
      <c r="A437" s="2841"/>
      <c r="B437" s="2841" t="s">
        <v>4421</v>
      </c>
      <c r="C437" s="5379" t="s">
        <v>9999</v>
      </c>
      <c r="D437" s="5379"/>
      <c r="E437" s="5379"/>
      <c r="F437" s="5379"/>
      <c r="G437" s="2842">
        <v>42522</v>
      </c>
      <c r="H437" s="2842">
        <v>42531</v>
      </c>
      <c r="I437" s="4975"/>
      <c r="J437" s="5298"/>
      <c r="K437" s="2841"/>
      <c r="L437" s="2841"/>
      <c r="M437" s="2841">
        <v>44</v>
      </c>
      <c r="N437" s="2844" t="s">
        <v>621</v>
      </c>
      <c r="O437" s="2844" t="s">
        <v>596</v>
      </c>
      <c r="P437" s="2055"/>
    </row>
    <row r="438" spans="1:16" x14ac:dyDescent="0.2">
      <c r="A438" s="2841"/>
      <c r="B438" s="2841" t="s">
        <v>4421</v>
      </c>
      <c r="C438" s="5379" t="s">
        <v>10000</v>
      </c>
      <c r="D438" s="5379"/>
      <c r="E438" s="5379"/>
      <c r="F438" s="5379"/>
      <c r="G438" s="2842">
        <v>42522</v>
      </c>
      <c r="H438" s="2842">
        <v>42735</v>
      </c>
      <c r="I438" s="4975"/>
      <c r="J438" s="5298"/>
      <c r="K438" s="2841"/>
      <c r="L438" s="2841"/>
      <c r="M438" s="2841">
        <v>108</v>
      </c>
      <c r="N438" s="2844" t="s">
        <v>621</v>
      </c>
      <c r="O438" s="2844" t="s">
        <v>596</v>
      </c>
      <c r="P438" s="2055"/>
    </row>
    <row r="439" spans="1:16" x14ac:dyDescent="0.2">
      <c r="A439" s="2841"/>
      <c r="B439" s="2841" t="s">
        <v>4421</v>
      </c>
      <c r="C439" s="5379" t="s">
        <v>10001</v>
      </c>
      <c r="D439" s="5379"/>
      <c r="E439" s="5379"/>
      <c r="F439" s="5379"/>
      <c r="G439" s="2842">
        <v>42522</v>
      </c>
      <c r="H439" s="2842">
        <v>42566</v>
      </c>
      <c r="I439" s="4975"/>
      <c r="J439" s="5299"/>
      <c r="K439" s="2841"/>
      <c r="L439" s="2841"/>
      <c r="M439" s="2841">
        <v>37</v>
      </c>
      <c r="N439" s="2844" t="s">
        <v>621</v>
      </c>
      <c r="O439" s="2844" t="s">
        <v>596</v>
      </c>
      <c r="P439" s="2055"/>
    </row>
    <row r="440" spans="1:16" x14ac:dyDescent="0.2">
      <c r="A440" s="2841"/>
      <c r="B440" s="2841" t="s">
        <v>4421</v>
      </c>
      <c r="C440" s="5379" t="s">
        <v>10002</v>
      </c>
      <c r="D440" s="5379"/>
      <c r="E440" s="5379"/>
      <c r="F440" s="5379"/>
      <c r="G440" s="2842">
        <v>42522</v>
      </c>
      <c r="H440" s="2842">
        <v>42657</v>
      </c>
      <c r="I440" s="4975"/>
      <c r="J440" s="5297">
        <v>7</v>
      </c>
      <c r="K440" s="2841"/>
      <c r="L440" s="2841"/>
      <c r="M440" s="2841">
        <v>21</v>
      </c>
      <c r="N440" s="2844" t="s">
        <v>621</v>
      </c>
      <c r="O440" s="2844" t="s">
        <v>596</v>
      </c>
      <c r="P440" s="2055"/>
    </row>
    <row r="441" spans="1:16" x14ac:dyDescent="0.2">
      <c r="A441" s="2841"/>
      <c r="B441" s="2841" t="s">
        <v>4421</v>
      </c>
      <c r="C441" s="5379" t="s">
        <v>10003</v>
      </c>
      <c r="D441" s="5379"/>
      <c r="E441" s="5379"/>
      <c r="F441" s="5379"/>
      <c r="G441" s="2842">
        <v>42529</v>
      </c>
      <c r="H441" s="2842">
        <v>42583</v>
      </c>
      <c r="I441" s="4975"/>
      <c r="J441" s="5298"/>
      <c r="K441" s="2841"/>
      <c r="L441" s="2841"/>
      <c r="M441" s="2841">
        <v>31</v>
      </c>
      <c r="N441" s="2844" t="s">
        <v>621</v>
      </c>
      <c r="O441" s="2844" t="s">
        <v>596</v>
      </c>
      <c r="P441" s="2055"/>
    </row>
    <row r="442" spans="1:16" x14ac:dyDescent="0.2">
      <c r="A442" s="2841"/>
      <c r="B442" s="2841" t="s">
        <v>4421</v>
      </c>
      <c r="C442" s="5379" t="s">
        <v>10004</v>
      </c>
      <c r="D442" s="5379"/>
      <c r="E442" s="5379"/>
      <c r="F442" s="5379"/>
      <c r="G442" s="2842">
        <v>42542</v>
      </c>
      <c r="H442" s="2842">
        <v>42572</v>
      </c>
      <c r="I442" s="4975"/>
      <c r="J442" s="5298"/>
      <c r="K442" s="2841"/>
      <c r="L442" s="2841"/>
      <c r="M442" s="2841">
        <v>41</v>
      </c>
      <c r="N442" s="2844" t="s">
        <v>621</v>
      </c>
      <c r="O442" s="2844" t="s">
        <v>596</v>
      </c>
      <c r="P442" s="2055" t="s">
        <v>10005</v>
      </c>
    </row>
    <row r="443" spans="1:16" x14ac:dyDescent="0.2">
      <c r="A443" s="2489"/>
      <c r="B443" s="2489" t="s">
        <v>4421</v>
      </c>
      <c r="C443" s="4834" t="s">
        <v>10006</v>
      </c>
      <c r="D443" s="4834"/>
      <c r="E443" s="4834"/>
      <c r="F443" s="4834"/>
      <c r="G443" s="2095">
        <v>42552</v>
      </c>
      <c r="H443" s="2095">
        <v>42582</v>
      </c>
      <c r="I443" s="4975"/>
      <c r="J443" s="5298"/>
      <c r="K443" s="2489"/>
      <c r="L443" s="2489"/>
      <c r="M443" s="2489">
        <v>28</v>
      </c>
      <c r="N443" s="2096" t="s">
        <v>621</v>
      </c>
      <c r="O443" s="2096" t="s">
        <v>596</v>
      </c>
      <c r="P443" s="2504"/>
    </row>
    <row r="444" spans="1:16" x14ac:dyDescent="0.2">
      <c r="A444" s="2489"/>
      <c r="B444" s="2489" t="s">
        <v>4421</v>
      </c>
      <c r="C444" s="4834" t="s">
        <v>10007</v>
      </c>
      <c r="D444" s="4834"/>
      <c r="E444" s="4834"/>
      <c r="F444" s="4834"/>
      <c r="G444" s="2095">
        <v>42552</v>
      </c>
      <c r="H444" s="2095">
        <v>42583</v>
      </c>
      <c r="I444" s="4975"/>
      <c r="J444" s="5298"/>
      <c r="K444" s="2489"/>
      <c r="L444" s="2489"/>
      <c r="M444" s="2489">
        <v>31</v>
      </c>
      <c r="N444" s="2096" t="s">
        <v>621</v>
      </c>
      <c r="O444" s="2096" t="s">
        <v>596</v>
      </c>
      <c r="P444" s="2504"/>
    </row>
    <row r="445" spans="1:16" x14ac:dyDescent="0.2">
      <c r="A445" s="2489"/>
      <c r="B445" s="2489" t="s">
        <v>4421</v>
      </c>
      <c r="C445" s="4834" t="s">
        <v>10008</v>
      </c>
      <c r="D445" s="4834"/>
      <c r="E445" s="4834"/>
      <c r="F445" s="4834"/>
      <c r="G445" s="2095">
        <v>42552</v>
      </c>
      <c r="H445" s="2095">
        <v>42583</v>
      </c>
      <c r="I445" s="4976"/>
      <c r="J445" s="5299"/>
      <c r="K445" s="2489"/>
      <c r="L445" s="2489"/>
      <c r="M445" s="2489">
        <v>34</v>
      </c>
      <c r="N445" s="2096" t="s">
        <v>621</v>
      </c>
      <c r="O445" s="2096" t="s">
        <v>596</v>
      </c>
      <c r="P445" s="2504"/>
    </row>
    <row r="446" spans="1:16" x14ac:dyDescent="0.2">
      <c r="A446" s="2489"/>
      <c r="B446" s="2489" t="s">
        <v>4421</v>
      </c>
      <c r="C446" s="4834" t="s">
        <v>10009</v>
      </c>
      <c r="D446" s="4834"/>
      <c r="E446" s="4834"/>
      <c r="F446" s="4834"/>
      <c r="G446" s="2095">
        <v>42559</v>
      </c>
      <c r="H446" s="2095">
        <v>42589</v>
      </c>
      <c r="I446" s="4974">
        <v>574</v>
      </c>
      <c r="J446" s="4974">
        <v>1</v>
      </c>
      <c r="K446" s="2489"/>
      <c r="L446" s="2489"/>
      <c r="M446" s="2489">
        <v>47</v>
      </c>
      <c r="N446" s="2096" t="s">
        <v>621</v>
      </c>
      <c r="O446" s="2096" t="s">
        <v>596</v>
      </c>
      <c r="P446" s="2504"/>
    </row>
    <row r="447" spans="1:16" x14ac:dyDescent="0.2">
      <c r="A447" s="2489"/>
      <c r="B447" s="2489" t="s">
        <v>4421</v>
      </c>
      <c r="C447" s="4834" t="s">
        <v>10010</v>
      </c>
      <c r="D447" s="4834"/>
      <c r="E447" s="4834"/>
      <c r="F447" s="4834"/>
      <c r="G447" s="2095">
        <v>42559</v>
      </c>
      <c r="H447" s="2095">
        <v>42582</v>
      </c>
      <c r="I447" s="4975"/>
      <c r="J447" s="4975"/>
      <c r="K447" s="2489"/>
      <c r="L447" s="2489"/>
      <c r="M447" s="2489">
        <v>37</v>
      </c>
      <c r="N447" s="2096" t="s">
        <v>621</v>
      </c>
      <c r="O447" s="2096" t="s">
        <v>596</v>
      </c>
      <c r="P447" s="2504"/>
    </row>
    <row r="448" spans="1:16" x14ac:dyDescent="0.2">
      <c r="A448" s="2489"/>
      <c r="B448" s="2489" t="s">
        <v>4421</v>
      </c>
      <c r="C448" s="4834" t="s">
        <v>10011</v>
      </c>
      <c r="D448" s="4834"/>
      <c r="E448" s="4834"/>
      <c r="F448" s="4834"/>
      <c r="G448" s="2095">
        <v>42583</v>
      </c>
      <c r="H448" s="2095">
        <v>42735</v>
      </c>
      <c r="I448" s="4975"/>
      <c r="J448" s="4975"/>
      <c r="K448" s="2489"/>
      <c r="L448" s="2489"/>
      <c r="M448" s="2489">
        <v>68</v>
      </c>
      <c r="N448" s="2096" t="s">
        <v>621</v>
      </c>
      <c r="O448" s="2096" t="s">
        <v>596</v>
      </c>
      <c r="P448" s="2504"/>
    </row>
    <row r="449" spans="1:16" x14ac:dyDescent="0.2">
      <c r="A449" s="2489"/>
      <c r="B449" s="2489" t="s">
        <v>4421</v>
      </c>
      <c r="C449" s="4834" t="s">
        <v>10012</v>
      </c>
      <c r="D449" s="4834"/>
      <c r="E449" s="4834"/>
      <c r="F449" s="4834"/>
      <c r="G449" s="2095">
        <v>42592</v>
      </c>
      <c r="H449" s="2095">
        <v>42484</v>
      </c>
      <c r="I449" s="4975"/>
      <c r="J449" s="4976"/>
      <c r="K449" s="2489"/>
      <c r="L449" s="2489"/>
      <c r="M449" s="2489">
        <v>42</v>
      </c>
      <c r="N449" s="2096" t="s">
        <v>621</v>
      </c>
      <c r="O449" s="2096" t="s">
        <v>596</v>
      </c>
      <c r="P449" s="2504"/>
    </row>
    <row r="450" spans="1:16" x14ac:dyDescent="0.2">
      <c r="A450" s="2489"/>
      <c r="B450" s="2489" t="s">
        <v>4421</v>
      </c>
      <c r="C450" s="4834" t="s">
        <v>10013</v>
      </c>
      <c r="D450" s="4834"/>
      <c r="E450" s="4834"/>
      <c r="F450" s="4834"/>
      <c r="G450" s="2095">
        <v>42592</v>
      </c>
      <c r="H450" s="2095">
        <v>42613</v>
      </c>
      <c r="I450" s="4975"/>
      <c r="J450" s="4974">
        <v>2</v>
      </c>
      <c r="K450" s="2489"/>
      <c r="L450" s="2489"/>
      <c r="M450" s="2489">
        <v>42</v>
      </c>
      <c r="N450" s="2096" t="s">
        <v>621</v>
      </c>
      <c r="O450" s="2096" t="s">
        <v>596</v>
      </c>
      <c r="P450" s="2504"/>
    </row>
    <row r="451" spans="1:16" x14ac:dyDescent="0.2">
      <c r="A451" s="2489"/>
      <c r="B451" s="2489" t="s">
        <v>4421</v>
      </c>
      <c r="C451" s="4834" t="s">
        <v>10014</v>
      </c>
      <c r="D451" s="4834"/>
      <c r="E451" s="4834"/>
      <c r="F451" s="4834"/>
      <c r="G451" s="2095">
        <v>42595</v>
      </c>
      <c r="H451" s="2095">
        <v>42595</v>
      </c>
      <c r="I451" s="4975"/>
      <c r="J451" s="4975"/>
      <c r="K451" s="2489"/>
      <c r="L451" s="2489"/>
      <c r="M451" s="2489">
        <v>24</v>
      </c>
      <c r="N451" s="2096" t="s">
        <v>621</v>
      </c>
      <c r="O451" s="2096" t="s">
        <v>596</v>
      </c>
      <c r="P451" s="2504"/>
    </row>
    <row r="452" spans="1:16" x14ac:dyDescent="0.2">
      <c r="A452" s="2489"/>
      <c r="B452" s="2489" t="s">
        <v>4421</v>
      </c>
      <c r="C452" s="4834" t="s">
        <v>10015</v>
      </c>
      <c r="D452" s="4834"/>
      <c r="E452" s="4834"/>
      <c r="F452" s="4834"/>
      <c r="G452" s="2095">
        <v>42595</v>
      </c>
      <c r="H452" s="2095">
        <v>42612</v>
      </c>
      <c r="I452" s="4975"/>
      <c r="J452" s="4975"/>
      <c r="K452" s="2489"/>
      <c r="L452" s="2489"/>
      <c r="M452" s="2489">
        <v>28</v>
      </c>
      <c r="N452" s="2096" t="s">
        <v>621</v>
      </c>
      <c r="O452" s="2096" t="s">
        <v>596</v>
      </c>
      <c r="P452" s="2504"/>
    </row>
    <row r="453" spans="1:16" x14ac:dyDescent="0.2">
      <c r="A453" s="2841"/>
      <c r="B453" s="2841" t="s">
        <v>4421</v>
      </c>
      <c r="C453" s="5379" t="s">
        <v>10016</v>
      </c>
      <c r="D453" s="5379"/>
      <c r="E453" s="5379"/>
      <c r="F453" s="5379"/>
      <c r="G453" s="2842">
        <v>42611</v>
      </c>
      <c r="H453" s="2842">
        <v>42733</v>
      </c>
      <c r="I453" s="4975"/>
      <c r="J453" s="4975"/>
      <c r="K453" s="2841"/>
      <c r="L453" s="2841"/>
      <c r="M453" s="2841">
        <v>64</v>
      </c>
      <c r="N453" s="2844" t="s">
        <v>621</v>
      </c>
      <c r="O453" s="2844" t="s">
        <v>596</v>
      </c>
      <c r="P453" s="2055"/>
    </row>
    <row r="454" spans="1:16" x14ac:dyDescent="0.2">
      <c r="A454" s="2841"/>
      <c r="B454" s="2841" t="s">
        <v>4421</v>
      </c>
      <c r="C454" s="5379" t="s">
        <v>10017</v>
      </c>
      <c r="D454" s="5379"/>
      <c r="E454" s="5379"/>
      <c r="F454" s="5379"/>
      <c r="G454" s="2842">
        <v>42614</v>
      </c>
      <c r="H454" s="2842">
        <v>42643</v>
      </c>
      <c r="I454" s="4975"/>
      <c r="J454" s="4976"/>
      <c r="K454" s="2841"/>
      <c r="L454" s="2841"/>
      <c r="M454" s="2841">
        <v>36</v>
      </c>
      <c r="N454" s="2844" t="s">
        <v>621</v>
      </c>
      <c r="O454" s="2844" t="s">
        <v>596</v>
      </c>
      <c r="P454" s="2055"/>
    </row>
    <row r="455" spans="1:16" x14ac:dyDescent="0.2">
      <c r="A455" s="2841"/>
      <c r="B455" s="2841" t="s">
        <v>4421</v>
      </c>
      <c r="C455" s="5379" t="s">
        <v>10018</v>
      </c>
      <c r="D455" s="5379"/>
      <c r="E455" s="5379"/>
      <c r="F455" s="5379"/>
      <c r="G455" s="2842">
        <v>42639</v>
      </c>
      <c r="H455" s="2842">
        <v>42735</v>
      </c>
      <c r="I455" s="4975"/>
      <c r="J455" s="4974">
        <v>3</v>
      </c>
      <c r="K455" s="2841"/>
      <c r="L455" s="2841"/>
      <c r="M455" s="2841">
        <v>46</v>
      </c>
      <c r="N455" s="2844" t="s">
        <v>621</v>
      </c>
      <c r="O455" s="2844" t="s">
        <v>596</v>
      </c>
      <c r="P455" s="2055"/>
    </row>
    <row r="456" spans="1:16" x14ac:dyDescent="0.2">
      <c r="A456" s="2841"/>
      <c r="B456" s="2841" t="s">
        <v>4421</v>
      </c>
      <c r="C456" s="5379" t="s">
        <v>10019</v>
      </c>
      <c r="D456" s="5379"/>
      <c r="E456" s="5379"/>
      <c r="F456" s="5379"/>
      <c r="G456" s="2842">
        <v>42647</v>
      </c>
      <c r="H456" s="2842">
        <v>42735</v>
      </c>
      <c r="I456" s="4975"/>
      <c r="J456" s="4975"/>
      <c r="K456" s="2841"/>
      <c r="L456" s="2841"/>
      <c r="M456" s="2841">
        <v>58</v>
      </c>
      <c r="N456" s="2844" t="s">
        <v>621</v>
      </c>
      <c r="O456" s="2844" t="s">
        <v>596</v>
      </c>
      <c r="P456" s="2055"/>
    </row>
    <row r="457" spans="1:16" x14ac:dyDescent="0.2">
      <c r="A457" s="2841"/>
      <c r="B457" s="2841" t="s">
        <v>4421</v>
      </c>
      <c r="C457" s="5379" t="s">
        <v>10020</v>
      </c>
      <c r="D457" s="5379"/>
      <c r="E457" s="5379"/>
      <c r="F457" s="5379"/>
      <c r="G457" s="2842">
        <v>42647</v>
      </c>
      <c r="H457" s="2842">
        <v>42735</v>
      </c>
      <c r="I457" s="4975"/>
      <c r="J457" s="4975"/>
      <c r="K457" s="2841"/>
      <c r="L457" s="2841"/>
      <c r="M457" s="2841">
        <v>45</v>
      </c>
      <c r="N457" s="2844" t="s">
        <v>621</v>
      </c>
      <c r="O457" s="2844" t="s">
        <v>596</v>
      </c>
      <c r="P457" s="2055"/>
    </row>
    <row r="458" spans="1:16" x14ac:dyDescent="0.2">
      <c r="A458" s="2841"/>
      <c r="B458" s="2841" t="s">
        <v>4421</v>
      </c>
      <c r="C458" s="5379" t="s">
        <v>10021</v>
      </c>
      <c r="D458" s="5379"/>
      <c r="E458" s="5379"/>
      <c r="F458" s="5379"/>
      <c r="G458" s="2842">
        <v>42675</v>
      </c>
      <c r="H458" s="2842">
        <v>42689</v>
      </c>
      <c r="I458" s="4975"/>
      <c r="J458" s="4975"/>
      <c r="K458" s="2841"/>
      <c r="L458" s="2841"/>
      <c r="M458" s="2841">
        <v>24</v>
      </c>
      <c r="N458" s="2844" t="s">
        <v>621</v>
      </c>
      <c r="O458" s="2844" t="s">
        <v>596</v>
      </c>
      <c r="P458" s="2055"/>
    </row>
    <row r="459" spans="1:16" x14ac:dyDescent="0.2">
      <c r="A459" s="2841"/>
      <c r="B459" s="2841" t="s">
        <v>4421</v>
      </c>
      <c r="C459" s="5379" t="s">
        <v>10022</v>
      </c>
      <c r="D459" s="5379"/>
      <c r="E459" s="5379"/>
      <c r="F459" s="5379"/>
      <c r="G459" s="2842">
        <v>42675</v>
      </c>
      <c r="H459" s="2842">
        <v>42704</v>
      </c>
      <c r="I459" s="4975"/>
      <c r="J459" s="4975"/>
      <c r="K459" s="2841"/>
      <c r="L459" s="2841"/>
      <c r="M459" s="2841">
        <v>24</v>
      </c>
      <c r="N459" s="2844" t="s">
        <v>621</v>
      </c>
      <c r="O459" s="2844" t="s">
        <v>596</v>
      </c>
      <c r="P459" s="2055"/>
    </row>
    <row r="460" spans="1:16" x14ac:dyDescent="0.2">
      <c r="A460" s="2841"/>
      <c r="B460" s="2841" t="s">
        <v>4421</v>
      </c>
      <c r="C460" s="5379" t="s">
        <v>10023</v>
      </c>
      <c r="D460" s="5379"/>
      <c r="E460" s="5379"/>
      <c r="F460" s="5379"/>
      <c r="G460" s="2842">
        <v>42705</v>
      </c>
      <c r="H460" s="2842">
        <v>42735</v>
      </c>
      <c r="I460" s="4975"/>
      <c r="J460" s="4976"/>
      <c r="K460" s="2841"/>
      <c r="L460" s="2841"/>
      <c r="M460" s="2841">
        <v>31</v>
      </c>
      <c r="N460" s="2844" t="s">
        <v>621</v>
      </c>
      <c r="O460" s="2844" t="s">
        <v>596</v>
      </c>
      <c r="P460" s="2055"/>
    </row>
    <row r="461" spans="1:16" x14ac:dyDescent="0.2">
      <c r="A461" s="2841"/>
      <c r="B461" s="2841" t="s">
        <v>4421</v>
      </c>
      <c r="C461" s="5379" t="s">
        <v>10024</v>
      </c>
      <c r="D461" s="5379"/>
      <c r="E461" s="5379"/>
      <c r="F461" s="5379"/>
      <c r="G461" s="2842">
        <v>42705</v>
      </c>
      <c r="H461" s="2842">
        <v>42735</v>
      </c>
      <c r="I461" s="4975"/>
      <c r="J461" s="5297">
        <v>4</v>
      </c>
      <c r="K461" s="2841"/>
      <c r="L461" s="2841"/>
      <c r="M461" s="2841">
        <v>38</v>
      </c>
      <c r="N461" s="2844" t="s">
        <v>621</v>
      </c>
      <c r="O461" s="2844" t="s">
        <v>596</v>
      </c>
      <c r="P461" s="2055"/>
    </row>
    <row r="462" spans="1:16" x14ac:dyDescent="0.2">
      <c r="A462" s="2841"/>
      <c r="B462" s="2841" t="s">
        <v>4421</v>
      </c>
      <c r="C462" s="5379" t="s">
        <v>10025</v>
      </c>
      <c r="D462" s="5379"/>
      <c r="E462" s="5379"/>
      <c r="F462" s="5379"/>
      <c r="G462" s="2842">
        <v>42705</v>
      </c>
      <c r="H462" s="2842">
        <v>42735</v>
      </c>
      <c r="I462" s="4975"/>
      <c r="J462" s="5298"/>
      <c r="K462" s="2841"/>
      <c r="L462" s="2841"/>
      <c r="M462" s="2841">
        <v>58</v>
      </c>
      <c r="N462" s="2844" t="s">
        <v>621</v>
      </c>
      <c r="O462" s="2844" t="s">
        <v>596</v>
      </c>
      <c r="P462" s="2055"/>
    </row>
    <row r="463" spans="1:16" x14ac:dyDescent="0.2">
      <c r="A463" s="2841"/>
      <c r="B463" s="2841" t="s">
        <v>4421</v>
      </c>
      <c r="C463" s="5379" t="s">
        <v>10026</v>
      </c>
      <c r="D463" s="5379"/>
      <c r="E463" s="5379"/>
      <c r="F463" s="5379"/>
      <c r="G463" s="2842">
        <v>42705</v>
      </c>
      <c r="H463" s="2842">
        <v>42735</v>
      </c>
      <c r="I463" s="4975"/>
      <c r="J463" s="5298"/>
      <c r="K463" s="2841"/>
      <c r="L463" s="2841"/>
      <c r="M463" s="2841">
        <v>43</v>
      </c>
      <c r="N463" s="2844" t="s">
        <v>621</v>
      </c>
      <c r="O463" s="2844" t="s">
        <v>596</v>
      </c>
      <c r="P463" s="2055"/>
    </row>
    <row r="464" spans="1:16" x14ac:dyDescent="0.2">
      <c r="A464" s="2841"/>
      <c r="B464" s="2841" t="s">
        <v>4421</v>
      </c>
      <c r="C464" s="5379" t="s">
        <v>10027</v>
      </c>
      <c r="D464" s="5379"/>
      <c r="E464" s="5379"/>
      <c r="F464" s="5379"/>
      <c r="G464" s="2842">
        <v>42705</v>
      </c>
      <c r="H464" s="2842">
        <v>42735</v>
      </c>
      <c r="I464" s="4975"/>
      <c r="J464" s="5298"/>
      <c r="K464" s="2841"/>
      <c r="L464" s="2841"/>
      <c r="M464" s="2841">
        <v>26</v>
      </c>
      <c r="N464" s="2844" t="s">
        <v>621</v>
      </c>
      <c r="O464" s="2844" t="s">
        <v>596</v>
      </c>
      <c r="P464" s="2055"/>
    </row>
    <row r="465" spans="1:16" x14ac:dyDescent="0.2">
      <c r="A465" s="2841"/>
      <c r="B465" s="2841" t="s">
        <v>4421</v>
      </c>
      <c r="C465" s="5379" t="s">
        <v>10028</v>
      </c>
      <c r="D465" s="5379"/>
      <c r="E465" s="5379"/>
      <c r="F465" s="5379"/>
      <c r="G465" s="2842">
        <v>42705</v>
      </c>
      <c r="H465" s="2842">
        <v>42735</v>
      </c>
      <c r="I465" s="4975"/>
      <c r="J465" s="5298"/>
      <c r="K465" s="2841"/>
      <c r="L465" s="2841"/>
      <c r="M465" s="2841">
        <v>32</v>
      </c>
      <c r="N465" s="2844" t="s">
        <v>621</v>
      </c>
      <c r="O465" s="2844" t="s">
        <v>596</v>
      </c>
      <c r="P465" s="2055"/>
    </row>
    <row r="466" spans="1:16" x14ac:dyDescent="0.2">
      <c r="A466" s="2841"/>
      <c r="B466" s="2841" t="s">
        <v>4421</v>
      </c>
      <c r="C466" s="5379" t="s">
        <v>10029</v>
      </c>
      <c r="D466" s="5379"/>
      <c r="E466" s="5379"/>
      <c r="F466" s="5379"/>
      <c r="G466" s="2842">
        <v>42725</v>
      </c>
      <c r="H466" s="2842">
        <v>42726</v>
      </c>
      <c r="I466" s="4975"/>
      <c r="J466" s="5299"/>
      <c r="K466" s="2841"/>
      <c r="L466" s="2841"/>
      <c r="M466" s="2841">
        <v>32</v>
      </c>
      <c r="N466" s="2844" t="s">
        <v>621</v>
      </c>
      <c r="O466" s="2844" t="s">
        <v>596</v>
      </c>
      <c r="P466" s="2055" t="s">
        <v>10030</v>
      </c>
    </row>
    <row r="467" spans="1:16" x14ac:dyDescent="0.2">
      <c r="A467" s="2841"/>
      <c r="B467" s="2841" t="s">
        <v>4456</v>
      </c>
      <c r="C467" s="5379" t="s">
        <v>10031</v>
      </c>
      <c r="D467" s="5379"/>
      <c r="E467" s="5379"/>
      <c r="F467" s="5379"/>
      <c r="G467" s="2842">
        <v>42371</v>
      </c>
      <c r="H467" s="2842">
        <v>42430</v>
      </c>
      <c r="I467" s="4975"/>
      <c r="J467" s="5297">
        <v>5</v>
      </c>
      <c r="K467" s="2841"/>
      <c r="L467" s="2841"/>
      <c r="M467" s="2841">
        <v>42</v>
      </c>
      <c r="N467" s="2844" t="s">
        <v>621</v>
      </c>
      <c r="O467" s="2844" t="s">
        <v>596</v>
      </c>
      <c r="P467" s="2055"/>
    </row>
    <row r="468" spans="1:16" x14ac:dyDescent="0.2">
      <c r="A468" s="2841"/>
      <c r="B468" s="2841" t="s">
        <v>4456</v>
      </c>
      <c r="C468" s="5379" t="s">
        <v>10032</v>
      </c>
      <c r="D468" s="5379"/>
      <c r="E468" s="5379"/>
      <c r="F468" s="5379"/>
      <c r="G468" s="2842">
        <v>42371</v>
      </c>
      <c r="H468" s="2842">
        <v>42430</v>
      </c>
      <c r="I468" s="4975"/>
      <c r="J468" s="5298"/>
      <c r="K468" s="2841"/>
      <c r="L468" s="2841"/>
      <c r="M468" s="2841">
        <v>36</v>
      </c>
      <c r="N468" s="2844" t="s">
        <v>621</v>
      </c>
      <c r="O468" s="2844" t="s">
        <v>596</v>
      </c>
      <c r="P468" s="2055"/>
    </row>
    <row r="469" spans="1:16" x14ac:dyDescent="0.2">
      <c r="A469" s="2841"/>
      <c r="B469" s="2841" t="s">
        <v>4456</v>
      </c>
      <c r="C469" s="5379" t="s">
        <v>10033</v>
      </c>
      <c r="D469" s="5379"/>
      <c r="E469" s="5379"/>
      <c r="F469" s="5379"/>
      <c r="G469" s="2842">
        <v>42371</v>
      </c>
      <c r="H469" s="2842">
        <v>42430</v>
      </c>
      <c r="I469" s="4975"/>
      <c r="J469" s="5298"/>
      <c r="K469" s="2841"/>
      <c r="L469" s="2841"/>
      <c r="M469" s="2841">
        <v>38</v>
      </c>
      <c r="N469" s="2844" t="s">
        <v>621</v>
      </c>
      <c r="O469" s="2844" t="s">
        <v>596</v>
      </c>
      <c r="P469" s="2055"/>
    </row>
    <row r="470" spans="1:16" x14ac:dyDescent="0.2">
      <c r="A470" s="2846"/>
      <c r="B470" s="2841" t="s">
        <v>4456</v>
      </c>
      <c r="C470" s="5379" t="s">
        <v>10034</v>
      </c>
      <c r="D470" s="5379"/>
      <c r="E470" s="5379"/>
      <c r="F470" s="5379"/>
      <c r="G470" s="2842">
        <v>42389</v>
      </c>
      <c r="H470" s="2842">
        <v>42448</v>
      </c>
      <c r="I470" s="4975"/>
      <c r="J470" s="5298"/>
      <c r="K470" s="2846"/>
      <c r="L470" s="2846"/>
      <c r="M470" s="2841">
        <v>29</v>
      </c>
      <c r="N470" s="2841" t="s">
        <v>621</v>
      </c>
      <c r="O470" s="2841" t="s">
        <v>596</v>
      </c>
      <c r="P470" s="2055" t="s">
        <v>10035</v>
      </c>
    </row>
    <row r="471" spans="1:16" x14ac:dyDescent="0.2">
      <c r="A471" s="2841"/>
      <c r="B471" s="2841" t="s">
        <v>4456</v>
      </c>
      <c r="C471" s="5379" t="s">
        <v>10036</v>
      </c>
      <c r="D471" s="5379"/>
      <c r="E471" s="5379"/>
      <c r="F471" s="5379"/>
      <c r="G471" s="2842">
        <v>42389</v>
      </c>
      <c r="H471" s="2842">
        <v>42479</v>
      </c>
      <c r="I471" s="4975"/>
      <c r="J471" s="5298"/>
      <c r="K471" s="2841"/>
      <c r="L471" s="2841"/>
      <c r="M471" s="2841">
        <v>30</v>
      </c>
      <c r="N471" s="2844" t="s">
        <v>621</v>
      </c>
      <c r="O471" s="2844" t="s">
        <v>596</v>
      </c>
      <c r="P471" s="2055" t="s">
        <v>10037</v>
      </c>
    </row>
    <row r="472" spans="1:16" x14ac:dyDescent="0.2">
      <c r="A472" s="2841"/>
      <c r="B472" s="2841" t="s">
        <v>4456</v>
      </c>
      <c r="C472" s="5379" t="s">
        <v>10038</v>
      </c>
      <c r="D472" s="5379"/>
      <c r="E472" s="5379"/>
      <c r="F472" s="5379"/>
      <c r="G472" s="2842">
        <v>42430</v>
      </c>
      <c r="H472" s="2842">
        <v>42521</v>
      </c>
      <c r="I472" s="4975"/>
      <c r="J472" s="5299"/>
      <c r="K472" s="2841"/>
      <c r="L472" s="2841"/>
      <c r="M472" s="2841">
        <v>23</v>
      </c>
      <c r="N472" s="2844" t="s">
        <v>621</v>
      </c>
      <c r="O472" s="2844" t="s">
        <v>596</v>
      </c>
      <c r="P472" s="2055" t="s">
        <v>10037</v>
      </c>
    </row>
    <row r="473" spans="1:16" x14ac:dyDescent="0.2">
      <c r="A473" s="2841"/>
      <c r="B473" s="2841" t="s">
        <v>4456</v>
      </c>
      <c r="C473" s="5379" t="s">
        <v>10039</v>
      </c>
      <c r="D473" s="5379"/>
      <c r="E473" s="5379"/>
      <c r="F473" s="5379"/>
      <c r="G473" s="2842">
        <v>42430</v>
      </c>
      <c r="H473" s="2842">
        <v>42490</v>
      </c>
      <c r="I473" s="4975"/>
      <c r="J473" s="5297">
        <v>6</v>
      </c>
      <c r="K473" s="2841"/>
      <c r="L473" s="2841"/>
      <c r="M473" s="2841">
        <v>33</v>
      </c>
      <c r="N473" s="2844" t="s">
        <v>621</v>
      </c>
      <c r="O473" s="2844" t="s">
        <v>596</v>
      </c>
      <c r="P473" s="2055"/>
    </row>
    <row r="474" spans="1:16" x14ac:dyDescent="0.2">
      <c r="A474" s="2841"/>
      <c r="B474" s="2841" t="s">
        <v>4456</v>
      </c>
      <c r="C474" s="5379" t="s">
        <v>10040</v>
      </c>
      <c r="D474" s="5379"/>
      <c r="E474" s="5379"/>
      <c r="F474" s="5379"/>
      <c r="G474" s="2842">
        <v>42464</v>
      </c>
      <c r="H474" s="2842">
        <v>42494</v>
      </c>
      <c r="I474" s="4975"/>
      <c r="J474" s="5298"/>
      <c r="K474" s="2841"/>
      <c r="L474" s="2841"/>
      <c r="M474" s="2841">
        <v>34</v>
      </c>
      <c r="N474" s="2844" t="s">
        <v>621</v>
      </c>
      <c r="O474" s="2844" t="s">
        <v>596</v>
      </c>
      <c r="P474" s="2055"/>
    </row>
    <row r="475" spans="1:16" x14ac:dyDescent="0.2">
      <c r="A475" s="2841"/>
      <c r="B475" s="2841" t="s">
        <v>4456</v>
      </c>
      <c r="C475" s="5379" t="s">
        <v>10041</v>
      </c>
      <c r="D475" s="5379"/>
      <c r="E475" s="5379"/>
      <c r="F475" s="5379"/>
      <c r="G475" s="2842">
        <v>42482</v>
      </c>
      <c r="H475" s="2842">
        <v>42511</v>
      </c>
      <c r="I475" s="4975"/>
      <c r="J475" s="5298"/>
      <c r="K475" s="2841"/>
      <c r="L475" s="2841"/>
      <c r="M475" s="2841">
        <v>18</v>
      </c>
      <c r="N475" s="2844" t="s">
        <v>621</v>
      </c>
      <c r="O475" s="2844" t="s">
        <v>596</v>
      </c>
      <c r="P475" s="2055"/>
    </row>
    <row r="476" spans="1:16" x14ac:dyDescent="0.2">
      <c r="A476" s="2841"/>
      <c r="B476" s="2841" t="s">
        <v>4456</v>
      </c>
      <c r="C476" s="5379" t="s">
        <v>10042</v>
      </c>
      <c r="D476" s="5379"/>
      <c r="E476" s="5379"/>
      <c r="F476" s="5379"/>
      <c r="G476" s="2842">
        <v>42492</v>
      </c>
      <c r="H476" s="2842">
        <v>42522</v>
      </c>
      <c r="I476" s="4975"/>
      <c r="J476" s="5298"/>
      <c r="K476" s="2841"/>
      <c r="L476" s="2841"/>
      <c r="M476" s="2841">
        <v>35</v>
      </c>
      <c r="N476" s="2844" t="s">
        <v>621</v>
      </c>
      <c r="O476" s="2844" t="s">
        <v>596</v>
      </c>
      <c r="P476" s="2055"/>
    </row>
    <row r="477" spans="1:16" x14ac:dyDescent="0.2">
      <c r="A477" s="2841"/>
      <c r="B477" s="2841" t="s">
        <v>4456</v>
      </c>
      <c r="C477" s="5379" t="s">
        <v>10043</v>
      </c>
      <c r="D477" s="5379"/>
      <c r="E477" s="5379"/>
      <c r="F477" s="5379"/>
      <c r="G477" s="2842">
        <v>42528</v>
      </c>
      <c r="H477" s="2842">
        <v>42557</v>
      </c>
      <c r="I477" s="4975"/>
      <c r="J477" s="5298"/>
      <c r="K477" s="2841"/>
      <c r="L477" s="2841"/>
      <c r="M477" s="2841">
        <v>29</v>
      </c>
      <c r="N477" s="2844" t="s">
        <v>621</v>
      </c>
      <c r="O477" s="2844" t="s">
        <v>596</v>
      </c>
      <c r="P477" s="2055"/>
    </row>
    <row r="478" spans="1:16" x14ac:dyDescent="0.2">
      <c r="A478" s="2841"/>
      <c r="B478" s="2841" t="s">
        <v>4456</v>
      </c>
      <c r="C478" s="5379" t="s">
        <v>10044</v>
      </c>
      <c r="D478" s="5379"/>
      <c r="E478" s="5379"/>
      <c r="F478" s="5379"/>
      <c r="G478" s="2842">
        <v>42534</v>
      </c>
      <c r="H478" s="2842">
        <v>42564</v>
      </c>
      <c r="I478" s="4975"/>
      <c r="J478" s="5298"/>
      <c r="K478" s="2841"/>
      <c r="L478" s="2841"/>
      <c r="M478" s="2841">
        <v>23</v>
      </c>
      <c r="N478" s="2844" t="s">
        <v>621</v>
      </c>
      <c r="O478" s="2844" t="s">
        <v>596</v>
      </c>
      <c r="P478" s="2055"/>
    </row>
    <row r="479" spans="1:16" x14ac:dyDescent="0.2">
      <c r="A479" s="2841"/>
      <c r="B479" s="2841" t="s">
        <v>4456</v>
      </c>
      <c r="C479" s="5379" t="s">
        <v>10045</v>
      </c>
      <c r="D479" s="5379"/>
      <c r="E479" s="5379"/>
      <c r="F479" s="5379"/>
      <c r="G479" s="2842">
        <v>42539</v>
      </c>
      <c r="H479" s="2842">
        <v>42569</v>
      </c>
      <c r="I479" s="4975"/>
      <c r="J479" s="5299"/>
      <c r="K479" s="2841"/>
      <c r="L479" s="2841"/>
      <c r="M479" s="2841">
        <v>46</v>
      </c>
      <c r="N479" s="2844" t="s">
        <v>621</v>
      </c>
      <c r="O479" s="2844" t="s">
        <v>596</v>
      </c>
      <c r="P479" s="2055"/>
    </row>
    <row r="480" spans="1:16" x14ac:dyDescent="0.2">
      <c r="A480" s="2841"/>
      <c r="B480" s="2841" t="s">
        <v>4456</v>
      </c>
      <c r="C480" s="5379" t="s">
        <v>10046</v>
      </c>
      <c r="D480" s="5379"/>
      <c r="E480" s="5379"/>
      <c r="F480" s="5379"/>
      <c r="G480" s="2842">
        <v>42542</v>
      </c>
      <c r="H480" s="2842">
        <v>42603</v>
      </c>
      <c r="I480" s="4975"/>
      <c r="J480" s="5297">
        <v>7</v>
      </c>
      <c r="K480" s="2841"/>
      <c r="L480" s="2841"/>
      <c r="M480" s="2841">
        <v>46</v>
      </c>
      <c r="N480" s="2844" t="s">
        <v>621</v>
      </c>
      <c r="O480" s="2844" t="s">
        <v>596</v>
      </c>
      <c r="P480" s="2055"/>
    </row>
    <row r="481" spans="1:16" x14ac:dyDescent="0.2">
      <c r="A481" s="2841"/>
      <c r="B481" s="2841" t="s">
        <v>4456</v>
      </c>
      <c r="C481" s="5379" t="s">
        <v>10047</v>
      </c>
      <c r="D481" s="5379"/>
      <c r="E481" s="5379"/>
      <c r="F481" s="5379"/>
      <c r="G481" s="2842">
        <v>42544</v>
      </c>
      <c r="H481" s="2842">
        <v>42605</v>
      </c>
      <c r="I481" s="4975"/>
      <c r="J481" s="5298"/>
      <c r="K481" s="2841"/>
      <c r="L481" s="2841"/>
      <c r="M481" s="2841">
        <v>30</v>
      </c>
      <c r="N481" s="2844" t="s">
        <v>621</v>
      </c>
      <c r="O481" s="2844" t="s">
        <v>596</v>
      </c>
      <c r="P481" s="2055"/>
    </row>
    <row r="482" spans="1:16" x14ac:dyDescent="0.2">
      <c r="A482" s="2841"/>
      <c r="B482" s="2841" t="s">
        <v>4456</v>
      </c>
      <c r="C482" s="5379" t="s">
        <v>10048</v>
      </c>
      <c r="D482" s="5379"/>
      <c r="E482" s="5379"/>
      <c r="F482" s="5379"/>
      <c r="G482" s="2842">
        <v>42551</v>
      </c>
      <c r="H482" s="2842">
        <v>42581</v>
      </c>
      <c r="I482" s="4975"/>
      <c r="J482" s="5298"/>
      <c r="K482" s="2841"/>
      <c r="L482" s="2841"/>
      <c r="M482" s="2841">
        <v>31</v>
      </c>
      <c r="N482" s="2844" t="s">
        <v>621</v>
      </c>
      <c r="O482" s="2844" t="s">
        <v>596</v>
      </c>
      <c r="P482" s="2055"/>
    </row>
    <row r="483" spans="1:16" x14ac:dyDescent="0.2">
      <c r="A483" s="2841"/>
      <c r="B483" s="2841" t="s">
        <v>4456</v>
      </c>
      <c r="C483" s="5379" t="s">
        <v>10049</v>
      </c>
      <c r="D483" s="5379"/>
      <c r="E483" s="5379"/>
      <c r="F483" s="5379"/>
      <c r="G483" s="2842">
        <v>42552</v>
      </c>
      <c r="H483" s="2842">
        <v>42613</v>
      </c>
      <c r="I483" s="4975"/>
      <c r="J483" s="5298"/>
      <c r="K483" s="2841"/>
      <c r="L483" s="2841"/>
      <c r="M483" s="2841">
        <v>46</v>
      </c>
      <c r="N483" s="2844" t="s">
        <v>621</v>
      </c>
      <c r="O483" s="2844" t="s">
        <v>596</v>
      </c>
      <c r="P483" s="2055"/>
    </row>
    <row r="484" spans="1:16" x14ac:dyDescent="0.2">
      <c r="A484" s="2841"/>
      <c r="B484" s="2841" t="s">
        <v>4456</v>
      </c>
      <c r="C484" s="5379" t="s">
        <v>10050</v>
      </c>
      <c r="D484" s="5379"/>
      <c r="E484" s="5379"/>
      <c r="F484" s="5379"/>
      <c r="G484" s="2842">
        <v>42552</v>
      </c>
      <c r="H484" s="2842">
        <v>42613</v>
      </c>
      <c r="I484" s="4975"/>
      <c r="J484" s="5298"/>
      <c r="K484" s="2841"/>
      <c r="L484" s="2841"/>
      <c r="M484" s="2841">
        <v>32</v>
      </c>
      <c r="N484" s="2844" t="s">
        <v>621</v>
      </c>
      <c r="O484" s="2844" t="s">
        <v>596</v>
      </c>
      <c r="P484" s="2055"/>
    </row>
    <row r="485" spans="1:16" x14ac:dyDescent="0.2">
      <c r="A485" s="2841"/>
      <c r="B485" s="2841" t="s">
        <v>4456</v>
      </c>
      <c r="C485" s="5379" t="s">
        <v>10051</v>
      </c>
      <c r="D485" s="5379"/>
      <c r="E485" s="5379"/>
      <c r="F485" s="5379"/>
      <c r="G485" s="2842">
        <v>42562</v>
      </c>
      <c r="H485" s="2842">
        <v>42654</v>
      </c>
      <c r="I485" s="4976"/>
      <c r="J485" s="5299"/>
      <c r="K485" s="2841"/>
      <c r="L485" s="2841"/>
      <c r="M485" s="2841">
        <v>37</v>
      </c>
      <c r="N485" s="2844" t="s">
        <v>621</v>
      </c>
      <c r="O485" s="2844" t="s">
        <v>596</v>
      </c>
      <c r="P485" s="2055"/>
    </row>
    <row r="486" spans="1:16" x14ac:dyDescent="0.2">
      <c r="A486" s="2841"/>
      <c r="B486" s="2841" t="s">
        <v>4456</v>
      </c>
      <c r="C486" s="5379" t="s">
        <v>10052</v>
      </c>
      <c r="D486" s="5379"/>
      <c r="E486" s="5379"/>
      <c r="F486" s="5379"/>
      <c r="G486" s="2842">
        <v>42562</v>
      </c>
      <c r="H486" s="2842">
        <v>42624</v>
      </c>
      <c r="I486" s="4974">
        <v>575</v>
      </c>
      <c r="J486" s="5297">
        <v>1</v>
      </c>
      <c r="K486" s="2841"/>
      <c r="L486" s="2841"/>
      <c r="M486" s="2841">
        <v>40</v>
      </c>
      <c r="N486" s="2844" t="s">
        <v>621</v>
      </c>
      <c r="O486" s="2844" t="s">
        <v>596</v>
      </c>
      <c r="P486" s="2055"/>
    </row>
    <row r="487" spans="1:16" x14ac:dyDescent="0.2">
      <c r="A487" s="2841"/>
      <c r="B487" s="2841" t="s">
        <v>4456</v>
      </c>
      <c r="C487" s="5379" t="s">
        <v>10053</v>
      </c>
      <c r="D487" s="5379"/>
      <c r="E487" s="5379"/>
      <c r="F487" s="5379"/>
      <c r="G487" s="2842">
        <v>42573</v>
      </c>
      <c r="H487" s="2842">
        <v>42735</v>
      </c>
      <c r="I487" s="4975"/>
      <c r="J487" s="5298"/>
      <c r="K487" s="2841"/>
      <c r="L487" s="2841"/>
      <c r="M487" s="2841">
        <v>30</v>
      </c>
      <c r="N487" s="2844" t="s">
        <v>621</v>
      </c>
      <c r="O487" s="2844" t="s">
        <v>596</v>
      </c>
      <c r="P487" s="2055"/>
    </row>
    <row r="488" spans="1:16" x14ac:dyDescent="0.2">
      <c r="A488" s="2841"/>
      <c r="B488" s="2841" t="s">
        <v>4456</v>
      </c>
      <c r="C488" s="5379" t="s">
        <v>10054</v>
      </c>
      <c r="D488" s="5379"/>
      <c r="E488" s="5379"/>
      <c r="F488" s="5379"/>
      <c r="G488" s="2842">
        <v>42595</v>
      </c>
      <c r="H488" s="2842">
        <v>42735</v>
      </c>
      <c r="I488" s="4975"/>
      <c r="J488" s="5298"/>
      <c r="K488" s="2841"/>
      <c r="L488" s="2841"/>
      <c r="M488" s="2841">
        <v>47</v>
      </c>
      <c r="N488" s="2844" t="s">
        <v>621</v>
      </c>
      <c r="O488" s="2844" t="s">
        <v>596</v>
      </c>
      <c r="P488" s="2055"/>
    </row>
    <row r="489" spans="1:16" x14ac:dyDescent="0.2">
      <c r="A489" s="2841"/>
      <c r="B489" s="2841" t="s">
        <v>4456</v>
      </c>
      <c r="C489" s="5379" t="s">
        <v>10055</v>
      </c>
      <c r="D489" s="5379"/>
      <c r="E489" s="5379"/>
      <c r="F489" s="5379"/>
      <c r="G489" s="2842">
        <v>42595</v>
      </c>
      <c r="H489" s="2842">
        <v>42686</v>
      </c>
      <c r="I489" s="4975"/>
      <c r="J489" s="5299"/>
      <c r="K489" s="2841"/>
      <c r="L489" s="2841"/>
      <c r="M489" s="2843" t="s">
        <v>10056</v>
      </c>
      <c r="N489" s="2844" t="s">
        <v>621</v>
      </c>
      <c r="O489" s="2844" t="s">
        <v>596</v>
      </c>
      <c r="P489" s="2055"/>
    </row>
    <row r="490" spans="1:16" x14ac:dyDescent="0.2">
      <c r="A490" s="2841"/>
      <c r="B490" s="2841" t="s">
        <v>4456</v>
      </c>
      <c r="C490" s="5379" t="s">
        <v>10055</v>
      </c>
      <c r="D490" s="5379"/>
      <c r="E490" s="5379"/>
      <c r="F490" s="5379"/>
      <c r="G490" s="2842">
        <v>42595</v>
      </c>
      <c r="H490" s="2842">
        <v>42686</v>
      </c>
      <c r="I490" s="4975"/>
      <c r="J490" s="5297">
        <v>2</v>
      </c>
      <c r="K490" s="2841"/>
      <c r="L490" s="2841"/>
      <c r="M490" s="2843" t="s">
        <v>10057</v>
      </c>
      <c r="N490" s="2844" t="s">
        <v>621</v>
      </c>
      <c r="O490" s="2844" t="s">
        <v>596</v>
      </c>
      <c r="P490" s="2055"/>
    </row>
    <row r="491" spans="1:16" x14ac:dyDescent="0.2">
      <c r="A491" s="2841"/>
      <c r="B491" s="2841" t="s">
        <v>4456</v>
      </c>
      <c r="C491" s="5379" t="s">
        <v>10058</v>
      </c>
      <c r="D491" s="5379"/>
      <c r="E491" s="5379"/>
      <c r="F491" s="5379"/>
      <c r="G491" s="2842">
        <v>42614</v>
      </c>
      <c r="H491" s="2842">
        <v>42674</v>
      </c>
      <c r="I491" s="4975"/>
      <c r="J491" s="5298"/>
      <c r="K491" s="2841"/>
      <c r="L491" s="2841"/>
      <c r="M491" s="2841">
        <v>35</v>
      </c>
      <c r="N491" s="2844" t="s">
        <v>621</v>
      </c>
      <c r="O491" s="2844" t="s">
        <v>596</v>
      </c>
      <c r="P491" s="2055"/>
    </row>
    <row r="492" spans="1:16" x14ac:dyDescent="0.2">
      <c r="A492" s="2841"/>
      <c r="B492" s="2841" t="s">
        <v>4456</v>
      </c>
      <c r="C492" s="5379" t="s">
        <v>10059</v>
      </c>
      <c r="D492" s="5379"/>
      <c r="E492" s="5379"/>
      <c r="F492" s="5379"/>
      <c r="G492" s="2842">
        <v>42614</v>
      </c>
      <c r="H492" s="2842">
        <v>42735</v>
      </c>
      <c r="I492" s="4975"/>
      <c r="J492" s="5298"/>
      <c r="K492" s="2841"/>
      <c r="L492" s="2841"/>
      <c r="M492" s="2841">
        <v>34</v>
      </c>
      <c r="N492" s="2844" t="s">
        <v>621</v>
      </c>
      <c r="O492" s="2844" t="s">
        <v>596</v>
      </c>
      <c r="P492" s="2055"/>
    </row>
    <row r="493" spans="1:16" x14ac:dyDescent="0.2">
      <c r="A493" s="2841"/>
      <c r="B493" s="2841" t="s">
        <v>4456</v>
      </c>
      <c r="C493" s="5379" t="s">
        <v>10060</v>
      </c>
      <c r="D493" s="5379"/>
      <c r="E493" s="5379"/>
      <c r="F493" s="5379"/>
      <c r="G493" s="2842">
        <v>42642</v>
      </c>
      <c r="H493" s="2842">
        <v>42672</v>
      </c>
      <c r="I493" s="4975"/>
      <c r="J493" s="5298"/>
      <c r="K493" s="2841"/>
      <c r="L493" s="2841"/>
      <c r="M493" s="2841">
        <v>33</v>
      </c>
      <c r="N493" s="2844" t="s">
        <v>621</v>
      </c>
      <c r="O493" s="2844" t="s">
        <v>596</v>
      </c>
      <c r="P493" s="2055"/>
    </row>
    <row r="494" spans="1:16" x14ac:dyDescent="0.2">
      <c r="A494" s="2841"/>
      <c r="B494" s="2841" t="s">
        <v>4456</v>
      </c>
      <c r="C494" s="5379" t="s">
        <v>10061</v>
      </c>
      <c r="D494" s="5379"/>
      <c r="E494" s="5379"/>
      <c r="F494" s="5379"/>
      <c r="G494" s="2842">
        <v>42642</v>
      </c>
      <c r="H494" s="2842">
        <v>42672</v>
      </c>
      <c r="I494" s="4975"/>
      <c r="J494" s="5299"/>
      <c r="K494" s="2841"/>
      <c r="L494" s="2841"/>
      <c r="M494" s="2841">
        <v>35</v>
      </c>
      <c r="N494" s="2844" t="s">
        <v>621</v>
      </c>
      <c r="O494" s="2844" t="s">
        <v>596</v>
      </c>
      <c r="P494" s="2055"/>
    </row>
    <row r="495" spans="1:16" x14ac:dyDescent="0.2">
      <c r="A495" s="2841"/>
      <c r="B495" s="2841" t="s">
        <v>4456</v>
      </c>
      <c r="C495" s="5379" t="s">
        <v>10062</v>
      </c>
      <c r="D495" s="5379"/>
      <c r="E495" s="5379"/>
      <c r="F495" s="5379"/>
      <c r="G495" s="2842">
        <v>42667</v>
      </c>
      <c r="H495" s="2842">
        <v>42735</v>
      </c>
      <c r="I495" s="4975"/>
      <c r="J495" s="5297">
        <v>3</v>
      </c>
      <c r="K495" s="2841"/>
      <c r="L495" s="2841"/>
      <c r="M495" s="2841">
        <v>69</v>
      </c>
      <c r="N495" s="2844" t="s">
        <v>621</v>
      </c>
      <c r="O495" s="2844" t="s">
        <v>596</v>
      </c>
      <c r="P495" s="2055"/>
    </row>
    <row r="496" spans="1:16" x14ac:dyDescent="0.2">
      <c r="A496" s="2841"/>
      <c r="B496" s="2841" t="s">
        <v>4456</v>
      </c>
      <c r="C496" s="5379" t="s">
        <v>10063</v>
      </c>
      <c r="D496" s="5379"/>
      <c r="E496" s="5379"/>
      <c r="F496" s="5379"/>
      <c r="G496" s="2842">
        <v>42675</v>
      </c>
      <c r="H496" s="2842">
        <v>42704</v>
      </c>
      <c r="I496" s="4975"/>
      <c r="J496" s="5298"/>
      <c r="K496" s="2841"/>
      <c r="L496" s="2841"/>
      <c r="M496" s="2841">
        <v>41</v>
      </c>
      <c r="N496" s="2844" t="s">
        <v>621</v>
      </c>
      <c r="O496" s="2844" t="s">
        <v>596</v>
      </c>
      <c r="P496" s="2055"/>
    </row>
    <row r="497" spans="1:16" x14ac:dyDescent="0.2">
      <c r="A497" s="2841"/>
      <c r="B497" s="2841" t="s">
        <v>4456</v>
      </c>
      <c r="C497" s="5379" t="s">
        <v>10064</v>
      </c>
      <c r="D497" s="5379"/>
      <c r="E497" s="5379"/>
      <c r="F497" s="5379"/>
      <c r="G497" s="2842">
        <v>42675</v>
      </c>
      <c r="H497" s="2842">
        <v>42704</v>
      </c>
      <c r="I497" s="4975"/>
      <c r="J497" s="5298"/>
      <c r="K497" s="2841"/>
      <c r="L497" s="2841"/>
      <c r="M497" s="2841">
        <v>47</v>
      </c>
      <c r="N497" s="2844" t="s">
        <v>621</v>
      </c>
      <c r="O497" s="2844" t="s">
        <v>596</v>
      </c>
      <c r="P497" s="2055"/>
    </row>
    <row r="498" spans="1:16" x14ac:dyDescent="0.2">
      <c r="A498" s="2841"/>
      <c r="B498" s="2841" t="s">
        <v>4456</v>
      </c>
      <c r="C498" s="5379" t="s">
        <v>10065</v>
      </c>
      <c r="D498" s="5379"/>
      <c r="E498" s="5379"/>
      <c r="F498" s="5379"/>
      <c r="G498" s="2842">
        <v>42675</v>
      </c>
      <c r="H498" s="2842">
        <v>42735</v>
      </c>
      <c r="I498" s="4975"/>
      <c r="J498" s="5299"/>
      <c r="K498" s="2841"/>
      <c r="L498" s="2841"/>
      <c r="M498" s="2843" t="s">
        <v>10066</v>
      </c>
      <c r="N498" s="2844" t="s">
        <v>621</v>
      </c>
      <c r="O498" s="2844" t="s">
        <v>596</v>
      </c>
      <c r="P498" s="2055"/>
    </row>
    <row r="499" spans="1:16" x14ac:dyDescent="0.2">
      <c r="A499" s="2841"/>
      <c r="B499" s="2841" t="s">
        <v>4456</v>
      </c>
      <c r="C499" s="5379" t="s">
        <v>10065</v>
      </c>
      <c r="D499" s="5379"/>
      <c r="E499" s="5379"/>
      <c r="F499" s="5379"/>
      <c r="G499" s="2842">
        <v>42675</v>
      </c>
      <c r="H499" s="2842">
        <v>42735</v>
      </c>
      <c r="I499" s="4975"/>
      <c r="J499" s="5297">
        <v>4</v>
      </c>
      <c r="K499" s="2841"/>
      <c r="L499" s="2841"/>
      <c r="M499" s="2843" t="s">
        <v>10067</v>
      </c>
      <c r="N499" s="2844" t="s">
        <v>621</v>
      </c>
      <c r="O499" s="2844" t="s">
        <v>596</v>
      </c>
      <c r="P499" s="2055"/>
    </row>
    <row r="500" spans="1:16" x14ac:dyDescent="0.2">
      <c r="A500" s="2847"/>
      <c r="B500" s="2841" t="s">
        <v>4456</v>
      </c>
      <c r="C500" s="5379" t="s">
        <v>10068</v>
      </c>
      <c r="D500" s="5379"/>
      <c r="E500" s="5379"/>
      <c r="F500" s="5379"/>
      <c r="G500" s="2842">
        <v>42675</v>
      </c>
      <c r="H500" s="2842">
        <v>42735</v>
      </c>
      <c r="I500" s="4975"/>
      <c r="J500" s="5298"/>
      <c r="K500" s="2841"/>
      <c r="L500" s="2841"/>
      <c r="M500" s="2841">
        <v>44</v>
      </c>
      <c r="N500" s="2844" t="s">
        <v>621</v>
      </c>
      <c r="O500" s="2844" t="s">
        <v>596</v>
      </c>
      <c r="P500" s="2055"/>
    </row>
    <row r="501" spans="1:16" x14ac:dyDescent="0.2">
      <c r="A501" s="2847"/>
      <c r="B501" s="2841" t="s">
        <v>4456</v>
      </c>
      <c r="C501" s="5379" t="s">
        <v>10069</v>
      </c>
      <c r="D501" s="5379"/>
      <c r="E501" s="5379"/>
      <c r="F501" s="5379"/>
      <c r="G501" s="2842">
        <v>42675</v>
      </c>
      <c r="H501" s="2842">
        <v>42735</v>
      </c>
      <c r="I501" s="4975"/>
      <c r="J501" s="5298"/>
      <c r="K501" s="2841"/>
      <c r="L501" s="2841"/>
      <c r="M501" s="2841">
        <v>59</v>
      </c>
      <c r="N501" s="2844" t="s">
        <v>621</v>
      </c>
      <c r="O501" s="2844" t="s">
        <v>596</v>
      </c>
      <c r="P501" s="2055"/>
    </row>
    <row r="502" spans="1:16" x14ac:dyDescent="0.2">
      <c r="A502" s="2847"/>
      <c r="B502" s="2841" t="s">
        <v>4456</v>
      </c>
      <c r="C502" s="5379" t="s">
        <v>10070</v>
      </c>
      <c r="D502" s="5379"/>
      <c r="E502" s="5379"/>
      <c r="F502" s="5379"/>
      <c r="G502" s="2842">
        <v>42720</v>
      </c>
      <c r="H502" s="2842">
        <v>42735</v>
      </c>
      <c r="I502" s="4975"/>
      <c r="J502" s="5299"/>
      <c r="K502" s="2841"/>
      <c r="L502" s="2841"/>
      <c r="M502" s="2841">
        <v>58</v>
      </c>
      <c r="N502" s="2844" t="s">
        <v>621</v>
      </c>
      <c r="O502" s="2844" t="s">
        <v>596</v>
      </c>
      <c r="P502" s="2055"/>
    </row>
    <row r="503" spans="1:16" x14ac:dyDescent="0.2">
      <c r="A503" s="2847"/>
      <c r="B503" s="2841" t="s">
        <v>4575</v>
      </c>
      <c r="C503" s="5379" t="s">
        <v>10071</v>
      </c>
      <c r="D503" s="5379"/>
      <c r="E503" s="5379"/>
      <c r="F503" s="5379"/>
      <c r="G503" s="2842">
        <v>42389</v>
      </c>
      <c r="H503" s="2842">
        <v>42735</v>
      </c>
      <c r="I503" s="4975"/>
      <c r="J503" s="4974">
        <v>5</v>
      </c>
      <c r="K503" s="2841"/>
      <c r="L503" s="2841"/>
      <c r="M503" s="2841">
        <v>56</v>
      </c>
      <c r="N503" s="2844" t="s">
        <v>621</v>
      </c>
      <c r="O503" s="2844" t="s">
        <v>596</v>
      </c>
      <c r="P503" s="2055"/>
    </row>
    <row r="504" spans="1:16" x14ac:dyDescent="0.2">
      <c r="A504" s="2841"/>
      <c r="B504" s="2841" t="s">
        <v>4575</v>
      </c>
      <c r="C504" s="5379" t="s">
        <v>10072</v>
      </c>
      <c r="D504" s="5379"/>
      <c r="E504" s="5379"/>
      <c r="F504" s="5379"/>
      <c r="G504" s="2842">
        <v>42415</v>
      </c>
      <c r="H504" s="2842">
        <v>42535</v>
      </c>
      <c r="I504" s="4975"/>
      <c r="J504" s="4975"/>
      <c r="K504" s="2841"/>
      <c r="L504" s="2841"/>
      <c r="M504" s="2841">
        <v>17</v>
      </c>
      <c r="N504" s="2844" t="s">
        <v>621</v>
      </c>
      <c r="O504" s="2844" t="s">
        <v>596</v>
      </c>
      <c r="P504" s="2055"/>
    </row>
    <row r="505" spans="1:16" x14ac:dyDescent="0.2">
      <c r="A505" s="2841"/>
      <c r="B505" s="2841" t="s">
        <v>4575</v>
      </c>
      <c r="C505" s="5379" t="s">
        <v>10073</v>
      </c>
      <c r="D505" s="5379"/>
      <c r="E505" s="5379"/>
      <c r="F505" s="5379"/>
      <c r="G505" s="2842">
        <v>42415</v>
      </c>
      <c r="H505" s="2842">
        <v>42443</v>
      </c>
      <c r="I505" s="4975"/>
      <c r="J505" s="4975"/>
      <c r="K505" s="2841"/>
      <c r="L505" s="2841"/>
      <c r="M505" s="2841">
        <v>34</v>
      </c>
      <c r="N505" s="2844" t="s">
        <v>621</v>
      </c>
      <c r="O505" s="2844" t="s">
        <v>596</v>
      </c>
      <c r="P505" s="2055"/>
    </row>
    <row r="506" spans="1:16" x14ac:dyDescent="0.2">
      <c r="A506" s="2841"/>
      <c r="B506" s="2841" t="s">
        <v>4575</v>
      </c>
      <c r="C506" s="5379" t="s">
        <v>10074</v>
      </c>
      <c r="D506" s="5379"/>
      <c r="E506" s="5379"/>
      <c r="F506" s="5379"/>
      <c r="G506" s="2842">
        <v>42430</v>
      </c>
      <c r="H506" s="2842">
        <v>42551</v>
      </c>
      <c r="I506" s="4975"/>
      <c r="J506" s="4975"/>
      <c r="K506" s="2841"/>
      <c r="L506" s="2841"/>
      <c r="M506" s="2841">
        <v>24</v>
      </c>
      <c r="N506" s="2844" t="s">
        <v>621</v>
      </c>
      <c r="O506" s="2844" t="s">
        <v>596</v>
      </c>
      <c r="P506" s="2055"/>
    </row>
    <row r="507" spans="1:16" x14ac:dyDescent="0.2">
      <c r="A507" s="2489"/>
      <c r="B507" s="2489" t="s">
        <v>4575</v>
      </c>
      <c r="C507" s="4834" t="s">
        <v>10075</v>
      </c>
      <c r="D507" s="4834"/>
      <c r="E507" s="4834"/>
      <c r="F507" s="4834"/>
      <c r="G507" s="2095">
        <v>42436</v>
      </c>
      <c r="H507" s="2095">
        <v>42496</v>
      </c>
      <c r="I507" s="4975"/>
      <c r="J507" s="4975"/>
      <c r="K507" s="2489"/>
      <c r="L507" s="2489"/>
      <c r="M507" s="2489">
        <v>31</v>
      </c>
      <c r="N507" s="2096" t="s">
        <v>621</v>
      </c>
      <c r="O507" s="2096" t="s">
        <v>596</v>
      </c>
      <c r="P507" s="2504"/>
    </row>
    <row r="508" spans="1:16" x14ac:dyDescent="0.2">
      <c r="A508" s="2489"/>
      <c r="B508" s="2489" t="s">
        <v>4575</v>
      </c>
      <c r="C508" s="4834" t="s">
        <v>10076</v>
      </c>
      <c r="D508" s="4834"/>
      <c r="E508" s="4834"/>
      <c r="F508" s="4834"/>
      <c r="G508" s="2095">
        <v>42447</v>
      </c>
      <c r="H508" s="2095">
        <v>42477</v>
      </c>
      <c r="I508" s="4975"/>
      <c r="J508" s="4975"/>
      <c r="K508" s="2489"/>
      <c r="L508" s="2489"/>
      <c r="M508" s="2489">
        <v>16</v>
      </c>
      <c r="N508" s="2096" t="s">
        <v>621</v>
      </c>
      <c r="O508" s="2096" t="s">
        <v>596</v>
      </c>
      <c r="P508" s="2504"/>
    </row>
    <row r="509" spans="1:16" x14ac:dyDescent="0.2">
      <c r="A509" s="2489"/>
      <c r="B509" s="2489" t="s">
        <v>4575</v>
      </c>
      <c r="C509" s="4834" t="s">
        <v>10077</v>
      </c>
      <c r="D509" s="4834"/>
      <c r="E509" s="4834"/>
      <c r="F509" s="4834"/>
      <c r="G509" s="2095">
        <v>42585</v>
      </c>
      <c r="H509" s="2095">
        <v>42615</v>
      </c>
      <c r="I509" s="4975"/>
      <c r="J509" s="4976"/>
      <c r="K509" s="2489"/>
      <c r="L509" s="2489"/>
      <c r="M509" s="2489">
        <v>29</v>
      </c>
      <c r="N509" s="2096" t="s">
        <v>621</v>
      </c>
      <c r="O509" s="2096" t="s">
        <v>596</v>
      </c>
      <c r="P509" s="2504"/>
    </row>
    <row r="510" spans="1:16" x14ac:dyDescent="0.2">
      <c r="A510" s="2489"/>
      <c r="B510" s="2489" t="s">
        <v>4575</v>
      </c>
      <c r="C510" s="4834" t="s">
        <v>10078</v>
      </c>
      <c r="D510" s="4834"/>
      <c r="E510" s="4834"/>
      <c r="F510" s="4834"/>
      <c r="G510" s="2095">
        <v>42639</v>
      </c>
      <c r="H510" s="2095">
        <v>42669</v>
      </c>
      <c r="I510" s="4975"/>
      <c r="J510" s="4974">
        <v>6</v>
      </c>
      <c r="K510" s="2489"/>
      <c r="L510" s="2489"/>
      <c r="M510" s="2489">
        <v>55</v>
      </c>
      <c r="N510" s="2096" t="s">
        <v>621</v>
      </c>
      <c r="O510" s="2096" t="s">
        <v>596</v>
      </c>
      <c r="P510" s="2504"/>
    </row>
    <row r="511" spans="1:16" x14ac:dyDescent="0.2">
      <c r="A511" s="2489"/>
      <c r="B511" s="2489" t="s">
        <v>4575</v>
      </c>
      <c r="C511" s="4834" t="s">
        <v>10079</v>
      </c>
      <c r="D511" s="4834"/>
      <c r="E511" s="4834"/>
      <c r="F511" s="4834"/>
      <c r="G511" s="2095">
        <v>42646</v>
      </c>
      <c r="H511" s="2095">
        <v>42677</v>
      </c>
      <c r="I511" s="4975"/>
      <c r="J511" s="4975"/>
      <c r="K511" s="2489"/>
      <c r="L511" s="2489"/>
      <c r="M511" s="2489">
        <v>52</v>
      </c>
      <c r="N511" s="2096" t="s">
        <v>621</v>
      </c>
      <c r="O511" s="2096" t="s">
        <v>596</v>
      </c>
      <c r="P511" s="2504"/>
    </row>
    <row r="512" spans="1:16" x14ac:dyDescent="0.2">
      <c r="A512" s="2489"/>
      <c r="B512" s="2489" t="s">
        <v>4575</v>
      </c>
      <c r="C512" s="4834" t="s">
        <v>10080</v>
      </c>
      <c r="D512" s="4834"/>
      <c r="E512" s="4834"/>
      <c r="F512" s="4834"/>
      <c r="G512" s="2095">
        <v>42665</v>
      </c>
      <c r="H512" s="2095">
        <v>42735</v>
      </c>
      <c r="I512" s="4975"/>
      <c r="J512" s="4975"/>
      <c r="K512" s="2489"/>
      <c r="L512" s="2489"/>
      <c r="M512" s="2489">
        <v>54</v>
      </c>
      <c r="N512" s="2096" t="s">
        <v>621</v>
      </c>
      <c r="O512" s="2096" t="s">
        <v>596</v>
      </c>
      <c r="P512" s="2504"/>
    </row>
    <row r="513" spans="1:16" x14ac:dyDescent="0.2">
      <c r="A513" s="2489"/>
      <c r="B513" s="2489" t="s">
        <v>4575</v>
      </c>
      <c r="C513" s="4834" t="s">
        <v>10081</v>
      </c>
      <c r="D513" s="4834"/>
      <c r="E513" s="4834"/>
      <c r="F513" s="4834"/>
      <c r="G513" s="2095">
        <v>42695</v>
      </c>
      <c r="H513" s="2095">
        <v>42725</v>
      </c>
      <c r="I513" s="4975"/>
      <c r="J513" s="4976"/>
      <c r="K513" s="2489"/>
      <c r="L513" s="2489"/>
      <c r="M513" s="2489">
        <v>29</v>
      </c>
      <c r="N513" s="2096" t="s">
        <v>621</v>
      </c>
      <c r="O513" s="2096" t="s">
        <v>596</v>
      </c>
      <c r="P513" s="2504"/>
    </row>
    <row r="514" spans="1:16" x14ac:dyDescent="0.2">
      <c r="A514" s="2489"/>
      <c r="B514" s="2489" t="s">
        <v>4575</v>
      </c>
      <c r="C514" s="4834" t="s">
        <v>10082</v>
      </c>
      <c r="D514" s="4834"/>
      <c r="E514" s="4834"/>
      <c r="F514" s="4834"/>
      <c r="G514" s="2095">
        <v>42734</v>
      </c>
      <c r="H514" s="2095">
        <v>42735</v>
      </c>
      <c r="I514" s="4976"/>
      <c r="J514" s="2665">
        <v>7</v>
      </c>
      <c r="K514" s="2489"/>
      <c r="L514" s="2489"/>
      <c r="M514" s="2489">
        <v>98</v>
      </c>
      <c r="N514" s="2096" t="s">
        <v>621</v>
      </c>
      <c r="O514" s="2096" t="s">
        <v>596</v>
      </c>
      <c r="P514" s="2504"/>
    </row>
    <row r="515" spans="1:16" ht="13.5" customHeight="1" x14ac:dyDescent="0.2">
      <c r="A515" s="33"/>
      <c r="B515" s="33"/>
      <c r="C515" s="33"/>
      <c r="D515" s="33"/>
      <c r="E515" s="33"/>
      <c r="F515" s="33"/>
      <c r="G515" s="33"/>
      <c r="H515" s="33"/>
      <c r="I515" s="33"/>
      <c r="J515" s="2106"/>
      <c r="K515" s="33"/>
      <c r="L515" s="33"/>
      <c r="M515" s="33"/>
      <c r="N515" s="33"/>
      <c r="O515" s="33"/>
      <c r="P515" s="2106"/>
    </row>
    <row r="516" spans="1:16" x14ac:dyDescent="0.2">
      <c r="A516" s="2345"/>
      <c r="B516" s="2349"/>
      <c r="C516" s="2145"/>
      <c r="D516" s="2352"/>
      <c r="E516" s="2356"/>
      <c r="F516" s="2356"/>
      <c r="G516" s="2349"/>
      <c r="H516" s="2145"/>
      <c r="I516" s="2352"/>
      <c r="J516" s="2349"/>
      <c r="K516" s="2356"/>
      <c r="L516" s="2145"/>
      <c r="M516" s="2357"/>
      <c r="N516" s="2477"/>
      <c r="O516" s="2477"/>
      <c r="P516" s="2477"/>
    </row>
    <row r="517" spans="1:16" x14ac:dyDescent="0.2">
      <c r="A517" s="2352"/>
      <c r="B517" s="2353"/>
      <c r="C517" s="2354"/>
      <c r="D517" s="2355"/>
      <c r="E517" s="2355"/>
      <c r="F517" s="2345"/>
      <c r="G517" s="2349"/>
      <c r="H517" s="2145"/>
      <c r="I517" s="2352"/>
      <c r="J517" s="2349"/>
      <c r="K517" s="2356"/>
      <c r="L517" s="2145"/>
      <c r="M517" s="2357"/>
      <c r="N517" s="2477"/>
      <c r="O517" s="2477"/>
      <c r="P517" s="2477"/>
    </row>
    <row r="518" spans="1:16" x14ac:dyDescent="0.2">
      <c r="A518" s="3882"/>
      <c r="B518" s="3883"/>
      <c r="C518" s="3880" t="s">
        <v>2859</v>
      </c>
      <c r="D518" s="3998"/>
      <c r="E518" s="3998"/>
      <c r="F518" s="3998"/>
      <c r="G518" s="3998"/>
      <c r="H518" s="3998"/>
      <c r="I518" s="3998"/>
      <c r="J518" s="3998"/>
      <c r="K518" s="3998"/>
      <c r="L518" s="3998"/>
      <c r="M518" s="3998"/>
      <c r="N518" s="3999"/>
      <c r="O518" s="3946" t="s">
        <v>2858</v>
      </c>
      <c r="P518" s="3947"/>
    </row>
    <row r="519" spans="1:16" x14ac:dyDescent="0.2">
      <c r="A519" s="3884"/>
      <c r="B519" s="3885"/>
      <c r="C519" s="3914"/>
      <c r="D519" s="5265"/>
      <c r="E519" s="5265"/>
      <c r="F519" s="5265"/>
      <c r="G519" s="5265"/>
      <c r="H519" s="5265"/>
      <c r="I519" s="5265"/>
      <c r="J519" s="5265"/>
      <c r="K519" s="5265"/>
      <c r="L519" s="5265"/>
      <c r="M519" s="5265"/>
      <c r="N519" s="4000"/>
      <c r="O519" s="3948"/>
      <c r="P519" s="3949"/>
    </row>
    <row r="520" spans="1:16" x14ac:dyDescent="0.2">
      <c r="A520" s="3884"/>
      <c r="B520" s="3885"/>
      <c r="C520" s="3914"/>
      <c r="D520" s="5265"/>
      <c r="E520" s="5265"/>
      <c r="F520" s="5265"/>
      <c r="G520" s="5265"/>
      <c r="H520" s="5265"/>
      <c r="I520" s="5265"/>
      <c r="J520" s="5265"/>
      <c r="K520" s="5265"/>
      <c r="L520" s="5265"/>
      <c r="M520" s="5265"/>
      <c r="N520" s="4000"/>
      <c r="O520" s="3948"/>
      <c r="P520" s="3949"/>
    </row>
    <row r="521" spans="1:16" x14ac:dyDescent="0.2">
      <c r="A521" s="3884"/>
      <c r="B521" s="3885"/>
      <c r="C521" s="3881"/>
      <c r="D521" s="4117"/>
      <c r="E521" s="4117"/>
      <c r="F521" s="4117"/>
      <c r="G521" s="4117"/>
      <c r="H521" s="4117"/>
      <c r="I521" s="4117"/>
      <c r="J521" s="4117"/>
      <c r="K521" s="4117"/>
      <c r="L521" s="4117"/>
      <c r="M521" s="4117"/>
      <c r="N521" s="3915"/>
      <c r="O521" s="4149"/>
      <c r="P521" s="4150"/>
    </row>
    <row r="522" spans="1:16" x14ac:dyDescent="0.2">
      <c r="A522" s="3884"/>
      <c r="B522" s="3885"/>
      <c r="C522" s="4118" t="s">
        <v>1209</v>
      </c>
      <c r="D522" s="4119"/>
      <c r="E522" s="4119"/>
      <c r="F522" s="4119"/>
      <c r="G522" s="4119"/>
      <c r="H522" s="4119"/>
      <c r="I522" s="4119"/>
      <c r="J522" s="4119"/>
      <c r="K522" s="4119"/>
      <c r="L522" s="4119"/>
      <c r="M522" s="4119"/>
      <c r="N522" s="4120"/>
      <c r="O522" s="3946" t="s">
        <v>1208</v>
      </c>
      <c r="P522" s="3947"/>
    </row>
    <row r="523" spans="1:16" x14ac:dyDescent="0.2">
      <c r="A523" s="3884"/>
      <c r="B523" s="3885"/>
      <c r="C523" s="4121"/>
      <c r="D523" s="5266"/>
      <c r="E523" s="5266"/>
      <c r="F523" s="5266"/>
      <c r="G523" s="5266"/>
      <c r="H523" s="5266"/>
      <c r="I523" s="5266"/>
      <c r="J523" s="5266"/>
      <c r="K523" s="5266"/>
      <c r="L523" s="5266"/>
      <c r="M523" s="5266"/>
      <c r="N523" s="4123"/>
      <c r="O523" s="3948"/>
      <c r="P523" s="3949"/>
    </row>
    <row r="524" spans="1:16" x14ac:dyDescent="0.2">
      <c r="A524" s="3886"/>
      <c r="B524" s="3887"/>
      <c r="C524" s="4124"/>
      <c r="D524" s="4125"/>
      <c r="E524" s="4125"/>
      <c r="F524" s="4125"/>
      <c r="G524" s="4125"/>
      <c r="H524" s="4125"/>
      <c r="I524" s="4125"/>
      <c r="J524" s="4125"/>
      <c r="K524" s="4125"/>
      <c r="L524" s="4125"/>
      <c r="M524" s="4125"/>
      <c r="N524" s="4126"/>
      <c r="O524" s="4149"/>
      <c r="P524" s="4150"/>
    </row>
    <row r="525" spans="1:16" x14ac:dyDescent="0.2">
      <c r="A525" s="2477"/>
      <c r="B525" s="2477"/>
      <c r="C525" s="335"/>
      <c r="D525" s="335"/>
      <c r="E525" s="335"/>
      <c r="F525" s="335"/>
      <c r="G525" s="566"/>
      <c r="H525" s="566"/>
      <c r="I525" s="2477"/>
      <c r="K525" s="2471"/>
      <c r="L525" s="2477"/>
      <c r="M525" s="2471"/>
      <c r="N525" s="2477"/>
      <c r="O525" s="2477"/>
      <c r="P525" s="2477"/>
    </row>
    <row r="526" spans="1:16" x14ac:dyDescent="0.2">
      <c r="A526" s="143" t="s">
        <v>2319</v>
      </c>
      <c r="B526" s="2375"/>
      <c r="C526" s="143"/>
      <c r="D526" s="143"/>
      <c r="E526" s="143"/>
      <c r="F526" s="335"/>
      <c r="G526" s="566"/>
      <c r="H526" s="566"/>
      <c r="I526" s="2477"/>
      <c r="K526" s="2471"/>
      <c r="L526" s="2477"/>
      <c r="M526" s="83" t="s">
        <v>8253</v>
      </c>
      <c r="N526" s="2477"/>
      <c r="O526" s="2477"/>
      <c r="P526" s="2477"/>
    </row>
    <row r="527" spans="1:16" x14ac:dyDescent="0.2">
      <c r="A527" s="2411" t="s">
        <v>6743</v>
      </c>
      <c r="B527" s="2412"/>
      <c r="C527" s="2411"/>
      <c r="D527" s="2411"/>
      <c r="E527" s="143"/>
      <c r="F527" s="335"/>
      <c r="G527" s="566"/>
      <c r="H527" s="566"/>
      <c r="I527" s="2477"/>
      <c r="K527" s="2471"/>
      <c r="L527" s="2477"/>
      <c r="M527" s="2471"/>
      <c r="N527" s="2477"/>
      <c r="O527" s="2477"/>
      <c r="P527" s="2477"/>
    </row>
    <row r="528" spans="1:16" x14ac:dyDescent="0.2">
      <c r="A528" s="2411" t="s">
        <v>8257</v>
      </c>
      <c r="B528" s="2412"/>
      <c r="C528" s="2411"/>
      <c r="D528" s="2411"/>
      <c r="E528" s="143"/>
      <c r="F528" s="335"/>
      <c r="G528" s="566"/>
      <c r="H528" s="566"/>
      <c r="I528" s="2477"/>
      <c r="K528" s="2471"/>
      <c r="L528" s="2477"/>
      <c r="M528" s="4137" t="s">
        <v>2863</v>
      </c>
      <c r="N528" s="4138"/>
      <c r="O528" s="4138"/>
      <c r="P528" s="4139"/>
    </row>
    <row r="529" spans="1:16" x14ac:dyDescent="0.2">
      <c r="A529" s="143" t="s">
        <v>6739</v>
      </c>
      <c r="B529" s="2375"/>
      <c r="C529" s="143"/>
      <c r="D529" s="143"/>
      <c r="E529" s="143"/>
      <c r="F529" s="335"/>
      <c r="G529" s="566"/>
      <c r="H529" s="566"/>
      <c r="I529" s="2477"/>
      <c r="K529" s="2471"/>
      <c r="L529" s="2477"/>
      <c r="M529" s="2468" t="s">
        <v>2860</v>
      </c>
      <c r="N529" s="2468" t="s">
        <v>2861</v>
      </c>
      <c r="O529" s="2468" t="s">
        <v>2862</v>
      </c>
      <c r="P529" s="2395" t="s">
        <v>1210</v>
      </c>
    </row>
    <row r="530" spans="1:16" x14ac:dyDescent="0.2">
      <c r="A530" s="2477"/>
      <c r="B530" s="2477"/>
      <c r="C530" s="335"/>
      <c r="D530" s="335"/>
      <c r="E530" s="335"/>
      <c r="F530" s="335"/>
      <c r="G530" s="566"/>
      <c r="H530" s="566"/>
      <c r="I530" s="2477"/>
      <c r="K530" s="2471"/>
      <c r="L530" s="2477"/>
      <c r="M530" s="2470">
        <v>2020</v>
      </c>
      <c r="N530" s="2470">
        <v>10</v>
      </c>
      <c r="O530" s="2470">
        <v>13</v>
      </c>
      <c r="P530" s="2470">
        <v>11</v>
      </c>
    </row>
    <row r="531" spans="1:16" x14ac:dyDescent="0.2">
      <c r="A531" s="2477"/>
      <c r="B531" s="2477"/>
      <c r="C531" s="335"/>
      <c r="D531" s="335"/>
      <c r="E531" s="335"/>
      <c r="F531" s="335"/>
      <c r="G531" s="566"/>
      <c r="H531" s="566"/>
      <c r="I531" s="2477"/>
      <c r="K531" s="2471"/>
      <c r="L531" s="2471"/>
      <c r="M531" s="2471"/>
      <c r="N531" s="2471"/>
      <c r="O531" s="2471"/>
      <c r="P531" s="2477"/>
    </row>
    <row r="532" spans="1:16" x14ac:dyDescent="0.2">
      <c r="A532" s="3872" t="s">
        <v>2864</v>
      </c>
      <c r="B532" s="3872" t="s">
        <v>2865</v>
      </c>
      <c r="C532" s="3880" t="s">
        <v>1212</v>
      </c>
      <c r="D532" s="3998"/>
      <c r="E532" s="3998"/>
      <c r="F532" s="3999"/>
      <c r="G532" s="3863" t="s">
        <v>2866</v>
      </c>
      <c r="H532" s="3864"/>
      <c r="I532" s="3863" t="s">
        <v>2869</v>
      </c>
      <c r="J532" s="3864"/>
      <c r="K532" s="3863" t="s">
        <v>2869</v>
      </c>
      <c r="L532" s="3864"/>
      <c r="M532" s="5360" t="s">
        <v>1211</v>
      </c>
      <c r="N532" s="4103" t="s">
        <v>2872</v>
      </c>
      <c r="O532" s="4140" t="s">
        <v>1207</v>
      </c>
      <c r="P532" s="4103" t="s">
        <v>2873</v>
      </c>
    </row>
    <row r="533" spans="1:16" x14ac:dyDescent="0.2">
      <c r="A533" s="3873"/>
      <c r="B533" s="3873"/>
      <c r="C533" s="3881"/>
      <c r="D533" s="4117"/>
      <c r="E533" s="4117"/>
      <c r="F533" s="3915"/>
      <c r="G533" s="2472" t="s">
        <v>2867</v>
      </c>
      <c r="H533" s="2472" t="s">
        <v>2868</v>
      </c>
      <c r="I533" s="2472" t="s">
        <v>2870</v>
      </c>
      <c r="J533" s="2650" t="s">
        <v>2871</v>
      </c>
      <c r="K533" s="2472" t="s">
        <v>4319</v>
      </c>
      <c r="L533" s="2472" t="s">
        <v>4320</v>
      </c>
      <c r="M533" s="5361"/>
      <c r="N533" s="3876"/>
      <c r="O533" s="4141"/>
      <c r="P533" s="3876"/>
    </row>
    <row r="534" spans="1:16" x14ac:dyDescent="0.2">
      <c r="A534" s="1739"/>
      <c r="B534" s="2497" t="s">
        <v>2849</v>
      </c>
      <c r="C534" s="4732" t="s">
        <v>2503</v>
      </c>
      <c r="D534" s="4733"/>
      <c r="E534" s="4733"/>
      <c r="F534" s="4734"/>
      <c r="G534" s="1790"/>
      <c r="H534" s="147"/>
      <c r="I534" s="5384">
        <v>576</v>
      </c>
      <c r="J534" s="147"/>
      <c r="K534" s="147"/>
      <c r="L534" s="147"/>
      <c r="M534" s="1739"/>
      <c r="N534" s="2479"/>
      <c r="O534" s="2509"/>
      <c r="P534" s="2479"/>
    </row>
    <row r="535" spans="1:16" ht="24" x14ac:dyDescent="0.2">
      <c r="A535" s="2376">
        <v>1</v>
      </c>
      <c r="B535" s="2497" t="s">
        <v>407</v>
      </c>
      <c r="C535" s="5184" t="s">
        <v>24</v>
      </c>
      <c r="D535" s="5185"/>
      <c r="E535" s="5185"/>
      <c r="F535" s="5186"/>
      <c r="G535" s="1792">
        <v>42797</v>
      </c>
      <c r="H535" s="1793">
        <v>43073</v>
      </c>
      <c r="I535" s="5385"/>
      <c r="J535" s="5375">
        <v>1</v>
      </c>
      <c r="K535" s="1840"/>
      <c r="L535" s="1843"/>
      <c r="M535" s="2377">
        <v>52</v>
      </c>
      <c r="N535" s="2480" t="s">
        <v>621</v>
      </c>
      <c r="O535" s="1795" t="s">
        <v>601</v>
      </c>
      <c r="P535" s="1802" t="s">
        <v>9513</v>
      </c>
    </row>
    <row r="536" spans="1:16" x14ac:dyDescent="0.2">
      <c r="A536" s="2376">
        <v>2</v>
      </c>
      <c r="B536" s="2497" t="s">
        <v>26</v>
      </c>
      <c r="C536" s="5184" t="s">
        <v>27</v>
      </c>
      <c r="D536" s="5185"/>
      <c r="E536" s="5185"/>
      <c r="F536" s="5186"/>
      <c r="G536" s="1792">
        <v>42772</v>
      </c>
      <c r="H536" s="1793">
        <v>42797</v>
      </c>
      <c r="I536" s="5385"/>
      <c r="J536" s="5376"/>
      <c r="K536" s="1840"/>
      <c r="L536" s="1843"/>
      <c r="M536" s="2377">
        <v>6</v>
      </c>
      <c r="N536" s="2480" t="s">
        <v>621</v>
      </c>
      <c r="O536" s="1795" t="s">
        <v>601</v>
      </c>
      <c r="P536" s="1796" t="s">
        <v>9514</v>
      </c>
    </row>
    <row r="537" spans="1:16" x14ac:dyDescent="0.2">
      <c r="A537" s="2376">
        <v>3</v>
      </c>
      <c r="B537" s="2499" t="s">
        <v>430</v>
      </c>
      <c r="C537" s="5184" t="s">
        <v>8259</v>
      </c>
      <c r="D537" s="5185"/>
      <c r="E537" s="5185"/>
      <c r="F537" s="5186"/>
      <c r="G537" s="1792">
        <v>42741</v>
      </c>
      <c r="H537" s="1793">
        <v>43098</v>
      </c>
      <c r="I537" s="5385"/>
      <c r="J537" s="5376"/>
      <c r="K537" s="1840"/>
      <c r="L537" s="1843"/>
      <c r="M537" s="2377">
        <v>26</v>
      </c>
      <c r="N537" s="2480" t="s">
        <v>621</v>
      </c>
      <c r="O537" s="1795" t="s">
        <v>601</v>
      </c>
      <c r="P537" s="1796" t="s">
        <v>9515</v>
      </c>
    </row>
    <row r="538" spans="1:16" x14ac:dyDescent="0.2">
      <c r="A538" s="2376">
        <v>4</v>
      </c>
      <c r="B538" s="2499" t="s">
        <v>8260</v>
      </c>
      <c r="C538" s="5184" t="s">
        <v>8261</v>
      </c>
      <c r="D538" s="5185"/>
      <c r="E538" s="5185"/>
      <c r="F538" s="5186"/>
      <c r="G538" s="1792">
        <v>42748</v>
      </c>
      <c r="H538" s="1793">
        <v>42990</v>
      </c>
      <c r="I538" s="5385"/>
      <c r="J538" s="5376"/>
      <c r="K538" s="1840"/>
      <c r="L538" s="1843"/>
      <c r="M538" s="2377">
        <v>64</v>
      </c>
      <c r="N538" s="1797" t="s">
        <v>621</v>
      </c>
      <c r="O538" s="1795" t="s">
        <v>601</v>
      </c>
      <c r="P538" s="2378" t="s">
        <v>9516</v>
      </c>
    </row>
    <row r="539" spans="1:16" x14ac:dyDescent="0.2">
      <c r="A539" s="2376"/>
      <c r="B539" s="2497" t="s">
        <v>2850</v>
      </c>
      <c r="C539" s="4732" t="s">
        <v>431</v>
      </c>
      <c r="D539" s="4733"/>
      <c r="E539" s="4733"/>
      <c r="F539" s="4734"/>
      <c r="G539" s="1799"/>
      <c r="H539" s="1800"/>
      <c r="I539" s="5385"/>
      <c r="J539" s="5376"/>
      <c r="K539" s="2508"/>
      <c r="L539" s="2508"/>
      <c r="M539" s="2379"/>
      <c r="N539" s="2479"/>
      <c r="O539" s="2478"/>
      <c r="P539" s="2479"/>
    </row>
    <row r="540" spans="1:16" x14ac:dyDescent="0.2">
      <c r="A540" s="2380">
        <v>5</v>
      </c>
      <c r="B540" s="2499" t="s">
        <v>2345</v>
      </c>
      <c r="C540" s="5372" t="s">
        <v>2106</v>
      </c>
      <c r="D540" s="5373"/>
      <c r="E540" s="5373"/>
      <c r="F540" s="5374"/>
      <c r="G540" s="1792">
        <v>42738</v>
      </c>
      <c r="H540" s="1793">
        <v>43095</v>
      </c>
      <c r="I540" s="5385"/>
      <c r="J540" s="5377"/>
      <c r="K540" s="1840"/>
      <c r="L540" s="1843"/>
      <c r="M540" s="2377">
        <v>55</v>
      </c>
      <c r="N540" s="2480" t="s">
        <v>621</v>
      </c>
      <c r="O540" s="1795" t="s">
        <v>601</v>
      </c>
      <c r="P540" s="2381" t="s">
        <v>9517</v>
      </c>
    </row>
    <row r="541" spans="1:16" x14ac:dyDescent="0.2">
      <c r="A541" s="2376">
        <v>6</v>
      </c>
      <c r="B541" s="2497" t="s">
        <v>2344</v>
      </c>
      <c r="C541" s="4732" t="s">
        <v>4117</v>
      </c>
      <c r="D541" s="4733"/>
      <c r="E541" s="4733"/>
      <c r="F541" s="4734"/>
      <c r="G541" s="1792">
        <v>42836</v>
      </c>
      <c r="H541" s="1793">
        <v>43035</v>
      </c>
      <c r="I541" s="5385"/>
      <c r="J541" s="2668">
        <v>2</v>
      </c>
      <c r="K541" s="1840"/>
      <c r="L541" s="1843"/>
      <c r="M541" s="2377">
        <v>42</v>
      </c>
      <c r="N541" s="2480" t="s">
        <v>621</v>
      </c>
      <c r="O541" s="1795" t="s">
        <v>601</v>
      </c>
      <c r="P541" s="1328"/>
    </row>
    <row r="542" spans="1:16" x14ac:dyDescent="0.2">
      <c r="A542" s="2376"/>
      <c r="B542" s="2497" t="s">
        <v>1983</v>
      </c>
      <c r="C542" s="4732" t="s">
        <v>8266</v>
      </c>
      <c r="D542" s="4733"/>
      <c r="E542" s="4733"/>
      <c r="F542" s="4734"/>
      <c r="G542" s="1792"/>
      <c r="H542" s="1793"/>
      <c r="I542" s="5385"/>
      <c r="J542" s="2512"/>
      <c r="K542" s="2473"/>
      <c r="L542" s="2508"/>
      <c r="M542" s="2377"/>
      <c r="N542" s="2480"/>
      <c r="O542" s="1795"/>
      <c r="P542" s="1328"/>
    </row>
    <row r="543" spans="1:16" x14ac:dyDescent="0.2">
      <c r="A543" s="2376"/>
      <c r="B543" s="2497" t="s">
        <v>1984</v>
      </c>
      <c r="C543" s="5357" t="s">
        <v>1985</v>
      </c>
      <c r="D543" s="5358"/>
      <c r="E543" s="5358"/>
      <c r="F543" s="5359"/>
      <c r="G543" s="1792"/>
      <c r="H543" s="1793"/>
      <c r="I543" s="5385"/>
      <c r="J543" s="2512"/>
      <c r="K543" s="2473"/>
      <c r="L543" s="2508"/>
      <c r="M543" s="2377"/>
      <c r="N543" s="2480"/>
      <c r="O543" s="1795"/>
      <c r="P543" s="1328"/>
    </row>
    <row r="544" spans="1:16" x14ac:dyDescent="0.2">
      <c r="A544" s="2376">
        <v>7</v>
      </c>
      <c r="B544" s="2493"/>
      <c r="C544" s="4987" t="s">
        <v>9518</v>
      </c>
      <c r="D544" s="4988"/>
      <c r="E544" s="4988"/>
      <c r="F544" s="4989"/>
      <c r="G544" s="2415">
        <v>42375</v>
      </c>
      <c r="H544" s="2382">
        <v>42740</v>
      </c>
      <c r="I544" s="5385"/>
      <c r="J544" s="2513">
        <v>3</v>
      </c>
      <c r="K544" s="2473"/>
      <c r="L544" s="2508"/>
      <c r="M544" s="1827">
        <v>42</v>
      </c>
      <c r="N544" s="2480" t="s">
        <v>621</v>
      </c>
      <c r="O544" s="1795" t="s">
        <v>601</v>
      </c>
      <c r="P544" s="1802" t="s">
        <v>8268</v>
      </c>
    </row>
    <row r="545" spans="1:16" x14ac:dyDescent="0.2">
      <c r="A545" s="2376">
        <f>+A544+1</f>
        <v>8</v>
      </c>
      <c r="B545" s="2493"/>
      <c r="C545" s="4987" t="s">
        <v>9519</v>
      </c>
      <c r="D545" s="4988"/>
      <c r="E545" s="4988"/>
      <c r="F545" s="4989"/>
      <c r="G545" s="2415">
        <v>42416</v>
      </c>
      <c r="H545" s="2382">
        <v>42781</v>
      </c>
      <c r="I545" s="5385"/>
      <c r="J545" s="2513">
        <v>4</v>
      </c>
      <c r="K545" s="1840"/>
      <c r="L545" s="1843"/>
      <c r="M545" s="1827">
        <v>53</v>
      </c>
      <c r="N545" s="2480" t="s">
        <v>621</v>
      </c>
      <c r="O545" s="1795" t="s">
        <v>601</v>
      </c>
      <c r="P545" s="1802" t="s">
        <v>8268</v>
      </c>
    </row>
    <row r="546" spans="1:16" x14ac:dyDescent="0.2">
      <c r="A546" s="2376">
        <f t="shared" ref="A546:A556" si="0">+A545+1</f>
        <v>9</v>
      </c>
      <c r="B546" s="2493"/>
      <c r="C546" s="4987" t="s">
        <v>9520</v>
      </c>
      <c r="D546" s="4988"/>
      <c r="E546" s="4988"/>
      <c r="F546" s="4989"/>
      <c r="G546" s="2415">
        <v>42438</v>
      </c>
      <c r="H546" s="2382">
        <v>42802</v>
      </c>
      <c r="I546" s="5385"/>
      <c r="J546" s="2512">
        <v>5</v>
      </c>
      <c r="K546" s="2473"/>
      <c r="L546" s="2508"/>
      <c r="M546" s="1827">
        <v>46</v>
      </c>
      <c r="N546" s="2470" t="s">
        <v>621</v>
      </c>
      <c r="O546" s="2470" t="s">
        <v>601</v>
      </c>
      <c r="P546" s="1802" t="s">
        <v>8268</v>
      </c>
    </row>
    <row r="547" spans="1:16" x14ac:dyDescent="0.2">
      <c r="A547" s="2376">
        <f t="shared" si="0"/>
        <v>10</v>
      </c>
      <c r="B547" s="2493"/>
      <c r="C547" s="4987" t="s">
        <v>9521</v>
      </c>
      <c r="D547" s="4988"/>
      <c r="E547" s="4988"/>
      <c r="F547" s="4989"/>
      <c r="G547" s="2415">
        <v>39622</v>
      </c>
      <c r="H547" s="2382">
        <v>42843</v>
      </c>
      <c r="I547" s="5385"/>
      <c r="J547" s="2514" t="s">
        <v>3213</v>
      </c>
      <c r="K547" s="2383"/>
      <c r="L547" s="2508"/>
      <c r="M547" s="1827">
        <v>118</v>
      </c>
      <c r="N547" s="2470" t="s">
        <v>621</v>
      </c>
      <c r="O547" s="2470" t="s">
        <v>601</v>
      </c>
      <c r="P547" s="1802" t="s">
        <v>9522</v>
      </c>
    </row>
    <row r="548" spans="1:16" x14ac:dyDescent="0.2">
      <c r="A548" s="2376">
        <f t="shared" si="0"/>
        <v>11</v>
      </c>
      <c r="B548" s="2493"/>
      <c r="C548" s="4987" t="s">
        <v>9523</v>
      </c>
      <c r="D548" s="4988"/>
      <c r="E548" s="4988"/>
      <c r="F548" s="4989"/>
      <c r="G548" s="2415">
        <v>42587</v>
      </c>
      <c r="H548" s="2382">
        <v>42951</v>
      </c>
      <c r="I548" s="5385"/>
      <c r="J548" s="2514" t="s">
        <v>2954</v>
      </c>
      <c r="K548" s="2383"/>
      <c r="L548" s="2508"/>
      <c r="M548" s="1827">
        <v>40</v>
      </c>
      <c r="N548" s="2470" t="s">
        <v>621</v>
      </c>
      <c r="O548" s="2470" t="s">
        <v>601</v>
      </c>
      <c r="P548" s="1802" t="s">
        <v>8268</v>
      </c>
    </row>
    <row r="549" spans="1:16" x14ac:dyDescent="0.2">
      <c r="A549" s="2376">
        <f t="shared" si="0"/>
        <v>12</v>
      </c>
      <c r="B549" s="2493"/>
      <c r="C549" s="4987" t="s">
        <v>9524</v>
      </c>
      <c r="D549" s="4988"/>
      <c r="E549" s="4988"/>
      <c r="F549" s="4989"/>
      <c r="G549" s="2415">
        <v>42588</v>
      </c>
      <c r="H549" s="2382">
        <v>42952</v>
      </c>
      <c r="I549" s="5385"/>
      <c r="J549" s="2512">
        <v>8</v>
      </c>
      <c r="K549" s="1840"/>
      <c r="L549" s="1840"/>
      <c r="M549" s="1827">
        <v>44</v>
      </c>
      <c r="N549" s="2470" t="s">
        <v>621</v>
      </c>
      <c r="O549" s="2470" t="s">
        <v>601</v>
      </c>
      <c r="P549" s="1802" t="s">
        <v>8268</v>
      </c>
    </row>
    <row r="550" spans="1:16" x14ac:dyDescent="0.2">
      <c r="A550" s="2376">
        <f t="shared" si="0"/>
        <v>13</v>
      </c>
      <c r="B550" s="2493"/>
      <c r="C550" s="4987" t="s">
        <v>9525</v>
      </c>
      <c r="D550" s="4988"/>
      <c r="E550" s="4988"/>
      <c r="F550" s="4989"/>
      <c r="G550" s="2415">
        <v>42631</v>
      </c>
      <c r="H550" s="2382">
        <v>42996</v>
      </c>
      <c r="I550" s="5385"/>
      <c r="J550" s="2512">
        <v>9</v>
      </c>
      <c r="K550" s="2473"/>
      <c r="L550" s="2508"/>
      <c r="M550" s="1827">
        <v>41</v>
      </c>
      <c r="N550" s="2470" t="s">
        <v>621</v>
      </c>
      <c r="O550" s="2470" t="s">
        <v>601</v>
      </c>
      <c r="P550" s="1802" t="s">
        <v>8268</v>
      </c>
    </row>
    <row r="551" spans="1:16" x14ac:dyDescent="0.2">
      <c r="A551" s="2376">
        <f t="shared" si="0"/>
        <v>14</v>
      </c>
      <c r="B551" s="2493"/>
      <c r="C551" s="4987" t="s">
        <v>9526</v>
      </c>
      <c r="D551" s="4988"/>
      <c r="E551" s="4988"/>
      <c r="F551" s="4989"/>
      <c r="G551" s="2416">
        <v>42647</v>
      </c>
      <c r="H551" s="2384">
        <v>43011</v>
      </c>
      <c r="I551" s="5385"/>
      <c r="J551" s="2514" t="s">
        <v>8342</v>
      </c>
      <c r="K551" s="2383"/>
      <c r="L551" s="1843"/>
      <c r="M551" s="1789">
        <v>45</v>
      </c>
      <c r="N551" s="2470" t="s">
        <v>621</v>
      </c>
      <c r="O551" s="2470" t="s">
        <v>601</v>
      </c>
      <c r="P551" s="1802" t="s">
        <v>8268</v>
      </c>
    </row>
    <row r="552" spans="1:16" x14ac:dyDescent="0.2">
      <c r="A552" s="2376">
        <f t="shared" si="0"/>
        <v>15</v>
      </c>
      <c r="B552" s="2493"/>
      <c r="C552" s="4987" t="s">
        <v>9527</v>
      </c>
      <c r="D552" s="4988"/>
      <c r="E552" s="4988"/>
      <c r="F552" s="4989"/>
      <c r="G552" s="2416">
        <v>29606</v>
      </c>
      <c r="H552" s="2384">
        <v>43045</v>
      </c>
      <c r="I552" s="5385"/>
      <c r="J552" s="2514" t="s">
        <v>8343</v>
      </c>
      <c r="K552" s="2383" t="s">
        <v>2246</v>
      </c>
      <c r="L552" s="1843"/>
      <c r="M552" s="1789" t="s">
        <v>1381</v>
      </c>
      <c r="N552" s="2470" t="s">
        <v>621</v>
      </c>
      <c r="O552" s="2470" t="s">
        <v>601</v>
      </c>
      <c r="P552" s="1802" t="s">
        <v>9528</v>
      </c>
    </row>
    <row r="553" spans="1:16" x14ac:dyDescent="0.2">
      <c r="A553" s="2376">
        <f t="shared" si="0"/>
        <v>16</v>
      </c>
      <c r="B553" s="2493"/>
      <c r="C553" s="4987" t="s">
        <v>9527</v>
      </c>
      <c r="D553" s="4988"/>
      <c r="E553" s="4988"/>
      <c r="F553" s="4989"/>
      <c r="G553" s="2416">
        <v>29606</v>
      </c>
      <c r="H553" s="2384">
        <v>43045</v>
      </c>
      <c r="I553" s="5385"/>
      <c r="J553" s="2514" t="s">
        <v>10083</v>
      </c>
      <c r="K553" s="2383" t="s">
        <v>2526</v>
      </c>
      <c r="L553" s="2508"/>
      <c r="M553" s="1789" t="s">
        <v>9529</v>
      </c>
      <c r="N553" s="2470" t="s">
        <v>621</v>
      </c>
      <c r="O553" s="2470" t="s">
        <v>601</v>
      </c>
      <c r="P553" s="1802" t="s">
        <v>9528</v>
      </c>
    </row>
    <row r="554" spans="1:16" x14ac:dyDescent="0.2">
      <c r="A554" s="2376">
        <f t="shared" si="0"/>
        <v>17</v>
      </c>
      <c r="B554" s="2493"/>
      <c r="C554" s="4993" t="s">
        <v>9530</v>
      </c>
      <c r="D554" s="4994"/>
      <c r="E554" s="4994"/>
      <c r="F554" s="4995"/>
      <c r="G554" s="2416">
        <v>42682</v>
      </c>
      <c r="H554" s="2384">
        <v>43046</v>
      </c>
      <c r="I554" s="5385"/>
      <c r="J554" s="2514" t="s">
        <v>10084</v>
      </c>
      <c r="K554" s="2473"/>
      <c r="L554" s="2508"/>
      <c r="M554" s="1789">
        <v>47</v>
      </c>
      <c r="N554" s="2470" t="s">
        <v>621</v>
      </c>
      <c r="O554" s="2470" t="s">
        <v>601</v>
      </c>
      <c r="P554" s="1802" t="s">
        <v>8268</v>
      </c>
    </row>
    <row r="555" spans="1:16" x14ac:dyDescent="0.2">
      <c r="A555" s="2376">
        <f t="shared" si="0"/>
        <v>18</v>
      </c>
      <c r="B555" s="2493"/>
      <c r="C555" s="4993" t="s">
        <v>9531</v>
      </c>
      <c r="D555" s="4994"/>
      <c r="E555" s="4994"/>
      <c r="F555" s="4995"/>
      <c r="G555" s="2416">
        <v>30348</v>
      </c>
      <c r="H555" s="2384">
        <v>43100</v>
      </c>
      <c r="I555" s="5386"/>
      <c r="J555" s="2515" t="s">
        <v>10085</v>
      </c>
      <c r="K555" s="2383" t="s">
        <v>2246</v>
      </c>
      <c r="L555" s="2508"/>
      <c r="M555" s="1789" t="s">
        <v>1381</v>
      </c>
      <c r="N555" s="2470" t="s">
        <v>621</v>
      </c>
      <c r="O555" s="2470" t="s">
        <v>601</v>
      </c>
      <c r="P555" s="1802" t="s">
        <v>9532</v>
      </c>
    </row>
    <row r="556" spans="1:16" x14ac:dyDescent="0.2">
      <c r="A556" s="2376">
        <f t="shared" si="0"/>
        <v>19</v>
      </c>
      <c r="B556" s="2493"/>
      <c r="C556" s="4993" t="s">
        <v>9531</v>
      </c>
      <c r="D556" s="4994"/>
      <c r="E556" s="4994"/>
      <c r="F556" s="4995"/>
      <c r="G556" s="2416">
        <v>30348</v>
      </c>
      <c r="H556" s="2384">
        <v>43100</v>
      </c>
      <c r="I556" s="5384">
        <v>577</v>
      </c>
      <c r="J556" s="2514" t="s">
        <v>2701</v>
      </c>
      <c r="K556" s="2383" t="s">
        <v>2526</v>
      </c>
      <c r="L556" s="2508"/>
      <c r="M556" s="1789" t="s">
        <v>9533</v>
      </c>
      <c r="N556" s="2470" t="s">
        <v>621</v>
      </c>
      <c r="O556" s="2470" t="s">
        <v>601</v>
      </c>
      <c r="P556" s="1802" t="s">
        <v>9532</v>
      </c>
    </row>
    <row r="557" spans="1:16" x14ac:dyDescent="0.2">
      <c r="A557" s="2470"/>
      <c r="B557" s="2498" t="s">
        <v>2446</v>
      </c>
      <c r="C557" s="4732" t="s">
        <v>2527</v>
      </c>
      <c r="D557" s="4733"/>
      <c r="E557" s="4733"/>
      <c r="F557" s="4734"/>
      <c r="G557" s="2385"/>
      <c r="H557" s="2386"/>
      <c r="I557" s="5385"/>
      <c r="J557" s="5387">
        <v>2</v>
      </c>
      <c r="K557" s="2470"/>
      <c r="L557" s="151"/>
      <c r="M557" s="2470"/>
      <c r="N557" s="2470"/>
      <c r="O557" s="2470"/>
      <c r="P557" s="2476"/>
    </row>
    <row r="558" spans="1:16" x14ac:dyDescent="0.2">
      <c r="A558" s="2470">
        <v>20</v>
      </c>
      <c r="B558" s="1893" t="s">
        <v>2108</v>
      </c>
      <c r="C558" s="5329" t="s">
        <v>8367</v>
      </c>
      <c r="D558" s="5330"/>
      <c r="E558" s="5330"/>
      <c r="F558" s="5331"/>
      <c r="G558" s="2385">
        <v>42370</v>
      </c>
      <c r="H558" s="2386">
        <v>42735</v>
      </c>
      <c r="I558" s="5385"/>
      <c r="J558" s="5388"/>
      <c r="K558" s="2470"/>
      <c r="L558" s="151"/>
      <c r="M558" s="2470">
        <v>114</v>
      </c>
      <c r="N558" s="2470" t="s">
        <v>621</v>
      </c>
      <c r="O558" s="2470" t="s">
        <v>601</v>
      </c>
      <c r="P558" s="2476"/>
    </row>
    <row r="559" spans="1:16" x14ac:dyDescent="0.2">
      <c r="A559" s="2470"/>
      <c r="B559" s="2498" t="s">
        <v>2114</v>
      </c>
      <c r="C559" s="4732" t="s">
        <v>433</v>
      </c>
      <c r="D559" s="4733"/>
      <c r="E559" s="4733"/>
      <c r="F559" s="4734"/>
      <c r="G559" s="1818"/>
      <c r="H559" s="1819"/>
      <c r="I559" s="5385"/>
      <c r="J559" s="5388"/>
      <c r="K559" s="2470"/>
      <c r="L559" s="151"/>
      <c r="M559" s="1789"/>
      <c r="N559" s="2470"/>
      <c r="O559" s="2470"/>
      <c r="P559" s="151"/>
    </row>
    <row r="560" spans="1:16" x14ac:dyDescent="0.2">
      <c r="A560" s="2470">
        <v>21</v>
      </c>
      <c r="B560" s="1821"/>
      <c r="C560" s="4987" t="s">
        <v>2115</v>
      </c>
      <c r="D560" s="5182"/>
      <c r="E560" s="5182"/>
      <c r="F560" s="5183"/>
      <c r="G560" s="1822">
        <v>42736</v>
      </c>
      <c r="H560" s="1823">
        <v>42766</v>
      </c>
      <c r="I560" s="5385"/>
      <c r="J560" s="5388"/>
      <c r="K560" s="2470"/>
      <c r="L560" s="151"/>
      <c r="M560" s="1827">
        <v>69</v>
      </c>
      <c r="N560" s="2470" t="s">
        <v>621</v>
      </c>
      <c r="O560" s="2470" t="s">
        <v>596</v>
      </c>
      <c r="P560" s="151"/>
    </row>
    <row r="561" spans="1:16" x14ac:dyDescent="0.2">
      <c r="A561" s="2470">
        <f>+A560+1</f>
        <v>22</v>
      </c>
      <c r="B561" s="1821"/>
      <c r="C561" s="5181" t="s">
        <v>2116</v>
      </c>
      <c r="D561" s="5182"/>
      <c r="E561" s="5182"/>
      <c r="F561" s="5183"/>
      <c r="G561" s="1824">
        <v>42767</v>
      </c>
      <c r="H561" s="1825">
        <v>42794</v>
      </c>
      <c r="I561" s="5385"/>
      <c r="J561" s="5389"/>
      <c r="K561" s="1827"/>
      <c r="L561" s="1826"/>
      <c r="M561" s="1827">
        <v>41</v>
      </c>
      <c r="N561" s="2470" t="s">
        <v>621</v>
      </c>
      <c r="O561" s="2470" t="s">
        <v>596</v>
      </c>
      <c r="P561" s="151" t="s">
        <v>2117</v>
      </c>
    </row>
    <row r="562" spans="1:16" x14ac:dyDescent="0.2">
      <c r="A562" s="2470">
        <f t="shared" ref="A562:A574" si="1">+A561+1</f>
        <v>23</v>
      </c>
      <c r="B562" s="1821"/>
      <c r="C562" s="5181" t="s">
        <v>2118</v>
      </c>
      <c r="D562" s="5182"/>
      <c r="E562" s="5182"/>
      <c r="F562" s="5183"/>
      <c r="G562" s="1824">
        <v>42795</v>
      </c>
      <c r="H562" s="1825">
        <v>42825</v>
      </c>
      <c r="I562" s="5385"/>
      <c r="J562" s="5391">
        <v>3</v>
      </c>
      <c r="K562" s="1827"/>
      <c r="L562" s="1826"/>
      <c r="M562" s="1827">
        <v>54</v>
      </c>
      <c r="N562" s="2470" t="s">
        <v>621</v>
      </c>
      <c r="O562" s="2470" t="s">
        <v>596</v>
      </c>
      <c r="P562" s="151"/>
    </row>
    <row r="563" spans="1:16" x14ac:dyDescent="0.2">
      <c r="A563" s="2470">
        <f t="shared" si="1"/>
        <v>24</v>
      </c>
      <c r="B563" s="1821"/>
      <c r="C563" s="5181" t="s">
        <v>2119</v>
      </c>
      <c r="D563" s="5182"/>
      <c r="E563" s="5182"/>
      <c r="F563" s="5183"/>
      <c r="G563" s="1824">
        <v>42826</v>
      </c>
      <c r="H563" s="1823">
        <v>42855</v>
      </c>
      <c r="I563" s="5385"/>
      <c r="J563" s="5392"/>
      <c r="K563" s="1827"/>
      <c r="L563" s="1826"/>
      <c r="M563" s="1827">
        <v>53</v>
      </c>
      <c r="N563" s="2470" t="s">
        <v>621</v>
      </c>
      <c r="O563" s="2470" t="s">
        <v>596</v>
      </c>
      <c r="P563" s="151"/>
    </row>
    <row r="564" spans="1:16" x14ac:dyDescent="0.2">
      <c r="A564" s="2470">
        <f t="shared" si="1"/>
        <v>25</v>
      </c>
      <c r="B564" s="1821"/>
      <c r="C564" s="5181" t="s">
        <v>2121</v>
      </c>
      <c r="D564" s="5182"/>
      <c r="E564" s="5182"/>
      <c r="F564" s="5183"/>
      <c r="G564" s="1824">
        <v>42856</v>
      </c>
      <c r="H564" s="1825">
        <v>42886</v>
      </c>
      <c r="I564" s="5385"/>
      <c r="J564" s="5392"/>
      <c r="K564" s="1827"/>
      <c r="L564" s="1826"/>
      <c r="M564" s="1827">
        <v>55</v>
      </c>
      <c r="N564" s="2470" t="s">
        <v>621</v>
      </c>
      <c r="O564" s="2470" t="s">
        <v>596</v>
      </c>
      <c r="P564" s="151"/>
    </row>
    <row r="565" spans="1:16" x14ac:dyDescent="0.2">
      <c r="A565" s="2470">
        <f t="shared" si="1"/>
        <v>26</v>
      </c>
      <c r="B565" s="1821"/>
      <c r="C565" s="5181" t="s">
        <v>2122</v>
      </c>
      <c r="D565" s="5182"/>
      <c r="E565" s="5182"/>
      <c r="F565" s="5183"/>
      <c r="G565" s="1824">
        <v>42887</v>
      </c>
      <c r="H565" s="1825">
        <v>42916</v>
      </c>
      <c r="I565" s="5385"/>
      <c r="J565" s="5392"/>
      <c r="K565" s="1827"/>
      <c r="L565" s="1826"/>
      <c r="M565" s="1827">
        <v>61</v>
      </c>
      <c r="N565" s="2470" t="s">
        <v>621</v>
      </c>
      <c r="O565" s="2470" t="s">
        <v>596</v>
      </c>
      <c r="P565" s="151"/>
    </row>
    <row r="566" spans="1:16" x14ac:dyDescent="0.2">
      <c r="A566" s="2470">
        <f t="shared" si="1"/>
        <v>27</v>
      </c>
      <c r="B566" s="1821"/>
      <c r="C566" s="5181" t="s">
        <v>2124</v>
      </c>
      <c r="D566" s="5182"/>
      <c r="E566" s="5182"/>
      <c r="F566" s="5183"/>
      <c r="G566" s="1824">
        <v>42887</v>
      </c>
      <c r="H566" s="1825">
        <v>42916</v>
      </c>
      <c r="I566" s="5385"/>
      <c r="J566" s="5393">
        <v>4</v>
      </c>
      <c r="K566" s="1827"/>
      <c r="L566" s="1826"/>
      <c r="M566" s="1827">
        <v>21</v>
      </c>
      <c r="N566" s="2470" t="s">
        <v>621</v>
      </c>
      <c r="O566" s="2470" t="s">
        <v>596</v>
      </c>
      <c r="P566" s="151"/>
    </row>
    <row r="567" spans="1:16" x14ac:dyDescent="0.2">
      <c r="A567" s="2470">
        <f t="shared" si="1"/>
        <v>28</v>
      </c>
      <c r="B567" s="1821"/>
      <c r="C567" s="5348" t="s">
        <v>9534</v>
      </c>
      <c r="D567" s="5349"/>
      <c r="E567" s="5349"/>
      <c r="F567" s="5350"/>
      <c r="G567" s="1824">
        <v>42736</v>
      </c>
      <c r="H567" s="1825">
        <v>42947</v>
      </c>
      <c r="I567" s="5385"/>
      <c r="J567" s="5393"/>
      <c r="K567" s="1827"/>
      <c r="L567" s="1826"/>
      <c r="M567" s="1827">
        <v>20</v>
      </c>
      <c r="N567" s="2470"/>
      <c r="O567" s="2470"/>
      <c r="P567" s="151"/>
    </row>
    <row r="568" spans="1:16" x14ac:dyDescent="0.2">
      <c r="A568" s="2470">
        <f t="shared" si="1"/>
        <v>29</v>
      </c>
      <c r="B568" s="1821"/>
      <c r="C568" s="5181" t="s">
        <v>2125</v>
      </c>
      <c r="D568" s="5182"/>
      <c r="E568" s="5182"/>
      <c r="F568" s="5183"/>
      <c r="G568" s="1824">
        <v>42917</v>
      </c>
      <c r="H568" s="1825">
        <v>42947</v>
      </c>
      <c r="I568" s="5385"/>
      <c r="J568" s="5393"/>
      <c r="K568" s="1827"/>
      <c r="L568" s="1826"/>
      <c r="M568" s="1827">
        <v>56</v>
      </c>
      <c r="N568" s="2470" t="s">
        <v>621</v>
      </c>
      <c r="O568" s="2470" t="s">
        <v>596</v>
      </c>
      <c r="P568" s="151"/>
    </row>
    <row r="569" spans="1:16" x14ac:dyDescent="0.2">
      <c r="A569" s="2470">
        <f t="shared" si="1"/>
        <v>30</v>
      </c>
      <c r="B569" s="1821"/>
      <c r="C569" s="5181" t="s">
        <v>2126</v>
      </c>
      <c r="D569" s="5182"/>
      <c r="E569" s="5182"/>
      <c r="F569" s="5183"/>
      <c r="G569" s="1824">
        <v>42948</v>
      </c>
      <c r="H569" s="1825">
        <v>42978</v>
      </c>
      <c r="I569" s="5385"/>
      <c r="J569" s="5393"/>
      <c r="K569" s="1827"/>
      <c r="L569" s="1826"/>
      <c r="M569" s="1827">
        <v>53</v>
      </c>
      <c r="N569" s="2470" t="s">
        <v>621</v>
      </c>
      <c r="O569" s="2470" t="s">
        <v>596</v>
      </c>
      <c r="P569" s="151"/>
    </row>
    <row r="570" spans="1:16" x14ac:dyDescent="0.2">
      <c r="A570" s="2470">
        <f t="shared" si="1"/>
        <v>31</v>
      </c>
      <c r="B570" s="1821"/>
      <c r="C570" s="5181" t="s">
        <v>2127</v>
      </c>
      <c r="D570" s="5182"/>
      <c r="E570" s="5182"/>
      <c r="F570" s="5183"/>
      <c r="G570" s="1824">
        <v>42979</v>
      </c>
      <c r="H570" s="1825">
        <v>43008</v>
      </c>
      <c r="I570" s="5385"/>
      <c r="J570" s="5393"/>
      <c r="K570" s="1827"/>
      <c r="L570" s="1826"/>
      <c r="M570" s="1827">
        <v>53</v>
      </c>
      <c r="N570" s="2470" t="s">
        <v>621</v>
      </c>
      <c r="O570" s="2470" t="s">
        <v>596</v>
      </c>
      <c r="P570" s="151"/>
    </row>
    <row r="571" spans="1:16" x14ac:dyDescent="0.2">
      <c r="A571" s="2470">
        <f t="shared" si="1"/>
        <v>32</v>
      </c>
      <c r="B571" s="1821"/>
      <c r="C571" s="5181" t="s">
        <v>2128</v>
      </c>
      <c r="D571" s="5182"/>
      <c r="E571" s="5182"/>
      <c r="F571" s="5183"/>
      <c r="G571" s="1824">
        <v>43009</v>
      </c>
      <c r="H571" s="1825">
        <v>43039</v>
      </c>
      <c r="I571" s="5385"/>
      <c r="J571" s="5384">
        <v>5</v>
      </c>
      <c r="K571" s="1827"/>
      <c r="L571" s="1826"/>
      <c r="M571" s="1827">
        <v>53</v>
      </c>
      <c r="N571" s="2470" t="s">
        <v>621</v>
      </c>
      <c r="O571" s="2470" t="s">
        <v>596</v>
      </c>
      <c r="P571" s="151"/>
    </row>
    <row r="572" spans="1:16" x14ac:dyDescent="0.2">
      <c r="A572" s="2470">
        <f t="shared" si="1"/>
        <v>33</v>
      </c>
      <c r="B572" s="1821"/>
      <c r="C572" s="5181" t="s">
        <v>2129</v>
      </c>
      <c r="D572" s="5182"/>
      <c r="E572" s="5182"/>
      <c r="F572" s="5183"/>
      <c r="G572" s="1824">
        <v>43040</v>
      </c>
      <c r="H572" s="1825">
        <v>43069</v>
      </c>
      <c r="I572" s="5385"/>
      <c r="J572" s="5385"/>
      <c r="K572" s="1827"/>
      <c r="L572" s="1826"/>
      <c r="M572" s="1827">
        <v>56</v>
      </c>
      <c r="N572" s="2470" t="s">
        <v>621</v>
      </c>
      <c r="O572" s="2470" t="s">
        <v>596</v>
      </c>
      <c r="P572" s="151"/>
    </row>
    <row r="573" spans="1:16" x14ac:dyDescent="0.2">
      <c r="A573" s="2470">
        <f t="shared" si="1"/>
        <v>34</v>
      </c>
      <c r="B573" s="1821"/>
      <c r="C573" s="5181" t="s">
        <v>2130</v>
      </c>
      <c r="D573" s="5182"/>
      <c r="E573" s="5182"/>
      <c r="F573" s="5183"/>
      <c r="G573" s="1824">
        <v>43070</v>
      </c>
      <c r="H573" s="1825">
        <v>43100</v>
      </c>
      <c r="I573" s="5385"/>
      <c r="J573" s="5385"/>
      <c r="K573" s="1827"/>
      <c r="L573" s="1826"/>
      <c r="M573" s="1827">
        <v>53</v>
      </c>
      <c r="N573" s="2470" t="s">
        <v>621</v>
      </c>
      <c r="O573" s="2470" t="s">
        <v>596</v>
      </c>
      <c r="P573" s="151"/>
    </row>
    <row r="574" spans="1:16" x14ac:dyDescent="0.2">
      <c r="A574" s="2470">
        <f t="shared" si="1"/>
        <v>35</v>
      </c>
      <c r="B574" s="1821"/>
      <c r="C574" s="5181" t="s">
        <v>2131</v>
      </c>
      <c r="D574" s="5182"/>
      <c r="E574" s="5182"/>
      <c r="F574" s="5183"/>
      <c r="G574" s="1824">
        <v>43070</v>
      </c>
      <c r="H574" s="1825">
        <v>43100</v>
      </c>
      <c r="I574" s="5385"/>
      <c r="J574" s="5386"/>
      <c r="K574" s="1827"/>
      <c r="L574" s="1826"/>
      <c r="M574" s="1827">
        <v>5</v>
      </c>
      <c r="N574" s="2470" t="s">
        <v>621</v>
      </c>
      <c r="O574" s="2470" t="s">
        <v>596</v>
      </c>
      <c r="P574" s="151"/>
    </row>
    <row r="575" spans="1:16" x14ac:dyDescent="0.2">
      <c r="A575" s="2470"/>
      <c r="B575" s="1828" t="s">
        <v>2026</v>
      </c>
      <c r="C575" s="4990" t="s">
        <v>1323</v>
      </c>
      <c r="D575" s="4991"/>
      <c r="E575" s="4991"/>
      <c r="F575" s="4992"/>
      <c r="G575" s="1818"/>
      <c r="H575" s="1819"/>
      <c r="I575" s="5385"/>
      <c r="J575" s="5354">
        <v>6</v>
      </c>
      <c r="K575" s="2470"/>
      <c r="L575" s="151"/>
      <c r="M575" s="2387"/>
      <c r="N575" s="151"/>
      <c r="O575" s="151"/>
      <c r="P575" s="151"/>
    </row>
    <row r="576" spans="1:16" x14ac:dyDescent="0.2">
      <c r="A576" s="2470"/>
      <c r="B576" s="1828" t="s">
        <v>2027</v>
      </c>
      <c r="C576" s="5357" t="s">
        <v>2028</v>
      </c>
      <c r="D576" s="5358"/>
      <c r="E576" s="5358"/>
      <c r="F576" s="5359"/>
      <c r="G576" s="1822">
        <v>42736</v>
      </c>
      <c r="H576" s="1822">
        <v>43067</v>
      </c>
      <c r="I576" s="5385"/>
      <c r="J576" s="5355"/>
      <c r="K576" s="1827"/>
      <c r="L576" s="1826"/>
      <c r="M576" s="1827">
        <v>37</v>
      </c>
      <c r="N576" s="2470" t="s">
        <v>621</v>
      </c>
      <c r="O576" s="2470" t="s">
        <v>2029</v>
      </c>
      <c r="P576" s="151"/>
    </row>
    <row r="577" spans="1:16" x14ac:dyDescent="0.2">
      <c r="A577" s="2470"/>
      <c r="B577" s="1828" t="s">
        <v>4153</v>
      </c>
      <c r="C577" s="5357" t="s">
        <v>8337</v>
      </c>
      <c r="D577" s="5358"/>
      <c r="E577" s="5358"/>
      <c r="F577" s="5359"/>
      <c r="G577" s="1822">
        <v>42809</v>
      </c>
      <c r="H577" s="1822">
        <v>43082</v>
      </c>
      <c r="I577" s="5385"/>
      <c r="J577" s="5355"/>
      <c r="K577" s="1827"/>
      <c r="L577" s="1826"/>
      <c r="M577" s="1827">
        <v>90</v>
      </c>
      <c r="N577" s="2470" t="s">
        <v>621</v>
      </c>
      <c r="O577" s="2470" t="s">
        <v>2029</v>
      </c>
      <c r="P577" s="151"/>
    </row>
    <row r="578" spans="1:16" x14ac:dyDescent="0.2">
      <c r="A578" s="2470"/>
      <c r="B578" s="1830" t="s">
        <v>2030</v>
      </c>
      <c r="C578" s="5357" t="s">
        <v>6454</v>
      </c>
      <c r="D578" s="5358"/>
      <c r="E578" s="5358"/>
      <c r="F578" s="5359"/>
      <c r="G578" s="1831">
        <v>42871</v>
      </c>
      <c r="H578" s="1831">
        <v>43006</v>
      </c>
      <c r="I578" s="5385"/>
      <c r="J578" s="5356"/>
      <c r="K578" s="1833"/>
      <c r="L578" s="1832"/>
      <c r="M578" s="1833">
        <v>57</v>
      </c>
      <c r="N578" s="2470" t="s">
        <v>621</v>
      </c>
      <c r="O578" s="2470" t="s">
        <v>2029</v>
      </c>
      <c r="P578" s="2388"/>
    </row>
    <row r="579" spans="1:16" x14ac:dyDescent="0.2">
      <c r="A579" s="2470"/>
      <c r="B579" s="1828" t="s">
        <v>1739</v>
      </c>
      <c r="C579" s="4732" t="s">
        <v>4156</v>
      </c>
      <c r="D579" s="4733"/>
      <c r="E579" s="4733"/>
      <c r="F579" s="4734"/>
      <c r="G579" s="1818"/>
      <c r="H579" s="1819"/>
      <c r="I579" s="5385"/>
      <c r="J579" s="5354">
        <v>7</v>
      </c>
      <c r="K579" s="2470"/>
      <c r="L579" s="151"/>
      <c r="M579" s="2387"/>
      <c r="N579" s="2470"/>
      <c r="O579" s="2470"/>
      <c r="P579" s="151"/>
    </row>
    <row r="580" spans="1:16" x14ac:dyDescent="0.2">
      <c r="A580" s="2470"/>
      <c r="B580" s="1828" t="s">
        <v>4157</v>
      </c>
      <c r="C580" s="4732" t="s">
        <v>4158</v>
      </c>
      <c r="D580" s="4733"/>
      <c r="E580" s="4733"/>
      <c r="F580" s="4734"/>
      <c r="G580" s="1822">
        <v>42843</v>
      </c>
      <c r="H580" s="1823">
        <v>43061</v>
      </c>
      <c r="I580" s="5386"/>
      <c r="J580" s="5356"/>
      <c r="K580" s="1827"/>
      <c r="L580" s="1826"/>
      <c r="M580" s="1827">
        <v>143</v>
      </c>
      <c r="N580" s="2470" t="s">
        <v>621</v>
      </c>
      <c r="O580" s="2470" t="s">
        <v>601</v>
      </c>
      <c r="P580" s="151"/>
    </row>
    <row r="581" spans="1:16" x14ac:dyDescent="0.2">
      <c r="A581" s="2477"/>
      <c r="B581" s="2477"/>
      <c r="C581" s="335"/>
      <c r="D581" s="335"/>
      <c r="E581" s="335"/>
      <c r="F581" s="335"/>
      <c r="G581" s="566"/>
      <c r="H581" s="566"/>
      <c r="I581" s="2477"/>
      <c r="K581" s="2471"/>
      <c r="L581" s="2477"/>
      <c r="M581" s="2471"/>
      <c r="N581" s="2477"/>
      <c r="O581" s="2477"/>
      <c r="P581" s="2477"/>
    </row>
    <row r="582" spans="1:16" x14ac:dyDescent="0.2">
      <c r="A582" s="2477"/>
      <c r="B582" s="2477"/>
      <c r="C582" s="335"/>
      <c r="D582" s="335"/>
      <c r="E582" s="335"/>
      <c r="F582" s="335"/>
      <c r="G582" s="566"/>
      <c r="H582" s="566"/>
      <c r="I582" s="2477"/>
      <c r="K582" s="2471"/>
      <c r="L582" s="2477"/>
      <c r="M582" s="2471"/>
      <c r="N582" s="2477"/>
      <c r="O582" s="2477"/>
      <c r="P582" s="2477"/>
    </row>
    <row r="583" spans="1:16" x14ac:dyDescent="0.2">
      <c r="A583" s="2477"/>
      <c r="B583" s="2477"/>
      <c r="C583" s="335"/>
      <c r="D583" s="335"/>
      <c r="E583" s="335"/>
      <c r="F583" s="335"/>
      <c r="G583" s="566"/>
      <c r="H583" s="566"/>
      <c r="I583" s="2477"/>
      <c r="K583" s="2471"/>
      <c r="L583" s="2477"/>
      <c r="M583" s="2471"/>
      <c r="N583" s="2477"/>
      <c r="O583" s="2477"/>
      <c r="P583" s="2477"/>
    </row>
    <row r="584" spans="1:16" x14ac:dyDescent="0.2">
      <c r="A584" s="3882"/>
      <c r="B584" s="3883"/>
      <c r="C584" s="3880" t="s">
        <v>2859</v>
      </c>
      <c r="D584" s="3998"/>
      <c r="E584" s="3998"/>
      <c r="F584" s="3998"/>
      <c r="G584" s="3998"/>
      <c r="H584" s="3998"/>
      <c r="I584" s="3998"/>
      <c r="J584" s="3998"/>
      <c r="K584" s="3998"/>
      <c r="L584" s="3998"/>
      <c r="M584" s="3998"/>
      <c r="N584" s="3999"/>
      <c r="O584" s="3946" t="s">
        <v>2858</v>
      </c>
      <c r="P584" s="3947"/>
    </row>
    <row r="585" spans="1:16" x14ac:dyDescent="0.2">
      <c r="A585" s="3884"/>
      <c r="B585" s="3885"/>
      <c r="C585" s="3914"/>
      <c r="D585" s="5265"/>
      <c r="E585" s="5265"/>
      <c r="F585" s="5265"/>
      <c r="G585" s="5265"/>
      <c r="H585" s="5265"/>
      <c r="I585" s="5265"/>
      <c r="J585" s="5265"/>
      <c r="K585" s="5265"/>
      <c r="L585" s="5265"/>
      <c r="M585" s="5265"/>
      <c r="N585" s="4000"/>
      <c r="O585" s="3948"/>
      <c r="P585" s="3949"/>
    </row>
    <row r="586" spans="1:16" x14ac:dyDescent="0.2">
      <c r="A586" s="3884"/>
      <c r="B586" s="3885"/>
      <c r="C586" s="3914"/>
      <c r="D586" s="5265"/>
      <c r="E586" s="5265"/>
      <c r="F586" s="5265"/>
      <c r="G586" s="5265"/>
      <c r="H586" s="5265"/>
      <c r="I586" s="5265"/>
      <c r="J586" s="5265"/>
      <c r="K586" s="5265"/>
      <c r="L586" s="5265"/>
      <c r="M586" s="5265"/>
      <c r="N586" s="4000"/>
      <c r="O586" s="3948"/>
      <c r="P586" s="3949"/>
    </row>
    <row r="587" spans="1:16" x14ac:dyDescent="0.2">
      <c r="A587" s="3884"/>
      <c r="B587" s="3885"/>
      <c r="C587" s="3881"/>
      <c r="D587" s="4117"/>
      <c r="E587" s="4117"/>
      <c r="F587" s="4117"/>
      <c r="G587" s="4117"/>
      <c r="H587" s="4117"/>
      <c r="I587" s="4117"/>
      <c r="J587" s="4117"/>
      <c r="K587" s="4117"/>
      <c r="L587" s="4117"/>
      <c r="M587" s="4117"/>
      <c r="N587" s="3915"/>
      <c r="O587" s="4149"/>
      <c r="P587" s="4150"/>
    </row>
    <row r="588" spans="1:16" x14ac:dyDescent="0.2">
      <c r="A588" s="3884"/>
      <c r="B588" s="3885"/>
      <c r="C588" s="4118" t="s">
        <v>1209</v>
      </c>
      <c r="D588" s="4119"/>
      <c r="E588" s="4119"/>
      <c r="F588" s="4119"/>
      <c r="G588" s="4119"/>
      <c r="H588" s="4119"/>
      <c r="I588" s="4119"/>
      <c r="J588" s="4119"/>
      <c r="K588" s="4119"/>
      <c r="L588" s="4119"/>
      <c r="M588" s="4119"/>
      <c r="N588" s="4120"/>
      <c r="O588" s="3946" t="s">
        <v>1208</v>
      </c>
      <c r="P588" s="3947"/>
    </row>
    <row r="589" spans="1:16" x14ac:dyDescent="0.2">
      <c r="A589" s="3884"/>
      <c r="B589" s="3885"/>
      <c r="C589" s="4121"/>
      <c r="D589" s="5266"/>
      <c r="E589" s="5266"/>
      <c r="F589" s="5266"/>
      <c r="G589" s="5266"/>
      <c r="H589" s="5266"/>
      <c r="I589" s="5266"/>
      <c r="J589" s="5266"/>
      <c r="K589" s="5266"/>
      <c r="L589" s="5266"/>
      <c r="M589" s="5266"/>
      <c r="N589" s="4123"/>
      <c r="O589" s="3948"/>
      <c r="P589" s="3949"/>
    </row>
    <row r="590" spans="1:16" x14ac:dyDescent="0.2">
      <c r="A590" s="3886"/>
      <c r="B590" s="3887"/>
      <c r="C590" s="4124"/>
      <c r="D590" s="4125"/>
      <c r="E590" s="4125"/>
      <c r="F590" s="4125"/>
      <c r="G590" s="4125"/>
      <c r="H590" s="4125"/>
      <c r="I590" s="4125"/>
      <c r="J590" s="4125"/>
      <c r="K590" s="4125"/>
      <c r="L590" s="4125"/>
      <c r="M590" s="4125"/>
      <c r="N590" s="4126"/>
      <c r="O590" s="4149"/>
      <c r="P590" s="4150"/>
    </row>
    <row r="591" spans="1:16" x14ac:dyDescent="0.2">
      <c r="A591" s="2477"/>
      <c r="B591" s="2477"/>
      <c r="C591" s="335"/>
      <c r="D591" s="335"/>
      <c r="E591" s="335"/>
      <c r="F591" s="335"/>
      <c r="G591" s="566"/>
      <c r="H591" s="566"/>
      <c r="I591" s="2477"/>
      <c r="K591" s="2471"/>
      <c r="L591" s="2477"/>
      <c r="M591" s="2471"/>
      <c r="N591" s="2477"/>
      <c r="O591" s="2477"/>
      <c r="P591" s="2477"/>
    </row>
    <row r="592" spans="1:16" x14ac:dyDescent="0.2">
      <c r="A592" s="143" t="s">
        <v>2319</v>
      </c>
      <c r="B592" s="2375"/>
      <c r="C592" s="143"/>
      <c r="D592" s="143"/>
      <c r="E592" s="143"/>
      <c r="F592" s="335"/>
      <c r="G592" s="566"/>
      <c r="H592" s="566"/>
      <c r="I592" s="2477"/>
      <c r="K592" s="2471"/>
      <c r="L592" s="2477"/>
      <c r="M592" s="83" t="s">
        <v>8253</v>
      </c>
      <c r="N592" s="2477"/>
      <c r="O592" s="2477"/>
      <c r="P592" s="2477"/>
    </row>
    <row r="593" spans="1:16" x14ac:dyDescent="0.2">
      <c r="A593" s="2411" t="s">
        <v>6743</v>
      </c>
      <c r="B593" s="2412"/>
      <c r="C593" s="2411"/>
      <c r="D593" s="2411"/>
      <c r="E593" s="143"/>
      <c r="F593" s="335"/>
      <c r="G593" s="566"/>
      <c r="H593" s="566"/>
      <c r="I593" s="2477"/>
      <c r="K593" s="2471"/>
      <c r="L593" s="2477"/>
      <c r="M593" s="2471"/>
      <c r="N593" s="2477"/>
      <c r="O593" s="2477"/>
      <c r="P593" s="2477"/>
    </row>
    <row r="594" spans="1:16" x14ac:dyDescent="0.2">
      <c r="A594" s="2413" t="s">
        <v>8257</v>
      </c>
      <c r="B594" s="2412"/>
      <c r="C594" s="2411"/>
      <c r="D594" s="2411"/>
      <c r="E594" s="143"/>
      <c r="F594" s="335"/>
      <c r="G594" s="566"/>
      <c r="H594" s="566"/>
      <c r="I594" s="2477"/>
      <c r="K594" s="2471"/>
      <c r="L594" s="2477"/>
      <c r="M594" s="4137" t="s">
        <v>2863</v>
      </c>
      <c r="N594" s="4138"/>
      <c r="O594" s="4138"/>
      <c r="P594" s="4139"/>
    </row>
    <row r="595" spans="1:16" x14ac:dyDescent="0.2">
      <c r="A595" s="143" t="s">
        <v>9535</v>
      </c>
      <c r="B595" s="2375"/>
      <c r="C595" s="143"/>
      <c r="D595" s="143"/>
      <c r="E595" s="143"/>
      <c r="F595" s="335"/>
      <c r="G595" s="566"/>
      <c r="H595" s="566"/>
      <c r="I595" s="2477"/>
      <c r="K595" s="2471"/>
      <c r="L595" s="2477"/>
      <c r="M595" s="2468" t="s">
        <v>2860</v>
      </c>
      <c r="N595" s="2468" t="s">
        <v>2861</v>
      </c>
      <c r="O595" s="2468" t="s">
        <v>2862</v>
      </c>
      <c r="P595" s="805" t="s">
        <v>1210</v>
      </c>
    </row>
    <row r="596" spans="1:16" x14ac:dyDescent="0.2">
      <c r="A596" s="2477"/>
      <c r="B596" s="2477"/>
      <c r="C596" s="335"/>
      <c r="D596" s="335"/>
      <c r="E596" s="335"/>
      <c r="F596" s="335"/>
      <c r="G596" s="566"/>
      <c r="H596" s="566"/>
      <c r="I596" s="2477"/>
      <c r="K596" s="2471"/>
      <c r="L596" s="2477"/>
      <c r="M596" s="2470">
        <v>2020</v>
      </c>
      <c r="N596" s="2470">
        <v>10</v>
      </c>
      <c r="O596" s="2470">
        <v>13</v>
      </c>
      <c r="P596" s="2470">
        <v>11</v>
      </c>
    </row>
    <row r="597" spans="1:16" x14ac:dyDescent="0.2">
      <c r="A597" s="2477"/>
      <c r="B597" s="2477"/>
      <c r="C597" s="335"/>
      <c r="D597" s="335"/>
      <c r="E597" s="335"/>
      <c r="F597" s="335"/>
      <c r="G597" s="566"/>
      <c r="H597" s="566"/>
      <c r="I597" s="2477"/>
      <c r="K597" s="2471"/>
      <c r="L597" s="2471"/>
      <c r="M597" s="2471"/>
      <c r="N597" s="2471"/>
      <c r="O597" s="2471"/>
      <c r="P597" s="2477"/>
    </row>
    <row r="598" spans="1:16" x14ac:dyDescent="0.2">
      <c r="A598" s="3872" t="s">
        <v>2864</v>
      </c>
      <c r="B598" s="3872" t="s">
        <v>2865</v>
      </c>
      <c r="C598" s="3880" t="s">
        <v>1212</v>
      </c>
      <c r="D598" s="3998"/>
      <c r="E598" s="3998"/>
      <c r="F598" s="3999"/>
      <c r="G598" s="3863" t="s">
        <v>2866</v>
      </c>
      <c r="H598" s="3864"/>
      <c r="I598" s="3863" t="s">
        <v>2869</v>
      </c>
      <c r="J598" s="3864"/>
      <c r="K598" s="3863" t="s">
        <v>3429</v>
      </c>
      <c r="L598" s="3864"/>
      <c r="M598" s="5360" t="s">
        <v>1211</v>
      </c>
      <c r="N598" s="4103" t="s">
        <v>2872</v>
      </c>
      <c r="O598" s="4140" t="s">
        <v>1207</v>
      </c>
      <c r="P598" s="4103" t="s">
        <v>2873</v>
      </c>
    </row>
    <row r="599" spans="1:16" x14ac:dyDescent="0.2">
      <c r="A599" s="3873"/>
      <c r="B599" s="3873"/>
      <c r="C599" s="3881"/>
      <c r="D599" s="4117"/>
      <c r="E599" s="4117"/>
      <c r="F599" s="3915"/>
      <c r="G599" s="2472" t="s">
        <v>2867</v>
      </c>
      <c r="H599" s="2472" t="s">
        <v>2868</v>
      </c>
      <c r="I599" s="2472" t="s">
        <v>2870</v>
      </c>
      <c r="J599" s="2650" t="s">
        <v>2871</v>
      </c>
      <c r="K599" s="2472" t="s">
        <v>4319</v>
      </c>
      <c r="L599" s="2472" t="s">
        <v>4320</v>
      </c>
      <c r="M599" s="5361"/>
      <c r="N599" s="3876"/>
      <c r="O599" s="4141"/>
      <c r="P599" s="3876"/>
    </row>
    <row r="600" spans="1:16" x14ac:dyDescent="0.2">
      <c r="A600" s="1863"/>
      <c r="B600" s="2496" t="s">
        <v>2849</v>
      </c>
      <c r="C600" s="5300" t="s">
        <v>2503</v>
      </c>
      <c r="D600" s="5301"/>
      <c r="E600" s="5301"/>
      <c r="F600" s="5302"/>
      <c r="G600" s="1744"/>
      <c r="H600" s="1745"/>
      <c r="I600" s="1745"/>
      <c r="J600" s="1745"/>
      <c r="K600" s="1745"/>
      <c r="L600" s="1745"/>
      <c r="M600" s="1863"/>
      <c r="N600" s="2483"/>
      <c r="O600" s="1752"/>
      <c r="P600" s="2483"/>
    </row>
    <row r="601" spans="1:16" x14ac:dyDescent="0.2">
      <c r="A601" s="1875">
        <v>1</v>
      </c>
      <c r="B601" s="2495" t="s">
        <v>407</v>
      </c>
      <c r="C601" s="5363" t="s">
        <v>24</v>
      </c>
      <c r="D601" s="5364"/>
      <c r="E601" s="5364"/>
      <c r="F601" s="5365"/>
      <c r="G601" s="1867">
        <v>43171</v>
      </c>
      <c r="H601" s="1868">
        <v>43460</v>
      </c>
      <c r="I601" s="5362">
        <v>578</v>
      </c>
      <c r="J601" s="5306">
        <v>1</v>
      </c>
      <c r="K601" s="1870"/>
      <c r="L601" s="1869"/>
      <c r="M601" s="2389">
        <v>28</v>
      </c>
      <c r="N601" s="2484" t="s">
        <v>621</v>
      </c>
      <c r="O601" s="1753" t="s">
        <v>601</v>
      </c>
      <c r="P601" s="1879" t="s">
        <v>9536</v>
      </c>
    </row>
    <row r="602" spans="1:16" x14ac:dyDescent="0.2">
      <c r="A602" s="1875">
        <f>+A601+1</f>
        <v>2</v>
      </c>
      <c r="B602" s="2495" t="s">
        <v>26</v>
      </c>
      <c r="C602" s="5363" t="s">
        <v>27</v>
      </c>
      <c r="D602" s="5364"/>
      <c r="E602" s="5364"/>
      <c r="F602" s="5365"/>
      <c r="G602" s="1867">
        <v>43231</v>
      </c>
      <c r="H602" s="1868">
        <v>43363</v>
      </c>
      <c r="I602" s="5362"/>
      <c r="J602" s="5307"/>
      <c r="K602" s="1870"/>
      <c r="L602" s="1869"/>
      <c r="M602" s="2389">
        <v>14</v>
      </c>
      <c r="N602" s="2484" t="s">
        <v>621</v>
      </c>
      <c r="O602" s="1753" t="s">
        <v>601</v>
      </c>
      <c r="P602" s="1513" t="s">
        <v>9537</v>
      </c>
    </row>
    <row r="603" spans="1:16" x14ac:dyDescent="0.2">
      <c r="A603" s="1875">
        <f>+A602+1</f>
        <v>3</v>
      </c>
      <c r="B603" s="2499" t="s">
        <v>430</v>
      </c>
      <c r="C603" s="5184" t="s">
        <v>8259</v>
      </c>
      <c r="D603" s="5185"/>
      <c r="E603" s="5185"/>
      <c r="F603" s="5186"/>
      <c r="G603" s="1867">
        <v>43126</v>
      </c>
      <c r="H603" s="1868">
        <v>43460</v>
      </c>
      <c r="I603" s="5362"/>
      <c r="J603" s="5307"/>
      <c r="K603" s="1870"/>
      <c r="L603" s="1869"/>
      <c r="M603" s="2389">
        <v>71</v>
      </c>
      <c r="N603" s="2484"/>
      <c r="O603" s="1753"/>
      <c r="P603" s="1513" t="s">
        <v>9538</v>
      </c>
    </row>
    <row r="604" spans="1:16" x14ac:dyDescent="0.2">
      <c r="A604" s="1875">
        <f>+A603+1</f>
        <v>4</v>
      </c>
      <c r="B604" s="2495" t="s">
        <v>8260</v>
      </c>
      <c r="C604" s="5366" t="s">
        <v>8261</v>
      </c>
      <c r="D604" s="5367"/>
      <c r="E604" s="5367"/>
      <c r="F604" s="5368"/>
      <c r="G604" s="1867">
        <v>43333</v>
      </c>
      <c r="H604" s="1868">
        <v>43335</v>
      </c>
      <c r="I604" s="5362"/>
      <c r="J604" s="5307"/>
      <c r="K604" s="1870"/>
      <c r="L604" s="1869"/>
      <c r="M604" s="2389">
        <v>49</v>
      </c>
      <c r="N604" s="1872" t="s">
        <v>621</v>
      </c>
      <c r="O604" s="1753" t="s">
        <v>601</v>
      </c>
      <c r="P604" s="1755" t="s">
        <v>9539</v>
      </c>
    </row>
    <row r="605" spans="1:16" x14ac:dyDescent="0.2">
      <c r="A605" s="1875"/>
      <c r="B605" s="2495" t="s">
        <v>2850</v>
      </c>
      <c r="C605" s="5329" t="s">
        <v>431</v>
      </c>
      <c r="D605" s="5330"/>
      <c r="E605" s="5330"/>
      <c r="F605" s="5331"/>
      <c r="G605" s="1873"/>
      <c r="H605" s="1874"/>
      <c r="I605" s="5362"/>
      <c r="J605" s="5307"/>
      <c r="K605" s="1745"/>
      <c r="L605" s="1745"/>
      <c r="M605" s="2390"/>
      <c r="N605" s="2483"/>
      <c r="O605" s="2482"/>
      <c r="P605" s="2483"/>
    </row>
    <row r="606" spans="1:16" x14ac:dyDescent="0.2">
      <c r="A606" s="1875">
        <v>5</v>
      </c>
      <c r="B606" s="2495" t="s">
        <v>2345</v>
      </c>
      <c r="C606" s="5335" t="s">
        <v>2106</v>
      </c>
      <c r="D606" s="5364"/>
      <c r="E606" s="5364"/>
      <c r="F606" s="5365"/>
      <c r="G606" s="1867">
        <v>43105</v>
      </c>
      <c r="H606" s="1868">
        <v>43452</v>
      </c>
      <c r="I606" s="5362"/>
      <c r="J606" s="5307"/>
      <c r="K606" s="1870"/>
      <c r="L606" s="1869"/>
      <c r="M606" s="2389">
        <v>80</v>
      </c>
      <c r="N606" s="2484" t="s">
        <v>621</v>
      </c>
      <c r="O606" s="1753" t="s">
        <v>601</v>
      </c>
      <c r="P606" s="1879" t="s">
        <v>9540</v>
      </c>
    </row>
    <row r="607" spans="1:16" x14ac:dyDescent="0.2">
      <c r="A607" s="1875">
        <v>6</v>
      </c>
      <c r="B607" s="2495" t="s">
        <v>2344</v>
      </c>
      <c r="C607" s="5363" t="s">
        <v>4117</v>
      </c>
      <c r="D607" s="5364"/>
      <c r="E607" s="5364"/>
      <c r="F607" s="5365"/>
      <c r="G607" s="1867">
        <v>43101</v>
      </c>
      <c r="H607" s="1868">
        <v>43465</v>
      </c>
      <c r="I607" s="5362"/>
      <c r="J607" s="5394">
        <v>2</v>
      </c>
      <c r="K607" s="1870"/>
      <c r="L607" s="1869"/>
      <c r="M607" s="2389">
        <v>55</v>
      </c>
      <c r="N607" s="2484" t="s">
        <v>621</v>
      </c>
      <c r="O607" s="1753" t="s">
        <v>601</v>
      </c>
      <c r="P607" s="1533"/>
    </row>
    <row r="608" spans="1:16" s="2308" customFormat="1" x14ac:dyDescent="0.2">
      <c r="A608" s="2518">
        <v>7</v>
      </c>
      <c r="B608" s="2519" t="s">
        <v>2444</v>
      </c>
      <c r="C608" s="5369" t="s">
        <v>6746</v>
      </c>
      <c r="D608" s="5370"/>
      <c r="E608" s="5370"/>
      <c r="F608" s="5371"/>
      <c r="G608" s="2520">
        <v>43242</v>
      </c>
      <c r="H608" s="2521">
        <v>43434</v>
      </c>
      <c r="I608" s="5362"/>
      <c r="J608" s="5394"/>
      <c r="K608" s="2522"/>
      <c r="L608" s="2523"/>
      <c r="M608" s="2524">
        <v>175</v>
      </c>
      <c r="N608" s="2525" t="s">
        <v>621</v>
      </c>
      <c r="O608" s="2526" t="s">
        <v>601</v>
      </c>
      <c r="P608" s="2527"/>
    </row>
    <row r="609" spans="1:16" x14ac:dyDescent="0.2">
      <c r="A609" s="1875"/>
      <c r="B609" s="2495" t="s">
        <v>1983</v>
      </c>
      <c r="C609" s="5329" t="s">
        <v>8266</v>
      </c>
      <c r="D609" s="5330"/>
      <c r="E609" s="5330"/>
      <c r="F609" s="5331"/>
      <c r="G609" s="1867"/>
      <c r="H609" s="1868"/>
      <c r="I609" s="5362"/>
      <c r="J609" s="2516"/>
      <c r="K609" s="843"/>
      <c r="L609" s="1745"/>
      <c r="M609" s="2389" t="s">
        <v>9541</v>
      </c>
      <c r="N609" s="2484"/>
      <c r="O609" s="1753"/>
      <c r="P609" s="1533"/>
    </row>
    <row r="610" spans="1:16" x14ac:dyDescent="0.2">
      <c r="A610" s="1875"/>
      <c r="B610" s="2495" t="s">
        <v>1984</v>
      </c>
      <c r="C610" s="5329" t="s">
        <v>1985</v>
      </c>
      <c r="D610" s="5330"/>
      <c r="E610" s="5330"/>
      <c r="F610" s="5331"/>
      <c r="G610" s="1867"/>
      <c r="H610" s="1868"/>
      <c r="I610" s="5362"/>
      <c r="J610" s="2516"/>
      <c r="K610" s="843"/>
      <c r="L610" s="1745"/>
      <c r="M610" s="2389"/>
      <c r="N610" s="2484"/>
      <c r="O610" s="1753"/>
      <c r="P610" s="1533"/>
    </row>
    <row r="611" spans="1:16" x14ac:dyDescent="0.2">
      <c r="A611" s="1875">
        <v>8</v>
      </c>
      <c r="B611" s="2495"/>
      <c r="C611" s="5320" t="s">
        <v>9542</v>
      </c>
      <c r="D611" s="5321"/>
      <c r="E611" s="5321"/>
      <c r="F611" s="5322"/>
      <c r="G611" s="2384">
        <v>42741</v>
      </c>
      <c r="H611" s="2384">
        <v>43105</v>
      </c>
      <c r="I611" s="5362"/>
      <c r="J611" s="2670">
        <v>3</v>
      </c>
      <c r="K611" s="1882"/>
      <c r="L611" s="1881"/>
      <c r="M611" s="1789">
        <v>42</v>
      </c>
      <c r="N611" s="2484" t="s">
        <v>621</v>
      </c>
      <c r="O611" s="1753" t="s">
        <v>601</v>
      </c>
      <c r="P611" s="1879" t="s">
        <v>8268</v>
      </c>
    </row>
    <row r="612" spans="1:16" x14ac:dyDescent="0.2">
      <c r="A612" s="1875">
        <f>+A611+1</f>
        <v>9</v>
      </c>
      <c r="B612" s="2495"/>
      <c r="C612" s="5320" t="s">
        <v>9543</v>
      </c>
      <c r="D612" s="5321"/>
      <c r="E612" s="5321"/>
      <c r="F612" s="5322"/>
      <c r="G612" s="2384">
        <v>33911</v>
      </c>
      <c r="H612" s="2384">
        <v>43132</v>
      </c>
      <c r="I612" s="5362"/>
      <c r="J612" s="2670">
        <v>4</v>
      </c>
      <c r="K612" s="2383" t="s">
        <v>2246</v>
      </c>
      <c r="L612" s="1843"/>
      <c r="M612" s="1789" t="s">
        <v>1381</v>
      </c>
      <c r="N612" s="2484" t="s">
        <v>621</v>
      </c>
      <c r="O612" s="1753" t="s">
        <v>601</v>
      </c>
      <c r="P612" s="1802" t="s">
        <v>9544</v>
      </c>
    </row>
    <row r="613" spans="1:16" x14ac:dyDescent="0.2">
      <c r="A613" s="1875">
        <f t="shared" ref="A613:A618" si="2">+A612+1</f>
        <v>10</v>
      </c>
      <c r="B613" s="2495"/>
      <c r="C613" s="5320" t="s">
        <v>9543</v>
      </c>
      <c r="D613" s="5321"/>
      <c r="E613" s="5321"/>
      <c r="F613" s="5322"/>
      <c r="G613" s="2384">
        <v>33911</v>
      </c>
      <c r="H613" s="2384">
        <v>43132</v>
      </c>
      <c r="I613" s="5362"/>
      <c r="J613" s="2670">
        <v>5</v>
      </c>
      <c r="K613" s="2383" t="s">
        <v>2526</v>
      </c>
      <c r="L613" s="2508"/>
      <c r="M613" s="1789" t="s">
        <v>9545</v>
      </c>
      <c r="N613" s="2484" t="s">
        <v>621</v>
      </c>
      <c r="O613" s="1753" t="s">
        <v>601</v>
      </c>
      <c r="P613" s="1802" t="s">
        <v>9544</v>
      </c>
    </row>
    <row r="614" spans="1:16" x14ac:dyDescent="0.2">
      <c r="A614" s="1875">
        <f t="shared" si="2"/>
        <v>11</v>
      </c>
      <c r="B614" s="2495"/>
      <c r="C614" s="5320" t="s">
        <v>9546</v>
      </c>
      <c r="D614" s="5321"/>
      <c r="E614" s="5321"/>
      <c r="F614" s="5322"/>
      <c r="G614" s="2391">
        <v>42782</v>
      </c>
      <c r="H614" s="2384">
        <v>43146</v>
      </c>
      <c r="I614" s="5362"/>
      <c r="J614" s="2666">
        <v>6</v>
      </c>
      <c r="K614" s="1848"/>
      <c r="L614" s="1885"/>
      <c r="M614" s="1789">
        <v>47</v>
      </c>
      <c r="N614" s="1693" t="s">
        <v>621</v>
      </c>
      <c r="O614" s="1693" t="s">
        <v>601</v>
      </c>
      <c r="P614" s="1806" t="s">
        <v>8268</v>
      </c>
    </row>
    <row r="615" spans="1:16" x14ac:dyDescent="0.2">
      <c r="A615" s="1875">
        <f t="shared" si="2"/>
        <v>12</v>
      </c>
      <c r="B615" s="2495"/>
      <c r="C615" s="5320" t="s">
        <v>9547</v>
      </c>
      <c r="D615" s="5321"/>
      <c r="E615" s="5321"/>
      <c r="F615" s="5322"/>
      <c r="G615" s="2391">
        <v>32330</v>
      </c>
      <c r="H615" s="2384">
        <v>43159</v>
      </c>
      <c r="I615" s="5362"/>
      <c r="J615" s="2517">
        <v>7</v>
      </c>
      <c r="K615" s="1848"/>
      <c r="L615" s="1885"/>
      <c r="M615" s="1789">
        <v>175</v>
      </c>
      <c r="N615" s="1693" t="s">
        <v>621</v>
      </c>
      <c r="O615" s="1693" t="s">
        <v>601</v>
      </c>
      <c r="P615" s="1802" t="s">
        <v>9548</v>
      </c>
    </row>
    <row r="616" spans="1:16" x14ac:dyDescent="0.2">
      <c r="A616" s="1875">
        <f t="shared" si="2"/>
        <v>13</v>
      </c>
      <c r="B616" s="2495"/>
      <c r="C616" s="5320" t="s">
        <v>9549</v>
      </c>
      <c r="D616" s="5321"/>
      <c r="E616" s="5321"/>
      <c r="F616" s="5322"/>
      <c r="G616" s="2391">
        <v>42803</v>
      </c>
      <c r="H616" s="2384">
        <v>43167</v>
      </c>
      <c r="I616" s="5362"/>
      <c r="J616" s="2517">
        <v>8</v>
      </c>
      <c r="K616" s="1848"/>
      <c r="L616" s="1885"/>
      <c r="M616" s="1789">
        <v>41</v>
      </c>
      <c r="N616" s="1693" t="s">
        <v>621</v>
      </c>
      <c r="O616" s="1693" t="s">
        <v>601</v>
      </c>
      <c r="P616" s="1806" t="s">
        <v>8268</v>
      </c>
    </row>
    <row r="617" spans="1:16" x14ac:dyDescent="0.2">
      <c r="A617" s="1875">
        <f t="shared" si="2"/>
        <v>14</v>
      </c>
      <c r="B617" s="2495"/>
      <c r="C617" s="5320" t="s">
        <v>9550</v>
      </c>
      <c r="D617" s="5321"/>
      <c r="E617" s="5321"/>
      <c r="F617" s="5322"/>
      <c r="G617" s="2391">
        <v>42843</v>
      </c>
      <c r="H617" s="2391">
        <v>43207</v>
      </c>
      <c r="I617" s="5362"/>
      <c r="J617" s="2517">
        <v>9</v>
      </c>
      <c r="K617" s="1848"/>
      <c r="L617" s="1885"/>
      <c r="M617" s="1789">
        <v>40</v>
      </c>
      <c r="N617" s="1693" t="s">
        <v>621</v>
      </c>
      <c r="O617" s="1693" t="s">
        <v>601</v>
      </c>
      <c r="P617" s="1806" t="s">
        <v>8268</v>
      </c>
    </row>
    <row r="618" spans="1:16" x14ac:dyDescent="0.2">
      <c r="A618" s="1875">
        <f t="shared" si="2"/>
        <v>15</v>
      </c>
      <c r="B618" s="2495"/>
      <c r="C618" s="5320" t="s">
        <v>9551</v>
      </c>
      <c r="D618" s="5321"/>
      <c r="E618" s="5321"/>
      <c r="F618" s="5322"/>
      <c r="G618" s="2391">
        <v>41032</v>
      </c>
      <c r="H618" s="2384">
        <v>43100</v>
      </c>
      <c r="I618" s="5362"/>
      <c r="J618" s="2517">
        <v>10</v>
      </c>
      <c r="K618" s="2383" t="s">
        <v>2246</v>
      </c>
      <c r="L618" s="1843"/>
      <c r="M618" s="1789">
        <v>173</v>
      </c>
      <c r="N618" s="1693" t="s">
        <v>621</v>
      </c>
      <c r="O618" s="1693" t="s">
        <v>601</v>
      </c>
      <c r="P618" s="1802" t="s">
        <v>9552</v>
      </c>
    </row>
    <row r="619" spans="1:16" s="2477" customFormat="1" x14ac:dyDescent="0.2">
      <c r="A619" s="1875">
        <v>16</v>
      </c>
      <c r="B619" s="2495"/>
      <c r="C619" s="5320" t="s">
        <v>9551</v>
      </c>
      <c r="D619" s="5321"/>
      <c r="E619" s="5321"/>
      <c r="F619" s="5322"/>
      <c r="G619" s="2391">
        <v>43159</v>
      </c>
      <c r="H619" s="2384">
        <v>43287</v>
      </c>
      <c r="I619" s="5362">
        <v>579</v>
      </c>
      <c r="J619" s="2517">
        <v>1</v>
      </c>
      <c r="K619" s="2528" t="s">
        <v>2526</v>
      </c>
      <c r="L619" s="2508"/>
      <c r="M619" s="2392">
        <v>119</v>
      </c>
      <c r="N619" s="1693"/>
      <c r="O619" s="1693"/>
      <c r="P619" s="1802"/>
    </row>
    <row r="620" spans="1:16" x14ac:dyDescent="0.2">
      <c r="A620" s="1875">
        <v>17</v>
      </c>
      <c r="B620" s="2496"/>
      <c r="C620" s="5320" t="s">
        <v>9553</v>
      </c>
      <c r="D620" s="5321"/>
      <c r="E620" s="5321"/>
      <c r="F620" s="5322"/>
      <c r="G620" s="2391">
        <v>42953</v>
      </c>
      <c r="H620" s="2384">
        <v>43317</v>
      </c>
      <c r="I620" s="5362"/>
      <c r="J620" s="2517">
        <v>2</v>
      </c>
      <c r="K620" s="1814"/>
      <c r="L620" s="1813"/>
      <c r="M620" s="2392">
        <v>36</v>
      </c>
      <c r="N620" s="1665" t="s">
        <v>621</v>
      </c>
      <c r="O620" s="1665" t="s">
        <v>601</v>
      </c>
      <c r="P620" s="1806" t="s">
        <v>8268</v>
      </c>
    </row>
    <row r="621" spans="1:16" x14ac:dyDescent="0.2">
      <c r="A621" s="1875">
        <v>18</v>
      </c>
      <c r="B621" s="2496"/>
      <c r="C621" s="5320" t="s">
        <v>9554</v>
      </c>
      <c r="D621" s="5321"/>
      <c r="E621" s="5321"/>
      <c r="F621" s="5322"/>
      <c r="G621" s="2384">
        <v>43046</v>
      </c>
      <c r="H621" s="2384">
        <v>43410</v>
      </c>
      <c r="I621" s="5362"/>
      <c r="J621" s="2517">
        <v>3</v>
      </c>
      <c r="K621" s="1814"/>
      <c r="L621" s="1813"/>
      <c r="M621" s="2392">
        <v>47</v>
      </c>
      <c r="N621" s="1665" t="s">
        <v>621</v>
      </c>
      <c r="O621" s="1665" t="s">
        <v>601</v>
      </c>
      <c r="P621" s="1806" t="s">
        <v>8268</v>
      </c>
    </row>
    <row r="622" spans="1:16" x14ac:dyDescent="0.2">
      <c r="A622" s="1875">
        <v>19</v>
      </c>
      <c r="B622" s="2496"/>
      <c r="C622" s="5320" t="s">
        <v>9555</v>
      </c>
      <c r="D622" s="5321"/>
      <c r="E622" s="5321"/>
      <c r="F622" s="5322"/>
      <c r="G622" s="2391">
        <v>42997</v>
      </c>
      <c r="H622" s="2384">
        <v>43361</v>
      </c>
      <c r="I622" s="5362"/>
      <c r="J622" s="2517">
        <v>4</v>
      </c>
      <c r="K622" s="1814"/>
      <c r="L622" s="1813"/>
      <c r="M622" s="2392">
        <v>41</v>
      </c>
      <c r="N622" s="1665" t="s">
        <v>621</v>
      </c>
      <c r="O622" s="1665" t="s">
        <v>601</v>
      </c>
      <c r="P622" s="1806" t="s">
        <v>8268</v>
      </c>
    </row>
    <row r="623" spans="1:16" x14ac:dyDescent="0.2">
      <c r="A623" s="1875">
        <v>20</v>
      </c>
      <c r="B623" s="2496"/>
      <c r="C623" s="5320" t="s">
        <v>9556</v>
      </c>
      <c r="D623" s="5321"/>
      <c r="E623" s="5321"/>
      <c r="F623" s="5322"/>
      <c r="G623" s="2384">
        <v>43012</v>
      </c>
      <c r="H623" s="2384">
        <v>43376</v>
      </c>
      <c r="I623" s="5362"/>
      <c r="J623" s="2517">
        <v>5</v>
      </c>
      <c r="K623" s="1814"/>
      <c r="L623" s="1813"/>
      <c r="M623" s="2392">
        <v>41</v>
      </c>
      <c r="N623" s="1665" t="s">
        <v>621</v>
      </c>
      <c r="O623" s="1665" t="s">
        <v>601</v>
      </c>
      <c r="P623" s="1806" t="s">
        <v>8268</v>
      </c>
    </row>
    <row r="624" spans="1:16" x14ac:dyDescent="0.2">
      <c r="A624" s="1875">
        <v>21</v>
      </c>
      <c r="B624" s="2496"/>
      <c r="C624" s="5320" t="s">
        <v>9557</v>
      </c>
      <c r="D624" s="5321"/>
      <c r="E624" s="5321"/>
      <c r="F624" s="5322"/>
      <c r="G624" s="2391">
        <v>43106</v>
      </c>
      <c r="H624" s="2384">
        <v>43290</v>
      </c>
      <c r="I624" s="5362"/>
      <c r="J624" s="2517">
        <v>6</v>
      </c>
      <c r="K624" s="1814"/>
      <c r="L624" s="1813"/>
      <c r="M624" s="1789">
        <v>40</v>
      </c>
      <c r="N624" s="1665" t="s">
        <v>621</v>
      </c>
      <c r="O624" s="1665" t="s">
        <v>601</v>
      </c>
      <c r="P624" s="1806" t="s">
        <v>8268</v>
      </c>
    </row>
    <row r="625" spans="1:16" x14ac:dyDescent="0.2">
      <c r="A625" s="1866"/>
      <c r="B625" s="2496"/>
      <c r="C625" s="5332" t="s">
        <v>9558</v>
      </c>
      <c r="D625" s="5333"/>
      <c r="E625" s="5333"/>
      <c r="F625" s="5334"/>
      <c r="G625" s="1812">
        <v>43284</v>
      </c>
      <c r="H625" s="1812">
        <v>43418</v>
      </c>
      <c r="I625" s="5362"/>
      <c r="J625" s="2529">
        <v>7</v>
      </c>
      <c r="K625" s="1814"/>
      <c r="L625" s="1813"/>
      <c r="M625" s="2505">
        <v>46</v>
      </c>
      <c r="N625" s="1665" t="s">
        <v>621</v>
      </c>
      <c r="O625" s="1665" t="s">
        <v>601</v>
      </c>
      <c r="P625" s="2506" t="s">
        <v>9559</v>
      </c>
    </row>
    <row r="626" spans="1:16" x14ac:dyDescent="0.2">
      <c r="A626" s="1665"/>
      <c r="B626" s="2487" t="s">
        <v>2446</v>
      </c>
      <c r="C626" s="5329" t="s">
        <v>2527</v>
      </c>
      <c r="D626" s="5330"/>
      <c r="E626" s="5330"/>
      <c r="F626" s="5331"/>
      <c r="G626" s="1886"/>
      <c r="H626" s="1671"/>
      <c r="I626" s="5362"/>
      <c r="J626" s="2516"/>
      <c r="K626" s="1665"/>
      <c r="L626" s="1667"/>
      <c r="M626" s="1665"/>
      <c r="N626" s="1665"/>
      <c r="O626" s="1665"/>
      <c r="P626" s="2481"/>
    </row>
    <row r="627" spans="1:16" x14ac:dyDescent="0.2">
      <c r="A627" s="1665">
        <v>22</v>
      </c>
      <c r="B627" s="1893" t="s">
        <v>2108</v>
      </c>
      <c r="C627" s="5335" t="s">
        <v>8367</v>
      </c>
      <c r="D627" s="5336"/>
      <c r="E627" s="5336"/>
      <c r="F627" s="5337"/>
      <c r="G627" s="1886">
        <v>42736</v>
      </c>
      <c r="H627" s="1671">
        <v>43100</v>
      </c>
      <c r="I627" s="5362"/>
      <c r="J627" s="5303">
        <v>8</v>
      </c>
      <c r="K627" s="1665"/>
      <c r="L627" s="1667"/>
      <c r="M627" s="1665">
        <v>118</v>
      </c>
      <c r="N627" s="1693" t="s">
        <v>621</v>
      </c>
      <c r="O627" s="1693" t="s">
        <v>601</v>
      </c>
      <c r="P627" s="2481"/>
    </row>
    <row r="628" spans="1:16" x14ac:dyDescent="0.2">
      <c r="A628" s="1693">
        <v>23</v>
      </c>
      <c r="B628" s="1893" t="s">
        <v>9560</v>
      </c>
      <c r="C628" s="5351" t="s">
        <v>9561</v>
      </c>
      <c r="D628" s="5352"/>
      <c r="E628" s="5352"/>
      <c r="F628" s="5353"/>
      <c r="G628" s="1903">
        <v>43147</v>
      </c>
      <c r="H628" s="1904">
        <v>43193</v>
      </c>
      <c r="I628" s="5362"/>
      <c r="J628" s="5305"/>
      <c r="K628" s="1693"/>
      <c r="L628" s="1883"/>
      <c r="M628" s="1665">
        <v>1</v>
      </c>
      <c r="N628" s="1693" t="s">
        <v>621</v>
      </c>
      <c r="O628" s="1693" t="s">
        <v>601</v>
      </c>
      <c r="P628" s="2481"/>
    </row>
    <row r="629" spans="1:16" x14ac:dyDescent="0.2">
      <c r="A629" s="1693"/>
      <c r="B629" s="1893" t="s">
        <v>2114</v>
      </c>
      <c r="C629" s="5329" t="s">
        <v>433</v>
      </c>
      <c r="D629" s="5330"/>
      <c r="E629" s="5330"/>
      <c r="F629" s="5331"/>
      <c r="G629" s="1873"/>
      <c r="H629" s="1906"/>
      <c r="I629" s="5362"/>
      <c r="J629" s="2516"/>
      <c r="K629" s="1693"/>
      <c r="L629" s="1883"/>
      <c r="M629" s="2393"/>
      <c r="N629" s="1693"/>
      <c r="O629" s="1693"/>
      <c r="P629" s="1883"/>
    </row>
    <row r="630" spans="1:16" x14ac:dyDescent="0.2">
      <c r="A630" s="1693">
        <v>24</v>
      </c>
      <c r="B630" s="1908"/>
      <c r="C630" s="5181" t="s">
        <v>2115</v>
      </c>
      <c r="D630" s="5182"/>
      <c r="E630" s="5182"/>
      <c r="F630" s="5183"/>
      <c r="G630" s="1822">
        <v>43101</v>
      </c>
      <c r="H630" s="1823">
        <v>43131</v>
      </c>
      <c r="I630" s="5362"/>
      <c r="J630" s="5303">
        <v>9</v>
      </c>
      <c r="K630" s="1693"/>
      <c r="L630" s="1883"/>
      <c r="M630" s="1827">
        <v>48</v>
      </c>
      <c r="N630" s="1693" t="s">
        <v>621</v>
      </c>
      <c r="O630" s="1693" t="s">
        <v>596</v>
      </c>
      <c r="P630" s="1883"/>
    </row>
    <row r="631" spans="1:16" x14ac:dyDescent="0.2">
      <c r="A631" s="1665">
        <f>+A630+1</f>
        <v>25</v>
      </c>
      <c r="B631" s="1889"/>
      <c r="C631" s="5181" t="s">
        <v>2116</v>
      </c>
      <c r="D631" s="5182"/>
      <c r="E631" s="5182"/>
      <c r="F631" s="5183"/>
      <c r="G631" s="1824">
        <v>43132</v>
      </c>
      <c r="H631" s="1825">
        <v>43159</v>
      </c>
      <c r="I631" s="5362"/>
      <c r="J631" s="5304"/>
      <c r="K631" s="1665"/>
      <c r="L631" s="1667"/>
      <c r="M631" s="1827">
        <v>55</v>
      </c>
      <c r="N631" s="1665" t="s">
        <v>621</v>
      </c>
      <c r="O631" s="1665" t="s">
        <v>596</v>
      </c>
      <c r="P631" s="1667"/>
    </row>
    <row r="632" spans="1:16" x14ac:dyDescent="0.2">
      <c r="A632" s="1665">
        <f t="shared" ref="A632:A644" si="3">+A631+1</f>
        <v>26</v>
      </c>
      <c r="B632" s="1889"/>
      <c r="C632" s="5181" t="s">
        <v>2118</v>
      </c>
      <c r="D632" s="5182"/>
      <c r="E632" s="5182"/>
      <c r="F632" s="5183"/>
      <c r="G632" s="1824">
        <v>43160</v>
      </c>
      <c r="H632" s="1825">
        <v>43190</v>
      </c>
      <c r="I632" s="5362"/>
      <c r="J632" s="5304"/>
      <c r="K632" s="1878"/>
      <c r="L632" s="1877"/>
      <c r="M632" s="1827">
        <v>65</v>
      </c>
      <c r="N632" s="1665" t="s">
        <v>621</v>
      </c>
      <c r="O632" s="1665" t="s">
        <v>596</v>
      </c>
      <c r="P632" s="1667" t="s">
        <v>2117</v>
      </c>
    </row>
    <row r="633" spans="1:16" x14ac:dyDescent="0.2">
      <c r="A633" s="1665">
        <f t="shared" si="3"/>
        <v>27</v>
      </c>
      <c r="B633" s="1889"/>
      <c r="C633" s="5181" t="s">
        <v>2119</v>
      </c>
      <c r="D633" s="5182"/>
      <c r="E633" s="5182"/>
      <c r="F633" s="5183"/>
      <c r="G633" s="1824">
        <v>43191</v>
      </c>
      <c r="H633" s="1823">
        <v>43220</v>
      </c>
      <c r="I633" s="5362"/>
      <c r="J633" s="5305"/>
      <c r="K633" s="1878"/>
      <c r="L633" s="1877"/>
      <c r="M633" s="1827">
        <v>57</v>
      </c>
      <c r="N633" s="1665" t="s">
        <v>621</v>
      </c>
      <c r="O633" s="1665" t="s">
        <v>596</v>
      </c>
      <c r="P633" s="1667"/>
    </row>
    <row r="634" spans="1:16" x14ac:dyDescent="0.2">
      <c r="A634" s="1665">
        <f t="shared" si="3"/>
        <v>28</v>
      </c>
      <c r="B634" s="1889"/>
      <c r="C634" s="5181" t="s">
        <v>2121</v>
      </c>
      <c r="D634" s="5182"/>
      <c r="E634" s="5182"/>
      <c r="F634" s="5183"/>
      <c r="G634" s="1824">
        <v>43221</v>
      </c>
      <c r="H634" s="1825">
        <v>43251</v>
      </c>
      <c r="I634" s="5362"/>
      <c r="J634" s="5303">
        <v>10</v>
      </c>
      <c r="K634" s="1878"/>
      <c r="L634" s="1877"/>
      <c r="M634" s="1827">
        <v>44</v>
      </c>
      <c r="N634" s="1665" t="s">
        <v>621</v>
      </c>
      <c r="O634" s="1665" t="s">
        <v>596</v>
      </c>
      <c r="P634" s="1667"/>
    </row>
    <row r="635" spans="1:16" x14ac:dyDescent="0.2">
      <c r="A635" s="1665">
        <f t="shared" si="3"/>
        <v>29</v>
      </c>
      <c r="B635" s="1889"/>
      <c r="C635" s="5181" t="s">
        <v>2122</v>
      </c>
      <c r="D635" s="5182"/>
      <c r="E635" s="5182"/>
      <c r="F635" s="5183"/>
      <c r="G635" s="1824">
        <v>43252</v>
      </c>
      <c r="H635" s="1825">
        <v>43281</v>
      </c>
      <c r="I635" s="5362"/>
      <c r="J635" s="5304"/>
      <c r="K635" s="1878"/>
      <c r="L635" s="1877"/>
      <c r="M635" s="1827">
        <v>54</v>
      </c>
      <c r="N635" s="1665" t="s">
        <v>621</v>
      </c>
      <c r="O635" s="1665" t="s">
        <v>596</v>
      </c>
      <c r="P635" s="1667"/>
    </row>
    <row r="636" spans="1:16" x14ac:dyDescent="0.2">
      <c r="A636" s="1665">
        <f t="shared" si="3"/>
        <v>30</v>
      </c>
      <c r="B636" s="1889"/>
      <c r="C636" s="5181" t="s">
        <v>2124</v>
      </c>
      <c r="D636" s="5182"/>
      <c r="E636" s="5182"/>
      <c r="F636" s="5183"/>
      <c r="G636" s="1824">
        <v>43252</v>
      </c>
      <c r="H636" s="1825">
        <v>43281</v>
      </c>
      <c r="I636" s="5362"/>
      <c r="J636" s="5304"/>
      <c r="K636" s="1878"/>
      <c r="L636" s="1877"/>
      <c r="M636" s="1827">
        <v>7</v>
      </c>
      <c r="N636" s="1665" t="s">
        <v>621</v>
      </c>
      <c r="O636" s="1665" t="s">
        <v>596</v>
      </c>
      <c r="P636" s="1667"/>
    </row>
    <row r="637" spans="1:16" x14ac:dyDescent="0.2">
      <c r="A637" s="1665">
        <f t="shared" si="3"/>
        <v>31</v>
      </c>
      <c r="B637" s="1889"/>
      <c r="C637" s="5348" t="s">
        <v>9534</v>
      </c>
      <c r="D637" s="5349"/>
      <c r="E637" s="5349"/>
      <c r="F637" s="5350"/>
      <c r="G637" s="1824">
        <v>43101</v>
      </c>
      <c r="H637" s="1825">
        <v>43312</v>
      </c>
      <c r="I637" s="5362"/>
      <c r="J637" s="5304"/>
      <c r="K637" s="1878"/>
      <c r="L637" s="1877"/>
      <c r="M637" s="1827">
        <v>16</v>
      </c>
      <c r="N637" s="1665" t="s">
        <v>621</v>
      </c>
      <c r="O637" s="1665" t="s">
        <v>596</v>
      </c>
      <c r="P637" s="1667"/>
    </row>
    <row r="638" spans="1:16" x14ac:dyDescent="0.2">
      <c r="A638" s="1665">
        <f t="shared" si="3"/>
        <v>32</v>
      </c>
      <c r="B638" s="1889"/>
      <c r="C638" s="5181" t="s">
        <v>2125</v>
      </c>
      <c r="D638" s="5182"/>
      <c r="E638" s="5182"/>
      <c r="F638" s="5183"/>
      <c r="G638" s="1824">
        <v>43282</v>
      </c>
      <c r="H638" s="1825">
        <v>43312</v>
      </c>
      <c r="I638" s="5362"/>
      <c r="J638" s="5305"/>
      <c r="K638" s="1878"/>
      <c r="L638" s="1877"/>
      <c r="M638" s="1827">
        <v>63</v>
      </c>
      <c r="N638" s="1665" t="s">
        <v>621</v>
      </c>
      <c r="O638" s="1665" t="s">
        <v>596</v>
      </c>
      <c r="P638" s="1667"/>
    </row>
    <row r="639" spans="1:16" x14ac:dyDescent="0.2">
      <c r="A639" s="1665">
        <f t="shared" si="3"/>
        <v>33</v>
      </c>
      <c r="B639" s="1889"/>
      <c r="C639" s="5181" t="s">
        <v>2126</v>
      </c>
      <c r="D639" s="5182"/>
      <c r="E639" s="5182"/>
      <c r="F639" s="5183"/>
      <c r="G639" s="1824">
        <v>43313</v>
      </c>
      <c r="H639" s="1825">
        <v>43343</v>
      </c>
      <c r="I639" s="5362"/>
      <c r="J639" s="5303">
        <v>11</v>
      </c>
      <c r="K639" s="1878"/>
      <c r="L639" s="1877"/>
      <c r="M639" s="1827">
        <v>63</v>
      </c>
      <c r="N639" s="1665" t="s">
        <v>621</v>
      </c>
      <c r="O639" s="1665" t="s">
        <v>596</v>
      </c>
      <c r="P639" s="1667"/>
    </row>
    <row r="640" spans="1:16" x14ac:dyDescent="0.2">
      <c r="A640" s="1665">
        <f t="shared" si="3"/>
        <v>34</v>
      </c>
      <c r="B640" s="1889"/>
      <c r="C640" s="5181" t="s">
        <v>2127</v>
      </c>
      <c r="D640" s="5182"/>
      <c r="E640" s="5182"/>
      <c r="F640" s="5183"/>
      <c r="G640" s="1824">
        <v>43344</v>
      </c>
      <c r="H640" s="1825">
        <v>43373</v>
      </c>
      <c r="I640" s="5362"/>
      <c r="J640" s="5304"/>
      <c r="K640" s="1878"/>
      <c r="L640" s="1877"/>
      <c r="M640" s="1827">
        <v>55</v>
      </c>
      <c r="N640" s="1665" t="s">
        <v>621</v>
      </c>
      <c r="O640" s="1665" t="s">
        <v>596</v>
      </c>
      <c r="P640" s="1667"/>
    </row>
    <row r="641" spans="1:16" x14ac:dyDescent="0.2">
      <c r="A641" s="1665">
        <f t="shared" si="3"/>
        <v>35</v>
      </c>
      <c r="B641" s="1889"/>
      <c r="C641" s="5181" t="s">
        <v>2128</v>
      </c>
      <c r="D641" s="5182"/>
      <c r="E641" s="5182"/>
      <c r="F641" s="5183"/>
      <c r="G641" s="1824">
        <v>43374</v>
      </c>
      <c r="H641" s="1825">
        <v>43404</v>
      </c>
      <c r="I641" s="5362"/>
      <c r="J641" s="5305"/>
      <c r="K641" s="1878"/>
      <c r="L641" s="1877"/>
      <c r="M641" s="1827">
        <v>54</v>
      </c>
      <c r="N641" s="1665" t="s">
        <v>621</v>
      </c>
      <c r="O641" s="1665" t="s">
        <v>596</v>
      </c>
      <c r="P641" s="1667"/>
    </row>
    <row r="642" spans="1:16" x14ac:dyDescent="0.2">
      <c r="A642" s="1665">
        <f t="shared" si="3"/>
        <v>36</v>
      </c>
      <c r="B642" s="1889"/>
      <c r="C642" s="5181" t="s">
        <v>2129</v>
      </c>
      <c r="D642" s="5182"/>
      <c r="E642" s="5182"/>
      <c r="F642" s="5183"/>
      <c r="G642" s="1824">
        <v>43405</v>
      </c>
      <c r="H642" s="1825">
        <v>43434</v>
      </c>
      <c r="I642" s="5362"/>
      <c r="J642" s="5306">
        <v>12</v>
      </c>
      <c r="K642" s="1878"/>
      <c r="L642" s="1877"/>
      <c r="M642" s="1827">
        <v>57</v>
      </c>
      <c r="N642" s="1665" t="s">
        <v>621</v>
      </c>
      <c r="O642" s="1665" t="s">
        <v>596</v>
      </c>
      <c r="P642" s="1667"/>
    </row>
    <row r="643" spans="1:16" x14ac:dyDescent="0.2">
      <c r="A643" s="1665">
        <f t="shared" si="3"/>
        <v>37</v>
      </c>
      <c r="B643" s="1889"/>
      <c r="C643" s="5181" t="s">
        <v>2130</v>
      </c>
      <c r="D643" s="5182"/>
      <c r="E643" s="5182"/>
      <c r="F643" s="5183"/>
      <c r="G643" s="1824">
        <v>43435</v>
      </c>
      <c r="H643" s="1825">
        <v>43465</v>
      </c>
      <c r="I643" s="5362"/>
      <c r="J643" s="5307"/>
      <c r="K643" s="1878"/>
      <c r="L643" s="1877"/>
      <c r="M643" s="1827">
        <v>74</v>
      </c>
      <c r="N643" s="1665" t="s">
        <v>621</v>
      </c>
      <c r="O643" s="1665" t="s">
        <v>596</v>
      </c>
      <c r="P643" s="1667"/>
    </row>
    <row r="644" spans="1:16" x14ac:dyDescent="0.2">
      <c r="A644" s="1665">
        <f t="shared" si="3"/>
        <v>38</v>
      </c>
      <c r="B644" s="1889"/>
      <c r="C644" s="5181" t="s">
        <v>2131</v>
      </c>
      <c r="D644" s="5182"/>
      <c r="E644" s="5182"/>
      <c r="F644" s="5183"/>
      <c r="G644" s="1824">
        <v>43435</v>
      </c>
      <c r="H644" s="1825">
        <v>43465</v>
      </c>
      <c r="I644" s="5362"/>
      <c r="J644" s="5308"/>
      <c r="K644" s="1878"/>
      <c r="L644" s="1877"/>
      <c r="M644" s="1827">
        <v>5</v>
      </c>
      <c r="N644" s="1665" t="s">
        <v>621</v>
      </c>
      <c r="O644" s="1665" t="s">
        <v>596</v>
      </c>
      <c r="P644" s="1667"/>
    </row>
    <row r="645" spans="1:16" x14ac:dyDescent="0.2">
      <c r="A645" s="1665"/>
      <c r="B645" s="1893" t="s">
        <v>2026</v>
      </c>
      <c r="C645" s="5323" t="s">
        <v>1323</v>
      </c>
      <c r="D645" s="5324"/>
      <c r="E645" s="5324"/>
      <c r="F645" s="5325"/>
      <c r="G645" s="1887"/>
      <c r="H645" s="1888"/>
      <c r="I645" s="2396"/>
      <c r="J645" s="2713"/>
      <c r="K645" s="1665"/>
      <c r="L645" s="1667"/>
      <c r="M645" s="2394"/>
      <c r="N645" s="1667"/>
      <c r="O645" s="1667"/>
      <c r="P645" s="1667"/>
    </row>
    <row r="646" spans="1:16" x14ac:dyDescent="0.2">
      <c r="A646" s="1665">
        <v>39</v>
      </c>
      <c r="B646" s="1893" t="s">
        <v>2027</v>
      </c>
      <c r="C646" s="5300" t="s">
        <v>2028</v>
      </c>
      <c r="D646" s="5301"/>
      <c r="E646" s="5301"/>
      <c r="F646" s="5302"/>
      <c r="G646" s="1890"/>
      <c r="H646" s="1890"/>
      <c r="I646" s="2396"/>
      <c r="J646" s="2667"/>
      <c r="K646" s="1878"/>
      <c r="L646" s="1877"/>
      <c r="M646" s="1878"/>
      <c r="N646" s="1665" t="s">
        <v>621</v>
      </c>
      <c r="O646" s="1665" t="s">
        <v>2029</v>
      </c>
      <c r="P646" s="1667"/>
    </row>
    <row r="647" spans="1:16" x14ac:dyDescent="0.2">
      <c r="A647" s="1665">
        <v>40</v>
      </c>
      <c r="B647" s="1893" t="s">
        <v>4153</v>
      </c>
      <c r="C647" s="5300" t="s">
        <v>8337</v>
      </c>
      <c r="D647" s="5301"/>
      <c r="E647" s="5301"/>
      <c r="F647" s="5302"/>
      <c r="G647" s="1890"/>
      <c r="H647" s="1890"/>
      <c r="I647" s="2396"/>
      <c r="J647" s="2667"/>
      <c r="K647" s="1878"/>
      <c r="L647" s="1877"/>
      <c r="M647" s="1878"/>
      <c r="N647" s="1665" t="s">
        <v>621</v>
      </c>
      <c r="O647" s="1665" t="s">
        <v>2029</v>
      </c>
      <c r="P647" s="1667"/>
    </row>
    <row r="648" spans="1:16" x14ac:dyDescent="0.2">
      <c r="A648" s="2397"/>
      <c r="B648" s="2398"/>
      <c r="C648" s="2399"/>
      <c r="D648" s="2399"/>
      <c r="E648" s="2399"/>
      <c r="F648" s="2399"/>
      <c r="G648" s="2400"/>
      <c r="H648" s="2400"/>
      <c r="I648" s="2401"/>
      <c r="J648" s="2402"/>
      <c r="K648" s="2403"/>
      <c r="L648" s="2404"/>
      <c r="M648" s="2403"/>
      <c r="N648" s="2397"/>
      <c r="O648" s="2397"/>
      <c r="P648" s="2405"/>
    </row>
    <row r="649" spans="1:16" s="2477" customFormat="1" x14ac:dyDescent="0.2">
      <c r="A649" s="5402"/>
      <c r="B649" s="5402"/>
      <c r="C649" s="3845" t="s">
        <v>2859</v>
      </c>
      <c r="D649" s="3845"/>
      <c r="E649" s="3845"/>
      <c r="F649" s="3845"/>
      <c r="G649" s="3845"/>
      <c r="H649" s="3845"/>
      <c r="I649" s="3845"/>
      <c r="J649" s="3845"/>
      <c r="K649" s="3845"/>
      <c r="L649" s="3845"/>
      <c r="M649" s="3845"/>
      <c r="N649" s="3845"/>
      <c r="O649" s="5390" t="s">
        <v>2858</v>
      </c>
      <c r="P649" s="5390"/>
    </row>
    <row r="650" spans="1:16" s="2477" customFormat="1" x14ac:dyDescent="0.2">
      <c r="A650" s="5402"/>
      <c r="B650" s="5402"/>
      <c r="C650" s="3845"/>
      <c r="D650" s="3845"/>
      <c r="E650" s="3845"/>
      <c r="F650" s="3845"/>
      <c r="G650" s="3845"/>
      <c r="H650" s="3845"/>
      <c r="I650" s="3845"/>
      <c r="J650" s="3845"/>
      <c r="K650" s="3845"/>
      <c r="L650" s="3845"/>
      <c r="M650" s="3845"/>
      <c r="N650" s="3845"/>
      <c r="O650" s="5390"/>
      <c r="P650" s="5390"/>
    </row>
    <row r="651" spans="1:16" s="2477" customFormat="1" x14ac:dyDescent="0.2">
      <c r="A651" s="5402"/>
      <c r="B651" s="5402"/>
      <c r="C651" s="3845"/>
      <c r="D651" s="3845"/>
      <c r="E651" s="3845"/>
      <c r="F651" s="3845"/>
      <c r="G651" s="3845"/>
      <c r="H651" s="3845"/>
      <c r="I651" s="3845"/>
      <c r="J651" s="3845"/>
      <c r="K651" s="3845"/>
      <c r="L651" s="3845"/>
      <c r="M651" s="3845"/>
      <c r="N651" s="3845"/>
      <c r="O651" s="5390"/>
      <c r="P651" s="5390"/>
    </row>
    <row r="652" spans="1:16" s="2477" customFormat="1" x14ac:dyDescent="0.2">
      <c r="A652" s="5402"/>
      <c r="B652" s="5402"/>
      <c r="C652" s="3845"/>
      <c r="D652" s="3845"/>
      <c r="E652" s="3845"/>
      <c r="F652" s="3845"/>
      <c r="G652" s="3845"/>
      <c r="H652" s="3845"/>
      <c r="I652" s="3845"/>
      <c r="J652" s="3845"/>
      <c r="K652" s="3845"/>
      <c r="L652" s="3845"/>
      <c r="M652" s="3845"/>
      <c r="N652" s="3845"/>
      <c r="O652" s="5390"/>
      <c r="P652" s="5390"/>
    </row>
    <row r="653" spans="1:16" s="2477" customFormat="1" x14ac:dyDescent="0.2">
      <c r="A653" s="5402"/>
      <c r="B653" s="5402"/>
      <c r="C653" s="4170" t="s">
        <v>1209</v>
      </c>
      <c r="D653" s="4170"/>
      <c r="E653" s="4170"/>
      <c r="F653" s="4170"/>
      <c r="G653" s="4170"/>
      <c r="H653" s="4170"/>
      <c r="I653" s="4170"/>
      <c r="J653" s="4170"/>
      <c r="K653" s="4170"/>
      <c r="L653" s="4170"/>
      <c r="M653" s="4170"/>
      <c r="N653" s="4170"/>
      <c r="O653" s="5390" t="s">
        <v>1208</v>
      </c>
      <c r="P653" s="5390"/>
    </row>
    <row r="654" spans="1:16" s="2477" customFormat="1" x14ac:dyDescent="0.2">
      <c r="A654" s="5402"/>
      <c r="B654" s="5402"/>
      <c r="C654" s="4170"/>
      <c r="D654" s="4170"/>
      <c r="E654" s="4170"/>
      <c r="F654" s="4170"/>
      <c r="G654" s="4170"/>
      <c r="H654" s="4170"/>
      <c r="I654" s="4170"/>
      <c r="J654" s="4170"/>
      <c r="K654" s="4170"/>
      <c r="L654" s="4170"/>
      <c r="M654" s="4170"/>
      <c r="N654" s="4170"/>
      <c r="O654" s="5390"/>
      <c r="P654" s="5390"/>
    </row>
    <row r="655" spans="1:16" s="2477" customFormat="1" x14ac:dyDescent="0.2">
      <c r="A655" s="5402"/>
      <c r="B655" s="5402"/>
      <c r="C655" s="4170"/>
      <c r="D655" s="4170"/>
      <c r="E655" s="4170"/>
      <c r="F655" s="4170"/>
      <c r="G655" s="4170"/>
      <c r="H655" s="4170"/>
      <c r="I655" s="4170"/>
      <c r="J655" s="4170"/>
      <c r="K655" s="4170"/>
      <c r="L655" s="4170"/>
      <c r="M655" s="4170"/>
      <c r="N655" s="4170"/>
      <c r="O655" s="5390"/>
      <c r="P655" s="5390"/>
    </row>
    <row r="656" spans="1:16" s="2477" customFormat="1" x14ac:dyDescent="0.2">
      <c r="A656" s="5402"/>
      <c r="B656" s="5402"/>
      <c r="C656" s="4170"/>
      <c r="D656" s="4170"/>
      <c r="E656" s="4170"/>
      <c r="F656" s="4170"/>
      <c r="G656" s="4170"/>
      <c r="H656" s="4170"/>
      <c r="I656" s="4170"/>
      <c r="J656" s="4170"/>
      <c r="K656" s="4170"/>
      <c r="L656" s="4170"/>
      <c r="M656" s="4170"/>
      <c r="N656" s="4170"/>
      <c r="O656" s="5390"/>
      <c r="P656" s="5390"/>
    </row>
    <row r="657" spans="1:16" s="2477" customFormat="1" x14ac:dyDescent="0.2">
      <c r="A657" s="2530"/>
      <c r="B657" s="2098"/>
      <c r="C657" s="2098"/>
      <c r="D657" s="2098"/>
      <c r="E657" s="2098"/>
      <c r="F657" s="2098"/>
      <c r="G657" s="2098"/>
      <c r="H657" s="2098"/>
      <c r="I657" s="2098"/>
      <c r="J657" s="2086"/>
      <c r="K657" s="2098"/>
      <c r="L657" s="2098"/>
      <c r="M657" s="2098"/>
      <c r="N657" s="2098"/>
      <c r="O657" s="2098"/>
      <c r="P657" s="2098"/>
    </row>
    <row r="658" spans="1:16" s="2477" customFormat="1" x14ac:dyDescent="0.2">
      <c r="A658" s="33" t="s">
        <v>7468</v>
      </c>
      <c r="B658" s="2098"/>
      <c r="C658" s="2098"/>
      <c r="D658" s="2098"/>
      <c r="E658" s="2098"/>
      <c r="F658" s="2098"/>
      <c r="G658" s="2098"/>
      <c r="H658" s="2098"/>
      <c r="I658" s="2098"/>
      <c r="J658" s="2086"/>
      <c r="K658" s="2098"/>
      <c r="L658" s="2098"/>
      <c r="M658" s="33" t="s">
        <v>10086</v>
      </c>
      <c r="N658" s="2098"/>
      <c r="O658" s="2098"/>
      <c r="P658" s="2098"/>
    </row>
    <row r="659" spans="1:16" s="2477" customFormat="1" x14ac:dyDescent="0.2">
      <c r="A659" s="2098" t="s">
        <v>7469</v>
      </c>
      <c r="B659" s="2098"/>
      <c r="C659" s="2098"/>
      <c r="D659" s="2098"/>
      <c r="E659" s="2098"/>
      <c r="F659" s="2098"/>
      <c r="G659" s="2098"/>
      <c r="H659" s="2098"/>
      <c r="I659" s="2098"/>
      <c r="J659" s="2086"/>
      <c r="K659" s="2098"/>
      <c r="L659" s="2098"/>
      <c r="M659" s="2098"/>
      <c r="N659" s="2098"/>
      <c r="O659" s="2098"/>
      <c r="P659" s="2098"/>
    </row>
    <row r="660" spans="1:16" s="2098" customFormat="1" x14ac:dyDescent="0.2">
      <c r="A660" s="2541" t="s">
        <v>7470</v>
      </c>
      <c r="B660" s="2541"/>
      <c r="C660" s="2541"/>
      <c r="J660" s="2086"/>
      <c r="M660" s="3895" t="s">
        <v>2863</v>
      </c>
      <c r="N660" s="4217"/>
      <c r="O660" s="4217"/>
      <c r="P660" s="3896"/>
    </row>
    <row r="661" spans="1:16" s="2477" customFormat="1" x14ac:dyDescent="0.2">
      <c r="A661" s="2140" t="s">
        <v>7459</v>
      </c>
      <c r="B661" s="2541"/>
      <c r="C661" s="2541"/>
      <c r="D661" s="2098"/>
      <c r="E661" s="2098"/>
      <c r="F661" s="2098"/>
      <c r="G661" s="2098"/>
      <c r="H661" s="2098"/>
      <c r="I661" s="2098"/>
      <c r="J661" s="2086"/>
      <c r="K661" s="2098"/>
      <c r="L661" s="2098"/>
      <c r="M661" s="1980" t="s">
        <v>2860</v>
      </c>
      <c r="N661" s="1980" t="s">
        <v>2861</v>
      </c>
      <c r="O661" s="1980" t="s">
        <v>2862</v>
      </c>
      <c r="P661" s="1980" t="s">
        <v>1210</v>
      </c>
    </row>
    <row r="662" spans="1:16" s="2477" customFormat="1" x14ac:dyDescent="0.2">
      <c r="A662" s="2530"/>
      <c r="B662" s="2098"/>
      <c r="C662" s="2098"/>
      <c r="D662" s="2098"/>
      <c r="E662" s="2098"/>
      <c r="F662" s="2098"/>
      <c r="G662" s="2098"/>
      <c r="H662" s="2098"/>
      <c r="I662" s="2098"/>
      <c r="J662" s="2086"/>
      <c r="K662" s="2098"/>
      <c r="L662" s="2098"/>
      <c r="M662" s="2099">
        <v>2020</v>
      </c>
      <c r="N662" s="2099">
        <v>10</v>
      </c>
      <c r="O662" s="2099">
        <v>20</v>
      </c>
      <c r="P662" s="2099">
        <v>11</v>
      </c>
    </row>
    <row r="663" spans="1:16" s="2477" customFormat="1" x14ac:dyDescent="0.2">
      <c r="A663" s="2530"/>
      <c r="B663" s="2098"/>
      <c r="C663" s="2098"/>
      <c r="D663" s="2098"/>
      <c r="E663" s="2098"/>
      <c r="F663" s="2098"/>
      <c r="G663" s="2098"/>
      <c r="H663" s="33" t="s">
        <v>1213</v>
      </c>
      <c r="I663" s="2098"/>
      <c r="J663" s="2086"/>
      <c r="K663" s="2098"/>
      <c r="L663" s="2098"/>
      <c r="M663" s="2531"/>
      <c r="N663" s="2531"/>
      <c r="O663" s="2531"/>
      <c r="P663" s="2098"/>
    </row>
    <row r="664" spans="1:16" s="2477" customFormat="1" x14ac:dyDescent="0.2">
      <c r="A664" s="4791" t="s">
        <v>2864</v>
      </c>
      <c r="B664" s="3872" t="s">
        <v>2865</v>
      </c>
      <c r="C664" s="3880" t="s">
        <v>1212</v>
      </c>
      <c r="D664" s="3998"/>
      <c r="E664" s="3998"/>
      <c r="F664" s="3999"/>
      <c r="G664" s="3863" t="s">
        <v>2866</v>
      </c>
      <c r="H664" s="3864"/>
      <c r="I664" s="3863" t="s">
        <v>2869</v>
      </c>
      <c r="J664" s="3864"/>
      <c r="K664" s="3863" t="s">
        <v>3429</v>
      </c>
      <c r="L664" s="3864"/>
      <c r="M664" s="3872" t="s">
        <v>1211</v>
      </c>
      <c r="N664" s="3931" t="s">
        <v>2872</v>
      </c>
      <c r="O664" s="3872" t="s">
        <v>1207</v>
      </c>
      <c r="P664" s="3931" t="s">
        <v>2873</v>
      </c>
    </row>
    <row r="665" spans="1:16" s="2477" customFormat="1" x14ac:dyDescent="0.2">
      <c r="A665" s="4792"/>
      <c r="B665" s="3873"/>
      <c r="C665" s="3881"/>
      <c r="D665" s="4117"/>
      <c r="E665" s="4117"/>
      <c r="F665" s="3915"/>
      <c r="G665" s="2475" t="s">
        <v>2867</v>
      </c>
      <c r="H665" s="2475" t="s">
        <v>2868</v>
      </c>
      <c r="I665" s="2475" t="s">
        <v>2870</v>
      </c>
      <c r="J665" s="2654" t="s">
        <v>2871</v>
      </c>
      <c r="K665" s="2463" t="s">
        <v>3216</v>
      </c>
      <c r="L665" s="2463" t="s">
        <v>3217</v>
      </c>
      <c r="M665" s="3873"/>
      <c r="N665" s="3933"/>
      <c r="O665" s="3873"/>
      <c r="P665" s="3933"/>
    </row>
    <row r="666" spans="1:16" s="2477" customFormat="1" x14ac:dyDescent="0.2">
      <c r="A666" s="2099"/>
      <c r="B666" s="2488" t="s">
        <v>2453</v>
      </c>
      <c r="C666" s="4666" t="s">
        <v>2134</v>
      </c>
      <c r="D666" s="4666"/>
      <c r="E666" s="4666"/>
      <c r="F666" s="4666"/>
      <c r="G666" s="2532"/>
      <c r="H666" s="2532"/>
      <c r="I666" s="5270">
        <v>580</v>
      </c>
      <c r="J666" s="2669"/>
      <c r="K666" s="2096"/>
      <c r="L666" s="2096"/>
      <c r="M666" s="2096"/>
      <c r="N666" s="2099"/>
      <c r="O666" s="2099"/>
      <c r="P666" s="2533"/>
    </row>
    <row r="667" spans="1:16" s="2477" customFormat="1" x14ac:dyDescent="0.2">
      <c r="A667" s="2099"/>
      <c r="B667" s="2488" t="s">
        <v>2454</v>
      </c>
      <c r="C667" s="4693" t="s">
        <v>2459</v>
      </c>
      <c r="D667" s="4693"/>
      <c r="E667" s="4693"/>
      <c r="F667" s="4693"/>
      <c r="G667" s="2532"/>
      <c r="H667" s="2532"/>
      <c r="I667" s="5271"/>
      <c r="J667" s="2654"/>
      <c r="K667" s="2096"/>
      <c r="L667" s="2096"/>
      <c r="M667" s="2534"/>
      <c r="N667" s="2085"/>
      <c r="O667" s="2085"/>
      <c r="P667" s="2096"/>
    </row>
    <row r="668" spans="1:16" s="2477" customFormat="1" x14ac:dyDescent="0.2">
      <c r="A668" s="2099">
        <v>1</v>
      </c>
      <c r="B668" s="2489"/>
      <c r="C668" s="5341" t="s">
        <v>244</v>
      </c>
      <c r="D668" s="5341"/>
      <c r="E668" s="5341"/>
      <c r="F668" s="5341"/>
      <c r="G668" s="2532">
        <v>42370</v>
      </c>
      <c r="H668" s="2532">
        <v>42374</v>
      </c>
      <c r="I668" s="5271"/>
      <c r="J668" s="3931">
        <v>1</v>
      </c>
      <c r="K668" s="2096"/>
      <c r="L668" s="2096"/>
      <c r="M668" s="2534">
        <v>59</v>
      </c>
      <c r="N668" s="2504" t="s">
        <v>1223</v>
      </c>
      <c r="O668" s="2504" t="s">
        <v>589</v>
      </c>
      <c r="P668" s="2096"/>
    </row>
    <row r="669" spans="1:16" s="2477" customFormat="1" x14ac:dyDescent="0.2">
      <c r="A669" s="2099">
        <v>2</v>
      </c>
      <c r="B669" s="2096"/>
      <c r="C669" s="5341" t="s">
        <v>2137</v>
      </c>
      <c r="D669" s="5341"/>
      <c r="E669" s="5341"/>
      <c r="F669" s="5341"/>
      <c r="G669" s="2535">
        <v>42370</v>
      </c>
      <c r="H669" s="2535">
        <v>42717</v>
      </c>
      <c r="I669" s="5271"/>
      <c r="J669" s="3932"/>
      <c r="K669" s="2096"/>
      <c r="L669" s="2096"/>
      <c r="M669" s="2534">
        <v>58</v>
      </c>
      <c r="N669" s="2504" t="s">
        <v>1223</v>
      </c>
      <c r="O669" s="2504" t="s">
        <v>589</v>
      </c>
      <c r="P669" s="2489"/>
    </row>
    <row r="670" spans="1:16" s="2477" customFormat="1" x14ac:dyDescent="0.2">
      <c r="A670" s="2099">
        <v>3</v>
      </c>
      <c r="B670" s="2096"/>
      <c r="C670" s="5341" t="s">
        <v>2138</v>
      </c>
      <c r="D670" s="5341"/>
      <c r="E670" s="5341"/>
      <c r="F670" s="5341"/>
      <c r="G670" s="2532">
        <v>42403</v>
      </c>
      <c r="H670" s="2532">
        <v>42531</v>
      </c>
      <c r="I670" s="5271"/>
      <c r="J670" s="3932"/>
      <c r="K670" s="2096"/>
      <c r="L670" s="2096"/>
      <c r="M670" s="2534">
        <v>52</v>
      </c>
      <c r="N670" s="2504" t="s">
        <v>1223</v>
      </c>
      <c r="O670" s="2504" t="s">
        <v>589</v>
      </c>
      <c r="P670" s="2096"/>
    </row>
    <row r="671" spans="1:16" s="2477" customFormat="1" x14ac:dyDescent="0.2">
      <c r="A671" s="2099">
        <v>4</v>
      </c>
      <c r="B671" s="2096" t="s">
        <v>1213</v>
      </c>
      <c r="C671" s="5341" t="s">
        <v>2139</v>
      </c>
      <c r="D671" s="5341"/>
      <c r="E671" s="5341"/>
      <c r="F671" s="5341"/>
      <c r="G671" s="2535">
        <v>42461</v>
      </c>
      <c r="H671" s="2535">
        <v>42580</v>
      </c>
      <c r="I671" s="5271"/>
      <c r="J671" s="3932"/>
      <c r="K671" s="2489"/>
      <c r="L671" s="2489"/>
      <c r="M671" s="2534">
        <v>17</v>
      </c>
      <c r="N671" s="2504" t="s">
        <v>1223</v>
      </c>
      <c r="O671" s="2504" t="s">
        <v>589</v>
      </c>
      <c r="P671" s="2096"/>
    </row>
    <row r="672" spans="1:16" x14ac:dyDescent="0.2">
      <c r="A672" s="2099">
        <v>5</v>
      </c>
      <c r="B672" s="2096"/>
      <c r="C672" s="5341" t="s">
        <v>1110</v>
      </c>
      <c r="D672" s="5341"/>
      <c r="E672" s="5341"/>
      <c r="F672" s="5341"/>
      <c r="G672" s="2532">
        <v>42371</v>
      </c>
      <c r="H672" s="2532">
        <v>42793</v>
      </c>
      <c r="I672" s="5271"/>
      <c r="J672" s="3933"/>
      <c r="K672" s="2096"/>
      <c r="L672" s="2096"/>
      <c r="M672" s="2534">
        <v>23</v>
      </c>
      <c r="N672" s="2504" t="s">
        <v>1223</v>
      </c>
      <c r="O672" s="2504" t="s">
        <v>589</v>
      </c>
      <c r="P672" s="2489" t="s">
        <v>1213</v>
      </c>
    </row>
    <row r="673" spans="1:16" x14ac:dyDescent="0.2">
      <c r="A673" s="2099">
        <v>6</v>
      </c>
      <c r="B673" s="2096"/>
      <c r="C673" s="5341" t="s">
        <v>2141</v>
      </c>
      <c r="D673" s="5341"/>
      <c r="E673" s="5341"/>
      <c r="F673" s="5341"/>
      <c r="G673" s="2532">
        <v>42370</v>
      </c>
      <c r="H673" s="2532">
        <v>42735</v>
      </c>
      <c r="I673" s="5271"/>
      <c r="J673" s="2654">
        <v>2</v>
      </c>
      <c r="K673" s="2096" t="s">
        <v>1280</v>
      </c>
      <c r="L673" s="2096"/>
      <c r="M673" s="2534">
        <v>200</v>
      </c>
      <c r="N673" s="2504" t="s">
        <v>1223</v>
      </c>
      <c r="O673" s="2504" t="s">
        <v>589</v>
      </c>
      <c r="P673" s="2096"/>
    </row>
    <row r="674" spans="1:16" x14ac:dyDescent="0.2">
      <c r="A674" s="2099">
        <v>7</v>
      </c>
      <c r="B674" s="2096"/>
      <c r="C674" s="5341" t="s">
        <v>2141</v>
      </c>
      <c r="D674" s="5341"/>
      <c r="E674" s="5341"/>
      <c r="F674" s="5341"/>
      <c r="G674" s="2532">
        <v>42370</v>
      </c>
      <c r="H674" s="2532">
        <v>42735</v>
      </c>
      <c r="I674" s="5271"/>
      <c r="J674" s="3931">
        <v>3</v>
      </c>
      <c r="K674" s="2096" t="s">
        <v>1281</v>
      </c>
      <c r="L674" s="2096"/>
      <c r="M674" s="2534" t="s">
        <v>10087</v>
      </c>
      <c r="N674" s="2504" t="s">
        <v>1223</v>
      </c>
      <c r="O674" s="2504" t="s">
        <v>589</v>
      </c>
      <c r="P674" s="2096"/>
    </row>
    <row r="675" spans="1:16" x14ac:dyDescent="0.2">
      <c r="A675" s="2099"/>
      <c r="B675" s="1994" t="s">
        <v>2450</v>
      </c>
      <c r="C675" s="4896" t="s">
        <v>6720</v>
      </c>
      <c r="D675" s="4915"/>
      <c r="E675" s="4915"/>
      <c r="F675" s="4916"/>
      <c r="G675" s="2532"/>
      <c r="H675" s="2532"/>
      <c r="I675" s="5271"/>
      <c r="J675" s="3932"/>
      <c r="K675" s="2096"/>
      <c r="L675" s="2096"/>
      <c r="M675" s="2144"/>
      <c r="N675" s="2085" t="s">
        <v>1223</v>
      </c>
      <c r="O675" s="2085" t="s">
        <v>589</v>
      </c>
      <c r="P675" s="2096"/>
    </row>
    <row r="676" spans="1:16" x14ac:dyDescent="0.2">
      <c r="A676" s="2099"/>
      <c r="B676" s="2096"/>
      <c r="C676" s="5341" t="s">
        <v>257</v>
      </c>
      <c r="D676" s="5341"/>
      <c r="E676" s="5341"/>
      <c r="F676" s="5341"/>
      <c r="G676" s="2532">
        <v>42334</v>
      </c>
      <c r="H676" s="2532">
        <v>42508</v>
      </c>
      <c r="I676" s="5271"/>
      <c r="J676" s="3933"/>
      <c r="K676" s="2077"/>
      <c r="L676" s="2077"/>
      <c r="M676" s="2144">
        <v>122</v>
      </c>
      <c r="N676" s="2085" t="s">
        <v>1223</v>
      </c>
      <c r="O676" s="2085" t="s">
        <v>589</v>
      </c>
      <c r="P676" s="2077"/>
    </row>
    <row r="677" spans="1:16" x14ac:dyDescent="0.2">
      <c r="A677" s="5270">
        <v>8</v>
      </c>
      <c r="B677" s="2096"/>
      <c r="C677" s="5338" t="s">
        <v>5777</v>
      </c>
      <c r="D677" s="5339"/>
      <c r="E677" s="5339"/>
      <c r="F677" s="5340"/>
      <c r="G677" s="5403">
        <v>42370</v>
      </c>
      <c r="H677" s="5403">
        <v>42400</v>
      </c>
      <c r="I677" s="5271"/>
      <c r="J677" s="3931">
        <v>4</v>
      </c>
      <c r="K677" s="5398"/>
      <c r="L677" s="5398"/>
      <c r="M677" s="5345" t="s">
        <v>10098</v>
      </c>
      <c r="N677" s="5270" t="s">
        <v>1223</v>
      </c>
      <c r="O677" s="5270" t="s">
        <v>589</v>
      </c>
      <c r="P677" s="5398"/>
    </row>
    <row r="678" spans="1:16" x14ac:dyDescent="0.2">
      <c r="A678" s="5271"/>
      <c r="B678" s="2096"/>
      <c r="C678" s="5338" t="s">
        <v>2153</v>
      </c>
      <c r="D678" s="5339"/>
      <c r="E678" s="5339"/>
      <c r="F678" s="5340"/>
      <c r="G678" s="5404"/>
      <c r="H678" s="5404"/>
      <c r="I678" s="5271"/>
      <c r="J678" s="3932"/>
      <c r="K678" s="5399"/>
      <c r="L678" s="5399"/>
      <c r="M678" s="5346"/>
      <c r="N678" s="5271"/>
      <c r="O678" s="5271"/>
      <c r="P678" s="5399"/>
    </row>
    <row r="679" spans="1:16" x14ac:dyDescent="0.2">
      <c r="A679" s="5271"/>
      <c r="B679" s="2096"/>
      <c r="C679" s="5338" t="s">
        <v>3701</v>
      </c>
      <c r="D679" s="5339"/>
      <c r="E679" s="5339"/>
      <c r="F679" s="5340"/>
      <c r="G679" s="5404"/>
      <c r="H679" s="5404"/>
      <c r="I679" s="5271"/>
      <c r="J679" s="3932"/>
      <c r="K679" s="5399"/>
      <c r="L679" s="5399"/>
      <c r="M679" s="5346"/>
      <c r="N679" s="5271"/>
      <c r="O679" s="5271"/>
      <c r="P679" s="5399"/>
    </row>
    <row r="680" spans="1:16" x14ac:dyDescent="0.2">
      <c r="A680" s="5271"/>
      <c r="B680" s="2096"/>
      <c r="C680" s="5338" t="s">
        <v>3702</v>
      </c>
      <c r="D680" s="5339"/>
      <c r="E680" s="5339"/>
      <c r="F680" s="5340"/>
      <c r="G680" s="5404"/>
      <c r="H680" s="5404"/>
      <c r="I680" s="5271"/>
      <c r="J680" s="3932"/>
      <c r="K680" s="5399"/>
      <c r="L680" s="5399"/>
      <c r="M680" s="5346"/>
      <c r="N680" s="5271"/>
      <c r="O680" s="5271"/>
      <c r="P680" s="5399"/>
    </row>
    <row r="681" spans="1:16" x14ac:dyDescent="0.2">
      <c r="A681" s="5271"/>
      <c r="B681" s="2096"/>
      <c r="C681" s="5338" t="s">
        <v>3703</v>
      </c>
      <c r="D681" s="5339"/>
      <c r="E681" s="5339"/>
      <c r="F681" s="5340"/>
      <c r="G681" s="5404"/>
      <c r="H681" s="5404"/>
      <c r="I681" s="5271"/>
      <c r="J681" s="3932"/>
      <c r="K681" s="5399"/>
      <c r="L681" s="5399"/>
      <c r="M681" s="5346"/>
      <c r="N681" s="5271"/>
      <c r="O681" s="5271"/>
      <c r="P681" s="5399"/>
    </row>
    <row r="682" spans="1:16" x14ac:dyDescent="0.2">
      <c r="A682" s="5271"/>
      <c r="B682" s="2096"/>
      <c r="C682" s="5338" t="s">
        <v>2154</v>
      </c>
      <c r="D682" s="5339"/>
      <c r="E682" s="5339"/>
      <c r="F682" s="5340"/>
      <c r="G682" s="5404"/>
      <c r="H682" s="5404"/>
      <c r="I682" s="5271"/>
      <c r="J682" s="3932"/>
      <c r="K682" s="5399"/>
      <c r="L682" s="5399"/>
      <c r="M682" s="5346"/>
      <c r="N682" s="5271"/>
      <c r="O682" s="5271"/>
      <c r="P682" s="5399"/>
    </row>
    <row r="683" spans="1:16" x14ac:dyDescent="0.2">
      <c r="A683" s="5271"/>
      <c r="B683" s="2096"/>
      <c r="C683" s="5338" t="s">
        <v>2155</v>
      </c>
      <c r="D683" s="5339"/>
      <c r="E683" s="5339"/>
      <c r="F683" s="5340"/>
      <c r="G683" s="5404"/>
      <c r="H683" s="5404"/>
      <c r="I683" s="5271"/>
      <c r="J683" s="3932"/>
      <c r="K683" s="5399"/>
      <c r="L683" s="5399"/>
      <c r="M683" s="5346"/>
      <c r="N683" s="5271"/>
      <c r="O683" s="5271"/>
      <c r="P683" s="5399"/>
    </row>
    <row r="684" spans="1:16" x14ac:dyDescent="0.2">
      <c r="A684" s="2465"/>
      <c r="B684" s="1994" t="s">
        <v>2450</v>
      </c>
      <c r="C684" s="4896" t="s">
        <v>6720</v>
      </c>
      <c r="D684" s="4915"/>
      <c r="E684" s="4915"/>
      <c r="F684" s="4916"/>
      <c r="G684" s="5405"/>
      <c r="H684" s="5405"/>
      <c r="I684" s="5271"/>
      <c r="J684" s="3932"/>
      <c r="K684" s="5400"/>
      <c r="L684" s="5400"/>
      <c r="M684" s="5347"/>
      <c r="N684" s="5272"/>
      <c r="O684" s="5272"/>
      <c r="P684" s="5400"/>
    </row>
    <row r="685" spans="1:16" x14ac:dyDescent="0.2">
      <c r="A685" s="5270">
        <v>9</v>
      </c>
      <c r="B685" s="2096"/>
      <c r="C685" s="5338" t="s">
        <v>5777</v>
      </c>
      <c r="D685" s="5339"/>
      <c r="E685" s="5339"/>
      <c r="F685" s="5340"/>
      <c r="G685" s="5403">
        <v>42401</v>
      </c>
      <c r="H685" s="5403">
        <v>42428</v>
      </c>
      <c r="I685" s="5271"/>
      <c r="J685" s="3932"/>
      <c r="K685" s="5342"/>
      <c r="L685" s="5342"/>
      <c r="M685" s="5345" t="s">
        <v>10097</v>
      </c>
      <c r="N685" s="5270" t="s">
        <v>1223</v>
      </c>
      <c r="O685" s="5270" t="s">
        <v>589</v>
      </c>
      <c r="P685" s="5342"/>
    </row>
    <row r="686" spans="1:16" x14ac:dyDescent="0.2">
      <c r="A686" s="5271"/>
      <c r="B686" s="2096"/>
      <c r="C686" s="5338" t="s">
        <v>2153</v>
      </c>
      <c r="D686" s="5339"/>
      <c r="E686" s="5339"/>
      <c r="F686" s="5340"/>
      <c r="G686" s="5404"/>
      <c r="H686" s="5404"/>
      <c r="I686" s="5271"/>
      <c r="J686" s="3932"/>
      <c r="K686" s="5343"/>
      <c r="L686" s="5343"/>
      <c r="M686" s="5346"/>
      <c r="N686" s="5271"/>
      <c r="O686" s="5271"/>
      <c r="P686" s="5343"/>
    </row>
    <row r="687" spans="1:16" x14ac:dyDescent="0.2">
      <c r="A687" s="5271"/>
      <c r="B687" s="2096"/>
      <c r="C687" s="5338" t="s">
        <v>3701</v>
      </c>
      <c r="D687" s="5339"/>
      <c r="E687" s="5339"/>
      <c r="F687" s="5340"/>
      <c r="G687" s="5404"/>
      <c r="H687" s="5404"/>
      <c r="I687" s="5271"/>
      <c r="J687" s="3932"/>
      <c r="K687" s="5343"/>
      <c r="L687" s="5343"/>
      <c r="M687" s="5346"/>
      <c r="N687" s="5271"/>
      <c r="O687" s="5271"/>
      <c r="P687" s="5343"/>
    </row>
    <row r="688" spans="1:16" x14ac:dyDescent="0.2">
      <c r="A688" s="5271"/>
      <c r="B688" s="2096"/>
      <c r="C688" s="5338" t="s">
        <v>3702</v>
      </c>
      <c r="D688" s="5339"/>
      <c r="E688" s="5339"/>
      <c r="F688" s="5340"/>
      <c r="G688" s="5404"/>
      <c r="H688" s="5404"/>
      <c r="I688" s="5271"/>
      <c r="J688" s="3932"/>
      <c r="K688" s="5343"/>
      <c r="L688" s="5343"/>
      <c r="M688" s="5346"/>
      <c r="N688" s="5271"/>
      <c r="O688" s="5271"/>
      <c r="P688" s="5343"/>
    </row>
    <row r="689" spans="1:16" x14ac:dyDescent="0.2">
      <c r="A689" s="5271"/>
      <c r="B689" s="2096"/>
      <c r="C689" s="5338" t="s">
        <v>3703</v>
      </c>
      <c r="D689" s="5339"/>
      <c r="E689" s="5339"/>
      <c r="F689" s="5340"/>
      <c r="G689" s="5404"/>
      <c r="H689" s="5404"/>
      <c r="I689" s="5271"/>
      <c r="J689" s="3932"/>
      <c r="K689" s="5343"/>
      <c r="L689" s="5343"/>
      <c r="M689" s="5346"/>
      <c r="N689" s="5271"/>
      <c r="O689" s="5271"/>
      <c r="P689" s="5343"/>
    </row>
    <row r="690" spans="1:16" x14ac:dyDescent="0.2">
      <c r="A690" s="5271"/>
      <c r="B690" s="2096"/>
      <c r="C690" s="5338" t="s">
        <v>2154</v>
      </c>
      <c r="D690" s="5339"/>
      <c r="E690" s="5339"/>
      <c r="F690" s="5340"/>
      <c r="G690" s="5404"/>
      <c r="H690" s="5404"/>
      <c r="I690" s="5271"/>
      <c r="J690" s="3932"/>
      <c r="K690" s="5343"/>
      <c r="L690" s="5343"/>
      <c r="M690" s="5346"/>
      <c r="N690" s="5271"/>
      <c r="O690" s="5271"/>
      <c r="P690" s="5343"/>
    </row>
    <row r="691" spans="1:16" x14ac:dyDescent="0.2">
      <c r="A691" s="5271"/>
      <c r="B691" s="2096"/>
      <c r="C691" s="5338" t="s">
        <v>2155</v>
      </c>
      <c r="D691" s="5339"/>
      <c r="E691" s="5339"/>
      <c r="F691" s="5340"/>
      <c r="G691" s="5404"/>
      <c r="H691" s="5404"/>
      <c r="I691" s="5271"/>
      <c r="J691" s="3932"/>
      <c r="K691" s="5343"/>
      <c r="L691" s="5343"/>
      <c r="M691" s="5346"/>
      <c r="N691" s="5271"/>
      <c r="O691" s="5271"/>
      <c r="P691" s="5343"/>
    </row>
    <row r="692" spans="1:16" x14ac:dyDescent="0.2">
      <c r="A692" s="5272"/>
      <c r="B692" s="2096"/>
      <c r="C692" s="5338" t="s">
        <v>2156</v>
      </c>
      <c r="D692" s="5339"/>
      <c r="E692" s="5339"/>
      <c r="F692" s="5340"/>
      <c r="G692" s="5404"/>
      <c r="H692" s="5404"/>
      <c r="I692" s="5271"/>
      <c r="J692" s="3932"/>
      <c r="K692" s="5343"/>
      <c r="L692" s="5343"/>
      <c r="M692" s="5346"/>
      <c r="N692" s="5271"/>
      <c r="O692" s="5271"/>
      <c r="P692" s="5343"/>
    </row>
    <row r="693" spans="1:16" x14ac:dyDescent="0.2">
      <c r="A693" s="2511"/>
      <c r="B693" s="2096"/>
      <c r="C693" s="5341" t="s">
        <v>257</v>
      </c>
      <c r="D693" s="5341"/>
      <c r="E693" s="5341"/>
      <c r="F693" s="5341"/>
      <c r="G693" s="5404"/>
      <c r="H693" s="5404"/>
      <c r="I693" s="5271"/>
      <c r="J693" s="3932"/>
      <c r="K693" s="5343"/>
      <c r="L693" s="5343"/>
      <c r="M693" s="5346"/>
      <c r="N693" s="5271"/>
      <c r="O693" s="5271"/>
      <c r="P693" s="5343"/>
    </row>
    <row r="694" spans="1:16" x14ac:dyDescent="0.2">
      <c r="A694" s="2465"/>
      <c r="B694" s="1994" t="s">
        <v>2450</v>
      </c>
      <c r="C694" s="4896" t="s">
        <v>6720</v>
      </c>
      <c r="D694" s="4915"/>
      <c r="E694" s="4915"/>
      <c r="F694" s="4916"/>
      <c r="G694" s="5405"/>
      <c r="H694" s="5405"/>
      <c r="I694" s="5271"/>
      <c r="J694" s="3933"/>
      <c r="K694" s="5344"/>
      <c r="L694" s="5344"/>
      <c r="M694" s="5347"/>
      <c r="N694" s="5272"/>
      <c r="O694" s="5272"/>
      <c r="P694" s="5344"/>
    </row>
    <row r="695" spans="1:16" x14ac:dyDescent="0.2">
      <c r="A695" s="5390">
        <v>10</v>
      </c>
      <c r="B695" s="2096"/>
      <c r="C695" s="5341" t="s">
        <v>5777</v>
      </c>
      <c r="D695" s="5341"/>
      <c r="E695" s="5341"/>
      <c r="F695" s="5341"/>
      <c r="G695" s="5401">
        <v>42430</v>
      </c>
      <c r="H695" s="5401">
        <v>42460</v>
      </c>
      <c r="I695" s="5271"/>
      <c r="J695" s="3931">
        <v>5</v>
      </c>
      <c r="K695" s="5395"/>
      <c r="L695" s="5395"/>
      <c r="M695" s="5396" t="s">
        <v>10088</v>
      </c>
      <c r="N695" s="5390" t="s">
        <v>1223</v>
      </c>
      <c r="O695" s="5390" t="s">
        <v>589</v>
      </c>
      <c r="P695" s="5395"/>
    </row>
    <row r="696" spans="1:16" x14ac:dyDescent="0.2">
      <c r="A696" s="5390"/>
      <c r="B696" s="2096"/>
      <c r="C696" s="5341" t="s">
        <v>2153</v>
      </c>
      <c r="D696" s="5341"/>
      <c r="E696" s="5341"/>
      <c r="F696" s="5341"/>
      <c r="G696" s="5395"/>
      <c r="H696" s="5395"/>
      <c r="I696" s="5271"/>
      <c r="J696" s="3932"/>
      <c r="K696" s="5395"/>
      <c r="L696" s="5395"/>
      <c r="M696" s="5397"/>
      <c r="N696" s="5395"/>
      <c r="O696" s="5395"/>
      <c r="P696" s="5395"/>
    </row>
    <row r="697" spans="1:16" x14ac:dyDescent="0.2">
      <c r="A697" s="5390"/>
      <c r="B697" s="2096"/>
      <c r="C697" s="5341" t="s">
        <v>3701</v>
      </c>
      <c r="D697" s="5341"/>
      <c r="E697" s="5341"/>
      <c r="F697" s="5341"/>
      <c r="G697" s="5395"/>
      <c r="H697" s="5395"/>
      <c r="I697" s="5271"/>
      <c r="J697" s="3932"/>
      <c r="K697" s="5395"/>
      <c r="L697" s="5395"/>
      <c r="M697" s="5397"/>
      <c r="N697" s="5395"/>
      <c r="O697" s="5395"/>
      <c r="P697" s="5395"/>
    </row>
    <row r="698" spans="1:16" x14ac:dyDescent="0.2">
      <c r="A698" s="5390"/>
      <c r="B698" s="2096"/>
      <c r="C698" s="5341" t="s">
        <v>3702</v>
      </c>
      <c r="D698" s="5341"/>
      <c r="E698" s="5341"/>
      <c r="F698" s="5341"/>
      <c r="G698" s="5395"/>
      <c r="H698" s="5395"/>
      <c r="I698" s="5271"/>
      <c r="J698" s="3932"/>
      <c r="K698" s="5395"/>
      <c r="L698" s="5395"/>
      <c r="M698" s="5397"/>
      <c r="N698" s="5395"/>
      <c r="O698" s="5395"/>
      <c r="P698" s="5395"/>
    </row>
    <row r="699" spans="1:16" x14ac:dyDescent="0.2">
      <c r="A699" s="5390"/>
      <c r="B699" s="2096"/>
      <c r="C699" s="5341" t="s">
        <v>3703</v>
      </c>
      <c r="D699" s="5341"/>
      <c r="E699" s="5341"/>
      <c r="F699" s="5341"/>
      <c r="G699" s="5395"/>
      <c r="H699" s="5395"/>
      <c r="I699" s="5271"/>
      <c r="J699" s="3932"/>
      <c r="K699" s="5395"/>
      <c r="L699" s="5395"/>
      <c r="M699" s="5397"/>
      <c r="N699" s="5395"/>
      <c r="O699" s="5395"/>
      <c r="P699" s="5395"/>
    </row>
    <row r="700" spans="1:16" x14ac:dyDescent="0.2">
      <c r="A700" s="5390"/>
      <c r="B700" s="2096"/>
      <c r="C700" s="5341" t="s">
        <v>2154</v>
      </c>
      <c r="D700" s="5341"/>
      <c r="E700" s="5341"/>
      <c r="F700" s="5341"/>
      <c r="G700" s="5395"/>
      <c r="H700" s="5395"/>
      <c r="I700" s="5271"/>
      <c r="J700" s="3932"/>
      <c r="K700" s="5395"/>
      <c r="L700" s="5395"/>
      <c r="M700" s="5397"/>
      <c r="N700" s="5395"/>
      <c r="O700" s="5395"/>
      <c r="P700" s="5395"/>
    </row>
    <row r="701" spans="1:16" x14ac:dyDescent="0.2">
      <c r="A701" s="5390"/>
      <c r="B701" s="2096"/>
      <c r="C701" s="5341" t="s">
        <v>2155</v>
      </c>
      <c r="D701" s="5341"/>
      <c r="E701" s="5341"/>
      <c r="F701" s="5341"/>
      <c r="G701" s="5395"/>
      <c r="H701" s="5395"/>
      <c r="I701" s="5271"/>
      <c r="J701" s="3932"/>
      <c r="K701" s="5395"/>
      <c r="L701" s="5395"/>
      <c r="M701" s="5397"/>
      <c r="N701" s="5395"/>
      <c r="O701" s="5395"/>
      <c r="P701" s="5395"/>
    </row>
    <row r="702" spans="1:16" x14ac:dyDescent="0.2">
      <c r="A702" s="5390"/>
      <c r="B702" s="2096"/>
      <c r="C702" s="5341" t="s">
        <v>2156</v>
      </c>
      <c r="D702" s="5341"/>
      <c r="E702" s="5341"/>
      <c r="F702" s="5341"/>
      <c r="G702" s="5395"/>
      <c r="H702" s="5395"/>
      <c r="I702" s="5271"/>
      <c r="J702" s="3932"/>
      <c r="K702" s="5395"/>
      <c r="L702" s="5395"/>
      <c r="M702" s="5397"/>
      <c r="N702" s="5395"/>
      <c r="O702" s="5395"/>
      <c r="P702" s="5395"/>
    </row>
    <row r="703" spans="1:16" x14ac:dyDescent="0.2">
      <c r="A703" s="2085"/>
      <c r="B703" s="2096"/>
      <c r="C703" s="5341" t="s">
        <v>257</v>
      </c>
      <c r="D703" s="5341"/>
      <c r="E703" s="5341"/>
      <c r="F703" s="5341"/>
      <c r="G703" s="2536"/>
      <c r="H703" s="2536"/>
      <c r="I703" s="5271"/>
      <c r="J703" s="3932"/>
      <c r="K703" s="2536"/>
      <c r="L703" s="2536"/>
      <c r="M703" s="2537"/>
      <c r="N703" s="2536"/>
      <c r="O703" s="2536"/>
      <c r="P703" s="2536"/>
    </row>
    <row r="704" spans="1:16" x14ac:dyDescent="0.2">
      <c r="A704" s="2465"/>
      <c r="B704" s="1994" t="s">
        <v>2450</v>
      </c>
      <c r="C704" s="4896" t="s">
        <v>6720</v>
      </c>
      <c r="D704" s="4915"/>
      <c r="E704" s="4915"/>
      <c r="F704" s="4916"/>
      <c r="G704" s="2475"/>
      <c r="H704" s="2475"/>
      <c r="I704" s="5271"/>
      <c r="J704" s="3932"/>
      <c r="K704" s="2475"/>
      <c r="L704" s="2475"/>
      <c r="M704" s="2490"/>
      <c r="N704" s="2475"/>
      <c r="O704" s="2085"/>
      <c r="P704" s="2475"/>
    </row>
    <row r="705" spans="1:16" x14ac:dyDescent="0.2">
      <c r="A705" s="5390">
        <v>11</v>
      </c>
      <c r="B705" s="2096"/>
      <c r="C705" s="5341" t="s">
        <v>5777</v>
      </c>
      <c r="D705" s="5341"/>
      <c r="E705" s="5341"/>
      <c r="F705" s="5341"/>
      <c r="G705" s="5401">
        <v>42461</v>
      </c>
      <c r="H705" s="5401">
        <v>42490</v>
      </c>
      <c r="I705" s="5271"/>
      <c r="J705" s="3932"/>
      <c r="K705" s="5395"/>
      <c r="L705" s="5395"/>
      <c r="M705" s="5396" t="s">
        <v>10089</v>
      </c>
      <c r="N705" s="5390" t="s">
        <v>1223</v>
      </c>
      <c r="O705" s="5390" t="s">
        <v>589</v>
      </c>
      <c r="P705" s="5395"/>
    </row>
    <row r="706" spans="1:16" x14ac:dyDescent="0.2">
      <c r="A706" s="5390"/>
      <c r="B706" s="2096"/>
      <c r="C706" s="5341" t="s">
        <v>2153</v>
      </c>
      <c r="D706" s="5341"/>
      <c r="E706" s="5341"/>
      <c r="F706" s="5341"/>
      <c r="G706" s="5395"/>
      <c r="H706" s="5395"/>
      <c r="I706" s="5271"/>
      <c r="J706" s="3932"/>
      <c r="K706" s="5395"/>
      <c r="L706" s="5395"/>
      <c r="M706" s="5397"/>
      <c r="N706" s="5395"/>
      <c r="O706" s="5395"/>
      <c r="P706" s="5395"/>
    </row>
    <row r="707" spans="1:16" x14ac:dyDescent="0.2">
      <c r="A707" s="5390"/>
      <c r="B707" s="2096"/>
      <c r="C707" s="5341" t="s">
        <v>3701</v>
      </c>
      <c r="D707" s="5341"/>
      <c r="E707" s="5341"/>
      <c r="F707" s="5341"/>
      <c r="G707" s="5395"/>
      <c r="H707" s="5395"/>
      <c r="I707" s="5271"/>
      <c r="J707" s="3932"/>
      <c r="K707" s="5395"/>
      <c r="L707" s="5395"/>
      <c r="M707" s="5397"/>
      <c r="N707" s="5395"/>
      <c r="O707" s="5395"/>
      <c r="P707" s="5395"/>
    </row>
    <row r="708" spans="1:16" x14ac:dyDescent="0.2">
      <c r="A708" s="5390"/>
      <c r="B708" s="2096"/>
      <c r="C708" s="5341" t="s">
        <v>3702</v>
      </c>
      <c r="D708" s="5341"/>
      <c r="E708" s="5341"/>
      <c r="F708" s="5341"/>
      <c r="G708" s="5395"/>
      <c r="H708" s="5395"/>
      <c r="I708" s="5271"/>
      <c r="J708" s="3932"/>
      <c r="K708" s="5395"/>
      <c r="L708" s="5395"/>
      <c r="M708" s="5397"/>
      <c r="N708" s="5395"/>
      <c r="O708" s="5395"/>
      <c r="P708" s="5395"/>
    </row>
    <row r="709" spans="1:16" x14ac:dyDescent="0.2">
      <c r="A709" s="5390"/>
      <c r="B709" s="2096"/>
      <c r="C709" s="5341" t="s">
        <v>3703</v>
      </c>
      <c r="D709" s="5341"/>
      <c r="E709" s="5341"/>
      <c r="F709" s="5341"/>
      <c r="G709" s="5395"/>
      <c r="H709" s="5395"/>
      <c r="I709" s="5271"/>
      <c r="J709" s="3932"/>
      <c r="K709" s="5395"/>
      <c r="L709" s="5395"/>
      <c r="M709" s="5397"/>
      <c r="N709" s="5395"/>
      <c r="O709" s="5395"/>
      <c r="P709" s="5395"/>
    </row>
    <row r="710" spans="1:16" x14ac:dyDescent="0.2">
      <c r="A710" s="5390"/>
      <c r="B710" s="2096"/>
      <c r="C710" s="5341" t="s">
        <v>2154</v>
      </c>
      <c r="D710" s="5341"/>
      <c r="E710" s="5341"/>
      <c r="F710" s="5341"/>
      <c r="G710" s="5395"/>
      <c r="H710" s="5395"/>
      <c r="I710" s="5271"/>
      <c r="J710" s="3932"/>
      <c r="K710" s="5395"/>
      <c r="L710" s="5395"/>
      <c r="M710" s="5397"/>
      <c r="N710" s="5395"/>
      <c r="O710" s="5395"/>
      <c r="P710" s="5395"/>
    </row>
    <row r="711" spans="1:16" x14ac:dyDescent="0.2">
      <c r="A711" s="5390"/>
      <c r="B711" s="2096"/>
      <c r="C711" s="5341" t="s">
        <v>2155</v>
      </c>
      <c r="D711" s="5341"/>
      <c r="E711" s="5341"/>
      <c r="F711" s="5341"/>
      <c r="G711" s="5395"/>
      <c r="H711" s="5395"/>
      <c r="I711" s="5271"/>
      <c r="J711" s="3932"/>
      <c r="K711" s="5395"/>
      <c r="L711" s="5395"/>
      <c r="M711" s="5397"/>
      <c r="N711" s="5395"/>
      <c r="O711" s="5395"/>
      <c r="P711" s="5395"/>
    </row>
    <row r="712" spans="1:16" x14ac:dyDescent="0.2">
      <c r="A712" s="5390"/>
      <c r="B712" s="2096"/>
      <c r="C712" s="5341" t="s">
        <v>2156</v>
      </c>
      <c r="D712" s="5341"/>
      <c r="E712" s="5341"/>
      <c r="F712" s="5341"/>
      <c r="G712" s="5395"/>
      <c r="H712" s="5395"/>
      <c r="I712" s="5271"/>
      <c r="J712" s="3933"/>
      <c r="K712" s="5395"/>
      <c r="L712" s="5395"/>
      <c r="M712" s="5397"/>
      <c r="N712" s="5395"/>
      <c r="O712" s="5395"/>
      <c r="P712" s="5395"/>
    </row>
    <row r="713" spans="1:16" x14ac:dyDescent="0.2">
      <c r="A713" s="2085">
        <v>12</v>
      </c>
      <c r="B713" s="2096"/>
      <c r="C713" s="2538" t="s">
        <v>10090</v>
      </c>
      <c r="D713" s="2539"/>
      <c r="E713" s="2539"/>
      <c r="F713" s="2540"/>
      <c r="G713" s="2536">
        <v>42461</v>
      </c>
      <c r="H713" s="2536">
        <v>42726</v>
      </c>
      <c r="I713" s="5272"/>
      <c r="J713" s="2654">
        <v>6</v>
      </c>
      <c r="K713" s="2536"/>
      <c r="L713" s="2536"/>
      <c r="M713" s="2537" t="s">
        <v>10091</v>
      </c>
      <c r="N713" s="2536" t="s">
        <v>1223</v>
      </c>
      <c r="O713" s="2536" t="s">
        <v>589</v>
      </c>
      <c r="P713" s="2536"/>
    </row>
    <row r="714" spans="1:16" x14ac:dyDescent="0.2">
      <c r="A714" s="2397"/>
      <c r="B714" s="2398"/>
      <c r="C714" s="2399"/>
      <c r="D714" s="2399"/>
      <c r="E714" s="2399"/>
      <c r="F714" s="2399"/>
      <c r="G714" s="2400"/>
      <c r="H714" s="2400"/>
      <c r="I714" s="2401"/>
      <c r="J714" s="2402"/>
      <c r="K714" s="2403"/>
      <c r="L714" s="2404"/>
      <c r="M714" s="2403"/>
      <c r="N714" s="2397"/>
      <c r="O714" s="2397"/>
      <c r="P714" s="2405"/>
    </row>
    <row r="715" spans="1:16" x14ac:dyDescent="0.2">
      <c r="A715" s="2397"/>
      <c r="B715" s="2398"/>
      <c r="C715" s="2399"/>
      <c r="D715" s="2399"/>
      <c r="E715" s="2399"/>
      <c r="F715" s="2399"/>
      <c r="G715" s="2400"/>
      <c r="H715" s="2400"/>
      <c r="I715" s="2401"/>
      <c r="J715" s="2402"/>
      <c r="K715" s="2403"/>
      <c r="L715" s="2404"/>
      <c r="M715" s="2403"/>
      <c r="N715" s="2397"/>
      <c r="O715" s="2397"/>
      <c r="P715" s="2405"/>
    </row>
    <row r="716" spans="1:16" x14ac:dyDescent="0.2">
      <c r="A716" s="5402"/>
      <c r="B716" s="5402"/>
      <c r="C716" s="3845" t="s">
        <v>2859</v>
      </c>
      <c r="D716" s="3845"/>
      <c r="E716" s="3845"/>
      <c r="F716" s="3845"/>
      <c r="G716" s="3845"/>
      <c r="H716" s="3845"/>
      <c r="I716" s="3845"/>
      <c r="J716" s="3845"/>
      <c r="K716" s="3845"/>
      <c r="L716" s="3845"/>
      <c r="M716" s="3845"/>
      <c r="N716" s="3845"/>
      <c r="O716" s="5390" t="s">
        <v>2858</v>
      </c>
      <c r="P716" s="5390"/>
    </row>
    <row r="717" spans="1:16" x14ac:dyDescent="0.2">
      <c r="A717" s="5402"/>
      <c r="B717" s="5402"/>
      <c r="C717" s="3845"/>
      <c r="D717" s="3845"/>
      <c r="E717" s="3845"/>
      <c r="F717" s="3845"/>
      <c r="G717" s="3845"/>
      <c r="H717" s="3845"/>
      <c r="I717" s="3845"/>
      <c r="J717" s="3845"/>
      <c r="K717" s="3845"/>
      <c r="L717" s="3845"/>
      <c r="M717" s="3845"/>
      <c r="N717" s="3845"/>
      <c r="O717" s="5390"/>
      <c r="P717" s="5390"/>
    </row>
    <row r="718" spans="1:16" x14ac:dyDescent="0.2">
      <c r="A718" s="5402"/>
      <c r="B718" s="5402"/>
      <c r="C718" s="3845"/>
      <c r="D718" s="3845"/>
      <c r="E718" s="3845"/>
      <c r="F718" s="3845"/>
      <c r="G718" s="3845"/>
      <c r="H718" s="3845"/>
      <c r="I718" s="3845"/>
      <c r="J718" s="3845"/>
      <c r="K718" s="3845"/>
      <c r="L718" s="3845"/>
      <c r="M718" s="3845"/>
      <c r="N718" s="3845"/>
      <c r="O718" s="5390"/>
      <c r="P718" s="5390"/>
    </row>
    <row r="719" spans="1:16" x14ac:dyDescent="0.2">
      <c r="A719" s="5402"/>
      <c r="B719" s="5402"/>
      <c r="C719" s="3845"/>
      <c r="D719" s="3845"/>
      <c r="E719" s="3845"/>
      <c r="F719" s="3845"/>
      <c r="G719" s="3845"/>
      <c r="H719" s="3845"/>
      <c r="I719" s="3845"/>
      <c r="J719" s="3845"/>
      <c r="K719" s="3845"/>
      <c r="L719" s="3845"/>
      <c r="M719" s="3845"/>
      <c r="N719" s="3845"/>
      <c r="O719" s="5390"/>
      <c r="P719" s="5390"/>
    </row>
    <row r="720" spans="1:16" x14ac:dyDescent="0.2">
      <c r="A720" s="5402"/>
      <c r="B720" s="5402"/>
      <c r="C720" s="4170" t="s">
        <v>1209</v>
      </c>
      <c r="D720" s="4170"/>
      <c r="E720" s="4170"/>
      <c r="F720" s="4170"/>
      <c r="G720" s="4170"/>
      <c r="H720" s="4170"/>
      <c r="I720" s="4170"/>
      <c r="J720" s="4170"/>
      <c r="K720" s="4170"/>
      <c r="L720" s="4170"/>
      <c r="M720" s="4170"/>
      <c r="N720" s="4170"/>
      <c r="O720" s="5390" t="s">
        <v>1208</v>
      </c>
      <c r="P720" s="5390"/>
    </row>
    <row r="721" spans="1:16" x14ac:dyDescent="0.2">
      <c r="A721" s="5402"/>
      <c r="B721" s="5402"/>
      <c r="C721" s="4170"/>
      <c r="D721" s="4170"/>
      <c r="E721" s="4170"/>
      <c r="F721" s="4170"/>
      <c r="G721" s="4170"/>
      <c r="H721" s="4170"/>
      <c r="I721" s="4170"/>
      <c r="J721" s="4170"/>
      <c r="K721" s="4170"/>
      <c r="L721" s="4170"/>
      <c r="M721" s="4170"/>
      <c r="N721" s="4170"/>
      <c r="O721" s="5390"/>
      <c r="P721" s="5390"/>
    </row>
    <row r="722" spans="1:16" x14ac:dyDescent="0.2">
      <c r="A722" s="5402"/>
      <c r="B722" s="5402"/>
      <c r="C722" s="4170"/>
      <c r="D722" s="4170"/>
      <c r="E722" s="4170"/>
      <c r="F722" s="4170"/>
      <c r="G722" s="4170"/>
      <c r="H722" s="4170"/>
      <c r="I722" s="4170"/>
      <c r="J722" s="4170"/>
      <c r="K722" s="4170"/>
      <c r="L722" s="4170"/>
      <c r="M722" s="4170"/>
      <c r="N722" s="4170"/>
      <c r="O722" s="5390"/>
      <c r="P722" s="5390"/>
    </row>
    <row r="723" spans="1:16" x14ac:dyDescent="0.2">
      <c r="A723" s="5402"/>
      <c r="B723" s="5402"/>
      <c r="C723" s="4170"/>
      <c r="D723" s="4170"/>
      <c r="E723" s="4170"/>
      <c r="F723" s="4170"/>
      <c r="G723" s="4170"/>
      <c r="H723" s="4170"/>
      <c r="I723" s="4170"/>
      <c r="J723" s="4170"/>
      <c r="K723" s="4170"/>
      <c r="L723" s="4170"/>
      <c r="M723" s="4170"/>
      <c r="N723" s="4170"/>
      <c r="O723" s="5390"/>
      <c r="P723" s="5390"/>
    </row>
    <row r="724" spans="1:16" x14ac:dyDescent="0.2">
      <c r="A724" s="2530"/>
      <c r="B724" s="2098"/>
      <c r="C724" s="2098"/>
      <c r="D724" s="2098"/>
      <c r="E724" s="2098"/>
      <c r="F724" s="2098"/>
      <c r="G724" s="2098"/>
      <c r="H724" s="2098"/>
      <c r="I724" s="2098"/>
      <c r="J724" s="2086"/>
      <c r="K724" s="2098"/>
      <c r="L724" s="2098"/>
      <c r="M724" s="2098"/>
      <c r="N724" s="2098"/>
      <c r="O724" s="2098"/>
      <c r="P724" s="2098"/>
    </row>
    <row r="725" spans="1:16" x14ac:dyDescent="0.2">
      <c r="A725" s="33" t="s">
        <v>7468</v>
      </c>
      <c r="B725" s="2098"/>
      <c r="C725" s="2098"/>
      <c r="D725" s="2098"/>
      <c r="E725" s="2098"/>
      <c r="F725" s="2098"/>
      <c r="G725" s="2098"/>
      <c r="H725" s="2098"/>
      <c r="I725" s="2098"/>
      <c r="J725" s="2086"/>
      <c r="K725" s="2098"/>
      <c r="L725" s="2098"/>
      <c r="M725" s="33" t="s">
        <v>10092</v>
      </c>
      <c r="N725" s="2098"/>
      <c r="O725" s="2098"/>
      <c r="P725" s="2098"/>
    </row>
    <row r="726" spans="1:16" x14ac:dyDescent="0.2">
      <c r="A726" s="2098" t="s">
        <v>7469</v>
      </c>
      <c r="B726" s="2098"/>
      <c r="C726" s="2098"/>
      <c r="D726" s="2098"/>
      <c r="E726" s="2098"/>
      <c r="F726" s="2098"/>
      <c r="G726" s="2098"/>
      <c r="H726" s="2098"/>
      <c r="I726" s="2098"/>
      <c r="J726" s="2086"/>
      <c r="K726" s="2098"/>
      <c r="L726" s="2098"/>
      <c r="M726" s="2098"/>
      <c r="N726" s="2098"/>
      <c r="O726" s="2098"/>
      <c r="P726" s="2098"/>
    </row>
    <row r="727" spans="1:16" x14ac:dyDescent="0.2">
      <c r="A727" s="2541" t="s">
        <v>7470</v>
      </c>
      <c r="B727" s="2541"/>
      <c r="C727" s="2541"/>
      <c r="D727" s="2098"/>
      <c r="E727" s="2098"/>
      <c r="F727" s="2098"/>
      <c r="G727" s="2098"/>
      <c r="H727" s="2098"/>
      <c r="I727" s="2098"/>
      <c r="J727" s="2086"/>
      <c r="K727" s="2098"/>
      <c r="L727" s="2098"/>
      <c r="M727" s="3895" t="s">
        <v>2863</v>
      </c>
      <c r="N727" s="4217"/>
      <c r="O727" s="4217"/>
      <c r="P727" s="3896"/>
    </row>
    <row r="728" spans="1:16" x14ac:dyDescent="0.2">
      <c r="A728" s="2140" t="s">
        <v>6704</v>
      </c>
      <c r="B728" s="2541"/>
      <c r="C728" s="2541"/>
      <c r="D728" s="2098"/>
      <c r="E728" s="2098"/>
      <c r="F728" s="2098"/>
      <c r="G728" s="2098"/>
      <c r="H728" s="2098"/>
      <c r="I728" s="2098"/>
      <c r="J728" s="2086"/>
      <c r="K728" s="2098"/>
      <c r="L728" s="2098"/>
      <c r="M728" s="1980" t="s">
        <v>2860</v>
      </c>
      <c r="N728" s="1980" t="s">
        <v>2861</v>
      </c>
      <c r="O728" s="1980" t="s">
        <v>2862</v>
      </c>
      <c r="P728" s="1980" t="s">
        <v>1210</v>
      </c>
    </row>
    <row r="729" spans="1:16" x14ac:dyDescent="0.2">
      <c r="A729" s="2530"/>
      <c r="B729" s="2098"/>
      <c r="C729" s="2098"/>
      <c r="D729" s="2098"/>
      <c r="E729" s="2098"/>
      <c r="F729" s="2098"/>
      <c r="G729" s="2098"/>
      <c r="H729" s="2098"/>
      <c r="I729" s="2098"/>
      <c r="J729" s="2086"/>
      <c r="K729" s="2098"/>
      <c r="L729" s="2098"/>
      <c r="M729" s="2099">
        <v>2020</v>
      </c>
      <c r="N729" s="2099">
        <v>10</v>
      </c>
      <c r="O729" s="2099">
        <v>20</v>
      </c>
      <c r="P729" s="2099">
        <v>11</v>
      </c>
    </row>
    <row r="730" spans="1:16" x14ac:dyDescent="0.2">
      <c r="A730" s="2530"/>
      <c r="B730" s="2098"/>
      <c r="C730" s="2098"/>
      <c r="D730" s="2098"/>
      <c r="E730" s="2098"/>
      <c r="F730" s="2098"/>
      <c r="G730" s="2098"/>
      <c r="H730" s="33" t="s">
        <v>1213</v>
      </c>
      <c r="I730" s="2098"/>
      <c r="J730" s="2086"/>
      <c r="K730" s="2098"/>
      <c r="L730" s="2098"/>
      <c r="M730" s="2531"/>
      <c r="N730" s="2531"/>
      <c r="O730" s="2531"/>
      <c r="P730" s="2098"/>
    </row>
    <row r="731" spans="1:16" x14ac:dyDescent="0.2">
      <c r="A731" s="4791" t="s">
        <v>2864</v>
      </c>
      <c r="B731" s="3872" t="s">
        <v>2865</v>
      </c>
      <c r="C731" s="3880" t="s">
        <v>1212</v>
      </c>
      <c r="D731" s="3998"/>
      <c r="E731" s="3998"/>
      <c r="F731" s="3999"/>
      <c r="G731" s="3863" t="s">
        <v>2866</v>
      </c>
      <c r="H731" s="3864"/>
      <c r="I731" s="3863" t="s">
        <v>2869</v>
      </c>
      <c r="J731" s="3864"/>
      <c r="K731" s="3863" t="s">
        <v>3429</v>
      </c>
      <c r="L731" s="3864"/>
      <c r="M731" s="3872" t="s">
        <v>1211</v>
      </c>
      <c r="N731" s="3931" t="s">
        <v>2872</v>
      </c>
      <c r="O731" s="3872" t="s">
        <v>1207</v>
      </c>
      <c r="P731" s="3931" t="s">
        <v>2873</v>
      </c>
    </row>
    <row r="732" spans="1:16" x14ac:dyDescent="0.2">
      <c r="A732" s="4792"/>
      <c r="B732" s="3873"/>
      <c r="C732" s="3881"/>
      <c r="D732" s="4117"/>
      <c r="E732" s="4117"/>
      <c r="F732" s="3915"/>
      <c r="G732" s="2475" t="s">
        <v>2867</v>
      </c>
      <c r="H732" s="2475" t="s">
        <v>2868</v>
      </c>
      <c r="I732" s="2475" t="s">
        <v>2870</v>
      </c>
      <c r="J732" s="2654" t="s">
        <v>2871</v>
      </c>
      <c r="K732" s="2463" t="s">
        <v>3216</v>
      </c>
      <c r="L732" s="2463" t="s">
        <v>3217</v>
      </c>
      <c r="M732" s="3873"/>
      <c r="N732" s="3933"/>
      <c r="O732" s="3873"/>
      <c r="P732" s="3933"/>
    </row>
    <row r="733" spans="1:16" x14ac:dyDescent="0.2">
      <c r="A733" s="2099"/>
      <c r="B733" s="2488" t="s">
        <v>2453</v>
      </c>
      <c r="C733" s="4666" t="s">
        <v>2134</v>
      </c>
      <c r="D733" s="4666"/>
      <c r="E733" s="4666"/>
      <c r="F733" s="4666"/>
      <c r="G733" s="2532"/>
      <c r="H733" s="2532"/>
      <c r="I733" s="5270">
        <v>580</v>
      </c>
      <c r="J733" s="3931">
        <v>6</v>
      </c>
      <c r="K733" s="2096"/>
      <c r="L733" s="2096"/>
      <c r="M733" s="2096"/>
      <c r="N733" s="2099"/>
      <c r="O733" s="2099"/>
      <c r="P733" s="2533"/>
    </row>
    <row r="734" spans="1:16" x14ac:dyDescent="0.2">
      <c r="A734" s="2099"/>
      <c r="B734" s="2488" t="s">
        <v>2454</v>
      </c>
      <c r="C734" s="4693" t="s">
        <v>2459</v>
      </c>
      <c r="D734" s="4693"/>
      <c r="E734" s="4693"/>
      <c r="F734" s="4693"/>
      <c r="G734" s="2097"/>
      <c r="H734" s="2097"/>
      <c r="I734" s="5271"/>
      <c r="J734" s="3932"/>
      <c r="K734" s="2096"/>
      <c r="L734" s="2096"/>
      <c r="M734" s="2534"/>
      <c r="N734" s="2085"/>
      <c r="O734" s="2085"/>
      <c r="P734" s="2096"/>
    </row>
    <row r="735" spans="1:16" x14ac:dyDescent="0.2">
      <c r="A735" s="2099">
        <v>1</v>
      </c>
      <c r="B735" s="2489"/>
      <c r="C735" s="5341" t="s">
        <v>244</v>
      </c>
      <c r="D735" s="5341"/>
      <c r="E735" s="5341"/>
      <c r="F735" s="5341"/>
      <c r="G735" s="2097">
        <v>42774</v>
      </c>
      <c r="H735" s="2097">
        <v>43131</v>
      </c>
      <c r="I735" s="5271"/>
      <c r="J735" s="3932"/>
      <c r="K735" s="2096"/>
      <c r="L735" s="2096"/>
      <c r="M735" s="2534">
        <v>12</v>
      </c>
      <c r="N735" s="2504" t="s">
        <v>1223</v>
      </c>
      <c r="O735" s="2504" t="s">
        <v>589</v>
      </c>
      <c r="P735" s="2096"/>
    </row>
    <row r="736" spans="1:16" x14ac:dyDescent="0.2">
      <c r="A736" s="2099">
        <v>2</v>
      </c>
      <c r="B736" s="2096"/>
      <c r="C736" s="5341" t="s">
        <v>2138</v>
      </c>
      <c r="D736" s="5341"/>
      <c r="E736" s="5341"/>
      <c r="F736" s="5341"/>
      <c r="G736" s="2097">
        <v>42736</v>
      </c>
      <c r="H736" s="2097">
        <v>43100</v>
      </c>
      <c r="I736" s="5271"/>
      <c r="J736" s="3933"/>
      <c r="K736" s="2096"/>
      <c r="L736" s="2096"/>
      <c r="M736" s="2534">
        <v>127</v>
      </c>
      <c r="N736" s="2504" t="s">
        <v>1223</v>
      </c>
      <c r="O736" s="2504" t="s">
        <v>589</v>
      </c>
      <c r="P736" s="2096"/>
    </row>
    <row r="737" spans="1:16" x14ac:dyDescent="0.2">
      <c r="A737" s="2099">
        <v>3</v>
      </c>
      <c r="B737" s="2538"/>
      <c r="C737" s="5341" t="s">
        <v>10093</v>
      </c>
      <c r="D737" s="5341"/>
      <c r="E737" s="5341"/>
      <c r="F737" s="5341"/>
      <c r="G737" s="2095">
        <v>42736</v>
      </c>
      <c r="H737" s="2095">
        <v>43100</v>
      </c>
      <c r="I737" s="5271"/>
      <c r="J737" s="3931">
        <v>7</v>
      </c>
      <c r="K737" s="2096"/>
      <c r="L737" s="2096"/>
      <c r="M737" s="2534">
        <v>24</v>
      </c>
      <c r="N737" s="2504" t="s">
        <v>1223</v>
      </c>
      <c r="O737" s="2504" t="s">
        <v>589</v>
      </c>
      <c r="P737" s="2096"/>
    </row>
    <row r="738" spans="1:16" x14ac:dyDescent="0.2">
      <c r="A738" s="2099">
        <v>4</v>
      </c>
      <c r="B738" s="2538"/>
      <c r="C738" s="5326" t="s">
        <v>10094</v>
      </c>
      <c r="D738" s="5327"/>
      <c r="E738" s="5327"/>
      <c r="F738" s="5328"/>
      <c r="G738" s="2095">
        <v>42799</v>
      </c>
      <c r="H738" s="2095">
        <v>42958</v>
      </c>
      <c r="I738" s="5271"/>
      <c r="J738" s="3932"/>
      <c r="K738" s="2096"/>
      <c r="L738" s="2096"/>
      <c r="M738" s="2534">
        <v>4</v>
      </c>
      <c r="N738" s="2504" t="s">
        <v>1223</v>
      </c>
      <c r="O738" s="2504" t="s">
        <v>589</v>
      </c>
      <c r="P738" s="2096"/>
    </row>
    <row r="739" spans="1:16" x14ac:dyDescent="0.2">
      <c r="A739" s="2099">
        <v>5</v>
      </c>
      <c r="B739" s="2538"/>
      <c r="C739" s="5341" t="s">
        <v>1110</v>
      </c>
      <c r="D739" s="5341"/>
      <c r="E739" s="5341"/>
      <c r="F739" s="5341"/>
      <c r="G739" s="2097">
        <v>42856</v>
      </c>
      <c r="H739" s="2097">
        <v>43100</v>
      </c>
      <c r="I739" s="5271"/>
      <c r="J739" s="3932"/>
      <c r="K739" s="2096"/>
      <c r="L739" s="2096"/>
      <c r="M739" s="2534">
        <v>22</v>
      </c>
      <c r="N739" s="2504" t="s">
        <v>1223</v>
      </c>
      <c r="O739" s="2504" t="s">
        <v>589</v>
      </c>
      <c r="P739" s="2489" t="s">
        <v>1213</v>
      </c>
    </row>
    <row r="740" spans="1:16" x14ac:dyDescent="0.2">
      <c r="A740" s="2099">
        <v>6</v>
      </c>
      <c r="B740" s="2096"/>
      <c r="C740" s="5341" t="s">
        <v>2141</v>
      </c>
      <c r="D740" s="5341"/>
      <c r="E740" s="5341"/>
      <c r="F740" s="5341"/>
      <c r="G740" s="2097">
        <v>42781</v>
      </c>
      <c r="H740" s="2097">
        <v>43008</v>
      </c>
      <c r="I740" s="5272"/>
      <c r="J740" s="3933"/>
      <c r="K740" s="2096" t="s">
        <v>1280</v>
      </c>
      <c r="L740" s="2096"/>
      <c r="M740" s="2534" t="s">
        <v>10099</v>
      </c>
      <c r="N740" s="2504" t="s">
        <v>1223</v>
      </c>
      <c r="O740" s="2504" t="s">
        <v>589</v>
      </c>
      <c r="P740" s="2096"/>
    </row>
    <row r="741" spans="1:16" x14ac:dyDescent="0.2">
      <c r="A741" s="2099">
        <v>7</v>
      </c>
      <c r="B741" s="2096"/>
      <c r="C741" s="5341" t="s">
        <v>2141</v>
      </c>
      <c r="D741" s="5341"/>
      <c r="E741" s="5341"/>
      <c r="F741" s="5341"/>
      <c r="G741" s="2097">
        <v>43008</v>
      </c>
      <c r="H741" s="2097">
        <v>43100</v>
      </c>
      <c r="I741" s="4974">
        <v>581</v>
      </c>
      <c r="J741" s="2665">
        <v>1</v>
      </c>
      <c r="K741" s="2096" t="s">
        <v>1281</v>
      </c>
      <c r="L741" s="2096"/>
      <c r="M741" s="2534" t="s">
        <v>10100</v>
      </c>
      <c r="N741" s="2504" t="s">
        <v>1223</v>
      </c>
      <c r="O741" s="2504" t="s">
        <v>589</v>
      </c>
      <c r="P741" s="2096"/>
    </row>
    <row r="742" spans="1:16" x14ac:dyDescent="0.2">
      <c r="A742" s="2099">
        <v>8</v>
      </c>
      <c r="B742" s="2096"/>
      <c r="C742" s="5326" t="s">
        <v>10095</v>
      </c>
      <c r="D742" s="5327"/>
      <c r="E742" s="5327"/>
      <c r="F742" s="5328"/>
      <c r="G742" s="2097">
        <v>42737</v>
      </c>
      <c r="H742" s="2097">
        <v>42916</v>
      </c>
      <c r="I742" s="4975"/>
      <c r="J742" s="4974">
        <v>2</v>
      </c>
      <c r="K742" s="2096"/>
      <c r="L742" s="2096"/>
      <c r="M742" s="2534">
        <v>12</v>
      </c>
      <c r="N742" s="2504" t="s">
        <v>1223</v>
      </c>
      <c r="O742" s="2504" t="s">
        <v>589</v>
      </c>
      <c r="P742" s="2096"/>
    </row>
    <row r="743" spans="1:16" x14ac:dyDescent="0.2">
      <c r="A743" s="2099">
        <v>9</v>
      </c>
      <c r="B743" s="2096"/>
      <c r="C743" s="5326" t="s">
        <v>1098</v>
      </c>
      <c r="D743" s="5327"/>
      <c r="E743" s="5327"/>
      <c r="F743" s="5328"/>
      <c r="G743" s="2097">
        <v>43061</v>
      </c>
      <c r="H743" s="2097">
        <v>43061</v>
      </c>
      <c r="I743" s="4975"/>
      <c r="J743" s="4975"/>
      <c r="K743" s="2096"/>
      <c r="L743" s="2096"/>
      <c r="M743" s="2534">
        <v>17</v>
      </c>
      <c r="N743" s="2504" t="s">
        <v>1223</v>
      </c>
      <c r="O743" s="2504" t="s">
        <v>589</v>
      </c>
      <c r="P743" s="2096" t="s">
        <v>10096</v>
      </c>
    </row>
    <row r="744" spans="1:16" x14ac:dyDescent="0.2">
      <c r="A744" s="2099"/>
      <c r="B744" s="1994" t="s">
        <v>2450</v>
      </c>
      <c r="C744" s="4896" t="s">
        <v>6720</v>
      </c>
      <c r="D744" s="4915"/>
      <c r="E744" s="4915"/>
      <c r="F744" s="4916"/>
      <c r="G744" s="2532"/>
      <c r="H744" s="2532"/>
      <c r="I744" s="4975"/>
      <c r="J744" s="4975"/>
      <c r="K744" s="2096"/>
      <c r="L744" s="2096"/>
      <c r="M744" s="2144"/>
      <c r="N744" s="2085"/>
      <c r="O744" s="2085"/>
      <c r="P744" s="2096"/>
    </row>
    <row r="745" spans="1:16" x14ac:dyDescent="0.2">
      <c r="A745" s="2099"/>
      <c r="B745" s="2096"/>
      <c r="C745" s="5341"/>
      <c r="D745" s="5341"/>
      <c r="E745" s="5341"/>
      <c r="F745" s="5341"/>
      <c r="G745" s="2532"/>
      <c r="H745" s="2532"/>
      <c r="I745" s="4975"/>
      <c r="J745" s="4975"/>
      <c r="K745" s="2077"/>
      <c r="L745" s="2077"/>
      <c r="M745" s="2144"/>
      <c r="N745" s="2085"/>
      <c r="O745" s="2085"/>
      <c r="P745" s="2077"/>
    </row>
    <row r="746" spans="1:16" x14ac:dyDescent="0.2">
      <c r="A746" s="5270">
        <v>10</v>
      </c>
      <c r="B746" s="2096"/>
      <c r="C746" s="5338" t="s">
        <v>5777</v>
      </c>
      <c r="D746" s="5339"/>
      <c r="E746" s="5339"/>
      <c r="F746" s="5340"/>
      <c r="G746" s="5270" t="s">
        <v>2099</v>
      </c>
      <c r="H746" s="5270" t="s">
        <v>272</v>
      </c>
      <c r="I746" s="4975"/>
      <c r="J746" s="4975"/>
      <c r="K746" s="5398"/>
      <c r="L746" s="5398"/>
      <c r="M746" s="5270">
        <v>116</v>
      </c>
      <c r="N746" s="5390" t="s">
        <v>1223</v>
      </c>
      <c r="O746" s="5390" t="s">
        <v>589</v>
      </c>
      <c r="P746" s="5395"/>
    </row>
    <row r="747" spans="1:16" x14ac:dyDescent="0.2">
      <c r="A747" s="5271"/>
      <c r="B747" s="2096"/>
      <c r="C747" s="5338" t="s">
        <v>2153</v>
      </c>
      <c r="D747" s="5339"/>
      <c r="E747" s="5339"/>
      <c r="F747" s="5340"/>
      <c r="G747" s="5271"/>
      <c r="H747" s="5271"/>
      <c r="I747" s="4975"/>
      <c r="J747" s="4975"/>
      <c r="K747" s="5399"/>
      <c r="L747" s="5399"/>
      <c r="M747" s="5271"/>
      <c r="N747" s="5390"/>
      <c r="O747" s="5390"/>
      <c r="P747" s="5395"/>
    </row>
    <row r="748" spans="1:16" x14ac:dyDescent="0.2">
      <c r="A748" s="5271"/>
      <c r="B748" s="2096"/>
      <c r="C748" s="5338" t="s">
        <v>3701</v>
      </c>
      <c r="D748" s="5339"/>
      <c r="E748" s="5339"/>
      <c r="F748" s="5340"/>
      <c r="G748" s="5271"/>
      <c r="H748" s="5271"/>
      <c r="I748" s="4975"/>
      <c r="J748" s="4975"/>
      <c r="K748" s="5399"/>
      <c r="L748" s="5399"/>
      <c r="M748" s="5271"/>
      <c r="N748" s="5390"/>
      <c r="O748" s="5390"/>
      <c r="P748" s="5395"/>
    </row>
    <row r="749" spans="1:16" x14ac:dyDescent="0.2">
      <c r="A749" s="5271"/>
      <c r="B749" s="2096"/>
      <c r="C749" s="5338" t="s">
        <v>3702</v>
      </c>
      <c r="D749" s="5339"/>
      <c r="E749" s="5339"/>
      <c r="F749" s="5340"/>
      <c r="G749" s="5271"/>
      <c r="H749" s="5271"/>
      <c r="I749" s="4975"/>
      <c r="J749" s="4975"/>
      <c r="K749" s="5399"/>
      <c r="L749" s="5399"/>
      <c r="M749" s="5271"/>
      <c r="N749" s="5390"/>
      <c r="O749" s="5390"/>
      <c r="P749" s="5395"/>
    </row>
    <row r="750" spans="1:16" x14ac:dyDescent="0.2">
      <c r="A750" s="5271"/>
      <c r="B750" s="2096"/>
      <c r="C750" s="5338" t="s">
        <v>3703</v>
      </c>
      <c r="D750" s="5339"/>
      <c r="E750" s="5339"/>
      <c r="F750" s="5340"/>
      <c r="G750" s="5271"/>
      <c r="H750" s="5271"/>
      <c r="I750" s="4975"/>
      <c r="J750" s="4975"/>
      <c r="K750" s="5399"/>
      <c r="L750" s="5399"/>
      <c r="M750" s="5271"/>
      <c r="N750" s="5390"/>
      <c r="O750" s="5390"/>
      <c r="P750" s="5395"/>
    </row>
    <row r="751" spans="1:16" x14ac:dyDescent="0.2">
      <c r="A751" s="5271"/>
      <c r="B751" s="2096"/>
      <c r="C751" s="5338" t="s">
        <v>2154</v>
      </c>
      <c r="D751" s="5339"/>
      <c r="E751" s="5339"/>
      <c r="F751" s="5340"/>
      <c r="G751" s="5271"/>
      <c r="H751" s="5271"/>
      <c r="I751" s="4975"/>
      <c r="J751" s="4975"/>
      <c r="K751" s="5399"/>
      <c r="L751" s="5399"/>
      <c r="M751" s="5271"/>
      <c r="N751" s="5390"/>
      <c r="O751" s="5390"/>
      <c r="P751" s="5395"/>
    </row>
    <row r="752" spans="1:16" x14ac:dyDescent="0.2">
      <c r="A752" s="5271"/>
      <c r="B752" s="2096"/>
      <c r="C752" s="5338" t="s">
        <v>2155</v>
      </c>
      <c r="D752" s="5339"/>
      <c r="E752" s="5339"/>
      <c r="F752" s="5340"/>
      <c r="G752" s="5271"/>
      <c r="H752" s="5271"/>
      <c r="I752" s="4975"/>
      <c r="J752" s="4975"/>
      <c r="K752" s="5399"/>
      <c r="L752" s="5399"/>
      <c r="M752" s="5271"/>
      <c r="N752" s="5390"/>
      <c r="O752" s="5390"/>
      <c r="P752" s="5395"/>
    </row>
    <row r="753" spans="1:16" x14ac:dyDescent="0.2">
      <c r="A753" s="5272"/>
      <c r="B753" s="2552"/>
      <c r="C753" s="5341" t="s">
        <v>257</v>
      </c>
      <c r="D753" s="5341"/>
      <c r="E753" s="5341"/>
      <c r="F753" s="5341"/>
      <c r="G753" s="5272"/>
      <c r="H753" s="5272"/>
      <c r="I753" s="4976"/>
      <c r="J753" s="4976"/>
      <c r="K753" s="5400"/>
      <c r="L753" s="5400"/>
      <c r="M753" s="5272"/>
      <c r="N753" s="5390"/>
      <c r="O753" s="5390"/>
      <c r="P753" s="5395"/>
    </row>
    <row r="754" spans="1:16" s="2145" customFormat="1" x14ac:dyDescent="0.2">
      <c r="A754" s="2557"/>
      <c r="B754" s="2568"/>
      <c r="C754" s="2568"/>
      <c r="D754" s="2568"/>
      <c r="E754" s="2568"/>
      <c r="F754" s="2568"/>
      <c r="G754" s="2557"/>
      <c r="H754" s="2557"/>
      <c r="I754" s="2346"/>
      <c r="J754" s="2163"/>
      <c r="K754" s="2558"/>
      <c r="L754" s="2558"/>
      <c r="M754" s="2557"/>
      <c r="N754" s="2557"/>
      <c r="O754" s="2557"/>
      <c r="P754" s="2558"/>
    </row>
    <row r="755" spans="1:16" s="2145" customFormat="1" x14ac:dyDescent="0.2">
      <c r="A755" s="2557"/>
      <c r="B755" s="2568"/>
      <c r="C755" s="2568"/>
      <c r="D755" s="2568"/>
      <c r="E755" s="2568"/>
      <c r="F755" s="2568"/>
      <c r="G755" s="2557"/>
      <c r="H755" s="2557"/>
      <c r="I755" s="2346"/>
      <c r="J755" s="2163"/>
      <c r="K755" s="2558"/>
      <c r="L755" s="2558"/>
      <c r="M755" s="2557"/>
      <c r="N755" s="2557"/>
      <c r="O755" s="2557"/>
      <c r="P755" s="2558"/>
    </row>
    <row r="756" spans="1:16" s="2145" customFormat="1" x14ac:dyDescent="0.2">
      <c r="A756" s="3860"/>
      <c r="B756" s="3860"/>
      <c r="C756" s="3860"/>
      <c r="D756" s="3845" t="s">
        <v>2859</v>
      </c>
      <c r="E756" s="3845"/>
      <c r="F756" s="3845"/>
      <c r="G756" s="3845"/>
      <c r="H756" s="3845"/>
      <c r="I756" s="3845"/>
      <c r="J756" s="3845"/>
      <c r="K756" s="3845"/>
      <c r="L756" s="3845"/>
      <c r="M756" s="3845"/>
      <c r="N756" s="3845"/>
      <c r="O756" s="3845"/>
      <c r="P756" s="2543" t="s">
        <v>1611</v>
      </c>
    </row>
    <row r="757" spans="1:16" s="2145" customFormat="1" ht="15.75" x14ac:dyDescent="0.2">
      <c r="A757" s="3860"/>
      <c r="B757" s="3860"/>
      <c r="C757" s="3860"/>
      <c r="D757" s="3853" t="s">
        <v>6611</v>
      </c>
      <c r="E757" s="3853"/>
      <c r="F757" s="3853"/>
      <c r="G757" s="3853"/>
      <c r="H757" s="3853"/>
      <c r="I757" s="3853"/>
      <c r="J757" s="3853"/>
      <c r="K757" s="3853"/>
      <c r="L757" s="3853"/>
      <c r="M757" s="3853"/>
      <c r="N757" s="3853"/>
      <c r="O757" s="3853"/>
      <c r="P757" s="2550" t="s">
        <v>4297</v>
      </c>
    </row>
    <row r="758" spans="1:16" s="2145" customFormat="1" ht="15.75" x14ac:dyDescent="0.2">
      <c r="A758" s="3860"/>
      <c r="B758" s="3860"/>
      <c r="C758" s="3860"/>
      <c r="D758" s="3930" t="s">
        <v>1209</v>
      </c>
      <c r="E758" s="3930"/>
      <c r="F758" s="3930"/>
      <c r="G758" s="3930"/>
      <c r="H758" s="3930"/>
      <c r="I758" s="3930"/>
      <c r="J758" s="3930"/>
      <c r="K758" s="3930"/>
      <c r="L758" s="3930"/>
      <c r="M758" s="3930"/>
      <c r="N758" s="3930"/>
      <c r="O758" s="3930"/>
      <c r="P758" s="2550" t="s">
        <v>6612</v>
      </c>
    </row>
    <row r="759" spans="1:16" s="2145" customFormat="1" x14ac:dyDescent="0.2">
      <c r="A759" s="2547"/>
      <c r="B759" s="2547"/>
      <c r="C759" s="2547"/>
      <c r="D759" s="2547"/>
      <c r="E759" s="2547"/>
      <c r="F759" s="2547"/>
      <c r="G759" s="2547"/>
      <c r="H759" s="2547"/>
      <c r="I759" s="2547"/>
      <c r="J759" s="2645"/>
      <c r="K759" s="2547"/>
      <c r="L759" s="2547"/>
      <c r="M759" s="2547"/>
      <c r="N759" s="2547"/>
      <c r="O759" s="2547"/>
      <c r="P759" s="2547"/>
    </row>
    <row r="760" spans="1:16" s="2145" customFormat="1" x14ac:dyDescent="0.2">
      <c r="A760" s="2547" t="s">
        <v>757</v>
      </c>
      <c r="B760" s="2547"/>
      <c r="C760" s="2547"/>
      <c r="D760" s="2547"/>
      <c r="E760" s="2547"/>
      <c r="F760" s="2547"/>
      <c r="G760" s="2547"/>
      <c r="H760" s="2547"/>
      <c r="I760" s="2547"/>
      <c r="J760" s="2645"/>
      <c r="K760" s="2547"/>
      <c r="L760" s="2547"/>
      <c r="M760" s="33" t="s">
        <v>5759</v>
      </c>
      <c r="N760" s="33"/>
      <c r="O760" s="2556"/>
      <c r="P760" s="2547"/>
    </row>
    <row r="761" spans="1:16" x14ac:dyDescent="0.2">
      <c r="A761" s="2547" t="s">
        <v>5760</v>
      </c>
      <c r="B761" s="2547"/>
      <c r="C761" s="2547"/>
      <c r="D761" s="2547"/>
      <c r="E761" s="2547"/>
      <c r="F761" s="2547"/>
      <c r="G761" s="2547"/>
      <c r="H761" s="2547"/>
      <c r="I761" s="2547" t="s">
        <v>3666</v>
      </c>
      <c r="K761" s="2547"/>
      <c r="L761" s="2547"/>
      <c r="M761" s="2547"/>
      <c r="N761" s="2547"/>
      <c r="O761" s="2547"/>
      <c r="P761" s="2547"/>
    </row>
    <row r="762" spans="1:16" x14ac:dyDescent="0.2">
      <c r="A762" s="2570" t="s">
        <v>5761</v>
      </c>
      <c r="B762" s="2570"/>
      <c r="C762" s="2570"/>
      <c r="D762" s="2547"/>
      <c r="E762" s="2547"/>
      <c r="F762" s="2547"/>
      <c r="G762" s="2547"/>
      <c r="H762" s="2547"/>
      <c r="I762" s="2547" t="s">
        <v>5762</v>
      </c>
      <c r="K762" s="2547"/>
      <c r="L762" s="2547"/>
      <c r="M762" s="4137" t="s">
        <v>2863</v>
      </c>
      <c r="N762" s="4138"/>
      <c r="O762" s="4138"/>
      <c r="P762" s="4139"/>
    </row>
    <row r="763" spans="1:16" x14ac:dyDescent="0.2">
      <c r="A763" s="33" t="s">
        <v>10101</v>
      </c>
      <c r="B763" s="2547"/>
      <c r="C763" s="2547"/>
      <c r="D763" s="2547"/>
      <c r="E763" s="2547"/>
      <c r="F763" s="2547"/>
      <c r="G763" s="2547"/>
      <c r="H763" s="2547"/>
      <c r="I763" s="2547"/>
      <c r="K763" s="2547"/>
      <c r="L763" s="2547"/>
      <c r="M763" s="1980" t="s">
        <v>2860</v>
      </c>
      <c r="N763" s="1980" t="s">
        <v>2861</v>
      </c>
      <c r="O763" s="1980" t="s">
        <v>2862</v>
      </c>
      <c r="P763" s="2544" t="s">
        <v>1210</v>
      </c>
    </row>
    <row r="764" spans="1:16" x14ac:dyDescent="0.2">
      <c r="A764" s="2547"/>
      <c r="B764" s="2547"/>
      <c r="C764" s="2547"/>
      <c r="D764" s="2547"/>
      <c r="E764" s="2547"/>
      <c r="F764" s="2547"/>
      <c r="G764" s="2547"/>
      <c r="H764" s="2547"/>
      <c r="I764" s="2547"/>
      <c r="K764" s="2547"/>
      <c r="L764" s="2547"/>
      <c r="M764" s="1980">
        <v>2020</v>
      </c>
      <c r="N764" s="1980">
        <v>11</v>
      </c>
      <c r="O764" s="1980">
        <v>20</v>
      </c>
      <c r="P764" s="2572">
        <v>11</v>
      </c>
    </row>
    <row r="765" spans="1:16" x14ac:dyDescent="0.2">
      <c r="A765" s="33"/>
      <c r="B765" s="2547"/>
      <c r="C765" s="2547"/>
      <c r="D765" s="2547"/>
      <c r="E765" s="2547"/>
      <c r="F765" s="2547"/>
      <c r="G765" s="2547"/>
      <c r="H765" s="2547"/>
      <c r="I765" s="2547"/>
      <c r="K765" s="2547"/>
      <c r="L765" s="2545"/>
      <c r="M765" s="2545"/>
      <c r="N765" s="2545"/>
      <c r="O765" s="2545"/>
      <c r="P765" s="2547"/>
    </row>
    <row r="766" spans="1:16" x14ac:dyDescent="0.2">
      <c r="A766" s="3845" t="s">
        <v>2864</v>
      </c>
      <c r="B766" s="3845" t="s">
        <v>2865</v>
      </c>
      <c r="C766" s="3845" t="s">
        <v>1212</v>
      </c>
      <c r="D766" s="3845"/>
      <c r="E766" s="3845"/>
      <c r="F766" s="3845"/>
      <c r="G766" s="3845" t="s">
        <v>2866</v>
      </c>
      <c r="H766" s="3845"/>
      <c r="I766" s="3858" t="s">
        <v>2869</v>
      </c>
      <c r="J766" s="3858"/>
      <c r="K766" s="3858"/>
      <c r="L766" s="3858"/>
      <c r="M766" s="3857" t="s">
        <v>1211</v>
      </c>
      <c r="N766" s="4140" t="s">
        <v>2872</v>
      </c>
      <c r="O766" s="4140" t="s">
        <v>1207</v>
      </c>
      <c r="P766" s="3858" t="s">
        <v>2873</v>
      </c>
    </row>
    <row r="767" spans="1:16" x14ac:dyDescent="0.2">
      <c r="A767" s="3845"/>
      <c r="B767" s="3845"/>
      <c r="C767" s="3845"/>
      <c r="D767" s="3845"/>
      <c r="E767" s="3845"/>
      <c r="F767" s="3845"/>
      <c r="G767" s="2546" t="s">
        <v>2867</v>
      </c>
      <c r="H767" s="2546" t="s">
        <v>2868</v>
      </c>
      <c r="I767" s="2542" t="s">
        <v>2870</v>
      </c>
      <c r="J767" s="2643" t="s">
        <v>2871</v>
      </c>
      <c r="K767" s="2542" t="s">
        <v>4319</v>
      </c>
      <c r="L767" s="2542" t="s">
        <v>4320</v>
      </c>
      <c r="M767" s="3857"/>
      <c r="N767" s="4141"/>
      <c r="O767" s="4141"/>
      <c r="P767" s="3858"/>
    </row>
    <row r="768" spans="1:16" x14ac:dyDescent="0.2">
      <c r="A768" s="1980"/>
      <c r="B768" s="2549" t="s">
        <v>1324</v>
      </c>
      <c r="C768" s="4666" t="s">
        <v>2503</v>
      </c>
      <c r="D768" s="4666"/>
      <c r="E768" s="4666"/>
      <c r="F768" s="4666"/>
      <c r="G768" s="2549"/>
      <c r="H768" s="2549"/>
      <c r="I768" s="4198">
        <v>581</v>
      </c>
      <c r="J768" s="4198">
        <v>3</v>
      </c>
      <c r="K768" s="1181"/>
      <c r="L768" s="1181"/>
      <c r="M768" s="2548"/>
      <c r="N768" s="1181"/>
      <c r="O768" s="1181"/>
      <c r="P768" s="1181"/>
    </row>
    <row r="769" spans="1:16" x14ac:dyDescent="0.2">
      <c r="A769" s="1980">
        <v>1</v>
      </c>
      <c r="B769" s="2549" t="s">
        <v>3667</v>
      </c>
      <c r="C769" s="4834" t="s">
        <v>3668</v>
      </c>
      <c r="D769" s="4834"/>
      <c r="E769" s="4834"/>
      <c r="F769" s="4834"/>
      <c r="G769" s="2095">
        <v>42745</v>
      </c>
      <c r="H769" s="2095">
        <v>43069</v>
      </c>
      <c r="I769" s="4199"/>
      <c r="J769" s="4199"/>
      <c r="K769" s="1181"/>
      <c r="L769" s="1181"/>
      <c r="M769" s="2548">
        <v>94</v>
      </c>
      <c r="N769" s="1181" t="s">
        <v>1223</v>
      </c>
      <c r="O769" s="1181" t="s">
        <v>589</v>
      </c>
      <c r="P769" s="1181"/>
    </row>
    <row r="770" spans="1:16" x14ac:dyDescent="0.2">
      <c r="A770" s="1980">
        <v>2</v>
      </c>
      <c r="B770" s="2549" t="s">
        <v>3667</v>
      </c>
      <c r="C770" s="4834" t="s">
        <v>3668</v>
      </c>
      <c r="D770" s="4834"/>
      <c r="E770" s="4834"/>
      <c r="F770" s="4834"/>
      <c r="G770" s="2095">
        <v>43165</v>
      </c>
      <c r="H770" s="2095">
        <v>43249</v>
      </c>
      <c r="I770" s="4199"/>
      <c r="J770" s="4199"/>
      <c r="K770" s="1181"/>
      <c r="L770" s="1181"/>
      <c r="M770" s="2548">
        <v>33</v>
      </c>
      <c r="N770" s="1181" t="s">
        <v>1223</v>
      </c>
      <c r="O770" s="1181" t="s">
        <v>589</v>
      </c>
      <c r="P770" s="1181"/>
    </row>
    <row r="771" spans="1:16" x14ac:dyDescent="0.2">
      <c r="A771" s="1980"/>
      <c r="B771" s="2549" t="s">
        <v>1321</v>
      </c>
      <c r="C771" s="4826" t="s">
        <v>2837</v>
      </c>
      <c r="D771" s="4827"/>
      <c r="E771" s="4827"/>
      <c r="F771" s="4828"/>
      <c r="G771" s="2095"/>
      <c r="H771" s="2095"/>
      <c r="I771" s="4199"/>
      <c r="J771" s="4199"/>
      <c r="K771" s="1181"/>
      <c r="L771" s="1181"/>
      <c r="M771" s="2548"/>
      <c r="N771" s="1181"/>
      <c r="O771" s="1181"/>
      <c r="P771" s="1181"/>
    </row>
    <row r="772" spans="1:16" x14ac:dyDescent="0.2">
      <c r="A772" s="1980">
        <v>3</v>
      </c>
      <c r="B772" s="2549" t="s">
        <v>3670</v>
      </c>
      <c r="C772" s="4834" t="s">
        <v>3671</v>
      </c>
      <c r="D772" s="4834"/>
      <c r="E772" s="4834"/>
      <c r="F772" s="4834"/>
      <c r="G772" s="2095">
        <v>42799</v>
      </c>
      <c r="H772" s="2095">
        <v>43045</v>
      </c>
      <c r="I772" s="4199"/>
      <c r="J772" s="4199"/>
      <c r="K772" s="1181"/>
      <c r="L772" s="1181"/>
      <c r="M772" s="2548">
        <v>36</v>
      </c>
      <c r="N772" s="1181" t="s">
        <v>1223</v>
      </c>
      <c r="O772" s="1181" t="s">
        <v>589</v>
      </c>
      <c r="P772" s="1181"/>
    </row>
    <row r="773" spans="1:16" x14ac:dyDescent="0.2">
      <c r="A773" s="1980">
        <v>4</v>
      </c>
      <c r="B773" s="2549" t="s">
        <v>3670</v>
      </c>
      <c r="C773" s="4834" t="s">
        <v>3671</v>
      </c>
      <c r="D773" s="4834"/>
      <c r="E773" s="4834"/>
      <c r="F773" s="4834"/>
      <c r="G773" s="2095">
        <v>43174</v>
      </c>
      <c r="H773" s="2095">
        <v>43250</v>
      </c>
      <c r="I773" s="4199"/>
      <c r="J773" s="4200"/>
      <c r="K773" s="1181"/>
      <c r="L773" s="1181"/>
      <c r="M773" s="2548">
        <v>51</v>
      </c>
      <c r="N773" s="1181" t="s">
        <v>1223</v>
      </c>
      <c r="O773" s="1181" t="s">
        <v>589</v>
      </c>
      <c r="P773" s="1181"/>
    </row>
    <row r="774" spans="1:16" x14ac:dyDescent="0.2">
      <c r="A774" s="1980">
        <v>5</v>
      </c>
      <c r="B774" s="2549" t="s">
        <v>391</v>
      </c>
      <c r="C774" s="5106" t="s">
        <v>1215</v>
      </c>
      <c r="D774" s="5107"/>
      <c r="E774" s="5107"/>
      <c r="F774" s="5108"/>
      <c r="G774" s="2095">
        <v>42757</v>
      </c>
      <c r="H774" s="2095">
        <v>43076</v>
      </c>
      <c r="I774" s="4199"/>
      <c r="J774" s="2658">
        <v>4</v>
      </c>
      <c r="K774" s="1181"/>
      <c r="L774" s="1181"/>
      <c r="M774" s="2548">
        <v>207</v>
      </c>
      <c r="N774" s="1181" t="s">
        <v>1223</v>
      </c>
      <c r="O774" s="1181" t="s">
        <v>589</v>
      </c>
      <c r="P774" s="1181"/>
    </row>
    <row r="775" spans="1:16" x14ac:dyDescent="0.2">
      <c r="A775" s="1980">
        <v>6</v>
      </c>
      <c r="B775" s="2549" t="s">
        <v>391</v>
      </c>
      <c r="C775" s="5106" t="s">
        <v>1215</v>
      </c>
      <c r="D775" s="5107"/>
      <c r="E775" s="5107"/>
      <c r="F775" s="5108"/>
      <c r="G775" s="2095">
        <v>43164</v>
      </c>
      <c r="H775" s="2095">
        <v>43446</v>
      </c>
      <c r="I775" s="4199"/>
      <c r="J775" s="4198">
        <v>5</v>
      </c>
      <c r="K775" s="1181"/>
      <c r="L775" s="1181"/>
      <c r="M775" s="2548">
        <v>122</v>
      </c>
      <c r="N775" s="1181" t="s">
        <v>1223</v>
      </c>
      <c r="O775" s="1181" t="s">
        <v>589</v>
      </c>
      <c r="P775" s="1181"/>
    </row>
    <row r="776" spans="1:16" x14ac:dyDescent="0.2">
      <c r="A776" s="1980">
        <v>7</v>
      </c>
      <c r="B776" s="2549" t="s">
        <v>393</v>
      </c>
      <c r="C776" s="4834" t="s">
        <v>3673</v>
      </c>
      <c r="D776" s="4834"/>
      <c r="E776" s="4834"/>
      <c r="F776" s="4834"/>
      <c r="G776" s="2095">
        <v>42864</v>
      </c>
      <c r="H776" s="2095">
        <v>43021</v>
      </c>
      <c r="I776" s="4199"/>
      <c r="J776" s="4199"/>
      <c r="K776" s="1181"/>
      <c r="L776" s="1181"/>
      <c r="M776" s="2548">
        <v>23</v>
      </c>
      <c r="N776" s="1181" t="s">
        <v>1223</v>
      </c>
      <c r="O776" s="1181" t="s">
        <v>589</v>
      </c>
      <c r="P776" s="2137"/>
    </row>
    <row r="777" spans="1:16" x14ac:dyDescent="0.2">
      <c r="A777" s="1980">
        <v>8</v>
      </c>
      <c r="B777" s="2549" t="s">
        <v>393</v>
      </c>
      <c r="C777" s="4834" t="s">
        <v>3673</v>
      </c>
      <c r="D777" s="4834"/>
      <c r="E777" s="4834"/>
      <c r="F777" s="4834"/>
      <c r="G777" s="2095">
        <v>43200</v>
      </c>
      <c r="H777" s="2095">
        <v>43465</v>
      </c>
      <c r="I777" s="4199"/>
      <c r="J777" s="4199"/>
      <c r="K777" s="1181"/>
      <c r="L777" s="1181"/>
      <c r="M777" s="2548">
        <v>18</v>
      </c>
      <c r="N777" s="1181" t="s">
        <v>1223</v>
      </c>
      <c r="O777" s="1181" t="s">
        <v>589</v>
      </c>
      <c r="P777" s="2137"/>
    </row>
    <row r="778" spans="1:16" x14ac:dyDescent="0.2">
      <c r="A778" s="1980">
        <v>9</v>
      </c>
      <c r="B778" s="2549" t="s">
        <v>395</v>
      </c>
      <c r="C778" s="2553" t="s">
        <v>6617</v>
      </c>
      <c r="D778" s="2554"/>
      <c r="E778" s="2554"/>
      <c r="F778" s="2555"/>
      <c r="G778" s="2095">
        <v>42772</v>
      </c>
      <c r="H778" s="2095">
        <v>42772</v>
      </c>
      <c r="I778" s="4199"/>
      <c r="J778" s="4199"/>
      <c r="K778" s="1181"/>
      <c r="L778" s="1181"/>
      <c r="M778" s="2548">
        <v>4</v>
      </c>
      <c r="N778" s="1181" t="s">
        <v>1223</v>
      </c>
      <c r="O778" s="1181" t="s">
        <v>589</v>
      </c>
      <c r="P778" s="2137"/>
    </row>
    <row r="779" spans="1:16" x14ac:dyDescent="0.2">
      <c r="A779" s="1980">
        <v>10</v>
      </c>
      <c r="B779" s="2549" t="s">
        <v>395</v>
      </c>
      <c r="C779" s="2553" t="s">
        <v>6617</v>
      </c>
      <c r="D779" s="2554"/>
      <c r="E779" s="2554"/>
      <c r="F779" s="2555"/>
      <c r="G779" s="2095">
        <v>43207</v>
      </c>
      <c r="H779" s="2095">
        <v>43207</v>
      </c>
      <c r="I779" s="4199"/>
      <c r="J779" s="4199"/>
      <c r="K779" s="1181"/>
      <c r="L779" s="1181"/>
      <c r="M779" s="2548">
        <v>5</v>
      </c>
      <c r="N779" s="1181" t="s">
        <v>1223</v>
      </c>
      <c r="O779" s="1181" t="s">
        <v>589</v>
      </c>
      <c r="P779" s="2137"/>
    </row>
    <row r="780" spans="1:16" x14ac:dyDescent="0.2">
      <c r="A780" s="1980">
        <v>11</v>
      </c>
      <c r="B780" s="2549" t="s">
        <v>392</v>
      </c>
      <c r="C780" s="5106" t="s">
        <v>1221</v>
      </c>
      <c r="D780" s="5107"/>
      <c r="E780" s="5107"/>
      <c r="F780" s="5108"/>
      <c r="G780" s="2095">
        <v>42765</v>
      </c>
      <c r="H780" s="2095">
        <v>43098</v>
      </c>
      <c r="I780" s="4199"/>
      <c r="J780" s="4200"/>
      <c r="K780" s="1181"/>
      <c r="L780" s="1181"/>
      <c r="M780" s="2548">
        <v>18</v>
      </c>
      <c r="N780" s="1181" t="s">
        <v>1223</v>
      </c>
      <c r="O780" s="1181" t="s">
        <v>589</v>
      </c>
      <c r="P780" s="1181"/>
    </row>
    <row r="781" spans="1:16" x14ac:dyDescent="0.2">
      <c r="A781" s="1980">
        <v>12</v>
      </c>
      <c r="B781" s="2549" t="s">
        <v>440</v>
      </c>
      <c r="C781" s="4834" t="s">
        <v>3684</v>
      </c>
      <c r="D781" s="4834"/>
      <c r="E781" s="4834"/>
      <c r="F781" s="4834"/>
      <c r="G781" s="2095">
        <v>42743</v>
      </c>
      <c r="H781" s="2095">
        <v>43098</v>
      </c>
      <c r="I781" s="4199"/>
      <c r="J781" s="4198">
        <v>6</v>
      </c>
      <c r="K781" s="1181"/>
      <c r="L781" s="1181"/>
      <c r="M781" s="2548">
        <v>127</v>
      </c>
      <c r="N781" s="1181" t="s">
        <v>1223</v>
      </c>
      <c r="O781" s="1181" t="s">
        <v>589</v>
      </c>
      <c r="P781" s="1181"/>
    </row>
    <row r="782" spans="1:16" x14ac:dyDescent="0.2">
      <c r="A782" s="1980">
        <v>13</v>
      </c>
      <c r="B782" s="2549" t="s">
        <v>440</v>
      </c>
      <c r="C782" s="4834" t="s">
        <v>3684</v>
      </c>
      <c r="D782" s="4834"/>
      <c r="E782" s="4834"/>
      <c r="F782" s="4834"/>
      <c r="G782" s="2095">
        <v>43209</v>
      </c>
      <c r="H782" s="2095">
        <v>43403</v>
      </c>
      <c r="I782" s="4199"/>
      <c r="J782" s="4199"/>
      <c r="K782" s="1181"/>
      <c r="L782" s="1181"/>
      <c r="M782" s="2548">
        <v>33</v>
      </c>
      <c r="N782" s="1181" t="s">
        <v>1223</v>
      </c>
      <c r="O782" s="1181" t="s">
        <v>589</v>
      </c>
      <c r="P782" s="1181"/>
    </row>
    <row r="783" spans="1:16" x14ac:dyDescent="0.2">
      <c r="A783" s="1980"/>
      <c r="B783" s="2551" t="s">
        <v>1726</v>
      </c>
      <c r="C783" s="5139" t="s">
        <v>1323</v>
      </c>
      <c r="D783" s="5140"/>
      <c r="E783" s="5140"/>
      <c r="F783" s="5141"/>
      <c r="G783" s="2095"/>
      <c r="H783" s="2095"/>
      <c r="I783" s="4199"/>
      <c r="J783" s="4199"/>
      <c r="K783" s="2137"/>
      <c r="L783" s="2137"/>
      <c r="M783" s="2569"/>
      <c r="N783" s="2137"/>
      <c r="O783" s="2137"/>
      <c r="P783" s="2137"/>
    </row>
    <row r="784" spans="1:16" x14ac:dyDescent="0.2">
      <c r="A784" s="1980">
        <v>14</v>
      </c>
      <c r="B784" s="2551" t="s">
        <v>1741</v>
      </c>
      <c r="C784" s="5142" t="s">
        <v>5767</v>
      </c>
      <c r="D784" s="5142"/>
      <c r="E784" s="5142"/>
      <c r="F784" s="5142"/>
      <c r="G784" s="2095">
        <v>42736</v>
      </c>
      <c r="H784" s="2095">
        <v>43465</v>
      </c>
      <c r="I784" s="4200"/>
      <c r="J784" s="4200"/>
      <c r="K784" s="2137"/>
      <c r="L784" s="2137"/>
      <c r="M784" s="2569">
        <v>7</v>
      </c>
      <c r="N784" s="1181" t="s">
        <v>1223</v>
      </c>
      <c r="O784" s="1181" t="s">
        <v>589</v>
      </c>
      <c r="P784" s="2137"/>
    </row>
    <row r="785" spans="1:16" x14ac:dyDescent="0.2">
      <c r="A785" s="2557"/>
      <c r="B785" s="2568"/>
      <c r="C785" s="2568"/>
      <c r="D785" s="2568"/>
      <c r="E785" s="2568"/>
      <c r="F785" s="2568"/>
      <c r="G785" s="2557"/>
      <c r="H785" s="2557"/>
      <c r="I785" s="2346"/>
      <c r="J785" s="2163"/>
      <c r="K785" s="2558"/>
      <c r="L785" s="2558"/>
      <c r="M785" s="2557"/>
      <c r="N785" s="2557"/>
      <c r="O785" s="2557"/>
      <c r="P785" s="2558"/>
    </row>
    <row r="786" spans="1:16" x14ac:dyDescent="0.2">
      <c r="A786" s="3860"/>
      <c r="B786" s="3860"/>
      <c r="C786" s="3860"/>
      <c r="D786" s="3845" t="s">
        <v>2859</v>
      </c>
      <c r="E786" s="3845"/>
      <c r="F786" s="3845"/>
      <c r="G786" s="3845"/>
      <c r="H786" s="3845"/>
      <c r="I786" s="3845"/>
      <c r="J786" s="3845"/>
      <c r="K786" s="3845"/>
      <c r="L786" s="3845"/>
      <c r="M786" s="3845"/>
      <c r="N786" s="3845"/>
      <c r="O786" s="3845"/>
      <c r="P786" s="2567" t="s">
        <v>4296</v>
      </c>
    </row>
    <row r="787" spans="1:16" ht="15.75" x14ac:dyDescent="0.2">
      <c r="A787" s="3860"/>
      <c r="B787" s="3860"/>
      <c r="C787" s="3860"/>
      <c r="D787" s="3853" t="s">
        <v>6611</v>
      </c>
      <c r="E787" s="3853"/>
      <c r="F787" s="3853"/>
      <c r="G787" s="3853"/>
      <c r="H787" s="3853"/>
      <c r="I787" s="3853"/>
      <c r="J787" s="3853"/>
      <c r="K787" s="3853"/>
      <c r="L787" s="3853"/>
      <c r="M787" s="3853"/>
      <c r="N787" s="3853"/>
      <c r="O787" s="3853"/>
      <c r="P787" s="2567" t="s">
        <v>4297</v>
      </c>
    </row>
    <row r="788" spans="1:16" ht="24" customHeight="1" x14ac:dyDescent="0.2">
      <c r="A788" s="3860"/>
      <c r="B788" s="3860"/>
      <c r="C788" s="3860"/>
      <c r="D788" s="3930" t="s">
        <v>1209</v>
      </c>
      <c r="E788" s="3930"/>
      <c r="F788" s="3930"/>
      <c r="G788" s="3930"/>
      <c r="H788" s="3930"/>
      <c r="I788" s="3930"/>
      <c r="J788" s="3930"/>
      <c r="K788" s="3930"/>
      <c r="L788" s="3930"/>
      <c r="M788" s="3930"/>
      <c r="N788" s="3930"/>
      <c r="O788" s="3930"/>
      <c r="P788" s="2567" t="s">
        <v>6612</v>
      </c>
    </row>
    <row r="789" spans="1:16" x14ac:dyDescent="0.2">
      <c r="A789" s="2564"/>
      <c r="B789" s="2564"/>
      <c r="C789" s="2564"/>
      <c r="D789" s="2564"/>
      <c r="E789" s="2564"/>
      <c r="F789" s="2564"/>
      <c r="G789" s="2564"/>
      <c r="H789" s="2564"/>
      <c r="I789" s="2564"/>
      <c r="K789" s="2564"/>
      <c r="L789" s="2564"/>
      <c r="M789" s="2564"/>
      <c r="N789" s="2564"/>
      <c r="O789" s="2564"/>
      <c r="P789" s="2564"/>
    </row>
    <row r="790" spans="1:16" x14ac:dyDescent="0.2">
      <c r="A790" s="33" t="s">
        <v>10102</v>
      </c>
      <c r="B790" s="2564"/>
      <c r="C790" s="2564"/>
      <c r="D790" s="2564"/>
      <c r="E790" s="2564"/>
      <c r="F790" s="2564"/>
      <c r="G790" s="2564"/>
      <c r="H790" s="2564"/>
      <c r="I790" s="2564"/>
      <c r="K790" s="2564"/>
      <c r="L790" s="2564"/>
      <c r="M790" s="33" t="s">
        <v>10103</v>
      </c>
      <c r="N790" s="2564"/>
      <c r="O790" s="2564"/>
      <c r="P790" s="2564"/>
    </row>
    <row r="791" spans="1:16" x14ac:dyDescent="0.2">
      <c r="A791" s="33" t="s">
        <v>10104</v>
      </c>
      <c r="B791" s="2564"/>
      <c r="C791" s="2564"/>
      <c r="D791" s="2564"/>
      <c r="E791" s="2564"/>
      <c r="F791" s="2564"/>
      <c r="G791" s="2564"/>
      <c r="H791" s="2564"/>
      <c r="I791" s="33" t="s">
        <v>10105</v>
      </c>
      <c r="K791" s="2564"/>
      <c r="L791" s="2564"/>
      <c r="M791" s="2564"/>
      <c r="N791" s="2564"/>
      <c r="O791" s="2564"/>
      <c r="P791" s="2564"/>
    </row>
    <row r="792" spans="1:16" x14ac:dyDescent="0.2">
      <c r="A792" s="2418" t="s">
        <v>10106</v>
      </c>
      <c r="B792" s="2573"/>
      <c r="C792" s="2573"/>
      <c r="D792" s="2573"/>
      <c r="E792" s="2564"/>
      <c r="F792" s="2564"/>
      <c r="G792" s="2564"/>
      <c r="H792" s="2564"/>
      <c r="I792" s="33" t="s">
        <v>10107</v>
      </c>
      <c r="K792" s="2564"/>
      <c r="L792" s="2564"/>
      <c r="M792" s="4137" t="s">
        <v>2863</v>
      </c>
      <c r="N792" s="4138"/>
      <c r="O792" s="4138"/>
      <c r="P792" s="4139"/>
    </row>
    <row r="793" spans="1:16" x14ac:dyDescent="0.2">
      <c r="A793" s="33" t="s">
        <v>10108</v>
      </c>
      <c r="B793" s="2564"/>
      <c r="C793" s="2564"/>
      <c r="D793" s="2564"/>
      <c r="E793" s="2564"/>
      <c r="F793" s="2564"/>
      <c r="G793" s="2564"/>
      <c r="H793" s="2564"/>
      <c r="I793" s="2564"/>
      <c r="K793" s="2564"/>
      <c r="L793" s="2564"/>
      <c r="M793" s="1980" t="s">
        <v>2860</v>
      </c>
      <c r="N793" s="1980" t="s">
        <v>2861</v>
      </c>
      <c r="O793" s="1980" t="s">
        <v>2862</v>
      </c>
      <c r="P793" s="2559" t="s">
        <v>1210</v>
      </c>
    </row>
    <row r="794" spans="1:16" x14ac:dyDescent="0.2">
      <c r="A794" s="2564"/>
      <c r="B794" s="2564"/>
      <c r="C794" s="2564"/>
      <c r="D794" s="2564"/>
      <c r="E794" s="2564"/>
      <c r="F794" s="2564"/>
      <c r="G794" s="2564"/>
      <c r="H794" s="2564"/>
      <c r="I794" s="2564"/>
      <c r="K794" s="2564"/>
      <c r="L794" s="2564"/>
      <c r="M794" s="2560">
        <v>2020</v>
      </c>
      <c r="N794" s="2560">
        <v>11</v>
      </c>
      <c r="O794" s="2560">
        <v>20</v>
      </c>
      <c r="P794" s="2560">
        <v>11</v>
      </c>
    </row>
    <row r="795" spans="1:16" x14ac:dyDescent="0.2">
      <c r="A795" s="2564"/>
      <c r="B795" s="2564"/>
      <c r="C795" s="2564"/>
      <c r="D795" s="2564"/>
      <c r="E795" s="2564"/>
      <c r="F795" s="2564"/>
      <c r="G795" s="2564"/>
      <c r="H795" s="2564"/>
      <c r="I795" s="2564"/>
      <c r="K795" s="2564"/>
      <c r="L795" s="2561"/>
      <c r="M795" s="2561"/>
      <c r="N795" s="2561"/>
      <c r="O795" s="2561"/>
      <c r="P795" s="2564"/>
    </row>
    <row r="796" spans="1:16" x14ac:dyDescent="0.2">
      <c r="A796" s="3845" t="s">
        <v>2864</v>
      </c>
      <c r="B796" s="3845" t="s">
        <v>2865</v>
      </c>
      <c r="C796" s="3845" t="s">
        <v>1212</v>
      </c>
      <c r="D796" s="3845"/>
      <c r="E796" s="3845"/>
      <c r="F796" s="3845"/>
      <c r="G796" s="3845" t="s">
        <v>2866</v>
      </c>
      <c r="H796" s="3845"/>
      <c r="I796" s="4170" t="s">
        <v>2869</v>
      </c>
      <c r="J796" s="4170"/>
      <c r="K796" s="4170"/>
      <c r="L796" s="4170"/>
      <c r="M796" s="3845" t="s">
        <v>1211</v>
      </c>
      <c r="N796" s="3858" t="s">
        <v>2872</v>
      </c>
      <c r="O796" s="3996" t="s">
        <v>1207</v>
      </c>
      <c r="P796" s="3858" t="s">
        <v>2873</v>
      </c>
    </row>
    <row r="797" spans="1:16" x14ac:dyDescent="0.2">
      <c r="A797" s="3845"/>
      <c r="B797" s="3845"/>
      <c r="C797" s="3845"/>
      <c r="D797" s="3845"/>
      <c r="E797" s="3845"/>
      <c r="F797" s="3845"/>
      <c r="G797" s="2562" t="s">
        <v>2867</v>
      </c>
      <c r="H797" s="2562" t="s">
        <v>2868</v>
      </c>
      <c r="I797" s="2562" t="s">
        <v>2870</v>
      </c>
      <c r="J797" s="2650" t="s">
        <v>2871</v>
      </c>
      <c r="K797" s="2562" t="s">
        <v>4319</v>
      </c>
      <c r="L797" s="2562" t="s">
        <v>4320</v>
      </c>
      <c r="M797" s="3845"/>
      <c r="N797" s="3858"/>
      <c r="O797" s="3996"/>
      <c r="P797" s="3858"/>
    </row>
    <row r="798" spans="1:16" x14ac:dyDescent="0.2">
      <c r="A798" s="2563"/>
      <c r="B798" s="2565" t="s">
        <v>3722</v>
      </c>
      <c r="C798" s="4666" t="s">
        <v>1388</v>
      </c>
      <c r="D798" s="4666"/>
      <c r="E798" s="4666"/>
      <c r="F798" s="4666"/>
      <c r="G798" s="2563"/>
      <c r="H798" s="2563"/>
      <c r="I798" s="4035"/>
      <c r="J798" s="2641"/>
      <c r="K798" s="2563"/>
      <c r="L798" s="2563"/>
      <c r="M798" s="2563"/>
      <c r="N798" s="2563"/>
      <c r="O798" s="2563"/>
      <c r="P798" s="2563"/>
    </row>
    <row r="799" spans="1:16" x14ac:dyDescent="0.2">
      <c r="A799" s="2563">
        <v>1</v>
      </c>
      <c r="B799" s="2566" t="s">
        <v>9358</v>
      </c>
      <c r="C799" s="5143" t="s">
        <v>2744</v>
      </c>
      <c r="D799" s="3936"/>
      <c r="E799" s="3936"/>
      <c r="F799" s="3936"/>
      <c r="G799" s="1998">
        <v>42736</v>
      </c>
      <c r="H799" s="1998">
        <v>43100</v>
      </c>
      <c r="I799" s="4035"/>
      <c r="J799" s="4031">
        <v>7</v>
      </c>
      <c r="K799" s="2563"/>
      <c r="L799" s="2563"/>
      <c r="M799" s="2563">
        <v>89</v>
      </c>
      <c r="N799" s="2566" t="s">
        <v>621</v>
      </c>
      <c r="O799" s="2566" t="s">
        <v>596</v>
      </c>
      <c r="P799" s="2563"/>
    </row>
    <row r="800" spans="1:16" x14ac:dyDescent="0.2">
      <c r="A800" s="2563"/>
      <c r="B800" s="2566"/>
      <c r="C800" s="5112"/>
      <c r="D800" s="5113"/>
      <c r="E800" s="5113"/>
      <c r="F800" s="5114"/>
      <c r="G800" s="1998"/>
      <c r="H800" s="1998"/>
      <c r="I800" s="4035"/>
      <c r="J800" s="4035"/>
      <c r="K800" s="2563"/>
      <c r="L800" s="2563"/>
      <c r="M800" s="2563"/>
      <c r="N800" s="2566"/>
      <c r="O800" s="2566"/>
      <c r="P800" s="2563"/>
    </row>
    <row r="801" spans="1:16" x14ac:dyDescent="0.2">
      <c r="A801" s="2563"/>
      <c r="B801" s="2565" t="s">
        <v>9352</v>
      </c>
      <c r="C801" s="5267" t="s">
        <v>2527</v>
      </c>
      <c r="D801" s="5267"/>
      <c r="E801" s="5267"/>
      <c r="F801" s="5267"/>
      <c r="G801" s="2563"/>
      <c r="H801" s="2563"/>
      <c r="I801" s="4035"/>
      <c r="J801" s="4035"/>
      <c r="K801" s="2563"/>
      <c r="L801" s="2563"/>
      <c r="M801" s="2563"/>
      <c r="N801" s="2563"/>
      <c r="O801" s="2563"/>
      <c r="P801" s="2563"/>
    </row>
    <row r="802" spans="1:16" x14ac:dyDescent="0.2">
      <c r="A802" s="2563">
        <v>2</v>
      </c>
      <c r="B802" s="2566" t="s">
        <v>9360</v>
      </c>
      <c r="C802" s="5143" t="s">
        <v>2757</v>
      </c>
      <c r="D802" s="3936"/>
      <c r="E802" s="3936"/>
      <c r="F802" s="3936"/>
      <c r="G802" s="1998">
        <v>42736</v>
      </c>
      <c r="H802" s="1998">
        <v>43100</v>
      </c>
      <c r="I802" s="3941"/>
      <c r="J802" s="3941"/>
      <c r="K802" s="2563"/>
      <c r="L802" s="2563"/>
      <c r="M802" s="2563">
        <v>107</v>
      </c>
      <c r="N802" s="2566" t="s">
        <v>621</v>
      </c>
      <c r="O802" s="2566" t="s">
        <v>596</v>
      </c>
      <c r="P802" s="2563"/>
    </row>
    <row r="803" spans="1:16" x14ac:dyDescent="0.2">
      <c r="A803" s="2563">
        <v>3</v>
      </c>
      <c r="B803" s="2566" t="s">
        <v>9353</v>
      </c>
      <c r="C803" s="3936" t="s">
        <v>9362</v>
      </c>
      <c r="D803" s="3936"/>
      <c r="E803" s="3936"/>
      <c r="F803" s="3936"/>
      <c r="G803" s="1998">
        <v>43101</v>
      </c>
      <c r="H803" s="1998">
        <v>43465</v>
      </c>
      <c r="I803" s="4031">
        <v>582</v>
      </c>
      <c r="J803" s="2641">
        <v>1</v>
      </c>
      <c r="K803" s="2563"/>
      <c r="L803" s="2563"/>
      <c r="M803" s="2563">
        <v>107</v>
      </c>
      <c r="N803" s="2563" t="s">
        <v>621</v>
      </c>
      <c r="O803" s="2566" t="s">
        <v>596</v>
      </c>
      <c r="P803" s="2563"/>
    </row>
    <row r="804" spans="1:16" x14ac:dyDescent="0.2">
      <c r="A804" s="2563">
        <v>4</v>
      </c>
      <c r="B804" s="2566" t="s">
        <v>9353</v>
      </c>
      <c r="C804" s="3935" t="s">
        <v>10109</v>
      </c>
      <c r="D804" s="3935"/>
      <c r="E804" s="3935"/>
      <c r="F804" s="3935"/>
      <c r="G804" s="1998">
        <v>43101</v>
      </c>
      <c r="H804" s="1998">
        <v>43281</v>
      </c>
      <c r="I804" s="4035"/>
      <c r="J804" s="2641">
        <v>2</v>
      </c>
      <c r="K804" s="2563"/>
      <c r="L804" s="2563" t="s">
        <v>1314</v>
      </c>
      <c r="M804" s="31" t="s">
        <v>9266</v>
      </c>
      <c r="N804" s="2563" t="s">
        <v>621</v>
      </c>
      <c r="O804" s="2566" t="s">
        <v>596</v>
      </c>
      <c r="P804" s="2563" t="s">
        <v>10111</v>
      </c>
    </row>
    <row r="805" spans="1:16" ht="25.5" x14ac:dyDescent="0.2">
      <c r="A805" s="2563">
        <v>5</v>
      </c>
      <c r="B805" s="2577" t="s">
        <v>9353</v>
      </c>
      <c r="C805" s="3935" t="s">
        <v>10109</v>
      </c>
      <c r="D805" s="3935"/>
      <c r="E805" s="3935"/>
      <c r="F805" s="3935"/>
      <c r="G805" s="1998">
        <v>43101</v>
      </c>
      <c r="H805" s="1998">
        <v>43465</v>
      </c>
      <c r="I805" s="4035"/>
      <c r="J805" s="2641">
        <v>3</v>
      </c>
      <c r="K805" s="2563"/>
      <c r="L805" s="2563" t="s">
        <v>1315</v>
      </c>
      <c r="M805" s="31" t="s">
        <v>10112</v>
      </c>
      <c r="N805" s="2563" t="s">
        <v>621</v>
      </c>
      <c r="O805" s="2563" t="s">
        <v>596</v>
      </c>
      <c r="P805" s="1985" t="s">
        <v>10114</v>
      </c>
    </row>
    <row r="806" spans="1:16" s="2576" customFormat="1" x14ac:dyDescent="0.2">
      <c r="A806" s="2575">
        <v>6</v>
      </c>
      <c r="B806" s="2577" t="s">
        <v>9353</v>
      </c>
      <c r="C806" s="3935" t="s">
        <v>10109</v>
      </c>
      <c r="D806" s="3935"/>
      <c r="E806" s="3935"/>
      <c r="F806" s="3935"/>
      <c r="G806" s="1998">
        <v>43101</v>
      </c>
      <c r="H806" s="1998">
        <v>43465</v>
      </c>
      <c r="I806" s="4035"/>
      <c r="J806" s="2641">
        <v>4</v>
      </c>
      <c r="K806" s="2575"/>
      <c r="L806" s="2575" t="s">
        <v>1316</v>
      </c>
      <c r="M806" s="31" t="s">
        <v>10113</v>
      </c>
      <c r="N806" s="2575" t="s">
        <v>621</v>
      </c>
      <c r="O806" s="2575" t="s">
        <v>596</v>
      </c>
      <c r="P806" s="2575" t="s">
        <v>10115</v>
      </c>
    </row>
    <row r="807" spans="1:16" x14ac:dyDescent="0.2">
      <c r="A807" s="2563"/>
      <c r="B807" s="2565" t="s">
        <v>9363</v>
      </c>
      <c r="C807" s="4666" t="s">
        <v>2759</v>
      </c>
      <c r="D807" s="4666"/>
      <c r="E807" s="4666"/>
      <c r="F807" s="4666"/>
      <c r="G807" s="2563"/>
      <c r="H807" s="2563"/>
      <c r="I807" s="4035"/>
      <c r="J807" s="2641"/>
      <c r="K807" s="2563"/>
      <c r="L807" s="2563"/>
      <c r="M807" s="2563"/>
      <c r="N807" s="2563"/>
      <c r="O807" s="2563"/>
      <c r="P807" s="2563"/>
    </row>
    <row r="808" spans="1:16" x14ac:dyDescent="0.2">
      <c r="A808" s="2574">
        <v>7</v>
      </c>
      <c r="B808" s="2566" t="s">
        <v>9364</v>
      </c>
      <c r="C808" s="5143" t="s">
        <v>10110</v>
      </c>
      <c r="D808" s="3936"/>
      <c r="E808" s="3936"/>
      <c r="F808" s="3936"/>
      <c r="G808" s="1998">
        <v>43131</v>
      </c>
      <c r="H808" s="1998">
        <v>43131</v>
      </c>
      <c r="I808" s="4035"/>
      <c r="J808" s="2641">
        <v>5</v>
      </c>
      <c r="K808" s="2563"/>
      <c r="L808" s="2563"/>
      <c r="M808" s="31" t="s">
        <v>10116</v>
      </c>
      <c r="N808" s="2566" t="s">
        <v>621</v>
      </c>
      <c r="O808" s="2566" t="s">
        <v>596</v>
      </c>
      <c r="P808" s="2563" t="s">
        <v>10118</v>
      </c>
    </row>
    <row r="809" spans="1:16" ht="15" customHeight="1" x14ac:dyDescent="0.2">
      <c r="A809" s="2578">
        <v>8</v>
      </c>
      <c r="B809" s="2577" t="s">
        <v>9364</v>
      </c>
      <c r="C809" s="5143" t="s">
        <v>10110</v>
      </c>
      <c r="D809" s="3936"/>
      <c r="E809" s="3936"/>
      <c r="F809" s="3936"/>
      <c r="G809" s="1998">
        <v>43131</v>
      </c>
      <c r="H809" s="1998">
        <v>43222</v>
      </c>
      <c r="I809" s="4035"/>
      <c r="J809" s="2641">
        <v>6</v>
      </c>
      <c r="K809" s="2575"/>
      <c r="L809" s="2575"/>
      <c r="M809" s="31" t="s">
        <v>10121</v>
      </c>
      <c r="N809" s="2577" t="s">
        <v>621</v>
      </c>
      <c r="O809" s="2577" t="s">
        <v>596</v>
      </c>
      <c r="P809" s="2575" t="s">
        <v>10117</v>
      </c>
    </row>
    <row r="810" spans="1:16" s="2571" customFormat="1" ht="15" customHeight="1" x14ac:dyDescent="0.2">
      <c r="A810" s="2578">
        <v>9</v>
      </c>
      <c r="B810" s="2577" t="s">
        <v>9364</v>
      </c>
      <c r="C810" s="5143" t="s">
        <v>10110</v>
      </c>
      <c r="D810" s="3936"/>
      <c r="E810" s="3936"/>
      <c r="F810" s="3936"/>
      <c r="G810" s="1998">
        <v>43222</v>
      </c>
      <c r="H810" s="1998">
        <v>43222</v>
      </c>
      <c r="I810" s="3941"/>
      <c r="J810" s="2641">
        <v>7</v>
      </c>
      <c r="K810" s="2575"/>
      <c r="L810" s="2575"/>
      <c r="M810" s="31" t="s">
        <v>10119</v>
      </c>
      <c r="N810" s="2577" t="s">
        <v>621</v>
      </c>
      <c r="O810" s="2577" t="s">
        <v>596</v>
      </c>
      <c r="P810" s="2575" t="s">
        <v>10120</v>
      </c>
    </row>
    <row r="811" spans="1:16" s="2571" customFormat="1" ht="15" customHeight="1" x14ac:dyDescent="0.2">
      <c r="A811" s="2578">
        <v>10</v>
      </c>
      <c r="B811" s="2577" t="s">
        <v>9364</v>
      </c>
      <c r="C811" s="5143" t="s">
        <v>10110</v>
      </c>
      <c r="D811" s="3936"/>
      <c r="E811" s="3936"/>
      <c r="F811" s="3936"/>
      <c r="G811" s="1998">
        <v>43222</v>
      </c>
      <c r="H811" s="1998">
        <v>43222</v>
      </c>
      <c r="I811" s="4031">
        <v>583</v>
      </c>
      <c r="J811" s="2641">
        <v>1</v>
      </c>
      <c r="K811" s="2575"/>
      <c r="L811" s="2575"/>
      <c r="M811" s="31" t="s">
        <v>10123</v>
      </c>
      <c r="N811" s="2577" t="s">
        <v>621</v>
      </c>
      <c r="O811" s="2577" t="s">
        <v>596</v>
      </c>
      <c r="P811" s="2575" t="s">
        <v>10122</v>
      </c>
    </row>
    <row r="812" spans="1:16" s="2571" customFormat="1" ht="15" customHeight="1" x14ac:dyDescent="0.2">
      <c r="A812" s="2578">
        <v>11</v>
      </c>
      <c r="B812" s="2577" t="s">
        <v>9364</v>
      </c>
      <c r="C812" s="5143" t="s">
        <v>10110</v>
      </c>
      <c r="D812" s="3936"/>
      <c r="E812" s="3936"/>
      <c r="F812" s="3936"/>
      <c r="G812" s="1998">
        <v>43222</v>
      </c>
      <c r="H812" s="1998">
        <v>43251</v>
      </c>
      <c r="I812" s="4035"/>
      <c r="J812" s="2641">
        <v>2</v>
      </c>
      <c r="K812" s="2575"/>
      <c r="L812" s="2575"/>
      <c r="M812" s="31" t="s">
        <v>10124</v>
      </c>
      <c r="N812" s="2577" t="s">
        <v>621</v>
      </c>
      <c r="O812" s="2577" t="s">
        <v>596</v>
      </c>
      <c r="P812" s="2579" t="s">
        <v>10125</v>
      </c>
    </row>
    <row r="813" spans="1:16" s="2571" customFormat="1" ht="15" customHeight="1" x14ac:dyDescent="0.2">
      <c r="A813" s="2578">
        <v>12</v>
      </c>
      <c r="B813" s="2577" t="s">
        <v>9364</v>
      </c>
      <c r="C813" s="5143" t="s">
        <v>10110</v>
      </c>
      <c r="D813" s="3936"/>
      <c r="E813" s="3936"/>
      <c r="F813" s="3936"/>
      <c r="G813" s="1998">
        <v>43251</v>
      </c>
      <c r="H813" s="1998">
        <v>43265</v>
      </c>
      <c r="I813" s="4035"/>
      <c r="J813" s="2641">
        <v>3</v>
      </c>
      <c r="K813" s="2575"/>
      <c r="L813" s="2575"/>
      <c r="M813" s="31" t="s">
        <v>10135</v>
      </c>
      <c r="N813" s="2577" t="s">
        <v>621</v>
      </c>
      <c r="O813" s="2577" t="s">
        <v>596</v>
      </c>
      <c r="P813" s="2575" t="s">
        <v>10126</v>
      </c>
    </row>
    <row r="814" spans="1:16" s="2571" customFormat="1" ht="15" customHeight="1" x14ac:dyDescent="0.2">
      <c r="A814" s="2578">
        <v>13</v>
      </c>
      <c r="B814" s="2577" t="s">
        <v>9364</v>
      </c>
      <c r="C814" s="5143" t="s">
        <v>10110</v>
      </c>
      <c r="D814" s="3936"/>
      <c r="E814" s="3936"/>
      <c r="F814" s="3936"/>
      <c r="G814" s="1998">
        <v>43265</v>
      </c>
      <c r="H814" s="1998">
        <v>43281</v>
      </c>
      <c r="I814" s="4035"/>
      <c r="J814" s="2641">
        <v>4</v>
      </c>
      <c r="K814" s="2575"/>
      <c r="L814" s="2575"/>
      <c r="M814" s="31" t="s">
        <v>10127</v>
      </c>
      <c r="N814" s="2577" t="s">
        <v>621</v>
      </c>
      <c r="O814" s="2577" t="s">
        <v>596</v>
      </c>
      <c r="P814" s="2575" t="s">
        <v>10128</v>
      </c>
    </row>
    <row r="815" spans="1:16" s="2571" customFormat="1" ht="15" customHeight="1" x14ac:dyDescent="0.2">
      <c r="A815" s="2578">
        <v>14</v>
      </c>
      <c r="B815" s="2577" t="s">
        <v>9364</v>
      </c>
      <c r="C815" s="5143" t="s">
        <v>10110</v>
      </c>
      <c r="D815" s="3936"/>
      <c r="E815" s="3936"/>
      <c r="F815" s="3936"/>
      <c r="G815" s="1998">
        <v>43281</v>
      </c>
      <c r="H815" s="1998">
        <v>43271</v>
      </c>
      <c r="I815" s="4035"/>
      <c r="J815" s="2641">
        <v>5</v>
      </c>
      <c r="K815" s="2575"/>
      <c r="L815" s="2575"/>
      <c r="M815" s="31" t="s">
        <v>10129</v>
      </c>
      <c r="N815" s="2577" t="s">
        <v>621</v>
      </c>
      <c r="O815" s="2577" t="s">
        <v>596</v>
      </c>
      <c r="P815" s="2575" t="s">
        <v>10130</v>
      </c>
    </row>
    <row r="816" spans="1:16" s="2571" customFormat="1" ht="15" customHeight="1" x14ac:dyDescent="0.2">
      <c r="A816" s="2578">
        <v>15</v>
      </c>
      <c r="B816" s="2577" t="s">
        <v>9364</v>
      </c>
      <c r="C816" s="5143" t="s">
        <v>10110</v>
      </c>
      <c r="D816" s="3936"/>
      <c r="E816" s="3936"/>
      <c r="F816" s="3936"/>
      <c r="G816" s="1998">
        <v>43281</v>
      </c>
      <c r="H816" s="1998">
        <v>43343</v>
      </c>
      <c r="I816" s="4035"/>
      <c r="J816" s="2641">
        <v>6</v>
      </c>
      <c r="K816" s="2575"/>
      <c r="L816" s="2575"/>
      <c r="M816" s="31" t="s">
        <v>10131</v>
      </c>
      <c r="N816" s="2577" t="s">
        <v>621</v>
      </c>
      <c r="O816" s="2577" t="s">
        <v>596</v>
      </c>
      <c r="P816" s="2575" t="s">
        <v>10132</v>
      </c>
    </row>
    <row r="817" spans="1:24" x14ac:dyDescent="0.2">
      <c r="A817" s="2578">
        <v>16</v>
      </c>
      <c r="B817" s="2577" t="s">
        <v>9364</v>
      </c>
      <c r="C817" s="5143" t="s">
        <v>10110</v>
      </c>
      <c r="D817" s="3936"/>
      <c r="E817" s="3936"/>
      <c r="F817" s="3936"/>
      <c r="G817" s="1998">
        <v>43343</v>
      </c>
      <c r="H817" s="1998">
        <v>43372</v>
      </c>
      <c r="I817" s="3941"/>
      <c r="J817" s="2641">
        <v>7</v>
      </c>
      <c r="K817" s="2575"/>
      <c r="L817" s="2575"/>
      <c r="M817" s="31" t="s">
        <v>10133</v>
      </c>
      <c r="N817" s="2577" t="s">
        <v>621</v>
      </c>
      <c r="O817" s="2577" t="s">
        <v>596</v>
      </c>
      <c r="P817" s="2575" t="s">
        <v>10134</v>
      </c>
    </row>
    <row r="818" spans="1:24" s="2581" customFormat="1" x14ac:dyDescent="0.2">
      <c r="A818" s="2584">
        <v>17</v>
      </c>
      <c r="B818" s="2582" t="s">
        <v>9364</v>
      </c>
      <c r="C818" s="5143" t="s">
        <v>10110</v>
      </c>
      <c r="D818" s="3936"/>
      <c r="E818" s="3936"/>
      <c r="F818" s="3936"/>
      <c r="G818" s="1998">
        <v>43373</v>
      </c>
      <c r="H818" s="1998">
        <v>43373</v>
      </c>
      <c r="I818" s="4031">
        <v>584</v>
      </c>
      <c r="J818" s="2641">
        <v>1</v>
      </c>
      <c r="K818" s="2580"/>
      <c r="L818" s="2580"/>
      <c r="M818" s="31" t="s">
        <v>10137</v>
      </c>
      <c r="N818" s="2582" t="s">
        <v>621</v>
      </c>
      <c r="O818" s="2582" t="s">
        <v>596</v>
      </c>
      <c r="P818" s="2580" t="s">
        <v>10136</v>
      </c>
    </row>
    <row r="819" spans="1:24" s="2581" customFormat="1" x14ac:dyDescent="0.2">
      <c r="A819" s="2584">
        <v>18</v>
      </c>
      <c r="B819" s="2582" t="s">
        <v>9364</v>
      </c>
      <c r="C819" s="5143" t="s">
        <v>10110</v>
      </c>
      <c r="D819" s="3936"/>
      <c r="E819" s="3936"/>
      <c r="F819" s="3936"/>
      <c r="G819" s="1998">
        <v>43373</v>
      </c>
      <c r="H819" s="1998">
        <v>44135</v>
      </c>
      <c r="I819" s="4035"/>
      <c r="J819" s="2641">
        <v>2</v>
      </c>
      <c r="K819" s="2580"/>
      <c r="L819" s="2580"/>
      <c r="M819" s="31" t="s">
        <v>10138</v>
      </c>
      <c r="N819" s="2582" t="s">
        <v>621</v>
      </c>
      <c r="O819" s="2582" t="s">
        <v>596</v>
      </c>
      <c r="P819" s="2579" t="s">
        <v>10139</v>
      </c>
    </row>
    <row r="820" spans="1:24" s="2581" customFormat="1" x14ac:dyDescent="0.2">
      <c r="A820" s="2584">
        <v>19</v>
      </c>
      <c r="B820" s="2582" t="s">
        <v>9364</v>
      </c>
      <c r="C820" s="5143" t="s">
        <v>10110</v>
      </c>
      <c r="D820" s="3936"/>
      <c r="E820" s="3936"/>
      <c r="F820" s="3936"/>
      <c r="G820" s="1998">
        <v>43378</v>
      </c>
      <c r="H820" s="1998">
        <v>43404</v>
      </c>
      <c r="I820" s="4035"/>
      <c r="J820" s="2641">
        <v>3</v>
      </c>
      <c r="K820" s="2580"/>
      <c r="L820" s="2580"/>
      <c r="M820" s="31" t="s">
        <v>10140</v>
      </c>
      <c r="N820" s="2582" t="s">
        <v>621</v>
      </c>
      <c r="O820" s="2582" t="s">
        <v>596</v>
      </c>
      <c r="P820" s="2580" t="s">
        <v>10151</v>
      </c>
    </row>
    <row r="821" spans="1:24" s="2581" customFormat="1" x14ac:dyDescent="0.2">
      <c r="A821" s="2584">
        <v>20</v>
      </c>
      <c r="B821" s="2582" t="s">
        <v>9364</v>
      </c>
      <c r="C821" s="5143" t="s">
        <v>10110</v>
      </c>
      <c r="D821" s="3936"/>
      <c r="E821" s="3936"/>
      <c r="F821" s="3936"/>
      <c r="G821" s="1998">
        <v>43404</v>
      </c>
      <c r="H821" s="1998">
        <v>43434</v>
      </c>
      <c r="I821" s="4035"/>
      <c r="J821" s="2641">
        <v>4</v>
      </c>
      <c r="K821" s="2580"/>
      <c r="L821" s="2580"/>
      <c r="M821" s="31" t="s">
        <v>10142</v>
      </c>
      <c r="N821" s="2582" t="s">
        <v>621</v>
      </c>
      <c r="O821" s="2582" t="s">
        <v>596</v>
      </c>
      <c r="P821" s="2580" t="s">
        <v>10141</v>
      </c>
    </row>
    <row r="822" spans="1:24" s="2581" customFormat="1" x14ac:dyDescent="0.2">
      <c r="A822" s="2584">
        <v>21</v>
      </c>
      <c r="B822" s="2582" t="s">
        <v>9364</v>
      </c>
      <c r="C822" s="5143" t="s">
        <v>10110</v>
      </c>
      <c r="D822" s="3936"/>
      <c r="E822" s="3936"/>
      <c r="F822" s="3936"/>
      <c r="G822" s="1998">
        <v>43434</v>
      </c>
      <c r="H822" s="1998">
        <v>43434</v>
      </c>
      <c r="I822" s="4035"/>
      <c r="J822" s="2641">
        <v>5</v>
      </c>
      <c r="K822" s="2580"/>
      <c r="L822" s="2580"/>
      <c r="M822" s="31" t="s">
        <v>10143</v>
      </c>
      <c r="N822" s="2582" t="s">
        <v>621</v>
      </c>
      <c r="O822" s="2582" t="s">
        <v>596</v>
      </c>
      <c r="P822" s="2580" t="s">
        <v>10144</v>
      </c>
    </row>
    <row r="823" spans="1:24" s="2581" customFormat="1" x14ac:dyDescent="0.2">
      <c r="A823" s="2584">
        <v>22</v>
      </c>
      <c r="B823" s="2582" t="s">
        <v>9364</v>
      </c>
      <c r="C823" s="5143" t="s">
        <v>10110</v>
      </c>
      <c r="D823" s="3936"/>
      <c r="E823" s="3936"/>
      <c r="F823" s="3936"/>
      <c r="G823" s="1998">
        <v>43415</v>
      </c>
      <c r="H823" s="1998">
        <v>43465</v>
      </c>
      <c r="I823" s="4035"/>
      <c r="J823" s="2641">
        <v>6</v>
      </c>
      <c r="K823" s="2580"/>
      <c r="L823" s="2580"/>
      <c r="M823" s="31" t="s">
        <v>10145</v>
      </c>
      <c r="N823" s="2582" t="s">
        <v>621</v>
      </c>
      <c r="O823" s="2582" t="s">
        <v>596</v>
      </c>
      <c r="P823" s="2580" t="s">
        <v>10146</v>
      </c>
    </row>
    <row r="824" spans="1:24" s="2581" customFormat="1" x14ac:dyDescent="0.2">
      <c r="A824" s="2584">
        <v>23</v>
      </c>
      <c r="B824" s="2582" t="s">
        <v>9364</v>
      </c>
      <c r="C824" s="5143" t="s">
        <v>10110</v>
      </c>
      <c r="D824" s="3936"/>
      <c r="E824" s="3936"/>
      <c r="F824" s="3936"/>
      <c r="G824" s="1998">
        <v>43465</v>
      </c>
      <c r="H824" s="1998">
        <v>43465</v>
      </c>
      <c r="I824" s="3941"/>
      <c r="J824" s="2641">
        <v>7</v>
      </c>
      <c r="K824" s="2580"/>
      <c r="L824" s="2580"/>
      <c r="M824" s="31" t="s">
        <v>10147</v>
      </c>
      <c r="N824" s="2582" t="s">
        <v>621</v>
      </c>
      <c r="O824" s="2582" t="s">
        <v>596</v>
      </c>
      <c r="P824" s="2580" t="s">
        <v>10148</v>
      </c>
    </row>
    <row r="825" spans="1:24" s="2581" customFormat="1" x14ac:dyDescent="0.2">
      <c r="A825" s="2589">
        <v>24</v>
      </c>
      <c r="B825" s="2588" t="s">
        <v>9364</v>
      </c>
      <c r="C825" s="5143" t="s">
        <v>10110</v>
      </c>
      <c r="D825" s="3936"/>
      <c r="E825" s="3936"/>
      <c r="F825" s="3936"/>
      <c r="G825" s="1998">
        <v>43465</v>
      </c>
      <c r="H825" s="1998">
        <v>43465</v>
      </c>
      <c r="I825" s="4031">
        <v>585</v>
      </c>
      <c r="J825" s="2641">
        <v>1</v>
      </c>
      <c r="K825" s="2586"/>
      <c r="L825" s="2586"/>
      <c r="M825" s="31" t="s">
        <v>10149</v>
      </c>
      <c r="N825" s="2588" t="s">
        <v>621</v>
      </c>
      <c r="O825" s="2588" t="s">
        <v>596</v>
      </c>
      <c r="P825" s="2586" t="s">
        <v>10150</v>
      </c>
      <c r="Q825" s="2587"/>
      <c r="R825" s="2587"/>
      <c r="S825" s="2587"/>
      <c r="T825" s="2587"/>
      <c r="U825" s="2587"/>
      <c r="V825" s="2587"/>
      <c r="W825" s="2587"/>
      <c r="X825" s="2587"/>
    </row>
    <row r="826" spans="1:24" s="2587" customFormat="1" x14ac:dyDescent="0.2">
      <c r="A826" s="2589">
        <v>25</v>
      </c>
      <c r="B826" s="2588" t="s">
        <v>9364</v>
      </c>
      <c r="C826" s="5143" t="s">
        <v>10110</v>
      </c>
      <c r="D826" s="3936"/>
      <c r="E826" s="3936"/>
      <c r="F826" s="3936"/>
      <c r="G826" s="1998">
        <v>43465</v>
      </c>
      <c r="H826" s="1998">
        <v>43465</v>
      </c>
      <c r="I826" s="3941"/>
      <c r="J826" s="2641">
        <v>2</v>
      </c>
      <c r="K826" s="2586"/>
      <c r="L826" s="2586"/>
      <c r="M826" s="31" t="s">
        <v>10152</v>
      </c>
      <c r="N826" s="2588" t="s">
        <v>621</v>
      </c>
      <c r="O826" s="2588" t="s">
        <v>596</v>
      </c>
      <c r="P826" s="2585" t="s">
        <v>10153</v>
      </c>
    </row>
    <row r="827" spans="1:24" s="2587" customFormat="1" x14ac:dyDescent="0.2">
      <c r="A827" s="2590"/>
      <c r="B827" s="2591"/>
      <c r="C827" s="2592" t="s">
        <v>10154</v>
      </c>
      <c r="D827" s="2593"/>
      <c r="E827" s="2593"/>
      <c r="F827" s="2593"/>
      <c r="G827" s="2594"/>
      <c r="H827" s="2594"/>
      <c r="I827" s="2345"/>
      <c r="J827" s="2345"/>
      <c r="K827" s="2145"/>
      <c r="L827" s="2145"/>
      <c r="M827" s="2595"/>
      <c r="N827" s="2591"/>
      <c r="O827" s="2591"/>
      <c r="P827" s="2145"/>
    </row>
    <row r="828" spans="1:24" s="2599" customFormat="1" x14ac:dyDescent="0.2">
      <c r="A828" s="5244"/>
      <c r="B828" s="5244"/>
      <c r="C828" s="3845" t="s">
        <v>2859</v>
      </c>
      <c r="D828" s="3845"/>
      <c r="E828" s="3845"/>
      <c r="F828" s="3845"/>
      <c r="G828" s="3845"/>
      <c r="H828" s="3845"/>
      <c r="I828" s="3845"/>
      <c r="J828" s="3845"/>
      <c r="K828" s="3845"/>
      <c r="L828" s="5052" t="s">
        <v>2858</v>
      </c>
      <c r="M828" s="5052"/>
      <c r="N828" s="2591"/>
      <c r="O828" s="2591"/>
      <c r="P828" s="2145"/>
    </row>
    <row r="829" spans="1:24" s="2599" customFormat="1" x14ac:dyDescent="0.2">
      <c r="A829" s="5244"/>
      <c r="B829" s="5244"/>
      <c r="C829" s="3845"/>
      <c r="D829" s="3845"/>
      <c r="E829" s="3845"/>
      <c r="F829" s="3845"/>
      <c r="G829" s="3845"/>
      <c r="H829" s="3845"/>
      <c r="I829" s="3845"/>
      <c r="J829" s="3845"/>
      <c r="K829" s="3845"/>
      <c r="L829" s="5052"/>
      <c r="M829" s="5052"/>
      <c r="N829" s="2591"/>
      <c r="O829" s="2591"/>
      <c r="P829" s="2145"/>
    </row>
    <row r="830" spans="1:24" s="2599" customFormat="1" x14ac:dyDescent="0.2">
      <c r="A830" s="5244"/>
      <c r="B830" s="5244"/>
      <c r="C830" s="3845"/>
      <c r="D830" s="3845"/>
      <c r="E830" s="3845"/>
      <c r="F830" s="3845"/>
      <c r="G830" s="3845"/>
      <c r="H830" s="3845"/>
      <c r="I830" s="3845"/>
      <c r="J830" s="3845"/>
      <c r="K830" s="3845"/>
      <c r="L830" s="5052"/>
      <c r="M830" s="5052"/>
      <c r="N830" s="2591"/>
      <c r="O830" s="2591"/>
      <c r="P830" s="2145"/>
    </row>
    <row r="831" spans="1:24" s="2599" customFormat="1" x14ac:dyDescent="0.2">
      <c r="A831" s="5244"/>
      <c r="B831" s="5244"/>
      <c r="C831" s="4170" t="s">
        <v>1209</v>
      </c>
      <c r="D831" s="4170"/>
      <c r="E831" s="4170"/>
      <c r="F831" s="4170"/>
      <c r="G831" s="4170"/>
      <c r="H831" s="4170"/>
      <c r="I831" s="4170"/>
      <c r="J831" s="4170"/>
      <c r="K831" s="4170"/>
      <c r="L831" s="5052" t="s">
        <v>1208</v>
      </c>
      <c r="M831" s="5052"/>
      <c r="N831" s="2591"/>
      <c r="O831" s="2591"/>
      <c r="P831" s="2145"/>
    </row>
    <row r="832" spans="1:24" s="2599" customFormat="1" x14ac:dyDescent="0.2">
      <c r="A832" s="5244"/>
      <c r="B832" s="5244"/>
      <c r="C832" s="4170"/>
      <c r="D832" s="4170"/>
      <c r="E832" s="4170"/>
      <c r="F832" s="4170"/>
      <c r="G832" s="4170"/>
      <c r="H832" s="4170"/>
      <c r="I832" s="4170"/>
      <c r="J832" s="4170"/>
      <c r="K832" s="4170"/>
      <c r="L832" s="5052"/>
      <c r="M832" s="5052"/>
      <c r="N832" s="2591"/>
      <c r="O832" s="2591"/>
      <c r="P832" s="2145"/>
    </row>
    <row r="833" spans="1:16" s="2599" customFormat="1" x14ac:dyDescent="0.2">
      <c r="A833" s="5244"/>
      <c r="B833" s="5244"/>
      <c r="C833" s="4170"/>
      <c r="D833" s="4170"/>
      <c r="E833" s="4170"/>
      <c r="F833" s="4170"/>
      <c r="G833" s="4170"/>
      <c r="H833" s="4170"/>
      <c r="I833" s="4170"/>
      <c r="J833" s="4170"/>
      <c r="K833" s="4170"/>
      <c r="L833" s="5052"/>
      <c r="M833" s="5052"/>
      <c r="N833" s="2591"/>
      <c r="O833" s="2591"/>
      <c r="P833" s="2145"/>
    </row>
    <row r="834" spans="1:16" s="2599" customFormat="1" x14ac:dyDescent="0.2">
      <c r="A834" s="2608"/>
      <c r="B834" s="2608"/>
      <c r="C834" s="2597"/>
      <c r="D834" s="2597"/>
      <c r="E834" s="2597"/>
      <c r="F834" s="2597"/>
      <c r="G834" s="2597"/>
      <c r="H834" s="2597"/>
      <c r="I834" s="2597"/>
      <c r="J834" s="2646"/>
      <c r="K834" s="2597"/>
      <c r="L834" s="2106"/>
      <c r="M834" s="2106"/>
      <c r="N834" s="2591"/>
      <c r="O834" s="2591"/>
      <c r="P834" s="2145"/>
    </row>
    <row r="835" spans="1:16" s="2599" customFormat="1" x14ac:dyDescent="0.2">
      <c r="A835" s="33" t="s">
        <v>1612</v>
      </c>
      <c r="B835" s="33"/>
      <c r="C835" s="33"/>
      <c r="D835" s="33"/>
      <c r="E835" s="33"/>
      <c r="F835" s="33"/>
      <c r="G835" s="2608"/>
      <c r="H835" s="33"/>
      <c r="I835" s="2609"/>
      <c r="J835" s="2106" t="s">
        <v>10155</v>
      </c>
      <c r="K835" s="33"/>
      <c r="L835" s="33"/>
      <c r="M835" s="33"/>
      <c r="N835" s="2591"/>
      <c r="O835" s="2591"/>
      <c r="P835" s="2145"/>
    </row>
    <row r="836" spans="1:16" s="2599" customFormat="1" x14ac:dyDescent="0.2">
      <c r="A836" s="33" t="s">
        <v>1614</v>
      </c>
      <c r="B836" s="33"/>
      <c r="C836" s="33"/>
      <c r="D836" s="33" t="s">
        <v>3801</v>
      </c>
      <c r="E836" s="33"/>
      <c r="F836" s="33"/>
      <c r="G836" s="2608"/>
      <c r="H836" s="33"/>
      <c r="I836" s="2609"/>
      <c r="J836" s="2106"/>
      <c r="K836" s="33"/>
      <c r="L836" s="33"/>
      <c r="M836" s="33"/>
      <c r="N836" s="2591"/>
      <c r="O836" s="2591"/>
      <c r="P836" s="2145"/>
    </row>
    <row r="837" spans="1:16" s="2599" customFormat="1" x14ac:dyDescent="0.2">
      <c r="A837" s="2610" t="s">
        <v>5805</v>
      </c>
      <c r="B837" s="2610"/>
      <c r="C837" s="2610"/>
      <c r="D837" s="33" t="s">
        <v>1615</v>
      </c>
      <c r="E837" s="33"/>
      <c r="F837" s="33"/>
      <c r="G837" s="2608"/>
      <c r="H837" s="33"/>
      <c r="I837" s="2609"/>
      <c r="J837" s="3895" t="s">
        <v>2863</v>
      </c>
      <c r="K837" s="4217"/>
      <c r="L837" s="4217"/>
      <c r="M837" s="3896"/>
      <c r="N837" s="2591"/>
      <c r="O837" s="2591"/>
      <c r="P837" s="2145"/>
    </row>
    <row r="838" spans="1:16" s="2599" customFormat="1" ht="25.5" x14ac:dyDescent="0.2">
      <c r="A838" s="2610" t="s">
        <v>10156</v>
      </c>
      <c r="B838" s="2610"/>
      <c r="C838" s="2610"/>
      <c r="D838" s="33"/>
      <c r="E838" s="33"/>
      <c r="F838" s="33"/>
      <c r="G838" s="2608"/>
      <c r="H838" s="33"/>
      <c r="I838" s="2609"/>
      <c r="J838" s="2665" t="s">
        <v>2860</v>
      </c>
      <c r="K838" s="1980" t="s">
        <v>2861</v>
      </c>
      <c r="L838" s="1980" t="s">
        <v>2862</v>
      </c>
      <c r="M838" s="2361" t="s">
        <v>135</v>
      </c>
      <c r="N838" s="2591"/>
      <c r="O838" s="2591"/>
      <c r="P838" s="2145"/>
    </row>
    <row r="839" spans="1:16" s="2599" customFormat="1" x14ac:dyDescent="0.2">
      <c r="A839" s="33"/>
      <c r="B839" s="33"/>
      <c r="C839" s="33"/>
      <c r="D839" s="33"/>
      <c r="E839" s="33"/>
      <c r="F839" s="33"/>
      <c r="G839" s="2608"/>
      <c r="H839" s="33"/>
      <c r="I839" s="2609"/>
      <c r="J839" s="2665">
        <v>2020</v>
      </c>
      <c r="K839" s="1980">
        <v>11</v>
      </c>
      <c r="L839" s="1980">
        <v>30</v>
      </c>
      <c r="M839" s="1980">
        <v>11</v>
      </c>
      <c r="N839" s="2591"/>
      <c r="O839" s="2591"/>
      <c r="P839" s="2145"/>
    </row>
    <row r="840" spans="1:16" s="2599" customFormat="1" x14ac:dyDescent="0.2">
      <c r="A840" s="33"/>
      <c r="B840" s="33"/>
      <c r="C840" s="33"/>
      <c r="D840" s="33"/>
      <c r="E840" s="33"/>
      <c r="F840" s="33"/>
      <c r="G840" s="2608"/>
      <c r="H840" s="33"/>
      <c r="I840" s="2609"/>
      <c r="J840" s="2106"/>
      <c r="K840" s="2608"/>
      <c r="L840" s="2608"/>
      <c r="M840" s="33"/>
      <c r="N840" s="2591"/>
      <c r="O840" s="2591"/>
      <c r="P840" s="2145"/>
    </row>
    <row r="841" spans="1:16" s="2599" customFormat="1" x14ac:dyDescent="0.2">
      <c r="A841" s="3845" t="s">
        <v>2864</v>
      </c>
      <c r="B841" s="3845" t="s">
        <v>2865</v>
      </c>
      <c r="C841" s="3845" t="s">
        <v>1212</v>
      </c>
      <c r="D841" s="3863" t="s">
        <v>2866</v>
      </c>
      <c r="E841" s="3864"/>
      <c r="F841" s="4170" t="s">
        <v>2869</v>
      </c>
      <c r="G841" s="4170"/>
      <c r="H841" s="4170"/>
      <c r="I841" s="4170"/>
      <c r="J841" s="3845" t="s">
        <v>1211</v>
      </c>
      <c r="K841" s="4170" t="s">
        <v>2872</v>
      </c>
      <c r="L841" s="3845" t="s">
        <v>1207</v>
      </c>
      <c r="M841" s="4170" t="s">
        <v>2873</v>
      </c>
      <c r="N841" s="2591"/>
      <c r="O841" s="2591"/>
      <c r="P841" s="2145"/>
    </row>
    <row r="842" spans="1:16" s="2599" customFormat="1" ht="24.75" customHeight="1" x14ac:dyDescent="0.2">
      <c r="A842" s="3845"/>
      <c r="B842" s="3845"/>
      <c r="C842" s="3845"/>
      <c r="D842" s="2598" t="s">
        <v>2867</v>
      </c>
      <c r="E842" s="2598" t="s">
        <v>2868</v>
      </c>
      <c r="F842" s="2598" t="s">
        <v>2870</v>
      </c>
      <c r="G842" s="2598" t="s">
        <v>2871</v>
      </c>
      <c r="H842" s="2598" t="s">
        <v>4319</v>
      </c>
      <c r="I842" s="2611" t="s">
        <v>4320</v>
      </c>
      <c r="J842" s="3845"/>
      <c r="K842" s="4170"/>
      <c r="L842" s="3845"/>
      <c r="M842" s="4170"/>
      <c r="N842" s="2591"/>
      <c r="O842" s="2591"/>
      <c r="P842" s="2145"/>
    </row>
    <row r="843" spans="1:16" s="2599" customFormat="1" x14ac:dyDescent="0.2">
      <c r="A843" s="2596"/>
      <c r="B843" s="2601" t="s">
        <v>7841</v>
      </c>
      <c r="C843" s="2600" t="s">
        <v>1056</v>
      </c>
      <c r="D843" s="2095"/>
      <c r="E843" s="2095"/>
      <c r="F843" s="2602"/>
      <c r="G843" s="1980"/>
      <c r="H843" s="2602"/>
      <c r="I843" s="2369"/>
      <c r="J843" s="2665"/>
      <c r="K843" s="2602"/>
      <c r="L843" s="2602"/>
      <c r="M843" s="2598"/>
      <c r="N843" s="2591"/>
      <c r="O843" s="2591"/>
      <c r="P843" s="2145"/>
    </row>
    <row r="844" spans="1:16" s="2599" customFormat="1" x14ac:dyDescent="0.2">
      <c r="A844" s="2596">
        <v>1</v>
      </c>
      <c r="B844" s="2601" t="s">
        <v>10157</v>
      </c>
      <c r="C844" s="2600" t="s">
        <v>10158</v>
      </c>
      <c r="D844" s="2095">
        <v>42370</v>
      </c>
      <c r="E844" s="2095">
        <v>42735</v>
      </c>
      <c r="F844" s="4974">
        <v>585</v>
      </c>
      <c r="G844" s="1980">
        <v>3</v>
      </c>
      <c r="H844" s="2602"/>
      <c r="I844" s="2369"/>
      <c r="J844" s="2714" t="s">
        <v>10159</v>
      </c>
      <c r="K844" s="2602" t="s">
        <v>1223</v>
      </c>
      <c r="L844" s="1980" t="s">
        <v>313</v>
      </c>
      <c r="M844" s="2598"/>
      <c r="N844" s="2591"/>
      <c r="O844" s="2591"/>
      <c r="P844" s="2145"/>
    </row>
    <row r="845" spans="1:16" s="2599" customFormat="1" x14ac:dyDescent="0.2">
      <c r="A845" s="2596"/>
      <c r="B845" s="2601"/>
      <c r="C845" s="2600"/>
      <c r="D845" s="2095"/>
      <c r="E845" s="2095"/>
      <c r="F845" s="4975"/>
      <c r="G845" s="1980"/>
      <c r="H845" s="2602"/>
      <c r="I845" s="2369"/>
      <c r="J845" s="2665"/>
      <c r="K845" s="2602"/>
      <c r="L845" s="1980"/>
      <c r="M845" s="2598"/>
      <c r="N845" s="2591"/>
      <c r="O845" s="2591"/>
      <c r="P845" s="2145"/>
    </row>
    <row r="846" spans="1:16" s="2599" customFormat="1" x14ac:dyDescent="0.2">
      <c r="A846" s="2604"/>
      <c r="B846" s="2601" t="s">
        <v>2375</v>
      </c>
      <c r="C846" s="2600" t="s">
        <v>2378</v>
      </c>
      <c r="D846" s="2095" t="s">
        <v>1213</v>
      </c>
      <c r="E846" s="2602"/>
      <c r="F846" s="4975"/>
      <c r="G846" s="1980"/>
      <c r="H846" s="2602"/>
      <c r="I846" s="2369"/>
      <c r="J846" s="2665"/>
      <c r="K846" s="2602"/>
      <c r="L846" s="1980"/>
      <c r="M846" s="2602"/>
      <c r="N846" s="2591"/>
      <c r="O846" s="2591"/>
      <c r="P846" s="2145"/>
    </row>
    <row r="847" spans="1:16" s="2599" customFormat="1" x14ac:dyDescent="0.2">
      <c r="A847" s="2604"/>
      <c r="B847" s="2601" t="s">
        <v>2376</v>
      </c>
      <c r="C847" s="2600" t="s">
        <v>2379</v>
      </c>
      <c r="D847" s="2095"/>
      <c r="E847" s="2095"/>
      <c r="F847" s="4975"/>
      <c r="G847" s="1980"/>
      <c r="H847" s="2602"/>
      <c r="I847" s="2369"/>
      <c r="J847" s="2665"/>
      <c r="K847" s="2602"/>
      <c r="L847" s="1980"/>
      <c r="M847" s="2602"/>
      <c r="N847" s="2591"/>
      <c r="O847" s="2591"/>
      <c r="P847" s="2145"/>
    </row>
    <row r="848" spans="1:16" s="2599" customFormat="1" x14ac:dyDescent="0.2">
      <c r="A848" s="2604">
        <v>2</v>
      </c>
      <c r="B848" s="2602"/>
      <c r="C848" s="2605" t="s">
        <v>10160</v>
      </c>
      <c r="D848" s="2095">
        <v>42373</v>
      </c>
      <c r="E848" s="2095">
        <v>42397</v>
      </c>
      <c r="F848" s="4975"/>
      <c r="G848" s="1980">
        <v>4</v>
      </c>
      <c r="H848" s="2602"/>
      <c r="I848" s="2369" t="s">
        <v>1314</v>
      </c>
      <c r="J848" s="2665" t="s">
        <v>10161</v>
      </c>
      <c r="K848" s="2602"/>
      <c r="L848" s="1980" t="s">
        <v>313</v>
      </c>
      <c r="M848" s="2602"/>
      <c r="N848" s="2591"/>
      <c r="O848" s="2591"/>
      <c r="P848" s="2145"/>
    </row>
    <row r="849" spans="1:16" s="2599" customFormat="1" ht="20.25" customHeight="1" x14ac:dyDescent="0.2">
      <c r="A849" s="2604">
        <v>3</v>
      </c>
      <c r="B849" s="2602"/>
      <c r="C849" s="2605" t="s">
        <v>10162</v>
      </c>
      <c r="D849" s="2095">
        <v>42397</v>
      </c>
      <c r="E849" s="2095">
        <v>42398</v>
      </c>
      <c r="F849" s="4975"/>
      <c r="G849" s="1980">
        <v>5</v>
      </c>
      <c r="H849" s="2602"/>
      <c r="I849" s="2369" t="s">
        <v>1315</v>
      </c>
      <c r="J849" s="2665" t="s">
        <v>10163</v>
      </c>
      <c r="K849" s="2602"/>
      <c r="L849" s="1980" t="s">
        <v>313</v>
      </c>
      <c r="M849" s="1988" t="s">
        <v>10164</v>
      </c>
      <c r="N849" s="2591"/>
      <c r="O849" s="2591"/>
      <c r="P849" s="2145"/>
    </row>
    <row r="850" spans="1:16" s="2599" customFormat="1" ht="18" customHeight="1" x14ac:dyDescent="0.2">
      <c r="A850" s="2604">
        <v>4</v>
      </c>
      <c r="B850" s="2602"/>
      <c r="C850" s="2605" t="s">
        <v>10165</v>
      </c>
      <c r="D850" s="2095">
        <v>42398</v>
      </c>
      <c r="E850" s="2095">
        <v>42400</v>
      </c>
      <c r="F850" s="4975"/>
      <c r="G850" s="1980">
        <v>6</v>
      </c>
      <c r="H850" s="2602"/>
      <c r="I850" s="2369" t="s">
        <v>1316</v>
      </c>
      <c r="J850" s="2665" t="s">
        <v>10166</v>
      </c>
      <c r="K850" s="2602"/>
      <c r="L850" s="1980" t="s">
        <v>313</v>
      </c>
      <c r="M850" s="1988" t="s">
        <v>10167</v>
      </c>
      <c r="N850" s="2591"/>
      <c r="O850" s="2591"/>
      <c r="P850" s="2145"/>
    </row>
    <row r="851" spans="1:16" s="2599" customFormat="1" x14ac:dyDescent="0.2">
      <c r="A851" s="2604">
        <v>5</v>
      </c>
      <c r="B851" s="2602"/>
      <c r="C851" s="2605" t="s">
        <v>10168</v>
      </c>
      <c r="D851" s="2095">
        <v>42401</v>
      </c>
      <c r="E851" s="2095">
        <v>42426</v>
      </c>
      <c r="F851" s="4975"/>
      <c r="G851" s="1980">
        <v>7</v>
      </c>
      <c r="H851" s="2602"/>
      <c r="I851" s="2369" t="s">
        <v>1280</v>
      </c>
      <c r="J851" s="2665" t="s">
        <v>10169</v>
      </c>
      <c r="K851" s="2602"/>
      <c r="L851" s="1980" t="s">
        <v>313</v>
      </c>
      <c r="M851" s="2602"/>
      <c r="N851" s="2591"/>
      <c r="O851" s="2591"/>
      <c r="P851" s="2145"/>
    </row>
    <row r="852" spans="1:16" s="2599" customFormat="1" ht="21.75" customHeight="1" x14ac:dyDescent="0.2">
      <c r="A852" s="2604">
        <v>6</v>
      </c>
      <c r="B852" s="2602"/>
      <c r="C852" s="2605" t="s">
        <v>10170</v>
      </c>
      <c r="D852" s="2095">
        <v>42426</v>
      </c>
      <c r="E852" s="2095">
        <v>42429</v>
      </c>
      <c r="F852" s="4976"/>
      <c r="G852" s="1980">
        <v>8</v>
      </c>
      <c r="H852" s="2602"/>
      <c r="I852" s="2369" t="s">
        <v>1281</v>
      </c>
      <c r="J852" s="2665" t="s">
        <v>10171</v>
      </c>
      <c r="K852" s="2602"/>
      <c r="L852" s="1980" t="s">
        <v>313</v>
      </c>
      <c r="M852" s="1988" t="s">
        <v>10172</v>
      </c>
      <c r="N852" s="2591"/>
      <c r="O852" s="2591"/>
      <c r="P852" s="2145"/>
    </row>
    <row r="853" spans="1:16" s="2599" customFormat="1" x14ac:dyDescent="0.2">
      <c r="A853" s="2604">
        <v>7</v>
      </c>
      <c r="B853" s="2602"/>
      <c r="C853" s="2605" t="s">
        <v>10173</v>
      </c>
      <c r="D853" s="2095">
        <v>42430</v>
      </c>
      <c r="E853" s="2095">
        <v>42451</v>
      </c>
      <c r="F853" s="4974">
        <v>586</v>
      </c>
      <c r="G853" s="1980">
        <v>1</v>
      </c>
      <c r="H853" s="2602"/>
      <c r="I853" s="2369" t="s">
        <v>1314</v>
      </c>
      <c r="J853" s="2665" t="s">
        <v>10174</v>
      </c>
      <c r="K853" s="2602"/>
      <c r="L853" s="1980" t="s">
        <v>313</v>
      </c>
      <c r="M853" s="2602"/>
      <c r="N853" s="2591"/>
      <c r="O853" s="2591"/>
      <c r="P853" s="2145"/>
    </row>
    <row r="854" spans="1:16" s="2599" customFormat="1" x14ac:dyDescent="0.2">
      <c r="A854" s="2604">
        <v>8</v>
      </c>
      <c r="B854" s="2602"/>
      <c r="C854" s="2605" t="s">
        <v>10175</v>
      </c>
      <c r="D854" s="2095">
        <v>42452</v>
      </c>
      <c r="E854" s="2095">
        <v>42460</v>
      </c>
      <c r="F854" s="4975"/>
      <c r="G854" s="1980">
        <v>2</v>
      </c>
      <c r="H854" s="2602"/>
      <c r="I854" s="2369" t="s">
        <v>1315</v>
      </c>
      <c r="J854" s="2665" t="s">
        <v>10176</v>
      </c>
      <c r="K854" s="2602"/>
      <c r="L854" s="1980" t="s">
        <v>313</v>
      </c>
      <c r="M854" s="2602"/>
      <c r="N854" s="2591"/>
      <c r="O854" s="2591"/>
      <c r="P854" s="2145"/>
    </row>
    <row r="855" spans="1:16" s="2599" customFormat="1" x14ac:dyDescent="0.2">
      <c r="A855" s="2604">
        <v>9</v>
      </c>
      <c r="B855" s="2602"/>
      <c r="C855" s="2605" t="s">
        <v>10177</v>
      </c>
      <c r="D855" s="2095">
        <v>42460</v>
      </c>
      <c r="E855" s="2095">
        <v>42460</v>
      </c>
      <c r="F855" s="4975"/>
      <c r="G855" s="1980">
        <v>3</v>
      </c>
      <c r="H855" s="2602"/>
      <c r="I855" s="2369" t="s">
        <v>1316</v>
      </c>
      <c r="J855" s="2665" t="s">
        <v>10178</v>
      </c>
      <c r="K855" s="2602"/>
      <c r="L855" s="1980" t="s">
        <v>313</v>
      </c>
      <c r="M855" s="2602"/>
      <c r="N855" s="2591"/>
      <c r="O855" s="2591"/>
      <c r="P855" s="2145"/>
    </row>
    <row r="856" spans="1:16" s="2599" customFormat="1" x14ac:dyDescent="0.2">
      <c r="A856" s="2604">
        <v>10</v>
      </c>
      <c r="B856" s="2602"/>
      <c r="C856" s="2605" t="s">
        <v>10179</v>
      </c>
      <c r="D856" s="2095">
        <v>42461</v>
      </c>
      <c r="E856" s="2095">
        <v>42485</v>
      </c>
      <c r="F856" s="4975"/>
      <c r="G856" s="1980">
        <v>4</v>
      </c>
      <c r="H856" s="2602"/>
      <c r="I856" s="2369" t="s">
        <v>1314</v>
      </c>
      <c r="J856" s="2665" t="s">
        <v>10180</v>
      </c>
      <c r="K856" s="2602"/>
      <c r="L856" s="1980" t="s">
        <v>313</v>
      </c>
      <c r="M856" s="2602"/>
      <c r="N856" s="2591"/>
      <c r="O856" s="2591"/>
      <c r="P856" s="2145"/>
    </row>
    <row r="857" spans="1:16" s="2599" customFormat="1" x14ac:dyDescent="0.2">
      <c r="A857" s="2604">
        <v>11</v>
      </c>
      <c r="B857" s="2602"/>
      <c r="C857" s="2605" t="s">
        <v>10181</v>
      </c>
      <c r="D857" s="2095">
        <v>42486</v>
      </c>
      <c r="E857" s="2095">
        <v>42488</v>
      </c>
      <c r="F857" s="4975"/>
      <c r="G857" s="1980">
        <v>5</v>
      </c>
      <c r="H857" s="2602"/>
      <c r="I857" s="2369" t="s">
        <v>1315</v>
      </c>
      <c r="J857" s="2665" t="s">
        <v>10182</v>
      </c>
      <c r="K857" s="2602"/>
      <c r="L857" s="1980" t="s">
        <v>313</v>
      </c>
      <c r="M857" s="2602"/>
      <c r="N857" s="2591"/>
      <c r="O857" s="2591"/>
      <c r="P857" s="2145"/>
    </row>
    <row r="858" spans="1:16" s="2599" customFormat="1" x14ac:dyDescent="0.2">
      <c r="A858" s="2604">
        <v>12</v>
      </c>
      <c r="B858" s="2602"/>
      <c r="C858" s="2605" t="s">
        <v>10183</v>
      </c>
      <c r="D858" s="2095">
        <v>42489</v>
      </c>
      <c r="E858" s="2095">
        <v>42490</v>
      </c>
      <c r="F858" s="4975"/>
      <c r="G858" s="1980">
        <v>6</v>
      </c>
      <c r="H858" s="2602"/>
      <c r="I858" s="2369" t="s">
        <v>1316</v>
      </c>
      <c r="J858" s="2665" t="s">
        <v>10184</v>
      </c>
      <c r="K858" s="2602"/>
      <c r="L858" s="1980" t="s">
        <v>313</v>
      </c>
      <c r="M858" s="2602"/>
      <c r="N858" s="2591"/>
      <c r="O858" s="2591"/>
      <c r="P858" s="2145"/>
    </row>
    <row r="859" spans="1:16" s="2599" customFormat="1" ht="27.75" customHeight="1" x14ac:dyDescent="0.2">
      <c r="A859" s="2604">
        <v>13</v>
      </c>
      <c r="B859" s="2602"/>
      <c r="C859" s="2607" t="s">
        <v>10185</v>
      </c>
      <c r="D859" s="2095">
        <v>42492</v>
      </c>
      <c r="E859" s="2095">
        <v>42510</v>
      </c>
      <c r="F859" s="4975"/>
      <c r="G859" s="1980">
        <v>7</v>
      </c>
      <c r="H859" s="2602"/>
      <c r="I859" s="2369" t="s">
        <v>6341</v>
      </c>
      <c r="J859" s="2665" t="s">
        <v>10186</v>
      </c>
      <c r="K859" s="2602"/>
      <c r="L859" s="1980" t="s">
        <v>313</v>
      </c>
      <c r="M859" s="1988" t="s">
        <v>10187</v>
      </c>
      <c r="N859" s="2591"/>
      <c r="O859" s="2591"/>
      <c r="P859" s="2145"/>
    </row>
    <row r="860" spans="1:16" s="2599" customFormat="1" ht="33" customHeight="1" x14ac:dyDescent="0.2">
      <c r="A860" s="2604">
        <v>14</v>
      </c>
      <c r="B860" s="2602"/>
      <c r="C860" s="2605" t="s">
        <v>10188</v>
      </c>
      <c r="D860" s="2095">
        <v>42513</v>
      </c>
      <c r="E860" s="2095">
        <v>42517</v>
      </c>
      <c r="F860" s="4975"/>
      <c r="G860" s="1980">
        <v>8</v>
      </c>
      <c r="H860" s="2602"/>
      <c r="I860" s="2369" t="s">
        <v>9508</v>
      </c>
      <c r="J860" s="2665" t="s">
        <v>10189</v>
      </c>
      <c r="K860" s="2602"/>
      <c r="L860" s="1980" t="s">
        <v>313</v>
      </c>
      <c r="M860" s="1988" t="s">
        <v>10190</v>
      </c>
      <c r="N860" s="2591"/>
      <c r="O860" s="2591"/>
      <c r="P860" s="2145"/>
    </row>
    <row r="861" spans="1:16" s="2599" customFormat="1" ht="30" customHeight="1" x14ac:dyDescent="0.2">
      <c r="A861" s="2604">
        <v>15</v>
      </c>
      <c r="B861" s="2602"/>
      <c r="C861" s="2605" t="s">
        <v>10191</v>
      </c>
      <c r="D861" s="2095">
        <v>42517</v>
      </c>
      <c r="E861" s="2095">
        <v>42517</v>
      </c>
      <c r="F861" s="4976"/>
      <c r="G861" s="1980">
        <v>9</v>
      </c>
      <c r="H861" s="2602"/>
      <c r="I861" s="2369" t="s">
        <v>6343</v>
      </c>
      <c r="J861" s="2665" t="s">
        <v>10192</v>
      </c>
      <c r="K861" s="2602"/>
      <c r="L861" s="1980" t="s">
        <v>313</v>
      </c>
      <c r="M861" s="1988" t="s">
        <v>10193</v>
      </c>
      <c r="N861" s="2591"/>
      <c r="O861" s="2591"/>
      <c r="P861" s="2145"/>
    </row>
    <row r="862" spans="1:16" s="2599" customFormat="1" x14ac:dyDescent="0.2">
      <c r="A862" s="2590"/>
      <c r="B862" s="2591"/>
      <c r="C862" s="2592"/>
      <c r="D862" s="2592"/>
      <c r="E862" s="2592"/>
      <c r="F862" s="2592"/>
      <c r="G862" s="2612"/>
      <c r="H862" s="2612"/>
      <c r="I862" s="2349"/>
      <c r="J862" s="2349"/>
      <c r="K862" s="2591"/>
      <c r="L862" s="2591"/>
      <c r="M862" s="2613"/>
      <c r="N862" s="2591"/>
      <c r="O862" s="2591"/>
      <c r="P862" s="2145"/>
    </row>
    <row r="863" spans="1:16" s="2599" customFormat="1" x14ac:dyDescent="0.2">
      <c r="A863" s="5245"/>
      <c r="B863" s="5246"/>
      <c r="C863" s="3880" t="s">
        <v>2859</v>
      </c>
      <c r="D863" s="3998"/>
      <c r="E863" s="3998"/>
      <c r="F863" s="3998"/>
      <c r="G863" s="3998"/>
      <c r="H863" s="3998"/>
      <c r="I863" s="3998"/>
      <c r="J863" s="3998"/>
      <c r="K863" s="3999"/>
      <c r="L863" s="5251" t="s">
        <v>2858</v>
      </c>
      <c r="M863" s="5252"/>
      <c r="N863" s="2591"/>
      <c r="O863" s="2591"/>
      <c r="P863" s="2145"/>
    </row>
    <row r="864" spans="1:16" s="2599" customFormat="1" x14ac:dyDescent="0.2">
      <c r="A864" s="5247"/>
      <c r="B864" s="5248"/>
      <c r="C864" s="3914"/>
      <c r="D864" s="3893"/>
      <c r="E864" s="3893"/>
      <c r="F864" s="3893"/>
      <c r="G864" s="3893"/>
      <c r="H864" s="3893"/>
      <c r="I864" s="3893"/>
      <c r="J864" s="3893"/>
      <c r="K864" s="4000"/>
      <c r="L864" s="5253"/>
      <c r="M864" s="5254"/>
      <c r="N864" s="2591"/>
      <c r="O864" s="2591"/>
      <c r="P864" s="2145"/>
    </row>
    <row r="865" spans="1:16" s="2599" customFormat="1" x14ac:dyDescent="0.2">
      <c r="A865" s="5247"/>
      <c r="B865" s="5248"/>
      <c r="C865" s="3881"/>
      <c r="D865" s="4117"/>
      <c r="E865" s="4117"/>
      <c r="F865" s="4117"/>
      <c r="G865" s="4117"/>
      <c r="H865" s="4117"/>
      <c r="I865" s="4117"/>
      <c r="J865" s="4117"/>
      <c r="K865" s="3915"/>
      <c r="L865" s="5255"/>
      <c r="M865" s="5256"/>
      <c r="N865" s="2591"/>
      <c r="O865" s="2591"/>
      <c r="P865" s="2145"/>
    </row>
    <row r="866" spans="1:16" s="2599" customFormat="1" x14ac:dyDescent="0.2">
      <c r="A866" s="5247"/>
      <c r="B866" s="5248"/>
      <c r="C866" s="5257" t="s">
        <v>1209</v>
      </c>
      <c r="D866" s="5258"/>
      <c r="E866" s="5258"/>
      <c r="F866" s="5258"/>
      <c r="G866" s="5258"/>
      <c r="H866" s="5258"/>
      <c r="I866" s="5258"/>
      <c r="J866" s="5258"/>
      <c r="K866" s="5259"/>
      <c r="L866" s="5251" t="s">
        <v>1208</v>
      </c>
      <c r="M866" s="5252"/>
      <c r="N866" s="2591"/>
      <c r="O866" s="2591"/>
      <c r="P866" s="2145"/>
    </row>
    <row r="867" spans="1:16" s="2599" customFormat="1" x14ac:dyDescent="0.2">
      <c r="A867" s="5247"/>
      <c r="B867" s="5248"/>
      <c r="C867" s="5260"/>
      <c r="D867" s="3894"/>
      <c r="E867" s="3894"/>
      <c r="F867" s="3894"/>
      <c r="G867" s="3894"/>
      <c r="H867" s="3894"/>
      <c r="I867" s="3894"/>
      <c r="J867" s="3894"/>
      <c r="K867" s="5261"/>
      <c r="L867" s="5253"/>
      <c r="M867" s="5254"/>
      <c r="N867" s="2591"/>
      <c r="O867" s="2591"/>
      <c r="P867" s="2145"/>
    </row>
    <row r="868" spans="1:16" s="2599" customFormat="1" x14ac:dyDescent="0.2">
      <c r="A868" s="5249"/>
      <c r="B868" s="5250"/>
      <c r="C868" s="5262"/>
      <c r="D868" s="5263"/>
      <c r="E868" s="5263"/>
      <c r="F868" s="5263"/>
      <c r="G868" s="5263"/>
      <c r="H868" s="5263"/>
      <c r="I868" s="5263"/>
      <c r="J868" s="5263"/>
      <c r="K868" s="5264"/>
      <c r="L868" s="5255"/>
      <c r="M868" s="5256"/>
      <c r="N868" s="2591"/>
      <c r="O868" s="2591"/>
      <c r="P868" s="2145"/>
    </row>
    <row r="869" spans="1:16" s="2599" customFormat="1" x14ac:dyDescent="0.2">
      <c r="A869" s="33"/>
      <c r="B869" s="33"/>
      <c r="C869" s="33"/>
      <c r="D869" s="33"/>
      <c r="E869" s="33"/>
      <c r="F869" s="33"/>
      <c r="G869" s="2608"/>
      <c r="H869" s="33"/>
      <c r="I869" s="2609"/>
      <c r="J869" s="2106"/>
      <c r="K869" s="33"/>
      <c r="L869" s="33"/>
      <c r="M869" s="33"/>
      <c r="N869" s="2591"/>
      <c r="O869" s="2591"/>
      <c r="P869" s="2145"/>
    </row>
    <row r="870" spans="1:16" s="2599" customFormat="1" x14ac:dyDescent="0.2">
      <c r="A870" s="33" t="s">
        <v>1612</v>
      </c>
      <c r="B870" s="33"/>
      <c r="C870" s="33"/>
      <c r="D870" s="33"/>
      <c r="E870" s="33"/>
      <c r="F870" s="33"/>
      <c r="G870" s="2608"/>
      <c r="H870" s="33"/>
      <c r="I870" s="2609"/>
      <c r="J870" s="2106" t="s">
        <v>2185</v>
      </c>
      <c r="K870" s="33"/>
      <c r="L870" s="33"/>
      <c r="M870" s="33"/>
      <c r="N870" s="2591"/>
      <c r="O870" s="2591"/>
      <c r="P870" s="2145"/>
    </row>
    <row r="871" spans="1:16" s="2599" customFormat="1" x14ac:dyDescent="0.2">
      <c r="A871" s="33" t="s">
        <v>1614</v>
      </c>
      <c r="B871" s="33"/>
      <c r="C871" s="33"/>
      <c r="D871" s="33" t="s">
        <v>3801</v>
      </c>
      <c r="E871" s="33"/>
      <c r="F871" s="33"/>
      <c r="G871" s="2608"/>
      <c r="H871" s="33"/>
      <c r="I871" s="2609"/>
      <c r="J871" s="2106"/>
      <c r="K871" s="33"/>
      <c r="L871" s="33"/>
      <c r="M871" s="33"/>
      <c r="N871" s="2591"/>
      <c r="O871" s="2591"/>
      <c r="P871" s="2145"/>
    </row>
    <row r="872" spans="1:16" s="2599" customFormat="1" x14ac:dyDescent="0.2">
      <c r="A872" s="2610" t="s">
        <v>5805</v>
      </c>
      <c r="B872" s="2610"/>
      <c r="C872" s="2610"/>
      <c r="D872" s="33" t="s">
        <v>1615</v>
      </c>
      <c r="E872" s="33"/>
      <c r="F872" s="33"/>
      <c r="G872" s="2608"/>
      <c r="H872" s="33"/>
      <c r="I872" s="2609"/>
      <c r="J872" s="3895" t="s">
        <v>2863</v>
      </c>
      <c r="K872" s="4217"/>
      <c r="L872" s="4217"/>
      <c r="M872" s="3896"/>
      <c r="N872" s="2591"/>
      <c r="O872" s="2591"/>
      <c r="P872" s="2145"/>
    </row>
    <row r="873" spans="1:16" s="2599" customFormat="1" ht="25.5" x14ac:dyDescent="0.2">
      <c r="A873" s="2610" t="s">
        <v>10194</v>
      </c>
      <c r="B873" s="2610"/>
      <c r="C873" s="2610"/>
      <c r="D873" s="33"/>
      <c r="E873" s="33"/>
      <c r="F873" s="33"/>
      <c r="G873" s="2608"/>
      <c r="H873" s="33"/>
      <c r="I873" s="2609"/>
      <c r="J873" s="2665" t="s">
        <v>2860</v>
      </c>
      <c r="K873" s="1980" t="s">
        <v>2861</v>
      </c>
      <c r="L873" s="1980" t="s">
        <v>2862</v>
      </c>
      <c r="M873" s="2361" t="s">
        <v>135</v>
      </c>
      <c r="N873" s="2591"/>
      <c r="O873" s="2591"/>
      <c r="P873" s="2145"/>
    </row>
    <row r="874" spans="1:16" s="2599" customFormat="1" x14ac:dyDescent="0.2">
      <c r="A874" s="33"/>
      <c r="B874" s="33"/>
      <c r="C874" s="33"/>
      <c r="D874" s="33"/>
      <c r="E874" s="33"/>
      <c r="F874" s="33"/>
      <c r="G874" s="2608"/>
      <c r="H874" s="33"/>
      <c r="I874" s="2609"/>
      <c r="J874" s="2665">
        <v>2020</v>
      </c>
      <c r="K874" s="1980">
        <v>11</v>
      </c>
      <c r="L874" s="1980">
        <v>30</v>
      </c>
      <c r="M874" s="1980">
        <v>11</v>
      </c>
      <c r="N874" s="2591"/>
      <c r="O874" s="2591"/>
      <c r="P874" s="2145"/>
    </row>
    <row r="875" spans="1:16" s="2599" customFormat="1" x14ac:dyDescent="0.2">
      <c r="A875" s="33"/>
      <c r="B875" s="33"/>
      <c r="C875" s="33"/>
      <c r="D875" s="33"/>
      <c r="E875" s="33"/>
      <c r="F875" s="33"/>
      <c r="G875" s="2608"/>
      <c r="H875" s="33"/>
      <c r="I875" s="2609"/>
      <c r="J875" s="2106"/>
      <c r="K875" s="2608"/>
      <c r="L875" s="2608"/>
      <c r="M875" s="33"/>
      <c r="N875" s="2591"/>
      <c r="O875" s="2591"/>
      <c r="P875" s="2145"/>
    </row>
    <row r="876" spans="1:16" s="2599" customFormat="1" x14ac:dyDescent="0.2">
      <c r="A876" s="3872" t="s">
        <v>2864</v>
      </c>
      <c r="B876" s="3872" t="s">
        <v>2865</v>
      </c>
      <c r="C876" s="3872" t="s">
        <v>1212</v>
      </c>
      <c r="D876" s="3863" t="s">
        <v>2866</v>
      </c>
      <c r="E876" s="3864"/>
      <c r="F876" s="4793" t="s">
        <v>2869</v>
      </c>
      <c r="G876" s="4794"/>
      <c r="H876" s="4794"/>
      <c r="I876" s="4795"/>
      <c r="J876" s="3872" t="s">
        <v>1211</v>
      </c>
      <c r="K876" s="3931" t="s">
        <v>2872</v>
      </c>
      <c r="L876" s="3872" t="s">
        <v>1207</v>
      </c>
      <c r="M876" s="3931" t="s">
        <v>2873</v>
      </c>
      <c r="N876" s="2591"/>
      <c r="O876" s="2591"/>
      <c r="P876" s="2145"/>
    </row>
    <row r="877" spans="1:16" s="2599" customFormat="1" x14ac:dyDescent="0.2">
      <c r="A877" s="3873"/>
      <c r="B877" s="3873"/>
      <c r="C877" s="3873"/>
      <c r="D877" s="2598" t="s">
        <v>2867</v>
      </c>
      <c r="E877" s="2598" t="s">
        <v>2868</v>
      </c>
      <c r="F877" s="2598" t="s">
        <v>2870</v>
      </c>
      <c r="G877" s="2598" t="s">
        <v>2871</v>
      </c>
      <c r="H877" s="2598" t="s">
        <v>4319</v>
      </c>
      <c r="I877" s="2611" t="s">
        <v>4320</v>
      </c>
      <c r="J877" s="3873"/>
      <c r="K877" s="3933"/>
      <c r="L877" s="3873"/>
      <c r="M877" s="3933"/>
      <c r="N877" s="2591"/>
      <c r="O877" s="2591"/>
      <c r="P877" s="2145"/>
    </row>
    <row r="878" spans="1:16" s="2599" customFormat="1" x14ac:dyDescent="0.2">
      <c r="A878" s="2602"/>
      <c r="B878" s="2601" t="s">
        <v>2376</v>
      </c>
      <c r="C878" s="2600" t="s">
        <v>2379</v>
      </c>
      <c r="D878" s="2095"/>
      <c r="E878" s="2095"/>
      <c r="F878" s="2602"/>
      <c r="G878" s="1980"/>
      <c r="H878" s="2602"/>
      <c r="I878" s="2369"/>
      <c r="J878" s="2665"/>
      <c r="K878" s="2602"/>
      <c r="L878" s="1980" t="s">
        <v>1356</v>
      </c>
      <c r="M878" s="2602"/>
      <c r="N878" s="2591"/>
      <c r="O878" s="2591"/>
      <c r="P878" s="2145"/>
    </row>
    <row r="879" spans="1:16" s="2599" customFormat="1" ht="22.5" customHeight="1" x14ac:dyDescent="0.2">
      <c r="A879" s="2602">
        <v>16</v>
      </c>
      <c r="B879" s="2602"/>
      <c r="C879" s="2605" t="s">
        <v>10195</v>
      </c>
      <c r="D879" s="2095">
        <v>42517</v>
      </c>
      <c r="E879" s="2095">
        <v>42521</v>
      </c>
      <c r="F879" s="4974">
        <v>587</v>
      </c>
      <c r="G879" s="1980">
        <v>1</v>
      </c>
      <c r="H879" s="2602"/>
      <c r="I879" s="2369" t="s">
        <v>9509</v>
      </c>
      <c r="J879" s="2665" t="s">
        <v>10196</v>
      </c>
      <c r="K879" s="2602"/>
      <c r="L879" s="1980" t="s">
        <v>1356</v>
      </c>
      <c r="M879" s="1988" t="s">
        <v>10197</v>
      </c>
      <c r="N879" s="2591"/>
      <c r="O879" s="2591"/>
      <c r="P879" s="2145"/>
    </row>
    <row r="880" spans="1:16" s="2599" customFormat="1" x14ac:dyDescent="0.2">
      <c r="A880" s="2606">
        <v>17</v>
      </c>
      <c r="B880" s="2606"/>
      <c r="C880" s="2614" t="s">
        <v>10198</v>
      </c>
      <c r="D880" s="2615">
        <v>42522</v>
      </c>
      <c r="E880" s="2615">
        <v>42536</v>
      </c>
      <c r="F880" s="4975"/>
      <c r="G880" s="1990">
        <v>2</v>
      </c>
      <c r="H880" s="2606"/>
      <c r="I880" s="2616" t="s">
        <v>1314</v>
      </c>
      <c r="J880" s="2715" t="s">
        <v>10199</v>
      </c>
      <c r="K880" s="2606"/>
      <c r="L880" s="1990" t="s">
        <v>1356</v>
      </c>
      <c r="M880" s="2617" t="s">
        <v>10200</v>
      </c>
      <c r="N880" s="2591"/>
      <c r="O880" s="2591"/>
      <c r="P880" s="2145"/>
    </row>
    <row r="881" spans="1:16" s="2599" customFormat="1" ht="28.5" customHeight="1" x14ac:dyDescent="0.2">
      <c r="A881" s="2606">
        <v>18</v>
      </c>
      <c r="B881" s="2606"/>
      <c r="C881" s="2614" t="s">
        <v>10201</v>
      </c>
      <c r="D881" s="2615">
        <v>42537</v>
      </c>
      <c r="E881" s="2615">
        <v>42551</v>
      </c>
      <c r="F881" s="4975"/>
      <c r="G881" s="1990">
        <v>3</v>
      </c>
      <c r="H881" s="2606"/>
      <c r="I881" s="2616" t="s">
        <v>1315</v>
      </c>
      <c r="J881" s="2715" t="s">
        <v>10202</v>
      </c>
      <c r="K881" s="2606"/>
      <c r="L881" s="1990" t="s">
        <v>1356</v>
      </c>
      <c r="M881" s="2617" t="s">
        <v>10203</v>
      </c>
      <c r="N881" s="2591"/>
      <c r="O881" s="2591"/>
      <c r="P881" s="2145"/>
    </row>
    <row r="882" spans="1:16" s="2599" customFormat="1" ht="27.75" customHeight="1" x14ac:dyDescent="0.2">
      <c r="A882" s="2606">
        <v>19</v>
      </c>
      <c r="B882" s="2606"/>
      <c r="C882" s="2614" t="s">
        <v>10204</v>
      </c>
      <c r="D882" s="2615">
        <v>42551</v>
      </c>
      <c r="E882" s="2615">
        <v>42551</v>
      </c>
      <c r="F882" s="4975"/>
      <c r="G882" s="1990">
        <v>4</v>
      </c>
      <c r="H882" s="2606"/>
      <c r="I882" s="2616" t="s">
        <v>1316</v>
      </c>
      <c r="J882" s="2002" t="s">
        <v>10205</v>
      </c>
      <c r="K882" s="2606"/>
      <c r="L882" s="1990" t="s">
        <v>1356</v>
      </c>
      <c r="M882" s="2617" t="s">
        <v>10206</v>
      </c>
      <c r="N882" s="2591"/>
      <c r="O882" s="2591"/>
      <c r="P882" s="2145"/>
    </row>
    <row r="883" spans="1:16" s="2599" customFormat="1" x14ac:dyDescent="0.2">
      <c r="A883" s="2602">
        <v>20</v>
      </c>
      <c r="B883" s="2602"/>
      <c r="C883" s="2605" t="s">
        <v>10207</v>
      </c>
      <c r="D883" s="2095">
        <v>42552</v>
      </c>
      <c r="E883" s="2095">
        <v>42569</v>
      </c>
      <c r="F883" s="4975"/>
      <c r="G883" s="1980">
        <v>5</v>
      </c>
      <c r="H883" s="2602"/>
      <c r="I883" s="2369" t="s">
        <v>6341</v>
      </c>
      <c r="J883" s="2665" t="s">
        <v>10199</v>
      </c>
      <c r="K883" s="2602"/>
      <c r="L883" s="1980" t="s">
        <v>1356</v>
      </c>
      <c r="M883" s="2602" t="s">
        <v>10208</v>
      </c>
      <c r="N883" s="2591"/>
      <c r="O883" s="2591"/>
      <c r="P883" s="2145"/>
    </row>
    <row r="884" spans="1:16" s="2599" customFormat="1" x14ac:dyDescent="0.2">
      <c r="A884" s="2602">
        <v>21</v>
      </c>
      <c r="B884" s="2602"/>
      <c r="C884" s="2605" t="s">
        <v>10209</v>
      </c>
      <c r="D884" s="2095">
        <v>42569</v>
      </c>
      <c r="E884" s="2095">
        <v>42581</v>
      </c>
      <c r="F884" s="4975"/>
      <c r="G884" s="1980">
        <v>6</v>
      </c>
      <c r="H884" s="2602"/>
      <c r="I884" s="2369" t="s">
        <v>9508</v>
      </c>
      <c r="J884" s="2665" t="s">
        <v>10210</v>
      </c>
      <c r="K884" s="2602"/>
      <c r="L884" s="1980" t="s">
        <v>1356</v>
      </c>
      <c r="M884" s="2602" t="s">
        <v>10211</v>
      </c>
      <c r="N884" s="2591"/>
      <c r="O884" s="2591"/>
      <c r="P884" s="2145"/>
    </row>
    <row r="885" spans="1:16" s="2599" customFormat="1" ht="25.5" customHeight="1" x14ac:dyDescent="0.2">
      <c r="A885" s="2602">
        <v>22</v>
      </c>
      <c r="B885" s="2602"/>
      <c r="C885" s="2605" t="s">
        <v>10212</v>
      </c>
      <c r="D885" s="2095">
        <v>42581</v>
      </c>
      <c r="E885" s="2095">
        <v>42582</v>
      </c>
      <c r="F885" s="4975"/>
      <c r="G885" s="1980">
        <v>7</v>
      </c>
      <c r="H885" s="2602"/>
      <c r="I885" s="2369" t="s">
        <v>6343</v>
      </c>
      <c r="J885" s="2665" t="s">
        <v>10213</v>
      </c>
      <c r="K885" s="2602"/>
      <c r="L885" s="1980" t="s">
        <v>1356</v>
      </c>
      <c r="M885" s="1988" t="s">
        <v>10214</v>
      </c>
      <c r="N885" s="2591"/>
      <c r="O885" s="2591"/>
      <c r="P885" s="2145"/>
    </row>
    <row r="886" spans="1:16" s="2599" customFormat="1" ht="21.75" customHeight="1" x14ac:dyDescent="0.2">
      <c r="A886" s="2602">
        <v>23</v>
      </c>
      <c r="B886" s="2602"/>
      <c r="C886" s="2605" t="s">
        <v>10215</v>
      </c>
      <c r="D886" s="2095">
        <v>42582</v>
      </c>
      <c r="E886" s="2095">
        <v>42582</v>
      </c>
      <c r="F886" s="4976"/>
      <c r="G886" s="1980">
        <v>8</v>
      </c>
      <c r="H886" s="2602"/>
      <c r="I886" s="2369" t="s">
        <v>9509</v>
      </c>
      <c r="J886" s="2665" t="s">
        <v>10216</v>
      </c>
      <c r="K886" s="2602"/>
      <c r="L886" s="1980" t="s">
        <v>1356</v>
      </c>
      <c r="M886" s="1988" t="s">
        <v>10217</v>
      </c>
      <c r="N886" s="2591"/>
      <c r="O886" s="2591"/>
      <c r="P886" s="2145"/>
    </row>
    <row r="887" spans="1:16" s="2599" customFormat="1" x14ac:dyDescent="0.2">
      <c r="A887" s="2602">
        <v>24</v>
      </c>
      <c r="B887" s="2602"/>
      <c r="C887" s="2605" t="s">
        <v>10218</v>
      </c>
      <c r="D887" s="2095">
        <v>42583</v>
      </c>
      <c r="E887" s="2095">
        <v>42590</v>
      </c>
      <c r="F887" s="4974">
        <v>588</v>
      </c>
      <c r="G887" s="1980">
        <v>1</v>
      </c>
      <c r="H887" s="2602"/>
      <c r="I887" s="2369" t="s">
        <v>8447</v>
      </c>
      <c r="J887" s="2665" t="s">
        <v>1181</v>
      </c>
      <c r="K887" s="2602"/>
      <c r="L887" s="1980" t="s">
        <v>1356</v>
      </c>
      <c r="M887" s="2602" t="s">
        <v>10219</v>
      </c>
      <c r="N887" s="2591"/>
      <c r="O887" s="2591"/>
      <c r="P887" s="2145"/>
    </row>
    <row r="888" spans="1:16" s="2599" customFormat="1" x14ac:dyDescent="0.2">
      <c r="A888" s="2602">
        <v>25</v>
      </c>
      <c r="B888" s="2602"/>
      <c r="C888" s="2605" t="s">
        <v>10220</v>
      </c>
      <c r="D888" s="2095">
        <v>42590</v>
      </c>
      <c r="E888" s="2095">
        <v>42591</v>
      </c>
      <c r="F888" s="4975"/>
      <c r="G888" s="1980">
        <v>2</v>
      </c>
      <c r="H888" s="2602"/>
      <c r="I888" s="2369" t="s">
        <v>10221</v>
      </c>
      <c r="J888" s="2665" t="s">
        <v>10222</v>
      </c>
      <c r="K888" s="2602"/>
      <c r="L888" s="1980" t="s">
        <v>1356</v>
      </c>
      <c r="M888" s="2602" t="s">
        <v>10223</v>
      </c>
      <c r="N888" s="2591"/>
      <c r="O888" s="2591"/>
      <c r="P888" s="2145"/>
    </row>
    <row r="889" spans="1:16" s="2599" customFormat="1" x14ac:dyDescent="0.2">
      <c r="A889" s="2602">
        <v>26</v>
      </c>
      <c r="B889" s="2602"/>
      <c r="C889" s="2605" t="s">
        <v>10224</v>
      </c>
      <c r="D889" s="2095">
        <v>42591</v>
      </c>
      <c r="E889" s="2095">
        <v>42601</v>
      </c>
      <c r="F889" s="4975"/>
      <c r="G889" s="1980">
        <v>3</v>
      </c>
      <c r="H889" s="2602"/>
      <c r="I889" s="2369" t="s">
        <v>8449</v>
      </c>
      <c r="J889" s="2665" t="s">
        <v>10225</v>
      </c>
      <c r="K889" s="2602"/>
      <c r="L889" s="1980" t="s">
        <v>1356</v>
      </c>
      <c r="M889" s="2602" t="s">
        <v>10226</v>
      </c>
      <c r="N889" s="2591"/>
      <c r="O889" s="2591"/>
      <c r="P889" s="2145"/>
    </row>
    <row r="890" spans="1:16" s="2599" customFormat="1" x14ac:dyDescent="0.2">
      <c r="A890" s="2602">
        <v>27</v>
      </c>
      <c r="B890" s="2602"/>
      <c r="C890" s="2605" t="s">
        <v>10227</v>
      </c>
      <c r="D890" s="2095">
        <v>42601</v>
      </c>
      <c r="E890" s="2095">
        <v>42607</v>
      </c>
      <c r="F890" s="4975"/>
      <c r="G890" s="1980">
        <v>4</v>
      </c>
      <c r="H890" s="2602"/>
      <c r="I890" s="2369" t="s">
        <v>8450</v>
      </c>
      <c r="J890" s="2714" t="s">
        <v>10228</v>
      </c>
      <c r="K890" s="2602"/>
      <c r="L890" s="1980" t="s">
        <v>1356</v>
      </c>
      <c r="M890" s="2602"/>
      <c r="N890" s="2591"/>
      <c r="O890" s="2591"/>
      <c r="P890" s="2145"/>
    </row>
    <row r="891" spans="1:16" s="2599" customFormat="1" x14ac:dyDescent="0.2">
      <c r="A891" s="2602">
        <v>28</v>
      </c>
      <c r="B891" s="2602"/>
      <c r="C891" s="2605" t="s">
        <v>10229</v>
      </c>
      <c r="D891" s="2095">
        <v>42608</v>
      </c>
      <c r="E891" s="2095">
        <v>42613</v>
      </c>
      <c r="F891" s="4975"/>
      <c r="G891" s="1980">
        <v>5</v>
      </c>
      <c r="H891" s="2602"/>
      <c r="I891" s="2369" t="s">
        <v>8451</v>
      </c>
      <c r="J891" s="2714" t="s">
        <v>10230</v>
      </c>
      <c r="K891" s="2602"/>
      <c r="L891" s="1980" t="s">
        <v>1356</v>
      </c>
      <c r="M891" s="2602" t="s">
        <v>10231</v>
      </c>
      <c r="N891" s="2591"/>
      <c r="O891" s="2591"/>
      <c r="P891" s="2145"/>
    </row>
    <row r="892" spans="1:16" s="2599" customFormat="1" x14ac:dyDescent="0.2">
      <c r="A892" s="2602">
        <v>29</v>
      </c>
      <c r="B892" s="2602"/>
      <c r="C892" s="2605" t="s">
        <v>10232</v>
      </c>
      <c r="D892" s="2095">
        <v>42614</v>
      </c>
      <c r="E892" s="2095">
        <v>42620</v>
      </c>
      <c r="F892" s="4975"/>
      <c r="G892" s="1980">
        <v>6</v>
      </c>
      <c r="H892" s="2602"/>
      <c r="I892" s="2369" t="s">
        <v>1314</v>
      </c>
      <c r="J892" s="2665" t="s">
        <v>10161</v>
      </c>
      <c r="K892" s="2602"/>
      <c r="L892" s="1980" t="s">
        <v>1356</v>
      </c>
      <c r="M892" s="2602" t="s">
        <v>10233</v>
      </c>
      <c r="N892" s="2591"/>
      <c r="O892" s="2591"/>
      <c r="P892" s="2145"/>
    </row>
    <row r="893" spans="1:16" s="2599" customFormat="1" x14ac:dyDescent="0.2">
      <c r="A893" s="2602">
        <v>30</v>
      </c>
      <c r="B893" s="2602"/>
      <c r="C893" s="2605" t="s">
        <v>10234</v>
      </c>
      <c r="D893" s="2095">
        <v>42621</v>
      </c>
      <c r="E893" s="2095">
        <v>42633</v>
      </c>
      <c r="F893" s="4975"/>
      <c r="G893" s="1980">
        <v>7</v>
      </c>
      <c r="H893" s="2602"/>
      <c r="I893" s="2369" t="s">
        <v>1315</v>
      </c>
      <c r="J893" s="2665" t="s">
        <v>10235</v>
      </c>
      <c r="K893" s="2602"/>
      <c r="L893" s="1980" t="s">
        <v>1356</v>
      </c>
      <c r="M893" s="2602" t="s">
        <v>10236</v>
      </c>
      <c r="N893" s="2591"/>
      <c r="O893" s="2591"/>
      <c r="P893" s="2145"/>
    </row>
    <row r="894" spans="1:16" s="2599" customFormat="1" x14ac:dyDescent="0.2">
      <c r="A894" s="2602">
        <v>31</v>
      </c>
      <c r="B894" s="2602"/>
      <c r="C894" s="2605" t="s">
        <v>10237</v>
      </c>
      <c r="D894" s="2095">
        <v>42634</v>
      </c>
      <c r="E894" s="2095">
        <v>42643</v>
      </c>
      <c r="F894" s="4976"/>
      <c r="G894" s="1980">
        <v>8</v>
      </c>
      <c r="H894" s="2602"/>
      <c r="I894" s="2369" t="s">
        <v>1316</v>
      </c>
      <c r="J894" s="2665" t="s">
        <v>10238</v>
      </c>
      <c r="K894" s="2602"/>
      <c r="L894" s="1980" t="s">
        <v>1356</v>
      </c>
      <c r="M894" s="2602" t="s">
        <v>10239</v>
      </c>
      <c r="N894" s="2591"/>
      <c r="O894" s="2591"/>
      <c r="P894" s="2145"/>
    </row>
    <row r="895" spans="1:16" s="2599" customFormat="1" x14ac:dyDescent="0.2">
      <c r="A895" s="2602">
        <v>32</v>
      </c>
      <c r="B895" s="2602"/>
      <c r="C895" s="2605" t="s">
        <v>10240</v>
      </c>
      <c r="D895" s="2095">
        <v>42644</v>
      </c>
      <c r="E895" s="2095">
        <v>42657</v>
      </c>
      <c r="F895" s="4974">
        <v>589</v>
      </c>
      <c r="G895" s="1980">
        <v>1</v>
      </c>
      <c r="H895" s="2602"/>
      <c r="I895" s="2369" t="s">
        <v>1314</v>
      </c>
      <c r="J895" s="2665" t="s">
        <v>10241</v>
      </c>
      <c r="K895" s="2602"/>
      <c r="L895" s="1980" t="s">
        <v>1356</v>
      </c>
      <c r="M895" s="2602"/>
      <c r="N895" s="2591"/>
      <c r="O895" s="2591"/>
      <c r="P895" s="2145"/>
    </row>
    <row r="896" spans="1:16" s="2599" customFormat="1" ht="26.25" customHeight="1" x14ac:dyDescent="0.2">
      <c r="A896" s="2602">
        <v>33</v>
      </c>
      <c r="B896" s="2602"/>
      <c r="C896" s="2605" t="s">
        <v>10242</v>
      </c>
      <c r="D896" s="2095">
        <v>42657</v>
      </c>
      <c r="E896" s="2095">
        <v>42674</v>
      </c>
      <c r="F896" s="4975"/>
      <c r="G896" s="1980">
        <v>2</v>
      </c>
      <c r="H896" s="2602"/>
      <c r="I896" s="2369" t="s">
        <v>1315</v>
      </c>
      <c r="J896" s="2665" t="s">
        <v>2698</v>
      </c>
      <c r="K896" s="2602"/>
      <c r="L896" s="1980" t="s">
        <v>1356</v>
      </c>
      <c r="M896" s="1988" t="s">
        <v>10243</v>
      </c>
      <c r="N896" s="2591"/>
      <c r="O896" s="2591"/>
      <c r="P896" s="2145"/>
    </row>
    <row r="897" spans="1:16" s="2599" customFormat="1" x14ac:dyDescent="0.2">
      <c r="A897" s="2602">
        <v>34</v>
      </c>
      <c r="B897" s="2602"/>
      <c r="C897" s="2605" t="s">
        <v>10244</v>
      </c>
      <c r="D897" s="2095">
        <v>42674</v>
      </c>
      <c r="E897" s="2095">
        <v>42674</v>
      </c>
      <c r="F897" s="4975"/>
      <c r="G897" s="1980">
        <v>3</v>
      </c>
      <c r="H897" s="2602"/>
      <c r="I897" s="2369" t="s">
        <v>1316</v>
      </c>
      <c r="J897" s="2714" t="s">
        <v>10245</v>
      </c>
      <c r="K897" s="2602"/>
      <c r="L897" s="1980" t="s">
        <v>1356</v>
      </c>
      <c r="M897" s="1988"/>
      <c r="N897" s="2591"/>
      <c r="O897" s="2591"/>
      <c r="P897" s="2145"/>
    </row>
    <row r="898" spans="1:16" s="2599" customFormat="1" ht="19.5" customHeight="1" x14ac:dyDescent="0.2">
      <c r="A898" s="2602">
        <v>35</v>
      </c>
      <c r="B898" s="2602"/>
      <c r="C898" s="2605" t="s">
        <v>10246</v>
      </c>
      <c r="D898" s="2095">
        <v>42675</v>
      </c>
      <c r="E898" s="2095">
        <v>42689</v>
      </c>
      <c r="F898" s="4976"/>
      <c r="G898" s="1980">
        <v>4</v>
      </c>
      <c r="H898" s="2602"/>
      <c r="I898" s="2369" t="s">
        <v>1314</v>
      </c>
      <c r="J898" s="2714" t="s">
        <v>1181</v>
      </c>
      <c r="K898" s="2602"/>
      <c r="L898" s="1980" t="s">
        <v>1356</v>
      </c>
      <c r="M898" s="1988" t="s">
        <v>10247</v>
      </c>
      <c r="N898" s="2591"/>
      <c r="O898" s="2591"/>
      <c r="P898" s="2145"/>
    </row>
    <row r="899" spans="1:16" s="2599" customFormat="1" ht="19.5" customHeight="1" x14ac:dyDescent="0.2">
      <c r="A899" s="2602"/>
      <c r="B899" s="2602"/>
      <c r="C899" s="2605"/>
      <c r="D899" s="2095"/>
      <c r="E899" s="2095"/>
      <c r="F899" s="2603"/>
      <c r="G899" s="1980"/>
      <c r="H899" s="2602"/>
      <c r="I899" s="2369"/>
      <c r="J899" s="2714"/>
      <c r="K899" s="2602"/>
      <c r="L899" s="1980"/>
      <c r="M899" s="1988"/>
      <c r="N899" s="2591"/>
      <c r="O899" s="2591"/>
      <c r="P899" s="2145"/>
    </row>
    <row r="900" spans="1:16" s="2599" customFormat="1" x14ac:dyDescent="0.2">
      <c r="A900" s="5244"/>
      <c r="B900" s="5244"/>
      <c r="C900" s="3845" t="s">
        <v>2859</v>
      </c>
      <c r="D900" s="3845"/>
      <c r="E900" s="3845"/>
      <c r="F900" s="3845"/>
      <c r="G900" s="3845"/>
      <c r="H900" s="3845"/>
      <c r="I900" s="3845"/>
      <c r="J900" s="3845"/>
      <c r="K900" s="3845"/>
      <c r="L900" s="5052" t="s">
        <v>2858</v>
      </c>
      <c r="M900" s="5052"/>
      <c r="N900" s="2591"/>
      <c r="O900" s="2591"/>
      <c r="P900" s="2145"/>
    </row>
    <row r="901" spans="1:16" s="2599" customFormat="1" x14ac:dyDescent="0.2">
      <c r="A901" s="5244"/>
      <c r="B901" s="5244"/>
      <c r="C901" s="3845"/>
      <c r="D901" s="3845"/>
      <c r="E901" s="3845"/>
      <c r="F901" s="3845"/>
      <c r="G901" s="3845"/>
      <c r="H901" s="3845"/>
      <c r="I901" s="3845"/>
      <c r="J901" s="3845"/>
      <c r="K901" s="3845"/>
      <c r="L901" s="5052"/>
      <c r="M901" s="5052"/>
      <c r="N901" s="2591"/>
      <c r="O901" s="2591"/>
      <c r="P901" s="2145"/>
    </row>
    <row r="902" spans="1:16" s="2599" customFormat="1" x14ac:dyDescent="0.2">
      <c r="A902" s="5244"/>
      <c r="B902" s="5244"/>
      <c r="C902" s="3845"/>
      <c r="D902" s="3845"/>
      <c r="E902" s="3845"/>
      <c r="F902" s="3845"/>
      <c r="G902" s="3845"/>
      <c r="H902" s="3845"/>
      <c r="I902" s="3845"/>
      <c r="J902" s="3845"/>
      <c r="K902" s="3845"/>
      <c r="L902" s="5052"/>
      <c r="M902" s="5052"/>
      <c r="N902" s="2591"/>
      <c r="O902" s="2591"/>
      <c r="P902" s="2145"/>
    </row>
    <row r="903" spans="1:16" s="2599" customFormat="1" x14ac:dyDescent="0.2">
      <c r="A903" s="5244"/>
      <c r="B903" s="5244"/>
      <c r="C903" s="4170" t="s">
        <v>1209</v>
      </c>
      <c r="D903" s="4170"/>
      <c r="E903" s="4170"/>
      <c r="F903" s="4170"/>
      <c r="G903" s="4170"/>
      <c r="H903" s="4170"/>
      <c r="I903" s="4170"/>
      <c r="J903" s="4170"/>
      <c r="K903" s="4170"/>
      <c r="L903" s="5052" t="s">
        <v>1208</v>
      </c>
      <c r="M903" s="5052"/>
      <c r="N903" s="2591"/>
      <c r="O903" s="2591"/>
      <c r="P903" s="2145"/>
    </row>
    <row r="904" spans="1:16" s="2599" customFormat="1" x14ac:dyDescent="0.2">
      <c r="A904" s="5244"/>
      <c r="B904" s="5244"/>
      <c r="C904" s="4170"/>
      <c r="D904" s="4170"/>
      <c r="E904" s="4170"/>
      <c r="F904" s="4170"/>
      <c r="G904" s="4170"/>
      <c r="H904" s="4170"/>
      <c r="I904" s="4170"/>
      <c r="J904" s="4170"/>
      <c r="K904" s="4170"/>
      <c r="L904" s="5052"/>
      <c r="M904" s="5052"/>
      <c r="N904" s="2591"/>
      <c r="O904" s="2591"/>
      <c r="P904" s="2145"/>
    </row>
    <row r="905" spans="1:16" s="2599" customFormat="1" x14ac:dyDescent="0.2">
      <c r="A905" s="5244"/>
      <c r="B905" s="5244"/>
      <c r="C905" s="4170"/>
      <c r="D905" s="4170"/>
      <c r="E905" s="4170"/>
      <c r="F905" s="4170"/>
      <c r="G905" s="4170"/>
      <c r="H905" s="4170"/>
      <c r="I905" s="4170"/>
      <c r="J905" s="4170"/>
      <c r="K905" s="4170"/>
      <c r="L905" s="5052"/>
      <c r="M905" s="5052"/>
      <c r="N905" s="2591"/>
      <c r="O905" s="2591"/>
      <c r="P905" s="2145"/>
    </row>
    <row r="906" spans="1:16" s="2599" customFormat="1" x14ac:dyDescent="0.2">
      <c r="A906" s="33"/>
      <c r="B906" s="33"/>
      <c r="C906" s="33"/>
      <c r="D906" s="33"/>
      <c r="E906" s="33"/>
      <c r="F906" s="33"/>
      <c r="G906" s="2608"/>
      <c r="H906" s="33"/>
      <c r="I906" s="2609"/>
      <c r="J906" s="2106"/>
      <c r="K906" s="33"/>
      <c r="L906" s="33"/>
      <c r="M906" s="33"/>
      <c r="N906" s="2591"/>
      <c r="O906" s="2591"/>
      <c r="P906" s="2145"/>
    </row>
    <row r="907" spans="1:16" s="2599" customFormat="1" x14ac:dyDescent="0.2">
      <c r="A907" s="33" t="s">
        <v>1612</v>
      </c>
      <c r="B907" s="33"/>
      <c r="C907" s="33"/>
      <c r="D907" s="33"/>
      <c r="E907" s="33"/>
      <c r="F907" s="33"/>
      <c r="G907" s="2608"/>
      <c r="H907" s="33"/>
      <c r="I907" s="2609"/>
      <c r="J907" s="2106" t="s">
        <v>2186</v>
      </c>
      <c r="K907" s="33"/>
      <c r="L907" s="33"/>
      <c r="M907" s="33"/>
      <c r="N907" s="2591"/>
      <c r="O907" s="2591"/>
      <c r="P907" s="2145"/>
    </row>
    <row r="908" spans="1:16" s="2599" customFormat="1" x14ac:dyDescent="0.2">
      <c r="A908" s="33" t="s">
        <v>1614</v>
      </c>
      <c r="B908" s="33"/>
      <c r="C908" s="33"/>
      <c r="D908" s="33" t="s">
        <v>3801</v>
      </c>
      <c r="E908" s="33"/>
      <c r="F908" s="33"/>
      <c r="G908" s="2608"/>
      <c r="H908" s="33"/>
      <c r="I908" s="2609"/>
      <c r="J908" s="2106"/>
      <c r="K908" s="33"/>
      <c r="L908" s="33"/>
      <c r="M908" s="33"/>
      <c r="N908" s="2591"/>
      <c r="O908" s="2591"/>
      <c r="P908" s="2145"/>
    </row>
    <row r="909" spans="1:16" s="2599" customFormat="1" x14ac:dyDescent="0.2">
      <c r="A909" s="2610" t="s">
        <v>5805</v>
      </c>
      <c r="B909" s="2610"/>
      <c r="C909" s="2610"/>
      <c r="D909" s="33" t="s">
        <v>1615</v>
      </c>
      <c r="E909" s="33"/>
      <c r="F909" s="33"/>
      <c r="G909" s="2608"/>
      <c r="H909" s="33"/>
      <c r="I909" s="2609"/>
      <c r="J909" s="3895" t="s">
        <v>2863</v>
      </c>
      <c r="K909" s="4217"/>
      <c r="L909" s="4217"/>
      <c r="M909" s="3896"/>
      <c r="N909" s="2591"/>
      <c r="O909" s="2591"/>
      <c r="P909" s="2145"/>
    </row>
    <row r="910" spans="1:16" s="2599" customFormat="1" ht="24" customHeight="1" x14ac:dyDescent="0.2">
      <c r="A910" s="2610" t="s">
        <v>10194</v>
      </c>
      <c r="B910" s="2610"/>
      <c r="C910" s="2610"/>
      <c r="D910" s="33"/>
      <c r="E910" s="33"/>
      <c r="F910" s="33"/>
      <c r="G910" s="2608"/>
      <c r="H910" s="33"/>
      <c r="I910" s="2609"/>
      <c r="J910" s="2665" t="s">
        <v>2860</v>
      </c>
      <c r="K910" s="1980" t="s">
        <v>2861</v>
      </c>
      <c r="L910" s="1980" t="s">
        <v>2862</v>
      </c>
      <c r="M910" s="2361" t="s">
        <v>135</v>
      </c>
      <c r="N910" s="2591"/>
      <c r="O910" s="2591"/>
      <c r="P910" s="2145"/>
    </row>
    <row r="911" spans="1:16" s="2599" customFormat="1" x14ac:dyDescent="0.2">
      <c r="A911" s="33"/>
      <c r="B911" s="33"/>
      <c r="C911" s="33"/>
      <c r="D911" s="33"/>
      <c r="E911" s="33"/>
      <c r="F911" s="33"/>
      <c r="G911" s="2608"/>
      <c r="H911" s="33"/>
      <c r="I911" s="2609"/>
      <c r="J911" s="2665">
        <v>2020</v>
      </c>
      <c r="K911" s="1980">
        <v>11</v>
      </c>
      <c r="L911" s="1980">
        <v>30</v>
      </c>
      <c r="M911" s="1980">
        <v>11</v>
      </c>
      <c r="N911" s="2591"/>
      <c r="O911" s="2591"/>
      <c r="P911" s="2145"/>
    </row>
    <row r="912" spans="1:16" s="2599" customFormat="1" x14ac:dyDescent="0.2">
      <c r="A912" s="33"/>
      <c r="B912" s="33"/>
      <c r="C912" s="33"/>
      <c r="D912" s="33"/>
      <c r="E912" s="33"/>
      <c r="F912" s="33"/>
      <c r="G912" s="2608"/>
      <c r="H912" s="33"/>
      <c r="I912" s="2609"/>
      <c r="J912" s="2106"/>
      <c r="K912" s="2608"/>
      <c r="L912" s="2608"/>
      <c r="M912" s="33"/>
      <c r="N912" s="2591"/>
      <c r="O912" s="2591"/>
      <c r="P912" s="2145"/>
    </row>
    <row r="913" spans="1:16" s="2599" customFormat="1" x14ac:dyDescent="0.2">
      <c r="A913" s="3845" t="s">
        <v>2864</v>
      </c>
      <c r="B913" s="3845" t="s">
        <v>2865</v>
      </c>
      <c r="C913" s="3845" t="s">
        <v>1212</v>
      </c>
      <c r="D913" s="3863" t="s">
        <v>2866</v>
      </c>
      <c r="E913" s="3864"/>
      <c r="F913" s="4170" t="s">
        <v>2869</v>
      </c>
      <c r="G913" s="4170"/>
      <c r="H913" s="4170"/>
      <c r="I913" s="4170"/>
      <c r="J913" s="3845" t="s">
        <v>1211</v>
      </c>
      <c r="K913" s="4170" t="s">
        <v>2872</v>
      </c>
      <c r="L913" s="3845" t="s">
        <v>1207</v>
      </c>
      <c r="M913" s="4170" t="s">
        <v>2873</v>
      </c>
      <c r="N913" s="2591"/>
      <c r="O913" s="2591"/>
      <c r="P913" s="2145"/>
    </row>
    <row r="914" spans="1:16" s="2599" customFormat="1" x14ac:dyDescent="0.2">
      <c r="A914" s="3845"/>
      <c r="B914" s="3845"/>
      <c r="C914" s="3845"/>
      <c r="D914" s="2598" t="s">
        <v>2867</v>
      </c>
      <c r="E914" s="2598" t="s">
        <v>2868</v>
      </c>
      <c r="F914" s="2598" t="s">
        <v>2870</v>
      </c>
      <c r="G914" s="2598" t="s">
        <v>2871</v>
      </c>
      <c r="H914" s="2598" t="s">
        <v>4319</v>
      </c>
      <c r="I914" s="2611" t="s">
        <v>4320</v>
      </c>
      <c r="J914" s="3845"/>
      <c r="K914" s="4170"/>
      <c r="L914" s="3845"/>
      <c r="M914" s="4170"/>
      <c r="N914" s="2591"/>
      <c r="O914" s="2591"/>
      <c r="P914" s="2145"/>
    </row>
    <row r="915" spans="1:16" s="2599" customFormat="1" x14ac:dyDescent="0.2">
      <c r="A915" s="82"/>
      <c r="B915" s="2601" t="s">
        <v>2376</v>
      </c>
      <c r="C915" s="2600" t="s">
        <v>2379</v>
      </c>
      <c r="D915" s="2618"/>
      <c r="E915" s="2618"/>
      <c r="F915" s="82"/>
      <c r="G915" s="2619"/>
      <c r="H915" s="82"/>
      <c r="I915" s="2620"/>
      <c r="J915" s="2664"/>
      <c r="K915" s="82"/>
      <c r="L915" s="82"/>
      <c r="M915" s="82"/>
      <c r="N915" s="2591"/>
      <c r="O915" s="2591"/>
      <c r="P915" s="2145"/>
    </row>
    <row r="916" spans="1:16" s="2599" customFormat="1" x14ac:dyDescent="0.2">
      <c r="A916" s="2602">
        <v>36</v>
      </c>
      <c r="B916" s="2601"/>
      <c r="C916" s="2605" t="s">
        <v>10248</v>
      </c>
      <c r="D916" s="2095">
        <v>42689</v>
      </c>
      <c r="E916" s="2095">
        <v>42699</v>
      </c>
      <c r="F916" s="4974">
        <v>589</v>
      </c>
      <c r="G916" s="1980">
        <v>5</v>
      </c>
      <c r="H916" s="2602"/>
      <c r="I916" s="2369" t="s">
        <v>1315</v>
      </c>
      <c r="J916" s="2665" t="s">
        <v>5774</v>
      </c>
      <c r="K916" s="2602"/>
      <c r="L916" s="1980" t="s">
        <v>1356</v>
      </c>
      <c r="M916" s="2602" t="s">
        <v>10249</v>
      </c>
      <c r="N916" s="2591"/>
      <c r="O916" s="2591"/>
      <c r="P916" s="2145"/>
    </row>
    <row r="917" spans="1:16" s="2599" customFormat="1" x14ac:dyDescent="0.2">
      <c r="A917" s="2602">
        <v>37</v>
      </c>
      <c r="B917" s="2601"/>
      <c r="C917" s="2605" t="s">
        <v>10250</v>
      </c>
      <c r="D917" s="2095">
        <v>42699</v>
      </c>
      <c r="E917" s="2095">
        <v>42704</v>
      </c>
      <c r="F917" s="4975"/>
      <c r="G917" s="1980">
        <v>6</v>
      </c>
      <c r="H917" s="2602"/>
      <c r="I917" s="2369" t="s">
        <v>1316</v>
      </c>
      <c r="J917" s="2665" t="s">
        <v>10251</v>
      </c>
      <c r="K917" s="1980"/>
      <c r="L917" s="1980" t="s">
        <v>1356</v>
      </c>
      <c r="M917" s="2338"/>
      <c r="N917" s="2591"/>
      <c r="O917" s="2591"/>
      <c r="P917" s="2145"/>
    </row>
    <row r="918" spans="1:16" s="2599" customFormat="1" x14ac:dyDescent="0.2">
      <c r="A918" s="2602">
        <v>38</v>
      </c>
      <c r="B918" s="2601"/>
      <c r="C918" s="2605" t="s">
        <v>10252</v>
      </c>
      <c r="D918" s="2095">
        <v>42705</v>
      </c>
      <c r="E918" s="2095">
        <v>42717</v>
      </c>
      <c r="F918" s="4975"/>
      <c r="G918" s="1980">
        <v>7</v>
      </c>
      <c r="H918" s="2602"/>
      <c r="I918" s="2369" t="s">
        <v>8493</v>
      </c>
      <c r="J918" s="2665" t="s">
        <v>10253</v>
      </c>
      <c r="K918" s="1980"/>
      <c r="L918" s="1980" t="s">
        <v>1356</v>
      </c>
      <c r="M918" s="2338"/>
      <c r="N918" s="2591"/>
      <c r="O918" s="2591"/>
      <c r="P918" s="2145"/>
    </row>
    <row r="919" spans="1:16" s="2599" customFormat="1" x14ac:dyDescent="0.2">
      <c r="A919" s="2602">
        <v>39</v>
      </c>
      <c r="B919" s="2601"/>
      <c r="C919" s="2605" t="s">
        <v>10254</v>
      </c>
      <c r="D919" s="2095">
        <v>42718</v>
      </c>
      <c r="E919" s="2095">
        <v>42733</v>
      </c>
      <c r="F919" s="4976"/>
      <c r="G919" s="1980">
        <v>8</v>
      </c>
      <c r="H919" s="2602"/>
      <c r="I919" s="2369" t="s">
        <v>8494</v>
      </c>
      <c r="J919" s="2665" t="s">
        <v>10255</v>
      </c>
      <c r="K919" s="2602"/>
      <c r="L919" s="1980" t="s">
        <v>1356</v>
      </c>
      <c r="M919" s="2338" t="s">
        <v>10256</v>
      </c>
      <c r="N919" s="2591"/>
      <c r="O919" s="2591"/>
      <c r="P919" s="2145"/>
    </row>
    <row r="920" spans="1:16" s="2599" customFormat="1" x14ac:dyDescent="0.2">
      <c r="A920" s="2602">
        <v>40</v>
      </c>
      <c r="B920" s="2601"/>
      <c r="C920" s="2605" t="s">
        <v>10257</v>
      </c>
      <c r="D920" s="2095">
        <v>42733</v>
      </c>
      <c r="E920" s="2095">
        <v>42733</v>
      </c>
      <c r="F920" s="4974">
        <v>590</v>
      </c>
      <c r="G920" s="1980">
        <v>1</v>
      </c>
      <c r="H920" s="2602"/>
      <c r="I920" s="2369" t="s">
        <v>8495</v>
      </c>
      <c r="J920" s="2665" t="s">
        <v>10258</v>
      </c>
      <c r="K920" s="2602"/>
      <c r="L920" s="1980" t="s">
        <v>1356</v>
      </c>
      <c r="M920" s="2338" t="s">
        <v>10259</v>
      </c>
      <c r="N920" s="2591"/>
      <c r="O920" s="2591"/>
      <c r="P920" s="2145"/>
    </row>
    <row r="921" spans="1:16" s="2599" customFormat="1" ht="30.75" customHeight="1" x14ac:dyDescent="0.2">
      <c r="A921" s="2602">
        <v>41</v>
      </c>
      <c r="B921" s="2601"/>
      <c r="C921" s="2605" t="s">
        <v>10260</v>
      </c>
      <c r="D921" s="2095">
        <v>42733</v>
      </c>
      <c r="E921" s="2095">
        <v>42733</v>
      </c>
      <c r="F921" s="4975"/>
      <c r="G921" s="1980">
        <v>2</v>
      </c>
      <c r="H921" s="2602"/>
      <c r="I921" s="2369" t="s">
        <v>8496</v>
      </c>
      <c r="J921" s="2665" t="s">
        <v>10261</v>
      </c>
      <c r="K921" s="2602"/>
      <c r="L921" s="1980" t="s">
        <v>1356</v>
      </c>
      <c r="M921" s="2338" t="s">
        <v>10262</v>
      </c>
      <c r="N921" s="2591"/>
      <c r="O921" s="2591"/>
      <c r="P921" s="2145"/>
    </row>
    <row r="922" spans="1:16" s="2599" customFormat="1" ht="27.75" customHeight="1" x14ac:dyDescent="0.2">
      <c r="A922" s="2602">
        <v>42</v>
      </c>
      <c r="B922" s="2601"/>
      <c r="C922" s="2605" t="s">
        <v>10263</v>
      </c>
      <c r="D922" s="2095">
        <v>42733</v>
      </c>
      <c r="E922" s="2095">
        <v>42733</v>
      </c>
      <c r="F922" s="4975"/>
      <c r="G922" s="1980">
        <v>3</v>
      </c>
      <c r="H922" s="2602"/>
      <c r="I922" s="2369" t="s">
        <v>8497</v>
      </c>
      <c r="J922" s="2665" t="s">
        <v>10264</v>
      </c>
      <c r="K922" s="2602"/>
      <c r="L922" s="1980" t="s">
        <v>1356</v>
      </c>
      <c r="M922" s="2361" t="s">
        <v>10265</v>
      </c>
      <c r="N922" s="2591"/>
      <c r="O922" s="2591"/>
      <c r="P922" s="2145"/>
    </row>
    <row r="923" spans="1:16" s="2599" customFormat="1" ht="16.5" customHeight="1" x14ac:dyDescent="0.2">
      <c r="A923" s="2602">
        <v>43</v>
      </c>
      <c r="B923" s="2601"/>
      <c r="C923" s="2605" t="s">
        <v>10266</v>
      </c>
      <c r="D923" s="2095">
        <v>42733</v>
      </c>
      <c r="E923" s="2095">
        <v>42735</v>
      </c>
      <c r="F923" s="4976"/>
      <c r="G923" s="1980">
        <v>4</v>
      </c>
      <c r="H923" s="2602"/>
      <c r="I923" s="2369" t="s">
        <v>8498</v>
      </c>
      <c r="J923" s="2665" t="s">
        <v>10267</v>
      </c>
      <c r="K923" s="2602"/>
      <c r="L923" s="1980" t="s">
        <v>1356</v>
      </c>
      <c r="M923" s="2338" t="s">
        <v>2117</v>
      </c>
      <c r="N923" s="2591"/>
      <c r="O923" s="2591"/>
      <c r="P923" s="2145"/>
    </row>
    <row r="924" spans="1:16" s="2626" customFormat="1" ht="16.5" customHeight="1" x14ac:dyDescent="0.2">
      <c r="A924" s="2591"/>
      <c r="B924" s="2353"/>
      <c r="C924" s="2592"/>
      <c r="D924" s="2612"/>
      <c r="E924" s="2612"/>
      <c r="F924" s="2349"/>
      <c r="G924" s="2356"/>
      <c r="H924" s="2591"/>
      <c r="I924" s="2671"/>
      <c r="J924" s="2349"/>
      <c r="K924" s="2591"/>
      <c r="L924" s="2356"/>
      <c r="M924" s="2672"/>
      <c r="N924" s="2591"/>
      <c r="O924" s="2591"/>
      <c r="P924" s="2145"/>
    </row>
    <row r="925" spans="1:16" s="2626" customFormat="1" ht="16.5" customHeight="1" x14ac:dyDescent="0.2">
      <c r="A925" s="4455"/>
      <c r="B925" s="4455"/>
      <c r="C925" s="3857" t="s">
        <v>2859</v>
      </c>
      <c r="D925" s="3857"/>
      <c r="E925" s="3857"/>
      <c r="F925" s="3857"/>
      <c r="G925" s="3857"/>
      <c r="H925" s="3857"/>
      <c r="I925" s="3857"/>
      <c r="J925" s="3857"/>
      <c r="K925" s="3857"/>
      <c r="L925" s="4453" t="s">
        <v>2858</v>
      </c>
      <c r="M925" s="4453"/>
      <c r="N925" s="2591"/>
      <c r="O925" s="2591"/>
      <c r="P925" s="2145"/>
    </row>
    <row r="926" spans="1:16" s="2626" customFormat="1" ht="16.5" customHeight="1" x14ac:dyDescent="0.2">
      <c r="A926" s="4455"/>
      <c r="B926" s="4455"/>
      <c r="C926" s="3857"/>
      <c r="D926" s="3857"/>
      <c r="E926" s="3857"/>
      <c r="F926" s="3857"/>
      <c r="G926" s="3857"/>
      <c r="H926" s="3857"/>
      <c r="I926" s="3857"/>
      <c r="J926" s="3857"/>
      <c r="K926" s="3857"/>
      <c r="L926" s="4453"/>
      <c r="M926" s="4453"/>
      <c r="N926" s="2591"/>
      <c r="O926" s="2591"/>
      <c r="P926" s="2145"/>
    </row>
    <row r="927" spans="1:16" s="2626" customFormat="1" ht="16.5" customHeight="1" x14ac:dyDescent="0.2">
      <c r="A927" s="4455"/>
      <c r="B927" s="4455"/>
      <c r="C927" s="3857"/>
      <c r="D927" s="3857"/>
      <c r="E927" s="3857"/>
      <c r="F927" s="3857"/>
      <c r="G927" s="3857"/>
      <c r="H927" s="3857"/>
      <c r="I927" s="3857"/>
      <c r="J927" s="3857"/>
      <c r="K927" s="3857"/>
      <c r="L927" s="4453"/>
      <c r="M927" s="4453"/>
      <c r="N927" s="2591"/>
      <c r="O927" s="2591"/>
      <c r="P927" s="2145"/>
    </row>
    <row r="928" spans="1:16" s="2626" customFormat="1" ht="16.5" customHeight="1" x14ac:dyDescent="0.2">
      <c r="A928" s="4455"/>
      <c r="B928" s="4455"/>
      <c r="C928" s="3858" t="s">
        <v>1209</v>
      </c>
      <c r="D928" s="3858"/>
      <c r="E928" s="3858"/>
      <c r="F928" s="3858"/>
      <c r="G928" s="3858"/>
      <c r="H928" s="3858"/>
      <c r="I928" s="3858"/>
      <c r="J928" s="3858"/>
      <c r="K928" s="3858"/>
      <c r="L928" s="4453" t="s">
        <v>1208</v>
      </c>
      <c r="M928" s="4453"/>
      <c r="N928" s="2591"/>
      <c r="O928" s="2591"/>
      <c r="P928" s="2145"/>
    </row>
    <row r="929" spans="1:16" s="2626" customFormat="1" ht="16.5" customHeight="1" x14ac:dyDescent="0.2">
      <c r="A929" s="4455"/>
      <c r="B929" s="4455"/>
      <c r="C929" s="3858"/>
      <c r="D929" s="3858"/>
      <c r="E929" s="3858"/>
      <c r="F929" s="3858"/>
      <c r="G929" s="3858"/>
      <c r="H929" s="3858"/>
      <c r="I929" s="3858"/>
      <c r="J929" s="3858"/>
      <c r="K929" s="3858"/>
      <c r="L929" s="4453"/>
      <c r="M929" s="4453"/>
      <c r="N929" s="2591"/>
      <c r="O929" s="2591"/>
      <c r="P929" s="2145"/>
    </row>
    <row r="930" spans="1:16" s="2626" customFormat="1" ht="16.5" customHeight="1" x14ac:dyDescent="0.2">
      <c r="A930" s="4455"/>
      <c r="B930" s="4455"/>
      <c r="C930" s="3858"/>
      <c r="D930" s="3858"/>
      <c r="E930" s="3858"/>
      <c r="F930" s="3858"/>
      <c r="G930" s="3858"/>
      <c r="H930" s="3858"/>
      <c r="I930" s="3858"/>
      <c r="J930" s="3858"/>
      <c r="K930" s="3858"/>
      <c r="L930" s="4453"/>
      <c r="M930" s="4453"/>
      <c r="N930" s="2591"/>
      <c r="O930" s="2591"/>
      <c r="P930" s="2145"/>
    </row>
    <row r="931" spans="1:16" s="2626" customFormat="1" ht="16.5" customHeight="1" x14ac:dyDescent="0.2">
      <c r="A931" s="2632" t="s">
        <v>1612</v>
      </c>
      <c r="B931" s="2632"/>
      <c r="C931" s="2632"/>
      <c r="D931" s="2632"/>
      <c r="E931" s="2632"/>
      <c r="F931" s="2632"/>
      <c r="G931" s="1177"/>
      <c r="H931" s="1177"/>
      <c r="I931" s="2632"/>
      <c r="J931" s="539"/>
      <c r="K931" s="1177"/>
      <c r="L931" s="2632"/>
      <c r="M931" s="2632"/>
      <c r="N931" s="2591"/>
      <c r="O931" s="2591"/>
      <c r="P931" s="2145"/>
    </row>
    <row r="932" spans="1:16" s="2626" customFormat="1" ht="16.5" customHeight="1" x14ac:dyDescent="0.2">
      <c r="A932" s="2632" t="s">
        <v>1614</v>
      </c>
      <c r="B932" s="2632"/>
      <c r="C932" s="2632"/>
      <c r="D932" s="2632" t="s">
        <v>3801</v>
      </c>
      <c r="E932" s="2632"/>
      <c r="F932" s="2632"/>
      <c r="G932" s="1177"/>
      <c r="H932" s="1177"/>
      <c r="I932" s="2632"/>
      <c r="J932" s="539"/>
      <c r="K932" s="1177"/>
      <c r="L932" s="2632"/>
      <c r="M932" s="2632"/>
      <c r="N932" s="2591"/>
      <c r="O932" s="2591"/>
      <c r="P932" s="2145"/>
    </row>
    <row r="933" spans="1:16" s="2626" customFormat="1" ht="16.5" customHeight="1" x14ac:dyDescent="0.2">
      <c r="A933" s="2674" t="s">
        <v>5805</v>
      </c>
      <c r="B933" s="2674"/>
      <c r="C933" s="2674"/>
      <c r="D933" s="2632" t="s">
        <v>1615</v>
      </c>
      <c r="E933" s="2632"/>
      <c r="F933" s="2632"/>
      <c r="G933" s="1177"/>
      <c r="H933" s="1177"/>
      <c r="I933" s="2632"/>
      <c r="J933" s="4137" t="s">
        <v>2863</v>
      </c>
      <c r="K933" s="4138"/>
      <c r="L933" s="4138"/>
      <c r="M933" s="4139"/>
      <c r="N933" s="2591"/>
      <c r="O933" s="2591"/>
      <c r="P933" s="2145"/>
    </row>
    <row r="934" spans="1:16" s="2626" customFormat="1" ht="16.5" customHeight="1" x14ac:dyDescent="0.2">
      <c r="A934" s="2674" t="s">
        <v>10268</v>
      </c>
      <c r="B934" s="2674"/>
      <c r="C934" s="2674"/>
      <c r="D934" s="2632"/>
      <c r="E934" s="2632"/>
      <c r="F934" s="2632"/>
      <c r="G934" s="1177"/>
      <c r="H934" s="1177"/>
      <c r="I934" s="2632"/>
      <c r="J934" s="2658" t="s">
        <v>2860</v>
      </c>
      <c r="K934" s="2627" t="s">
        <v>2861</v>
      </c>
      <c r="L934" s="2627" t="s">
        <v>2862</v>
      </c>
      <c r="M934" s="822" t="s">
        <v>135</v>
      </c>
      <c r="N934" s="2591"/>
      <c r="O934" s="2591"/>
      <c r="P934" s="2145"/>
    </row>
    <row r="935" spans="1:16" s="2626" customFormat="1" ht="16.5" customHeight="1" x14ac:dyDescent="0.2">
      <c r="A935" s="2632"/>
      <c r="B935" s="2632"/>
      <c r="C935" s="2632"/>
      <c r="D935" s="2632"/>
      <c r="E935" s="2632"/>
      <c r="F935" s="2632"/>
      <c r="G935" s="1177"/>
      <c r="H935" s="1177"/>
      <c r="I935" s="2632"/>
      <c r="J935" s="2658">
        <v>2020</v>
      </c>
      <c r="K935" s="2627">
        <v>11</v>
      </c>
      <c r="L935" s="2627">
        <v>19</v>
      </c>
      <c r="M935" s="2627">
        <v>11</v>
      </c>
      <c r="N935" s="2591"/>
      <c r="O935" s="2591"/>
      <c r="P935" s="2145"/>
    </row>
    <row r="936" spans="1:16" s="2626" customFormat="1" ht="16.5" customHeight="1" x14ac:dyDescent="0.2">
      <c r="A936" s="2632"/>
      <c r="B936" s="2632"/>
      <c r="C936" s="2632"/>
      <c r="D936" s="2632"/>
      <c r="E936" s="2632"/>
      <c r="F936" s="2632"/>
      <c r="G936" s="1177"/>
      <c r="H936" s="1177"/>
      <c r="I936" s="1177"/>
      <c r="J936" s="539"/>
      <c r="K936" s="1177"/>
      <c r="L936" s="1177"/>
      <c r="M936" s="2632"/>
      <c r="N936" s="2591"/>
      <c r="O936" s="2591"/>
      <c r="P936" s="2145"/>
    </row>
    <row r="937" spans="1:16" s="2626" customFormat="1" ht="16.5" customHeight="1" x14ac:dyDescent="0.2">
      <c r="A937" s="3857" t="s">
        <v>2864</v>
      </c>
      <c r="B937" s="3857" t="s">
        <v>2865</v>
      </c>
      <c r="C937" s="3857" t="s">
        <v>1212</v>
      </c>
      <c r="D937" s="4346" t="s">
        <v>2866</v>
      </c>
      <c r="E937" s="4507"/>
      <c r="F937" s="3858" t="s">
        <v>2869</v>
      </c>
      <c r="G937" s="3858"/>
      <c r="H937" s="3858"/>
      <c r="I937" s="3858"/>
      <c r="J937" s="3857" t="s">
        <v>1211</v>
      </c>
      <c r="K937" s="3858" t="s">
        <v>2872</v>
      </c>
      <c r="L937" s="3857" t="s">
        <v>1207</v>
      </c>
      <c r="M937" s="3858" t="s">
        <v>2873</v>
      </c>
      <c r="N937" s="2591"/>
      <c r="O937" s="2591"/>
      <c r="P937" s="2145"/>
    </row>
    <row r="938" spans="1:16" s="2626" customFormat="1" ht="16.5" customHeight="1" x14ac:dyDescent="0.2">
      <c r="A938" s="3857"/>
      <c r="B938" s="3857"/>
      <c r="C938" s="3857"/>
      <c r="D938" s="2623" t="s">
        <v>2867</v>
      </c>
      <c r="E938" s="2623" t="s">
        <v>2868</v>
      </c>
      <c r="F938" s="2623" t="s">
        <v>2870</v>
      </c>
      <c r="G938" s="2623" t="s">
        <v>2871</v>
      </c>
      <c r="H938" s="2631" t="s">
        <v>4319</v>
      </c>
      <c r="I938" s="2623" t="s">
        <v>4320</v>
      </c>
      <c r="J938" s="3857"/>
      <c r="K938" s="3858"/>
      <c r="L938" s="3857"/>
      <c r="M938" s="3858"/>
      <c r="N938" s="2591"/>
      <c r="O938" s="2591"/>
      <c r="P938" s="2145"/>
    </row>
    <row r="939" spans="1:16" s="2626" customFormat="1" ht="16.5" customHeight="1" x14ac:dyDescent="0.2">
      <c r="A939" s="2622"/>
      <c r="B939" s="57" t="s">
        <v>2375</v>
      </c>
      <c r="C939" s="455" t="s">
        <v>2378</v>
      </c>
      <c r="D939" s="938"/>
      <c r="E939" s="938"/>
      <c r="F939" s="4198">
        <v>590</v>
      </c>
      <c r="G939" s="4198">
        <v>5</v>
      </c>
      <c r="H939" s="2627"/>
      <c r="I939" s="1181"/>
      <c r="J939" s="2658"/>
      <c r="K939" s="2627"/>
      <c r="L939" s="1181"/>
      <c r="M939" s="2623"/>
      <c r="N939" s="2591"/>
      <c r="O939" s="2591"/>
      <c r="P939" s="2145"/>
    </row>
    <row r="940" spans="1:16" s="2626" customFormat="1" ht="16.5" customHeight="1" x14ac:dyDescent="0.2">
      <c r="A940" s="2622"/>
      <c r="B940" s="57" t="s">
        <v>2377</v>
      </c>
      <c r="C940" s="2635" t="s">
        <v>2380</v>
      </c>
      <c r="D940" s="938"/>
      <c r="E940" s="938"/>
      <c r="F940" s="4199"/>
      <c r="G940" s="4199"/>
      <c r="H940" s="2627"/>
      <c r="I940" s="1181"/>
      <c r="J940" s="598"/>
      <c r="K940" s="2627"/>
      <c r="L940" s="2627"/>
      <c r="M940" s="2623"/>
      <c r="N940" s="2591"/>
      <c r="O940" s="2591"/>
      <c r="P940" s="2145"/>
    </row>
    <row r="941" spans="1:16" s="2626" customFormat="1" ht="16.5" customHeight="1" x14ac:dyDescent="0.2">
      <c r="A941" s="597">
        <v>44</v>
      </c>
      <c r="B941" s="2627"/>
      <c r="C941" s="2637" t="s">
        <v>10269</v>
      </c>
      <c r="D941" s="938">
        <v>42389</v>
      </c>
      <c r="E941" s="938">
        <v>42396</v>
      </c>
      <c r="F941" s="4199"/>
      <c r="G941" s="4200"/>
      <c r="H941" s="2627" t="s">
        <v>10270</v>
      </c>
      <c r="I941" s="1181"/>
      <c r="J941" s="598" t="s">
        <v>10271</v>
      </c>
      <c r="K941" s="2627" t="s">
        <v>1223</v>
      </c>
      <c r="L941" s="2627" t="s">
        <v>313</v>
      </c>
      <c r="M941" s="597" t="s">
        <v>10272</v>
      </c>
      <c r="N941" s="2591"/>
      <c r="O941" s="2591"/>
      <c r="P941" s="2145"/>
    </row>
    <row r="942" spans="1:16" s="2626" customFormat="1" ht="24" customHeight="1" x14ac:dyDescent="0.2">
      <c r="A942" s="597">
        <v>45</v>
      </c>
      <c r="B942" s="2627"/>
      <c r="C942" s="2637" t="s">
        <v>10273</v>
      </c>
      <c r="D942" s="938">
        <v>42398</v>
      </c>
      <c r="E942" s="938">
        <v>42398</v>
      </c>
      <c r="F942" s="4199"/>
      <c r="G942" s="2627">
        <v>6</v>
      </c>
      <c r="H942" s="2627" t="s">
        <v>10274</v>
      </c>
      <c r="I942" s="1181"/>
      <c r="J942" s="2658" t="s">
        <v>10275</v>
      </c>
      <c r="K942" s="2627" t="s">
        <v>1223</v>
      </c>
      <c r="L942" s="2627" t="s">
        <v>313</v>
      </c>
      <c r="M942" s="597" t="s">
        <v>10276</v>
      </c>
      <c r="N942" s="2591"/>
      <c r="O942" s="2591"/>
      <c r="P942" s="2145"/>
    </row>
    <row r="943" spans="1:16" s="2626" customFormat="1" ht="22.5" customHeight="1" x14ac:dyDescent="0.2">
      <c r="A943" s="2627">
        <v>46</v>
      </c>
      <c r="B943" s="2627"/>
      <c r="C943" s="2637" t="s">
        <v>10277</v>
      </c>
      <c r="D943" s="938">
        <v>42400</v>
      </c>
      <c r="E943" s="938">
        <v>42400</v>
      </c>
      <c r="F943" s="4199"/>
      <c r="G943" s="2627">
        <v>7</v>
      </c>
      <c r="H943" s="2627" t="s">
        <v>10278</v>
      </c>
      <c r="I943" s="1181"/>
      <c r="J943" s="2658" t="s">
        <v>10279</v>
      </c>
      <c r="K943" s="2627" t="s">
        <v>1223</v>
      </c>
      <c r="L943" s="2627" t="s">
        <v>313</v>
      </c>
      <c r="M943" s="656" t="s">
        <v>10280</v>
      </c>
      <c r="N943" s="2591"/>
      <c r="O943" s="2591"/>
      <c r="P943" s="2145"/>
    </row>
    <row r="944" spans="1:16" s="2626" customFormat="1" ht="16.5" customHeight="1" x14ac:dyDescent="0.2">
      <c r="A944" s="2627">
        <v>47</v>
      </c>
      <c r="B944" s="2627"/>
      <c r="C944" s="2637" t="s">
        <v>10281</v>
      </c>
      <c r="D944" s="938">
        <v>42401</v>
      </c>
      <c r="E944" s="938">
        <v>42410</v>
      </c>
      <c r="F944" s="4200"/>
      <c r="G944" s="2627">
        <v>8</v>
      </c>
      <c r="H944" s="2627" t="s">
        <v>10282</v>
      </c>
      <c r="I944" s="1181"/>
      <c r="J944" s="2658" t="s">
        <v>10283</v>
      </c>
      <c r="K944" s="2627" t="s">
        <v>1223</v>
      </c>
      <c r="L944" s="2627" t="s">
        <v>313</v>
      </c>
      <c r="M944" s="1181"/>
      <c r="N944" s="2591"/>
      <c r="O944" s="2591"/>
      <c r="P944" s="2145"/>
    </row>
    <row r="945" spans="1:16" s="2626" customFormat="1" ht="16.5" customHeight="1" x14ac:dyDescent="0.2">
      <c r="A945" s="2627">
        <v>48</v>
      </c>
      <c r="B945" s="2627"/>
      <c r="C945" s="2637" t="s">
        <v>10284</v>
      </c>
      <c r="D945" s="938">
        <v>42410</v>
      </c>
      <c r="E945" s="938">
        <v>42424</v>
      </c>
      <c r="F945" s="4198">
        <v>591</v>
      </c>
      <c r="G945" s="2627">
        <v>1</v>
      </c>
      <c r="H945" s="2627" t="s">
        <v>10285</v>
      </c>
      <c r="I945" s="1181"/>
      <c r="J945" s="2658" t="s">
        <v>10286</v>
      </c>
      <c r="K945" s="2627" t="s">
        <v>1223</v>
      </c>
      <c r="L945" s="2627" t="s">
        <v>313</v>
      </c>
      <c r="M945" s="1181"/>
      <c r="N945" s="2591"/>
      <c r="O945" s="2591"/>
      <c r="P945" s="2145"/>
    </row>
    <row r="946" spans="1:16" s="2626" customFormat="1" ht="16.5" customHeight="1" x14ac:dyDescent="0.2">
      <c r="A946" s="2627">
        <v>49</v>
      </c>
      <c r="B946" s="2627"/>
      <c r="C946" s="2637" t="s">
        <v>10287</v>
      </c>
      <c r="D946" s="938">
        <v>42424</v>
      </c>
      <c r="E946" s="938">
        <v>42429</v>
      </c>
      <c r="F946" s="4199"/>
      <c r="G946" s="2627">
        <v>2</v>
      </c>
      <c r="H946" s="2627" t="s">
        <v>10288</v>
      </c>
      <c r="I946" s="1181"/>
      <c r="J946" s="2658" t="s">
        <v>10289</v>
      </c>
      <c r="K946" s="2627" t="s">
        <v>1223</v>
      </c>
      <c r="L946" s="2627" t="s">
        <v>313</v>
      </c>
      <c r="M946" s="1181"/>
      <c r="N946" s="2591"/>
      <c r="O946" s="2591"/>
      <c r="P946" s="2145"/>
    </row>
    <row r="947" spans="1:16" s="2626" customFormat="1" ht="24" customHeight="1" x14ac:dyDescent="0.2">
      <c r="A947" s="2627">
        <v>50</v>
      </c>
      <c r="B947" s="2627"/>
      <c r="C947" s="2637" t="s">
        <v>10290</v>
      </c>
      <c r="D947" s="938">
        <v>42429</v>
      </c>
      <c r="E947" s="938">
        <v>42429</v>
      </c>
      <c r="F947" s="4199"/>
      <c r="G947" s="2627">
        <v>3</v>
      </c>
      <c r="H947" s="2627" t="s">
        <v>10291</v>
      </c>
      <c r="I947" s="1181"/>
      <c r="J947" s="2658" t="s">
        <v>10292</v>
      </c>
      <c r="K947" s="2627" t="s">
        <v>1223</v>
      </c>
      <c r="L947" s="2627" t="s">
        <v>313</v>
      </c>
      <c r="M947" s="656" t="s">
        <v>10293</v>
      </c>
      <c r="N947" s="2591"/>
      <c r="O947" s="2591"/>
      <c r="P947" s="2145"/>
    </row>
    <row r="948" spans="1:16" s="2626" customFormat="1" ht="16.5" customHeight="1" x14ac:dyDescent="0.2">
      <c r="A948" s="2627">
        <v>51</v>
      </c>
      <c r="B948" s="2627"/>
      <c r="C948" s="2637" t="s">
        <v>10294</v>
      </c>
      <c r="D948" s="938">
        <v>42429</v>
      </c>
      <c r="E948" s="938">
        <v>42437</v>
      </c>
      <c r="F948" s="4199"/>
      <c r="G948" s="2627">
        <v>4</v>
      </c>
      <c r="H948" s="2627" t="s">
        <v>10295</v>
      </c>
      <c r="I948" s="1181"/>
      <c r="J948" s="2658" t="s">
        <v>10296</v>
      </c>
      <c r="K948" s="2627" t="s">
        <v>1223</v>
      </c>
      <c r="L948" s="2627" t="s">
        <v>313</v>
      </c>
      <c r="M948" s="1181"/>
      <c r="N948" s="2591"/>
      <c r="O948" s="2591"/>
      <c r="P948" s="2145"/>
    </row>
    <row r="949" spans="1:16" s="2626" customFormat="1" ht="16.5" customHeight="1" x14ac:dyDescent="0.2">
      <c r="A949" s="2627">
        <v>52</v>
      </c>
      <c r="B949" s="2627"/>
      <c r="C949" s="2637" t="s">
        <v>10297</v>
      </c>
      <c r="D949" s="938">
        <v>42437</v>
      </c>
      <c r="E949" s="938">
        <v>42439</v>
      </c>
      <c r="F949" s="4199"/>
      <c r="G949" s="2627">
        <v>5</v>
      </c>
      <c r="H949" s="2627" t="s">
        <v>10298</v>
      </c>
      <c r="I949" s="1181"/>
      <c r="J949" s="2658" t="s">
        <v>10299</v>
      </c>
      <c r="K949" s="2627" t="s">
        <v>1223</v>
      </c>
      <c r="L949" s="2627" t="s">
        <v>313</v>
      </c>
      <c r="M949" s="1181"/>
      <c r="N949" s="2591"/>
      <c r="O949" s="2591"/>
      <c r="P949" s="2145"/>
    </row>
    <row r="950" spans="1:16" s="2626" customFormat="1" ht="16.5" customHeight="1" x14ac:dyDescent="0.2">
      <c r="A950" s="2627">
        <v>53</v>
      </c>
      <c r="B950" s="2627"/>
      <c r="C950" s="2637" t="s">
        <v>10300</v>
      </c>
      <c r="D950" s="938">
        <v>42439</v>
      </c>
      <c r="E950" s="938">
        <v>42439</v>
      </c>
      <c r="F950" s="4199"/>
      <c r="G950" s="2627">
        <v>6</v>
      </c>
      <c r="H950" s="2627" t="s">
        <v>10301</v>
      </c>
      <c r="I950" s="1181"/>
      <c r="J950" s="2658" t="s">
        <v>10302</v>
      </c>
      <c r="K950" s="2627" t="s">
        <v>1223</v>
      </c>
      <c r="L950" s="2627" t="s">
        <v>313</v>
      </c>
      <c r="M950" s="1181"/>
      <c r="N950" s="2591"/>
      <c r="O950" s="2591"/>
      <c r="P950" s="2145"/>
    </row>
    <row r="951" spans="1:16" s="2626" customFormat="1" ht="16.5" customHeight="1" x14ac:dyDescent="0.2">
      <c r="A951" s="2627">
        <v>54</v>
      </c>
      <c r="B951" s="2627"/>
      <c r="C951" s="2637" t="s">
        <v>10303</v>
      </c>
      <c r="D951" s="938">
        <v>42439</v>
      </c>
      <c r="E951" s="938">
        <v>42457</v>
      </c>
      <c r="F951" s="4200"/>
      <c r="G951" s="2627">
        <v>7</v>
      </c>
      <c r="H951" s="2627" t="s">
        <v>10304</v>
      </c>
      <c r="I951" s="1181" t="s">
        <v>1213</v>
      </c>
      <c r="J951" s="2658" t="s">
        <v>10305</v>
      </c>
      <c r="K951" s="2627" t="s">
        <v>1223</v>
      </c>
      <c r="L951" s="2627" t="s">
        <v>313</v>
      </c>
      <c r="M951" s="1181"/>
      <c r="N951" s="2591"/>
      <c r="O951" s="2591"/>
      <c r="P951" s="2145"/>
    </row>
    <row r="952" spans="1:16" s="2626" customFormat="1" ht="16.5" customHeight="1" x14ac:dyDescent="0.2">
      <c r="A952" s="2627">
        <v>55</v>
      </c>
      <c r="B952" s="2627"/>
      <c r="C952" s="2637" t="s">
        <v>10306</v>
      </c>
      <c r="D952" s="938">
        <v>42457</v>
      </c>
      <c r="E952" s="938">
        <v>42458</v>
      </c>
      <c r="F952" s="4198">
        <v>592</v>
      </c>
      <c r="G952" s="2627">
        <v>1</v>
      </c>
      <c r="H952" s="2627" t="s">
        <v>10307</v>
      </c>
      <c r="I952" s="1181"/>
      <c r="J952" s="2658" t="s">
        <v>10308</v>
      </c>
      <c r="K952" s="2627" t="s">
        <v>1223</v>
      </c>
      <c r="L952" s="2627" t="s">
        <v>313</v>
      </c>
      <c r="M952" s="1181"/>
      <c r="N952" s="2591"/>
      <c r="O952" s="2591"/>
      <c r="P952" s="2145"/>
    </row>
    <row r="953" spans="1:16" s="2626" customFormat="1" ht="16.5" customHeight="1" x14ac:dyDescent="0.2">
      <c r="A953" s="2627">
        <v>56</v>
      </c>
      <c r="B953" s="2627"/>
      <c r="C953" s="2637" t="s">
        <v>10309</v>
      </c>
      <c r="D953" s="938">
        <v>42458</v>
      </c>
      <c r="E953" s="938">
        <v>42458</v>
      </c>
      <c r="F953" s="4199"/>
      <c r="G953" s="2627">
        <v>2</v>
      </c>
      <c r="H953" s="2627" t="s">
        <v>10310</v>
      </c>
      <c r="I953" s="1181"/>
      <c r="J953" s="2658" t="s">
        <v>10311</v>
      </c>
      <c r="K953" s="2627" t="s">
        <v>1223</v>
      </c>
      <c r="L953" s="2627" t="s">
        <v>313</v>
      </c>
      <c r="M953" s="1181" t="s">
        <v>10312</v>
      </c>
      <c r="N953" s="2591"/>
      <c r="O953" s="2591"/>
      <c r="P953" s="2145"/>
    </row>
    <row r="954" spans="1:16" s="2626" customFormat="1" ht="16.5" customHeight="1" x14ac:dyDescent="0.2">
      <c r="A954" s="2627">
        <v>57</v>
      </c>
      <c r="B954" s="2627"/>
      <c r="C954" s="2637" t="s">
        <v>10313</v>
      </c>
      <c r="D954" s="938">
        <v>42458</v>
      </c>
      <c r="E954" s="938">
        <v>42458</v>
      </c>
      <c r="F954" s="4199"/>
      <c r="G954" s="2627">
        <v>3</v>
      </c>
      <c r="H954" s="2627" t="s">
        <v>10314</v>
      </c>
      <c r="I954" s="1181"/>
      <c r="J954" s="2658" t="s">
        <v>10315</v>
      </c>
      <c r="K954" s="2627" t="s">
        <v>1223</v>
      </c>
      <c r="L954" s="2627" t="s">
        <v>313</v>
      </c>
      <c r="M954" s="1181"/>
      <c r="N954" s="2591"/>
      <c r="O954" s="2591"/>
      <c r="P954" s="2145"/>
    </row>
    <row r="955" spans="1:16" s="2626" customFormat="1" ht="16.5" customHeight="1" x14ac:dyDescent="0.2">
      <c r="A955" s="2627">
        <v>58</v>
      </c>
      <c r="B955" s="2627"/>
      <c r="C955" s="2637" t="s">
        <v>10316</v>
      </c>
      <c r="D955" s="938">
        <v>42458</v>
      </c>
      <c r="E955" s="938">
        <v>42460</v>
      </c>
      <c r="F955" s="4199"/>
      <c r="G955" s="2627">
        <v>4</v>
      </c>
      <c r="H955" s="2627" t="s">
        <v>10317</v>
      </c>
      <c r="I955" s="1181"/>
      <c r="J955" s="2658" t="s">
        <v>10318</v>
      </c>
      <c r="K955" s="2627" t="s">
        <v>1223</v>
      </c>
      <c r="L955" s="2627" t="s">
        <v>313</v>
      </c>
      <c r="M955" s="1181"/>
      <c r="N955" s="2591"/>
      <c r="O955" s="2591"/>
      <c r="P955" s="2145"/>
    </row>
    <row r="956" spans="1:16" s="2626" customFormat="1" ht="16.5" customHeight="1" x14ac:dyDescent="0.2">
      <c r="A956" s="2627">
        <v>59</v>
      </c>
      <c r="B956" s="2627"/>
      <c r="C956" s="2637" t="s">
        <v>10319</v>
      </c>
      <c r="D956" s="938">
        <v>42460</v>
      </c>
      <c r="E956" s="938">
        <v>42461</v>
      </c>
      <c r="F956" s="4199"/>
      <c r="G956" s="2627">
        <v>5</v>
      </c>
      <c r="H956" s="2627" t="s">
        <v>10320</v>
      </c>
      <c r="I956" s="1181"/>
      <c r="J956" s="2658" t="s">
        <v>10321</v>
      </c>
      <c r="K956" s="2627" t="s">
        <v>1223</v>
      </c>
      <c r="L956" s="2627" t="s">
        <v>313</v>
      </c>
      <c r="M956" s="1181" t="s">
        <v>10322</v>
      </c>
      <c r="N956" s="2591"/>
      <c r="O956" s="2591"/>
      <c r="P956" s="2145"/>
    </row>
    <row r="957" spans="1:16" s="2626" customFormat="1" ht="16.5" customHeight="1" x14ac:dyDescent="0.2">
      <c r="A957" s="2627">
        <v>60</v>
      </c>
      <c r="B957" s="2627"/>
      <c r="C957" s="2637" t="s">
        <v>10323</v>
      </c>
      <c r="D957" s="938">
        <v>42461</v>
      </c>
      <c r="E957" s="938">
        <v>42466</v>
      </c>
      <c r="F957" s="4199"/>
      <c r="G957" s="2627">
        <v>6</v>
      </c>
      <c r="H957" s="2627" t="s">
        <v>10324</v>
      </c>
      <c r="I957" s="1181"/>
      <c r="J957" s="2658" t="s">
        <v>10325</v>
      </c>
      <c r="K957" s="2627" t="s">
        <v>1223</v>
      </c>
      <c r="L957" s="2627" t="s">
        <v>313</v>
      </c>
      <c r="M957" s="1181"/>
      <c r="N957" s="2591"/>
      <c r="O957" s="2591"/>
      <c r="P957" s="2145"/>
    </row>
    <row r="958" spans="1:16" s="2626" customFormat="1" ht="16.5" customHeight="1" x14ac:dyDescent="0.2">
      <c r="A958" s="2627">
        <v>61</v>
      </c>
      <c r="B958" s="2627"/>
      <c r="C958" s="2637" t="s">
        <v>10326</v>
      </c>
      <c r="D958" s="938">
        <v>42466</v>
      </c>
      <c r="E958" s="938">
        <v>42466</v>
      </c>
      <c r="F958" s="4200"/>
      <c r="G958" s="2627">
        <v>7</v>
      </c>
      <c r="H958" s="2627" t="s">
        <v>10327</v>
      </c>
      <c r="I958" s="1181"/>
      <c r="J958" s="2658" t="s">
        <v>10328</v>
      </c>
      <c r="K958" s="2627" t="s">
        <v>1223</v>
      </c>
      <c r="L958" s="2627" t="s">
        <v>313</v>
      </c>
      <c r="M958" s="1181"/>
      <c r="N958" s="2591"/>
      <c r="O958" s="2591"/>
      <c r="P958" s="2145"/>
    </row>
    <row r="959" spans="1:16" s="2626" customFormat="1" ht="16.5" customHeight="1" x14ac:dyDescent="0.2">
      <c r="A959" s="2627">
        <v>62</v>
      </c>
      <c r="B959" s="2627"/>
      <c r="C959" s="2637" t="s">
        <v>10329</v>
      </c>
      <c r="D959" s="938">
        <v>42466</v>
      </c>
      <c r="E959" s="938">
        <v>42468</v>
      </c>
      <c r="F959" s="4198">
        <v>593</v>
      </c>
      <c r="G959" s="2627">
        <v>1</v>
      </c>
      <c r="H959" s="2627" t="s">
        <v>10330</v>
      </c>
      <c r="I959" s="1181"/>
      <c r="J959" s="2658" t="s">
        <v>10331</v>
      </c>
      <c r="K959" s="2627" t="s">
        <v>1223</v>
      </c>
      <c r="L959" s="2627" t="s">
        <v>313</v>
      </c>
      <c r="M959" s="1181" t="s">
        <v>1213</v>
      </c>
      <c r="N959" s="2591"/>
      <c r="O959" s="2591"/>
      <c r="P959" s="2145"/>
    </row>
    <row r="960" spans="1:16" s="2626" customFormat="1" ht="16.5" customHeight="1" x14ac:dyDescent="0.2">
      <c r="A960" s="2627">
        <v>63</v>
      </c>
      <c r="B960" s="2627"/>
      <c r="C960" s="2637" t="s">
        <v>10332</v>
      </c>
      <c r="D960" s="938">
        <v>42468</v>
      </c>
      <c r="E960" s="938">
        <v>42468</v>
      </c>
      <c r="F960" s="4199"/>
      <c r="G960" s="2627">
        <v>2</v>
      </c>
      <c r="H960" s="2627" t="s">
        <v>10333</v>
      </c>
      <c r="I960" s="1181"/>
      <c r="J960" s="2658" t="s">
        <v>10334</v>
      </c>
      <c r="K960" s="2627" t="s">
        <v>1223</v>
      </c>
      <c r="L960" s="2627" t="s">
        <v>313</v>
      </c>
      <c r="M960" s="1181"/>
      <c r="N960" s="2591"/>
      <c r="O960" s="2591"/>
      <c r="P960" s="2145"/>
    </row>
    <row r="961" spans="1:16" s="2626" customFormat="1" ht="16.5" customHeight="1" x14ac:dyDescent="0.2">
      <c r="A961" s="2627">
        <v>64</v>
      </c>
      <c r="B961" s="2627"/>
      <c r="C961" s="2637" t="s">
        <v>10335</v>
      </c>
      <c r="D961" s="938">
        <v>42468</v>
      </c>
      <c r="E961" s="938">
        <v>42475</v>
      </c>
      <c r="F961" s="4199"/>
      <c r="G961" s="2627">
        <v>3</v>
      </c>
      <c r="H961" s="2627" t="s">
        <v>10336</v>
      </c>
      <c r="I961" s="1181"/>
      <c r="J961" s="2658" t="s">
        <v>10337</v>
      </c>
      <c r="K961" s="2627" t="s">
        <v>1223</v>
      </c>
      <c r="L961" s="2627" t="s">
        <v>313</v>
      </c>
      <c r="M961" s="1181"/>
      <c r="N961" s="2591"/>
      <c r="O961" s="2591"/>
      <c r="P961" s="2145"/>
    </row>
    <row r="962" spans="1:16" s="2626" customFormat="1" ht="16.5" customHeight="1" x14ac:dyDescent="0.2">
      <c r="A962" s="2627">
        <v>65</v>
      </c>
      <c r="B962" s="2627"/>
      <c r="C962" s="2637" t="s">
        <v>10338</v>
      </c>
      <c r="D962" s="938">
        <v>42475</v>
      </c>
      <c r="E962" s="938">
        <v>42486</v>
      </c>
      <c r="F962" s="4199"/>
      <c r="G962" s="2627">
        <v>4</v>
      </c>
      <c r="H962" s="2627" t="s">
        <v>10339</v>
      </c>
      <c r="I962" s="1181"/>
      <c r="J962" s="2658" t="s">
        <v>10340</v>
      </c>
      <c r="K962" s="2627" t="s">
        <v>1223</v>
      </c>
      <c r="L962" s="2627" t="s">
        <v>313</v>
      </c>
      <c r="M962" s="1181"/>
      <c r="N962" s="2591"/>
      <c r="O962" s="2591"/>
      <c r="P962" s="2145"/>
    </row>
    <row r="963" spans="1:16" s="2626" customFormat="1" ht="16.5" customHeight="1" x14ac:dyDescent="0.2">
      <c r="A963" s="2627">
        <v>66</v>
      </c>
      <c r="B963" s="2627"/>
      <c r="C963" s="2637" t="s">
        <v>10341</v>
      </c>
      <c r="D963" s="938">
        <v>42486</v>
      </c>
      <c r="E963" s="938">
        <v>42486</v>
      </c>
      <c r="F963" s="4199"/>
      <c r="G963" s="2627">
        <v>5</v>
      </c>
      <c r="H963" s="2627" t="s">
        <v>10342</v>
      </c>
      <c r="I963" s="1181"/>
      <c r="J963" s="2658" t="s">
        <v>10343</v>
      </c>
      <c r="K963" s="2627" t="s">
        <v>1223</v>
      </c>
      <c r="L963" s="2627" t="s">
        <v>313</v>
      </c>
      <c r="M963" s="1181"/>
      <c r="N963" s="2591"/>
      <c r="O963" s="2591"/>
      <c r="P963" s="2145"/>
    </row>
    <row r="964" spans="1:16" s="2626" customFormat="1" ht="16.5" customHeight="1" x14ac:dyDescent="0.2">
      <c r="A964" s="2627">
        <v>67</v>
      </c>
      <c r="B964" s="2627"/>
      <c r="C964" s="2637" t="s">
        <v>10344</v>
      </c>
      <c r="D964" s="938">
        <v>42488</v>
      </c>
      <c r="E964" s="938">
        <v>42488</v>
      </c>
      <c r="F964" s="4199"/>
      <c r="G964" s="2627">
        <v>6</v>
      </c>
      <c r="H964" s="2627" t="s">
        <v>10345</v>
      </c>
      <c r="I964" s="1181"/>
      <c r="J964" s="2658" t="s">
        <v>10346</v>
      </c>
      <c r="K964" s="2627" t="s">
        <v>1223</v>
      </c>
      <c r="L964" s="2627" t="s">
        <v>313</v>
      </c>
      <c r="M964" s="1181"/>
      <c r="N964" s="2591"/>
      <c r="O964" s="2591"/>
      <c r="P964" s="2145"/>
    </row>
    <row r="965" spans="1:16" s="2626" customFormat="1" ht="26.25" customHeight="1" x14ac:dyDescent="0.2">
      <c r="A965" s="2627">
        <v>68</v>
      </c>
      <c r="B965" s="2627"/>
      <c r="C965" s="2637" t="s">
        <v>10347</v>
      </c>
      <c r="D965" s="938">
        <v>42488</v>
      </c>
      <c r="E965" s="938">
        <v>42490</v>
      </c>
      <c r="F965" s="4200"/>
      <c r="G965" s="2627">
        <v>7</v>
      </c>
      <c r="H965" s="2627" t="s">
        <v>10348</v>
      </c>
      <c r="I965" s="1181"/>
      <c r="J965" s="2658" t="s">
        <v>10349</v>
      </c>
      <c r="K965" s="2627" t="s">
        <v>1223</v>
      </c>
      <c r="L965" s="2627" t="s">
        <v>313</v>
      </c>
      <c r="M965" s="656" t="s">
        <v>10350</v>
      </c>
      <c r="N965" s="2591"/>
      <c r="O965" s="2591"/>
      <c r="P965" s="2145"/>
    </row>
    <row r="966" spans="1:16" s="2626" customFormat="1" ht="16.5" customHeight="1" x14ac:dyDescent="0.2">
      <c r="A966" s="2591"/>
      <c r="B966" s="2353"/>
      <c r="C966" s="2592"/>
      <c r="D966" s="2612"/>
      <c r="E966" s="2612"/>
      <c r="F966" s="2349"/>
      <c r="G966" s="2356"/>
      <c r="H966" s="2591"/>
      <c r="I966" s="2671"/>
      <c r="J966" s="2349"/>
      <c r="K966" s="2591"/>
      <c r="L966" s="2356"/>
      <c r="M966" s="2672"/>
      <c r="N966" s="2591"/>
      <c r="O966" s="2591"/>
      <c r="P966" s="2145"/>
    </row>
    <row r="967" spans="1:16" s="2626" customFormat="1" ht="16.5" customHeight="1" x14ac:dyDescent="0.2">
      <c r="A967" s="4455"/>
      <c r="B967" s="4455"/>
      <c r="C967" s="3857" t="s">
        <v>2859</v>
      </c>
      <c r="D967" s="3857"/>
      <c r="E967" s="3857"/>
      <c r="F967" s="3857"/>
      <c r="G967" s="3857"/>
      <c r="H967" s="3857"/>
      <c r="I967" s="3857"/>
      <c r="J967" s="3857"/>
      <c r="K967" s="3857"/>
      <c r="L967" s="4453" t="s">
        <v>2858</v>
      </c>
      <c r="M967" s="4453"/>
      <c r="N967" s="2591"/>
      <c r="O967" s="2591"/>
      <c r="P967" s="2145"/>
    </row>
    <row r="968" spans="1:16" s="2626" customFormat="1" ht="16.5" customHeight="1" x14ac:dyDescent="0.2">
      <c r="A968" s="4455"/>
      <c r="B968" s="4455"/>
      <c r="C968" s="3857"/>
      <c r="D968" s="3857"/>
      <c r="E968" s="3857"/>
      <c r="F968" s="3857"/>
      <c r="G968" s="3857"/>
      <c r="H968" s="3857"/>
      <c r="I968" s="3857"/>
      <c r="J968" s="3857"/>
      <c r="K968" s="3857"/>
      <c r="L968" s="4453"/>
      <c r="M968" s="4453"/>
      <c r="N968" s="2591"/>
      <c r="O968" s="2591"/>
      <c r="P968" s="2145"/>
    </row>
    <row r="969" spans="1:16" s="2626" customFormat="1" ht="16.5" customHeight="1" x14ac:dyDescent="0.2">
      <c r="A969" s="4455"/>
      <c r="B969" s="4455"/>
      <c r="C969" s="3857"/>
      <c r="D969" s="3857"/>
      <c r="E969" s="3857"/>
      <c r="F969" s="3857"/>
      <c r="G969" s="3857"/>
      <c r="H969" s="3857"/>
      <c r="I969" s="3857"/>
      <c r="J969" s="3857"/>
      <c r="K969" s="3857"/>
      <c r="L969" s="4453"/>
      <c r="M969" s="4453"/>
      <c r="N969" s="2591"/>
      <c r="O969" s="2591"/>
      <c r="P969" s="2145"/>
    </row>
    <row r="970" spans="1:16" s="2626" customFormat="1" ht="16.5" customHeight="1" x14ac:dyDescent="0.2">
      <c r="A970" s="4455"/>
      <c r="B970" s="4455"/>
      <c r="C970" s="3858" t="s">
        <v>1209</v>
      </c>
      <c r="D970" s="3858"/>
      <c r="E970" s="3858"/>
      <c r="F970" s="3858"/>
      <c r="G970" s="3858"/>
      <c r="H970" s="3858"/>
      <c r="I970" s="3858"/>
      <c r="J970" s="3858"/>
      <c r="K970" s="3858"/>
      <c r="L970" s="4453" t="s">
        <v>1208</v>
      </c>
      <c r="M970" s="4453"/>
      <c r="N970" s="2591"/>
      <c r="O970" s="2591"/>
      <c r="P970" s="2145"/>
    </row>
    <row r="971" spans="1:16" s="2626" customFormat="1" ht="16.5" customHeight="1" x14ac:dyDescent="0.2">
      <c r="A971" s="4455"/>
      <c r="B971" s="4455"/>
      <c r="C971" s="3858"/>
      <c r="D971" s="3858"/>
      <c r="E971" s="3858"/>
      <c r="F971" s="3858"/>
      <c r="G971" s="3858"/>
      <c r="H971" s="3858"/>
      <c r="I971" s="3858"/>
      <c r="J971" s="3858"/>
      <c r="K971" s="3858"/>
      <c r="L971" s="4453"/>
      <c r="M971" s="4453"/>
      <c r="N971" s="2591"/>
      <c r="O971" s="2591"/>
      <c r="P971" s="2145"/>
    </row>
    <row r="972" spans="1:16" s="2626" customFormat="1" ht="16.5" customHeight="1" x14ac:dyDescent="0.2">
      <c r="A972" s="4455"/>
      <c r="B972" s="4455"/>
      <c r="C972" s="3858"/>
      <c r="D972" s="3858"/>
      <c r="E972" s="3858"/>
      <c r="F972" s="3858"/>
      <c r="G972" s="3858"/>
      <c r="H972" s="3858"/>
      <c r="I972" s="3858"/>
      <c r="J972" s="3858"/>
      <c r="K972" s="3858"/>
      <c r="L972" s="4453"/>
      <c r="M972" s="4453"/>
      <c r="N972" s="2591"/>
      <c r="O972" s="2591"/>
      <c r="P972" s="2145"/>
    </row>
    <row r="973" spans="1:16" s="2626" customFormat="1" ht="16.5" customHeight="1" x14ac:dyDescent="0.2">
      <c r="A973" s="2632"/>
      <c r="B973" s="2632"/>
      <c r="C973" s="2632"/>
      <c r="D973" s="2632"/>
      <c r="E973" s="2632"/>
      <c r="F973" s="2632"/>
      <c r="G973" s="1177"/>
      <c r="H973" s="1177"/>
      <c r="I973" s="2632"/>
      <c r="J973" s="539"/>
      <c r="K973" s="1177"/>
      <c r="L973" s="2632"/>
      <c r="M973" s="2632"/>
      <c r="N973" s="2591"/>
      <c r="O973" s="2591"/>
      <c r="P973" s="2145"/>
    </row>
    <row r="974" spans="1:16" s="2626" customFormat="1" ht="16.5" customHeight="1" x14ac:dyDescent="0.2">
      <c r="A974" s="2632" t="s">
        <v>1612</v>
      </c>
      <c r="B974" s="2632"/>
      <c r="C974" s="2632"/>
      <c r="D974" s="2632"/>
      <c r="E974" s="2632"/>
      <c r="F974" s="2632"/>
      <c r="G974" s="1177"/>
      <c r="H974" s="1177"/>
      <c r="I974" s="2632"/>
      <c r="J974" s="539"/>
      <c r="K974" s="1177"/>
      <c r="L974" s="2632"/>
      <c r="M974" s="2632"/>
      <c r="N974" s="2591"/>
      <c r="O974" s="2591"/>
      <c r="P974" s="2145"/>
    </row>
    <row r="975" spans="1:16" s="2626" customFormat="1" ht="16.5" customHeight="1" x14ac:dyDescent="0.2">
      <c r="A975" s="2632" t="s">
        <v>1614</v>
      </c>
      <c r="B975" s="2632"/>
      <c r="C975" s="2632"/>
      <c r="D975" s="2632" t="s">
        <v>3801</v>
      </c>
      <c r="E975" s="2632"/>
      <c r="F975" s="2632"/>
      <c r="G975" s="1177"/>
      <c r="H975" s="1177"/>
      <c r="I975" s="2632"/>
      <c r="J975" s="539"/>
      <c r="K975" s="1177"/>
      <c r="L975" s="2632"/>
      <c r="M975" s="2632"/>
      <c r="N975" s="2591"/>
      <c r="O975" s="2591"/>
      <c r="P975" s="2145"/>
    </row>
    <row r="976" spans="1:16" s="2626" customFormat="1" ht="16.5" customHeight="1" x14ac:dyDescent="0.2">
      <c r="A976" s="2674" t="s">
        <v>5805</v>
      </c>
      <c r="B976" s="2674"/>
      <c r="C976" s="2674"/>
      <c r="D976" s="2632" t="s">
        <v>1615</v>
      </c>
      <c r="E976" s="2632"/>
      <c r="F976" s="2632"/>
      <c r="G976" s="1177"/>
      <c r="H976" s="1177"/>
      <c r="I976" s="2632"/>
      <c r="J976" s="4137" t="s">
        <v>2863</v>
      </c>
      <c r="K976" s="4138"/>
      <c r="L976" s="4138"/>
      <c r="M976" s="4139"/>
      <c r="N976" s="2591"/>
      <c r="O976" s="2591"/>
      <c r="P976" s="2145"/>
    </row>
    <row r="977" spans="1:16" s="2626" customFormat="1" ht="16.5" customHeight="1" x14ac:dyDescent="0.2">
      <c r="A977" s="2674" t="s">
        <v>10351</v>
      </c>
      <c r="B977" s="2674"/>
      <c r="C977" s="2674"/>
      <c r="D977" s="2632"/>
      <c r="E977" s="2632"/>
      <c r="F977" s="2632"/>
      <c r="G977" s="1177"/>
      <c r="H977" s="1177"/>
      <c r="I977" s="2632"/>
      <c r="J977" s="2658" t="s">
        <v>2860</v>
      </c>
      <c r="K977" s="2627" t="s">
        <v>2861</v>
      </c>
      <c r="L977" s="2627" t="s">
        <v>2862</v>
      </c>
      <c r="M977" s="822" t="s">
        <v>135</v>
      </c>
      <c r="N977" s="2591"/>
      <c r="O977" s="2591"/>
      <c r="P977" s="2145"/>
    </row>
    <row r="978" spans="1:16" s="2626" customFormat="1" ht="16.5" customHeight="1" x14ac:dyDescent="0.2">
      <c r="A978" s="2632"/>
      <c r="B978" s="2632"/>
      <c r="C978" s="2632"/>
      <c r="D978" s="2632"/>
      <c r="E978" s="2632"/>
      <c r="F978" s="2632"/>
      <c r="G978" s="1177"/>
      <c r="H978" s="1177"/>
      <c r="I978" s="2632"/>
      <c r="J978" s="2658">
        <v>2020</v>
      </c>
      <c r="K978" s="2627">
        <v>11</v>
      </c>
      <c r="L978" s="2627">
        <v>19</v>
      </c>
      <c r="M978" s="2627">
        <v>11</v>
      </c>
      <c r="N978" s="2591"/>
      <c r="O978" s="2591"/>
      <c r="P978" s="2145"/>
    </row>
    <row r="979" spans="1:16" s="2626" customFormat="1" ht="16.5" customHeight="1" x14ac:dyDescent="0.2">
      <c r="A979" s="2632"/>
      <c r="B979" s="2632"/>
      <c r="C979" s="2632"/>
      <c r="D979" s="2632"/>
      <c r="E979" s="2632"/>
      <c r="F979" s="2632"/>
      <c r="G979" s="1177"/>
      <c r="H979" s="1177"/>
      <c r="I979" s="1177"/>
      <c r="J979" s="539"/>
      <c r="K979" s="1177"/>
      <c r="L979" s="1177"/>
      <c r="M979" s="2632"/>
      <c r="N979" s="2591"/>
      <c r="O979" s="2591"/>
      <c r="P979" s="2145"/>
    </row>
    <row r="980" spans="1:16" s="2626" customFormat="1" ht="16.5" customHeight="1" x14ac:dyDescent="0.2">
      <c r="A980" s="3857" t="s">
        <v>2864</v>
      </c>
      <c r="B980" s="3857" t="s">
        <v>2865</v>
      </c>
      <c r="C980" s="3857" t="s">
        <v>1212</v>
      </c>
      <c r="D980" s="4346" t="s">
        <v>2866</v>
      </c>
      <c r="E980" s="4507"/>
      <c r="F980" s="3858" t="s">
        <v>2869</v>
      </c>
      <c r="G980" s="3858"/>
      <c r="H980" s="3858"/>
      <c r="I980" s="3858"/>
      <c r="J980" s="3857" t="s">
        <v>1211</v>
      </c>
      <c r="K980" s="3858" t="s">
        <v>2872</v>
      </c>
      <c r="L980" s="3857" t="s">
        <v>1207</v>
      </c>
      <c r="M980" s="3858" t="s">
        <v>2873</v>
      </c>
      <c r="N980" s="2591"/>
      <c r="O980" s="2591"/>
      <c r="P980" s="2145"/>
    </row>
    <row r="981" spans="1:16" s="2626" customFormat="1" ht="16.5" customHeight="1" x14ac:dyDescent="0.2">
      <c r="A981" s="3857"/>
      <c r="B981" s="3857"/>
      <c r="C981" s="3857"/>
      <c r="D981" s="2623" t="s">
        <v>2867</v>
      </c>
      <c r="E981" s="2623" t="s">
        <v>2868</v>
      </c>
      <c r="F981" s="2623" t="s">
        <v>2870</v>
      </c>
      <c r="G981" s="2623" t="s">
        <v>2871</v>
      </c>
      <c r="H981" s="2631" t="s">
        <v>4319</v>
      </c>
      <c r="I981" s="2623" t="s">
        <v>4320</v>
      </c>
      <c r="J981" s="3857"/>
      <c r="K981" s="3858"/>
      <c r="L981" s="3857"/>
      <c r="M981" s="3858"/>
      <c r="N981" s="2591"/>
      <c r="O981" s="2591"/>
      <c r="P981" s="2145"/>
    </row>
    <row r="982" spans="1:16" s="2626" customFormat="1" ht="16.5" customHeight="1" x14ac:dyDescent="0.2">
      <c r="A982" s="1394"/>
      <c r="B982" s="57" t="s">
        <v>2375</v>
      </c>
      <c r="C982" s="455" t="s">
        <v>2378</v>
      </c>
      <c r="D982" s="1459"/>
      <c r="E982" s="1459"/>
      <c r="F982" s="1394"/>
      <c r="G982" s="2629"/>
      <c r="H982" s="2629"/>
      <c r="I982" s="1394"/>
      <c r="J982" s="2656"/>
      <c r="K982" s="2629"/>
      <c r="L982" s="1394"/>
      <c r="M982" s="1394"/>
      <c r="N982" s="2591"/>
      <c r="O982" s="2591"/>
      <c r="P982" s="2145"/>
    </row>
    <row r="983" spans="1:16" s="2626" customFormat="1" ht="16.5" customHeight="1" x14ac:dyDescent="0.2">
      <c r="A983" s="1181"/>
      <c r="B983" s="57" t="s">
        <v>2377</v>
      </c>
      <c r="C983" s="2635" t="s">
        <v>2380</v>
      </c>
      <c r="D983" s="938"/>
      <c r="E983" s="938"/>
      <c r="F983" s="1181"/>
      <c r="G983" s="2627"/>
      <c r="H983" s="2627"/>
      <c r="I983" s="1181"/>
      <c r="J983" s="2658"/>
      <c r="K983" s="2627"/>
      <c r="L983" s="1181"/>
      <c r="M983" s="1181"/>
      <c r="N983" s="2591"/>
      <c r="O983" s="2591"/>
      <c r="P983" s="2145"/>
    </row>
    <row r="984" spans="1:16" s="2626" customFormat="1" ht="16.5" customHeight="1" x14ac:dyDescent="0.2">
      <c r="A984" s="1181">
        <v>69</v>
      </c>
      <c r="B984" s="57"/>
      <c r="C984" s="1257" t="s">
        <v>10352</v>
      </c>
      <c r="D984" s="938">
        <v>42500</v>
      </c>
      <c r="E984" s="938">
        <v>42500</v>
      </c>
      <c r="F984" s="4198">
        <v>594</v>
      </c>
      <c r="G984" s="2627">
        <v>1</v>
      </c>
      <c r="H984" s="2627" t="s">
        <v>10353</v>
      </c>
      <c r="I984" s="1181"/>
      <c r="J984" s="2658" t="s">
        <v>10354</v>
      </c>
      <c r="K984" s="2627" t="s">
        <v>1223</v>
      </c>
      <c r="L984" s="2627" t="s">
        <v>1356</v>
      </c>
      <c r="M984" s="1258" t="s">
        <v>10355</v>
      </c>
      <c r="N984" s="2591"/>
      <c r="O984" s="2591"/>
      <c r="P984" s="2145"/>
    </row>
    <row r="985" spans="1:16" s="2626" customFormat="1" ht="16.5" customHeight="1" x14ac:dyDescent="0.2">
      <c r="A985" s="1181">
        <v>70</v>
      </c>
      <c r="B985" s="57"/>
      <c r="C985" s="1257" t="s">
        <v>10356</v>
      </c>
      <c r="D985" s="938">
        <v>42503</v>
      </c>
      <c r="E985" s="938">
        <v>42507</v>
      </c>
      <c r="F985" s="4199"/>
      <c r="G985" s="2627">
        <v>2</v>
      </c>
      <c r="H985" s="2627" t="s">
        <v>10357</v>
      </c>
      <c r="I985" s="1181"/>
      <c r="J985" s="2658" t="s">
        <v>10358</v>
      </c>
      <c r="K985" s="2627" t="s">
        <v>1223</v>
      </c>
      <c r="L985" s="2627" t="s">
        <v>1356</v>
      </c>
      <c r="M985" s="1258"/>
      <c r="N985" s="2591"/>
      <c r="O985" s="2591"/>
      <c r="P985" s="2145"/>
    </row>
    <row r="986" spans="1:16" s="2626" customFormat="1" ht="16.5" customHeight="1" x14ac:dyDescent="0.2">
      <c r="A986" s="1181">
        <v>71</v>
      </c>
      <c r="B986" s="57"/>
      <c r="C986" s="1257" t="s">
        <v>10359</v>
      </c>
      <c r="D986" s="938">
        <v>42507</v>
      </c>
      <c r="E986" s="938">
        <v>42508</v>
      </c>
      <c r="F986" s="4199"/>
      <c r="G986" s="2627">
        <v>3</v>
      </c>
      <c r="H986" s="2627" t="s">
        <v>10360</v>
      </c>
      <c r="I986" s="1181"/>
      <c r="J986" s="2658" t="s">
        <v>10361</v>
      </c>
      <c r="K986" s="2627" t="s">
        <v>1223</v>
      </c>
      <c r="L986" s="2627" t="s">
        <v>1356</v>
      </c>
      <c r="M986" s="1258" t="s">
        <v>10362</v>
      </c>
      <c r="N986" s="2591"/>
      <c r="O986" s="2591"/>
      <c r="P986" s="2145"/>
    </row>
    <row r="987" spans="1:16" s="2626" customFormat="1" ht="16.5" customHeight="1" x14ac:dyDescent="0.2">
      <c r="A987" s="1181">
        <v>72</v>
      </c>
      <c r="B987" s="57"/>
      <c r="C987" s="1257" t="s">
        <v>10363</v>
      </c>
      <c r="D987" s="938">
        <v>42508</v>
      </c>
      <c r="E987" s="938">
        <v>42508</v>
      </c>
      <c r="F987" s="4199"/>
      <c r="G987" s="2627">
        <v>4</v>
      </c>
      <c r="H987" s="2627" t="s">
        <v>10364</v>
      </c>
      <c r="I987" s="1181"/>
      <c r="J987" s="2658" t="s">
        <v>10365</v>
      </c>
      <c r="K987" s="2627" t="s">
        <v>1223</v>
      </c>
      <c r="L987" s="2627" t="s">
        <v>1356</v>
      </c>
      <c r="M987" s="1258" t="s">
        <v>10366</v>
      </c>
      <c r="N987" s="2591"/>
      <c r="O987" s="2591"/>
      <c r="P987" s="2145"/>
    </row>
    <row r="988" spans="1:16" s="2626" customFormat="1" ht="16.5" customHeight="1" x14ac:dyDescent="0.2">
      <c r="A988" s="1181">
        <v>73</v>
      </c>
      <c r="B988" s="57"/>
      <c r="C988" s="1257" t="s">
        <v>10367</v>
      </c>
      <c r="D988" s="938">
        <v>42508</v>
      </c>
      <c r="E988" s="938">
        <v>42509</v>
      </c>
      <c r="F988" s="4199"/>
      <c r="G988" s="2627">
        <v>5</v>
      </c>
      <c r="H988" s="2627" t="s">
        <v>10368</v>
      </c>
      <c r="I988" s="1181"/>
      <c r="J988" s="2658" t="s">
        <v>10369</v>
      </c>
      <c r="K988" s="2627" t="s">
        <v>1223</v>
      </c>
      <c r="L988" s="2627" t="s">
        <v>1356</v>
      </c>
      <c r="M988" s="1258" t="s">
        <v>10370</v>
      </c>
      <c r="N988" s="2591"/>
      <c r="O988" s="2591"/>
      <c r="P988" s="2145"/>
    </row>
    <row r="989" spans="1:16" s="2626" customFormat="1" ht="16.5" customHeight="1" x14ac:dyDescent="0.2">
      <c r="A989" s="1181">
        <v>74</v>
      </c>
      <c r="B989" s="57"/>
      <c r="C989" s="1257" t="s">
        <v>10371</v>
      </c>
      <c r="D989" s="938">
        <v>42509</v>
      </c>
      <c r="E989" s="938">
        <v>42514</v>
      </c>
      <c r="F989" s="4199"/>
      <c r="G989" s="2627">
        <v>6</v>
      </c>
      <c r="H989" s="2627" t="s">
        <v>10372</v>
      </c>
      <c r="I989" s="1181"/>
      <c r="J989" s="2658" t="s">
        <v>10373</v>
      </c>
      <c r="K989" s="2627" t="s">
        <v>1223</v>
      </c>
      <c r="L989" s="2627" t="s">
        <v>1356</v>
      </c>
      <c r="M989" s="1181" t="s">
        <v>10374</v>
      </c>
      <c r="N989" s="2591"/>
      <c r="O989" s="2591"/>
      <c r="P989" s="2145"/>
    </row>
    <row r="990" spans="1:16" s="2626" customFormat="1" ht="16.5" customHeight="1" x14ac:dyDescent="0.2">
      <c r="A990" s="1181">
        <v>75</v>
      </c>
      <c r="B990" s="57"/>
      <c r="C990" s="1257" t="s">
        <v>10375</v>
      </c>
      <c r="D990" s="938">
        <v>42514</v>
      </c>
      <c r="E990" s="938">
        <v>42517</v>
      </c>
      <c r="F990" s="4200"/>
      <c r="G990" s="2627">
        <v>7</v>
      </c>
      <c r="H990" s="2627" t="s">
        <v>10376</v>
      </c>
      <c r="I990" s="1181"/>
      <c r="J990" s="2658" t="s">
        <v>10377</v>
      </c>
      <c r="K990" s="2627" t="s">
        <v>1223</v>
      </c>
      <c r="L990" s="2627" t="s">
        <v>1356</v>
      </c>
      <c r="M990" s="1258"/>
      <c r="N990" s="2591"/>
      <c r="O990" s="2591"/>
      <c r="P990" s="2145"/>
    </row>
    <row r="991" spans="1:16" s="2626" customFormat="1" ht="24" customHeight="1" x14ac:dyDescent="0.2">
      <c r="A991" s="1181">
        <v>76</v>
      </c>
      <c r="B991" s="57"/>
      <c r="C991" s="1257" t="s">
        <v>10378</v>
      </c>
      <c r="D991" s="938">
        <v>42517</v>
      </c>
      <c r="E991" s="938">
        <v>42521</v>
      </c>
      <c r="F991" s="4198">
        <v>595</v>
      </c>
      <c r="G991" s="2627">
        <v>1</v>
      </c>
      <c r="H991" s="2627" t="s">
        <v>10379</v>
      </c>
      <c r="I991" s="1181"/>
      <c r="J991" s="2658" t="s">
        <v>10380</v>
      </c>
      <c r="K991" s="2627" t="s">
        <v>1223</v>
      </c>
      <c r="L991" s="2627" t="s">
        <v>1356</v>
      </c>
      <c r="M991" s="1258" t="s">
        <v>10381</v>
      </c>
      <c r="N991" s="2591"/>
      <c r="O991" s="2591"/>
      <c r="P991" s="2145"/>
    </row>
    <row r="992" spans="1:16" s="2626" customFormat="1" ht="16.5" customHeight="1" x14ac:dyDescent="0.2">
      <c r="A992" s="1181">
        <v>77</v>
      </c>
      <c r="B992" s="57"/>
      <c r="C992" s="1257" t="s">
        <v>10382</v>
      </c>
      <c r="D992" s="938">
        <v>42524</v>
      </c>
      <c r="E992" s="938">
        <v>42524</v>
      </c>
      <c r="F992" s="4199"/>
      <c r="G992" s="2627">
        <v>2</v>
      </c>
      <c r="H992" s="2627" t="s">
        <v>10383</v>
      </c>
      <c r="I992" s="1181"/>
      <c r="J992" s="2658" t="s">
        <v>10384</v>
      </c>
      <c r="K992" s="2627" t="s">
        <v>1223</v>
      </c>
      <c r="L992" s="2627" t="s">
        <v>1356</v>
      </c>
      <c r="M992" s="1258"/>
      <c r="N992" s="2591"/>
      <c r="O992" s="2591"/>
      <c r="P992" s="2145"/>
    </row>
    <row r="993" spans="1:16" s="2626" customFormat="1" ht="16.5" customHeight="1" x14ac:dyDescent="0.2">
      <c r="A993" s="1181">
        <v>78</v>
      </c>
      <c r="B993" s="57"/>
      <c r="C993" s="1257" t="s">
        <v>10385</v>
      </c>
      <c r="D993" s="938">
        <v>42524</v>
      </c>
      <c r="E993" s="938">
        <v>42534</v>
      </c>
      <c r="F993" s="4199"/>
      <c r="G993" s="2627">
        <v>3</v>
      </c>
      <c r="H993" s="2627" t="s">
        <v>10386</v>
      </c>
      <c r="I993" s="1181"/>
      <c r="J993" s="2658" t="s">
        <v>10387</v>
      </c>
      <c r="K993" s="2627" t="s">
        <v>1223</v>
      </c>
      <c r="L993" s="2627" t="s">
        <v>1356</v>
      </c>
      <c r="M993" s="1258"/>
      <c r="N993" s="2591"/>
      <c r="O993" s="2591"/>
      <c r="P993" s="2145"/>
    </row>
    <row r="994" spans="1:16" s="2626" customFormat="1" ht="16.5" customHeight="1" x14ac:dyDescent="0.2">
      <c r="A994" s="1181">
        <v>79</v>
      </c>
      <c r="B994" s="57"/>
      <c r="C994" s="1257" t="s">
        <v>10388</v>
      </c>
      <c r="D994" s="938">
        <v>42534</v>
      </c>
      <c r="E994" s="938">
        <v>42535</v>
      </c>
      <c r="F994" s="4199"/>
      <c r="G994" s="2627">
        <v>4</v>
      </c>
      <c r="H994" s="2627" t="s">
        <v>10389</v>
      </c>
      <c r="I994" s="1181"/>
      <c r="J994" s="2658" t="s">
        <v>10390</v>
      </c>
      <c r="K994" s="2627" t="s">
        <v>1223</v>
      </c>
      <c r="L994" s="2627" t="s">
        <v>1356</v>
      </c>
      <c r="M994" s="1181"/>
      <c r="N994" s="2591"/>
      <c r="O994" s="2591"/>
      <c r="P994" s="2145"/>
    </row>
    <row r="995" spans="1:16" s="2626" customFormat="1" ht="16.5" customHeight="1" x14ac:dyDescent="0.2">
      <c r="A995" s="1181">
        <v>80</v>
      </c>
      <c r="B995" s="57"/>
      <c r="C995" s="1257" t="s">
        <v>10391</v>
      </c>
      <c r="D995" s="938">
        <v>42535</v>
      </c>
      <c r="E995" s="938">
        <v>42536</v>
      </c>
      <c r="F995" s="4199"/>
      <c r="G995" s="2627">
        <v>5</v>
      </c>
      <c r="H995" s="2627" t="s">
        <v>10392</v>
      </c>
      <c r="I995" s="1181"/>
      <c r="J995" s="2658" t="s">
        <v>10393</v>
      </c>
      <c r="K995" s="2627" t="s">
        <v>1223</v>
      </c>
      <c r="L995" s="2627" t="s">
        <v>1356</v>
      </c>
      <c r="M995" s="1181" t="s">
        <v>10394</v>
      </c>
      <c r="N995" s="2591"/>
      <c r="O995" s="2591"/>
      <c r="P995" s="2145"/>
    </row>
    <row r="996" spans="1:16" s="2626" customFormat="1" ht="16.5" customHeight="1" x14ac:dyDescent="0.2">
      <c r="A996" s="1181">
        <v>81</v>
      </c>
      <c r="B996" s="57"/>
      <c r="C996" s="1257" t="s">
        <v>10395</v>
      </c>
      <c r="D996" s="938">
        <v>42536</v>
      </c>
      <c r="E996" s="938">
        <v>42536</v>
      </c>
      <c r="F996" s="4199"/>
      <c r="G996" s="2627">
        <v>6</v>
      </c>
      <c r="H996" s="2627" t="s">
        <v>10396</v>
      </c>
      <c r="I996" s="1181"/>
      <c r="J996" s="2658" t="s">
        <v>10397</v>
      </c>
      <c r="K996" s="2627" t="s">
        <v>1223</v>
      </c>
      <c r="L996" s="2627" t="s">
        <v>1356</v>
      </c>
      <c r="M996" s="1258"/>
      <c r="N996" s="2591"/>
      <c r="O996" s="2591"/>
      <c r="P996" s="2145"/>
    </row>
    <row r="997" spans="1:16" s="2626" customFormat="1" ht="16.5" customHeight="1" x14ac:dyDescent="0.2">
      <c r="A997" s="1181">
        <v>82</v>
      </c>
      <c r="B997" s="57"/>
      <c r="C997" s="1257" t="s">
        <v>10398</v>
      </c>
      <c r="D997" s="938">
        <v>42536</v>
      </c>
      <c r="E997" s="938">
        <v>42536</v>
      </c>
      <c r="F997" s="4200"/>
      <c r="G997" s="2627">
        <v>7</v>
      </c>
      <c r="H997" s="2627" t="s">
        <v>10399</v>
      </c>
      <c r="I997" s="1181"/>
      <c r="J997" s="2658" t="s">
        <v>10400</v>
      </c>
      <c r="K997" s="2627" t="s">
        <v>1223</v>
      </c>
      <c r="L997" s="2627" t="s">
        <v>1356</v>
      </c>
      <c r="M997" s="1258"/>
      <c r="N997" s="2591"/>
      <c r="O997" s="2591"/>
      <c r="P997" s="2145"/>
    </row>
    <row r="998" spans="1:16" s="2626" customFormat="1" ht="16.5" customHeight="1" x14ac:dyDescent="0.2">
      <c r="A998" s="1181">
        <v>83</v>
      </c>
      <c r="B998" s="57"/>
      <c r="C998" s="1257" t="s">
        <v>10401</v>
      </c>
      <c r="D998" s="938">
        <v>42536</v>
      </c>
      <c r="E998" s="938">
        <v>42544</v>
      </c>
      <c r="F998" s="4198">
        <v>596</v>
      </c>
      <c r="G998" s="2627">
        <v>1</v>
      </c>
      <c r="H998" s="2627" t="s">
        <v>10402</v>
      </c>
      <c r="I998" s="1181"/>
      <c r="J998" s="2658" t="s">
        <v>10403</v>
      </c>
      <c r="K998" s="2627" t="s">
        <v>1223</v>
      </c>
      <c r="L998" s="2627" t="s">
        <v>1356</v>
      </c>
      <c r="M998" s="1258"/>
      <c r="N998" s="2591"/>
      <c r="O998" s="2591"/>
      <c r="P998" s="2145"/>
    </row>
    <row r="999" spans="1:16" s="2626" customFormat="1" ht="16.5" customHeight="1" x14ac:dyDescent="0.2">
      <c r="A999" s="1181">
        <v>84</v>
      </c>
      <c r="B999" s="57"/>
      <c r="C999" s="1257" t="s">
        <v>7924</v>
      </c>
      <c r="D999" s="938">
        <v>42544</v>
      </c>
      <c r="E999" s="938">
        <v>42548</v>
      </c>
      <c r="F999" s="4200"/>
      <c r="G999" s="2627">
        <v>2</v>
      </c>
      <c r="H999" s="2627" t="s">
        <v>10404</v>
      </c>
      <c r="I999" s="1181"/>
      <c r="J999" s="2658" t="s">
        <v>10405</v>
      </c>
      <c r="K999" s="2627" t="s">
        <v>1223</v>
      </c>
      <c r="L999" s="2627" t="s">
        <v>1356</v>
      </c>
      <c r="M999" s="1258"/>
      <c r="N999" s="2591"/>
      <c r="O999" s="2591"/>
      <c r="P999" s="2145"/>
    </row>
    <row r="1000" spans="1:16" s="2626" customFormat="1" ht="16.5" customHeight="1" x14ac:dyDescent="0.2">
      <c r="A1000" s="2591"/>
      <c r="B1000" s="2353"/>
      <c r="C1000" s="2592"/>
      <c r="D1000" s="2612"/>
      <c r="E1000" s="2612"/>
      <c r="F1000" s="2349"/>
      <c r="G1000" s="2356"/>
      <c r="H1000" s="2591"/>
      <c r="I1000" s="2671"/>
      <c r="J1000" s="2349"/>
      <c r="K1000" s="2591"/>
      <c r="L1000" s="2356"/>
      <c r="M1000" s="2672"/>
      <c r="N1000" s="2591"/>
      <c r="O1000" s="2591"/>
      <c r="P1000" s="2145"/>
    </row>
    <row r="1001" spans="1:16" s="2626" customFormat="1" ht="16.5" customHeight="1" x14ac:dyDescent="0.2">
      <c r="A1001" s="4455"/>
      <c r="B1001" s="4455"/>
      <c r="C1001" s="3857" t="s">
        <v>2859</v>
      </c>
      <c r="D1001" s="3857"/>
      <c r="E1001" s="3857"/>
      <c r="F1001" s="3857"/>
      <c r="G1001" s="3857"/>
      <c r="H1001" s="3857"/>
      <c r="I1001" s="3857"/>
      <c r="J1001" s="3857"/>
      <c r="K1001" s="3857"/>
      <c r="L1001" s="4453" t="s">
        <v>2858</v>
      </c>
      <c r="M1001" s="4453"/>
      <c r="N1001" s="2591"/>
      <c r="O1001" s="2591"/>
      <c r="P1001" s="2145"/>
    </row>
    <row r="1002" spans="1:16" s="2626" customFormat="1" ht="16.5" customHeight="1" x14ac:dyDescent="0.2">
      <c r="A1002" s="4455"/>
      <c r="B1002" s="4455"/>
      <c r="C1002" s="3857"/>
      <c r="D1002" s="3857"/>
      <c r="E1002" s="3857"/>
      <c r="F1002" s="3857"/>
      <c r="G1002" s="3857"/>
      <c r="H1002" s="3857"/>
      <c r="I1002" s="3857"/>
      <c r="J1002" s="3857"/>
      <c r="K1002" s="3857"/>
      <c r="L1002" s="4453"/>
      <c r="M1002" s="4453"/>
      <c r="N1002" s="2591"/>
      <c r="O1002" s="2591"/>
      <c r="P1002" s="2145"/>
    </row>
    <row r="1003" spans="1:16" s="2626" customFormat="1" ht="16.5" customHeight="1" x14ac:dyDescent="0.2">
      <c r="A1003" s="4455"/>
      <c r="B1003" s="4455"/>
      <c r="C1003" s="3857"/>
      <c r="D1003" s="3857"/>
      <c r="E1003" s="3857"/>
      <c r="F1003" s="3857"/>
      <c r="G1003" s="3857"/>
      <c r="H1003" s="3857"/>
      <c r="I1003" s="3857"/>
      <c r="J1003" s="3857"/>
      <c r="K1003" s="3857"/>
      <c r="L1003" s="4453"/>
      <c r="M1003" s="4453"/>
      <c r="N1003" s="2591"/>
      <c r="O1003" s="2591"/>
      <c r="P1003" s="2145"/>
    </row>
    <row r="1004" spans="1:16" s="2626" customFormat="1" ht="16.5" customHeight="1" x14ac:dyDescent="0.2">
      <c r="A1004" s="4455"/>
      <c r="B1004" s="4455"/>
      <c r="C1004" s="3858" t="s">
        <v>1209</v>
      </c>
      <c r="D1004" s="3858"/>
      <c r="E1004" s="3858"/>
      <c r="F1004" s="3858"/>
      <c r="G1004" s="3858"/>
      <c r="H1004" s="3858"/>
      <c r="I1004" s="3858"/>
      <c r="J1004" s="3858"/>
      <c r="K1004" s="3858"/>
      <c r="L1004" s="4453" t="s">
        <v>1208</v>
      </c>
      <c r="M1004" s="4453"/>
      <c r="N1004" s="2591"/>
      <c r="O1004" s="2591"/>
      <c r="P1004" s="2145"/>
    </row>
    <row r="1005" spans="1:16" s="2626" customFormat="1" ht="16.5" customHeight="1" x14ac:dyDescent="0.2">
      <c r="A1005" s="4455"/>
      <c r="B1005" s="4455"/>
      <c r="C1005" s="3858"/>
      <c r="D1005" s="3858"/>
      <c r="E1005" s="3858"/>
      <c r="F1005" s="3858"/>
      <c r="G1005" s="3858"/>
      <c r="H1005" s="3858"/>
      <c r="I1005" s="3858"/>
      <c r="J1005" s="3858"/>
      <c r="K1005" s="3858"/>
      <c r="L1005" s="4453"/>
      <c r="M1005" s="4453"/>
      <c r="N1005" s="2591"/>
      <c r="O1005" s="2591"/>
      <c r="P1005" s="2145"/>
    </row>
    <row r="1006" spans="1:16" s="2626" customFormat="1" ht="16.5" customHeight="1" x14ac:dyDescent="0.2">
      <c r="A1006" s="4455"/>
      <c r="B1006" s="4455"/>
      <c r="C1006" s="3858"/>
      <c r="D1006" s="3858"/>
      <c r="E1006" s="3858"/>
      <c r="F1006" s="3858"/>
      <c r="G1006" s="3858"/>
      <c r="H1006" s="3858"/>
      <c r="I1006" s="3858"/>
      <c r="J1006" s="3858"/>
      <c r="K1006" s="3858"/>
      <c r="L1006" s="4453"/>
      <c r="M1006" s="4453"/>
      <c r="N1006" s="2591"/>
      <c r="O1006" s="2591"/>
      <c r="P1006" s="2145"/>
    </row>
    <row r="1007" spans="1:16" s="2626" customFormat="1" ht="16.5" customHeight="1" x14ac:dyDescent="0.2">
      <c r="A1007" s="2632"/>
      <c r="B1007" s="2632"/>
      <c r="C1007" s="2632"/>
      <c r="D1007" s="2632"/>
      <c r="E1007" s="2632"/>
      <c r="F1007" s="2632"/>
      <c r="G1007" s="1177"/>
      <c r="H1007" s="1177"/>
      <c r="I1007" s="2632"/>
      <c r="J1007" s="539"/>
      <c r="K1007" s="1177"/>
      <c r="L1007" s="2632"/>
      <c r="M1007" s="2632"/>
      <c r="N1007" s="2591"/>
      <c r="O1007" s="2591"/>
      <c r="P1007" s="2145"/>
    </row>
    <row r="1008" spans="1:16" s="2626" customFormat="1" ht="16.5" customHeight="1" x14ac:dyDescent="0.2">
      <c r="A1008" s="2632" t="s">
        <v>1612</v>
      </c>
      <c r="B1008" s="2632"/>
      <c r="C1008" s="2632"/>
      <c r="D1008" s="2632"/>
      <c r="E1008" s="2632"/>
      <c r="F1008" s="2632"/>
      <c r="G1008" s="1177"/>
      <c r="H1008" s="1177"/>
      <c r="I1008" s="2632"/>
      <c r="J1008" s="539"/>
      <c r="K1008" s="1177"/>
      <c r="L1008" s="2632"/>
      <c r="M1008" s="2632"/>
      <c r="N1008" s="2591"/>
      <c r="O1008" s="2591"/>
      <c r="P1008" s="2145"/>
    </row>
    <row r="1009" spans="1:16" s="2626" customFormat="1" ht="16.5" customHeight="1" x14ac:dyDescent="0.2">
      <c r="A1009" s="2632" t="s">
        <v>1614</v>
      </c>
      <c r="B1009" s="2632"/>
      <c r="C1009" s="2632"/>
      <c r="D1009" s="2632" t="s">
        <v>3801</v>
      </c>
      <c r="E1009" s="2632"/>
      <c r="F1009" s="2632"/>
      <c r="G1009" s="1177"/>
      <c r="H1009" s="1177"/>
      <c r="I1009" s="2632"/>
      <c r="J1009" s="539"/>
      <c r="K1009" s="1177"/>
      <c r="L1009" s="2632"/>
      <c r="M1009" s="2632"/>
      <c r="N1009" s="2591"/>
      <c r="O1009" s="2591"/>
      <c r="P1009" s="2145"/>
    </row>
    <row r="1010" spans="1:16" s="2626" customFormat="1" ht="16.5" customHeight="1" x14ac:dyDescent="0.2">
      <c r="A1010" s="2674" t="s">
        <v>5805</v>
      </c>
      <c r="B1010" s="2674"/>
      <c r="C1010" s="2674"/>
      <c r="D1010" s="2632" t="s">
        <v>1615</v>
      </c>
      <c r="E1010" s="2632"/>
      <c r="F1010" s="2632"/>
      <c r="G1010" s="1177"/>
      <c r="H1010" s="1177"/>
      <c r="I1010" s="2632"/>
      <c r="J1010" s="4137" t="s">
        <v>2863</v>
      </c>
      <c r="K1010" s="4138"/>
      <c r="L1010" s="4138"/>
      <c r="M1010" s="4139"/>
      <c r="N1010" s="2591"/>
      <c r="O1010" s="2591"/>
      <c r="P1010" s="2145"/>
    </row>
    <row r="1011" spans="1:16" s="2626" customFormat="1" ht="16.5" customHeight="1" x14ac:dyDescent="0.2">
      <c r="A1011" s="2674" t="s">
        <v>10268</v>
      </c>
      <c r="B1011" s="2674"/>
      <c r="C1011" s="2674"/>
      <c r="D1011" s="2632"/>
      <c r="E1011" s="2632"/>
      <c r="F1011" s="2632"/>
      <c r="G1011" s="1177"/>
      <c r="H1011" s="1177"/>
      <c r="I1011" s="2632"/>
      <c r="J1011" s="2658" t="s">
        <v>2860</v>
      </c>
      <c r="K1011" s="2627" t="s">
        <v>2861</v>
      </c>
      <c r="L1011" s="2627" t="s">
        <v>2862</v>
      </c>
      <c r="M1011" s="822" t="s">
        <v>135</v>
      </c>
      <c r="N1011" s="2591"/>
      <c r="O1011" s="2591"/>
      <c r="P1011" s="2145"/>
    </row>
    <row r="1012" spans="1:16" s="2626" customFormat="1" ht="16.5" customHeight="1" x14ac:dyDescent="0.2">
      <c r="A1012" s="2632"/>
      <c r="B1012" s="2632"/>
      <c r="C1012" s="2632"/>
      <c r="D1012" s="2632"/>
      <c r="E1012" s="2632"/>
      <c r="F1012" s="2632"/>
      <c r="G1012" s="1177"/>
      <c r="H1012" s="1177"/>
      <c r="I1012" s="2632"/>
      <c r="J1012" s="2658">
        <v>2020</v>
      </c>
      <c r="K1012" s="2627">
        <v>11</v>
      </c>
      <c r="L1012" s="2627">
        <v>19</v>
      </c>
      <c r="M1012" s="2627">
        <v>11</v>
      </c>
      <c r="N1012" s="2591"/>
      <c r="O1012" s="2591"/>
      <c r="P1012" s="2145"/>
    </row>
    <row r="1013" spans="1:16" s="2626" customFormat="1" ht="16.5" customHeight="1" x14ac:dyDescent="0.2">
      <c r="A1013" s="2632"/>
      <c r="B1013" s="2632"/>
      <c r="C1013" s="2632"/>
      <c r="D1013" s="2632"/>
      <c r="E1013" s="2632"/>
      <c r="F1013" s="2632"/>
      <c r="G1013" s="1177"/>
      <c r="H1013" s="1177"/>
      <c r="I1013" s="1177"/>
      <c r="J1013" s="539"/>
      <c r="K1013" s="1177"/>
      <c r="L1013" s="1177"/>
      <c r="M1013" s="2632"/>
      <c r="N1013" s="2591"/>
      <c r="O1013" s="2591"/>
      <c r="P1013" s="2145"/>
    </row>
    <row r="1014" spans="1:16" s="2626" customFormat="1" ht="16.5" customHeight="1" x14ac:dyDescent="0.2">
      <c r="A1014" s="3857" t="s">
        <v>2864</v>
      </c>
      <c r="B1014" s="3857" t="s">
        <v>2865</v>
      </c>
      <c r="C1014" s="3857" t="s">
        <v>1212</v>
      </c>
      <c r="D1014" s="4346" t="s">
        <v>2866</v>
      </c>
      <c r="E1014" s="4507"/>
      <c r="F1014" s="3858" t="s">
        <v>2869</v>
      </c>
      <c r="G1014" s="3858"/>
      <c r="H1014" s="3858"/>
      <c r="I1014" s="3858"/>
      <c r="J1014" s="3857" t="s">
        <v>1211</v>
      </c>
      <c r="K1014" s="3858" t="s">
        <v>2872</v>
      </c>
      <c r="L1014" s="3857" t="s">
        <v>1207</v>
      </c>
      <c r="M1014" s="3858" t="s">
        <v>2873</v>
      </c>
      <c r="N1014" s="2591"/>
      <c r="O1014" s="2591"/>
      <c r="P1014" s="2145"/>
    </row>
    <row r="1015" spans="1:16" s="2626" customFormat="1" ht="16.5" customHeight="1" x14ac:dyDescent="0.2">
      <c r="A1015" s="3857"/>
      <c r="B1015" s="3857"/>
      <c r="C1015" s="3857"/>
      <c r="D1015" s="2623" t="s">
        <v>2867</v>
      </c>
      <c r="E1015" s="2623" t="s">
        <v>2868</v>
      </c>
      <c r="F1015" s="2623" t="s">
        <v>2870</v>
      </c>
      <c r="G1015" s="2623" t="s">
        <v>2871</v>
      </c>
      <c r="H1015" s="2631" t="s">
        <v>4319</v>
      </c>
      <c r="I1015" s="2623" t="s">
        <v>4320</v>
      </c>
      <c r="J1015" s="3857"/>
      <c r="K1015" s="3858"/>
      <c r="L1015" s="3857"/>
      <c r="M1015" s="3858"/>
      <c r="N1015" s="2591"/>
      <c r="O1015" s="2591"/>
      <c r="P1015" s="2145"/>
    </row>
    <row r="1016" spans="1:16" s="2626" customFormat="1" ht="16.5" customHeight="1" x14ac:dyDescent="0.2">
      <c r="A1016" s="1181">
        <v>85</v>
      </c>
      <c r="B1016" s="57" t="s">
        <v>2377</v>
      </c>
      <c r="C1016" s="1257" t="s">
        <v>10406</v>
      </c>
      <c r="D1016" s="938">
        <v>42549</v>
      </c>
      <c r="E1016" s="938">
        <v>42551</v>
      </c>
      <c r="F1016" s="4198">
        <v>596</v>
      </c>
      <c r="G1016" s="2627">
        <v>3</v>
      </c>
      <c r="H1016" s="2627" t="s">
        <v>10407</v>
      </c>
      <c r="I1016" s="1181"/>
      <c r="J1016" s="2658" t="s">
        <v>10408</v>
      </c>
      <c r="K1016" s="2627" t="s">
        <v>1223</v>
      </c>
      <c r="L1016" s="2627" t="s">
        <v>1356</v>
      </c>
      <c r="M1016" s="1181"/>
      <c r="N1016" s="2591"/>
      <c r="O1016" s="2591"/>
      <c r="P1016" s="2145"/>
    </row>
    <row r="1017" spans="1:16" s="2626" customFormat="1" ht="16.5" customHeight="1" x14ac:dyDescent="0.2">
      <c r="A1017" s="1181">
        <v>86</v>
      </c>
      <c r="B1017" s="57"/>
      <c r="C1017" s="1257" t="s">
        <v>10409</v>
      </c>
      <c r="D1017" s="938">
        <v>42552</v>
      </c>
      <c r="E1017" s="938">
        <v>42559</v>
      </c>
      <c r="F1017" s="4199"/>
      <c r="G1017" s="2627">
        <v>4</v>
      </c>
      <c r="H1017" s="2627" t="s">
        <v>8447</v>
      </c>
      <c r="I1017" s="1181"/>
      <c r="J1017" s="2658" t="s">
        <v>2135</v>
      </c>
      <c r="K1017" s="2627" t="s">
        <v>1223</v>
      </c>
      <c r="L1017" s="2627" t="s">
        <v>1356</v>
      </c>
      <c r="M1017" s="1258" t="s">
        <v>10410</v>
      </c>
      <c r="N1017" s="2591"/>
      <c r="O1017" s="2591"/>
      <c r="P1017" s="2145"/>
    </row>
    <row r="1018" spans="1:16" s="2626" customFormat="1" ht="16.5" customHeight="1" x14ac:dyDescent="0.2">
      <c r="A1018" s="1181">
        <v>87</v>
      </c>
      <c r="B1018" s="57"/>
      <c r="C1018" s="522" t="s">
        <v>10411</v>
      </c>
      <c r="D1018" s="938">
        <v>42559</v>
      </c>
      <c r="E1018" s="938">
        <v>75435</v>
      </c>
      <c r="F1018" s="4199"/>
      <c r="G1018" s="2627">
        <v>5</v>
      </c>
      <c r="H1018" s="2627" t="s">
        <v>8448</v>
      </c>
      <c r="I1018" s="1181"/>
      <c r="J1018" s="2658" t="s">
        <v>10412</v>
      </c>
      <c r="K1018" s="2627" t="s">
        <v>1223</v>
      </c>
      <c r="L1018" s="2627" t="s">
        <v>1356</v>
      </c>
      <c r="M1018" s="1258" t="s">
        <v>10413</v>
      </c>
      <c r="N1018" s="2591"/>
      <c r="O1018" s="2591"/>
      <c r="P1018" s="2145"/>
    </row>
    <row r="1019" spans="1:16" s="2626" customFormat="1" ht="25.5" customHeight="1" x14ac:dyDescent="0.2">
      <c r="A1019" s="1181">
        <v>88</v>
      </c>
      <c r="B1019" s="57"/>
      <c r="C1019" s="522" t="s">
        <v>10414</v>
      </c>
      <c r="D1019" s="938">
        <v>42564</v>
      </c>
      <c r="E1019" s="938">
        <v>42570</v>
      </c>
      <c r="F1019" s="4199"/>
      <c r="G1019" s="2627">
        <v>6</v>
      </c>
      <c r="H1019" s="2627" t="s">
        <v>8449</v>
      </c>
      <c r="I1019" s="1181"/>
      <c r="J1019" s="2658" t="s">
        <v>10415</v>
      </c>
      <c r="K1019" s="2627" t="s">
        <v>1223</v>
      </c>
      <c r="L1019" s="2627" t="s">
        <v>1356</v>
      </c>
      <c r="M1019" s="1258" t="s">
        <v>10416</v>
      </c>
      <c r="N1019" s="2591"/>
      <c r="O1019" s="2591"/>
      <c r="P1019" s="2145"/>
    </row>
    <row r="1020" spans="1:16" s="2626" customFormat="1" ht="16.5" customHeight="1" x14ac:dyDescent="0.2">
      <c r="A1020" s="1181">
        <v>89</v>
      </c>
      <c r="B1020" s="57"/>
      <c r="C1020" s="1257" t="s">
        <v>10417</v>
      </c>
      <c r="D1020" s="938">
        <v>42577</v>
      </c>
      <c r="E1020" s="938">
        <v>42582</v>
      </c>
      <c r="F1020" s="4200"/>
      <c r="G1020" s="2627">
        <v>7</v>
      </c>
      <c r="H1020" s="2627" t="s">
        <v>8450</v>
      </c>
      <c r="I1020" s="1181"/>
      <c r="J1020" s="2658" t="s">
        <v>10418</v>
      </c>
      <c r="K1020" s="2627" t="s">
        <v>1223</v>
      </c>
      <c r="L1020" s="2627" t="s">
        <v>1356</v>
      </c>
      <c r="M1020" s="1181"/>
      <c r="N1020" s="2591"/>
      <c r="O1020" s="2591"/>
      <c r="P1020" s="2145"/>
    </row>
    <row r="1021" spans="1:16" s="2626" customFormat="1" ht="16.5" customHeight="1" x14ac:dyDescent="0.2">
      <c r="A1021" s="1181">
        <v>90</v>
      </c>
      <c r="B1021" s="57"/>
      <c r="C1021" s="1257" t="s">
        <v>10419</v>
      </c>
      <c r="D1021" s="938">
        <v>42582</v>
      </c>
      <c r="E1021" s="938">
        <v>42470</v>
      </c>
      <c r="F1021" s="4198">
        <v>597</v>
      </c>
      <c r="G1021" s="2627">
        <v>1</v>
      </c>
      <c r="H1021" s="2627" t="s">
        <v>8451</v>
      </c>
      <c r="I1021" s="1181"/>
      <c r="J1021" s="2658" t="s">
        <v>10420</v>
      </c>
      <c r="K1021" s="2627" t="s">
        <v>1223</v>
      </c>
      <c r="L1021" s="2627" t="s">
        <v>1356</v>
      </c>
      <c r="M1021" s="1258" t="s">
        <v>10421</v>
      </c>
      <c r="N1021" s="2591"/>
      <c r="O1021" s="2591"/>
      <c r="P1021" s="2145"/>
    </row>
    <row r="1022" spans="1:16" s="2626" customFormat="1" ht="16.5" customHeight="1" x14ac:dyDescent="0.2">
      <c r="A1022" s="1181">
        <v>91</v>
      </c>
      <c r="B1022" s="57"/>
      <c r="C1022" s="1257" t="s">
        <v>10422</v>
      </c>
      <c r="D1022" s="938">
        <v>42583</v>
      </c>
      <c r="E1022" s="938">
        <v>42584</v>
      </c>
      <c r="F1022" s="4199"/>
      <c r="G1022" s="2627">
        <v>2</v>
      </c>
      <c r="H1022" s="2627" t="s">
        <v>7369</v>
      </c>
      <c r="I1022" s="1181"/>
      <c r="J1022" s="2658" t="s">
        <v>5977</v>
      </c>
      <c r="K1022" s="2627" t="s">
        <v>1223</v>
      </c>
      <c r="L1022" s="2627" t="s">
        <v>1356</v>
      </c>
      <c r="M1022" s="1181"/>
      <c r="N1022" s="2591"/>
      <c r="O1022" s="2591"/>
      <c r="P1022" s="2145"/>
    </row>
    <row r="1023" spans="1:16" s="2626" customFormat="1" ht="16.5" customHeight="1" x14ac:dyDescent="0.2">
      <c r="A1023" s="1181">
        <v>92</v>
      </c>
      <c r="B1023" s="57"/>
      <c r="C1023" s="1257" t="s">
        <v>10423</v>
      </c>
      <c r="D1023" s="938">
        <v>42584</v>
      </c>
      <c r="E1023" s="938">
        <v>42594</v>
      </c>
      <c r="F1023" s="4199"/>
      <c r="G1023" s="2627">
        <v>3</v>
      </c>
      <c r="H1023" s="2627" t="s">
        <v>7370</v>
      </c>
      <c r="I1023" s="1181"/>
      <c r="J1023" s="2658" t="s">
        <v>10424</v>
      </c>
      <c r="K1023" s="2627" t="s">
        <v>1223</v>
      </c>
      <c r="L1023" s="2627" t="s">
        <v>1356</v>
      </c>
      <c r="M1023" s="2632" t="s">
        <v>10425</v>
      </c>
      <c r="N1023" s="2591"/>
      <c r="O1023" s="2591"/>
      <c r="P1023" s="2145"/>
    </row>
    <row r="1024" spans="1:16" s="2626" customFormat="1" ht="16.5" customHeight="1" x14ac:dyDescent="0.2">
      <c r="A1024" s="1181">
        <v>93</v>
      </c>
      <c r="B1024" s="57"/>
      <c r="C1024" s="1257" t="s">
        <v>7030</v>
      </c>
      <c r="D1024" s="938">
        <v>42594</v>
      </c>
      <c r="E1024" s="938">
        <v>42594</v>
      </c>
      <c r="F1024" s="4199"/>
      <c r="G1024" s="2627">
        <v>4</v>
      </c>
      <c r="H1024" s="2627" t="s">
        <v>7371</v>
      </c>
      <c r="I1024" s="1181"/>
      <c r="J1024" s="2658" t="s">
        <v>10426</v>
      </c>
      <c r="K1024" s="2627" t="s">
        <v>1223</v>
      </c>
      <c r="L1024" s="2627" t="s">
        <v>1356</v>
      </c>
      <c r="M1024" s="1258"/>
      <c r="N1024" s="2591"/>
      <c r="O1024" s="2591"/>
      <c r="P1024" s="2145"/>
    </row>
    <row r="1025" spans="1:16" s="2626" customFormat="1" ht="16.5" customHeight="1" x14ac:dyDescent="0.2">
      <c r="A1025" s="1181">
        <v>94</v>
      </c>
      <c r="B1025" s="57"/>
      <c r="C1025" s="1257" t="s">
        <v>10427</v>
      </c>
      <c r="D1025" s="938">
        <v>42594</v>
      </c>
      <c r="E1025" s="938">
        <v>42607</v>
      </c>
      <c r="F1025" s="4199"/>
      <c r="G1025" s="2627">
        <v>5</v>
      </c>
      <c r="H1025" s="2627" t="s">
        <v>7372</v>
      </c>
      <c r="I1025" s="1181"/>
      <c r="J1025" s="2658" t="s">
        <v>10428</v>
      </c>
      <c r="K1025" s="2627" t="s">
        <v>1223</v>
      </c>
      <c r="L1025" s="2627" t="s">
        <v>1356</v>
      </c>
      <c r="M1025" s="1258" t="s">
        <v>10429</v>
      </c>
      <c r="N1025" s="2591"/>
      <c r="O1025" s="2591"/>
      <c r="P1025" s="2145"/>
    </row>
    <row r="1026" spans="1:16" s="2626" customFormat="1" ht="25.5" customHeight="1" x14ac:dyDescent="0.2">
      <c r="A1026" s="1181">
        <v>95</v>
      </c>
      <c r="B1026" s="57"/>
      <c r="C1026" s="1257" t="s">
        <v>10430</v>
      </c>
      <c r="D1026" s="938">
        <v>42607</v>
      </c>
      <c r="E1026" s="938">
        <v>42611</v>
      </c>
      <c r="F1026" s="4199"/>
      <c r="G1026" s="2627">
        <v>6</v>
      </c>
      <c r="H1026" s="2627" t="s">
        <v>7373</v>
      </c>
      <c r="I1026" s="1181"/>
      <c r="J1026" s="2658" t="s">
        <v>10431</v>
      </c>
      <c r="K1026" s="2627" t="s">
        <v>1223</v>
      </c>
      <c r="L1026" s="2627" t="s">
        <v>1356</v>
      </c>
      <c r="M1026" s="1258" t="s">
        <v>10432</v>
      </c>
      <c r="N1026" s="2591"/>
      <c r="O1026" s="2591"/>
      <c r="P1026" s="2145"/>
    </row>
    <row r="1027" spans="1:16" s="2626" customFormat="1" ht="23.25" customHeight="1" x14ac:dyDescent="0.2">
      <c r="A1027" s="1181">
        <v>96</v>
      </c>
      <c r="B1027" s="57"/>
      <c r="C1027" s="1257" t="s">
        <v>10433</v>
      </c>
      <c r="D1027" s="938">
        <v>42611</v>
      </c>
      <c r="E1027" s="938">
        <v>42613</v>
      </c>
      <c r="F1027" s="4200"/>
      <c r="G1027" s="2627">
        <v>7</v>
      </c>
      <c r="H1027" s="2627" t="s">
        <v>7374</v>
      </c>
      <c r="I1027" s="1181"/>
      <c r="J1027" s="2658" t="s">
        <v>10434</v>
      </c>
      <c r="K1027" s="2627" t="s">
        <v>1223</v>
      </c>
      <c r="L1027" s="2627" t="s">
        <v>1356</v>
      </c>
      <c r="M1027" s="1258" t="s">
        <v>10435</v>
      </c>
      <c r="N1027" s="2591"/>
      <c r="O1027" s="2591"/>
      <c r="P1027" s="2145"/>
    </row>
    <row r="1028" spans="1:16" s="2626" customFormat="1" ht="16.5" customHeight="1" x14ac:dyDescent="0.2">
      <c r="A1028" s="1181">
        <v>97</v>
      </c>
      <c r="B1028" s="57"/>
      <c r="C1028" s="1257" t="s">
        <v>10436</v>
      </c>
      <c r="D1028" s="938">
        <v>42613</v>
      </c>
      <c r="E1028" s="938">
        <v>42613</v>
      </c>
      <c r="F1028" s="4198">
        <v>598</v>
      </c>
      <c r="G1028" s="2627">
        <v>1</v>
      </c>
      <c r="H1028" s="2627" t="s">
        <v>7375</v>
      </c>
      <c r="I1028" s="1181"/>
      <c r="J1028" s="2658" t="s">
        <v>10437</v>
      </c>
      <c r="K1028" s="2627" t="s">
        <v>1223</v>
      </c>
      <c r="L1028" s="2627" t="s">
        <v>1356</v>
      </c>
      <c r="M1028" s="1181" t="s">
        <v>10438</v>
      </c>
      <c r="N1028" s="2591"/>
      <c r="O1028" s="2591"/>
      <c r="P1028" s="2145"/>
    </row>
    <row r="1029" spans="1:16" s="2626" customFormat="1" ht="16.5" customHeight="1" x14ac:dyDescent="0.2">
      <c r="A1029" s="1181">
        <v>98</v>
      </c>
      <c r="B1029" s="57"/>
      <c r="C1029" s="1257" t="s">
        <v>10439</v>
      </c>
      <c r="D1029" s="938">
        <v>42615</v>
      </c>
      <c r="E1029" s="938">
        <v>42615</v>
      </c>
      <c r="F1029" s="4199"/>
      <c r="G1029" s="2627">
        <v>2</v>
      </c>
      <c r="H1029" s="2627" t="s">
        <v>10383</v>
      </c>
      <c r="I1029" s="1181"/>
      <c r="J1029" s="2658" t="s">
        <v>5776</v>
      </c>
      <c r="K1029" s="2627" t="s">
        <v>1223</v>
      </c>
      <c r="L1029" s="2627" t="s">
        <v>1356</v>
      </c>
      <c r="M1029" s="1258"/>
      <c r="N1029" s="2591"/>
      <c r="O1029" s="2591"/>
      <c r="P1029" s="2145"/>
    </row>
    <row r="1030" spans="1:16" s="2626" customFormat="1" ht="16.5" customHeight="1" x14ac:dyDescent="0.2">
      <c r="A1030" s="1181">
        <v>99</v>
      </c>
      <c r="B1030" s="57"/>
      <c r="C1030" s="1257" t="s">
        <v>10440</v>
      </c>
      <c r="D1030" s="938">
        <v>42615</v>
      </c>
      <c r="E1030" s="938">
        <v>42621</v>
      </c>
      <c r="F1030" s="4199"/>
      <c r="G1030" s="2627">
        <v>3</v>
      </c>
      <c r="H1030" s="2627" t="s">
        <v>10386</v>
      </c>
      <c r="I1030" s="1181"/>
      <c r="J1030" s="2658" t="s">
        <v>10441</v>
      </c>
      <c r="K1030" s="2627" t="s">
        <v>1223</v>
      </c>
      <c r="L1030" s="2627" t="s">
        <v>1356</v>
      </c>
      <c r="M1030" s="1258" t="s">
        <v>10442</v>
      </c>
      <c r="N1030" s="2591"/>
      <c r="O1030" s="2591"/>
      <c r="P1030" s="2145"/>
    </row>
    <row r="1031" spans="1:16" s="2626" customFormat="1" ht="16.5" customHeight="1" x14ac:dyDescent="0.2">
      <c r="A1031" s="1181">
        <v>100</v>
      </c>
      <c r="B1031" s="57"/>
      <c r="C1031" s="1257" t="s">
        <v>10443</v>
      </c>
      <c r="D1031" s="938">
        <v>42621</v>
      </c>
      <c r="E1031" s="938">
        <v>42626</v>
      </c>
      <c r="F1031" s="4199"/>
      <c r="G1031" s="2627">
        <v>4</v>
      </c>
      <c r="H1031" s="2627" t="s">
        <v>10389</v>
      </c>
      <c r="I1031" s="1181"/>
      <c r="J1031" s="2658" t="s">
        <v>10444</v>
      </c>
      <c r="K1031" s="2627" t="s">
        <v>1223</v>
      </c>
      <c r="L1031" s="2627" t="s">
        <v>1356</v>
      </c>
      <c r="M1031" s="1258"/>
      <c r="N1031" s="2591"/>
      <c r="O1031" s="2591"/>
      <c r="P1031" s="2145"/>
    </row>
    <row r="1032" spans="1:16" s="2626" customFormat="1" ht="24.75" customHeight="1" x14ac:dyDescent="0.2">
      <c r="A1032" s="1181">
        <v>101</v>
      </c>
      <c r="B1032" s="57"/>
      <c r="C1032" s="1257" t="s">
        <v>10445</v>
      </c>
      <c r="D1032" s="938">
        <v>42628</v>
      </c>
      <c r="E1032" s="938">
        <v>42628</v>
      </c>
      <c r="F1032" s="4199"/>
      <c r="G1032" s="2627">
        <v>5</v>
      </c>
      <c r="H1032" s="2627" t="s">
        <v>10392</v>
      </c>
      <c r="I1032" s="1181"/>
      <c r="J1032" s="2658" t="s">
        <v>10446</v>
      </c>
      <c r="K1032" s="2627" t="s">
        <v>1223</v>
      </c>
      <c r="L1032" s="2627" t="s">
        <v>1356</v>
      </c>
      <c r="M1032" s="1258" t="s">
        <v>10447</v>
      </c>
      <c r="N1032" s="2591"/>
      <c r="O1032" s="2591"/>
      <c r="P1032" s="2145"/>
    </row>
    <row r="1033" spans="1:16" s="2626" customFormat="1" ht="26.25" customHeight="1" x14ac:dyDescent="0.2">
      <c r="A1033" s="1181"/>
      <c r="B1033" s="57"/>
      <c r="C1033" s="1257" t="s">
        <v>10448</v>
      </c>
      <c r="D1033" s="938">
        <v>42643</v>
      </c>
      <c r="E1033" s="938">
        <v>42643</v>
      </c>
      <c r="F1033" s="4199"/>
      <c r="G1033" s="2673">
        <v>5</v>
      </c>
      <c r="H1033" s="2627" t="s">
        <v>10396</v>
      </c>
      <c r="I1033" s="1181"/>
      <c r="J1033" s="2658" t="s">
        <v>10449</v>
      </c>
      <c r="K1033" s="2627" t="s">
        <v>1223</v>
      </c>
      <c r="L1033" s="2627" t="s">
        <v>1356</v>
      </c>
      <c r="M1033" s="656" t="s">
        <v>10450</v>
      </c>
      <c r="N1033" s="2591"/>
      <c r="O1033" s="2591"/>
      <c r="P1033" s="2145"/>
    </row>
    <row r="1034" spans="1:16" s="2626" customFormat="1" ht="16.5" customHeight="1" x14ac:dyDescent="0.2">
      <c r="A1034" s="1181">
        <v>102</v>
      </c>
      <c r="B1034" s="57"/>
      <c r="C1034" s="1257" t="s">
        <v>10451</v>
      </c>
      <c r="D1034" s="938">
        <v>42628</v>
      </c>
      <c r="E1034" s="938">
        <v>42634</v>
      </c>
      <c r="F1034" s="4199"/>
      <c r="G1034" s="2627">
        <v>6</v>
      </c>
      <c r="H1034" s="2627" t="s">
        <v>10399</v>
      </c>
      <c r="I1034" s="1181"/>
      <c r="J1034" s="2658" t="s">
        <v>10452</v>
      </c>
      <c r="K1034" s="2627" t="s">
        <v>1223</v>
      </c>
      <c r="L1034" s="2627" t="s">
        <v>1356</v>
      </c>
      <c r="M1034" s="1181"/>
      <c r="N1034" s="2591"/>
      <c r="O1034" s="2591"/>
      <c r="P1034" s="2145"/>
    </row>
    <row r="1035" spans="1:16" s="2626" customFormat="1" ht="16.5" customHeight="1" x14ac:dyDescent="0.2">
      <c r="A1035" s="1181">
        <v>103</v>
      </c>
      <c r="B1035" s="57"/>
      <c r="C1035" s="1257" t="s">
        <v>10453</v>
      </c>
      <c r="D1035" s="938">
        <v>42634</v>
      </c>
      <c r="E1035" s="938">
        <v>42643</v>
      </c>
      <c r="F1035" s="4200"/>
      <c r="G1035" s="2627">
        <v>7</v>
      </c>
      <c r="H1035" s="2627" t="s">
        <v>10402</v>
      </c>
      <c r="I1035" s="1181"/>
      <c r="J1035" s="2658" t="s">
        <v>10454</v>
      </c>
      <c r="K1035" s="2627" t="s">
        <v>1223</v>
      </c>
      <c r="L1035" s="2627" t="s">
        <v>1356</v>
      </c>
      <c r="M1035" s="1258"/>
      <c r="N1035" s="2591"/>
      <c r="O1035" s="2591"/>
      <c r="P1035" s="2145"/>
    </row>
    <row r="1036" spans="1:16" s="2626" customFormat="1" ht="16.5" customHeight="1" x14ac:dyDescent="0.2">
      <c r="A1036" s="2591"/>
      <c r="B1036" s="2353"/>
      <c r="C1036" s="2592"/>
      <c r="D1036" s="2612"/>
      <c r="E1036" s="2612"/>
      <c r="F1036" s="2349"/>
      <c r="G1036" s="2356"/>
      <c r="H1036" s="2591"/>
      <c r="I1036" s="2671"/>
      <c r="J1036" s="2349"/>
      <c r="K1036" s="2591"/>
      <c r="L1036" s="2356"/>
      <c r="M1036" s="2672"/>
      <c r="N1036" s="2591"/>
      <c r="O1036" s="2591"/>
      <c r="P1036" s="2145"/>
    </row>
    <row r="1037" spans="1:16" s="2626" customFormat="1" ht="16.5" customHeight="1" x14ac:dyDescent="0.2">
      <c r="A1037" s="4455"/>
      <c r="B1037" s="4455"/>
      <c r="C1037" s="3857" t="s">
        <v>2859</v>
      </c>
      <c r="D1037" s="3857"/>
      <c r="E1037" s="3857"/>
      <c r="F1037" s="3857"/>
      <c r="G1037" s="3857"/>
      <c r="H1037" s="3857"/>
      <c r="I1037" s="3857"/>
      <c r="J1037" s="3857"/>
      <c r="K1037" s="3857"/>
      <c r="L1037" s="4453" t="s">
        <v>2858</v>
      </c>
      <c r="M1037" s="4453"/>
      <c r="N1037" s="2591"/>
      <c r="O1037" s="2591"/>
      <c r="P1037" s="2145"/>
    </row>
    <row r="1038" spans="1:16" s="2626" customFormat="1" ht="16.5" customHeight="1" x14ac:dyDescent="0.2">
      <c r="A1038" s="4455"/>
      <c r="B1038" s="4455"/>
      <c r="C1038" s="3857"/>
      <c r="D1038" s="3857"/>
      <c r="E1038" s="3857"/>
      <c r="F1038" s="3857"/>
      <c r="G1038" s="3857"/>
      <c r="H1038" s="3857"/>
      <c r="I1038" s="3857"/>
      <c r="J1038" s="3857"/>
      <c r="K1038" s="3857"/>
      <c r="L1038" s="4453"/>
      <c r="M1038" s="4453"/>
      <c r="N1038" s="2591"/>
      <c r="O1038" s="2591"/>
      <c r="P1038" s="2145"/>
    </row>
    <row r="1039" spans="1:16" s="2626" customFormat="1" ht="16.5" customHeight="1" x14ac:dyDescent="0.2">
      <c r="A1039" s="4455"/>
      <c r="B1039" s="4455"/>
      <c r="C1039" s="3857"/>
      <c r="D1039" s="3857"/>
      <c r="E1039" s="3857"/>
      <c r="F1039" s="3857"/>
      <c r="G1039" s="3857"/>
      <c r="H1039" s="3857"/>
      <c r="I1039" s="3857"/>
      <c r="J1039" s="3857"/>
      <c r="K1039" s="3857"/>
      <c r="L1039" s="4453"/>
      <c r="M1039" s="4453"/>
      <c r="N1039" s="2591"/>
      <c r="O1039" s="2591"/>
      <c r="P1039" s="2145"/>
    </row>
    <row r="1040" spans="1:16" s="2626" customFormat="1" ht="16.5" customHeight="1" x14ac:dyDescent="0.2">
      <c r="A1040" s="4455"/>
      <c r="B1040" s="4455"/>
      <c r="C1040" s="3858" t="s">
        <v>1209</v>
      </c>
      <c r="D1040" s="3858"/>
      <c r="E1040" s="3858"/>
      <c r="F1040" s="3858"/>
      <c r="G1040" s="3858"/>
      <c r="H1040" s="3858"/>
      <c r="I1040" s="3858"/>
      <c r="J1040" s="3858"/>
      <c r="K1040" s="3858"/>
      <c r="L1040" s="4453" t="s">
        <v>1208</v>
      </c>
      <c r="M1040" s="4453"/>
      <c r="N1040" s="2591"/>
      <c r="O1040" s="2591"/>
      <c r="P1040" s="2145"/>
    </row>
    <row r="1041" spans="1:16" s="2626" customFormat="1" ht="16.5" customHeight="1" x14ac:dyDescent="0.2">
      <c r="A1041" s="4455"/>
      <c r="B1041" s="4455"/>
      <c r="C1041" s="3858"/>
      <c r="D1041" s="3858"/>
      <c r="E1041" s="3858"/>
      <c r="F1041" s="3858"/>
      <c r="G1041" s="3858"/>
      <c r="H1041" s="3858"/>
      <c r="I1041" s="3858"/>
      <c r="J1041" s="3858"/>
      <c r="K1041" s="3858"/>
      <c r="L1041" s="4453"/>
      <c r="M1041" s="4453"/>
      <c r="N1041" s="2591"/>
      <c r="O1041" s="2591"/>
      <c r="P1041" s="2145"/>
    </row>
    <row r="1042" spans="1:16" s="2626" customFormat="1" ht="16.5" customHeight="1" x14ac:dyDescent="0.2">
      <c r="A1042" s="4455"/>
      <c r="B1042" s="4455"/>
      <c r="C1042" s="3858"/>
      <c r="D1042" s="3858"/>
      <c r="E1042" s="3858"/>
      <c r="F1042" s="3858"/>
      <c r="G1042" s="3858"/>
      <c r="H1042" s="3858"/>
      <c r="I1042" s="3858"/>
      <c r="J1042" s="3858"/>
      <c r="K1042" s="3858"/>
      <c r="L1042" s="4453"/>
      <c r="M1042" s="4453"/>
      <c r="N1042" s="2591"/>
      <c r="O1042" s="2591"/>
      <c r="P1042" s="2145"/>
    </row>
    <row r="1043" spans="1:16" s="2626" customFormat="1" ht="16.5" customHeight="1" x14ac:dyDescent="0.2">
      <c r="A1043" s="2632"/>
      <c r="B1043" s="2632"/>
      <c r="C1043" s="2632"/>
      <c r="D1043" s="2632"/>
      <c r="E1043" s="2632"/>
      <c r="F1043" s="2632"/>
      <c r="G1043" s="1177"/>
      <c r="H1043" s="1177"/>
      <c r="I1043" s="2632"/>
      <c r="J1043" s="539"/>
      <c r="K1043" s="1177"/>
      <c r="L1043" s="2632"/>
      <c r="M1043" s="2632"/>
      <c r="N1043" s="2591"/>
      <c r="O1043" s="2591"/>
      <c r="P1043" s="2145"/>
    </row>
    <row r="1044" spans="1:16" s="2626" customFormat="1" ht="16.5" customHeight="1" x14ac:dyDescent="0.2">
      <c r="A1044" s="2632" t="s">
        <v>1612</v>
      </c>
      <c r="B1044" s="2632"/>
      <c r="C1044" s="2632"/>
      <c r="D1044" s="2632"/>
      <c r="E1044" s="2632"/>
      <c r="F1044" s="2632"/>
      <c r="G1044" s="1177"/>
      <c r="H1044" s="1177"/>
      <c r="I1044" s="2632"/>
      <c r="J1044" s="539"/>
      <c r="K1044" s="1177"/>
      <c r="L1044" s="2632"/>
      <c r="M1044" s="2632"/>
      <c r="N1044" s="2591"/>
      <c r="O1044" s="2591"/>
      <c r="P1044" s="2145"/>
    </row>
    <row r="1045" spans="1:16" s="2626" customFormat="1" ht="16.5" customHeight="1" x14ac:dyDescent="0.2">
      <c r="A1045" s="2632" t="s">
        <v>1614</v>
      </c>
      <c r="B1045" s="2632"/>
      <c r="C1045" s="2632"/>
      <c r="D1045" s="2632" t="s">
        <v>3801</v>
      </c>
      <c r="E1045" s="2632"/>
      <c r="F1045" s="2632"/>
      <c r="G1045" s="1177"/>
      <c r="H1045" s="1177"/>
      <c r="I1045" s="2632"/>
      <c r="J1045" s="539"/>
      <c r="K1045" s="1177"/>
      <c r="L1045" s="2632"/>
      <c r="M1045" s="2632"/>
      <c r="N1045" s="2591"/>
      <c r="O1045" s="2591"/>
      <c r="P1045" s="2145"/>
    </row>
    <row r="1046" spans="1:16" s="2626" customFormat="1" ht="16.5" customHeight="1" x14ac:dyDescent="0.2">
      <c r="A1046" s="2674" t="s">
        <v>5805</v>
      </c>
      <c r="B1046" s="2674"/>
      <c r="C1046" s="2674"/>
      <c r="D1046" s="2632" t="s">
        <v>1615</v>
      </c>
      <c r="E1046" s="2632"/>
      <c r="F1046" s="2632"/>
      <c r="G1046" s="1177"/>
      <c r="H1046" s="1177"/>
      <c r="I1046" s="2632"/>
      <c r="J1046" s="4137" t="s">
        <v>2863</v>
      </c>
      <c r="K1046" s="4138"/>
      <c r="L1046" s="4138"/>
      <c r="M1046" s="4139"/>
      <c r="N1046" s="2591"/>
      <c r="O1046" s="2591"/>
      <c r="P1046" s="2145"/>
    </row>
    <row r="1047" spans="1:16" s="2626" customFormat="1" ht="16.5" customHeight="1" x14ac:dyDescent="0.2">
      <c r="A1047" s="2674" t="s">
        <v>10455</v>
      </c>
      <c r="B1047" s="2674"/>
      <c r="C1047" s="2674"/>
      <c r="D1047" s="2632"/>
      <c r="E1047" s="2632"/>
      <c r="F1047" s="2632"/>
      <c r="G1047" s="1177"/>
      <c r="H1047" s="1177"/>
      <c r="I1047" s="2632"/>
      <c r="J1047" s="2658" t="s">
        <v>2860</v>
      </c>
      <c r="K1047" s="2627" t="s">
        <v>2861</v>
      </c>
      <c r="L1047" s="2627" t="s">
        <v>2862</v>
      </c>
      <c r="M1047" s="822" t="s">
        <v>135</v>
      </c>
      <c r="N1047" s="2591"/>
      <c r="O1047" s="2591"/>
      <c r="P1047" s="2145"/>
    </row>
    <row r="1048" spans="1:16" s="2626" customFormat="1" ht="16.5" customHeight="1" x14ac:dyDescent="0.2">
      <c r="A1048" s="2632"/>
      <c r="B1048" s="2632"/>
      <c r="C1048" s="2632"/>
      <c r="D1048" s="2632"/>
      <c r="E1048" s="2632"/>
      <c r="F1048" s="2632"/>
      <c r="G1048" s="1177"/>
      <c r="H1048" s="1177"/>
      <c r="I1048" s="2632"/>
      <c r="J1048" s="2658">
        <v>2020</v>
      </c>
      <c r="K1048" s="2627">
        <v>11</v>
      </c>
      <c r="L1048" s="2627">
        <v>19</v>
      </c>
      <c r="M1048" s="2627">
        <v>11</v>
      </c>
      <c r="N1048" s="2591"/>
      <c r="O1048" s="2591"/>
      <c r="P1048" s="2145"/>
    </row>
    <row r="1049" spans="1:16" s="2626" customFormat="1" ht="16.5" customHeight="1" x14ac:dyDescent="0.2">
      <c r="A1049" s="2632"/>
      <c r="B1049" s="2632"/>
      <c r="C1049" s="2632"/>
      <c r="D1049" s="2632"/>
      <c r="E1049" s="2632"/>
      <c r="F1049" s="2632"/>
      <c r="G1049" s="1177"/>
      <c r="H1049" s="1177"/>
      <c r="I1049" s="1177"/>
      <c r="J1049" s="539"/>
      <c r="K1049" s="1177"/>
      <c r="L1049" s="1177"/>
      <c r="M1049" s="2632"/>
      <c r="N1049" s="2591"/>
      <c r="O1049" s="2591"/>
      <c r="P1049" s="2145"/>
    </row>
    <row r="1050" spans="1:16" s="2626" customFormat="1" ht="16.5" customHeight="1" x14ac:dyDescent="0.2">
      <c r="A1050" s="3857" t="s">
        <v>2864</v>
      </c>
      <c r="B1050" s="3857" t="s">
        <v>2865</v>
      </c>
      <c r="C1050" s="3857" t="s">
        <v>1212</v>
      </c>
      <c r="D1050" s="4346" t="s">
        <v>2866</v>
      </c>
      <c r="E1050" s="4507"/>
      <c r="F1050" s="3858" t="s">
        <v>2869</v>
      </c>
      <c r="G1050" s="3858"/>
      <c r="H1050" s="3858"/>
      <c r="I1050" s="3858"/>
      <c r="J1050" s="3857" t="s">
        <v>1211</v>
      </c>
      <c r="K1050" s="3858" t="s">
        <v>2872</v>
      </c>
      <c r="L1050" s="3857" t="s">
        <v>1207</v>
      </c>
      <c r="M1050" s="3858" t="s">
        <v>2873</v>
      </c>
      <c r="N1050" s="2591"/>
      <c r="O1050" s="2591"/>
      <c r="P1050" s="2145"/>
    </row>
    <row r="1051" spans="1:16" s="2626" customFormat="1" ht="16.5" customHeight="1" x14ac:dyDescent="0.2">
      <c r="A1051" s="3857"/>
      <c r="B1051" s="3857"/>
      <c r="C1051" s="3857"/>
      <c r="D1051" s="2623" t="s">
        <v>2867</v>
      </c>
      <c r="E1051" s="2623" t="s">
        <v>2868</v>
      </c>
      <c r="F1051" s="2623" t="s">
        <v>2870</v>
      </c>
      <c r="G1051" s="2623" t="s">
        <v>2871</v>
      </c>
      <c r="H1051" s="2631" t="s">
        <v>4319</v>
      </c>
      <c r="I1051" s="2623" t="s">
        <v>4320</v>
      </c>
      <c r="J1051" s="3857"/>
      <c r="K1051" s="3858"/>
      <c r="L1051" s="3857"/>
      <c r="M1051" s="3858"/>
      <c r="N1051" s="2591"/>
      <c r="O1051" s="2591"/>
      <c r="P1051" s="2145"/>
    </row>
    <row r="1052" spans="1:16" s="2626" customFormat="1" ht="16.5" customHeight="1" x14ac:dyDescent="0.2">
      <c r="A1052" s="2622"/>
      <c r="B1052" s="2622"/>
      <c r="C1052" s="2628"/>
      <c r="D1052" s="2623"/>
      <c r="E1052" s="2623"/>
      <c r="F1052" s="2625"/>
      <c r="G1052" s="2623"/>
      <c r="H1052" s="2631"/>
      <c r="I1052" s="2623"/>
      <c r="J1052" s="2642"/>
      <c r="K1052" s="2623"/>
      <c r="L1052" s="2622"/>
      <c r="M1052" s="2623"/>
      <c r="N1052" s="2591"/>
      <c r="O1052" s="2591"/>
      <c r="P1052" s="2145"/>
    </row>
    <row r="1053" spans="1:16" s="2626" customFormat="1" ht="16.5" customHeight="1" x14ac:dyDescent="0.2">
      <c r="A1053" s="1181">
        <v>104</v>
      </c>
      <c r="B1053" s="57" t="s">
        <v>2377</v>
      </c>
      <c r="C1053" s="1257" t="s">
        <v>10456</v>
      </c>
      <c r="D1053" s="938">
        <v>42643</v>
      </c>
      <c r="E1053" s="938">
        <v>42643</v>
      </c>
      <c r="F1053" s="4198">
        <v>599</v>
      </c>
      <c r="G1053" s="2627">
        <v>1</v>
      </c>
      <c r="H1053" s="2627" t="s">
        <v>10404</v>
      </c>
      <c r="I1053" s="1181"/>
      <c r="J1053" s="2658" t="s">
        <v>10457</v>
      </c>
      <c r="K1053" s="2627" t="s">
        <v>1223</v>
      </c>
      <c r="L1053" s="2627" t="s">
        <v>313</v>
      </c>
      <c r="M1053" s="1258" t="s">
        <v>10458</v>
      </c>
      <c r="N1053" s="2591"/>
      <c r="O1053" s="2591"/>
      <c r="P1053" s="2145"/>
    </row>
    <row r="1054" spans="1:16" s="2626" customFormat="1" ht="16.5" customHeight="1" x14ac:dyDescent="0.2">
      <c r="A1054" s="1181">
        <v>105</v>
      </c>
      <c r="B1054" s="57"/>
      <c r="C1054" s="1257" t="s">
        <v>10459</v>
      </c>
      <c r="D1054" s="938">
        <v>42643</v>
      </c>
      <c r="E1054" s="938">
        <v>42643</v>
      </c>
      <c r="F1054" s="4199"/>
      <c r="G1054" s="2627">
        <v>2</v>
      </c>
      <c r="H1054" s="2627" t="s">
        <v>10407</v>
      </c>
      <c r="I1054" s="1181"/>
      <c r="J1054" s="2658" t="s">
        <v>10460</v>
      </c>
      <c r="K1054" s="2627" t="s">
        <v>1223</v>
      </c>
      <c r="L1054" s="2627" t="s">
        <v>313</v>
      </c>
      <c r="M1054" s="1258" t="s">
        <v>10461</v>
      </c>
      <c r="N1054" s="2591"/>
      <c r="O1054" s="2591"/>
      <c r="P1054" s="2145"/>
    </row>
    <row r="1055" spans="1:16" s="2626" customFormat="1" ht="16.5" customHeight="1" x14ac:dyDescent="0.2">
      <c r="A1055" s="1181" t="s">
        <v>1213</v>
      </c>
      <c r="B1055" s="57"/>
      <c r="C1055" s="1257" t="s">
        <v>10462</v>
      </c>
      <c r="D1055" s="938">
        <v>42646</v>
      </c>
      <c r="E1055" s="938">
        <v>42657</v>
      </c>
      <c r="F1055" s="4199"/>
      <c r="G1055" s="2627">
        <v>3</v>
      </c>
      <c r="H1055" s="2627" t="s">
        <v>7369</v>
      </c>
      <c r="I1055" s="1181"/>
      <c r="J1055" s="2658" t="s">
        <v>10463</v>
      </c>
      <c r="K1055" s="2627" t="s">
        <v>1223</v>
      </c>
      <c r="L1055" s="2627" t="s">
        <v>313</v>
      </c>
      <c r="M1055" s="1258"/>
      <c r="N1055" s="2591"/>
      <c r="O1055" s="2591"/>
      <c r="P1055" s="2145"/>
    </row>
    <row r="1056" spans="1:16" s="2626" customFormat="1" ht="16.5" customHeight="1" x14ac:dyDescent="0.2">
      <c r="A1056" s="1181">
        <v>107</v>
      </c>
      <c r="B1056" s="57"/>
      <c r="C1056" s="522" t="s">
        <v>10464</v>
      </c>
      <c r="D1056" s="938">
        <v>42647</v>
      </c>
      <c r="E1056" s="938">
        <v>42663</v>
      </c>
      <c r="F1056" s="4199"/>
      <c r="G1056" s="2627">
        <v>4</v>
      </c>
      <c r="H1056" s="2627" t="s">
        <v>7370</v>
      </c>
      <c r="I1056" s="1181"/>
      <c r="J1056" s="2658" t="s">
        <v>10465</v>
      </c>
      <c r="K1056" s="2627" t="s">
        <v>1223</v>
      </c>
      <c r="L1056" s="2627" t="s">
        <v>313</v>
      </c>
      <c r="M1056" s="1258" t="s">
        <v>10466</v>
      </c>
      <c r="N1056" s="2591"/>
      <c r="O1056" s="2591"/>
      <c r="P1056" s="2145"/>
    </row>
    <row r="1057" spans="1:16" s="2626" customFormat="1" ht="16.5" customHeight="1" x14ac:dyDescent="0.2">
      <c r="A1057" s="1181">
        <v>108</v>
      </c>
      <c r="B1057" s="57"/>
      <c r="C1057" s="522" t="s">
        <v>10467</v>
      </c>
      <c r="D1057" s="938">
        <v>42648</v>
      </c>
      <c r="E1057" s="938">
        <v>42663</v>
      </c>
      <c r="F1057" s="4199"/>
      <c r="G1057" s="2627">
        <v>5</v>
      </c>
      <c r="H1057" s="2627" t="s">
        <v>7371</v>
      </c>
      <c r="I1057" s="1181"/>
      <c r="J1057" s="2658" t="s">
        <v>10468</v>
      </c>
      <c r="K1057" s="2627" t="s">
        <v>1223</v>
      </c>
      <c r="L1057" s="2627" t="s">
        <v>313</v>
      </c>
      <c r="M1057" s="1258"/>
      <c r="N1057" s="2591"/>
      <c r="O1057" s="2591"/>
      <c r="P1057" s="2145"/>
    </row>
    <row r="1058" spans="1:16" s="2626" customFormat="1" ht="16.5" customHeight="1" x14ac:dyDescent="0.2">
      <c r="A1058" s="1181">
        <v>109</v>
      </c>
      <c r="B1058" s="57"/>
      <c r="C1058" s="522" t="s">
        <v>10469</v>
      </c>
      <c r="D1058" s="938">
        <v>42649</v>
      </c>
      <c r="E1058" s="938">
        <v>42668</v>
      </c>
      <c r="F1058" s="4199"/>
      <c r="G1058" s="2627">
        <v>6</v>
      </c>
      <c r="H1058" s="2627" t="s">
        <v>7372</v>
      </c>
      <c r="I1058" s="1181"/>
      <c r="J1058" s="2658" t="s">
        <v>10470</v>
      </c>
      <c r="K1058" s="2627" t="s">
        <v>1223</v>
      </c>
      <c r="L1058" s="2627" t="s">
        <v>313</v>
      </c>
      <c r="M1058" s="1258"/>
      <c r="N1058" s="2591"/>
      <c r="O1058" s="2591"/>
      <c r="P1058" s="2145"/>
    </row>
    <row r="1059" spans="1:16" s="2626" customFormat="1" ht="16.5" customHeight="1" x14ac:dyDescent="0.2">
      <c r="A1059" s="1181">
        <v>110</v>
      </c>
      <c r="B1059" s="57"/>
      <c r="C1059" s="1257" t="s">
        <v>10471</v>
      </c>
      <c r="D1059" s="938">
        <v>42650</v>
      </c>
      <c r="E1059" s="938">
        <v>42674</v>
      </c>
      <c r="F1059" s="4200"/>
      <c r="G1059" s="2627">
        <v>7</v>
      </c>
      <c r="H1059" s="2627" t="s">
        <v>7373</v>
      </c>
      <c r="I1059" s="1181"/>
      <c r="J1059" s="2658" t="s">
        <v>10472</v>
      </c>
      <c r="K1059" s="2627" t="s">
        <v>1223</v>
      </c>
      <c r="L1059" s="2627" t="s">
        <v>313</v>
      </c>
      <c r="M1059" s="1181" t="s">
        <v>10473</v>
      </c>
      <c r="N1059" s="2591"/>
      <c r="O1059" s="2591"/>
      <c r="P1059" s="2145"/>
    </row>
    <row r="1060" spans="1:16" s="2626" customFormat="1" ht="16.5" customHeight="1" x14ac:dyDescent="0.2">
      <c r="A1060" s="1181">
        <v>111</v>
      </c>
      <c r="B1060" s="57"/>
      <c r="C1060" s="1257" t="s">
        <v>10474</v>
      </c>
      <c r="D1060" s="938">
        <v>42651</v>
      </c>
      <c r="E1060" s="938">
        <v>42674</v>
      </c>
      <c r="F1060" s="4198">
        <v>600</v>
      </c>
      <c r="G1060" s="2627">
        <v>1</v>
      </c>
      <c r="H1060" s="2627" t="s">
        <v>7374</v>
      </c>
      <c r="I1060" s="1181"/>
      <c r="J1060" s="2658" t="s">
        <v>10475</v>
      </c>
      <c r="K1060" s="2627" t="s">
        <v>1223</v>
      </c>
      <c r="L1060" s="2627" t="s">
        <v>313</v>
      </c>
      <c r="M1060" s="1181" t="s">
        <v>10476</v>
      </c>
      <c r="N1060" s="2591"/>
      <c r="O1060" s="2591"/>
      <c r="P1060" s="2145"/>
    </row>
    <row r="1061" spans="1:16" s="2626" customFormat="1" ht="16.5" customHeight="1" x14ac:dyDescent="0.2">
      <c r="A1061" s="1181">
        <v>112</v>
      </c>
      <c r="B1061" s="57"/>
      <c r="C1061" s="1257" t="s">
        <v>10477</v>
      </c>
      <c r="D1061" s="938">
        <v>42652</v>
      </c>
      <c r="E1061" s="938">
        <v>42674</v>
      </c>
      <c r="F1061" s="4199"/>
      <c r="G1061" s="2627">
        <v>2</v>
      </c>
      <c r="H1061" s="2627" t="s">
        <v>7375</v>
      </c>
      <c r="I1061" s="1181"/>
      <c r="J1061" s="2658" t="s">
        <v>10478</v>
      </c>
      <c r="K1061" s="2627" t="s">
        <v>1223</v>
      </c>
      <c r="L1061" s="2627" t="s">
        <v>313</v>
      </c>
      <c r="M1061" s="1181" t="s">
        <v>10479</v>
      </c>
      <c r="N1061" s="2591"/>
      <c r="O1061" s="2591"/>
      <c r="P1061" s="2145"/>
    </row>
    <row r="1062" spans="1:16" s="2626" customFormat="1" ht="16.5" customHeight="1" x14ac:dyDescent="0.2">
      <c r="A1062" s="1181">
        <v>112</v>
      </c>
      <c r="B1062" s="57"/>
      <c r="C1062" s="1257" t="s">
        <v>10480</v>
      </c>
      <c r="D1062" s="938">
        <v>42653</v>
      </c>
      <c r="E1062" s="938">
        <v>42674</v>
      </c>
      <c r="F1062" s="4199"/>
      <c r="G1062" s="2627">
        <v>2</v>
      </c>
      <c r="H1062" s="2627" t="s">
        <v>7375</v>
      </c>
      <c r="I1062" s="1181"/>
      <c r="J1062" s="2716" t="s">
        <v>10481</v>
      </c>
      <c r="K1062" s="2627" t="s">
        <v>1223</v>
      </c>
      <c r="L1062" s="2627" t="s">
        <v>313</v>
      </c>
      <c r="M1062" s="1181" t="s">
        <v>10479</v>
      </c>
      <c r="N1062" s="2591"/>
      <c r="O1062" s="2591"/>
      <c r="P1062" s="2145"/>
    </row>
    <row r="1063" spans="1:16" s="2626" customFormat="1" ht="16.5" customHeight="1" x14ac:dyDescent="0.2">
      <c r="A1063" s="1181">
        <v>113</v>
      </c>
      <c r="B1063" s="57"/>
      <c r="C1063" s="1257" t="s">
        <v>10482</v>
      </c>
      <c r="D1063" s="938">
        <v>42654</v>
      </c>
      <c r="E1063" s="938">
        <v>42676</v>
      </c>
      <c r="F1063" s="4199"/>
      <c r="G1063" s="2627">
        <v>3</v>
      </c>
      <c r="H1063" s="2627" t="s">
        <v>10353</v>
      </c>
      <c r="I1063" s="1181"/>
      <c r="J1063" s="2658" t="s">
        <v>10483</v>
      </c>
      <c r="K1063" s="2627" t="s">
        <v>1223</v>
      </c>
      <c r="L1063" s="2627" t="s">
        <v>313</v>
      </c>
      <c r="M1063" s="1181" t="s">
        <v>10484</v>
      </c>
      <c r="N1063" s="2591"/>
      <c r="O1063" s="2591"/>
      <c r="P1063" s="2145"/>
    </row>
    <row r="1064" spans="1:16" s="2626" customFormat="1" ht="16.5" customHeight="1" x14ac:dyDescent="0.2">
      <c r="A1064" s="1181">
        <v>114</v>
      </c>
      <c r="B1064" s="57"/>
      <c r="C1064" s="1257" t="s">
        <v>10485</v>
      </c>
      <c r="D1064" s="938">
        <v>42655</v>
      </c>
      <c r="E1064" s="938">
        <v>42677</v>
      </c>
      <c r="F1064" s="4199"/>
      <c r="G1064" s="2627">
        <v>4</v>
      </c>
      <c r="H1064" s="2627" t="s">
        <v>10357</v>
      </c>
      <c r="I1064" s="1181"/>
      <c r="J1064" s="2658" t="s">
        <v>10486</v>
      </c>
      <c r="K1064" s="2627" t="s">
        <v>1223</v>
      </c>
      <c r="L1064" s="2627" t="s">
        <v>313</v>
      </c>
      <c r="M1064" s="1181" t="s">
        <v>10487</v>
      </c>
      <c r="N1064" s="2591"/>
      <c r="O1064" s="2591"/>
      <c r="P1064" s="2145"/>
    </row>
    <row r="1065" spans="1:16" s="2626" customFormat="1" ht="16.5" customHeight="1" x14ac:dyDescent="0.2">
      <c r="A1065" s="1181">
        <v>115</v>
      </c>
      <c r="B1065" s="57"/>
      <c r="C1065" s="1257" t="s">
        <v>10488</v>
      </c>
      <c r="D1065" s="938">
        <v>42656</v>
      </c>
      <c r="E1065" s="938">
        <v>42683</v>
      </c>
      <c r="F1065" s="4199"/>
      <c r="G1065" s="2627">
        <v>5</v>
      </c>
      <c r="H1065" s="2627" t="s">
        <v>10360</v>
      </c>
      <c r="I1065" s="1181"/>
      <c r="J1065" s="2658" t="s">
        <v>10489</v>
      </c>
      <c r="K1065" s="2627" t="s">
        <v>1223</v>
      </c>
      <c r="L1065" s="2627" t="s">
        <v>313</v>
      </c>
      <c r="M1065" s="1181"/>
      <c r="N1065" s="2591"/>
      <c r="O1065" s="2591"/>
      <c r="P1065" s="2145"/>
    </row>
    <row r="1066" spans="1:16" s="2626" customFormat="1" ht="16.5" customHeight="1" x14ac:dyDescent="0.2">
      <c r="A1066" s="1181">
        <v>116</v>
      </c>
      <c r="B1066" s="57"/>
      <c r="C1066" s="1257" t="s">
        <v>10490</v>
      </c>
      <c r="D1066" s="938">
        <v>42657</v>
      </c>
      <c r="E1066" s="938">
        <v>42690</v>
      </c>
      <c r="F1066" s="4199"/>
      <c r="G1066" s="2627">
        <v>6</v>
      </c>
      <c r="H1066" s="2627" t="s">
        <v>10364</v>
      </c>
      <c r="I1066" s="1181"/>
      <c r="J1066" s="2658" t="s">
        <v>10491</v>
      </c>
      <c r="K1066" s="2627" t="s">
        <v>1223</v>
      </c>
      <c r="L1066" s="2627" t="s">
        <v>313</v>
      </c>
      <c r="M1066" s="1181"/>
      <c r="N1066" s="2591"/>
      <c r="O1066" s="2591"/>
      <c r="P1066" s="2145"/>
    </row>
    <row r="1067" spans="1:16" s="2626" customFormat="1" ht="16.5" customHeight="1" x14ac:dyDescent="0.2">
      <c r="A1067" s="1181">
        <v>117</v>
      </c>
      <c r="B1067" s="57"/>
      <c r="C1067" s="1257" t="s">
        <v>10492</v>
      </c>
      <c r="D1067" s="938">
        <v>42658</v>
      </c>
      <c r="E1067" s="938">
        <v>42697</v>
      </c>
      <c r="F1067" s="4200"/>
      <c r="G1067" s="2627">
        <v>7</v>
      </c>
      <c r="H1067" s="2627" t="s">
        <v>10368</v>
      </c>
      <c r="I1067" s="1181"/>
      <c r="J1067" s="2658" t="s">
        <v>10493</v>
      </c>
      <c r="K1067" s="2627" t="s">
        <v>1223</v>
      </c>
      <c r="L1067" s="2627" t="s">
        <v>313</v>
      </c>
      <c r="M1067" s="1258" t="s">
        <v>10494</v>
      </c>
      <c r="N1067" s="2591"/>
      <c r="O1067" s="2591"/>
      <c r="P1067" s="2145"/>
    </row>
    <row r="1068" spans="1:16" s="2626" customFormat="1" ht="16.5" customHeight="1" x14ac:dyDescent="0.2">
      <c r="A1068" s="1181">
        <v>118</v>
      </c>
      <c r="B1068" s="57"/>
      <c r="C1068" s="1257" t="s">
        <v>10495</v>
      </c>
      <c r="D1068" s="938">
        <v>42659</v>
      </c>
      <c r="E1068" s="938">
        <v>42704</v>
      </c>
      <c r="F1068" s="4198">
        <v>601</v>
      </c>
      <c r="G1068" s="2627">
        <v>1</v>
      </c>
      <c r="H1068" s="2627" t="s">
        <v>10372</v>
      </c>
      <c r="I1068" s="1181"/>
      <c r="J1068" s="2658" t="s">
        <v>10496</v>
      </c>
      <c r="K1068" s="2627" t="s">
        <v>1223</v>
      </c>
      <c r="L1068" s="2627" t="s">
        <v>313</v>
      </c>
      <c r="M1068" s="1258"/>
      <c r="N1068" s="2591"/>
      <c r="O1068" s="2591"/>
      <c r="P1068" s="2145"/>
    </row>
    <row r="1069" spans="1:16" s="2626" customFormat="1" ht="22.5" customHeight="1" x14ac:dyDescent="0.2">
      <c r="A1069" s="1181">
        <v>119</v>
      </c>
      <c r="B1069" s="57"/>
      <c r="C1069" s="1257" t="s">
        <v>10497</v>
      </c>
      <c r="D1069" s="938">
        <v>42660</v>
      </c>
      <c r="E1069" s="938">
        <v>42704</v>
      </c>
      <c r="F1069" s="4199"/>
      <c r="G1069" s="2627">
        <v>2</v>
      </c>
      <c r="H1069" s="2627" t="s">
        <v>10376</v>
      </c>
      <c r="I1069" s="1181"/>
      <c r="J1069" s="2658" t="s">
        <v>10498</v>
      </c>
      <c r="K1069" s="2627" t="s">
        <v>1223</v>
      </c>
      <c r="L1069" s="2627" t="s">
        <v>313</v>
      </c>
      <c r="M1069" s="822" t="s">
        <v>10499</v>
      </c>
      <c r="N1069" s="2591"/>
      <c r="O1069" s="2591"/>
      <c r="P1069" s="2145"/>
    </row>
    <row r="1070" spans="1:16" s="2626" customFormat="1" ht="16.5" customHeight="1" x14ac:dyDescent="0.2">
      <c r="A1070" s="1181">
        <v>120</v>
      </c>
      <c r="B1070" s="57"/>
      <c r="C1070" s="1257" t="s">
        <v>10500</v>
      </c>
      <c r="D1070" s="938">
        <v>42661</v>
      </c>
      <c r="E1070" s="938">
        <v>42704</v>
      </c>
      <c r="F1070" s="4199"/>
      <c r="G1070" s="2627">
        <v>3</v>
      </c>
      <c r="H1070" s="2627" t="s">
        <v>10379</v>
      </c>
      <c r="I1070" s="1181"/>
      <c r="J1070" s="2658" t="s">
        <v>10501</v>
      </c>
      <c r="K1070" s="2627" t="s">
        <v>1223</v>
      </c>
      <c r="L1070" s="2627" t="s">
        <v>313</v>
      </c>
      <c r="M1070" s="1258"/>
      <c r="N1070" s="2591"/>
      <c r="O1070" s="2591"/>
      <c r="P1070" s="2145"/>
    </row>
    <row r="1071" spans="1:16" s="2626" customFormat="1" ht="16.5" customHeight="1" x14ac:dyDescent="0.2">
      <c r="A1071" s="1181">
        <v>121</v>
      </c>
      <c r="B1071" s="57"/>
      <c r="C1071" s="1257" t="s">
        <v>10502</v>
      </c>
      <c r="D1071" s="938">
        <v>42662</v>
      </c>
      <c r="E1071" s="938">
        <v>42713</v>
      </c>
      <c r="F1071" s="4199"/>
      <c r="G1071" s="2627">
        <v>4</v>
      </c>
      <c r="H1071" s="2627" t="s">
        <v>10503</v>
      </c>
      <c r="I1071" s="1181"/>
      <c r="J1071" s="2658" t="s">
        <v>1381</v>
      </c>
      <c r="K1071" s="2627" t="s">
        <v>1223</v>
      </c>
      <c r="L1071" s="2627" t="s">
        <v>313</v>
      </c>
      <c r="M1071" s="1258" t="s">
        <v>10504</v>
      </c>
      <c r="N1071" s="2591"/>
      <c r="O1071" s="2591"/>
      <c r="P1071" s="2145"/>
    </row>
    <row r="1072" spans="1:16" s="2626" customFormat="1" ht="16.5" customHeight="1" x14ac:dyDescent="0.2">
      <c r="A1072" s="1181">
        <v>122</v>
      </c>
      <c r="B1072" s="57"/>
      <c r="C1072" s="1257" t="s">
        <v>10505</v>
      </c>
      <c r="D1072" s="938">
        <v>42663</v>
      </c>
      <c r="E1072" s="938">
        <v>42717</v>
      </c>
      <c r="F1072" s="4199"/>
      <c r="G1072" s="2627">
        <v>5</v>
      </c>
      <c r="H1072" s="2627" t="s">
        <v>10506</v>
      </c>
      <c r="I1072" s="1181"/>
      <c r="J1072" s="2658" t="s">
        <v>10507</v>
      </c>
      <c r="K1072" s="2627" t="s">
        <v>1223</v>
      </c>
      <c r="L1072" s="2627" t="s">
        <v>313</v>
      </c>
      <c r="M1072" s="1258" t="s">
        <v>10508</v>
      </c>
      <c r="N1072" s="2591"/>
      <c r="O1072" s="2591"/>
      <c r="P1072" s="2145"/>
    </row>
    <row r="1073" spans="1:16" s="2626" customFormat="1" ht="27" customHeight="1" x14ac:dyDescent="0.2">
      <c r="A1073" s="1181">
        <v>123</v>
      </c>
      <c r="B1073" s="57"/>
      <c r="C1073" s="1257" t="s">
        <v>10509</v>
      </c>
      <c r="D1073" s="938">
        <v>42664</v>
      </c>
      <c r="E1073" s="938">
        <v>42724</v>
      </c>
      <c r="F1073" s="4200"/>
      <c r="G1073" s="2627">
        <v>6</v>
      </c>
      <c r="H1073" s="2627" t="s">
        <v>10510</v>
      </c>
      <c r="I1073" s="1181"/>
      <c r="J1073" s="2658" t="s">
        <v>10511</v>
      </c>
      <c r="K1073" s="2627" t="s">
        <v>1223</v>
      </c>
      <c r="L1073" s="2627" t="s">
        <v>313</v>
      </c>
      <c r="M1073" s="656" t="s">
        <v>10512</v>
      </c>
      <c r="N1073" s="2591"/>
      <c r="O1073" s="2591"/>
      <c r="P1073" s="2145"/>
    </row>
    <row r="1074" spans="1:16" s="2626" customFormat="1" ht="16.5" customHeight="1" x14ac:dyDescent="0.2">
      <c r="A1074" s="1181"/>
      <c r="B1074" s="57"/>
      <c r="C1074" s="1257"/>
      <c r="D1074" s="938"/>
      <c r="E1074" s="938"/>
      <c r="F1074" s="2627"/>
      <c r="G1074" s="2627"/>
      <c r="H1074" s="2627"/>
      <c r="I1074" s="1181"/>
      <c r="J1074" s="2658"/>
      <c r="K1074" s="2627"/>
      <c r="L1074" s="2627"/>
      <c r="M1074" s="1181"/>
      <c r="N1074" s="2591"/>
      <c r="O1074" s="2591"/>
      <c r="P1074" s="2145"/>
    </row>
    <row r="1075" spans="1:16" s="2626" customFormat="1" ht="16.5" customHeight="1" x14ac:dyDescent="0.2">
      <c r="A1075" s="2591"/>
      <c r="B1075" s="2353"/>
      <c r="C1075" s="2592"/>
      <c r="D1075" s="2612"/>
      <c r="E1075" s="2612"/>
      <c r="F1075" s="2349"/>
      <c r="G1075" s="2356"/>
      <c r="H1075" s="2591"/>
      <c r="I1075" s="2671"/>
      <c r="J1075" s="2349"/>
      <c r="K1075" s="2591"/>
      <c r="L1075" s="2356"/>
      <c r="M1075" s="2672"/>
      <c r="N1075" s="2591"/>
      <c r="O1075" s="2591"/>
      <c r="P1075" s="2145"/>
    </row>
    <row r="1076" spans="1:16" s="2626" customFormat="1" ht="16.5" customHeight="1" x14ac:dyDescent="0.2">
      <c r="A1076" s="4455"/>
      <c r="B1076" s="4455"/>
      <c r="C1076" s="3857" t="s">
        <v>2859</v>
      </c>
      <c r="D1076" s="3857"/>
      <c r="E1076" s="3857"/>
      <c r="F1076" s="3857"/>
      <c r="G1076" s="3857"/>
      <c r="H1076" s="3857"/>
      <c r="I1076" s="3857"/>
      <c r="J1076" s="3857"/>
      <c r="K1076" s="3857"/>
      <c r="L1076" s="4453" t="s">
        <v>2858</v>
      </c>
      <c r="M1076" s="4453"/>
      <c r="N1076" s="2591"/>
      <c r="O1076" s="2591"/>
      <c r="P1076" s="2145"/>
    </row>
    <row r="1077" spans="1:16" s="2626" customFormat="1" ht="16.5" customHeight="1" x14ac:dyDescent="0.2">
      <c r="A1077" s="4455"/>
      <c r="B1077" s="4455"/>
      <c r="C1077" s="3857"/>
      <c r="D1077" s="3857"/>
      <c r="E1077" s="3857"/>
      <c r="F1077" s="3857"/>
      <c r="G1077" s="3857"/>
      <c r="H1077" s="3857"/>
      <c r="I1077" s="3857"/>
      <c r="J1077" s="3857"/>
      <c r="K1077" s="3857"/>
      <c r="L1077" s="4453"/>
      <c r="M1077" s="4453"/>
      <c r="N1077" s="2591"/>
      <c r="O1077" s="2591"/>
      <c r="P1077" s="2145"/>
    </row>
    <row r="1078" spans="1:16" s="2626" customFormat="1" ht="16.5" customHeight="1" x14ac:dyDescent="0.2">
      <c r="A1078" s="4455"/>
      <c r="B1078" s="4455"/>
      <c r="C1078" s="3857"/>
      <c r="D1078" s="3857"/>
      <c r="E1078" s="3857"/>
      <c r="F1078" s="3857"/>
      <c r="G1078" s="3857"/>
      <c r="H1078" s="3857"/>
      <c r="I1078" s="3857"/>
      <c r="J1078" s="3857"/>
      <c r="K1078" s="3857"/>
      <c r="L1078" s="4453"/>
      <c r="M1078" s="4453"/>
      <c r="N1078" s="2591"/>
      <c r="O1078" s="2591"/>
      <c r="P1078" s="2145"/>
    </row>
    <row r="1079" spans="1:16" s="2626" customFormat="1" ht="16.5" customHeight="1" x14ac:dyDescent="0.2">
      <c r="A1079" s="4455"/>
      <c r="B1079" s="4455"/>
      <c r="C1079" s="3858" t="s">
        <v>1209</v>
      </c>
      <c r="D1079" s="3858"/>
      <c r="E1079" s="3858"/>
      <c r="F1079" s="3858"/>
      <c r="G1079" s="3858"/>
      <c r="H1079" s="3858"/>
      <c r="I1079" s="3858"/>
      <c r="J1079" s="3858"/>
      <c r="K1079" s="3858"/>
      <c r="L1079" s="4453" t="s">
        <v>1208</v>
      </c>
      <c r="M1079" s="4453"/>
      <c r="N1079" s="2591"/>
      <c r="O1079" s="2591"/>
      <c r="P1079" s="2145"/>
    </row>
    <row r="1080" spans="1:16" s="2626" customFormat="1" ht="16.5" customHeight="1" x14ac:dyDescent="0.2">
      <c r="A1080" s="4455"/>
      <c r="B1080" s="4455"/>
      <c r="C1080" s="3858"/>
      <c r="D1080" s="3858"/>
      <c r="E1080" s="3858"/>
      <c r="F1080" s="3858"/>
      <c r="G1080" s="3858"/>
      <c r="H1080" s="3858"/>
      <c r="I1080" s="3858"/>
      <c r="J1080" s="3858"/>
      <c r="K1080" s="3858"/>
      <c r="L1080" s="4453"/>
      <c r="M1080" s="4453"/>
      <c r="N1080" s="2591"/>
      <c r="O1080" s="2591"/>
      <c r="P1080" s="2145"/>
    </row>
    <row r="1081" spans="1:16" s="2626" customFormat="1" ht="16.5" customHeight="1" x14ac:dyDescent="0.2">
      <c r="A1081" s="4455"/>
      <c r="B1081" s="4455"/>
      <c r="C1081" s="3858"/>
      <c r="D1081" s="3858"/>
      <c r="E1081" s="3858"/>
      <c r="F1081" s="3858"/>
      <c r="G1081" s="3858"/>
      <c r="H1081" s="3858"/>
      <c r="I1081" s="3858"/>
      <c r="J1081" s="3858"/>
      <c r="K1081" s="3858"/>
      <c r="L1081" s="4453"/>
      <c r="M1081" s="4453"/>
      <c r="N1081" s="2591"/>
      <c r="O1081" s="2591"/>
      <c r="P1081" s="2145"/>
    </row>
    <row r="1082" spans="1:16" s="2626" customFormat="1" ht="16.5" customHeight="1" x14ac:dyDescent="0.2">
      <c r="A1082" s="2632"/>
      <c r="B1082" s="2632"/>
      <c r="C1082" s="2632"/>
      <c r="D1082" s="2632"/>
      <c r="E1082" s="2632"/>
      <c r="F1082" s="2632"/>
      <c r="G1082" s="1177"/>
      <c r="H1082" s="1177"/>
      <c r="I1082" s="2632"/>
      <c r="J1082" s="539"/>
      <c r="K1082" s="1177"/>
      <c r="L1082" s="2632"/>
      <c r="M1082" s="2632"/>
      <c r="N1082" s="2591"/>
      <c r="O1082" s="2591"/>
      <c r="P1082" s="2145"/>
    </row>
    <row r="1083" spans="1:16" s="2626" customFormat="1" ht="16.5" customHeight="1" x14ac:dyDescent="0.2">
      <c r="A1083" s="2632" t="s">
        <v>1612</v>
      </c>
      <c r="B1083" s="2632"/>
      <c r="C1083" s="2632"/>
      <c r="D1083" s="2632"/>
      <c r="E1083" s="2632"/>
      <c r="F1083" s="2632"/>
      <c r="G1083" s="1177"/>
      <c r="H1083" s="1177"/>
      <c r="I1083" s="2632"/>
      <c r="J1083" s="539"/>
      <c r="K1083" s="1177"/>
      <c r="L1083" s="2632"/>
      <c r="M1083" s="2632"/>
      <c r="N1083" s="2591"/>
      <c r="O1083" s="2591"/>
      <c r="P1083" s="2145"/>
    </row>
    <row r="1084" spans="1:16" s="2626" customFormat="1" ht="16.5" customHeight="1" x14ac:dyDescent="0.2">
      <c r="A1084" s="2632" t="s">
        <v>1614</v>
      </c>
      <c r="B1084" s="2632"/>
      <c r="C1084" s="2632"/>
      <c r="D1084" s="2632" t="s">
        <v>3801</v>
      </c>
      <c r="E1084" s="2632"/>
      <c r="F1084" s="2632"/>
      <c r="G1084" s="1177"/>
      <c r="H1084" s="1177"/>
      <c r="I1084" s="2632"/>
      <c r="J1084" s="539"/>
      <c r="K1084" s="1177"/>
      <c r="L1084" s="2632"/>
      <c r="M1084" s="2632"/>
      <c r="N1084" s="2591"/>
      <c r="O1084" s="2591"/>
      <c r="P1084" s="2145"/>
    </row>
    <row r="1085" spans="1:16" s="2626" customFormat="1" ht="16.5" customHeight="1" x14ac:dyDescent="0.2">
      <c r="A1085" s="2674" t="s">
        <v>5805</v>
      </c>
      <c r="B1085" s="2674"/>
      <c r="C1085" s="2674"/>
      <c r="D1085" s="2632" t="s">
        <v>1615</v>
      </c>
      <c r="E1085" s="2632"/>
      <c r="F1085" s="2632"/>
      <c r="G1085" s="1177"/>
      <c r="H1085" s="1177"/>
      <c r="I1085" s="2632"/>
      <c r="J1085" s="4137" t="s">
        <v>2863</v>
      </c>
      <c r="K1085" s="4138"/>
      <c r="L1085" s="4138"/>
      <c r="M1085" s="4139"/>
      <c r="N1085" s="2591"/>
      <c r="O1085" s="2591"/>
      <c r="P1085" s="2145"/>
    </row>
    <row r="1086" spans="1:16" s="2626" customFormat="1" ht="16.5" customHeight="1" x14ac:dyDescent="0.2">
      <c r="A1086" s="2674" t="s">
        <v>10455</v>
      </c>
      <c r="B1086" s="2674"/>
      <c r="C1086" s="2674"/>
      <c r="D1086" s="2632"/>
      <c r="E1086" s="2632"/>
      <c r="F1086" s="2632"/>
      <c r="G1086" s="1177"/>
      <c r="H1086" s="1177"/>
      <c r="I1086" s="2632"/>
      <c r="J1086" s="2658" t="s">
        <v>2860</v>
      </c>
      <c r="K1086" s="2627" t="s">
        <v>2861</v>
      </c>
      <c r="L1086" s="2627" t="s">
        <v>2862</v>
      </c>
      <c r="M1086" s="822" t="s">
        <v>135</v>
      </c>
      <c r="N1086" s="2591"/>
      <c r="O1086" s="2591"/>
      <c r="P1086" s="2145"/>
    </row>
    <row r="1087" spans="1:16" s="2626" customFormat="1" ht="16.5" customHeight="1" x14ac:dyDescent="0.2">
      <c r="A1087" s="2632"/>
      <c r="B1087" s="2632"/>
      <c r="C1087" s="2632"/>
      <c r="D1087" s="2632"/>
      <c r="E1087" s="2632"/>
      <c r="F1087" s="2632"/>
      <c r="G1087" s="1177"/>
      <c r="H1087" s="1177"/>
      <c r="I1087" s="2632"/>
      <c r="J1087" s="2658">
        <v>2020</v>
      </c>
      <c r="K1087" s="2627">
        <v>11</v>
      </c>
      <c r="L1087" s="2627">
        <v>19</v>
      </c>
      <c r="M1087" s="2627">
        <v>11</v>
      </c>
      <c r="N1087" s="2591"/>
      <c r="O1087" s="2591"/>
      <c r="P1087" s="2145"/>
    </row>
    <row r="1088" spans="1:16" s="2626" customFormat="1" ht="16.5" customHeight="1" x14ac:dyDescent="0.2">
      <c r="A1088" s="2632"/>
      <c r="B1088" s="2632"/>
      <c r="C1088" s="2632"/>
      <c r="D1088" s="2632"/>
      <c r="E1088" s="2632"/>
      <c r="F1088" s="2632"/>
      <c r="G1088" s="1177"/>
      <c r="H1088" s="1177"/>
      <c r="I1088" s="1177"/>
      <c r="J1088" s="539"/>
      <c r="K1088" s="1177"/>
      <c r="L1088" s="1177"/>
      <c r="M1088" s="2632"/>
      <c r="N1088" s="2591"/>
      <c r="O1088" s="2591"/>
      <c r="P1088" s="2145"/>
    </row>
    <row r="1089" spans="1:16" s="2626" customFormat="1" ht="16.5" customHeight="1" x14ac:dyDescent="0.2">
      <c r="A1089" s="3857" t="s">
        <v>2864</v>
      </c>
      <c r="B1089" s="3857" t="s">
        <v>2865</v>
      </c>
      <c r="C1089" s="3857" t="s">
        <v>1212</v>
      </c>
      <c r="D1089" s="4346" t="s">
        <v>2866</v>
      </c>
      <c r="E1089" s="4507"/>
      <c r="F1089" s="3858" t="s">
        <v>2869</v>
      </c>
      <c r="G1089" s="3858"/>
      <c r="H1089" s="3858"/>
      <c r="I1089" s="3858"/>
      <c r="J1089" s="3857" t="s">
        <v>1211</v>
      </c>
      <c r="K1089" s="3858" t="s">
        <v>2872</v>
      </c>
      <c r="L1089" s="3857" t="s">
        <v>1207</v>
      </c>
      <c r="M1089" s="3858" t="s">
        <v>2873</v>
      </c>
      <c r="N1089" s="2591"/>
      <c r="O1089" s="2591"/>
      <c r="P1089" s="2145"/>
    </row>
    <row r="1090" spans="1:16" s="2626" customFormat="1" ht="16.5" customHeight="1" x14ac:dyDescent="0.2">
      <c r="A1090" s="3857"/>
      <c r="B1090" s="3857"/>
      <c r="C1090" s="3857"/>
      <c r="D1090" s="2623" t="s">
        <v>2867</v>
      </c>
      <c r="E1090" s="2623" t="s">
        <v>2868</v>
      </c>
      <c r="F1090" s="2623" t="s">
        <v>2870</v>
      </c>
      <c r="G1090" s="2623" t="s">
        <v>2871</v>
      </c>
      <c r="H1090" s="2631" t="s">
        <v>4319</v>
      </c>
      <c r="I1090" s="2623" t="s">
        <v>4320</v>
      </c>
      <c r="J1090" s="3857"/>
      <c r="K1090" s="3858"/>
      <c r="L1090" s="3857"/>
      <c r="M1090" s="3858"/>
      <c r="N1090" s="2591"/>
      <c r="O1090" s="2591"/>
      <c r="P1090" s="2145"/>
    </row>
    <row r="1091" spans="1:16" s="2626" customFormat="1" ht="16.5" customHeight="1" x14ac:dyDescent="0.2">
      <c r="A1091" s="1181">
        <v>124</v>
      </c>
      <c r="B1091" s="57" t="s">
        <v>2377</v>
      </c>
      <c r="C1091" s="1257" t="s">
        <v>10513</v>
      </c>
      <c r="D1091" s="938">
        <v>42724</v>
      </c>
      <c r="E1091" s="938">
        <v>42725</v>
      </c>
      <c r="F1091" s="2627">
        <v>601</v>
      </c>
      <c r="G1091" s="2627">
        <v>7</v>
      </c>
      <c r="H1091" s="2627" t="s">
        <v>10514</v>
      </c>
      <c r="I1091" s="1181"/>
      <c r="J1091" s="2658" t="s">
        <v>10515</v>
      </c>
      <c r="K1091" s="2627" t="s">
        <v>1223</v>
      </c>
      <c r="L1091" s="2627" t="s">
        <v>313</v>
      </c>
      <c r="M1091" s="1181"/>
      <c r="N1091" s="2591"/>
      <c r="O1091" s="2591"/>
      <c r="P1091" s="2145"/>
    </row>
    <row r="1092" spans="1:16" s="2626" customFormat="1" ht="16.5" customHeight="1" x14ac:dyDescent="0.2">
      <c r="A1092" s="1181">
        <v>125</v>
      </c>
      <c r="B1092" s="57"/>
      <c r="C1092" s="1257" t="s">
        <v>10516</v>
      </c>
      <c r="D1092" s="938">
        <v>42725</v>
      </c>
      <c r="E1092" s="938">
        <v>42726</v>
      </c>
      <c r="F1092" s="4198">
        <v>602</v>
      </c>
      <c r="G1092" s="2627">
        <v>1</v>
      </c>
      <c r="H1092" s="2627" t="s">
        <v>10517</v>
      </c>
      <c r="I1092" s="1181"/>
      <c r="J1092" s="2658" t="s">
        <v>10518</v>
      </c>
      <c r="K1092" s="2627" t="s">
        <v>1223</v>
      </c>
      <c r="L1092" s="2627" t="s">
        <v>313</v>
      </c>
      <c r="M1092" s="1258" t="s">
        <v>10519</v>
      </c>
      <c r="N1092" s="2591"/>
      <c r="O1092" s="2591"/>
      <c r="P1092" s="2145"/>
    </row>
    <row r="1093" spans="1:16" s="2626" customFormat="1" ht="16.5" customHeight="1" x14ac:dyDescent="0.2">
      <c r="A1093" s="1181">
        <v>126</v>
      </c>
      <c r="B1093" s="57"/>
      <c r="C1093" s="522" t="s">
        <v>10520</v>
      </c>
      <c r="D1093" s="938">
        <v>42726</v>
      </c>
      <c r="E1093" s="938">
        <v>42731</v>
      </c>
      <c r="F1093" s="4199"/>
      <c r="G1093" s="2627">
        <v>2</v>
      </c>
      <c r="H1093" s="2627" t="s">
        <v>10521</v>
      </c>
      <c r="I1093" s="1181"/>
      <c r="J1093" s="2658" t="s">
        <v>10522</v>
      </c>
      <c r="K1093" s="2627" t="s">
        <v>1223</v>
      </c>
      <c r="L1093" s="2627" t="s">
        <v>313</v>
      </c>
      <c r="M1093" s="1258"/>
      <c r="N1093" s="2591"/>
      <c r="O1093" s="2591"/>
      <c r="P1093" s="2145"/>
    </row>
    <row r="1094" spans="1:16" s="2626" customFormat="1" ht="16.5" customHeight="1" x14ac:dyDescent="0.2">
      <c r="A1094" s="1181">
        <v>127</v>
      </c>
      <c r="B1094" s="57"/>
      <c r="C1094" s="522" t="s">
        <v>10523</v>
      </c>
      <c r="D1094" s="938">
        <v>42731</v>
      </c>
      <c r="E1094" s="938">
        <v>42732</v>
      </c>
      <c r="F1094" s="4199"/>
      <c r="G1094" s="2627">
        <v>3</v>
      </c>
      <c r="H1094" s="2627" t="s">
        <v>10524</v>
      </c>
      <c r="I1094" s="1181"/>
      <c r="J1094" s="2658" t="s">
        <v>10525</v>
      </c>
      <c r="K1094" s="2627" t="s">
        <v>1223</v>
      </c>
      <c r="L1094" s="2627" t="s">
        <v>313</v>
      </c>
      <c r="M1094" s="1258"/>
      <c r="N1094" s="2591"/>
      <c r="O1094" s="2591"/>
      <c r="P1094" s="2145"/>
    </row>
    <row r="1095" spans="1:16" s="2626" customFormat="1" ht="16.5" customHeight="1" x14ac:dyDescent="0.2">
      <c r="A1095" s="1181">
        <v>128</v>
      </c>
      <c r="B1095" s="57"/>
      <c r="C1095" s="1257" t="s">
        <v>10526</v>
      </c>
      <c r="D1095" s="938">
        <v>42732</v>
      </c>
      <c r="E1095" s="938">
        <v>42732</v>
      </c>
      <c r="F1095" s="4199"/>
      <c r="G1095" s="2627">
        <v>4</v>
      </c>
      <c r="H1095" s="2627" t="s">
        <v>10527</v>
      </c>
      <c r="I1095" s="1181"/>
      <c r="J1095" s="2658" t="s">
        <v>10528</v>
      </c>
      <c r="K1095" s="2627" t="s">
        <v>1223</v>
      </c>
      <c r="L1095" s="2627" t="s">
        <v>313</v>
      </c>
      <c r="M1095" s="1181" t="s">
        <v>10529</v>
      </c>
      <c r="N1095" s="2591"/>
      <c r="O1095" s="2591"/>
      <c r="P1095" s="2145"/>
    </row>
    <row r="1096" spans="1:16" s="2626" customFormat="1" ht="16.5" customHeight="1" x14ac:dyDescent="0.2">
      <c r="A1096" s="1181">
        <v>129</v>
      </c>
      <c r="B1096" s="57"/>
      <c r="C1096" s="1257" t="s">
        <v>10530</v>
      </c>
      <c r="D1096" s="938">
        <v>42732</v>
      </c>
      <c r="E1096" s="938">
        <v>42732</v>
      </c>
      <c r="F1096" s="4199"/>
      <c r="G1096" s="2627">
        <v>5</v>
      </c>
      <c r="H1096" s="2627" t="s">
        <v>10531</v>
      </c>
      <c r="I1096" s="1181"/>
      <c r="J1096" s="2658" t="s">
        <v>10532</v>
      </c>
      <c r="K1096" s="2627" t="s">
        <v>1223</v>
      </c>
      <c r="L1096" s="2627" t="s">
        <v>313</v>
      </c>
      <c r="M1096" s="1258"/>
      <c r="N1096" s="2591"/>
      <c r="O1096" s="2591"/>
      <c r="P1096" s="2145"/>
    </row>
    <row r="1097" spans="1:16" s="2626" customFormat="1" ht="16.5" customHeight="1" x14ac:dyDescent="0.2">
      <c r="A1097" s="1181">
        <v>130</v>
      </c>
      <c r="B1097" s="57"/>
      <c r="C1097" s="1257" t="s">
        <v>10533</v>
      </c>
      <c r="D1097" s="938">
        <v>42732</v>
      </c>
      <c r="E1097" s="938">
        <v>42732</v>
      </c>
      <c r="F1097" s="4199"/>
      <c r="G1097" s="2627">
        <v>6</v>
      </c>
      <c r="H1097" s="2627" t="s">
        <v>10534</v>
      </c>
      <c r="I1097" s="1181"/>
      <c r="J1097" s="2658" t="s">
        <v>10535</v>
      </c>
      <c r="K1097" s="2627" t="s">
        <v>1223</v>
      </c>
      <c r="L1097" s="2627" t="s">
        <v>313</v>
      </c>
      <c r="M1097" s="1258"/>
      <c r="N1097" s="2591"/>
      <c r="O1097" s="2591"/>
      <c r="P1097" s="2145"/>
    </row>
    <row r="1098" spans="1:16" s="2626" customFormat="1" ht="16.5" customHeight="1" x14ac:dyDescent="0.2">
      <c r="A1098" s="1181">
        <v>131</v>
      </c>
      <c r="B1098" s="57"/>
      <c r="C1098" s="1257" t="s">
        <v>10536</v>
      </c>
      <c r="D1098" s="938">
        <v>42732</v>
      </c>
      <c r="E1098" s="938">
        <v>42732</v>
      </c>
      <c r="F1098" s="4200"/>
      <c r="G1098" s="2627">
        <v>7</v>
      </c>
      <c r="H1098" s="2627" t="s">
        <v>10537</v>
      </c>
      <c r="I1098" s="1181"/>
      <c r="J1098" s="2658" t="s">
        <v>10538</v>
      </c>
      <c r="K1098" s="2627" t="s">
        <v>1223</v>
      </c>
      <c r="L1098" s="2627" t="s">
        <v>313</v>
      </c>
      <c r="M1098" s="1181"/>
      <c r="N1098" s="2591"/>
      <c r="O1098" s="2591"/>
      <c r="P1098" s="2145"/>
    </row>
    <row r="1099" spans="1:16" s="2626" customFormat="1" ht="16.5" customHeight="1" x14ac:dyDescent="0.2">
      <c r="A1099" s="1181">
        <v>132</v>
      </c>
      <c r="B1099" s="57"/>
      <c r="C1099" s="1257" t="s">
        <v>10539</v>
      </c>
      <c r="D1099" s="938">
        <v>42732</v>
      </c>
      <c r="E1099" s="938">
        <v>42732</v>
      </c>
      <c r="F1099" s="4198">
        <v>603</v>
      </c>
      <c r="G1099" s="2627">
        <v>1</v>
      </c>
      <c r="H1099" s="2627" t="s">
        <v>10540</v>
      </c>
      <c r="I1099" s="1181"/>
      <c r="J1099" s="2658" t="s">
        <v>10541</v>
      </c>
      <c r="K1099" s="2627" t="s">
        <v>1223</v>
      </c>
      <c r="L1099" s="2627" t="s">
        <v>313</v>
      </c>
      <c r="M1099" s="1258"/>
      <c r="N1099" s="2591"/>
      <c r="O1099" s="2591"/>
      <c r="P1099" s="2145"/>
    </row>
    <row r="1100" spans="1:16" s="2626" customFormat="1" ht="16.5" customHeight="1" x14ac:dyDescent="0.2">
      <c r="A1100" s="1181">
        <v>133</v>
      </c>
      <c r="B1100" s="57"/>
      <c r="C1100" s="1257" t="s">
        <v>10542</v>
      </c>
      <c r="D1100" s="938">
        <v>42732</v>
      </c>
      <c r="E1100" s="938">
        <v>42732</v>
      </c>
      <c r="F1100" s="4199"/>
      <c r="G1100" s="2627">
        <v>2</v>
      </c>
      <c r="H1100" s="2627" t="s">
        <v>10543</v>
      </c>
      <c r="I1100" s="1181"/>
      <c r="J1100" s="2658" t="s">
        <v>10544</v>
      </c>
      <c r="K1100" s="2627" t="s">
        <v>1223</v>
      </c>
      <c r="L1100" s="2627" t="s">
        <v>313</v>
      </c>
      <c r="M1100" s="1258"/>
      <c r="N1100" s="2591"/>
      <c r="O1100" s="2591"/>
      <c r="P1100" s="2145"/>
    </row>
    <row r="1101" spans="1:16" s="2626" customFormat="1" ht="35.25" customHeight="1" x14ac:dyDescent="0.2">
      <c r="A1101" s="1181">
        <v>134</v>
      </c>
      <c r="B1101" s="57"/>
      <c r="C1101" s="1257" t="s">
        <v>10545</v>
      </c>
      <c r="D1101" s="938">
        <v>42732</v>
      </c>
      <c r="E1101" s="938">
        <v>42732</v>
      </c>
      <c r="F1101" s="4199"/>
      <c r="G1101" s="2627">
        <v>3</v>
      </c>
      <c r="H1101" s="2627" t="s">
        <v>10546</v>
      </c>
      <c r="I1101" s="1181"/>
      <c r="J1101" s="2658" t="s">
        <v>10547</v>
      </c>
      <c r="K1101" s="2627" t="s">
        <v>1223</v>
      </c>
      <c r="L1101" s="2627" t="s">
        <v>313</v>
      </c>
      <c r="M1101" s="656" t="s">
        <v>10548</v>
      </c>
      <c r="N1101" s="2591"/>
      <c r="O1101" s="2591"/>
      <c r="P1101" s="2145"/>
    </row>
    <row r="1102" spans="1:16" s="2626" customFormat="1" ht="24.75" customHeight="1" x14ac:dyDescent="0.2">
      <c r="A1102" s="1181">
        <v>135</v>
      </c>
      <c r="B1102" s="57"/>
      <c r="C1102" s="1257" t="s">
        <v>10549</v>
      </c>
      <c r="D1102" s="938">
        <v>42732</v>
      </c>
      <c r="E1102" s="938">
        <v>42732</v>
      </c>
      <c r="F1102" s="4199"/>
      <c r="G1102" s="2627">
        <v>4</v>
      </c>
      <c r="H1102" s="2627" t="s">
        <v>10550</v>
      </c>
      <c r="I1102" s="1181"/>
      <c r="J1102" s="2658" t="s">
        <v>10551</v>
      </c>
      <c r="K1102" s="2627" t="s">
        <v>1223</v>
      </c>
      <c r="L1102" s="2627" t="s">
        <v>313</v>
      </c>
      <c r="M1102" s="656" t="s">
        <v>10552</v>
      </c>
      <c r="N1102" s="2591"/>
      <c r="O1102" s="2591"/>
      <c r="P1102" s="2145"/>
    </row>
    <row r="1103" spans="1:16" s="2626" customFormat="1" ht="33.75" customHeight="1" x14ac:dyDescent="0.2">
      <c r="A1103" s="1181">
        <v>136</v>
      </c>
      <c r="B1103" s="57"/>
      <c r="C1103" s="1257" t="s">
        <v>10553</v>
      </c>
      <c r="D1103" s="938">
        <v>42732</v>
      </c>
      <c r="E1103" s="938">
        <v>42732</v>
      </c>
      <c r="F1103" s="4199"/>
      <c r="G1103" s="2627">
        <v>5</v>
      </c>
      <c r="H1103" s="2627" t="s">
        <v>10554</v>
      </c>
      <c r="I1103" s="1181"/>
      <c r="J1103" s="2658" t="s">
        <v>10555</v>
      </c>
      <c r="K1103" s="2627" t="s">
        <v>1223</v>
      </c>
      <c r="L1103" s="2627" t="s">
        <v>313</v>
      </c>
      <c r="M1103" s="656" t="s">
        <v>10556</v>
      </c>
      <c r="N1103" s="2591"/>
      <c r="O1103" s="2591"/>
      <c r="P1103" s="2145"/>
    </row>
    <row r="1104" spans="1:16" s="2626" customFormat="1" ht="16.5" customHeight="1" x14ac:dyDescent="0.2">
      <c r="A1104" s="1181">
        <v>137</v>
      </c>
      <c r="B1104" s="57"/>
      <c r="C1104" s="1257" t="s">
        <v>10557</v>
      </c>
      <c r="D1104" s="938">
        <v>42733</v>
      </c>
      <c r="E1104" s="938">
        <v>42733</v>
      </c>
      <c r="F1104" s="4199"/>
      <c r="G1104" s="2627">
        <v>6</v>
      </c>
      <c r="H1104" s="2627" t="s">
        <v>10558</v>
      </c>
      <c r="I1104" s="1181"/>
      <c r="J1104" s="2658" t="s">
        <v>10559</v>
      </c>
      <c r="K1104" s="2627" t="s">
        <v>1223</v>
      </c>
      <c r="L1104" s="2627" t="s">
        <v>313</v>
      </c>
      <c r="M1104" s="1258"/>
      <c r="N1104" s="2591"/>
      <c r="O1104" s="2591"/>
      <c r="P1104" s="2145"/>
    </row>
    <row r="1105" spans="1:16" s="2626" customFormat="1" ht="16.5" customHeight="1" x14ac:dyDescent="0.2">
      <c r="A1105" s="1181">
        <v>138</v>
      </c>
      <c r="B1105" s="57"/>
      <c r="C1105" s="1257" t="s">
        <v>10560</v>
      </c>
      <c r="D1105" s="938">
        <v>42733</v>
      </c>
      <c r="E1105" s="938">
        <v>42733</v>
      </c>
      <c r="F1105" s="4199"/>
      <c r="G1105" s="2627">
        <v>7</v>
      </c>
      <c r="H1105" s="2627" t="s">
        <v>10561</v>
      </c>
      <c r="I1105" s="1181"/>
      <c r="J1105" s="2658" t="s">
        <v>10562</v>
      </c>
      <c r="K1105" s="2627" t="s">
        <v>1223</v>
      </c>
      <c r="L1105" s="2627" t="s">
        <v>313</v>
      </c>
      <c r="M1105" s="1258" t="s">
        <v>10563</v>
      </c>
      <c r="N1105" s="2591"/>
      <c r="O1105" s="2591"/>
      <c r="P1105" s="2145"/>
    </row>
    <row r="1106" spans="1:16" s="2626" customFormat="1" ht="16.5" customHeight="1" x14ac:dyDescent="0.2">
      <c r="A1106" s="1181">
        <v>139</v>
      </c>
      <c r="B1106" s="57"/>
      <c r="C1106" s="1257" t="s">
        <v>10564</v>
      </c>
      <c r="D1106" s="938">
        <v>42733</v>
      </c>
      <c r="E1106" s="938">
        <v>42733</v>
      </c>
      <c r="F1106" s="4200"/>
      <c r="G1106" s="2627">
        <v>8</v>
      </c>
      <c r="H1106" s="2627" t="s">
        <v>10565</v>
      </c>
      <c r="I1106" s="1181"/>
      <c r="J1106" s="2658" t="s">
        <v>10566</v>
      </c>
      <c r="K1106" s="2627" t="s">
        <v>1223</v>
      </c>
      <c r="L1106" s="2627" t="s">
        <v>313</v>
      </c>
      <c r="M1106" s="1181"/>
      <c r="N1106" s="2591"/>
      <c r="O1106" s="2591"/>
      <c r="P1106" s="2145"/>
    </row>
    <row r="1107" spans="1:16" s="2626" customFormat="1" ht="16.5" customHeight="1" x14ac:dyDescent="0.2">
      <c r="A1107" s="1181">
        <v>140</v>
      </c>
      <c r="B1107" s="57"/>
      <c r="C1107" s="1257" t="s">
        <v>10567</v>
      </c>
      <c r="D1107" s="938">
        <v>42733</v>
      </c>
      <c r="E1107" s="938">
        <v>42733</v>
      </c>
      <c r="F1107" s="4198">
        <v>604</v>
      </c>
      <c r="G1107" s="2627">
        <v>1</v>
      </c>
      <c r="H1107" s="2627" t="s">
        <v>10568</v>
      </c>
      <c r="I1107" s="1181"/>
      <c r="J1107" s="2658" t="s">
        <v>10569</v>
      </c>
      <c r="K1107" s="2627" t="s">
        <v>1223</v>
      </c>
      <c r="L1107" s="2627" t="s">
        <v>313</v>
      </c>
      <c r="M1107" s="1258"/>
      <c r="N1107" s="2591"/>
      <c r="O1107" s="2591"/>
      <c r="P1107" s="2145"/>
    </row>
    <row r="1108" spans="1:16" s="2626" customFormat="1" ht="16.5" customHeight="1" x14ac:dyDescent="0.2">
      <c r="A1108" s="1181">
        <v>141</v>
      </c>
      <c r="B1108" s="57"/>
      <c r="C1108" s="1257" t="s">
        <v>10570</v>
      </c>
      <c r="D1108" s="938">
        <v>42733</v>
      </c>
      <c r="E1108" s="938">
        <v>42733</v>
      </c>
      <c r="F1108" s="4199"/>
      <c r="G1108" s="2627">
        <v>2</v>
      </c>
      <c r="H1108" s="2627" t="s">
        <v>10571</v>
      </c>
      <c r="I1108" s="1181"/>
      <c r="J1108" s="2658" t="s">
        <v>10572</v>
      </c>
      <c r="K1108" s="2627" t="s">
        <v>1223</v>
      </c>
      <c r="L1108" s="2627" t="s">
        <v>313</v>
      </c>
      <c r="M1108" s="1258" t="s">
        <v>10573</v>
      </c>
      <c r="N1108" s="2591"/>
      <c r="O1108" s="2591"/>
      <c r="P1108" s="2145"/>
    </row>
    <row r="1109" spans="1:16" s="2626" customFormat="1" ht="16.5" customHeight="1" x14ac:dyDescent="0.2">
      <c r="A1109" s="1181">
        <v>142</v>
      </c>
      <c r="B1109" s="57"/>
      <c r="C1109" s="1257" t="s">
        <v>10574</v>
      </c>
      <c r="D1109" s="938">
        <v>42733</v>
      </c>
      <c r="E1109" s="938">
        <v>42733</v>
      </c>
      <c r="F1109" s="4200"/>
      <c r="G1109" s="2627">
        <v>3</v>
      </c>
      <c r="H1109" s="2627" t="s">
        <v>10575</v>
      </c>
      <c r="I1109" s="1181"/>
      <c r="J1109" s="2658" t="s">
        <v>10576</v>
      </c>
      <c r="K1109" s="2627" t="s">
        <v>1223</v>
      </c>
      <c r="L1109" s="2627" t="s">
        <v>313</v>
      </c>
      <c r="M1109" s="1258" t="s">
        <v>10577</v>
      </c>
      <c r="N1109" s="2591"/>
      <c r="O1109" s="2591"/>
      <c r="P1109" s="2145"/>
    </row>
    <row r="1110" spans="1:16" s="2626" customFormat="1" ht="16.5" customHeight="1" x14ac:dyDescent="0.2">
      <c r="A1110" s="2591"/>
      <c r="B1110" s="2353"/>
      <c r="C1110" s="2592"/>
      <c r="D1110" s="2612"/>
      <c r="E1110" s="2612"/>
      <c r="F1110" s="2349"/>
      <c r="G1110" s="2356"/>
      <c r="H1110" s="2591"/>
      <c r="I1110" s="2671"/>
      <c r="J1110" s="2349"/>
      <c r="K1110" s="2591"/>
      <c r="L1110" s="2356"/>
      <c r="M1110" s="2672"/>
      <c r="N1110" s="2591"/>
      <c r="O1110" s="2591"/>
      <c r="P1110" s="2145"/>
    </row>
    <row r="1111" spans="1:16" s="2626" customFormat="1" ht="16.5" customHeight="1" x14ac:dyDescent="0.2">
      <c r="A1111" s="4455"/>
      <c r="B1111" s="4455"/>
      <c r="C1111" s="3857" t="s">
        <v>2859</v>
      </c>
      <c r="D1111" s="3857"/>
      <c r="E1111" s="3857"/>
      <c r="F1111" s="3857"/>
      <c r="G1111" s="3857"/>
      <c r="H1111" s="3857"/>
      <c r="I1111" s="3857"/>
      <c r="J1111" s="3857"/>
      <c r="K1111" s="3857"/>
      <c r="L1111" s="4453" t="s">
        <v>2858</v>
      </c>
      <c r="M1111" s="4453"/>
      <c r="N1111" s="2591"/>
      <c r="O1111" s="2591"/>
      <c r="P1111" s="2145"/>
    </row>
    <row r="1112" spans="1:16" s="2626" customFormat="1" ht="16.5" customHeight="1" x14ac:dyDescent="0.2">
      <c r="A1112" s="4455"/>
      <c r="B1112" s="4455"/>
      <c r="C1112" s="3857"/>
      <c r="D1112" s="3857"/>
      <c r="E1112" s="3857"/>
      <c r="F1112" s="3857"/>
      <c r="G1112" s="3857"/>
      <c r="H1112" s="3857"/>
      <c r="I1112" s="3857"/>
      <c r="J1112" s="3857"/>
      <c r="K1112" s="3857"/>
      <c r="L1112" s="4453"/>
      <c r="M1112" s="4453"/>
      <c r="N1112" s="2591"/>
      <c r="O1112" s="2591"/>
      <c r="P1112" s="2145"/>
    </row>
    <row r="1113" spans="1:16" s="2626" customFormat="1" ht="16.5" customHeight="1" x14ac:dyDescent="0.2">
      <c r="A1113" s="4455"/>
      <c r="B1113" s="4455"/>
      <c r="C1113" s="3857"/>
      <c r="D1113" s="3857"/>
      <c r="E1113" s="3857"/>
      <c r="F1113" s="3857"/>
      <c r="G1113" s="3857"/>
      <c r="H1113" s="3857"/>
      <c r="I1113" s="3857"/>
      <c r="J1113" s="3857"/>
      <c r="K1113" s="3857"/>
      <c r="L1113" s="4453"/>
      <c r="M1113" s="4453"/>
      <c r="N1113" s="2591"/>
      <c r="O1113" s="2591"/>
      <c r="P1113" s="2145"/>
    </row>
    <row r="1114" spans="1:16" s="2626" customFormat="1" ht="16.5" customHeight="1" x14ac:dyDescent="0.2">
      <c r="A1114" s="4455"/>
      <c r="B1114" s="4455"/>
      <c r="C1114" s="3858" t="s">
        <v>1209</v>
      </c>
      <c r="D1114" s="3858"/>
      <c r="E1114" s="3858"/>
      <c r="F1114" s="3858"/>
      <c r="G1114" s="3858"/>
      <c r="H1114" s="3858"/>
      <c r="I1114" s="3858"/>
      <c r="J1114" s="3858"/>
      <c r="K1114" s="3858"/>
      <c r="L1114" s="4453" t="s">
        <v>1208</v>
      </c>
      <c r="M1114" s="4453"/>
      <c r="N1114" s="2591"/>
      <c r="O1114" s="2591"/>
      <c r="P1114" s="2145"/>
    </row>
    <row r="1115" spans="1:16" s="2626" customFormat="1" ht="16.5" customHeight="1" x14ac:dyDescent="0.2">
      <c r="A1115" s="4455"/>
      <c r="B1115" s="4455"/>
      <c r="C1115" s="3858"/>
      <c r="D1115" s="3858"/>
      <c r="E1115" s="3858"/>
      <c r="F1115" s="3858"/>
      <c r="G1115" s="3858"/>
      <c r="H1115" s="3858"/>
      <c r="I1115" s="3858"/>
      <c r="J1115" s="3858"/>
      <c r="K1115" s="3858"/>
      <c r="L1115" s="4453"/>
      <c r="M1115" s="4453"/>
      <c r="N1115" s="2591"/>
      <c r="O1115" s="2591"/>
      <c r="P1115" s="2145"/>
    </row>
    <row r="1116" spans="1:16" s="2626" customFormat="1" ht="16.5" customHeight="1" x14ac:dyDescent="0.2">
      <c r="A1116" s="4455"/>
      <c r="B1116" s="4455"/>
      <c r="C1116" s="3858"/>
      <c r="D1116" s="3858"/>
      <c r="E1116" s="3858"/>
      <c r="F1116" s="3858"/>
      <c r="G1116" s="3858"/>
      <c r="H1116" s="3858"/>
      <c r="I1116" s="3858"/>
      <c r="J1116" s="3858"/>
      <c r="K1116" s="3858"/>
      <c r="L1116" s="4453"/>
      <c r="M1116" s="4453"/>
      <c r="N1116" s="2591"/>
      <c r="O1116" s="2591"/>
      <c r="P1116" s="2145"/>
    </row>
    <row r="1117" spans="1:16" s="2626" customFormat="1" ht="16.5" customHeight="1" x14ac:dyDescent="0.2">
      <c r="A1117" s="2632"/>
      <c r="B1117" s="2632"/>
      <c r="C1117" s="2632"/>
      <c r="D1117" s="2632"/>
      <c r="E1117" s="2632"/>
      <c r="F1117" s="2632"/>
      <c r="G1117" s="1177"/>
      <c r="H1117" s="1177"/>
      <c r="I1117" s="2632"/>
      <c r="J1117" s="539"/>
      <c r="K1117" s="1177"/>
      <c r="L1117" s="2632"/>
      <c r="M1117" s="2632"/>
      <c r="N1117" s="2591"/>
      <c r="O1117" s="2591"/>
      <c r="P1117" s="2145"/>
    </row>
    <row r="1118" spans="1:16" s="2626" customFormat="1" ht="16.5" customHeight="1" x14ac:dyDescent="0.2">
      <c r="A1118" s="2632" t="s">
        <v>1612</v>
      </c>
      <c r="B1118" s="2632"/>
      <c r="C1118" s="2632"/>
      <c r="D1118" s="2632"/>
      <c r="E1118" s="2632"/>
      <c r="F1118" s="2632"/>
      <c r="G1118" s="1177"/>
      <c r="H1118" s="1177"/>
      <c r="I1118" s="2632"/>
      <c r="J1118" s="539"/>
      <c r="K1118" s="1177"/>
      <c r="L1118" s="2632"/>
      <c r="M1118" s="2632"/>
      <c r="N1118" s="2591"/>
      <c r="O1118" s="2591"/>
      <c r="P1118" s="2145"/>
    </row>
    <row r="1119" spans="1:16" s="2626" customFormat="1" ht="16.5" customHeight="1" x14ac:dyDescent="0.2">
      <c r="A1119" s="2632" t="s">
        <v>1614</v>
      </c>
      <c r="B1119" s="2632"/>
      <c r="C1119" s="2632"/>
      <c r="D1119" s="2632" t="s">
        <v>3801</v>
      </c>
      <c r="E1119" s="2632"/>
      <c r="F1119" s="2632"/>
      <c r="G1119" s="1177"/>
      <c r="H1119" s="1177"/>
      <c r="I1119" s="2632"/>
      <c r="J1119" s="539"/>
      <c r="K1119" s="1177"/>
      <c r="L1119" s="2632"/>
      <c r="M1119" s="2632"/>
      <c r="N1119" s="2591"/>
      <c r="O1119" s="2591"/>
      <c r="P1119" s="2145"/>
    </row>
    <row r="1120" spans="1:16" s="2626" customFormat="1" ht="16.5" customHeight="1" x14ac:dyDescent="0.2">
      <c r="A1120" s="2674" t="s">
        <v>5805</v>
      </c>
      <c r="B1120" s="2674"/>
      <c r="C1120" s="2674"/>
      <c r="D1120" s="2632" t="s">
        <v>1615</v>
      </c>
      <c r="E1120" s="2632"/>
      <c r="F1120" s="2632"/>
      <c r="G1120" s="1177"/>
      <c r="H1120" s="1177"/>
      <c r="I1120" s="2632"/>
      <c r="J1120" s="4137" t="s">
        <v>2863</v>
      </c>
      <c r="K1120" s="4138"/>
      <c r="L1120" s="4138"/>
      <c r="M1120" s="4139"/>
      <c r="N1120" s="2591"/>
      <c r="O1120" s="2591"/>
      <c r="P1120" s="2145"/>
    </row>
    <row r="1121" spans="1:16" s="2626" customFormat="1" ht="16.5" customHeight="1" x14ac:dyDescent="0.2">
      <c r="A1121" s="2674" t="s">
        <v>10455</v>
      </c>
      <c r="B1121" s="2674"/>
      <c r="C1121" s="2674"/>
      <c r="D1121" s="2632"/>
      <c r="E1121" s="2632"/>
      <c r="F1121" s="2632"/>
      <c r="G1121" s="1177"/>
      <c r="H1121" s="1177"/>
      <c r="I1121" s="2632"/>
      <c r="J1121" s="2658" t="s">
        <v>2860</v>
      </c>
      <c r="K1121" s="2627" t="s">
        <v>2861</v>
      </c>
      <c r="L1121" s="2627" t="s">
        <v>2862</v>
      </c>
      <c r="M1121" s="822" t="s">
        <v>135</v>
      </c>
      <c r="N1121" s="2591"/>
      <c r="O1121" s="2591"/>
      <c r="P1121" s="2145"/>
    </row>
    <row r="1122" spans="1:16" s="2626" customFormat="1" ht="16.5" customHeight="1" x14ac:dyDescent="0.2">
      <c r="A1122" s="2632"/>
      <c r="B1122" s="2632"/>
      <c r="C1122" s="2632"/>
      <c r="D1122" s="2632"/>
      <c r="E1122" s="2632"/>
      <c r="F1122" s="2632"/>
      <c r="G1122" s="1177"/>
      <c r="H1122" s="1177"/>
      <c r="I1122" s="2632"/>
      <c r="J1122" s="2658">
        <v>2020</v>
      </c>
      <c r="K1122" s="2627">
        <v>11</v>
      </c>
      <c r="L1122" s="2627">
        <v>19</v>
      </c>
      <c r="M1122" s="2627">
        <v>11</v>
      </c>
      <c r="N1122" s="2591"/>
      <c r="O1122" s="2591"/>
      <c r="P1122" s="2145"/>
    </row>
    <row r="1123" spans="1:16" s="2626" customFormat="1" ht="16.5" customHeight="1" x14ac:dyDescent="0.2">
      <c r="A1123" s="2632"/>
      <c r="B1123" s="2632"/>
      <c r="C1123" s="2632"/>
      <c r="D1123" s="2632"/>
      <c r="E1123" s="2632"/>
      <c r="F1123" s="2632"/>
      <c r="G1123" s="1177"/>
      <c r="H1123" s="1177"/>
      <c r="I1123" s="1177"/>
      <c r="J1123" s="539"/>
      <c r="K1123" s="1177"/>
      <c r="L1123" s="1177"/>
      <c r="M1123" s="2632"/>
      <c r="N1123" s="2591"/>
      <c r="O1123" s="2591"/>
      <c r="P1123" s="2145"/>
    </row>
    <row r="1124" spans="1:16" s="2626" customFormat="1" ht="16.5" customHeight="1" x14ac:dyDescent="0.2">
      <c r="A1124" s="3857" t="s">
        <v>2864</v>
      </c>
      <c r="B1124" s="3857" t="s">
        <v>2865</v>
      </c>
      <c r="C1124" s="3857" t="s">
        <v>1212</v>
      </c>
      <c r="D1124" s="4346" t="s">
        <v>2866</v>
      </c>
      <c r="E1124" s="4507"/>
      <c r="F1124" s="3858" t="s">
        <v>2869</v>
      </c>
      <c r="G1124" s="3858"/>
      <c r="H1124" s="3858"/>
      <c r="I1124" s="3858"/>
      <c r="J1124" s="3857" t="s">
        <v>1211</v>
      </c>
      <c r="K1124" s="3858" t="s">
        <v>2872</v>
      </c>
      <c r="L1124" s="3857" t="s">
        <v>1207</v>
      </c>
      <c r="M1124" s="3858" t="s">
        <v>2873</v>
      </c>
      <c r="N1124" s="2591"/>
      <c r="O1124" s="2591"/>
      <c r="P1124" s="2145"/>
    </row>
    <row r="1125" spans="1:16" s="2626" customFormat="1" ht="16.5" customHeight="1" x14ac:dyDescent="0.2">
      <c r="A1125" s="3857"/>
      <c r="B1125" s="3857"/>
      <c r="C1125" s="3857"/>
      <c r="D1125" s="2623" t="s">
        <v>2867</v>
      </c>
      <c r="E1125" s="2623" t="s">
        <v>2868</v>
      </c>
      <c r="F1125" s="2623" t="s">
        <v>2870</v>
      </c>
      <c r="G1125" s="2623" t="s">
        <v>2871</v>
      </c>
      <c r="H1125" s="2631" t="s">
        <v>4319</v>
      </c>
      <c r="I1125" s="2623" t="s">
        <v>4320</v>
      </c>
      <c r="J1125" s="3857"/>
      <c r="K1125" s="3858"/>
      <c r="L1125" s="3857"/>
      <c r="M1125" s="3858"/>
      <c r="N1125" s="2591"/>
      <c r="O1125" s="2591"/>
      <c r="P1125" s="2145"/>
    </row>
    <row r="1126" spans="1:16" s="2626" customFormat="1" ht="16.5" customHeight="1" x14ac:dyDescent="0.2">
      <c r="A1126" s="1181">
        <v>143</v>
      </c>
      <c r="B1126" s="57" t="s">
        <v>2377</v>
      </c>
      <c r="C1126" s="1257" t="s">
        <v>10578</v>
      </c>
      <c r="D1126" s="938">
        <v>42733</v>
      </c>
      <c r="E1126" s="938">
        <v>42733</v>
      </c>
      <c r="F1126" s="4198">
        <v>604</v>
      </c>
      <c r="G1126" s="2627">
        <v>4</v>
      </c>
      <c r="H1126" s="2627" t="s">
        <v>10579</v>
      </c>
      <c r="I1126" s="1181"/>
      <c r="J1126" s="2658" t="s">
        <v>10580</v>
      </c>
      <c r="K1126" s="2627" t="s">
        <v>1223</v>
      </c>
      <c r="L1126" s="2627" t="s">
        <v>313</v>
      </c>
      <c r="M1126" s="1181" t="s">
        <v>10581</v>
      </c>
      <c r="N1126" s="2591"/>
      <c r="O1126" s="2591"/>
      <c r="P1126" s="2145"/>
    </row>
    <row r="1127" spans="1:16" s="2626" customFormat="1" ht="16.5" customHeight="1" x14ac:dyDescent="0.2">
      <c r="A1127" s="1181">
        <v>144</v>
      </c>
      <c r="B1127" s="57"/>
      <c r="C1127" s="1257" t="s">
        <v>10582</v>
      </c>
      <c r="D1127" s="938">
        <v>42734</v>
      </c>
      <c r="E1127" s="938">
        <v>42735</v>
      </c>
      <c r="F1127" s="4199"/>
      <c r="G1127" s="2627">
        <v>5</v>
      </c>
      <c r="H1127" s="2627" t="s">
        <v>10583</v>
      </c>
      <c r="I1127" s="1181"/>
      <c r="J1127" s="2658" t="s">
        <v>10584</v>
      </c>
      <c r="K1127" s="2627" t="s">
        <v>1223</v>
      </c>
      <c r="L1127" s="2627" t="s">
        <v>313</v>
      </c>
      <c r="M1127" s="1258" t="s">
        <v>10585</v>
      </c>
      <c r="N1127" s="2591"/>
      <c r="O1127" s="2591"/>
      <c r="P1127" s="2145"/>
    </row>
    <row r="1128" spans="1:16" s="2626" customFormat="1" ht="23.25" customHeight="1" x14ac:dyDescent="0.2">
      <c r="A1128" s="1181">
        <v>145</v>
      </c>
      <c r="B1128" s="57"/>
      <c r="C1128" s="1257" t="s">
        <v>10586</v>
      </c>
      <c r="D1128" s="938">
        <v>42735</v>
      </c>
      <c r="E1128" s="938">
        <v>42735</v>
      </c>
      <c r="F1128" s="4199"/>
      <c r="G1128" s="2627">
        <v>6</v>
      </c>
      <c r="H1128" s="2627" t="s">
        <v>10587</v>
      </c>
      <c r="I1128" s="1181"/>
      <c r="J1128" s="2658" t="s">
        <v>10588</v>
      </c>
      <c r="K1128" s="2627" t="s">
        <v>1223</v>
      </c>
      <c r="L1128" s="2627" t="s">
        <v>313</v>
      </c>
      <c r="M1128" s="1258" t="s">
        <v>10589</v>
      </c>
      <c r="N1128" s="2591"/>
      <c r="O1128" s="2591"/>
      <c r="P1128" s="2145"/>
    </row>
    <row r="1129" spans="1:16" s="2626" customFormat="1" ht="16.5" customHeight="1" x14ac:dyDescent="0.2">
      <c r="A1129" s="1181">
        <v>146</v>
      </c>
      <c r="B1129" s="57"/>
      <c r="C1129" s="1257" t="s">
        <v>10590</v>
      </c>
      <c r="D1129" s="938">
        <v>42735</v>
      </c>
      <c r="E1129" s="938">
        <v>42735</v>
      </c>
      <c r="F1129" s="4200"/>
      <c r="G1129" s="2627">
        <v>7</v>
      </c>
      <c r="H1129" s="2627" t="s">
        <v>10591</v>
      </c>
      <c r="I1129" s="1181"/>
      <c r="J1129" s="2658" t="s">
        <v>10592</v>
      </c>
      <c r="K1129" s="2627" t="s">
        <v>1223</v>
      </c>
      <c r="L1129" s="2627" t="s">
        <v>313</v>
      </c>
      <c r="M1129" s="1181"/>
      <c r="N1129" s="2591"/>
      <c r="O1129" s="2591"/>
      <c r="P1129" s="2145"/>
    </row>
    <row r="1130" spans="1:16" s="2626" customFormat="1" ht="16.5" customHeight="1" x14ac:dyDescent="0.2">
      <c r="A1130" s="1181">
        <v>147</v>
      </c>
      <c r="B1130" s="57"/>
      <c r="C1130" s="522" t="s">
        <v>10593</v>
      </c>
      <c r="D1130" s="938">
        <v>42733</v>
      </c>
      <c r="E1130" s="938">
        <v>42733</v>
      </c>
      <c r="F1130" s="4198">
        <v>605</v>
      </c>
      <c r="G1130" s="2627">
        <v>1</v>
      </c>
      <c r="H1130" s="2627" t="s">
        <v>10594</v>
      </c>
      <c r="I1130" s="1181"/>
      <c r="J1130" s="2658" t="s">
        <v>10595</v>
      </c>
      <c r="K1130" s="2627" t="s">
        <v>1223</v>
      </c>
      <c r="L1130" s="2627" t="s">
        <v>313</v>
      </c>
      <c r="M1130" s="1258"/>
      <c r="N1130" s="2591"/>
      <c r="O1130" s="2591"/>
      <c r="P1130" s="2145"/>
    </row>
    <row r="1131" spans="1:16" s="2626" customFormat="1" ht="16.5" customHeight="1" x14ac:dyDescent="0.2">
      <c r="A1131" s="1181">
        <v>148</v>
      </c>
      <c r="B1131" s="57"/>
      <c r="C1131" s="522" t="s">
        <v>10596</v>
      </c>
      <c r="D1131" s="938">
        <v>42735</v>
      </c>
      <c r="E1131" s="938">
        <v>42735</v>
      </c>
      <c r="F1131" s="4199"/>
      <c r="G1131" s="2627">
        <v>2</v>
      </c>
      <c r="H1131" s="2627" t="s">
        <v>10597</v>
      </c>
      <c r="I1131" s="1181"/>
      <c r="J1131" s="2658" t="s">
        <v>10598</v>
      </c>
      <c r="K1131" s="2627" t="s">
        <v>1223</v>
      </c>
      <c r="L1131" s="2627" t="s">
        <v>313</v>
      </c>
      <c r="M1131" s="1258"/>
      <c r="N1131" s="2591"/>
      <c r="O1131" s="2591"/>
      <c r="P1131" s="2145"/>
    </row>
    <row r="1132" spans="1:16" s="2626" customFormat="1" ht="16.5" customHeight="1" x14ac:dyDescent="0.2">
      <c r="A1132" s="1181">
        <v>149</v>
      </c>
      <c r="B1132" s="57"/>
      <c r="C1132" s="522" t="s">
        <v>10599</v>
      </c>
      <c r="D1132" s="938">
        <v>42735</v>
      </c>
      <c r="E1132" s="938">
        <v>42735</v>
      </c>
      <c r="F1132" s="4199"/>
      <c r="G1132" s="2627">
        <v>3</v>
      </c>
      <c r="H1132" s="2627" t="s">
        <v>10600</v>
      </c>
      <c r="I1132" s="1181"/>
      <c r="J1132" s="2658" t="s">
        <v>10601</v>
      </c>
      <c r="K1132" s="2627" t="s">
        <v>1223</v>
      </c>
      <c r="L1132" s="2627" t="s">
        <v>313</v>
      </c>
      <c r="M1132" s="1181"/>
      <c r="N1132" s="2591"/>
      <c r="O1132" s="2591"/>
      <c r="P1132" s="2145"/>
    </row>
    <row r="1133" spans="1:16" s="2626" customFormat="1" ht="16.5" customHeight="1" x14ac:dyDescent="0.2">
      <c r="A1133" s="1181">
        <v>150</v>
      </c>
      <c r="B1133" s="57"/>
      <c r="C1133" s="522" t="s">
        <v>10602</v>
      </c>
      <c r="D1133" s="938">
        <v>42735</v>
      </c>
      <c r="E1133" s="938">
        <v>42735</v>
      </c>
      <c r="F1133" s="4199"/>
      <c r="G1133" s="2627">
        <v>4</v>
      </c>
      <c r="H1133" s="2627" t="s">
        <v>10603</v>
      </c>
      <c r="I1133" s="1181"/>
      <c r="J1133" s="2658" t="s">
        <v>10604</v>
      </c>
      <c r="K1133" s="2627" t="s">
        <v>1223</v>
      </c>
      <c r="L1133" s="2627" t="s">
        <v>313</v>
      </c>
      <c r="M1133" s="1258"/>
      <c r="N1133" s="2591"/>
      <c r="O1133" s="2591"/>
      <c r="P1133" s="2145"/>
    </row>
    <row r="1134" spans="1:16" s="2626" customFormat="1" ht="23.25" customHeight="1" x14ac:dyDescent="0.2">
      <c r="A1134" s="1181">
        <v>151</v>
      </c>
      <c r="B1134" s="57"/>
      <c r="C1134" s="599" t="s">
        <v>10605</v>
      </c>
      <c r="D1134" s="938">
        <v>42735</v>
      </c>
      <c r="E1134" s="938">
        <v>42735</v>
      </c>
      <c r="F1134" s="4199"/>
      <c r="G1134" s="2627">
        <v>5</v>
      </c>
      <c r="H1134" s="2627" t="s">
        <v>10606</v>
      </c>
      <c r="I1134" s="1181"/>
      <c r="J1134" s="2658" t="s">
        <v>10607</v>
      </c>
      <c r="K1134" s="2627" t="s">
        <v>1223</v>
      </c>
      <c r="L1134" s="2627" t="s">
        <v>313</v>
      </c>
      <c r="M1134" s="1181"/>
      <c r="N1134" s="2591"/>
      <c r="O1134" s="2591"/>
      <c r="P1134" s="2145"/>
    </row>
    <row r="1135" spans="1:16" s="2626" customFormat="1" ht="16.5" customHeight="1" x14ac:dyDescent="0.2">
      <c r="A1135" s="1181">
        <v>152</v>
      </c>
      <c r="B1135" s="57"/>
      <c r="C1135" s="522" t="s">
        <v>10599</v>
      </c>
      <c r="D1135" s="938">
        <v>42735</v>
      </c>
      <c r="E1135" s="938">
        <v>42735</v>
      </c>
      <c r="F1135" s="4199"/>
      <c r="G1135" s="2627">
        <v>6</v>
      </c>
      <c r="H1135" s="2627" t="s">
        <v>10608</v>
      </c>
      <c r="I1135" s="1181"/>
      <c r="J1135" s="2658" t="s">
        <v>10609</v>
      </c>
      <c r="K1135" s="2627" t="s">
        <v>1223</v>
      </c>
      <c r="L1135" s="2627" t="s">
        <v>313</v>
      </c>
      <c r="M1135" s="1258"/>
      <c r="N1135" s="2591"/>
      <c r="O1135" s="2591"/>
      <c r="P1135" s="2145"/>
    </row>
    <row r="1136" spans="1:16" s="2626" customFormat="1" ht="16.5" customHeight="1" x14ac:dyDescent="0.2">
      <c r="A1136" s="1181">
        <v>153</v>
      </c>
      <c r="B1136" s="57"/>
      <c r="C1136" s="522" t="s">
        <v>10599</v>
      </c>
      <c r="D1136" s="938">
        <v>42735</v>
      </c>
      <c r="E1136" s="938">
        <v>42735</v>
      </c>
      <c r="F1136" s="4200"/>
      <c r="G1136" s="2627">
        <v>7</v>
      </c>
      <c r="H1136" s="2627" t="s">
        <v>10610</v>
      </c>
      <c r="I1136" s="1181"/>
      <c r="J1136" s="2658" t="s">
        <v>10611</v>
      </c>
      <c r="K1136" s="2627" t="s">
        <v>1223</v>
      </c>
      <c r="L1136" s="2627" t="s">
        <v>313</v>
      </c>
      <c r="M1136" s="1181"/>
      <c r="N1136" s="2591"/>
      <c r="O1136" s="2591"/>
      <c r="P1136" s="2145"/>
    </row>
    <row r="1137" spans="1:16" s="2626" customFormat="1" ht="16.5" customHeight="1" x14ac:dyDescent="0.2">
      <c r="A1137" s="1181">
        <v>154</v>
      </c>
      <c r="B1137" s="57"/>
      <c r="C1137" s="522" t="s">
        <v>10599</v>
      </c>
      <c r="D1137" s="938">
        <v>42735</v>
      </c>
      <c r="E1137" s="938">
        <v>42735</v>
      </c>
      <c r="F1137" s="4198">
        <v>606</v>
      </c>
      <c r="G1137" s="2627">
        <v>1</v>
      </c>
      <c r="H1137" s="2627" t="s">
        <v>10612</v>
      </c>
      <c r="I1137" s="1181"/>
      <c r="J1137" s="2658" t="s">
        <v>10613</v>
      </c>
      <c r="K1137" s="2627" t="s">
        <v>1223</v>
      </c>
      <c r="L1137" s="2627" t="s">
        <v>313</v>
      </c>
      <c r="M1137" s="1181" t="s">
        <v>10614</v>
      </c>
      <c r="N1137" s="2591"/>
      <c r="O1137" s="2591"/>
      <c r="P1137" s="2145"/>
    </row>
    <row r="1138" spans="1:16" s="2626" customFormat="1" ht="16.5" customHeight="1" x14ac:dyDescent="0.2">
      <c r="A1138" s="1181">
        <v>155</v>
      </c>
      <c r="B1138" s="57"/>
      <c r="C1138" s="522" t="s">
        <v>10599</v>
      </c>
      <c r="D1138" s="938">
        <v>42735</v>
      </c>
      <c r="E1138" s="938">
        <v>42735</v>
      </c>
      <c r="F1138" s="4199"/>
      <c r="G1138" s="2627">
        <v>2</v>
      </c>
      <c r="H1138" s="2627" t="s">
        <v>10615</v>
      </c>
      <c r="I1138" s="1181"/>
      <c r="J1138" s="2658" t="s">
        <v>10616</v>
      </c>
      <c r="K1138" s="2627" t="s">
        <v>1223</v>
      </c>
      <c r="L1138" s="2627" t="s">
        <v>313</v>
      </c>
      <c r="M1138" s="1258"/>
      <c r="N1138" s="2591"/>
      <c r="O1138" s="2591"/>
      <c r="P1138" s="2145"/>
    </row>
    <row r="1139" spans="1:16" s="2626" customFormat="1" ht="16.5" customHeight="1" x14ac:dyDescent="0.2">
      <c r="A1139" s="1181">
        <v>156</v>
      </c>
      <c r="B1139" s="57"/>
      <c r="C1139" s="522" t="s">
        <v>10599</v>
      </c>
      <c r="D1139" s="938">
        <v>42735</v>
      </c>
      <c r="E1139" s="938">
        <v>42735</v>
      </c>
      <c r="F1139" s="4199"/>
      <c r="G1139" s="2627">
        <v>3</v>
      </c>
      <c r="H1139" s="2627" t="s">
        <v>10617</v>
      </c>
      <c r="I1139" s="1181" t="s">
        <v>1213</v>
      </c>
      <c r="J1139" s="2658" t="s">
        <v>10618</v>
      </c>
      <c r="K1139" s="2627" t="s">
        <v>1223</v>
      </c>
      <c r="L1139" s="2627" t="s">
        <v>313</v>
      </c>
      <c r="M1139" s="1258"/>
      <c r="N1139" s="2591"/>
      <c r="O1139" s="2591"/>
      <c r="P1139" s="2145"/>
    </row>
    <row r="1140" spans="1:16" s="2626" customFormat="1" ht="16.5" customHeight="1" x14ac:dyDescent="0.2">
      <c r="A1140" s="1181">
        <v>157</v>
      </c>
      <c r="B1140" s="57"/>
      <c r="C1140" s="1257" t="s">
        <v>10619</v>
      </c>
      <c r="D1140" s="938">
        <v>42735</v>
      </c>
      <c r="E1140" s="938">
        <v>42735</v>
      </c>
      <c r="F1140" s="4199"/>
      <c r="G1140" s="2627">
        <v>4</v>
      </c>
      <c r="H1140" s="2627" t="s">
        <v>10620</v>
      </c>
      <c r="I1140" s="1181"/>
      <c r="J1140" s="2658" t="s">
        <v>10621</v>
      </c>
      <c r="K1140" s="2627" t="s">
        <v>1223</v>
      </c>
      <c r="L1140" s="2627" t="s">
        <v>313</v>
      </c>
      <c r="M1140" s="1258"/>
      <c r="N1140" s="2591"/>
      <c r="O1140" s="2591"/>
      <c r="P1140" s="2145"/>
    </row>
    <row r="1141" spans="1:16" s="2626" customFormat="1" ht="16.5" customHeight="1" x14ac:dyDescent="0.2">
      <c r="A1141" s="1181">
        <v>158</v>
      </c>
      <c r="B1141" s="57"/>
      <c r="C1141" s="1257" t="s">
        <v>10619</v>
      </c>
      <c r="D1141" s="938">
        <v>42735</v>
      </c>
      <c r="E1141" s="938">
        <v>42735</v>
      </c>
      <c r="F1141" s="4199"/>
      <c r="G1141" s="2627">
        <v>5</v>
      </c>
      <c r="H1141" s="2627" t="s">
        <v>10622</v>
      </c>
      <c r="I1141" s="1181"/>
      <c r="J1141" s="2658" t="s">
        <v>10623</v>
      </c>
      <c r="K1141" s="2627" t="s">
        <v>1223</v>
      </c>
      <c r="L1141" s="2627" t="s">
        <v>313</v>
      </c>
      <c r="M1141" s="1258"/>
      <c r="N1141" s="2591"/>
      <c r="O1141" s="2591"/>
      <c r="P1141" s="2145"/>
    </row>
    <row r="1142" spans="1:16" s="2626" customFormat="1" ht="16.5" customHeight="1" x14ac:dyDescent="0.2">
      <c r="A1142" s="1181">
        <v>159</v>
      </c>
      <c r="B1142" s="57"/>
      <c r="C1142" s="1257" t="s">
        <v>10619</v>
      </c>
      <c r="D1142" s="938">
        <v>42735</v>
      </c>
      <c r="E1142" s="938">
        <v>42735</v>
      </c>
      <c r="F1142" s="4200"/>
      <c r="G1142" s="2627">
        <v>6</v>
      </c>
      <c r="H1142" s="2627" t="s">
        <v>10624</v>
      </c>
      <c r="I1142" s="1181"/>
      <c r="J1142" s="2658" t="s">
        <v>10625</v>
      </c>
      <c r="K1142" s="2627" t="s">
        <v>1223</v>
      </c>
      <c r="L1142" s="2627" t="s">
        <v>313</v>
      </c>
      <c r="M1142" s="1258"/>
      <c r="N1142" s="2591"/>
      <c r="O1142" s="2591"/>
      <c r="P1142" s="2145"/>
    </row>
    <row r="1143" spans="1:16" s="2626" customFormat="1" ht="16.5" customHeight="1" x14ac:dyDescent="0.2">
      <c r="A1143" s="2591"/>
      <c r="B1143" s="2353"/>
      <c r="C1143" s="2592"/>
      <c r="D1143" s="2612"/>
      <c r="E1143" s="2612"/>
      <c r="F1143" s="2349"/>
      <c r="G1143" s="2356"/>
      <c r="H1143" s="2591"/>
      <c r="I1143" s="2671"/>
      <c r="J1143" s="2349"/>
      <c r="K1143" s="2591"/>
      <c r="L1143" s="2356"/>
      <c r="M1143" s="2672"/>
      <c r="N1143" s="2591"/>
      <c r="O1143" s="2591"/>
      <c r="P1143" s="2145"/>
    </row>
    <row r="1144" spans="1:16" s="2626" customFormat="1" ht="16.5" customHeight="1" x14ac:dyDescent="0.2">
      <c r="A1144" s="4455"/>
      <c r="B1144" s="4455"/>
      <c r="C1144" s="3857" t="s">
        <v>2859</v>
      </c>
      <c r="D1144" s="3857"/>
      <c r="E1144" s="3857"/>
      <c r="F1144" s="3857"/>
      <c r="G1144" s="3857"/>
      <c r="H1144" s="3857"/>
      <c r="I1144" s="3857"/>
      <c r="J1144" s="3857"/>
      <c r="K1144" s="3857"/>
      <c r="L1144" s="4453" t="s">
        <v>2858</v>
      </c>
      <c r="M1144" s="4453"/>
      <c r="N1144" s="2591"/>
      <c r="O1144" s="2591"/>
      <c r="P1144" s="2145"/>
    </row>
    <row r="1145" spans="1:16" s="2626" customFormat="1" ht="16.5" customHeight="1" x14ac:dyDescent="0.2">
      <c r="A1145" s="4455"/>
      <c r="B1145" s="4455"/>
      <c r="C1145" s="3857"/>
      <c r="D1145" s="3857"/>
      <c r="E1145" s="3857"/>
      <c r="F1145" s="3857"/>
      <c r="G1145" s="3857"/>
      <c r="H1145" s="3857"/>
      <c r="I1145" s="3857"/>
      <c r="J1145" s="3857"/>
      <c r="K1145" s="3857"/>
      <c r="L1145" s="4453"/>
      <c r="M1145" s="4453"/>
      <c r="N1145" s="2591"/>
      <c r="O1145" s="2591"/>
      <c r="P1145" s="2145"/>
    </row>
    <row r="1146" spans="1:16" s="2626" customFormat="1" ht="16.5" customHeight="1" x14ac:dyDescent="0.2">
      <c r="A1146" s="4455"/>
      <c r="B1146" s="4455"/>
      <c r="C1146" s="3857"/>
      <c r="D1146" s="3857"/>
      <c r="E1146" s="3857"/>
      <c r="F1146" s="3857"/>
      <c r="G1146" s="3857"/>
      <c r="H1146" s="3857"/>
      <c r="I1146" s="3857"/>
      <c r="J1146" s="3857"/>
      <c r="K1146" s="3857"/>
      <c r="L1146" s="4453"/>
      <c r="M1146" s="4453"/>
      <c r="N1146" s="2591"/>
      <c r="O1146" s="2591"/>
      <c r="P1146" s="2145"/>
    </row>
    <row r="1147" spans="1:16" s="2626" customFormat="1" ht="16.5" customHeight="1" x14ac:dyDescent="0.2">
      <c r="A1147" s="4455"/>
      <c r="B1147" s="4455"/>
      <c r="C1147" s="3858" t="s">
        <v>1209</v>
      </c>
      <c r="D1147" s="3858"/>
      <c r="E1147" s="3858"/>
      <c r="F1147" s="3858"/>
      <c r="G1147" s="3858"/>
      <c r="H1147" s="3858"/>
      <c r="I1147" s="3858"/>
      <c r="J1147" s="3858"/>
      <c r="K1147" s="3858"/>
      <c r="L1147" s="4453" t="s">
        <v>1208</v>
      </c>
      <c r="M1147" s="4453"/>
      <c r="N1147" s="2591"/>
      <c r="O1147" s="2591"/>
      <c r="P1147" s="2145"/>
    </row>
    <row r="1148" spans="1:16" s="2626" customFormat="1" ht="16.5" customHeight="1" x14ac:dyDescent="0.2">
      <c r="A1148" s="4455"/>
      <c r="B1148" s="4455"/>
      <c r="C1148" s="3858"/>
      <c r="D1148" s="3858"/>
      <c r="E1148" s="3858"/>
      <c r="F1148" s="3858"/>
      <c r="G1148" s="3858"/>
      <c r="H1148" s="3858"/>
      <c r="I1148" s="3858"/>
      <c r="J1148" s="3858"/>
      <c r="K1148" s="3858"/>
      <c r="L1148" s="4453"/>
      <c r="M1148" s="4453"/>
      <c r="N1148" s="2591"/>
      <c r="O1148" s="2591"/>
      <c r="P1148" s="2145"/>
    </row>
    <row r="1149" spans="1:16" s="2626" customFormat="1" ht="16.5" customHeight="1" x14ac:dyDescent="0.2">
      <c r="A1149" s="4455"/>
      <c r="B1149" s="4455"/>
      <c r="C1149" s="3858"/>
      <c r="D1149" s="3858"/>
      <c r="E1149" s="3858"/>
      <c r="F1149" s="3858"/>
      <c r="G1149" s="3858"/>
      <c r="H1149" s="3858"/>
      <c r="I1149" s="3858"/>
      <c r="J1149" s="3858"/>
      <c r="K1149" s="3858"/>
      <c r="L1149" s="4453"/>
      <c r="M1149" s="4453"/>
      <c r="N1149" s="2591"/>
      <c r="O1149" s="2591"/>
      <c r="P1149" s="2145"/>
    </row>
    <row r="1150" spans="1:16" s="2626" customFormat="1" ht="16.5" customHeight="1" x14ac:dyDescent="0.2">
      <c r="A1150" s="2632"/>
      <c r="B1150" s="2632"/>
      <c r="C1150" s="2632"/>
      <c r="D1150" s="2632"/>
      <c r="E1150" s="2632"/>
      <c r="F1150" s="2632"/>
      <c r="G1150" s="1177"/>
      <c r="H1150" s="1177"/>
      <c r="I1150" s="2632"/>
      <c r="J1150" s="539"/>
      <c r="K1150" s="1177"/>
      <c r="L1150" s="2632"/>
      <c r="M1150" s="2632"/>
      <c r="N1150" s="2591"/>
      <c r="O1150" s="2591"/>
      <c r="P1150" s="2145"/>
    </row>
    <row r="1151" spans="1:16" s="2626" customFormat="1" ht="16.5" customHeight="1" x14ac:dyDescent="0.2">
      <c r="A1151" s="2632" t="s">
        <v>1612</v>
      </c>
      <c r="B1151" s="2632"/>
      <c r="C1151" s="2632"/>
      <c r="D1151" s="2632"/>
      <c r="E1151" s="2632"/>
      <c r="F1151" s="2632"/>
      <c r="G1151" s="1177"/>
      <c r="H1151" s="1177"/>
      <c r="I1151" s="2632"/>
      <c r="J1151" s="539"/>
      <c r="K1151" s="1177"/>
      <c r="L1151" s="2632"/>
      <c r="M1151" s="2632"/>
      <c r="N1151" s="2591"/>
      <c r="O1151" s="2591"/>
      <c r="P1151" s="2145"/>
    </row>
    <row r="1152" spans="1:16" s="2626" customFormat="1" ht="16.5" customHeight="1" x14ac:dyDescent="0.2">
      <c r="A1152" s="2632" t="s">
        <v>1614</v>
      </c>
      <c r="B1152" s="2632"/>
      <c r="C1152" s="2632"/>
      <c r="D1152" s="2632" t="s">
        <v>3801</v>
      </c>
      <c r="E1152" s="2632"/>
      <c r="F1152" s="2632"/>
      <c r="G1152" s="1177"/>
      <c r="H1152" s="1177"/>
      <c r="I1152" s="2632"/>
      <c r="J1152" s="539"/>
      <c r="K1152" s="1177"/>
      <c r="L1152" s="2632"/>
      <c r="M1152" s="2632"/>
      <c r="N1152" s="2591"/>
      <c r="O1152" s="2591"/>
      <c r="P1152" s="2145"/>
    </row>
    <row r="1153" spans="1:16" s="2626" customFormat="1" ht="16.5" customHeight="1" x14ac:dyDescent="0.2">
      <c r="A1153" s="2674" t="s">
        <v>5805</v>
      </c>
      <c r="B1153" s="2674"/>
      <c r="C1153" s="2674"/>
      <c r="D1153" s="2632" t="s">
        <v>1615</v>
      </c>
      <c r="E1153" s="2632"/>
      <c r="F1153" s="2632"/>
      <c r="G1153" s="1177"/>
      <c r="H1153" s="1177"/>
      <c r="I1153" s="2632"/>
      <c r="J1153" s="4137" t="s">
        <v>2863</v>
      </c>
      <c r="K1153" s="4138"/>
      <c r="L1153" s="4138"/>
      <c r="M1153" s="4139"/>
      <c r="N1153" s="2591"/>
      <c r="O1153" s="2591"/>
      <c r="P1153" s="2145"/>
    </row>
    <row r="1154" spans="1:16" s="2626" customFormat="1" ht="16.5" customHeight="1" x14ac:dyDescent="0.2">
      <c r="A1154" s="2674" t="s">
        <v>10455</v>
      </c>
      <c r="B1154" s="2674"/>
      <c r="C1154" s="2674"/>
      <c r="D1154" s="2632"/>
      <c r="E1154" s="2632"/>
      <c r="F1154" s="2632"/>
      <c r="G1154" s="1177"/>
      <c r="H1154" s="1177"/>
      <c r="I1154" s="2632"/>
      <c r="J1154" s="2658" t="s">
        <v>2860</v>
      </c>
      <c r="K1154" s="2627" t="s">
        <v>2861</v>
      </c>
      <c r="L1154" s="2627" t="s">
        <v>2862</v>
      </c>
      <c r="M1154" s="822" t="s">
        <v>135</v>
      </c>
      <c r="N1154" s="2591"/>
      <c r="O1154" s="2591"/>
      <c r="P1154" s="2145"/>
    </row>
    <row r="1155" spans="1:16" s="2626" customFormat="1" ht="16.5" customHeight="1" x14ac:dyDescent="0.2">
      <c r="A1155" s="2632"/>
      <c r="B1155" s="2632"/>
      <c r="C1155" s="2632"/>
      <c r="D1155" s="2632"/>
      <c r="E1155" s="2632"/>
      <c r="F1155" s="2632"/>
      <c r="G1155" s="1177"/>
      <c r="H1155" s="1177"/>
      <c r="I1155" s="2632"/>
      <c r="J1155" s="2658">
        <v>2020</v>
      </c>
      <c r="K1155" s="2627">
        <v>11</v>
      </c>
      <c r="L1155" s="2627">
        <v>19</v>
      </c>
      <c r="M1155" s="2627">
        <v>11</v>
      </c>
      <c r="N1155" s="2591"/>
      <c r="O1155" s="2591"/>
      <c r="P1155" s="2145"/>
    </row>
    <row r="1156" spans="1:16" s="2626" customFormat="1" ht="16.5" customHeight="1" x14ac:dyDescent="0.2">
      <c r="A1156" s="2632"/>
      <c r="B1156" s="2632"/>
      <c r="C1156" s="2632"/>
      <c r="D1156" s="2632"/>
      <c r="E1156" s="2632"/>
      <c r="F1156" s="2632"/>
      <c r="G1156" s="1177"/>
      <c r="H1156" s="1177"/>
      <c r="I1156" s="1177"/>
      <c r="J1156" s="539"/>
      <c r="K1156" s="1177"/>
      <c r="L1156" s="1177"/>
      <c r="M1156" s="2632"/>
      <c r="N1156" s="2591"/>
      <c r="O1156" s="2591"/>
      <c r="P1156" s="2145"/>
    </row>
    <row r="1157" spans="1:16" s="2626" customFormat="1" ht="16.5" customHeight="1" x14ac:dyDescent="0.2">
      <c r="A1157" s="3857" t="s">
        <v>2864</v>
      </c>
      <c r="B1157" s="3857" t="s">
        <v>2865</v>
      </c>
      <c r="C1157" s="3857" t="s">
        <v>1212</v>
      </c>
      <c r="D1157" s="4346" t="s">
        <v>2866</v>
      </c>
      <c r="E1157" s="4507"/>
      <c r="F1157" s="3858" t="s">
        <v>2869</v>
      </c>
      <c r="G1157" s="3858"/>
      <c r="H1157" s="3858"/>
      <c r="I1157" s="3858"/>
      <c r="J1157" s="3857" t="s">
        <v>1211</v>
      </c>
      <c r="K1157" s="3858" t="s">
        <v>2872</v>
      </c>
      <c r="L1157" s="3857" t="s">
        <v>1207</v>
      </c>
      <c r="M1157" s="3858" t="s">
        <v>2873</v>
      </c>
      <c r="N1157" s="2591"/>
      <c r="O1157" s="2591"/>
      <c r="P1157" s="2145"/>
    </row>
    <row r="1158" spans="1:16" s="2626" customFormat="1" ht="16.5" customHeight="1" x14ac:dyDescent="0.2">
      <c r="A1158" s="3857"/>
      <c r="B1158" s="3857"/>
      <c r="C1158" s="3857"/>
      <c r="D1158" s="2623" t="s">
        <v>2867</v>
      </c>
      <c r="E1158" s="2623" t="s">
        <v>2868</v>
      </c>
      <c r="F1158" s="2623" t="s">
        <v>2870</v>
      </c>
      <c r="G1158" s="2623" t="s">
        <v>2871</v>
      </c>
      <c r="H1158" s="2631" t="s">
        <v>4319</v>
      </c>
      <c r="I1158" s="2623" t="s">
        <v>4320</v>
      </c>
      <c r="J1158" s="3857"/>
      <c r="K1158" s="3858"/>
      <c r="L1158" s="3857"/>
      <c r="M1158" s="3858"/>
      <c r="N1158" s="2591"/>
      <c r="O1158" s="2591"/>
      <c r="P1158" s="2145"/>
    </row>
    <row r="1159" spans="1:16" s="2626" customFormat="1" ht="16.5" customHeight="1" x14ac:dyDescent="0.2">
      <c r="A1159" s="1181">
        <v>160</v>
      </c>
      <c r="B1159" s="57" t="s">
        <v>2377</v>
      </c>
      <c r="C1159" s="1257" t="s">
        <v>10619</v>
      </c>
      <c r="D1159" s="938">
        <v>42735</v>
      </c>
      <c r="E1159" s="938">
        <v>42735</v>
      </c>
      <c r="F1159" s="4198">
        <v>606</v>
      </c>
      <c r="G1159" s="2627">
        <v>7</v>
      </c>
      <c r="H1159" s="2627" t="s">
        <v>10626</v>
      </c>
      <c r="I1159" s="1181"/>
      <c r="J1159" s="2658" t="s">
        <v>10627</v>
      </c>
      <c r="K1159" s="2627" t="s">
        <v>1223</v>
      </c>
      <c r="L1159" s="2627" t="s">
        <v>313</v>
      </c>
      <c r="M1159" s="1258"/>
      <c r="N1159" s="2591"/>
      <c r="O1159" s="2591"/>
      <c r="P1159" s="2145"/>
    </row>
    <row r="1160" spans="1:16" s="2626" customFormat="1" ht="16.5" customHeight="1" x14ac:dyDescent="0.2">
      <c r="A1160" s="1181">
        <v>161</v>
      </c>
      <c r="B1160" s="57"/>
      <c r="C1160" s="1257" t="s">
        <v>10619</v>
      </c>
      <c r="D1160" s="938">
        <v>42735</v>
      </c>
      <c r="E1160" s="938">
        <v>42735</v>
      </c>
      <c r="F1160" s="4200"/>
      <c r="G1160" s="2627">
        <v>8</v>
      </c>
      <c r="H1160" s="2627" t="s">
        <v>10628</v>
      </c>
      <c r="I1160" s="1181"/>
      <c r="J1160" s="2658" t="s">
        <v>10629</v>
      </c>
      <c r="K1160" s="2627" t="s">
        <v>1223</v>
      </c>
      <c r="L1160" s="2627" t="s">
        <v>313</v>
      </c>
      <c r="M1160" s="1258"/>
      <c r="N1160" s="2591"/>
      <c r="O1160" s="2591"/>
      <c r="P1160" s="2145"/>
    </row>
    <row r="1161" spans="1:16" s="2626" customFormat="1" ht="16.5" customHeight="1" x14ac:dyDescent="0.2">
      <c r="A1161" s="1181">
        <v>162</v>
      </c>
      <c r="B1161" s="1181"/>
      <c r="C1161" s="1257" t="s">
        <v>10619</v>
      </c>
      <c r="D1161" s="938">
        <v>42735</v>
      </c>
      <c r="E1161" s="938">
        <v>42735</v>
      </c>
      <c r="F1161" s="4198">
        <v>607</v>
      </c>
      <c r="G1161" s="2627">
        <v>1</v>
      </c>
      <c r="H1161" s="2627" t="s">
        <v>10630</v>
      </c>
      <c r="I1161" s="1181"/>
      <c r="J1161" s="2658" t="s">
        <v>10631</v>
      </c>
      <c r="K1161" s="2627" t="s">
        <v>1223</v>
      </c>
      <c r="L1161" s="2627" t="s">
        <v>313</v>
      </c>
      <c r="M1161" s="1181"/>
      <c r="N1161" s="2591"/>
      <c r="O1161" s="2591"/>
      <c r="P1161" s="2145"/>
    </row>
    <row r="1162" spans="1:16" s="2626" customFormat="1" ht="16.5" customHeight="1" x14ac:dyDescent="0.2">
      <c r="A1162" s="1181">
        <v>163</v>
      </c>
      <c r="B1162" s="1181"/>
      <c r="C1162" s="1257" t="s">
        <v>10619</v>
      </c>
      <c r="D1162" s="938">
        <v>42735</v>
      </c>
      <c r="E1162" s="938">
        <v>42735</v>
      </c>
      <c r="F1162" s="4199"/>
      <c r="G1162" s="2627">
        <v>2</v>
      </c>
      <c r="H1162" s="2627" t="s">
        <v>10632</v>
      </c>
      <c r="I1162" s="1181"/>
      <c r="J1162" s="2658" t="s">
        <v>10633</v>
      </c>
      <c r="K1162" s="2627" t="s">
        <v>1223</v>
      </c>
      <c r="L1162" s="2627" t="s">
        <v>313</v>
      </c>
      <c r="M1162" s="1181"/>
      <c r="N1162" s="2591"/>
      <c r="O1162" s="2591"/>
      <c r="P1162" s="2145"/>
    </row>
    <row r="1163" spans="1:16" s="2626" customFormat="1" ht="16.5" customHeight="1" x14ac:dyDescent="0.2">
      <c r="A1163" s="1181">
        <v>164</v>
      </c>
      <c r="B1163" s="1181"/>
      <c r="C1163" s="1257" t="s">
        <v>10619</v>
      </c>
      <c r="D1163" s="938">
        <v>42735</v>
      </c>
      <c r="E1163" s="938">
        <v>42735</v>
      </c>
      <c r="F1163" s="4199"/>
      <c r="G1163" s="2627">
        <v>3</v>
      </c>
      <c r="H1163" s="2627" t="s">
        <v>10634</v>
      </c>
      <c r="I1163" s="1181"/>
      <c r="J1163" s="2658" t="s">
        <v>10635</v>
      </c>
      <c r="K1163" s="2627" t="s">
        <v>1223</v>
      </c>
      <c r="L1163" s="2627" t="s">
        <v>313</v>
      </c>
      <c r="M1163" s="1181"/>
      <c r="N1163" s="2591"/>
      <c r="O1163" s="2591"/>
      <c r="P1163" s="2145"/>
    </row>
    <row r="1164" spans="1:16" s="2626" customFormat="1" ht="16.5" customHeight="1" x14ac:dyDescent="0.2">
      <c r="A1164" s="1181"/>
      <c r="B1164" s="57" t="s">
        <v>2375</v>
      </c>
      <c r="C1164" s="455" t="s">
        <v>2378</v>
      </c>
      <c r="D1164" s="938"/>
      <c r="E1164" s="938"/>
      <c r="F1164" s="4199"/>
      <c r="G1164" s="2627"/>
      <c r="H1164" s="2627"/>
      <c r="I1164" s="1181"/>
      <c r="J1164" s="2658"/>
      <c r="K1164" s="2627" t="s">
        <v>1223</v>
      </c>
      <c r="L1164" s="2627"/>
      <c r="M1164" s="1181"/>
      <c r="N1164" s="2591"/>
      <c r="O1164" s="2591"/>
      <c r="P1164" s="2145"/>
    </row>
    <row r="1165" spans="1:16" s="2626" customFormat="1" ht="16.5" customHeight="1" x14ac:dyDescent="0.2">
      <c r="A1165" s="1181"/>
      <c r="B1165" s="57" t="s">
        <v>2377</v>
      </c>
      <c r="C1165" s="2635" t="s">
        <v>2380</v>
      </c>
      <c r="D1165" s="938"/>
      <c r="E1165" s="938"/>
      <c r="F1165" s="4199"/>
      <c r="G1165" s="2627"/>
      <c r="H1165" s="2627"/>
      <c r="I1165" s="1181"/>
      <c r="J1165" s="2658"/>
      <c r="K1165" s="2627" t="s">
        <v>1223</v>
      </c>
      <c r="L1165" s="2627"/>
      <c r="M1165" s="1181"/>
      <c r="N1165" s="2591"/>
      <c r="O1165" s="2591"/>
      <c r="P1165" s="2145"/>
    </row>
    <row r="1166" spans="1:16" s="2626" customFormat="1" ht="16.5" customHeight="1" x14ac:dyDescent="0.2">
      <c r="A1166" s="1181">
        <v>165</v>
      </c>
      <c r="B1166" s="1181"/>
      <c r="C1166" s="1183" t="s">
        <v>10636</v>
      </c>
      <c r="D1166" s="938">
        <v>42737</v>
      </c>
      <c r="E1166" s="938">
        <v>42748</v>
      </c>
      <c r="F1166" s="4199"/>
      <c r="G1166" s="2627">
        <v>4</v>
      </c>
      <c r="H1166" s="2627" t="s">
        <v>8493</v>
      </c>
      <c r="I1166" s="1181"/>
      <c r="J1166" s="2658" t="s">
        <v>10637</v>
      </c>
      <c r="K1166" s="2627" t="s">
        <v>1223</v>
      </c>
      <c r="L1166" s="2627" t="s">
        <v>313</v>
      </c>
      <c r="M1166" s="1181"/>
      <c r="N1166" s="2591"/>
      <c r="O1166" s="2591"/>
      <c r="P1166" s="2145"/>
    </row>
    <row r="1167" spans="1:16" s="2626" customFormat="1" ht="23.25" customHeight="1" x14ac:dyDescent="0.2">
      <c r="A1167" s="1181">
        <v>166</v>
      </c>
      <c r="B1167" s="1181"/>
      <c r="C1167" s="2636" t="s">
        <v>10638</v>
      </c>
      <c r="D1167" s="938">
        <v>42748</v>
      </c>
      <c r="E1167" s="938">
        <v>42758</v>
      </c>
      <c r="F1167" s="4199"/>
      <c r="G1167" s="2627">
        <v>5</v>
      </c>
      <c r="H1167" s="2627" t="s">
        <v>8494</v>
      </c>
      <c r="I1167" s="1181"/>
      <c r="J1167" s="2658" t="s">
        <v>10639</v>
      </c>
      <c r="K1167" s="2627" t="s">
        <v>1223</v>
      </c>
      <c r="L1167" s="2627" t="s">
        <v>313</v>
      </c>
      <c r="M1167" s="656" t="s">
        <v>10640</v>
      </c>
      <c r="N1167" s="2591"/>
      <c r="O1167" s="2591"/>
      <c r="P1167" s="2145"/>
    </row>
    <row r="1168" spans="1:16" s="2626" customFormat="1" ht="16.5" customHeight="1" x14ac:dyDescent="0.2">
      <c r="A1168" s="1181">
        <v>167</v>
      </c>
      <c r="B1168" s="1181"/>
      <c r="C1168" s="2636" t="s">
        <v>10641</v>
      </c>
      <c r="D1168" s="938">
        <v>42758</v>
      </c>
      <c r="E1168" s="938">
        <v>42760</v>
      </c>
      <c r="F1168" s="4199"/>
      <c r="G1168" s="2627">
        <v>6</v>
      </c>
      <c r="H1168" s="2627" t="s">
        <v>8495</v>
      </c>
      <c r="I1168" s="1181"/>
      <c r="J1168" s="2658" t="s">
        <v>10642</v>
      </c>
      <c r="K1168" s="2627" t="s">
        <v>1223</v>
      </c>
      <c r="L1168" s="2627" t="s">
        <v>313</v>
      </c>
      <c r="M1168" s="1181" t="s">
        <v>10643</v>
      </c>
      <c r="N1168" s="2591"/>
      <c r="O1168" s="2591"/>
      <c r="P1168" s="2145"/>
    </row>
    <row r="1169" spans="1:16" s="2626" customFormat="1" ht="16.5" customHeight="1" x14ac:dyDescent="0.2">
      <c r="A1169" s="1181">
        <v>168</v>
      </c>
      <c r="B1169" s="1181"/>
      <c r="C1169" s="2636" t="s">
        <v>10644</v>
      </c>
      <c r="D1169" s="938">
        <v>42760</v>
      </c>
      <c r="E1169" s="938">
        <v>42762</v>
      </c>
      <c r="F1169" s="4200"/>
      <c r="G1169" s="2627">
        <v>7</v>
      </c>
      <c r="H1169" s="2627" t="s">
        <v>8496</v>
      </c>
      <c r="I1169" s="1181"/>
      <c r="J1169" s="2658" t="s">
        <v>10645</v>
      </c>
      <c r="K1169" s="2627" t="s">
        <v>1223</v>
      </c>
      <c r="L1169" s="2627" t="s">
        <v>313</v>
      </c>
      <c r="M1169" s="1181"/>
      <c r="N1169" s="2591"/>
      <c r="O1169" s="2591"/>
      <c r="P1169" s="2145"/>
    </row>
    <row r="1170" spans="1:16" s="2626" customFormat="1" ht="16.5" customHeight="1" x14ac:dyDescent="0.2">
      <c r="A1170" s="1181">
        <v>169</v>
      </c>
      <c r="B1170" s="1181"/>
      <c r="C1170" s="2636" t="s">
        <v>10646</v>
      </c>
      <c r="D1170" s="938">
        <v>42752</v>
      </c>
      <c r="E1170" s="938">
        <v>42755</v>
      </c>
      <c r="F1170" s="4198">
        <v>608</v>
      </c>
      <c r="G1170" s="2627">
        <v>1</v>
      </c>
      <c r="H1170" s="2627" t="s">
        <v>8497</v>
      </c>
      <c r="I1170" s="1181"/>
      <c r="J1170" s="2658" t="s">
        <v>10647</v>
      </c>
      <c r="K1170" s="2627" t="s">
        <v>1223</v>
      </c>
      <c r="L1170" s="2627" t="s">
        <v>313</v>
      </c>
      <c r="M1170" s="1181" t="s">
        <v>10648</v>
      </c>
      <c r="N1170" s="2591"/>
      <c r="O1170" s="2591"/>
      <c r="P1170" s="2145"/>
    </row>
    <row r="1171" spans="1:16" s="2626" customFormat="1" ht="16.5" customHeight="1" x14ac:dyDescent="0.2">
      <c r="A1171" s="1181">
        <v>170</v>
      </c>
      <c r="B1171" s="1181"/>
      <c r="C1171" s="2636" t="s">
        <v>10649</v>
      </c>
      <c r="D1171" s="938">
        <v>42748</v>
      </c>
      <c r="E1171" s="938">
        <v>42766</v>
      </c>
      <c r="F1171" s="4199"/>
      <c r="G1171" s="2627">
        <v>2</v>
      </c>
      <c r="H1171" s="2627" t="s">
        <v>8498</v>
      </c>
      <c r="I1171" s="1181"/>
      <c r="J1171" s="2658" t="s">
        <v>10650</v>
      </c>
      <c r="K1171" s="2627" t="s">
        <v>1223</v>
      </c>
      <c r="L1171" s="2627" t="s">
        <v>313</v>
      </c>
      <c r="M1171" s="1181" t="s">
        <v>10651</v>
      </c>
      <c r="N1171" s="2591"/>
      <c r="O1171" s="2591"/>
      <c r="P1171" s="2145"/>
    </row>
    <row r="1172" spans="1:16" s="2626" customFormat="1" ht="16.5" customHeight="1" x14ac:dyDescent="0.2">
      <c r="A1172" s="1181">
        <v>171</v>
      </c>
      <c r="B1172" s="1181"/>
      <c r="C1172" s="2636" t="s">
        <v>10652</v>
      </c>
      <c r="D1172" s="938">
        <v>42767</v>
      </c>
      <c r="E1172" s="938">
        <v>42773</v>
      </c>
      <c r="F1172" s="4199"/>
      <c r="G1172" s="2627">
        <v>3</v>
      </c>
      <c r="H1172" s="2627" t="s">
        <v>10653</v>
      </c>
      <c r="I1172" s="1181"/>
      <c r="J1172" s="2658" t="s">
        <v>1381</v>
      </c>
      <c r="K1172" s="2627" t="s">
        <v>1223</v>
      </c>
      <c r="L1172" s="2627" t="s">
        <v>313</v>
      </c>
      <c r="M1172" s="1181"/>
      <c r="N1172" s="2591"/>
      <c r="O1172" s="2591"/>
      <c r="P1172" s="2145"/>
    </row>
    <row r="1173" spans="1:16" s="2626" customFormat="1" ht="16.5" customHeight="1" x14ac:dyDescent="0.2">
      <c r="A1173" s="1181">
        <v>172</v>
      </c>
      <c r="B1173" s="1181"/>
      <c r="C1173" s="2636" t="s">
        <v>10654</v>
      </c>
      <c r="D1173" s="938">
        <v>42775</v>
      </c>
      <c r="E1173" s="938">
        <v>42775</v>
      </c>
      <c r="F1173" s="4199"/>
      <c r="G1173" s="2627">
        <v>4</v>
      </c>
      <c r="H1173" s="2627" t="s">
        <v>10655</v>
      </c>
      <c r="I1173" s="1181"/>
      <c r="J1173" s="2658" t="s">
        <v>1182</v>
      </c>
      <c r="K1173" s="2627" t="s">
        <v>1223</v>
      </c>
      <c r="L1173" s="2627" t="s">
        <v>313</v>
      </c>
      <c r="M1173" s="1181" t="s">
        <v>10656</v>
      </c>
      <c r="N1173" s="2591"/>
      <c r="O1173" s="2591"/>
      <c r="P1173" s="2145"/>
    </row>
    <row r="1174" spans="1:16" s="2626" customFormat="1" ht="16.5" customHeight="1" x14ac:dyDescent="0.2">
      <c r="A1174" s="1181">
        <v>173</v>
      </c>
      <c r="B1174" s="1181"/>
      <c r="C1174" s="2636" t="s">
        <v>10657</v>
      </c>
      <c r="D1174" s="938">
        <v>42775</v>
      </c>
      <c r="E1174" s="938">
        <v>42776</v>
      </c>
      <c r="F1174" s="4199"/>
      <c r="G1174" s="2627">
        <v>5</v>
      </c>
      <c r="H1174" s="2627" t="s">
        <v>10658</v>
      </c>
      <c r="I1174" s="1181"/>
      <c r="J1174" s="2658" t="s">
        <v>1183</v>
      </c>
      <c r="K1174" s="2627" t="s">
        <v>1223</v>
      </c>
      <c r="L1174" s="2627" t="s">
        <v>313</v>
      </c>
      <c r="M1174" s="1181"/>
      <c r="N1174" s="2591"/>
      <c r="O1174" s="2591"/>
      <c r="P1174" s="2145"/>
    </row>
    <row r="1175" spans="1:16" s="2626" customFormat="1" ht="16.5" customHeight="1" x14ac:dyDescent="0.2">
      <c r="A1175" s="1181">
        <v>174</v>
      </c>
      <c r="B1175" s="1181"/>
      <c r="C1175" s="2636" t="s">
        <v>10659</v>
      </c>
      <c r="D1175" s="938">
        <v>42776</v>
      </c>
      <c r="E1175" s="938">
        <v>42783</v>
      </c>
      <c r="F1175" s="4199"/>
      <c r="G1175" s="2627">
        <v>6</v>
      </c>
      <c r="H1175" s="2627" t="s">
        <v>10660</v>
      </c>
      <c r="I1175" s="1181"/>
      <c r="J1175" s="2658" t="s">
        <v>1184</v>
      </c>
      <c r="K1175" s="2627" t="s">
        <v>1223</v>
      </c>
      <c r="L1175" s="2627" t="s">
        <v>313</v>
      </c>
      <c r="M1175" s="1181" t="s">
        <v>10661</v>
      </c>
      <c r="N1175" s="2591"/>
      <c r="O1175" s="2591"/>
      <c r="P1175" s="2145"/>
    </row>
    <row r="1176" spans="1:16" s="2626" customFormat="1" ht="16.5" customHeight="1" x14ac:dyDescent="0.2">
      <c r="A1176" s="1181">
        <v>175</v>
      </c>
      <c r="B1176" s="1181"/>
      <c r="C1176" s="2636" t="s">
        <v>10662</v>
      </c>
      <c r="D1176" s="938">
        <v>42783</v>
      </c>
      <c r="E1176" s="938">
        <v>42786</v>
      </c>
      <c r="F1176" s="4200"/>
      <c r="G1176" s="2627">
        <v>7</v>
      </c>
      <c r="H1176" s="2627" t="s">
        <v>10663</v>
      </c>
      <c r="I1176" s="1181"/>
      <c r="J1176" s="2658" t="s">
        <v>6632</v>
      </c>
      <c r="K1176" s="2627" t="s">
        <v>1223</v>
      </c>
      <c r="L1176" s="2627" t="s">
        <v>313</v>
      </c>
      <c r="M1176" s="1181"/>
      <c r="N1176" s="2591"/>
      <c r="O1176" s="2591"/>
      <c r="P1176" s="2145"/>
    </row>
    <row r="1177" spans="1:16" s="2626" customFormat="1" ht="16.5" customHeight="1" x14ac:dyDescent="0.2">
      <c r="A1177" s="1181">
        <v>176</v>
      </c>
      <c r="B1177" s="1181"/>
      <c r="C1177" s="2636" t="s">
        <v>10664</v>
      </c>
      <c r="D1177" s="938">
        <v>42786</v>
      </c>
      <c r="E1177" s="938">
        <v>42786</v>
      </c>
      <c r="F1177" s="4198">
        <v>609</v>
      </c>
      <c r="G1177" s="2627">
        <v>1</v>
      </c>
      <c r="H1177" s="2627" t="s">
        <v>10665</v>
      </c>
      <c r="I1177" s="1181"/>
      <c r="J1177" s="2658" t="s">
        <v>6634</v>
      </c>
      <c r="K1177" s="2627" t="s">
        <v>1223</v>
      </c>
      <c r="L1177" s="2627" t="s">
        <v>313</v>
      </c>
      <c r="M1177" s="1181"/>
      <c r="N1177" s="2591"/>
      <c r="O1177" s="2591"/>
      <c r="P1177" s="2145"/>
    </row>
    <row r="1178" spans="1:16" s="2626" customFormat="1" ht="16.5" customHeight="1" x14ac:dyDescent="0.2">
      <c r="A1178" s="1181">
        <v>177</v>
      </c>
      <c r="B1178" s="1181"/>
      <c r="C1178" s="2636" t="s">
        <v>10666</v>
      </c>
      <c r="D1178" s="938">
        <v>42786</v>
      </c>
      <c r="E1178" s="938">
        <v>42786</v>
      </c>
      <c r="F1178" s="4199"/>
      <c r="G1178" s="2627">
        <v>2</v>
      </c>
      <c r="H1178" s="2627" t="s">
        <v>10667</v>
      </c>
      <c r="I1178" s="1181"/>
      <c r="J1178" s="2658" t="s">
        <v>10668</v>
      </c>
      <c r="K1178" s="2627" t="s">
        <v>1223</v>
      </c>
      <c r="L1178" s="2627" t="s">
        <v>313</v>
      </c>
      <c r="M1178" s="1181"/>
      <c r="N1178" s="2591"/>
      <c r="O1178" s="2591"/>
      <c r="P1178" s="2145"/>
    </row>
    <row r="1179" spans="1:16" s="2626" customFormat="1" ht="16.5" customHeight="1" x14ac:dyDescent="0.2">
      <c r="A1179" s="1181">
        <v>178</v>
      </c>
      <c r="B1179" s="1181"/>
      <c r="C1179" s="2636" t="s">
        <v>10669</v>
      </c>
      <c r="D1179" s="938">
        <v>42786</v>
      </c>
      <c r="E1179" s="938">
        <v>42788</v>
      </c>
      <c r="F1179" s="4200"/>
      <c r="G1179" s="2627">
        <v>3</v>
      </c>
      <c r="H1179" s="2627" t="s">
        <v>10670</v>
      </c>
      <c r="I1179" s="1181"/>
      <c r="J1179" s="2658" t="s">
        <v>10671</v>
      </c>
      <c r="K1179" s="2627" t="s">
        <v>1223</v>
      </c>
      <c r="L1179" s="2627" t="s">
        <v>313</v>
      </c>
      <c r="M1179" s="1181"/>
      <c r="N1179" s="2591"/>
      <c r="O1179" s="2591"/>
      <c r="P1179" s="2145"/>
    </row>
    <row r="1180" spans="1:16" s="2626" customFormat="1" ht="16.5" customHeight="1" x14ac:dyDescent="0.2">
      <c r="A1180" s="2632"/>
      <c r="B1180" s="88"/>
      <c r="C1180" s="2630"/>
      <c r="D1180" s="1256"/>
      <c r="E1180" s="1256"/>
      <c r="F1180" s="2632"/>
      <c r="G1180" s="1177"/>
      <c r="H1180" s="1177"/>
      <c r="I1180" s="2632"/>
      <c r="J1180" s="539"/>
      <c r="K1180" s="1177"/>
      <c r="L1180" s="2632"/>
      <c r="M1180" s="2632"/>
      <c r="N1180" s="2591"/>
      <c r="O1180" s="2591"/>
      <c r="P1180" s="2145"/>
    </row>
    <row r="1181" spans="1:16" s="2626" customFormat="1" ht="16.5" customHeight="1" x14ac:dyDescent="0.2">
      <c r="A1181" s="4455"/>
      <c r="B1181" s="4455"/>
      <c r="C1181" s="3857" t="s">
        <v>2859</v>
      </c>
      <c r="D1181" s="3857"/>
      <c r="E1181" s="3857"/>
      <c r="F1181" s="3857"/>
      <c r="G1181" s="3857"/>
      <c r="H1181" s="3857"/>
      <c r="I1181" s="3857"/>
      <c r="J1181" s="3857"/>
      <c r="K1181" s="3857"/>
      <c r="L1181" s="4453" t="s">
        <v>2858</v>
      </c>
      <c r="M1181" s="4453"/>
      <c r="N1181" s="2591"/>
      <c r="O1181" s="2591"/>
      <c r="P1181" s="2145"/>
    </row>
    <row r="1182" spans="1:16" s="2626" customFormat="1" ht="16.5" customHeight="1" x14ac:dyDescent="0.2">
      <c r="A1182" s="4455"/>
      <c r="B1182" s="4455"/>
      <c r="C1182" s="3857"/>
      <c r="D1182" s="3857"/>
      <c r="E1182" s="3857"/>
      <c r="F1182" s="3857"/>
      <c r="G1182" s="3857"/>
      <c r="H1182" s="3857"/>
      <c r="I1182" s="3857"/>
      <c r="J1182" s="3857"/>
      <c r="K1182" s="3857"/>
      <c r="L1182" s="4453"/>
      <c r="M1182" s="4453"/>
      <c r="N1182" s="2591"/>
      <c r="O1182" s="2591"/>
      <c r="P1182" s="2145"/>
    </row>
    <row r="1183" spans="1:16" s="2626" customFormat="1" ht="16.5" customHeight="1" x14ac:dyDescent="0.2">
      <c r="A1183" s="4455"/>
      <c r="B1183" s="4455"/>
      <c r="C1183" s="3857"/>
      <c r="D1183" s="3857"/>
      <c r="E1183" s="3857"/>
      <c r="F1183" s="3857"/>
      <c r="G1183" s="3857"/>
      <c r="H1183" s="3857"/>
      <c r="I1183" s="3857"/>
      <c r="J1183" s="3857"/>
      <c r="K1183" s="3857"/>
      <c r="L1183" s="4453"/>
      <c r="M1183" s="4453"/>
      <c r="N1183" s="2591"/>
      <c r="O1183" s="2591"/>
      <c r="P1183" s="2145"/>
    </row>
    <row r="1184" spans="1:16" s="2626" customFormat="1" ht="16.5" customHeight="1" x14ac:dyDescent="0.2">
      <c r="A1184" s="4455"/>
      <c r="B1184" s="4455"/>
      <c r="C1184" s="3858" t="s">
        <v>1209</v>
      </c>
      <c r="D1184" s="3858"/>
      <c r="E1184" s="3858"/>
      <c r="F1184" s="3858"/>
      <c r="G1184" s="3858"/>
      <c r="H1184" s="3858"/>
      <c r="I1184" s="3858"/>
      <c r="J1184" s="3858"/>
      <c r="K1184" s="3858"/>
      <c r="L1184" s="4453" t="s">
        <v>1208</v>
      </c>
      <c r="M1184" s="4453"/>
      <c r="N1184" s="2591"/>
      <c r="O1184" s="2591"/>
      <c r="P1184" s="2145"/>
    </row>
    <row r="1185" spans="1:16" s="2626" customFormat="1" ht="16.5" customHeight="1" x14ac:dyDescent="0.2">
      <c r="A1185" s="4455"/>
      <c r="B1185" s="4455"/>
      <c r="C1185" s="3858"/>
      <c r="D1185" s="3858"/>
      <c r="E1185" s="3858"/>
      <c r="F1185" s="3858"/>
      <c r="G1185" s="3858"/>
      <c r="H1185" s="3858"/>
      <c r="I1185" s="3858"/>
      <c r="J1185" s="3858"/>
      <c r="K1185" s="3858"/>
      <c r="L1185" s="4453"/>
      <c r="M1185" s="4453"/>
      <c r="N1185" s="2591"/>
      <c r="O1185" s="2591"/>
      <c r="P1185" s="2145"/>
    </row>
    <row r="1186" spans="1:16" s="2626" customFormat="1" ht="16.5" customHeight="1" x14ac:dyDescent="0.2">
      <c r="A1186" s="4455"/>
      <c r="B1186" s="4455"/>
      <c r="C1186" s="3858"/>
      <c r="D1186" s="3858"/>
      <c r="E1186" s="3858"/>
      <c r="F1186" s="3858"/>
      <c r="G1186" s="3858"/>
      <c r="H1186" s="3858"/>
      <c r="I1186" s="3858"/>
      <c r="J1186" s="3858"/>
      <c r="K1186" s="3858"/>
      <c r="L1186" s="4453"/>
      <c r="M1186" s="4453"/>
      <c r="N1186" s="2591"/>
      <c r="O1186" s="2591"/>
      <c r="P1186" s="2145"/>
    </row>
    <row r="1187" spans="1:16" s="2626" customFormat="1" ht="16.5" customHeight="1" x14ac:dyDescent="0.2">
      <c r="A1187" s="2632"/>
      <c r="B1187" s="2632"/>
      <c r="C1187" s="2632"/>
      <c r="D1187" s="2632"/>
      <c r="E1187" s="2632"/>
      <c r="F1187" s="2632"/>
      <c r="G1187" s="1177"/>
      <c r="H1187" s="1177"/>
      <c r="I1187" s="2632"/>
      <c r="J1187" s="539"/>
      <c r="K1187" s="1177"/>
      <c r="L1187" s="2632"/>
      <c r="M1187" s="2632"/>
      <c r="N1187" s="2591"/>
      <c r="O1187" s="2591"/>
      <c r="P1187" s="2145"/>
    </row>
    <row r="1188" spans="1:16" s="2626" customFormat="1" ht="16.5" customHeight="1" x14ac:dyDescent="0.2">
      <c r="A1188" s="2632" t="s">
        <v>1612</v>
      </c>
      <c r="B1188" s="2632"/>
      <c r="C1188" s="2632"/>
      <c r="D1188" s="2632"/>
      <c r="E1188" s="2632"/>
      <c r="F1188" s="2632"/>
      <c r="G1188" s="1177"/>
      <c r="H1188" s="1177"/>
      <c r="I1188" s="2632"/>
      <c r="J1188" s="539"/>
      <c r="K1188" s="1177"/>
      <c r="L1188" s="2632"/>
      <c r="M1188" s="2632"/>
      <c r="N1188" s="2591"/>
      <c r="O1188" s="2591"/>
      <c r="P1188" s="2145"/>
    </row>
    <row r="1189" spans="1:16" s="2626" customFormat="1" ht="16.5" customHeight="1" x14ac:dyDescent="0.2">
      <c r="A1189" s="2632" t="s">
        <v>1614</v>
      </c>
      <c r="B1189" s="2632"/>
      <c r="C1189" s="2632"/>
      <c r="D1189" s="2632" t="s">
        <v>3801</v>
      </c>
      <c r="E1189" s="2632"/>
      <c r="F1189" s="2632"/>
      <c r="G1189" s="1177"/>
      <c r="H1189" s="1177"/>
      <c r="I1189" s="2632"/>
      <c r="J1189" s="539"/>
      <c r="K1189" s="1177"/>
      <c r="L1189" s="2632"/>
      <c r="M1189" s="2632"/>
      <c r="N1189" s="2591"/>
      <c r="O1189" s="2591"/>
      <c r="P1189" s="2145"/>
    </row>
    <row r="1190" spans="1:16" s="2626" customFormat="1" ht="16.5" customHeight="1" x14ac:dyDescent="0.2">
      <c r="A1190" s="2674" t="s">
        <v>5805</v>
      </c>
      <c r="B1190" s="2674"/>
      <c r="C1190" s="2674"/>
      <c r="D1190" s="2632" t="s">
        <v>1615</v>
      </c>
      <c r="E1190" s="2632"/>
      <c r="F1190" s="2632"/>
      <c r="G1190" s="1177"/>
      <c r="H1190" s="1177"/>
      <c r="I1190" s="2632"/>
      <c r="J1190" s="4137" t="s">
        <v>2863</v>
      </c>
      <c r="K1190" s="4138"/>
      <c r="L1190" s="4138"/>
      <c r="M1190" s="4139"/>
      <c r="N1190" s="2591"/>
      <c r="O1190" s="2591"/>
      <c r="P1190" s="2145"/>
    </row>
    <row r="1191" spans="1:16" s="2626" customFormat="1" ht="16.5" customHeight="1" x14ac:dyDescent="0.2">
      <c r="A1191" s="2674" t="s">
        <v>10268</v>
      </c>
      <c r="B1191" s="2674"/>
      <c r="C1191" s="2674"/>
      <c r="D1191" s="2632"/>
      <c r="E1191" s="2632"/>
      <c r="F1191" s="2632"/>
      <c r="G1191" s="1177"/>
      <c r="H1191" s="1177"/>
      <c r="I1191" s="2632"/>
      <c r="J1191" s="2658" t="s">
        <v>2860</v>
      </c>
      <c r="K1191" s="2627" t="s">
        <v>2861</v>
      </c>
      <c r="L1191" s="2627" t="s">
        <v>2862</v>
      </c>
      <c r="M1191" s="822" t="s">
        <v>135</v>
      </c>
      <c r="N1191" s="2591"/>
      <c r="O1191" s="2591"/>
      <c r="P1191" s="2145"/>
    </row>
    <row r="1192" spans="1:16" s="2626" customFormat="1" ht="16.5" customHeight="1" x14ac:dyDescent="0.2">
      <c r="A1192" s="2632"/>
      <c r="B1192" s="2632"/>
      <c r="C1192" s="2632"/>
      <c r="D1192" s="2632"/>
      <c r="E1192" s="2632"/>
      <c r="F1192" s="2632"/>
      <c r="G1192" s="1177"/>
      <c r="H1192" s="1177"/>
      <c r="I1192" s="2632"/>
      <c r="J1192" s="2658">
        <v>2020</v>
      </c>
      <c r="K1192" s="2627">
        <v>11</v>
      </c>
      <c r="L1192" s="2627">
        <v>19</v>
      </c>
      <c r="M1192" s="2627">
        <v>11</v>
      </c>
      <c r="N1192" s="2591"/>
      <c r="O1192" s="2591"/>
      <c r="P1192" s="2145"/>
    </row>
    <row r="1193" spans="1:16" s="2626" customFormat="1" ht="16.5" customHeight="1" x14ac:dyDescent="0.2">
      <c r="A1193" s="2632"/>
      <c r="B1193" s="2632"/>
      <c r="C1193" s="2632"/>
      <c r="D1193" s="2632"/>
      <c r="E1193" s="2632"/>
      <c r="F1193" s="2632"/>
      <c r="G1193" s="1177"/>
      <c r="H1193" s="1177"/>
      <c r="I1193" s="1177"/>
      <c r="J1193" s="539"/>
      <c r="K1193" s="1177"/>
      <c r="L1193" s="1177"/>
      <c r="M1193" s="2632"/>
      <c r="N1193" s="2591"/>
      <c r="O1193" s="2591"/>
      <c r="P1193" s="2145"/>
    </row>
    <row r="1194" spans="1:16" s="2626" customFormat="1" ht="16.5" customHeight="1" x14ac:dyDescent="0.2">
      <c r="A1194" s="3857" t="s">
        <v>2864</v>
      </c>
      <c r="B1194" s="3857" t="s">
        <v>2865</v>
      </c>
      <c r="C1194" s="3857" t="s">
        <v>1212</v>
      </c>
      <c r="D1194" s="4346" t="s">
        <v>2866</v>
      </c>
      <c r="E1194" s="4507"/>
      <c r="F1194" s="3858" t="s">
        <v>2869</v>
      </c>
      <c r="G1194" s="3858"/>
      <c r="H1194" s="3858"/>
      <c r="I1194" s="3858"/>
      <c r="J1194" s="3857" t="s">
        <v>1211</v>
      </c>
      <c r="K1194" s="3858" t="s">
        <v>2872</v>
      </c>
      <c r="L1194" s="3857" t="s">
        <v>1207</v>
      </c>
      <c r="M1194" s="3858" t="s">
        <v>2873</v>
      </c>
      <c r="N1194" s="2591"/>
      <c r="O1194" s="2591"/>
      <c r="P1194" s="2145"/>
    </row>
    <row r="1195" spans="1:16" s="2626" customFormat="1" ht="16.5" customHeight="1" x14ac:dyDescent="0.2">
      <c r="A1195" s="3857"/>
      <c r="B1195" s="3857"/>
      <c r="C1195" s="3857"/>
      <c r="D1195" s="2623" t="s">
        <v>2867</v>
      </c>
      <c r="E1195" s="2623" t="s">
        <v>2868</v>
      </c>
      <c r="F1195" s="2623" t="s">
        <v>2870</v>
      </c>
      <c r="G1195" s="2623" t="s">
        <v>2871</v>
      </c>
      <c r="H1195" s="2631" t="s">
        <v>4319</v>
      </c>
      <c r="I1195" s="2623" t="s">
        <v>4320</v>
      </c>
      <c r="J1195" s="3857"/>
      <c r="K1195" s="3858"/>
      <c r="L1195" s="3857"/>
      <c r="M1195" s="3858"/>
      <c r="N1195" s="2591"/>
      <c r="O1195" s="2591"/>
      <c r="P1195" s="2145"/>
    </row>
    <row r="1196" spans="1:16" s="2626" customFormat="1" ht="26.25" customHeight="1" x14ac:dyDescent="0.2">
      <c r="A1196" s="1181">
        <v>179</v>
      </c>
      <c r="B1196" s="57" t="s">
        <v>2377</v>
      </c>
      <c r="C1196" s="1257" t="s">
        <v>10672</v>
      </c>
      <c r="D1196" s="938">
        <v>42789</v>
      </c>
      <c r="E1196" s="938">
        <v>42794</v>
      </c>
      <c r="F1196" s="4198">
        <v>609</v>
      </c>
      <c r="G1196" s="2627">
        <v>4</v>
      </c>
      <c r="H1196" s="2627" t="s">
        <v>10673</v>
      </c>
      <c r="I1196" s="1181"/>
      <c r="J1196" s="2658" t="s">
        <v>10674</v>
      </c>
      <c r="K1196" s="2627" t="s">
        <v>1223</v>
      </c>
      <c r="L1196" s="2627" t="s">
        <v>313</v>
      </c>
      <c r="M1196" s="656" t="s">
        <v>10675</v>
      </c>
      <c r="N1196" s="2591"/>
      <c r="O1196" s="2591"/>
      <c r="P1196" s="2145"/>
    </row>
    <row r="1197" spans="1:16" s="2626" customFormat="1" ht="16.5" customHeight="1" x14ac:dyDescent="0.2">
      <c r="A1197" s="1181">
        <v>180</v>
      </c>
      <c r="B1197" s="57"/>
      <c r="C1197" s="1257" t="s">
        <v>10676</v>
      </c>
      <c r="D1197" s="938">
        <v>42779</v>
      </c>
      <c r="E1197" s="938">
        <v>42794</v>
      </c>
      <c r="F1197" s="4199"/>
      <c r="G1197" s="2627">
        <v>5</v>
      </c>
      <c r="H1197" s="2627" t="s">
        <v>10677</v>
      </c>
      <c r="I1197" s="1181"/>
      <c r="J1197" s="2658" t="s">
        <v>10678</v>
      </c>
      <c r="K1197" s="2627" t="s">
        <v>1223</v>
      </c>
      <c r="L1197" s="2627" t="s">
        <v>313</v>
      </c>
      <c r="M1197" s="1258" t="s">
        <v>10679</v>
      </c>
      <c r="N1197" s="2591"/>
      <c r="O1197" s="2591"/>
      <c r="P1197" s="2145"/>
    </row>
    <row r="1198" spans="1:16" s="2626" customFormat="1" ht="16.5" customHeight="1" x14ac:dyDescent="0.2">
      <c r="A1198" s="1181">
        <v>181</v>
      </c>
      <c r="B1198" s="1181"/>
      <c r="C1198" s="1257" t="s">
        <v>10680</v>
      </c>
      <c r="D1198" s="938">
        <v>42797</v>
      </c>
      <c r="E1198" s="938">
        <v>42803</v>
      </c>
      <c r="F1198" s="4199"/>
      <c r="G1198" s="2627">
        <v>6</v>
      </c>
      <c r="H1198" s="2627" t="s">
        <v>7369</v>
      </c>
      <c r="I1198" s="1181"/>
      <c r="J1198" s="2658" t="s">
        <v>1381</v>
      </c>
      <c r="K1198" s="2627" t="s">
        <v>1223</v>
      </c>
      <c r="L1198" s="2627" t="s">
        <v>313</v>
      </c>
      <c r="M1198" s="1181" t="s">
        <v>10681</v>
      </c>
      <c r="N1198" s="2591"/>
      <c r="O1198" s="2591"/>
      <c r="P1198" s="2145"/>
    </row>
    <row r="1199" spans="1:16" s="2626" customFormat="1" ht="16.5" customHeight="1" x14ac:dyDescent="0.2">
      <c r="A1199" s="1181">
        <v>182</v>
      </c>
      <c r="B1199" s="1181"/>
      <c r="C1199" s="1257" t="s">
        <v>10682</v>
      </c>
      <c r="D1199" s="938">
        <v>42803</v>
      </c>
      <c r="E1199" s="938">
        <v>42803</v>
      </c>
      <c r="F1199" s="4199"/>
      <c r="G1199" s="2627">
        <v>7</v>
      </c>
      <c r="H1199" s="2627" t="s">
        <v>7370</v>
      </c>
      <c r="I1199" s="1181"/>
      <c r="J1199" s="2658" t="s">
        <v>1182</v>
      </c>
      <c r="K1199" s="2627" t="s">
        <v>1223</v>
      </c>
      <c r="L1199" s="2627" t="s">
        <v>313</v>
      </c>
      <c r="M1199" s="1181"/>
      <c r="N1199" s="2591"/>
      <c r="O1199" s="2591"/>
      <c r="P1199" s="2145"/>
    </row>
    <row r="1200" spans="1:16" s="2626" customFormat="1" ht="16.5" customHeight="1" x14ac:dyDescent="0.2">
      <c r="A1200" s="1181">
        <v>183</v>
      </c>
      <c r="B1200" s="1181"/>
      <c r="C1200" s="1257" t="s">
        <v>10683</v>
      </c>
      <c r="D1200" s="938">
        <v>42803</v>
      </c>
      <c r="E1200" s="938">
        <v>42779</v>
      </c>
      <c r="F1200" s="4200"/>
      <c r="G1200" s="2627">
        <v>8</v>
      </c>
      <c r="H1200" s="2627" t="s">
        <v>7371</v>
      </c>
      <c r="I1200" s="1181"/>
      <c r="J1200" s="2658" t="s">
        <v>1183</v>
      </c>
      <c r="K1200" s="2627" t="s">
        <v>1223</v>
      </c>
      <c r="L1200" s="2627" t="s">
        <v>313</v>
      </c>
      <c r="M1200" s="1181"/>
      <c r="N1200" s="2591"/>
      <c r="O1200" s="2591"/>
      <c r="P1200" s="2145"/>
    </row>
    <row r="1201" spans="1:16" s="2626" customFormat="1" ht="16.5" customHeight="1" x14ac:dyDescent="0.2">
      <c r="A1201" s="1181">
        <v>184</v>
      </c>
      <c r="B1201" s="1181"/>
      <c r="C1201" s="1183" t="s">
        <v>10684</v>
      </c>
      <c r="D1201" s="938">
        <v>42807</v>
      </c>
      <c r="E1201" s="938">
        <v>42811</v>
      </c>
      <c r="F1201" s="4198">
        <v>610</v>
      </c>
      <c r="G1201" s="2627">
        <v>1</v>
      </c>
      <c r="H1201" s="2627" t="s">
        <v>7372</v>
      </c>
      <c r="I1201" s="1181"/>
      <c r="J1201" s="2658" t="s">
        <v>1184</v>
      </c>
      <c r="K1201" s="2627" t="s">
        <v>1223</v>
      </c>
      <c r="L1201" s="2627" t="s">
        <v>313</v>
      </c>
      <c r="M1201" s="1181" t="s">
        <v>10685</v>
      </c>
      <c r="N1201" s="2591"/>
      <c r="O1201" s="2591"/>
      <c r="P1201" s="2145"/>
    </row>
    <row r="1202" spans="1:16" s="2626" customFormat="1" ht="16.5" customHeight="1" x14ac:dyDescent="0.2">
      <c r="A1202" s="1181">
        <v>185</v>
      </c>
      <c r="B1202" s="1181"/>
      <c r="C1202" s="2636" t="s">
        <v>10686</v>
      </c>
      <c r="D1202" s="938">
        <v>42810</v>
      </c>
      <c r="E1202" s="938">
        <v>42821</v>
      </c>
      <c r="F1202" s="4199"/>
      <c r="G1202" s="2627">
        <v>2</v>
      </c>
      <c r="H1202" s="2627" t="s">
        <v>7373</v>
      </c>
      <c r="I1202" s="1181"/>
      <c r="J1202" s="2658" t="s">
        <v>6632</v>
      </c>
      <c r="K1202" s="2627" t="s">
        <v>1223</v>
      </c>
      <c r="L1202" s="2627" t="s">
        <v>313</v>
      </c>
      <c r="M1202" s="1181"/>
      <c r="N1202" s="2591"/>
      <c r="O1202" s="2591"/>
      <c r="P1202" s="2145"/>
    </row>
    <row r="1203" spans="1:16" s="2626" customFormat="1" ht="16.5" customHeight="1" x14ac:dyDescent="0.2">
      <c r="A1203" s="1181">
        <v>186</v>
      </c>
      <c r="B1203" s="1181"/>
      <c r="C1203" s="2636" t="s">
        <v>10687</v>
      </c>
      <c r="D1203" s="938">
        <v>42821</v>
      </c>
      <c r="E1203" s="938">
        <v>42825</v>
      </c>
      <c r="F1203" s="4199"/>
      <c r="G1203" s="2627">
        <v>3</v>
      </c>
      <c r="H1203" s="2627" t="s">
        <v>7374</v>
      </c>
      <c r="I1203" s="1181"/>
      <c r="J1203" s="2658" t="s">
        <v>6634</v>
      </c>
      <c r="K1203" s="2627" t="s">
        <v>1223</v>
      </c>
      <c r="L1203" s="2627" t="s">
        <v>313</v>
      </c>
      <c r="M1203" s="1181"/>
      <c r="N1203" s="2591"/>
      <c r="O1203" s="2591"/>
      <c r="P1203" s="2145"/>
    </row>
    <row r="1204" spans="1:16" s="2626" customFormat="1" ht="16.5" customHeight="1" x14ac:dyDescent="0.2">
      <c r="A1204" s="1181">
        <v>187</v>
      </c>
      <c r="B1204" s="1181"/>
      <c r="C1204" s="2636" t="s">
        <v>10688</v>
      </c>
      <c r="D1204" s="938">
        <v>42825</v>
      </c>
      <c r="E1204" s="938">
        <v>42825</v>
      </c>
      <c r="F1204" s="4199"/>
      <c r="G1204" s="2627">
        <v>4</v>
      </c>
      <c r="H1204" s="2627" t="s">
        <v>7375</v>
      </c>
      <c r="I1204" s="1181"/>
      <c r="J1204" s="2658" t="s">
        <v>10689</v>
      </c>
      <c r="K1204" s="2627" t="s">
        <v>1223</v>
      </c>
      <c r="L1204" s="2627" t="s">
        <v>313</v>
      </c>
      <c r="M1204" s="1181"/>
      <c r="N1204" s="2591"/>
      <c r="O1204" s="2591"/>
      <c r="P1204" s="2145"/>
    </row>
    <row r="1205" spans="1:16" s="2626" customFormat="1" ht="16.5" customHeight="1" x14ac:dyDescent="0.2">
      <c r="A1205" s="1181">
        <v>188</v>
      </c>
      <c r="B1205" s="1181"/>
      <c r="C1205" s="2636" t="s">
        <v>10690</v>
      </c>
      <c r="D1205" s="938">
        <v>42829</v>
      </c>
      <c r="E1205" s="938">
        <v>42835</v>
      </c>
      <c r="F1205" s="4199"/>
      <c r="G1205" s="2627">
        <v>5</v>
      </c>
      <c r="H1205" s="2627" t="s">
        <v>8493</v>
      </c>
      <c r="I1205" s="1181"/>
      <c r="J1205" s="2658" t="s">
        <v>1381</v>
      </c>
      <c r="K1205" s="2627" t="s">
        <v>1223</v>
      </c>
      <c r="L1205" s="2627" t="s">
        <v>313</v>
      </c>
      <c r="M1205" s="1181" t="s">
        <v>10691</v>
      </c>
      <c r="N1205" s="2591"/>
      <c r="O1205" s="2591"/>
      <c r="P1205" s="2145"/>
    </row>
    <row r="1206" spans="1:16" s="2626" customFormat="1" ht="23.25" customHeight="1" x14ac:dyDescent="0.2">
      <c r="A1206" s="1181">
        <v>189</v>
      </c>
      <c r="B1206" s="1181"/>
      <c r="C1206" s="2636" t="s">
        <v>10692</v>
      </c>
      <c r="D1206" s="938">
        <v>42835</v>
      </c>
      <c r="E1206" s="938">
        <v>42836</v>
      </c>
      <c r="F1206" s="4199"/>
      <c r="G1206" s="2627">
        <v>6</v>
      </c>
      <c r="H1206" s="2627" t="s">
        <v>8494</v>
      </c>
      <c r="I1206" s="1181"/>
      <c r="J1206" s="2658" t="s">
        <v>1182</v>
      </c>
      <c r="K1206" s="2627" t="s">
        <v>1223</v>
      </c>
      <c r="L1206" s="2627" t="s">
        <v>313</v>
      </c>
      <c r="M1206" s="656" t="s">
        <v>10693</v>
      </c>
      <c r="N1206" s="2591"/>
      <c r="O1206" s="2591"/>
      <c r="P1206" s="2145"/>
    </row>
    <row r="1207" spans="1:16" s="2626" customFormat="1" ht="16.5" customHeight="1" x14ac:dyDescent="0.2">
      <c r="A1207" s="1181">
        <v>190</v>
      </c>
      <c r="B1207" s="1181"/>
      <c r="C1207" s="2636" t="s">
        <v>10694</v>
      </c>
      <c r="D1207" s="938">
        <v>42842</v>
      </c>
      <c r="E1207" s="938">
        <v>42845</v>
      </c>
      <c r="F1207" s="4199"/>
      <c r="G1207" s="2627">
        <v>7</v>
      </c>
      <c r="H1207" s="2627" t="s">
        <v>8495</v>
      </c>
      <c r="I1207" s="1181"/>
      <c r="J1207" s="2658" t="s">
        <v>1183</v>
      </c>
      <c r="K1207" s="2627" t="s">
        <v>1223</v>
      </c>
      <c r="L1207" s="2627" t="s">
        <v>313</v>
      </c>
      <c r="M1207" s="1181" t="s">
        <v>10695</v>
      </c>
      <c r="N1207" s="2591"/>
      <c r="O1207" s="2591"/>
      <c r="P1207" s="2145"/>
    </row>
    <row r="1208" spans="1:16" s="2626" customFormat="1" ht="16.5" customHeight="1" x14ac:dyDescent="0.2">
      <c r="A1208" s="1181">
        <v>191</v>
      </c>
      <c r="B1208" s="1181"/>
      <c r="C1208" s="2636" t="s">
        <v>10696</v>
      </c>
      <c r="D1208" s="938">
        <v>42845</v>
      </c>
      <c r="E1208" s="938">
        <v>42851</v>
      </c>
      <c r="F1208" s="4200"/>
      <c r="G1208" s="2627">
        <v>8</v>
      </c>
      <c r="H1208" s="2627" t="s">
        <v>8496</v>
      </c>
      <c r="I1208" s="1181"/>
      <c r="J1208" s="2658" t="s">
        <v>1184</v>
      </c>
      <c r="K1208" s="2627" t="s">
        <v>1223</v>
      </c>
      <c r="L1208" s="2627" t="s">
        <v>313</v>
      </c>
      <c r="M1208" s="1181"/>
      <c r="N1208" s="2591"/>
      <c r="O1208" s="2591"/>
      <c r="P1208" s="2145"/>
    </row>
    <row r="1209" spans="1:16" s="2626" customFormat="1" ht="16.5" customHeight="1" x14ac:dyDescent="0.2">
      <c r="A1209" s="1181">
        <v>192</v>
      </c>
      <c r="B1209" s="1181"/>
      <c r="C1209" s="2636" t="s">
        <v>10697</v>
      </c>
      <c r="D1209" s="938">
        <v>42851</v>
      </c>
      <c r="E1209" s="938">
        <v>42852</v>
      </c>
      <c r="F1209" s="4198">
        <v>611</v>
      </c>
      <c r="G1209" s="2627">
        <v>1</v>
      </c>
      <c r="H1209" s="2627" t="s">
        <v>8497</v>
      </c>
      <c r="I1209" s="1181"/>
      <c r="J1209" s="2658" t="s">
        <v>6632</v>
      </c>
      <c r="K1209" s="2627" t="s">
        <v>1223</v>
      </c>
      <c r="L1209" s="2627" t="s">
        <v>313</v>
      </c>
      <c r="M1209" s="1181" t="s">
        <v>10698</v>
      </c>
      <c r="N1209" s="2591"/>
      <c r="O1209" s="2591"/>
      <c r="P1209" s="2145"/>
    </row>
    <row r="1210" spans="1:16" s="2626" customFormat="1" ht="16.5" customHeight="1" x14ac:dyDescent="0.2">
      <c r="A1210" s="1181">
        <v>193</v>
      </c>
      <c r="B1210" s="1181"/>
      <c r="C1210" s="2636" t="s">
        <v>10699</v>
      </c>
      <c r="D1210" s="938">
        <v>42852</v>
      </c>
      <c r="E1210" s="938">
        <v>42855</v>
      </c>
      <c r="F1210" s="4199"/>
      <c r="G1210" s="2627">
        <v>2</v>
      </c>
      <c r="H1210" s="2627" t="s">
        <v>8498</v>
      </c>
      <c r="I1210" s="1181"/>
      <c r="J1210" s="2658" t="s">
        <v>10700</v>
      </c>
      <c r="K1210" s="2627" t="s">
        <v>1223</v>
      </c>
      <c r="L1210" s="2627" t="s">
        <v>313</v>
      </c>
      <c r="M1210" s="1181" t="s">
        <v>10701</v>
      </c>
      <c r="N1210" s="2591"/>
      <c r="O1210" s="2591"/>
      <c r="P1210" s="2145"/>
    </row>
    <row r="1211" spans="1:16" s="2626" customFormat="1" ht="16.5" customHeight="1" x14ac:dyDescent="0.2">
      <c r="A1211" s="1181">
        <v>194</v>
      </c>
      <c r="B1211" s="1181"/>
      <c r="C1211" s="2636" t="s">
        <v>10702</v>
      </c>
      <c r="D1211" s="938">
        <v>42857</v>
      </c>
      <c r="E1211" s="938">
        <v>42858</v>
      </c>
      <c r="F1211" s="4199"/>
      <c r="G1211" s="2627">
        <v>3</v>
      </c>
      <c r="H1211" s="2627" t="s">
        <v>7369</v>
      </c>
      <c r="I1211" s="1181"/>
      <c r="J1211" s="2658" t="s">
        <v>1381</v>
      </c>
      <c r="K1211" s="2627" t="s">
        <v>1223</v>
      </c>
      <c r="L1211" s="2627" t="s">
        <v>313</v>
      </c>
      <c r="M1211" s="1181" t="s">
        <v>10703</v>
      </c>
      <c r="N1211" s="2591"/>
      <c r="O1211" s="2591"/>
      <c r="P1211" s="2145"/>
    </row>
    <row r="1212" spans="1:16" s="2626" customFormat="1" ht="16.5" customHeight="1" x14ac:dyDescent="0.2">
      <c r="A1212" s="1181">
        <v>195</v>
      </c>
      <c r="B1212" s="1181"/>
      <c r="C1212" s="2636" t="s">
        <v>10704</v>
      </c>
      <c r="D1212" s="938">
        <v>42859</v>
      </c>
      <c r="E1212" s="938">
        <v>42864</v>
      </c>
      <c r="F1212" s="4199"/>
      <c r="G1212" s="2627">
        <v>4</v>
      </c>
      <c r="H1212" s="2627" t="s">
        <v>7370</v>
      </c>
      <c r="I1212" s="1181"/>
      <c r="J1212" s="2658" t="s">
        <v>1182</v>
      </c>
      <c r="K1212" s="2627" t="s">
        <v>1223</v>
      </c>
      <c r="L1212" s="2627" t="s">
        <v>313</v>
      </c>
      <c r="M1212" s="1181"/>
      <c r="N1212" s="2591"/>
      <c r="O1212" s="2591"/>
      <c r="P1212" s="2145"/>
    </row>
    <row r="1213" spans="1:16" s="2626" customFormat="1" ht="16.5" customHeight="1" x14ac:dyDescent="0.2">
      <c r="A1213" s="1181">
        <v>196</v>
      </c>
      <c r="B1213" s="1181"/>
      <c r="C1213" s="2636" t="s">
        <v>10705</v>
      </c>
      <c r="D1213" s="938">
        <v>42864</v>
      </c>
      <c r="E1213" s="938">
        <v>42864</v>
      </c>
      <c r="F1213" s="4199"/>
      <c r="G1213" s="2627">
        <v>5</v>
      </c>
      <c r="H1213" s="2627" t="s">
        <v>7371</v>
      </c>
      <c r="I1213" s="1181"/>
      <c r="J1213" s="2658" t="s">
        <v>1183</v>
      </c>
      <c r="K1213" s="2627" t="s">
        <v>1223</v>
      </c>
      <c r="L1213" s="2627" t="s">
        <v>313</v>
      </c>
      <c r="M1213" s="1181"/>
      <c r="N1213" s="2591"/>
      <c r="O1213" s="2591"/>
      <c r="P1213" s="2145"/>
    </row>
    <row r="1214" spans="1:16" s="2626" customFormat="1" ht="16.5" customHeight="1" x14ac:dyDescent="0.2">
      <c r="A1214" s="1181">
        <v>197</v>
      </c>
      <c r="B1214" s="1181"/>
      <c r="C1214" s="2636" t="s">
        <v>10706</v>
      </c>
      <c r="D1214" s="938">
        <v>42864</v>
      </c>
      <c r="E1214" s="938">
        <v>42865</v>
      </c>
      <c r="F1214" s="4200"/>
      <c r="G1214" s="2627">
        <v>6</v>
      </c>
      <c r="H1214" s="2627" t="s">
        <v>7372</v>
      </c>
      <c r="I1214" s="1181"/>
      <c r="J1214" s="2658" t="s">
        <v>1184</v>
      </c>
      <c r="K1214" s="2627" t="s">
        <v>1223</v>
      </c>
      <c r="L1214" s="2627" t="s">
        <v>313</v>
      </c>
      <c r="M1214" s="1181"/>
      <c r="N1214" s="2591"/>
      <c r="O1214" s="2591"/>
      <c r="P1214" s="2145"/>
    </row>
    <row r="1215" spans="1:16" s="2626" customFormat="1" ht="16.5" customHeight="1" x14ac:dyDescent="0.2">
      <c r="A1215" s="2591"/>
      <c r="B1215" s="2353"/>
      <c r="C1215" s="2592"/>
      <c r="D1215" s="2612"/>
      <c r="E1215" s="2612"/>
      <c r="F1215" s="2349"/>
      <c r="G1215" s="2356"/>
      <c r="H1215" s="2591"/>
      <c r="I1215" s="2671"/>
      <c r="J1215" s="2349"/>
      <c r="K1215" s="2591"/>
      <c r="L1215" s="2356"/>
      <c r="M1215" s="2672"/>
      <c r="N1215" s="2591"/>
      <c r="O1215" s="2591"/>
      <c r="P1215" s="2145"/>
    </row>
    <row r="1216" spans="1:16" s="2626" customFormat="1" ht="16.5" customHeight="1" x14ac:dyDescent="0.2">
      <c r="A1216" s="4455"/>
      <c r="B1216" s="4455"/>
      <c r="C1216" s="3857" t="s">
        <v>2859</v>
      </c>
      <c r="D1216" s="3857"/>
      <c r="E1216" s="3857"/>
      <c r="F1216" s="3857"/>
      <c r="G1216" s="3857"/>
      <c r="H1216" s="3857"/>
      <c r="I1216" s="3857"/>
      <c r="J1216" s="3857"/>
      <c r="K1216" s="3857"/>
      <c r="L1216" s="4453" t="s">
        <v>2858</v>
      </c>
      <c r="M1216" s="4453"/>
      <c r="N1216" s="2591"/>
      <c r="O1216" s="2591"/>
      <c r="P1216" s="2145"/>
    </row>
    <row r="1217" spans="1:16" s="2626" customFormat="1" ht="16.5" customHeight="1" x14ac:dyDescent="0.2">
      <c r="A1217" s="4455"/>
      <c r="B1217" s="4455"/>
      <c r="C1217" s="3857"/>
      <c r="D1217" s="3857"/>
      <c r="E1217" s="3857"/>
      <c r="F1217" s="3857"/>
      <c r="G1217" s="3857"/>
      <c r="H1217" s="3857"/>
      <c r="I1217" s="3857"/>
      <c r="J1217" s="3857"/>
      <c r="K1217" s="3857"/>
      <c r="L1217" s="4453"/>
      <c r="M1217" s="4453"/>
      <c r="N1217" s="2591"/>
      <c r="O1217" s="2591"/>
      <c r="P1217" s="2145"/>
    </row>
    <row r="1218" spans="1:16" s="2626" customFormat="1" ht="16.5" customHeight="1" x14ac:dyDescent="0.2">
      <c r="A1218" s="4455"/>
      <c r="B1218" s="4455"/>
      <c r="C1218" s="3857"/>
      <c r="D1218" s="3857"/>
      <c r="E1218" s="3857"/>
      <c r="F1218" s="3857"/>
      <c r="G1218" s="3857"/>
      <c r="H1218" s="3857"/>
      <c r="I1218" s="3857"/>
      <c r="J1218" s="3857"/>
      <c r="K1218" s="3857"/>
      <c r="L1218" s="4453"/>
      <c r="M1218" s="4453"/>
      <c r="N1218" s="2591"/>
      <c r="O1218" s="2591"/>
      <c r="P1218" s="2145"/>
    </row>
    <row r="1219" spans="1:16" s="2626" customFormat="1" ht="16.5" customHeight="1" x14ac:dyDescent="0.2">
      <c r="A1219" s="4455"/>
      <c r="B1219" s="4455"/>
      <c r="C1219" s="3858" t="s">
        <v>1209</v>
      </c>
      <c r="D1219" s="3858"/>
      <c r="E1219" s="3858"/>
      <c r="F1219" s="3858"/>
      <c r="G1219" s="3858"/>
      <c r="H1219" s="3858"/>
      <c r="I1219" s="3858"/>
      <c r="J1219" s="3858"/>
      <c r="K1219" s="3858"/>
      <c r="L1219" s="4453" t="s">
        <v>1208</v>
      </c>
      <c r="M1219" s="4453"/>
      <c r="N1219" s="2591"/>
      <c r="O1219" s="2591"/>
      <c r="P1219" s="2145"/>
    </row>
    <row r="1220" spans="1:16" s="2626" customFormat="1" ht="16.5" customHeight="1" x14ac:dyDescent="0.2">
      <c r="A1220" s="4455"/>
      <c r="B1220" s="4455"/>
      <c r="C1220" s="3858"/>
      <c r="D1220" s="3858"/>
      <c r="E1220" s="3858"/>
      <c r="F1220" s="3858"/>
      <c r="G1220" s="3858"/>
      <c r="H1220" s="3858"/>
      <c r="I1220" s="3858"/>
      <c r="J1220" s="3858"/>
      <c r="K1220" s="3858"/>
      <c r="L1220" s="4453"/>
      <c r="M1220" s="4453"/>
      <c r="N1220" s="2591"/>
      <c r="O1220" s="2591"/>
      <c r="P1220" s="2145"/>
    </row>
    <row r="1221" spans="1:16" s="2626" customFormat="1" ht="16.5" customHeight="1" x14ac:dyDescent="0.2">
      <c r="A1221" s="4455"/>
      <c r="B1221" s="4455"/>
      <c r="C1221" s="3858"/>
      <c r="D1221" s="3858"/>
      <c r="E1221" s="3858"/>
      <c r="F1221" s="3858"/>
      <c r="G1221" s="3858"/>
      <c r="H1221" s="3858"/>
      <c r="I1221" s="3858"/>
      <c r="J1221" s="3858"/>
      <c r="K1221" s="3858"/>
      <c r="L1221" s="4453"/>
      <c r="M1221" s="4453"/>
      <c r="N1221" s="2591"/>
      <c r="O1221" s="2591"/>
      <c r="P1221" s="2145"/>
    </row>
    <row r="1222" spans="1:16" s="2626" customFormat="1" ht="16.5" customHeight="1" x14ac:dyDescent="0.2">
      <c r="A1222" s="2632"/>
      <c r="B1222" s="2632"/>
      <c r="C1222" s="2632"/>
      <c r="D1222" s="2632"/>
      <c r="E1222" s="2632"/>
      <c r="F1222" s="2632"/>
      <c r="G1222" s="1177"/>
      <c r="H1222" s="1177"/>
      <c r="I1222" s="2632"/>
      <c r="J1222" s="539"/>
      <c r="K1222" s="1177"/>
      <c r="L1222" s="2632"/>
      <c r="M1222" s="2632"/>
      <c r="N1222" s="2591"/>
      <c r="O1222" s="2591"/>
      <c r="P1222" s="2145"/>
    </row>
    <row r="1223" spans="1:16" s="2626" customFormat="1" ht="16.5" customHeight="1" x14ac:dyDescent="0.2">
      <c r="A1223" s="2632" t="s">
        <v>1612</v>
      </c>
      <c r="B1223" s="2632"/>
      <c r="C1223" s="2632"/>
      <c r="D1223" s="2632"/>
      <c r="E1223" s="2632"/>
      <c r="F1223" s="2632"/>
      <c r="G1223" s="1177"/>
      <c r="H1223" s="1177"/>
      <c r="I1223" s="2632"/>
      <c r="J1223" s="539"/>
      <c r="K1223" s="1177"/>
      <c r="L1223" s="2632"/>
      <c r="M1223" s="2632"/>
      <c r="N1223" s="2591"/>
      <c r="O1223" s="2591"/>
      <c r="P1223" s="2145"/>
    </row>
    <row r="1224" spans="1:16" s="2626" customFormat="1" ht="16.5" customHeight="1" x14ac:dyDescent="0.2">
      <c r="A1224" s="2632" t="s">
        <v>1614</v>
      </c>
      <c r="B1224" s="2632"/>
      <c r="C1224" s="2632"/>
      <c r="D1224" s="2632" t="s">
        <v>3801</v>
      </c>
      <c r="E1224" s="2632"/>
      <c r="F1224" s="2632"/>
      <c r="G1224" s="1177"/>
      <c r="H1224" s="1177"/>
      <c r="I1224" s="2632"/>
      <c r="J1224" s="539"/>
      <c r="K1224" s="1177"/>
      <c r="L1224" s="2632"/>
      <c r="M1224" s="2632"/>
      <c r="N1224" s="2591"/>
      <c r="O1224" s="2591"/>
      <c r="P1224" s="2145"/>
    </row>
    <row r="1225" spans="1:16" s="2626" customFormat="1" ht="16.5" customHeight="1" x14ac:dyDescent="0.2">
      <c r="A1225" s="2674" t="s">
        <v>5805</v>
      </c>
      <c r="B1225" s="2674"/>
      <c r="C1225" s="2674"/>
      <c r="D1225" s="2632" t="s">
        <v>1615</v>
      </c>
      <c r="E1225" s="2632"/>
      <c r="F1225" s="2632"/>
      <c r="G1225" s="1177"/>
      <c r="H1225" s="1177"/>
      <c r="I1225" s="2632"/>
      <c r="J1225" s="4137" t="s">
        <v>2863</v>
      </c>
      <c r="K1225" s="4138"/>
      <c r="L1225" s="4138"/>
      <c r="M1225" s="4139"/>
      <c r="N1225" s="2591"/>
      <c r="O1225" s="2591"/>
      <c r="P1225" s="2145"/>
    </row>
    <row r="1226" spans="1:16" s="2626" customFormat="1" ht="16.5" customHeight="1" x14ac:dyDescent="0.2">
      <c r="A1226" s="2674" t="s">
        <v>10268</v>
      </c>
      <c r="B1226" s="2674"/>
      <c r="C1226" s="2674"/>
      <c r="D1226" s="2632"/>
      <c r="E1226" s="2632"/>
      <c r="F1226" s="2632"/>
      <c r="G1226" s="1177"/>
      <c r="H1226" s="1177"/>
      <c r="I1226" s="2632"/>
      <c r="J1226" s="2658" t="s">
        <v>2860</v>
      </c>
      <c r="K1226" s="2627" t="s">
        <v>2861</v>
      </c>
      <c r="L1226" s="2627" t="s">
        <v>2862</v>
      </c>
      <c r="M1226" s="822" t="s">
        <v>135</v>
      </c>
      <c r="N1226" s="2591"/>
      <c r="O1226" s="2591"/>
      <c r="P1226" s="2145"/>
    </row>
    <row r="1227" spans="1:16" s="2626" customFormat="1" ht="16.5" customHeight="1" x14ac:dyDescent="0.2">
      <c r="A1227" s="2632"/>
      <c r="B1227" s="2632"/>
      <c r="C1227" s="2632"/>
      <c r="D1227" s="2632"/>
      <c r="E1227" s="2632"/>
      <c r="F1227" s="2632"/>
      <c r="G1227" s="1177"/>
      <c r="H1227" s="1177"/>
      <c r="I1227" s="2632"/>
      <c r="J1227" s="2658">
        <v>2020</v>
      </c>
      <c r="K1227" s="2627">
        <v>11</v>
      </c>
      <c r="L1227" s="2627">
        <v>19</v>
      </c>
      <c r="M1227" s="2627">
        <v>11</v>
      </c>
      <c r="N1227" s="2591"/>
      <c r="O1227" s="2591"/>
      <c r="P1227" s="2145"/>
    </row>
    <row r="1228" spans="1:16" s="2626" customFormat="1" ht="16.5" customHeight="1" x14ac:dyDescent="0.2">
      <c r="A1228" s="2632"/>
      <c r="B1228" s="2632"/>
      <c r="C1228" s="2632"/>
      <c r="D1228" s="2632"/>
      <c r="E1228" s="2632"/>
      <c r="F1228" s="2632"/>
      <c r="G1228" s="1177"/>
      <c r="H1228" s="1177"/>
      <c r="I1228" s="1177"/>
      <c r="J1228" s="539"/>
      <c r="K1228" s="1177"/>
      <c r="L1228" s="1177"/>
      <c r="M1228" s="2632"/>
      <c r="N1228" s="2591"/>
      <c r="O1228" s="2591"/>
      <c r="P1228" s="2145"/>
    </row>
    <row r="1229" spans="1:16" s="2626" customFormat="1" ht="16.5" customHeight="1" x14ac:dyDescent="0.2">
      <c r="A1229" s="3857" t="s">
        <v>2864</v>
      </c>
      <c r="B1229" s="3857" t="s">
        <v>2865</v>
      </c>
      <c r="C1229" s="3857" t="s">
        <v>1212</v>
      </c>
      <c r="D1229" s="4346" t="s">
        <v>2866</v>
      </c>
      <c r="E1229" s="4507"/>
      <c r="F1229" s="3858" t="s">
        <v>2869</v>
      </c>
      <c r="G1229" s="3858"/>
      <c r="H1229" s="3858"/>
      <c r="I1229" s="3858"/>
      <c r="J1229" s="3857" t="s">
        <v>1211</v>
      </c>
      <c r="K1229" s="3858" t="s">
        <v>2872</v>
      </c>
      <c r="L1229" s="3857" t="s">
        <v>1207</v>
      </c>
      <c r="M1229" s="3858" t="s">
        <v>2873</v>
      </c>
      <c r="N1229" s="2591"/>
      <c r="O1229" s="2591"/>
      <c r="P1229" s="2145"/>
    </row>
    <row r="1230" spans="1:16" s="2626" customFormat="1" ht="16.5" customHeight="1" x14ac:dyDescent="0.2">
      <c r="A1230" s="3857"/>
      <c r="B1230" s="3857"/>
      <c r="C1230" s="3857"/>
      <c r="D1230" s="2623" t="s">
        <v>2867</v>
      </c>
      <c r="E1230" s="2623" t="s">
        <v>2868</v>
      </c>
      <c r="F1230" s="2623" t="s">
        <v>2870</v>
      </c>
      <c r="G1230" s="2623" t="s">
        <v>2871</v>
      </c>
      <c r="H1230" s="2631" t="s">
        <v>4319</v>
      </c>
      <c r="I1230" s="2623" t="s">
        <v>4320</v>
      </c>
      <c r="J1230" s="3857"/>
      <c r="K1230" s="3858"/>
      <c r="L1230" s="3857"/>
      <c r="M1230" s="3858"/>
      <c r="N1230" s="2591"/>
      <c r="O1230" s="2591"/>
      <c r="P1230" s="2145"/>
    </row>
    <row r="1231" spans="1:16" s="2626" customFormat="1" ht="16.5" customHeight="1" x14ac:dyDescent="0.2">
      <c r="A1231" s="1181">
        <v>198</v>
      </c>
      <c r="B1231" s="57" t="s">
        <v>2377</v>
      </c>
      <c r="C1231" s="1257" t="s">
        <v>10707</v>
      </c>
      <c r="D1231" s="938">
        <v>42866</v>
      </c>
      <c r="E1231" s="938">
        <v>42872</v>
      </c>
      <c r="F1231" s="4198">
        <v>611</v>
      </c>
      <c r="G1231" s="2627">
        <v>7</v>
      </c>
      <c r="H1231" s="2627" t="s">
        <v>7373</v>
      </c>
      <c r="I1231" s="1181"/>
      <c r="J1231" s="2658" t="s">
        <v>6632</v>
      </c>
      <c r="K1231" s="2627" t="s">
        <v>1223</v>
      </c>
      <c r="L1231" s="2627" t="s">
        <v>313</v>
      </c>
      <c r="M1231" s="1258"/>
      <c r="N1231" s="2591"/>
      <c r="O1231" s="2591"/>
      <c r="P1231" s="2145"/>
    </row>
    <row r="1232" spans="1:16" s="2626" customFormat="1" ht="16.5" customHeight="1" x14ac:dyDescent="0.2">
      <c r="A1232" s="1181">
        <v>199</v>
      </c>
      <c r="B1232" s="1181"/>
      <c r="C1232" s="1257" t="s">
        <v>10708</v>
      </c>
      <c r="D1232" s="938">
        <v>42872</v>
      </c>
      <c r="E1232" s="938">
        <v>42878</v>
      </c>
      <c r="F1232" s="4200"/>
      <c r="G1232" s="2627">
        <v>8</v>
      </c>
      <c r="H1232" s="2627" t="s">
        <v>7374</v>
      </c>
      <c r="I1232" s="1181"/>
      <c r="J1232" s="2658" t="s">
        <v>10709</v>
      </c>
      <c r="K1232" s="2627" t="s">
        <v>1223</v>
      </c>
      <c r="L1232" s="2627" t="s">
        <v>313</v>
      </c>
      <c r="M1232" s="1181"/>
      <c r="N1232" s="2591"/>
      <c r="O1232" s="2591"/>
      <c r="P1232" s="2145"/>
    </row>
    <row r="1233" spans="1:16" s="2626" customFormat="1" ht="16.5" customHeight="1" x14ac:dyDescent="0.2">
      <c r="A1233" s="1181">
        <v>200</v>
      </c>
      <c r="B1233" s="1181"/>
      <c r="C1233" s="1257" t="s">
        <v>10710</v>
      </c>
      <c r="D1233" s="938">
        <v>42879</v>
      </c>
      <c r="E1233" s="938">
        <v>42886</v>
      </c>
      <c r="F1233" s="4198">
        <v>612</v>
      </c>
      <c r="G1233" s="2627">
        <v>1</v>
      </c>
      <c r="H1233" s="2627" t="s">
        <v>7375</v>
      </c>
      <c r="I1233" s="1181"/>
      <c r="J1233" s="2658" t="s">
        <v>10711</v>
      </c>
      <c r="K1233" s="2627" t="s">
        <v>1223</v>
      </c>
      <c r="L1233" s="2627" t="s">
        <v>313</v>
      </c>
      <c r="M1233" s="1181"/>
      <c r="N1233" s="2591"/>
      <c r="O1233" s="2591"/>
      <c r="P1233" s="2145"/>
    </row>
    <row r="1234" spans="1:16" s="2626" customFormat="1" ht="16.5" customHeight="1" x14ac:dyDescent="0.2">
      <c r="A1234" s="1181">
        <v>201</v>
      </c>
      <c r="B1234" s="1181"/>
      <c r="C1234" s="1257" t="s">
        <v>10712</v>
      </c>
      <c r="D1234" s="938">
        <v>42887</v>
      </c>
      <c r="E1234" s="938">
        <v>42893</v>
      </c>
      <c r="F1234" s="4199"/>
      <c r="G1234" s="2627">
        <v>2</v>
      </c>
      <c r="H1234" s="2627" t="s">
        <v>10653</v>
      </c>
      <c r="I1234" s="1181"/>
      <c r="J1234" s="2658" t="s">
        <v>10713</v>
      </c>
      <c r="K1234" s="2627" t="s">
        <v>1223</v>
      </c>
      <c r="L1234" s="2627" t="s">
        <v>313</v>
      </c>
      <c r="M1234" s="1181"/>
      <c r="N1234" s="2591"/>
      <c r="O1234" s="2591"/>
      <c r="P1234" s="2145"/>
    </row>
    <row r="1235" spans="1:16" s="2626" customFormat="1" ht="16.5" customHeight="1" x14ac:dyDescent="0.2">
      <c r="A1235" s="1181">
        <v>202</v>
      </c>
      <c r="B1235" s="1181"/>
      <c r="C1235" s="1183" t="s">
        <v>10714</v>
      </c>
      <c r="D1235" s="938">
        <v>42894</v>
      </c>
      <c r="E1235" s="938">
        <v>42895</v>
      </c>
      <c r="F1235" s="4199"/>
      <c r="G1235" s="2627">
        <v>3</v>
      </c>
      <c r="H1235" s="2627" t="s">
        <v>10655</v>
      </c>
      <c r="I1235" s="1181"/>
      <c r="J1235" s="2658" t="s">
        <v>10715</v>
      </c>
      <c r="K1235" s="2627" t="s">
        <v>1223</v>
      </c>
      <c r="L1235" s="2627" t="s">
        <v>313</v>
      </c>
      <c r="M1235" s="1181"/>
      <c r="N1235" s="2591"/>
      <c r="O1235" s="2591"/>
      <c r="P1235" s="2145"/>
    </row>
    <row r="1236" spans="1:16" s="2626" customFormat="1" ht="22.5" customHeight="1" x14ac:dyDescent="0.2">
      <c r="A1236" s="1181">
        <v>203</v>
      </c>
      <c r="B1236" s="1181"/>
      <c r="C1236" s="2636" t="s">
        <v>10716</v>
      </c>
      <c r="D1236" s="938">
        <v>42895</v>
      </c>
      <c r="E1236" s="938">
        <v>42899</v>
      </c>
      <c r="F1236" s="4199"/>
      <c r="G1236" s="2627">
        <v>4</v>
      </c>
      <c r="H1236" s="2627" t="s">
        <v>10658</v>
      </c>
      <c r="I1236" s="1181"/>
      <c r="J1236" s="2658" t="s">
        <v>10717</v>
      </c>
      <c r="K1236" s="2627" t="s">
        <v>1223</v>
      </c>
      <c r="L1236" s="2627" t="s">
        <v>313</v>
      </c>
      <c r="M1236" s="656" t="s">
        <v>10718</v>
      </c>
      <c r="N1236" s="2591"/>
      <c r="O1236" s="2591"/>
      <c r="P1236" s="2145"/>
    </row>
    <row r="1237" spans="1:16" s="2626" customFormat="1" ht="16.5" customHeight="1" x14ac:dyDescent="0.2">
      <c r="A1237" s="1181">
        <v>204</v>
      </c>
      <c r="B1237" s="1181"/>
      <c r="C1237" s="2636" t="s">
        <v>10719</v>
      </c>
      <c r="D1237" s="938">
        <v>42899</v>
      </c>
      <c r="E1237" s="938">
        <v>42901</v>
      </c>
      <c r="F1237" s="4199"/>
      <c r="G1237" s="2627">
        <v>5</v>
      </c>
      <c r="H1237" s="2627" t="s">
        <v>10660</v>
      </c>
      <c r="I1237" s="1181"/>
      <c r="J1237" s="2658" t="s">
        <v>10720</v>
      </c>
      <c r="K1237" s="2627" t="s">
        <v>1223</v>
      </c>
      <c r="L1237" s="2627" t="s">
        <v>313</v>
      </c>
      <c r="M1237" s="1181" t="s">
        <v>10721</v>
      </c>
      <c r="N1237" s="2591"/>
      <c r="O1237" s="2591"/>
      <c r="P1237" s="2145"/>
    </row>
    <row r="1238" spans="1:16" s="2626" customFormat="1" ht="16.5" customHeight="1" x14ac:dyDescent="0.2">
      <c r="A1238" s="1181">
        <v>205</v>
      </c>
      <c r="B1238" s="1181"/>
      <c r="C1238" s="2636" t="s">
        <v>10722</v>
      </c>
      <c r="D1238" s="938">
        <v>42906</v>
      </c>
      <c r="E1238" s="938">
        <v>42907</v>
      </c>
      <c r="F1238" s="4199"/>
      <c r="G1238" s="2627">
        <v>6</v>
      </c>
      <c r="H1238" s="2627" t="s">
        <v>10663</v>
      </c>
      <c r="I1238" s="1181"/>
      <c r="J1238" s="2658" t="s">
        <v>10723</v>
      </c>
      <c r="K1238" s="2627" t="s">
        <v>1223</v>
      </c>
      <c r="L1238" s="2627" t="s">
        <v>313</v>
      </c>
      <c r="M1238" s="1181"/>
      <c r="N1238" s="2591"/>
      <c r="O1238" s="2591"/>
      <c r="P1238" s="2145"/>
    </row>
    <row r="1239" spans="1:16" s="2626" customFormat="1" ht="16.5" customHeight="1" x14ac:dyDescent="0.2">
      <c r="A1239" s="1181">
        <v>206</v>
      </c>
      <c r="B1239" s="1181"/>
      <c r="C1239" s="2636" t="s">
        <v>10724</v>
      </c>
      <c r="D1239" s="938">
        <v>42907</v>
      </c>
      <c r="E1239" s="938">
        <v>42907</v>
      </c>
      <c r="F1239" s="4199"/>
      <c r="G1239" s="2627">
        <v>7</v>
      </c>
      <c r="H1239" s="2627" t="s">
        <v>10665</v>
      </c>
      <c r="I1239" s="1181"/>
      <c r="J1239" s="2658" t="s">
        <v>10725</v>
      </c>
      <c r="K1239" s="2627" t="s">
        <v>1223</v>
      </c>
      <c r="L1239" s="2627" t="s">
        <v>313</v>
      </c>
      <c r="M1239" s="1181"/>
      <c r="N1239" s="2591"/>
      <c r="O1239" s="2591"/>
      <c r="P1239" s="2145"/>
    </row>
    <row r="1240" spans="1:16" s="2626" customFormat="1" ht="16.5" customHeight="1" x14ac:dyDescent="0.2">
      <c r="A1240" s="1181">
        <v>207</v>
      </c>
      <c r="B1240" s="1181"/>
      <c r="C1240" s="2636" t="s">
        <v>10726</v>
      </c>
      <c r="D1240" s="938">
        <v>42907</v>
      </c>
      <c r="E1240" s="938">
        <v>42907</v>
      </c>
      <c r="F1240" s="4200"/>
      <c r="G1240" s="2627">
        <v>8</v>
      </c>
      <c r="H1240" s="2627" t="s">
        <v>10667</v>
      </c>
      <c r="I1240" s="1181"/>
      <c r="J1240" s="2658" t="s">
        <v>10727</v>
      </c>
      <c r="K1240" s="2627" t="s">
        <v>1223</v>
      </c>
      <c r="L1240" s="2627" t="s">
        <v>313</v>
      </c>
      <c r="M1240" s="1181" t="s">
        <v>10728</v>
      </c>
      <c r="N1240" s="2591"/>
      <c r="O1240" s="2591"/>
      <c r="P1240" s="2145"/>
    </row>
    <row r="1241" spans="1:16" s="2626" customFormat="1" ht="16.5" customHeight="1" x14ac:dyDescent="0.2">
      <c r="A1241" s="1181">
        <v>208</v>
      </c>
      <c r="B1241" s="1181"/>
      <c r="C1241" s="2636" t="s">
        <v>10729</v>
      </c>
      <c r="D1241" s="938">
        <v>42907</v>
      </c>
      <c r="E1241" s="938">
        <v>42909</v>
      </c>
      <c r="F1241" s="4198">
        <v>613</v>
      </c>
      <c r="G1241" s="2627">
        <v>1</v>
      </c>
      <c r="H1241" s="2627" t="s">
        <v>10670</v>
      </c>
      <c r="I1241" s="1181"/>
      <c r="J1241" s="2658" t="s">
        <v>10730</v>
      </c>
      <c r="K1241" s="2627" t="s">
        <v>1223</v>
      </c>
      <c r="L1241" s="2627" t="s">
        <v>313</v>
      </c>
      <c r="M1241" s="1181"/>
      <c r="N1241" s="2591"/>
      <c r="O1241" s="2591"/>
      <c r="P1241" s="2145"/>
    </row>
    <row r="1242" spans="1:16" s="2626" customFormat="1" ht="16.5" customHeight="1" x14ac:dyDescent="0.2">
      <c r="A1242" s="1181">
        <v>209</v>
      </c>
      <c r="B1242" s="1181"/>
      <c r="C1242" s="2636" t="s">
        <v>10731</v>
      </c>
      <c r="D1242" s="938">
        <v>42909</v>
      </c>
      <c r="E1242" s="938">
        <v>42916</v>
      </c>
      <c r="F1242" s="4199"/>
      <c r="G1242" s="2627">
        <v>2</v>
      </c>
      <c r="H1242" s="2627" t="s">
        <v>10673</v>
      </c>
      <c r="I1242" s="1181"/>
      <c r="J1242" s="2658" t="s">
        <v>10732</v>
      </c>
      <c r="K1242" s="2627" t="s">
        <v>1223</v>
      </c>
      <c r="L1242" s="2627" t="s">
        <v>313</v>
      </c>
      <c r="M1242" s="1181"/>
      <c r="N1242" s="2591"/>
      <c r="O1242" s="2591"/>
      <c r="P1242" s="2145"/>
    </row>
    <row r="1243" spans="1:16" s="2626" customFormat="1" ht="16.5" customHeight="1" x14ac:dyDescent="0.2">
      <c r="A1243" s="1181">
        <v>210</v>
      </c>
      <c r="B1243" s="1181"/>
      <c r="C1243" s="2636" t="s">
        <v>10733</v>
      </c>
      <c r="D1243" s="938">
        <v>42916</v>
      </c>
      <c r="E1243" s="938">
        <v>42916</v>
      </c>
      <c r="F1243" s="4199"/>
      <c r="G1243" s="2627">
        <v>3</v>
      </c>
      <c r="H1243" s="2627" t="s">
        <v>10677</v>
      </c>
      <c r="I1243" s="1181"/>
      <c r="J1243" s="2658" t="s">
        <v>10734</v>
      </c>
      <c r="K1243" s="2627" t="s">
        <v>1223</v>
      </c>
      <c r="L1243" s="2627" t="s">
        <v>313</v>
      </c>
      <c r="M1243" s="1181"/>
      <c r="N1243" s="2591"/>
      <c r="O1243" s="2591"/>
      <c r="P1243" s="2145"/>
    </row>
    <row r="1244" spans="1:16" s="2626" customFormat="1" ht="18" customHeight="1" x14ac:dyDescent="0.2">
      <c r="A1244" s="1181">
        <v>211</v>
      </c>
      <c r="B1244" s="1181"/>
      <c r="C1244" s="1257" t="s">
        <v>10735</v>
      </c>
      <c r="D1244" s="938">
        <v>42917</v>
      </c>
      <c r="E1244" s="938">
        <v>42922</v>
      </c>
      <c r="F1244" s="4199"/>
      <c r="G1244" s="2627">
        <v>4</v>
      </c>
      <c r="H1244" s="2627" t="s">
        <v>8493</v>
      </c>
      <c r="I1244" s="1181"/>
      <c r="J1244" s="2658" t="s">
        <v>10736</v>
      </c>
      <c r="K1244" s="2627" t="s">
        <v>1223</v>
      </c>
      <c r="L1244" s="2627" t="s">
        <v>313</v>
      </c>
      <c r="M1244" s="1181"/>
      <c r="N1244" s="2591"/>
      <c r="O1244" s="2591"/>
      <c r="P1244" s="2145"/>
    </row>
    <row r="1245" spans="1:16" s="2626" customFormat="1" ht="23.25" customHeight="1" x14ac:dyDescent="0.2">
      <c r="A1245" s="1181">
        <v>212</v>
      </c>
      <c r="B1245" s="57"/>
      <c r="C1245" s="1257" t="s">
        <v>10737</v>
      </c>
      <c r="D1245" s="938">
        <v>42922</v>
      </c>
      <c r="E1245" s="938">
        <v>42922</v>
      </c>
      <c r="F1245" s="4199"/>
      <c r="G1245" s="2627">
        <v>5</v>
      </c>
      <c r="H1245" s="2627" t="s">
        <v>8494</v>
      </c>
      <c r="I1245" s="1181"/>
      <c r="J1245" s="2658" t="s">
        <v>10738</v>
      </c>
      <c r="K1245" s="2627" t="s">
        <v>1223</v>
      </c>
      <c r="L1245" s="2627" t="s">
        <v>313</v>
      </c>
      <c r="M1245" s="656" t="s">
        <v>10739</v>
      </c>
      <c r="N1245" s="2591"/>
      <c r="O1245" s="2591"/>
      <c r="P1245" s="2145"/>
    </row>
    <row r="1246" spans="1:16" s="2626" customFormat="1" ht="16.5" customHeight="1" x14ac:dyDescent="0.2">
      <c r="A1246" s="1181">
        <v>213</v>
      </c>
      <c r="B1246" s="57"/>
      <c r="C1246" s="1257" t="s">
        <v>10740</v>
      </c>
      <c r="D1246" s="938">
        <v>42923</v>
      </c>
      <c r="E1246" s="938">
        <v>42926</v>
      </c>
      <c r="F1246" s="4199"/>
      <c r="G1246" s="2627">
        <v>6</v>
      </c>
      <c r="H1246" s="2627" t="s">
        <v>8495</v>
      </c>
      <c r="I1246" s="1181"/>
      <c r="J1246" s="2658" t="s">
        <v>10741</v>
      </c>
      <c r="K1246" s="2627" t="s">
        <v>1223</v>
      </c>
      <c r="L1246" s="2627" t="s">
        <v>313</v>
      </c>
      <c r="M1246" s="1181"/>
      <c r="N1246" s="2591"/>
      <c r="O1246" s="2591"/>
      <c r="P1246" s="2145"/>
    </row>
    <row r="1247" spans="1:16" s="2626" customFormat="1" ht="16.5" customHeight="1" x14ac:dyDescent="0.2">
      <c r="A1247" s="1181">
        <v>214</v>
      </c>
      <c r="B1247" s="57"/>
      <c r="C1247" s="1257" t="s">
        <v>10742</v>
      </c>
      <c r="D1247" s="938">
        <v>42927</v>
      </c>
      <c r="E1247" s="938">
        <v>42928</v>
      </c>
      <c r="F1247" s="4200"/>
      <c r="G1247" s="2627">
        <v>7</v>
      </c>
      <c r="H1247" s="2627" t="s">
        <v>8496</v>
      </c>
      <c r="I1247" s="1181"/>
      <c r="J1247" s="2658" t="s">
        <v>10743</v>
      </c>
      <c r="K1247" s="2627" t="s">
        <v>1223</v>
      </c>
      <c r="L1247" s="2627" t="s">
        <v>313</v>
      </c>
      <c r="M1247" s="1181" t="s">
        <v>10744</v>
      </c>
      <c r="N1247" s="2591"/>
      <c r="O1247" s="2591"/>
      <c r="P1247" s="2145"/>
    </row>
    <row r="1248" spans="1:16" s="2626" customFormat="1" ht="16.5" customHeight="1" x14ac:dyDescent="0.2">
      <c r="A1248" s="2591"/>
      <c r="B1248" s="2353"/>
      <c r="C1248" s="2592"/>
      <c r="D1248" s="2612"/>
      <c r="E1248" s="2612"/>
      <c r="F1248" s="2349"/>
      <c r="G1248" s="2356"/>
      <c r="H1248" s="2591"/>
      <c r="I1248" s="2671"/>
      <c r="J1248" s="2349"/>
      <c r="K1248" s="2591"/>
      <c r="L1248" s="2356"/>
      <c r="M1248" s="2672"/>
      <c r="N1248" s="2591"/>
      <c r="O1248" s="2591"/>
      <c r="P1248" s="2145"/>
    </row>
    <row r="1249" spans="1:16" s="2626" customFormat="1" ht="16.5" customHeight="1" x14ac:dyDescent="0.2">
      <c r="A1249" s="4455"/>
      <c r="B1249" s="4455"/>
      <c r="C1249" s="3857" t="s">
        <v>2859</v>
      </c>
      <c r="D1249" s="3857"/>
      <c r="E1249" s="3857"/>
      <c r="F1249" s="3857"/>
      <c r="G1249" s="3857"/>
      <c r="H1249" s="3857"/>
      <c r="I1249" s="3857"/>
      <c r="J1249" s="3857"/>
      <c r="K1249" s="3857"/>
      <c r="L1249" s="4453" t="s">
        <v>2858</v>
      </c>
      <c r="M1249" s="4453"/>
      <c r="N1249" s="2591"/>
      <c r="O1249" s="2591"/>
      <c r="P1249" s="2145"/>
    </row>
    <row r="1250" spans="1:16" s="2626" customFormat="1" ht="16.5" customHeight="1" x14ac:dyDescent="0.2">
      <c r="A1250" s="4455"/>
      <c r="B1250" s="4455"/>
      <c r="C1250" s="3857"/>
      <c r="D1250" s="3857"/>
      <c r="E1250" s="3857"/>
      <c r="F1250" s="3857"/>
      <c r="G1250" s="3857"/>
      <c r="H1250" s="3857"/>
      <c r="I1250" s="3857"/>
      <c r="J1250" s="3857"/>
      <c r="K1250" s="3857"/>
      <c r="L1250" s="4453"/>
      <c r="M1250" s="4453"/>
      <c r="N1250" s="2591"/>
      <c r="O1250" s="2591"/>
      <c r="P1250" s="2145"/>
    </row>
    <row r="1251" spans="1:16" s="2626" customFormat="1" ht="5.25" customHeight="1" x14ac:dyDescent="0.2">
      <c r="A1251" s="4455"/>
      <c r="B1251" s="4455"/>
      <c r="C1251" s="3857"/>
      <c r="D1251" s="3857"/>
      <c r="E1251" s="3857"/>
      <c r="F1251" s="3857"/>
      <c r="G1251" s="3857"/>
      <c r="H1251" s="3857"/>
      <c r="I1251" s="3857"/>
      <c r="J1251" s="3857"/>
      <c r="K1251" s="3857"/>
      <c r="L1251" s="4453"/>
      <c r="M1251" s="4453"/>
      <c r="N1251" s="2591"/>
      <c r="O1251" s="2591"/>
      <c r="P1251" s="2145"/>
    </row>
    <row r="1252" spans="1:16" s="2626" customFormat="1" ht="16.5" customHeight="1" x14ac:dyDescent="0.2">
      <c r="A1252" s="4455"/>
      <c r="B1252" s="4455"/>
      <c r="C1252" s="3858" t="s">
        <v>1209</v>
      </c>
      <c r="D1252" s="3858"/>
      <c r="E1252" s="3858"/>
      <c r="F1252" s="3858"/>
      <c r="G1252" s="3858"/>
      <c r="H1252" s="3858"/>
      <c r="I1252" s="3858"/>
      <c r="J1252" s="3858"/>
      <c r="K1252" s="3858"/>
      <c r="L1252" s="4453" t="s">
        <v>1208</v>
      </c>
      <c r="M1252" s="4453"/>
      <c r="N1252" s="2591"/>
      <c r="O1252" s="2591"/>
      <c r="P1252" s="2145"/>
    </row>
    <row r="1253" spans="1:16" s="2626" customFormat="1" ht="16.5" customHeight="1" x14ac:dyDescent="0.2">
      <c r="A1253" s="4455"/>
      <c r="B1253" s="4455"/>
      <c r="C1253" s="3858"/>
      <c r="D1253" s="3858"/>
      <c r="E1253" s="3858"/>
      <c r="F1253" s="3858"/>
      <c r="G1253" s="3858"/>
      <c r="H1253" s="3858"/>
      <c r="I1253" s="3858"/>
      <c r="J1253" s="3858"/>
      <c r="K1253" s="3858"/>
      <c r="L1253" s="4453"/>
      <c r="M1253" s="4453"/>
      <c r="N1253" s="2591"/>
      <c r="O1253" s="2591"/>
      <c r="P1253" s="2145"/>
    </row>
    <row r="1254" spans="1:16" s="2626" customFormat="1" ht="1.5" customHeight="1" x14ac:dyDescent="0.2">
      <c r="A1254" s="4455"/>
      <c r="B1254" s="4455"/>
      <c r="C1254" s="3858"/>
      <c r="D1254" s="3858"/>
      <c r="E1254" s="3858"/>
      <c r="F1254" s="3858"/>
      <c r="G1254" s="3858"/>
      <c r="H1254" s="3858"/>
      <c r="I1254" s="3858"/>
      <c r="J1254" s="3858"/>
      <c r="K1254" s="3858"/>
      <c r="L1254" s="4453"/>
      <c r="M1254" s="4453"/>
      <c r="N1254" s="2591"/>
      <c r="O1254" s="2591"/>
      <c r="P1254" s="2145"/>
    </row>
    <row r="1255" spans="1:16" s="2626" customFormat="1" ht="16.5" customHeight="1" x14ac:dyDescent="0.2">
      <c r="A1255" s="2632"/>
      <c r="B1255" s="2632"/>
      <c r="C1255" s="2632"/>
      <c r="D1255" s="2632"/>
      <c r="E1255" s="2632"/>
      <c r="F1255" s="2632"/>
      <c r="G1255" s="1177"/>
      <c r="H1255" s="1177"/>
      <c r="I1255" s="2632"/>
      <c r="J1255" s="539"/>
      <c r="K1255" s="1177"/>
      <c r="L1255" s="2632"/>
      <c r="M1255" s="2632"/>
      <c r="N1255" s="2591"/>
      <c r="O1255" s="2591"/>
      <c r="P1255" s="2145"/>
    </row>
    <row r="1256" spans="1:16" s="2626" customFormat="1" ht="16.5" customHeight="1" x14ac:dyDescent="0.2">
      <c r="A1256" s="2632" t="s">
        <v>1612</v>
      </c>
      <c r="B1256" s="2632"/>
      <c r="C1256" s="2632"/>
      <c r="D1256" s="2632"/>
      <c r="E1256" s="2632"/>
      <c r="F1256" s="2632"/>
      <c r="G1256" s="1177"/>
      <c r="H1256" s="1177"/>
      <c r="I1256" s="2632"/>
      <c r="J1256" s="539"/>
      <c r="K1256" s="1177"/>
      <c r="L1256" s="2632"/>
      <c r="M1256" s="2632"/>
      <c r="N1256" s="2591"/>
      <c r="O1256" s="2591"/>
      <c r="P1256" s="2145"/>
    </row>
    <row r="1257" spans="1:16" s="2626" customFormat="1" ht="16.5" customHeight="1" x14ac:dyDescent="0.2">
      <c r="A1257" s="2632" t="s">
        <v>1614</v>
      </c>
      <c r="B1257" s="2632"/>
      <c r="C1257" s="2632"/>
      <c r="D1257" s="2632" t="s">
        <v>3801</v>
      </c>
      <c r="E1257" s="2632"/>
      <c r="F1257" s="2632"/>
      <c r="G1257" s="1177"/>
      <c r="H1257" s="1177"/>
      <c r="I1257" s="2632"/>
      <c r="J1257" s="539"/>
      <c r="K1257" s="1177"/>
      <c r="L1257" s="2632"/>
      <c r="M1257" s="2632"/>
      <c r="N1257" s="2591"/>
      <c r="O1257" s="2591"/>
      <c r="P1257" s="2145"/>
    </row>
    <row r="1258" spans="1:16" s="2626" customFormat="1" ht="16.5" customHeight="1" x14ac:dyDescent="0.2">
      <c r="A1258" s="2674" t="s">
        <v>5805</v>
      </c>
      <c r="B1258" s="2674"/>
      <c r="C1258" s="2674"/>
      <c r="D1258" s="2632" t="s">
        <v>1615</v>
      </c>
      <c r="E1258" s="2632"/>
      <c r="F1258" s="2632"/>
      <c r="G1258" s="1177"/>
      <c r="H1258" s="1177"/>
      <c r="I1258" s="2632"/>
      <c r="J1258" s="4137" t="s">
        <v>2863</v>
      </c>
      <c r="K1258" s="4138"/>
      <c r="L1258" s="4138"/>
      <c r="M1258" s="4139"/>
      <c r="N1258" s="2591"/>
      <c r="O1258" s="2591"/>
      <c r="P1258" s="2145"/>
    </row>
    <row r="1259" spans="1:16" s="2626" customFormat="1" ht="16.5" customHeight="1" x14ac:dyDescent="0.2">
      <c r="A1259" s="2674" t="s">
        <v>10745</v>
      </c>
      <c r="B1259" s="2674"/>
      <c r="C1259" s="2674"/>
      <c r="D1259" s="2632"/>
      <c r="E1259" s="2632"/>
      <c r="F1259" s="2632"/>
      <c r="G1259" s="1177"/>
      <c r="H1259" s="1177"/>
      <c r="I1259" s="2632"/>
      <c r="J1259" s="2658" t="s">
        <v>2860</v>
      </c>
      <c r="K1259" s="2627" t="s">
        <v>2861</v>
      </c>
      <c r="L1259" s="2627" t="s">
        <v>2862</v>
      </c>
      <c r="M1259" s="822" t="s">
        <v>135</v>
      </c>
      <c r="N1259" s="2591"/>
      <c r="O1259" s="2591"/>
      <c r="P1259" s="2145"/>
    </row>
    <row r="1260" spans="1:16" s="2626" customFormat="1" ht="16.5" customHeight="1" x14ac:dyDescent="0.2">
      <c r="A1260" s="2632"/>
      <c r="B1260" s="2632"/>
      <c r="C1260" s="2632"/>
      <c r="D1260" s="2632"/>
      <c r="E1260" s="2632"/>
      <c r="F1260" s="2632"/>
      <c r="G1260" s="1177"/>
      <c r="H1260" s="1177"/>
      <c r="I1260" s="2632"/>
      <c r="J1260" s="2658">
        <v>2020</v>
      </c>
      <c r="K1260" s="2627">
        <v>11</v>
      </c>
      <c r="L1260" s="2627">
        <v>19</v>
      </c>
      <c r="M1260" s="2627">
        <v>11</v>
      </c>
      <c r="N1260" s="2591"/>
      <c r="O1260" s="2591"/>
      <c r="P1260" s="2145"/>
    </row>
    <row r="1261" spans="1:16" s="2626" customFormat="1" ht="16.5" customHeight="1" x14ac:dyDescent="0.2">
      <c r="A1261" s="2632"/>
      <c r="B1261" s="2632"/>
      <c r="C1261" s="2632"/>
      <c r="D1261" s="2632"/>
      <c r="E1261" s="2632"/>
      <c r="F1261" s="2632"/>
      <c r="G1261" s="1177"/>
      <c r="H1261" s="1177"/>
      <c r="I1261" s="1177"/>
      <c r="J1261" s="539"/>
      <c r="K1261" s="1177"/>
      <c r="L1261" s="1177"/>
      <c r="M1261" s="2632"/>
      <c r="N1261" s="2591"/>
      <c r="O1261" s="2591"/>
      <c r="P1261" s="2145"/>
    </row>
    <row r="1262" spans="1:16" s="2626" customFormat="1" ht="16.5" customHeight="1" x14ac:dyDescent="0.2">
      <c r="A1262" s="3857" t="s">
        <v>2864</v>
      </c>
      <c r="B1262" s="3857" t="s">
        <v>2865</v>
      </c>
      <c r="C1262" s="3857" t="s">
        <v>1212</v>
      </c>
      <c r="D1262" s="4346" t="s">
        <v>2866</v>
      </c>
      <c r="E1262" s="4507"/>
      <c r="F1262" s="3858" t="s">
        <v>2869</v>
      </c>
      <c r="G1262" s="3858"/>
      <c r="H1262" s="3858"/>
      <c r="I1262" s="3858"/>
      <c r="J1262" s="3857" t="s">
        <v>1211</v>
      </c>
      <c r="K1262" s="3858" t="s">
        <v>2872</v>
      </c>
      <c r="L1262" s="3857" t="s">
        <v>1207</v>
      </c>
      <c r="M1262" s="3858" t="s">
        <v>2873</v>
      </c>
      <c r="N1262" s="2591"/>
      <c r="O1262" s="2591"/>
      <c r="P1262" s="2145"/>
    </row>
    <row r="1263" spans="1:16" s="2626" customFormat="1" ht="16.5" customHeight="1" x14ac:dyDescent="0.2">
      <c r="A1263" s="3857"/>
      <c r="B1263" s="3857"/>
      <c r="C1263" s="3857"/>
      <c r="D1263" s="2623" t="s">
        <v>2867</v>
      </c>
      <c r="E1263" s="2623" t="s">
        <v>2868</v>
      </c>
      <c r="F1263" s="2623" t="s">
        <v>2870</v>
      </c>
      <c r="G1263" s="2623" t="s">
        <v>2871</v>
      </c>
      <c r="H1263" s="2631" t="s">
        <v>4319</v>
      </c>
      <c r="I1263" s="2623" t="s">
        <v>4320</v>
      </c>
      <c r="J1263" s="3857"/>
      <c r="K1263" s="3858"/>
      <c r="L1263" s="3857"/>
      <c r="M1263" s="3858"/>
      <c r="N1263" s="2591"/>
      <c r="O1263" s="2591"/>
      <c r="P1263" s="2145"/>
    </row>
    <row r="1264" spans="1:16" s="2626" customFormat="1" ht="16.5" customHeight="1" x14ac:dyDescent="0.2">
      <c r="A1264" s="1181">
        <v>215</v>
      </c>
      <c r="B1264" s="57" t="s">
        <v>2377</v>
      </c>
      <c r="C1264" s="1257" t="s">
        <v>10746</v>
      </c>
      <c r="D1264" s="938">
        <v>42928</v>
      </c>
      <c r="E1264" s="938">
        <v>42940</v>
      </c>
      <c r="F1264" s="4198">
        <v>614</v>
      </c>
      <c r="G1264" s="2627">
        <v>1</v>
      </c>
      <c r="H1264" s="2627" t="s">
        <v>8497</v>
      </c>
      <c r="I1264" s="1181"/>
      <c r="J1264" s="2658" t="s">
        <v>10747</v>
      </c>
      <c r="K1264" s="2627" t="s">
        <v>1223</v>
      </c>
      <c r="L1264" s="2627" t="s">
        <v>313</v>
      </c>
      <c r="M1264" s="1181" t="s">
        <v>10748</v>
      </c>
      <c r="N1264" s="2591"/>
      <c r="O1264" s="2591"/>
      <c r="P1264" s="2145"/>
    </row>
    <row r="1265" spans="1:16" s="2626" customFormat="1" ht="16.5" customHeight="1" x14ac:dyDescent="0.2">
      <c r="A1265" s="1181">
        <v>216</v>
      </c>
      <c r="B1265" s="1181"/>
      <c r="C1265" s="1183" t="s">
        <v>10749</v>
      </c>
      <c r="D1265" s="938">
        <v>42940</v>
      </c>
      <c r="E1265" s="938">
        <v>42947</v>
      </c>
      <c r="F1265" s="4199"/>
      <c r="G1265" s="2627">
        <v>2</v>
      </c>
      <c r="H1265" s="2627" t="s">
        <v>8498</v>
      </c>
      <c r="I1265" s="1181"/>
      <c r="J1265" s="2658" t="s">
        <v>10750</v>
      </c>
      <c r="K1265" s="2627" t="s">
        <v>1223</v>
      </c>
      <c r="L1265" s="2627" t="s">
        <v>313</v>
      </c>
      <c r="M1265" s="1181"/>
      <c r="N1265" s="2591"/>
      <c r="O1265" s="2591"/>
      <c r="P1265" s="2145"/>
    </row>
    <row r="1266" spans="1:16" s="2626" customFormat="1" ht="16.5" customHeight="1" x14ac:dyDescent="0.2">
      <c r="A1266" s="1181">
        <v>217</v>
      </c>
      <c r="B1266" s="1181"/>
      <c r="C1266" s="2636" t="s">
        <v>10751</v>
      </c>
      <c r="D1266" s="938">
        <v>42949</v>
      </c>
      <c r="E1266" s="938">
        <v>42957</v>
      </c>
      <c r="F1266" s="4199"/>
      <c r="G1266" s="2627">
        <v>3</v>
      </c>
      <c r="H1266" s="2627" t="s">
        <v>10752</v>
      </c>
      <c r="I1266" s="1181"/>
      <c r="J1266" s="2658" t="s">
        <v>6599</v>
      </c>
      <c r="K1266" s="2627" t="s">
        <v>1223</v>
      </c>
      <c r="L1266" s="2627" t="s">
        <v>313</v>
      </c>
      <c r="M1266" s="1181" t="s">
        <v>10753</v>
      </c>
      <c r="N1266" s="2591"/>
      <c r="O1266" s="2591"/>
      <c r="P1266" s="2145"/>
    </row>
    <row r="1267" spans="1:16" s="2626" customFormat="1" ht="25.5" customHeight="1" x14ac:dyDescent="0.2">
      <c r="A1267" s="1181">
        <v>218</v>
      </c>
      <c r="B1267" s="1181"/>
      <c r="C1267" s="2636" t="s">
        <v>10754</v>
      </c>
      <c r="D1267" s="938">
        <v>42957</v>
      </c>
      <c r="E1267" s="938">
        <v>42957</v>
      </c>
      <c r="F1267" s="4199"/>
      <c r="G1267" s="2627">
        <v>4</v>
      </c>
      <c r="H1267" s="2627" t="s">
        <v>10755</v>
      </c>
      <c r="I1267" s="1181"/>
      <c r="J1267" s="2658" t="s">
        <v>10756</v>
      </c>
      <c r="K1267" s="2627" t="s">
        <v>1223</v>
      </c>
      <c r="L1267" s="2627" t="s">
        <v>313</v>
      </c>
      <c r="M1267" s="656" t="s">
        <v>10757</v>
      </c>
      <c r="N1267" s="2591"/>
      <c r="O1267" s="2591"/>
      <c r="P1267" s="2145"/>
    </row>
    <row r="1268" spans="1:16" s="2626" customFormat="1" ht="16.5" customHeight="1" x14ac:dyDescent="0.2">
      <c r="A1268" s="1181">
        <v>219</v>
      </c>
      <c r="B1268" s="1181"/>
      <c r="C1268" s="2636" t="s">
        <v>10758</v>
      </c>
      <c r="D1268" s="938">
        <v>42957</v>
      </c>
      <c r="E1268" s="938">
        <v>42961</v>
      </c>
      <c r="F1268" s="4199"/>
      <c r="G1268" s="2627">
        <v>5</v>
      </c>
      <c r="H1268" s="2627" t="s">
        <v>10759</v>
      </c>
      <c r="I1268" s="1181"/>
      <c r="J1268" s="2658" t="s">
        <v>10760</v>
      </c>
      <c r="K1268" s="2627" t="s">
        <v>1223</v>
      </c>
      <c r="L1268" s="2627" t="s">
        <v>313</v>
      </c>
      <c r="M1268" s="1181" t="s">
        <v>10761</v>
      </c>
      <c r="N1268" s="2591"/>
      <c r="O1268" s="2591"/>
      <c r="P1268" s="2145"/>
    </row>
    <row r="1269" spans="1:16" s="2626" customFormat="1" ht="16.5" customHeight="1" x14ac:dyDescent="0.2">
      <c r="A1269" s="1181">
        <v>220</v>
      </c>
      <c r="B1269" s="1181"/>
      <c r="C1269" s="2636" t="s">
        <v>10762</v>
      </c>
      <c r="D1269" s="938">
        <v>42961</v>
      </c>
      <c r="E1269" s="938">
        <v>42963</v>
      </c>
      <c r="F1269" s="4199"/>
      <c r="G1269" s="2627">
        <v>6</v>
      </c>
      <c r="H1269" s="2627" t="s">
        <v>10763</v>
      </c>
      <c r="I1269" s="1181"/>
      <c r="J1269" s="2658" t="s">
        <v>10764</v>
      </c>
      <c r="K1269" s="2627" t="s">
        <v>1223</v>
      </c>
      <c r="L1269" s="2627" t="s">
        <v>313</v>
      </c>
      <c r="M1269" s="1181"/>
      <c r="N1269" s="2591"/>
      <c r="O1269" s="2591"/>
      <c r="P1269" s="2145"/>
    </row>
    <row r="1270" spans="1:16" s="2626" customFormat="1" ht="16.5" customHeight="1" x14ac:dyDescent="0.2">
      <c r="A1270" s="1181">
        <v>221</v>
      </c>
      <c r="B1270" s="1181"/>
      <c r="C1270" s="2636" t="s">
        <v>10765</v>
      </c>
      <c r="D1270" s="938">
        <v>42963</v>
      </c>
      <c r="E1270" s="938">
        <v>42971</v>
      </c>
      <c r="F1270" s="4200"/>
      <c r="G1270" s="2627">
        <v>7</v>
      </c>
      <c r="H1270" s="2627" t="s">
        <v>10766</v>
      </c>
      <c r="I1270" s="1181"/>
      <c r="J1270" s="2658" t="s">
        <v>10767</v>
      </c>
      <c r="K1270" s="2627" t="s">
        <v>1223</v>
      </c>
      <c r="L1270" s="2627" t="s">
        <v>313</v>
      </c>
      <c r="M1270" s="1181"/>
      <c r="N1270" s="2591"/>
      <c r="O1270" s="2591"/>
      <c r="P1270" s="2145"/>
    </row>
    <row r="1271" spans="1:16" s="2626" customFormat="1" ht="16.5" customHeight="1" x14ac:dyDescent="0.2">
      <c r="A1271" s="1181">
        <v>222</v>
      </c>
      <c r="B1271" s="1181"/>
      <c r="C1271" s="2636" t="s">
        <v>10768</v>
      </c>
      <c r="D1271" s="938">
        <v>42971</v>
      </c>
      <c r="E1271" s="938">
        <v>42972</v>
      </c>
      <c r="F1271" s="4198">
        <v>615</v>
      </c>
      <c r="G1271" s="2627">
        <v>1</v>
      </c>
      <c r="H1271" s="2627" t="s">
        <v>10769</v>
      </c>
      <c r="I1271" s="1181"/>
      <c r="J1271" s="2658" t="s">
        <v>10770</v>
      </c>
      <c r="K1271" s="2627" t="s">
        <v>1223</v>
      </c>
      <c r="L1271" s="2627" t="s">
        <v>313</v>
      </c>
      <c r="M1271" s="1181"/>
      <c r="N1271" s="2591"/>
      <c r="O1271" s="2591"/>
      <c r="P1271" s="2145"/>
    </row>
    <row r="1272" spans="1:16" s="2626" customFormat="1" ht="16.5" customHeight="1" x14ac:dyDescent="0.2">
      <c r="A1272" s="1181">
        <v>223</v>
      </c>
      <c r="B1272" s="1181"/>
      <c r="C1272" s="2636" t="s">
        <v>10771</v>
      </c>
      <c r="D1272" s="938">
        <v>42972</v>
      </c>
      <c r="E1272" s="938">
        <v>42975</v>
      </c>
      <c r="F1272" s="4199"/>
      <c r="G1272" s="2627">
        <v>2</v>
      </c>
      <c r="H1272" s="2627" t="s">
        <v>10772</v>
      </c>
      <c r="I1272" s="1181"/>
      <c r="J1272" s="2658" t="s">
        <v>10773</v>
      </c>
      <c r="K1272" s="2627" t="s">
        <v>1223</v>
      </c>
      <c r="L1272" s="2627" t="s">
        <v>313</v>
      </c>
      <c r="M1272" s="1181" t="s">
        <v>10774</v>
      </c>
      <c r="N1272" s="2591"/>
      <c r="O1272" s="2591"/>
      <c r="P1272" s="2145"/>
    </row>
    <row r="1273" spans="1:16" s="2626" customFormat="1" ht="16.5" customHeight="1" x14ac:dyDescent="0.2">
      <c r="A1273" s="1181">
        <v>224</v>
      </c>
      <c r="B1273" s="1181"/>
      <c r="C1273" s="2636" t="s">
        <v>10775</v>
      </c>
      <c r="D1273" s="938">
        <v>42975</v>
      </c>
      <c r="E1273" s="938">
        <v>42978</v>
      </c>
      <c r="F1273" s="4199"/>
      <c r="G1273" s="2627">
        <v>3</v>
      </c>
      <c r="H1273" s="2627" t="s">
        <v>10776</v>
      </c>
      <c r="I1273" s="1181"/>
      <c r="J1273" s="2658" t="s">
        <v>10777</v>
      </c>
      <c r="K1273" s="2627" t="s">
        <v>1223</v>
      </c>
      <c r="L1273" s="2627" t="s">
        <v>313</v>
      </c>
      <c r="M1273" s="1181"/>
      <c r="N1273" s="2591"/>
      <c r="O1273" s="2591"/>
      <c r="P1273" s="2145"/>
    </row>
    <row r="1274" spans="1:16" s="2626" customFormat="1" ht="16.5" customHeight="1" x14ac:dyDescent="0.2">
      <c r="A1274" s="1181">
        <v>225</v>
      </c>
      <c r="B1274" s="1181"/>
      <c r="C1274" s="2636" t="s">
        <v>10778</v>
      </c>
      <c r="D1274" s="938">
        <v>42978</v>
      </c>
      <c r="E1274" s="938">
        <v>42978</v>
      </c>
      <c r="F1274" s="4199"/>
      <c r="G1274" s="2627">
        <v>4</v>
      </c>
      <c r="H1274" s="2627" t="s">
        <v>10779</v>
      </c>
      <c r="I1274" s="1181"/>
      <c r="J1274" s="2658" t="s">
        <v>10780</v>
      </c>
      <c r="K1274" s="2627" t="s">
        <v>1223</v>
      </c>
      <c r="L1274" s="2627" t="s">
        <v>313</v>
      </c>
      <c r="M1274" s="1181" t="s">
        <v>10781</v>
      </c>
      <c r="N1274" s="2591"/>
      <c r="O1274" s="2591"/>
      <c r="P1274" s="2145"/>
    </row>
    <row r="1275" spans="1:16" s="2626" customFormat="1" ht="16.5" customHeight="1" x14ac:dyDescent="0.2">
      <c r="A1275" s="1181">
        <v>226</v>
      </c>
      <c r="B1275" s="57"/>
      <c r="C1275" s="2636" t="s">
        <v>10782</v>
      </c>
      <c r="D1275" s="938">
        <v>42978</v>
      </c>
      <c r="E1275" s="938">
        <v>42978</v>
      </c>
      <c r="F1275" s="4199"/>
      <c r="G1275" s="2627">
        <v>5</v>
      </c>
      <c r="H1275" s="2627" t="s">
        <v>10783</v>
      </c>
      <c r="I1275" s="1181"/>
      <c r="J1275" s="2658" t="s">
        <v>10784</v>
      </c>
      <c r="K1275" s="2627" t="s">
        <v>1223</v>
      </c>
      <c r="L1275" s="2627" t="s">
        <v>313</v>
      </c>
      <c r="M1275" s="1181"/>
      <c r="N1275" s="2591"/>
      <c r="O1275" s="2591"/>
      <c r="P1275" s="2145"/>
    </row>
    <row r="1276" spans="1:16" s="2626" customFormat="1" ht="16.5" customHeight="1" x14ac:dyDescent="0.2">
      <c r="A1276" s="1181">
        <v>227</v>
      </c>
      <c r="B1276" s="57"/>
      <c r="C1276" s="2636" t="s">
        <v>10785</v>
      </c>
      <c r="D1276" s="938">
        <v>42978</v>
      </c>
      <c r="E1276" s="938">
        <v>42978</v>
      </c>
      <c r="F1276" s="4199"/>
      <c r="G1276" s="2627">
        <v>6</v>
      </c>
      <c r="H1276" s="2627" t="s">
        <v>10786</v>
      </c>
      <c r="I1276" s="1181"/>
      <c r="J1276" s="2658" t="s">
        <v>10787</v>
      </c>
      <c r="K1276" s="2627" t="s">
        <v>1223</v>
      </c>
      <c r="L1276" s="2627" t="s">
        <v>313</v>
      </c>
      <c r="M1276" s="1181"/>
      <c r="N1276" s="2591"/>
      <c r="O1276" s="2591"/>
      <c r="P1276" s="2145"/>
    </row>
    <row r="1277" spans="1:16" s="2626" customFormat="1" ht="16.5" customHeight="1" x14ac:dyDescent="0.2">
      <c r="A1277" s="1181">
        <v>228</v>
      </c>
      <c r="B1277" s="57"/>
      <c r="C1277" s="2636" t="s">
        <v>10788</v>
      </c>
      <c r="D1277" s="938">
        <v>42978</v>
      </c>
      <c r="E1277" s="938">
        <v>42978</v>
      </c>
      <c r="F1277" s="4199"/>
      <c r="G1277" s="2627">
        <v>7</v>
      </c>
      <c r="H1277" s="2627" t="s">
        <v>10789</v>
      </c>
      <c r="I1277" s="1181"/>
      <c r="J1277" s="2658" t="s">
        <v>10790</v>
      </c>
      <c r="K1277" s="2627" t="s">
        <v>1223</v>
      </c>
      <c r="L1277" s="2627" t="s">
        <v>313</v>
      </c>
      <c r="M1277" s="1181"/>
      <c r="N1277" s="2591"/>
      <c r="O1277" s="2591"/>
      <c r="P1277" s="2145"/>
    </row>
    <row r="1278" spans="1:16" s="2626" customFormat="1" ht="16.5" customHeight="1" x14ac:dyDescent="0.2">
      <c r="A1278" s="1181">
        <v>229</v>
      </c>
      <c r="B1278" s="57"/>
      <c r="C1278" s="2636" t="s">
        <v>10791</v>
      </c>
      <c r="D1278" s="938">
        <v>42979</v>
      </c>
      <c r="E1278" s="938">
        <v>42985</v>
      </c>
      <c r="F1278" s="4200"/>
      <c r="G1278" s="2627">
        <v>8</v>
      </c>
      <c r="H1278" s="2627" t="s">
        <v>10383</v>
      </c>
      <c r="I1278" s="1181"/>
      <c r="J1278" s="2658" t="s">
        <v>10792</v>
      </c>
      <c r="K1278" s="2627" t="s">
        <v>1223</v>
      </c>
      <c r="L1278" s="2627" t="s">
        <v>313</v>
      </c>
      <c r="M1278" s="1181"/>
      <c r="N1278" s="2591"/>
      <c r="O1278" s="2591"/>
      <c r="P1278" s="2145"/>
    </row>
    <row r="1279" spans="1:16" s="2626" customFormat="1" ht="16.5" customHeight="1" x14ac:dyDescent="0.2">
      <c r="A1279" s="2591"/>
      <c r="B1279" s="2353"/>
      <c r="C1279" s="2592"/>
      <c r="D1279" s="2612"/>
      <c r="E1279" s="2612"/>
      <c r="F1279" s="2349"/>
      <c r="G1279" s="2356"/>
      <c r="H1279" s="2591"/>
      <c r="I1279" s="2671"/>
      <c r="J1279" s="2349"/>
      <c r="K1279" s="2591"/>
      <c r="L1279" s="2356"/>
      <c r="M1279" s="2672"/>
      <c r="N1279" s="2591"/>
      <c r="O1279" s="2591"/>
      <c r="P1279" s="2145"/>
    </row>
    <row r="1280" spans="1:16" s="2626" customFormat="1" ht="16.5" customHeight="1" x14ac:dyDescent="0.2">
      <c r="A1280" s="4455"/>
      <c r="B1280" s="4455"/>
      <c r="C1280" s="3857" t="s">
        <v>2859</v>
      </c>
      <c r="D1280" s="3857"/>
      <c r="E1280" s="3857"/>
      <c r="F1280" s="3857"/>
      <c r="G1280" s="3857"/>
      <c r="H1280" s="3857"/>
      <c r="I1280" s="3857"/>
      <c r="J1280" s="3857"/>
      <c r="K1280" s="3857"/>
      <c r="L1280" s="4453" t="s">
        <v>2858</v>
      </c>
      <c r="M1280" s="4453"/>
      <c r="N1280" s="2591"/>
      <c r="O1280" s="2591"/>
      <c r="P1280" s="2145"/>
    </row>
    <row r="1281" spans="1:16" s="2626" customFormat="1" ht="16.5" customHeight="1" x14ac:dyDescent="0.2">
      <c r="A1281" s="4455"/>
      <c r="B1281" s="4455"/>
      <c r="C1281" s="3857"/>
      <c r="D1281" s="3857"/>
      <c r="E1281" s="3857"/>
      <c r="F1281" s="3857"/>
      <c r="G1281" s="3857"/>
      <c r="H1281" s="3857"/>
      <c r="I1281" s="3857"/>
      <c r="J1281" s="3857"/>
      <c r="K1281" s="3857"/>
      <c r="L1281" s="4453"/>
      <c r="M1281" s="4453"/>
      <c r="N1281" s="2591"/>
      <c r="O1281" s="2591"/>
      <c r="P1281" s="2145"/>
    </row>
    <row r="1282" spans="1:16" s="2626" customFormat="1" ht="16.5" customHeight="1" x14ac:dyDescent="0.2">
      <c r="A1282" s="4455"/>
      <c r="B1282" s="4455"/>
      <c r="C1282" s="3857"/>
      <c r="D1282" s="3857"/>
      <c r="E1282" s="3857"/>
      <c r="F1282" s="3857"/>
      <c r="G1282" s="3857"/>
      <c r="H1282" s="3857"/>
      <c r="I1282" s="3857"/>
      <c r="J1282" s="3857"/>
      <c r="K1282" s="3857"/>
      <c r="L1282" s="4453"/>
      <c r="M1282" s="4453"/>
      <c r="N1282" s="2591"/>
      <c r="O1282" s="2591"/>
      <c r="P1282" s="2145"/>
    </row>
    <row r="1283" spans="1:16" s="2626" customFormat="1" ht="16.5" customHeight="1" x14ac:dyDescent="0.2">
      <c r="A1283" s="4455"/>
      <c r="B1283" s="4455"/>
      <c r="C1283" s="3858" t="s">
        <v>1209</v>
      </c>
      <c r="D1283" s="3858"/>
      <c r="E1283" s="3858"/>
      <c r="F1283" s="3858"/>
      <c r="G1283" s="3858"/>
      <c r="H1283" s="3858"/>
      <c r="I1283" s="3858"/>
      <c r="J1283" s="3858"/>
      <c r="K1283" s="3858"/>
      <c r="L1283" s="4453" t="s">
        <v>1208</v>
      </c>
      <c r="M1283" s="4453"/>
      <c r="N1283" s="2591"/>
      <c r="O1283" s="2591"/>
      <c r="P1283" s="2145"/>
    </row>
    <row r="1284" spans="1:16" s="2626" customFormat="1" ht="16.5" customHeight="1" x14ac:dyDescent="0.2">
      <c r="A1284" s="4455"/>
      <c r="B1284" s="4455"/>
      <c r="C1284" s="3858"/>
      <c r="D1284" s="3858"/>
      <c r="E1284" s="3858"/>
      <c r="F1284" s="3858"/>
      <c r="G1284" s="3858"/>
      <c r="H1284" s="3858"/>
      <c r="I1284" s="3858"/>
      <c r="J1284" s="3858"/>
      <c r="K1284" s="3858"/>
      <c r="L1284" s="4453"/>
      <c r="M1284" s="4453"/>
      <c r="N1284" s="2591"/>
      <c r="O1284" s="2591"/>
      <c r="P1284" s="2145"/>
    </row>
    <row r="1285" spans="1:16" s="2626" customFormat="1" ht="16.5" customHeight="1" x14ac:dyDescent="0.2">
      <c r="A1285" s="4455"/>
      <c r="B1285" s="4455"/>
      <c r="C1285" s="3858"/>
      <c r="D1285" s="3858"/>
      <c r="E1285" s="3858"/>
      <c r="F1285" s="3858"/>
      <c r="G1285" s="3858"/>
      <c r="H1285" s="3858"/>
      <c r="I1285" s="3858"/>
      <c r="J1285" s="3858"/>
      <c r="K1285" s="3858"/>
      <c r="L1285" s="4453"/>
      <c r="M1285" s="4453"/>
      <c r="N1285" s="2591"/>
      <c r="O1285" s="2591"/>
      <c r="P1285" s="2145"/>
    </row>
    <row r="1286" spans="1:16" s="2626" customFormat="1" ht="16.5" customHeight="1" x14ac:dyDescent="0.2">
      <c r="A1286" s="2632"/>
      <c r="B1286" s="2632"/>
      <c r="C1286" s="2632"/>
      <c r="D1286" s="2632"/>
      <c r="E1286" s="2632"/>
      <c r="F1286" s="2632"/>
      <c r="G1286" s="1177"/>
      <c r="H1286" s="1177"/>
      <c r="I1286" s="2632"/>
      <c r="J1286" s="539"/>
      <c r="K1286" s="1177"/>
      <c r="L1286" s="2632"/>
      <c r="M1286" s="2632"/>
      <c r="N1286" s="2591"/>
      <c r="O1286" s="2591"/>
      <c r="P1286" s="2145"/>
    </row>
    <row r="1287" spans="1:16" s="2626" customFormat="1" ht="16.5" customHeight="1" x14ac:dyDescent="0.2">
      <c r="A1287" s="2632" t="s">
        <v>1612</v>
      </c>
      <c r="B1287" s="2632"/>
      <c r="C1287" s="2632"/>
      <c r="D1287" s="2632"/>
      <c r="E1287" s="2632"/>
      <c r="F1287" s="2632"/>
      <c r="G1287" s="1177"/>
      <c r="H1287" s="1177"/>
      <c r="I1287" s="2632"/>
      <c r="J1287" s="539"/>
      <c r="K1287" s="1177"/>
      <c r="L1287" s="2632"/>
      <c r="M1287" s="2632"/>
      <c r="N1287" s="2591"/>
      <c r="O1287" s="2591"/>
      <c r="P1287" s="2145"/>
    </row>
    <row r="1288" spans="1:16" s="2626" customFormat="1" ht="16.5" customHeight="1" x14ac:dyDescent="0.2">
      <c r="A1288" s="2632" t="s">
        <v>1614</v>
      </c>
      <c r="B1288" s="2632"/>
      <c r="C1288" s="2632"/>
      <c r="D1288" s="2632" t="s">
        <v>3801</v>
      </c>
      <c r="E1288" s="2632"/>
      <c r="F1288" s="2632"/>
      <c r="G1288" s="1177"/>
      <c r="H1288" s="1177"/>
      <c r="I1288" s="2632"/>
      <c r="J1288" s="539"/>
      <c r="K1288" s="1177"/>
      <c r="L1288" s="2632"/>
      <c r="M1288" s="2632"/>
      <c r="N1288" s="2591"/>
      <c r="O1288" s="2591"/>
      <c r="P1288" s="2145"/>
    </row>
    <row r="1289" spans="1:16" s="2626" customFormat="1" ht="16.5" customHeight="1" x14ac:dyDescent="0.2">
      <c r="A1289" s="2674" t="s">
        <v>5805</v>
      </c>
      <c r="B1289" s="2674"/>
      <c r="C1289" s="2674"/>
      <c r="D1289" s="2632" t="s">
        <v>1615</v>
      </c>
      <c r="E1289" s="2632"/>
      <c r="F1289" s="2632"/>
      <c r="G1289" s="1177"/>
      <c r="H1289" s="1177"/>
      <c r="I1289" s="2632"/>
      <c r="J1289" s="4137" t="s">
        <v>2863</v>
      </c>
      <c r="K1289" s="4138"/>
      <c r="L1289" s="4138"/>
      <c r="M1289" s="4139"/>
      <c r="N1289" s="2591"/>
      <c r="O1289" s="2591"/>
      <c r="P1289" s="2145"/>
    </row>
    <row r="1290" spans="1:16" s="2626" customFormat="1" ht="16.5" customHeight="1" x14ac:dyDescent="0.2">
      <c r="A1290" s="2674" t="s">
        <v>10745</v>
      </c>
      <c r="B1290" s="2674"/>
      <c r="C1290" s="2674"/>
      <c r="D1290" s="2632"/>
      <c r="E1290" s="2632"/>
      <c r="F1290" s="2632"/>
      <c r="G1290" s="1177"/>
      <c r="H1290" s="1177"/>
      <c r="I1290" s="2632"/>
      <c r="J1290" s="2658" t="s">
        <v>2860</v>
      </c>
      <c r="K1290" s="2627" t="s">
        <v>2861</v>
      </c>
      <c r="L1290" s="2627" t="s">
        <v>2862</v>
      </c>
      <c r="M1290" s="822" t="s">
        <v>135</v>
      </c>
      <c r="N1290" s="2591"/>
      <c r="O1290" s="2591"/>
      <c r="P1290" s="2145"/>
    </row>
    <row r="1291" spans="1:16" s="2626" customFormat="1" ht="16.5" customHeight="1" x14ac:dyDescent="0.2">
      <c r="A1291" s="2632"/>
      <c r="B1291" s="2632"/>
      <c r="C1291" s="2632"/>
      <c r="D1291" s="2632"/>
      <c r="E1291" s="2632"/>
      <c r="F1291" s="2632"/>
      <c r="G1291" s="1177"/>
      <c r="H1291" s="1177"/>
      <c r="I1291" s="2632"/>
      <c r="J1291" s="2658">
        <v>2020</v>
      </c>
      <c r="K1291" s="2627">
        <v>11</v>
      </c>
      <c r="L1291" s="2627">
        <v>19</v>
      </c>
      <c r="M1291" s="2627">
        <v>11</v>
      </c>
      <c r="N1291" s="2591"/>
      <c r="O1291" s="2591"/>
      <c r="P1291" s="2145"/>
    </row>
    <row r="1292" spans="1:16" s="2626" customFormat="1" ht="16.5" customHeight="1" x14ac:dyDescent="0.2">
      <c r="A1292" s="2632"/>
      <c r="B1292" s="2632"/>
      <c r="C1292" s="2632"/>
      <c r="D1292" s="2632"/>
      <c r="E1292" s="2632"/>
      <c r="F1292" s="2632"/>
      <c r="G1292" s="1177"/>
      <c r="H1292" s="1177"/>
      <c r="I1292" s="1177"/>
      <c r="J1292" s="539"/>
      <c r="K1292" s="1177"/>
      <c r="L1292" s="1177"/>
      <c r="M1292" s="2632"/>
      <c r="N1292" s="2591"/>
      <c r="O1292" s="2591"/>
      <c r="P1292" s="2145"/>
    </row>
    <row r="1293" spans="1:16" s="2626" customFormat="1" ht="16.5" customHeight="1" x14ac:dyDescent="0.2">
      <c r="A1293" s="3857" t="s">
        <v>2864</v>
      </c>
      <c r="B1293" s="3857" t="s">
        <v>2865</v>
      </c>
      <c r="C1293" s="3857" t="s">
        <v>1212</v>
      </c>
      <c r="D1293" s="4346" t="s">
        <v>2866</v>
      </c>
      <c r="E1293" s="4507"/>
      <c r="F1293" s="3858" t="s">
        <v>2869</v>
      </c>
      <c r="G1293" s="3858"/>
      <c r="H1293" s="3858"/>
      <c r="I1293" s="3858"/>
      <c r="J1293" s="3857" t="s">
        <v>1211</v>
      </c>
      <c r="K1293" s="3858" t="s">
        <v>2872</v>
      </c>
      <c r="L1293" s="3857" t="s">
        <v>1207</v>
      </c>
      <c r="M1293" s="3858" t="s">
        <v>2873</v>
      </c>
      <c r="N1293" s="2591"/>
      <c r="O1293" s="2591"/>
      <c r="P1293" s="2145"/>
    </row>
    <row r="1294" spans="1:16" s="2626" customFormat="1" ht="16.5" customHeight="1" x14ac:dyDescent="0.2">
      <c r="A1294" s="3857"/>
      <c r="B1294" s="3857"/>
      <c r="C1294" s="3857"/>
      <c r="D1294" s="2623" t="s">
        <v>2867</v>
      </c>
      <c r="E1294" s="2623" t="s">
        <v>2868</v>
      </c>
      <c r="F1294" s="2623" t="s">
        <v>2870</v>
      </c>
      <c r="G1294" s="2623" t="s">
        <v>2871</v>
      </c>
      <c r="H1294" s="2631" t="s">
        <v>4319</v>
      </c>
      <c r="I1294" s="2623" t="s">
        <v>4320</v>
      </c>
      <c r="J1294" s="3857"/>
      <c r="K1294" s="3858"/>
      <c r="L1294" s="3857"/>
      <c r="M1294" s="3858"/>
      <c r="N1294" s="2591"/>
      <c r="O1294" s="2591"/>
      <c r="P1294" s="2145"/>
    </row>
    <row r="1295" spans="1:16" s="2626" customFormat="1" ht="16.5" customHeight="1" x14ac:dyDescent="0.2">
      <c r="A1295" s="1181">
        <v>230</v>
      </c>
      <c r="B1295" s="57" t="s">
        <v>2377</v>
      </c>
      <c r="C1295" s="2636" t="s">
        <v>10793</v>
      </c>
      <c r="D1295" s="938">
        <v>42985</v>
      </c>
      <c r="E1295" s="938">
        <v>42985</v>
      </c>
      <c r="F1295" s="4198">
        <v>616</v>
      </c>
      <c r="G1295" s="2627">
        <v>1</v>
      </c>
      <c r="H1295" s="2627" t="s">
        <v>10386</v>
      </c>
      <c r="I1295" s="1181"/>
      <c r="J1295" s="2658" t="s">
        <v>10794</v>
      </c>
      <c r="K1295" s="2627" t="s">
        <v>1223</v>
      </c>
      <c r="L1295" s="2627" t="s">
        <v>313</v>
      </c>
      <c r="M1295" s="1181"/>
      <c r="N1295" s="2591"/>
      <c r="O1295" s="2591"/>
      <c r="P1295" s="2145"/>
    </row>
    <row r="1296" spans="1:16" s="2626" customFormat="1" ht="16.5" customHeight="1" x14ac:dyDescent="0.2">
      <c r="A1296" s="1181">
        <v>231</v>
      </c>
      <c r="B1296" s="57"/>
      <c r="C1296" s="2636" t="s">
        <v>10795</v>
      </c>
      <c r="D1296" s="938">
        <v>42985</v>
      </c>
      <c r="E1296" s="938">
        <v>42985</v>
      </c>
      <c r="F1296" s="4199"/>
      <c r="G1296" s="2627">
        <v>2</v>
      </c>
      <c r="H1296" s="1604" t="s">
        <v>10389</v>
      </c>
      <c r="I1296" s="1181"/>
      <c r="J1296" s="2658" t="s">
        <v>10796</v>
      </c>
      <c r="K1296" s="2627" t="s">
        <v>1223</v>
      </c>
      <c r="L1296" s="2627" t="s">
        <v>313</v>
      </c>
      <c r="M1296" s="1181"/>
      <c r="N1296" s="2591"/>
      <c r="O1296" s="2591"/>
      <c r="P1296" s="2145"/>
    </row>
    <row r="1297" spans="1:16" s="2626" customFormat="1" ht="16.5" customHeight="1" x14ac:dyDescent="0.2">
      <c r="A1297" s="1181">
        <v>232</v>
      </c>
      <c r="B1297" s="2632"/>
      <c r="C1297" s="2636" t="s">
        <v>10797</v>
      </c>
      <c r="D1297" s="938">
        <v>42986</v>
      </c>
      <c r="E1297" s="938">
        <v>42986</v>
      </c>
      <c r="F1297" s="4199"/>
      <c r="G1297" s="2627">
        <v>3</v>
      </c>
      <c r="H1297" s="1604" t="s">
        <v>10392</v>
      </c>
      <c r="I1297" s="2632"/>
      <c r="J1297" s="2658" t="s">
        <v>10798</v>
      </c>
      <c r="K1297" s="2627" t="s">
        <v>1223</v>
      </c>
      <c r="L1297" s="2627" t="s">
        <v>313</v>
      </c>
      <c r="M1297" s="2632"/>
      <c r="N1297" s="2591"/>
      <c r="O1297" s="2591"/>
      <c r="P1297" s="2145"/>
    </row>
    <row r="1298" spans="1:16" s="2626" customFormat="1" ht="16.5" customHeight="1" x14ac:dyDescent="0.2">
      <c r="A1298" s="1181">
        <v>233</v>
      </c>
      <c r="B1298" s="57"/>
      <c r="C1298" s="2636" t="s">
        <v>10799</v>
      </c>
      <c r="D1298" s="938">
        <v>42986</v>
      </c>
      <c r="E1298" s="938">
        <v>42986</v>
      </c>
      <c r="F1298" s="4199"/>
      <c r="G1298" s="2627">
        <v>4</v>
      </c>
      <c r="H1298" s="1604" t="s">
        <v>10396</v>
      </c>
      <c r="I1298" s="1181"/>
      <c r="J1298" s="2658" t="s">
        <v>10800</v>
      </c>
      <c r="K1298" s="2627" t="s">
        <v>1223</v>
      </c>
      <c r="L1298" s="2627" t="s">
        <v>313</v>
      </c>
      <c r="M1298" s="1181"/>
      <c r="N1298" s="2591"/>
      <c r="O1298" s="2591"/>
      <c r="P1298" s="2145"/>
    </row>
    <row r="1299" spans="1:16" s="2626" customFormat="1" ht="16.5" customHeight="1" x14ac:dyDescent="0.2">
      <c r="A1299" s="1181">
        <v>234</v>
      </c>
      <c r="B1299" s="57"/>
      <c r="C1299" s="2636" t="s">
        <v>10801</v>
      </c>
      <c r="D1299" s="938">
        <v>42986</v>
      </c>
      <c r="E1299" s="938">
        <v>42990</v>
      </c>
      <c r="F1299" s="4199"/>
      <c r="G1299" s="2627">
        <v>5</v>
      </c>
      <c r="H1299" s="1604" t="s">
        <v>10399</v>
      </c>
      <c r="I1299" s="1181"/>
      <c r="J1299" s="596" t="s">
        <v>10802</v>
      </c>
      <c r="K1299" s="2627" t="s">
        <v>1223</v>
      </c>
      <c r="L1299" s="2627" t="s">
        <v>313</v>
      </c>
      <c r="M1299" s="1181"/>
      <c r="N1299" s="2591"/>
      <c r="O1299" s="2591"/>
      <c r="P1299" s="2145"/>
    </row>
    <row r="1300" spans="1:16" s="2626" customFormat="1" ht="16.5" customHeight="1" x14ac:dyDescent="0.2">
      <c r="A1300" s="1181">
        <v>235</v>
      </c>
      <c r="B1300" s="57"/>
      <c r="C1300" s="2636" t="s">
        <v>10803</v>
      </c>
      <c r="D1300" s="938">
        <v>42990</v>
      </c>
      <c r="E1300" s="938">
        <v>42998</v>
      </c>
      <c r="F1300" s="4199"/>
      <c r="G1300" s="2627">
        <v>6</v>
      </c>
      <c r="H1300" s="1604" t="s">
        <v>10402</v>
      </c>
      <c r="I1300" s="1181"/>
      <c r="J1300" s="539" t="s">
        <v>10804</v>
      </c>
      <c r="K1300" s="2627" t="s">
        <v>1223</v>
      </c>
      <c r="L1300" s="2627" t="s">
        <v>313</v>
      </c>
      <c r="M1300" s="1181" t="s">
        <v>10805</v>
      </c>
      <c r="N1300" s="2591"/>
      <c r="O1300" s="2591"/>
      <c r="P1300" s="2145"/>
    </row>
    <row r="1301" spans="1:16" s="2626" customFormat="1" ht="16.5" customHeight="1" x14ac:dyDescent="0.2">
      <c r="A1301" s="1181">
        <v>236</v>
      </c>
      <c r="B1301" s="57"/>
      <c r="C1301" s="2636" t="s">
        <v>10806</v>
      </c>
      <c r="D1301" s="938">
        <v>42999</v>
      </c>
      <c r="E1301" s="938">
        <v>43005</v>
      </c>
      <c r="F1301" s="4200"/>
      <c r="G1301" s="2627">
        <v>7</v>
      </c>
      <c r="H1301" s="1604" t="s">
        <v>10404</v>
      </c>
      <c r="I1301" s="1181"/>
      <c r="J1301" s="2658" t="s">
        <v>10807</v>
      </c>
      <c r="K1301" s="2627" t="s">
        <v>1223</v>
      </c>
      <c r="L1301" s="2627" t="s">
        <v>313</v>
      </c>
      <c r="M1301" s="1181"/>
      <c r="N1301" s="2591"/>
      <c r="O1301" s="2591"/>
      <c r="P1301" s="2145"/>
    </row>
    <row r="1302" spans="1:16" s="2626" customFormat="1" ht="16.5" customHeight="1" x14ac:dyDescent="0.2">
      <c r="A1302" s="1181">
        <v>237</v>
      </c>
      <c r="B1302" s="57"/>
      <c r="C1302" s="2636" t="s">
        <v>10808</v>
      </c>
      <c r="D1302" s="938">
        <v>43006</v>
      </c>
      <c r="E1302" s="938">
        <v>43008</v>
      </c>
      <c r="F1302" s="4198">
        <v>617</v>
      </c>
      <c r="G1302" s="2627">
        <v>1</v>
      </c>
      <c r="H1302" s="1604" t="s">
        <v>10407</v>
      </c>
      <c r="I1302" s="1181"/>
      <c r="J1302" s="2658" t="s">
        <v>10809</v>
      </c>
      <c r="K1302" s="2627" t="s">
        <v>1223</v>
      </c>
      <c r="L1302" s="2627" t="s">
        <v>313</v>
      </c>
      <c r="M1302" s="1181"/>
      <c r="N1302" s="2591"/>
      <c r="O1302" s="2591"/>
      <c r="P1302" s="2145"/>
    </row>
    <row r="1303" spans="1:16" s="2626" customFormat="1" ht="16.5" customHeight="1" x14ac:dyDescent="0.2">
      <c r="A1303" s="1181">
        <v>238</v>
      </c>
      <c r="B1303" s="57"/>
      <c r="C1303" s="2636" t="s">
        <v>10810</v>
      </c>
      <c r="D1303" s="938">
        <v>43010</v>
      </c>
      <c r="E1303" s="938">
        <v>43017</v>
      </c>
      <c r="F1303" s="4199"/>
      <c r="G1303" s="2627">
        <v>2</v>
      </c>
      <c r="H1303" s="1604" t="s">
        <v>10383</v>
      </c>
      <c r="I1303" s="1181"/>
      <c r="J1303" s="2658" t="s">
        <v>10811</v>
      </c>
      <c r="K1303" s="2627" t="s">
        <v>1223</v>
      </c>
      <c r="L1303" s="2627" t="s">
        <v>313</v>
      </c>
      <c r="M1303" s="1181"/>
      <c r="N1303" s="2591"/>
      <c r="O1303" s="2591"/>
      <c r="P1303" s="2145"/>
    </row>
    <row r="1304" spans="1:16" s="2626" customFormat="1" ht="16.5" customHeight="1" x14ac:dyDescent="0.2">
      <c r="A1304" s="1181">
        <v>239</v>
      </c>
      <c r="B1304" s="1181"/>
      <c r="C1304" s="2636" t="s">
        <v>10812</v>
      </c>
      <c r="D1304" s="938">
        <v>43017</v>
      </c>
      <c r="E1304" s="938">
        <v>43017</v>
      </c>
      <c r="F1304" s="4199"/>
      <c r="G1304" s="2627">
        <v>3</v>
      </c>
      <c r="H1304" s="1604" t="s">
        <v>10386</v>
      </c>
      <c r="I1304" s="1181"/>
      <c r="J1304" s="2658" t="s">
        <v>10813</v>
      </c>
      <c r="K1304" s="2627" t="s">
        <v>1223</v>
      </c>
      <c r="L1304" s="2627" t="s">
        <v>313</v>
      </c>
      <c r="M1304" s="1181"/>
      <c r="N1304" s="2591"/>
      <c r="O1304" s="2591"/>
      <c r="P1304" s="2145"/>
    </row>
    <row r="1305" spans="1:16" s="2626" customFormat="1" ht="16.5" customHeight="1" x14ac:dyDescent="0.2">
      <c r="A1305" s="1181">
        <v>240</v>
      </c>
      <c r="B1305" s="2632"/>
      <c r="C1305" s="2636" t="s">
        <v>10814</v>
      </c>
      <c r="D1305" s="938">
        <v>43017</v>
      </c>
      <c r="E1305" s="938">
        <v>43018</v>
      </c>
      <c r="F1305" s="4199"/>
      <c r="G1305" s="2627">
        <v>4</v>
      </c>
      <c r="H1305" s="1604" t="s">
        <v>10389</v>
      </c>
      <c r="I1305" s="1181"/>
      <c r="J1305" s="2658" t="s">
        <v>10815</v>
      </c>
      <c r="K1305" s="2627" t="s">
        <v>1223</v>
      </c>
      <c r="L1305" s="2627" t="s">
        <v>313</v>
      </c>
      <c r="M1305" s="1181"/>
      <c r="N1305" s="2591"/>
      <c r="O1305" s="2591"/>
      <c r="P1305" s="2145"/>
    </row>
    <row r="1306" spans="1:16" s="2626" customFormat="1" ht="16.5" customHeight="1" x14ac:dyDescent="0.2">
      <c r="A1306" s="1181">
        <v>241</v>
      </c>
      <c r="B1306" s="57"/>
      <c r="C1306" s="2636" t="s">
        <v>10816</v>
      </c>
      <c r="D1306" s="938">
        <v>43018</v>
      </c>
      <c r="E1306" s="938">
        <v>43019</v>
      </c>
      <c r="F1306" s="4199"/>
      <c r="G1306" s="2627">
        <v>5</v>
      </c>
      <c r="H1306" s="1604" t="s">
        <v>10392</v>
      </c>
      <c r="I1306" s="1181"/>
      <c r="J1306" s="2658" t="s">
        <v>10817</v>
      </c>
      <c r="K1306" s="2627" t="s">
        <v>1223</v>
      </c>
      <c r="L1306" s="2627" t="s">
        <v>313</v>
      </c>
      <c r="M1306" s="1181" t="s">
        <v>10818</v>
      </c>
      <c r="N1306" s="2591"/>
      <c r="O1306" s="2591"/>
      <c r="P1306" s="2145"/>
    </row>
    <row r="1307" spans="1:16" s="2626" customFormat="1" ht="16.5" customHeight="1" x14ac:dyDescent="0.2">
      <c r="A1307" s="1181">
        <v>242</v>
      </c>
      <c r="B1307" s="57"/>
      <c r="C1307" s="2636" t="s">
        <v>10819</v>
      </c>
      <c r="D1307" s="938">
        <v>43019</v>
      </c>
      <c r="E1307" s="938">
        <v>43020</v>
      </c>
      <c r="F1307" s="4199"/>
      <c r="G1307" s="2627">
        <v>6</v>
      </c>
      <c r="H1307" s="1604" t="s">
        <v>10396</v>
      </c>
      <c r="I1307" s="1181"/>
      <c r="J1307" s="2658" t="s">
        <v>10820</v>
      </c>
      <c r="K1307" s="2627" t="s">
        <v>1223</v>
      </c>
      <c r="L1307" s="2627" t="s">
        <v>313</v>
      </c>
      <c r="M1307" s="1181"/>
      <c r="N1307" s="2591"/>
      <c r="O1307" s="2591"/>
      <c r="P1307" s="2145"/>
    </row>
    <row r="1308" spans="1:16" s="2626" customFormat="1" ht="16.5" customHeight="1" x14ac:dyDescent="0.2">
      <c r="A1308" s="1181">
        <v>243</v>
      </c>
      <c r="B1308" s="57"/>
      <c r="C1308" s="2636" t="s">
        <v>10821</v>
      </c>
      <c r="D1308" s="938">
        <v>43020</v>
      </c>
      <c r="E1308" s="938">
        <v>43026</v>
      </c>
      <c r="F1308" s="4200"/>
      <c r="G1308" s="2627">
        <v>7</v>
      </c>
      <c r="H1308" s="2627" t="s">
        <v>10399</v>
      </c>
      <c r="I1308" s="1181"/>
      <c r="J1308" s="2658" t="s">
        <v>10822</v>
      </c>
      <c r="K1308" s="2627" t="s">
        <v>1223</v>
      </c>
      <c r="L1308" s="2627" t="s">
        <v>313</v>
      </c>
      <c r="M1308" s="1181"/>
      <c r="N1308" s="2591"/>
      <c r="O1308" s="2591"/>
      <c r="P1308" s="2145"/>
    </row>
    <row r="1309" spans="1:16" s="2626" customFormat="1" ht="16.5" customHeight="1" x14ac:dyDescent="0.2">
      <c r="A1309" s="1181">
        <v>244</v>
      </c>
      <c r="B1309" s="57"/>
      <c r="C1309" s="2636" t="s">
        <v>10823</v>
      </c>
      <c r="D1309" s="938">
        <v>43026</v>
      </c>
      <c r="E1309" s="938">
        <v>43031</v>
      </c>
      <c r="F1309" s="4198">
        <v>618</v>
      </c>
      <c r="G1309" s="2627">
        <v>1</v>
      </c>
      <c r="H1309" s="2627" t="s">
        <v>10824</v>
      </c>
      <c r="I1309" s="1181"/>
      <c r="J1309" s="2658" t="s">
        <v>10825</v>
      </c>
      <c r="K1309" s="2627" t="s">
        <v>1223</v>
      </c>
      <c r="L1309" s="2627" t="s">
        <v>313</v>
      </c>
      <c r="M1309" s="1181"/>
      <c r="N1309" s="2591"/>
      <c r="O1309" s="2591"/>
      <c r="P1309" s="2145"/>
    </row>
    <row r="1310" spans="1:16" s="2626" customFormat="1" ht="16.5" customHeight="1" x14ac:dyDescent="0.2">
      <c r="A1310" s="1181">
        <v>245</v>
      </c>
      <c r="B1310" s="57"/>
      <c r="C1310" s="2636" t="s">
        <v>10826</v>
      </c>
      <c r="D1310" s="938">
        <v>43031</v>
      </c>
      <c r="E1310" s="938">
        <v>43035</v>
      </c>
      <c r="F1310" s="4199"/>
      <c r="G1310" s="2627">
        <v>2</v>
      </c>
      <c r="H1310" s="2627" t="s">
        <v>10404</v>
      </c>
      <c r="I1310" s="1181"/>
      <c r="J1310" s="2658" t="s">
        <v>10827</v>
      </c>
      <c r="K1310" s="2627" t="s">
        <v>1223</v>
      </c>
      <c r="L1310" s="2627" t="s">
        <v>313</v>
      </c>
      <c r="M1310" s="1181"/>
      <c r="N1310" s="2591"/>
      <c r="O1310" s="2591"/>
      <c r="P1310" s="2145"/>
    </row>
    <row r="1311" spans="1:16" s="2626" customFormat="1" ht="16.5" customHeight="1" x14ac:dyDescent="0.2">
      <c r="A1311" s="1181">
        <v>246</v>
      </c>
      <c r="B1311" s="57"/>
      <c r="C1311" s="2636" t="s">
        <v>10828</v>
      </c>
      <c r="D1311" s="938">
        <v>43035</v>
      </c>
      <c r="E1311" s="938">
        <v>43039</v>
      </c>
      <c r="F1311" s="4199"/>
      <c r="G1311" s="2627">
        <v>3</v>
      </c>
      <c r="H1311" s="2627" t="s">
        <v>10407</v>
      </c>
      <c r="I1311" s="1181"/>
      <c r="J1311" s="2658" t="s">
        <v>10829</v>
      </c>
      <c r="K1311" s="2627" t="s">
        <v>1223</v>
      </c>
      <c r="L1311" s="2627" t="s">
        <v>313</v>
      </c>
      <c r="M1311" s="1181"/>
      <c r="N1311" s="2591"/>
      <c r="O1311" s="2591"/>
      <c r="P1311" s="2145"/>
    </row>
    <row r="1312" spans="1:16" s="2626" customFormat="1" ht="16.5" customHeight="1" x14ac:dyDescent="0.2">
      <c r="A1312" s="1181">
        <v>247</v>
      </c>
      <c r="B1312" s="57"/>
      <c r="C1312" s="2636" t="s">
        <v>10830</v>
      </c>
      <c r="D1312" s="938">
        <v>43040</v>
      </c>
      <c r="E1312" s="938">
        <v>43047</v>
      </c>
      <c r="F1312" s="4199"/>
      <c r="G1312" s="2627">
        <v>4</v>
      </c>
      <c r="H1312" s="2627" t="s">
        <v>10383</v>
      </c>
      <c r="I1312" s="1181"/>
      <c r="J1312" s="598" t="s">
        <v>85</v>
      </c>
      <c r="K1312" s="2627" t="s">
        <v>1223</v>
      </c>
      <c r="L1312" s="2627" t="s">
        <v>313</v>
      </c>
      <c r="M1312" s="1181"/>
      <c r="N1312" s="2591"/>
      <c r="O1312" s="2591"/>
      <c r="P1312" s="2145"/>
    </row>
    <row r="1313" spans="1:16" s="2626" customFormat="1" ht="16.5" customHeight="1" x14ac:dyDescent="0.2">
      <c r="A1313" s="1181">
        <v>248</v>
      </c>
      <c r="B1313" s="57"/>
      <c r="C1313" s="2636" t="s">
        <v>10831</v>
      </c>
      <c r="D1313" s="938">
        <v>43047</v>
      </c>
      <c r="E1313" s="938">
        <v>43047</v>
      </c>
      <c r="F1313" s="4200"/>
      <c r="G1313" s="2627">
        <v>5</v>
      </c>
      <c r="H1313" s="2627" t="s">
        <v>10386</v>
      </c>
      <c r="I1313" s="1181"/>
      <c r="J1313" s="598" t="s">
        <v>1182</v>
      </c>
      <c r="K1313" s="2627" t="s">
        <v>1223</v>
      </c>
      <c r="L1313" s="2627" t="s">
        <v>313</v>
      </c>
      <c r="M1313" s="1181"/>
      <c r="N1313" s="2591"/>
      <c r="O1313" s="2591"/>
      <c r="P1313" s="2145"/>
    </row>
    <row r="1314" spans="1:16" s="2626" customFormat="1" ht="16.5" customHeight="1" x14ac:dyDescent="0.2">
      <c r="A1314" s="2591"/>
      <c r="B1314" s="2353"/>
      <c r="C1314" s="2592"/>
      <c r="D1314" s="2612"/>
      <c r="E1314" s="2612"/>
      <c r="F1314" s="2349"/>
      <c r="G1314" s="2356"/>
      <c r="H1314" s="2591"/>
      <c r="I1314" s="2671"/>
      <c r="J1314" s="2349"/>
      <c r="K1314" s="2591"/>
      <c r="L1314" s="2356"/>
      <c r="M1314" s="2672"/>
      <c r="N1314" s="2591"/>
      <c r="O1314" s="2591"/>
      <c r="P1314" s="2145"/>
    </row>
    <row r="1315" spans="1:16" s="2626" customFormat="1" ht="16.5" customHeight="1" x14ac:dyDescent="0.2">
      <c r="A1315" s="4455"/>
      <c r="B1315" s="4455"/>
      <c r="C1315" s="3857" t="s">
        <v>2859</v>
      </c>
      <c r="D1315" s="3857"/>
      <c r="E1315" s="3857"/>
      <c r="F1315" s="3857"/>
      <c r="G1315" s="3857"/>
      <c r="H1315" s="3857"/>
      <c r="I1315" s="3857"/>
      <c r="J1315" s="3857"/>
      <c r="K1315" s="3857"/>
      <c r="L1315" s="4453" t="s">
        <v>2858</v>
      </c>
      <c r="M1315" s="4453"/>
      <c r="N1315" s="2591"/>
      <c r="O1315" s="2591"/>
      <c r="P1315" s="2145"/>
    </row>
    <row r="1316" spans="1:16" s="2626" customFormat="1" ht="16.5" customHeight="1" x14ac:dyDescent="0.2">
      <c r="A1316" s="4455"/>
      <c r="B1316" s="4455"/>
      <c r="C1316" s="3857"/>
      <c r="D1316" s="3857"/>
      <c r="E1316" s="3857"/>
      <c r="F1316" s="3857"/>
      <c r="G1316" s="3857"/>
      <c r="H1316" s="3857"/>
      <c r="I1316" s="3857"/>
      <c r="J1316" s="3857"/>
      <c r="K1316" s="3857"/>
      <c r="L1316" s="4453"/>
      <c r="M1316" s="4453"/>
      <c r="N1316" s="2591"/>
      <c r="O1316" s="2591"/>
      <c r="P1316" s="2145"/>
    </row>
    <row r="1317" spans="1:16" s="2626" customFormat="1" ht="16.5" customHeight="1" x14ac:dyDescent="0.2">
      <c r="A1317" s="4455"/>
      <c r="B1317" s="4455"/>
      <c r="C1317" s="3857"/>
      <c r="D1317" s="3857"/>
      <c r="E1317" s="3857"/>
      <c r="F1317" s="3857"/>
      <c r="G1317" s="3857"/>
      <c r="H1317" s="3857"/>
      <c r="I1317" s="3857"/>
      <c r="J1317" s="3857"/>
      <c r="K1317" s="3857"/>
      <c r="L1317" s="4453"/>
      <c r="M1317" s="4453"/>
      <c r="N1317" s="2591"/>
      <c r="O1317" s="2591"/>
      <c r="P1317" s="2145"/>
    </row>
    <row r="1318" spans="1:16" s="2626" customFormat="1" ht="16.5" customHeight="1" x14ac:dyDescent="0.2">
      <c r="A1318" s="4455"/>
      <c r="B1318" s="4455"/>
      <c r="C1318" s="3858" t="s">
        <v>1209</v>
      </c>
      <c r="D1318" s="3858"/>
      <c r="E1318" s="3858"/>
      <c r="F1318" s="3858"/>
      <c r="G1318" s="3858"/>
      <c r="H1318" s="3858"/>
      <c r="I1318" s="3858"/>
      <c r="J1318" s="3858"/>
      <c r="K1318" s="3858"/>
      <c r="L1318" s="4453" t="s">
        <v>1208</v>
      </c>
      <c r="M1318" s="4453"/>
      <c r="N1318" s="2591"/>
      <c r="O1318" s="2591"/>
      <c r="P1318" s="2145"/>
    </row>
    <row r="1319" spans="1:16" s="2626" customFormat="1" ht="16.5" customHeight="1" x14ac:dyDescent="0.2">
      <c r="A1319" s="4455"/>
      <c r="B1319" s="4455"/>
      <c r="C1319" s="3858"/>
      <c r="D1319" s="3858"/>
      <c r="E1319" s="3858"/>
      <c r="F1319" s="3858"/>
      <c r="G1319" s="3858"/>
      <c r="H1319" s="3858"/>
      <c r="I1319" s="3858"/>
      <c r="J1319" s="3858"/>
      <c r="K1319" s="3858"/>
      <c r="L1319" s="4453"/>
      <c r="M1319" s="4453"/>
      <c r="N1319" s="2591"/>
      <c r="O1319" s="2591"/>
      <c r="P1319" s="2145"/>
    </row>
    <row r="1320" spans="1:16" s="2626" customFormat="1" ht="16.5" customHeight="1" x14ac:dyDescent="0.2">
      <c r="A1320" s="4455"/>
      <c r="B1320" s="4455"/>
      <c r="C1320" s="3858"/>
      <c r="D1320" s="3858"/>
      <c r="E1320" s="3858"/>
      <c r="F1320" s="3858"/>
      <c r="G1320" s="3858"/>
      <c r="H1320" s="3858"/>
      <c r="I1320" s="3858"/>
      <c r="J1320" s="3858"/>
      <c r="K1320" s="3858"/>
      <c r="L1320" s="4453"/>
      <c r="M1320" s="4453"/>
      <c r="N1320" s="2591"/>
      <c r="O1320" s="2591"/>
      <c r="P1320" s="2145"/>
    </row>
    <row r="1321" spans="1:16" s="2626" customFormat="1" ht="16.5" customHeight="1" x14ac:dyDescent="0.2">
      <c r="A1321" s="2632"/>
      <c r="B1321" s="2632"/>
      <c r="C1321" s="2632"/>
      <c r="D1321" s="2632" t="s">
        <v>1213</v>
      </c>
      <c r="E1321" s="2632"/>
      <c r="F1321" s="2632"/>
      <c r="G1321" s="1177"/>
      <c r="H1321" s="1177"/>
      <c r="I1321" s="2632"/>
      <c r="J1321" s="539"/>
      <c r="K1321" s="1177"/>
      <c r="L1321" s="2632"/>
      <c r="M1321" s="2632"/>
      <c r="N1321" s="2591"/>
      <c r="O1321" s="2591"/>
      <c r="P1321" s="2145"/>
    </row>
    <row r="1322" spans="1:16" s="2626" customFormat="1" ht="16.5" customHeight="1" x14ac:dyDescent="0.2">
      <c r="A1322" s="2632" t="s">
        <v>1612</v>
      </c>
      <c r="B1322" s="2632"/>
      <c r="C1322" s="2632"/>
      <c r="D1322" s="2632"/>
      <c r="E1322" s="2632"/>
      <c r="F1322" s="2632"/>
      <c r="G1322" s="1177"/>
      <c r="H1322" s="1177"/>
      <c r="I1322" s="2632"/>
      <c r="J1322" s="539"/>
      <c r="K1322" s="1177"/>
      <c r="L1322" s="2632"/>
      <c r="M1322" s="2632"/>
      <c r="N1322" s="2591"/>
      <c r="O1322" s="2591"/>
      <c r="P1322" s="2145"/>
    </row>
    <row r="1323" spans="1:16" s="2626" customFormat="1" ht="16.5" customHeight="1" x14ac:dyDescent="0.2">
      <c r="A1323" s="2632" t="s">
        <v>1614</v>
      </c>
      <c r="B1323" s="2632"/>
      <c r="C1323" s="2632"/>
      <c r="D1323" s="2632" t="s">
        <v>3801</v>
      </c>
      <c r="E1323" s="2632"/>
      <c r="F1323" s="2632"/>
      <c r="G1323" s="1177"/>
      <c r="H1323" s="1177"/>
      <c r="I1323" s="2632"/>
      <c r="J1323" s="539"/>
      <c r="K1323" s="1177"/>
      <c r="L1323" s="2632"/>
      <c r="M1323" s="2632"/>
      <c r="N1323" s="2591"/>
      <c r="O1323" s="2591"/>
      <c r="P1323" s="2145"/>
    </row>
    <row r="1324" spans="1:16" s="2626" customFormat="1" ht="15" customHeight="1" x14ac:dyDescent="0.2">
      <c r="A1324" s="2674" t="s">
        <v>5805</v>
      </c>
      <c r="B1324" s="2674"/>
      <c r="C1324" s="2674"/>
      <c r="D1324" s="2632" t="s">
        <v>1615</v>
      </c>
      <c r="E1324" s="2632"/>
      <c r="F1324" s="2632"/>
      <c r="G1324" s="1177"/>
      <c r="H1324" s="1177"/>
      <c r="I1324" s="2632"/>
      <c r="J1324" s="4137" t="s">
        <v>2863</v>
      </c>
      <c r="K1324" s="4138"/>
      <c r="L1324" s="4138"/>
      <c r="M1324" s="4139"/>
      <c r="N1324" s="2591"/>
      <c r="O1324" s="2591"/>
      <c r="P1324" s="2145"/>
    </row>
    <row r="1325" spans="1:16" s="2626" customFormat="1" ht="25.5" customHeight="1" x14ac:dyDescent="0.2">
      <c r="A1325" s="2674" t="s">
        <v>10745</v>
      </c>
      <c r="B1325" s="2674"/>
      <c r="C1325" s="2674"/>
      <c r="D1325" s="2632"/>
      <c r="E1325" s="2632"/>
      <c r="F1325" s="2632"/>
      <c r="G1325" s="1177"/>
      <c r="H1325" s="1177"/>
      <c r="I1325" s="2632"/>
      <c r="J1325" s="2658" t="s">
        <v>2860</v>
      </c>
      <c r="K1325" s="2627" t="s">
        <v>2861</v>
      </c>
      <c r="L1325" s="2627" t="s">
        <v>2862</v>
      </c>
      <c r="M1325" s="822" t="s">
        <v>135</v>
      </c>
      <c r="N1325" s="2591"/>
      <c r="O1325" s="2591"/>
      <c r="P1325" s="2145"/>
    </row>
    <row r="1326" spans="1:16" s="2626" customFormat="1" ht="16.5" customHeight="1" x14ac:dyDescent="0.2">
      <c r="A1326" s="2632"/>
      <c r="B1326" s="2632"/>
      <c r="C1326" s="2632"/>
      <c r="D1326" s="2632"/>
      <c r="E1326" s="2632"/>
      <c r="F1326" s="2632"/>
      <c r="G1326" s="1177"/>
      <c r="H1326" s="1177"/>
      <c r="I1326" s="2632"/>
      <c r="J1326" s="2658">
        <v>2020</v>
      </c>
      <c r="K1326" s="2627">
        <v>11</v>
      </c>
      <c r="L1326" s="2627">
        <v>19</v>
      </c>
      <c r="M1326" s="2627">
        <v>11</v>
      </c>
      <c r="N1326" s="2591"/>
      <c r="O1326" s="2591"/>
      <c r="P1326" s="2145"/>
    </row>
    <row r="1327" spans="1:16" s="2626" customFormat="1" ht="16.5" customHeight="1" x14ac:dyDescent="0.2">
      <c r="A1327" s="2632"/>
      <c r="B1327" s="2632"/>
      <c r="C1327" s="2632"/>
      <c r="D1327" s="2632"/>
      <c r="E1327" s="2632"/>
      <c r="F1327" s="2632"/>
      <c r="G1327" s="1177"/>
      <c r="H1327" s="1177"/>
      <c r="I1327" s="1177"/>
      <c r="J1327" s="539"/>
      <c r="K1327" s="1177"/>
      <c r="L1327" s="1177"/>
      <c r="M1327" s="2632"/>
      <c r="N1327" s="2591"/>
      <c r="O1327" s="2591"/>
      <c r="P1327" s="2145"/>
    </row>
    <row r="1328" spans="1:16" s="2626" customFormat="1" ht="16.5" customHeight="1" x14ac:dyDescent="0.2">
      <c r="A1328" s="3857" t="s">
        <v>2864</v>
      </c>
      <c r="B1328" s="3857" t="s">
        <v>2865</v>
      </c>
      <c r="C1328" s="3857" t="s">
        <v>1212</v>
      </c>
      <c r="D1328" s="4346" t="s">
        <v>2866</v>
      </c>
      <c r="E1328" s="4507"/>
      <c r="F1328" s="3858" t="s">
        <v>2869</v>
      </c>
      <c r="G1328" s="3858"/>
      <c r="H1328" s="3858"/>
      <c r="I1328" s="3858"/>
      <c r="J1328" s="3857" t="s">
        <v>1211</v>
      </c>
      <c r="K1328" s="3858" t="s">
        <v>2872</v>
      </c>
      <c r="L1328" s="3857" t="s">
        <v>1207</v>
      </c>
      <c r="M1328" s="3858" t="s">
        <v>2873</v>
      </c>
      <c r="N1328" s="2591"/>
      <c r="O1328" s="2591"/>
      <c r="P1328" s="2145"/>
    </row>
    <row r="1329" spans="1:16" s="2626" customFormat="1" ht="16.5" customHeight="1" x14ac:dyDescent="0.2">
      <c r="A1329" s="3857"/>
      <c r="B1329" s="3857"/>
      <c r="C1329" s="3857"/>
      <c r="D1329" s="2623" t="s">
        <v>2867</v>
      </c>
      <c r="E1329" s="2623" t="s">
        <v>2868</v>
      </c>
      <c r="F1329" s="2623" t="s">
        <v>2870</v>
      </c>
      <c r="G1329" s="2623" t="s">
        <v>2871</v>
      </c>
      <c r="H1329" s="2631" t="s">
        <v>4319</v>
      </c>
      <c r="I1329" s="2623" t="s">
        <v>4320</v>
      </c>
      <c r="J1329" s="3857"/>
      <c r="K1329" s="3858"/>
      <c r="L1329" s="3857"/>
      <c r="M1329" s="3858"/>
      <c r="N1329" s="2591"/>
      <c r="O1329" s="2591"/>
      <c r="P1329" s="2145"/>
    </row>
    <row r="1330" spans="1:16" s="2626" customFormat="1" ht="16.5" customHeight="1" x14ac:dyDescent="0.2">
      <c r="A1330" s="1181">
        <v>249</v>
      </c>
      <c r="B1330" s="57" t="s">
        <v>2377</v>
      </c>
      <c r="C1330" s="2636" t="s">
        <v>10832</v>
      </c>
      <c r="D1330" s="938">
        <v>43047</v>
      </c>
      <c r="E1330" s="938">
        <v>43048</v>
      </c>
      <c r="F1330" s="4198">
        <v>618</v>
      </c>
      <c r="G1330" s="2627">
        <v>6</v>
      </c>
      <c r="H1330" s="2627" t="s">
        <v>10389</v>
      </c>
      <c r="I1330" s="1181"/>
      <c r="J1330" s="2658" t="s">
        <v>10833</v>
      </c>
      <c r="K1330" s="2627" t="s">
        <v>1223</v>
      </c>
      <c r="L1330" s="2627" t="s">
        <v>313</v>
      </c>
      <c r="M1330" s="1181"/>
      <c r="N1330" s="2591"/>
      <c r="O1330" s="2591"/>
      <c r="P1330" s="2145"/>
    </row>
    <row r="1331" spans="1:16" s="2626" customFormat="1" ht="16.5" customHeight="1" x14ac:dyDescent="0.2">
      <c r="A1331" s="1181">
        <v>250</v>
      </c>
      <c r="B1331" s="57"/>
      <c r="C1331" s="2636" t="s">
        <v>10834</v>
      </c>
      <c r="D1331" s="938">
        <v>43048</v>
      </c>
      <c r="E1331" s="938">
        <v>43048</v>
      </c>
      <c r="F1331" s="4199"/>
      <c r="G1331" s="2627">
        <v>7</v>
      </c>
      <c r="H1331" s="1604" t="s">
        <v>10392</v>
      </c>
      <c r="I1331" s="1181"/>
      <c r="J1331" s="2658" t="s">
        <v>10835</v>
      </c>
      <c r="K1331" s="2627" t="s">
        <v>1223</v>
      </c>
      <c r="L1331" s="2627" t="s">
        <v>313</v>
      </c>
      <c r="M1331" s="1181"/>
      <c r="N1331" s="2591"/>
      <c r="O1331" s="2591"/>
      <c r="P1331" s="2145"/>
    </row>
    <row r="1332" spans="1:16" s="2626" customFormat="1" ht="16.5" customHeight="1" x14ac:dyDescent="0.2">
      <c r="A1332" s="1181">
        <v>251</v>
      </c>
      <c r="B1332" s="2632"/>
      <c r="C1332" s="2636" t="s">
        <v>10836</v>
      </c>
      <c r="D1332" s="938">
        <v>43048</v>
      </c>
      <c r="E1332" s="938">
        <v>43053</v>
      </c>
      <c r="F1332" s="4200"/>
      <c r="G1332" s="2627">
        <v>8</v>
      </c>
      <c r="H1332" s="1604" t="s">
        <v>10396</v>
      </c>
      <c r="I1332" s="2632"/>
      <c r="J1332" s="2658" t="s">
        <v>10837</v>
      </c>
      <c r="K1332" s="2627" t="s">
        <v>1223</v>
      </c>
      <c r="L1332" s="2627" t="s">
        <v>313</v>
      </c>
      <c r="M1332" s="2632"/>
      <c r="N1332" s="2591"/>
      <c r="O1332" s="2591"/>
      <c r="P1332" s="2145"/>
    </row>
    <row r="1333" spans="1:16" s="2626" customFormat="1" ht="16.5" customHeight="1" x14ac:dyDescent="0.2">
      <c r="A1333" s="1181">
        <v>252</v>
      </c>
      <c r="B1333" s="57"/>
      <c r="C1333" s="2636" t="s">
        <v>10838</v>
      </c>
      <c r="D1333" s="938">
        <v>43053</v>
      </c>
      <c r="E1333" s="938">
        <v>43054</v>
      </c>
      <c r="F1333" s="4198">
        <v>619</v>
      </c>
      <c r="G1333" s="2627">
        <v>1</v>
      </c>
      <c r="H1333" s="1604" t="s">
        <v>10399</v>
      </c>
      <c r="I1333" s="1181"/>
      <c r="J1333" s="2658" t="s">
        <v>10839</v>
      </c>
      <c r="K1333" s="2627" t="s">
        <v>1223</v>
      </c>
      <c r="L1333" s="2627" t="s">
        <v>313</v>
      </c>
      <c r="M1333" s="1181"/>
      <c r="N1333" s="2591"/>
      <c r="O1333" s="2591"/>
      <c r="P1333" s="2145"/>
    </row>
    <row r="1334" spans="1:16" s="2626" customFormat="1" ht="16.5" customHeight="1" x14ac:dyDescent="0.2">
      <c r="A1334" s="1181">
        <v>253</v>
      </c>
      <c r="B1334" s="57"/>
      <c r="C1334" s="2636" t="s">
        <v>10840</v>
      </c>
      <c r="D1334" s="938">
        <v>43054</v>
      </c>
      <c r="E1334" s="938">
        <v>43054</v>
      </c>
      <c r="F1334" s="4199"/>
      <c r="G1334" s="2627">
        <v>2</v>
      </c>
      <c r="H1334" s="1604" t="s">
        <v>10402</v>
      </c>
      <c r="I1334" s="1181"/>
      <c r="J1334" s="596" t="s">
        <v>10841</v>
      </c>
      <c r="K1334" s="2627" t="s">
        <v>1223</v>
      </c>
      <c r="L1334" s="2627" t="s">
        <v>313</v>
      </c>
      <c r="M1334" s="1181" t="s">
        <v>10842</v>
      </c>
      <c r="N1334" s="2591"/>
      <c r="O1334" s="2591"/>
      <c r="P1334" s="2145"/>
    </row>
    <row r="1335" spans="1:16" s="2626" customFormat="1" ht="16.5" customHeight="1" x14ac:dyDescent="0.2">
      <c r="A1335" s="1181">
        <v>254</v>
      </c>
      <c r="B1335" s="57"/>
      <c r="C1335" s="2636" t="s">
        <v>10843</v>
      </c>
      <c r="D1335" s="938">
        <v>43059</v>
      </c>
      <c r="E1335" s="938">
        <v>43061</v>
      </c>
      <c r="F1335" s="4199"/>
      <c r="G1335" s="2627">
        <v>3</v>
      </c>
      <c r="H1335" s="1604" t="s">
        <v>10404</v>
      </c>
      <c r="I1335" s="1181"/>
      <c r="J1335" s="539" t="s">
        <v>10844</v>
      </c>
      <c r="K1335" s="2627" t="s">
        <v>1223</v>
      </c>
      <c r="L1335" s="2627" t="s">
        <v>313</v>
      </c>
      <c r="M1335" s="1181" t="s">
        <v>10845</v>
      </c>
      <c r="N1335" s="2591"/>
      <c r="O1335" s="2591"/>
      <c r="P1335" s="2145"/>
    </row>
    <row r="1336" spans="1:16" s="2626" customFormat="1" ht="16.5" customHeight="1" x14ac:dyDescent="0.2">
      <c r="A1336" s="1181">
        <v>255</v>
      </c>
      <c r="B1336" s="57"/>
      <c r="C1336" s="2636" t="s">
        <v>10846</v>
      </c>
      <c r="D1336" s="938">
        <v>43062</v>
      </c>
      <c r="E1336" s="938">
        <v>43069</v>
      </c>
      <c r="F1336" s="4199"/>
      <c r="G1336" s="2627">
        <v>4</v>
      </c>
      <c r="H1336" s="1604" t="s">
        <v>10407</v>
      </c>
      <c r="I1336" s="1181"/>
      <c r="J1336" s="2658" t="s">
        <v>10847</v>
      </c>
      <c r="K1336" s="2627" t="s">
        <v>1223</v>
      </c>
      <c r="L1336" s="2627" t="s">
        <v>313</v>
      </c>
      <c r="M1336" s="1181" t="s">
        <v>10848</v>
      </c>
      <c r="N1336" s="2591"/>
      <c r="O1336" s="2591"/>
      <c r="P1336" s="2145"/>
    </row>
    <row r="1337" spans="1:16" s="2626" customFormat="1" ht="23.25" customHeight="1" x14ac:dyDescent="0.2">
      <c r="A1337" s="1181">
        <v>256</v>
      </c>
      <c r="B1337" s="57"/>
      <c r="C1337" s="2636" t="s">
        <v>10849</v>
      </c>
      <c r="D1337" s="938">
        <v>43073</v>
      </c>
      <c r="E1337" s="938">
        <v>43076</v>
      </c>
      <c r="F1337" s="4199"/>
      <c r="G1337" s="2627">
        <v>5</v>
      </c>
      <c r="H1337" s="1604" t="s">
        <v>10850</v>
      </c>
      <c r="I1337" s="1181"/>
      <c r="J1337" s="2658" t="s">
        <v>1181</v>
      </c>
      <c r="K1337" s="2627" t="s">
        <v>1223</v>
      </c>
      <c r="L1337" s="2627" t="s">
        <v>313</v>
      </c>
      <c r="M1337" s="656" t="s">
        <v>11107</v>
      </c>
      <c r="N1337" s="2591"/>
      <c r="O1337" s="2591"/>
      <c r="P1337" s="2145"/>
    </row>
    <row r="1338" spans="1:16" s="2626" customFormat="1" ht="16.5" customHeight="1" x14ac:dyDescent="0.2">
      <c r="A1338" s="1181">
        <v>257</v>
      </c>
      <c r="B1338" s="57"/>
      <c r="C1338" s="2636" t="s">
        <v>10851</v>
      </c>
      <c r="D1338" s="938">
        <v>43076</v>
      </c>
      <c r="E1338" s="938">
        <v>43080</v>
      </c>
      <c r="F1338" s="4199"/>
      <c r="G1338" s="2627">
        <v>6</v>
      </c>
      <c r="H1338" s="1604" t="s">
        <v>10852</v>
      </c>
      <c r="I1338" s="1181"/>
      <c r="J1338" s="2658" t="s">
        <v>9586</v>
      </c>
      <c r="K1338" s="2627" t="s">
        <v>1223</v>
      </c>
      <c r="L1338" s="2627" t="s">
        <v>313</v>
      </c>
      <c r="M1338" s="1181"/>
      <c r="N1338" s="2591"/>
      <c r="O1338" s="2591"/>
      <c r="P1338" s="2145"/>
    </row>
    <row r="1339" spans="1:16" s="2626" customFormat="1" ht="16.5" customHeight="1" x14ac:dyDescent="0.2">
      <c r="A1339" s="1181">
        <v>258</v>
      </c>
      <c r="B1339" s="1181"/>
      <c r="C1339" s="2636" t="s">
        <v>10853</v>
      </c>
      <c r="D1339" s="938">
        <v>43080</v>
      </c>
      <c r="E1339" s="938">
        <v>43081</v>
      </c>
      <c r="F1339" s="4199"/>
      <c r="G1339" s="2627">
        <v>7</v>
      </c>
      <c r="H1339" s="1604" t="s">
        <v>10854</v>
      </c>
      <c r="I1339" s="1181"/>
      <c r="J1339" s="2658" t="s">
        <v>10855</v>
      </c>
      <c r="K1339" s="2627" t="s">
        <v>1223</v>
      </c>
      <c r="L1339" s="2627" t="s">
        <v>313</v>
      </c>
      <c r="M1339" s="1181" t="s">
        <v>10856</v>
      </c>
      <c r="N1339" s="2591"/>
      <c r="O1339" s="2591"/>
      <c r="P1339" s="2145"/>
    </row>
    <row r="1340" spans="1:16" s="2626" customFormat="1" ht="16.5" customHeight="1" x14ac:dyDescent="0.2">
      <c r="A1340" s="1181">
        <v>259</v>
      </c>
      <c r="B1340" s="57"/>
      <c r="C1340" s="2636" t="s">
        <v>10857</v>
      </c>
      <c r="D1340" s="938">
        <v>43081</v>
      </c>
      <c r="E1340" s="938">
        <v>43081</v>
      </c>
      <c r="F1340" s="4200"/>
      <c r="G1340" s="2627">
        <v>8</v>
      </c>
      <c r="H1340" s="1604" t="s">
        <v>10858</v>
      </c>
      <c r="I1340" s="1181"/>
      <c r="J1340" s="2658" t="s">
        <v>10859</v>
      </c>
      <c r="K1340" s="2627" t="s">
        <v>1223</v>
      </c>
      <c r="L1340" s="2627" t="s">
        <v>313</v>
      </c>
      <c r="M1340" s="1181"/>
      <c r="N1340" s="2591"/>
      <c r="O1340" s="2591"/>
      <c r="P1340" s="2145"/>
    </row>
    <row r="1341" spans="1:16" s="2626" customFormat="1" ht="16.5" customHeight="1" x14ac:dyDescent="0.2">
      <c r="A1341" s="1181">
        <v>260</v>
      </c>
      <c r="B1341" s="57"/>
      <c r="C1341" s="2636" t="s">
        <v>10860</v>
      </c>
      <c r="D1341" s="938">
        <v>43082</v>
      </c>
      <c r="E1341" s="938">
        <v>43082</v>
      </c>
      <c r="F1341" s="4198">
        <v>620</v>
      </c>
      <c r="G1341" s="2627">
        <v>1</v>
      </c>
      <c r="H1341" s="1604" t="s">
        <v>10861</v>
      </c>
      <c r="I1341" s="1181"/>
      <c r="J1341" s="2658" t="s">
        <v>10862</v>
      </c>
      <c r="K1341" s="2627" t="s">
        <v>1223</v>
      </c>
      <c r="L1341" s="2627" t="s">
        <v>313</v>
      </c>
      <c r="M1341" s="1181" t="s">
        <v>10863</v>
      </c>
      <c r="N1341" s="2591"/>
      <c r="O1341" s="2591"/>
      <c r="P1341" s="2145"/>
    </row>
    <row r="1342" spans="1:16" s="2626" customFormat="1" ht="16.5" customHeight="1" x14ac:dyDescent="0.2">
      <c r="A1342" s="1181">
        <v>261</v>
      </c>
      <c r="B1342" s="1181"/>
      <c r="C1342" s="2636" t="s">
        <v>10864</v>
      </c>
      <c r="D1342" s="938">
        <v>43082</v>
      </c>
      <c r="E1342" s="938">
        <v>43082</v>
      </c>
      <c r="F1342" s="4199"/>
      <c r="G1342" s="2627">
        <v>2</v>
      </c>
      <c r="H1342" s="1604" t="s">
        <v>10865</v>
      </c>
      <c r="I1342" s="1181"/>
      <c r="J1342" s="2658" t="s">
        <v>10866</v>
      </c>
      <c r="K1342" s="2627" t="s">
        <v>1223</v>
      </c>
      <c r="L1342" s="2627" t="s">
        <v>313</v>
      </c>
      <c r="M1342" s="1181"/>
      <c r="N1342" s="2591"/>
      <c r="O1342" s="2591"/>
      <c r="P1342" s="2145"/>
    </row>
    <row r="1343" spans="1:16" s="2626" customFormat="1" ht="16.5" customHeight="1" x14ac:dyDescent="0.2">
      <c r="A1343" s="1181">
        <v>262</v>
      </c>
      <c r="B1343" s="57"/>
      <c r="C1343" s="2636" t="s">
        <v>10867</v>
      </c>
      <c r="D1343" s="938">
        <v>43082</v>
      </c>
      <c r="E1343" s="938">
        <v>43082</v>
      </c>
      <c r="F1343" s="4199"/>
      <c r="G1343" s="2627">
        <v>3</v>
      </c>
      <c r="H1343" s="1604" t="s">
        <v>10868</v>
      </c>
      <c r="I1343" s="1181"/>
      <c r="J1343" s="2658" t="s">
        <v>10869</v>
      </c>
      <c r="K1343" s="2627" t="s">
        <v>1223</v>
      </c>
      <c r="L1343" s="2627" t="s">
        <v>313</v>
      </c>
      <c r="M1343" s="1181"/>
      <c r="N1343" s="2591"/>
      <c r="O1343" s="2591"/>
      <c r="P1343" s="2145"/>
    </row>
    <row r="1344" spans="1:16" s="2626" customFormat="1" ht="16.5" customHeight="1" x14ac:dyDescent="0.2">
      <c r="A1344" s="1181">
        <v>263</v>
      </c>
      <c r="B1344" s="57"/>
      <c r="C1344" s="2636" t="s">
        <v>10870</v>
      </c>
      <c r="D1344" s="938">
        <v>43082</v>
      </c>
      <c r="E1344" s="938">
        <v>43083</v>
      </c>
      <c r="F1344" s="4199"/>
      <c r="G1344" s="2627">
        <v>4</v>
      </c>
      <c r="H1344" s="1604" t="s">
        <v>10871</v>
      </c>
      <c r="I1344" s="1181"/>
      <c r="J1344" s="2658" t="s">
        <v>10872</v>
      </c>
      <c r="K1344" s="2627" t="s">
        <v>1223</v>
      </c>
      <c r="L1344" s="2627" t="s">
        <v>313</v>
      </c>
      <c r="M1344" s="1181"/>
      <c r="N1344" s="2591"/>
      <c r="O1344" s="2591"/>
      <c r="P1344" s="2145"/>
    </row>
    <row r="1345" spans="1:16" s="2626" customFormat="1" ht="16.5" customHeight="1" x14ac:dyDescent="0.2">
      <c r="A1345" s="1181">
        <v>264</v>
      </c>
      <c r="B1345" s="1181"/>
      <c r="C1345" s="2636" t="s">
        <v>10873</v>
      </c>
      <c r="D1345" s="938">
        <v>43083</v>
      </c>
      <c r="E1345" s="938">
        <v>43087</v>
      </c>
      <c r="F1345" s="4199"/>
      <c r="G1345" s="2627">
        <v>5</v>
      </c>
      <c r="H1345" s="1604" t="s">
        <v>10874</v>
      </c>
      <c r="I1345" s="1181"/>
      <c r="J1345" s="2658" t="s">
        <v>10875</v>
      </c>
      <c r="K1345" s="2627" t="s">
        <v>1223</v>
      </c>
      <c r="L1345" s="2627" t="s">
        <v>313</v>
      </c>
      <c r="M1345" s="1181" t="s">
        <v>10876</v>
      </c>
      <c r="N1345" s="2591"/>
      <c r="O1345" s="2591"/>
      <c r="P1345" s="2145"/>
    </row>
    <row r="1346" spans="1:16" s="2626" customFormat="1" ht="16.5" customHeight="1" x14ac:dyDescent="0.2">
      <c r="A1346" s="1181">
        <v>265</v>
      </c>
      <c r="B1346" s="57"/>
      <c r="C1346" s="2636" t="s">
        <v>10877</v>
      </c>
      <c r="D1346" s="938">
        <v>43087</v>
      </c>
      <c r="E1346" s="938">
        <v>43089</v>
      </c>
      <c r="F1346" s="4199"/>
      <c r="G1346" s="2627">
        <v>6</v>
      </c>
      <c r="H1346" s="1604" t="s">
        <v>10878</v>
      </c>
      <c r="I1346" s="1181"/>
      <c r="J1346" s="2658" t="s">
        <v>10879</v>
      </c>
      <c r="K1346" s="2627" t="s">
        <v>1223</v>
      </c>
      <c r="L1346" s="2627" t="s">
        <v>313</v>
      </c>
      <c r="M1346" s="1181"/>
      <c r="N1346" s="2591"/>
      <c r="O1346" s="2591"/>
      <c r="P1346" s="2145"/>
    </row>
    <row r="1347" spans="1:16" s="2626" customFormat="1" ht="16.5" customHeight="1" x14ac:dyDescent="0.2">
      <c r="A1347" s="1181">
        <v>266</v>
      </c>
      <c r="B1347" s="57"/>
      <c r="C1347" s="2636" t="s">
        <v>10880</v>
      </c>
      <c r="D1347" s="938">
        <v>43089</v>
      </c>
      <c r="E1347" s="938">
        <v>43090</v>
      </c>
      <c r="F1347" s="4199"/>
      <c r="G1347" s="2627">
        <v>7</v>
      </c>
      <c r="H1347" s="1604" t="s">
        <v>10881</v>
      </c>
      <c r="I1347" s="1181"/>
      <c r="J1347" s="2658" t="s">
        <v>10882</v>
      </c>
      <c r="K1347" s="2627" t="s">
        <v>1223</v>
      </c>
      <c r="L1347" s="2627" t="s">
        <v>313</v>
      </c>
      <c r="M1347" s="1181" t="s">
        <v>10883</v>
      </c>
      <c r="N1347" s="2591"/>
      <c r="O1347" s="2591"/>
      <c r="P1347" s="2145"/>
    </row>
    <row r="1348" spans="1:16" s="2626" customFormat="1" ht="16.5" customHeight="1" x14ac:dyDescent="0.2">
      <c r="A1348" s="1181">
        <v>267</v>
      </c>
      <c r="B1348" s="1181"/>
      <c r="C1348" s="2636" t="s">
        <v>10884</v>
      </c>
      <c r="D1348" s="938">
        <v>43090</v>
      </c>
      <c r="E1348" s="938">
        <v>43091</v>
      </c>
      <c r="F1348" s="4200"/>
      <c r="G1348" s="2627">
        <v>8</v>
      </c>
      <c r="H1348" s="1604" t="s">
        <v>10885</v>
      </c>
      <c r="I1348" s="1181"/>
      <c r="J1348" s="2658" t="s">
        <v>10886</v>
      </c>
      <c r="K1348" s="2627" t="s">
        <v>1223</v>
      </c>
      <c r="L1348" s="2627" t="s">
        <v>313</v>
      </c>
      <c r="M1348" s="1181" t="s">
        <v>10887</v>
      </c>
      <c r="N1348" s="2591"/>
      <c r="O1348" s="2591"/>
      <c r="P1348" s="2145"/>
    </row>
    <row r="1349" spans="1:16" s="2626" customFormat="1" ht="16.5" customHeight="1" x14ac:dyDescent="0.2">
      <c r="A1349" s="1181">
        <v>268</v>
      </c>
      <c r="B1349" s="1181"/>
      <c r="C1349" s="2636" t="s">
        <v>10888</v>
      </c>
      <c r="D1349" s="938">
        <v>43091</v>
      </c>
      <c r="E1349" s="938">
        <v>43091</v>
      </c>
      <c r="F1349" s="4198">
        <v>621</v>
      </c>
      <c r="G1349" s="2627">
        <v>1</v>
      </c>
      <c r="H1349" s="2627" t="s">
        <v>10889</v>
      </c>
      <c r="I1349" s="1181"/>
      <c r="J1349" s="2658" t="s">
        <v>10890</v>
      </c>
      <c r="K1349" s="2627" t="s">
        <v>1223</v>
      </c>
      <c r="L1349" s="2627" t="s">
        <v>313</v>
      </c>
      <c r="M1349" s="1181" t="s">
        <v>10891</v>
      </c>
      <c r="N1349" s="2591"/>
      <c r="O1349" s="2591"/>
      <c r="P1349" s="2145"/>
    </row>
    <row r="1350" spans="1:16" s="2626" customFormat="1" ht="16.5" customHeight="1" x14ac:dyDescent="0.2">
      <c r="A1350" s="1181">
        <v>269</v>
      </c>
      <c r="B1350" s="57"/>
      <c r="C1350" s="2636" t="s">
        <v>10892</v>
      </c>
      <c r="D1350" s="938">
        <v>43091</v>
      </c>
      <c r="E1350" s="938">
        <v>43091</v>
      </c>
      <c r="F1350" s="4199"/>
      <c r="G1350" s="2627">
        <v>2</v>
      </c>
      <c r="H1350" s="1604" t="s">
        <v>10893</v>
      </c>
      <c r="I1350" s="1181"/>
      <c r="J1350" s="2658" t="s">
        <v>10894</v>
      </c>
      <c r="K1350" s="2627" t="s">
        <v>1223</v>
      </c>
      <c r="L1350" s="2627" t="s">
        <v>313</v>
      </c>
      <c r="M1350" s="1181" t="s">
        <v>10895</v>
      </c>
      <c r="N1350" s="2591"/>
      <c r="O1350" s="2591"/>
      <c r="P1350" s="2145"/>
    </row>
    <row r="1351" spans="1:16" s="2626" customFormat="1" ht="16.5" customHeight="1" x14ac:dyDescent="0.2">
      <c r="A1351" s="1181">
        <v>270</v>
      </c>
      <c r="B1351" s="1181"/>
      <c r="C1351" s="2636" t="s">
        <v>10896</v>
      </c>
      <c r="D1351" s="938">
        <v>43091</v>
      </c>
      <c r="E1351" s="938">
        <v>43096</v>
      </c>
      <c r="F1351" s="4199"/>
      <c r="G1351" s="2627">
        <v>3</v>
      </c>
      <c r="H1351" s="1604" t="s">
        <v>10897</v>
      </c>
      <c r="I1351" s="1181"/>
      <c r="J1351" s="2658" t="s">
        <v>10898</v>
      </c>
      <c r="K1351" s="2627" t="s">
        <v>1223</v>
      </c>
      <c r="L1351" s="2627" t="s">
        <v>313</v>
      </c>
      <c r="M1351" s="1181"/>
      <c r="N1351" s="2591"/>
      <c r="O1351" s="2591"/>
      <c r="P1351" s="2145"/>
    </row>
    <row r="1352" spans="1:16" s="2626" customFormat="1" ht="16.5" customHeight="1" x14ac:dyDescent="0.2">
      <c r="A1352" s="1181">
        <v>271</v>
      </c>
      <c r="B1352" s="57"/>
      <c r="C1352" s="2636" t="s">
        <v>10899</v>
      </c>
      <c r="D1352" s="938">
        <v>43096</v>
      </c>
      <c r="E1352" s="938">
        <v>43097</v>
      </c>
      <c r="F1352" s="4199"/>
      <c r="G1352" s="2627">
        <v>4</v>
      </c>
      <c r="H1352" s="1604" t="s">
        <v>10900</v>
      </c>
      <c r="I1352" s="1181"/>
      <c r="J1352" s="2658" t="s">
        <v>10901</v>
      </c>
      <c r="K1352" s="2627" t="s">
        <v>1223</v>
      </c>
      <c r="L1352" s="2627" t="s">
        <v>313</v>
      </c>
      <c r="M1352" s="1181"/>
      <c r="N1352" s="2591"/>
      <c r="O1352" s="2591"/>
      <c r="P1352" s="2145"/>
    </row>
    <row r="1353" spans="1:16" s="2626" customFormat="1" ht="16.5" customHeight="1" x14ac:dyDescent="0.2">
      <c r="A1353" s="1181">
        <v>272</v>
      </c>
      <c r="B1353" s="57"/>
      <c r="C1353" s="2636" t="s">
        <v>10902</v>
      </c>
      <c r="D1353" s="938">
        <v>43097</v>
      </c>
      <c r="E1353" s="938">
        <v>43098</v>
      </c>
      <c r="F1353" s="4200"/>
      <c r="G1353" s="2627">
        <v>5</v>
      </c>
      <c r="H1353" s="1604" t="s">
        <v>10903</v>
      </c>
      <c r="I1353" s="1181"/>
      <c r="J1353" s="2658" t="s">
        <v>10904</v>
      </c>
      <c r="K1353" s="2627" t="s">
        <v>1223</v>
      </c>
      <c r="L1353" s="2627" t="s">
        <v>313</v>
      </c>
      <c r="M1353" s="1181"/>
      <c r="N1353" s="2591"/>
      <c r="O1353" s="2591"/>
      <c r="P1353" s="2145"/>
    </row>
    <row r="1354" spans="1:16" s="2626" customFormat="1" ht="16.5" customHeight="1" x14ac:dyDescent="0.2">
      <c r="A1354" s="2591"/>
      <c r="B1354" s="2353"/>
      <c r="C1354" s="2592"/>
      <c r="D1354" s="2612"/>
      <c r="E1354" s="2612"/>
      <c r="F1354" s="2349"/>
      <c r="G1354" s="2356"/>
      <c r="H1354" s="2591"/>
      <c r="I1354" s="2671"/>
      <c r="J1354" s="2349"/>
      <c r="K1354" s="2591"/>
      <c r="L1354" s="2356"/>
      <c r="M1354" s="2672"/>
      <c r="N1354" s="2591"/>
      <c r="O1354" s="2591"/>
      <c r="P1354" s="2145"/>
    </row>
    <row r="1355" spans="1:16" s="2626" customFormat="1" ht="16.5" customHeight="1" x14ac:dyDescent="0.2">
      <c r="A1355" s="4455"/>
      <c r="B1355" s="4455"/>
      <c r="C1355" s="3857" t="s">
        <v>2859</v>
      </c>
      <c r="D1355" s="3857"/>
      <c r="E1355" s="3857"/>
      <c r="F1355" s="3857"/>
      <c r="G1355" s="3857"/>
      <c r="H1355" s="3857"/>
      <c r="I1355" s="3857"/>
      <c r="J1355" s="3857"/>
      <c r="K1355" s="3857"/>
      <c r="L1355" s="4453" t="s">
        <v>2858</v>
      </c>
      <c r="M1355" s="4453"/>
      <c r="N1355" s="2591"/>
      <c r="O1355" s="2591"/>
      <c r="P1355" s="2145"/>
    </row>
    <row r="1356" spans="1:16" s="2626" customFormat="1" ht="16.5" customHeight="1" x14ac:dyDescent="0.2">
      <c r="A1356" s="4455"/>
      <c r="B1356" s="4455"/>
      <c r="C1356" s="3857"/>
      <c r="D1356" s="3857"/>
      <c r="E1356" s="3857"/>
      <c r="F1356" s="3857"/>
      <c r="G1356" s="3857"/>
      <c r="H1356" s="3857"/>
      <c r="I1356" s="3857"/>
      <c r="J1356" s="3857"/>
      <c r="K1356" s="3857"/>
      <c r="L1356" s="4453"/>
      <c r="M1356" s="4453"/>
      <c r="N1356" s="2591"/>
      <c r="O1356" s="2591"/>
      <c r="P1356" s="2145"/>
    </row>
    <row r="1357" spans="1:16" s="2626" customFormat="1" ht="16.5" customHeight="1" x14ac:dyDescent="0.2">
      <c r="A1357" s="4455"/>
      <c r="B1357" s="4455"/>
      <c r="C1357" s="3857"/>
      <c r="D1357" s="3857"/>
      <c r="E1357" s="3857"/>
      <c r="F1357" s="3857"/>
      <c r="G1357" s="3857"/>
      <c r="H1357" s="3857"/>
      <c r="I1357" s="3857"/>
      <c r="J1357" s="3857"/>
      <c r="K1357" s="3857"/>
      <c r="L1357" s="4453"/>
      <c r="M1357" s="4453"/>
      <c r="N1357" s="2591"/>
      <c r="O1357" s="2591"/>
      <c r="P1357" s="2145"/>
    </row>
    <row r="1358" spans="1:16" s="2626" customFormat="1" ht="16.5" customHeight="1" x14ac:dyDescent="0.2">
      <c r="A1358" s="4455"/>
      <c r="B1358" s="4455"/>
      <c r="C1358" s="3858" t="s">
        <v>1209</v>
      </c>
      <c r="D1358" s="3858"/>
      <c r="E1358" s="3858"/>
      <c r="F1358" s="3858"/>
      <c r="G1358" s="3858"/>
      <c r="H1358" s="3858"/>
      <c r="I1358" s="3858"/>
      <c r="J1358" s="3858"/>
      <c r="K1358" s="3858"/>
      <c r="L1358" s="4453" t="s">
        <v>1208</v>
      </c>
      <c r="M1358" s="4453"/>
      <c r="N1358" s="2591"/>
      <c r="O1358" s="2591"/>
      <c r="P1358" s="2145"/>
    </row>
    <row r="1359" spans="1:16" s="2626" customFormat="1" ht="16.5" customHeight="1" x14ac:dyDescent="0.2">
      <c r="A1359" s="4455"/>
      <c r="B1359" s="4455"/>
      <c r="C1359" s="3858"/>
      <c r="D1359" s="3858"/>
      <c r="E1359" s="3858"/>
      <c r="F1359" s="3858"/>
      <c r="G1359" s="3858"/>
      <c r="H1359" s="3858"/>
      <c r="I1359" s="3858"/>
      <c r="J1359" s="3858"/>
      <c r="K1359" s="3858"/>
      <c r="L1359" s="4453"/>
      <c r="M1359" s="4453"/>
      <c r="N1359" s="2591"/>
      <c r="O1359" s="2591"/>
      <c r="P1359" s="2145"/>
    </row>
    <row r="1360" spans="1:16" s="2626" customFormat="1" ht="16.5" customHeight="1" x14ac:dyDescent="0.2">
      <c r="A1360" s="4455"/>
      <c r="B1360" s="4455"/>
      <c r="C1360" s="3858"/>
      <c r="D1360" s="3858"/>
      <c r="E1360" s="3858"/>
      <c r="F1360" s="3858"/>
      <c r="G1360" s="3858"/>
      <c r="H1360" s="3858"/>
      <c r="I1360" s="3858"/>
      <c r="J1360" s="3858"/>
      <c r="K1360" s="3858"/>
      <c r="L1360" s="4453"/>
      <c r="M1360" s="4453"/>
      <c r="N1360" s="2591"/>
      <c r="O1360" s="2591"/>
      <c r="P1360" s="2145"/>
    </row>
    <row r="1361" spans="1:16" s="2626" customFormat="1" ht="16.5" customHeight="1" x14ac:dyDescent="0.2">
      <c r="A1361" s="2632"/>
      <c r="B1361" s="2632"/>
      <c r="C1361" s="2632"/>
      <c r="D1361" s="2632"/>
      <c r="E1361" s="2632"/>
      <c r="F1361" s="2632"/>
      <c r="G1361" s="1177"/>
      <c r="H1361" s="1177"/>
      <c r="I1361" s="2632"/>
      <c r="J1361" s="539"/>
      <c r="K1361" s="1177"/>
      <c r="L1361" s="2632"/>
      <c r="M1361" s="2632"/>
      <c r="N1361" s="2591"/>
      <c r="O1361" s="2591"/>
      <c r="P1361" s="2145"/>
    </row>
    <row r="1362" spans="1:16" s="2626" customFormat="1" ht="16.5" customHeight="1" x14ac:dyDescent="0.2">
      <c r="A1362" s="2632" t="s">
        <v>1612</v>
      </c>
      <c r="B1362" s="2632"/>
      <c r="C1362" s="2632"/>
      <c r="D1362" s="2632"/>
      <c r="E1362" s="2632"/>
      <c r="F1362" s="2632"/>
      <c r="G1362" s="1177"/>
      <c r="H1362" s="1177"/>
      <c r="I1362" s="2632"/>
      <c r="J1362" s="539"/>
      <c r="K1362" s="1177"/>
      <c r="L1362" s="2632"/>
      <c r="M1362" s="2632"/>
      <c r="N1362" s="2591"/>
      <c r="O1362" s="2591"/>
      <c r="P1362" s="2145"/>
    </row>
    <row r="1363" spans="1:16" s="2626" customFormat="1" ht="16.5" customHeight="1" x14ac:dyDescent="0.2">
      <c r="A1363" s="2632" t="s">
        <v>1614</v>
      </c>
      <c r="B1363" s="2632"/>
      <c r="C1363" s="2632"/>
      <c r="D1363" s="2632" t="s">
        <v>3801</v>
      </c>
      <c r="E1363" s="2632"/>
      <c r="F1363" s="2632"/>
      <c r="G1363" s="1177"/>
      <c r="H1363" s="1177"/>
      <c r="I1363" s="2632"/>
      <c r="J1363" s="539"/>
      <c r="K1363" s="1177"/>
      <c r="L1363" s="2632"/>
      <c r="M1363" s="2632"/>
      <c r="N1363" s="2591"/>
      <c r="O1363" s="2591"/>
      <c r="P1363" s="2145"/>
    </row>
    <row r="1364" spans="1:16" s="2626" customFormat="1" ht="16.5" customHeight="1" x14ac:dyDescent="0.2">
      <c r="A1364" s="2674" t="s">
        <v>5805</v>
      </c>
      <c r="B1364" s="2674"/>
      <c r="C1364" s="2674"/>
      <c r="D1364" s="2632" t="s">
        <v>1615</v>
      </c>
      <c r="E1364" s="2632"/>
      <c r="F1364" s="2632"/>
      <c r="G1364" s="1177"/>
      <c r="H1364" s="1177"/>
      <c r="I1364" s="2632"/>
      <c r="J1364" s="4137" t="s">
        <v>2863</v>
      </c>
      <c r="K1364" s="4138"/>
      <c r="L1364" s="4138"/>
      <c r="M1364" s="4139"/>
      <c r="N1364" s="2591"/>
      <c r="O1364" s="2591"/>
      <c r="P1364" s="2145"/>
    </row>
    <row r="1365" spans="1:16" s="2626" customFormat="1" ht="16.5" customHeight="1" x14ac:dyDescent="0.2">
      <c r="A1365" s="2674" t="s">
        <v>10268</v>
      </c>
      <c r="B1365" s="2674"/>
      <c r="C1365" s="2674"/>
      <c r="D1365" s="2632"/>
      <c r="E1365" s="2632"/>
      <c r="F1365" s="2632"/>
      <c r="G1365" s="1177"/>
      <c r="H1365" s="1177"/>
      <c r="I1365" s="2632"/>
      <c r="J1365" s="2658" t="s">
        <v>2860</v>
      </c>
      <c r="K1365" s="2627" t="s">
        <v>2861</v>
      </c>
      <c r="L1365" s="2627" t="s">
        <v>2862</v>
      </c>
      <c r="M1365" s="822" t="s">
        <v>135</v>
      </c>
      <c r="N1365" s="2591"/>
      <c r="O1365" s="2591"/>
      <c r="P1365" s="2145"/>
    </row>
    <row r="1366" spans="1:16" s="2626" customFormat="1" ht="16.5" customHeight="1" x14ac:dyDescent="0.2">
      <c r="A1366" s="2632"/>
      <c r="B1366" s="2632"/>
      <c r="C1366" s="2632"/>
      <c r="D1366" s="2632"/>
      <c r="E1366" s="2632"/>
      <c r="F1366" s="2632"/>
      <c r="G1366" s="1177"/>
      <c r="H1366" s="1177"/>
      <c r="I1366" s="2632"/>
      <c r="J1366" s="2658">
        <v>2020</v>
      </c>
      <c r="K1366" s="2627">
        <v>11</v>
      </c>
      <c r="L1366" s="2627">
        <v>19</v>
      </c>
      <c r="M1366" s="2627">
        <v>11</v>
      </c>
      <c r="N1366" s="2591"/>
      <c r="O1366" s="2591"/>
      <c r="P1366" s="2145"/>
    </row>
    <row r="1367" spans="1:16" s="2626" customFormat="1" ht="16.5" customHeight="1" x14ac:dyDescent="0.2">
      <c r="A1367" s="2632"/>
      <c r="B1367" s="2632"/>
      <c r="C1367" s="2632"/>
      <c r="D1367" s="2632"/>
      <c r="E1367" s="2632"/>
      <c r="F1367" s="2632"/>
      <c r="G1367" s="1177"/>
      <c r="H1367" s="1177"/>
      <c r="I1367" s="1177"/>
      <c r="J1367" s="539"/>
      <c r="K1367" s="1177"/>
      <c r="L1367" s="1177"/>
      <c r="M1367" s="2632"/>
      <c r="N1367" s="2591"/>
      <c r="O1367" s="2591"/>
      <c r="P1367" s="2145"/>
    </row>
    <row r="1368" spans="1:16" s="2626" customFormat="1" ht="16.5" customHeight="1" x14ac:dyDescent="0.2">
      <c r="A1368" s="3857" t="s">
        <v>2864</v>
      </c>
      <c r="B1368" s="3857" t="s">
        <v>2865</v>
      </c>
      <c r="C1368" s="3857" t="s">
        <v>1212</v>
      </c>
      <c r="D1368" s="4346" t="s">
        <v>2866</v>
      </c>
      <c r="E1368" s="4507"/>
      <c r="F1368" s="3858" t="s">
        <v>2869</v>
      </c>
      <c r="G1368" s="3858"/>
      <c r="H1368" s="3858"/>
      <c r="I1368" s="3858"/>
      <c r="J1368" s="3857" t="s">
        <v>1211</v>
      </c>
      <c r="K1368" s="3858" t="s">
        <v>2872</v>
      </c>
      <c r="L1368" s="3857" t="s">
        <v>1207</v>
      </c>
      <c r="M1368" s="3858" t="s">
        <v>2873</v>
      </c>
      <c r="N1368" s="2591"/>
      <c r="O1368" s="2591"/>
      <c r="P1368" s="2145"/>
    </row>
    <row r="1369" spans="1:16" s="2626" customFormat="1" ht="16.5" customHeight="1" x14ac:dyDescent="0.2">
      <c r="A1369" s="3857"/>
      <c r="B1369" s="3857"/>
      <c r="C1369" s="3857"/>
      <c r="D1369" s="2623" t="s">
        <v>2867</v>
      </c>
      <c r="E1369" s="2623" t="s">
        <v>2868</v>
      </c>
      <c r="F1369" s="2623" t="s">
        <v>2870</v>
      </c>
      <c r="G1369" s="2623" t="s">
        <v>2871</v>
      </c>
      <c r="H1369" s="2631" t="s">
        <v>4319</v>
      </c>
      <c r="I1369" s="2623" t="s">
        <v>4320</v>
      </c>
      <c r="J1369" s="3857"/>
      <c r="K1369" s="3858"/>
      <c r="L1369" s="3857"/>
      <c r="M1369" s="3858"/>
      <c r="N1369" s="2591"/>
      <c r="O1369" s="2591"/>
      <c r="P1369" s="2145"/>
    </row>
    <row r="1370" spans="1:16" s="2626" customFormat="1" ht="16.5" customHeight="1" x14ac:dyDescent="0.2">
      <c r="A1370" s="2624"/>
      <c r="B1370" s="2634" t="s">
        <v>7841</v>
      </c>
      <c r="C1370" s="2633" t="s">
        <v>1056</v>
      </c>
      <c r="D1370" s="2095"/>
      <c r="E1370" s="2095"/>
      <c r="F1370" s="4103">
        <v>621</v>
      </c>
      <c r="G1370" s="4103">
        <v>6</v>
      </c>
      <c r="H1370" s="2631"/>
      <c r="I1370" s="2623"/>
      <c r="J1370" s="2642"/>
      <c r="K1370" s="2627" t="s">
        <v>1223</v>
      </c>
      <c r="L1370" s="2622"/>
      <c r="M1370" s="2623"/>
      <c r="N1370" s="2591"/>
      <c r="O1370" s="2591"/>
      <c r="P1370" s="2145"/>
    </row>
    <row r="1371" spans="1:16" s="2626" customFormat="1" ht="16.5" customHeight="1" x14ac:dyDescent="0.2">
      <c r="A1371" s="2624">
        <v>273</v>
      </c>
      <c r="B1371" s="2634" t="s">
        <v>10157</v>
      </c>
      <c r="C1371" s="2637" t="s">
        <v>10905</v>
      </c>
      <c r="D1371" s="2095">
        <v>42736</v>
      </c>
      <c r="E1371" s="2095">
        <v>43100</v>
      </c>
      <c r="F1371" s="4142"/>
      <c r="G1371" s="4142"/>
      <c r="H1371" s="2631"/>
      <c r="I1371" s="2623"/>
      <c r="J1371" s="2642">
        <v>45</v>
      </c>
      <c r="K1371" s="2627" t="s">
        <v>1223</v>
      </c>
      <c r="L1371" s="2622"/>
      <c r="M1371" s="2623"/>
      <c r="N1371" s="2591"/>
      <c r="O1371" s="2591"/>
      <c r="P1371" s="2145"/>
    </row>
    <row r="1372" spans="1:16" s="2626" customFormat="1" ht="16.5" customHeight="1" x14ac:dyDescent="0.2">
      <c r="A1372" s="2622"/>
      <c r="B1372" s="2622"/>
      <c r="C1372" s="2628"/>
      <c r="D1372" s="2623"/>
      <c r="E1372" s="2623"/>
      <c r="F1372" s="4142"/>
      <c r="G1372" s="4142"/>
      <c r="H1372" s="2631"/>
      <c r="I1372" s="2623"/>
      <c r="J1372" s="2642"/>
      <c r="K1372" s="2627" t="s">
        <v>1223</v>
      </c>
      <c r="L1372" s="2622"/>
      <c r="M1372" s="2623"/>
      <c r="N1372" s="2591"/>
      <c r="O1372" s="2591"/>
      <c r="P1372" s="2145"/>
    </row>
    <row r="1373" spans="1:16" s="2626" customFormat="1" ht="16.5" customHeight="1" x14ac:dyDescent="0.2">
      <c r="A1373" s="1181"/>
      <c r="B1373" s="57" t="s">
        <v>585</v>
      </c>
      <c r="C1373" s="455" t="s">
        <v>586</v>
      </c>
      <c r="D1373" s="938"/>
      <c r="E1373" s="938"/>
      <c r="F1373" s="4142"/>
      <c r="G1373" s="4142"/>
      <c r="H1373" s="2627"/>
      <c r="I1373" s="1181"/>
      <c r="J1373" s="2658"/>
      <c r="K1373" s="2627" t="s">
        <v>1223</v>
      </c>
      <c r="L1373" s="2627"/>
      <c r="M1373" s="1181"/>
      <c r="N1373" s="2591"/>
      <c r="O1373" s="2591"/>
      <c r="P1373" s="2145"/>
    </row>
    <row r="1374" spans="1:16" s="2626" customFormat="1" ht="16.5" customHeight="1" x14ac:dyDescent="0.2">
      <c r="A1374" s="1181"/>
      <c r="B1374" s="57" t="s">
        <v>587</v>
      </c>
      <c r="C1374" s="455" t="s">
        <v>588</v>
      </c>
      <c r="D1374" s="938"/>
      <c r="E1374" s="938"/>
      <c r="F1374" s="4142"/>
      <c r="G1374" s="4142"/>
      <c r="H1374" s="2627"/>
      <c r="I1374" s="1181"/>
      <c r="J1374" s="2658"/>
      <c r="K1374" s="2627" t="s">
        <v>1223</v>
      </c>
      <c r="L1374" s="2627" t="s">
        <v>589</v>
      </c>
      <c r="M1374" s="1181"/>
      <c r="N1374" s="2591"/>
      <c r="O1374" s="2591"/>
      <c r="P1374" s="2145"/>
    </row>
    <row r="1375" spans="1:16" s="2626" customFormat="1" ht="16.5" customHeight="1" x14ac:dyDescent="0.2">
      <c r="A1375" s="1181">
        <v>274</v>
      </c>
      <c r="B1375" s="57"/>
      <c r="C1375" s="1183" t="s">
        <v>10906</v>
      </c>
      <c r="D1375" s="938">
        <v>42491</v>
      </c>
      <c r="E1375" s="938">
        <v>42704</v>
      </c>
      <c r="F1375" s="4142"/>
      <c r="G1375" s="4142"/>
      <c r="H1375" s="2627"/>
      <c r="I1375" s="1181"/>
      <c r="J1375" s="2717" t="s">
        <v>10907</v>
      </c>
      <c r="K1375" s="2627" t="s">
        <v>1223</v>
      </c>
      <c r="L1375" s="2627" t="s">
        <v>589</v>
      </c>
      <c r="M1375" s="1181" t="s">
        <v>10908</v>
      </c>
      <c r="N1375" s="2591"/>
      <c r="O1375" s="2591"/>
      <c r="P1375" s="2145"/>
    </row>
    <row r="1376" spans="1:16" s="2626" customFormat="1" ht="16.5" customHeight="1" x14ac:dyDescent="0.2">
      <c r="A1376" s="1181">
        <v>275</v>
      </c>
      <c r="B1376" s="57"/>
      <c r="C1376" s="2636" t="s">
        <v>10909</v>
      </c>
      <c r="D1376" s="938">
        <v>42370</v>
      </c>
      <c r="E1376" s="938">
        <v>42735</v>
      </c>
      <c r="F1376" s="4142"/>
      <c r="G1376" s="4142"/>
      <c r="H1376" s="1604"/>
      <c r="I1376" s="1181"/>
      <c r="J1376" s="2658" t="s">
        <v>10910</v>
      </c>
      <c r="K1376" s="2627" t="s">
        <v>1223</v>
      </c>
      <c r="L1376" s="2627" t="s">
        <v>589</v>
      </c>
      <c r="M1376" s="1181" t="s">
        <v>10911</v>
      </c>
      <c r="N1376" s="2591"/>
      <c r="O1376" s="2591"/>
      <c r="P1376" s="2145"/>
    </row>
    <row r="1377" spans="1:16" s="2626" customFormat="1" ht="16.5" customHeight="1" x14ac:dyDescent="0.2">
      <c r="A1377" s="1181"/>
      <c r="B1377" s="57"/>
      <c r="C1377" s="2636"/>
      <c r="D1377" s="938"/>
      <c r="E1377" s="938"/>
      <c r="F1377" s="4142"/>
      <c r="G1377" s="4142"/>
      <c r="H1377" s="2627"/>
      <c r="I1377" s="1181"/>
      <c r="J1377" s="2658"/>
      <c r="K1377" s="2627" t="s">
        <v>1223</v>
      </c>
      <c r="L1377" s="2627"/>
      <c r="M1377" s="1181"/>
      <c r="N1377" s="2591"/>
      <c r="O1377" s="2591"/>
      <c r="P1377" s="2145"/>
    </row>
    <row r="1378" spans="1:16" s="2626" customFormat="1" ht="16.5" customHeight="1" x14ac:dyDescent="0.2">
      <c r="A1378" s="1181"/>
      <c r="B1378" s="57" t="s">
        <v>1387</v>
      </c>
      <c r="C1378" s="56" t="s">
        <v>1388</v>
      </c>
      <c r="D1378" s="938"/>
      <c r="E1378" s="938"/>
      <c r="F1378" s="4142"/>
      <c r="G1378" s="4142"/>
      <c r="H1378" s="2627"/>
      <c r="I1378" s="1181"/>
      <c r="J1378" s="2658"/>
      <c r="K1378" s="2627" t="s">
        <v>1223</v>
      </c>
      <c r="L1378" s="1181"/>
      <c r="M1378" s="1181"/>
      <c r="N1378" s="2591"/>
      <c r="O1378" s="2591"/>
      <c r="P1378" s="2145"/>
    </row>
    <row r="1379" spans="1:16" s="2626" customFormat="1" ht="16.5" customHeight="1" x14ac:dyDescent="0.2">
      <c r="A1379" s="1181"/>
      <c r="B1379" s="57" t="s">
        <v>1389</v>
      </c>
      <c r="C1379" s="56" t="s">
        <v>1390</v>
      </c>
      <c r="D1379" s="1181"/>
      <c r="E1379" s="1181"/>
      <c r="F1379" s="4142"/>
      <c r="G1379" s="4142"/>
      <c r="H1379" s="2627"/>
      <c r="I1379" s="1181"/>
      <c r="J1379" s="2658"/>
      <c r="K1379" s="2627" t="s">
        <v>1223</v>
      </c>
      <c r="L1379" s="1181"/>
      <c r="M1379" s="1181"/>
      <c r="N1379" s="2591"/>
      <c r="O1379" s="2591"/>
      <c r="P1379" s="2145"/>
    </row>
    <row r="1380" spans="1:16" s="2626" customFormat="1" ht="21" customHeight="1" x14ac:dyDescent="0.2">
      <c r="A1380" s="1181">
        <v>276</v>
      </c>
      <c r="B1380" s="57"/>
      <c r="C1380" s="524" t="s">
        <v>10912</v>
      </c>
      <c r="D1380" s="938">
        <v>42370</v>
      </c>
      <c r="E1380" s="938">
        <v>42735</v>
      </c>
      <c r="F1380" s="4142"/>
      <c r="G1380" s="4142"/>
      <c r="H1380" s="2627"/>
      <c r="I1380" s="1181"/>
      <c r="J1380" s="598" t="s">
        <v>10913</v>
      </c>
      <c r="K1380" s="2627" t="s">
        <v>1223</v>
      </c>
      <c r="L1380" s="2627" t="s">
        <v>5849</v>
      </c>
      <c r="M1380" s="1181"/>
      <c r="N1380" s="2591"/>
      <c r="O1380" s="2591"/>
      <c r="P1380" s="2145"/>
    </row>
    <row r="1381" spans="1:16" s="2626" customFormat="1" ht="22.5" customHeight="1" x14ac:dyDescent="0.2">
      <c r="A1381" s="1181">
        <v>277</v>
      </c>
      <c r="B1381" s="57"/>
      <c r="C1381" s="524" t="s">
        <v>10912</v>
      </c>
      <c r="D1381" s="938">
        <v>42736</v>
      </c>
      <c r="E1381" s="938">
        <v>43100</v>
      </c>
      <c r="F1381" s="4142"/>
      <c r="G1381" s="4142"/>
      <c r="H1381" s="2627"/>
      <c r="I1381" s="1181"/>
      <c r="J1381" s="598" t="s">
        <v>10914</v>
      </c>
      <c r="K1381" s="2627" t="s">
        <v>1223</v>
      </c>
      <c r="L1381" s="2627" t="s">
        <v>5849</v>
      </c>
      <c r="M1381" s="1181"/>
      <c r="N1381" s="2591"/>
      <c r="O1381" s="2591"/>
      <c r="P1381" s="2145"/>
    </row>
    <row r="1382" spans="1:16" s="2626" customFormat="1" ht="16.5" customHeight="1" x14ac:dyDescent="0.2">
      <c r="A1382" s="1181"/>
      <c r="B1382" s="57"/>
      <c r="C1382" s="524"/>
      <c r="D1382" s="938"/>
      <c r="E1382" s="938"/>
      <c r="F1382" s="4142"/>
      <c r="G1382" s="4142"/>
      <c r="H1382" s="2627"/>
      <c r="I1382" s="1181"/>
      <c r="J1382" s="598"/>
      <c r="K1382" s="2627" t="s">
        <v>1223</v>
      </c>
      <c r="L1382" s="2627"/>
      <c r="M1382" s="1181"/>
      <c r="N1382" s="2591"/>
      <c r="O1382" s="2591"/>
      <c r="P1382" s="2145"/>
    </row>
    <row r="1383" spans="1:16" s="2626" customFormat="1" ht="16.5" customHeight="1" x14ac:dyDescent="0.2">
      <c r="A1383" s="1181"/>
      <c r="B1383" s="57" t="s">
        <v>10915</v>
      </c>
      <c r="C1383" s="1531" t="s">
        <v>431</v>
      </c>
      <c r="D1383" s="938"/>
      <c r="E1383" s="938"/>
      <c r="F1383" s="4142"/>
      <c r="G1383" s="4142"/>
      <c r="H1383" s="2627"/>
      <c r="I1383" s="1181"/>
      <c r="J1383" s="598"/>
      <c r="K1383" s="2627" t="s">
        <v>1223</v>
      </c>
      <c r="L1383" s="2627" t="s">
        <v>5849</v>
      </c>
      <c r="M1383" s="1181"/>
      <c r="N1383" s="2591"/>
      <c r="O1383" s="2591"/>
      <c r="P1383" s="2145"/>
    </row>
    <row r="1384" spans="1:16" s="2626" customFormat="1" ht="16.5" customHeight="1" x14ac:dyDescent="0.2">
      <c r="A1384" s="1181"/>
      <c r="B1384" s="57" t="s">
        <v>10916</v>
      </c>
      <c r="C1384" s="1531" t="s">
        <v>10917</v>
      </c>
      <c r="D1384" s="938"/>
      <c r="E1384" s="938"/>
      <c r="F1384" s="4142"/>
      <c r="G1384" s="4142"/>
      <c r="H1384" s="2627"/>
      <c r="I1384" s="1181"/>
      <c r="J1384" s="598"/>
      <c r="K1384" s="2627" t="s">
        <v>1223</v>
      </c>
      <c r="L1384" s="2627" t="s">
        <v>5849</v>
      </c>
      <c r="M1384" s="1181"/>
      <c r="N1384" s="2591"/>
      <c r="O1384" s="2591"/>
      <c r="P1384" s="2145"/>
    </row>
    <row r="1385" spans="1:16" s="2626" customFormat="1" ht="16.5" customHeight="1" x14ac:dyDescent="0.2">
      <c r="A1385" s="1181">
        <v>278</v>
      </c>
      <c r="B1385" s="57"/>
      <c r="C1385" s="524" t="s">
        <v>10917</v>
      </c>
      <c r="D1385" s="938">
        <v>42459</v>
      </c>
      <c r="E1385" s="938">
        <v>42631</v>
      </c>
      <c r="F1385" s="4142"/>
      <c r="G1385" s="3876"/>
      <c r="H1385" s="2627"/>
      <c r="I1385" s="1181"/>
      <c r="J1385" s="598" t="s">
        <v>10918</v>
      </c>
      <c r="K1385" s="2627" t="s">
        <v>1223</v>
      </c>
      <c r="L1385" s="2627" t="s">
        <v>5849</v>
      </c>
      <c r="M1385" s="1181"/>
      <c r="N1385" s="2591"/>
      <c r="O1385" s="2591"/>
      <c r="P1385" s="2145"/>
    </row>
    <row r="1386" spans="1:16" s="2626" customFormat="1" ht="16.5" customHeight="1" x14ac:dyDescent="0.2">
      <c r="A1386" s="1181">
        <v>279</v>
      </c>
      <c r="B1386" s="57"/>
      <c r="C1386" s="524" t="s">
        <v>10917</v>
      </c>
      <c r="D1386" s="938">
        <v>42736</v>
      </c>
      <c r="E1386" s="938">
        <v>43369</v>
      </c>
      <c r="F1386" s="3876"/>
      <c r="G1386" s="2627">
        <v>7</v>
      </c>
      <c r="H1386" s="2627"/>
      <c r="I1386" s="1181"/>
      <c r="J1386" s="598" t="s">
        <v>10919</v>
      </c>
      <c r="K1386" s="2627" t="s">
        <v>1223</v>
      </c>
      <c r="L1386" s="2627" t="s">
        <v>5849</v>
      </c>
      <c r="M1386" s="1181"/>
      <c r="N1386" s="2591"/>
      <c r="O1386" s="2591"/>
      <c r="P1386" s="2145"/>
    </row>
    <row r="1387" spans="1:16" s="2626" customFormat="1" ht="16.5" customHeight="1" x14ac:dyDescent="0.2">
      <c r="A1387" s="2591"/>
      <c r="B1387" s="2353"/>
      <c r="C1387" s="2592"/>
      <c r="D1387" s="2612"/>
      <c r="E1387" s="2612"/>
      <c r="F1387" s="2349"/>
      <c r="G1387" s="2356"/>
      <c r="H1387" s="2591"/>
      <c r="I1387" s="2671"/>
      <c r="J1387" s="2349"/>
      <c r="K1387" s="2591"/>
      <c r="L1387" s="2356"/>
      <c r="M1387" s="2672"/>
      <c r="N1387" s="2591"/>
      <c r="O1387" s="2591"/>
      <c r="P1387" s="2145"/>
    </row>
    <row r="1388" spans="1:16" s="2626" customFormat="1" ht="16.5" customHeight="1" x14ac:dyDescent="0.2">
      <c r="A1388" s="4455"/>
      <c r="B1388" s="4455"/>
      <c r="C1388" s="4605" t="s">
        <v>2859</v>
      </c>
      <c r="D1388" s="4606"/>
      <c r="E1388" s="4606"/>
      <c r="F1388" s="4606"/>
      <c r="G1388" s="4606"/>
      <c r="H1388" s="4606"/>
      <c r="I1388" s="4606"/>
      <c r="J1388" s="4606"/>
      <c r="K1388" s="5164"/>
      <c r="L1388" s="5158" t="s">
        <v>2858</v>
      </c>
      <c r="M1388" s="5159"/>
      <c r="N1388" s="2591"/>
      <c r="O1388" s="2591"/>
      <c r="P1388" s="2145"/>
    </row>
    <row r="1389" spans="1:16" s="2626" customFormat="1" ht="16.5" customHeight="1" x14ac:dyDescent="0.2">
      <c r="A1389" s="4455"/>
      <c r="B1389" s="4455"/>
      <c r="C1389" s="4607"/>
      <c r="D1389" s="4608"/>
      <c r="E1389" s="4608"/>
      <c r="F1389" s="4608"/>
      <c r="G1389" s="4608"/>
      <c r="H1389" s="4608"/>
      <c r="I1389" s="4608"/>
      <c r="J1389" s="4608"/>
      <c r="K1389" s="5407"/>
      <c r="L1389" s="5160"/>
      <c r="M1389" s="5161"/>
      <c r="N1389" s="2591"/>
      <c r="O1389" s="2591"/>
      <c r="P1389" s="2145"/>
    </row>
    <row r="1390" spans="1:16" s="2626" customFormat="1" ht="16.5" customHeight="1" x14ac:dyDescent="0.2">
      <c r="A1390" s="4455"/>
      <c r="B1390" s="4455"/>
      <c r="C1390" s="4631"/>
      <c r="D1390" s="5165"/>
      <c r="E1390" s="5165"/>
      <c r="F1390" s="5165"/>
      <c r="G1390" s="5165"/>
      <c r="H1390" s="5165"/>
      <c r="I1390" s="5165"/>
      <c r="J1390" s="5165"/>
      <c r="K1390" s="5166"/>
      <c r="L1390" s="5162"/>
      <c r="M1390" s="5163"/>
      <c r="N1390" s="2591"/>
      <c r="O1390" s="2591"/>
      <c r="P1390" s="2145"/>
    </row>
    <row r="1391" spans="1:16" s="2626" customFormat="1" ht="16.5" customHeight="1" x14ac:dyDescent="0.2">
      <c r="A1391" s="4455"/>
      <c r="B1391" s="4455"/>
      <c r="C1391" s="3858" t="s">
        <v>1209</v>
      </c>
      <c r="D1391" s="3858"/>
      <c r="E1391" s="3858"/>
      <c r="F1391" s="3858"/>
      <c r="G1391" s="3858"/>
      <c r="H1391" s="3858"/>
      <c r="I1391" s="3858"/>
      <c r="J1391" s="3858"/>
      <c r="K1391" s="3858"/>
      <c r="L1391" s="4453" t="s">
        <v>1208</v>
      </c>
      <c r="M1391" s="4453"/>
      <c r="N1391" s="2591"/>
      <c r="O1391" s="2591"/>
      <c r="P1391" s="2145"/>
    </row>
    <row r="1392" spans="1:16" s="2626" customFormat="1" ht="16.5" customHeight="1" x14ac:dyDescent="0.2">
      <c r="A1392" s="4455"/>
      <c r="B1392" s="4455"/>
      <c r="C1392" s="3858"/>
      <c r="D1392" s="3858"/>
      <c r="E1392" s="3858"/>
      <c r="F1392" s="3858"/>
      <c r="G1392" s="3858"/>
      <c r="H1392" s="3858"/>
      <c r="I1392" s="3858"/>
      <c r="J1392" s="3858"/>
      <c r="K1392" s="3858"/>
      <c r="L1392" s="4453"/>
      <c r="M1392" s="4453"/>
      <c r="N1392" s="2591"/>
      <c r="O1392" s="2591"/>
      <c r="P1392" s="2145"/>
    </row>
    <row r="1393" spans="1:16" s="2626" customFormat="1" ht="16.5" customHeight="1" x14ac:dyDescent="0.2">
      <c r="A1393" s="4455"/>
      <c r="B1393" s="4455"/>
      <c r="C1393" s="3858"/>
      <c r="D1393" s="3858"/>
      <c r="E1393" s="3858"/>
      <c r="F1393" s="3858"/>
      <c r="G1393" s="3858"/>
      <c r="H1393" s="3858"/>
      <c r="I1393" s="3858"/>
      <c r="J1393" s="3858"/>
      <c r="K1393" s="3858"/>
      <c r="L1393" s="4453"/>
      <c r="M1393" s="4453"/>
      <c r="N1393" s="2591"/>
      <c r="O1393" s="2591"/>
      <c r="P1393" s="2145"/>
    </row>
    <row r="1394" spans="1:16" s="2626" customFormat="1" ht="16.5" customHeight="1" x14ac:dyDescent="0.2">
      <c r="A1394" s="2632"/>
      <c r="B1394" s="2632"/>
      <c r="C1394" s="2632"/>
      <c r="D1394" s="2632"/>
      <c r="E1394" s="2632"/>
      <c r="F1394" s="2632"/>
      <c r="G1394" s="1177"/>
      <c r="H1394" s="1177"/>
      <c r="I1394" s="2632"/>
      <c r="J1394" s="539"/>
      <c r="K1394" s="1177"/>
      <c r="L1394" s="2632"/>
      <c r="M1394" s="2632"/>
      <c r="N1394" s="2591"/>
      <c r="O1394" s="2591"/>
      <c r="P1394" s="2145"/>
    </row>
    <row r="1395" spans="1:16" s="2626" customFormat="1" ht="16.5" customHeight="1" x14ac:dyDescent="0.2">
      <c r="A1395" s="2632" t="s">
        <v>1612</v>
      </c>
      <c r="B1395" s="2632"/>
      <c r="C1395" s="2632"/>
      <c r="D1395" s="2632"/>
      <c r="E1395" s="2632"/>
      <c r="F1395" s="2632"/>
      <c r="G1395" s="1177"/>
      <c r="H1395" s="1177"/>
      <c r="I1395" s="2632"/>
      <c r="J1395" s="539"/>
      <c r="K1395" s="1177"/>
      <c r="L1395" s="2632"/>
      <c r="M1395" s="2632"/>
      <c r="N1395" s="2591"/>
      <c r="O1395" s="2591"/>
      <c r="P1395" s="2145"/>
    </row>
    <row r="1396" spans="1:16" s="2626" customFormat="1" ht="16.5" customHeight="1" x14ac:dyDescent="0.2">
      <c r="A1396" s="2632" t="s">
        <v>1614</v>
      </c>
      <c r="B1396" s="2632"/>
      <c r="C1396" s="2632"/>
      <c r="D1396" s="2632" t="s">
        <v>3801</v>
      </c>
      <c r="E1396" s="2632"/>
      <c r="F1396" s="2632"/>
      <c r="G1396" s="1177"/>
      <c r="H1396" s="1177"/>
      <c r="I1396" s="2632"/>
      <c r="J1396" s="539"/>
      <c r="K1396" s="1177"/>
      <c r="L1396" s="2632"/>
      <c r="M1396" s="2632"/>
      <c r="N1396" s="2591"/>
      <c r="O1396" s="2591"/>
      <c r="P1396" s="2145"/>
    </row>
    <row r="1397" spans="1:16" s="2626" customFormat="1" ht="16.5" customHeight="1" x14ac:dyDescent="0.2">
      <c r="A1397" s="2674" t="s">
        <v>5805</v>
      </c>
      <c r="B1397" s="2674"/>
      <c r="C1397" s="2674"/>
      <c r="D1397" s="2632" t="s">
        <v>1615</v>
      </c>
      <c r="E1397" s="2632"/>
      <c r="F1397" s="2632"/>
      <c r="G1397" s="1177"/>
      <c r="H1397" s="1177"/>
      <c r="I1397" s="2632"/>
      <c r="J1397" s="4137" t="s">
        <v>2863</v>
      </c>
      <c r="K1397" s="4138"/>
      <c r="L1397" s="4138"/>
      <c r="M1397" s="4139"/>
      <c r="N1397" s="2591"/>
      <c r="O1397" s="2591"/>
      <c r="P1397" s="2145"/>
    </row>
    <row r="1398" spans="1:16" s="2626" customFormat="1" ht="16.5" customHeight="1" x14ac:dyDescent="0.2">
      <c r="A1398" s="2674" t="s">
        <v>10455</v>
      </c>
      <c r="B1398" s="2674"/>
      <c r="C1398" s="2674"/>
      <c r="D1398" s="2632"/>
      <c r="E1398" s="2632"/>
      <c r="F1398" s="2632"/>
      <c r="G1398" s="1177"/>
      <c r="H1398" s="1177"/>
      <c r="I1398" s="2632"/>
      <c r="J1398" s="2658" t="s">
        <v>2860</v>
      </c>
      <c r="K1398" s="2627" t="s">
        <v>2861</v>
      </c>
      <c r="L1398" s="2627" t="s">
        <v>2862</v>
      </c>
      <c r="M1398" s="822" t="s">
        <v>135</v>
      </c>
      <c r="N1398" s="2591"/>
      <c r="O1398" s="2591"/>
      <c r="P1398" s="2145"/>
    </row>
    <row r="1399" spans="1:16" s="2626" customFormat="1" ht="16.5" customHeight="1" x14ac:dyDescent="0.2">
      <c r="A1399" s="2632"/>
      <c r="B1399" s="2632"/>
      <c r="C1399" s="2632"/>
      <c r="D1399" s="2632"/>
      <c r="E1399" s="2632"/>
      <c r="F1399" s="2632"/>
      <c r="G1399" s="1177"/>
      <c r="H1399" s="1177"/>
      <c r="I1399" s="2632"/>
      <c r="J1399" s="2658">
        <v>2020</v>
      </c>
      <c r="K1399" s="2627">
        <v>11</v>
      </c>
      <c r="L1399" s="2627">
        <v>19</v>
      </c>
      <c r="M1399" s="2627">
        <v>11</v>
      </c>
      <c r="N1399" s="2591"/>
      <c r="O1399" s="2591"/>
      <c r="P1399" s="2145"/>
    </row>
    <row r="1400" spans="1:16" s="2626" customFormat="1" ht="16.5" customHeight="1" x14ac:dyDescent="0.2">
      <c r="A1400" s="2632"/>
      <c r="B1400" s="2632"/>
      <c r="C1400" s="2632"/>
      <c r="D1400" s="2632"/>
      <c r="E1400" s="2632"/>
      <c r="F1400" s="2632"/>
      <c r="G1400" s="1177"/>
      <c r="H1400" s="1177"/>
      <c r="I1400" s="1177"/>
      <c r="J1400" s="539"/>
      <c r="K1400" s="1177"/>
      <c r="L1400" s="1177"/>
      <c r="M1400" s="2632"/>
      <c r="N1400" s="2591"/>
      <c r="O1400" s="2591"/>
      <c r="P1400" s="2145"/>
    </row>
    <row r="1401" spans="1:16" s="2626" customFormat="1" ht="16.5" customHeight="1" x14ac:dyDescent="0.2">
      <c r="A1401" s="3857" t="s">
        <v>2864</v>
      </c>
      <c r="B1401" s="3857" t="s">
        <v>2865</v>
      </c>
      <c r="C1401" s="3857" t="s">
        <v>1212</v>
      </c>
      <c r="D1401" s="4346" t="s">
        <v>2866</v>
      </c>
      <c r="E1401" s="4507"/>
      <c r="F1401" s="3858" t="s">
        <v>2869</v>
      </c>
      <c r="G1401" s="3858"/>
      <c r="H1401" s="3858"/>
      <c r="I1401" s="3858"/>
      <c r="J1401" s="3857" t="s">
        <v>1211</v>
      </c>
      <c r="K1401" s="3858" t="s">
        <v>2872</v>
      </c>
      <c r="L1401" s="3857" t="s">
        <v>1207</v>
      </c>
      <c r="M1401" s="3858" t="s">
        <v>2873</v>
      </c>
      <c r="N1401" s="2591"/>
      <c r="O1401" s="2591"/>
      <c r="P1401" s="2145"/>
    </row>
    <row r="1402" spans="1:16" s="2626" customFormat="1" ht="16.5" customHeight="1" x14ac:dyDescent="0.2">
      <c r="A1402" s="3857"/>
      <c r="B1402" s="3857"/>
      <c r="C1402" s="3857"/>
      <c r="D1402" s="2623" t="s">
        <v>2867</v>
      </c>
      <c r="E1402" s="2623" t="s">
        <v>2868</v>
      </c>
      <c r="F1402" s="2623" t="s">
        <v>2870</v>
      </c>
      <c r="G1402" s="2623" t="s">
        <v>2871</v>
      </c>
      <c r="H1402" s="2631" t="s">
        <v>4319</v>
      </c>
      <c r="I1402" s="2623" t="s">
        <v>4320</v>
      </c>
      <c r="J1402" s="3857"/>
      <c r="K1402" s="3858"/>
      <c r="L1402" s="3857"/>
      <c r="M1402" s="3858"/>
      <c r="N1402" s="2591"/>
      <c r="O1402" s="2591"/>
      <c r="P1402" s="2145"/>
    </row>
    <row r="1403" spans="1:16" s="2626" customFormat="1" ht="16.5" customHeight="1" x14ac:dyDescent="0.2">
      <c r="A1403" s="1181"/>
      <c r="B1403" s="57" t="s">
        <v>1391</v>
      </c>
      <c r="C1403" s="455" t="s">
        <v>1392</v>
      </c>
      <c r="D1403" s="938"/>
      <c r="E1403" s="938"/>
      <c r="F1403" s="4198">
        <v>621</v>
      </c>
      <c r="G1403" s="4198">
        <v>7</v>
      </c>
      <c r="H1403" s="2627"/>
      <c r="I1403" s="1181"/>
      <c r="J1403" s="2658"/>
      <c r="K1403" s="2627"/>
      <c r="L1403" s="2627"/>
      <c r="M1403" s="1181"/>
      <c r="N1403" s="2591"/>
      <c r="O1403" s="2591"/>
      <c r="P1403" s="2145"/>
    </row>
    <row r="1404" spans="1:16" s="2626" customFormat="1" ht="16.5" customHeight="1" x14ac:dyDescent="0.2">
      <c r="A1404" s="1181">
        <v>280</v>
      </c>
      <c r="B1404" s="57"/>
      <c r="C1404" s="792" t="s">
        <v>10920</v>
      </c>
      <c r="D1404" s="938">
        <v>42370</v>
      </c>
      <c r="E1404" s="938">
        <v>42745</v>
      </c>
      <c r="F1404" s="4199"/>
      <c r="G1404" s="4199"/>
      <c r="H1404" s="2627"/>
      <c r="I1404" s="1181"/>
      <c r="J1404" s="598" t="s">
        <v>10921</v>
      </c>
      <c r="K1404" s="2627" t="s">
        <v>1223</v>
      </c>
      <c r="L1404" s="2627" t="s">
        <v>313</v>
      </c>
      <c r="M1404" s="1181"/>
      <c r="N1404" s="2591"/>
      <c r="O1404" s="2591"/>
      <c r="P1404" s="2145"/>
    </row>
    <row r="1405" spans="1:16" s="2626" customFormat="1" ht="16.5" customHeight="1" x14ac:dyDescent="0.2">
      <c r="A1405" s="1181">
        <v>281</v>
      </c>
      <c r="B1405" s="57"/>
      <c r="C1405" s="1183" t="s">
        <v>5965</v>
      </c>
      <c r="D1405" s="938">
        <v>42370</v>
      </c>
      <c r="E1405" s="938">
        <v>42745</v>
      </c>
      <c r="F1405" s="4199"/>
      <c r="G1405" s="4199"/>
      <c r="H1405" s="2627"/>
      <c r="I1405" s="1181"/>
      <c r="J1405" s="598" t="s">
        <v>10922</v>
      </c>
      <c r="K1405" s="2627" t="s">
        <v>1223</v>
      </c>
      <c r="L1405" s="2627" t="s">
        <v>313</v>
      </c>
      <c r="M1405" s="1181"/>
      <c r="N1405" s="2591"/>
      <c r="O1405" s="2591"/>
      <c r="P1405" s="2145"/>
    </row>
    <row r="1406" spans="1:16" s="2626" customFormat="1" ht="16.5" customHeight="1" x14ac:dyDescent="0.2">
      <c r="A1406" s="1181">
        <v>282</v>
      </c>
      <c r="B1406" s="57"/>
      <c r="C1406" s="1183" t="s">
        <v>5966</v>
      </c>
      <c r="D1406" s="938">
        <v>42370</v>
      </c>
      <c r="E1406" s="938">
        <v>42745</v>
      </c>
      <c r="F1406" s="4199"/>
      <c r="G1406" s="4199"/>
      <c r="H1406" s="2627"/>
      <c r="I1406" s="1181"/>
      <c r="J1406" s="598" t="s">
        <v>10923</v>
      </c>
      <c r="K1406" s="2627" t="s">
        <v>1223</v>
      </c>
      <c r="L1406" s="2627" t="s">
        <v>313</v>
      </c>
      <c r="M1406" s="1181"/>
      <c r="N1406" s="2591"/>
      <c r="O1406" s="2591"/>
      <c r="P1406" s="2145"/>
    </row>
    <row r="1407" spans="1:16" s="2626" customFormat="1" ht="16.5" customHeight="1" x14ac:dyDescent="0.2">
      <c r="A1407" s="1181">
        <v>283</v>
      </c>
      <c r="B1407" s="57"/>
      <c r="C1407" s="1183" t="s">
        <v>5967</v>
      </c>
      <c r="D1407" s="938">
        <v>42370</v>
      </c>
      <c r="E1407" s="938">
        <v>42745</v>
      </c>
      <c r="F1407" s="4199"/>
      <c r="G1407" s="4200"/>
      <c r="H1407" s="2627"/>
      <c r="I1407" s="1181"/>
      <c r="J1407" s="598" t="s">
        <v>10924</v>
      </c>
      <c r="K1407" s="2627" t="s">
        <v>1223</v>
      </c>
      <c r="L1407" s="2627" t="s">
        <v>313</v>
      </c>
      <c r="M1407" s="1181"/>
      <c r="N1407" s="2591"/>
      <c r="O1407" s="2591"/>
      <c r="P1407" s="2145"/>
    </row>
    <row r="1408" spans="1:16" s="2626" customFormat="1" ht="16.5" customHeight="1" x14ac:dyDescent="0.2">
      <c r="A1408" s="1181">
        <v>284</v>
      </c>
      <c r="B1408" s="57"/>
      <c r="C1408" s="1183" t="s">
        <v>5968</v>
      </c>
      <c r="D1408" s="938">
        <v>42370</v>
      </c>
      <c r="E1408" s="938">
        <v>42745</v>
      </c>
      <c r="F1408" s="4199"/>
      <c r="G1408" s="4198">
        <v>8</v>
      </c>
      <c r="H1408" s="2627"/>
      <c r="I1408" s="1181"/>
      <c r="J1408" s="598" t="s">
        <v>10923</v>
      </c>
      <c r="K1408" s="2627" t="s">
        <v>1223</v>
      </c>
      <c r="L1408" s="2627" t="s">
        <v>313</v>
      </c>
      <c r="M1408" s="1181"/>
      <c r="N1408" s="2591"/>
      <c r="O1408" s="2591"/>
      <c r="P1408" s="2145"/>
    </row>
    <row r="1409" spans="1:16" s="2626" customFormat="1" ht="24" customHeight="1" x14ac:dyDescent="0.2">
      <c r="A1409" s="1181">
        <v>285</v>
      </c>
      <c r="B1409" s="57"/>
      <c r="C1409" s="656" t="s">
        <v>5969</v>
      </c>
      <c r="D1409" s="938">
        <v>42370</v>
      </c>
      <c r="E1409" s="938">
        <v>42745</v>
      </c>
      <c r="F1409" s="4199"/>
      <c r="G1409" s="4199"/>
      <c r="H1409" s="2627"/>
      <c r="I1409" s="1181"/>
      <c r="J1409" s="598" t="s">
        <v>10923</v>
      </c>
      <c r="K1409" s="2627" t="s">
        <v>1223</v>
      </c>
      <c r="L1409" s="2627" t="s">
        <v>313</v>
      </c>
      <c r="M1409" s="1181"/>
      <c r="N1409" s="2591"/>
      <c r="O1409" s="2591"/>
      <c r="P1409" s="2145"/>
    </row>
    <row r="1410" spans="1:16" s="2626" customFormat="1" ht="16.5" customHeight="1" x14ac:dyDescent="0.2">
      <c r="A1410" s="1181">
        <v>286</v>
      </c>
      <c r="B1410" s="57"/>
      <c r="C1410" s="524" t="s">
        <v>5970</v>
      </c>
      <c r="D1410" s="938">
        <v>42370</v>
      </c>
      <c r="E1410" s="938">
        <v>42745</v>
      </c>
      <c r="F1410" s="4199"/>
      <c r="G1410" s="4199"/>
      <c r="H1410" s="2627"/>
      <c r="I1410" s="1181"/>
      <c r="J1410" s="598" t="s">
        <v>10925</v>
      </c>
      <c r="K1410" s="2627" t="s">
        <v>1223</v>
      </c>
      <c r="L1410" s="2627" t="s">
        <v>313</v>
      </c>
      <c r="M1410" s="1181"/>
      <c r="N1410" s="2591"/>
      <c r="O1410" s="2591"/>
      <c r="P1410" s="2145"/>
    </row>
    <row r="1411" spans="1:16" s="2626" customFormat="1" ht="23.25" customHeight="1" x14ac:dyDescent="0.2">
      <c r="A1411" s="1181">
        <v>287</v>
      </c>
      <c r="B1411" s="1181"/>
      <c r="C1411" s="524" t="s">
        <v>5964</v>
      </c>
      <c r="D1411" s="938">
        <v>42774</v>
      </c>
      <c r="E1411" s="938">
        <v>43109</v>
      </c>
      <c r="F1411" s="4199"/>
      <c r="G1411" s="4199"/>
      <c r="H1411" s="2627"/>
      <c r="I1411" s="1181"/>
      <c r="J1411" s="598" t="s">
        <v>1213</v>
      </c>
      <c r="K1411" s="2627" t="s">
        <v>1223</v>
      </c>
      <c r="L1411" s="2627" t="s">
        <v>313</v>
      </c>
      <c r="M1411" s="1181"/>
      <c r="N1411" s="2591"/>
      <c r="O1411" s="2591"/>
      <c r="P1411" s="2145"/>
    </row>
    <row r="1412" spans="1:16" s="2626" customFormat="1" ht="16.5" customHeight="1" x14ac:dyDescent="0.2">
      <c r="A1412" s="1181">
        <v>288</v>
      </c>
      <c r="B1412" s="1181"/>
      <c r="C1412" s="2636" t="s">
        <v>5965</v>
      </c>
      <c r="D1412" s="938">
        <v>42774</v>
      </c>
      <c r="E1412" s="938">
        <v>43109</v>
      </c>
      <c r="F1412" s="4199"/>
      <c r="G1412" s="4199"/>
      <c r="H1412" s="2627"/>
      <c r="I1412" s="1181"/>
      <c r="J1412" s="598" t="s">
        <v>10926</v>
      </c>
      <c r="K1412" s="2627" t="s">
        <v>1223</v>
      </c>
      <c r="L1412" s="2627" t="s">
        <v>313</v>
      </c>
      <c r="M1412" s="1181"/>
      <c r="N1412" s="2591"/>
      <c r="O1412" s="2591"/>
      <c r="P1412" s="2145"/>
    </row>
    <row r="1413" spans="1:16" s="2626" customFormat="1" ht="16.5" customHeight="1" x14ac:dyDescent="0.2">
      <c r="A1413" s="1181">
        <v>289</v>
      </c>
      <c r="B1413" s="1181"/>
      <c r="C1413" s="2636" t="s">
        <v>5966</v>
      </c>
      <c r="D1413" s="938">
        <v>42774</v>
      </c>
      <c r="E1413" s="938">
        <v>43109</v>
      </c>
      <c r="F1413" s="4199"/>
      <c r="G1413" s="4199"/>
      <c r="H1413" s="2627"/>
      <c r="I1413" s="1181"/>
      <c r="J1413" s="598" t="s">
        <v>10926</v>
      </c>
      <c r="K1413" s="2627" t="s">
        <v>1223</v>
      </c>
      <c r="L1413" s="2627" t="s">
        <v>313</v>
      </c>
      <c r="M1413" s="1181"/>
      <c r="N1413" s="2591"/>
      <c r="O1413" s="2591"/>
      <c r="P1413" s="2145"/>
    </row>
    <row r="1414" spans="1:16" s="2626" customFormat="1" ht="16.5" customHeight="1" x14ac:dyDescent="0.2">
      <c r="A1414" s="1181">
        <v>290</v>
      </c>
      <c r="B1414" s="1181"/>
      <c r="C1414" s="2636" t="s">
        <v>5967</v>
      </c>
      <c r="D1414" s="938">
        <v>42774</v>
      </c>
      <c r="E1414" s="938">
        <v>43110</v>
      </c>
      <c r="F1414" s="4199"/>
      <c r="G1414" s="4199"/>
      <c r="H1414" s="2627"/>
      <c r="I1414" s="1181"/>
      <c r="J1414" s="598" t="s">
        <v>10927</v>
      </c>
      <c r="K1414" s="2627" t="s">
        <v>1223</v>
      </c>
      <c r="L1414" s="2627" t="s">
        <v>313</v>
      </c>
      <c r="M1414" s="1181"/>
      <c r="N1414" s="2591"/>
      <c r="O1414" s="2591"/>
      <c r="P1414" s="2145"/>
    </row>
    <row r="1415" spans="1:16" s="2626" customFormat="1" ht="16.5" customHeight="1" x14ac:dyDescent="0.2">
      <c r="A1415" s="1181">
        <v>291</v>
      </c>
      <c r="B1415" s="1181"/>
      <c r="C1415" s="2636" t="s">
        <v>5968</v>
      </c>
      <c r="D1415" s="938">
        <v>42774</v>
      </c>
      <c r="E1415" s="938">
        <v>43109</v>
      </c>
      <c r="F1415" s="4199"/>
      <c r="G1415" s="4199"/>
      <c r="H1415" s="2627"/>
      <c r="I1415" s="1181"/>
      <c r="J1415" s="598" t="s">
        <v>10926</v>
      </c>
      <c r="K1415" s="2627" t="s">
        <v>1223</v>
      </c>
      <c r="L1415" s="2627" t="s">
        <v>313</v>
      </c>
      <c r="M1415" s="1181"/>
      <c r="N1415" s="2591"/>
      <c r="O1415" s="2591"/>
      <c r="P1415" s="2145"/>
    </row>
    <row r="1416" spans="1:16" s="2626" customFormat="1" ht="25.5" customHeight="1" x14ac:dyDescent="0.2">
      <c r="A1416" s="1181">
        <v>292</v>
      </c>
      <c r="B1416" s="57"/>
      <c r="C1416" s="656" t="s">
        <v>5969</v>
      </c>
      <c r="D1416" s="938">
        <v>42774</v>
      </c>
      <c r="E1416" s="938">
        <v>43109</v>
      </c>
      <c r="F1416" s="4199"/>
      <c r="G1416" s="4199"/>
      <c r="H1416" s="2627"/>
      <c r="I1416" s="1181"/>
      <c r="J1416" s="598" t="s">
        <v>10926</v>
      </c>
      <c r="K1416" s="2627" t="s">
        <v>1223</v>
      </c>
      <c r="L1416" s="2627" t="s">
        <v>313</v>
      </c>
      <c r="M1416" s="1181"/>
      <c r="N1416" s="2591"/>
      <c r="O1416" s="2591"/>
      <c r="P1416" s="2145"/>
    </row>
    <row r="1417" spans="1:16" s="2626" customFormat="1" ht="16.5" customHeight="1" x14ac:dyDescent="0.2">
      <c r="A1417" s="1181">
        <v>293</v>
      </c>
      <c r="B1417" s="57"/>
      <c r="C1417" s="524" t="s">
        <v>5970</v>
      </c>
      <c r="D1417" s="938">
        <v>42774</v>
      </c>
      <c r="E1417" s="938">
        <v>43109</v>
      </c>
      <c r="F1417" s="4200"/>
      <c r="G1417" s="4200"/>
      <c r="H1417" s="2627"/>
      <c r="I1417" s="1181"/>
      <c r="J1417" s="598" t="s">
        <v>10926</v>
      </c>
      <c r="K1417" s="2627" t="s">
        <v>1223</v>
      </c>
      <c r="L1417" s="2627" t="s">
        <v>313</v>
      </c>
      <c r="M1417" s="1181"/>
      <c r="N1417" s="2591"/>
      <c r="O1417" s="2591"/>
      <c r="P1417" s="2145"/>
    </row>
    <row r="1418" spans="1:16" s="2626" customFormat="1" ht="16.5" customHeight="1" x14ac:dyDescent="0.2">
      <c r="A1418" s="1181"/>
      <c r="B1418" s="57" t="s">
        <v>1394</v>
      </c>
      <c r="C1418" s="455" t="s">
        <v>1395</v>
      </c>
      <c r="D1418" s="938"/>
      <c r="E1418" s="938"/>
      <c r="F1418" s="4198">
        <v>622</v>
      </c>
      <c r="G1418" s="4198">
        <v>1</v>
      </c>
      <c r="H1418" s="2627"/>
      <c r="I1418" s="1181"/>
      <c r="J1418" s="598"/>
      <c r="K1418" s="2627" t="s">
        <v>1223</v>
      </c>
      <c r="L1418" s="2627"/>
      <c r="M1418" s="1181"/>
      <c r="N1418" s="2591"/>
      <c r="O1418" s="2591"/>
      <c r="P1418" s="2145"/>
    </row>
    <row r="1419" spans="1:16" s="2626" customFormat="1" ht="16.5" customHeight="1" x14ac:dyDescent="0.2">
      <c r="A1419" s="1181">
        <v>294</v>
      </c>
      <c r="B1419" s="57" t="s">
        <v>1396</v>
      </c>
      <c r="C1419" s="1183" t="s">
        <v>10928</v>
      </c>
      <c r="D1419" s="938">
        <v>42370</v>
      </c>
      <c r="E1419" s="938">
        <v>42400</v>
      </c>
      <c r="F1419" s="4199"/>
      <c r="G1419" s="4199"/>
      <c r="H1419" s="2627"/>
      <c r="I1419" s="1181"/>
      <c r="J1419" s="598" t="s">
        <v>10929</v>
      </c>
      <c r="K1419" s="2627" t="s">
        <v>1223</v>
      </c>
      <c r="L1419" s="2627" t="s">
        <v>589</v>
      </c>
      <c r="M1419" s="1181"/>
      <c r="N1419" s="2591"/>
      <c r="O1419" s="2591"/>
      <c r="P1419" s="2145"/>
    </row>
    <row r="1420" spans="1:16" s="2626" customFormat="1" ht="16.5" customHeight="1" x14ac:dyDescent="0.2">
      <c r="A1420" s="1181">
        <v>295</v>
      </c>
      <c r="B1420" s="1181"/>
      <c r="C1420" s="1183" t="s">
        <v>10930</v>
      </c>
      <c r="D1420" s="938">
        <v>42401</v>
      </c>
      <c r="E1420" s="938">
        <v>42428</v>
      </c>
      <c r="F1420" s="4199"/>
      <c r="G1420" s="4199"/>
      <c r="H1420" s="2627"/>
      <c r="I1420" s="1181"/>
      <c r="J1420" s="598" t="s">
        <v>10931</v>
      </c>
      <c r="K1420" s="2627" t="s">
        <v>1223</v>
      </c>
      <c r="L1420" s="2627" t="s">
        <v>589</v>
      </c>
      <c r="M1420" s="1181"/>
      <c r="N1420" s="2591"/>
      <c r="O1420" s="2591"/>
      <c r="P1420" s="2145"/>
    </row>
    <row r="1421" spans="1:16" s="2626" customFormat="1" ht="16.5" customHeight="1" x14ac:dyDescent="0.2">
      <c r="A1421" s="1181">
        <v>296</v>
      </c>
      <c r="B1421" s="1181"/>
      <c r="C1421" s="1183" t="s">
        <v>10932</v>
      </c>
      <c r="D1421" s="938">
        <v>42437</v>
      </c>
      <c r="E1421" s="938">
        <v>42460</v>
      </c>
      <c r="F1421" s="4199"/>
      <c r="G1421" s="4199"/>
      <c r="H1421" s="2627"/>
      <c r="I1421" s="1181"/>
      <c r="J1421" s="598" t="s">
        <v>10933</v>
      </c>
      <c r="K1421" s="2627" t="s">
        <v>1223</v>
      </c>
      <c r="L1421" s="2627" t="s">
        <v>589</v>
      </c>
      <c r="M1421" s="1181"/>
      <c r="N1421" s="2591"/>
      <c r="O1421" s="2591"/>
      <c r="P1421" s="2145"/>
    </row>
    <row r="1422" spans="1:16" s="2626" customFormat="1" ht="16.5" customHeight="1" x14ac:dyDescent="0.2">
      <c r="A1422" s="1181">
        <v>297</v>
      </c>
      <c r="B1422" s="1181"/>
      <c r="C1422" s="1183" t="s">
        <v>10934</v>
      </c>
      <c r="D1422" s="938">
        <v>42461</v>
      </c>
      <c r="E1422" s="938">
        <v>42481</v>
      </c>
      <c r="F1422" s="4200"/>
      <c r="G1422" s="4200"/>
      <c r="H1422" s="2627"/>
      <c r="I1422" s="1181"/>
      <c r="J1422" s="598" t="s">
        <v>10935</v>
      </c>
      <c r="K1422" s="2627" t="s">
        <v>1223</v>
      </c>
      <c r="L1422" s="2627" t="s">
        <v>589</v>
      </c>
      <c r="M1422" s="1181"/>
      <c r="N1422" s="2591"/>
      <c r="O1422" s="2591"/>
      <c r="P1422" s="2145"/>
    </row>
    <row r="1423" spans="1:16" s="2626" customFormat="1" ht="16.5" customHeight="1" x14ac:dyDescent="0.2">
      <c r="A1423" s="2591"/>
      <c r="B1423" s="2353"/>
      <c r="C1423" s="2592"/>
      <c r="D1423" s="2612"/>
      <c r="E1423" s="2612"/>
      <c r="F1423" s="2349"/>
      <c r="G1423" s="2356"/>
      <c r="H1423" s="2591"/>
      <c r="I1423" s="2671"/>
      <c r="J1423" s="2349"/>
      <c r="K1423" s="2591"/>
      <c r="L1423" s="2356"/>
      <c r="M1423" s="2672"/>
      <c r="N1423" s="2591"/>
      <c r="O1423" s="2591"/>
      <c r="P1423" s="2145"/>
    </row>
    <row r="1424" spans="1:16" s="2626" customFormat="1" ht="16.5" customHeight="1" x14ac:dyDescent="0.2">
      <c r="A1424" s="4455"/>
      <c r="B1424" s="4455"/>
      <c r="C1424" s="3857" t="s">
        <v>2859</v>
      </c>
      <c r="D1424" s="3857"/>
      <c r="E1424" s="3857"/>
      <c r="F1424" s="3857"/>
      <c r="G1424" s="3857"/>
      <c r="H1424" s="3857"/>
      <c r="I1424" s="3857"/>
      <c r="J1424" s="3857"/>
      <c r="K1424" s="3857"/>
      <c r="L1424" s="4453" t="s">
        <v>2858</v>
      </c>
      <c r="M1424" s="4453"/>
      <c r="N1424" s="2591"/>
      <c r="O1424" s="2591"/>
      <c r="P1424" s="2145"/>
    </row>
    <row r="1425" spans="1:16" s="2626" customFormat="1" ht="16.5" customHeight="1" x14ac:dyDescent="0.2">
      <c r="A1425" s="4455"/>
      <c r="B1425" s="4455"/>
      <c r="C1425" s="3857"/>
      <c r="D1425" s="3857"/>
      <c r="E1425" s="3857"/>
      <c r="F1425" s="3857"/>
      <c r="G1425" s="3857"/>
      <c r="H1425" s="3857"/>
      <c r="I1425" s="3857"/>
      <c r="J1425" s="3857"/>
      <c r="K1425" s="3857"/>
      <c r="L1425" s="4453"/>
      <c r="M1425" s="4453"/>
      <c r="N1425" s="2591"/>
      <c r="O1425" s="2591"/>
      <c r="P1425" s="2145"/>
    </row>
    <row r="1426" spans="1:16" s="2626" customFormat="1" ht="16.5" customHeight="1" x14ac:dyDescent="0.2">
      <c r="A1426" s="4455"/>
      <c r="B1426" s="4455"/>
      <c r="C1426" s="3857"/>
      <c r="D1426" s="3857"/>
      <c r="E1426" s="3857"/>
      <c r="F1426" s="3857"/>
      <c r="G1426" s="3857"/>
      <c r="H1426" s="3857"/>
      <c r="I1426" s="3857"/>
      <c r="J1426" s="3857"/>
      <c r="K1426" s="3857"/>
      <c r="L1426" s="4453"/>
      <c r="M1426" s="4453"/>
      <c r="N1426" s="2591"/>
      <c r="O1426" s="2591"/>
      <c r="P1426" s="2145"/>
    </row>
    <row r="1427" spans="1:16" s="2626" customFormat="1" ht="16.5" customHeight="1" x14ac:dyDescent="0.2">
      <c r="A1427" s="4455"/>
      <c r="B1427" s="4455"/>
      <c r="C1427" s="3858" t="s">
        <v>1209</v>
      </c>
      <c r="D1427" s="3858"/>
      <c r="E1427" s="3858"/>
      <c r="F1427" s="3858"/>
      <c r="G1427" s="3858"/>
      <c r="H1427" s="3858"/>
      <c r="I1427" s="3858"/>
      <c r="J1427" s="3858"/>
      <c r="K1427" s="3858"/>
      <c r="L1427" s="4453" t="s">
        <v>1208</v>
      </c>
      <c r="M1427" s="4453"/>
      <c r="N1427" s="2591"/>
      <c r="O1427" s="2591"/>
      <c r="P1427" s="2145"/>
    </row>
    <row r="1428" spans="1:16" s="2626" customFormat="1" ht="16.5" customHeight="1" x14ac:dyDescent="0.2">
      <c r="A1428" s="4455"/>
      <c r="B1428" s="4455"/>
      <c r="C1428" s="3858"/>
      <c r="D1428" s="3858"/>
      <c r="E1428" s="3858"/>
      <c r="F1428" s="3858"/>
      <c r="G1428" s="3858"/>
      <c r="H1428" s="3858"/>
      <c r="I1428" s="3858"/>
      <c r="J1428" s="3858"/>
      <c r="K1428" s="3858"/>
      <c r="L1428" s="4453"/>
      <c r="M1428" s="4453"/>
      <c r="N1428" s="2591"/>
      <c r="O1428" s="2591"/>
      <c r="P1428" s="2145"/>
    </row>
    <row r="1429" spans="1:16" s="2626" customFormat="1" ht="16.5" customHeight="1" x14ac:dyDescent="0.2">
      <c r="A1429" s="4455"/>
      <c r="B1429" s="4455"/>
      <c r="C1429" s="3858"/>
      <c r="D1429" s="3858"/>
      <c r="E1429" s="3858"/>
      <c r="F1429" s="3858"/>
      <c r="G1429" s="3858"/>
      <c r="H1429" s="3858"/>
      <c r="I1429" s="3858"/>
      <c r="J1429" s="3858"/>
      <c r="K1429" s="3858"/>
      <c r="L1429" s="4453"/>
      <c r="M1429" s="4453"/>
      <c r="N1429" s="2591"/>
      <c r="O1429" s="2591"/>
      <c r="P1429" s="2145"/>
    </row>
    <row r="1430" spans="1:16" s="2626" customFormat="1" ht="16.5" customHeight="1" x14ac:dyDescent="0.2">
      <c r="A1430" s="2632"/>
      <c r="B1430" s="2632"/>
      <c r="C1430" s="2632"/>
      <c r="D1430" s="2632"/>
      <c r="E1430" s="2632"/>
      <c r="F1430" s="2632"/>
      <c r="G1430" s="1177"/>
      <c r="H1430" s="1177"/>
      <c r="I1430" s="2632"/>
      <c r="J1430" s="539"/>
      <c r="K1430" s="1177"/>
      <c r="L1430" s="2632"/>
      <c r="M1430" s="2632"/>
      <c r="N1430" s="2591"/>
      <c r="O1430" s="2591"/>
      <c r="P1430" s="2145"/>
    </row>
    <row r="1431" spans="1:16" s="2626" customFormat="1" ht="16.5" customHeight="1" x14ac:dyDescent="0.2">
      <c r="A1431" s="2632" t="s">
        <v>1612</v>
      </c>
      <c r="B1431" s="2632"/>
      <c r="C1431" s="2632"/>
      <c r="D1431" s="2632"/>
      <c r="E1431" s="2632"/>
      <c r="F1431" s="2632"/>
      <c r="G1431" s="1177"/>
      <c r="H1431" s="1177"/>
      <c r="I1431" s="2632"/>
      <c r="J1431" s="539"/>
      <c r="K1431" s="1177"/>
      <c r="L1431" s="2632"/>
      <c r="M1431" s="2632"/>
      <c r="N1431" s="2591"/>
      <c r="O1431" s="2591"/>
      <c r="P1431" s="2145"/>
    </row>
    <row r="1432" spans="1:16" s="2626" customFormat="1" ht="16.5" customHeight="1" x14ac:dyDescent="0.2">
      <c r="A1432" s="2632" t="s">
        <v>1614</v>
      </c>
      <c r="B1432" s="2632"/>
      <c r="C1432" s="2632"/>
      <c r="D1432" s="2632" t="s">
        <v>3801</v>
      </c>
      <c r="E1432" s="2632"/>
      <c r="F1432" s="2632"/>
      <c r="G1432" s="1177"/>
      <c r="H1432" s="1177"/>
      <c r="I1432" s="2632"/>
      <c r="J1432" s="539"/>
      <c r="K1432" s="1177"/>
      <c r="L1432" s="2632"/>
      <c r="M1432" s="2632"/>
      <c r="N1432" s="2591"/>
      <c r="O1432" s="2591"/>
      <c r="P1432" s="2145"/>
    </row>
    <row r="1433" spans="1:16" s="2626" customFormat="1" ht="16.5" customHeight="1" x14ac:dyDescent="0.2">
      <c r="A1433" s="2674" t="s">
        <v>5805</v>
      </c>
      <c r="B1433" s="2674"/>
      <c r="C1433" s="2674"/>
      <c r="D1433" s="2632" t="s">
        <v>1615</v>
      </c>
      <c r="E1433" s="2632"/>
      <c r="F1433" s="2632"/>
      <c r="G1433" s="1177"/>
      <c r="H1433" s="1177"/>
      <c r="I1433" s="2632"/>
      <c r="J1433" s="4137" t="s">
        <v>2863</v>
      </c>
      <c r="K1433" s="4138"/>
      <c r="L1433" s="4138"/>
      <c r="M1433" s="4139"/>
      <c r="N1433" s="2591"/>
      <c r="O1433" s="2591"/>
      <c r="P1433" s="2145"/>
    </row>
    <row r="1434" spans="1:16" s="2626" customFormat="1" ht="16.5" customHeight="1" x14ac:dyDescent="0.2">
      <c r="A1434" s="2674" t="s">
        <v>10455</v>
      </c>
      <c r="B1434" s="2674"/>
      <c r="C1434" s="2674"/>
      <c r="D1434" s="2632"/>
      <c r="E1434" s="2632"/>
      <c r="F1434" s="2632"/>
      <c r="G1434" s="1177"/>
      <c r="H1434" s="1177"/>
      <c r="I1434" s="2632"/>
      <c r="J1434" s="2658" t="s">
        <v>2860</v>
      </c>
      <c r="K1434" s="2627" t="s">
        <v>2861</v>
      </c>
      <c r="L1434" s="2627" t="s">
        <v>2862</v>
      </c>
      <c r="M1434" s="822" t="s">
        <v>135</v>
      </c>
      <c r="N1434" s="2591"/>
      <c r="O1434" s="2591"/>
      <c r="P1434" s="2145"/>
    </row>
    <row r="1435" spans="1:16" s="2626" customFormat="1" ht="16.5" customHeight="1" x14ac:dyDescent="0.2">
      <c r="A1435" s="2632"/>
      <c r="B1435" s="2632"/>
      <c r="C1435" s="2632"/>
      <c r="D1435" s="2632"/>
      <c r="E1435" s="2632"/>
      <c r="F1435" s="2632"/>
      <c r="G1435" s="1177"/>
      <c r="H1435" s="1177"/>
      <c r="I1435" s="2632"/>
      <c r="J1435" s="2658">
        <v>2020</v>
      </c>
      <c r="K1435" s="2627">
        <v>11</v>
      </c>
      <c r="L1435" s="2627">
        <v>19</v>
      </c>
      <c r="M1435" s="2627">
        <v>11</v>
      </c>
      <c r="N1435" s="2591"/>
      <c r="O1435" s="2591"/>
      <c r="P1435" s="2145"/>
    </row>
    <row r="1436" spans="1:16" s="2626" customFormat="1" ht="16.5" customHeight="1" x14ac:dyDescent="0.2">
      <c r="A1436" s="2632"/>
      <c r="B1436" s="2632"/>
      <c r="C1436" s="2632"/>
      <c r="D1436" s="2632"/>
      <c r="E1436" s="2632"/>
      <c r="F1436" s="2632"/>
      <c r="G1436" s="1177"/>
      <c r="H1436" s="1177"/>
      <c r="I1436" s="1177"/>
      <c r="J1436" s="539"/>
      <c r="K1436" s="1177"/>
      <c r="L1436" s="1177"/>
      <c r="M1436" s="2632"/>
      <c r="N1436" s="2591"/>
      <c r="O1436" s="2591"/>
      <c r="P1436" s="2145"/>
    </row>
    <row r="1437" spans="1:16" s="2626" customFormat="1" ht="16.5" customHeight="1" x14ac:dyDescent="0.2">
      <c r="A1437" s="3857" t="s">
        <v>2864</v>
      </c>
      <c r="B1437" s="3857" t="s">
        <v>2865</v>
      </c>
      <c r="C1437" s="3857" t="s">
        <v>1212</v>
      </c>
      <c r="D1437" s="4346" t="s">
        <v>2866</v>
      </c>
      <c r="E1437" s="4507"/>
      <c r="F1437" s="3858" t="s">
        <v>2869</v>
      </c>
      <c r="G1437" s="3858"/>
      <c r="H1437" s="3858"/>
      <c r="I1437" s="3858"/>
      <c r="J1437" s="3857" t="s">
        <v>1211</v>
      </c>
      <c r="K1437" s="3858" t="s">
        <v>2872</v>
      </c>
      <c r="L1437" s="3857" t="s">
        <v>1207</v>
      </c>
      <c r="M1437" s="3858" t="s">
        <v>2873</v>
      </c>
      <c r="N1437" s="2591"/>
      <c r="O1437" s="2591"/>
      <c r="P1437" s="2145"/>
    </row>
    <row r="1438" spans="1:16" s="2626" customFormat="1" ht="16.5" customHeight="1" x14ac:dyDescent="0.2">
      <c r="A1438" s="3857"/>
      <c r="B1438" s="3857"/>
      <c r="C1438" s="3857"/>
      <c r="D1438" s="2623" t="s">
        <v>2867</v>
      </c>
      <c r="E1438" s="2623" t="s">
        <v>2868</v>
      </c>
      <c r="F1438" s="2623" t="s">
        <v>2870</v>
      </c>
      <c r="G1438" s="2623" t="s">
        <v>2871</v>
      </c>
      <c r="H1438" s="2631" t="s">
        <v>4319</v>
      </c>
      <c r="I1438" s="2623" t="s">
        <v>4320</v>
      </c>
      <c r="J1438" s="3857"/>
      <c r="K1438" s="3858"/>
      <c r="L1438" s="3857"/>
      <c r="M1438" s="3858"/>
      <c r="N1438" s="2591"/>
      <c r="O1438" s="2591"/>
      <c r="P1438" s="2145"/>
    </row>
    <row r="1439" spans="1:16" s="2626" customFormat="1" ht="16.5" customHeight="1" x14ac:dyDescent="0.2">
      <c r="A1439" s="1181"/>
      <c r="B1439" s="57"/>
      <c r="C1439" s="455" t="s">
        <v>1395</v>
      </c>
      <c r="D1439" s="938"/>
      <c r="E1439" s="938"/>
      <c r="F1439" s="4198">
        <v>622</v>
      </c>
      <c r="G1439" s="4198">
        <v>2</v>
      </c>
      <c r="H1439" s="2627"/>
      <c r="I1439" s="1181"/>
      <c r="J1439" s="2658"/>
      <c r="K1439" s="2627"/>
      <c r="L1439" s="2627"/>
      <c r="M1439" s="1181"/>
      <c r="N1439" s="2591"/>
      <c r="O1439" s="2591"/>
      <c r="P1439" s="2145"/>
    </row>
    <row r="1440" spans="1:16" s="2626" customFormat="1" ht="16.5" customHeight="1" x14ac:dyDescent="0.2">
      <c r="A1440" s="1181">
        <v>298</v>
      </c>
      <c r="B1440" s="57" t="s">
        <v>1396</v>
      </c>
      <c r="C1440" s="1183" t="s">
        <v>10936</v>
      </c>
      <c r="D1440" s="938">
        <v>42500</v>
      </c>
      <c r="E1440" s="938">
        <v>42521</v>
      </c>
      <c r="F1440" s="4199"/>
      <c r="G1440" s="4199"/>
      <c r="H1440" s="2627"/>
      <c r="I1440" s="1181"/>
      <c r="J1440" s="598" t="s">
        <v>10937</v>
      </c>
      <c r="K1440" s="2627" t="s">
        <v>1223</v>
      </c>
      <c r="L1440" s="2627" t="s">
        <v>589</v>
      </c>
      <c r="M1440" s="1181"/>
      <c r="N1440" s="2591"/>
      <c r="O1440" s="2591"/>
      <c r="P1440" s="2145"/>
    </row>
    <row r="1441" spans="1:16" s="2626" customFormat="1" ht="16.5" customHeight="1" x14ac:dyDescent="0.2">
      <c r="A1441" s="1181">
        <v>299</v>
      </c>
      <c r="B1441" s="1181"/>
      <c r="C1441" s="1183" t="s">
        <v>10938</v>
      </c>
      <c r="D1441" s="938">
        <v>42524</v>
      </c>
      <c r="E1441" s="938">
        <v>42551</v>
      </c>
      <c r="F1441" s="4199"/>
      <c r="G1441" s="4199"/>
      <c r="H1441" s="2627"/>
      <c r="I1441" s="1181"/>
      <c r="J1441" s="598" t="s">
        <v>10925</v>
      </c>
      <c r="K1441" s="2627" t="s">
        <v>1223</v>
      </c>
      <c r="L1441" s="2627" t="s">
        <v>589</v>
      </c>
      <c r="M1441" s="1181"/>
      <c r="N1441" s="2591"/>
      <c r="O1441" s="2591"/>
      <c r="P1441" s="2145"/>
    </row>
    <row r="1442" spans="1:16" s="2626" customFormat="1" ht="16.5" customHeight="1" x14ac:dyDescent="0.2">
      <c r="A1442" s="1181">
        <v>300</v>
      </c>
      <c r="B1442" s="1181"/>
      <c r="C1442" s="1183" t="s">
        <v>10939</v>
      </c>
      <c r="D1442" s="938">
        <v>42552</v>
      </c>
      <c r="E1442" s="938">
        <v>42580</v>
      </c>
      <c r="F1442" s="4199"/>
      <c r="G1442" s="4199"/>
      <c r="H1442" s="2627"/>
      <c r="I1442" s="1181"/>
      <c r="J1442" s="598" t="s">
        <v>10921</v>
      </c>
      <c r="K1442" s="2627" t="s">
        <v>1223</v>
      </c>
      <c r="L1442" s="2627" t="s">
        <v>589</v>
      </c>
      <c r="M1442" s="1181"/>
      <c r="N1442" s="2591"/>
      <c r="O1442" s="2591"/>
      <c r="P1442" s="2145"/>
    </row>
    <row r="1443" spans="1:16" s="2626" customFormat="1" ht="16.5" customHeight="1" x14ac:dyDescent="0.2">
      <c r="A1443" s="1181">
        <v>301</v>
      </c>
      <c r="B1443" s="57"/>
      <c r="C1443" s="1183" t="s">
        <v>10940</v>
      </c>
      <c r="D1443" s="938">
        <v>42583</v>
      </c>
      <c r="E1443" s="938">
        <v>42613</v>
      </c>
      <c r="F1443" s="4199"/>
      <c r="G1443" s="4199"/>
      <c r="H1443" s="2627"/>
      <c r="I1443" s="1181"/>
      <c r="J1443" s="2718" t="s">
        <v>10941</v>
      </c>
      <c r="K1443" s="2627" t="s">
        <v>1223</v>
      </c>
      <c r="L1443" s="2627" t="s">
        <v>589</v>
      </c>
      <c r="M1443" s="1181"/>
      <c r="N1443" s="2591"/>
      <c r="O1443" s="2591"/>
      <c r="P1443" s="2145"/>
    </row>
    <row r="1444" spans="1:16" s="2626" customFormat="1" ht="16.5" customHeight="1" x14ac:dyDescent="0.2">
      <c r="A1444" s="1181">
        <v>302</v>
      </c>
      <c r="B1444" s="1181"/>
      <c r="C1444" s="1183" t="s">
        <v>10942</v>
      </c>
      <c r="D1444" s="938">
        <v>42615</v>
      </c>
      <c r="E1444" s="938">
        <v>42639</v>
      </c>
      <c r="F1444" s="4199"/>
      <c r="G1444" s="4199"/>
      <c r="H1444" s="2627"/>
      <c r="I1444" s="1181"/>
      <c r="J1444" s="2718" t="s">
        <v>10943</v>
      </c>
      <c r="K1444" s="2627" t="s">
        <v>1223</v>
      </c>
      <c r="L1444" s="2627" t="s">
        <v>589</v>
      </c>
      <c r="M1444" s="1181"/>
      <c r="N1444" s="2591"/>
      <c r="O1444" s="2591"/>
      <c r="P1444" s="2145"/>
    </row>
    <row r="1445" spans="1:16" s="2626" customFormat="1" ht="16.5" customHeight="1" x14ac:dyDescent="0.2">
      <c r="A1445" s="1181">
        <v>303</v>
      </c>
      <c r="B1445" s="1181"/>
      <c r="C1445" s="1183" t="s">
        <v>10944</v>
      </c>
      <c r="D1445" s="938">
        <v>42646</v>
      </c>
      <c r="E1445" s="938">
        <v>42674</v>
      </c>
      <c r="F1445" s="4199"/>
      <c r="G1445" s="4199"/>
      <c r="H1445" s="2627"/>
      <c r="I1445" s="1181"/>
      <c r="J1445" s="2718" t="s">
        <v>10925</v>
      </c>
      <c r="K1445" s="2627" t="s">
        <v>1223</v>
      </c>
      <c r="L1445" s="2627" t="s">
        <v>589</v>
      </c>
      <c r="M1445" s="1181"/>
      <c r="N1445" s="2591"/>
      <c r="O1445" s="2591"/>
      <c r="P1445" s="2145"/>
    </row>
    <row r="1446" spans="1:16" s="2626" customFormat="1" ht="16.5" customHeight="1" x14ac:dyDescent="0.2">
      <c r="A1446" s="1181">
        <v>304</v>
      </c>
      <c r="B1446" s="1181"/>
      <c r="C1446" s="1183" t="s">
        <v>10945</v>
      </c>
      <c r="D1446" s="938">
        <v>42675</v>
      </c>
      <c r="E1446" s="938">
        <v>42704</v>
      </c>
      <c r="F1446" s="4199"/>
      <c r="G1446" s="4200"/>
      <c r="H1446" s="2627"/>
      <c r="I1446" s="1181"/>
      <c r="J1446" s="2718" t="s">
        <v>10921</v>
      </c>
      <c r="K1446" s="2627" t="s">
        <v>1223</v>
      </c>
      <c r="L1446" s="2627" t="s">
        <v>589</v>
      </c>
      <c r="M1446" s="1181"/>
      <c r="N1446" s="2591"/>
      <c r="O1446" s="2591"/>
      <c r="P1446" s="2145"/>
    </row>
    <row r="1447" spans="1:16" s="2626" customFormat="1" ht="16.5" customHeight="1" x14ac:dyDescent="0.2">
      <c r="A1447" s="1181">
        <v>305</v>
      </c>
      <c r="B1447" s="57"/>
      <c r="C1447" s="1183" t="s">
        <v>10946</v>
      </c>
      <c r="D1447" s="938">
        <v>42705</v>
      </c>
      <c r="E1447" s="938">
        <v>42733</v>
      </c>
      <c r="F1447" s="4199"/>
      <c r="G1447" s="4198">
        <v>3</v>
      </c>
      <c r="H1447" s="1604"/>
      <c r="I1447" s="1181"/>
      <c r="J1447" s="2718" t="s">
        <v>10947</v>
      </c>
      <c r="K1447" s="2627" t="s">
        <v>1223</v>
      </c>
      <c r="L1447" s="2627" t="s">
        <v>589</v>
      </c>
      <c r="M1447" s="1181"/>
      <c r="N1447" s="2591"/>
      <c r="O1447" s="2591"/>
      <c r="P1447" s="2145"/>
    </row>
    <row r="1448" spans="1:16" s="2626" customFormat="1" ht="16.5" customHeight="1" x14ac:dyDescent="0.2">
      <c r="A1448" s="1181">
        <v>306</v>
      </c>
      <c r="B1448" s="57"/>
      <c r="C1448" s="1183" t="s">
        <v>10948</v>
      </c>
      <c r="D1448" s="938">
        <v>42748</v>
      </c>
      <c r="E1448" s="938">
        <v>42762</v>
      </c>
      <c r="F1448" s="4199"/>
      <c r="G1448" s="4199"/>
      <c r="H1448" s="1604"/>
      <c r="I1448" s="1181"/>
      <c r="J1448" s="2718" t="s">
        <v>10949</v>
      </c>
      <c r="K1448" s="2627" t="s">
        <v>1223</v>
      </c>
      <c r="L1448" s="2627" t="s">
        <v>589</v>
      </c>
      <c r="M1448" s="1181"/>
      <c r="N1448" s="2591"/>
      <c r="O1448" s="2591"/>
      <c r="P1448" s="2145"/>
    </row>
    <row r="1449" spans="1:16" s="2626" customFormat="1" ht="16.5" customHeight="1" x14ac:dyDescent="0.2">
      <c r="A1449" s="1181">
        <v>307</v>
      </c>
      <c r="B1449" s="57"/>
      <c r="C1449" s="1183" t="s">
        <v>10950</v>
      </c>
      <c r="D1449" s="938">
        <v>42767</v>
      </c>
      <c r="E1449" s="938">
        <v>42794</v>
      </c>
      <c r="F1449" s="4199"/>
      <c r="G1449" s="4199"/>
      <c r="H1449" s="1604"/>
      <c r="I1449" s="1181"/>
      <c r="J1449" s="2718" t="s">
        <v>10914</v>
      </c>
      <c r="K1449" s="2627" t="s">
        <v>1223</v>
      </c>
      <c r="L1449" s="2627" t="s">
        <v>589</v>
      </c>
      <c r="M1449" s="1181"/>
      <c r="N1449" s="2591"/>
      <c r="O1449" s="2591"/>
      <c r="P1449" s="2145"/>
    </row>
    <row r="1450" spans="1:16" s="2626" customFormat="1" ht="16.5" customHeight="1" x14ac:dyDescent="0.2">
      <c r="A1450" s="1181">
        <v>308</v>
      </c>
      <c r="B1450" s="57"/>
      <c r="C1450" s="1183" t="s">
        <v>10951</v>
      </c>
      <c r="D1450" s="938">
        <v>42796</v>
      </c>
      <c r="E1450" s="938">
        <v>42825</v>
      </c>
      <c r="F1450" s="4199"/>
      <c r="G1450" s="4199"/>
      <c r="H1450" s="1604"/>
      <c r="I1450" s="1181"/>
      <c r="J1450" s="2718" t="s">
        <v>10952</v>
      </c>
      <c r="K1450" s="2627" t="s">
        <v>1223</v>
      </c>
      <c r="L1450" s="2627" t="s">
        <v>589</v>
      </c>
      <c r="M1450" s="1181"/>
      <c r="N1450" s="2591"/>
      <c r="O1450" s="2591"/>
      <c r="P1450" s="2145"/>
    </row>
    <row r="1451" spans="1:16" s="2626" customFormat="1" ht="16.5" customHeight="1" x14ac:dyDescent="0.2">
      <c r="A1451" s="1181">
        <v>309</v>
      </c>
      <c r="B1451" s="1181"/>
      <c r="C1451" s="1183" t="s">
        <v>10953</v>
      </c>
      <c r="D1451" s="938">
        <v>42829</v>
      </c>
      <c r="E1451" s="938">
        <v>42852</v>
      </c>
      <c r="F1451" s="4199"/>
      <c r="G1451" s="4200"/>
      <c r="H1451" s="1604"/>
      <c r="I1451" s="1181"/>
      <c r="J1451" s="2718" t="s">
        <v>10954</v>
      </c>
      <c r="K1451" s="2627" t="s">
        <v>1223</v>
      </c>
      <c r="L1451" s="2627" t="s">
        <v>589</v>
      </c>
      <c r="M1451" s="1181"/>
      <c r="N1451" s="2591"/>
      <c r="O1451" s="2591"/>
      <c r="P1451" s="2145"/>
    </row>
    <row r="1452" spans="1:16" s="2626" customFormat="1" ht="16.5" customHeight="1" x14ac:dyDescent="0.2">
      <c r="A1452" s="1181">
        <v>310</v>
      </c>
      <c r="B1452" s="2632"/>
      <c r="C1452" s="1183" t="s">
        <v>10955</v>
      </c>
      <c r="D1452" s="938">
        <v>42858</v>
      </c>
      <c r="E1452" s="938">
        <v>42886</v>
      </c>
      <c r="F1452" s="4199"/>
      <c r="G1452" s="4198">
        <v>4</v>
      </c>
      <c r="H1452" s="1604"/>
      <c r="I1452" s="1181"/>
      <c r="J1452" s="2718" t="s">
        <v>10941</v>
      </c>
      <c r="K1452" s="2627" t="s">
        <v>1223</v>
      </c>
      <c r="L1452" s="2627" t="s">
        <v>589</v>
      </c>
      <c r="M1452" s="1181"/>
      <c r="N1452" s="2591"/>
      <c r="O1452" s="2591"/>
      <c r="P1452" s="2145"/>
    </row>
    <row r="1453" spans="1:16" s="2626" customFormat="1" ht="16.5" customHeight="1" x14ac:dyDescent="0.2">
      <c r="A1453" s="1181">
        <v>311</v>
      </c>
      <c r="B1453" s="57"/>
      <c r="C1453" s="1183" t="s">
        <v>10956</v>
      </c>
      <c r="D1453" s="938">
        <v>42887</v>
      </c>
      <c r="E1453" s="938">
        <v>42915</v>
      </c>
      <c r="F1453" s="4199"/>
      <c r="G1453" s="4199"/>
      <c r="H1453" s="1604"/>
      <c r="I1453" s="1181"/>
      <c r="J1453" s="2718" t="s">
        <v>10918</v>
      </c>
      <c r="K1453" s="2627" t="s">
        <v>1223</v>
      </c>
      <c r="L1453" s="2627" t="s">
        <v>589</v>
      </c>
      <c r="M1453" s="1181"/>
      <c r="N1453" s="2591"/>
      <c r="O1453" s="2591"/>
      <c r="P1453" s="2145"/>
    </row>
    <row r="1454" spans="1:16" s="2626" customFormat="1" ht="16.5" customHeight="1" x14ac:dyDescent="0.2">
      <c r="A1454" s="1181">
        <v>312</v>
      </c>
      <c r="B1454" s="57"/>
      <c r="C1454" s="1183" t="s">
        <v>10957</v>
      </c>
      <c r="D1454" s="938">
        <v>42920</v>
      </c>
      <c r="E1454" s="938">
        <v>42943</v>
      </c>
      <c r="F1454" s="4199"/>
      <c r="G1454" s="4199"/>
      <c r="H1454" s="1604"/>
      <c r="I1454" s="1181"/>
      <c r="J1454" s="2718" t="s">
        <v>10958</v>
      </c>
      <c r="K1454" s="2627" t="s">
        <v>1223</v>
      </c>
      <c r="L1454" s="2627" t="s">
        <v>589</v>
      </c>
      <c r="M1454" s="1181"/>
      <c r="N1454" s="2591"/>
      <c r="O1454" s="2591"/>
      <c r="P1454" s="2145"/>
    </row>
    <row r="1455" spans="1:16" s="2626" customFormat="1" ht="16.5" customHeight="1" x14ac:dyDescent="0.2">
      <c r="A1455" s="1181">
        <v>313</v>
      </c>
      <c r="B1455" s="57"/>
      <c r="C1455" s="1183" t="s">
        <v>10959</v>
      </c>
      <c r="D1455" s="938">
        <v>42949</v>
      </c>
      <c r="E1455" s="938">
        <v>42978</v>
      </c>
      <c r="F1455" s="4199"/>
      <c r="G1455" s="4199"/>
      <c r="H1455" s="1604"/>
      <c r="I1455" s="1181"/>
      <c r="J1455" s="2718" t="s">
        <v>10914</v>
      </c>
      <c r="K1455" s="2627" t="s">
        <v>1223</v>
      </c>
      <c r="L1455" s="2627" t="s">
        <v>589</v>
      </c>
      <c r="M1455" s="1181"/>
      <c r="N1455" s="2591"/>
      <c r="O1455" s="2591"/>
      <c r="P1455" s="2145"/>
    </row>
    <row r="1456" spans="1:16" s="2626" customFormat="1" ht="16.5" customHeight="1" x14ac:dyDescent="0.2">
      <c r="A1456" s="1181">
        <v>314</v>
      </c>
      <c r="B1456" s="57"/>
      <c r="C1456" s="1183" t="s">
        <v>10960</v>
      </c>
      <c r="D1456" s="938">
        <v>42979</v>
      </c>
      <c r="E1456" s="938">
        <v>43006</v>
      </c>
      <c r="F1456" s="4199"/>
      <c r="G1456" s="4200"/>
      <c r="H1456" s="1604"/>
      <c r="I1456" s="1181"/>
      <c r="J1456" s="2718" t="s">
        <v>10961</v>
      </c>
      <c r="K1456" s="2627" t="s">
        <v>1223</v>
      </c>
      <c r="L1456" s="2627" t="s">
        <v>589</v>
      </c>
      <c r="M1456" s="1181"/>
      <c r="N1456" s="2591"/>
      <c r="O1456" s="2591"/>
      <c r="P1456" s="2145"/>
    </row>
    <row r="1457" spans="1:16" s="2626" customFormat="1" ht="16.5" customHeight="1" x14ac:dyDescent="0.2">
      <c r="A1457" s="1181">
        <v>315</v>
      </c>
      <c r="B1457" s="57"/>
      <c r="C1457" s="1183" t="s">
        <v>10962</v>
      </c>
      <c r="D1457" s="938">
        <v>43018</v>
      </c>
      <c r="E1457" s="938">
        <v>43034</v>
      </c>
      <c r="F1457" s="4199"/>
      <c r="G1457" s="4198">
        <v>5</v>
      </c>
      <c r="H1457" s="1604"/>
      <c r="I1457" s="1181"/>
      <c r="J1457" s="2718" t="s">
        <v>10963</v>
      </c>
      <c r="K1457" s="2627" t="s">
        <v>1223</v>
      </c>
      <c r="L1457" s="2627" t="s">
        <v>589</v>
      </c>
      <c r="M1457" s="1181"/>
      <c r="N1457" s="2591"/>
      <c r="O1457" s="2591"/>
      <c r="P1457" s="2145"/>
    </row>
    <row r="1458" spans="1:16" s="2626" customFormat="1" ht="16.5" customHeight="1" x14ac:dyDescent="0.2">
      <c r="A1458" s="1181">
        <v>316</v>
      </c>
      <c r="B1458" s="57"/>
      <c r="C1458" s="1183" t="s">
        <v>10964</v>
      </c>
      <c r="D1458" s="938">
        <v>43041</v>
      </c>
      <c r="E1458" s="938">
        <v>43069</v>
      </c>
      <c r="F1458" s="4199"/>
      <c r="G1458" s="4199"/>
      <c r="H1458" s="1604"/>
      <c r="I1458" s="1181"/>
      <c r="J1458" s="2718" t="s">
        <v>10923</v>
      </c>
      <c r="K1458" s="2627" t="s">
        <v>1223</v>
      </c>
      <c r="L1458" s="2627" t="s">
        <v>589</v>
      </c>
      <c r="M1458" s="1181"/>
      <c r="N1458" s="2591"/>
      <c r="O1458" s="2591"/>
      <c r="P1458" s="2145"/>
    </row>
    <row r="1459" spans="1:16" s="2626" customFormat="1" ht="16.5" customHeight="1" x14ac:dyDescent="0.2">
      <c r="A1459" s="1181">
        <v>317</v>
      </c>
      <c r="B1459" s="57"/>
      <c r="C1459" s="1183" t="s">
        <v>10965</v>
      </c>
      <c r="D1459" s="938">
        <v>43071</v>
      </c>
      <c r="E1459" s="938">
        <v>43097</v>
      </c>
      <c r="F1459" s="4200"/>
      <c r="G1459" s="4200"/>
      <c r="H1459" s="1604"/>
      <c r="I1459" s="1181"/>
      <c r="J1459" s="2718" t="s">
        <v>10927</v>
      </c>
      <c r="K1459" s="2627" t="s">
        <v>1223</v>
      </c>
      <c r="L1459" s="2627" t="s">
        <v>589</v>
      </c>
      <c r="M1459" s="1181"/>
      <c r="N1459" s="2591"/>
      <c r="O1459" s="2591"/>
      <c r="P1459" s="2145"/>
    </row>
    <row r="1460" spans="1:16" s="2626" customFormat="1" ht="16.5" customHeight="1" x14ac:dyDescent="0.2">
      <c r="A1460" s="2591"/>
      <c r="B1460" s="2353"/>
      <c r="C1460" s="2592"/>
      <c r="D1460" s="2612"/>
      <c r="E1460" s="2612"/>
      <c r="F1460" s="2349"/>
      <c r="G1460" s="2356"/>
      <c r="H1460" s="2591"/>
      <c r="I1460" s="2671"/>
      <c r="J1460" s="2349"/>
      <c r="K1460" s="2591"/>
      <c r="L1460" s="2356"/>
      <c r="M1460" s="2672"/>
      <c r="N1460" s="2591"/>
      <c r="O1460" s="2591"/>
      <c r="P1460" s="2145"/>
    </row>
    <row r="1461" spans="1:16" x14ac:dyDescent="0.2">
      <c r="A1461" s="2557"/>
      <c r="B1461" s="2568"/>
      <c r="C1461" s="2568"/>
      <c r="D1461" s="2568"/>
      <c r="E1461" s="2568"/>
      <c r="F1461" s="2568"/>
      <c r="G1461" s="2557"/>
      <c r="H1461" s="2557"/>
      <c r="I1461" s="2346"/>
      <c r="J1461" s="2163"/>
      <c r="K1461" s="2558"/>
      <c r="L1461" s="2558"/>
      <c r="M1461" s="2557"/>
      <c r="N1461" s="2557"/>
      <c r="O1461" s="2557"/>
      <c r="P1461" s="2558"/>
    </row>
    <row r="1462" spans="1:16" ht="12.75" customHeight="1" x14ac:dyDescent="0.2">
      <c r="A1462" s="5408" t="s">
        <v>1213</v>
      </c>
      <c r="B1462" s="5409"/>
      <c r="C1462" s="5410"/>
      <c r="D1462" s="4078" t="s">
        <v>9562</v>
      </c>
      <c r="E1462" s="4079"/>
      <c r="F1462" s="4079"/>
      <c r="G1462" s="4079"/>
      <c r="H1462" s="4079"/>
      <c r="I1462" s="4079"/>
      <c r="J1462" s="4079"/>
      <c r="K1462" s="4079"/>
      <c r="L1462" s="4079"/>
      <c r="M1462" s="4079"/>
      <c r="N1462" s="4079"/>
      <c r="O1462" s="4080"/>
      <c r="P1462" s="4974" t="s">
        <v>1611</v>
      </c>
    </row>
    <row r="1463" spans="1:16" ht="12.75" customHeight="1" x14ac:dyDescent="0.2">
      <c r="A1463" s="5411"/>
      <c r="B1463" s="5412"/>
      <c r="C1463" s="5413"/>
      <c r="D1463" s="4084"/>
      <c r="E1463" s="4085"/>
      <c r="F1463" s="4085"/>
      <c r="G1463" s="4085"/>
      <c r="H1463" s="4085"/>
      <c r="I1463" s="4085"/>
      <c r="J1463" s="4085"/>
      <c r="K1463" s="4085"/>
      <c r="L1463" s="4085"/>
      <c r="M1463" s="4085"/>
      <c r="N1463" s="4085"/>
      <c r="O1463" s="4086"/>
      <c r="P1463" s="4976"/>
    </row>
    <row r="1464" spans="1:16" x14ac:dyDescent="0.2">
      <c r="A1464" s="5411"/>
      <c r="B1464" s="5412"/>
      <c r="C1464" s="5413"/>
      <c r="D1464" s="5257" t="s">
        <v>1209</v>
      </c>
      <c r="E1464" s="5258"/>
      <c r="F1464" s="5258"/>
      <c r="G1464" s="5258"/>
      <c r="H1464" s="5258"/>
      <c r="I1464" s="5258"/>
      <c r="J1464" s="5258"/>
      <c r="K1464" s="5258"/>
      <c r="L1464" s="5258"/>
      <c r="M1464" s="5258"/>
      <c r="N1464" s="5258"/>
      <c r="O1464" s="5259"/>
      <c r="P1464" s="2583" t="s">
        <v>2858</v>
      </c>
    </row>
    <row r="1465" spans="1:16" x14ac:dyDescent="0.2">
      <c r="A1465" s="5406"/>
      <c r="B1465" s="5188"/>
      <c r="C1465" s="5189"/>
      <c r="D1465" s="5262"/>
      <c r="E1465" s="5263"/>
      <c r="F1465" s="5263"/>
      <c r="G1465" s="5263"/>
      <c r="H1465" s="5263"/>
      <c r="I1465" s="5263"/>
      <c r="J1465" s="5263"/>
      <c r="K1465" s="5263"/>
      <c r="L1465" s="5263"/>
      <c r="M1465" s="5263"/>
      <c r="N1465" s="5263"/>
      <c r="O1465" s="5264"/>
      <c r="P1465" s="2583" t="s">
        <v>6428</v>
      </c>
    </row>
    <row r="1466" spans="1:16" x14ac:dyDescent="0.2">
      <c r="A1466" s="33"/>
      <c r="B1466" s="33"/>
      <c r="C1466" s="33"/>
      <c r="D1466" s="33"/>
      <c r="E1466" s="33"/>
      <c r="F1466" s="33"/>
      <c r="G1466" s="33"/>
      <c r="H1466" s="33"/>
      <c r="I1466" s="33"/>
      <c r="J1466" s="2106"/>
      <c r="K1466" s="33"/>
      <c r="L1466" s="33"/>
      <c r="M1466" s="33"/>
      <c r="N1466" s="33"/>
      <c r="O1466" s="33"/>
      <c r="P1466" s="33"/>
    </row>
    <row r="1467" spans="1:16" x14ac:dyDescent="0.2">
      <c r="A1467" s="33" t="s">
        <v>9563</v>
      </c>
      <c r="B1467" s="33"/>
      <c r="C1467" s="33"/>
      <c r="D1467" s="33"/>
      <c r="E1467" s="33"/>
      <c r="F1467" s="33"/>
      <c r="G1467" s="33"/>
      <c r="H1467" s="33"/>
      <c r="I1467" s="33"/>
      <c r="J1467" s="2106"/>
      <c r="K1467" s="33"/>
      <c r="L1467" s="33"/>
      <c r="M1467" s="33" t="s">
        <v>9412</v>
      </c>
      <c r="N1467" s="33"/>
      <c r="O1467" s="33" t="s">
        <v>1213</v>
      </c>
      <c r="P1467" s="33"/>
    </row>
    <row r="1468" spans="1:16" x14ac:dyDescent="0.2">
      <c r="A1468" s="2610" t="s">
        <v>9564</v>
      </c>
      <c r="B1468" s="2610"/>
      <c r="C1468" s="2610"/>
      <c r="D1468" s="33"/>
      <c r="E1468" s="33"/>
      <c r="F1468" s="33"/>
      <c r="G1468" s="33"/>
      <c r="H1468" s="33"/>
      <c r="I1468" s="33" t="s">
        <v>4299</v>
      </c>
      <c r="J1468" s="2106" t="s">
        <v>3750</v>
      </c>
      <c r="K1468" s="33"/>
      <c r="L1468" s="33"/>
      <c r="M1468" s="33"/>
      <c r="N1468" s="33"/>
      <c r="O1468" s="33"/>
      <c r="P1468" s="33"/>
    </row>
    <row r="1469" spans="1:16" x14ac:dyDescent="0.2">
      <c r="A1469" s="2610" t="s">
        <v>9571</v>
      </c>
      <c r="B1469" s="2610"/>
      <c r="C1469" s="2610"/>
      <c r="D1469" s="33"/>
      <c r="E1469" s="33"/>
      <c r="F1469" s="33"/>
      <c r="G1469" s="33"/>
      <c r="H1469" s="33"/>
      <c r="I1469" s="33" t="s">
        <v>2050</v>
      </c>
      <c r="J1469" s="2106"/>
      <c r="K1469" s="33"/>
      <c r="L1469" s="33"/>
      <c r="M1469" s="3895" t="s">
        <v>2863</v>
      </c>
      <c r="N1469" s="4217"/>
      <c r="O1469" s="4217"/>
      <c r="P1469" s="3896"/>
    </row>
    <row r="1470" spans="1:16" x14ac:dyDescent="0.2">
      <c r="A1470" s="33" t="s">
        <v>9565</v>
      </c>
      <c r="B1470" s="5291" t="s">
        <v>9566</v>
      </c>
      <c r="C1470" s="5291"/>
      <c r="D1470" s="5291"/>
      <c r="E1470" s="5291"/>
      <c r="F1470" s="5291"/>
      <c r="G1470" s="33"/>
      <c r="H1470" s="33"/>
      <c r="I1470" s="33"/>
      <c r="J1470" s="2106"/>
      <c r="K1470" s="33"/>
      <c r="L1470" s="33"/>
      <c r="M1470" s="1980" t="s">
        <v>2860</v>
      </c>
      <c r="N1470" s="1980" t="s">
        <v>2861</v>
      </c>
      <c r="O1470" s="1980" t="s">
        <v>2862</v>
      </c>
      <c r="P1470" s="1980" t="s">
        <v>1210</v>
      </c>
    </row>
    <row r="1471" spans="1:16" x14ac:dyDescent="0.2">
      <c r="A1471" s="33"/>
      <c r="B1471" s="33"/>
      <c r="C1471" s="33"/>
      <c r="D1471" s="33"/>
      <c r="E1471" s="33"/>
      <c r="F1471" s="33"/>
      <c r="G1471" s="33"/>
      <c r="H1471" s="33"/>
      <c r="I1471" s="33"/>
      <c r="J1471" s="2106"/>
      <c r="K1471" s="33"/>
      <c r="L1471" s="33"/>
      <c r="M1471" s="1980">
        <v>2020</v>
      </c>
      <c r="N1471" s="1980">
        <v>10</v>
      </c>
      <c r="O1471" s="1980">
        <v>15</v>
      </c>
      <c r="P1471" s="1980">
        <v>11</v>
      </c>
    </row>
    <row r="1472" spans="1:16" x14ac:dyDescent="0.2">
      <c r="A1472" s="33"/>
      <c r="B1472" s="33"/>
      <c r="C1472" s="33"/>
      <c r="D1472" s="33"/>
      <c r="E1472" s="33"/>
      <c r="F1472" s="33"/>
      <c r="G1472" s="33"/>
      <c r="H1472" s="33"/>
      <c r="I1472" s="33"/>
      <c r="J1472" s="2106"/>
      <c r="K1472" s="33"/>
      <c r="L1472" s="83"/>
      <c r="M1472" s="83"/>
      <c r="N1472" s="83"/>
      <c r="O1472" s="83"/>
      <c r="P1472" s="33"/>
    </row>
    <row r="1473" spans="1:16" x14ac:dyDescent="0.2">
      <c r="A1473" s="3872" t="s">
        <v>2864</v>
      </c>
      <c r="B1473" s="3872" t="s">
        <v>2865</v>
      </c>
      <c r="C1473" s="3880" t="s">
        <v>1212</v>
      </c>
      <c r="D1473" s="3998"/>
      <c r="E1473" s="3998"/>
      <c r="F1473" s="3999"/>
      <c r="G1473" s="3863" t="s">
        <v>2866</v>
      </c>
      <c r="H1473" s="3864"/>
      <c r="I1473" s="3863" t="s">
        <v>2869</v>
      </c>
      <c r="J1473" s="3864"/>
      <c r="K1473" s="3863" t="s">
        <v>3429</v>
      </c>
      <c r="L1473" s="3864"/>
      <c r="M1473" s="3872" t="s">
        <v>1211</v>
      </c>
      <c r="N1473" s="3931" t="s">
        <v>2872</v>
      </c>
      <c r="O1473" s="3872" t="s">
        <v>1207</v>
      </c>
      <c r="P1473" s="3931" t="s">
        <v>2873</v>
      </c>
    </row>
    <row r="1474" spans="1:16" x14ac:dyDescent="0.2">
      <c r="A1474" s="3873"/>
      <c r="B1474" s="3873"/>
      <c r="C1474" s="3881"/>
      <c r="D1474" s="4117"/>
      <c r="E1474" s="4117"/>
      <c r="F1474" s="3915"/>
      <c r="G1474" s="2475" t="s">
        <v>2867</v>
      </c>
      <c r="H1474" s="2475" t="s">
        <v>2868</v>
      </c>
      <c r="I1474" s="2475" t="s">
        <v>2870</v>
      </c>
      <c r="J1474" s="2654" t="s">
        <v>2871</v>
      </c>
      <c r="K1474" s="2475" t="s">
        <v>4319</v>
      </c>
      <c r="L1474" s="2475" t="s">
        <v>4320</v>
      </c>
      <c r="M1474" s="3873"/>
      <c r="N1474" s="3933"/>
      <c r="O1474" s="3873"/>
      <c r="P1474" s="3933"/>
    </row>
    <row r="1475" spans="1:16" x14ac:dyDescent="0.2">
      <c r="A1475" s="1980" t="s">
        <v>1213</v>
      </c>
      <c r="B1475" s="2504" t="s">
        <v>2053</v>
      </c>
      <c r="C1475" s="4653" t="s">
        <v>2503</v>
      </c>
      <c r="D1475" s="4654"/>
      <c r="E1475" s="4654"/>
      <c r="F1475" s="4655"/>
      <c r="G1475" s="2489"/>
      <c r="H1475" s="2489"/>
      <c r="I1475" s="2489"/>
      <c r="J1475" s="2665"/>
      <c r="K1475" s="2489"/>
      <c r="L1475" s="2489"/>
      <c r="M1475" s="2033"/>
      <c r="N1475" s="2033"/>
      <c r="O1475" s="2132"/>
      <c r="P1475" s="2489"/>
    </row>
    <row r="1476" spans="1:16" x14ac:dyDescent="0.2">
      <c r="A1476" s="2504">
        <v>1</v>
      </c>
      <c r="B1476" s="2504" t="s">
        <v>2054</v>
      </c>
      <c r="C1476" s="5072" t="s">
        <v>6285</v>
      </c>
      <c r="D1476" s="5073"/>
      <c r="E1476" s="5073"/>
      <c r="F1476" s="5074"/>
      <c r="G1476" s="2239">
        <v>42824</v>
      </c>
      <c r="H1476" s="2195">
        <v>43068</v>
      </c>
      <c r="I1476" s="5297">
        <v>622</v>
      </c>
      <c r="J1476" s="5297">
        <v>6</v>
      </c>
      <c r="K1476" s="2407"/>
      <c r="L1476" s="2407"/>
      <c r="M1476" s="2157">
        <v>16</v>
      </c>
      <c r="N1476" s="2504" t="s">
        <v>1223</v>
      </c>
      <c r="O1476" s="2503"/>
      <c r="P1476" s="2001" t="s">
        <v>9567</v>
      </c>
    </row>
    <row r="1477" spans="1:16" x14ac:dyDescent="0.2">
      <c r="A1477" s="2504">
        <v>2</v>
      </c>
      <c r="B1477" s="2504" t="s">
        <v>2058</v>
      </c>
      <c r="C1477" s="5414" t="s">
        <v>8380</v>
      </c>
      <c r="D1477" s="5415"/>
      <c r="E1477" s="5415"/>
      <c r="F1477" s="5416"/>
      <c r="G1477" s="2239">
        <v>42760</v>
      </c>
      <c r="H1477" s="2195">
        <v>43096</v>
      </c>
      <c r="I1477" s="5298"/>
      <c r="J1477" s="5298"/>
      <c r="K1477" s="2033"/>
      <c r="L1477" s="2033"/>
      <c r="M1477" s="2410">
        <v>32</v>
      </c>
      <c r="N1477" s="2504" t="s">
        <v>1223</v>
      </c>
      <c r="O1477" s="2503"/>
      <c r="P1477" s="1988" t="s">
        <v>9568</v>
      </c>
    </row>
    <row r="1478" spans="1:16" x14ac:dyDescent="0.2">
      <c r="A1478" s="2504" t="s">
        <v>1213</v>
      </c>
      <c r="B1478" s="2504" t="s">
        <v>2708</v>
      </c>
      <c r="C1478" s="4653" t="s">
        <v>431</v>
      </c>
      <c r="D1478" s="4654"/>
      <c r="E1478" s="4654"/>
      <c r="F1478" s="4655"/>
      <c r="G1478" s="2504"/>
      <c r="H1478" s="2195"/>
      <c r="I1478" s="5298"/>
      <c r="J1478" s="5298"/>
      <c r="K1478" s="2489"/>
      <c r="L1478" s="2489"/>
      <c r="M1478" s="2504"/>
      <c r="N1478" s="2033"/>
      <c r="O1478" s="2132"/>
      <c r="P1478" s="2489"/>
    </row>
    <row r="1479" spans="1:16" x14ac:dyDescent="0.2">
      <c r="A1479" s="2504">
        <v>3</v>
      </c>
      <c r="B1479" s="2504" t="s">
        <v>2709</v>
      </c>
      <c r="C1479" s="5106" t="s">
        <v>2060</v>
      </c>
      <c r="D1479" s="5107"/>
      <c r="E1479" s="5107"/>
      <c r="F1479" s="5108"/>
      <c r="G1479" s="2195">
        <v>42759</v>
      </c>
      <c r="H1479" s="2195">
        <v>43076</v>
      </c>
      <c r="I1479" s="5298"/>
      <c r="J1479" s="5298"/>
      <c r="K1479" s="2489"/>
      <c r="L1479" s="2489"/>
      <c r="M1479" s="2504">
        <v>43</v>
      </c>
      <c r="N1479" s="2504" t="s">
        <v>1223</v>
      </c>
      <c r="O1479" s="2132"/>
      <c r="P1479" s="1988" t="s">
        <v>9569</v>
      </c>
    </row>
    <row r="1480" spans="1:16" x14ac:dyDescent="0.2">
      <c r="A1480" s="2504" t="s">
        <v>1213</v>
      </c>
      <c r="B1480" s="2504" t="s">
        <v>2713</v>
      </c>
      <c r="C1480" s="4653" t="s">
        <v>2527</v>
      </c>
      <c r="D1480" s="4654"/>
      <c r="E1480" s="4654"/>
      <c r="F1480" s="4655"/>
      <c r="G1480" s="2195"/>
      <c r="H1480" s="2195"/>
      <c r="I1480" s="5298"/>
      <c r="J1480" s="5298"/>
      <c r="K1480" s="2489"/>
      <c r="L1480" s="2489"/>
      <c r="M1480" s="2504"/>
      <c r="N1480" s="2033"/>
      <c r="O1480" s="2489"/>
      <c r="P1480" s="2489"/>
    </row>
    <row r="1481" spans="1:16" ht="25.5" x14ac:dyDescent="0.2">
      <c r="A1481" s="2504">
        <v>4</v>
      </c>
      <c r="B1481" s="2504" t="s">
        <v>2062</v>
      </c>
      <c r="C1481" s="5084" t="s">
        <v>8383</v>
      </c>
      <c r="D1481" s="5085"/>
      <c r="E1481" s="5085"/>
      <c r="F1481" s="5086"/>
      <c r="G1481" s="2239">
        <v>42747</v>
      </c>
      <c r="H1481" s="2239">
        <v>43041</v>
      </c>
      <c r="I1481" s="5298"/>
      <c r="J1481" s="5298"/>
      <c r="K1481" s="2407"/>
      <c r="L1481" s="2407"/>
      <c r="M1481" s="2157">
        <v>31</v>
      </c>
      <c r="N1481" s="2504" t="s">
        <v>1223</v>
      </c>
      <c r="O1481" s="2489"/>
      <c r="P1481" s="1988" t="s">
        <v>9570</v>
      </c>
    </row>
    <row r="1482" spans="1:16" ht="17.25" customHeight="1" x14ac:dyDescent="0.2">
      <c r="A1482" s="2504">
        <v>5</v>
      </c>
      <c r="B1482" s="2504" t="s">
        <v>8385</v>
      </c>
      <c r="C1482" s="4731" t="s">
        <v>1325</v>
      </c>
      <c r="D1482" s="4835"/>
      <c r="E1482" s="4835"/>
      <c r="F1482" s="4836"/>
      <c r="G1482" s="2195"/>
      <c r="H1482" s="2195"/>
      <c r="I1482" s="5298"/>
      <c r="J1482" s="5298"/>
      <c r="K1482" s="2407"/>
      <c r="L1482" s="2407"/>
      <c r="M1482" s="2408"/>
      <c r="N1482" s="2504" t="s">
        <v>8386</v>
      </c>
      <c r="O1482" s="2033"/>
      <c r="P1482" s="1988" t="s">
        <v>8387</v>
      </c>
    </row>
    <row r="1483" spans="1:16" x14ac:dyDescent="0.2">
      <c r="A1483" s="2504" t="s">
        <v>1213</v>
      </c>
      <c r="B1483" s="2504" t="s">
        <v>3756</v>
      </c>
      <c r="C1483" s="4653" t="s">
        <v>1323</v>
      </c>
      <c r="D1483" s="4654"/>
      <c r="E1483" s="4654"/>
      <c r="F1483" s="4655"/>
      <c r="G1483" s="2504"/>
      <c r="H1483" s="2195"/>
      <c r="I1483" s="5298"/>
      <c r="J1483" s="5298"/>
      <c r="K1483" s="2489"/>
      <c r="L1483" s="2489"/>
      <c r="M1483" s="2504"/>
      <c r="N1483" s="2033"/>
      <c r="O1483" s="2489"/>
      <c r="P1483" s="2489"/>
    </row>
    <row r="1484" spans="1:16" x14ac:dyDescent="0.2">
      <c r="A1484" s="2504">
        <v>6</v>
      </c>
      <c r="B1484" s="2504" t="s">
        <v>6794</v>
      </c>
      <c r="C1484" s="5129" t="s">
        <v>8388</v>
      </c>
      <c r="D1484" s="5292"/>
      <c r="E1484" s="5292"/>
      <c r="F1484" s="5293"/>
      <c r="G1484" s="2504"/>
      <c r="H1484" s="2504"/>
      <c r="I1484" s="5298"/>
      <c r="J1484" s="5298"/>
      <c r="K1484" s="2489" t="s">
        <v>1213</v>
      </c>
      <c r="L1484" s="2489"/>
      <c r="M1484" s="2504"/>
      <c r="N1484" s="2504" t="s">
        <v>8386</v>
      </c>
      <c r="O1484" s="2489"/>
      <c r="P1484" s="1988" t="s">
        <v>6797</v>
      </c>
    </row>
    <row r="1485" spans="1:16" x14ac:dyDescent="0.2">
      <c r="A1485" s="2504" t="s">
        <v>1213</v>
      </c>
      <c r="B1485" s="2504" t="s">
        <v>3759</v>
      </c>
      <c r="C1485" s="4653" t="s">
        <v>1329</v>
      </c>
      <c r="D1485" s="4654"/>
      <c r="E1485" s="4654"/>
      <c r="F1485" s="4655"/>
      <c r="G1485" s="2504"/>
      <c r="H1485" s="2195"/>
      <c r="I1485" s="5298"/>
      <c r="J1485" s="5298"/>
      <c r="K1485" s="2489"/>
      <c r="L1485" s="2489"/>
      <c r="M1485" s="2504"/>
      <c r="N1485" s="2033"/>
      <c r="O1485" s="2489"/>
      <c r="P1485" s="2489"/>
    </row>
    <row r="1486" spans="1:16" x14ac:dyDescent="0.2">
      <c r="A1486" s="2504">
        <v>7</v>
      </c>
      <c r="B1486" s="2406" t="s">
        <v>3760</v>
      </c>
      <c r="C1486" s="5294" t="s">
        <v>6798</v>
      </c>
      <c r="D1486" s="5295"/>
      <c r="E1486" s="5295"/>
      <c r="F1486" s="5296"/>
      <c r="G1486" s="2239">
        <v>42747</v>
      </c>
      <c r="H1486" s="2239">
        <v>43100</v>
      </c>
      <c r="I1486" s="5299"/>
      <c r="J1486" s="5299"/>
      <c r="K1486" s="2407"/>
      <c r="L1486" s="2407"/>
      <c r="M1486" s="2157">
        <v>107</v>
      </c>
      <c r="N1486" s="2504" t="s">
        <v>1223</v>
      </c>
      <c r="O1486" s="2489"/>
      <c r="P1486" s="2489" t="s">
        <v>1213</v>
      </c>
    </row>
    <row r="1487" spans="1:16" x14ac:dyDescent="0.2">
      <c r="A1487" s="33"/>
      <c r="B1487" s="33"/>
      <c r="C1487" s="33"/>
      <c r="D1487" s="33"/>
      <c r="E1487" s="33"/>
      <c r="F1487" s="33"/>
      <c r="G1487" s="33"/>
      <c r="H1487" s="33"/>
      <c r="I1487" s="33"/>
      <c r="J1487" s="2106"/>
      <c r="K1487" s="33"/>
      <c r="L1487" s="33"/>
      <c r="M1487" s="33"/>
      <c r="N1487" s="33"/>
      <c r="O1487" s="33"/>
      <c r="P1487" s="33"/>
    </row>
    <row r="1488" spans="1:16" ht="12.75" customHeight="1" x14ac:dyDescent="0.2">
      <c r="A1488" s="5309" t="s">
        <v>1213</v>
      </c>
      <c r="B1488" s="5310"/>
      <c r="C1488" s="5311"/>
      <c r="D1488" s="4078" t="s">
        <v>9573</v>
      </c>
      <c r="E1488" s="4079"/>
      <c r="F1488" s="4079"/>
      <c r="G1488" s="4079"/>
      <c r="H1488" s="4079"/>
      <c r="I1488" s="4079"/>
      <c r="J1488" s="4079"/>
      <c r="K1488" s="4079"/>
      <c r="L1488" s="4079"/>
      <c r="M1488" s="4079"/>
      <c r="N1488" s="4079"/>
      <c r="O1488" s="4080"/>
      <c r="P1488" s="5315" t="s">
        <v>1611</v>
      </c>
    </row>
    <row r="1489" spans="1:16" ht="12.75" customHeight="1" x14ac:dyDescent="0.2">
      <c r="A1489" s="5312"/>
      <c r="B1489" s="5313"/>
      <c r="C1489" s="5314"/>
      <c r="D1489" s="4084"/>
      <c r="E1489" s="4085"/>
      <c r="F1489" s="4085"/>
      <c r="G1489" s="4085"/>
      <c r="H1489" s="4085"/>
      <c r="I1489" s="4085"/>
      <c r="J1489" s="4085"/>
      <c r="K1489" s="4085"/>
      <c r="L1489" s="4085"/>
      <c r="M1489" s="4085"/>
      <c r="N1489" s="4085"/>
      <c r="O1489" s="4086"/>
      <c r="P1489" s="5316"/>
    </row>
    <row r="1490" spans="1:16" ht="15" x14ac:dyDescent="0.2">
      <c r="A1490" s="5312"/>
      <c r="B1490" s="5313"/>
      <c r="C1490" s="5314"/>
      <c r="D1490" s="4118" t="s">
        <v>1209</v>
      </c>
      <c r="E1490" s="4119"/>
      <c r="F1490" s="4119"/>
      <c r="G1490" s="4119"/>
      <c r="H1490" s="4119"/>
      <c r="I1490" s="4119"/>
      <c r="J1490" s="4119"/>
      <c r="K1490" s="4119"/>
      <c r="L1490" s="4119"/>
      <c r="M1490" s="4119"/>
      <c r="N1490" s="4119"/>
      <c r="O1490" s="4120"/>
      <c r="P1490" s="2507" t="s">
        <v>2858</v>
      </c>
    </row>
    <row r="1491" spans="1:16" ht="15.75" x14ac:dyDescent="0.25">
      <c r="A1491" s="5317"/>
      <c r="B1491" s="5318"/>
      <c r="C1491" s="5319"/>
      <c r="D1491" s="4124"/>
      <c r="E1491" s="4125"/>
      <c r="F1491" s="4125"/>
      <c r="G1491" s="4125"/>
      <c r="H1491" s="4125"/>
      <c r="I1491" s="4125"/>
      <c r="J1491" s="4125"/>
      <c r="K1491" s="4125"/>
      <c r="L1491" s="4125"/>
      <c r="M1491" s="4125"/>
      <c r="N1491" s="4125"/>
      <c r="O1491" s="4126"/>
      <c r="P1491" s="2507" t="s">
        <v>6428</v>
      </c>
    </row>
    <row r="1492" spans="1:16" ht="15" x14ac:dyDescent="0.2">
      <c r="A1492" s="2417"/>
      <c r="B1492" s="2417"/>
      <c r="C1492" s="2417"/>
      <c r="D1492" s="2417"/>
      <c r="E1492" s="2417"/>
      <c r="F1492" s="2417"/>
      <c r="G1492" s="2417"/>
      <c r="H1492" s="2417"/>
      <c r="I1492" s="2417"/>
      <c r="J1492" s="104"/>
      <c r="K1492" s="2417"/>
      <c r="L1492" s="2417"/>
      <c r="M1492" s="2417"/>
      <c r="N1492" s="2417"/>
      <c r="O1492" s="2417"/>
      <c r="P1492" s="2417"/>
    </row>
    <row r="1493" spans="1:16" x14ac:dyDescent="0.2">
      <c r="A1493" s="33" t="s">
        <v>9563</v>
      </c>
      <c r="B1493" s="33"/>
      <c r="C1493" s="33"/>
      <c r="D1493" s="33"/>
      <c r="E1493" s="33"/>
      <c r="F1493" s="33"/>
      <c r="G1493" s="33"/>
      <c r="H1493" s="33"/>
      <c r="I1493" s="33"/>
      <c r="J1493" s="2106"/>
      <c r="K1493" s="33"/>
      <c r="L1493" s="33"/>
      <c r="M1493" s="33" t="s">
        <v>9412</v>
      </c>
      <c r="N1493" s="33"/>
      <c r="O1493" s="33" t="s">
        <v>1213</v>
      </c>
      <c r="P1493" s="33"/>
    </row>
    <row r="1494" spans="1:16" x14ac:dyDescent="0.2">
      <c r="A1494" s="2418" t="s">
        <v>9574</v>
      </c>
      <c r="B1494" s="2418"/>
      <c r="C1494" s="2418"/>
      <c r="D1494" s="2418"/>
      <c r="E1494" s="2418"/>
      <c r="F1494" s="33"/>
      <c r="G1494" s="33"/>
      <c r="H1494" s="33"/>
      <c r="I1494" s="33" t="s">
        <v>4299</v>
      </c>
      <c r="J1494" s="2106" t="s">
        <v>3750</v>
      </c>
      <c r="K1494" s="33"/>
      <c r="L1494" s="33"/>
      <c r="M1494" s="33"/>
      <c r="N1494" s="33"/>
      <c r="O1494" s="33"/>
      <c r="P1494" s="33"/>
    </row>
    <row r="1495" spans="1:16" x14ac:dyDescent="0.2">
      <c r="A1495" s="2418" t="s">
        <v>9575</v>
      </c>
      <c r="B1495" s="2418"/>
      <c r="C1495" s="2418"/>
      <c r="D1495" s="2418"/>
      <c r="E1495" s="2418"/>
      <c r="F1495" s="33"/>
      <c r="G1495" s="33"/>
      <c r="H1495" s="33"/>
      <c r="I1495" s="33" t="s">
        <v>2050</v>
      </c>
      <c r="J1495" s="2106"/>
      <c r="K1495" s="33"/>
      <c r="L1495" s="33"/>
      <c r="M1495" s="3895" t="s">
        <v>2863</v>
      </c>
      <c r="N1495" s="4217"/>
      <c r="O1495" s="4217"/>
      <c r="P1495" s="3896"/>
    </row>
    <row r="1496" spans="1:16" x14ac:dyDescent="0.2">
      <c r="A1496" s="33" t="s">
        <v>9565</v>
      </c>
      <c r="B1496" s="5291" t="s">
        <v>9576</v>
      </c>
      <c r="C1496" s="5291"/>
      <c r="D1496" s="5291"/>
      <c r="E1496" s="5291"/>
      <c r="F1496" s="5291"/>
      <c r="G1496" s="33"/>
      <c r="H1496" s="33"/>
      <c r="I1496" s="33"/>
      <c r="J1496" s="2106"/>
      <c r="K1496" s="33"/>
      <c r="L1496" s="33"/>
      <c r="M1496" s="1980" t="s">
        <v>2860</v>
      </c>
      <c r="N1496" s="1980" t="s">
        <v>2861</v>
      </c>
      <c r="O1496" s="1980" t="s">
        <v>2862</v>
      </c>
      <c r="P1496" s="1980" t="s">
        <v>1210</v>
      </c>
    </row>
    <row r="1497" spans="1:16" x14ac:dyDescent="0.2">
      <c r="A1497" s="33"/>
      <c r="B1497" s="33"/>
      <c r="C1497" s="33"/>
      <c r="D1497" s="33"/>
      <c r="E1497" s="33"/>
      <c r="F1497" s="33"/>
      <c r="G1497" s="33"/>
      <c r="H1497" s="33"/>
      <c r="I1497" s="33"/>
      <c r="J1497" s="2106"/>
      <c r="K1497" s="33"/>
      <c r="L1497" s="33"/>
      <c r="M1497" s="1980">
        <v>2020</v>
      </c>
      <c r="N1497" s="1980">
        <v>10</v>
      </c>
      <c r="O1497" s="1980">
        <v>16</v>
      </c>
      <c r="P1497" s="1980">
        <v>11</v>
      </c>
    </row>
    <row r="1498" spans="1:16" x14ac:dyDescent="0.2">
      <c r="A1498" s="33"/>
      <c r="B1498" s="33"/>
      <c r="C1498" s="33"/>
      <c r="D1498" s="33"/>
      <c r="E1498" s="33"/>
      <c r="F1498" s="33"/>
      <c r="G1498" s="33"/>
      <c r="H1498" s="33"/>
      <c r="I1498" s="33"/>
      <c r="J1498" s="2106"/>
      <c r="K1498" s="33"/>
      <c r="L1498" s="83"/>
      <c r="M1498" s="83"/>
      <c r="N1498" s="83"/>
      <c r="O1498" s="83"/>
      <c r="P1498" s="33"/>
    </row>
    <row r="1499" spans="1:16" x14ac:dyDescent="0.2">
      <c r="A1499" s="3872" t="s">
        <v>2864</v>
      </c>
      <c r="B1499" s="3872" t="s">
        <v>2865</v>
      </c>
      <c r="C1499" s="3880" t="s">
        <v>1212</v>
      </c>
      <c r="D1499" s="3998"/>
      <c r="E1499" s="3998"/>
      <c r="F1499" s="3999"/>
      <c r="G1499" s="3863" t="s">
        <v>2866</v>
      </c>
      <c r="H1499" s="3864"/>
      <c r="I1499" s="1994" t="s">
        <v>2869</v>
      </c>
      <c r="J1499" s="2654"/>
      <c r="K1499" s="1994"/>
      <c r="L1499" s="1994"/>
      <c r="M1499" s="3872" t="s">
        <v>1211</v>
      </c>
      <c r="N1499" s="3931" t="s">
        <v>2872</v>
      </c>
      <c r="O1499" s="3872" t="s">
        <v>1207</v>
      </c>
      <c r="P1499" s="3931" t="s">
        <v>2873</v>
      </c>
    </row>
    <row r="1500" spans="1:16" x14ac:dyDescent="0.2">
      <c r="A1500" s="3873"/>
      <c r="B1500" s="3873"/>
      <c r="C1500" s="3881"/>
      <c r="D1500" s="4117"/>
      <c r="E1500" s="4117"/>
      <c r="F1500" s="3915"/>
      <c r="G1500" s="2475" t="s">
        <v>2867</v>
      </c>
      <c r="H1500" s="2475" t="s">
        <v>2868</v>
      </c>
      <c r="I1500" s="2475" t="s">
        <v>2870</v>
      </c>
      <c r="J1500" s="2654" t="s">
        <v>2871</v>
      </c>
      <c r="K1500" s="2475" t="s">
        <v>4319</v>
      </c>
      <c r="L1500" s="2475" t="s">
        <v>4320</v>
      </c>
      <c r="M1500" s="3873"/>
      <c r="N1500" s="3933"/>
      <c r="O1500" s="3873"/>
      <c r="P1500" s="3933"/>
    </row>
    <row r="1501" spans="1:16" x14ac:dyDescent="0.2">
      <c r="A1501" s="1980" t="s">
        <v>1213</v>
      </c>
      <c r="B1501" s="2502" t="s">
        <v>2053</v>
      </c>
      <c r="C1501" s="4653" t="s">
        <v>2503</v>
      </c>
      <c r="D1501" s="4654"/>
      <c r="E1501" s="4654"/>
      <c r="F1501" s="4655"/>
      <c r="G1501" s="2489"/>
      <c r="H1501" s="2489"/>
      <c r="I1501" s="2489"/>
      <c r="J1501" s="2665"/>
      <c r="K1501" s="2489"/>
      <c r="L1501" s="2489"/>
      <c r="M1501" s="2489"/>
      <c r="N1501" s="2489"/>
      <c r="O1501" s="2132"/>
      <c r="P1501" s="2489"/>
    </row>
    <row r="1502" spans="1:16" x14ac:dyDescent="0.2">
      <c r="A1502" s="2504">
        <v>8</v>
      </c>
      <c r="B1502" s="2502" t="s">
        <v>2054</v>
      </c>
      <c r="C1502" s="5294" t="s">
        <v>6285</v>
      </c>
      <c r="D1502" s="5295"/>
      <c r="E1502" s="5295"/>
      <c r="F1502" s="5296"/>
      <c r="G1502" s="2190">
        <v>43159</v>
      </c>
      <c r="H1502" s="2191">
        <v>43439</v>
      </c>
      <c r="I1502" s="5297">
        <v>622</v>
      </c>
      <c r="J1502" s="5297">
        <v>7</v>
      </c>
      <c r="K1502" s="2407"/>
      <c r="L1502" s="2407"/>
      <c r="M1502" s="2157">
        <v>22</v>
      </c>
      <c r="N1502" s="2504" t="s">
        <v>1223</v>
      </c>
      <c r="O1502" s="2503"/>
      <c r="P1502" s="2001" t="s">
        <v>9577</v>
      </c>
    </row>
    <row r="1503" spans="1:16" x14ac:dyDescent="0.2">
      <c r="A1503" s="2504">
        <v>9</v>
      </c>
      <c r="B1503" s="2502" t="s">
        <v>2058</v>
      </c>
      <c r="C1503" s="5072" t="s">
        <v>8380</v>
      </c>
      <c r="D1503" s="5073"/>
      <c r="E1503" s="5073"/>
      <c r="F1503" s="5074"/>
      <c r="G1503" s="2190">
        <v>43131</v>
      </c>
      <c r="H1503" s="2191">
        <v>43404</v>
      </c>
      <c r="I1503" s="5298"/>
      <c r="J1503" s="5298"/>
      <c r="K1503" s="2033"/>
      <c r="L1503" s="2033"/>
      <c r="M1503" s="2157">
        <v>16</v>
      </c>
      <c r="N1503" s="2504" t="s">
        <v>1223</v>
      </c>
      <c r="O1503" s="2503"/>
      <c r="P1503" s="1988" t="s">
        <v>9578</v>
      </c>
    </row>
    <row r="1504" spans="1:16" x14ac:dyDescent="0.2">
      <c r="A1504" s="2504" t="s">
        <v>1213</v>
      </c>
      <c r="B1504" s="2502" t="s">
        <v>2708</v>
      </c>
      <c r="C1504" s="4653" t="s">
        <v>431</v>
      </c>
      <c r="D1504" s="4654"/>
      <c r="E1504" s="4654"/>
      <c r="F1504" s="4655"/>
      <c r="G1504" s="2502"/>
      <c r="H1504" s="2191"/>
      <c r="I1504" s="5298"/>
      <c r="J1504" s="5298"/>
      <c r="K1504" s="2489"/>
      <c r="L1504" s="2489"/>
      <c r="M1504" s="2504"/>
      <c r="N1504" s="2033"/>
      <c r="O1504" s="2132"/>
      <c r="P1504" s="2489"/>
    </row>
    <row r="1505" spans="1:16" x14ac:dyDescent="0.2">
      <c r="A1505" s="2504">
        <v>10</v>
      </c>
      <c r="B1505" s="2502" t="s">
        <v>2709</v>
      </c>
      <c r="C1505" s="5106" t="s">
        <v>2060</v>
      </c>
      <c r="D1505" s="5107"/>
      <c r="E1505" s="5107"/>
      <c r="F1505" s="5108"/>
      <c r="G1505" s="2191">
        <v>43136</v>
      </c>
      <c r="H1505" s="2191">
        <v>43447</v>
      </c>
      <c r="I1505" s="5298"/>
      <c r="J1505" s="5298"/>
      <c r="K1505" s="2489"/>
      <c r="L1505" s="2489"/>
      <c r="M1505" s="2504">
        <v>61</v>
      </c>
      <c r="N1505" s="2504" t="s">
        <v>1223</v>
      </c>
      <c r="O1505" s="2132"/>
      <c r="P1505" s="2489" t="s">
        <v>9569</v>
      </c>
    </row>
    <row r="1506" spans="1:16" x14ac:dyDescent="0.2">
      <c r="A1506" s="2504" t="s">
        <v>1213</v>
      </c>
      <c r="B1506" s="2502" t="s">
        <v>2713</v>
      </c>
      <c r="C1506" s="4653" t="s">
        <v>2527</v>
      </c>
      <c r="D1506" s="4654"/>
      <c r="E1506" s="4654"/>
      <c r="F1506" s="4655"/>
      <c r="G1506" s="2191"/>
      <c r="H1506" s="2191"/>
      <c r="I1506" s="5298"/>
      <c r="J1506" s="5298"/>
      <c r="K1506" s="2489"/>
      <c r="L1506" s="2489"/>
      <c r="M1506" s="2504"/>
      <c r="N1506" s="2033"/>
      <c r="O1506" s="2489"/>
      <c r="P1506" s="2489"/>
    </row>
    <row r="1507" spans="1:16" ht="25.5" x14ac:dyDescent="0.2">
      <c r="A1507" s="2504">
        <v>11</v>
      </c>
      <c r="B1507" s="2502" t="s">
        <v>2062</v>
      </c>
      <c r="C1507" s="5084" t="s">
        <v>8383</v>
      </c>
      <c r="D1507" s="5085"/>
      <c r="E1507" s="5085"/>
      <c r="F1507" s="5086"/>
      <c r="G1507" s="2190">
        <v>43116</v>
      </c>
      <c r="H1507" s="2190">
        <v>43412</v>
      </c>
      <c r="I1507" s="5298"/>
      <c r="J1507" s="5298"/>
      <c r="K1507" s="2407"/>
      <c r="L1507" s="2407"/>
      <c r="M1507" s="2157">
        <v>9</v>
      </c>
      <c r="N1507" s="2504" t="s">
        <v>1223</v>
      </c>
      <c r="O1507" s="2489"/>
      <c r="P1507" s="1988" t="s">
        <v>9579</v>
      </c>
    </row>
    <row r="1508" spans="1:16" x14ac:dyDescent="0.2">
      <c r="A1508" s="2504">
        <v>12</v>
      </c>
      <c r="B1508" s="2502" t="s">
        <v>2714</v>
      </c>
      <c r="C1508" s="5084" t="s">
        <v>6792</v>
      </c>
      <c r="D1508" s="5085"/>
      <c r="E1508" s="5085"/>
      <c r="F1508" s="5086"/>
      <c r="G1508" s="2191">
        <v>43101</v>
      </c>
      <c r="H1508" s="2191">
        <v>43465</v>
      </c>
      <c r="I1508" s="5298"/>
      <c r="J1508" s="5299"/>
      <c r="K1508" s="2407"/>
      <c r="L1508" s="2407"/>
      <c r="M1508" s="2157">
        <v>11</v>
      </c>
      <c r="N1508" s="2504" t="s">
        <v>1223</v>
      </c>
      <c r="O1508" s="2489"/>
      <c r="P1508" s="2407" t="s">
        <v>9580</v>
      </c>
    </row>
    <row r="1509" spans="1:16" ht="25.5" x14ac:dyDescent="0.2">
      <c r="A1509" s="2504"/>
      <c r="B1509" s="2502" t="s">
        <v>8385</v>
      </c>
      <c r="C1509" s="4731" t="s">
        <v>1325</v>
      </c>
      <c r="D1509" s="4835"/>
      <c r="E1509" s="4835"/>
      <c r="F1509" s="4836"/>
      <c r="G1509" s="2191"/>
      <c r="H1509" s="2191"/>
      <c r="I1509" s="5298"/>
      <c r="J1509" s="5297">
        <v>8</v>
      </c>
      <c r="K1509" s="2407"/>
      <c r="L1509" s="2407"/>
      <c r="M1509" s="2408"/>
      <c r="N1509" s="2504" t="s">
        <v>8386</v>
      </c>
      <c r="O1509" s="2033"/>
      <c r="P1509" s="1988" t="s">
        <v>8387</v>
      </c>
    </row>
    <row r="1510" spans="1:16" x14ac:dyDescent="0.2">
      <c r="A1510" s="2504" t="s">
        <v>1213</v>
      </c>
      <c r="B1510" s="2502" t="s">
        <v>3756</v>
      </c>
      <c r="C1510" s="4653" t="s">
        <v>1323</v>
      </c>
      <c r="D1510" s="4654"/>
      <c r="E1510" s="4654"/>
      <c r="F1510" s="4655"/>
      <c r="G1510" s="2033"/>
      <c r="H1510" s="2082"/>
      <c r="I1510" s="5298"/>
      <c r="J1510" s="5298"/>
      <c r="K1510" s="2489"/>
      <c r="L1510" s="2489"/>
      <c r="M1510" s="2504"/>
      <c r="N1510" s="2033"/>
      <c r="O1510" s="2489"/>
      <c r="P1510" s="2489"/>
    </row>
    <row r="1511" spans="1:16" x14ac:dyDescent="0.2">
      <c r="A1511" s="2504"/>
      <c r="B1511" s="2502" t="s">
        <v>6794</v>
      </c>
      <c r="C1511" s="5129" t="s">
        <v>8388</v>
      </c>
      <c r="D1511" s="5292"/>
      <c r="E1511" s="5292"/>
      <c r="F1511" s="5293"/>
      <c r="G1511" s="2504"/>
      <c r="H1511" s="2504"/>
      <c r="I1511" s="5298"/>
      <c r="J1511" s="5298"/>
      <c r="K1511" s="2489" t="s">
        <v>1213</v>
      </c>
      <c r="L1511" s="2489"/>
      <c r="M1511" s="2504"/>
      <c r="N1511" s="2504" t="s">
        <v>8386</v>
      </c>
      <c r="O1511" s="2489"/>
      <c r="P1511" s="1988" t="s">
        <v>6797</v>
      </c>
    </row>
    <row r="1512" spans="1:16" x14ac:dyDescent="0.2">
      <c r="A1512" s="2504" t="s">
        <v>1213</v>
      </c>
      <c r="B1512" s="2502" t="s">
        <v>3759</v>
      </c>
      <c r="C1512" s="4653" t="s">
        <v>1329</v>
      </c>
      <c r="D1512" s="4654"/>
      <c r="E1512" s="4654"/>
      <c r="F1512" s="4655"/>
      <c r="G1512" s="2033"/>
      <c r="H1512" s="2082"/>
      <c r="I1512" s="5298"/>
      <c r="J1512" s="5298"/>
      <c r="K1512" s="2489"/>
      <c r="L1512" s="2489"/>
      <c r="M1512" s="2504"/>
      <c r="N1512" s="2033"/>
      <c r="O1512" s="2489"/>
      <c r="P1512" s="2489"/>
    </row>
    <row r="1513" spans="1:16" x14ac:dyDescent="0.2">
      <c r="A1513" s="2504">
        <v>13</v>
      </c>
      <c r="B1513" s="2502" t="s">
        <v>3760</v>
      </c>
      <c r="C1513" s="5294" t="s">
        <v>6798</v>
      </c>
      <c r="D1513" s="5295"/>
      <c r="E1513" s="5295"/>
      <c r="F1513" s="5296"/>
      <c r="G1513" s="2191">
        <v>43102</v>
      </c>
      <c r="H1513" s="2191">
        <v>43462</v>
      </c>
      <c r="I1513" s="5299"/>
      <c r="J1513" s="5299"/>
      <c r="K1513" s="2407"/>
      <c r="L1513" s="2407"/>
      <c r="M1513" s="2157">
        <v>171</v>
      </c>
      <c r="N1513" s="2504" t="s">
        <v>1223</v>
      </c>
      <c r="O1513" s="2489"/>
      <c r="P1513" s="2001" t="s">
        <v>9581</v>
      </c>
    </row>
    <row r="1514" spans="1:16" s="2834" customFormat="1" x14ac:dyDescent="0.2">
      <c r="A1514" s="2349"/>
      <c r="B1514" s="2160"/>
      <c r="C1514" s="2672"/>
      <c r="D1514" s="2672"/>
      <c r="E1514" s="2672"/>
      <c r="F1514" s="2672"/>
      <c r="G1514" s="2835"/>
      <c r="H1514" s="2835"/>
      <c r="I1514" s="2836"/>
      <c r="J1514" s="2836"/>
      <c r="K1514" s="2837"/>
      <c r="L1514" s="2837"/>
      <c r="M1514" s="2838"/>
      <c r="N1514" s="2349"/>
      <c r="O1514" s="2591"/>
      <c r="P1514" s="2350"/>
    </row>
    <row r="1515" spans="1:16" s="2834" customFormat="1" x14ac:dyDescent="0.2">
      <c r="A1515" s="2349"/>
      <c r="B1515" s="2160"/>
      <c r="C1515" s="2672"/>
      <c r="D1515" s="2672"/>
      <c r="E1515" s="2672"/>
      <c r="F1515" s="2672"/>
      <c r="G1515" s="2835"/>
      <c r="H1515" s="2835"/>
      <c r="I1515" s="2836"/>
      <c r="J1515" s="2836"/>
      <c r="K1515" s="2837"/>
      <c r="L1515" s="2837"/>
      <c r="M1515" s="2838"/>
      <c r="N1515" s="2349"/>
      <c r="O1515" s="2591"/>
      <c r="P1515" s="2350"/>
    </row>
    <row r="1516" spans="1:16" s="2834" customFormat="1" x14ac:dyDescent="0.2">
      <c r="A1516" s="2349"/>
      <c r="B1516" s="2160"/>
      <c r="C1516" s="2672"/>
      <c r="D1516" s="2672"/>
      <c r="E1516" s="2672"/>
      <c r="F1516" s="2672"/>
      <c r="G1516" s="2835"/>
      <c r="H1516" s="2835"/>
      <c r="I1516" s="2836"/>
      <c r="J1516" s="2836"/>
      <c r="K1516" s="2837"/>
      <c r="L1516" s="2837"/>
      <c r="M1516" s="2838"/>
      <c r="N1516" s="2349"/>
      <c r="O1516" s="2591"/>
      <c r="P1516" s="2350"/>
    </row>
    <row r="1518" spans="1:16" x14ac:dyDescent="0.2">
      <c r="A1518" s="5227"/>
      <c r="B1518" s="5228"/>
      <c r="C1518" s="3918" t="s">
        <v>2859</v>
      </c>
      <c r="D1518" s="4130"/>
      <c r="E1518" s="4130"/>
      <c r="F1518" s="4130"/>
      <c r="G1518" s="4130"/>
      <c r="H1518" s="4130"/>
      <c r="I1518" s="4130"/>
      <c r="J1518" s="4130"/>
      <c r="K1518" s="4131"/>
      <c r="L1518" s="5234" t="s">
        <v>2858</v>
      </c>
      <c r="M1518" s="5235"/>
      <c r="N1518" s="2477"/>
      <c r="O1518" s="2477"/>
      <c r="P1518" s="2477"/>
    </row>
    <row r="1519" spans="1:16" x14ac:dyDescent="0.2">
      <c r="A1519" s="5229"/>
      <c r="B1519" s="5230"/>
      <c r="C1519" s="4132"/>
      <c r="D1519" s="5233"/>
      <c r="E1519" s="5233"/>
      <c r="F1519" s="5233"/>
      <c r="G1519" s="5233"/>
      <c r="H1519" s="5233"/>
      <c r="I1519" s="5233"/>
      <c r="J1519" s="5233"/>
      <c r="K1519" s="4134"/>
      <c r="L1519" s="5236"/>
      <c r="M1519" s="5237"/>
      <c r="N1519" s="2477"/>
      <c r="O1519" s="2477"/>
      <c r="P1519" s="2477"/>
    </row>
    <row r="1520" spans="1:16" x14ac:dyDescent="0.2">
      <c r="A1520" s="5229"/>
      <c r="B1520" s="5230"/>
      <c r="C1520" s="4132"/>
      <c r="D1520" s="5233"/>
      <c r="E1520" s="5233"/>
      <c r="F1520" s="5233"/>
      <c r="G1520" s="5233"/>
      <c r="H1520" s="5233"/>
      <c r="I1520" s="5233"/>
      <c r="J1520" s="5233"/>
      <c r="K1520" s="4134"/>
      <c r="L1520" s="5236"/>
      <c r="M1520" s="5237"/>
      <c r="N1520" s="2477"/>
      <c r="O1520" s="2477"/>
      <c r="P1520" s="2477"/>
    </row>
    <row r="1521" spans="1:16" x14ac:dyDescent="0.2">
      <c r="A1521" s="5229"/>
      <c r="B1521" s="5230"/>
      <c r="C1521" s="3919"/>
      <c r="D1521" s="4135"/>
      <c r="E1521" s="4135"/>
      <c r="F1521" s="4135"/>
      <c r="G1521" s="4135"/>
      <c r="H1521" s="4135"/>
      <c r="I1521" s="4135"/>
      <c r="J1521" s="4135"/>
      <c r="K1521" s="4136"/>
      <c r="L1521" s="5238"/>
      <c r="M1521" s="5239"/>
      <c r="N1521" s="2477"/>
      <c r="O1521" s="2477"/>
      <c r="P1521" s="2477"/>
    </row>
    <row r="1522" spans="1:16" x14ac:dyDescent="0.2">
      <c r="A1522" s="5229"/>
      <c r="B1522" s="5230"/>
      <c r="C1522" s="4270" t="s">
        <v>1209</v>
      </c>
      <c r="D1522" s="4271"/>
      <c r="E1522" s="4271"/>
      <c r="F1522" s="4271"/>
      <c r="G1522" s="4271"/>
      <c r="H1522" s="4271"/>
      <c r="I1522" s="4271"/>
      <c r="J1522" s="4271"/>
      <c r="K1522" s="4272"/>
      <c r="L1522" s="5234" t="s">
        <v>1208</v>
      </c>
      <c r="M1522" s="5235"/>
      <c r="N1522" s="2477"/>
      <c r="O1522" s="2477"/>
      <c r="P1522" s="2477"/>
    </row>
    <row r="1523" spans="1:16" x14ac:dyDescent="0.2">
      <c r="A1523" s="5229"/>
      <c r="B1523" s="5230"/>
      <c r="C1523" s="4273"/>
      <c r="D1523" s="5240"/>
      <c r="E1523" s="5240"/>
      <c r="F1523" s="5240"/>
      <c r="G1523" s="5240"/>
      <c r="H1523" s="5240"/>
      <c r="I1523" s="5240"/>
      <c r="J1523" s="5240"/>
      <c r="K1523" s="4275"/>
      <c r="L1523" s="5236"/>
      <c r="M1523" s="5237"/>
      <c r="N1523" s="2477"/>
      <c r="O1523" s="2477"/>
      <c r="P1523" s="2477"/>
    </row>
    <row r="1524" spans="1:16" x14ac:dyDescent="0.2">
      <c r="A1524" s="5229"/>
      <c r="B1524" s="5230"/>
      <c r="C1524" s="4273"/>
      <c r="D1524" s="5240"/>
      <c r="E1524" s="5240"/>
      <c r="F1524" s="5240"/>
      <c r="G1524" s="5240"/>
      <c r="H1524" s="5240"/>
      <c r="I1524" s="5240"/>
      <c r="J1524" s="5240"/>
      <c r="K1524" s="4275"/>
      <c r="L1524" s="5236"/>
      <c r="M1524" s="5237"/>
      <c r="N1524" s="2477"/>
      <c r="O1524" s="2477"/>
      <c r="P1524" s="2477"/>
    </row>
    <row r="1525" spans="1:16" x14ac:dyDescent="0.2">
      <c r="A1525" s="5231"/>
      <c r="B1525" s="5232"/>
      <c r="C1525" s="4276"/>
      <c r="D1525" s="4277"/>
      <c r="E1525" s="4277"/>
      <c r="F1525" s="4277"/>
      <c r="G1525" s="4277"/>
      <c r="H1525" s="4277"/>
      <c r="I1525" s="4277"/>
      <c r="J1525" s="4277"/>
      <c r="K1525" s="4278"/>
      <c r="L1525" s="5238"/>
      <c r="M1525" s="5239"/>
      <c r="N1525" s="2477"/>
      <c r="O1525" s="2477"/>
      <c r="P1525" s="2477"/>
    </row>
    <row r="1526" spans="1:16" x14ac:dyDescent="0.2">
      <c r="A1526" s="2477"/>
      <c r="B1526" s="2477"/>
      <c r="C1526" s="2477"/>
      <c r="D1526" s="2477"/>
      <c r="E1526" s="2477"/>
      <c r="F1526" s="2477"/>
      <c r="G1526" s="2477"/>
      <c r="H1526" s="2477"/>
      <c r="I1526" s="2477"/>
      <c r="K1526" s="2477"/>
      <c r="L1526" s="2477"/>
      <c r="M1526" s="2477"/>
      <c r="N1526" s="2477"/>
      <c r="O1526" s="2477"/>
      <c r="P1526" s="2477"/>
    </row>
    <row r="1527" spans="1:16" x14ac:dyDescent="0.2">
      <c r="A1527" s="143" t="s">
        <v>1231</v>
      </c>
      <c r="B1527" s="143"/>
      <c r="C1527" s="143"/>
      <c r="D1527" s="143"/>
      <c r="E1527" s="143"/>
      <c r="F1527" s="143"/>
      <c r="G1527" s="143"/>
      <c r="H1527" s="143"/>
      <c r="I1527" s="143"/>
      <c r="J1527" s="2712" t="s">
        <v>1658</v>
      </c>
      <c r="K1527" s="143"/>
      <c r="L1527" s="146"/>
      <c r="M1527" s="143"/>
      <c r="N1527" s="2477"/>
      <c r="O1527" s="2477"/>
      <c r="P1527" s="2477"/>
    </row>
    <row r="1528" spans="1:16" x14ac:dyDescent="0.2">
      <c r="A1528" s="2461" t="s">
        <v>9582</v>
      </c>
      <c r="B1528" s="2462"/>
      <c r="C1528" s="2462"/>
      <c r="D1528" s="2462"/>
      <c r="E1528" s="2461"/>
      <c r="F1528" s="1787" t="s">
        <v>1213</v>
      </c>
      <c r="G1528" s="143"/>
      <c r="H1528" s="143"/>
      <c r="I1528" s="143"/>
      <c r="J1528" s="2708"/>
      <c r="K1528" s="143"/>
      <c r="L1528" s="143"/>
      <c r="M1528" s="143"/>
      <c r="N1528" s="2477"/>
      <c r="O1528" s="2477"/>
      <c r="P1528" s="2477"/>
    </row>
    <row r="1529" spans="1:16" x14ac:dyDescent="0.2">
      <c r="A1529" s="2461" t="s">
        <v>8394</v>
      </c>
      <c r="B1529" s="2462"/>
      <c r="C1529" s="2462"/>
      <c r="D1529" s="2462"/>
      <c r="E1529" s="2462"/>
      <c r="F1529" s="143"/>
      <c r="G1529" s="143"/>
      <c r="H1529" s="143"/>
      <c r="I1529" s="143"/>
      <c r="J1529" s="4259" t="s">
        <v>2863</v>
      </c>
      <c r="K1529" s="4260"/>
      <c r="L1529" s="4260"/>
      <c r="M1529" s="4261"/>
      <c r="N1529" s="2477"/>
      <c r="O1529" s="2477"/>
      <c r="P1529" s="2477"/>
    </row>
    <row r="1530" spans="1:16" ht="22.5" x14ac:dyDescent="0.2">
      <c r="A1530" s="1787" t="s">
        <v>6845</v>
      </c>
      <c r="B1530" s="143"/>
      <c r="C1530" s="143"/>
      <c r="D1530" s="143"/>
      <c r="E1530" s="143"/>
      <c r="F1530" s="143"/>
      <c r="G1530" s="143"/>
      <c r="H1530" s="143"/>
      <c r="I1530" s="143"/>
      <c r="J1530" s="2707" t="s">
        <v>2860</v>
      </c>
      <c r="K1530" s="1789" t="s">
        <v>2861</v>
      </c>
      <c r="L1530" s="1789" t="s">
        <v>2862</v>
      </c>
      <c r="M1530" s="637" t="s">
        <v>135</v>
      </c>
      <c r="N1530" s="2477"/>
      <c r="O1530" s="2477"/>
      <c r="P1530" s="2477"/>
    </row>
    <row r="1531" spans="1:16" x14ac:dyDescent="0.2">
      <c r="A1531" s="143"/>
      <c r="B1531" s="143"/>
      <c r="C1531" s="143"/>
      <c r="D1531" s="143"/>
      <c r="E1531" s="143"/>
      <c r="F1531" s="143"/>
      <c r="G1531" s="143"/>
      <c r="H1531" s="143"/>
      <c r="I1531" s="143"/>
      <c r="J1531" s="2652">
        <v>2020</v>
      </c>
      <c r="K1531" s="2470">
        <v>10</v>
      </c>
      <c r="L1531" s="2470">
        <v>19</v>
      </c>
      <c r="M1531" s="2470">
        <v>11</v>
      </c>
      <c r="N1531" s="2477"/>
      <c r="O1531" s="2477"/>
      <c r="P1531" s="2477"/>
    </row>
    <row r="1532" spans="1:16" x14ac:dyDescent="0.2">
      <c r="A1532" s="143"/>
      <c r="B1532" s="143"/>
      <c r="C1532" s="143"/>
      <c r="D1532" s="143"/>
      <c r="E1532" s="143"/>
      <c r="F1532" s="143"/>
      <c r="G1532" s="143"/>
      <c r="H1532" s="143"/>
      <c r="I1532" s="146"/>
      <c r="J1532" s="2708"/>
      <c r="K1532" s="146"/>
      <c r="L1532" s="146"/>
      <c r="M1532" s="143"/>
      <c r="N1532" s="2477"/>
      <c r="O1532" s="2477"/>
      <c r="P1532" s="2477"/>
    </row>
    <row r="1533" spans="1:16" x14ac:dyDescent="0.2">
      <c r="A1533" s="3911" t="s">
        <v>2864</v>
      </c>
      <c r="B1533" s="3911" t="s">
        <v>2865</v>
      </c>
      <c r="C1533" s="3911" t="s">
        <v>1212</v>
      </c>
      <c r="D1533" s="3928" t="s">
        <v>2866</v>
      </c>
      <c r="E1533" s="3929"/>
      <c r="F1533" s="5241" t="s">
        <v>2869</v>
      </c>
      <c r="G1533" s="5242"/>
      <c r="H1533" s="5242"/>
      <c r="I1533" s="5243"/>
      <c r="J1533" s="3911" t="s">
        <v>1211</v>
      </c>
      <c r="K1533" s="4257" t="s">
        <v>2872</v>
      </c>
      <c r="L1533" s="4262" t="s">
        <v>1207</v>
      </c>
      <c r="M1533" s="4257" t="s">
        <v>2873</v>
      </c>
      <c r="N1533" s="2477"/>
      <c r="O1533" s="2477"/>
      <c r="P1533" s="2477"/>
    </row>
    <row r="1534" spans="1:16" ht="20.25" customHeight="1" x14ac:dyDescent="0.2">
      <c r="A1534" s="3912"/>
      <c r="B1534" s="3912"/>
      <c r="C1534" s="3912"/>
      <c r="D1534" s="147" t="s">
        <v>2867</v>
      </c>
      <c r="E1534" s="147" t="s">
        <v>2868</v>
      </c>
      <c r="F1534" s="147" t="s">
        <v>2870</v>
      </c>
      <c r="G1534" s="147" t="s">
        <v>2871</v>
      </c>
      <c r="H1534" s="147" t="s">
        <v>4319</v>
      </c>
      <c r="I1534" s="147" t="s">
        <v>4320</v>
      </c>
      <c r="J1534" s="3912"/>
      <c r="K1534" s="4258"/>
      <c r="L1534" s="4263"/>
      <c r="M1534" s="4258"/>
      <c r="N1534" s="2477"/>
      <c r="O1534" s="2477"/>
      <c r="P1534" s="2477"/>
    </row>
    <row r="1535" spans="1:16" ht="15.75" x14ac:dyDescent="0.25">
      <c r="A1535" s="1666"/>
      <c r="B1535" s="2441" t="s">
        <v>2392</v>
      </c>
      <c r="C1535" s="2448" t="s">
        <v>4160</v>
      </c>
      <c r="D1535" s="2440"/>
      <c r="E1535" s="2440"/>
      <c r="F1535" s="147"/>
      <c r="G1535" s="147"/>
      <c r="H1535" s="147"/>
      <c r="I1535" s="147"/>
      <c r="J1535" s="2647"/>
      <c r="K1535" s="2479"/>
      <c r="L1535" s="2509"/>
      <c r="M1535" s="2479"/>
      <c r="N1535" s="2477"/>
      <c r="O1535" s="2477"/>
      <c r="P1535" s="2477"/>
    </row>
    <row r="1536" spans="1:16" ht="15" x14ac:dyDescent="0.25">
      <c r="A1536" s="1700">
        <v>1</v>
      </c>
      <c r="B1536" s="2441" t="s">
        <v>2393</v>
      </c>
      <c r="C1536" s="2442" t="s">
        <v>6003</v>
      </c>
      <c r="D1536" s="2459">
        <v>42747</v>
      </c>
      <c r="E1536" s="2459">
        <v>43000</v>
      </c>
      <c r="F1536" s="4893">
        <v>623</v>
      </c>
      <c r="G1536" s="5268">
        <v>1</v>
      </c>
      <c r="H1536" s="147"/>
      <c r="I1536" s="147"/>
      <c r="J1536" s="2457">
        <v>42</v>
      </c>
      <c r="K1536" s="2480" t="s">
        <v>1223</v>
      </c>
      <c r="L1536" s="2458" t="s">
        <v>589</v>
      </c>
      <c r="M1536" s="2480" t="s">
        <v>9644</v>
      </c>
      <c r="N1536" s="2477"/>
      <c r="O1536" s="2477"/>
      <c r="P1536" s="2477"/>
    </row>
    <row r="1537" spans="1:16" ht="30" x14ac:dyDescent="0.25">
      <c r="A1537" s="2456">
        <v>2</v>
      </c>
      <c r="B1537" s="2443" t="s">
        <v>4162</v>
      </c>
      <c r="C1537" s="2444" t="s">
        <v>4163</v>
      </c>
      <c r="D1537" s="2460">
        <v>42786</v>
      </c>
      <c r="E1537" s="2460">
        <v>43012</v>
      </c>
      <c r="F1537" s="4894"/>
      <c r="G1537" s="5269"/>
      <c r="H1537" s="147"/>
      <c r="I1537" s="147"/>
      <c r="J1537" s="2457">
        <v>50</v>
      </c>
      <c r="K1537" s="2480" t="s">
        <v>1223</v>
      </c>
      <c r="L1537" s="2458" t="s">
        <v>589</v>
      </c>
      <c r="M1537" s="2480" t="s">
        <v>9643</v>
      </c>
      <c r="N1537" s="2477"/>
      <c r="O1537" s="2477"/>
      <c r="P1537" s="2477"/>
    </row>
    <row r="1538" spans="1:16" ht="15" x14ac:dyDescent="0.25">
      <c r="A1538" s="2508"/>
      <c r="B1538" s="2491" t="s">
        <v>4164</v>
      </c>
      <c r="C1538" s="2486" t="s">
        <v>4165</v>
      </c>
      <c r="D1538" s="2419"/>
      <c r="E1538" s="2419"/>
      <c r="F1538" s="4894"/>
      <c r="G1538" s="1789"/>
      <c r="H1538" s="1820"/>
      <c r="I1538" s="1820"/>
      <c r="J1538" s="2707"/>
      <c r="K1538" s="1789"/>
      <c r="L1538" s="1789"/>
      <c r="M1538" s="1330"/>
      <c r="N1538" s="2477"/>
      <c r="O1538" s="2477"/>
      <c r="P1538" s="2477"/>
    </row>
    <row r="1539" spans="1:16" ht="15.75" x14ac:dyDescent="0.25">
      <c r="A1539" s="2508"/>
      <c r="B1539" s="2491" t="s">
        <v>4166</v>
      </c>
      <c r="C1539" s="2492" t="s">
        <v>4167</v>
      </c>
      <c r="D1539" s="2419"/>
      <c r="E1539" s="2419"/>
      <c r="F1539" s="4894"/>
      <c r="G1539" s="1789"/>
      <c r="H1539" s="1820"/>
      <c r="I1539" s="1820"/>
      <c r="J1539" s="2707"/>
      <c r="K1539" s="1789"/>
      <c r="L1539" s="1789"/>
      <c r="M1539" s="1340"/>
      <c r="N1539" s="2477"/>
      <c r="O1539" s="2477"/>
      <c r="P1539" s="2477"/>
    </row>
    <row r="1540" spans="1:16" ht="24.75" x14ac:dyDescent="0.25">
      <c r="A1540" s="2508">
        <v>3</v>
      </c>
      <c r="B1540" s="2491"/>
      <c r="C1540" s="1678" t="s">
        <v>9583</v>
      </c>
      <c r="D1540" s="2247">
        <v>42738</v>
      </c>
      <c r="E1540" s="2419">
        <v>42774</v>
      </c>
      <c r="F1540" s="4894"/>
      <c r="G1540" s="1789">
        <v>2</v>
      </c>
      <c r="H1540" s="1820"/>
      <c r="I1540" s="1820"/>
      <c r="J1540" s="2707" t="s">
        <v>85</v>
      </c>
      <c r="K1540" s="1789" t="s">
        <v>1223</v>
      </c>
      <c r="L1540" s="1789" t="s">
        <v>313</v>
      </c>
      <c r="M1540" s="1340" t="s">
        <v>9584</v>
      </c>
      <c r="N1540" s="2477"/>
      <c r="O1540" s="2477"/>
      <c r="P1540" s="2477"/>
    </row>
    <row r="1541" spans="1:16" ht="15" x14ac:dyDescent="0.25">
      <c r="A1541" s="2508">
        <v>4</v>
      </c>
      <c r="B1541" s="2491"/>
      <c r="C1541" s="1678" t="s">
        <v>9585</v>
      </c>
      <c r="D1541" s="2247">
        <v>42774</v>
      </c>
      <c r="E1541" s="2419">
        <v>42815</v>
      </c>
      <c r="F1541" s="4894"/>
      <c r="G1541" s="1789">
        <v>3</v>
      </c>
      <c r="H1541" s="1820"/>
      <c r="I1541" s="1820"/>
      <c r="J1541" s="2707" t="s">
        <v>9586</v>
      </c>
      <c r="K1541" s="1789" t="s">
        <v>1223</v>
      </c>
      <c r="L1541" s="1789" t="s">
        <v>313</v>
      </c>
      <c r="M1541" s="1340" t="s">
        <v>9587</v>
      </c>
      <c r="N1541" s="2477"/>
      <c r="O1541" s="2477"/>
      <c r="P1541" s="2477"/>
    </row>
    <row r="1542" spans="1:16" ht="15" x14ac:dyDescent="0.25">
      <c r="A1542" s="2508">
        <v>5</v>
      </c>
      <c r="B1542" s="2491"/>
      <c r="C1542" s="1678" t="s">
        <v>9588</v>
      </c>
      <c r="D1542" s="2247">
        <v>42816</v>
      </c>
      <c r="E1542" s="2419">
        <v>42860</v>
      </c>
      <c r="F1542" s="4894"/>
      <c r="G1542" s="1789">
        <v>4</v>
      </c>
      <c r="H1542" s="1820"/>
      <c r="I1542" s="1820"/>
      <c r="J1542" s="2707" t="s">
        <v>9589</v>
      </c>
      <c r="K1542" s="1789" t="s">
        <v>1223</v>
      </c>
      <c r="L1542" s="1789" t="s">
        <v>313</v>
      </c>
      <c r="M1542" s="1340" t="s">
        <v>9590</v>
      </c>
      <c r="N1542" s="2477"/>
      <c r="O1542" s="2477"/>
      <c r="P1542" s="2477"/>
    </row>
    <row r="1543" spans="1:16" ht="24.75" x14ac:dyDescent="0.25">
      <c r="A1543" s="2508">
        <v>6</v>
      </c>
      <c r="B1543" s="2491"/>
      <c r="C1543" s="1678" t="s">
        <v>9591</v>
      </c>
      <c r="D1543" s="2247">
        <v>42860</v>
      </c>
      <c r="E1543" s="2419">
        <v>42893</v>
      </c>
      <c r="F1543" s="4894"/>
      <c r="G1543" s="1789">
        <v>5</v>
      </c>
      <c r="H1543" s="1820"/>
      <c r="I1543" s="1820"/>
      <c r="J1543" s="2707" t="s">
        <v>9592</v>
      </c>
      <c r="K1543" s="1789" t="s">
        <v>1223</v>
      </c>
      <c r="L1543" s="1789" t="s">
        <v>313</v>
      </c>
      <c r="M1543" s="1340" t="s">
        <v>9593</v>
      </c>
      <c r="N1543" s="2477"/>
      <c r="O1543" s="2477"/>
      <c r="P1543" s="2477"/>
    </row>
    <row r="1544" spans="1:16" ht="15" x14ac:dyDescent="0.25">
      <c r="A1544" s="2508">
        <v>7</v>
      </c>
      <c r="B1544" s="2491"/>
      <c r="C1544" s="1678" t="s">
        <v>9594</v>
      </c>
      <c r="D1544" s="2247">
        <v>42893</v>
      </c>
      <c r="E1544" s="2419">
        <v>42937</v>
      </c>
      <c r="F1544" s="4894"/>
      <c r="G1544" s="1789">
        <v>6</v>
      </c>
      <c r="H1544" s="1820"/>
      <c r="I1544" s="1820"/>
      <c r="J1544" s="2707" t="s">
        <v>9595</v>
      </c>
      <c r="K1544" s="1789" t="s">
        <v>1223</v>
      </c>
      <c r="L1544" s="1789" t="s">
        <v>313</v>
      </c>
      <c r="M1544" s="1340" t="s">
        <v>9590</v>
      </c>
      <c r="N1544" s="2477"/>
      <c r="O1544" s="2477"/>
      <c r="P1544" s="2477"/>
    </row>
    <row r="1545" spans="1:16" ht="15" x14ac:dyDescent="0.25">
      <c r="A1545" s="2508">
        <v>8</v>
      </c>
      <c r="B1545" s="2491"/>
      <c r="C1545" s="1678" t="s">
        <v>9596</v>
      </c>
      <c r="D1545" s="2247">
        <v>42937</v>
      </c>
      <c r="E1545" s="2419">
        <v>42990</v>
      </c>
      <c r="F1545" s="4894"/>
      <c r="G1545" s="1789">
        <v>7</v>
      </c>
      <c r="H1545" s="1820"/>
      <c r="I1545" s="1820"/>
      <c r="J1545" s="2707" t="s">
        <v>9597</v>
      </c>
      <c r="K1545" s="1789" t="s">
        <v>1223</v>
      </c>
      <c r="L1545" s="1789" t="s">
        <v>313</v>
      </c>
      <c r="M1545" s="1340" t="s">
        <v>9598</v>
      </c>
      <c r="N1545" s="2477"/>
      <c r="O1545" s="2477"/>
      <c r="P1545" s="2477"/>
    </row>
    <row r="1546" spans="1:16" ht="15" x14ac:dyDescent="0.25">
      <c r="A1546" s="2508">
        <v>9</v>
      </c>
      <c r="B1546" s="2491"/>
      <c r="C1546" s="1678" t="s">
        <v>9599</v>
      </c>
      <c r="D1546" s="2247">
        <v>42990</v>
      </c>
      <c r="E1546" s="2419">
        <v>43025</v>
      </c>
      <c r="F1546" s="4895"/>
      <c r="G1546" s="1789">
        <v>8</v>
      </c>
      <c r="H1546" s="1820"/>
      <c r="I1546" s="1789"/>
      <c r="J1546" s="2707" t="s">
        <v>9600</v>
      </c>
      <c r="K1546" s="1789" t="s">
        <v>1223</v>
      </c>
      <c r="L1546" s="1789" t="s">
        <v>313</v>
      </c>
      <c r="M1546" s="1340" t="s">
        <v>9601</v>
      </c>
      <c r="N1546" s="2477"/>
      <c r="O1546" s="2477"/>
      <c r="P1546" s="2477"/>
    </row>
    <row r="1547" spans="1:16" ht="15" x14ac:dyDescent="0.25">
      <c r="A1547" s="2508">
        <v>10</v>
      </c>
      <c r="B1547" s="2491"/>
      <c r="C1547" s="1678" t="s">
        <v>9602</v>
      </c>
      <c r="D1547" s="2247">
        <v>43025</v>
      </c>
      <c r="E1547" s="2419">
        <v>43062</v>
      </c>
      <c r="F1547" s="5168">
        <v>624</v>
      </c>
      <c r="G1547" s="1789">
        <v>1</v>
      </c>
      <c r="H1547" s="1820"/>
      <c r="I1547" s="1820"/>
      <c r="J1547" s="2707" t="s">
        <v>9603</v>
      </c>
      <c r="K1547" s="1789" t="s">
        <v>1223</v>
      </c>
      <c r="L1547" s="1789" t="s">
        <v>313</v>
      </c>
      <c r="M1547" s="1340" t="s">
        <v>9590</v>
      </c>
      <c r="N1547" s="2477"/>
      <c r="O1547" s="2477"/>
      <c r="P1547" s="2477"/>
    </row>
    <row r="1548" spans="1:16" ht="26.25" customHeight="1" x14ac:dyDescent="0.25">
      <c r="A1548" s="2508">
        <v>11</v>
      </c>
      <c r="B1548" s="2491"/>
      <c r="C1548" s="1678" t="s">
        <v>9604</v>
      </c>
      <c r="D1548" s="2247">
        <v>43062</v>
      </c>
      <c r="E1548" s="2419">
        <v>43098</v>
      </c>
      <c r="F1548" s="5170"/>
      <c r="G1548" s="1789">
        <v>2</v>
      </c>
      <c r="H1548" s="1820"/>
      <c r="I1548" s="1820"/>
      <c r="J1548" s="2707" t="s">
        <v>9605</v>
      </c>
      <c r="K1548" s="1789" t="s">
        <v>1223</v>
      </c>
      <c r="L1548" s="1789" t="s">
        <v>313</v>
      </c>
      <c r="M1548" s="2420" t="s">
        <v>9606</v>
      </c>
      <c r="N1548" s="2477"/>
      <c r="O1548" s="2477"/>
      <c r="P1548" s="2477"/>
    </row>
    <row r="1549" spans="1:16" s="2655" customFormat="1" ht="19.5" customHeight="1" x14ac:dyDescent="0.25">
      <c r="A1549" s="2694"/>
      <c r="B1549" s="2695"/>
      <c r="C1549" s="2696"/>
      <c r="D1549" s="2697"/>
      <c r="E1549" s="2698"/>
      <c r="F1549" s="2699"/>
      <c r="G1549" s="2700"/>
      <c r="H1549" s="2699"/>
      <c r="I1549" s="2699"/>
      <c r="J1549" s="2709"/>
      <c r="K1549" s="2700"/>
      <c r="L1549" s="2700"/>
      <c r="M1549" s="2701"/>
    </row>
    <row r="1550" spans="1:16" x14ac:dyDescent="0.2">
      <c r="A1550" s="161"/>
      <c r="B1550" s="161"/>
      <c r="C1550" s="161"/>
      <c r="D1550" s="161"/>
      <c r="E1550" s="161"/>
      <c r="F1550" s="161"/>
      <c r="G1550" s="161"/>
      <c r="H1550" s="161"/>
      <c r="I1550" s="161"/>
      <c r="J1550" s="2719"/>
      <c r="K1550" s="161"/>
      <c r="L1550" s="161"/>
      <c r="M1550" s="161"/>
      <c r="N1550" s="2477"/>
      <c r="O1550" s="2477"/>
      <c r="P1550" s="2477"/>
    </row>
    <row r="1551" spans="1:16" x14ac:dyDescent="0.2">
      <c r="A1551" s="5227"/>
      <c r="B1551" s="5228"/>
      <c r="C1551" s="3918" t="s">
        <v>2859</v>
      </c>
      <c r="D1551" s="4130"/>
      <c r="E1551" s="4130"/>
      <c r="F1551" s="4130"/>
      <c r="G1551" s="4130"/>
      <c r="H1551" s="4130"/>
      <c r="I1551" s="4130"/>
      <c r="J1551" s="4130"/>
      <c r="K1551" s="4131"/>
      <c r="L1551" s="5234" t="s">
        <v>2858</v>
      </c>
      <c r="M1551" s="5235"/>
      <c r="N1551" s="2477"/>
      <c r="O1551" s="2477"/>
      <c r="P1551" s="2477"/>
    </row>
    <row r="1552" spans="1:16" x14ac:dyDescent="0.2">
      <c r="A1552" s="5229"/>
      <c r="B1552" s="5230"/>
      <c r="C1552" s="4132"/>
      <c r="D1552" s="5233"/>
      <c r="E1552" s="5233"/>
      <c r="F1552" s="5233"/>
      <c r="G1552" s="5233"/>
      <c r="H1552" s="5233"/>
      <c r="I1552" s="5233"/>
      <c r="J1552" s="5233"/>
      <c r="K1552" s="4134"/>
      <c r="L1552" s="5236"/>
      <c r="M1552" s="5237"/>
      <c r="N1552" s="2477"/>
      <c r="O1552" s="2477"/>
      <c r="P1552" s="2477"/>
    </row>
    <row r="1553" spans="1:16" x14ac:dyDescent="0.2">
      <c r="A1553" s="5229"/>
      <c r="B1553" s="5230"/>
      <c r="C1553" s="4132"/>
      <c r="D1553" s="5233"/>
      <c r="E1553" s="5233"/>
      <c r="F1553" s="5233"/>
      <c r="G1553" s="5233"/>
      <c r="H1553" s="5233"/>
      <c r="I1553" s="5233"/>
      <c r="J1553" s="5233"/>
      <c r="K1553" s="4134"/>
      <c r="L1553" s="5236"/>
      <c r="M1553" s="5237"/>
      <c r="N1553" s="2477"/>
      <c r="O1553" s="2477"/>
      <c r="P1553" s="2477"/>
    </row>
    <row r="1554" spans="1:16" x14ac:dyDescent="0.2">
      <c r="A1554" s="5229"/>
      <c r="B1554" s="5230"/>
      <c r="C1554" s="3919"/>
      <c r="D1554" s="4135"/>
      <c r="E1554" s="4135"/>
      <c r="F1554" s="4135"/>
      <c r="G1554" s="4135"/>
      <c r="H1554" s="4135"/>
      <c r="I1554" s="4135"/>
      <c r="J1554" s="4135"/>
      <c r="K1554" s="4136"/>
      <c r="L1554" s="5238"/>
      <c r="M1554" s="5239"/>
      <c r="N1554" s="2477"/>
      <c r="O1554" s="2477"/>
      <c r="P1554" s="2477"/>
    </row>
    <row r="1555" spans="1:16" x14ac:dyDescent="0.2">
      <c r="A1555" s="5229"/>
      <c r="B1555" s="5230"/>
      <c r="C1555" s="4270" t="s">
        <v>1209</v>
      </c>
      <c r="D1555" s="4271"/>
      <c r="E1555" s="4271"/>
      <c r="F1555" s="4271"/>
      <c r="G1555" s="4271"/>
      <c r="H1555" s="4271"/>
      <c r="I1555" s="4271"/>
      <c r="J1555" s="4271"/>
      <c r="K1555" s="4272"/>
      <c r="L1555" s="5234" t="s">
        <v>1208</v>
      </c>
      <c r="M1555" s="5235"/>
      <c r="N1555" s="2477"/>
      <c r="O1555" s="2477"/>
      <c r="P1555" s="2477"/>
    </row>
    <row r="1556" spans="1:16" x14ac:dyDescent="0.2">
      <c r="A1556" s="5229"/>
      <c r="B1556" s="5230"/>
      <c r="C1556" s="4273"/>
      <c r="D1556" s="5240"/>
      <c r="E1556" s="5240"/>
      <c r="F1556" s="5240"/>
      <c r="G1556" s="5240"/>
      <c r="H1556" s="5240"/>
      <c r="I1556" s="5240"/>
      <c r="J1556" s="5240"/>
      <c r="K1556" s="4275"/>
      <c r="L1556" s="5236"/>
      <c r="M1556" s="5237"/>
      <c r="N1556" s="2477"/>
      <c r="O1556" s="2477"/>
      <c r="P1556" s="2477"/>
    </row>
    <row r="1557" spans="1:16" x14ac:dyDescent="0.2">
      <c r="A1557" s="5229"/>
      <c r="B1557" s="5230"/>
      <c r="C1557" s="4273"/>
      <c r="D1557" s="5240"/>
      <c r="E1557" s="5240"/>
      <c r="F1557" s="5240"/>
      <c r="G1557" s="5240"/>
      <c r="H1557" s="5240"/>
      <c r="I1557" s="5240"/>
      <c r="J1557" s="5240"/>
      <c r="K1557" s="4275"/>
      <c r="L1557" s="5236"/>
      <c r="M1557" s="5237"/>
      <c r="N1557" s="2477"/>
      <c r="O1557" s="2477"/>
      <c r="P1557" s="2477"/>
    </row>
    <row r="1558" spans="1:16" x14ac:dyDescent="0.2">
      <c r="A1558" s="5231"/>
      <c r="B1558" s="5232"/>
      <c r="C1558" s="4276"/>
      <c r="D1558" s="4277"/>
      <c r="E1558" s="4277"/>
      <c r="F1558" s="4277"/>
      <c r="G1558" s="4277"/>
      <c r="H1558" s="4277"/>
      <c r="I1558" s="4277"/>
      <c r="J1558" s="4277"/>
      <c r="K1558" s="4278"/>
      <c r="L1558" s="5238"/>
      <c r="M1558" s="5239"/>
      <c r="N1558" s="2477"/>
      <c r="O1558" s="2477"/>
      <c r="P1558" s="2477"/>
    </row>
    <row r="1559" spans="1:16" x14ac:dyDescent="0.2">
      <c r="A1559" s="2477"/>
      <c r="B1559" s="2477"/>
      <c r="C1559" s="2477"/>
      <c r="D1559" s="2477"/>
      <c r="E1559" s="2477"/>
      <c r="F1559" s="2477"/>
      <c r="G1559" s="2477"/>
      <c r="H1559" s="2477"/>
      <c r="I1559" s="2477"/>
      <c r="K1559" s="2477"/>
      <c r="L1559" s="2477"/>
      <c r="M1559" s="2477"/>
      <c r="N1559" s="2477"/>
      <c r="O1559" s="2477"/>
      <c r="P1559" s="2477"/>
    </row>
    <row r="1560" spans="1:16" x14ac:dyDescent="0.2">
      <c r="A1560" s="143" t="s">
        <v>1231</v>
      </c>
      <c r="B1560" s="143"/>
      <c r="C1560" s="143"/>
      <c r="D1560" s="143"/>
      <c r="E1560" s="143"/>
      <c r="F1560" s="143"/>
      <c r="G1560" s="143"/>
      <c r="H1560" s="143"/>
      <c r="I1560" s="143"/>
      <c r="J1560" s="2712" t="s">
        <v>9607</v>
      </c>
      <c r="K1560" s="143"/>
      <c r="L1560" s="143"/>
      <c r="M1560" s="143"/>
      <c r="N1560" s="2477"/>
      <c r="O1560" s="2477"/>
      <c r="P1560" s="2477"/>
    </row>
    <row r="1561" spans="1:16" x14ac:dyDescent="0.2">
      <c r="A1561" s="2461" t="s">
        <v>9608</v>
      </c>
      <c r="B1561" s="2462"/>
      <c r="C1561" s="2462"/>
      <c r="D1561" s="2462"/>
      <c r="E1561" s="2461"/>
      <c r="F1561" s="1787" t="s">
        <v>1213</v>
      </c>
      <c r="G1561" s="143"/>
      <c r="H1561" s="143"/>
      <c r="I1561" s="143"/>
      <c r="J1561" s="2708"/>
      <c r="K1561" s="143"/>
      <c r="L1561" s="143"/>
      <c r="M1561" s="143"/>
      <c r="N1561" s="2477"/>
      <c r="O1561" s="2477"/>
      <c r="P1561" s="2477"/>
    </row>
    <row r="1562" spans="1:16" x14ac:dyDescent="0.2">
      <c r="A1562" s="2461" t="s">
        <v>8394</v>
      </c>
      <c r="B1562" s="2462"/>
      <c r="C1562" s="2462"/>
      <c r="D1562" s="2462"/>
      <c r="E1562" s="2462"/>
      <c r="F1562" s="143"/>
      <c r="G1562" s="143"/>
      <c r="H1562" s="143"/>
      <c r="I1562" s="143"/>
      <c r="J1562" s="4259" t="s">
        <v>2863</v>
      </c>
      <c r="K1562" s="4260"/>
      <c r="L1562" s="4260"/>
      <c r="M1562" s="4261"/>
      <c r="N1562" s="2477"/>
      <c r="O1562" s="2477"/>
      <c r="P1562" s="2477"/>
    </row>
    <row r="1563" spans="1:16" ht="22.5" x14ac:dyDescent="0.2">
      <c r="A1563" s="1787" t="s">
        <v>6845</v>
      </c>
      <c r="B1563" s="143"/>
      <c r="C1563" s="143"/>
      <c r="D1563" s="143"/>
      <c r="E1563" s="143"/>
      <c r="F1563" s="143"/>
      <c r="G1563" s="143"/>
      <c r="H1563" s="143"/>
      <c r="I1563" s="143"/>
      <c r="J1563" s="2707" t="s">
        <v>2860</v>
      </c>
      <c r="K1563" s="1789" t="s">
        <v>2861</v>
      </c>
      <c r="L1563" s="1789" t="s">
        <v>2862</v>
      </c>
      <c r="M1563" s="637" t="s">
        <v>135</v>
      </c>
      <c r="N1563" s="2477"/>
      <c r="O1563" s="2477"/>
      <c r="P1563" s="2477"/>
    </row>
    <row r="1564" spans="1:16" x14ac:dyDescent="0.2">
      <c r="A1564" s="143"/>
      <c r="B1564" s="143"/>
      <c r="C1564" s="143"/>
      <c r="D1564" s="143"/>
      <c r="E1564" s="143"/>
      <c r="F1564" s="143"/>
      <c r="G1564" s="143"/>
      <c r="H1564" s="143"/>
      <c r="I1564" s="143"/>
      <c r="J1564" s="2652">
        <v>2020</v>
      </c>
      <c r="K1564" s="2470">
        <v>10</v>
      </c>
      <c r="L1564" s="2470">
        <v>19</v>
      </c>
      <c r="M1564" s="2470">
        <v>11</v>
      </c>
      <c r="N1564" s="2477"/>
      <c r="O1564" s="2477"/>
      <c r="P1564" s="2477"/>
    </row>
    <row r="1565" spans="1:16" x14ac:dyDescent="0.2">
      <c r="A1565" s="143"/>
      <c r="B1565" s="143"/>
      <c r="C1565" s="143"/>
      <c r="D1565" s="143"/>
      <c r="E1565" s="143"/>
      <c r="F1565" s="143"/>
      <c r="G1565" s="143"/>
      <c r="H1565" s="143"/>
      <c r="I1565" s="146"/>
      <c r="J1565" s="2708"/>
      <c r="K1565" s="146"/>
      <c r="L1565" s="146"/>
      <c r="M1565" s="143"/>
      <c r="N1565" s="2477"/>
      <c r="O1565" s="2477"/>
      <c r="P1565" s="2477"/>
    </row>
    <row r="1566" spans="1:16" x14ac:dyDescent="0.2">
      <c r="A1566" s="3911" t="s">
        <v>2864</v>
      </c>
      <c r="B1566" s="3911" t="s">
        <v>2865</v>
      </c>
      <c r="C1566" s="3911" t="s">
        <v>1212</v>
      </c>
      <c r="D1566" s="3928" t="s">
        <v>2866</v>
      </c>
      <c r="E1566" s="3929"/>
      <c r="F1566" s="5241" t="s">
        <v>2869</v>
      </c>
      <c r="G1566" s="5242"/>
      <c r="H1566" s="5242"/>
      <c r="I1566" s="5243"/>
      <c r="J1566" s="3911" t="s">
        <v>1211</v>
      </c>
      <c r="K1566" s="4257" t="s">
        <v>2872</v>
      </c>
      <c r="L1566" s="4262" t="s">
        <v>1207</v>
      </c>
      <c r="M1566" s="4257" t="s">
        <v>2873</v>
      </c>
      <c r="N1566" s="2477"/>
      <c r="O1566" s="2477"/>
      <c r="P1566" s="2477"/>
    </row>
    <row r="1567" spans="1:16" ht="26.25" customHeight="1" x14ac:dyDescent="0.2">
      <c r="A1567" s="3912"/>
      <c r="B1567" s="3912"/>
      <c r="C1567" s="3912"/>
      <c r="D1567" s="147" t="s">
        <v>2867</v>
      </c>
      <c r="E1567" s="147" t="s">
        <v>2868</v>
      </c>
      <c r="F1567" s="147" t="s">
        <v>2870</v>
      </c>
      <c r="G1567" s="147" t="s">
        <v>2871</v>
      </c>
      <c r="H1567" s="147" t="s">
        <v>4319</v>
      </c>
      <c r="I1567" s="147" t="s">
        <v>4320</v>
      </c>
      <c r="J1567" s="3912"/>
      <c r="K1567" s="4258"/>
      <c r="L1567" s="4263"/>
      <c r="M1567" s="4258"/>
      <c r="N1567" s="2477"/>
      <c r="O1567" s="2477"/>
      <c r="P1567" s="2477"/>
    </row>
    <row r="1568" spans="1:16" ht="15.75" x14ac:dyDescent="0.25">
      <c r="A1568" s="2244"/>
      <c r="B1568" s="2491" t="s">
        <v>4193</v>
      </c>
      <c r="C1568" s="2424" t="s">
        <v>4192</v>
      </c>
      <c r="D1568" s="2419"/>
      <c r="E1568" s="2419"/>
      <c r="F1568" s="5168">
        <v>624</v>
      </c>
      <c r="G1568" s="1789"/>
      <c r="H1568" s="1820"/>
      <c r="I1568" s="1820"/>
      <c r="J1568" s="2707"/>
      <c r="K1568" s="1789" t="s">
        <v>1223</v>
      </c>
      <c r="L1568" s="1789" t="s">
        <v>313</v>
      </c>
      <c r="M1568" s="2420"/>
      <c r="N1568" s="2477"/>
      <c r="O1568" s="2477"/>
      <c r="P1568" s="2477"/>
    </row>
    <row r="1569" spans="1:16" ht="15" x14ac:dyDescent="0.25">
      <c r="A1569" s="2244">
        <v>12</v>
      </c>
      <c r="B1569" s="2491"/>
      <c r="C1569" s="1678" t="s">
        <v>9609</v>
      </c>
      <c r="D1569" s="2419">
        <v>42737</v>
      </c>
      <c r="E1569" s="2419">
        <v>42906</v>
      </c>
      <c r="F1569" s="5169"/>
      <c r="G1569" s="1789">
        <v>3</v>
      </c>
      <c r="H1569" s="1820"/>
      <c r="I1569" s="1820"/>
      <c r="J1569" s="2707">
        <v>200</v>
      </c>
      <c r="K1569" s="1789" t="s">
        <v>1223</v>
      </c>
      <c r="L1569" s="1789" t="s">
        <v>313</v>
      </c>
      <c r="M1569" s="2420"/>
      <c r="N1569" s="2477"/>
      <c r="O1569" s="2477"/>
      <c r="P1569" s="2477"/>
    </row>
    <row r="1570" spans="1:16" ht="26.25" x14ac:dyDescent="0.25">
      <c r="A1570" s="2244">
        <v>13</v>
      </c>
      <c r="B1570" s="2491"/>
      <c r="C1570" s="1678" t="s">
        <v>9610</v>
      </c>
      <c r="D1570" s="2419">
        <v>42906</v>
      </c>
      <c r="E1570" s="2419">
        <v>43098</v>
      </c>
      <c r="F1570" s="5169"/>
      <c r="G1570" s="1789">
        <v>4</v>
      </c>
      <c r="H1570" s="1820"/>
      <c r="I1570" s="1820"/>
      <c r="J1570" s="2707" t="s">
        <v>1182</v>
      </c>
      <c r="K1570" s="1789" t="s">
        <v>1223</v>
      </c>
      <c r="L1570" s="1789" t="s">
        <v>313</v>
      </c>
      <c r="M1570" s="2447" t="s">
        <v>9611</v>
      </c>
      <c r="N1570" s="2477"/>
      <c r="O1570" s="2477"/>
      <c r="P1570" s="2477"/>
    </row>
    <row r="1571" spans="1:16" ht="15" x14ac:dyDescent="0.25">
      <c r="A1571" s="2244"/>
      <c r="B1571" s="2451" t="s">
        <v>2398</v>
      </c>
      <c r="C1571" s="2446" t="s">
        <v>2527</v>
      </c>
      <c r="D1571" s="2445"/>
      <c r="E1571" s="2445"/>
      <c r="F1571" s="5169"/>
      <c r="G1571" s="1789"/>
      <c r="H1571" s="1820"/>
      <c r="I1571" s="1820"/>
      <c r="J1571" s="2707"/>
      <c r="K1571" s="1789"/>
      <c r="L1571" s="1789"/>
      <c r="M1571" s="2447"/>
      <c r="N1571" s="2477"/>
      <c r="O1571" s="2477"/>
      <c r="P1571" s="2477"/>
    </row>
    <row r="1572" spans="1:16" ht="15" x14ac:dyDescent="0.25">
      <c r="A1572" s="1789">
        <v>14</v>
      </c>
      <c r="B1572" s="2485" t="s">
        <v>2279</v>
      </c>
      <c r="C1572" s="2439" t="s">
        <v>2530</v>
      </c>
      <c r="D1572" s="2452">
        <v>42746</v>
      </c>
      <c r="E1572" s="2452">
        <v>43054</v>
      </c>
      <c r="F1572" s="5169"/>
      <c r="G1572" s="5168">
        <v>5</v>
      </c>
      <c r="H1572" s="1820"/>
      <c r="I1572" s="1820"/>
      <c r="J1572" s="2707">
        <v>157</v>
      </c>
      <c r="K1572" s="1789" t="s">
        <v>1223</v>
      </c>
      <c r="L1572" s="1789" t="s">
        <v>589</v>
      </c>
      <c r="M1572" s="2447"/>
      <c r="N1572" s="2477"/>
      <c r="O1572" s="2477"/>
      <c r="P1572" s="2477"/>
    </row>
    <row r="1573" spans="1:16" ht="15" x14ac:dyDescent="0.25">
      <c r="A1573" s="1789"/>
      <c r="B1573" s="1679" t="s">
        <v>4201</v>
      </c>
      <c r="C1573" s="2446" t="s">
        <v>1329</v>
      </c>
      <c r="D1573" s="2453"/>
      <c r="E1573" s="2453"/>
      <c r="F1573" s="5169"/>
      <c r="G1573" s="5169"/>
      <c r="H1573" s="1820"/>
      <c r="I1573" s="1820"/>
      <c r="J1573" s="2707"/>
      <c r="K1573" s="1789"/>
      <c r="L1573" s="1789"/>
      <c r="M1573" s="2447"/>
      <c r="N1573" s="2477"/>
      <c r="O1573" s="2477"/>
      <c r="P1573" s="2477"/>
    </row>
    <row r="1574" spans="1:16" ht="15" x14ac:dyDescent="0.2">
      <c r="A1574" s="1789">
        <v>15</v>
      </c>
      <c r="B1574" s="1932" t="s">
        <v>4202</v>
      </c>
      <c r="C1574" s="2449" t="s">
        <v>4203</v>
      </c>
      <c r="D1574" s="2454">
        <v>42762</v>
      </c>
      <c r="E1574" s="2454">
        <v>43098</v>
      </c>
      <c r="F1574" s="5169"/>
      <c r="G1574" s="5169"/>
      <c r="H1574" s="1820"/>
      <c r="I1574" s="1820"/>
      <c r="J1574" s="2707">
        <v>25</v>
      </c>
      <c r="K1574" s="1789" t="s">
        <v>1223</v>
      </c>
      <c r="L1574" s="1789" t="s">
        <v>589</v>
      </c>
      <c r="M1574" s="2447"/>
      <c r="N1574" s="2477"/>
      <c r="O1574" s="2477"/>
      <c r="P1574" s="2477"/>
    </row>
    <row r="1575" spans="1:16" ht="15" x14ac:dyDescent="0.25">
      <c r="A1575" s="1789">
        <v>16</v>
      </c>
      <c r="B1575" s="1676" t="s">
        <v>6059</v>
      </c>
      <c r="C1575" s="2450" t="s">
        <v>8392</v>
      </c>
      <c r="D1575" s="2455">
        <v>42756</v>
      </c>
      <c r="E1575" s="2455">
        <v>43091</v>
      </c>
      <c r="F1575" s="5170"/>
      <c r="G1575" s="5170"/>
      <c r="H1575" s="1820"/>
      <c r="I1575" s="1820"/>
      <c r="J1575" s="2707">
        <v>5</v>
      </c>
      <c r="K1575" s="1789" t="s">
        <v>1223</v>
      </c>
      <c r="L1575" s="1789" t="s">
        <v>589</v>
      </c>
      <c r="M1575" s="2420"/>
      <c r="N1575" s="2477"/>
      <c r="O1575" s="2477"/>
      <c r="P1575" s="2477"/>
    </row>
    <row r="1576" spans="1:16" ht="15" x14ac:dyDescent="0.25">
      <c r="A1576" s="146"/>
      <c r="B1576" s="2425"/>
      <c r="C1576" s="2426"/>
      <c r="D1576" s="2423"/>
      <c r="E1576" s="2423"/>
      <c r="F1576" s="143"/>
      <c r="G1576" s="146"/>
      <c r="H1576" s="143"/>
      <c r="I1576" s="143"/>
      <c r="J1576" s="2710"/>
      <c r="K1576" s="2421"/>
      <c r="L1576" s="2421"/>
      <c r="M1576" s="143"/>
      <c r="N1576" s="2477"/>
      <c r="O1576" s="2477"/>
      <c r="P1576" s="2477"/>
    </row>
    <row r="1577" spans="1:16" ht="15" x14ac:dyDescent="0.25">
      <c r="A1577" s="146"/>
      <c r="B1577" s="2425"/>
      <c r="C1577" s="2426"/>
      <c r="D1577" s="2423"/>
      <c r="E1577" s="2423"/>
      <c r="F1577" s="143"/>
      <c r="G1577" s="146"/>
      <c r="H1577" s="143"/>
      <c r="I1577" s="143"/>
      <c r="J1577" s="2710"/>
      <c r="K1577" s="2421"/>
      <c r="L1577" s="2421"/>
      <c r="M1577" s="143"/>
      <c r="N1577" s="2477"/>
      <c r="O1577" s="2477"/>
      <c r="P1577" s="2477"/>
    </row>
    <row r="1578" spans="1:16" x14ac:dyDescent="0.2">
      <c r="A1578" s="5227"/>
      <c r="B1578" s="5228"/>
      <c r="C1578" s="3918" t="s">
        <v>2859</v>
      </c>
      <c r="D1578" s="4130"/>
      <c r="E1578" s="4130"/>
      <c r="F1578" s="4130"/>
      <c r="G1578" s="4130"/>
      <c r="H1578" s="4130"/>
      <c r="I1578" s="4130"/>
      <c r="J1578" s="4130"/>
      <c r="K1578" s="4131"/>
      <c r="L1578" s="5234" t="s">
        <v>2858</v>
      </c>
      <c r="M1578" s="5235"/>
      <c r="N1578" s="2477"/>
      <c r="O1578" s="2477"/>
      <c r="P1578" s="2477"/>
    </row>
    <row r="1579" spans="1:16" x14ac:dyDescent="0.2">
      <c r="A1579" s="5229"/>
      <c r="B1579" s="5230"/>
      <c r="C1579" s="4132"/>
      <c r="D1579" s="5233"/>
      <c r="E1579" s="5233"/>
      <c r="F1579" s="5233"/>
      <c r="G1579" s="5233"/>
      <c r="H1579" s="5233"/>
      <c r="I1579" s="5233"/>
      <c r="J1579" s="5233"/>
      <c r="K1579" s="4134"/>
      <c r="L1579" s="5236"/>
      <c r="M1579" s="5237"/>
      <c r="N1579" s="2477"/>
      <c r="O1579" s="2477"/>
      <c r="P1579" s="2477"/>
    </row>
    <row r="1580" spans="1:16" x14ac:dyDescent="0.2">
      <c r="A1580" s="5229"/>
      <c r="B1580" s="5230"/>
      <c r="C1580" s="4132"/>
      <c r="D1580" s="5233"/>
      <c r="E1580" s="5233"/>
      <c r="F1580" s="5233"/>
      <c r="G1580" s="5233"/>
      <c r="H1580" s="5233"/>
      <c r="I1580" s="5233"/>
      <c r="J1580" s="5233"/>
      <c r="K1580" s="4134"/>
      <c r="L1580" s="5236"/>
      <c r="M1580" s="5237"/>
      <c r="N1580" s="2477"/>
      <c r="O1580" s="2477"/>
      <c r="P1580" s="2477"/>
    </row>
    <row r="1581" spans="1:16" x14ac:dyDescent="0.2">
      <c r="A1581" s="5229"/>
      <c r="B1581" s="5230"/>
      <c r="C1581" s="3919"/>
      <c r="D1581" s="4135"/>
      <c r="E1581" s="4135"/>
      <c r="F1581" s="4135"/>
      <c r="G1581" s="4135"/>
      <c r="H1581" s="4135"/>
      <c r="I1581" s="4135"/>
      <c r="J1581" s="4135"/>
      <c r="K1581" s="4136"/>
      <c r="L1581" s="5238"/>
      <c r="M1581" s="5239"/>
      <c r="N1581" s="2477"/>
      <c r="O1581" s="2477"/>
      <c r="P1581" s="2477"/>
    </row>
    <row r="1582" spans="1:16" x14ac:dyDescent="0.2">
      <c r="A1582" s="5229"/>
      <c r="B1582" s="5230"/>
      <c r="C1582" s="4270" t="s">
        <v>1209</v>
      </c>
      <c r="D1582" s="4271"/>
      <c r="E1582" s="4271"/>
      <c r="F1582" s="4271"/>
      <c r="G1582" s="4271"/>
      <c r="H1582" s="4271"/>
      <c r="I1582" s="4271"/>
      <c r="J1582" s="4271"/>
      <c r="K1582" s="4272"/>
      <c r="L1582" s="5234" t="s">
        <v>1208</v>
      </c>
      <c r="M1582" s="5235"/>
      <c r="N1582" s="2477"/>
      <c r="O1582" s="2477"/>
      <c r="P1582" s="2477"/>
    </row>
    <row r="1583" spans="1:16" x14ac:dyDescent="0.2">
      <c r="A1583" s="5229"/>
      <c r="B1583" s="5230"/>
      <c r="C1583" s="4273"/>
      <c r="D1583" s="5240"/>
      <c r="E1583" s="5240"/>
      <c r="F1583" s="5240"/>
      <c r="G1583" s="5240"/>
      <c r="H1583" s="5240"/>
      <c r="I1583" s="5240"/>
      <c r="J1583" s="5240"/>
      <c r="K1583" s="4275"/>
      <c r="L1583" s="5236"/>
      <c r="M1583" s="5237"/>
      <c r="N1583" s="2477"/>
      <c r="O1583" s="2477"/>
      <c r="P1583" s="2477"/>
    </row>
    <row r="1584" spans="1:16" x14ac:dyDescent="0.2">
      <c r="A1584" s="5229"/>
      <c r="B1584" s="5230"/>
      <c r="C1584" s="4273"/>
      <c r="D1584" s="5240"/>
      <c r="E1584" s="5240"/>
      <c r="F1584" s="5240"/>
      <c r="G1584" s="5240"/>
      <c r="H1584" s="5240"/>
      <c r="I1584" s="5240"/>
      <c r="J1584" s="5240"/>
      <c r="K1584" s="4275"/>
      <c r="L1584" s="5236"/>
      <c r="M1584" s="5237"/>
      <c r="N1584" s="2477"/>
      <c r="O1584" s="2477"/>
      <c r="P1584" s="2477"/>
    </row>
    <row r="1585" spans="1:16" x14ac:dyDescent="0.2">
      <c r="A1585" s="5231"/>
      <c r="B1585" s="5232"/>
      <c r="C1585" s="4276"/>
      <c r="D1585" s="4277"/>
      <c r="E1585" s="4277"/>
      <c r="F1585" s="4277"/>
      <c r="G1585" s="4277"/>
      <c r="H1585" s="4277"/>
      <c r="I1585" s="4277"/>
      <c r="J1585" s="4277"/>
      <c r="K1585" s="4278"/>
      <c r="L1585" s="5238"/>
      <c r="M1585" s="5239"/>
      <c r="N1585" s="2477"/>
      <c r="O1585" s="2477"/>
      <c r="P1585" s="2477"/>
    </row>
    <row r="1586" spans="1:16" x14ac:dyDescent="0.2">
      <c r="A1586" s="2477"/>
      <c r="B1586" s="2477"/>
      <c r="C1586" s="2477"/>
      <c r="D1586" s="2477"/>
      <c r="E1586" s="2477"/>
      <c r="F1586" s="2477"/>
      <c r="G1586" s="2477"/>
      <c r="H1586" s="2477"/>
      <c r="I1586" s="2477"/>
      <c r="K1586" s="2477"/>
      <c r="L1586" s="2477"/>
      <c r="M1586" s="2477"/>
      <c r="N1586" s="2477"/>
      <c r="O1586" s="2477"/>
      <c r="P1586" s="2477"/>
    </row>
    <row r="1587" spans="1:16" x14ac:dyDescent="0.2">
      <c r="A1587" s="143" t="s">
        <v>1231</v>
      </c>
      <c r="B1587" s="143"/>
      <c r="C1587" s="143"/>
      <c r="D1587" s="143"/>
      <c r="E1587" s="143"/>
      <c r="F1587" s="143"/>
      <c r="G1587" s="143"/>
      <c r="H1587" s="143"/>
      <c r="I1587" s="143"/>
      <c r="J1587" s="2712" t="s">
        <v>9612</v>
      </c>
      <c r="K1587" s="143"/>
      <c r="L1587" s="143"/>
      <c r="M1587" s="143"/>
      <c r="N1587" s="2477"/>
      <c r="O1587" s="2477"/>
      <c r="P1587" s="2477"/>
    </row>
    <row r="1588" spans="1:16" x14ac:dyDescent="0.2">
      <c r="A1588" s="1787" t="s">
        <v>9608</v>
      </c>
      <c r="B1588" s="143"/>
      <c r="C1588" s="143"/>
      <c r="D1588" s="143"/>
      <c r="E1588" s="1787"/>
      <c r="F1588" s="1787" t="s">
        <v>1213</v>
      </c>
      <c r="G1588" s="143"/>
      <c r="H1588" s="143"/>
      <c r="I1588" s="143"/>
      <c r="J1588" s="2708"/>
      <c r="K1588" s="143"/>
      <c r="L1588" s="143"/>
      <c r="M1588" s="143"/>
      <c r="N1588" s="2477"/>
      <c r="O1588" s="2477"/>
      <c r="P1588" s="2477"/>
    </row>
    <row r="1589" spans="1:16" x14ac:dyDescent="0.2">
      <c r="A1589" s="2461" t="s">
        <v>8394</v>
      </c>
      <c r="B1589" s="2462"/>
      <c r="C1589" s="2462"/>
      <c r="D1589" s="143"/>
      <c r="E1589" s="143"/>
      <c r="F1589" s="143"/>
      <c r="G1589" s="143"/>
      <c r="H1589" s="143"/>
      <c r="I1589" s="143"/>
      <c r="J1589" s="4259" t="s">
        <v>2863</v>
      </c>
      <c r="K1589" s="4260"/>
      <c r="L1589" s="4260"/>
      <c r="M1589" s="4261"/>
      <c r="N1589" s="2477"/>
      <c r="O1589" s="2477"/>
      <c r="P1589" s="2477"/>
    </row>
    <row r="1590" spans="1:16" ht="22.5" x14ac:dyDescent="0.2">
      <c r="A1590" s="1787" t="s">
        <v>6845</v>
      </c>
      <c r="B1590" s="143"/>
      <c r="C1590" s="143"/>
      <c r="D1590" s="143"/>
      <c r="E1590" s="143"/>
      <c r="F1590" s="143"/>
      <c r="G1590" s="143"/>
      <c r="H1590" s="143"/>
      <c r="I1590" s="143"/>
      <c r="J1590" s="2707" t="s">
        <v>2860</v>
      </c>
      <c r="K1590" s="1789" t="s">
        <v>2861</v>
      </c>
      <c r="L1590" s="1789" t="s">
        <v>2862</v>
      </c>
      <c r="M1590" s="637" t="s">
        <v>135</v>
      </c>
      <c r="N1590" s="2477"/>
      <c r="O1590" s="2477"/>
      <c r="P1590" s="2477"/>
    </row>
    <row r="1591" spans="1:16" x14ac:dyDescent="0.2">
      <c r="A1591" s="143"/>
      <c r="B1591" s="143"/>
      <c r="C1591" s="143"/>
      <c r="D1591" s="143"/>
      <c r="E1591" s="143"/>
      <c r="F1591" s="143"/>
      <c r="G1591" s="143"/>
      <c r="H1591" s="143"/>
      <c r="I1591" s="143"/>
      <c r="J1591" s="2652">
        <v>2020</v>
      </c>
      <c r="K1591" s="2470">
        <v>10</v>
      </c>
      <c r="L1591" s="2470">
        <v>19</v>
      </c>
      <c r="M1591" s="2470">
        <v>11</v>
      </c>
      <c r="N1591" s="2477"/>
      <c r="O1591" s="2477"/>
      <c r="P1591" s="2477"/>
    </row>
    <row r="1592" spans="1:16" x14ac:dyDescent="0.2">
      <c r="A1592" s="143"/>
      <c r="B1592" s="143"/>
      <c r="C1592" s="143"/>
      <c r="D1592" s="143"/>
      <c r="E1592" s="143"/>
      <c r="F1592" s="143"/>
      <c r="G1592" s="143"/>
      <c r="H1592" s="143"/>
      <c r="I1592" s="143"/>
      <c r="J1592" s="2708"/>
      <c r="K1592" s="146"/>
      <c r="L1592" s="146"/>
      <c r="M1592" s="146"/>
      <c r="N1592" s="2477"/>
      <c r="O1592" s="2477"/>
      <c r="P1592" s="2477"/>
    </row>
    <row r="1593" spans="1:16" x14ac:dyDescent="0.2">
      <c r="A1593" s="3911" t="s">
        <v>2864</v>
      </c>
      <c r="B1593" s="3911" t="s">
        <v>2865</v>
      </c>
      <c r="C1593" s="3911" t="s">
        <v>1212</v>
      </c>
      <c r="D1593" s="3928" t="s">
        <v>2866</v>
      </c>
      <c r="E1593" s="3929"/>
      <c r="F1593" s="5241" t="s">
        <v>2869</v>
      </c>
      <c r="G1593" s="5242"/>
      <c r="H1593" s="5242"/>
      <c r="I1593" s="5243"/>
      <c r="J1593" s="3911" t="s">
        <v>1211</v>
      </c>
      <c r="K1593" s="4257" t="s">
        <v>2872</v>
      </c>
      <c r="L1593" s="4262" t="s">
        <v>1207</v>
      </c>
      <c r="M1593" s="4257" t="s">
        <v>2873</v>
      </c>
      <c r="N1593" s="2477"/>
      <c r="O1593" s="2477"/>
      <c r="P1593" s="2477"/>
    </row>
    <row r="1594" spans="1:16" ht="23.25" customHeight="1" x14ac:dyDescent="0.2">
      <c r="A1594" s="3912"/>
      <c r="B1594" s="3912"/>
      <c r="C1594" s="3912"/>
      <c r="D1594" s="147" t="s">
        <v>2867</v>
      </c>
      <c r="E1594" s="147" t="s">
        <v>2868</v>
      </c>
      <c r="F1594" s="147" t="s">
        <v>2870</v>
      </c>
      <c r="G1594" s="2703" t="s">
        <v>2871</v>
      </c>
      <c r="H1594" s="147" t="s">
        <v>4319</v>
      </c>
      <c r="I1594" s="147" t="s">
        <v>4320</v>
      </c>
      <c r="J1594" s="3912"/>
      <c r="K1594" s="4258"/>
      <c r="L1594" s="4263"/>
      <c r="M1594" s="4258"/>
      <c r="N1594" s="2477"/>
      <c r="O1594" s="2477"/>
      <c r="P1594" s="2477"/>
    </row>
    <row r="1595" spans="1:16" ht="15" x14ac:dyDescent="0.25">
      <c r="A1595" s="2470"/>
      <c r="B1595" s="466" t="s">
        <v>4209</v>
      </c>
      <c r="C1595" s="2427" t="s">
        <v>4210</v>
      </c>
      <c r="D1595" s="2428"/>
      <c r="E1595" s="2428"/>
      <c r="F1595" s="151"/>
      <c r="G1595" s="2702"/>
      <c r="H1595" s="151"/>
      <c r="I1595" s="151"/>
      <c r="J1595" s="2711"/>
      <c r="K1595" s="1789"/>
      <c r="L1595" s="1789"/>
      <c r="M1595" s="151"/>
      <c r="N1595" s="2477"/>
      <c r="O1595" s="2477"/>
      <c r="P1595" s="2477"/>
    </row>
    <row r="1596" spans="1:16" ht="15" x14ac:dyDescent="0.25">
      <c r="A1596" s="2470">
        <v>17</v>
      </c>
      <c r="B1596" s="466" t="s">
        <v>4211</v>
      </c>
      <c r="C1596" s="2429" t="s">
        <v>6061</v>
      </c>
      <c r="D1596" s="2428">
        <v>42738</v>
      </c>
      <c r="E1596" s="2428">
        <v>43098</v>
      </c>
      <c r="F1596" s="5178">
        <v>624</v>
      </c>
      <c r="G1596" s="5273">
        <v>6</v>
      </c>
      <c r="H1596" s="151"/>
      <c r="I1596" s="151"/>
      <c r="J1596" s="2707">
        <v>98</v>
      </c>
      <c r="K1596" s="2470" t="s">
        <v>1223</v>
      </c>
      <c r="L1596" s="2470" t="s">
        <v>313</v>
      </c>
      <c r="M1596" s="151"/>
      <c r="N1596" s="2477"/>
      <c r="O1596" s="2477"/>
      <c r="P1596" s="2477"/>
    </row>
    <row r="1597" spans="1:16" s="2655" customFormat="1" ht="15" x14ac:dyDescent="0.2">
      <c r="A1597" s="2649">
        <v>18</v>
      </c>
      <c r="B1597" s="1925" t="s">
        <v>4213</v>
      </c>
      <c r="C1597" s="2430" t="s">
        <v>4214</v>
      </c>
      <c r="D1597" s="2428">
        <v>42737</v>
      </c>
      <c r="E1597" s="2419">
        <v>43098</v>
      </c>
      <c r="F1597" s="5179"/>
      <c r="G1597" s="5274"/>
      <c r="H1597" s="1820" t="s">
        <v>1280</v>
      </c>
      <c r="I1597" s="151"/>
      <c r="J1597" s="2707">
        <v>102</v>
      </c>
      <c r="K1597" s="2649" t="s">
        <v>1223</v>
      </c>
      <c r="L1597" s="2649" t="s">
        <v>313</v>
      </c>
      <c r="M1597" s="151"/>
    </row>
    <row r="1598" spans="1:16" ht="15" x14ac:dyDescent="0.2">
      <c r="A1598" s="2470">
        <v>19</v>
      </c>
      <c r="B1598" s="1925" t="s">
        <v>4213</v>
      </c>
      <c r="C1598" s="2430" t="s">
        <v>4214</v>
      </c>
      <c r="D1598" s="2428">
        <v>42737</v>
      </c>
      <c r="E1598" s="2419">
        <v>43098</v>
      </c>
      <c r="F1598" s="5179"/>
      <c r="G1598" s="5273">
        <v>7</v>
      </c>
      <c r="H1598" s="1820" t="s">
        <v>1281</v>
      </c>
      <c r="I1598" s="151"/>
      <c r="J1598" s="2707">
        <v>135</v>
      </c>
      <c r="K1598" s="2470" t="s">
        <v>1223</v>
      </c>
      <c r="L1598" s="2470" t="s">
        <v>313</v>
      </c>
      <c r="M1598" s="151"/>
      <c r="N1598" s="2477"/>
      <c r="O1598" s="2477"/>
      <c r="P1598" s="2477"/>
    </row>
    <row r="1599" spans="1:16" ht="26.25" customHeight="1" x14ac:dyDescent="0.2">
      <c r="A1599" s="2244">
        <v>20</v>
      </c>
      <c r="B1599" s="1925" t="s">
        <v>6062</v>
      </c>
      <c r="C1599" s="2430" t="s">
        <v>6063</v>
      </c>
      <c r="D1599" s="2428">
        <v>42737</v>
      </c>
      <c r="E1599" s="2428">
        <v>43098</v>
      </c>
      <c r="F1599" s="5179"/>
      <c r="G1599" s="5275"/>
      <c r="H1599" s="151"/>
      <c r="I1599" s="151"/>
      <c r="J1599" s="2707">
        <v>20</v>
      </c>
      <c r="K1599" s="2470" t="s">
        <v>1223</v>
      </c>
      <c r="L1599" s="2470" t="s">
        <v>313</v>
      </c>
      <c r="M1599" s="2431" t="s">
        <v>9613</v>
      </c>
      <c r="N1599" s="2477"/>
      <c r="O1599" s="2477"/>
      <c r="P1599" s="2477"/>
    </row>
    <row r="1600" spans="1:16" ht="15" x14ac:dyDescent="0.25">
      <c r="A1600" s="2244">
        <v>21</v>
      </c>
      <c r="B1600" s="466" t="s">
        <v>8393</v>
      </c>
      <c r="C1600" s="2432" t="s">
        <v>6651</v>
      </c>
      <c r="D1600" s="2428">
        <v>42737</v>
      </c>
      <c r="E1600" s="2428">
        <v>43096</v>
      </c>
      <c r="F1600" s="5180"/>
      <c r="G1600" s="5274"/>
      <c r="H1600" s="151"/>
      <c r="I1600" s="151"/>
      <c r="J1600" s="2707">
        <v>11</v>
      </c>
      <c r="K1600" s="2470" t="s">
        <v>1223</v>
      </c>
      <c r="L1600" s="2470" t="s">
        <v>313</v>
      </c>
      <c r="M1600" s="151"/>
      <c r="N1600" s="2477"/>
      <c r="O1600" s="2477"/>
      <c r="P1600" s="2477"/>
    </row>
    <row r="1601" spans="1:16" ht="15" x14ac:dyDescent="0.2">
      <c r="A1601" s="146"/>
      <c r="B1601" s="2422"/>
      <c r="C1601" s="2433"/>
      <c r="D1601" s="2423"/>
      <c r="E1601" s="2423"/>
      <c r="F1601" s="143"/>
      <c r="G1601" s="146"/>
      <c r="H1601" s="143"/>
      <c r="I1601" s="143"/>
      <c r="J1601" s="2712"/>
      <c r="K1601" s="146"/>
      <c r="L1601" s="146"/>
      <c r="M1601" s="143"/>
      <c r="N1601" s="2477"/>
      <c r="O1601" s="2477"/>
      <c r="P1601" s="2477"/>
    </row>
    <row r="1602" spans="1:16" x14ac:dyDescent="0.2">
      <c r="A1602" s="3882"/>
      <c r="B1602" s="3883"/>
      <c r="C1602" s="3880" t="s">
        <v>1213</v>
      </c>
      <c r="D1602" s="3998"/>
      <c r="E1602" s="3998"/>
      <c r="F1602" s="3998"/>
      <c r="G1602" s="3998"/>
      <c r="H1602" s="3998"/>
      <c r="I1602" s="3998"/>
      <c r="J1602" s="3998"/>
      <c r="K1602" s="3998"/>
      <c r="L1602" s="3998"/>
      <c r="M1602" s="3998"/>
      <c r="N1602" s="3999"/>
      <c r="O1602" s="3946" t="s">
        <v>2858</v>
      </c>
      <c r="P1602" s="3947"/>
    </row>
    <row r="1603" spans="1:16" x14ac:dyDescent="0.2">
      <c r="A1603" s="3884"/>
      <c r="B1603" s="3885"/>
      <c r="C1603" s="3914"/>
      <c r="D1603" s="5265"/>
      <c r="E1603" s="5265"/>
      <c r="F1603" s="5265"/>
      <c r="G1603" s="5265"/>
      <c r="H1603" s="5265"/>
      <c r="I1603" s="5265"/>
      <c r="J1603" s="5265"/>
      <c r="K1603" s="5265"/>
      <c r="L1603" s="5265"/>
      <c r="M1603" s="5265"/>
      <c r="N1603" s="4000"/>
      <c r="O1603" s="3948"/>
      <c r="P1603" s="3949"/>
    </row>
    <row r="1604" spans="1:16" x14ac:dyDescent="0.2">
      <c r="A1604" s="3884"/>
      <c r="B1604" s="3885"/>
      <c r="C1604" s="3914"/>
      <c r="D1604" s="5265"/>
      <c r="E1604" s="5265"/>
      <c r="F1604" s="5265"/>
      <c r="G1604" s="5265"/>
      <c r="H1604" s="5265"/>
      <c r="I1604" s="5265"/>
      <c r="J1604" s="5265"/>
      <c r="K1604" s="5265"/>
      <c r="L1604" s="5265"/>
      <c r="M1604" s="5265"/>
      <c r="N1604" s="4000"/>
      <c r="O1604" s="3948"/>
      <c r="P1604" s="3949"/>
    </row>
    <row r="1605" spans="1:16" x14ac:dyDescent="0.2">
      <c r="A1605" s="3884"/>
      <c r="B1605" s="3885"/>
      <c r="C1605" s="3881"/>
      <c r="D1605" s="4117"/>
      <c r="E1605" s="4117"/>
      <c r="F1605" s="4117"/>
      <c r="G1605" s="4117"/>
      <c r="H1605" s="4117"/>
      <c r="I1605" s="4117"/>
      <c r="J1605" s="4117"/>
      <c r="K1605" s="4117"/>
      <c r="L1605" s="4117"/>
      <c r="M1605" s="4117"/>
      <c r="N1605" s="3915"/>
      <c r="O1605" s="4149"/>
      <c r="P1605" s="4150"/>
    </row>
    <row r="1606" spans="1:16" x14ac:dyDescent="0.2">
      <c r="A1606" s="3884"/>
      <c r="B1606" s="3885"/>
      <c r="C1606" s="4118" t="s">
        <v>1209</v>
      </c>
      <c r="D1606" s="4119"/>
      <c r="E1606" s="4119"/>
      <c r="F1606" s="4119"/>
      <c r="G1606" s="4119"/>
      <c r="H1606" s="4119"/>
      <c r="I1606" s="4119"/>
      <c r="J1606" s="4119"/>
      <c r="K1606" s="4119"/>
      <c r="L1606" s="4119"/>
      <c r="M1606" s="4119"/>
      <c r="N1606" s="4120"/>
      <c r="O1606" s="3946" t="s">
        <v>1208</v>
      </c>
      <c r="P1606" s="3947"/>
    </row>
    <row r="1607" spans="1:16" x14ac:dyDescent="0.2">
      <c r="A1607" s="3884"/>
      <c r="B1607" s="3885"/>
      <c r="C1607" s="4121"/>
      <c r="D1607" s="5266"/>
      <c r="E1607" s="5266"/>
      <c r="F1607" s="5266"/>
      <c r="G1607" s="5266"/>
      <c r="H1607" s="5266"/>
      <c r="I1607" s="5266"/>
      <c r="J1607" s="5266"/>
      <c r="K1607" s="5266"/>
      <c r="L1607" s="5266"/>
      <c r="M1607" s="5266"/>
      <c r="N1607" s="4123"/>
      <c r="O1607" s="3948"/>
      <c r="P1607" s="3949"/>
    </row>
    <row r="1608" spans="1:16" x14ac:dyDescent="0.2">
      <c r="A1608" s="3886"/>
      <c r="B1608" s="3887"/>
      <c r="C1608" s="4124"/>
      <c r="D1608" s="4125"/>
      <c r="E1608" s="4125"/>
      <c r="F1608" s="4125"/>
      <c r="G1608" s="4125"/>
      <c r="H1608" s="4125"/>
      <c r="I1608" s="4125"/>
      <c r="J1608" s="4125"/>
      <c r="K1608" s="4125"/>
      <c r="L1608" s="4125"/>
      <c r="M1608" s="4125"/>
      <c r="N1608" s="4126"/>
      <c r="O1608" s="4149"/>
      <c r="P1608" s="4150"/>
    </row>
    <row r="1609" spans="1:16" x14ac:dyDescent="0.2">
      <c r="A1609" s="2477"/>
      <c r="B1609" s="2477"/>
      <c r="C1609" s="335"/>
      <c r="D1609" s="335"/>
      <c r="E1609" s="335"/>
      <c r="F1609" s="335"/>
      <c r="G1609" s="566"/>
      <c r="H1609" s="566"/>
      <c r="I1609" s="2477"/>
      <c r="K1609" s="2471"/>
      <c r="L1609" s="2477"/>
      <c r="M1609" s="335"/>
      <c r="N1609" s="2477"/>
      <c r="O1609" s="2477"/>
      <c r="P1609" s="2477"/>
    </row>
    <row r="1610" spans="1:16" x14ac:dyDescent="0.2">
      <c r="A1610" s="1698" t="s">
        <v>6621</v>
      </c>
      <c r="B1610" s="1698"/>
      <c r="C1610" s="1698"/>
      <c r="D1610" s="1698"/>
      <c r="E1610" s="1698"/>
      <c r="F1610" s="335"/>
      <c r="G1610" s="566"/>
      <c r="H1610" s="566"/>
      <c r="I1610" s="2477"/>
      <c r="K1610" s="2471"/>
      <c r="L1610" s="2477"/>
      <c r="M1610" s="2083" t="s">
        <v>11106</v>
      </c>
      <c r="N1610" s="2477"/>
      <c r="O1610" s="2477"/>
      <c r="P1610" s="2477"/>
    </row>
    <row r="1611" spans="1:16" x14ac:dyDescent="0.2">
      <c r="A1611" s="2638" t="s">
        <v>6622</v>
      </c>
      <c r="B1611" s="2638"/>
      <c r="C1611" s="2638"/>
      <c r="D1611" s="2638"/>
      <c r="E1611" s="2638"/>
      <c r="F1611" s="2639"/>
      <c r="G1611" s="566"/>
      <c r="H1611" s="566"/>
      <c r="I1611" s="2477"/>
      <c r="K1611" s="2471"/>
      <c r="L1611" s="2477"/>
      <c r="M1611" s="335"/>
      <c r="N1611" s="2477"/>
      <c r="O1611" s="2477"/>
      <c r="P1611" s="2477"/>
    </row>
    <row r="1612" spans="1:16" x14ac:dyDescent="0.2">
      <c r="A1612" s="2638" t="s">
        <v>8394</v>
      </c>
      <c r="B1612" s="2638"/>
      <c r="C1612" s="2638"/>
      <c r="D1612" s="2638"/>
      <c r="E1612" s="2638"/>
      <c r="F1612" s="2639"/>
      <c r="G1612" s="566"/>
      <c r="H1612" s="566"/>
      <c r="I1612" s="2477"/>
      <c r="K1612" s="2471"/>
      <c r="L1612" s="2477"/>
      <c r="M1612" s="4137" t="s">
        <v>2863</v>
      </c>
      <c r="N1612" s="4138"/>
      <c r="O1612" s="4138"/>
      <c r="P1612" s="4139"/>
    </row>
    <row r="1613" spans="1:16" x14ac:dyDescent="0.2">
      <c r="A1613" s="1698" t="s">
        <v>9535</v>
      </c>
      <c r="B1613" s="2434"/>
      <c r="C1613" s="1698"/>
      <c r="D1613" s="1698"/>
      <c r="E1613" s="1698"/>
      <c r="F1613" s="335"/>
      <c r="G1613" s="566"/>
      <c r="H1613" s="566"/>
      <c r="I1613" s="2477"/>
      <c r="K1613" s="2471"/>
      <c r="L1613" s="2477"/>
      <c r="M1613" s="2475" t="s">
        <v>2860</v>
      </c>
      <c r="N1613" s="2468" t="s">
        <v>2861</v>
      </c>
      <c r="O1613" s="2468" t="s">
        <v>2862</v>
      </c>
      <c r="P1613" s="805" t="s">
        <v>1210</v>
      </c>
    </row>
    <row r="1614" spans="1:16" x14ac:dyDescent="0.2">
      <c r="A1614" s="2477"/>
      <c r="B1614" s="2477"/>
      <c r="C1614" s="335"/>
      <c r="D1614" s="335"/>
      <c r="E1614" s="335"/>
      <c r="F1614" s="335"/>
      <c r="G1614" s="566"/>
      <c r="H1614" s="566"/>
      <c r="I1614" s="2477"/>
      <c r="K1614" s="2471"/>
      <c r="L1614" s="2477"/>
      <c r="M1614" s="1665">
        <v>2020</v>
      </c>
      <c r="N1614" s="1665">
        <v>10</v>
      </c>
      <c r="O1614" s="1665">
        <v>19</v>
      </c>
      <c r="P1614" s="1665">
        <v>11</v>
      </c>
    </row>
    <row r="1615" spans="1:16" x14ac:dyDescent="0.2">
      <c r="A1615" s="2477"/>
      <c r="B1615" s="2477"/>
      <c r="C1615" s="335"/>
      <c r="D1615" s="335"/>
      <c r="E1615" s="335"/>
      <c r="F1615" s="335"/>
      <c r="G1615" s="566"/>
      <c r="H1615" s="566"/>
      <c r="I1615" s="2477"/>
      <c r="K1615" s="2471"/>
      <c r="L1615" s="2471"/>
      <c r="M1615" s="2469"/>
      <c r="N1615" s="2471"/>
      <c r="O1615" s="2471"/>
      <c r="P1615" s="2477"/>
    </row>
    <row r="1616" spans="1:16" x14ac:dyDescent="0.2">
      <c r="A1616" s="3872" t="s">
        <v>2864</v>
      </c>
      <c r="B1616" s="3872" t="s">
        <v>2865</v>
      </c>
      <c r="C1616" s="3880" t="s">
        <v>1212</v>
      </c>
      <c r="D1616" s="3998"/>
      <c r="E1616" s="3998"/>
      <c r="F1616" s="3999"/>
      <c r="G1616" s="3863" t="s">
        <v>2866</v>
      </c>
      <c r="H1616" s="3864"/>
      <c r="I1616" s="4793" t="s">
        <v>2869</v>
      </c>
      <c r="J1616" s="4794"/>
      <c r="K1616" s="4794"/>
      <c r="L1616" s="4795"/>
      <c r="M1616" s="3872" t="s">
        <v>1211</v>
      </c>
      <c r="N1616" s="4103" t="s">
        <v>2872</v>
      </c>
      <c r="O1616" s="4140" t="s">
        <v>1207</v>
      </c>
      <c r="P1616" s="4103" t="s">
        <v>2873</v>
      </c>
    </row>
    <row r="1617" spans="1:16" ht="21" customHeight="1" x14ac:dyDescent="0.2">
      <c r="A1617" s="3873"/>
      <c r="B1617" s="3873"/>
      <c r="C1617" s="3881"/>
      <c r="D1617" s="4117"/>
      <c r="E1617" s="4117"/>
      <c r="F1617" s="3915"/>
      <c r="G1617" s="2472" t="s">
        <v>2867</v>
      </c>
      <c r="H1617" s="2472" t="s">
        <v>2868</v>
      </c>
      <c r="I1617" s="2472" t="s">
        <v>2870</v>
      </c>
      <c r="J1617" s="2650" t="s">
        <v>2871</v>
      </c>
      <c r="K1617" s="2472" t="s">
        <v>4319</v>
      </c>
      <c r="L1617" s="2472" t="s">
        <v>4320</v>
      </c>
      <c r="M1617" s="3873"/>
      <c r="N1617" s="3876"/>
      <c r="O1617" s="4141"/>
      <c r="P1617" s="3876"/>
    </row>
    <row r="1618" spans="1:16" x14ac:dyDescent="0.2">
      <c r="A1618" s="1667"/>
      <c r="B1618" s="1666" t="s">
        <v>2392</v>
      </c>
      <c r="C1618" s="4949" t="s">
        <v>4160</v>
      </c>
      <c r="D1618" s="4950"/>
      <c r="E1618" s="4950"/>
      <c r="F1618" s="4951"/>
      <c r="G1618" s="1699"/>
      <c r="H1618" s="1699"/>
      <c r="I1618" s="1667"/>
      <c r="J1618" s="1693"/>
      <c r="K1618" s="1667"/>
      <c r="L1618" s="1667"/>
      <c r="M1618" s="1665"/>
      <c r="N1618" s="1665"/>
      <c r="O1618" s="1665"/>
      <c r="P1618" s="1667"/>
    </row>
    <row r="1619" spans="1:16" x14ac:dyDescent="0.2">
      <c r="A1619" s="1700">
        <v>1</v>
      </c>
      <c r="B1619" s="1666" t="s">
        <v>2393</v>
      </c>
      <c r="C1619" s="4872" t="s">
        <v>6003</v>
      </c>
      <c r="D1619" s="4873"/>
      <c r="E1619" s="4873"/>
      <c r="F1619" s="4874"/>
      <c r="G1619" s="1699">
        <v>43129</v>
      </c>
      <c r="H1619" s="1699">
        <v>43149</v>
      </c>
      <c r="I1619" s="4753">
        <v>625</v>
      </c>
      <c r="J1619" s="2662">
        <v>1</v>
      </c>
      <c r="K1619" s="1667"/>
      <c r="L1619" s="1667"/>
      <c r="M1619" s="1665">
        <v>19</v>
      </c>
      <c r="N1619" s="1665" t="s">
        <v>1223</v>
      </c>
      <c r="O1619" s="1665" t="s">
        <v>287</v>
      </c>
      <c r="P1619" s="1667" t="s">
        <v>9614</v>
      </c>
    </row>
    <row r="1620" spans="1:16" ht="15" x14ac:dyDescent="0.2">
      <c r="A1620" s="2494"/>
      <c r="B1620" s="2501" t="s">
        <v>4164</v>
      </c>
      <c r="C1620" s="4959" t="s">
        <v>8425</v>
      </c>
      <c r="D1620" s="4960"/>
      <c r="E1620" s="4960"/>
      <c r="F1620" s="4961"/>
      <c r="G1620" s="1693"/>
      <c r="H1620" s="1883"/>
      <c r="I1620" s="4754"/>
      <c r="J1620" s="1693"/>
      <c r="K1620" s="1693"/>
      <c r="L1620" s="1693"/>
      <c r="M1620" s="1539"/>
      <c r="N1620" s="2500"/>
      <c r="O1620" s="2500"/>
      <c r="P1620" s="2500"/>
    </row>
    <row r="1621" spans="1:16" ht="15" x14ac:dyDescent="0.2">
      <c r="A1621" s="2494"/>
      <c r="B1621" s="2501" t="s">
        <v>4166</v>
      </c>
      <c r="C1621" s="4959" t="s">
        <v>4167</v>
      </c>
      <c r="D1621" s="4960"/>
      <c r="E1621" s="4960"/>
      <c r="F1621" s="4961"/>
      <c r="G1621" s="1693"/>
      <c r="H1621" s="1883"/>
      <c r="I1621" s="4754"/>
      <c r="J1621" s="1693"/>
      <c r="K1621" s="2500"/>
      <c r="L1621" s="2500"/>
      <c r="M1621" s="2500"/>
      <c r="N1621" s="1693"/>
      <c r="O1621" s="1693"/>
      <c r="P1621" s="1540"/>
    </row>
    <row r="1622" spans="1:16" ht="15" x14ac:dyDescent="0.2">
      <c r="A1622" s="2494">
        <v>2</v>
      </c>
      <c r="B1622" s="2501"/>
      <c r="C1622" s="4964" t="s">
        <v>11104</v>
      </c>
      <c r="D1622" s="5219"/>
      <c r="E1622" s="5219"/>
      <c r="F1622" s="5220"/>
      <c r="G1622" s="1918">
        <v>43102</v>
      </c>
      <c r="H1622" s="1916">
        <v>43139</v>
      </c>
      <c r="I1622" s="4754"/>
      <c r="J1622" s="2661">
        <v>2</v>
      </c>
      <c r="K1622" s="1920"/>
      <c r="L1622" s="1883"/>
      <c r="M1622" s="1693" t="s">
        <v>85</v>
      </c>
      <c r="N1622" s="1693" t="s">
        <v>1223</v>
      </c>
      <c r="O1622" s="1693" t="s">
        <v>313</v>
      </c>
      <c r="P1622" s="1540" t="s">
        <v>9615</v>
      </c>
    </row>
    <row r="1623" spans="1:16" ht="15" x14ac:dyDescent="0.2">
      <c r="A1623" s="2494">
        <v>3</v>
      </c>
      <c r="B1623" s="2501"/>
      <c r="C1623" s="4964" t="s">
        <v>11105</v>
      </c>
      <c r="D1623" s="5219"/>
      <c r="E1623" s="5219"/>
      <c r="F1623" s="5220"/>
      <c r="G1623" s="1918">
        <v>43139</v>
      </c>
      <c r="H1623" s="1916">
        <v>43179</v>
      </c>
      <c r="I1623" s="4754"/>
      <c r="J1623" s="2661">
        <v>3</v>
      </c>
      <c r="K1623" s="1883"/>
      <c r="L1623" s="1883"/>
      <c r="M1623" s="1693" t="s">
        <v>7854</v>
      </c>
      <c r="N1623" s="1693" t="s">
        <v>1223</v>
      </c>
      <c r="O1623" s="1693" t="s">
        <v>313</v>
      </c>
      <c r="P1623" s="1540" t="s">
        <v>9616</v>
      </c>
    </row>
    <row r="1624" spans="1:16" ht="15" x14ac:dyDescent="0.2">
      <c r="A1624" s="2494">
        <v>4</v>
      </c>
      <c r="B1624" s="2501"/>
      <c r="C1624" s="4964" t="s">
        <v>9617</v>
      </c>
      <c r="D1624" s="5219"/>
      <c r="E1624" s="5219"/>
      <c r="F1624" s="5220"/>
      <c r="G1624" s="1918">
        <v>43179</v>
      </c>
      <c r="H1624" s="1916">
        <v>43224</v>
      </c>
      <c r="I1624" s="4754"/>
      <c r="J1624" s="2661">
        <v>4</v>
      </c>
      <c r="K1624" s="1883"/>
      <c r="L1624" s="1883"/>
      <c r="M1624" s="1693" t="s">
        <v>8402</v>
      </c>
      <c r="N1624" s="1693" t="s">
        <v>1223</v>
      </c>
      <c r="O1624" s="1693" t="s">
        <v>313</v>
      </c>
      <c r="P1624" s="1540" t="s">
        <v>9618</v>
      </c>
    </row>
    <row r="1625" spans="1:16" ht="15" customHeight="1" x14ac:dyDescent="0.2">
      <c r="A1625" s="2494">
        <v>5</v>
      </c>
      <c r="B1625" s="2501"/>
      <c r="C1625" s="4964" t="s">
        <v>9619</v>
      </c>
      <c r="D1625" s="5219"/>
      <c r="E1625" s="5219"/>
      <c r="F1625" s="5220"/>
      <c r="G1625" s="1918">
        <v>43224</v>
      </c>
      <c r="H1625" s="1916">
        <v>43273</v>
      </c>
      <c r="I1625" s="4754"/>
      <c r="J1625" s="2661">
        <v>5</v>
      </c>
      <c r="K1625" s="1883"/>
      <c r="L1625" s="1883"/>
      <c r="M1625" s="1693" t="s">
        <v>8405</v>
      </c>
      <c r="N1625" s="1693" t="s">
        <v>1223</v>
      </c>
      <c r="O1625" s="1693" t="s">
        <v>313</v>
      </c>
      <c r="P1625" s="1540" t="s">
        <v>9620</v>
      </c>
    </row>
    <row r="1626" spans="1:16" ht="15" x14ac:dyDescent="0.2">
      <c r="A1626" s="2494">
        <v>6</v>
      </c>
      <c r="B1626" s="2501"/>
      <c r="C1626" s="4964" t="s">
        <v>9621</v>
      </c>
      <c r="D1626" s="5219"/>
      <c r="E1626" s="5219"/>
      <c r="F1626" s="5220"/>
      <c r="G1626" s="1918">
        <v>43273</v>
      </c>
      <c r="H1626" s="1916">
        <v>43321</v>
      </c>
      <c r="I1626" s="4754"/>
      <c r="J1626" s="2661">
        <v>6</v>
      </c>
      <c r="K1626" s="1883"/>
      <c r="L1626" s="1883"/>
      <c r="M1626" s="1693" t="s">
        <v>9622</v>
      </c>
      <c r="N1626" s="1693" t="s">
        <v>1223</v>
      </c>
      <c r="O1626" s="1693" t="s">
        <v>313</v>
      </c>
      <c r="P1626" s="1540" t="s">
        <v>9623</v>
      </c>
    </row>
    <row r="1627" spans="1:16" ht="15" customHeight="1" x14ac:dyDescent="0.2">
      <c r="A1627" s="2494">
        <v>7</v>
      </c>
      <c r="B1627" s="2501"/>
      <c r="C1627" s="2704" t="s">
        <v>9624</v>
      </c>
      <c r="D1627" s="2705"/>
      <c r="E1627" s="2705"/>
      <c r="F1627" s="2706"/>
      <c r="G1627" s="1918">
        <v>43321</v>
      </c>
      <c r="H1627" s="1916">
        <v>43355</v>
      </c>
      <c r="I1627" s="4754"/>
      <c r="J1627" s="2661">
        <v>7</v>
      </c>
      <c r="K1627" s="1883"/>
      <c r="L1627" s="1883"/>
      <c r="M1627" s="1693" t="s">
        <v>8410</v>
      </c>
      <c r="N1627" s="1693" t="s">
        <v>1223</v>
      </c>
      <c r="O1627" s="1693" t="s">
        <v>313</v>
      </c>
      <c r="P1627" s="1540" t="s">
        <v>9625</v>
      </c>
    </row>
    <row r="1628" spans="1:16" ht="15" x14ac:dyDescent="0.2">
      <c r="A1628" s="2494">
        <v>8</v>
      </c>
      <c r="B1628" s="2501"/>
      <c r="C1628" s="4964" t="s">
        <v>9626</v>
      </c>
      <c r="D1628" s="5219"/>
      <c r="E1628" s="5219"/>
      <c r="F1628" s="5220"/>
      <c r="G1628" s="1918">
        <v>43355</v>
      </c>
      <c r="H1628" s="1916">
        <v>43390</v>
      </c>
      <c r="I1628" s="4754"/>
      <c r="J1628" s="2661">
        <v>8</v>
      </c>
      <c r="K1628" s="1883"/>
      <c r="L1628" s="1883"/>
      <c r="M1628" s="1693" t="s">
        <v>9627</v>
      </c>
      <c r="N1628" s="1693" t="s">
        <v>1223</v>
      </c>
      <c r="O1628" s="1693" t="s">
        <v>313</v>
      </c>
      <c r="P1628" s="1540" t="s">
        <v>9628</v>
      </c>
    </row>
    <row r="1629" spans="1:16" ht="15" x14ac:dyDescent="0.2">
      <c r="A1629" s="2494">
        <v>9</v>
      </c>
      <c r="B1629" s="2501"/>
      <c r="C1629" s="4964" t="s">
        <v>9629</v>
      </c>
      <c r="D1629" s="5219"/>
      <c r="E1629" s="5219"/>
      <c r="F1629" s="5220"/>
      <c r="G1629" s="1918">
        <v>43390</v>
      </c>
      <c r="H1629" s="1916">
        <v>43425</v>
      </c>
      <c r="I1629" s="4753">
        <v>626</v>
      </c>
      <c r="J1629" s="2661">
        <v>1</v>
      </c>
      <c r="K1629" s="1883"/>
      <c r="L1629" s="1883"/>
      <c r="M1629" s="1693" t="s">
        <v>9630</v>
      </c>
      <c r="N1629" s="1693" t="s">
        <v>1223</v>
      </c>
      <c r="O1629" s="1693" t="s">
        <v>313</v>
      </c>
      <c r="P1629" s="1540" t="s">
        <v>9631</v>
      </c>
    </row>
    <row r="1630" spans="1:16" ht="15" x14ac:dyDescent="0.2">
      <c r="A1630" s="2494">
        <v>10</v>
      </c>
      <c r="B1630" s="2501"/>
      <c r="C1630" s="4964" t="s">
        <v>9632</v>
      </c>
      <c r="D1630" s="5219"/>
      <c r="E1630" s="5219"/>
      <c r="F1630" s="5220"/>
      <c r="G1630" s="1918">
        <v>43426</v>
      </c>
      <c r="H1630" s="1916">
        <v>43462</v>
      </c>
      <c r="I1630" s="4754"/>
      <c r="J1630" s="2661">
        <v>2</v>
      </c>
      <c r="K1630" s="1883"/>
      <c r="L1630" s="1883"/>
      <c r="M1630" s="1693" t="s">
        <v>9633</v>
      </c>
      <c r="N1630" s="1693" t="s">
        <v>1223</v>
      </c>
      <c r="O1630" s="1693" t="s">
        <v>313</v>
      </c>
      <c r="P1630" s="1540" t="s">
        <v>9634</v>
      </c>
    </row>
    <row r="1631" spans="1:16" ht="15" x14ac:dyDescent="0.25">
      <c r="A1631" s="1700"/>
      <c r="B1631" s="2491" t="s">
        <v>4193</v>
      </c>
      <c r="C1631" s="5216" t="s">
        <v>4192</v>
      </c>
      <c r="D1631" s="5217"/>
      <c r="E1631" s="5217"/>
      <c r="F1631" s="5218"/>
      <c r="G1631" s="1665"/>
      <c r="H1631" s="1667"/>
      <c r="I1631" s="4754"/>
      <c r="J1631" s="2661"/>
      <c r="K1631" s="1665"/>
      <c r="L1631" s="1665"/>
      <c r="M1631" s="1702"/>
      <c r="N1631" s="1922"/>
      <c r="O1631" s="1922"/>
      <c r="P1631" s="1922"/>
    </row>
    <row r="1632" spans="1:16" ht="15" x14ac:dyDescent="0.2">
      <c r="A1632" s="2494">
        <v>11</v>
      </c>
      <c r="B1632" s="2501"/>
      <c r="C1632" s="4964" t="s">
        <v>9635</v>
      </c>
      <c r="D1632" s="5219"/>
      <c r="E1632" s="5219"/>
      <c r="F1632" s="5220"/>
      <c r="G1632" s="1916">
        <v>43102</v>
      </c>
      <c r="H1632" s="1916">
        <v>43242</v>
      </c>
      <c r="I1632" s="4754"/>
      <c r="J1632" s="2661">
        <v>3</v>
      </c>
      <c r="K1632" s="1883"/>
      <c r="L1632" s="1883"/>
      <c r="M1632" s="1693">
        <v>200</v>
      </c>
      <c r="N1632" s="1693" t="s">
        <v>1223</v>
      </c>
      <c r="O1632" s="1693" t="s">
        <v>313</v>
      </c>
      <c r="P1632" s="1540"/>
    </row>
    <row r="1633" spans="1:16" ht="15" x14ac:dyDescent="0.2">
      <c r="A1633" s="2494">
        <v>12</v>
      </c>
      <c r="B1633" s="2501"/>
      <c r="C1633" s="4964" t="s">
        <v>9636</v>
      </c>
      <c r="D1633" s="5219"/>
      <c r="E1633" s="5219"/>
      <c r="F1633" s="5220"/>
      <c r="G1633" s="1916">
        <v>43244</v>
      </c>
      <c r="H1633" s="1916">
        <v>43461</v>
      </c>
      <c r="I1633" s="4754"/>
      <c r="J1633" s="2661">
        <v>4</v>
      </c>
      <c r="K1633" s="1883"/>
      <c r="L1633" s="1883"/>
      <c r="M1633" s="1693" t="s">
        <v>9637</v>
      </c>
      <c r="N1633" s="1693" t="s">
        <v>1223</v>
      </c>
      <c r="O1633" s="1693" t="s">
        <v>313</v>
      </c>
      <c r="P1633" s="1919" t="s">
        <v>9638</v>
      </c>
    </row>
    <row r="1634" spans="1:16" ht="15" x14ac:dyDescent="0.2">
      <c r="A1634" s="1700"/>
      <c r="B1634" s="2491" t="s">
        <v>2398</v>
      </c>
      <c r="C1634" s="5221" t="s">
        <v>2527</v>
      </c>
      <c r="D1634" s="5222"/>
      <c r="E1634" s="5222"/>
      <c r="F1634" s="5223"/>
      <c r="G1634" s="1699"/>
      <c r="H1634" s="1699"/>
      <c r="I1634" s="4754"/>
      <c r="J1634" s="2661"/>
      <c r="K1634" s="1667"/>
      <c r="L1634" s="1667"/>
      <c r="M1634" s="1665"/>
      <c r="N1634" s="1665"/>
      <c r="O1634" s="1665"/>
      <c r="P1634" s="1667"/>
    </row>
    <row r="1635" spans="1:16" ht="15" x14ac:dyDescent="0.2">
      <c r="A1635" s="1700">
        <v>13</v>
      </c>
      <c r="B1635" s="2491" t="s">
        <v>2279</v>
      </c>
      <c r="C1635" s="5285" t="s">
        <v>2530</v>
      </c>
      <c r="D1635" s="5286"/>
      <c r="E1635" s="5286"/>
      <c r="F1635" s="5287"/>
      <c r="G1635" s="1699">
        <v>43109</v>
      </c>
      <c r="H1635" s="1699">
        <v>43377</v>
      </c>
      <c r="I1635" s="4754"/>
      <c r="J1635" s="2661">
        <v>5</v>
      </c>
      <c r="K1635" s="1667" t="s">
        <v>1280</v>
      </c>
      <c r="L1635" s="1667"/>
      <c r="M1635" s="1665">
        <v>204</v>
      </c>
      <c r="N1635" s="1665" t="s">
        <v>1223</v>
      </c>
      <c r="O1635" s="1665" t="s">
        <v>287</v>
      </c>
      <c r="P1635" s="1665"/>
    </row>
    <row r="1636" spans="1:16" ht="15" x14ac:dyDescent="0.2">
      <c r="A1636" s="1700">
        <v>14</v>
      </c>
      <c r="B1636" s="2491" t="s">
        <v>2279</v>
      </c>
      <c r="C1636" s="5285" t="s">
        <v>2530</v>
      </c>
      <c r="D1636" s="5286"/>
      <c r="E1636" s="5286"/>
      <c r="F1636" s="5287"/>
      <c r="G1636" s="1699">
        <v>43377</v>
      </c>
      <c r="H1636" s="1699">
        <v>43444</v>
      </c>
      <c r="I1636" s="4754"/>
      <c r="J1636" s="4753">
        <v>6</v>
      </c>
      <c r="K1636" s="2435" t="s">
        <v>1281</v>
      </c>
      <c r="L1636" s="1667"/>
      <c r="M1636" s="1665">
        <v>61</v>
      </c>
      <c r="N1636" s="1665" t="s">
        <v>1223</v>
      </c>
      <c r="O1636" s="1665" t="s">
        <v>287</v>
      </c>
      <c r="P1636" s="1667"/>
    </row>
    <row r="1637" spans="1:16" ht="15" x14ac:dyDescent="0.25">
      <c r="A1637" s="2474"/>
      <c r="B1637" s="1680" t="s">
        <v>4201</v>
      </c>
      <c r="C1637" s="5279" t="s">
        <v>1329</v>
      </c>
      <c r="D1637" s="5280"/>
      <c r="E1637" s="5280"/>
      <c r="F1637" s="5281"/>
      <c r="G1637" s="2474"/>
      <c r="H1637" s="2474"/>
      <c r="I1637" s="4754"/>
      <c r="J1637" s="4754"/>
      <c r="K1637" s="2474"/>
      <c r="L1637" s="2474"/>
      <c r="M1637" s="2474"/>
      <c r="N1637" s="2474"/>
      <c r="O1637" s="2474"/>
      <c r="P1637" s="2474"/>
    </row>
    <row r="1638" spans="1:16" ht="15" x14ac:dyDescent="0.2">
      <c r="A1638" s="2475">
        <v>15</v>
      </c>
      <c r="B1638" s="1924" t="s">
        <v>4202</v>
      </c>
      <c r="C1638" s="5282" t="s">
        <v>4203</v>
      </c>
      <c r="D1638" s="5283"/>
      <c r="E1638" s="5283"/>
      <c r="F1638" s="5284"/>
      <c r="G1638" s="1992">
        <v>43122</v>
      </c>
      <c r="H1638" s="1992">
        <v>43447</v>
      </c>
      <c r="I1638" s="4754"/>
      <c r="J1638" s="4754"/>
      <c r="K1638" s="2500"/>
      <c r="L1638" s="2500"/>
      <c r="M1638" s="2466">
        <v>10</v>
      </c>
      <c r="N1638" s="1665" t="s">
        <v>1223</v>
      </c>
      <c r="O1638" s="1665" t="s">
        <v>287</v>
      </c>
      <c r="P1638" s="2500"/>
    </row>
    <row r="1639" spans="1:16" ht="15" x14ac:dyDescent="0.25">
      <c r="A1639" s="2468">
        <v>16</v>
      </c>
      <c r="B1639" s="466" t="s">
        <v>6059</v>
      </c>
      <c r="C1639" s="5288" t="s">
        <v>8392</v>
      </c>
      <c r="D1639" s="5289"/>
      <c r="E1639" s="5289"/>
      <c r="F1639" s="5290"/>
      <c r="G1639" s="8">
        <v>43222</v>
      </c>
      <c r="H1639" s="8">
        <v>43425</v>
      </c>
      <c r="I1639" s="4754"/>
      <c r="J1639" s="4754"/>
      <c r="K1639" s="2474"/>
      <c r="L1639" s="2474"/>
      <c r="M1639" s="2464">
        <v>2</v>
      </c>
      <c r="N1639" s="1665" t="s">
        <v>1223</v>
      </c>
      <c r="O1639" s="1665" t="s">
        <v>287</v>
      </c>
      <c r="P1639" s="2474"/>
    </row>
    <row r="1640" spans="1:16" ht="15" x14ac:dyDescent="0.25">
      <c r="A1640" s="2474"/>
      <c r="B1640" s="466" t="s">
        <v>4209</v>
      </c>
      <c r="C1640" s="4876" t="s">
        <v>4210</v>
      </c>
      <c r="D1640" s="4877"/>
      <c r="E1640" s="4877"/>
      <c r="F1640" s="4878"/>
      <c r="G1640" s="2474"/>
      <c r="H1640" s="2474"/>
      <c r="I1640" s="4754"/>
      <c r="J1640" s="4754"/>
      <c r="K1640" s="2474"/>
      <c r="L1640" s="2474"/>
      <c r="M1640" s="2474"/>
      <c r="N1640" s="2474"/>
      <c r="O1640" s="2474"/>
      <c r="P1640" s="2474"/>
    </row>
    <row r="1641" spans="1:16" ht="15" x14ac:dyDescent="0.25">
      <c r="A1641" s="1700">
        <v>17</v>
      </c>
      <c r="B1641" s="2436" t="s">
        <v>4211</v>
      </c>
      <c r="C1641" s="5210" t="s">
        <v>6061</v>
      </c>
      <c r="D1641" s="5211"/>
      <c r="E1641" s="5211"/>
      <c r="F1641" s="5212"/>
      <c r="G1641" s="1699">
        <v>43102</v>
      </c>
      <c r="H1641" s="1699">
        <v>43462</v>
      </c>
      <c r="I1641" s="4754"/>
      <c r="J1641" s="4849"/>
      <c r="K1641" s="1667"/>
      <c r="L1641" s="1667"/>
      <c r="M1641" s="1665">
        <v>107</v>
      </c>
      <c r="N1641" s="1665" t="s">
        <v>1223</v>
      </c>
      <c r="O1641" s="1665" t="s">
        <v>313</v>
      </c>
      <c r="P1641" s="1702" t="s">
        <v>9639</v>
      </c>
    </row>
    <row r="1642" spans="1:16" ht="15" x14ac:dyDescent="0.25">
      <c r="A1642" s="1700">
        <v>18</v>
      </c>
      <c r="B1642" s="2436" t="s">
        <v>4213</v>
      </c>
      <c r="C1642" s="5210" t="s">
        <v>4214</v>
      </c>
      <c r="D1642" s="5211"/>
      <c r="E1642" s="5211"/>
      <c r="F1642" s="5212"/>
      <c r="G1642" s="1699">
        <v>43102</v>
      </c>
      <c r="H1642" s="1699">
        <v>43382</v>
      </c>
      <c r="I1642" s="4754"/>
      <c r="J1642" s="2661">
        <v>7</v>
      </c>
      <c r="K1642" s="1667" t="s">
        <v>1280</v>
      </c>
      <c r="L1642" s="1667"/>
      <c r="M1642" s="1665">
        <v>200</v>
      </c>
      <c r="N1642" s="1665" t="s">
        <v>1223</v>
      </c>
      <c r="O1642" s="1665" t="s">
        <v>313</v>
      </c>
      <c r="P1642" s="1702" t="s">
        <v>9640</v>
      </c>
    </row>
    <row r="1643" spans="1:16" ht="15" x14ac:dyDescent="0.25">
      <c r="A1643" s="1700">
        <v>19</v>
      </c>
      <c r="B1643" s="2436" t="s">
        <v>4213</v>
      </c>
      <c r="C1643" s="5210" t="s">
        <v>4214</v>
      </c>
      <c r="D1643" s="5211"/>
      <c r="E1643" s="5211"/>
      <c r="F1643" s="5212"/>
      <c r="G1643" s="2437">
        <v>43382</v>
      </c>
      <c r="H1643" s="2437">
        <v>43462</v>
      </c>
      <c r="I1643" s="4754"/>
      <c r="J1643" s="4753">
        <v>8</v>
      </c>
      <c r="K1643" s="1667" t="s">
        <v>1281</v>
      </c>
      <c r="L1643" s="1667"/>
      <c r="M1643" s="1665">
        <v>70</v>
      </c>
      <c r="N1643" s="1665" t="s">
        <v>1223</v>
      </c>
      <c r="O1643" s="1665" t="s">
        <v>313</v>
      </c>
      <c r="P1643" s="1702" t="s">
        <v>9641</v>
      </c>
    </row>
    <row r="1644" spans="1:16" ht="15" x14ac:dyDescent="0.25">
      <c r="A1644" s="1700">
        <v>20</v>
      </c>
      <c r="B1644" s="466" t="s">
        <v>6062</v>
      </c>
      <c r="C1644" s="5276" t="s">
        <v>6063</v>
      </c>
      <c r="D1644" s="5277"/>
      <c r="E1644" s="5277"/>
      <c r="F1644" s="5278"/>
      <c r="G1644" s="1699">
        <v>43102</v>
      </c>
      <c r="H1644" s="1699">
        <v>43461</v>
      </c>
      <c r="I1644" s="4754"/>
      <c r="J1644" s="4754"/>
      <c r="K1644" s="1667"/>
      <c r="L1644" s="1667"/>
      <c r="M1644" s="1665">
        <v>20</v>
      </c>
      <c r="N1644" s="1665" t="s">
        <v>1223</v>
      </c>
      <c r="O1644" s="1665" t="s">
        <v>313</v>
      </c>
      <c r="P1644" s="1667"/>
    </row>
    <row r="1645" spans="1:16" ht="15" x14ac:dyDescent="0.25">
      <c r="A1645" s="1700">
        <v>21</v>
      </c>
      <c r="B1645" s="466" t="s">
        <v>8393</v>
      </c>
      <c r="C1645" s="5210" t="s">
        <v>6651</v>
      </c>
      <c r="D1645" s="5211"/>
      <c r="E1645" s="5211"/>
      <c r="F1645" s="5212"/>
      <c r="G1645" s="1699">
        <v>43102</v>
      </c>
      <c r="H1645" s="1699">
        <v>43465</v>
      </c>
      <c r="I1645" s="4754"/>
      <c r="J1645" s="4754"/>
      <c r="K1645" s="1667"/>
      <c r="L1645" s="1667"/>
      <c r="M1645" s="1665">
        <v>16</v>
      </c>
      <c r="N1645" s="1665" t="s">
        <v>1223</v>
      </c>
      <c r="O1645" s="1665" t="s">
        <v>313</v>
      </c>
      <c r="P1645" s="2720" t="s">
        <v>10966</v>
      </c>
    </row>
    <row r="1646" spans="1:16" ht="15" x14ac:dyDescent="0.25">
      <c r="A1646" s="2468"/>
      <c r="B1646" s="466" t="s">
        <v>4204</v>
      </c>
      <c r="C1646" s="5213" t="s">
        <v>4205</v>
      </c>
      <c r="D1646" s="5214"/>
      <c r="E1646" s="5214"/>
      <c r="F1646" s="5215"/>
      <c r="G1646" s="2474"/>
      <c r="H1646" s="2474"/>
      <c r="I1646" s="4754"/>
      <c r="J1646" s="4754"/>
      <c r="K1646" s="2474"/>
      <c r="L1646" s="2474"/>
      <c r="M1646" s="2474"/>
      <c r="N1646" s="2474"/>
      <c r="O1646" s="2474"/>
      <c r="P1646" s="2474"/>
    </row>
    <row r="1647" spans="1:16" ht="15" x14ac:dyDescent="0.25">
      <c r="A1647" s="2468">
        <v>22</v>
      </c>
      <c r="B1647" s="466"/>
      <c r="C1647" s="4872" t="s">
        <v>9642</v>
      </c>
      <c r="D1647" s="4873"/>
      <c r="E1647" s="4873"/>
      <c r="F1647" s="4874"/>
      <c r="G1647" s="1699">
        <v>43306</v>
      </c>
      <c r="H1647" s="1699">
        <v>43286</v>
      </c>
      <c r="I1647" s="4849"/>
      <c r="J1647" s="4849"/>
      <c r="K1647" s="1667"/>
      <c r="L1647" s="1667"/>
      <c r="M1647" s="1665">
        <v>66</v>
      </c>
      <c r="N1647" s="1665" t="s">
        <v>1223</v>
      </c>
      <c r="O1647" s="1665" t="s">
        <v>287</v>
      </c>
      <c r="P1647" s="2474"/>
    </row>
    <row r="1648" spans="1:16" s="2685" customFormat="1" ht="15" x14ac:dyDescent="0.25">
      <c r="A1648" s="2765"/>
      <c r="B1648" s="2766"/>
      <c r="C1648" s="2767"/>
      <c r="D1648" s="2767"/>
      <c r="E1648" s="2767"/>
      <c r="F1648" s="2767"/>
      <c r="G1648" s="2768"/>
      <c r="H1648" s="2768"/>
      <c r="I1648" s="2769"/>
      <c r="J1648" s="2769"/>
      <c r="K1648" s="2405"/>
      <c r="L1648" s="2405"/>
      <c r="M1648" s="2397"/>
      <c r="N1648" s="2397"/>
      <c r="O1648" s="2397"/>
      <c r="P1648" s="2145"/>
    </row>
    <row r="1649" spans="1:16" s="2789" customFormat="1" x14ac:dyDescent="0.2">
      <c r="A1649" s="3860"/>
      <c r="B1649" s="3860"/>
      <c r="C1649" s="3845" t="s">
        <v>2859</v>
      </c>
      <c r="D1649" s="3845"/>
      <c r="E1649" s="3845"/>
      <c r="F1649" s="3845"/>
      <c r="G1649" s="3845"/>
      <c r="H1649" s="3845"/>
      <c r="I1649" s="3845"/>
      <c r="J1649" s="3845"/>
      <c r="K1649" s="3845"/>
      <c r="L1649" s="3852" t="s">
        <v>2858</v>
      </c>
      <c r="M1649" s="3852"/>
      <c r="N1649" s="2397"/>
      <c r="O1649" s="2397"/>
      <c r="P1649" s="2145"/>
    </row>
    <row r="1650" spans="1:16" s="2789" customFormat="1" x14ac:dyDescent="0.2">
      <c r="A1650" s="3860"/>
      <c r="B1650" s="3860"/>
      <c r="C1650" s="3845"/>
      <c r="D1650" s="3845"/>
      <c r="E1650" s="3845"/>
      <c r="F1650" s="3845"/>
      <c r="G1650" s="3845"/>
      <c r="H1650" s="3845"/>
      <c r="I1650" s="3845"/>
      <c r="J1650" s="3845"/>
      <c r="K1650" s="3845"/>
      <c r="L1650" s="3852"/>
      <c r="M1650" s="3852"/>
      <c r="N1650" s="2397"/>
      <c r="O1650" s="2397"/>
      <c r="P1650" s="2145"/>
    </row>
    <row r="1651" spans="1:16" s="2789" customFormat="1" x14ac:dyDescent="0.2">
      <c r="A1651" s="3860"/>
      <c r="B1651" s="3860"/>
      <c r="C1651" s="3845"/>
      <c r="D1651" s="3845"/>
      <c r="E1651" s="3845"/>
      <c r="F1651" s="3845"/>
      <c r="G1651" s="3845"/>
      <c r="H1651" s="3845"/>
      <c r="I1651" s="3845"/>
      <c r="J1651" s="3845"/>
      <c r="K1651" s="3845"/>
      <c r="L1651" s="3852"/>
      <c r="M1651" s="3852"/>
      <c r="N1651" s="2397"/>
      <c r="O1651" s="2397"/>
      <c r="P1651" s="2145"/>
    </row>
    <row r="1652" spans="1:16" s="2789" customFormat="1" x14ac:dyDescent="0.2">
      <c r="A1652" s="3860"/>
      <c r="B1652" s="3860"/>
      <c r="C1652" s="3845"/>
      <c r="D1652" s="3845"/>
      <c r="E1652" s="3845"/>
      <c r="F1652" s="3845"/>
      <c r="G1652" s="3845"/>
      <c r="H1652" s="3845"/>
      <c r="I1652" s="3845"/>
      <c r="J1652" s="3845"/>
      <c r="K1652" s="3845"/>
      <c r="L1652" s="3852"/>
      <c r="M1652" s="3852"/>
      <c r="N1652" s="2397"/>
      <c r="O1652" s="2397"/>
      <c r="P1652" s="2145"/>
    </row>
    <row r="1653" spans="1:16" s="2789" customFormat="1" x14ac:dyDescent="0.2">
      <c r="A1653" s="3860"/>
      <c r="B1653" s="3860"/>
      <c r="C1653" s="3930" t="s">
        <v>1209</v>
      </c>
      <c r="D1653" s="3930"/>
      <c r="E1653" s="3930"/>
      <c r="F1653" s="3930"/>
      <c r="G1653" s="3930"/>
      <c r="H1653" s="3930"/>
      <c r="I1653" s="3930"/>
      <c r="J1653" s="3930"/>
      <c r="K1653" s="3930"/>
      <c r="L1653" s="3852" t="s">
        <v>1208</v>
      </c>
      <c r="M1653" s="3852"/>
      <c r="N1653" s="2397"/>
      <c r="O1653" s="2397"/>
      <c r="P1653" s="2145"/>
    </row>
    <row r="1654" spans="1:16" s="2789" customFormat="1" x14ac:dyDescent="0.2">
      <c r="A1654" s="3860"/>
      <c r="B1654" s="3860"/>
      <c r="C1654" s="3930"/>
      <c r="D1654" s="3930"/>
      <c r="E1654" s="3930"/>
      <c r="F1654" s="3930"/>
      <c r="G1654" s="3930"/>
      <c r="H1654" s="3930"/>
      <c r="I1654" s="3930"/>
      <c r="J1654" s="3930"/>
      <c r="K1654" s="3930"/>
      <c r="L1654" s="3852"/>
      <c r="M1654" s="3852"/>
      <c r="N1654" s="2397"/>
      <c r="O1654" s="2397"/>
      <c r="P1654" s="2145"/>
    </row>
    <row r="1655" spans="1:16" s="2789" customFormat="1" x14ac:dyDescent="0.2">
      <c r="A1655" s="3860"/>
      <c r="B1655" s="3860"/>
      <c r="C1655" s="3930"/>
      <c r="D1655" s="3930"/>
      <c r="E1655" s="3930"/>
      <c r="F1655" s="3930"/>
      <c r="G1655" s="3930"/>
      <c r="H1655" s="3930"/>
      <c r="I1655" s="3930"/>
      <c r="J1655" s="3930"/>
      <c r="K1655" s="3930"/>
      <c r="L1655" s="3852"/>
      <c r="M1655" s="3852"/>
      <c r="N1655" s="2397"/>
      <c r="O1655" s="2397"/>
      <c r="P1655" s="2145"/>
    </row>
    <row r="1656" spans="1:16" s="2789" customFormat="1" x14ac:dyDescent="0.2">
      <c r="A1656" s="3860"/>
      <c r="B1656" s="3860"/>
      <c r="C1656" s="3930"/>
      <c r="D1656" s="3930"/>
      <c r="E1656" s="3930"/>
      <c r="F1656" s="3930"/>
      <c r="G1656" s="3930"/>
      <c r="H1656" s="3930"/>
      <c r="I1656" s="3930"/>
      <c r="J1656" s="3930"/>
      <c r="K1656" s="3930"/>
      <c r="L1656" s="3852"/>
      <c r="M1656" s="3852"/>
      <c r="N1656" s="2397"/>
      <c r="O1656" s="2397"/>
      <c r="P1656" s="2145"/>
    </row>
    <row r="1657" spans="1:16" s="2789" customFormat="1" x14ac:dyDescent="0.2">
      <c r="N1657" s="2397"/>
      <c r="O1657" s="2397"/>
      <c r="P1657" s="2145"/>
    </row>
    <row r="1658" spans="1:16" s="2789" customFormat="1" x14ac:dyDescent="0.2">
      <c r="A1658" s="143" t="s">
        <v>2319</v>
      </c>
      <c r="B1658" s="143"/>
      <c r="C1658" s="143"/>
      <c r="D1658" s="143"/>
      <c r="E1658" s="143"/>
      <c r="F1658" s="143"/>
      <c r="G1658" s="143"/>
      <c r="H1658" s="143"/>
      <c r="I1658" s="143"/>
      <c r="J1658" s="1787"/>
      <c r="K1658" s="143"/>
      <c r="L1658" s="143"/>
      <c r="M1658" s="143"/>
      <c r="N1658" s="2397"/>
      <c r="O1658" s="2397"/>
      <c r="P1658" s="2145"/>
    </row>
    <row r="1659" spans="1:16" s="2789" customFormat="1" x14ac:dyDescent="0.2">
      <c r="A1659" s="1787" t="s">
        <v>2032</v>
      </c>
      <c r="B1659" s="143"/>
      <c r="C1659" s="143"/>
      <c r="D1659" s="143"/>
      <c r="E1659" s="143"/>
      <c r="F1659" s="143"/>
      <c r="G1659" s="143"/>
      <c r="H1659" s="143"/>
      <c r="I1659" s="143"/>
      <c r="J1659" s="143"/>
      <c r="K1659" s="143"/>
      <c r="L1659" s="143"/>
      <c r="M1659" s="143"/>
      <c r="N1659" s="2397"/>
      <c r="O1659" s="2397"/>
      <c r="P1659" s="2145"/>
    </row>
    <row r="1660" spans="1:16" s="2789" customFormat="1" x14ac:dyDescent="0.2">
      <c r="A1660" s="2461" t="s">
        <v>11090</v>
      </c>
      <c r="B1660" s="2462"/>
      <c r="C1660" s="2462"/>
      <c r="D1660" s="143"/>
      <c r="E1660" s="143" t="s">
        <v>1054</v>
      </c>
      <c r="F1660" s="143"/>
      <c r="G1660" s="143"/>
      <c r="H1660" s="143"/>
      <c r="I1660" s="143"/>
      <c r="J1660" s="4259" t="s">
        <v>2863</v>
      </c>
      <c r="K1660" s="4260"/>
      <c r="L1660" s="4260"/>
      <c r="M1660" s="4261"/>
      <c r="N1660" s="2397"/>
      <c r="O1660" s="2397"/>
      <c r="P1660" s="2145"/>
    </row>
    <row r="1661" spans="1:16" s="2789" customFormat="1" x14ac:dyDescent="0.2">
      <c r="A1661" s="2462" t="s">
        <v>11091</v>
      </c>
      <c r="B1661" s="2462"/>
      <c r="C1661" s="2462"/>
      <c r="D1661" s="143"/>
      <c r="E1661" s="143"/>
      <c r="F1661" s="143"/>
      <c r="G1661" s="143"/>
      <c r="H1661" s="143"/>
      <c r="I1661" s="143"/>
      <c r="J1661" s="1789" t="s">
        <v>2860</v>
      </c>
      <c r="K1661" s="1789" t="s">
        <v>2861</v>
      </c>
      <c r="L1661" s="1789" t="s">
        <v>2862</v>
      </c>
      <c r="M1661" s="2805" t="s">
        <v>1210</v>
      </c>
      <c r="N1661" s="2397"/>
      <c r="O1661" s="2397"/>
      <c r="P1661" s="2145"/>
    </row>
    <row r="1662" spans="1:16" s="2789" customFormat="1" x14ac:dyDescent="0.2">
      <c r="A1662" s="143"/>
      <c r="B1662" s="143"/>
      <c r="C1662" s="143"/>
      <c r="D1662" s="143"/>
      <c r="E1662" s="143"/>
      <c r="F1662" s="143"/>
      <c r="G1662" s="143"/>
      <c r="H1662" s="143"/>
      <c r="I1662" s="143" t="s">
        <v>1213</v>
      </c>
      <c r="J1662" s="2785">
        <v>2021</v>
      </c>
      <c r="K1662" s="2785">
        <v>1</v>
      </c>
      <c r="L1662" s="2785">
        <v>27</v>
      </c>
      <c r="M1662" s="2785">
        <v>11</v>
      </c>
      <c r="N1662" s="2397"/>
      <c r="O1662" s="2397"/>
      <c r="P1662" s="2145"/>
    </row>
    <row r="1663" spans="1:16" s="2789" customFormat="1" x14ac:dyDescent="0.2">
      <c r="A1663" s="143"/>
      <c r="B1663" s="143"/>
      <c r="C1663" s="143"/>
      <c r="D1663" s="143"/>
      <c r="E1663" s="143"/>
      <c r="F1663" s="143"/>
      <c r="G1663" s="143"/>
      <c r="H1663" s="143"/>
      <c r="I1663" s="146"/>
      <c r="J1663" s="146"/>
      <c r="K1663" s="146"/>
      <c r="L1663" s="146"/>
      <c r="M1663" s="143"/>
      <c r="N1663" s="2397"/>
      <c r="O1663" s="2397"/>
      <c r="P1663" s="2145"/>
    </row>
    <row r="1664" spans="1:16" s="2789" customFormat="1" x14ac:dyDescent="0.2">
      <c r="A1664" s="3905" t="s">
        <v>2864</v>
      </c>
      <c r="B1664" s="3905" t="s">
        <v>2865</v>
      </c>
      <c r="C1664" s="3905" t="s">
        <v>1212</v>
      </c>
      <c r="D1664" s="3905" t="s">
        <v>2866</v>
      </c>
      <c r="E1664" s="3905"/>
      <c r="F1664" s="5224" t="s">
        <v>2869</v>
      </c>
      <c r="G1664" s="5224"/>
      <c r="H1664" s="5224"/>
      <c r="I1664" s="5224"/>
      <c r="J1664" s="3905" t="s">
        <v>1211</v>
      </c>
      <c r="K1664" s="4519" t="s">
        <v>2872</v>
      </c>
      <c r="L1664" s="5225" t="s">
        <v>1207</v>
      </c>
      <c r="M1664" s="4519" t="s">
        <v>2873</v>
      </c>
      <c r="N1664" s="2397"/>
      <c r="O1664" s="2397"/>
      <c r="P1664" s="2145"/>
    </row>
    <row r="1665" spans="1:16" s="2789" customFormat="1" x14ac:dyDescent="0.2">
      <c r="A1665" s="3905"/>
      <c r="B1665" s="3905"/>
      <c r="C1665" s="3905"/>
      <c r="D1665" s="147" t="s">
        <v>2867</v>
      </c>
      <c r="E1665" s="147" t="s">
        <v>2868</v>
      </c>
      <c r="F1665" s="147" t="s">
        <v>2870</v>
      </c>
      <c r="G1665" s="147" t="s">
        <v>2871</v>
      </c>
      <c r="H1665" s="147" t="s">
        <v>4319</v>
      </c>
      <c r="I1665" s="147" t="s">
        <v>4320</v>
      </c>
      <c r="J1665" s="3905"/>
      <c r="K1665" s="4519"/>
      <c r="L1665" s="5225"/>
      <c r="M1665" s="4519"/>
      <c r="N1665" s="2397"/>
      <c r="O1665" s="2397"/>
      <c r="P1665" s="2145"/>
    </row>
    <row r="1666" spans="1:16" s="2789" customFormat="1" x14ac:dyDescent="0.2">
      <c r="A1666" s="146"/>
      <c r="B1666" s="149"/>
      <c r="C1666" s="2796"/>
      <c r="D1666" s="151"/>
      <c r="E1666" s="151"/>
      <c r="F1666" s="5178">
        <v>627</v>
      </c>
      <c r="G1666" s="5178">
        <v>1</v>
      </c>
      <c r="H1666" s="151"/>
      <c r="I1666" s="151"/>
      <c r="J1666" s="151"/>
      <c r="K1666" s="2785"/>
      <c r="L1666" s="2785"/>
      <c r="M1666" s="151"/>
      <c r="N1666" s="2397"/>
      <c r="O1666" s="2397"/>
      <c r="P1666" s="2145"/>
    </row>
    <row r="1667" spans="1:16" s="2789" customFormat="1" ht="15" x14ac:dyDescent="0.25">
      <c r="A1667" s="2785"/>
      <c r="B1667" s="1670" t="s">
        <v>1063</v>
      </c>
      <c r="C1667" s="2427" t="s">
        <v>2527</v>
      </c>
      <c r="D1667" s="2806"/>
      <c r="E1667" s="2806"/>
      <c r="F1667" s="5179"/>
      <c r="G1667" s="5179"/>
      <c r="H1667" s="151"/>
      <c r="I1667" s="151"/>
      <c r="J1667" s="2790"/>
      <c r="K1667" s="2785"/>
      <c r="L1667" s="2785"/>
      <c r="M1667" s="2807"/>
      <c r="N1667" s="2397"/>
      <c r="O1667" s="2397"/>
      <c r="P1667" s="2145"/>
    </row>
    <row r="1668" spans="1:16" s="2789" customFormat="1" ht="15" x14ac:dyDescent="0.2">
      <c r="A1668" s="2805">
        <v>1</v>
      </c>
      <c r="B1668" s="1674" t="s">
        <v>1868</v>
      </c>
      <c r="C1668" s="2808" t="s">
        <v>2071</v>
      </c>
      <c r="D1668" s="2809">
        <v>42736</v>
      </c>
      <c r="E1668" s="2809">
        <v>43100</v>
      </c>
      <c r="F1668" s="5179"/>
      <c r="G1668" s="5179"/>
      <c r="H1668" s="2807"/>
      <c r="I1668" s="2807"/>
      <c r="J1668" s="2790">
        <v>12</v>
      </c>
      <c r="K1668" s="1789" t="s">
        <v>1223</v>
      </c>
      <c r="L1668" s="1789" t="s">
        <v>589</v>
      </c>
      <c r="M1668" s="2807"/>
      <c r="N1668" s="2397"/>
      <c r="O1668" s="2397"/>
      <c r="P1668" s="2145"/>
    </row>
    <row r="1669" spans="1:16" s="2789" customFormat="1" ht="15" x14ac:dyDescent="0.2">
      <c r="A1669" s="2785"/>
      <c r="B1669" s="1674" t="s">
        <v>1870</v>
      </c>
      <c r="C1669" s="2793" t="s">
        <v>4222</v>
      </c>
      <c r="D1669" s="2806"/>
      <c r="E1669" s="2806"/>
      <c r="F1669" s="5179"/>
      <c r="G1669" s="5179"/>
      <c r="H1669" s="151"/>
      <c r="I1669" s="151"/>
      <c r="J1669" s="2790"/>
      <c r="K1669" s="2785" t="s">
        <v>1223</v>
      </c>
      <c r="L1669" s="2785" t="s">
        <v>589</v>
      </c>
      <c r="M1669" s="151"/>
      <c r="N1669" s="2397"/>
      <c r="O1669" s="2397"/>
      <c r="P1669" s="2145"/>
    </row>
    <row r="1670" spans="1:16" s="2789" customFormat="1" ht="15" x14ac:dyDescent="0.25">
      <c r="A1670" s="2785">
        <v>2</v>
      </c>
      <c r="B1670" s="1674"/>
      <c r="C1670" s="2795" t="s">
        <v>3728</v>
      </c>
      <c r="D1670" s="2806">
        <v>42736</v>
      </c>
      <c r="E1670" s="2806">
        <v>43070</v>
      </c>
      <c r="F1670" s="5179"/>
      <c r="G1670" s="5179"/>
      <c r="H1670" s="151"/>
      <c r="I1670" s="151"/>
      <c r="J1670" s="2790">
        <v>2</v>
      </c>
      <c r="K1670" s="2785" t="s">
        <v>1223</v>
      </c>
      <c r="L1670" s="2785" t="s">
        <v>589</v>
      </c>
      <c r="M1670" s="151"/>
      <c r="N1670" s="2397"/>
      <c r="O1670" s="2397"/>
      <c r="P1670" s="2145"/>
    </row>
    <row r="1671" spans="1:16" s="2789" customFormat="1" ht="15" x14ac:dyDescent="0.25">
      <c r="A1671" s="2785">
        <v>3</v>
      </c>
      <c r="B1671" s="1674"/>
      <c r="C1671" s="2795" t="s">
        <v>71</v>
      </c>
      <c r="D1671" s="2806">
        <v>42736</v>
      </c>
      <c r="E1671" s="2806">
        <v>43070</v>
      </c>
      <c r="F1671" s="5180"/>
      <c r="G1671" s="5180"/>
      <c r="H1671" s="151"/>
      <c r="I1671" s="151"/>
      <c r="J1671" s="2790">
        <v>4</v>
      </c>
      <c r="K1671" s="2785" t="s">
        <v>1223</v>
      </c>
      <c r="L1671" s="2785" t="s">
        <v>589</v>
      </c>
      <c r="M1671" s="151"/>
      <c r="N1671" s="2397"/>
      <c r="O1671" s="2397"/>
      <c r="P1671" s="2145"/>
    </row>
    <row r="1672" spans="1:16" s="2789" customFormat="1" ht="15" x14ac:dyDescent="0.25">
      <c r="A1672" s="2765"/>
      <c r="B1672" s="2766"/>
      <c r="C1672" s="2767"/>
      <c r="D1672" s="2767"/>
      <c r="E1672" s="2767"/>
      <c r="F1672" s="2767"/>
      <c r="G1672" s="2768"/>
      <c r="H1672" s="2768"/>
      <c r="I1672" s="2769"/>
      <c r="J1672" s="2769"/>
      <c r="K1672" s="2405"/>
      <c r="L1672" s="2405"/>
      <c r="M1672" s="2397"/>
      <c r="N1672" s="2397"/>
      <c r="O1672" s="2397"/>
      <c r="P1672" s="2145"/>
    </row>
    <row r="1673" spans="1:16" s="2789" customFormat="1" x14ac:dyDescent="0.2">
      <c r="A1673" s="3860"/>
      <c r="B1673" s="3860"/>
      <c r="C1673" s="3845" t="s">
        <v>2859</v>
      </c>
      <c r="D1673" s="3845"/>
      <c r="E1673" s="3845"/>
      <c r="F1673" s="3845"/>
      <c r="G1673" s="3845"/>
      <c r="H1673" s="3845"/>
      <c r="I1673" s="3845"/>
      <c r="J1673" s="3845"/>
      <c r="K1673" s="3845"/>
      <c r="L1673" s="3852" t="s">
        <v>2858</v>
      </c>
      <c r="M1673" s="3852"/>
      <c r="N1673" s="2397"/>
      <c r="O1673" s="2397"/>
      <c r="P1673" s="2145"/>
    </row>
    <row r="1674" spans="1:16" s="2789" customFormat="1" x14ac:dyDescent="0.2">
      <c r="A1674" s="3860"/>
      <c r="B1674" s="3860"/>
      <c r="C1674" s="3845"/>
      <c r="D1674" s="3845"/>
      <c r="E1674" s="3845"/>
      <c r="F1674" s="3845"/>
      <c r="G1674" s="3845"/>
      <c r="H1674" s="3845"/>
      <c r="I1674" s="3845"/>
      <c r="J1674" s="3845"/>
      <c r="K1674" s="3845"/>
      <c r="L1674" s="3852"/>
      <c r="M1674" s="3852"/>
      <c r="N1674" s="2397"/>
      <c r="O1674" s="2397"/>
      <c r="P1674" s="2145"/>
    </row>
    <row r="1675" spans="1:16" s="2789" customFormat="1" x14ac:dyDescent="0.2">
      <c r="A1675" s="3860"/>
      <c r="B1675" s="3860"/>
      <c r="C1675" s="3845"/>
      <c r="D1675" s="3845"/>
      <c r="E1675" s="3845"/>
      <c r="F1675" s="3845"/>
      <c r="G1675" s="3845"/>
      <c r="H1675" s="3845"/>
      <c r="I1675" s="3845"/>
      <c r="J1675" s="3845"/>
      <c r="K1675" s="3845"/>
      <c r="L1675" s="3852"/>
      <c r="M1675" s="3852"/>
      <c r="N1675" s="2397"/>
      <c r="O1675" s="2397"/>
      <c r="P1675" s="2145"/>
    </row>
    <row r="1676" spans="1:16" s="2789" customFormat="1" x14ac:dyDescent="0.2">
      <c r="A1676" s="3860"/>
      <c r="B1676" s="3860"/>
      <c r="C1676" s="3845"/>
      <c r="D1676" s="3845"/>
      <c r="E1676" s="3845"/>
      <c r="F1676" s="3845"/>
      <c r="G1676" s="3845"/>
      <c r="H1676" s="3845"/>
      <c r="I1676" s="3845"/>
      <c r="J1676" s="3845"/>
      <c r="K1676" s="3845"/>
      <c r="L1676" s="3852"/>
      <c r="M1676" s="3852"/>
      <c r="N1676" s="2397"/>
      <c r="O1676" s="2397"/>
      <c r="P1676" s="2145"/>
    </row>
    <row r="1677" spans="1:16" s="2789" customFormat="1" x14ac:dyDescent="0.2">
      <c r="A1677" s="3860"/>
      <c r="B1677" s="3860"/>
      <c r="C1677" s="3930" t="s">
        <v>1209</v>
      </c>
      <c r="D1677" s="3930"/>
      <c r="E1677" s="3930"/>
      <c r="F1677" s="3930"/>
      <c r="G1677" s="3930"/>
      <c r="H1677" s="3930"/>
      <c r="I1677" s="3930"/>
      <c r="J1677" s="3930"/>
      <c r="K1677" s="3930"/>
      <c r="L1677" s="3852" t="s">
        <v>1208</v>
      </c>
      <c r="M1677" s="3852"/>
      <c r="N1677" s="2397"/>
      <c r="O1677" s="2397"/>
      <c r="P1677" s="2145"/>
    </row>
    <row r="1678" spans="1:16" s="2789" customFormat="1" x14ac:dyDescent="0.2">
      <c r="A1678" s="3860"/>
      <c r="B1678" s="3860"/>
      <c r="C1678" s="3930"/>
      <c r="D1678" s="3930"/>
      <c r="E1678" s="3930"/>
      <c r="F1678" s="3930"/>
      <c r="G1678" s="3930"/>
      <c r="H1678" s="3930"/>
      <c r="I1678" s="3930"/>
      <c r="J1678" s="3930"/>
      <c r="K1678" s="3930"/>
      <c r="L1678" s="3852"/>
      <c r="M1678" s="3852"/>
      <c r="N1678" s="2397"/>
      <c r="O1678" s="2397"/>
      <c r="P1678" s="2145"/>
    </row>
    <row r="1679" spans="1:16" s="2789" customFormat="1" x14ac:dyDescent="0.2">
      <c r="A1679" s="3860"/>
      <c r="B1679" s="3860"/>
      <c r="C1679" s="3930"/>
      <c r="D1679" s="3930"/>
      <c r="E1679" s="3930"/>
      <c r="F1679" s="3930"/>
      <c r="G1679" s="3930"/>
      <c r="H1679" s="3930"/>
      <c r="I1679" s="3930"/>
      <c r="J1679" s="3930"/>
      <c r="K1679" s="3930"/>
      <c r="L1679" s="3852"/>
      <c r="M1679" s="3852"/>
      <c r="N1679" s="2397"/>
      <c r="O1679" s="2397"/>
      <c r="P1679" s="2145"/>
    </row>
    <row r="1680" spans="1:16" s="2789" customFormat="1" x14ac:dyDescent="0.2">
      <c r="A1680" s="3860"/>
      <c r="B1680" s="3860"/>
      <c r="C1680" s="3930"/>
      <c r="D1680" s="3930"/>
      <c r="E1680" s="3930"/>
      <c r="F1680" s="3930"/>
      <c r="G1680" s="3930"/>
      <c r="H1680" s="3930"/>
      <c r="I1680" s="3930"/>
      <c r="J1680" s="3930"/>
      <c r="K1680" s="3930"/>
      <c r="L1680" s="3852"/>
      <c r="M1680" s="3852"/>
      <c r="N1680" s="2397"/>
      <c r="O1680" s="2397"/>
      <c r="P1680" s="2145"/>
    </row>
    <row r="1681" spans="1:16" s="2789" customFormat="1" x14ac:dyDescent="0.2">
      <c r="N1681" s="2397"/>
      <c r="O1681" s="2397"/>
      <c r="P1681" s="2145"/>
    </row>
    <row r="1682" spans="1:16" s="2789" customFormat="1" x14ac:dyDescent="0.2">
      <c r="A1682" s="143" t="s">
        <v>2319</v>
      </c>
      <c r="B1682" s="143"/>
      <c r="C1682" s="143"/>
      <c r="D1682" s="143"/>
      <c r="E1682" s="143"/>
      <c r="F1682" s="143"/>
      <c r="G1682" s="143"/>
      <c r="H1682" s="143"/>
      <c r="I1682" s="143"/>
      <c r="J1682" s="1787"/>
      <c r="K1682" s="143"/>
      <c r="L1682" s="143"/>
      <c r="M1682" s="143"/>
      <c r="N1682" s="2397"/>
      <c r="O1682" s="2397"/>
      <c r="P1682" s="2145"/>
    </row>
    <row r="1683" spans="1:16" s="2789" customFormat="1" x14ac:dyDescent="0.2">
      <c r="A1683" s="1787" t="s">
        <v>2032</v>
      </c>
      <c r="B1683" s="143"/>
      <c r="C1683" s="143"/>
      <c r="D1683" s="143"/>
      <c r="E1683" s="143"/>
      <c r="F1683" s="143"/>
      <c r="G1683" s="143"/>
      <c r="H1683" s="143"/>
      <c r="I1683" s="143"/>
      <c r="J1683" s="143"/>
      <c r="K1683" s="143"/>
      <c r="L1683" s="143"/>
      <c r="M1683" s="143"/>
      <c r="N1683" s="2397"/>
      <c r="O1683" s="2397"/>
      <c r="P1683" s="2145"/>
    </row>
    <row r="1684" spans="1:16" s="2789" customFormat="1" x14ac:dyDescent="0.2">
      <c r="A1684" s="2461" t="s">
        <v>11090</v>
      </c>
      <c r="B1684" s="2462"/>
      <c r="C1684" s="2462"/>
      <c r="D1684" s="143"/>
      <c r="E1684" s="143" t="s">
        <v>1054</v>
      </c>
      <c r="F1684" s="143"/>
      <c r="G1684" s="143"/>
      <c r="H1684" s="143"/>
      <c r="I1684" s="143"/>
      <c r="J1684" s="4259" t="s">
        <v>2863</v>
      </c>
      <c r="K1684" s="4260"/>
      <c r="L1684" s="4260"/>
      <c r="M1684" s="4261"/>
      <c r="N1684" s="2397"/>
      <c r="O1684" s="2397"/>
      <c r="P1684" s="2145"/>
    </row>
    <row r="1685" spans="1:16" s="2789" customFormat="1" x14ac:dyDescent="0.2">
      <c r="A1685" s="2462" t="s">
        <v>11092</v>
      </c>
      <c r="B1685" s="2462"/>
      <c r="C1685" s="2462"/>
      <c r="D1685" s="143"/>
      <c r="E1685" s="143"/>
      <c r="F1685" s="143"/>
      <c r="G1685" s="143"/>
      <c r="H1685" s="143"/>
      <c r="I1685" s="143"/>
      <c r="J1685" s="1789" t="s">
        <v>2860</v>
      </c>
      <c r="K1685" s="1789" t="s">
        <v>2861</v>
      </c>
      <c r="L1685" s="1789" t="s">
        <v>2862</v>
      </c>
      <c r="M1685" s="2805" t="s">
        <v>1210</v>
      </c>
      <c r="N1685" s="2397"/>
      <c r="O1685" s="2397"/>
      <c r="P1685" s="2145"/>
    </row>
    <row r="1686" spans="1:16" s="2789" customFormat="1" x14ac:dyDescent="0.2">
      <c r="A1686" s="143"/>
      <c r="B1686" s="143"/>
      <c r="C1686" s="143"/>
      <c r="D1686" s="143"/>
      <c r="E1686" s="143"/>
      <c r="F1686" s="143"/>
      <c r="G1686" s="143"/>
      <c r="H1686" s="143"/>
      <c r="I1686" s="143" t="s">
        <v>1213</v>
      </c>
      <c r="J1686" s="2785">
        <v>2021</v>
      </c>
      <c r="K1686" s="2785">
        <v>1</v>
      </c>
      <c r="L1686" s="2785">
        <v>27</v>
      </c>
      <c r="M1686" s="2785">
        <v>11</v>
      </c>
      <c r="N1686" s="2397"/>
      <c r="O1686" s="2397"/>
      <c r="P1686" s="2145"/>
    </row>
    <row r="1687" spans="1:16" s="2789" customFormat="1" x14ac:dyDescent="0.2">
      <c r="A1687" s="143"/>
      <c r="B1687" s="143"/>
      <c r="C1687" s="143"/>
      <c r="D1687" s="143"/>
      <c r="E1687" s="143"/>
      <c r="F1687" s="143"/>
      <c r="G1687" s="143"/>
      <c r="H1687" s="143"/>
      <c r="I1687" s="146"/>
      <c r="J1687" s="146"/>
      <c r="K1687" s="146"/>
      <c r="L1687" s="146"/>
      <c r="M1687" s="143"/>
      <c r="N1687" s="2397"/>
      <c r="O1687" s="2397"/>
      <c r="P1687" s="2145"/>
    </row>
    <row r="1688" spans="1:16" s="2789" customFormat="1" x14ac:dyDescent="0.2">
      <c r="A1688" s="3905" t="s">
        <v>2864</v>
      </c>
      <c r="B1688" s="3905" t="s">
        <v>2865</v>
      </c>
      <c r="C1688" s="3905" t="s">
        <v>1212</v>
      </c>
      <c r="D1688" s="3905" t="s">
        <v>2866</v>
      </c>
      <c r="E1688" s="3905"/>
      <c r="F1688" s="5224" t="s">
        <v>2869</v>
      </c>
      <c r="G1688" s="5224"/>
      <c r="H1688" s="5224"/>
      <c r="I1688" s="5224"/>
      <c r="J1688" s="3905" t="s">
        <v>1211</v>
      </c>
      <c r="K1688" s="4519" t="s">
        <v>2872</v>
      </c>
      <c r="L1688" s="5225" t="s">
        <v>1207</v>
      </c>
      <c r="M1688" s="4519" t="s">
        <v>2873</v>
      </c>
      <c r="N1688" s="2397"/>
      <c r="O1688" s="2397"/>
      <c r="P1688" s="2145"/>
    </row>
    <row r="1689" spans="1:16" s="2789" customFormat="1" x14ac:dyDescent="0.2">
      <c r="A1689" s="3905"/>
      <c r="B1689" s="3905"/>
      <c r="C1689" s="3905"/>
      <c r="D1689" s="147" t="s">
        <v>2867</v>
      </c>
      <c r="E1689" s="147" t="s">
        <v>2868</v>
      </c>
      <c r="F1689" s="147" t="s">
        <v>2870</v>
      </c>
      <c r="G1689" s="147" t="s">
        <v>2871</v>
      </c>
      <c r="H1689" s="147" t="s">
        <v>4319</v>
      </c>
      <c r="I1689" s="147" t="s">
        <v>4320</v>
      </c>
      <c r="J1689" s="3905"/>
      <c r="K1689" s="4519"/>
      <c r="L1689" s="5225"/>
      <c r="M1689" s="4519"/>
      <c r="N1689" s="2397"/>
      <c r="O1689" s="2397"/>
      <c r="P1689" s="2145"/>
    </row>
    <row r="1690" spans="1:16" s="2789" customFormat="1" x14ac:dyDescent="0.2">
      <c r="A1690" s="146"/>
      <c r="B1690" s="149"/>
      <c r="C1690" s="2796"/>
      <c r="D1690" s="151"/>
      <c r="E1690" s="151"/>
      <c r="F1690" s="5178">
        <v>627</v>
      </c>
      <c r="G1690" s="2825"/>
      <c r="H1690" s="151"/>
      <c r="I1690" s="151"/>
      <c r="J1690" s="151"/>
      <c r="K1690" s="151"/>
      <c r="L1690" s="151"/>
      <c r="M1690" s="151"/>
      <c r="N1690" s="2397"/>
      <c r="O1690" s="2397"/>
      <c r="P1690" s="2145"/>
    </row>
    <row r="1691" spans="1:16" s="2789" customFormat="1" ht="15" x14ac:dyDescent="0.2">
      <c r="A1691" s="1789"/>
      <c r="B1691" s="1674" t="s">
        <v>1070</v>
      </c>
      <c r="C1691" s="2810" t="s">
        <v>4228</v>
      </c>
      <c r="D1691" s="2811"/>
      <c r="E1691" s="2811"/>
      <c r="F1691" s="5179"/>
      <c r="G1691" s="5179">
        <v>1</v>
      </c>
      <c r="H1691" s="2807"/>
      <c r="I1691" s="2807"/>
      <c r="J1691" s="2807"/>
      <c r="K1691" s="2805"/>
      <c r="L1691" s="2805"/>
      <c r="M1691" s="2807"/>
      <c r="N1691" s="2397"/>
      <c r="O1691" s="2397"/>
      <c r="P1691" s="2145"/>
    </row>
    <row r="1692" spans="1:16" s="2789" customFormat="1" ht="30" x14ac:dyDescent="0.25">
      <c r="A1692" s="2805">
        <v>4</v>
      </c>
      <c r="B1692" s="1676"/>
      <c r="C1692" s="2812" t="s">
        <v>4229</v>
      </c>
      <c r="D1692" s="2245">
        <v>42736</v>
      </c>
      <c r="E1692" s="2245">
        <v>43100</v>
      </c>
      <c r="F1692" s="5179"/>
      <c r="G1692" s="5179"/>
      <c r="H1692" s="2807"/>
      <c r="I1692" s="2807"/>
      <c r="J1692" s="2790">
        <v>39</v>
      </c>
      <c r="K1692" s="1789" t="s">
        <v>1223</v>
      </c>
      <c r="L1692" s="1789" t="s">
        <v>589</v>
      </c>
      <c r="M1692" s="2807"/>
      <c r="N1692" s="2397"/>
      <c r="O1692" s="2397"/>
      <c r="P1692" s="2145"/>
    </row>
    <row r="1693" spans="1:16" s="2789" customFormat="1" ht="15" x14ac:dyDescent="0.2">
      <c r="A1693" s="2785"/>
      <c r="B1693" s="2794" t="s">
        <v>48</v>
      </c>
      <c r="C1693" s="2813" t="s">
        <v>4235</v>
      </c>
      <c r="D1693" s="2806"/>
      <c r="E1693" s="2806"/>
      <c r="F1693" s="5179"/>
      <c r="G1693" s="5179"/>
      <c r="H1693" s="151"/>
      <c r="I1693" s="151"/>
      <c r="J1693" s="2785"/>
      <c r="K1693" s="2785" t="s">
        <v>1223</v>
      </c>
      <c r="L1693" s="2785" t="s">
        <v>589</v>
      </c>
      <c r="M1693" s="151"/>
      <c r="N1693" s="2397"/>
      <c r="O1693" s="2397"/>
      <c r="P1693" s="2145"/>
    </row>
    <row r="1694" spans="1:16" s="2789" customFormat="1" ht="15" x14ac:dyDescent="0.2">
      <c r="A1694" s="2785">
        <v>5</v>
      </c>
      <c r="B1694" s="151"/>
      <c r="C1694" s="2814" t="s">
        <v>4236</v>
      </c>
      <c r="D1694" s="2806">
        <v>42736</v>
      </c>
      <c r="E1694" s="2806">
        <v>43100</v>
      </c>
      <c r="F1694" s="5179"/>
      <c r="G1694" s="5179"/>
      <c r="H1694" s="151"/>
      <c r="I1694" s="151"/>
      <c r="J1694" s="2785">
        <v>19</v>
      </c>
      <c r="K1694" s="1789" t="s">
        <v>1223</v>
      </c>
      <c r="L1694" s="1789" t="s">
        <v>589</v>
      </c>
      <c r="M1694" s="151"/>
      <c r="N1694" s="2397"/>
      <c r="O1694" s="2397"/>
      <c r="P1694" s="2145"/>
    </row>
    <row r="1695" spans="1:16" s="2789" customFormat="1" ht="15" x14ac:dyDescent="0.2">
      <c r="A1695" s="2785">
        <v>6</v>
      </c>
      <c r="B1695" s="1674"/>
      <c r="C1695" s="2814" t="s">
        <v>4237</v>
      </c>
      <c r="D1695" s="2806">
        <v>42736</v>
      </c>
      <c r="E1695" s="2806">
        <v>43100</v>
      </c>
      <c r="F1695" s="5179"/>
      <c r="G1695" s="5179"/>
      <c r="H1695" s="151"/>
      <c r="I1695" s="151"/>
      <c r="J1695" s="2785">
        <v>13</v>
      </c>
      <c r="K1695" s="2785" t="s">
        <v>1223</v>
      </c>
      <c r="L1695" s="2785" t="s">
        <v>589</v>
      </c>
      <c r="M1695" s="151"/>
      <c r="N1695" s="2397"/>
      <c r="O1695" s="2397"/>
      <c r="P1695" s="2145"/>
    </row>
    <row r="1696" spans="1:16" s="2789" customFormat="1" ht="15" x14ac:dyDescent="0.2">
      <c r="A1696" s="2785">
        <v>7</v>
      </c>
      <c r="B1696" s="1674"/>
      <c r="C1696" s="2814" t="s">
        <v>52</v>
      </c>
      <c r="D1696" s="2806">
        <v>42736</v>
      </c>
      <c r="E1696" s="2806">
        <v>43100</v>
      </c>
      <c r="F1696" s="5179"/>
      <c r="G1696" s="5179"/>
      <c r="H1696" s="151"/>
      <c r="I1696" s="151"/>
      <c r="J1696" s="2785">
        <v>12</v>
      </c>
      <c r="K1696" s="2785" t="s">
        <v>1223</v>
      </c>
      <c r="L1696" s="2785" t="s">
        <v>589</v>
      </c>
      <c r="M1696" s="151"/>
      <c r="N1696" s="2397"/>
      <c r="O1696" s="2397"/>
      <c r="P1696" s="2145"/>
    </row>
    <row r="1697" spans="1:16" s="2789" customFormat="1" ht="15" x14ac:dyDescent="0.2">
      <c r="A1697" s="2785">
        <v>8</v>
      </c>
      <c r="B1697" s="1674"/>
      <c r="C1697" s="2814" t="s">
        <v>53</v>
      </c>
      <c r="D1697" s="2806">
        <v>42736</v>
      </c>
      <c r="E1697" s="2806">
        <v>43100</v>
      </c>
      <c r="F1697" s="5180"/>
      <c r="G1697" s="5180"/>
      <c r="H1697" s="151"/>
      <c r="I1697" s="151"/>
      <c r="J1697" s="2785">
        <v>12</v>
      </c>
      <c r="K1697" s="2785" t="s">
        <v>1223</v>
      </c>
      <c r="L1697" s="2785" t="s">
        <v>589</v>
      </c>
      <c r="M1697" s="151"/>
      <c r="N1697" s="2397"/>
      <c r="O1697" s="2397"/>
      <c r="P1697" s="2145"/>
    </row>
    <row r="1698" spans="1:16" s="2789" customFormat="1" ht="15" x14ac:dyDescent="0.25">
      <c r="A1698" s="2765"/>
      <c r="B1698" s="2766"/>
      <c r="C1698" s="2767"/>
      <c r="D1698" s="2767"/>
      <c r="E1698" s="2767"/>
      <c r="F1698" s="2767"/>
      <c r="G1698" s="2768"/>
      <c r="H1698" s="2768"/>
      <c r="I1698" s="2769"/>
      <c r="J1698" s="2769"/>
      <c r="K1698" s="2405"/>
      <c r="L1698" s="2405"/>
      <c r="M1698" s="2397"/>
      <c r="N1698" s="2397"/>
      <c r="O1698" s="2397"/>
      <c r="P1698" s="2145"/>
    </row>
    <row r="1699" spans="1:16" s="2789" customFormat="1" x14ac:dyDescent="0.2">
      <c r="A1699" s="3860"/>
      <c r="B1699" s="3860"/>
      <c r="C1699" s="3845" t="s">
        <v>2859</v>
      </c>
      <c r="D1699" s="3845"/>
      <c r="E1699" s="3845"/>
      <c r="F1699" s="3845"/>
      <c r="G1699" s="3845"/>
      <c r="H1699" s="3845"/>
      <c r="I1699" s="3845"/>
      <c r="J1699" s="3845"/>
      <c r="K1699" s="3845"/>
      <c r="L1699" s="3852" t="s">
        <v>2858</v>
      </c>
      <c r="M1699" s="3852"/>
      <c r="N1699" s="2397"/>
      <c r="O1699" s="2397"/>
      <c r="P1699" s="2145"/>
    </row>
    <row r="1700" spans="1:16" s="2789" customFormat="1" x14ac:dyDescent="0.2">
      <c r="A1700" s="3860"/>
      <c r="B1700" s="3860"/>
      <c r="C1700" s="3845"/>
      <c r="D1700" s="3845"/>
      <c r="E1700" s="3845"/>
      <c r="F1700" s="3845"/>
      <c r="G1700" s="3845"/>
      <c r="H1700" s="3845"/>
      <c r="I1700" s="3845"/>
      <c r="J1700" s="3845"/>
      <c r="K1700" s="3845"/>
      <c r="L1700" s="3852"/>
      <c r="M1700" s="3852"/>
      <c r="N1700" s="2397"/>
      <c r="O1700" s="2397"/>
      <c r="P1700" s="2145"/>
    </row>
    <row r="1701" spans="1:16" s="2789" customFormat="1" x14ac:dyDescent="0.2">
      <c r="A1701" s="3860"/>
      <c r="B1701" s="3860"/>
      <c r="C1701" s="3845"/>
      <c r="D1701" s="3845"/>
      <c r="E1701" s="3845"/>
      <c r="F1701" s="3845"/>
      <c r="G1701" s="3845"/>
      <c r="H1701" s="3845"/>
      <c r="I1701" s="3845"/>
      <c r="J1701" s="3845"/>
      <c r="K1701" s="3845"/>
      <c r="L1701" s="3852"/>
      <c r="M1701" s="3852"/>
      <c r="N1701" s="2397"/>
      <c r="O1701" s="2397"/>
      <c r="P1701" s="2145"/>
    </row>
    <row r="1702" spans="1:16" s="2789" customFormat="1" x14ac:dyDescent="0.2">
      <c r="A1702" s="3860"/>
      <c r="B1702" s="3860"/>
      <c r="C1702" s="3845"/>
      <c r="D1702" s="3845"/>
      <c r="E1702" s="3845"/>
      <c r="F1702" s="3845"/>
      <c r="G1702" s="3845"/>
      <c r="H1702" s="3845"/>
      <c r="I1702" s="3845"/>
      <c r="J1702" s="3845"/>
      <c r="K1702" s="3845"/>
      <c r="L1702" s="3852"/>
      <c r="M1702" s="3852"/>
      <c r="N1702" s="2397"/>
      <c r="O1702" s="2397"/>
      <c r="P1702" s="2145"/>
    </row>
    <row r="1703" spans="1:16" s="2789" customFormat="1" x14ac:dyDescent="0.2">
      <c r="A1703" s="3860"/>
      <c r="B1703" s="3860"/>
      <c r="C1703" s="3930" t="s">
        <v>1209</v>
      </c>
      <c r="D1703" s="3930"/>
      <c r="E1703" s="3930"/>
      <c r="F1703" s="3930"/>
      <c r="G1703" s="3930"/>
      <c r="H1703" s="3930"/>
      <c r="I1703" s="3930"/>
      <c r="J1703" s="3930"/>
      <c r="K1703" s="3930"/>
      <c r="L1703" s="3852" t="s">
        <v>1208</v>
      </c>
      <c r="M1703" s="3852"/>
      <c r="N1703" s="2397"/>
      <c r="O1703" s="2397"/>
      <c r="P1703" s="2145"/>
    </row>
    <row r="1704" spans="1:16" s="2789" customFormat="1" x14ac:dyDescent="0.2">
      <c r="A1704" s="3860"/>
      <c r="B1704" s="3860"/>
      <c r="C1704" s="3930"/>
      <c r="D1704" s="3930"/>
      <c r="E1704" s="3930"/>
      <c r="F1704" s="3930"/>
      <c r="G1704" s="3930"/>
      <c r="H1704" s="3930"/>
      <c r="I1704" s="3930"/>
      <c r="J1704" s="3930"/>
      <c r="K1704" s="3930"/>
      <c r="L1704" s="3852"/>
      <c r="M1704" s="3852"/>
      <c r="N1704" s="2397"/>
      <c r="O1704" s="2397"/>
      <c r="P1704" s="2145"/>
    </row>
    <row r="1705" spans="1:16" s="2789" customFormat="1" x14ac:dyDescent="0.2">
      <c r="A1705" s="3860"/>
      <c r="B1705" s="3860"/>
      <c r="C1705" s="3930"/>
      <c r="D1705" s="3930"/>
      <c r="E1705" s="3930"/>
      <c r="F1705" s="3930"/>
      <c r="G1705" s="3930"/>
      <c r="H1705" s="3930"/>
      <c r="I1705" s="3930"/>
      <c r="J1705" s="3930"/>
      <c r="K1705" s="3930"/>
      <c r="L1705" s="3852"/>
      <c r="M1705" s="3852"/>
      <c r="N1705" s="2397"/>
      <c r="O1705" s="2397"/>
      <c r="P1705" s="2145"/>
    </row>
    <row r="1706" spans="1:16" s="2789" customFormat="1" x14ac:dyDescent="0.2">
      <c r="A1706" s="3860"/>
      <c r="B1706" s="3860"/>
      <c r="C1706" s="3930"/>
      <c r="D1706" s="3930"/>
      <c r="E1706" s="3930"/>
      <c r="F1706" s="3930"/>
      <c r="G1706" s="3930"/>
      <c r="H1706" s="3930"/>
      <c r="I1706" s="3930"/>
      <c r="J1706" s="3930"/>
      <c r="K1706" s="3930"/>
      <c r="L1706" s="3852"/>
      <c r="M1706" s="3852"/>
      <c r="N1706" s="2397"/>
      <c r="O1706" s="2397"/>
      <c r="P1706" s="2145"/>
    </row>
    <row r="1707" spans="1:16" s="2789" customFormat="1" x14ac:dyDescent="0.2">
      <c r="N1707" s="2397"/>
      <c r="O1707" s="2397"/>
      <c r="P1707" s="2145"/>
    </row>
    <row r="1708" spans="1:16" s="2789" customFormat="1" x14ac:dyDescent="0.2">
      <c r="A1708" s="143" t="s">
        <v>2319</v>
      </c>
      <c r="B1708" s="143"/>
      <c r="C1708" s="143"/>
      <c r="D1708" s="143"/>
      <c r="E1708" s="143"/>
      <c r="F1708" s="143"/>
      <c r="G1708" s="143"/>
      <c r="H1708" s="143"/>
      <c r="I1708" s="143"/>
      <c r="J1708" s="1787"/>
      <c r="K1708" s="143"/>
      <c r="L1708" s="143"/>
      <c r="M1708" s="143"/>
      <c r="N1708" s="2397"/>
      <c r="O1708" s="2397"/>
      <c r="P1708" s="2145"/>
    </row>
    <row r="1709" spans="1:16" s="2685" customFormat="1" x14ac:dyDescent="0.2">
      <c r="A1709" s="1787" t="s">
        <v>2032</v>
      </c>
      <c r="B1709" s="143"/>
      <c r="C1709" s="143"/>
      <c r="D1709" s="143"/>
      <c r="E1709" s="143"/>
      <c r="F1709" s="143"/>
      <c r="G1709" s="143"/>
      <c r="H1709" s="143"/>
      <c r="I1709" s="143"/>
      <c r="J1709" s="143"/>
      <c r="K1709" s="143"/>
      <c r="L1709" s="143"/>
      <c r="M1709" s="143"/>
      <c r="N1709" s="2397"/>
      <c r="O1709" s="2397"/>
      <c r="P1709" s="2145"/>
    </row>
    <row r="1710" spans="1:16" s="2685" customFormat="1" x14ac:dyDescent="0.2">
      <c r="A1710" s="2461" t="s">
        <v>11090</v>
      </c>
      <c r="B1710" s="2462"/>
      <c r="C1710" s="2462"/>
      <c r="D1710" s="143"/>
      <c r="E1710" s="143" t="s">
        <v>1054</v>
      </c>
      <c r="F1710" s="143"/>
      <c r="G1710" s="143"/>
      <c r="H1710" s="143"/>
      <c r="I1710" s="143"/>
      <c r="J1710" s="4259" t="s">
        <v>2863</v>
      </c>
      <c r="K1710" s="4260"/>
      <c r="L1710" s="4260"/>
      <c r="M1710" s="4261"/>
      <c r="N1710" s="2397"/>
      <c r="O1710" s="2397"/>
      <c r="P1710" s="2145"/>
    </row>
    <row r="1711" spans="1:16" s="2685" customFormat="1" x14ac:dyDescent="0.2">
      <c r="A1711" s="2462" t="s">
        <v>11091</v>
      </c>
      <c r="B1711" s="2462"/>
      <c r="C1711" s="2462"/>
      <c r="D1711" s="143"/>
      <c r="E1711" s="143"/>
      <c r="F1711" s="143"/>
      <c r="G1711" s="143"/>
      <c r="H1711" s="143"/>
      <c r="I1711" s="143"/>
      <c r="J1711" s="1789" t="s">
        <v>2860</v>
      </c>
      <c r="K1711" s="1789" t="s">
        <v>2861</v>
      </c>
      <c r="L1711" s="1789" t="s">
        <v>2862</v>
      </c>
      <c r="M1711" s="2805" t="s">
        <v>1210</v>
      </c>
      <c r="N1711" s="2397"/>
      <c r="O1711" s="2397"/>
      <c r="P1711" s="2145"/>
    </row>
    <row r="1712" spans="1:16" s="2685" customFormat="1" x14ac:dyDescent="0.2">
      <c r="A1712" s="143"/>
      <c r="B1712" s="143"/>
      <c r="C1712" s="143"/>
      <c r="D1712" s="143"/>
      <c r="E1712" s="143"/>
      <c r="F1712" s="143"/>
      <c r="G1712" s="143"/>
      <c r="H1712" s="143"/>
      <c r="I1712" s="143" t="s">
        <v>1213</v>
      </c>
      <c r="J1712" s="2785">
        <v>2021</v>
      </c>
      <c r="K1712" s="2785">
        <v>1</v>
      </c>
      <c r="L1712" s="2785">
        <v>27</v>
      </c>
      <c r="M1712" s="2785">
        <v>11</v>
      </c>
      <c r="N1712" s="2397"/>
      <c r="O1712" s="2397"/>
      <c r="P1712" s="2145"/>
    </row>
    <row r="1713" spans="1:16" s="2685" customFormat="1" x14ac:dyDescent="0.2">
      <c r="A1713" s="143"/>
      <c r="B1713" s="143"/>
      <c r="C1713" s="143"/>
      <c r="D1713" s="143"/>
      <c r="E1713" s="143"/>
      <c r="F1713" s="143"/>
      <c r="G1713" s="143"/>
      <c r="H1713" s="143"/>
      <c r="I1713" s="146"/>
      <c r="J1713" s="146"/>
      <c r="K1713" s="146"/>
      <c r="L1713" s="146"/>
      <c r="M1713" s="143"/>
      <c r="N1713" s="2397"/>
      <c r="O1713" s="2397"/>
      <c r="P1713" s="2145"/>
    </row>
    <row r="1714" spans="1:16" s="2685" customFormat="1" x14ac:dyDescent="0.2">
      <c r="A1714" s="3905" t="s">
        <v>2864</v>
      </c>
      <c r="B1714" s="3905" t="s">
        <v>2865</v>
      </c>
      <c r="C1714" s="3905" t="s">
        <v>1212</v>
      </c>
      <c r="D1714" s="3905" t="s">
        <v>2866</v>
      </c>
      <c r="E1714" s="3905"/>
      <c r="F1714" s="5224" t="s">
        <v>2869</v>
      </c>
      <c r="G1714" s="5224"/>
      <c r="H1714" s="5224"/>
      <c r="I1714" s="5224"/>
      <c r="J1714" s="3905" t="s">
        <v>1211</v>
      </c>
      <c r="K1714" s="4519" t="s">
        <v>2872</v>
      </c>
      <c r="L1714" s="5225" t="s">
        <v>1207</v>
      </c>
      <c r="M1714" s="4519" t="s">
        <v>2873</v>
      </c>
      <c r="N1714" s="2397"/>
      <c r="O1714" s="2397"/>
      <c r="P1714" s="2145"/>
    </row>
    <row r="1715" spans="1:16" s="2685" customFormat="1" x14ac:dyDescent="0.2">
      <c r="A1715" s="3905"/>
      <c r="B1715" s="3905"/>
      <c r="C1715" s="3905"/>
      <c r="D1715" s="147" t="s">
        <v>2867</v>
      </c>
      <c r="E1715" s="147" t="s">
        <v>2868</v>
      </c>
      <c r="F1715" s="147" t="s">
        <v>2870</v>
      </c>
      <c r="G1715" s="147" t="s">
        <v>2871</v>
      </c>
      <c r="H1715" s="147" t="s">
        <v>4319</v>
      </c>
      <c r="I1715" s="147" t="s">
        <v>4320</v>
      </c>
      <c r="J1715" s="3905"/>
      <c r="K1715" s="4519"/>
      <c r="L1715" s="5225"/>
      <c r="M1715" s="4519"/>
      <c r="N1715" s="2397"/>
      <c r="O1715" s="2397"/>
      <c r="P1715" s="2145"/>
    </row>
    <row r="1716" spans="1:16" s="2685" customFormat="1" x14ac:dyDescent="0.2">
      <c r="A1716" s="146"/>
      <c r="B1716" s="149"/>
      <c r="C1716" s="2796"/>
      <c r="D1716" s="151"/>
      <c r="E1716" s="151"/>
      <c r="F1716" s="151"/>
      <c r="G1716" s="151"/>
      <c r="H1716" s="151"/>
      <c r="I1716" s="151"/>
      <c r="J1716" s="151"/>
      <c r="K1716" s="151"/>
      <c r="L1716" s="151"/>
      <c r="M1716" s="151"/>
      <c r="N1716" s="2397"/>
      <c r="O1716" s="2397"/>
      <c r="P1716" s="2145"/>
    </row>
    <row r="1717" spans="1:16" s="2685" customFormat="1" ht="15" x14ac:dyDescent="0.2">
      <c r="A1717" s="1789"/>
      <c r="B1717" s="2794" t="s">
        <v>54</v>
      </c>
      <c r="C1717" s="2815" t="s">
        <v>55</v>
      </c>
      <c r="D1717" s="2811"/>
      <c r="E1717" s="2811"/>
      <c r="F1717" s="5168">
        <v>627</v>
      </c>
      <c r="G1717" s="5168">
        <v>1</v>
      </c>
      <c r="H1717" s="2807"/>
      <c r="I1717" s="2807"/>
      <c r="J1717" s="2805"/>
      <c r="K1717" s="2805"/>
      <c r="L1717" s="2805"/>
      <c r="M1717" s="2807"/>
      <c r="N1717" s="2397"/>
      <c r="O1717" s="2397"/>
      <c r="P1717" s="2145"/>
    </row>
    <row r="1718" spans="1:16" s="2685" customFormat="1" ht="30" x14ac:dyDescent="0.25">
      <c r="A1718" s="1789">
        <v>9</v>
      </c>
      <c r="B1718" s="1676"/>
      <c r="C1718" s="2816" t="s">
        <v>4240</v>
      </c>
      <c r="D1718" s="2245">
        <v>42736</v>
      </c>
      <c r="E1718" s="2245">
        <v>43100</v>
      </c>
      <c r="F1718" s="5169"/>
      <c r="G1718" s="5169"/>
      <c r="H1718" s="2807"/>
      <c r="I1718" s="2807"/>
      <c r="J1718" s="2790">
        <v>2</v>
      </c>
      <c r="K1718" s="1789" t="s">
        <v>1223</v>
      </c>
      <c r="L1718" s="1789" t="s">
        <v>589</v>
      </c>
      <c r="M1718" s="2807"/>
      <c r="N1718" s="2397"/>
      <c r="O1718" s="2397"/>
      <c r="P1718" s="2145"/>
    </row>
    <row r="1719" spans="1:16" s="2685" customFormat="1" ht="15" x14ac:dyDescent="0.25">
      <c r="A1719" s="2785">
        <v>10</v>
      </c>
      <c r="B1719" s="149"/>
      <c r="C1719" s="2795" t="s">
        <v>4241</v>
      </c>
      <c r="D1719" s="2245">
        <v>42736</v>
      </c>
      <c r="E1719" s="2245">
        <v>43100</v>
      </c>
      <c r="F1719" s="5169"/>
      <c r="G1719" s="5169"/>
      <c r="H1719" s="151"/>
      <c r="I1719" s="151"/>
      <c r="J1719" s="2790">
        <v>4</v>
      </c>
      <c r="K1719" s="2785" t="s">
        <v>1223</v>
      </c>
      <c r="L1719" s="2785" t="s">
        <v>589</v>
      </c>
      <c r="M1719" s="151"/>
      <c r="N1719" s="2397"/>
      <c r="O1719" s="2397"/>
      <c r="P1719" s="2145"/>
    </row>
    <row r="1720" spans="1:16" s="2685" customFormat="1" ht="15" x14ac:dyDescent="0.25">
      <c r="A1720" s="2805">
        <v>11</v>
      </c>
      <c r="B1720" s="466"/>
      <c r="C1720" s="2795" t="s">
        <v>4242</v>
      </c>
      <c r="D1720" s="2245">
        <v>42736</v>
      </c>
      <c r="E1720" s="2245">
        <v>43100</v>
      </c>
      <c r="F1720" s="5169"/>
      <c r="G1720" s="5169"/>
      <c r="H1720" s="2807"/>
      <c r="I1720" s="2807"/>
      <c r="J1720" s="2790">
        <v>4</v>
      </c>
      <c r="K1720" s="2785" t="s">
        <v>1223</v>
      </c>
      <c r="L1720" s="2785" t="s">
        <v>589</v>
      </c>
      <c r="M1720" s="2807"/>
      <c r="N1720" s="2397"/>
      <c r="O1720" s="2397"/>
      <c r="P1720" s="2145"/>
    </row>
    <row r="1721" spans="1:16" s="2685" customFormat="1" ht="15" x14ac:dyDescent="0.25">
      <c r="A1721" s="2785"/>
      <c r="B1721" s="149"/>
      <c r="C1721" s="1678"/>
      <c r="D1721" s="2245"/>
      <c r="E1721" s="2245"/>
      <c r="F1721" s="5169"/>
      <c r="G1721" s="5169"/>
      <c r="H1721" s="151"/>
      <c r="I1721" s="151"/>
      <c r="J1721" s="2790"/>
      <c r="K1721" s="2805"/>
      <c r="L1721" s="2805"/>
      <c r="M1721" s="151"/>
      <c r="N1721" s="2397"/>
      <c r="O1721" s="2397"/>
      <c r="P1721" s="2145"/>
    </row>
    <row r="1722" spans="1:16" s="2685" customFormat="1" ht="15" x14ac:dyDescent="0.25">
      <c r="A1722" s="2785"/>
      <c r="B1722" s="466" t="s">
        <v>61</v>
      </c>
      <c r="C1722" s="1690" t="s">
        <v>62</v>
      </c>
      <c r="D1722" s="2245"/>
      <c r="E1722" s="2245"/>
      <c r="F1722" s="5169"/>
      <c r="G1722" s="5169"/>
      <c r="H1722" s="151"/>
      <c r="I1722" s="151"/>
      <c r="J1722" s="2790"/>
      <c r="K1722" s="151"/>
      <c r="L1722" s="151"/>
      <c r="M1722" s="2807"/>
      <c r="N1722" s="2397"/>
      <c r="O1722" s="2397"/>
      <c r="P1722" s="2145"/>
    </row>
    <row r="1723" spans="1:16" s="2685" customFormat="1" ht="15" x14ac:dyDescent="0.25">
      <c r="A1723" s="2805">
        <v>12</v>
      </c>
      <c r="B1723" s="1674"/>
      <c r="C1723" s="1678" t="s">
        <v>4244</v>
      </c>
      <c r="D1723" s="2245">
        <v>42736</v>
      </c>
      <c r="E1723" s="2245">
        <v>43100</v>
      </c>
      <c r="F1723" s="5169"/>
      <c r="G1723" s="5169"/>
      <c r="H1723" s="2807"/>
      <c r="I1723" s="2807"/>
      <c r="J1723" s="2790">
        <v>2</v>
      </c>
      <c r="K1723" s="1789" t="s">
        <v>1223</v>
      </c>
      <c r="L1723" s="1789" t="s">
        <v>589</v>
      </c>
      <c r="M1723" s="2807"/>
      <c r="N1723" s="2397"/>
      <c r="O1723" s="2397"/>
      <c r="P1723" s="2145"/>
    </row>
    <row r="1724" spans="1:16" s="2685" customFormat="1" ht="15" x14ac:dyDescent="0.25">
      <c r="A1724" s="2805">
        <v>13</v>
      </c>
      <c r="B1724" s="2807"/>
      <c r="C1724" s="1678" t="s">
        <v>4245</v>
      </c>
      <c r="D1724" s="2245">
        <v>42736</v>
      </c>
      <c r="E1724" s="2245">
        <v>43100</v>
      </c>
      <c r="F1724" s="5169"/>
      <c r="G1724" s="5169"/>
      <c r="H1724" s="2807"/>
      <c r="I1724" s="2807"/>
      <c r="J1724" s="2790">
        <v>1</v>
      </c>
      <c r="K1724" s="2785" t="s">
        <v>1223</v>
      </c>
      <c r="L1724" s="2785" t="s">
        <v>589</v>
      </c>
      <c r="M1724" s="151"/>
      <c r="N1724" s="2397"/>
      <c r="O1724" s="2397"/>
      <c r="P1724" s="2145"/>
    </row>
    <row r="1725" spans="1:16" s="2685" customFormat="1" ht="15" x14ac:dyDescent="0.2">
      <c r="A1725" s="2785"/>
      <c r="B1725" s="2794"/>
      <c r="C1725" s="2813"/>
      <c r="D1725" s="2806"/>
      <c r="E1725" s="2806"/>
      <c r="F1725" s="5169"/>
      <c r="G1725" s="5169"/>
      <c r="H1725" s="151"/>
      <c r="I1725" s="151"/>
      <c r="J1725" s="2790"/>
      <c r="K1725" s="2785" t="s">
        <v>1223</v>
      </c>
      <c r="L1725" s="2785" t="s">
        <v>589</v>
      </c>
      <c r="M1725" s="151"/>
      <c r="N1725" s="2397"/>
      <c r="O1725" s="2397"/>
      <c r="P1725" s="2145"/>
    </row>
    <row r="1726" spans="1:16" s="2685" customFormat="1" ht="15" x14ac:dyDescent="0.25">
      <c r="A1726" s="2785"/>
      <c r="B1726" s="466" t="s">
        <v>65</v>
      </c>
      <c r="C1726" s="1690" t="s">
        <v>66</v>
      </c>
      <c r="D1726" s="2806"/>
      <c r="E1726" s="2806"/>
      <c r="F1726" s="5169"/>
      <c r="G1726" s="5169"/>
      <c r="H1726" s="151"/>
      <c r="I1726" s="151"/>
      <c r="J1726" s="2790"/>
      <c r="K1726" s="2785" t="s">
        <v>1223</v>
      </c>
      <c r="L1726" s="2785" t="s">
        <v>589</v>
      </c>
      <c r="M1726" s="151"/>
      <c r="N1726" s="2397"/>
      <c r="O1726" s="2397"/>
      <c r="P1726" s="2145"/>
    </row>
    <row r="1727" spans="1:16" s="2685" customFormat="1" ht="30" x14ac:dyDescent="0.2">
      <c r="A1727" s="2785">
        <v>14</v>
      </c>
      <c r="B1727" s="1674"/>
      <c r="C1727" s="2816" t="s">
        <v>4246</v>
      </c>
      <c r="D1727" s="2806">
        <v>42736</v>
      </c>
      <c r="E1727" s="2806">
        <v>43100</v>
      </c>
      <c r="F1727" s="5169"/>
      <c r="G1727" s="5169"/>
      <c r="H1727" s="151"/>
      <c r="I1727" s="151"/>
      <c r="J1727" s="2790">
        <v>21</v>
      </c>
      <c r="K1727" s="1789" t="s">
        <v>1223</v>
      </c>
      <c r="L1727" s="1789" t="s">
        <v>589</v>
      </c>
      <c r="M1727" s="151"/>
      <c r="N1727" s="2397"/>
      <c r="O1727" s="2397"/>
      <c r="P1727" s="2145"/>
    </row>
    <row r="1728" spans="1:16" s="2685" customFormat="1" ht="15" x14ac:dyDescent="0.2">
      <c r="A1728" s="2785"/>
      <c r="B1728" s="1674"/>
      <c r="C1728" s="2814"/>
      <c r="D1728" s="2806"/>
      <c r="E1728" s="2806"/>
      <c r="F1728" s="5169"/>
      <c r="G1728" s="5169"/>
      <c r="H1728" s="151"/>
      <c r="I1728" s="151"/>
      <c r="J1728" s="2790"/>
      <c r="K1728" s="2785" t="s">
        <v>1223</v>
      </c>
      <c r="L1728" s="2785" t="s">
        <v>589</v>
      </c>
      <c r="M1728" s="151"/>
      <c r="N1728" s="2397"/>
      <c r="O1728" s="2397"/>
      <c r="P1728" s="2145"/>
    </row>
    <row r="1729" spans="1:16" s="2685" customFormat="1" ht="15" x14ac:dyDescent="0.2">
      <c r="A1729" s="2817"/>
      <c r="B1729" s="2818" t="s">
        <v>4247</v>
      </c>
      <c r="C1729" s="2819" t="s">
        <v>4248</v>
      </c>
      <c r="D1729" s="2806"/>
      <c r="E1729" s="2806"/>
      <c r="F1729" s="5169"/>
      <c r="G1729" s="5169"/>
      <c r="H1729" s="151"/>
      <c r="I1729" s="151"/>
      <c r="J1729" s="2790"/>
      <c r="K1729" s="2785" t="s">
        <v>1223</v>
      </c>
      <c r="L1729" s="2785" t="s">
        <v>589</v>
      </c>
      <c r="M1729" s="151"/>
      <c r="N1729" s="2397"/>
      <c r="O1729" s="2397"/>
      <c r="P1729" s="2145"/>
    </row>
    <row r="1730" spans="1:16" s="2685" customFormat="1" ht="15" x14ac:dyDescent="0.2">
      <c r="A1730" s="2817">
        <v>15</v>
      </c>
      <c r="B1730" s="2820"/>
      <c r="C1730" s="2821" t="s">
        <v>4249</v>
      </c>
      <c r="D1730" s="2245">
        <v>42736</v>
      </c>
      <c r="E1730" s="2245">
        <v>43070</v>
      </c>
      <c r="F1730" s="5170"/>
      <c r="G1730" s="5170"/>
      <c r="H1730" s="2785"/>
      <c r="I1730" s="2785"/>
      <c r="J1730" s="2790">
        <v>38</v>
      </c>
      <c r="K1730" s="2785" t="s">
        <v>1223</v>
      </c>
      <c r="L1730" s="2785" t="s">
        <v>589</v>
      </c>
      <c r="M1730" s="2785"/>
      <c r="N1730" s="2397"/>
      <c r="O1730" s="2397"/>
      <c r="P1730" s="2145"/>
    </row>
    <row r="1731" spans="1:16" s="2685" customFormat="1" ht="15" x14ac:dyDescent="0.25">
      <c r="A1731" s="2765"/>
      <c r="B1731" s="2766"/>
      <c r="C1731" s="2767"/>
      <c r="D1731" s="2767"/>
      <c r="E1731" s="2767"/>
      <c r="F1731" s="2767"/>
      <c r="G1731" s="2768"/>
      <c r="H1731" s="2768"/>
      <c r="I1731" s="2769"/>
      <c r="J1731" s="2769"/>
      <c r="K1731" s="2405"/>
      <c r="L1731" s="2405"/>
      <c r="M1731" s="2397"/>
      <c r="N1731" s="2397"/>
      <c r="O1731" s="2397"/>
      <c r="P1731" s="2145"/>
    </row>
    <row r="1732" spans="1:16" s="2789" customFormat="1" x14ac:dyDescent="0.2">
      <c r="A1732" s="3860" t="s">
        <v>1213</v>
      </c>
      <c r="B1732" s="3860"/>
      <c r="C1732" s="3845" t="s">
        <v>2859</v>
      </c>
      <c r="D1732" s="3845"/>
      <c r="E1732" s="3845"/>
      <c r="F1732" s="3845"/>
      <c r="G1732" s="3845"/>
      <c r="H1732" s="3845"/>
      <c r="I1732" s="3845"/>
      <c r="J1732" s="3845"/>
      <c r="K1732" s="3845"/>
      <c r="L1732" s="3852" t="s">
        <v>2858</v>
      </c>
      <c r="M1732" s="3852"/>
      <c r="N1732" s="2397"/>
      <c r="O1732" s="2397"/>
      <c r="P1732" s="2145"/>
    </row>
    <row r="1733" spans="1:16" s="2789" customFormat="1" x14ac:dyDescent="0.2">
      <c r="A1733" s="3860"/>
      <c r="B1733" s="3860"/>
      <c r="C1733" s="3845"/>
      <c r="D1733" s="3845"/>
      <c r="E1733" s="3845"/>
      <c r="F1733" s="3845"/>
      <c r="G1733" s="3845"/>
      <c r="H1733" s="3845"/>
      <c r="I1733" s="3845"/>
      <c r="J1733" s="3845"/>
      <c r="K1733" s="3845"/>
      <c r="L1733" s="3852"/>
      <c r="M1733" s="3852"/>
      <c r="N1733" s="2397"/>
      <c r="O1733" s="2397"/>
      <c r="P1733" s="2145"/>
    </row>
    <row r="1734" spans="1:16" s="2789" customFormat="1" x14ac:dyDescent="0.2">
      <c r="A1734" s="3860"/>
      <c r="B1734" s="3860"/>
      <c r="C1734" s="3845"/>
      <c r="D1734" s="3845"/>
      <c r="E1734" s="3845"/>
      <c r="F1734" s="3845"/>
      <c r="G1734" s="3845"/>
      <c r="H1734" s="3845"/>
      <c r="I1734" s="3845"/>
      <c r="J1734" s="3845"/>
      <c r="K1734" s="3845"/>
      <c r="L1734" s="3852"/>
      <c r="M1734" s="3852"/>
      <c r="N1734" s="2397"/>
      <c r="O1734" s="2397"/>
      <c r="P1734" s="2145"/>
    </row>
    <row r="1735" spans="1:16" s="2789" customFormat="1" x14ac:dyDescent="0.2">
      <c r="A1735" s="3860"/>
      <c r="B1735" s="3860"/>
      <c r="C1735" s="3845"/>
      <c r="D1735" s="3845"/>
      <c r="E1735" s="3845"/>
      <c r="F1735" s="3845"/>
      <c r="G1735" s="3845"/>
      <c r="H1735" s="3845"/>
      <c r="I1735" s="3845"/>
      <c r="J1735" s="3845"/>
      <c r="K1735" s="3845"/>
      <c r="L1735" s="3852"/>
      <c r="M1735" s="3852"/>
      <c r="N1735" s="2397"/>
      <c r="O1735" s="2397"/>
      <c r="P1735" s="2145"/>
    </row>
    <row r="1736" spans="1:16" s="2789" customFormat="1" x14ac:dyDescent="0.2">
      <c r="A1736" s="3860"/>
      <c r="B1736" s="3860"/>
      <c r="C1736" s="3930" t="s">
        <v>1209</v>
      </c>
      <c r="D1736" s="3930"/>
      <c r="E1736" s="3930"/>
      <c r="F1736" s="3930"/>
      <c r="G1736" s="3930"/>
      <c r="H1736" s="3930"/>
      <c r="I1736" s="3930"/>
      <c r="J1736" s="3930"/>
      <c r="K1736" s="3930"/>
      <c r="L1736" s="3852" t="s">
        <v>1208</v>
      </c>
      <c r="M1736" s="3852"/>
      <c r="N1736" s="2397"/>
      <c r="O1736" s="2397"/>
      <c r="P1736" s="2145"/>
    </row>
    <row r="1737" spans="1:16" s="2789" customFormat="1" x14ac:dyDescent="0.2">
      <c r="A1737" s="3860"/>
      <c r="B1737" s="3860"/>
      <c r="C1737" s="3930"/>
      <c r="D1737" s="3930"/>
      <c r="E1737" s="3930"/>
      <c r="F1737" s="3930"/>
      <c r="G1737" s="3930"/>
      <c r="H1737" s="3930"/>
      <c r="I1737" s="3930"/>
      <c r="J1737" s="3930"/>
      <c r="K1737" s="3930"/>
      <c r="L1737" s="3852"/>
      <c r="M1737" s="3852"/>
      <c r="N1737" s="2397"/>
      <c r="O1737" s="2397"/>
      <c r="P1737" s="2145"/>
    </row>
    <row r="1738" spans="1:16" s="2789" customFormat="1" x14ac:dyDescent="0.2">
      <c r="A1738" s="3860"/>
      <c r="B1738" s="3860"/>
      <c r="C1738" s="3930"/>
      <c r="D1738" s="3930"/>
      <c r="E1738" s="3930"/>
      <c r="F1738" s="3930"/>
      <c r="G1738" s="3930"/>
      <c r="H1738" s="3930"/>
      <c r="I1738" s="3930"/>
      <c r="J1738" s="3930"/>
      <c r="K1738" s="3930"/>
      <c r="L1738" s="3852"/>
      <c r="M1738" s="3852"/>
      <c r="N1738" s="2397"/>
      <c r="O1738" s="2397"/>
      <c r="P1738" s="2145"/>
    </row>
    <row r="1739" spans="1:16" s="2789" customFormat="1" x14ac:dyDescent="0.2">
      <c r="A1739" s="3860"/>
      <c r="B1739" s="3860"/>
      <c r="C1739" s="3930"/>
      <c r="D1739" s="3930"/>
      <c r="E1739" s="3930"/>
      <c r="F1739" s="3930"/>
      <c r="G1739" s="3930"/>
      <c r="H1739" s="3930"/>
      <c r="I1739" s="3930"/>
      <c r="J1739" s="3930"/>
      <c r="K1739" s="3930"/>
      <c r="L1739" s="3852"/>
      <c r="M1739" s="3852"/>
      <c r="N1739" s="2397"/>
      <c r="O1739" s="2397"/>
      <c r="P1739" s="2145"/>
    </row>
    <row r="1740" spans="1:16" s="2789" customFormat="1" x14ac:dyDescent="0.2">
      <c r="N1740" s="2397"/>
      <c r="O1740" s="2397"/>
      <c r="P1740" s="2145"/>
    </row>
    <row r="1741" spans="1:16" s="2789" customFormat="1" x14ac:dyDescent="0.2">
      <c r="A1741" s="143" t="s">
        <v>2319</v>
      </c>
      <c r="B1741" s="143"/>
      <c r="C1741" s="143"/>
      <c r="D1741" s="143"/>
      <c r="E1741" s="143"/>
      <c r="F1741" s="143"/>
      <c r="G1741" s="143"/>
      <c r="H1741" s="143"/>
      <c r="I1741" s="143"/>
      <c r="J1741" s="1787" t="s">
        <v>2117</v>
      </c>
      <c r="K1741" s="143"/>
      <c r="L1741" s="143"/>
      <c r="M1741" s="143"/>
      <c r="N1741" s="2397"/>
      <c r="O1741" s="2397"/>
      <c r="P1741" s="2145"/>
    </row>
    <row r="1742" spans="1:16" s="2789" customFormat="1" x14ac:dyDescent="0.2">
      <c r="A1742" s="1787" t="s">
        <v>2032</v>
      </c>
      <c r="B1742" s="143"/>
      <c r="C1742" s="143"/>
      <c r="D1742" s="143"/>
      <c r="E1742" s="143"/>
      <c r="F1742" s="143"/>
      <c r="G1742" s="143"/>
      <c r="H1742" s="143"/>
      <c r="I1742" s="143"/>
      <c r="J1742" s="143"/>
      <c r="K1742" s="143"/>
      <c r="L1742" s="143"/>
      <c r="M1742" s="143"/>
      <c r="N1742" s="2397"/>
      <c r="O1742" s="2397"/>
      <c r="P1742" s="2145"/>
    </row>
    <row r="1743" spans="1:16" s="2685" customFormat="1" x14ac:dyDescent="0.2">
      <c r="A1743" s="2461" t="s">
        <v>11090</v>
      </c>
      <c r="B1743" s="2462"/>
      <c r="C1743" s="2462"/>
      <c r="D1743" s="143"/>
      <c r="E1743" s="143" t="s">
        <v>1054</v>
      </c>
      <c r="F1743" s="143"/>
      <c r="G1743" s="143"/>
      <c r="H1743" s="143"/>
      <c r="I1743" s="143"/>
      <c r="J1743" s="4259" t="s">
        <v>2863</v>
      </c>
      <c r="K1743" s="4260"/>
      <c r="L1743" s="4260"/>
      <c r="M1743" s="4261"/>
      <c r="N1743" s="2397"/>
      <c r="O1743" s="2397"/>
      <c r="P1743" s="2145"/>
    </row>
    <row r="1744" spans="1:16" s="2685" customFormat="1" x14ac:dyDescent="0.2">
      <c r="A1744" s="2462" t="s">
        <v>11091</v>
      </c>
      <c r="B1744" s="2462"/>
      <c r="C1744" s="2462"/>
      <c r="D1744" s="143"/>
      <c r="E1744" s="143"/>
      <c r="F1744" s="143"/>
      <c r="G1744" s="143"/>
      <c r="H1744" s="143"/>
      <c r="I1744" s="143"/>
      <c r="J1744" s="1789" t="s">
        <v>2860</v>
      </c>
      <c r="K1744" s="1789" t="s">
        <v>2861</v>
      </c>
      <c r="L1744" s="1789" t="s">
        <v>2862</v>
      </c>
      <c r="M1744" s="2805" t="s">
        <v>1210</v>
      </c>
      <c r="N1744" s="2397"/>
      <c r="O1744" s="2397"/>
      <c r="P1744" s="2145"/>
    </row>
    <row r="1745" spans="1:16" s="2685" customFormat="1" x14ac:dyDescent="0.2">
      <c r="A1745" s="143"/>
      <c r="B1745" s="143"/>
      <c r="C1745" s="143"/>
      <c r="D1745" s="143"/>
      <c r="E1745" s="143"/>
      <c r="F1745" s="143"/>
      <c r="G1745" s="143"/>
      <c r="H1745" s="143"/>
      <c r="I1745" s="143" t="s">
        <v>1213</v>
      </c>
      <c r="J1745" s="2785">
        <v>2021</v>
      </c>
      <c r="K1745" s="2785">
        <v>1</v>
      </c>
      <c r="L1745" s="2785">
        <v>27</v>
      </c>
      <c r="M1745" s="2785">
        <v>11</v>
      </c>
      <c r="N1745" s="2397"/>
      <c r="O1745" s="2397"/>
      <c r="P1745" s="2145"/>
    </row>
    <row r="1746" spans="1:16" s="2685" customFormat="1" x14ac:dyDescent="0.2">
      <c r="A1746" s="143"/>
      <c r="B1746" s="143"/>
      <c r="C1746" s="143"/>
      <c r="D1746" s="143"/>
      <c r="E1746" s="143"/>
      <c r="F1746" s="143"/>
      <c r="G1746" s="143"/>
      <c r="H1746" s="143"/>
      <c r="I1746" s="146"/>
      <c r="J1746" s="146"/>
      <c r="K1746" s="146"/>
      <c r="L1746" s="146"/>
      <c r="M1746" s="143"/>
      <c r="N1746" s="2397"/>
      <c r="O1746" s="2397"/>
      <c r="P1746" s="2145"/>
    </row>
    <row r="1747" spans="1:16" s="2685" customFormat="1" x14ac:dyDescent="0.2">
      <c r="A1747" s="3905" t="s">
        <v>2864</v>
      </c>
      <c r="B1747" s="3905" t="s">
        <v>2865</v>
      </c>
      <c r="C1747" s="3905" t="s">
        <v>1212</v>
      </c>
      <c r="D1747" s="3905" t="s">
        <v>2866</v>
      </c>
      <c r="E1747" s="3905"/>
      <c r="F1747" s="5224" t="s">
        <v>2869</v>
      </c>
      <c r="G1747" s="5224"/>
      <c r="H1747" s="5224"/>
      <c r="I1747" s="5224"/>
      <c r="J1747" s="3905" t="s">
        <v>1211</v>
      </c>
      <c r="K1747" s="4519" t="s">
        <v>2872</v>
      </c>
      <c r="L1747" s="5225" t="s">
        <v>1207</v>
      </c>
      <c r="M1747" s="4519" t="s">
        <v>2873</v>
      </c>
      <c r="N1747" s="2397"/>
      <c r="O1747" s="2397"/>
      <c r="P1747" s="2145"/>
    </row>
    <row r="1748" spans="1:16" s="2685" customFormat="1" x14ac:dyDescent="0.2">
      <c r="A1748" s="3905"/>
      <c r="B1748" s="3905"/>
      <c r="C1748" s="3905"/>
      <c r="D1748" s="147" t="s">
        <v>2867</v>
      </c>
      <c r="E1748" s="147" t="s">
        <v>2868</v>
      </c>
      <c r="F1748" s="147" t="s">
        <v>2870</v>
      </c>
      <c r="G1748" s="147" t="s">
        <v>2871</v>
      </c>
      <c r="H1748" s="147" t="s">
        <v>4319</v>
      </c>
      <c r="I1748" s="147" t="s">
        <v>4320</v>
      </c>
      <c r="J1748" s="3905"/>
      <c r="K1748" s="4519"/>
      <c r="L1748" s="5225"/>
      <c r="M1748" s="4519"/>
      <c r="N1748" s="2397"/>
      <c r="O1748" s="2397"/>
      <c r="P1748" s="2145"/>
    </row>
    <row r="1749" spans="1:16" s="2685" customFormat="1" x14ac:dyDescent="0.2">
      <c r="A1749" s="146"/>
      <c r="B1749" s="149"/>
      <c r="C1749" s="2796"/>
      <c r="D1749" s="151"/>
      <c r="E1749" s="151"/>
      <c r="F1749" s="5178">
        <v>627</v>
      </c>
      <c r="G1749" s="151"/>
      <c r="H1749" s="151"/>
      <c r="I1749" s="151"/>
      <c r="J1749" s="151"/>
      <c r="K1749" s="151"/>
      <c r="L1749" s="151"/>
      <c r="M1749" s="151"/>
      <c r="N1749" s="2397"/>
      <c r="O1749" s="2397"/>
      <c r="P1749" s="2145"/>
    </row>
    <row r="1750" spans="1:16" s="2685" customFormat="1" ht="15" x14ac:dyDescent="0.25">
      <c r="A1750" s="2782"/>
      <c r="B1750" s="466" t="s">
        <v>72</v>
      </c>
      <c r="C1750" s="2822" t="s">
        <v>2494</v>
      </c>
      <c r="D1750" s="2789"/>
      <c r="E1750" s="2789"/>
      <c r="F1750" s="5179"/>
      <c r="G1750" s="2807"/>
      <c r="H1750" s="2807"/>
      <c r="I1750" s="2807"/>
      <c r="J1750" s="2807"/>
      <c r="K1750" s="2805"/>
      <c r="L1750" s="2805"/>
      <c r="M1750" s="2807"/>
      <c r="N1750" s="2397"/>
      <c r="O1750" s="2397"/>
      <c r="P1750" s="2145"/>
    </row>
    <row r="1751" spans="1:16" s="2685" customFormat="1" ht="15" x14ac:dyDescent="0.25">
      <c r="A1751" s="2782">
        <v>16</v>
      </c>
      <c r="B1751" s="466" t="s">
        <v>73</v>
      </c>
      <c r="C1751" s="2795" t="s">
        <v>2495</v>
      </c>
      <c r="D1751" s="2245">
        <v>42736</v>
      </c>
      <c r="E1751" s="2245">
        <v>43100</v>
      </c>
      <c r="F1751" s="5179"/>
      <c r="G1751" s="1789">
        <v>2</v>
      </c>
      <c r="H1751" s="2807"/>
      <c r="I1751" s="2807"/>
      <c r="J1751" s="1789">
        <v>197</v>
      </c>
      <c r="K1751" s="1789" t="s">
        <v>1223</v>
      </c>
      <c r="L1751" s="1789" t="s">
        <v>589</v>
      </c>
      <c r="M1751" s="2807"/>
      <c r="N1751" s="2397"/>
      <c r="O1751" s="2397"/>
      <c r="P1751" s="2145"/>
    </row>
    <row r="1752" spans="1:16" s="2685" customFormat="1" ht="15" x14ac:dyDescent="0.25">
      <c r="A1752" s="2782">
        <v>17</v>
      </c>
      <c r="B1752" s="1683" t="s">
        <v>2299</v>
      </c>
      <c r="C1752" s="1690" t="s">
        <v>2093</v>
      </c>
      <c r="D1752" s="2245">
        <v>42736</v>
      </c>
      <c r="E1752" s="2245">
        <v>43100</v>
      </c>
      <c r="F1752" s="5179"/>
      <c r="G1752" s="151"/>
      <c r="H1752" s="151"/>
      <c r="I1752" s="151"/>
      <c r="J1752" s="2791"/>
      <c r="K1752" s="151"/>
      <c r="L1752" s="151"/>
      <c r="M1752" s="1985" t="s">
        <v>11093</v>
      </c>
      <c r="N1752" s="2397"/>
      <c r="O1752" s="2397"/>
      <c r="P1752" s="2145"/>
    </row>
    <row r="1753" spans="1:16" s="2685" customFormat="1" ht="15" x14ac:dyDescent="0.2">
      <c r="A1753" s="2782"/>
      <c r="B1753" s="1684" t="s">
        <v>78</v>
      </c>
      <c r="C1753" s="2823" t="s">
        <v>1329</v>
      </c>
      <c r="D1753" s="2806"/>
      <c r="E1753" s="2806"/>
      <c r="F1753" s="5179"/>
      <c r="G1753" s="151"/>
      <c r="H1753" s="151"/>
      <c r="I1753" s="151"/>
      <c r="J1753" s="2791"/>
      <c r="K1753" s="151"/>
      <c r="L1753" s="151"/>
      <c r="M1753" s="151"/>
      <c r="N1753" s="2397"/>
      <c r="O1753" s="2397"/>
      <c r="P1753" s="2145"/>
    </row>
    <row r="1754" spans="1:16" s="2685" customFormat="1" ht="30" x14ac:dyDescent="0.25">
      <c r="A1754" s="2782">
        <v>18</v>
      </c>
      <c r="B1754" s="466" t="s">
        <v>6347</v>
      </c>
      <c r="C1754" s="2824" t="s">
        <v>4256</v>
      </c>
      <c r="D1754" s="2806">
        <v>42737</v>
      </c>
      <c r="E1754" s="2806">
        <v>43100</v>
      </c>
      <c r="F1754" s="5180"/>
      <c r="G1754" s="2787">
        <v>3</v>
      </c>
      <c r="H1754" s="151"/>
      <c r="I1754" s="151"/>
      <c r="J1754" s="2791">
        <v>137</v>
      </c>
      <c r="K1754" s="1789" t="s">
        <v>1223</v>
      </c>
      <c r="L1754" s="1789" t="s">
        <v>589</v>
      </c>
      <c r="M1754" s="2420"/>
      <c r="N1754" s="2397"/>
      <c r="O1754" s="2397"/>
      <c r="P1754" s="2145"/>
    </row>
    <row r="1755" spans="1:16" s="2789" customFormat="1" ht="15" x14ac:dyDescent="0.25">
      <c r="A1755" s="2352"/>
      <c r="B1755" s="2766"/>
      <c r="C1755" s="2826"/>
      <c r="D1755" s="2827"/>
      <c r="E1755" s="2827"/>
      <c r="F1755" s="2828"/>
      <c r="G1755" s="2828"/>
      <c r="H1755" s="2829"/>
      <c r="I1755" s="2829"/>
      <c r="J1755" s="2830"/>
      <c r="K1755" s="2700"/>
      <c r="L1755" s="2700"/>
      <c r="M1755" s="2701"/>
      <c r="N1755" s="2397"/>
      <c r="O1755" s="2397"/>
      <c r="P1755" s="2145"/>
    </row>
    <row r="1756" spans="1:16" s="2789" customFormat="1" x14ac:dyDescent="0.2">
      <c r="A1756" s="5423" t="s">
        <v>1213</v>
      </c>
      <c r="B1756" s="5424"/>
      <c r="C1756" s="5425"/>
      <c r="D1756" s="5429" t="s">
        <v>11094</v>
      </c>
      <c r="E1756" s="5430"/>
      <c r="F1756" s="5430"/>
      <c r="G1756" s="5430"/>
      <c r="H1756" s="5430"/>
      <c r="I1756" s="5430"/>
      <c r="J1756" s="5430"/>
      <c r="K1756" s="5430"/>
      <c r="L1756" s="5430"/>
      <c r="M1756" s="5430"/>
      <c r="N1756" s="5431" t="s">
        <v>1611</v>
      </c>
      <c r="O1756" s="5431"/>
      <c r="P1756" s="5431"/>
    </row>
    <row r="1757" spans="1:16" s="2789" customFormat="1" x14ac:dyDescent="0.2">
      <c r="A1757" s="5426"/>
      <c r="B1757" s="5427"/>
      <c r="C1757" s="5428"/>
      <c r="D1757" s="5430"/>
      <c r="E1757" s="5430"/>
      <c r="F1757" s="5430"/>
      <c r="G1757" s="5430"/>
      <c r="H1757" s="5430"/>
      <c r="I1757" s="5430"/>
      <c r="J1757" s="5430"/>
      <c r="K1757" s="5430"/>
      <c r="L1757" s="5430"/>
      <c r="M1757" s="5430"/>
      <c r="N1757" s="5431"/>
      <c r="O1757" s="5431"/>
      <c r="P1757" s="5431"/>
    </row>
    <row r="1758" spans="1:16" s="2789" customFormat="1" x14ac:dyDescent="0.2">
      <c r="A1758" s="5426"/>
      <c r="B1758" s="5427"/>
      <c r="C1758" s="5428"/>
      <c r="D1758" s="5058" t="s">
        <v>11095</v>
      </c>
      <c r="E1758" s="5432"/>
      <c r="F1758" s="5432"/>
      <c r="G1758" s="5432"/>
      <c r="H1758" s="5432"/>
      <c r="I1758" s="5432"/>
      <c r="J1758" s="5432"/>
      <c r="K1758" s="5432"/>
      <c r="L1758" s="5432"/>
      <c r="M1758" s="5433"/>
      <c r="N1758" s="5431" t="s">
        <v>2858</v>
      </c>
      <c r="O1758" s="5431"/>
      <c r="P1758" s="5431"/>
    </row>
    <row r="1759" spans="1:16" s="2789" customFormat="1" x14ac:dyDescent="0.2">
      <c r="A1759" s="5437" t="s">
        <v>9573</v>
      </c>
      <c r="B1759" s="5438"/>
      <c r="C1759" s="5439"/>
      <c r="D1759" s="5434"/>
      <c r="E1759" s="5435"/>
      <c r="F1759" s="5435"/>
      <c r="G1759" s="5435"/>
      <c r="H1759" s="5435"/>
      <c r="I1759" s="5435"/>
      <c r="J1759" s="5435"/>
      <c r="K1759" s="5435"/>
      <c r="L1759" s="5435"/>
      <c r="M1759" s="5436"/>
      <c r="N1759" s="5431" t="s">
        <v>6428</v>
      </c>
      <c r="O1759" s="5431"/>
      <c r="P1759" s="5431"/>
    </row>
    <row r="1760" spans="1:16" s="2789" customFormat="1" x14ac:dyDescent="0.2">
      <c r="A1760" s="2184"/>
      <c r="B1760" s="2184"/>
      <c r="C1760" s="2184"/>
      <c r="D1760" s="2184"/>
      <c r="E1760" s="2184"/>
      <c r="F1760" s="2184"/>
      <c r="G1760" s="2184"/>
      <c r="H1760" s="2184"/>
      <c r="I1760" s="2184"/>
      <c r="J1760" s="2184"/>
      <c r="K1760" s="2184"/>
      <c r="L1760" s="2184"/>
      <c r="M1760" s="2184"/>
      <c r="N1760" s="2184"/>
    </row>
    <row r="1761" spans="1:16" s="2789" customFormat="1" x14ac:dyDescent="0.2">
      <c r="A1761" s="33" t="s">
        <v>9421</v>
      </c>
      <c r="B1761" s="33"/>
      <c r="C1761" s="33"/>
      <c r="D1761" s="33"/>
      <c r="E1761" s="33"/>
      <c r="F1761" s="2184"/>
      <c r="G1761" s="2184"/>
      <c r="H1761" s="2184"/>
      <c r="I1761" s="2184"/>
      <c r="J1761" s="2184"/>
      <c r="K1761" s="2184" t="s">
        <v>9412</v>
      </c>
      <c r="L1761" s="2184"/>
      <c r="M1761" s="2184" t="s">
        <v>1213</v>
      </c>
      <c r="N1761" s="2184"/>
    </row>
    <row r="1762" spans="1:16" s="2789" customFormat="1" x14ac:dyDescent="0.2">
      <c r="A1762" s="33" t="s">
        <v>11096</v>
      </c>
      <c r="B1762" s="33"/>
      <c r="C1762" s="33"/>
      <c r="D1762" s="33"/>
      <c r="E1762" s="33"/>
      <c r="F1762" s="2184"/>
      <c r="G1762" s="2184" t="s">
        <v>389</v>
      </c>
      <c r="H1762" s="2184"/>
      <c r="I1762" s="2184"/>
      <c r="J1762" s="2184"/>
      <c r="K1762" s="2184"/>
      <c r="L1762" s="2184"/>
      <c r="M1762" s="2184"/>
      <c r="N1762" s="2184"/>
    </row>
    <row r="1763" spans="1:16" s="2789" customFormat="1" ht="15" x14ac:dyDescent="0.2">
      <c r="A1763" s="2610" t="s">
        <v>11097</v>
      </c>
      <c r="B1763" s="2831"/>
      <c r="C1763" s="2831"/>
      <c r="D1763" s="33"/>
      <c r="E1763" s="33"/>
      <c r="F1763" s="2184"/>
      <c r="G1763" s="2184"/>
      <c r="H1763" s="2184"/>
      <c r="I1763" s="2184"/>
      <c r="J1763" s="2184"/>
      <c r="K1763" s="5053" t="s">
        <v>2863</v>
      </c>
      <c r="L1763" s="5054"/>
      <c r="M1763" s="5054"/>
      <c r="N1763" s="5055"/>
    </row>
    <row r="1764" spans="1:16" s="2789" customFormat="1" ht="15" x14ac:dyDescent="0.2">
      <c r="A1764" s="2610" t="s">
        <v>3748</v>
      </c>
      <c r="B1764" s="5440" t="s">
        <v>11100</v>
      </c>
      <c r="C1764" s="5440"/>
      <c r="D1764" s="2798"/>
      <c r="E1764" s="2417"/>
      <c r="F1764" s="2184"/>
      <c r="G1764" s="2184"/>
      <c r="H1764" s="2184"/>
      <c r="I1764" s="2184"/>
      <c r="J1764" s="2184"/>
      <c r="K1764" s="2185" t="s">
        <v>2860</v>
      </c>
      <c r="L1764" s="2185" t="s">
        <v>2861</v>
      </c>
      <c r="M1764" s="2185" t="s">
        <v>2862</v>
      </c>
      <c r="N1764" s="2185" t="s">
        <v>1210</v>
      </c>
      <c r="O1764" s="2786"/>
      <c r="P1764" s="2786"/>
    </row>
    <row r="1765" spans="1:16" s="2789" customFormat="1" x14ac:dyDescent="0.2">
      <c r="A1765" s="2184"/>
      <c r="B1765" s="2184"/>
      <c r="C1765" s="2184"/>
      <c r="D1765" s="2184"/>
      <c r="E1765" s="2184"/>
      <c r="F1765" s="2184"/>
      <c r="G1765" s="2184"/>
      <c r="H1765" s="2184"/>
      <c r="I1765" s="2184"/>
      <c r="J1765" s="2184"/>
      <c r="K1765" s="2185">
        <v>2021</v>
      </c>
      <c r="L1765" s="2185">
        <v>1</v>
      </c>
      <c r="M1765" s="2185">
        <v>27</v>
      </c>
      <c r="N1765" s="2185">
        <v>11</v>
      </c>
    </row>
    <row r="1766" spans="1:16" s="2789" customFormat="1" x14ac:dyDescent="0.2">
      <c r="A1766" s="2184"/>
      <c r="B1766" s="2184"/>
      <c r="C1766" s="2184"/>
      <c r="D1766" s="2184"/>
      <c r="E1766" s="2184"/>
      <c r="F1766" s="2184"/>
      <c r="G1766" s="2184"/>
      <c r="H1766" s="2184"/>
      <c r="I1766" s="2184"/>
      <c r="J1766" s="2186"/>
      <c r="K1766" s="2186"/>
      <c r="L1766" s="2186"/>
      <c r="M1766" s="2186"/>
      <c r="N1766" s="2184"/>
    </row>
    <row r="1767" spans="1:16" s="2789" customFormat="1" x14ac:dyDescent="0.2">
      <c r="A1767" s="5057" t="s">
        <v>2864</v>
      </c>
      <c r="B1767" s="5057" t="s">
        <v>2865</v>
      </c>
      <c r="C1767" s="5058" t="s">
        <v>1212</v>
      </c>
      <c r="D1767" s="5059"/>
      <c r="E1767" s="5059"/>
      <c r="F1767" s="5060"/>
      <c r="G1767" s="5057" t="s">
        <v>9417</v>
      </c>
      <c r="H1767" s="5057"/>
      <c r="I1767" s="4996" t="s">
        <v>2869</v>
      </c>
      <c r="J1767" s="4997"/>
      <c r="K1767" s="3863" t="s">
        <v>3429</v>
      </c>
      <c r="L1767" s="3864"/>
      <c r="M1767" s="5064" t="s">
        <v>1211</v>
      </c>
      <c r="N1767" s="5066" t="s">
        <v>2872</v>
      </c>
      <c r="O1767" s="5064" t="s">
        <v>1207</v>
      </c>
      <c r="P1767" s="5066" t="s">
        <v>2873</v>
      </c>
    </row>
    <row r="1768" spans="1:16" s="2789" customFormat="1" x14ac:dyDescent="0.2">
      <c r="A1768" s="5057"/>
      <c r="B1768" s="5057"/>
      <c r="C1768" s="5061"/>
      <c r="D1768" s="5062"/>
      <c r="E1768" s="5062"/>
      <c r="F1768" s="5063"/>
      <c r="G1768" s="2187" t="s">
        <v>2867</v>
      </c>
      <c r="H1768" s="2187" t="s">
        <v>2868</v>
      </c>
      <c r="I1768" s="2187" t="s">
        <v>2870</v>
      </c>
      <c r="J1768" s="2187" t="s">
        <v>2871</v>
      </c>
      <c r="K1768" s="2792" t="s">
        <v>3216</v>
      </c>
      <c r="L1768" s="2792" t="s">
        <v>3217</v>
      </c>
      <c r="M1768" s="5065"/>
      <c r="N1768" s="5067"/>
      <c r="O1768" s="5065"/>
      <c r="P1768" s="5067"/>
    </row>
    <row r="1769" spans="1:16" s="2789" customFormat="1" ht="15.75" x14ac:dyDescent="0.25">
      <c r="A1769" s="2832"/>
      <c r="B1769" s="2189" t="s">
        <v>2085</v>
      </c>
      <c r="C1769" s="5441" t="s">
        <v>2503</v>
      </c>
      <c r="D1769" s="5442"/>
      <c r="E1769" s="5442"/>
      <c r="F1769" s="5443"/>
      <c r="G1769" s="2788"/>
      <c r="H1769" s="2788"/>
      <c r="I1769" s="3931">
        <v>627</v>
      </c>
      <c r="J1769" s="3931">
        <v>4</v>
      </c>
      <c r="K1769" s="2788"/>
      <c r="L1769" s="2788"/>
      <c r="M1769" s="2783"/>
      <c r="N1769" s="2788"/>
      <c r="O1769" s="2784"/>
      <c r="P1769" s="2187"/>
    </row>
    <row r="1770" spans="1:16" s="2789" customFormat="1" ht="15.75" x14ac:dyDescent="0.2">
      <c r="A1770" s="2833">
        <v>1</v>
      </c>
      <c r="B1770" s="2232" t="s">
        <v>2084</v>
      </c>
      <c r="C1770" s="5047" t="s">
        <v>2086</v>
      </c>
      <c r="D1770" s="5048"/>
      <c r="E1770" s="5048"/>
      <c r="F1770" s="5049"/>
      <c r="G1770" s="2190">
        <v>43507</v>
      </c>
      <c r="H1770" s="2191">
        <v>43787</v>
      </c>
      <c r="I1770" s="3932"/>
      <c r="J1770" s="3932"/>
      <c r="K1770" s="2033"/>
      <c r="L1770" s="2033"/>
      <c r="M1770" s="2157">
        <v>156</v>
      </c>
      <c r="N1770" s="2797" t="s">
        <v>1223</v>
      </c>
      <c r="O1770" s="2797" t="s">
        <v>849</v>
      </c>
      <c r="P1770" s="2192" t="s">
        <v>11098</v>
      </c>
    </row>
    <row r="1771" spans="1:16" s="2789" customFormat="1" ht="15.75" x14ac:dyDescent="0.2">
      <c r="A1771" s="2833">
        <v>2</v>
      </c>
      <c r="B1771" s="2232" t="s">
        <v>2087</v>
      </c>
      <c r="C1771" s="5051" t="s">
        <v>9414</v>
      </c>
      <c r="D1771" s="5051"/>
      <c r="E1771" s="5051"/>
      <c r="F1771" s="5051"/>
      <c r="G1771" s="2191">
        <v>43775</v>
      </c>
      <c r="H1771" s="2191">
        <v>43775</v>
      </c>
      <c r="I1771" s="3932"/>
      <c r="J1771" s="3932"/>
      <c r="K1771" s="2033"/>
      <c r="L1771" s="2033"/>
      <c r="M1771" s="2797">
        <v>2</v>
      </c>
      <c r="N1771" s="2797" t="s">
        <v>1223</v>
      </c>
      <c r="O1771" s="2193" t="s">
        <v>849</v>
      </c>
      <c r="P1771" s="2194" t="s">
        <v>11099</v>
      </c>
    </row>
    <row r="1772" spans="1:16" s="2789" customFormat="1" ht="15.75" x14ac:dyDescent="0.25">
      <c r="A1772" s="2833"/>
      <c r="B1772" s="2189" t="s">
        <v>2094</v>
      </c>
      <c r="C1772" s="5050" t="s">
        <v>1329</v>
      </c>
      <c r="D1772" s="5050"/>
      <c r="E1772" s="5050"/>
      <c r="F1772" s="5050"/>
      <c r="G1772" s="2797"/>
      <c r="H1772" s="2797"/>
      <c r="I1772" s="3932"/>
      <c r="J1772" s="3932"/>
      <c r="K1772" s="2033"/>
      <c r="L1772" s="2033"/>
      <c r="M1772" s="2797"/>
      <c r="N1772" s="2797"/>
      <c r="O1772" s="2797"/>
      <c r="P1772" s="2192"/>
    </row>
    <row r="1773" spans="1:16" s="2789" customFormat="1" ht="15.75" x14ac:dyDescent="0.2">
      <c r="A1773" s="2833">
        <v>3</v>
      </c>
      <c r="B1773" s="2232" t="s">
        <v>2095</v>
      </c>
      <c r="C1773" s="5051" t="s">
        <v>1337</v>
      </c>
      <c r="D1773" s="5051"/>
      <c r="E1773" s="5051"/>
      <c r="F1773" s="5051"/>
      <c r="G1773" s="2191">
        <v>43501</v>
      </c>
      <c r="H1773" s="2195">
        <v>43682</v>
      </c>
      <c r="I1773" s="3932"/>
      <c r="J1773" s="3933"/>
      <c r="K1773" s="2033"/>
      <c r="L1773" s="2033"/>
      <c r="M1773" s="2797">
        <v>18</v>
      </c>
      <c r="N1773" s="2797" t="s">
        <v>802</v>
      </c>
      <c r="O1773" s="2797" t="s">
        <v>849</v>
      </c>
      <c r="P1773" s="2192"/>
    </row>
    <row r="1774" spans="1:16" s="2789" customFormat="1" ht="15.75" x14ac:dyDescent="0.2">
      <c r="A1774" s="2833">
        <v>4</v>
      </c>
      <c r="B1774" s="2232" t="s">
        <v>2096</v>
      </c>
      <c r="C1774" s="5051" t="s">
        <v>1276</v>
      </c>
      <c r="D1774" s="5051"/>
      <c r="E1774" s="5051"/>
      <c r="F1774" s="5051"/>
      <c r="G1774" s="2191">
        <v>43479</v>
      </c>
      <c r="H1774" s="2195">
        <v>43739</v>
      </c>
      <c r="I1774" s="3933"/>
      <c r="J1774" s="2797">
        <v>5</v>
      </c>
      <c r="K1774" s="2033"/>
      <c r="L1774" s="2033"/>
      <c r="M1774" s="2797">
        <v>221</v>
      </c>
      <c r="N1774" s="2797" t="s">
        <v>802</v>
      </c>
      <c r="O1774" s="2797" t="s">
        <v>849</v>
      </c>
      <c r="P1774" s="2192"/>
    </row>
    <row r="1775" spans="1:16" s="2789" customFormat="1" ht="15.75" x14ac:dyDescent="0.25">
      <c r="A1775" s="2799"/>
      <c r="B1775" s="2766"/>
      <c r="C1775" s="2826"/>
      <c r="D1775" s="2827"/>
      <c r="E1775" s="2827"/>
      <c r="F1775" s="2828"/>
      <c r="G1775" s="2828"/>
      <c r="H1775" s="2829"/>
      <c r="I1775" s="2829"/>
      <c r="J1775" s="2830"/>
      <c r="K1775" s="2700"/>
      <c r="L1775" s="2700"/>
      <c r="M1775" s="2701"/>
      <c r="N1775" s="2397"/>
      <c r="O1775" s="2397"/>
      <c r="P1775" s="2145"/>
    </row>
    <row r="1776" spans="1:16" ht="13.5" thickBot="1" x14ac:dyDescent="0.25">
      <c r="A1776" s="2477"/>
      <c r="B1776" s="2477"/>
      <c r="C1776" s="2477"/>
      <c r="D1776" s="2477"/>
      <c r="E1776" s="2477"/>
      <c r="F1776" s="2477"/>
      <c r="G1776" s="2786"/>
      <c r="H1776" s="2477"/>
      <c r="I1776" s="2477"/>
      <c r="K1776" s="2477"/>
      <c r="L1776" s="2477"/>
      <c r="M1776" s="2477"/>
      <c r="N1776" s="2477"/>
      <c r="O1776" s="2477"/>
      <c r="P1776" s="2477"/>
    </row>
    <row r="1777" spans="1:16" x14ac:dyDescent="0.2">
      <c r="A1777" s="5198"/>
      <c r="B1777" s="5199"/>
      <c r="C1777" s="5200"/>
      <c r="D1777" s="5202" t="s">
        <v>4291</v>
      </c>
      <c r="E1777" s="5203"/>
      <c r="F1777" s="5203"/>
      <c r="G1777" s="5203"/>
      <c r="H1777" s="5203"/>
      <c r="I1777" s="5203"/>
      <c r="J1777" s="5203"/>
      <c r="K1777" s="5203"/>
      <c r="L1777" s="5203"/>
      <c r="M1777" s="5203"/>
      <c r="N1777" s="5203"/>
      <c r="O1777" s="5204"/>
      <c r="P1777" s="5205"/>
    </row>
    <row r="1778" spans="1:16" x14ac:dyDescent="0.2">
      <c r="A1778" s="5201"/>
      <c r="B1778" s="3951"/>
      <c r="C1778" s="3885"/>
      <c r="D1778" s="4084"/>
      <c r="E1778" s="4085"/>
      <c r="F1778" s="4085"/>
      <c r="G1778" s="4085"/>
      <c r="H1778" s="4085"/>
      <c r="I1778" s="4085"/>
      <c r="J1778" s="4085"/>
      <c r="K1778" s="4085"/>
      <c r="L1778" s="4085"/>
      <c r="M1778" s="4085"/>
      <c r="N1778" s="4085"/>
      <c r="O1778" s="4086"/>
      <c r="P1778" s="5206"/>
    </row>
    <row r="1779" spans="1:16" x14ac:dyDescent="0.2">
      <c r="A1779" s="5201"/>
      <c r="B1779" s="3951"/>
      <c r="C1779" s="3885"/>
      <c r="D1779" s="4118" t="s">
        <v>1209</v>
      </c>
      <c r="E1779" s="4119"/>
      <c r="F1779" s="4119"/>
      <c r="G1779" s="4119"/>
      <c r="H1779" s="4119"/>
      <c r="I1779" s="4119"/>
      <c r="J1779" s="4119"/>
      <c r="K1779" s="4119"/>
      <c r="L1779" s="4119"/>
      <c r="M1779" s="4119"/>
      <c r="N1779" s="4119"/>
      <c r="O1779" s="4120"/>
      <c r="P1779" s="2721" t="s">
        <v>2858</v>
      </c>
    </row>
    <row r="1780" spans="1:16" x14ac:dyDescent="0.2">
      <c r="A1780" s="2722"/>
      <c r="B1780" s="2723"/>
      <c r="C1780" s="2724"/>
      <c r="D1780" s="4124"/>
      <c r="E1780" s="4125"/>
      <c r="F1780" s="4125"/>
      <c r="G1780" s="4125"/>
      <c r="H1780" s="4125"/>
      <c r="I1780" s="4125"/>
      <c r="J1780" s="4125"/>
      <c r="K1780" s="4125"/>
      <c r="L1780" s="4125"/>
      <c r="M1780" s="4125"/>
      <c r="N1780" s="4125"/>
      <c r="O1780" s="4126"/>
      <c r="P1780" s="2721" t="s">
        <v>1208</v>
      </c>
    </row>
    <row r="1781" spans="1:16" x14ac:dyDescent="0.2">
      <c r="A1781" s="2725" t="s">
        <v>10102</v>
      </c>
      <c r="B1781" s="2655"/>
      <c r="C1781" s="2655"/>
      <c r="D1781" s="2655"/>
      <c r="E1781" s="2655"/>
      <c r="F1781" s="2655"/>
      <c r="G1781" s="2655"/>
      <c r="H1781" s="2655"/>
      <c r="I1781" s="2655"/>
      <c r="J1781" s="2655"/>
      <c r="K1781" s="2655"/>
      <c r="L1781" s="2655"/>
      <c r="M1781" s="2655" t="s">
        <v>10967</v>
      </c>
      <c r="N1781" s="2655"/>
      <c r="O1781" s="2655"/>
      <c r="P1781" s="2726"/>
    </row>
    <row r="1782" spans="1:16" x14ac:dyDescent="0.2">
      <c r="A1782" s="2763" t="s">
        <v>10968</v>
      </c>
      <c r="B1782" s="2570"/>
      <c r="C1782" s="2570"/>
      <c r="D1782" s="2308"/>
      <c r="E1782" s="2308"/>
      <c r="F1782" s="2308"/>
      <c r="G1782" s="2764"/>
      <c r="H1782" s="84"/>
      <c r="I1782" s="2655"/>
      <c r="J1782" s="2655"/>
      <c r="K1782" s="2655"/>
      <c r="L1782" s="2655"/>
      <c r="M1782" s="2655"/>
      <c r="N1782" s="2655"/>
      <c r="O1782" s="2655"/>
      <c r="P1782" s="2727"/>
    </row>
    <row r="1783" spans="1:16" x14ac:dyDescent="0.2">
      <c r="A1783" s="2763" t="s">
        <v>10969</v>
      </c>
      <c r="B1783" s="2570"/>
      <c r="C1783" s="2570"/>
      <c r="D1783" s="2308"/>
      <c r="E1783" s="2308"/>
      <c r="F1783" s="2308"/>
      <c r="G1783" s="2764" t="s">
        <v>10970</v>
      </c>
      <c r="H1783" s="2655"/>
      <c r="I1783" s="2655"/>
      <c r="J1783" s="2655"/>
      <c r="K1783" s="2655"/>
      <c r="L1783" s="2655"/>
      <c r="M1783" s="4137" t="s">
        <v>2863</v>
      </c>
      <c r="N1783" s="4138"/>
      <c r="O1783" s="4138"/>
      <c r="P1783" s="5207"/>
    </row>
    <row r="1784" spans="1:16" x14ac:dyDescent="0.2">
      <c r="A1784" s="2725" t="s">
        <v>10971</v>
      </c>
      <c r="B1784" s="2655"/>
      <c r="C1784" s="2655"/>
      <c r="D1784" s="2655"/>
      <c r="E1784" s="2655"/>
      <c r="F1784" s="105"/>
      <c r="G1784" s="2655"/>
      <c r="H1784" s="2655"/>
      <c r="I1784" s="2655"/>
      <c r="J1784" s="2655"/>
      <c r="K1784" s="2655"/>
      <c r="L1784" s="2655"/>
      <c r="M1784" s="2644" t="s">
        <v>2860</v>
      </c>
      <c r="N1784" s="2644" t="s">
        <v>2861</v>
      </c>
      <c r="O1784" s="2644" t="s">
        <v>2862</v>
      </c>
      <c r="P1784" s="2728" t="s">
        <v>1210</v>
      </c>
    </row>
    <row r="1785" spans="1:16" x14ac:dyDescent="0.2">
      <c r="A1785" s="2725"/>
      <c r="B1785" s="2655"/>
      <c r="C1785" s="2655"/>
      <c r="D1785" s="2655"/>
      <c r="E1785" s="2655"/>
      <c r="F1785" s="2655"/>
      <c r="G1785" s="2655"/>
      <c r="H1785" s="2655"/>
      <c r="I1785" s="2655"/>
      <c r="J1785" s="2655"/>
      <c r="K1785" s="2655"/>
      <c r="L1785" s="2655"/>
      <c r="M1785" s="2644">
        <v>2020</v>
      </c>
      <c r="N1785" s="2644">
        <v>10</v>
      </c>
      <c r="O1785" s="2644">
        <v>23</v>
      </c>
      <c r="P1785" s="2729">
        <v>11</v>
      </c>
    </row>
    <row r="1786" spans="1:16" x14ac:dyDescent="0.2">
      <c r="A1786" s="2725"/>
      <c r="B1786" s="2655"/>
      <c r="C1786" s="2655"/>
      <c r="D1786" s="2655"/>
      <c r="E1786" s="2655"/>
      <c r="F1786" s="2655"/>
      <c r="G1786" s="2655"/>
      <c r="H1786" s="2655"/>
      <c r="I1786" s="2655"/>
      <c r="J1786" s="2655"/>
      <c r="K1786" s="2655"/>
      <c r="L1786" s="2648"/>
      <c r="M1786" s="2648"/>
      <c r="N1786" s="2648"/>
      <c r="O1786" s="2648"/>
      <c r="P1786" s="2727"/>
    </row>
    <row r="1787" spans="1:16" x14ac:dyDescent="0.2">
      <c r="A1787" s="5208" t="s">
        <v>2864</v>
      </c>
      <c r="B1787" s="3845" t="s">
        <v>2865</v>
      </c>
      <c r="C1787" s="3845" t="s">
        <v>1212</v>
      </c>
      <c r="D1787" s="3845"/>
      <c r="E1787" s="3845"/>
      <c r="F1787" s="3845"/>
      <c r="G1787" s="3845" t="s">
        <v>2866</v>
      </c>
      <c r="H1787" s="3845"/>
      <c r="I1787" s="3863" t="s">
        <v>2869</v>
      </c>
      <c r="J1787" s="4680"/>
      <c r="K1787" s="4680"/>
      <c r="L1787" s="3864"/>
      <c r="M1787" s="3845" t="s">
        <v>1211</v>
      </c>
      <c r="N1787" s="4170" t="s">
        <v>2872</v>
      </c>
      <c r="O1787" s="3845" t="s">
        <v>1207</v>
      </c>
      <c r="P1787" s="5209" t="s">
        <v>2873</v>
      </c>
    </row>
    <row r="1788" spans="1:16" x14ac:dyDescent="0.2">
      <c r="A1788" s="5208"/>
      <c r="B1788" s="3845"/>
      <c r="C1788" s="3845"/>
      <c r="D1788" s="3845"/>
      <c r="E1788" s="3845"/>
      <c r="F1788" s="3845"/>
      <c r="G1788" s="2654" t="s">
        <v>2867</v>
      </c>
      <c r="H1788" s="2654" t="s">
        <v>2868</v>
      </c>
      <c r="I1788" s="2654" t="s">
        <v>2870</v>
      </c>
      <c r="J1788" s="2654" t="s">
        <v>2871</v>
      </c>
      <c r="K1788" s="2654" t="s">
        <v>4319</v>
      </c>
      <c r="L1788" s="2654" t="s">
        <v>4320</v>
      </c>
      <c r="M1788" s="3845"/>
      <c r="N1788" s="4170"/>
      <c r="O1788" s="3845"/>
      <c r="P1788" s="5209"/>
    </row>
    <row r="1789" spans="1:16" x14ac:dyDescent="0.2">
      <c r="A1789" s="183"/>
      <c r="B1789" s="2660" t="s">
        <v>398</v>
      </c>
      <c r="C1789" s="4653" t="s">
        <v>2503</v>
      </c>
      <c r="D1789" s="4654"/>
      <c r="E1789" s="4654"/>
      <c r="F1789" s="4655"/>
      <c r="G1789" s="2651"/>
      <c r="H1789" s="2651"/>
      <c r="I1789" s="4031">
        <v>627</v>
      </c>
      <c r="J1789" s="2651"/>
      <c r="K1789" s="2651"/>
      <c r="L1789" s="2651"/>
      <c r="M1789" s="2644"/>
      <c r="N1789" s="2644"/>
      <c r="O1789" s="2651"/>
      <c r="P1789" s="2730"/>
    </row>
    <row r="1790" spans="1:16" x14ac:dyDescent="0.2">
      <c r="A1790" s="183">
        <v>1</v>
      </c>
      <c r="B1790" s="2651" t="s">
        <v>1298</v>
      </c>
      <c r="C1790" s="4684" t="s">
        <v>10972</v>
      </c>
      <c r="D1790" s="4651"/>
      <c r="E1790" s="4651"/>
      <c r="F1790" s="4652"/>
      <c r="G1790" s="2731" t="s">
        <v>10973</v>
      </c>
      <c r="H1790" s="2731">
        <v>39732</v>
      </c>
      <c r="I1790" s="4035"/>
      <c r="J1790" s="4031">
        <v>6</v>
      </c>
      <c r="K1790" s="2651"/>
      <c r="L1790" s="2651"/>
      <c r="M1790" s="2644">
        <v>18</v>
      </c>
      <c r="N1790" s="2644" t="s">
        <v>1223</v>
      </c>
      <c r="O1790" s="2644" t="s">
        <v>594</v>
      </c>
      <c r="P1790" s="2732" t="s">
        <v>10974</v>
      </c>
    </row>
    <row r="1791" spans="1:16" x14ac:dyDescent="0.2">
      <c r="A1791" s="183">
        <v>2</v>
      </c>
      <c r="B1791" s="2651" t="s">
        <v>10975</v>
      </c>
      <c r="C1791" s="4684" t="s">
        <v>10976</v>
      </c>
      <c r="D1791" s="4651"/>
      <c r="E1791" s="4651"/>
      <c r="F1791" s="4652"/>
      <c r="G1791" s="2731">
        <v>40253</v>
      </c>
      <c r="H1791" s="2731">
        <v>40253</v>
      </c>
      <c r="I1791" s="4035"/>
      <c r="J1791" s="4035"/>
      <c r="K1791" s="2651"/>
      <c r="L1791" s="2651"/>
      <c r="M1791" s="2644">
        <v>5</v>
      </c>
      <c r="N1791" s="2644" t="s">
        <v>1223</v>
      </c>
      <c r="O1791" s="2644" t="s">
        <v>594</v>
      </c>
      <c r="P1791" s="2730" t="s">
        <v>10977</v>
      </c>
    </row>
    <row r="1792" spans="1:16" x14ac:dyDescent="0.2">
      <c r="A1792" s="183">
        <v>3</v>
      </c>
      <c r="B1792" s="2651" t="s">
        <v>10978</v>
      </c>
      <c r="C1792" s="4684" t="s">
        <v>10979</v>
      </c>
      <c r="D1792" s="4654"/>
      <c r="E1792" s="4654"/>
      <c r="F1792" s="4655"/>
      <c r="G1792" s="2731" t="s">
        <v>10980</v>
      </c>
      <c r="H1792" s="2731">
        <v>41344</v>
      </c>
      <c r="I1792" s="4035"/>
      <c r="J1792" s="4035"/>
      <c r="K1792" s="2651"/>
      <c r="L1792" s="2651"/>
      <c r="M1792" s="2644">
        <v>5</v>
      </c>
      <c r="N1792" s="2644" t="s">
        <v>1223</v>
      </c>
      <c r="O1792" s="2644" t="s">
        <v>594</v>
      </c>
      <c r="P1792" s="2732" t="s">
        <v>10981</v>
      </c>
    </row>
    <row r="1793" spans="1:16" x14ac:dyDescent="0.2">
      <c r="A1793" s="183">
        <v>4</v>
      </c>
      <c r="B1793" s="2651" t="s">
        <v>10982</v>
      </c>
      <c r="C1793" s="4684" t="s">
        <v>10983</v>
      </c>
      <c r="D1793" s="4651"/>
      <c r="E1793" s="4651"/>
      <c r="F1793" s="4652"/>
      <c r="G1793" s="2731" t="s">
        <v>10980</v>
      </c>
      <c r="H1793" s="2731" t="s">
        <v>10980</v>
      </c>
      <c r="I1793" s="4035"/>
      <c r="J1793" s="4035"/>
      <c r="K1793" s="2651"/>
      <c r="L1793" s="2651"/>
      <c r="M1793" s="2644">
        <v>6</v>
      </c>
      <c r="N1793" s="2644" t="s">
        <v>1223</v>
      </c>
      <c r="O1793" s="2644" t="s">
        <v>594</v>
      </c>
      <c r="P1793" s="2732" t="s">
        <v>10984</v>
      </c>
    </row>
    <row r="1794" spans="1:16" ht="25.5" x14ac:dyDescent="0.2">
      <c r="A1794" s="183">
        <v>5</v>
      </c>
      <c r="B1794" s="2651" t="s">
        <v>2339</v>
      </c>
      <c r="C1794" s="4684" t="s">
        <v>6292</v>
      </c>
      <c r="D1794" s="4651"/>
      <c r="E1794" s="4651"/>
      <c r="F1794" s="4652"/>
      <c r="G1794" s="2731" t="s">
        <v>10985</v>
      </c>
      <c r="H1794" s="2731" t="s">
        <v>10986</v>
      </c>
      <c r="I1794" s="4035"/>
      <c r="J1794" s="4035"/>
      <c r="K1794" s="2651"/>
      <c r="L1794" s="2651"/>
      <c r="M1794" s="2644">
        <v>34</v>
      </c>
      <c r="N1794" s="2644" t="s">
        <v>1223</v>
      </c>
      <c r="O1794" s="2644" t="s">
        <v>594</v>
      </c>
      <c r="P1794" s="2732" t="s">
        <v>10987</v>
      </c>
    </row>
    <row r="1795" spans="1:16" ht="25.5" x14ac:dyDescent="0.2">
      <c r="A1795" s="183">
        <v>6</v>
      </c>
      <c r="B1795" s="2651" t="s">
        <v>33</v>
      </c>
      <c r="C1795" s="4684" t="s">
        <v>10988</v>
      </c>
      <c r="D1795" s="4651"/>
      <c r="E1795" s="4651"/>
      <c r="F1795" s="4652"/>
      <c r="G1795" s="2731">
        <v>41646</v>
      </c>
      <c r="H1795" s="2731" t="s">
        <v>10986</v>
      </c>
      <c r="I1795" s="4035"/>
      <c r="J1795" s="4035"/>
      <c r="K1795" s="2651"/>
      <c r="L1795" s="2651"/>
      <c r="M1795" s="2644">
        <v>56</v>
      </c>
      <c r="N1795" s="2644" t="s">
        <v>1223</v>
      </c>
      <c r="O1795" s="2644" t="s">
        <v>594</v>
      </c>
      <c r="P1795" s="2741" t="s">
        <v>11042</v>
      </c>
    </row>
    <row r="1796" spans="1:16" x14ac:dyDescent="0.2">
      <c r="A1796" s="183">
        <v>7</v>
      </c>
      <c r="B1796" s="2651" t="s">
        <v>2339</v>
      </c>
      <c r="C1796" s="4684" t="s">
        <v>6292</v>
      </c>
      <c r="D1796" s="4651"/>
      <c r="E1796" s="4651"/>
      <c r="F1796" s="4652"/>
      <c r="G1796" s="2731" t="s">
        <v>10989</v>
      </c>
      <c r="H1796" s="2731" t="s">
        <v>10990</v>
      </c>
      <c r="I1796" s="4035"/>
      <c r="J1796" s="4035"/>
      <c r="K1796" s="2651"/>
      <c r="L1796" s="2651"/>
      <c r="M1796" s="2644">
        <v>22</v>
      </c>
      <c r="N1796" s="2644" t="s">
        <v>1223</v>
      </c>
      <c r="O1796" s="2644" t="s">
        <v>594</v>
      </c>
      <c r="P1796" s="2732" t="s">
        <v>10991</v>
      </c>
    </row>
    <row r="1797" spans="1:16" x14ac:dyDescent="0.2">
      <c r="A1797" s="183">
        <v>8</v>
      </c>
      <c r="B1797" s="2651" t="s">
        <v>33</v>
      </c>
      <c r="C1797" s="4684" t="s">
        <v>10988</v>
      </c>
      <c r="D1797" s="4651"/>
      <c r="E1797" s="4651"/>
      <c r="F1797" s="4652"/>
      <c r="G1797" s="2731" t="s">
        <v>10992</v>
      </c>
      <c r="H1797" s="2731" t="s">
        <v>10990</v>
      </c>
      <c r="I1797" s="4035"/>
      <c r="J1797" s="4035"/>
      <c r="K1797" s="2651"/>
      <c r="L1797" s="2651"/>
      <c r="M1797" s="2644">
        <v>32</v>
      </c>
      <c r="N1797" s="2644" t="s">
        <v>1223</v>
      </c>
      <c r="O1797" s="2644" t="s">
        <v>594</v>
      </c>
      <c r="P1797" s="2732" t="s">
        <v>10993</v>
      </c>
    </row>
    <row r="1798" spans="1:16" x14ac:dyDescent="0.2">
      <c r="A1798" s="183">
        <v>9</v>
      </c>
      <c r="B1798" s="2651" t="s">
        <v>10994</v>
      </c>
      <c r="C1798" s="4684" t="s">
        <v>10995</v>
      </c>
      <c r="D1798" s="4651"/>
      <c r="E1798" s="4651"/>
      <c r="F1798" s="4652"/>
      <c r="G1798" s="2731" t="s">
        <v>10996</v>
      </c>
      <c r="H1798" s="2731" t="s">
        <v>10996</v>
      </c>
      <c r="I1798" s="4035"/>
      <c r="J1798" s="4035"/>
      <c r="K1798" s="2651"/>
      <c r="L1798" s="2651"/>
      <c r="M1798" s="2644">
        <v>10</v>
      </c>
      <c r="N1798" s="2644" t="s">
        <v>1223</v>
      </c>
      <c r="O1798" s="2644" t="s">
        <v>594</v>
      </c>
      <c r="P1798" s="2732" t="s">
        <v>10984</v>
      </c>
    </row>
    <row r="1799" spans="1:16" ht="25.5" x14ac:dyDescent="0.2">
      <c r="A1799" s="183">
        <v>10</v>
      </c>
      <c r="B1799" s="2651" t="s">
        <v>2339</v>
      </c>
      <c r="C1799" s="4684" t="s">
        <v>6292</v>
      </c>
      <c r="D1799" s="4651"/>
      <c r="E1799" s="4651"/>
      <c r="F1799" s="4652"/>
      <c r="G1799" s="2731" t="s">
        <v>10997</v>
      </c>
      <c r="H1799" s="2731" t="s">
        <v>10998</v>
      </c>
      <c r="I1799" s="4035"/>
      <c r="J1799" s="3941"/>
      <c r="K1799" s="2651"/>
      <c r="L1799" s="2651"/>
      <c r="M1799" s="2644">
        <v>24</v>
      </c>
      <c r="N1799" s="2644" t="s">
        <v>1223</v>
      </c>
      <c r="O1799" s="2644" t="s">
        <v>594</v>
      </c>
      <c r="P1799" s="2732" t="s">
        <v>10999</v>
      </c>
    </row>
    <row r="1800" spans="1:16" ht="25.5" x14ac:dyDescent="0.2">
      <c r="A1800" s="183">
        <v>11</v>
      </c>
      <c r="B1800" s="2651" t="s">
        <v>33</v>
      </c>
      <c r="C1800" s="4684" t="s">
        <v>10988</v>
      </c>
      <c r="D1800" s="4651"/>
      <c r="E1800" s="4651"/>
      <c r="F1800" s="4652"/>
      <c r="G1800" s="2731" t="s">
        <v>10997</v>
      </c>
      <c r="H1800" s="2731" t="s">
        <v>10998</v>
      </c>
      <c r="I1800" s="4035"/>
      <c r="J1800" s="4031">
        <v>7</v>
      </c>
      <c r="K1800" s="2651"/>
      <c r="L1800" s="2651"/>
      <c r="M1800" s="2644">
        <v>35</v>
      </c>
      <c r="N1800" s="2644" t="s">
        <v>1223</v>
      </c>
      <c r="O1800" s="2644" t="s">
        <v>594</v>
      </c>
      <c r="P1800" s="2732" t="s">
        <v>11000</v>
      </c>
    </row>
    <row r="1801" spans="1:16" x14ac:dyDescent="0.2">
      <c r="A1801" s="183">
        <v>12</v>
      </c>
      <c r="B1801" s="2651" t="s">
        <v>1299</v>
      </c>
      <c r="C1801" s="4684" t="s">
        <v>11001</v>
      </c>
      <c r="D1801" s="4651"/>
      <c r="E1801" s="4651"/>
      <c r="F1801" s="4652"/>
      <c r="G1801" s="2731" t="s">
        <v>11002</v>
      </c>
      <c r="H1801" s="2731" t="s">
        <v>11002</v>
      </c>
      <c r="I1801" s="4035"/>
      <c r="J1801" s="4035"/>
      <c r="K1801" s="2651"/>
      <c r="L1801" s="2651"/>
      <c r="M1801" s="2644">
        <v>2</v>
      </c>
      <c r="N1801" s="2644" t="s">
        <v>802</v>
      </c>
      <c r="O1801" s="2644" t="s">
        <v>594</v>
      </c>
      <c r="P1801" s="2732" t="s">
        <v>11003</v>
      </c>
    </row>
    <row r="1802" spans="1:16" ht="25.5" x14ac:dyDescent="0.2">
      <c r="A1802" s="183">
        <v>13</v>
      </c>
      <c r="B1802" s="2651" t="s">
        <v>2340</v>
      </c>
      <c r="C1802" s="4684" t="s">
        <v>1352</v>
      </c>
      <c r="D1802" s="4651"/>
      <c r="E1802" s="4651"/>
      <c r="F1802" s="4652"/>
      <c r="G1802" s="2731">
        <v>42812</v>
      </c>
      <c r="H1802" s="2731">
        <v>43082</v>
      </c>
      <c r="I1802" s="4035"/>
      <c r="J1802" s="4035"/>
      <c r="K1802" s="2651"/>
      <c r="L1802" s="2651"/>
      <c r="M1802" s="2644">
        <v>61</v>
      </c>
      <c r="N1802" s="2644" t="s">
        <v>1223</v>
      </c>
      <c r="O1802" s="2644" t="s">
        <v>594</v>
      </c>
      <c r="P1802" s="2732" t="s">
        <v>11004</v>
      </c>
    </row>
    <row r="1803" spans="1:16" x14ac:dyDescent="0.2">
      <c r="A1803" s="183"/>
      <c r="B1803" s="2660" t="s">
        <v>1735</v>
      </c>
      <c r="C1803" s="4653" t="s">
        <v>1323</v>
      </c>
      <c r="D1803" s="4654"/>
      <c r="E1803" s="4654"/>
      <c r="F1803" s="4655"/>
      <c r="G1803" s="2731"/>
      <c r="H1803" s="2731"/>
      <c r="I1803" s="4035"/>
      <c r="J1803" s="4035"/>
      <c r="K1803" s="2651"/>
      <c r="L1803" s="2651"/>
      <c r="M1803" s="2644"/>
      <c r="N1803" s="2644"/>
      <c r="O1803" s="2644"/>
      <c r="P1803" s="2732"/>
    </row>
    <row r="1804" spans="1:16" x14ac:dyDescent="0.2">
      <c r="A1804" s="183">
        <v>14</v>
      </c>
      <c r="B1804" s="2651" t="s">
        <v>1736</v>
      </c>
      <c r="C1804" s="4684" t="s">
        <v>11005</v>
      </c>
      <c r="D1804" s="4651"/>
      <c r="E1804" s="4651"/>
      <c r="F1804" s="4652"/>
      <c r="G1804" s="2731">
        <v>39934</v>
      </c>
      <c r="H1804" s="2731">
        <v>40168</v>
      </c>
      <c r="I1804" s="4035"/>
      <c r="J1804" s="4035"/>
      <c r="K1804" s="2651"/>
      <c r="L1804" s="2651"/>
      <c r="M1804" s="2644">
        <v>25</v>
      </c>
      <c r="N1804" s="2644" t="s">
        <v>1223</v>
      </c>
      <c r="O1804" s="2644" t="s">
        <v>594</v>
      </c>
      <c r="P1804" s="2730" t="s">
        <v>11006</v>
      </c>
    </row>
    <row r="1805" spans="1:16" ht="13.5" thickBot="1" x14ac:dyDescent="0.25">
      <c r="A1805" s="184">
        <v>15</v>
      </c>
      <c r="B1805" s="185" t="s">
        <v>1736</v>
      </c>
      <c r="C1805" s="5190" t="s">
        <v>11005</v>
      </c>
      <c r="D1805" s="5191"/>
      <c r="E1805" s="5191"/>
      <c r="F1805" s="5192"/>
      <c r="G1805" s="2733">
        <v>40251</v>
      </c>
      <c r="H1805" s="2733">
        <v>40513</v>
      </c>
      <c r="I1805" s="5226"/>
      <c r="J1805" s="5226"/>
      <c r="K1805" s="185"/>
      <c r="L1805" s="185"/>
      <c r="M1805" s="2734">
        <v>100</v>
      </c>
      <c r="N1805" s="2734" t="s">
        <v>1223</v>
      </c>
      <c r="O1805" s="2734" t="s">
        <v>594</v>
      </c>
      <c r="P1805" s="2735" t="s">
        <v>11006</v>
      </c>
    </row>
    <row r="1806" spans="1:16" x14ac:dyDescent="0.2">
      <c r="A1806" s="183">
        <v>16</v>
      </c>
      <c r="B1806" s="2651" t="s">
        <v>11007</v>
      </c>
      <c r="C1806" s="4684" t="s">
        <v>11008</v>
      </c>
      <c r="D1806" s="4651"/>
      <c r="E1806" s="4651"/>
      <c r="F1806" s="4652"/>
      <c r="G1806" s="2731">
        <v>41666</v>
      </c>
      <c r="H1806" s="2731">
        <v>41822</v>
      </c>
      <c r="I1806" s="2782">
        <v>627</v>
      </c>
      <c r="J1806" s="2644">
        <v>8</v>
      </c>
      <c r="K1806" s="2651"/>
      <c r="L1806" s="2651"/>
      <c r="M1806" s="2644">
        <v>41</v>
      </c>
      <c r="N1806" s="2644" t="s">
        <v>1223</v>
      </c>
      <c r="O1806" s="2644" t="s">
        <v>594</v>
      </c>
      <c r="P1806" s="2732" t="s">
        <v>11006</v>
      </c>
    </row>
    <row r="1808" spans="1:16" x14ac:dyDescent="0.2">
      <c r="A1808" s="3882"/>
      <c r="B1808" s="3955"/>
      <c r="C1808" s="3883"/>
      <c r="D1808" s="4078" t="s">
        <v>4291</v>
      </c>
      <c r="E1808" s="4079"/>
      <c r="F1808" s="4079"/>
      <c r="G1808" s="4079"/>
      <c r="H1808" s="4079"/>
      <c r="I1808" s="4079"/>
      <c r="J1808" s="4079"/>
      <c r="K1808" s="4079"/>
      <c r="L1808" s="4079"/>
      <c r="M1808" s="4079"/>
      <c r="N1808" s="4079"/>
      <c r="O1808" s="4080"/>
      <c r="P1808" s="3852"/>
    </row>
    <row r="1809" spans="1:16" ht="26.25" customHeight="1" x14ac:dyDescent="0.2">
      <c r="A1809" s="3884"/>
      <c r="B1809" s="3951"/>
      <c r="C1809" s="3885"/>
      <c r="D1809" s="4084"/>
      <c r="E1809" s="4085"/>
      <c r="F1809" s="4085"/>
      <c r="G1809" s="4085"/>
      <c r="H1809" s="4085"/>
      <c r="I1809" s="4085"/>
      <c r="J1809" s="4085"/>
      <c r="K1809" s="4085"/>
      <c r="L1809" s="4085"/>
      <c r="M1809" s="4085"/>
      <c r="N1809" s="4085"/>
      <c r="O1809" s="4086"/>
      <c r="P1809" s="3852"/>
    </row>
    <row r="1810" spans="1:16" ht="0.75" customHeight="1" x14ac:dyDescent="0.2">
      <c r="A1810" s="3884"/>
      <c r="B1810" s="3951"/>
      <c r="C1810" s="3885"/>
      <c r="D1810" s="4118" t="s">
        <v>1209</v>
      </c>
      <c r="E1810" s="4119"/>
      <c r="F1810" s="4119"/>
      <c r="G1810" s="4119"/>
      <c r="H1810" s="4119"/>
      <c r="I1810" s="4119"/>
      <c r="J1810" s="4119"/>
      <c r="K1810" s="4119"/>
      <c r="L1810" s="4119"/>
      <c r="M1810" s="4119"/>
      <c r="N1810" s="4119"/>
      <c r="O1810" s="4120"/>
      <c r="P1810" s="2641" t="s">
        <v>2858</v>
      </c>
    </row>
    <row r="1811" spans="1:16" ht="30" customHeight="1" x14ac:dyDescent="0.2">
      <c r="A1811" s="5187" t="s">
        <v>9573</v>
      </c>
      <c r="B1811" s="5188"/>
      <c r="C1811" s="5189"/>
      <c r="D1811" s="4124"/>
      <c r="E1811" s="4125"/>
      <c r="F1811" s="4125"/>
      <c r="G1811" s="4125"/>
      <c r="H1811" s="4125"/>
      <c r="I1811" s="4125"/>
      <c r="J1811" s="4125"/>
      <c r="K1811" s="4125"/>
      <c r="L1811" s="4125"/>
      <c r="M1811" s="4125"/>
      <c r="N1811" s="4125"/>
      <c r="O1811" s="4126"/>
      <c r="P1811" s="2663" t="s">
        <v>1208</v>
      </c>
    </row>
    <row r="1812" spans="1:16" ht="15.75" x14ac:dyDescent="0.2">
      <c r="A1812" s="2736"/>
      <c r="B1812" s="2737"/>
      <c r="C1812" s="2737"/>
      <c r="D1812" s="2653"/>
      <c r="E1812" s="2653"/>
      <c r="F1812" s="2653"/>
      <c r="G1812" s="2653"/>
      <c r="H1812" s="2653"/>
      <c r="I1812" s="2653"/>
      <c r="J1812" s="2653"/>
      <c r="K1812" s="2653"/>
      <c r="L1812" s="2653"/>
      <c r="M1812" s="2653"/>
      <c r="N1812" s="2653"/>
      <c r="O1812" s="2653"/>
      <c r="P1812" s="2663"/>
    </row>
    <row r="1813" spans="1:16" x14ac:dyDescent="0.2">
      <c r="A1813" s="2655" t="s">
        <v>10102</v>
      </c>
      <c r="B1813" s="2655"/>
      <c r="C1813" s="2655"/>
      <c r="D1813" s="2655"/>
      <c r="E1813" s="2655"/>
      <c r="F1813" s="2655"/>
      <c r="G1813" s="2655"/>
      <c r="H1813" s="2655"/>
      <c r="I1813" s="2655"/>
      <c r="J1813" s="2655"/>
      <c r="K1813" s="2655"/>
      <c r="L1813" s="2655"/>
      <c r="M1813" s="3862" t="s">
        <v>11009</v>
      </c>
      <c r="N1813" s="3862"/>
      <c r="O1813" s="3862"/>
      <c r="P1813" s="2663"/>
    </row>
    <row r="1814" spans="1:16" x14ac:dyDescent="0.2">
      <c r="A1814" s="2570" t="s">
        <v>10968</v>
      </c>
      <c r="B1814" s="2570"/>
      <c r="C1814" s="2570"/>
      <c r="D1814" s="2308"/>
      <c r="E1814" s="2308"/>
      <c r="F1814" s="2308"/>
      <c r="G1814" s="84"/>
      <c r="H1814" s="84"/>
      <c r="I1814" s="2655"/>
      <c r="J1814" s="2655"/>
      <c r="K1814" s="2655"/>
      <c r="L1814" s="2655"/>
      <c r="M1814" s="2655"/>
      <c r="N1814" s="2655"/>
      <c r="O1814" s="2655"/>
      <c r="P1814" s="2655"/>
    </row>
    <row r="1815" spans="1:16" x14ac:dyDescent="0.2">
      <c r="A1815" s="2570" t="s">
        <v>10969</v>
      </c>
      <c r="B1815" s="2570"/>
      <c r="C1815" s="2570"/>
      <c r="D1815" s="2308"/>
      <c r="E1815" s="2308"/>
      <c r="F1815" s="2308"/>
      <c r="G1815" s="84" t="s">
        <v>10970</v>
      </c>
      <c r="H1815" s="2655"/>
      <c r="I1815" s="2655"/>
      <c r="J1815" s="2655"/>
      <c r="K1815" s="2655"/>
      <c r="L1815" s="2655"/>
      <c r="M1815" s="4137" t="s">
        <v>2863</v>
      </c>
      <c r="N1815" s="4138"/>
      <c r="O1815" s="4138"/>
      <c r="P1815" s="4139"/>
    </row>
    <row r="1816" spans="1:16" x14ac:dyDescent="0.2">
      <c r="A1816" s="2655" t="s">
        <v>11010</v>
      </c>
      <c r="B1816" s="2655"/>
      <c r="C1816" s="2655"/>
      <c r="D1816" s="2655"/>
      <c r="E1816" s="2655"/>
      <c r="F1816" s="2655"/>
      <c r="G1816" s="2655"/>
      <c r="H1816" s="2655"/>
      <c r="I1816" s="2655"/>
      <c r="J1816" s="2655"/>
      <c r="K1816" s="2655"/>
      <c r="L1816" s="2655"/>
      <c r="M1816" s="2644" t="s">
        <v>2860</v>
      </c>
      <c r="N1816" s="2644" t="s">
        <v>2861</v>
      </c>
      <c r="O1816" s="2644" t="s">
        <v>2862</v>
      </c>
      <c r="P1816" s="2640" t="s">
        <v>1210</v>
      </c>
    </row>
    <row r="1817" spans="1:16" x14ac:dyDescent="0.2">
      <c r="A1817" s="2655"/>
      <c r="B1817" s="2655"/>
      <c r="C1817" s="2655"/>
      <c r="D1817" s="2655"/>
      <c r="E1817" s="2655"/>
      <c r="F1817" s="2655"/>
      <c r="G1817" s="2655"/>
      <c r="H1817" s="2655"/>
      <c r="I1817" s="2655"/>
      <c r="J1817" s="2655"/>
      <c r="K1817" s="2655"/>
      <c r="L1817" s="2655"/>
      <c r="M1817" s="2644">
        <v>2020</v>
      </c>
      <c r="N1817" s="2644">
        <v>10</v>
      </c>
      <c r="O1817" s="2644">
        <v>23</v>
      </c>
      <c r="P1817" s="2644">
        <v>11</v>
      </c>
    </row>
    <row r="1818" spans="1:16" x14ac:dyDescent="0.2">
      <c r="A1818" s="2655"/>
      <c r="B1818" s="2655"/>
      <c r="C1818" s="2655"/>
      <c r="D1818" s="2655"/>
      <c r="E1818" s="2655"/>
      <c r="F1818" s="2655"/>
      <c r="G1818" s="2655"/>
      <c r="H1818" s="2655"/>
      <c r="I1818" s="2655"/>
      <c r="J1818" s="2655"/>
      <c r="K1818" s="2655"/>
      <c r="L1818" s="2648"/>
      <c r="M1818" s="2648"/>
      <c r="N1818" s="2648"/>
      <c r="O1818" s="2648"/>
      <c r="P1818" s="2655"/>
    </row>
    <row r="1819" spans="1:16" ht="23.25" customHeight="1" x14ac:dyDescent="0.2">
      <c r="A1819" s="3996" t="s">
        <v>2864</v>
      </c>
      <c r="B1819" s="3996" t="s">
        <v>2865</v>
      </c>
      <c r="C1819" s="3996" t="s">
        <v>1212</v>
      </c>
      <c r="D1819" s="3996"/>
      <c r="E1819" s="3996"/>
      <c r="F1819" s="3996"/>
      <c r="G1819" s="3996" t="s">
        <v>2866</v>
      </c>
      <c r="H1819" s="3996"/>
      <c r="I1819" s="3848" t="s">
        <v>2869</v>
      </c>
      <c r="J1819" s="4036"/>
      <c r="K1819" s="4036"/>
      <c r="L1819" s="4039"/>
      <c r="M1819" s="3996" t="s">
        <v>1211</v>
      </c>
      <c r="N1819" s="3997" t="s">
        <v>2872</v>
      </c>
      <c r="O1819" s="3996" t="s">
        <v>1207</v>
      </c>
      <c r="P1819" s="3997" t="s">
        <v>2873</v>
      </c>
    </row>
    <row r="1820" spans="1:16" x14ac:dyDescent="0.2">
      <c r="A1820" s="3996"/>
      <c r="B1820" s="3996"/>
      <c r="C1820" s="3996"/>
      <c r="D1820" s="3996"/>
      <c r="E1820" s="3996"/>
      <c r="F1820" s="3996"/>
      <c r="G1820" s="2650" t="s">
        <v>2867</v>
      </c>
      <c r="H1820" s="2650" t="s">
        <v>2868</v>
      </c>
      <c r="I1820" s="2650" t="s">
        <v>2870</v>
      </c>
      <c r="J1820" s="2650" t="s">
        <v>2871</v>
      </c>
      <c r="K1820" s="2650" t="s">
        <v>4319</v>
      </c>
      <c r="L1820" s="2650" t="s">
        <v>4320</v>
      </c>
      <c r="M1820" s="3996"/>
      <c r="N1820" s="3997"/>
      <c r="O1820" s="3996"/>
      <c r="P1820" s="3997"/>
    </row>
    <row r="1821" spans="1:16" x14ac:dyDescent="0.2">
      <c r="A1821" s="2644"/>
      <c r="B1821" s="2660" t="s">
        <v>398</v>
      </c>
      <c r="C1821" s="4653" t="s">
        <v>2503</v>
      </c>
      <c r="D1821" s="4654"/>
      <c r="E1821" s="4654"/>
      <c r="F1821" s="4655"/>
      <c r="G1821" s="31"/>
      <c r="H1821" s="31"/>
      <c r="I1821" s="4031">
        <v>627</v>
      </c>
      <c r="J1821" s="4198">
        <v>8</v>
      </c>
      <c r="K1821" s="2651"/>
      <c r="L1821" s="2651"/>
      <c r="M1821" s="2651"/>
      <c r="N1821" s="2644"/>
      <c r="O1821" s="2651"/>
      <c r="P1821" s="2651"/>
    </row>
    <row r="1822" spans="1:16" x14ac:dyDescent="0.2">
      <c r="A1822" s="2644">
        <v>1</v>
      </c>
      <c r="B1822" s="2651" t="s">
        <v>11011</v>
      </c>
      <c r="C1822" s="4684" t="s">
        <v>9432</v>
      </c>
      <c r="D1822" s="4651"/>
      <c r="E1822" s="4651"/>
      <c r="F1822" s="4652"/>
      <c r="G1822" s="1431" t="s">
        <v>11012</v>
      </c>
      <c r="H1822" s="1431" t="s">
        <v>11012</v>
      </c>
      <c r="I1822" s="4035"/>
      <c r="J1822" s="4199"/>
      <c r="K1822" s="1181"/>
      <c r="L1822" s="1181"/>
      <c r="M1822" s="1181">
        <v>3</v>
      </c>
      <c r="N1822" s="2659" t="s">
        <v>802</v>
      </c>
      <c r="O1822" s="2659" t="s">
        <v>5849</v>
      </c>
      <c r="P1822" s="375" t="s">
        <v>11013</v>
      </c>
    </row>
    <row r="1823" spans="1:16" x14ac:dyDescent="0.2">
      <c r="A1823" s="2644">
        <v>2</v>
      </c>
      <c r="B1823" s="2651" t="s">
        <v>1299</v>
      </c>
      <c r="C1823" s="4684" t="s">
        <v>11001</v>
      </c>
      <c r="D1823" s="4651"/>
      <c r="E1823" s="4651"/>
      <c r="F1823" s="4652"/>
      <c r="G1823" s="1431" t="s">
        <v>11014</v>
      </c>
      <c r="H1823" s="1431" t="s">
        <v>11015</v>
      </c>
      <c r="I1823" s="4035"/>
      <c r="J1823" s="4199"/>
      <c r="K1823" s="1181"/>
      <c r="L1823" s="1181"/>
      <c r="M1823" s="1181">
        <v>59</v>
      </c>
      <c r="N1823" s="2659" t="s">
        <v>802</v>
      </c>
      <c r="O1823" s="2659" t="s">
        <v>5849</v>
      </c>
      <c r="P1823" s="375" t="s">
        <v>11016</v>
      </c>
    </row>
    <row r="1824" spans="1:16" ht="22.5" x14ac:dyDescent="0.2">
      <c r="A1824" s="2644">
        <v>3</v>
      </c>
      <c r="B1824" s="2651" t="s">
        <v>11017</v>
      </c>
      <c r="C1824" s="4684" t="s">
        <v>11018</v>
      </c>
      <c r="D1824" s="4654"/>
      <c r="E1824" s="4654"/>
      <c r="F1824" s="4655"/>
      <c r="G1824" s="1431" t="s">
        <v>11019</v>
      </c>
      <c r="H1824" s="1431">
        <v>43399</v>
      </c>
      <c r="I1824" s="4035"/>
      <c r="J1824" s="4199"/>
      <c r="K1824" s="1181"/>
      <c r="L1824" s="1181"/>
      <c r="M1824" s="1181">
        <v>33</v>
      </c>
      <c r="N1824" s="2659" t="s">
        <v>1223</v>
      </c>
      <c r="O1824" s="2659" t="s">
        <v>5849</v>
      </c>
      <c r="P1824" s="375" t="s">
        <v>11020</v>
      </c>
    </row>
    <row r="1825" spans="1:16" ht="22.5" x14ac:dyDescent="0.2">
      <c r="A1825" s="2644">
        <v>4</v>
      </c>
      <c r="B1825" s="2651" t="s">
        <v>2339</v>
      </c>
      <c r="C1825" s="4684" t="s">
        <v>11021</v>
      </c>
      <c r="D1825" s="4651"/>
      <c r="E1825" s="4651"/>
      <c r="F1825" s="4652"/>
      <c r="G1825" s="1431" t="s">
        <v>11022</v>
      </c>
      <c r="H1825" s="2839" t="s">
        <v>11023</v>
      </c>
      <c r="I1825" s="4035"/>
      <c r="J1825" s="4199"/>
      <c r="K1825" s="1181"/>
      <c r="L1825" s="1181"/>
      <c r="M1825" s="2137">
        <v>16</v>
      </c>
      <c r="N1825" s="2659" t="s">
        <v>1223</v>
      </c>
      <c r="O1825" s="2659" t="s">
        <v>5849</v>
      </c>
      <c r="P1825" s="375" t="s">
        <v>11024</v>
      </c>
    </row>
    <row r="1826" spans="1:16" ht="22.5" x14ac:dyDescent="0.2">
      <c r="A1826" s="2644">
        <v>5</v>
      </c>
      <c r="B1826" s="2651" t="s">
        <v>2340</v>
      </c>
      <c r="C1826" s="4684" t="s">
        <v>11025</v>
      </c>
      <c r="D1826" s="4651"/>
      <c r="E1826" s="4651"/>
      <c r="F1826" s="4652"/>
      <c r="G1826" s="1431" t="s">
        <v>11026</v>
      </c>
      <c r="H1826" s="1431">
        <v>43410</v>
      </c>
      <c r="I1826" s="4035"/>
      <c r="J1826" s="4200"/>
      <c r="K1826" s="1181"/>
      <c r="L1826" s="1181"/>
      <c r="M1826" s="1181">
        <v>47</v>
      </c>
      <c r="N1826" s="2659" t="s">
        <v>1223</v>
      </c>
      <c r="O1826" s="2659" t="s">
        <v>5849</v>
      </c>
      <c r="P1826" s="375" t="s">
        <v>11027</v>
      </c>
    </row>
    <row r="1827" spans="1:16" x14ac:dyDescent="0.2">
      <c r="A1827" s="2644">
        <v>6</v>
      </c>
      <c r="B1827" s="2651" t="s">
        <v>400</v>
      </c>
      <c r="C1827" s="3936" t="s">
        <v>11028</v>
      </c>
      <c r="D1827" s="3936"/>
      <c r="E1827" s="3936"/>
      <c r="F1827" s="3936"/>
      <c r="G1827" s="1434" t="s">
        <v>11029</v>
      </c>
      <c r="H1827" s="1431">
        <v>43266</v>
      </c>
      <c r="I1827" s="4035">
        <v>628</v>
      </c>
      <c r="J1827" s="4198">
        <v>1</v>
      </c>
      <c r="K1827" s="1181"/>
      <c r="L1827" s="1181"/>
      <c r="M1827" s="1181">
        <v>4</v>
      </c>
      <c r="N1827" s="2659" t="s">
        <v>1223</v>
      </c>
      <c r="O1827" s="2659" t="s">
        <v>5849</v>
      </c>
      <c r="P1827" s="1181" t="s">
        <v>10984</v>
      </c>
    </row>
    <row r="1828" spans="1:16" x14ac:dyDescent="0.2">
      <c r="A1828" s="2644">
        <v>7</v>
      </c>
      <c r="B1828" s="2651" t="s">
        <v>36</v>
      </c>
      <c r="C1828" s="3936" t="s">
        <v>11030</v>
      </c>
      <c r="D1828" s="3936"/>
      <c r="E1828" s="3936"/>
      <c r="F1828" s="3936"/>
      <c r="G1828" s="1434" t="s">
        <v>11031</v>
      </c>
      <c r="H1828" s="1434" t="s">
        <v>11031</v>
      </c>
      <c r="I1828" s="4035"/>
      <c r="J1828" s="4199"/>
      <c r="K1828" s="1181"/>
      <c r="L1828" s="1181"/>
      <c r="M1828" s="1181">
        <v>3</v>
      </c>
      <c r="N1828" s="2659" t="s">
        <v>1223</v>
      </c>
      <c r="O1828" s="2659" t="s">
        <v>5849</v>
      </c>
      <c r="P1828" s="1181" t="s">
        <v>11032</v>
      </c>
    </row>
    <row r="1829" spans="1:16" x14ac:dyDescent="0.2">
      <c r="A1829" s="2644">
        <v>8</v>
      </c>
      <c r="B1829" s="2651" t="s">
        <v>33</v>
      </c>
      <c r="C1829" s="3936" t="s">
        <v>11033</v>
      </c>
      <c r="D1829" s="3936"/>
      <c r="E1829" s="3936"/>
      <c r="F1829" s="5193"/>
      <c r="G1829" s="1434" t="s">
        <v>11022</v>
      </c>
      <c r="H1829" s="1434" t="s">
        <v>11023</v>
      </c>
      <c r="I1829" s="4035"/>
      <c r="J1829" s="4199"/>
      <c r="K1829" s="2651"/>
      <c r="L1829" s="2651"/>
      <c r="M1829" s="2651">
        <v>55</v>
      </c>
      <c r="N1829" s="2644" t="s">
        <v>1223</v>
      </c>
      <c r="O1829" s="2644" t="s">
        <v>5849</v>
      </c>
      <c r="P1829" s="375" t="s">
        <v>11016</v>
      </c>
    </row>
    <row r="1830" spans="1:16" x14ac:dyDescent="0.2">
      <c r="A1830" s="2644">
        <v>9</v>
      </c>
      <c r="B1830" s="2651" t="s">
        <v>10994</v>
      </c>
      <c r="C1830" s="4684" t="s">
        <v>11034</v>
      </c>
      <c r="D1830" s="4651"/>
      <c r="E1830" s="4651"/>
      <c r="F1830" s="4652"/>
      <c r="G1830" s="2840">
        <v>43157</v>
      </c>
      <c r="H1830" s="1431">
        <v>43425</v>
      </c>
      <c r="I1830" s="4035"/>
      <c r="J1830" s="4199"/>
      <c r="K1830" s="2651"/>
      <c r="L1830" s="2651"/>
      <c r="M1830" s="2651">
        <v>17</v>
      </c>
      <c r="N1830" s="2644" t="s">
        <v>1223</v>
      </c>
      <c r="O1830" s="2644" t="s">
        <v>5849</v>
      </c>
      <c r="P1830" s="375" t="s">
        <v>11035</v>
      </c>
    </row>
    <row r="1831" spans="1:16" ht="22.5" x14ac:dyDescent="0.2">
      <c r="A1831" s="2644">
        <v>10</v>
      </c>
      <c r="B1831" s="2657" t="s">
        <v>399</v>
      </c>
      <c r="C1831" s="5194" t="s">
        <v>11036</v>
      </c>
      <c r="D1831" s="5195"/>
      <c r="E1831" s="5195"/>
      <c r="F1831" s="5196"/>
      <c r="G1831" s="1434" t="s">
        <v>11037</v>
      </c>
      <c r="H1831" s="1431">
        <v>43264</v>
      </c>
      <c r="I1831" s="4035"/>
      <c r="J1831" s="4199"/>
      <c r="K1831" s="2651"/>
      <c r="L1831" s="2651"/>
      <c r="M1831" s="2651">
        <v>5</v>
      </c>
      <c r="N1831" s="2644" t="s">
        <v>1223</v>
      </c>
      <c r="O1831" s="2644" t="s">
        <v>5849</v>
      </c>
      <c r="P1831" s="375" t="s">
        <v>11038</v>
      </c>
    </row>
    <row r="1832" spans="1:16" x14ac:dyDescent="0.2">
      <c r="A1832" s="2644"/>
      <c r="B1832" s="2657"/>
      <c r="C1832" s="2738"/>
      <c r="D1832" s="2739"/>
      <c r="E1832" s="2739"/>
      <c r="F1832" s="2740"/>
      <c r="G1832" s="1434"/>
      <c r="H1832" s="1431"/>
      <c r="I1832" s="4035"/>
      <c r="J1832" s="4199"/>
      <c r="K1832" s="2651"/>
      <c r="L1832" s="2651"/>
      <c r="M1832" s="2651"/>
      <c r="N1832" s="2644"/>
      <c r="O1832" s="2644"/>
      <c r="P1832" s="375"/>
    </row>
    <row r="1833" spans="1:16" x14ac:dyDescent="0.2">
      <c r="A1833" s="2644"/>
      <c r="B1833" s="2657"/>
      <c r="C1833" s="2738"/>
      <c r="D1833" s="2739"/>
      <c r="E1833" s="2739"/>
      <c r="F1833" s="2740"/>
      <c r="G1833" s="1434"/>
      <c r="H1833" s="1431"/>
      <c r="I1833" s="4035"/>
      <c r="J1833" s="4199"/>
      <c r="K1833" s="2651"/>
      <c r="L1833" s="2651"/>
      <c r="M1833" s="2651"/>
      <c r="N1833" s="2644"/>
      <c r="O1833" s="2644"/>
      <c r="P1833" s="375"/>
    </row>
    <row r="1834" spans="1:16" x14ac:dyDescent="0.2">
      <c r="A1834" s="2644"/>
      <c r="B1834" s="2660" t="s">
        <v>1735</v>
      </c>
      <c r="C1834" s="4653" t="s">
        <v>1323</v>
      </c>
      <c r="D1834" s="4654"/>
      <c r="E1834" s="4654"/>
      <c r="F1834" s="4655"/>
      <c r="G1834" s="1434"/>
      <c r="H1834" s="1431"/>
      <c r="I1834" s="4035"/>
      <c r="J1834" s="4199"/>
      <c r="K1834" s="2651"/>
      <c r="L1834" s="2651"/>
      <c r="M1834" s="2651"/>
      <c r="N1834" s="2644"/>
      <c r="O1834" s="2644"/>
      <c r="P1834" s="375"/>
    </row>
    <row r="1835" spans="1:16" ht="22.5" x14ac:dyDescent="0.2">
      <c r="A1835" s="2644">
        <v>11</v>
      </c>
      <c r="B1835" s="2651" t="s">
        <v>1736</v>
      </c>
      <c r="C1835" s="4684" t="s">
        <v>11005</v>
      </c>
      <c r="D1835" s="4651"/>
      <c r="E1835" s="4651"/>
      <c r="F1835" s="4652"/>
      <c r="G1835" s="1434" t="s">
        <v>11039</v>
      </c>
      <c r="H1835" s="1431" t="s">
        <v>11040</v>
      </c>
      <c r="I1835" s="3941"/>
      <c r="J1835" s="4200"/>
      <c r="K1835" s="2651"/>
      <c r="L1835" s="2651"/>
      <c r="M1835" s="2651">
        <v>28</v>
      </c>
      <c r="N1835" s="2644" t="s">
        <v>1223</v>
      </c>
      <c r="O1835" s="2644" t="s">
        <v>5849</v>
      </c>
      <c r="P1835" s="375" t="s">
        <v>11041</v>
      </c>
    </row>
    <row r="1836" spans="1:16" s="2751" customFormat="1" x14ac:dyDescent="0.2">
      <c r="A1836" s="2352"/>
      <c r="B1836" s="2145"/>
      <c r="C1836" s="2593"/>
      <c r="D1836" s="2593"/>
      <c r="E1836" s="2593"/>
      <c r="F1836" s="2593"/>
      <c r="G1836" s="2772"/>
      <c r="H1836" s="2773"/>
      <c r="I1836" s="2145"/>
      <c r="J1836" s="2774"/>
      <c r="K1836" s="2145"/>
      <c r="L1836" s="2145"/>
      <c r="M1836" s="2145"/>
      <c r="N1836" s="2352"/>
      <c r="O1836" s="2352"/>
      <c r="P1836" s="2775"/>
    </row>
    <row r="1837" spans="1:16" s="2751" customFormat="1" x14ac:dyDescent="0.2">
      <c r="A1837" s="5035"/>
      <c r="B1837" s="5036"/>
      <c r="C1837" s="5024" t="s">
        <v>2859</v>
      </c>
      <c r="D1837" s="5025"/>
      <c r="E1837" s="5025"/>
      <c r="F1837" s="5025"/>
      <c r="G1837" s="5025"/>
      <c r="H1837" s="5025"/>
      <c r="I1837" s="5025"/>
      <c r="J1837" s="5025"/>
      <c r="K1837" s="5025"/>
      <c r="L1837" s="5025"/>
      <c r="M1837" s="5025"/>
      <c r="N1837" s="5026"/>
      <c r="O1837" s="5016" t="s">
        <v>2858</v>
      </c>
      <c r="P1837" s="5017"/>
    </row>
    <row r="1838" spans="1:16" s="2751" customFormat="1" x14ac:dyDescent="0.2">
      <c r="A1838" s="5037"/>
      <c r="B1838" s="5038"/>
      <c r="C1838" s="5041"/>
      <c r="D1838" s="5197"/>
      <c r="E1838" s="5197"/>
      <c r="F1838" s="5197"/>
      <c r="G1838" s="5197"/>
      <c r="H1838" s="5197"/>
      <c r="I1838" s="5197"/>
      <c r="J1838" s="5197"/>
      <c r="K1838" s="5197"/>
      <c r="L1838" s="5197"/>
      <c r="M1838" s="5197"/>
      <c r="N1838" s="5043"/>
      <c r="O1838" s="5018"/>
      <c r="P1838" s="5019"/>
    </row>
    <row r="1839" spans="1:16" s="2751" customFormat="1" x14ac:dyDescent="0.2">
      <c r="A1839" s="5037"/>
      <c r="B1839" s="5038"/>
      <c r="C1839" s="5041"/>
      <c r="D1839" s="5197"/>
      <c r="E1839" s="5197"/>
      <c r="F1839" s="5197"/>
      <c r="G1839" s="5197"/>
      <c r="H1839" s="5197"/>
      <c r="I1839" s="5197"/>
      <c r="J1839" s="5197"/>
      <c r="K1839" s="5197"/>
      <c r="L1839" s="5197"/>
      <c r="M1839" s="5197"/>
      <c r="N1839" s="5043"/>
      <c r="O1839" s="5018"/>
      <c r="P1839" s="5019"/>
    </row>
    <row r="1840" spans="1:16" s="2751" customFormat="1" ht="23.25" customHeight="1" x14ac:dyDescent="0.2">
      <c r="A1840" s="5037"/>
      <c r="B1840" s="5038"/>
      <c r="C1840" s="5027"/>
      <c r="D1840" s="5028"/>
      <c r="E1840" s="5028"/>
      <c r="F1840" s="5028"/>
      <c r="G1840" s="5028"/>
      <c r="H1840" s="5028"/>
      <c r="I1840" s="5028"/>
      <c r="J1840" s="5028"/>
      <c r="K1840" s="5028"/>
      <c r="L1840" s="5028"/>
      <c r="M1840" s="5028"/>
      <c r="N1840" s="5029"/>
      <c r="O1840" s="5020"/>
      <c r="P1840" s="5021"/>
    </row>
    <row r="1841" spans="1:16" s="2751" customFormat="1" x14ac:dyDescent="0.2">
      <c r="A1841" s="5037"/>
      <c r="B1841" s="5038"/>
      <c r="C1841" s="4519" t="s">
        <v>1209</v>
      </c>
      <c r="D1841" s="4519"/>
      <c r="E1841" s="4519"/>
      <c r="F1841" s="4519"/>
      <c r="G1841" s="4519"/>
      <c r="H1841" s="4519"/>
      <c r="I1841" s="4519"/>
      <c r="J1841" s="4519"/>
      <c r="K1841" s="4519"/>
      <c r="L1841" s="4519"/>
      <c r="M1841" s="4519"/>
      <c r="N1841" s="4519"/>
      <c r="O1841" s="5016" t="s">
        <v>1208</v>
      </c>
      <c r="P1841" s="5017"/>
    </row>
    <row r="1842" spans="1:16" s="2751" customFormat="1" ht="15" customHeight="1" x14ac:dyDescent="0.2">
      <c r="A1842" s="5037"/>
      <c r="B1842" s="5038"/>
      <c r="C1842" s="4519"/>
      <c r="D1842" s="4519"/>
      <c r="E1842" s="4519"/>
      <c r="F1842" s="4519"/>
      <c r="G1842" s="4519"/>
      <c r="H1842" s="4519"/>
      <c r="I1842" s="4519"/>
      <c r="J1842" s="4519"/>
      <c r="K1842" s="4519"/>
      <c r="L1842" s="4519"/>
      <c r="M1842" s="4519"/>
      <c r="N1842" s="4519"/>
      <c r="O1842" s="5018"/>
      <c r="P1842" s="5019"/>
    </row>
    <row r="1843" spans="1:16" s="2751" customFormat="1" ht="2.25" customHeight="1" x14ac:dyDescent="0.2">
      <c r="A1843" s="5037"/>
      <c r="B1843" s="5038"/>
      <c r="C1843" s="4519"/>
      <c r="D1843" s="4519"/>
      <c r="E1843" s="4519"/>
      <c r="F1843" s="4519"/>
      <c r="G1843" s="4519"/>
      <c r="H1843" s="4519"/>
      <c r="I1843" s="4519"/>
      <c r="J1843" s="4519"/>
      <c r="K1843" s="4519"/>
      <c r="L1843" s="4519"/>
      <c r="M1843" s="4519"/>
      <c r="N1843" s="4519"/>
      <c r="O1843" s="5018"/>
      <c r="P1843" s="5019"/>
    </row>
    <row r="1844" spans="1:16" s="2751" customFormat="1" ht="15" hidden="1" customHeight="1" x14ac:dyDescent="0.2">
      <c r="A1844" s="5039"/>
      <c r="B1844" s="5040"/>
      <c r="C1844" s="4519"/>
      <c r="D1844" s="4519"/>
      <c r="E1844" s="4519"/>
      <c r="F1844" s="4519"/>
      <c r="G1844" s="4519"/>
      <c r="H1844" s="4519"/>
      <c r="I1844" s="4519"/>
      <c r="J1844" s="4519"/>
      <c r="K1844" s="4519"/>
      <c r="L1844" s="4519"/>
      <c r="M1844" s="4519"/>
      <c r="N1844" s="4519"/>
      <c r="O1844" s="5020"/>
      <c r="P1844" s="5021"/>
    </row>
    <row r="1845" spans="1:16" s="2751" customFormat="1" ht="15" customHeight="1" x14ac:dyDescent="0.2">
      <c r="A1845" s="1325"/>
      <c r="B1845" s="1325"/>
      <c r="C1845" s="1325"/>
      <c r="D1845" s="1325"/>
      <c r="E1845" s="1325"/>
      <c r="F1845" s="1325"/>
      <c r="G1845" s="1325"/>
      <c r="H1845" s="1325"/>
      <c r="I1845" s="1325"/>
      <c r="J1845" s="1325"/>
      <c r="K1845" s="1325"/>
      <c r="L1845" s="1325"/>
      <c r="M1845" s="1325"/>
      <c r="N1845" s="1325"/>
      <c r="O1845" s="1325"/>
      <c r="P1845" s="1325"/>
    </row>
    <row r="1846" spans="1:16" s="2751" customFormat="1" ht="15" customHeight="1" x14ac:dyDescent="0.2">
      <c r="A1846" s="1325"/>
      <c r="B1846" s="1325"/>
      <c r="C1846" s="1325"/>
      <c r="D1846" s="1325"/>
      <c r="E1846" s="1325"/>
      <c r="F1846" s="1325"/>
      <c r="G1846" s="1325"/>
      <c r="H1846" s="1325"/>
      <c r="I1846" s="1325"/>
      <c r="J1846" s="1325"/>
      <c r="K1846" s="1325"/>
      <c r="L1846" s="1325"/>
      <c r="M1846" s="1325"/>
      <c r="N1846" s="1325"/>
      <c r="O1846" s="1325"/>
      <c r="P1846" s="1325"/>
    </row>
    <row r="1847" spans="1:16" s="2751" customFormat="1" ht="15" customHeight="1" x14ac:dyDescent="0.2">
      <c r="A1847" s="1325" t="s">
        <v>6301</v>
      </c>
      <c r="B1847" s="1325"/>
      <c r="C1847" s="1325"/>
      <c r="D1847" s="1325"/>
      <c r="E1847" s="1325"/>
      <c r="F1847" s="1325"/>
      <c r="G1847" s="1325"/>
      <c r="H1847" s="1325"/>
      <c r="I1847" s="1325"/>
      <c r="J1847" s="1325"/>
      <c r="K1847" s="1325"/>
      <c r="L1847" s="1325"/>
      <c r="M1847" s="1325" t="s">
        <v>6302</v>
      </c>
      <c r="N1847" s="1325"/>
      <c r="O1847" s="1325"/>
      <c r="P1847" s="1325"/>
    </row>
    <row r="1848" spans="1:16" s="2751" customFormat="1" ht="15" customHeight="1" x14ac:dyDescent="0.2">
      <c r="A1848" s="2252" t="s">
        <v>5396</v>
      </c>
      <c r="B1848" s="2252"/>
      <c r="C1848" s="2252"/>
      <c r="D1848" s="2252"/>
      <c r="E1848" s="1325"/>
      <c r="F1848" s="1325"/>
      <c r="G1848" s="1325"/>
      <c r="H1848" s="1325" t="s">
        <v>9439</v>
      </c>
      <c r="I1848" s="1325"/>
      <c r="J1848" s="1325"/>
      <c r="K1848" s="1325"/>
      <c r="L1848" s="1325"/>
      <c r="M1848" s="1325"/>
      <c r="N1848" s="1325"/>
      <c r="O1848" s="1325"/>
      <c r="P1848" s="1325"/>
    </row>
    <row r="1849" spans="1:16" s="2751" customFormat="1" ht="15" customHeight="1" x14ac:dyDescent="0.2">
      <c r="A1849" s="2252" t="s">
        <v>6303</v>
      </c>
      <c r="B1849" s="2252"/>
      <c r="C1849" s="2252"/>
      <c r="D1849" s="2252"/>
      <c r="E1849" s="1325"/>
      <c r="F1849" s="1325"/>
      <c r="G1849" s="1325"/>
      <c r="H1849" s="1325"/>
      <c r="I1849" s="1325"/>
      <c r="J1849" s="1325"/>
      <c r="K1849" s="1325"/>
      <c r="L1849" s="1325"/>
      <c r="M1849" s="4259" t="s">
        <v>2863</v>
      </c>
      <c r="N1849" s="4260"/>
      <c r="O1849" s="4260"/>
      <c r="P1849" s="4261"/>
    </row>
    <row r="1850" spans="1:16" s="2751" customFormat="1" ht="15" customHeight="1" x14ac:dyDescent="0.2">
      <c r="A1850" s="1325" t="s">
        <v>5972</v>
      </c>
      <c r="B1850" s="1325" t="s">
        <v>11078</v>
      </c>
      <c r="C1850" s="1325"/>
      <c r="D1850" s="1325"/>
      <c r="E1850" s="1325"/>
      <c r="F1850" s="1325"/>
      <c r="G1850" s="1325"/>
      <c r="H1850" s="1325"/>
      <c r="I1850" s="1325"/>
      <c r="J1850" s="1325"/>
      <c r="K1850" s="1325"/>
      <c r="L1850" s="1325"/>
      <c r="M1850" s="2752" t="s">
        <v>2860</v>
      </c>
      <c r="N1850" s="2752" t="s">
        <v>2861</v>
      </c>
      <c r="O1850" s="2752" t="s">
        <v>2862</v>
      </c>
      <c r="P1850" s="1326" t="s">
        <v>135</v>
      </c>
    </row>
    <row r="1851" spans="1:16" s="2751" customFormat="1" ht="15" customHeight="1" x14ac:dyDescent="0.2">
      <c r="A1851" s="1325"/>
      <c r="B1851" s="1325"/>
      <c r="C1851" s="1325"/>
      <c r="D1851" s="1325"/>
      <c r="E1851" s="1325"/>
      <c r="F1851" s="1325"/>
      <c r="G1851" s="1325"/>
      <c r="H1851" s="1325"/>
      <c r="I1851" s="1325"/>
      <c r="J1851" s="1325"/>
      <c r="K1851" s="1325"/>
      <c r="L1851" s="1325"/>
      <c r="M1851" s="2752">
        <v>2021</v>
      </c>
      <c r="N1851" s="2752">
        <v>1</v>
      </c>
      <c r="O1851" s="2752">
        <v>26</v>
      </c>
      <c r="P1851" s="2752">
        <v>11</v>
      </c>
    </row>
    <row r="1852" spans="1:16" s="2751" customFormat="1" ht="15" customHeight="1" x14ac:dyDescent="0.2">
      <c r="A1852" s="1325"/>
      <c r="B1852" s="1325"/>
      <c r="C1852" s="1325"/>
      <c r="D1852" s="1325"/>
      <c r="E1852" s="1325"/>
      <c r="F1852" s="1325"/>
      <c r="G1852" s="1325"/>
      <c r="H1852" s="1325"/>
      <c r="I1852" s="1325"/>
      <c r="J1852" s="1325"/>
      <c r="K1852" s="1325"/>
      <c r="L1852" s="1327"/>
      <c r="M1852" s="1327"/>
      <c r="N1852" s="1327"/>
      <c r="O1852" s="1327"/>
      <c r="P1852" s="1325"/>
    </row>
    <row r="1853" spans="1:16" s="2751" customFormat="1" ht="25.5" customHeight="1" x14ac:dyDescent="0.2">
      <c r="A1853" s="5022" t="s">
        <v>2864</v>
      </c>
      <c r="B1853" s="5022" t="s">
        <v>2865</v>
      </c>
      <c r="C1853" s="5024" t="s">
        <v>1212</v>
      </c>
      <c r="D1853" s="5025"/>
      <c r="E1853" s="5025"/>
      <c r="F1853" s="5026"/>
      <c r="G1853" s="5030" t="s">
        <v>2866</v>
      </c>
      <c r="H1853" s="5031"/>
      <c r="I1853" s="4996" t="s">
        <v>2869</v>
      </c>
      <c r="J1853" s="4997"/>
      <c r="K1853" s="3863" t="s">
        <v>3429</v>
      </c>
      <c r="L1853" s="3864"/>
      <c r="M1853" s="5022" t="s">
        <v>1211</v>
      </c>
      <c r="N1853" s="4257" t="s">
        <v>2872</v>
      </c>
      <c r="O1853" s="5022" t="s">
        <v>1207</v>
      </c>
      <c r="P1853" s="4257" t="s">
        <v>2873</v>
      </c>
    </row>
    <row r="1854" spans="1:16" s="2751" customFormat="1" ht="15" customHeight="1" x14ac:dyDescent="0.2">
      <c r="A1854" s="5023"/>
      <c r="B1854" s="5023"/>
      <c r="C1854" s="5027"/>
      <c r="D1854" s="5028"/>
      <c r="E1854" s="5028"/>
      <c r="F1854" s="5029"/>
      <c r="G1854" s="2753" t="s">
        <v>2867</v>
      </c>
      <c r="H1854" s="2753" t="s">
        <v>2868</v>
      </c>
      <c r="I1854" s="2187" t="s">
        <v>2870</v>
      </c>
      <c r="J1854" s="2187" t="s">
        <v>2871</v>
      </c>
      <c r="K1854" s="2754" t="s">
        <v>3216</v>
      </c>
      <c r="L1854" s="2754" t="s">
        <v>3217</v>
      </c>
      <c r="M1854" s="5023"/>
      <c r="N1854" s="4258"/>
      <c r="O1854" s="5023"/>
      <c r="P1854" s="4258"/>
    </row>
    <row r="1855" spans="1:16" s="2751" customFormat="1" ht="15" customHeight="1" x14ac:dyDescent="0.2">
      <c r="A1855" s="151"/>
      <c r="B1855" s="149" t="s">
        <v>456</v>
      </c>
      <c r="C1855" s="4990" t="s">
        <v>2503</v>
      </c>
      <c r="D1855" s="4991"/>
      <c r="E1855" s="4991"/>
      <c r="F1855" s="4992"/>
      <c r="G1855" s="151"/>
      <c r="H1855" s="151"/>
      <c r="I1855" s="5178">
        <v>628</v>
      </c>
      <c r="J1855" s="5178">
        <v>2</v>
      </c>
      <c r="K1855" s="2747"/>
      <c r="L1855" s="151"/>
      <c r="M1855" s="151"/>
      <c r="N1855" s="151"/>
      <c r="O1855" s="151"/>
      <c r="P1855" s="151"/>
    </row>
    <row r="1856" spans="1:16" s="2751" customFormat="1" x14ac:dyDescent="0.2">
      <c r="A1856" s="2244">
        <v>1</v>
      </c>
      <c r="B1856" s="149" t="s">
        <v>2560</v>
      </c>
      <c r="C1856" s="5181" t="s">
        <v>2561</v>
      </c>
      <c r="D1856" s="5182"/>
      <c r="E1856" s="5182"/>
      <c r="F1856" s="5183"/>
      <c r="G1856" s="2800">
        <v>43126</v>
      </c>
      <c r="H1856" s="2800">
        <v>43462</v>
      </c>
      <c r="I1856" s="5179"/>
      <c r="J1856" s="5179"/>
      <c r="K1856" s="2747"/>
      <c r="L1856" s="2747"/>
      <c r="M1856" s="2747">
        <v>45</v>
      </c>
      <c r="N1856" s="2747" t="s">
        <v>593</v>
      </c>
      <c r="O1856" s="2747" t="s">
        <v>589</v>
      </c>
      <c r="P1856" s="2801" t="s">
        <v>11072</v>
      </c>
    </row>
    <row r="1857" spans="1:16" s="2751" customFormat="1" x14ac:dyDescent="0.2">
      <c r="A1857" s="2244"/>
      <c r="B1857" s="149" t="s">
        <v>2562</v>
      </c>
      <c r="C1857" s="4990" t="s">
        <v>2527</v>
      </c>
      <c r="D1857" s="4991"/>
      <c r="E1857" s="4991"/>
      <c r="F1857" s="4992"/>
      <c r="G1857" s="2802"/>
      <c r="H1857" s="2802"/>
      <c r="I1857" s="5179"/>
      <c r="J1857" s="5179"/>
      <c r="K1857" s="2747"/>
      <c r="L1857" s="2747"/>
      <c r="M1857" s="2747"/>
      <c r="N1857" s="2747"/>
      <c r="O1857" s="2747"/>
      <c r="P1857" s="2747"/>
    </row>
    <row r="1858" spans="1:16" s="2751" customFormat="1" x14ac:dyDescent="0.2">
      <c r="A1858" s="2244">
        <v>2</v>
      </c>
      <c r="B1858" s="149" t="s">
        <v>2203</v>
      </c>
      <c r="C1858" s="5181" t="s">
        <v>2204</v>
      </c>
      <c r="D1858" s="5182"/>
      <c r="E1858" s="5182"/>
      <c r="F1858" s="5183"/>
      <c r="G1858" s="2800"/>
      <c r="H1858" s="2800"/>
      <c r="I1858" s="5179"/>
      <c r="J1858" s="5179"/>
      <c r="K1858" s="2747"/>
      <c r="L1858" s="2747"/>
      <c r="M1858" s="2747"/>
      <c r="N1858" s="2747"/>
      <c r="O1858" s="2747"/>
      <c r="P1858" s="2376" t="s">
        <v>11073</v>
      </c>
    </row>
    <row r="1859" spans="1:16" s="2751" customFormat="1" ht="25.5" x14ac:dyDescent="0.2">
      <c r="A1859" s="2244">
        <v>3</v>
      </c>
      <c r="B1859" s="149" t="s">
        <v>792</v>
      </c>
      <c r="C1859" s="5181" t="s">
        <v>11074</v>
      </c>
      <c r="D1859" s="5182"/>
      <c r="E1859" s="5182"/>
      <c r="F1859" s="5183"/>
      <c r="G1859" s="2800"/>
      <c r="H1859" s="2800"/>
      <c r="I1859" s="5179"/>
      <c r="J1859" s="5179"/>
      <c r="K1859" s="2747"/>
      <c r="L1859" s="2747"/>
      <c r="M1859" s="2747"/>
      <c r="N1859" s="2747"/>
      <c r="O1859" s="2747"/>
      <c r="P1859" s="2376" t="s">
        <v>11075</v>
      </c>
    </row>
    <row r="1860" spans="1:16" s="2751" customFormat="1" x14ac:dyDescent="0.2">
      <c r="A1860" s="2244"/>
      <c r="B1860" s="149" t="s">
        <v>454</v>
      </c>
      <c r="C1860" s="4990" t="s">
        <v>1329</v>
      </c>
      <c r="D1860" s="4991"/>
      <c r="E1860" s="4991"/>
      <c r="F1860" s="4992"/>
      <c r="G1860" s="2802"/>
      <c r="H1860" s="2800"/>
      <c r="I1860" s="5179"/>
      <c r="J1860" s="5179"/>
      <c r="K1860" s="2747"/>
      <c r="L1860" s="2747"/>
      <c r="M1860" s="2747"/>
      <c r="N1860" s="2747"/>
      <c r="O1860" s="2747"/>
      <c r="P1860" s="2747"/>
    </row>
    <row r="1861" spans="1:16" s="2751" customFormat="1" ht="25.5" x14ac:dyDescent="0.2">
      <c r="A1861" s="2244">
        <v>4</v>
      </c>
      <c r="B1861" s="149" t="s">
        <v>6316</v>
      </c>
      <c r="C1861" s="5184" t="s">
        <v>11076</v>
      </c>
      <c r="D1861" s="5185"/>
      <c r="E1861" s="5185"/>
      <c r="F1861" s="5186"/>
      <c r="G1861" s="2800">
        <v>43101</v>
      </c>
      <c r="H1861" s="2800">
        <v>43465</v>
      </c>
      <c r="I1861" s="5180"/>
      <c r="J1861" s="5180"/>
      <c r="K1861" s="2747"/>
      <c r="L1861" s="151"/>
      <c r="M1861" s="2747">
        <v>21</v>
      </c>
      <c r="N1861" s="2747" t="s">
        <v>593</v>
      </c>
      <c r="O1861" s="2747" t="s">
        <v>589</v>
      </c>
      <c r="P1861" s="2801" t="s">
        <v>11077</v>
      </c>
    </row>
    <row r="1862" spans="1:16" s="2751" customFormat="1" x14ac:dyDescent="0.2">
      <c r="A1862" s="2352"/>
      <c r="B1862" s="2145"/>
      <c r="C1862" s="2593"/>
      <c r="D1862" s="2593"/>
      <c r="E1862" s="2593"/>
      <c r="F1862" s="2593"/>
      <c r="G1862" s="2772"/>
      <c r="H1862" s="2773"/>
      <c r="I1862" s="2145"/>
      <c r="J1862" s="2774"/>
      <c r="K1862" s="2145"/>
      <c r="L1862" s="2145"/>
      <c r="M1862" s="2145"/>
      <c r="N1862" s="2352"/>
      <c r="O1862" s="2352"/>
      <c r="P1862" s="2775"/>
    </row>
    <row r="1863" spans="1:16" ht="13.5" customHeight="1" x14ac:dyDescent="0.2">
      <c r="A1863" s="2352"/>
      <c r="B1863" s="2145"/>
      <c r="C1863" s="2593"/>
      <c r="D1863" s="2593"/>
      <c r="E1863" s="2593"/>
      <c r="F1863" s="2593"/>
      <c r="G1863" s="2772"/>
      <c r="H1863" s="2773"/>
      <c r="I1863" s="2145"/>
      <c r="J1863" s="2774"/>
      <c r="K1863" s="2145"/>
      <c r="L1863" s="2145"/>
      <c r="M1863" s="2145"/>
      <c r="N1863" s="2352"/>
      <c r="O1863" s="2352"/>
      <c r="P1863" s="2775"/>
    </row>
    <row r="1864" spans="1:16" ht="13.5" customHeight="1" x14ac:dyDescent="0.2">
      <c r="A1864" s="2352"/>
      <c r="B1864" s="2145"/>
      <c r="C1864" s="2593"/>
      <c r="D1864" s="2593"/>
      <c r="E1864" s="2593"/>
      <c r="F1864" s="2593"/>
      <c r="G1864" s="2772"/>
      <c r="H1864" s="2773"/>
      <c r="I1864" s="2145"/>
      <c r="J1864" s="2774"/>
      <c r="K1864" s="2145"/>
      <c r="L1864" s="2145"/>
      <c r="M1864" s="2145"/>
      <c r="N1864" s="2352"/>
      <c r="O1864" s="2352"/>
      <c r="P1864" s="2775"/>
    </row>
    <row r="1865" spans="1:16" ht="13.5" customHeight="1" x14ac:dyDescent="0.2">
      <c r="A1865" s="3882"/>
      <c r="B1865" s="3955"/>
      <c r="C1865" s="3883"/>
      <c r="D1865" s="4078" t="s">
        <v>4291</v>
      </c>
      <c r="E1865" s="4079"/>
      <c r="F1865" s="4079"/>
      <c r="G1865" s="4079"/>
      <c r="H1865" s="4079"/>
      <c r="I1865" s="4079"/>
      <c r="J1865" s="4079"/>
      <c r="K1865" s="4079"/>
      <c r="L1865" s="4079"/>
      <c r="M1865" s="4079"/>
      <c r="N1865" s="4079"/>
      <c r="O1865" s="4080"/>
      <c r="P1865" s="3852" t="s">
        <v>1611</v>
      </c>
    </row>
    <row r="1866" spans="1:16" ht="13.5" customHeight="1" x14ac:dyDescent="0.2">
      <c r="A1866" s="3884"/>
      <c r="B1866" s="3951"/>
      <c r="C1866" s="3885"/>
      <c r="D1866" s="4084"/>
      <c r="E1866" s="4085"/>
      <c r="F1866" s="4085"/>
      <c r="G1866" s="4085"/>
      <c r="H1866" s="4085"/>
      <c r="I1866" s="4085"/>
      <c r="J1866" s="4085"/>
      <c r="K1866" s="4085"/>
      <c r="L1866" s="4085"/>
      <c r="M1866" s="4085"/>
      <c r="N1866" s="4085"/>
      <c r="O1866" s="4086"/>
      <c r="P1866" s="3852"/>
    </row>
    <row r="1867" spans="1:16" ht="13.5" customHeight="1" x14ac:dyDescent="0.2">
      <c r="A1867" s="3884"/>
      <c r="B1867" s="3951"/>
      <c r="C1867" s="3885"/>
      <c r="D1867" s="4118" t="s">
        <v>1209</v>
      </c>
      <c r="E1867" s="4119"/>
      <c r="F1867" s="4119"/>
      <c r="G1867" s="4119"/>
      <c r="H1867" s="4119"/>
      <c r="I1867" s="4119"/>
      <c r="J1867" s="4119"/>
      <c r="K1867" s="4119"/>
      <c r="L1867" s="4119"/>
      <c r="M1867" s="4119"/>
      <c r="N1867" s="4119"/>
      <c r="O1867" s="4120"/>
      <c r="P1867" s="2676" t="s">
        <v>2858</v>
      </c>
    </row>
    <row r="1868" spans="1:16" x14ac:dyDescent="0.2">
      <c r="A1868" s="4185"/>
      <c r="B1868" s="5417"/>
      <c r="C1868" s="5418"/>
      <c r="D1868" s="4124"/>
      <c r="E1868" s="4125"/>
      <c r="F1868" s="4125"/>
      <c r="G1868" s="4125"/>
      <c r="H1868" s="4125"/>
      <c r="I1868" s="4125"/>
      <c r="J1868" s="4125"/>
      <c r="K1868" s="4125"/>
      <c r="L1868" s="4125"/>
      <c r="M1868" s="4125"/>
      <c r="N1868" s="4125"/>
      <c r="O1868" s="4126"/>
      <c r="P1868" s="2676" t="s">
        <v>6428</v>
      </c>
    </row>
    <row r="1869" spans="1:16" x14ac:dyDescent="0.2">
      <c r="A1869" s="2685"/>
      <c r="B1869" s="2685"/>
      <c r="C1869" s="2685"/>
      <c r="D1869" s="2685"/>
      <c r="E1869" s="2685"/>
      <c r="F1869" s="2685"/>
      <c r="G1869" s="2685"/>
      <c r="H1869" s="2685"/>
      <c r="I1869" s="2685"/>
      <c r="J1869" s="2685"/>
      <c r="K1869" s="2685"/>
      <c r="L1869" s="2685"/>
      <c r="M1869" s="2685"/>
      <c r="N1869" s="2685"/>
      <c r="O1869" s="2685"/>
      <c r="P1869" s="2685"/>
    </row>
    <row r="1870" spans="1:16" x14ac:dyDescent="0.2">
      <c r="A1870" s="2685" t="s">
        <v>11043</v>
      </c>
      <c r="B1870" s="2685"/>
      <c r="C1870" s="84" t="s">
        <v>11051</v>
      </c>
      <c r="D1870" s="84"/>
      <c r="E1870" s="84"/>
      <c r="F1870" s="84"/>
      <c r="G1870" s="2685"/>
      <c r="H1870" s="2685"/>
      <c r="I1870" s="2685"/>
      <c r="J1870" s="2685"/>
      <c r="K1870" s="2685"/>
      <c r="L1870" s="2685"/>
      <c r="M1870" s="2685" t="s">
        <v>10967</v>
      </c>
      <c r="N1870" s="2685"/>
      <c r="O1870" s="2685"/>
      <c r="P1870" s="2685"/>
    </row>
    <row r="1871" spans="1:16" x14ac:dyDescent="0.2">
      <c r="A1871" s="2685" t="s">
        <v>798</v>
      </c>
      <c r="B1871" s="2685"/>
      <c r="C1871" s="2685"/>
      <c r="D1871" s="2685"/>
      <c r="E1871" s="2685"/>
      <c r="F1871" s="2685"/>
      <c r="G1871" s="84" t="s">
        <v>799</v>
      </c>
      <c r="H1871" s="84"/>
      <c r="I1871" s="2685"/>
      <c r="J1871" s="2685"/>
      <c r="K1871" s="2685"/>
      <c r="L1871" s="2685"/>
      <c r="M1871" s="2685"/>
      <c r="N1871" s="2685"/>
      <c r="O1871" s="2685"/>
      <c r="P1871" s="2685"/>
    </row>
    <row r="1872" spans="1:16" x14ac:dyDescent="0.2">
      <c r="A1872" s="2570" t="s">
        <v>11045</v>
      </c>
      <c r="B1872" s="2570"/>
      <c r="C1872" s="2570"/>
      <c r="D1872" s="2685"/>
      <c r="E1872" s="2685"/>
      <c r="F1872" s="2685"/>
      <c r="G1872" s="84" t="s">
        <v>800</v>
      </c>
      <c r="H1872" s="2685"/>
      <c r="I1872" s="2685"/>
      <c r="J1872" s="2685"/>
      <c r="K1872" s="2685"/>
      <c r="L1872" s="2685"/>
      <c r="M1872" s="4137" t="s">
        <v>2863</v>
      </c>
      <c r="N1872" s="4138"/>
      <c r="O1872" s="4138"/>
      <c r="P1872" s="4139"/>
    </row>
    <row r="1873" spans="1:16" x14ac:dyDescent="0.2">
      <c r="A1873" s="2570" t="s">
        <v>2051</v>
      </c>
      <c r="B1873" s="2776" t="s">
        <v>11052</v>
      </c>
      <c r="C1873" s="2570"/>
      <c r="D1873" s="2685"/>
      <c r="E1873" s="2685"/>
      <c r="F1873" s="2685"/>
      <c r="G1873" s="2685"/>
      <c r="H1873" s="2685"/>
      <c r="I1873" s="2685"/>
      <c r="J1873" s="2685"/>
      <c r="K1873" s="2685"/>
      <c r="L1873" s="2685"/>
      <c r="M1873" s="2675" t="s">
        <v>2860</v>
      </c>
      <c r="N1873" s="2675" t="s">
        <v>2861</v>
      </c>
      <c r="O1873" s="2675" t="s">
        <v>2862</v>
      </c>
      <c r="P1873" s="2677" t="s">
        <v>1210</v>
      </c>
    </row>
    <row r="1874" spans="1:16" x14ac:dyDescent="0.2">
      <c r="A1874" s="2685"/>
      <c r="B1874" s="2685"/>
      <c r="C1874" s="2685"/>
      <c r="D1874" s="2685"/>
      <c r="E1874" s="2685"/>
      <c r="F1874" s="2685"/>
      <c r="G1874" s="2685"/>
      <c r="H1874" s="2685"/>
      <c r="I1874" s="2685"/>
      <c r="J1874" s="2685"/>
      <c r="K1874" s="2685"/>
      <c r="L1874" s="2685"/>
      <c r="M1874" s="2675">
        <v>2020</v>
      </c>
      <c r="N1874" s="2675">
        <v>10</v>
      </c>
      <c r="O1874" s="2675">
        <v>28</v>
      </c>
      <c r="P1874" s="2675">
        <v>11</v>
      </c>
    </row>
    <row r="1875" spans="1:16" x14ac:dyDescent="0.2">
      <c r="A1875" s="2685"/>
      <c r="B1875" s="2685"/>
      <c r="C1875" s="2685"/>
      <c r="D1875" s="2685"/>
      <c r="E1875" s="2685"/>
      <c r="F1875" s="2685"/>
      <c r="G1875" s="2685"/>
      <c r="H1875" s="2685"/>
      <c r="I1875" s="2685"/>
      <c r="J1875" s="2685"/>
      <c r="K1875" s="2685"/>
      <c r="L1875" s="2680"/>
      <c r="M1875" s="2680"/>
      <c r="N1875" s="2680"/>
      <c r="O1875" s="2680"/>
      <c r="P1875" s="2685"/>
    </row>
    <row r="1876" spans="1:16" x14ac:dyDescent="0.2">
      <c r="A1876" s="3845" t="s">
        <v>2864</v>
      </c>
      <c r="B1876" s="3845" t="s">
        <v>2865</v>
      </c>
      <c r="C1876" s="3845" t="s">
        <v>1212</v>
      </c>
      <c r="D1876" s="3845"/>
      <c r="E1876" s="3845"/>
      <c r="F1876" s="3845"/>
      <c r="G1876" s="3845" t="s">
        <v>2866</v>
      </c>
      <c r="H1876" s="3845"/>
      <c r="I1876" s="3863" t="s">
        <v>2869</v>
      </c>
      <c r="J1876" s="4680"/>
      <c r="K1876" s="4680"/>
      <c r="L1876" s="3864"/>
      <c r="M1876" s="3845" t="s">
        <v>1211</v>
      </c>
      <c r="N1876" s="3858" t="s">
        <v>2872</v>
      </c>
      <c r="O1876" s="3996" t="s">
        <v>1207</v>
      </c>
      <c r="P1876" s="3858" t="s">
        <v>2873</v>
      </c>
    </row>
    <row r="1877" spans="1:16" x14ac:dyDescent="0.2">
      <c r="A1877" s="3845"/>
      <c r="B1877" s="3845"/>
      <c r="C1877" s="3845"/>
      <c r="D1877" s="3845"/>
      <c r="E1877" s="3845"/>
      <c r="F1877" s="3845"/>
      <c r="G1877" s="2682" t="s">
        <v>2867</v>
      </c>
      <c r="H1877" s="2682" t="s">
        <v>2868</v>
      </c>
      <c r="I1877" s="2682" t="s">
        <v>2870</v>
      </c>
      <c r="J1877" s="2682" t="s">
        <v>2871</v>
      </c>
      <c r="K1877" s="2682" t="s">
        <v>4319</v>
      </c>
      <c r="L1877" s="2682" t="s">
        <v>4320</v>
      </c>
      <c r="M1877" s="3845"/>
      <c r="N1877" s="3858"/>
      <c r="O1877" s="3996"/>
      <c r="P1877" s="3858"/>
    </row>
    <row r="1878" spans="1:16" x14ac:dyDescent="0.2">
      <c r="A1878" s="2683"/>
      <c r="B1878" s="2687" t="s">
        <v>2367</v>
      </c>
      <c r="C1878" s="4653" t="s">
        <v>2503</v>
      </c>
      <c r="D1878" s="4654"/>
      <c r="E1878" s="4654"/>
      <c r="F1878" s="4655"/>
      <c r="G1878" s="2683"/>
      <c r="H1878" s="2683"/>
      <c r="I1878" s="4031">
        <v>628</v>
      </c>
      <c r="J1878" s="4031">
        <v>3</v>
      </c>
      <c r="K1878" s="2683"/>
      <c r="L1878" s="2683"/>
      <c r="M1878" s="2683"/>
      <c r="N1878" s="2683"/>
      <c r="O1878" s="2683"/>
      <c r="P1878" s="2683"/>
    </row>
    <row r="1879" spans="1:16" x14ac:dyDescent="0.2">
      <c r="A1879" s="2675">
        <v>1</v>
      </c>
      <c r="B1879" s="2687" t="s">
        <v>2368</v>
      </c>
      <c r="C1879" s="4684" t="s">
        <v>2649</v>
      </c>
      <c r="D1879" s="4651"/>
      <c r="E1879" s="4651"/>
      <c r="F1879" s="4652"/>
      <c r="G1879" s="227">
        <v>42769</v>
      </c>
      <c r="H1879" s="227">
        <v>43042</v>
      </c>
      <c r="I1879" s="4035"/>
      <c r="J1879" s="4035"/>
      <c r="K1879" s="2683"/>
      <c r="L1879" s="2683"/>
      <c r="M1879" s="2683">
        <v>14</v>
      </c>
      <c r="N1879" s="2675" t="s">
        <v>802</v>
      </c>
      <c r="O1879" s="2675" t="s">
        <v>589</v>
      </c>
      <c r="P1879" s="2683" t="s">
        <v>11053</v>
      </c>
    </row>
    <row r="1880" spans="1:16" x14ac:dyDescent="0.2">
      <c r="A1880" s="2675">
        <v>2</v>
      </c>
      <c r="B1880" s="2687" t="s">
        <v>2369</v>
      </c>
      <c r="C1880" s="4684" t="s">
        <v>2770</v>
      </c>
      <c r="D1880" s="4651"/>
      <c r="E1880" s="4651"/>
      <c r="F1880" s="4652"/>
      <c r="G1880" s="227">
        <v>42755</v>
      </c>
      <c r="H1880" s="227">
        <v>43084</v>
      </c>
      <c r="I1880" s="4035"/>
      <c r="J1880" s="4035"/>
      <c r="K1880" s="2683"/>
      <c r="L1880" s="2683"/>
      <c r="M1880" s="2683">
        <v>34</v>
      </c>
      <c r="N1880" s="2675" t="s">
        <v>802</v>
      </c>
      <c r="O1880" s="2675" t="s">
        <v>589</v>
      </c>
      <c r="P1880" s="2683" t="s">
        <v>11054</v>
      </c>
    </row>
    <row r="1881" spans="1:16" x14ac:dyDescent="0.2">
      <c r="A1881" s="2675"/>
      <c r="B1881" s="2687" t="s">
        <v>2372</v>
      </c>
      <c r="C1881" s="4653" t="s">
        <v>1329</v>
      </c>
      <c r="D1881" s="4654"/>
      <c r="E1881" s="4654"/>
      <c r="F1881" s="4655"/>
      <c r="G1881" s="8"/>
      <c r="H1881" s="8"/>
      <c r="I1881" s="4035"/>
      <c r="J1881" s="4035"/>
      <c r="K1881" s="2683"/>
      <c r="L1881" s="2683"/>
      <c r="M1881" s="2683"/>
      <c r="N1881" s="2675"/>
      <c r="O1881" s="2675"/>
      <c r="P1881" s="2683"/>
    </row>
    <row r="1882" spans="1:16" x14ac:dyDescent="0.2">
      <c r="A1882" s="2675">
        <v>3</v>
      </c>
      <c r="B1882" s="2687" t="s">
        <v>812</v>
      </c>
      <c r="C1882" s="4684" t="s">
        <v>6322</v>
      </c>
      <c r="D1882" s="4651"/>
      <c r="E1882" s="4651"/>
      <c r="F1882" s="4652"/>
      <c r="G1882" s="2770" t="s">
        <v>11055</v>
      </c>
      <c r="H1882" s="2771" t="s">
        <v>11056</v>
      </c>
      <c r="I1882" s="4035"/>
      <c r="J1882" s="4035"/>
      <c r="K1882" s="2683"/>
      <c r="L1882" s="2683"/>
      <c r="M1882" s="1770">
        <v>8</v>
      </c>
      <c r="N1882" s="2675" t="s">
        <v>1223</v>
      </c>
      <c r="O1882" s="2675" t="s">
        <v>589</v>
      </c>
      <c r="P1882" s="2683"/>
    </row>
    <row r="1883" spans="1:16" x14ac:dyDescent="0.2">
      <c r="A1883" s="2675">
        <v>4</v>
      </c>
      <c r="B1883" s="2687" t="s">
        <v>2373</v>
      </c>
      <c r="C1883" s="4684" t="s">
        <v>2374</v>
      </c>
      <c r="D1883" s="4651"/>
      <c r="E1883" s="4651"/>
      <c r="F1883" s="4652"/>
      <c r="G1883" s="227">
        <v>43028</v>
      </c>
      <c r="H1883" s="227">
        <v>43041</v>
      </c>
      <c r="I1883" s="4035"/>
      <c r="J1883" s="4035"/>
      <c r="K1883" s="2683"/>
      <c r="L1883" s="2683"/>
      <c r="M1883" s="2683">
        <v>4</v>
      </c>
      <c r="N1883" s="2675" t="s">
        <v>1223</v>
      </c>
      <c r="O1883" s="2675" t="s">
        <v>589</v>
      </c>
      <c r="P1883" s="2683"/>
    </row>
    <row r="1884" spans="1:16" s="2751" customFormat="1" x14ac:dyDescent="0.2">
      <c r="A1884" s="2683"/>
      <c r="B1884" s="2683"/>
      <c r="C1884" s="3860"/>
      <c r="D1884" s="3860"/>
      <c r="E1884" s="3860"/>
      <c r="F1884" s="3860"/>
      <c r="G1884" s="2683"/>
      <c r="H1884" s="2683"/>
      <c r="I1884" s="4035"/>
      <c r="J1884" s="4035"/>
      <c r="K1884" s="2683"/>
      <c r="L1884" s="2683"/>
      <c r="M1884" s="2683"/>
      <c r="N1884" s="2683"/>
      <c r="O1884" s="2683"/>
      <c r="P1884" s="2683"/>
    </row>
    <row r="1885" spans="1:16" s="2751" customFormat="1" x14ac:dyDescent="0.2">
      <c r="A1885" s="2683"/>
      <c r="B1885" s="2683"/>
      <c r="C1885" s="3860"/>
      <c r="D1885" s="3860"/>
      <c r="E1885" s="3860"/>
      <c r="F1885" s="3860"/>
      <c r="G1885" s="2683"/>
      <c r="H1885" s="2683"/>
      <c r="I1885" s="3941"/>
      <c r="J1885" s="3941"/>
      <c r="K1885" s="2683"/>
      <c r="L1885" s="2683"/>
      <c r="M1885" s="2683"/>
      <c r="N1885" s="2683"/>
      <c r="O1885" s="2683"/>
      <c r="P1885" s="2683"/>
    </row>
    <row r="1886" spans="1:16" s="2751" customFormat="1" x14ac:dyDescent="0.2">
      <c r="A1886" s="2352"/>
      <c r="B1886" s="2145"/>
      <c r="C1886" s="2593"/>
      <c r="D1886" s="2593"/>
      <c r="E1886" s="2593"/>
      <c r="F1886" s="2593"/>
      <c r="G1886" s="2772"/>
      <c r="H1886" s="2773"/>
      <c r="I1886" s="2145"/>
      <c r="J1886" s="2774"/>
      <c r="K1886" s="2145"/>
      <c r="L1886" s="2145"/>
      <c r="M1886" s="2145"/>
      <c r="N1886" s="2352"/>
      <c r="O1886" s="2352"/>
      <c r="P1886" s="2775"/>
    </row>
    <row r="1887" spans="1:16" s="2751" customFormat="1" ht="6" customHeight="1" x14ac:dyDescent="0.2">
      <c r="A1887" s="3882"/>
      <c r="B1887" s="3955"/>
      <c r="C1887" s="3883"/>
      <c r="D1887" s="4078" t="s">
        <v>4291</v>
      </c>
      <c r="E1887" s="4079"/>
      <c r="F1887" s="4079"/>
      <c r="G1887" s="4079"/>
      <c r="H1887" s="4079"/>
      <c r="I1887" s="4079"/>
      <c r="J1887" s="4079"/>
      <c r="K1887" s="4079"/>
      <c r="L1887" s="4079"/>
      <c r="M1887" s="4079"/>
      <c r="N1887" s="4079"/>
      <c r="O1887" s="4080"/>
      <c r="P1887" s="3852" t="s">
        <v>1611</v>
      </c>
    </row>
    <row r="1888" spans="1:16" s="2751" customFormat="1" x14ac:dyDescent="0.2">
      <c r="A1888" s="3884"/>
      <c r="B1888" s="3951"/>
      <c r="C1888" s="3885"/>
      <c r="D1888" s="4084"/>
      <c r="E1888" s="4085"/>
      <c r="F1888" s="4085"/>
      <c r="G1888" s="4085"/>
      <c r="H1888" s="4085"/>
      <c r="I1888" s="4085"/>
      <c r="J1888" s="4085"/>
      <c r="K1888" s="4085"/>
      <c r="L1888" s="4085"/>
      <c r="M1888" s="4085"/>
      <c r="N1888" s="4085"/>
      <c r="O1888" s="4086"/>
      <c r="P1888" s="3852"/>
    </row>
    <row r="1889" spans="1:16" s="2751" customFormat="1" x14ac:dyDescent="0.2">
      <c r="A1889" s="3884"/>
      <c r="B1889" s="3951"/>
      <c r="C1889" s="3885"/>
      <c r="D1889" s="4118" t="s">
        <v>1209</v>
      </c>
      <c r="E1889" s="4119"/>
      <c r="F1889" s="4119"/>
      <c r="G1889" s="4119"/>
      <c r="H1889" s="4119"/>
      <c r="I1889" s="4119"/>
      <c r="J1889" s="4119"/>
      <c r="K1889" s="4119"/>
      <c r="L1889" s="4119"/>
      <c r="M1889" s="4119"/>
      <c r="N1889" s="4119"/>
      <c r="O1889" s="4120"/>
      <c r="P1889" s="2676" t="s">
        <v>2858</v>
      </c>
    </row>
    <row r="1890" spans="1:16" s="2751" customFormat="1" x14ac:dyDescent="0.2">
      <c r="A1890" s="5187" t="s">
        <v>9573</v>
      </c>
      <c r="B1890" s="5188"/>
      <c r="C1890" s="5189"/>
      <c r="D1890" s="4124"/>
      <c r="E1890" s="4125"/>
      <c r="F1890" s="4125"/>
      <c r="G1890" s="4125"/>
      <c r="H1890" s="4125"/>
      <c r="I1890" s="4125"/>
      <c r="J1890" s="4125"/>
      <c r="K1890" s="4125"/>
      <c r="L1890" s="4125"/>
      <c r="M1890" s="4125"/>
      <c r="N1890" s="4125"/>
      <c r="O1890" s="4126"/>
      <c r="P1890" s="2676" t="s">
        <v>6428</v>
      </c>
    </row>
    <row r="1891" spans="1:16" s="2751" customFormat="1" ht="3" customHeight="1" x14ac:dyDescent="0.2">
      <c r="A1891" s="2685"/>
      <c r="B1891" s="2685"/>
      <c r="C1891" s="2685"/>
      <c r="D1891" s="2685"/>
      <c r="E1891" s="2685"/>
      <c r="F1891" s="2685"/>
      <c r="G1891" s="2685"/>
      <c r="H1891" s="2685"/>
      <c r="I1891" s="2685"/>
      <c r="J1891" s="2685"/>
      <c r="K1891" s="2685"/>
      <c r="L1891" s="2685"/>
      <c r="M1891" s="2685"/>
      <c r="N1891" s="2685"/>
      <c r="O1891" s="2685"/>
      <c r="P1891" s="2685"/>
    </row>
    <row r="1892" spans="1:16" s="2751" customFormat="1" x14ac:dyDescent="0.2">
      <c r="A1892" s="2685" t="s">
        <v>11043</v>
      </c>
      <c r="B1892" s="2685"/>
      <c r="C1892" s="84" t="s">
        <v>11044</v>
      </c>
      <c r="D1892" s="84"/>
      <c r="E1892" s="84"/>
      <c r="F1892" s="84"/>
      <c r="G1892" s="2685"/>
      <c r="H1892" s="2685"/>
      <c r="I1892" s="2685"/>
      <c r="J1892" s="2685"/>
      <c r="K1892" s="2685"/>
      <c r="L1892" s="2685"/>
      <c r="M1892" s="2685" t="s">
        <v>10967</v>
      </c>
      <c r="N1892" s="2685"/>
      <c r="O1892" s="2685"/>
      <c r="P1892" s="2685"/>
    </row>
    <row r="1893" spans="1:16" s="2751" customFormat="1" x14ac:dyDescent="0.2">
      <c r="A1893" s="2685" t="s">
        <v>798</v>
      </c>
      <c r="B1893" s="2685"/>
      <c r="C1893" s="2685"/>
      <c r="D1893" s="2685"/>
      <c r="E1893" s="2685"/>
      <c r="F1893" s="2685"/>
      <c r="G1893" s="84" t="s">
        <v>799</v>
      </c>
      <c r="H1893" s="84"/>
      <c r="I1893" s="2685"/>
      <c r="J1893" s="2685"/>
      <c r="K1893" s="2685"/>
      <c r="L1893" s="2685"/>
      <c r="M1893" s="2685"/>
      <c r="N1893" s="2685"/>
      <c r="O1893" s="2685"/>
      <c r="P1893" s="2685"/>
    </row>
    <row r="1894" spans="1:16" s="2751" customFormat="1" x14ac:dyDescent="0.2">
      <c r="A1894" s="2610" t="s">
        <v>11045</v>
      </c>
      <c r="B1894" s="2570"/>
      <c r="C1894" s="2570"/>
      <c r="D1894" s="2685"/>
      <c r="E1894" s="2685"/>
      <c r="F1894" s="2685"/>
      <c r="G1894" s="84" t="s">
        <v>800</v>
      </c>
      <c r="H1894" s="2685"/>
      <c r="I1894" s="2685"/>
      <c r="J1894" s="2685"/>
      <c r="K1894" s="2685"/>
      <c r="L1894" s="2685"/>
      <c r="M1894" s="4137" t="s">
        <v>2863</v>
      </c>
      <c r="N1894" s="4138"/>
      <c r="O1894" s="4138"/>
      <c r="P1894" s="4139"/>
    </row>
    <row r="1895" spans="1:16" s="2751" customFormat="1" x14ac:dyDescent="0.2">
      <c r="A1895" s="2570" t="s">
        <v>2051</v>
      </c>
      <c r="B1895" s="2776" t="s">
        <v>11046</v>
      </c>
      <c r="C1895" s="2570"/>
      <c r="D1895" s="2685"/>
      <c r="E1895" s="2685"/>
      <c r="F1895" s="2685"/>
      <c r="G1895" s="2685"/>
      <c r="H1895" s="2685"/>
      <c r="I1895" s="2685"/>
      <c r="J1895" s="2685"/>
      <c r="K1895" s="2685"/>
      <c r="L1895" s="2685"/>
      <c r="M1895" s="2675" t="s">
        <v>2860</v>
      </c>
      <c r="N1895" s="2675" t="s">
        <v>2861</v>
      </c>
      <c r="O1895" s="2675" t="s">
        <v>2862</v>
      </c>
      <c r="P1895" s="2677" t="s">
        <v>1210</v>
      </c>
    </row>
    <row r="1896" spans="1:16" s="2751" customFormat="1" x14ac:dyDescent="0.2">
      <c r="A1896" s="2685"/>
      <c r="B1896" s="2685"/>
      <c r="C1896" s="2685"/>
      <c r="D1896" s="2685"/>
      <c r="E1896" s="2685"/>
      <c r="F1896" s="2685"/>
      <c r="G1896" s="2685"/>
      <c r="H1896" s="2685"/>
      <c r="I1896" s="2685"/>
      <c r="J1896" s="2685"/>
      <c r="K1896" s="2685"/>
      <c r="L1896" s="2685"/>
      <c r="M1896" s="2675">
        <v>2020</v>
      </c>
      <c r="N1896" s="2675">
        <v>10</v>
      </c>
      <c r="O1896" s="2675">
        <v>28</v>
      </c>
      <c r="P1896" s="2675">
        <v>11</v>
      </c>
    </row>
    <row r="1897" spans="1:16" s="2751" customFormat="1" x14ac:dyDescent="0.2">
      <c r="A1897" s="2685"/>
      <c r="B1897" s="2685"/>
      <c r="C1897" s="2685"/>
      <c r="D1897" s="2685"/>
      <c r="E1897" s="2685"/>
      <c r="F1897" s="2685"/>
      <c r="G1897" s="2685"/>
      <c r="H1897" s="2685"/>
      <c r="I1897" s="2685"/>
      <c r="J1897" s="2685"/>
      <c r="K1897" s="2685"/>
      <c r="L1897" s="2680"/>
      <c r="M1897" s="2680"/>
      <c r="N1897" s="2680"/>
      <c r="O1897" s="2680"/>
      <c r="P1897" s="2685"/>
    </row>
    <row r="1898" spans="1:16" s="2751" customFormat="1" x14ac:dyDescent="0.2">
      <c r="A1898" s="3845" t="s">
        <v>2864</v>
      </c>
      <c r="B1898" s="3845" t="s">
        <v>2865</v>
      </c>
      <c r="C1898" s="3880" t="s">
        <v>1212</v>
      </c>
      <c r="D1898" s="3998"/>
      <c r="E1898" s="3998"/>
      <c r="F1898" s="3999"/>
      <c r="G1898" s="3845" t="s">
        <v>2866</v>
      </c>
      <c r="H1898" s="3845"/>
      <c r="I1898" s="3863" t="s">
        <v>2869</v>
      </c>
      <c r="J1898" s="4680"/>
      <c r="K1898" s="4680"/>
      <c r="L1898" s="3864"/>
      <c r="M1898" s="3845" t="s">
        <v>1211</v>
      </c>
      <c r="N1898" s="3858" t="s">
        <v>2872</v>
      </c>
      <c r="O1898" s="3996" t="s">
        <v>1207</v>
      </c>
      <c r="P1898" s="3858" t="s">
        <v>2873</v>
      </c>
    </row>
    <row r="1899" spans="1:16" s="2751" customFormat="1" x14ac:dyDescent="0.2">
      <c r="A1899" s="3845"/>
      <c r="B1899" s="3845"/>
      <c r="C1899" s="3881"/>
      <c r="D1899" s="4117"/>
      <c r="E1899" s="4117"/>
      <c r="F1899" s="3915"/>
      <c r="G1899" s="2682" t="s">
        <v>2867</v>
      </c>
      <c r="H1899" s="2682" t="s">
        <v>2868</v>
      </c>
      <c r="I1899" s="2682" t="s">
        <v>2870</v>
      </c>
      <c r="J1899" s="2682" t="s">
        <v>2871</v>
      </c>
      <c r="K1899" s="2682" t="s">
        <v>4319</v>
      </c>
      <c r="L1899" s="2682" t="s">
        <v>4320</v>
      </c>
      <c r="M1899" s="3845"/>
      <c r="N1899" s="3858"/>
      <c r="O1899" s="3996"/>
      <c r="P1899" s="3858"/>
    </row>
    <row r="1900" spans="1:16" s="2751" customFormat="1" x14ac:dyDescent="0.2">
      <c r="A1900" s="2683"/>
      <c r="B1900" s="2687" t="s">
        <v>2367</v>
      </c>
      <c r="C1900" s="4653" t="s">
        <v>2503</v>
      </c>
      <c r="D1900" s="4654"/>
      <c r="E1900" s="4654"/>
      <c r="F1900" s="4655"/>
      <c r="G1900" s="2683"/>
      <c r="H1900" s="2683"/>
      <c r="I1900" s="4031">
        <v>628</v>
      </c>
      <c r="J1900" s="4031">
        <v>3</v>
      </c>
      <c r="K1900" s="2683"/>
      <c r="L1900" s="2683"/>
      <c r="M1900" s="2683"/>
      <c r="N1900" s="2683"/>
      <c r="O1900" s="2683"/>
      <c r="P1900" s="2683"/>
    </row>
    <row r="1901" spans="1:16" s="2751" customFormat="1" x14ac:dyDescent="0.2">
      <c r="A1901" s="2675">
        <v>1</v>
      </c>
      <c r="B1901" s="2687" t="s">
        <v>2368</v>
      </c>
      <c r="C1901" s="4684" t="s">
        <v>2649</v>
      </c>
      <c r="D1901" s="4651"/>
      <c r="E1901" s="4651"/>
      <c r="F1901" s="4652"/>
      <c r="G1901" s="227">
        <v>43126</v>
      </c>
      <c r="H1901" s="227">
        <v>43454</v>
      </c>
      <c r="I1901" s="4035"/>
      <c r="J1901" s="4035"/>
      <c r="K1901" s="2683"/>
      <c r="L1901" s="2683"/>
      <c r="M1901" s="2683">
        <v>16</v>
      </c>
      <c r="N1901" s="2675" t="s">
        <v>802</v>
      </c>
      <c r="O1901" s="2675" t="s">
        <v>589</v>
      </c>
      <c r="P1901" s="2683" t="s">
        <v>11047</v>
      </c>
    </row>
    <row r="1902" spans="1:16" s="2751" customFormat="1" x14ac:dyDescent="0.2">
      <c r="A1902" s="2675">
        <v>2</v>
      </c>
      <c r="B1902" s="2687" t="s">
        <v>2369</v>
      </c>
      <c r="C1902" s="4684" t="s">
        <v>2770</v>
      </c>
      <c r="D1902" s="4651"/>
      <c r="E1902" s="4651"/>
      <c r="F1902" s="4652"/>
      <c r="G1902" s="227">
        <v>43119</v>
      </c>
      <c r="H1902" s="227">
        <v>43448</v>
      </c>
      <c r="I1902" s="4035"/>
      <c r="J1902" s="4035"/>
      <c r="K1902" s="2683"/>
      <c r="L1902" s="2683"/>
      <c r="M1902" s="2683">
        <v>34</v>
      </c>
      <c r="N1902" s="2675" t="s">
        <v>802</v>
      </c>
      <c r="O1902" s="2675" t="s">
        <v>589</v>
      </c>
      <c r="P1902" s="2683" t="s">
        <v>11048</v>
      </c>
    </row>
    <row r="1903" spans="1:16" s="2751" customFormat="1" x14ac:dyDescent="0.2">
      <c r="A1903" s="2675"/>
      <c r="B1903" s="2687" t="s">
        <v>2372</v>
      </c>
      <c r="C1903" s="4653" t="s">
        <v>1329</v>
      </c>
      <c r="D1903" s="4654"/>
      <c r="E1903" s="4654"/>
      <c r="F1903" s="4655"/>
      <c r="G1903" s="8"/>
      <c r="H1903" s="8"/>
      <c r="I1903" s="4035"/>
      <c r="J1903" s="4035"/>
      <c r="K1903" s="2683"/>
      <c r="L1903" s="2683"/>
      <c r="M1903" s="2683"/>
      <c r="N1903" s="2675"/>
      <c r="O1903" s="2675"/>
      <c r="P1903" s="2683"/>
    </row>
    <row r="1904" spans="1:16" s="2751" customFormat="1" x14ac:dyDescent="0.2">
      <c r="A1904" s="2675">
        <v>3</v>
      </c>
      <c r="B1904" s="2687" t="s">
        <v>812</v>
      </c>
      <c r="C1904" s="4684" t="s">
        <v>6322</v>
      </c>
      <c r="D1904" s="4651"/>
      <c r="E1904" s="4651"/>
      <c r="F1904" s="4652"/>
      <c r="G1904" s="2770" t="s">
        <v>11049</v>
      </c>
      <c r="H1904" s="2771" t="s">
        <v>11050</v>
      </c>
      <c r="I1904" s="4035"/>
      <c r="J1904" s="4035"/>
      <c r="K1904" s="2683"/>
      <c r="L1904" s="2683"/>
      <c r="M1904" s="1770">
        <v>6</v>
      </c>
      <c r="N1904" s="2675" t="s">
        <v>1223</v>
      </c>
      <c r="O1904" s="2675" t="s">
        <v>589</v>
      </c>
      <c r="P1904" s="2683"/>
    </row>
    <row r="1905" spans="1:16" s="2751" customFormat="1" x14ac:dyDescent="0.2">
      <c r="A1905" s="2683"/>
      <c r="B1905" s="2683"/>
      <c r="C1905" s="4033"/>
      <c r="D1905" s="4815"/>
      <c r="E1905" s="4815"/>
      <c r="F1905" s="4816"/>
      <c r="G1905" s="2683"/>
      <c r="H1905" s="2683"/>
      <c r="I1905" s="4035"/>
      <c r="J1905" s="4035"/>
      <c r="K1905" s="2683"/>
      <c r="L1905" s="2683"/>
      <c r="M1905" s="2683"/>
      <c r="N1905" s="2683"/>
      <c r="O1905" s="2683"/>
      <c r="P1905" s="2683"/>
    </row>
    <row r="1906" spans="1:16" s="2751" customFormat="1" x14ac:dyDescent="0.2">
      <c r="A1906" s="2683"/>
      <c r="B1906" s="2683"/>
      <c r="C1906" s="4033"/>
      <c r="D1906" s="4815"/>
      <c r="E1906" s="4815"/>
      <c r="F1906" s="4816"/>
      <c r="G1906" s="2683"/>
      <c r="H1906" s="2683"/>
      <c r="I1906" s="3941"/>
      <c r="J1906" s="3941"/>
      <c r="K1906" s="2683"/>
      <c r="L1906" s="2683"/>
      <c r="M1906" s="2683"/>
      <c r="N1906" s="2683"/>
      <c r="O1906" s="2683"/>
      <c r="P1906" s="2683"/>
    </row>
    <row r="1907" spans="1:16" s="2751" customFormat="1" x14ac:dyDescent="0.2">
      <c r="A1907" s="2145"/>
      <c r="B1907" s="2145"/>
      <c r="C1907" s="2352"/>
      <c r="D1907" s="2352"/>
      <c r="E1907" s="2352"/>
      <c r="F1907" s="2352"/>
      <c r="G1907" s="2145"/>
      <c r="H1907" s="2145"/>
      <c r="I1907" s="2145"/>
      <c r="J1907" s="2145"/>
      <c r="K1907" s="2145"/>
      <c r="L1907" s="2145"/>
      <c r="M1907" s="2145"/>
      <c r="N1907" s="2145"/>
      <c r="O1907" s="2145"/>
      <c r="P1907" s="2145"/>
    </row>
    <row r="1908" spans="1:16" x14ac:dyDescent="0.2">
      <c r="A1908" s="3882"/>
      <c r="B1908" s="3955"/>
      <c r="C1908" s="3998" t="s">
        <v>2859</v>
      </c>
      <c r="D1908" s="3998"/>
      <c r="E1908" s="3998"/>
      <c r="F1908" s="3998"/>
      <c r="G1908" s="3998"/>
      <c r="H1908" s="3998"/>
      <c r="I1908" s="3998"/>
      <c r="J1908" s="3998"/>
      <c r="K1908" s="3998"/>
      <c r="L1908" s="3999"/>
      <c r="M1908" s="2692" t="s">
        <v>4296</v>
      </c>
    </row>
    <row r="1909" spans="1:16" ht="15.75" x14ac:dyDescent="0.2">
      <c r="A1909" s="3884"/>
      <c r="B1909" s="3951"/>
      <c r="C1909" s="4082" t="s">
        <v>6611</v>
      </c>
      <c r="D1909" s="4082"/>
      <c r="E1909" s="4082"/>
      <c r="F1909" s="4082"/>
      <c r="G1909" s="4082"/>
      <c r="H1909" s="4082"/>
      <c r="I1909" s="4082"/>
      <c r="J1909" s="4082"/>
      <c r="K1909" s="4082"/>
      <c r="L1909" s="4083"/>
      <c r="M1909" s="2692" t="s">
        <v>4297</v>
      </c>
    </row>
    <row r="1910" spans="1:16" ht="15.75" x14ac:dyDescent="0.2">
      <c r="A1910" s="3886"/>
      <c r="B1910" s="5419"/>
      <c r="C1910" s="4125" t="s">
        <v>1209</v>
      </c>
      <c r="D1910" s="4125"/>
      <c r="E1910" s="4125"/>
      <c r="F1910" s="4125"/>
      <c r="G1910" s="4125"/>
      <c r="H1910" s="4125"/>
      <c r="I1910" s="4125"/>
      <c r="J1910" s="4125"/>
      <c r="K1910" s="4125"/>
      <c r="L1910" s="4126"/>
      <c r="M1910" s="2692" t="s">
        <v>6612</v>
      </c>
    </row>
    <row r="1911" spans="1:16" x14ac:dyDescent="0.2">
      <c r="A1911" s="2685"/>
      <c r="B1911" s="2685"/>
      <c r="C1911" s="2685"/>
      <c r="D1911" s="2685"/>
      <c r="E1911" s="2685"/>
      <c r="F1911" s="2685"/>
      <c r="G1911" s="2685"/>
      <c r="H1911" s="2685"/>
      <c r="I1911" s="2685"/>
      <c r="J1911" s="2685"/>
      <c r="K1911" s="2685"/>
      <c r="L1911" s="2685"/>
      <c r="M1911" s="2685"/>
    </row>
    <row r="1912" spans="1:16" x14ac:dyDescent="0.2">
      <c r="A1912" s="33" t="s">
        <v>2502</v>
      </c>
      <c r="B1912" s="2685"/>
      <c r="C1912" s="2685"/>
      <c r="D1912" s="2685"/>
      <c r="E1912" s="2685"/>
      <c r="F1912" s="2685"/>
      <c r="G1912" s="2685"/>
      <c r="H1912" s="2685"/>
      <c r="I1912" s="2685"/>
      <c r="J1912" s="33" t="s">
        <v>4298</v>
      </c>
      <c r="K1912" s="2685"/>
      <c r="L1912" s="2685"/>
      <c r="M1912" s="2685"/>
    </row>
    <row r="1913" spans="1:16" x14ac:dyDescent="0.2">
      <c r="A1913" s="33" t="s">
        <v>8437</v>
      </c>
      <c r="B1913" s="2685"/>
      <c r="C1913" s="2685"/>
      <c r="D1913" s="2685"/>
      <c r="E1913" s="2685"/>
      <c r="F1913" s="2685" t="s">
        <v>4299</v>
      </c>
      <c r="G1913" s="2685" t="s">
        <v>4300</v>
      </c>
      <c r="H1913" s="2685"/>
      <c r="I1913" s="2685"/>
      <c r="J1913" s="2685"/>
      <c r="K1913" s="2685"/>
      <c r="L1913" s="2685"/>
      <c r="M1913" s="2685"/>
    </row>
    <row r="1914" spans="1:16" x14ac:dyDescent="0.2">
      <c r="A1914" s="2610" t="s">
        <v>11057</v>
      </c>
      <c r="B1914" s="2570"/>
      <c r="C1914" s="2570"/>
      <c r="D1914" s="2685"/>
      <c r="E1914" s="2685"/>
      <c r="F1914" s="33" t="s">
        <v>1213</v>
      </c>
      <c r="G1914" s="33" t="s">
        <v>1213</v>
      </c>
      <c r="H1914" s="2685"/>
      <c r="I1914" s="2685"/>
      <c r="J1914" s="4137" t="s">
        <v>2863</v>
      </c>
      <c r="K1914" s="4138"/>
      <c r="L1914" s="4138"/>
      <c r="M1914" s="4139"/>
    </row>
    <row r="1915" spans="1:16" x14ac:dyDescent="0.2">
      <c r="A1915" s="2610" t="s">
        <v>11101</v>
      </c>
      <c r="B1915" s="2570"/>
      <c r="C1915" s="2570"/>
      <c r="D1915" s="2685"/>
      <c r="E1915" s="2685"/>
      <c r="F1915" s="2685"/>
      <c r="G1915" s="2685"/>
      <c r="H1915" s="2685"/>
      <c r="I1915" s="2685"/>
      <c r="J1915" s="2693" t="s">
        <v>2860</v>
      </c>
      <c r="K1915" s="2693" t="s">
        <v>2861</v>
      </c>
      <c r="L1915" s="2693" t="s">
        <v>2862</v>
      </c>
      <c r="M1915" s="2677" t="s">
        <v>1210</v>
      </c>
    </row>
    <row r="1916" spans="1:16" x14ac:dyDescent="0.2">
      <c r="A1916" s="2685"/>
      <c r="B1916" s="2685"/>
      <c r="C1916" s="2685"/>
      <c r="D1916" s="2685"/>
      <c r="E1916" s="2685"/>
      <c r="F1916" s="2685"/>
      <c r="G1916" s="2685"/>
      <c r="H1916" s="2685"/>
      <c r="I1916" s="2685"/>
      <c r="J1916" s="2675">
        <v>21</v>
      </c>
      <c r="K1916" s="2675">
        <v>1</v>
      </c>
      <c r="L1916" s="2675">
        <v>21</v>
      </c>
      <c r="M1916" s="2675">
        <v>11</v>
      </c>
    </row>
    <row r="1917" spans="1:16" x14ac:dyDescent="0.2">
      <c r="A1917" s="2685"/>
      <c r="B1917" s="2685"/>
      <c r="C1917" s="2685"/>
      <c r="D1917" s="2685"/>
      <c r="E1917" s="2685"/>
      <c r="F1917" s="2685"/>
      <c r="G1917" s="2685"/>
      <c r="H1917" s="2685"/>
      <c r="I1917" s="2680"/>
      <c r="J1917" s="2680"/>
      <c r="K1917" s="2680"/>
      <c r="L1917" s="2680"/>
      <c r="M1917" s="2685"/>
    </row>
    <row r="1918" spans="1:16" x14ac:dyDescent="0.2">
      <c r="A1918" s="3845" t="s">
        <v>2864</v>
      </c>
      <c r="B1918" s="3845" t="s">
        <v>2865</v>
      </c>
      <c r="C1918" s="3845" t="s">
        <v>1212</v>
      </c>
      <c r="D1918" s="3845" t="s">
        <v>2866</v>
      </c>
      <c r="E1918" s="3845"/>
      <c r="F1918" s="4170" t="s">
        <v>2869</v>
      </c>
      <c r="G1918" s="4170"/>
      <c r="H1918" s="4170"/>
      <c r="I1918" s="4170"/>
      <c r="J1918" s="3845" t="s">
        <v>1211</v>
      </c>
      <c r="K1918" s="3858" t="s">
        <v>2872</v>
      </c>
      <c r="L1918" s="3996" t="s">
        <v>1207</v>
      </c>
      <c r="M1918" s="3858" t="s">
        <v>2873</v>
      </c>
    </row>
    <row r="1919" spans="1:16" x14ac:dyDescent="0.2">
      <c r="A1919" s="3845"/>
      <c r="B1919" s="3845"/>
      <c r="C1919" s="3845"/>
      <c r="D1919" s="2682" t="s">
        <v>2867</v>
      </c>
      <c r="E1919" s="2682" t="s">
        <v>2868</v>
      </c>
      <c r="F1919" s="2682" t="s">
        <v>2870</v>
      </c>
      <c r="G1919" s="2682" t="s">
        <v>2871</v>
      </c>
      <c r="H1919" s="2682" t="s">
        <v>4319</v>
      </c>
      <c r="I1919" s="2682" t="s">
        <v>4320</v>
      </c>
      <c r="J1919" s="3845"/>
      <c r="K1919" s="3858"/>
      <c r="L1919" s="3996"/>
      <c r="M1919" s="3858"/>
    </row>
    <row r="1920" spans="1:16" x14ac:dyDescent="0.2">
      <c r="A1920" s="2693" t="s">
        <v>1213</v>
      </c>
      <c r="B1920" s="2683" t="s">
        <v>2414</v>
      </c>
      <c r="C1920" s="2686" t="s">
        <v>2503</v>
      </c>
      <c r="D1920" s="2683"/>
      <c r="E1920" s="2683"/>
      <c r="F1920" s="4031">
        <v>628</v>
      </c>
      <c r="G1920" s="4031">
        <v>4</v>
      </c>
      <c r="H1920" s="2683"/>
      <c r="I1920" s="2683"/>
      <c r="J1920" s="2683"/>
      <c r="K1920" s="2683"/>
      <c r="L1920" s="2683"/>
      <c r="M1920" s="2683"/>
    </row>
    <row r="1921" spans="1:13" x14ac:dyDescent="0.2">
      <c r="A1921" s="2675">
        <v>1</v>
      </c>
      <c r="B1921" s="2683" t="s">
        <v>2415</v>
      </c>
      <c r="C1921" s="2681" t="s">
        <v>4301</v>
      </c>
      <c r="D1921" s="202">
        <v>42752</v>
      </c>
      <c r="E1921" s="202">
        <v>43046</v>
      </c>
      <c r="F1921" s="4035"/>
      <c r="G1921" s="4035"/>
      <c r="H1921" s="2683"/>
      <c r="I1921" s="2683"/>
      <c r="J1921" s="2675">
        <v>34</v>
      </c>
      <c r="K1921" s="2683"/>
      <c r="L1921" s="2683"/>
      <c r="M1921" s="1988" t="s">
        <v>11058</v>
      </c>
    </row>
    <row r="1922" spans="1:13" x14ac:dyDescent="0.2">
      <c r="A1922" s="2675"/>
      <c r="B1922" s="2683" t="s">
        <v>2417</v>
      </c>
      <c r="C1922" s="2686" t="s">
        <v>2527</v>
      </c>
      <c r="D1922" s="2675"/>
      <c r="E1922" s="2675"/>
      <c r="F1922" s="4035"/>
      <c r="G1922" s="4035"/>
      <c r="H1922" s="2683"/>
      <c r="I1922" s="2683"/>
      <c r="J1922" s="2675"/>
      <c r="K1922" s="2683"/>
      <c r="L1922" s="2683"/>
      <c r="M1922" s="2683"/>
    </row>
    <row r="1923" spans="1:13" ht="51" x14ac:dyDescent="0.2">
      <c r="A1923" s="2675">
        <v>2</v>
      </c>
      <c r="B1923" s="2683" t="s">
        <v>2421</v>
      </c>
      <c r="C1923" s="2681" t="s">
        <v>2772</v>
      </c>
      <c r="D1923" s="202">
        <v>42736</v>
      </c>
      <c r="E1923" s="202">
        <v>42766</v>
      </c>
      <c r="F1923" s="4035"/>
      <c r="G1923" s="4035"/>
      <c r="H1923" s="2683"/>
      <c r="I1923" s="2683"/>
      <c r="J1923" s="2675"/>
      <c r="K1923" s="2683"/>
      <c r="L1923" s="2683"/>
      <c r="M1923" s="1985" t="s">
        <v>11059</v>
      </c>
    </row>
    <row r="1924" spans="1:13" ht="51" x14ac:dyDescent="0.2">
      <c r="A1924" s="2675">
        <v>3</v>
      </c>
      <c r="B1924" s="2683" t="s">
        <v>2422</v>
      </c>
      <c r="C1924" s="2686" t="s">
        <v>2093</v>
      </c>
      <c r="D1924" s="202"/>
      <c r="E1924" s="202"/>
      <c r="F1924" s="4035"/>
      <c r="G1924" s="4035"/>
      <c r="H1924" s="2683"/>
      <c r="I1924" s="2683"/>
      <c r="J1924" s="2675"/>
      <c r="K1924" s="2683"/>
      <c r="L1924" s="2683"/>
      <c r="M1924" s="1985" t="s">
        <v>11059</v>
      </c>
    </row>
    <row r="1925" spans="1:13" ht="51" x14ac:dyDescent="0.2">
      <c r="A1925" s="2675">
        <v>4</v>
      </c>
      <c r="B1925" s="2683" t="s">
        <v>4304</v>
      </c>
      <c r="C1925" s="2689" t="s">
        <v>4305</v>
      </c>
      <c r="D1925" s="202"/>
      <c r="E1925" s="202"/>
      <c r="F1925" s="4035"/>
      <c r="G1925" s="4035"/>
      <c r="H1925" s="2683"/>
      <c r="I1925" s="2683"/>
      <c r="J1925" s="2676"/>
      <c r="K1925" s="2683"/>
      <c r="L1925" s="2683"/>
      <c r="M1925" s="1985" t="s">
        <v>11059</v>
      </c>
    </row>
    <row r="1926" spans="1:13" ht="51" x14ac:dyDescent="0.2">
      <c r="A1926" s="2675">
        <v>5</v>
      </c>
      <c r="B1926" s="2683" t="s">
        <v>4306</v>
      </c>
      <c r="C1926" s="2689" t="s">
        <v>4305</v>
      </c>
      <c r="D1926" s="202"/>
      <c r="E1926" s="2675"/>
      <c r="F1926" s="3941"/>
      <c r="G1926" s="3941"/>
      <c r="H1926" s="2683"/>
      <c r="I1926" s="2683"/>
      <c r="J1926" s="2676"/>
      <c r="K1926" s="2683"/>
      <c r="L1926" s="2683"/>
      <c r="M1926" s="1985" t="s">
        <v>11059</v>
      </c>
    </row>
    <row r="1927" spans="1:13" s="2685" customFormat="1" x14ac:dyDescent="0.2">
      <c r="A1927" s="2352"/>
      <c r="B1927" s="2145"/>
      <c r="C1927" s="2777"/>
      <c r="D1927" s="2778"/>
      <c r="E1927" s="2352"/>
      <c r="F1927" s="2145"/>
      <c r="G1927" s="2349"/>
      <c r="H1927" s="2145"/>
      <c r="I1927" s="2145"/>
      <c r="J1927" s="2345"/>
      <c r="K1927" s="2145"/>
      <c r="L1927" s="2145"/>
      <c r="M1927" s="2779"/>
    </row>
    <row r="1929" spans="1:13" x14ac:dyDescent="0.2">
      <c r="A1929" s="3882"/>
      <c r="B1929" s="3955"/>
      <c r="C1929" s="3998" t="s">
        <v>2859</v>
      </c>
      <c r="D1929" s="3998"/>
      <c r="E1929" s="3998"/>
      <c r="F1929" s="3998"/>
      <c r="G1929" s="3998"/>
      <c r="H1929" s="3998"/>
      <c r="I1929" s="3998"/>
      <c r="J1929" s="3998"/>
      <c r="K1929" s="3998"/>
      <c r="L1929" s="3999"/>
      <c r="M1929" s="2692" t="s">
        <v>4296</v>
      </c>
    </row>
    <row r="1930" spans="1:13" ht="15.75" x14ac:dyDescent="0.2">
      <c r="A1930" s="3884"/>
      <c r="B1930" s="3951"/>
      <c r="C1930" s="4082" t="s">
        <v>6611</v>
      </c>
      <c r="D1930" s="4082"/>
      <c r="E1930" s="4082"/>
      <c r="F1930" s="4082"/>
      <c r="G1930" s="4082"/>
      <c r="H1930" s="4082"/>
      <c r="I1930" s="4082"/>
      <c r="J1930" s="4082"/>
      <c r="K1930" s="4082"/>
      <c r="L1930" s="4083"/>
      <c r="M1930" s="2692" t="s">
        <v>4297</v>
      </c>
    </row>
    <row r="1931" spans="1:13" ht="15.75" x14ac:dyDescent="0.2">
      <c r="A1931" s="3886"/>
      <c r="B1931" s="5419"/>
      <c r="C1931" s="4125" t="s">
        <v>1209</v>
      </c>
      <c r="D1931" s="4125"/>
      <c r="E1931" s="4125"/>
      <c r="F1931" s="4125"/>
      <c r="G1931" s="4125"/>
      <c r="H1931" s="4125"/>
      <c r="I1931" s="4125"/>
      <c r="J1931" s="4125"/>
      <c r="K1931" s="4125"/>
      <c r="L1931" s="4126"/>
      <c r="M1931" s="2692" t="s">
        <v>6612</v>
      </c>
    </row>
    <row r="1932" spans="1:13" x14ac:dyDescent="0.2">
      <c r="A1932" s="2685"/>
      <c r="B1932" s="2685"/>
      <c r="C1932" s="2685"/>
      <c r="D1932" s="2685"/>
      <c r="E1932" s="2685"/>
      <c r="F1932" s="2685"/>
      <c r="G1932" s="2685"/>
      <c r="H1932" s="2685"/>
      <c r="I1932" s="2685"/>
      <c r="J1932" s="2685"/>
      <c r="K1932" s="2685"/>
      <c r="L1932" s="2685"/>
      <c r="M1932" s="2685"/>
    </row>
    <row r="1933" spans="1:13" x14ac:dyDescent="0.2">
      <c r="A1933" s="33" t="s">
        <v>2502</v>
      </c>
      <c r="B1933" s="2685"/>
      <c r="C1933" s="2685"/>
      <c r="D1933" s="2685"/>
      <c r="E1933" s="2685"/>
      <c r="F1933" s="2685"/>
      <c r="G1933" s="2685"/>
      <c r="H1933" s="2685"/>
      <c r="I1933" s="2685"/>
      <c r="J1933" s="33" t="s">
        <v>4298</v>
      </c>
      <c r="K1933" s="2685"/>
      <c r="L1933" s="2685"/>
      <c r="M1933" s="2685"/>
    </row>
    <row r="1934" spans="1:13" x14ac:dyDescent="0.2">
      <c r="A1934" s="33" t="s">
        <v>8437</v>
      </c>
      <c r="B1934" s="2685"/>
      <c r="C1934" s="2685"/>
      <c r="D1934" s="2685"/>
      <c r="E1934" s="2685"/>
      <c r="F1934" s="2685" t="s">
        <v>4299</v>
      </c>
      <c r="G1934" s="2685" t="s">
        <v>4300</v>
      </c>
      <c r="H1934" s="2685"/>
      <c r="I1934" s="2685"/>
      <c r="J1934" s="2685"/>
      <c r="K1934" s="2685"/>
      <c r="L1934" s="2685"/>
      <c r="M1934" s="2685"/>
    </row>
    <row r="1935" spans="1:13" x14ac:dyDescent="0.2">
      <c r="A1935" s="2610" t="s">
        <v>11057</v>
      </c>
      <c r="B1935" s="2570"/>
      <c r="C1935" s="2570"/>
      <c r="D1935" s="2685"/>
      <c r="E1935" s="2685"/>
      <c r="F1935" s="33" t="s">
        <v>1213</v>
      </c>
      <c r="G1935" s="33" t="s">
        <v>1213</v>
      </c>
      <c r="H1935" s="2685"/>
      <c r="I1935" s="2685"/>
      <c r="J1935" s="4137" t="s">
        <v>2863</v>
      </c>
      <c r="K1935" s="4138"/>
      <c r="L1935" s="4138"/>
      <c r="M1935" s="4139"/>
    </row>
    <row r="1936" spans="1:13" x14ac:dyDescent="0.2">
      <c r="A1936" s="2610" t="s">
        <v>11102</v>
      </c>
      <c r="B1936" s="2570"/>
      <c r="C1936" s="2570"/>
      <c r="D1936" s="2685"/>
      <c r="E1936" s="2685"/>
      <c r="F1936" s="2685"/>
      <c r="G1936" s="2685"/>
      <c r="H1936" s="2685"/>
      <c r="I1936" s="2685"/>
      <c r="J1936" s="2693" t="s">
        <v>2860</v>
      </c>
      <c r="K1936" s="2693" t="s">
        <v>2861</v>
      </c>
      <c r="L1936" s="2693" t="s">
        <v>2862</v>
      </c>
      <c r="M1936" s="2677" t="s">
        <v>1210</v>
      </c>
    </row>
    <row r="1937" spans="1:13" x14ac:dyDescent="0.2">
      <c r="A1937" s="2685"/>
      <c r="B1937" s="2685"/>
      <c r="C1937" s="2685"/>
      <c r="D1937" s="2685"/>
      <c r="E1937" s="2685"/>
      <c r="F1937" s="2685"/>
      <c r="G1937" s="2685"/>
      <c r="H1937" s="2685"/>
      <c r="I1937" s="2685"/>
      <c r="J1937" s="2675">
        <v>21</v>
      </c>
      <c r="K1937" s="2675">
        <v>1</v>
      </c>
      <c r="L1937" s="2675">
        <v>21</v>
      </c>
      <c r="M1937" s="2675">
        <v>11</v>
      </c>
    </row>
    <row r="1938" spans="1:13" x14ac:dyDescent="0.2">
      <c r="A1938" s="2685"/>
      <c r="B1938" s="2685"/>
      <c r="C1938" s="2685"/>
      <c r="D1938" s="2685"/>
      <c r="E1938" s="2685"/>
      <c r="F1938" s="2685"/>
      <c r="G1938" s="2685"/>
      <c r="H1938" s="2685"/>
      <c r="I1938" s="2680"/>
      <c r="J1938" s="2680"/>
      <c r="K1938" s="2680"/>
      <c r="L1938" s="2680"/>
      <c r="M1938" s="2685"/>
    </row>
    <row r="1939" spans="1:13" x14ac:dyDescent="0.2">
      <c r="A1939" s="3845" t="s">
        <v>2864</v>
      </c>
      <c r="B1939" s="3845" t="s">
        <v>2865</v>
      </c>
      <c r="C1939" s="3845" t="s">
        <v>1212</v>
      </c>
      <c r="D1939" s="3845" t="s">
        <v>2866</v>
      </c>
      <c r="E1939" s="3845"/>
      <c r="F1939" s="4170" t="s">
        <v>2869</v>
      </c>
      <c r="G1939" s="4170"/>
      <c r="H1939" s="4170"/>
      <c r="I1939" s="4170"/>
      <c r="J1939" s="3845" t="s">
        <v>1211</v>
      </c>
      <c r="K1939" s="3858" t="s">
        <v>2872</v>
      </c>
      <c r="L1939" s="3997" t="s">
        <v>1207</v>
      </c>
      <c r="M1939" s="3858" t="s">
        <v>2873</v>
      </c>
    </row>
    <row r="1940" spans="1:13" x14ac:dyDescent="0.2">
      <c r="A1940" s="3845"/>
      <c r="B1940" s="3845"/>
      <c r="C1940" s="3845"/>
      <c r="D1940" s="2682" t="s">
        <v>2867</v>
      </c>
      <c r="E1940" s="2682" t="s">
        <v>2868</v>
      </c>
      <c r="F1940" s="2682" t="s">
        <v>2870</v>
      </c>
      <c r="G1940" s="2682" t="s">
        <v>2871</v>
      </c>
      <c r="H1940" s="2682" t="s">
        <v>4319</v>
      </c>
      <c r="I1940" s="2682" t="s">
        <v>4320</v>
      </c>
      <c r="J1940" s="3845"/>
      <c r="K1940" s="3858"/>
      <c r="L1940" s="3997"/>
      <c r="M1940" s="3858"/>
    </row>
    <row r="1941" spans="1:13" x14ac:dyDescent="0.2">
      <c r="A1941" s="2693" t="s">
        <v>1213</v>
      </c>
      <c r="B1941" s="2683" t="s">
        <v>2414</v>
      </c>
      <c r="C1941" s="2686" t="s">
        <v>2503</v>
      </c>
      <c r="D1941" s="2683"/>
      <c r="E1941" s="2683"/>
      <c r="F1941" s="4031">
        <v>628</v>
      </c>
      <c r="G1941" s="4031">
        <v>4</v>
      </c>
      <c r="H1941" s="2683"/>
      <c r="I1941" s="2683"/>
      <c r="J1941" s="2683"/>
      <c r="K1941" s="2683"/>
      <c r="L1941" s="2683"/>
      <c r="M1941" s="2683"/>
    </row>
    <row r="1942" spans="1:13" x14ac:dyDescent="0.2">
      <c r="A1942" s="2675">
        <v>1</v>
      </c>
      <c r="B1942" s="2683" t="s">
        <v>2415</v>
      </c>
      <c r="C1942" s="2681" t="s">
        <v>4301</v>
      </c>
      <c r="D1942" s="202">
        <v>43137</v>
      </c>
      <c r="E1942" s="202">
        <v>43460</v>
      </c>
      <c r="F1942" s="4035"/>
      <c r="G1942" s="4035"/>
      <c r="H1942" s="2683"/>
      <c r="I1942" s="2683"/>
      <c r="J1942" s="2675">
        <v>30</v>
      </c>
      <c r="K1942" s="2683"/>
      <c r="L1942" s="2683"/>
      <c r="M1942" s="1988" t="s">
        <v>11060</v>
      </c>
    </row>
    <row r="1943" spans="1:13" x14ac:dyDescent="0.2">
      <c r="A1943" s="2675"/>
      <c r="B1943" s="2683" t="s">
        <v>2417</v>
      </c>
      <c r="C1943" s="2686" t="s">
        <v>2527</v>
      </c>
      <c r="D1943" s="2675"/>
      <c r="E1943" s="2675"/>
      <c r="F1943" s="4035"/>
      <c r="G1943" s="4035"/>
      <c r="H1943" s="2683"/>
      <c r="I1943" s="2683"/>
      <c r="J1943" s="2675"/>
      <c r="K1943" s="2683"/>
      <c r="L1943" s="2683"/>
      <c r="M1943" s="2683"/>
    </row>
    <row r="1944" spans="1:13" ht="65.25" customHeight="1" x14ac:dyDescent="0.2">
      <c r="A1944" s="2675">
        <v>2</v>
      </c>
      <c r="B1944" s="2683" t="s">
        <v>2421</v>
      </c>
      <c r="C1944" s="2681" t="s">
        <v>2772</v>
      </c>
      <c r="D1944" s="202">
        <v>43101</v>
      </c>
      <c r="E1944" s="202">
        <v>43465</v>
      </c>
      <c r="F1944" s="4035"/>
      <c r="G1944" s="4035"/>
      <c r="H1944" s="2683"/>
      <c r="I1944" s="2683"/>
      <c r="J1944" s="2675"/>
      <c r="K1944" s="2683"/>
      <c r="L1944" s="2683"/>
      <c r="M1944" s="1985" t="s">
        <v>11061</v>
      </c>
    </row>
    <row r="1945" spans="1:13" ht="66.75" customHeight="1" x14ac:dyDescent="0.2">
      <c r="A1945" s="2675">
        <v>3</v>
      </c>
      <c r="B1945" s="2683" t="s">
        <v>2422</v>
      </c>
      <c r="C1945" s="2691" t="s">
        <v>2093</v>
      </c>
      <c r="D1945" s="202">
        <v>43101</v>
      </c>
      <c r="E1945" s="202">
        <v>43465</v>
      </c>
      <c r="F1945" s="4035"/>
      <c r="G1945" s="4035"/>
      <c r="H1945" s="2683"/>
      <c r="I1945" s="2683"/>
      <c r="J1945" s="2675"/>
      <c r="K1945" s="2683"/>
      <c r="L1945" s="2683"/>
      <c r="M1945" s="1988" t="s">
        <v>11062</v>
      </c>
    </row>
    <row r="1946" spans="1:13" ht="62.25" customHeight="1" x14ac:dyDescent="0.2">
      <c r="A1946" s="2675">
        <v>4</v>
      </c>
      <c r="B1946" s="2683" t="s">
        <v>4304</v>
      </c>
      <c r="C1946" s="2689" t="s">
        <v>4305</v>
      </c>
      <c r="D1946" s="202">
        <v>43101</v>
      </c>
      <c r="E1946" s="202">
        <v>43465</v>
      </c>
      <c r="F1946" s="4035"/>
      <c r="G1946" s="4035"/>
      <c r="H1946" s="2683"/>
      <c r="I1946" s="2683"/>
      <c r="J1946" s="2676"/>
      <c r="K1946" s="2683"/>
      <c r="L1946" s="2683"/>
      <c r="M1946" s="2690" t="s">
        <v>11063</v>
      </c>
    </row>
    <row r="1947" spans="1:13" ht="60" customHeight="1" x14ac:dyDescent="0.2">
      <c r="A1947" s="2675">
        <v>5</v>
      </c>
      <c r="B1947" s="2683" t="s">
        <v>4306</v>
      </c>
      <c r="C1947" s="2689" t="s">
        <v>4305</v>
      </c>
      <c r="D1947" s="202">
        <v>43101</v>
      </c>
      <c r="E1947" s="202">
        <v>43465</v>
      </c>
      <c r="F1947" s="3941"/>
      <c r="G1947" s="3941"/>
      <c r="H1947" s="2683"/>
      <c r="I1947" s="2683"/>
      <c r="J1947" s="2676"/>
      <c r="K1947" s="2683"/>
      <c r="L1947" s="2683"/>
      <c r="M1947" s="2690" t="s">
        <v>11063</v>
      </c>
    </row>
    <row r="1948" spans="1:13" s="2685" customFormat="1" ht="15" customHeight="1" x14ac:dyDescent="0.2">
      <c r="A1948" s="2352"/>
      <c r="B1948" s="2145"/>
      <c r="C1948" s="2777"/>
      <c r="D1948" s="2778"/>
      <c r="E1948" s="2778"/>
      <c r="F1948" s="2145"/>
      <c r="G1948" s="2349"/>
      <c r="H1948" s="2145"/>
      <c r="I1948" s="2145"/>
      <c r="J1948" s="2345"/>
      <c r="K1948" s="2145"/>
      <c r="L1948" s="2145"/>
      <c r="M1948" s="2780"/>
    </row>
    <row r="1950" spans="1:13" x14ac:dyDescent="0.2">
      <c r="A1950" s="3882"/>
      <c r="B1950" s="3955"/>
      <c r="C1950" s="3998" t="s">
        <v>2859</v>
      </c>
      <c r="D1950" s="3998"/>
      <c r="E1950" s="3998"/>
      <c r="F1950" s="3998"/>
      <c r="G1950" s="3998"/>
      <c r="H1950" s="3998"/>
      <c r="I1950" s="3998"/>
      <c r="J1950" s="3998"/>
      <c r="K1950" s="3998"/>
      <c r="L1950" s="3999"/>
      <c r="M1950" s="2692" t="s">
        <v>4296</v>
      </c>
    </row>
    <row r="1951" spans="1:13" ht="15.75" x14ac:dyDescent="0.2">
      <c r="A1951" s="3884"/>
      <c r="B1951" s="3951"/>
      <c r="C1951" s="4082" t="s">
        <v>6611</v>
      </c>
      <c r="D1951" s="4082"/>
      <c r="E1951" s="4082"/>
      <c r="F1951" s="4082"/>
      <c r="G1951" s="4082"/>
      <c r="H1951" s="4082"/>
      <c r="I1951" s="4082"/>
      <c r="J1951" s="4082"/>
      <c r="K1951" s="4082"/>
      <c r="L1951" s="4083"/>
      <c r="M1951" s="2692" t="s">
        <v>4297</v>
      </c>
    </row>
    <row r="1952" spans="1:13" ht="15.75" x14ac:dyDescent="0.2">
      <c r="A1952" s="3886"/>
      <c r="B1952" s="5419"/>
      <c r="C1952" s="4125" t="s">
        <v>1209</v>
      </c>
      <c r="D1952" s="4125"/>
      <c r="E1952" s="4125"/>
      <c r="F1952" s="4125"/>
      <c r="G1952" s="4125"/>
      <c r="H1952" s="4125"/>
      <c r="I1952" s="4125"/>
      <c r="J1952" s="4125"/>
      <c r="K1952" s="4125"/>
      <c r="L1952" s="4126"/>
      <c r="M1952" s="2692" t="s">
        <v>6612</v>
      </c>
    </row>
    <row r="1953" spans="1:13" x14ac:dyDescent="0.2">
      <c r="A1953" s="2685"/>
      <c r="B1953" s="2685"/>
      <c r="C1953" s="2685"/>
      <c r="D1953" s="2685"/>
      <c r="E1953" s="2685"/>
      <c r="F1953" s="2685"/>
      <c r="G1953" s="2685"/>
      <c r="H1953" s="2685"/>
      <c r="I1953" s="2685"/>
      <c r="J1953" s="2685"/>
      <c r="K1953" s="2685"/>
      <c r="L1953" s="2685"/>
      <c r="M1953" s="2685"/>
    </row>
    <row r="1954" spans="1:13" x14ac:dyDescent="0.2">
      <c r="A1954" s="33" t="s">
        <v>2502</v>
      </c>
      <c r="B1954" s="2685"/>
      <c r="C1954" s="2685"/>
      <c r="D1954" s="2685"/>
      <c r="E1954" s="2685"/>
      <c r="F1954" s="2685"/>
      <c r="G1954" s="2685"/>
      <c r="H1954" s="2685"/>
      <c r="I1954" s="2685"/>
      <c r="J1954" s="33" t="s">
        <v>4298</v>
      </c>
      <c r="K1954" s="2685"/>
      <c r="L1954" s="2685"/>
      <c r="M1954" s="2685"/>
    </row>
    <row r="1955" spans="1:13" x14ac:dyDescent="0.2">
      <c r="A1955" s="33" t="s">
        <v>8437</v>
      </c>
      <c r="B1955" s="2685"/>
      <c r="C1955" s="2685"/>
      <c r="D1955" s="2685"/>
      <c r="E1955" s="2685"/>
      <c r="F1955" s="2685" t="s">
        <v>4299</v>
      </c>
      <c r="G1955" s="2685" t="s">
        <v>4300</v>
      </c>
      <c r="H1955" s="2685"/>
      <c r="I1955" s="2685"/>
      <c r="J1955" s="2685"/>
      <c r="K1955" s="2685"/>
      <c r="L1955" s="2685"/>
      <c r="M1955" s="2685"/>
    </row>
    <row r="1956" spans="1:13" x14ac:dyDescent="0.2">
      <c r="A1956" s="2610" t="s">
        <v>11057</v>
      </c>
      <c r="B1956" s="2570"/>
      <c r="C1956" s="2570"/>
      <c r="D1956" s="2685"/>
      <c r="E1956" s="2685"/>
      <c r="F1956" s="33" t="s">
        <v>1213</v>
      </c>
      <c r="G1956" s="33" t="s">
        <v>1213</v>
      </c>
      <c r="H1956" s="2685"/>
      <c r="I1956" s="2685"/>
      <c r="J1956" s="4137" t="s">
        <v>2863</v>
      </c>
      <c r="K1956" s="4138"/>
      <c r="L1956" s="4138"/>
      <c r="M1956" s="4139"/>
    </row>
    <row r="1957" spans="1:13" x14ac:dyDescent="0.2">
      <c r="A1957" s="2610" t="s">
        <v>11103</v>
      </c>
      <c r="B1957" s="2570"/>
      <c r="C1957" s="2570"/>
      <c r="D1957" s="2685"/>
      <c r="E1957" s="2685"/>
      <c r="F1957" s="2685"/>
      <c r="G1957" s="2685"/>
      <c r="H1957" s="2685"/>
      <c r="I1957" s="2685"/>
      <c r="J1957" s="2693" t="s">
        <v>2860</v>
      </c>
      <c r="K1957" s="2693" t="s">
        <v>2861</v>
      </c>
      <c r="L1957" s="2693" t="s">
        <v>2862</v>
      </c>
      <c r="M1957" s="2677" t="s">
        <v>1210</v>
      </c>
    </row>
    <row r="1958" spans="1:13" x14ac:dyDescent="0.2">
      <c r="A1958" s="2685"/>
      <c r="B1958" s="2685"/>
      <c r="C1958" s="2685"/>
      <c r="D1958" s="2685"/>
      <c r="E1958" s="2685"/>
      <c r="F1958" s="2685"/>
      <c r="G1958" s="2685"/>
      <c r="H1958" s="2685"/>
      <c r="I1958" s="2685"/>
      <c r="J1958" s="2675">
        <v>21</v>
      </c>
      <c r="K1958" s="2675">
        <v>1</v>
      </c>
      <c r="L1958" s="2675">
        <v>21</v>
      </c>
      <c r="M1958" s="2675">
        <v>11</v>
      </c>
    </row>
    <row r="1959" spans="1:13" x14ac:dyDescent="0.2">
      <c r="A1959" s="2685"/>
      <c r="B1959" s="2685"/>
      <c r="C1959" s="2685"/>
      <c r="D1959" s="2685"/>
      <c r="E1959" s="2685"/>
      <c r="F1959" s="2685"/>
      <c r="G1959" s="2685"/>
      <c r="H1959" s="2685"/>
      <c r="I1959" s="2680"/>
      <c r="J1959" s="2680"/>
      <c r="K1959" s="2680"/>
      <c r="L1959" s="2680"/>
      <c r="M1959" s="2685"/>
    </row>
    <row r="1960" spans="1:13" x14ac:dyDescent="0.2">
      <c r="A1960" s="3845" t="s">
        <v>2864</v>
      </c>
      <c r="B1960" s="3845" t="s">
        <v>2865</v>
      </c>
      <c r="C1960" s="3845" t="s">
        <v>1212</v>
      </c>
      <c r="D1960" s="3845" t="s">
        <v>2866</v>
      </c>
      <c r="E1960" s="3845"/>
      <c r="F1960" s="4170" t="s">
        <v>2869</v>
      </c>
      <c r="G1960" s="4170"/>
      <c r="H1960" s="4170"/>
      <c r="I1960" s="4170"/>
      <c r="J1960" s="3845" t="s">
        <v>1211</v>
      </c>
      <c r="K1960" s="3858" t="s">
        <v>2872</v>
      </c>
      <c r="L1960" s="3996" t="s">
        <v>1207</v>
      </c>
      <c r="M1960" s="3858" t="s">
        <v>2873</v>
      </c>
    </row>
    <row r="1961" spans="1:13" x14ac:dyDescent="0.2">
      <c r="A1961" s="3845"/>
      <c r="B1961" s="3845"/>
      <c r="C1961" s="3845"/>
      <c r="D1961" s="2682" t="s">
        <v>2867</v>
      </c>
      <c r="E1961" s="2682" t="s">
        <v>2868</v>
      </c>
      <c r="F1961" s="2682" t="s">
        <v>2870</v>
      </c>
      <c r="G1961" s="2682" t="s">
        <v>2871</v>
      </c>
      <c r="H1961" s="2682" t="s">
        <v>4319</v>
      </c>
      <c r="I1961" s="2682" t="s">
        <v>4320</v>
      </c>
      <c r="J1961" s="3845"/>
      <c r="K1961" s="3858"/>
      <c r="L1961" s="3996"/>
      <c r="M1961" s="3858"/>
    </row>
    <row r="1962" spans="1:13" x14ac:dyDescent="0.2">
      <c r="A1962" s="2693" t="s">
        <v>1213</v>
      </c>
      <c r="B1962" s="2683" t="s">
        <v>2414</v>
      </c>
      <c r="C1962" s="2686" t="s">
        <v>2503</v>
      </c>
      <c r="D1962" s="2683"/>
      <c r="E1962" s="2683"/>
      <c r="F1962" s="4031">
        <v>628</v>
      </c>
      <c r="G1962" s="4031">
        <v>4</v>
      </c>
      <c r="H1962" s="2683"/>
      <c r="I1962" s="2683"/>
      <c r="J1962" s="2683"/>
      <c r="K1962" s="2683"/>
      <c r="L1962" s="2683"/>
      <c r="M1962" s="2683"/>
    </row>
    <row r="1963" spans="1:13" x14ac:dyDescent="0.2">
      <c r="A1963" s="2675">
        <v>1</v>
      </c>
      <c r="B1963" s="2683" t="s">
        <v>2415</v>
      </c>
      <c r="C1963" s="2681" t="s">
        <v>4301</v>
      </c>
      <c r="D1963" s="202">
        <v>43480</v>
      </c>
      <c r="E1963" s="202">
        <v>43770</v>
      </c>
      <c r="F1963" s="4035"/>
      <c r="G1963" s="4035"/>
      <c r="H1963" s="2683"/>
      <c r="I1963" s="2683"/>
      <c r="J1963" s="2675">
        <v>41</v>
      </c>
      <c r="K1963" s="2683"/>
      <c r="L1963" s="2683"/>
      <c r="M1963" s="1988" t="s">
        <v>11060</v>
      </c>
    </row>
    <row r="1964" spans="1:13" x14ac:dyDescent="0.2">
      <c r="A1964" s="2675"/>
      <c r="B1964" s="2683" t="s">
        <v>2417</v>
      </c>
      <c r="C1964" s="2686" t="s">
        <v>2527</v>
      </c>
      <c r="D1964" s="2675"/>
      <c r="E1964" s="2675"/>
      <c r="F1964" s="4035"/>
      <c r="G1964" s="4035"/>
      <c r="H1964" s="2683"/>
      <c r="I1964" s="2683"/>
      <c r="J1964" s="2675"/>
      <c r="K1964" s="2683"/>
      <c r="L1964" s="2683"/>
      <c r="M1964" s="2683"/>
    </row>
    <row r="1965" spans="1:13" ht="60" customHeight="1" x14ac:dyDescent="0.2">
      <c r="A1965" s="2675">
        <v>2</v>
      </c>
      <c r="B1965" s="2683" t="s">
        <v>2421</v>
      </c>
      <c r="C1965" s="2681" t="s">
        <v>2772</v>
      </c>
      <c r="D1965" s="202">
        <v>43466</v>
      </c>
      <c r="E1965" s="202">
        <v>43496</v>
      </c>
      <c r="F1965" s="4035"/>
      <c r="G1965" s="4035"/>
      <c r="H1965" s="2683"/>
      <c r="I1965" s="2683"/>
      <c r="J1965" s="2675"/>
      <c r="K1965" s="2683"/>
      <c r="L1965" s="2683"/>
      <c r="M1965" s="1985" t="s">
        <v>11061</v>
      </c>
    </row>
    <row r="1966" spans="1:13" ht="61.5" customHeight="1" x14ac:dyDescent="0.2">
      <c r="A1966" s="2675">
        <v>3</v>
      </c>
      <c r="B1966" s="2683" t="s">
        <v>2422</v>
      </c>
      <c r="C1966" s="2691" t="s">
        <v>2093</v>
      </c>
      <c r="D1966" s="202">
        <v>43466</v>
      </c>
      <c r="E1966" s="202">
        <v>43496</v>
      </c>
      <c r="F1966" s="4035"/>
      <c r="G1966" s="4035"/>
      <c r="H1966" s="2683"/>
      <c r="I1966" s="2683"/>
      <c r="J1966" s="2675"/>
      <c r="K1966" s="2683"/>
      <c r="L1966" s="2683"/>
      <c r="M1966" s="1988" t="s">
        <v>11061</v>
      </c>
    </row>
    <row r="1967" spans="1:13" ht="51.75" customHeight="1" x14ac:dyDescent="0.2">
      <c r="A1967" s="2675">
        <v>4</v>
      </c>
      <c r="B1967" s="2683" t="s">
        <v>4304</v>
      </c>
      <c r="C1967" s="2689" t="s">
        <v>4305</v>
      </c>
      <c r="D1967" s="202">
        <v>43466</v>
      </c>
      <c r="E1967" s="202">
        <v>43496</v>
      </c>
      <c r="F1967" s="4035"/>
      <c r="G1967" s="4035"/>
      <c r="H1967" s="2683"/>
      <c r="I1967" s="2683"/>
      <c r="J1967" s="2676"/>
      <c r="K1967" s="2683"/>
      <c r="L1967" s="2683"/>
      <c r="M1967" s="1985" t="s">
        <v>11063</v>
      </c>
    </row>
    <row r="1968" spans="1:13" ht="54" customHeight="1" x14ac:dyDescent="0.2">
      <c r="A1968" s="2675">
        <v>5</v>
      </c>
      <c r="B1968" s="2683" t="s">
        <v>4306</v>
      </c>
      <c r="C1968" s="2689" t="s">
        <v>4305</v>
      </c>
      <c r="D1968" s="202">
        <v>43466</v>
      </c>
      <c r="E1968" s="202">
        <v>43496</v>
      </c>
      <c r="F1968" s="3941"/>
      <c r="G1968" s="3941"/>
      <c r="H1968" s="2683"/>
      <c r="I1968" s="2683"/>
      <c r="J1968" s="2676"/>
      <c r="K1968" s="2683"/>
      <c r="L1968" s="2683"/>
      <c r="M1968" s="1985" t="s">
        <v>11063</v>
      </c>
    </row>
    <row r="1971" spans="1:16" x14ac:dyDescent="0.2">
      <c r="A1971" s="3860"/>
      <c r="B1971" s="3860"/>
      <c r="C1971" s="3845" t="s">
        <v>2859</v>
      </c>
      <c r="D1971" s="3845"/>
      <c r="E1971" s="3845"/>
      <c r="F1971" s="3845"/>
      <c r="G1971" s="3845"/>
      <c r="H1971" s="3845"/>
      <c r="I1971" s="3845"/>
      <c r="J1971" s="3845"/>
      <c r="K1971" s="3845"/>
      <c r="L1971" s="3845"/>
      <c r="M1971" s="3845"/>
      <c r="N1971" s="3845"/>
      <c r="O1971" s="3852" t="s">
        <v>2858</v>
      </c>
      <c r="P1971" s="3852"/>
    </row>
    <row r="1972" spans="1:16" x14ac:dyDescent="0.2">
      <c r="A1972" s="3860"/>
      <c r="B1972" s="3860"/>
      <c r="C1972" s="3845"/>
      <c r="D1972" s="3845"/>
      <c r="E1972" s="3845"/>
      <c r="F1972" s="3845"/>
      <c r="G1972" s="3845"/>
      <c r="H1972" s="3845"/>
      <c r="I1972" s="3845"/>
      <c r="J1972" s="3845"/>
      <c r="K1972" s="3845"/>
      <c r="L1972" s="3845"/>
      <c r="M1972" s="3845"/>
      <c r="N1972" s="3845"/>
      <c r="O1972" s="3852"/>
      <c r="P1972" s="3852"/>
    </row>
    <row r="1973" spans="1:16" x14ac:dyDescent="0.2">
      <c r="A1973" s="3860"/>
      <c r="B1973" s="3860"/>
      <c r="C1973" s="3845"/>
      <c r="D1973" s="3845"/>
      <c r="E1973" s="3845"/>
      <c r="F1973" s="3845"/>
      <c r="G1973" s="3845"/>
      <c r="H1973" s="3845"/>
      <c r="I1973" s="3845"/>
      <c r="J1973" s="3845"/>
      <c r="K1973" s="3845"/>
      <c r="L1973" s="3845"/>
      <c r="M1973" s="3845"/>
      <c r="N1973" s="3845"/>
      <c r="O1973" s="3852"/>
      <c r="P1973" s="3852"/>
    </row>
    <row r="1974" spans="1:16" x14ac:dyDescent="0.2">
      <c r="A1974" s="3860"/>
      <c r="B1974" s="3860"/>
      <c r="C1974" s="3845"/>
      <c r="D1974" s="3845"/>
      <c r="E1974" s="3845"/>
      <c r="F1974" s="3845"/>
      <c r="G1974" s="3845"/>
      <c r="H1974" s="3845"/>
      <c r="I1974" s="3845"/>
      <c r="J1974" s="3845"/>
      <c r="K1974" s="3845"/>
      <c r="L1974" s="3845"/>
      <c r="M1974" s="3845"/>
      <c r="N1974" s="3845"/>
      <c r="O1974" s="3852"/>
      <c r="P1974" s="3852"/>
    </row>
    <row r="1975" spans="1:16" x14ac:dyDescent="0.2">
      <c r="A1975" s="3860"/>
      <c r="B1975" s="3860"/>
      <c r="C1975" s="3930" t="s">
        <v>1209</v>
      </c>
      <c r="D1975" s="3930"/>
      <c r="E1975" s="3930"/>
      <c r="F1975" s="3930"/>
      <c r="G1975" s="3930"/>
      <c r="H1975" s="3930"/>
      <c r="I1975" s="3930"/>
      <c r="J1975" s="3930"/>
      <c r="K1975" s="3930"/>
      <c r="L1975" s="3930"/>
      <c r="M1975" s="3930"/>
      <c r="N1975" s="3930"/>
      <c r="O1975" s="3852" t="s">
        <v>1208</v>
      </c>
      <c r="P1975" s="3852"/>
    </row>
    <row r="1976" spans="1:16" x14ac:dyDescent="0.2">
      <c r="A1976" s="3860"/>
      <c r="B1976" s="3860"/>
      <c r="C1976" s="3930"/>
      <c r="D1976" s="3930"/>
      <c r="E1976" s="3930"/>
      <c r="F1976" s="3930"/>
      <c r="G1976" s="3930"/>
      <c r="H1976" s="3930"/>
      <c r="I1976" s="3930"/>
      <c r="J1976" s="3930"/>
      <c r="K1976" s="3930"/>
      <c r="L1976" s="3930"/>
      <c r="M1976" s="3930"/>
      <c r="N1976" s="3930"/>
      <c r="O1976" s="3852"/>
      <c r="P1976" s="3852"/>
    </row>
    <row r="1977" spans="1:16" x14ac:dyDescent="0.2">
      <c r="A1977" s="3860"/>
      <c r="B1977" s="3860"/>
      <c r="C1977" s="3930"/>
      <c r="D1977" s="3930"/>
      <c r="E1977" s="3930"/>
      <c r="F1977" s="3930"/>
      <c r="G1977" s="3930"/>
      <c r="H1977" s="3930"/>
      <c r="I1977" s="3930"/>
      <c r="J1977" s="3930"/>
      <c r="K1977" s="3930"/>
      <c r="L1977" s="3930"/>
      <c r="M1977" s="3930"/>
      <c r="N1977" s="3930"/>
      <c r="O1977" s="3852"/>
      <c r="P1977" s="3852"/>
    </row>
    <row r="1978" spans="1:16" x14ac:dyDescent="0.2">
      <c r="A1978" s="2685"/>
      <c r="B1978" s="2685"/>
      <c r="C1978" s="335"/>
      <c r="D1978" s="335"/>
      <c r="E1978" s="335"/>
      <c r="F1978" s="335"/>
      <c r="G1978" s="566"/>
      <c r="H1978" s="566"/>
      <c r="I1978" s="2685"/>
      <c r="J1978" s="335"/>
      <c r="K1978" s="2680"/>
      <c r="L1978" s="2685"/>
      <c r="M1978" s="335"/>
      <c r="N1978" s="2685"/>
      <c r="O1978" s="2685"/>
      <c r="P1978" s="2685"/>
    </row>
    <row r="1979" spans="1:16" x14ac:dyDescent="0.2">
      <c r="A1979" s="33" t="s">
        <v>8485</v>
      </c>
      <c r="B1979" s="2685"/>
      <c r="C1979" s="2685"/>
      <c r="D1979" s="2685"/>
      <c r="E1979" s="2685"/>
      <c r="F1979" s="2685"/>
      <c r="G1979" s="2685"/>
      <c r="H1979" s="2685"/>
      <c r="I1979" s="2685"/>
      <c r="J1979" s="335"/>
      <c r="K1979" s="2680"/>
      <c r="L1979" s="2685"/>
      <c r="M1979" s="2083" t="s">
        <v>8253</v>
      </c>
      <c r="N1979" s="2685"/>
      <c r="O1979" s="2685">
        <v>1</v>
      </c>
      <c r="P1979" s="2685"/>
    </row>
    <row r="1980" spans="1:16" x14ac:dyDescent="0.2">
      <c r="A1980" s="33" t="s">
        <v>8486</v>
      </c>
      <c r="B1980" s="2685"/>
      <c r="C1980" s="2685"/>
      <c r="D1980" s="105"/>
      <c r="E1980" s="2685"/>
      <c r="F1980" s="2685"/>
      <c r="G1980" s="33" t="s">
        <v>11064</v>
      </c>
      <c r="H1980" s="2685"/>
      <c r="I1980" s="2685"/>
      <c r="J1980" s="335"/>
      <c r="K1980" s="2680"/>
      <c r="L1980" s="2685"/>
      <c r="M1980" s="335"/>
      <c r="N1980" s="2685"/>
      <c r="O1980" s="2685"/>
      <c r="P1980" s="2685"/>
    </row>
    <row r="1981" spans="1:16" x14ac:dyDescent="0.2">
      <c r="A1981" s="2610" t="s">
        <v>11065</v>
      </c>
      <c r="B1981" s="2570"/>
      <c r="C1981" s="2570"/>
      <c r="D1981" s="2685"/>
      <c r="E1981" s="2685"/>
      <c r="F1981" s="2685"/>
      <c r="G1981" s="2685"/>
      <c r="H1981" s="2685"/>
      <c r="I1981" s="2685"/>
      <c r="J1981" s="335"/>
      <c r="K1981" s="2680"/>
      <c r="L1981" s="2685"/>
      <c r="M1981" s="4137" t="s">
        <v>2863</v>
      </c>
      <c r="N1981" s="4138"/>
      <c r="O1981" s="4138"/>
      <c r="P1981" s="4139"/>
    </row>
    <row r="1982" spans="1:16" x14ac:dyDescent="0.2">
      <c r="A1982" s="2610" t="s">
        <v>11066</v>
      </c>
      <c r="B1982" s="2570"/>
      <c r="C1982" s="2570"/>
      <c r="D1982" s="2685"/>
      <c r="E1982" s="2685"/>
      <c r="F1982" s="2685"/>
      <c r="G1982" s="33"/>
      <c r="H1982" s="33"/>
      <c r="I1982" s="33"/>
      <c r="J1982" s="335"/>
      <c r="K1982" s="2680"/>
      <c r="L1982" s="2685"/>
      <c r="M1982" s="2684" t="s">
        <v>2860</v>
      </c>
      <c r="N1982" s="2678" t="s">
        <v>2861</v>
      </c>
      <c r="O1982" s="2678" t="s">
        <v>2862</v>
      </c>
      <c r="P1982" s="805" t="s">
        <v>1210</v>
      </c>
    </row>
    <row r="1983" spans="1:16" x14ac:dyDescent="0.2">
      <c r="A1983" s="2685"/>
      <c r="B1983" s="2685"/>
      <c r="C1983" s="335"/>
      <c r="D1983" s="335"/>
      <c r="E1983" s="335"/>
      <c r="F1983" s="335"/>
      <c r="G1983" s="566"/>
      <c r="H1983" s="566"/>
      <c r="I1983" s="2685"/>
      <c r="J1983" s="335"/>
      <c r="K1983" s="2680"/>
      <c r="L1983" s="2685"/>
      <c r="M1983" s="2676">
        <v>2021</v>
      </c>
      <c r="N1983" s="2676">
        <v>1</v>
      </c>
      <c r="O1983" s="2676">
        <v>13</v>
      </c>
      <c r="P1983" s="2676">
        <v>11</v>
      </c>
    </row>
    <row r="1984" spans="1:16" x14ac:dyDescent="0.2">
      <c r="A1984" s="2685"/>
      <c r="B1984" s="2685"/>
      <c r="C1984" s="335"/>
      <c r="D1984" s="335"/>
      <c r="E1984" s="335"/>
      <c r="F1984" s="335"/>
      <c r="G1984" s="566"/>
      <c r="H1984" s="566"/>
      <c r="I1984" s="2685"/>
      <c r="J1984" s="335"/>
      <c r="K1984" s="2680"/>
      <c r="L1984" s="2680"/>
      <c r="M1984" s="2679"/>
      <c r="N1984" s="2680"/>
      <c r="O1984" s="2680"/>
      <c r="P1984" s="2685"/>
    </row>
    <row r="1985" spans="1:16" x14ac:dyDescent="0.2">
      <c r="A1985" s="3845" t="s">
        <v>2864</v>
      </c>
      <c r="B1985" s="3845" t="s">
        <v>2865</v>
      </c>
      <c r="C1985" s="3845" t="s">
        <v>1212</v>
      </c>
      <c r="D1985" s="3845"/>
      <c r="E1985" s="3845"/>
      <c r="F1985" s="3845"/>
      <c r="G1985" s="3863" t="s">
        <v>2866</v>
      </c>
      <c r="H1985" s="3864"/>
      <c r="I1985" s="4170" t="s">
        <v>2869</v>
      </c>
      <c r="J1985" s="4170"/>
      <c r="K1985" s="4170"/>
      <c r="L1985" s="4170"/>
      <c r="M1985" s="3845" t="s">
        <v>1211</v>
      </c>
      <c r="N1985" s="3858" t="s">
        <v>2872</v>
      </c>
      <c r="O1985" s="3996" t="s">
        <v>1207</v>
      </c>
      <c r="P1985" s="3858" t="s">
        <v>2873</v>
      </c>
    </row>
    <row r="1986" spans="1:16" x14ac:dyDescent="0.2">
      <c r="A1986" s="3845"/>
      <c r="B1986" s="3845"/>
      <c r="C1986" s="3845"/>
      <c r="D1986" s="3845"/>
      <c r="E1986" s="3845"/>
      <c r="F1986" s="3845"/>
      <c r="G1986" s="2682" t="s">
        <v>2867</v>
      </c>
      <c r="H1986" s="2682" t="s">
        <v>2868</v>
      </c>
      <c r="I1986" s="2682" t="s">
        <v>2870</v>
      </c>
      <c r="J1986" s="2682" t="s">
        <v>2871</v>
      </c>
      <c r="K1986" s="2682" t="s">
        <v>4319</v>
      </c>
      <c r="L1986" s="2682" t="s">
        <v>4320</v>
      </c>
      <c r="M1986" s="3845"/>
      <c r="N1986" s="3858"/>
      <c r="O1986" s="3996"/>
      <c r="P1986" s="3858"/>
    </row>
    <row r="1987" spans="1:16" x14ac:dyDescent="0.2">
      <c r="A1987" s="2675"/>
      <c r="B1987" s="2691" t="s">
        <v>838</v>
      </c>
      <c r="C1987" s="4666" t="s">
        <v>2503</v>
      </c>
      <c r="D1987" s="4666"/>
      <c r="E1987" s="4666"/>
      <c r="F1987" s="4666"/>
      <c r="G1987" s="2683"/>
      <c r="H1987" s="2683"/>
      <c r="I1987" s="4031">
        <v>628</v>
      </c>
      <c r="J1987" s="4031">
        <v>5</v>
      </c>
      <c r="K1987" s="2683"/>
      <c r="L1987" s="2683"/>
      <c r="M1987" s="2675"/>
      <c r="N1987" s="2683"/>
      <c r="O1987" s="2683"/>
      <c r="P1987" s="2683"/>
    </row>
    <row r="1988" spans="1:16" x14ac:dyDescent="0.2">
      <c r="A1988" s="2675">
        <v>1</v>
      </c>
      <c r="B1988" s="2691" t="s">
        <v>839</v>
      </c>
      <c r="C1988" s="4848" t="s">
        <v>11067</v>
      </c>
      <c r="D1988" s="4848"/>
      <c r="E1988" s="4848"/>
      <c r="F1988" s="4848"/>
      <c r="G1988" s="2510">
        <v>43126</v>
      </c>
      <c r="H1988" s="2510">
        <v>43273</v>
      </c>
      <c r="I1988" s="4035"/>
      <c r="J1988" s="4035"/>
      <c r="K1988" s="2369"/>
      <c r="L1988" s="2683"/>
      <c r="M1988" s="2675">
        <v>17</v>
      </c>
      <c r="N1988" s="2693" t="s">
        <v>621</v>
      </c>
      <c r="O1988" s="2688" t="s">
        <v>601</v>
      </c>
      <c r="P1988" s="2688" t="s">
        <v>11068</v>
      </c>
    </row>
    <row r="1989" spans="1:16" x14ac:dyDescent="0.2">
      <c r="A1989" s="2675">
        <v>2</v>
      </c>
      <c r="B1989" s="2691" t="s">
        <v>839</v>
      </c>
      <c r="C1989" s="4848" t="s">
        <v>11067</v>
      </c>
      <c r="D1989" s="4848"/>
      <c r="E1989" s="4848"/>
      <c r="F1989" s="4848"/>
      <c r="G1989" s="35">
        <v>43126</v>
      </c>
      <c r="H1989" s="2510">
        <v>43273</v>
      </c>
      <c r="I1989" s="4035"/>
      <c r="J1989" s="4035"/>
      <c r="K1989" s="2781"/>
      <c r="L1989" s="2683"/>
      <c r="M1989" s="2675">
        <v>17</v>
      </c>
      <c r="N1989" s="2693" t="s">
        <v>621</v>
      </c>
      <c r="O1989" s="2688" t="s">
        <v>601</v>
      </c>
      <c r="P1989" s="1988" t="s">
        <v>11069</v>
      </c>
    </row>
    <row r="1990" spans="1:16" x14ac:dyDescent="0.2">
      <c r="A1990" s="2675"/>
      <c r="B1990" s="2691"/>
      <c r="C1990" s="4666" t="s">
        <v>11070</v>
      </c>
      <c r="D1990" s="4666"/>
      <c r="E1990" s="4666"/>
      <c r="F1990" s="4666"/>
      <c r="G1990" s="35"/>
      <c r="H1990" s="2510"/>
      <c r="I1990" s="4035"/>
      <c r="J1990" s="4035"/>
      <c r="K1990" s="2781"/>
      <c r="L1990" s="2683"/>
      <c r="M1990" s="2675"/>
      <c r="N1990" s="2693"/>
      <c r="O1990" s="2688"/>
      <c r="P1990" s="2688"/>
    </row>
    <row r="1991" spans="1:16" x14ac:dyDescent="0.2">
      <c r="A1991" s="2675">
        <v>3</v>
      </c>
      <c r="B1991" s="2691"/>
      <c r="C1991" s="5420" t="s">
        <v>11071</v>
      </c>
      <c r="D1991" s="5421"/>
      <c r="E1991" s="5421"/>
      <c r="F1991" s="5422"/>
      <c r="G1991" s="35">
        <v>43237</v>
      </c>
      <c r="H1991" s="35">
        <v>43419</v>
      </c>
      <c r="I1991" s="3941"/>
      <c r="J1991" s="3941"/>
      <c r="K1991" s="2781"/>
      <c r="L1991" s="2683"/>
      <c r="M1991" s="2675">
        <v>118</v>
      </c>
      <c r="N1991" s="2693" t="s">
        <v>621</v>
      </c>
      <c r="O1991" s="2688" t="s">
        <v>601</v>
      </c>
      <c r="P1991" s="2688"/>
    </row>
    <row r="1994" spans="1:16" x14ac:dyDescent="0.2">
      <c r="A1994" s="3860"/>
      <c r="B1994" s="3860"/>
      <c r="C1994" s="3845" t="s">
        <v>2859</v>
      </c>
      <c r="D1994" s="3845"/>
      <c r="E1994" s="3845"/>
      <c r="F1994" s="3845"/>
      <c r="G1994" s="3845"/>
      <c r="H1994" s="3845"/>
      <c r="I1994" s="3845"/>
      <c r="J1994" s="3845"/>
      <c r="K1994" s="3845"/>
      <c r="L1994" s="3845"/>
      <c r="M1994" s="3845"/>
      <c r="N1994" s="3845"/>
      <c r="O1994" s="3852" t="s">
        <v>2858</v>
      </c>
      <c r="P1994" s="3852"/>
    </row>
    <row r="1995" spans="1:16" x14ac:dyDescent="0.2">
      <c r="A1995" s="3860"/>
      <c r="B1995" s="3860"/>
      <c r="C1995" s="3845"/>
      <c r="D1995" s="3845"/>
      <c r="E1995" s="3845"/>
      <c r="F1995" s="3845"/>
      <c r="G1995" s="3845"/>
      <c r="H1995" s="3845"/>
      <c r="I1995" s="3845"/>
      <c r="J1995" s="3845"/>
      <c r="K1995" s="3845"/>
      <c r="L1995" s="3845"/>
      <c r="M1995" s="3845"/>
      <c r="N1995" s="3845"/>
      <c r="O1995" s="3852"/>
      <c r="P1995" s="3852"/>
    </row>
    <row r="1996" spans="1:16" x14ac:dyDescent="0.2">
      <c r="A1996" s="3860"/>
      <c r="B1996" s="3860"/>
      <c r="C1996" s="3845"/>
      <c r="D1996" s="3845"/>
      <c r="E1996" s="3845"/>
      <c r="F1996" s="3845"/>
      <c r="G1996" s="3845"/>
      <c r="H1996" s="3845"/>
      <c r="I1996" s="3845"/>
      <c r="J1996" s="3845"/>
      <c r="K1996" s="3845"/>
      <c r="L1996" s="3845"/>
      <c r="M1996" s="3845"/>
      <c r="N1996" s="3845"/>
      <c r="O1996" s="3852"/>
      <c r="P1996" s="3852"/>
    </row>
    <row r="1997" spans="1:16" x14ac:dyDescent="0.2">
      <c r="A1997" s="3860"/>
      <c r="B1997" s="3860"/>
      <c r="C1997" s="3845"/>
      <c r="D1997" s="3845"/>
      <c r="E1997" s="3845"/>
      <c r="F1997" s="3845"/>
      <c r="G1997" s="3845"/>
      <c r="H1997" s="3845"/>
      <c r="I1997" s="3845"/>
      <c r="J1997" s="3845"/>
      <c r="K1997" s="3845"/>
      <c r="L1997" s="3845"/>
      <c r="M1997" s="3845"/>
      <c r="N1997" s="3845"/>
      <c r="O1997" s="3852"/>
      <c r="P1997" s="3852"/>
    </row>
    <row r="1998" spans="1:16" x14ac:dyDescent="0.2">
      <c r="A1998" s="3860"/>
      <c r="B1998" s="3860"/>
      <c r="C1998" s="3930" t="s">
        <v>1209</v>
      </c>
      <c r="D1998" s="3930"/>
      <c r="E1998" s="3930"/>
      <c r="F1998" s="3930"/>
      <c r="G1998" s="3930"/>
      <c r="H1998" s="3930"/>
      <c r="I1998" s="3930"/>
      <c r="J1998" s="3930"/>
      <c r="K1998" s="3930"/>
      <c r="L1998" s="3930"/>
      <c r="M1998" s="3930"/>
      <c r="N1998" s="3930"/>
      <c r="O1998" s="3852" t="s">
        <v>1208</v>
      </c>
      <c r="P1998" s="3852"/>
    </row>
    <row r="1999" spans="1:16" x14ac:dyDescent="0.2">
      <c r="A1999" s="3860"/>
      <c r="B1999" s="3860"/>
      <c r="C1999" s="3930"/>
      <c r="D1999" s="3930"/>
      <c r="E1999" s="3930"/>
      <c r="F1999" s="3930"/>
      <c r="G1999" s="3930"/>
      <c r="H1999" s="3930"/>
      <c r="I1999" s="3930"/>
      <c r="J1999" s="3930"/>
      <c r="K1999" s="3930"/>
      <c r="L1999" s="3930"/>
      <c r="M1999" s="3930"/>
      <c r="N1999" s="3930"/>
      <c r="O1999" s="3852"/>
      <c r="P1999" s="3852"/>
    </row>
    <row r="2000" spans="1:16" x14ac:dyDescent="0.2">
      <c r="A2000" s="3860"/>
      <c r="B2000" s="3860"/>
      <c r="C2000" s="3930"/>
      <c r="D2000" s="3930"/>
      <c r="E2000" s="3930"/>
      <c r="F2000" s="3930"/>
      <c r="G2000" s="3930"/>
      <c r="H2000" s="3930"/>
      <c r="I2000" s="3930"/>
      <c r="J2000" s="3930"/>
      <c r="K2000" s="3930"/>
      <c r="L2000" s="3930"/>
      <c r="M2000" s="3930"/>
      <c r="N2000" s="3930"/>
      <c r="O2000" s="3852"/>
      <c r="P2000" s="3852"/>
    </row>
    <row r="2001" spans="1:16" x14ac:dyDescent="0.2">
      <c r="A2001" s="3860"/>
      <c r="B2001" s="3860"/>
      <c r="C2001" s="3930"/>
      <c r="D2001" s="3930"/>
      <c r="E2001" s="3930"/>
      <c r="F2001" s="3930"/>
      <c r="G2001" s="3930"/>
      <c r="H2001" s="3930"/>
      <c r="I2001" s="3930"/>
      <c r="J2001" s="3930"/>
      <c r="K2001" s="3930"/>
      <c r="L2001" s="3930"/>
      <c r="M2001" s="3930"/>
      <c r="N2001" s="3930"/>
      <c r="O2001" s="3852"/>
      <c r="P2001" s="3852"/>
    </row>
    <row r="2002" spans="1:16" x14ac:dyDescent="0.2">
      <c r="A2002" s="2751"/>
      <c r="B2002" s="2751"/>
      <c r="C2002" s="2751"/>
      <c r="D2002" s="2751"/>
      <c r="E2002" s="2751"/>
      <c r="F2002" s="2751"/>
      <c r="G2002" s="2751"/>
      <c r="H2002" s="2751"/>
      <c r="I2002" s="2751"/>
      <c r="J2002" s="2751"/>
      <c r="K2002" s="2751"/>
      <c r="L2002" s="2751"/>
      <c r="M2002" s="2751"/>
      <c r="N2002" s="2751"/>
      <c r="O2002" s="2751"/>
      <c r="P2002" s="2751"/>
    </row>
    <row r="2003" spans="1:16" x14ac:dyDescent="0.2">
      <c r="A2003" s="2751" t="s">
        <v>11079</v>
      </c>
      <c r="B2003" s="2751"/>
      <c r="C2003" s="105" t="s">
        <v>6335</v>
      </c>
      <c r="D2003" s="105"/>
      <c r="E2003" s="105"/>
      <c r="F2003" s="105"/>
      <c r="G2003" s="2751"/>
      <c r="H2003" s="2751"/>
      <c r="I2003" s="2751"/>
      <c r="J2003" s="2751"/>
      <c r="K2003" s="2751"/>
      <c r="L2003" s="2751"/>
      <c r="M2003" s="33" t="s">
        <v>11080</v>
      </c>
      <c r="N2003" s="2751"/>
      <c r="O2003" s="2751"/>
      <c r="P2003" s="2751"/>
    </row>
    <row r="2004" spans="1:16" x14ac:dyDescent="0.2">
      <c r="A2004" s="33" t="s">
        <v>11081</v>
      </c>
      <c r="B2004" s="2751"/>
      <c r="C2004" s="2751"/>
      <c r="D2004" s="2751"/>
      <c r="E2004" s="2751"/>
      <c r="F2004" s="2751"/>
      <c r="G2004" s="2751"/>
      <c r="H2004" s="33" t="s">
        <v>2484</v>
      </c>
      <c r="I2004" s="33" t="s">
        <v>1213</v>
      </c>
      <c r="J2004" s="2751"/>
      <c r="K2004" s="2751"/>
      <c r="L2004" s="2751"/>
      <c r="M2004" s="2751"/>
      <c r="N2004" s="2751"/>
      <c r="O2004" s="2751"/>
      <c r="P2004" s="2751"/>
    </row>
    <row r="2005" spans="1:16" x14ac:dyDescent="0.2">
      <c r="A2005" s="2418" t="s">
        <v>847</v>
      </c>
      <c r="B2005" s="2573"/>
      <c r="C2005" s="2573"/>
      <c r="D2005" s="2573"/>
      <c r="E2005" s="33" t="s">
        <v>7380</v>
      </c>
      <c r="F2005" s="2751"/>
      <c r="G2005" s="2751"/>
      <c r="H2005" s="2751"/>
      <c r="I2005" s="2751"/>
      <c r="J2005" s="2751"/>
      <c r="K2005" s="2751"/>
      <c r="L2005" s="2751"/>
      <c r="M2005" s="4137" t="s">
        <v>2863</v>
      </c>
      <c r="N2005" s="4138"/>
      <c r="O2005" s="4138"/>
      <c r="P2005" s="4139"/>
    </row>
    <row r="2006" spans="1:16" x14ac:dyDescent="0.2">
      <c r="A2006" s="2418" t="s">
        <v>11082</v>
      </c>
      <c r="B2006" s="2573"/>
      <c r="C2006" s="2573"/>
      <c r="D2006" s="2803" t="s">
        <v>11083</v>
      </c>
      <c r="E2006" s="2751"/>
      <c r="F2006" s="2751"/>
      <c r="G2006" s="2751"/>
      <c r="H2006" s="2751"/>
      <c r="I2006" s="2751"/>
      <c r="J2006" s="2751"/>
      <c r="K2006" s="2751"/>
      <c r="L2006" s="2751"/>
      <c r="M2006" s="2761" t="s">
        <v>2860</v>
      </c>
      <c r="N2006" s="2761" t="s">
        <v>2861</v>
      </c>
      <c r="O2006" s="2761" t="s">
        <v>2862</v>
      </c>
      <c r="P2006" s="2742" t="s">
        <v>1210</v>
      </c>
    </row>
    <row r="2007" spans="1:16" x14ac:dyDescent="0.2">
      <c r="A2007" s="2751"/>
      <c r="B2007" s="2751"/>
      <c r="C2007" s="2751"/>
      <c r="D2007" s="2751"/>
      <c r="E2007" s="2751"/>
      <c r="F2007" s="2751"/>
      <c r="G2007" s="2751"/>
      <c r="H2007" s="2751"/>
      <c r="I2007" s="2751"/>
      <c r="J2007" s="2751"/>
      <c r="K2007" s="2751"/>
      <c r="L2007" s="2751"/>
      <c r="M2007" s="2745">
        <v>2020</v>
      </c>
      <c r="N2007" s="2745">
        <v>10</v>
      </c>
      <c r="O2007" s="2745">
        <v>27</v>
      </c>
      <c r="P2007" s="2745">
        <v>11</v>
      </c>
    </row>
    <row r="2008" spans="1:16" x14ac:dyDescent="0.2">
      <c r="A2008" s="2751"/>
      <c r="B2008" s="2751"/>
      <c r="C2008" s="2751"/>
      <c r="D2008" s="2751"/>
      <c r="E2008" s="2751"/>
      <c r="F2008" s="2751"/>
      <c r="G2008" s="2751"/>
      <c r="H2008" s="2751"/>
      <c r="I2008" s="2751"/>
      <c r="J2008" s="2751"/>
      <c r="K2008" s="2751"/>
      <c r="L2008" s="2746"/>
      <c r="M2008" s="2746"/>
      <c r="N2008" s="2746"/>
      <c r="O2008" s="2746"/>
      <c r="P2008" s="2751"/>
    </row>
    <row r="2009" spans="1:16" x14ac:dyDescent="0.2">
      <c r="A2009" s="3845" t="s">
        <v>2864</v>
      </c>
      <c r="B2009" s="3845" t="s">
        <v>2865</v>
      </c>
      <c r="C2009" s="3845" t="s">
        <v>1212</v>
      </c>
      <c r="D2009" s="3845"/>
      <c r="E2009" s="3845"/>
      <c r="F2009" s="3845"/>
      <c r="G2009" s="3845" t="s">
        <v>2866</v>
      </c>
      <c r="H2009" s="3845"/>
      <c r="I2009" s="4170" t="s">
        <v>2869</v>
      </c>
      <c r="J2009" s="4170"/>
      <c r="K2009" s="4170"/>
      <c r="L2009" s="4170"/>
      <c r="M2009" s="3845" t="s">
        <v>1211</v>
      </c>
      <c r="N2009" s="3858" t="s">
        <v>2872</v>
      </c>
      <c r="O2009" s="3996" t="s">
        <v>1207</v>
      </c>
      <c r="P2009" s="3858" t="s">
        <v>2873</v>
      </c>
    </row>
    <row r="2010" spans="1:16" x14ac:dyDescent="0.2">
      <c r="A2010" s="3845"/>
      <c r="B2010" s="3845"/>
      <c r="C2010" s="3845"/>
      <c r="D2010" s="3845"/>
      <c r="E2010" s="3845"/>
      <c r="F2010" s="3845"/>
      <c r="G2010" s="2749" t="s">
        <v>2867</v>
      </c>
      <c r="H2010" s="2749" t="s">
        <v>2868</v>
      </c>
      <c r="I2010" s="2749" t="s">
        <v>2870</v>
      </c>
      <c r="J2010" s="2749" t="s">
        <v>2871</v>
      </c>
      <c r="K2010" s="2749" t="s">
        <v>4319</v>
      </c>
      <c r="L2010" s="2749" t="s">
        <v>4320</v>
      </c>
      <c r="M2010" s="3845"/>
      <c r="N2010" s="3858"/>
      <c r="O2010" s="3996"/>
      <c r="P2010" s="3858"/>
    </row>
    <row r="2011" spans="1:16" x14ac:dyDescent="0.2">
      <c r="A2011" s="2743"/>
      <c r="B2011" s="2756" t="s">
        <v>1332</v>
      </c>
      <c r="C2011" s="4731" t="s">
        <v>1307</v>
      </c>
      <c r="D2011" s="4835"/>
      <c r="E2011" s="4835"/>
      <c r="F2011" s="4836"/>
      <c r="G2011" s="2749"/>
      <c r="H2011" s="2749"/>
      <c r="I2011" s="4570">
        <v>628</v>
      </c>
      <c r="J2011" s="2749"/>
      <c r="K2011" s="2749"/>
      <c r="L2011" s="2749"/>
      <c r="M2011" s="2743"/>
      <c r="N2011" s="2744"/>
      <c r="O2011" s="2748"/>
      <c r="P2011" s="2744"/>
    </row>
    <row r="2012" spans="1:16" ht="25.5" x14ac:dyDescent="0.2">
      <c r="A2012" s="2745">
        <v>1</v>
      </c>
      <c r="B2012" s="2755" t="s">
        <v>1882</v>
      </c>
      <c r="C2012" s="5177" t="s">
        <v>1660</v>
      </c>
      <c r="D2012" s="5130"/>
      <c r="E2012" s="5130"/>
      <c r="F2012" s="5131"/>
      <c r="G2012" s="8">
        <v>43137</v>
      </c>
      <c r="H2012" s="8">
        <v>43405</v>
      </c>
      <c r="I2012" s="4571"/>
      <c r="J2012" s="4031">
        <v>6</v>
      </c>
      <c r="K2012" s="2750"/>
      <c r="L2012" s="2750"/>
      <c r="M2012" s="2750">
        <v>4</v>
      </c>
      <c r="N2012" s="2745" t="s">
        <v>802</v>
      </c>
      <c r="O2012" s="2745" t="s">
        <v>849</v>
      </c>
      <c r="P2012" s="1988" t="s">
        <v>11084</v>
      </c>
    </row>
    <row r="2013" spans="1:16" x14ac:dyDescent="0.2">
      <c r="A2013" s="2761">
        <v>2</v>
      </c>
      <c r="B2013" s="2755" t="s">
        <v>1881</v>
      </c>
      <c r="C2013" s="4684" t="s">
        <v>1659</v>
      </c>
      <c r="D2013" s="4651"/>
      <c r="E2013" s="4651"/>
      <c r="F2013" s="4652"/>
      <c r="G2013" s="8">
        <v>43117</v>
      </c>
      <c r="H2013" s="8">
        <v>43432</v>
      </c>
      <c r="I2013" s="4571"/>
      <c r="J2013" s="4035"/>
      <c r="K2013" s="2750"/>
      <c r="L2013" s="2750"/>
      <c r="M2013" s="2750">
        <v>34</v>
      </c>
      <c r="N2013" s="2745" t="s">
        <v>802</v>
      </c>
      <c r="O2013" s="2745" t="s">
        <v>849</v>
      </c>
      <c r="P2013" s="2757" t="s">
        <v>11085</v>
      </c>
    </row>
    <row r="2014" spans="1:16" x14ac:dyDescent="0.2">
      <c r="A2014" s="2745"/>
      <c r="B2014" s="2755" t="s">
        <v>1661</v>
      </c>
      <c r="C2014" s="4653" t="s">
        <v>1662</v>
      </c>
      <c r="D2014" s="4654"/>
      <c r="E2014" s="4654"/>
      <c r="F2014" s="4655"/>
      <c r="G2014" s="8"/>
      <c r="H2014" s="8"/>
      <c r="I2014" s="4571"/>
      <c r="J2014" s="4035"/>
      <c r="K2014" s="2750"/>
      <c r="L2014" s="2750"/>
      <c r="M2014" s="2750"/>
      <c r="N2014" s="2745"/>
      <c r="O2014" s="2745"/>
      <c r="P2014" s="2750"/>
    </row>
    <row r="2015" spans="1:16" x14ac:dyDescent="0.2">
      <c r="A2015" s="2745">
        <v>3</v>
      </c>
      <c r="B2015" s="2757" t="s">
        <v>855</v>
      </c>
      <c r="C2015" s="5106" t="s">
        <v>856</v>
      </c>
      <c r="D2015" s="5107"/>
      <c r="E2015" s="5107"/>
      <c r="F2015" s="5108"/>
      <c r="G2015" s="8">
        <v>43101</v>
      </c>
      <c r="H2015" s="8">
        <v>43282</v>
      </c>
      <c r="I2015" s="4571"/>
      <c r="J2015" s="4035"/>
      <c r="K2015" s="2750"/>
      <c r="L2015" s="2750"/>
      <c r="M2015" s="2750">
        <v>25</v>
      </c>
      <c r="N2015" s="2761" t="s">
        <v>802</v>
      </c>
      <c r="O2015" s="2761" t="s">
        <v>849</v>
      </c>
      <c r="P2015" s="2750"/>
    </row>
    <row r="2016" spans="1:16" x14ac:dyDescent="0.2">
      <c r="A2016" s="2745">
        <v>4</v>
      </c>
      <c r="B2016" s="2757" t="s">
        <v>1663</v>
      </c>
      <c r="C2016" s="5106" t="s">
        <v>1664</v>
      </c>
      <c r="D2016" s="5107"/>
      <c r="E2016" s="5107"/>
      <c r="F2016" s="5108"/>
      <c r="G2016" s="8">
        <v>43101</v>
      </c>
      <c r="H2016" s="8">
        <v>43465</v>
      </c>
      <c r="I2016" s="4571"/>
      <c r="J2016" s="4035"/>
      <c r="K2016" s="2750"/>
      <c r="L2016" s="2750"/>
      <c r="M2016" s="2750">
        <v>81</v>
      </c>
      <c r="N2016" s="2761" t="s">
        <v>1223</v>
      </c>
      <c r="O2016" s="2761" t="s">
        <v>589</v>
      </c>
      <c r="P2016" s="2750"/>
    </row>
    <row r="2017" spans="1:16" x14ac:dyDescent="0.2">
      <c r="A2017" s="2745">
        <v>5</v>
      </c>
      <c r="B2017" s="2757" t="s">
        <v>1665</v>
      </c>
      <c r="C2017" s="5106" t="s">
        <v>1666</v>
      </c>
      <c r="D2017" s="5107"/>
      <c r="E2017" s="5107"/>
      <c r="F2017" s="5108"/>
      <c r="G2017" s="8">
        <v>43112</v>
      </c>
      <c r="H2017" s="8">
        <v>43465</v>
      </c>
      <c r="I2017" s="4571"/>
      <c r="J2017" s="3941"/>
      <c r="K2017" s="2750"/>
      <c r="L2017" s="2750"/>
      <c r="M2017" s="2750">
        <v>81</v>
      </c>
      <c r="N2017" s="2761" t="s">
        <v>1223</v>
      </c>
      <c r="O2017" s="2761" t="s">
        <v>589</v>
      </c>
      <c r="P2017" s="2750" t="s">
        <v>1213</v>
      </c>
    </row>
    <row r="2018" spans="1:16" x14ac:dyDescent="0.2">
      <c r="A2018" s="2745"/>
      <c r="B2018" s="2755" t="s">
        <v>2852</v>
      </c>
      <c r="C2018" s="4731" t="s">
        <v>1327</v>
      </c>
      <c r="D2018" s="4835"/>
      <c r="E2018" s="4835"/>
      <c r="F2018" s="4836"/>
      <c r="G2018" s="8"/>
      <c r="H2018" s="8"/>
      <c r="I2018" s="4571"/>
      <c r="J2018" s="4031">
        <v>7</v>
      </c>
      <c r="K2018" s="2750"/>
      <c r="L2018" s="2750"/>
      <c r="M2018" s="2750"/>
      <c r="N2018" s="2745"/>
      <c r="O2018" s="2745"/>
      <c r="P2018" s="2750"/>
    </row>
    <row r="2019" spans="1:16" x14ac:dyDescent="0.2">
      <c r="A2019" s="2745"/>
      <c r="B2019" s="2757" t="s">
        <v>858</v>
      </c>
      <c r="C2019" s="5072" t="s">
        <v>859</v>
      </c>
      <c r="D2019" s="4835"/>
      <c r="E2019" s="4835"/>
      <c r="F2019" s="4836"/>
      <c r="G2019" s="2535" t="s">
        <v>2427</v>
      </c>
      <c r="H2019" s="2535" t="s">
        <v>2427</v>
      </c>
      <c r="I2019" s="4571"/>
      <c r="J2019" s="4035"/>
      <c r="K2019" s="2750"/>
      <c r="L2019" s="2750"/>
      <c r="M2019" s="2750"/>
      <c r="N2019" s="2761" t="s">
        <v>802</v>
      </c>
      <c r="O2019" s="2761" t="s">
        <v>589</v>
      </c>
      <c r="P2019" s="2750" t="s">
        <v>11086</v>
      </c>
    </row>
    <row r="2020" spans="1:16" x14ac:dyDescent="0.2">
      <c r="A2020" s="2745"/>
      <c r="B2020" s="2757" t="s">
        <v>1301</v>
      </c>
      <c r="C2020" s="4839" t="s">
        <v>1667</v>
      </c>
      <c r="D2020" s="4840"/>
      <c r="E2020" s="4840"/>
      <c r="F2020" s="4841"/>
      <c r="G2020" s="8"/>
      <c r="H2020" s="8"/>
      <c r="I2020" s="4571"/>
      <c r="J2020" s="4035"/>
      <c r="K2020" s="2750"/>
      <c r="L2020" s="2750"/>
      <c r="M2020" s="2750"/>
      <c r="N2020" s="2745"/>
      <c r="O2020" s="2745"/>
      <c r="P2020" s="2750"/>
    </row>
    <row r="2021" spans="1:16" x14ac:dyDescent="0.2">
      <c r="A2021" s="2745">
        <v>6</v>
      </c>
      <c r="B2021" s="2757" t="s">
        <v>1301</v>
      </c>
      <c r="C2021" s="5072" t="s">
        <v>1671</v>
      </c>
      <c r="D2021" s="5073"/>
      <c r="E2021" s="5073"/>
      <c r="F2021" s="5074"/>
      <c r="G2021" s="2535">
        <v>43102</v>
      </c>
      <c r="H2021" s="2535">
        <v>43480</v>
      </c>
      <c r="I2021" s="4571"/>
      <c r="J2021" s="4035"/>
      <c r="K2021" s="2750"/>
      <c r="L2021" s="2750"/>
      <c r="M2021" s="2750">
        <v>4</v>
      </c>
      <c r="N2021" s="2761" t="s">
        <v>802</v>
      </c>
      <c r="O2021" s="2761" t="s">
        <v>589</v>
      </c>
      <c r="P2021" s="2750"/>
    </row>
    <row r="2022" spans="1:16" x14ac:dyDescent="0.2">
      <c r="A2022" s="2745">
        <v>7</v>
      </c>
      <c r="B2022" s="2757" t="s">
        <v>1301</v>
      </c>
      <c r="C2022" s="5072" t="s">
        <v>1670</v>
      </c>
      <c r="D2022" s="4835"/>
      <c r="E2022" s="4835"/>
      <c r="F2022" s="4836"/>
      <c r="G2022" s="8">
        <v>43101</v>
      </c>
      <c r="H2022" s="2535">
        <v>43480</v>
      </c>
      <c r="I2022" s="4571"/>
      <c r="J2022" s="4035"/>
      <c r="K2022" s="2750"/>
      <c r="L2022" s="2750"/>
      <c r="M2022" s="2750">
        <v>15</v>
      </c>
      <c r="N2022" s="2761" t="s">
        <v>802</v>
      </c>
      <c r="O2022" s="2761" t="s">
        <v>589</v>
      </c>
      <c r="P2022" s="2750"/>
    </row>
    <row r="2023" spans="1:16" x14ac:dyDescent="0.2">
      <c r="A2023" s="2745">
        <v>8</v>
      </c>
      <c r="B2023" s="2757" t="s">
        <v>1301</v>
      </c>
      <c r="C2023" s="5072" t="s">
        <v>1669</v>
      </c>
      <c r="D2023" s="4835"/>
      <c r="E2023" s="4835"/>
      <c r="F2023" s="4836"/>
      <c r="G2023" s="2535">
        <v>43186</v>
      </c>
      <c r="H2023" s="2535">
        <v>43238</v>
      </c>
      <c r="I2023" s="4571"/>
      <c r="J2023" s="4035"/>
      <c r="K2023" s="2750"/>
      <c r="L2023" s="2750"/>
      <c r="M2023" s="2750">
        <v>2</v>
      </c>
      <c r="N2023" s="2761" t="s">
        <v>802</v>
      </c>
      <c r="O2023" s="2761" t="s">
        <v>589</v>
      </c>
      <c r="P2023" s="2750"/>
    </row>
    <row r="2024" spans="1:16" x14ac:dyDescent="0.2">
      <c r="A2024" s="2745">
        <v>9</v>
      </c>
      <c r="B2024" s="2757" t="s">
        <v>1301</v>
      </c>
      <c r="C2024" s="5072" t="s">
        <v>1668</v>
      </c>
      <c r="D2024" s="5073"/>
      <c r="E2024" s="5073"/>
      <c r="F2024" s="5074"/>
      <c r="G2024" s="8">
        <v>43101</v>
      </c>
      <c r="H2024" s="8">
        <v>43525</v>
      </c>
      <c r="I2024" s="4571"/>
      <c r="J2024" s="4035"/>
      <c r="K2024" s="2750"/>
      <c r="L2024" s="2750"/>
      <c r="M2024" s="2750">
        <v>24</v>
      </c>
      <c r="N2024" s="2761" t="s">
        <v>802</v>
      </c>
      <c r="O2024" s="2761" t="s">
        <v>589</v>
      </c>
      <c r="P2024" s="2750"/>
    </row>
    <row r="2025" spans="1:16" x14ac:dyDescent="0.2">
      <c r="A2025" s="2745">
        <v>10</v>
      </c>
      <c r="B2025" s="2757" t="s">
        <v>1301</v>
      </c>
      <c r="C2025" s="5072" t="s">
        <v>860</v>
      </c>
      <c r="D2025" s="5073"/>
      <c r="E2025" s="5073"/>
      <c r="F2025" s="5074"/>
      <c r="G2025" s="2535">
        <v>43101</v>
      </c>
      <c r="H2025" s="2535">
        <v>43435</v>
      </c>
      <c r="I2025" s="4571"/>
      <c r="J2025" s="4035"/>
      <c r="K2025" s="2750"/>
      <c r="L2025" s="2750"/>
      <c r="M2025" s="2750">
        <v>2</v>
      </c>
      <c r="N2025" s="2761" t="s">
        <v>802</v>
      </c>
      <c r="O2025" s="2761" t="s">
        <v>589</v>
      </c>
      <c r="P2025" s="2750"/>
    </row>
    <row r="2026" spans="1:16" x14ac:dyDescent="0.2">
      <c r="A2026" s="2745">
        <v>11</v>
      </c>
      <c r="B2026" s="2757" t="s">
        <v>1301</v>
      </c>
      <c r="C2026" s="5072" t="s">
        <v>861</v>
      </c>
      <c r="D2026" s="5073"/>
      <c r="E2026" s="5073"/>
      <c r="F2026" s="5074"/>
      <c r="G2026" s="8">
        <v>43101</v>
      </c>
      <c r="H2026" s="2535">
        <v>43435</v>
      </c>
      <c r="I2026" s="4572"/>
      <c r="J2026" s="3941"/>
      <c r="K2026" s="2750"/>
      <c r="L2026" s="2750"/>
      <c r="M2026" s="2750">
        <v>20</v>
      </c>
      <c r="N2026" s="2761" t="s">
        <v>802</v>
      </c>
      <c r="O2026" s="2761" t="s">
        <v>589</v>
      </c>
      <c r="P2026" s="2750" t="s">
        <v>1213</v>
      </c>
    </row>
    <row r="2027" spans="1:16" x14ac:dyDescent="0.2">
      <c r="J2027" s="2645" t="s">
        <v>1213</v>
      </c>
    </row>
    <row r="2028" spans="1:16" x14ac:dyDescent="0.2">
      <c r="A2028" s="2745"/>
      <c r="B2028" s="2745"/>
      <c r="C2028" s="3845" t="s">
        <v>2859</v>
      </c>
      <c r="D2028" s="3845"/>
      <c r="E2028" s="3845"/>
      <c r="F2028" s="3845"/>
      <c r="G2028" s="3845"/>
      <c r="H2028" s="3845"/>
      <c r="I2028" s="3845"/>
      <c r="J2028" s="3845"/>
      <c r="K2028" s="3845"/>
      <c r="L2028" s="3845"/>
      <c r="M2028" s="3845"/>
      <c r="N2028" s="3845"/>
      <c r="O2028" s="3852" t="s">
        <v>2858</v>
      </c>
      <c r="P2028" s="3852"/>
    </row>
    <row r="2029" spans="1:16" x14ac:dyDescent="0.2">
      <c r="A2029" s="2745"/>
      <c r="B2029" s="2745"/>
      <c r="C2029" s="3845"/>
      <c r="D2029" s="3845"/>
      <c r="E2029" s="3845"/>
      <c r="F2029" s="3845"/>
      <c r="G2029" s="3845"/>
      <c r="H2029" s="3845"/>
      <c r="I2029" s="3845"/>
      <c r="J2029" s="3845"/>
      <c r="K2029" s="3845"/>
      <c r="L2029" s="3845"/>
      <c r="M2029" s="3845"/>
      <c r="N2029" s="3845"/>
      <c r="O2029" s="3852"/>
      <c r="P2029" s="3852"/>
    </row>
    <row r="2030" spans="1:16" x14ac:dyDescent="0.2">
      <c r="A2030" s="2745"/>
      <c r="B2030" s="2745"/>
      <c r="C2030" s="3845"/>
      <c r="D2030" s="3845"/>
      <c r="E2030" s="3845"/>
      <c r="F2030" s="3845"/>
      <c r="G2030" s="3845"/>
      <c r="H2030" s="3845"/>
      <c r="I2030" s="3845"/>
      <c r="J2030" s="3845"/>
      <c r="K2030" s="3845"/>
      <c r="L2030" s="3845"/>
      <c r="M2030" s="3845"/>
      <c r="N2030" s="3845"/>
      <c r="O2030" s="3852"/>
      <c r="P2030" s="3852"/>
    </row>
    <row r="2031" spans="1:16" x14ac:dyDescent="0.2">
      <c r="A2031" s="2745"/>
      <c r="B2031" s="2745"/>
      <c r="C2031" s="3845"/>
      <c r="D2031" s="3845"/>
      <c r="E2031" s="3845"/>
      <c r="F2031" s="3845"/>
      <c r="G2031" s="3845"/>
      <c r="H2031" s="3845"/>
      <c r="I2031" s="3845"/>
      <c r="J2031" s="3845"/>
      <c r="K2031" s="3845"/>
      <c r="L2031" s="3845"/>
      <c r="M2031" s="3845"/>
      <c r="N2031" s="3845"/>
      <c r="O2031" s="3852"/>
      <c r="P2031" s="3852"/>
    </row>
    <row r="2032" spans="1:16" x14ac:dyDescent="0.2">
      <c r="A2032" s="2745"/>
      <c r="B2032" s="2745"/>
      <c r="C2032" s="3930" t="s">
        <v>1209</v>
      </c>
      <c r="D2032" s="3930"/>
      <c r="E2032" s="3930"/>
      <c r="F2032" s="3930"/>
      <c r="G2032" s="3930"/>
      <c r="H2032" s="3930"/>
      <c r="I2032" s="3930"/>
      <c r="J2032" s="3930"/>
      <c r="K2032" s="3930"/>
      <c r="L2032" s="3930"/>
      <c r="M2032" s="3930"/>
      <c r="N2032" s="3930"/>
      <c r="O2032" s="3852" t="s">
        <v>1208</v>
      </c>
      <c r="P2032" s="3852"/>
    </row>
    <row r="2033" spans="1:16" x14ac:dyDescent="0.2">
      <c r="A2033" s="2745"/>
      <c r="B2033" s="2745"/>
      <c r="C2033" s="3930"/>
      <c r="D2033" s="3930"/>
      <c r="E2033" s="3930"/>
      <c r="F2033" s="3930"/>
      <c r="G2033" s="3930"/>
      <c r="H2033" s="3930"/>
      <c r="I2033" s="3930"/>
      <c r="J2033" s="3930"/>
      <c r="K2033" s="3930"/>
      <c r="L2033" s="3930"/>
      <c r="M2033" s="3930"/>
      <c r="N2033" s="3930"/>
      <c r="O2033" s="3852"/>
      <c r="P2033" s="3852"/>
    </row>
    <row r="2034" spans="1:16" x14ac:dyDescent="0.2">
      <c r="A2034" s="2745"/>
      <c r="B2034" s="2745"/>
      <c r="C2034" s="3930"/>
      <c r="D2034" s="3930"/>
      <c r="E2034" s="3930"/>
      <c r="F2034" s="3930"/>
      <c r="G2034" s="3930"/>
      <c r="H2034" s="3930"/>
      <c r="I2034" s="3930"/>
      <c r="J2034" s="3930"/>
      <c r="K2034" s="3930"/>
      <c r="L2034" s="3930"/>
      <c r="M2034" s="3930"/>
      <c r="N2034" s="3930"/>
      <c r="O2034" s="3852"/>
      <c r="P2034" s="3852"/>
    </row>
    <row r="2035" spans="1:16" x14ac:dyDescent="0.2">
      <c r="A2035" s="2745"/>
      <c r="B2035" s="2745"/>
      <c r="C2035" s="3930"/>
      <c r="D2035" s="3930"/>
      <c r="E2035" s="3930"/>
      <c r="F2035" s="3930"/>
      <c r="G2035" s="3930"/>
      <c r="H2035" s="3930"/>
      <c r="I2035" s="3930"/>
      <c r="J2035" s="3930"/>
      <c r="K2035" s="3930"/>
      <c r="L2035" s="3930"/>
      <c r="M2035" s="3930"/>
      <c r="N2035" s="3930"/>
      <c r="O2035" s="3852"/>
      <c r="P2035" s="3852"/>
    </row>
    <row r="2036" spans="1:16" x14ac:dyDescent="0.2">
      <c r="A2036" s="2751"/>
      <c r="B2036" s="2751"/>
      <c r="C2036" s="2751"/>
      <c r="D2036" s="2751"/>
      <c r="E2036" s="2751"/>
      <c r="F2036" s="2751"/>
      <c r="G2036" s="2751"/>
      <c r="H2036" s="2751"/>
      <c r="I2036" s="2751"/>
      <c r="J2036" s="2751"/>
      <c r="K2036" s="2751"/>
      <c r="L2036" s="2751"/>
      <c r="M2036" s="2751"/>
      <c r="N2036" s="2751"/>
      <c r="O2036" s="2751"/>
      <c r="P2036" s="2751"/>
    </row>
    <row r="2037" spans="1:16" x14ac:dyDescent="0.2">
      <c r="A2037" s="2751" t="s">
        <v>1231</v>
      </c>
      <c r="B2037" s="2751"/>
      <c r="C2037" s="105" t="s">
        <v>6335</v>
      </c>
      <c r="D2037" s="105"/>
      <c r="E2037" s="105"/>
      <c r="F2037" s="105"/>
      <c r="G2037" s="2751"/>
      <c r="H2037" s="2751"/>
      <c r="I2037" s="2751"/>
      <c r="J2037" s="2751"/>
      <c r="K2037" s="2751"/>
      <c r="L2037" s="2751"/>
      <c r="M2037" s="33" t="s">
        <v>11087</v>
      </c>
      <c r="N2037" s="2751"/>
      <c r="O2037" s="2751"/>
      <c r="P2037" s="2751"/>
    </row>
    <row r="2038" spans="1:16" x14ac:dyDescent="0.2">
      <c r="A2038" s="33" t="s">
        <v>11081</v>
      </c>
      <c r="B2038" s="2751"/>
      <c r="C2038" s="2751"/>
      <c r="D2038" s="2751"/>
      <c r="E2038" s="2751"/>
      <c r="F2038" s="2751"/>
      <c r="G2038" s="2751"/>
      <c r="H2038" s="33" t="s">
        <v>2484</v>
      </c>
      <c r="I2038" s="33" t="s">
        <v>1213</v>
      </c>
      <c r="J2038" s="2751"/>
      <c r="K2038" s="2751"/>
      <c r="L2038" s="2751"/>
      <c r="M2038" s="2751"/>
      <c r="N2038" s="2751"/>
      <c r="O2038" s="2751"/>
      <c r="P2038" s="2751"/>
    </row>
    <row r="2039" spans="1:16" x14ac:dyDescent="0.2">
      <c r="A2039" s="2418" t="s">
        <v>847</v>
      </c>
      <c r="B2039" s="2573"/>
      <c r="C2039" s="2573"/>
      <c r="D2039" s="2573"/>
      <c r="E2039" s="33" t="s">
        <v>7380</v>
      </c>
      <c r="F2039" s="2751"/>
      <c r="G2039" s="2751"/>
      <c r="H2039" s="2751"/>
      <c r="I2039" s="2751"/>
      <c r="J2039" s="2751"/>
      <c r="K2039" s="2751"/>
      <c r="L2039" s="2751"/>
      <c r="M2039" s="4137" t="s">
        <v>2863</v>
      </c>
      <c r="N2039" s="4138"/>
      <c r="O2039" s="4138"/>
      <c r="P2039" s="4139"/>
    </row>
    <row r="2040" spans="1:16" x14ac:dyDescent="0.2">
      <c r="A2040" s="2418" t="s">
        <v>11088</v>
      </c>
      <c r="B2040" s="2573"/>
      <c r="C2040" s="2573"/>
      <c r="D2040" s="2803" t="s">
        <v>11083</v>
      </c>
      <c r="E2040" s="2751"/>
      <c r="F2040" s="2751"/>
      <c r="G2040" s="2751"/>
      <c r="H2040" s="2751"/>
      <c r="I2040" s="2751"/>
      <c r="J2040" s="2751"/>
      <c r="K2040" s="2751"/>
      <c r="L2040" s="2751"/>
      <c r="M2040" s="2761" t="s">
        <v>2860</v>
      </c>
      <c r="N2040" s="2761" t="s">
        <v>2861</v>
      </c>
      <c r="O2040" s="2761" t="s">
        <v>2862</v>
      </c>
      <c r="P2040" s="2742" t="s">
        <v>1210</v>
      </c>
    </row>
    <row r="2041" spans="1:16" x14ac:dyDescent="0.2">
      <c r="A2041" s="2751"/>
      <c r="B2041" s="2751"/>
      <c r="C2041" s="2751"/>
      <c r="D2041" s="2751"/>
      <c r="E2041" s="2751"/>
      <c r="F2041" s="2751"/>
      <c r="G2041" s="2751"/>
      <c r="H2041" s="2751"/>
      <c r="I2041" s="2751"/>
      <c r="J2041" s="2751"/>
      <c r="K2041" s="2751"/>
      <c r="L2041" s="2751"/>
      <c r="M2041" s="2745">
        <v>2020</v>
      </c>
      <c r="N2041" s="2745">
        <v>10</v>
      </c>
      <c r="O2041" s="2745">
        <v>27</v>
      </c>
      <c r="P2041" s="2745">
        <v>11</v>
      </c>
    </row>
    <row r="2042" spans="1:16" x14ac:dyDescent="0.2">
      <c r="A2042" s="2751"/>
      <c r="B2042" s="33"/>
      <c r="C2042" s="2804"/>
      <c r="D2042" s="2804"/>
      <c r="E2042" s="2804"/>
      <c r="F2042" s="2804"/>
      <c r="G2042" s="38"/>
      <c r="H2042" s="38"/>
      <c r="I2042" s="2751"/>
      <c r="J2042" s="2746"/>
      <c r="K2042" s="2751"/>
      <c r="L2042" s="2751"/>
      <c r="M2042" s="2751"/>
      <c r="N2042" s="2762"/>
      <c r="O2042" s="2762"/>
      <c r="P2042" s="2751"/>
    </row>
    <row r="2043" spans="1:16" x14ac:dyDescent="0.2">
      <c r="A2043" s="3845" t="s">
        <v>2864</v>
      </c>
      <c r="B2043" s="3845" t="s">
        <v>2865</v>
      </c>
      <c r="C2043" s="3845" t="s">
        <v>1212</v>
      </c>
      <c r="D2043" s="3845"/>
      <c r="E2043" s="3845"/>
      <c r="F2043" s="3845"/>
      <c r="G2043" s="3845" t="s">
        <v>2866</v>
      </c>
      <c r="H2043" s="3845"/>
      <c r="I2043" s="4170" t="s">
        <v>2869</v>
      </c>
      <c r="J2043" s="4170"/>
      <c r="K2043" s="4170"/>
      <c r="L2043" s="4170"/>
      <c r="M2043" s="3845" t="s">
        <v>1211</v>
      </c>
      <c r="N2043" s="3858" t="s">
        <v>2872</v>
      </c>
      <c r="O2043" s="3996" t="s">
        <v>1207</v>
      </c>
      <c r="P2043" s="3858" t="s">
        <v>2873</v>
      </c>
    </row>
    <row r="2044" spans="1:16" x14ac:dyDescent="0.2">
      <c r="A2044" s="3845"/>
      <c r="B2044" s="3845"/>
      <c r="C2044" s="3845"/>
      <c r="D2044" s="3845"/>
      <c r="E2044" s="3845"/>
      <c r="F2044" s="3845"/>
      <c r="G2044" s="2749" t="s">
        <v>2867</v>
      </c>
      <c r="H2044" s="2749" t="s">
        <v>2868</v>
      </c>
      <c r="I2044" s="2749" t="s">
        <v>2870</v>
      </c>
      <c r="J2044" s="2749" t="s">
        <v>2871</v>
      </c>
      <c r="K2044" s="2749" t="s">
        <v>4319</v>
      </c>
      <c r="L2044" s="2749" t="s">
        <v>4320</v>
      </c>
      <c r="M2044" s="3845"/>
      <c r="N2044" s="3858"/>
      <c r="O2044" s="3996"/>
      <c r="P2044" s="3858"/>
    </row>
    <row r="2045" spans="1:16" x14ac:dyDescent="0.2">
      <c r="A2045" s="2745"/>
      <c r="B2045" s="2755" t="s">
        <v>1749</v>
      </c>
      <c r="C2045" s="4731" t="s">
        <v>1329</v>
      </c>
      <c r="D2045" s="4835"/>
      <c r="E2045" s="4835"/>
      <c r="F2045" s="4836"/>
      <c r="G2045" s="8"/>
      <c r="H2045" s="8"/>
      <c r="I2045" s="4031">
        <v>628</v>
      </c>
      <c r="J2045" s="4031">
        <v>7</v>
      </c>
      <c r="K2045" s="2750"/>
      <c r="L2045" s="2750"/>
      <c r="M2045" s="2750"/>
      <c r="N2045" s="2745"/>
      <c r="O2045" s="2745"/>
      <c r="P2045" s="2750"/>
    </row>
    <row r="2046" spans="1:16" x14ac:dyDescent="0.2">
      <c r="A2046" s="2745">
        <v>12</v>
      </c>
      <c r="B2046" s="2757" t="s">
        <v>1675</v>
      </c>
      <c r="C2046" s="4844" t="s">
        <v>1676</v>
      </c>
      <c r="D2046" s="4844"/>
      <c r="E2046" s="4844"/>
      <c r="F2046" s="4844"/>
      <c r="G2046" s="8">
        <v>43101</v>
      </c>
      <c r="H2046" s="8">
        <v>43465</v>
      </c>
      <c r="I2046" s="4035"/>
      <c r="J2046" s="4035"/>
      <c r="K2046" s="2750"/>
      <c r="L2046" s="2750"/>
      <c r="M2046" s="2750">
        <v>12</v>
      </c>
      <c r="N2046" s="2761" t="s">
        <v>1223</v>
      </c>
      <c r="O2046" s="2761" t="s">
        <v>589</v>
      </c>
      <c r="P2046" s="2750"/>
    </row>
    <row r="2047" spans="1:16" x14ac:dyDescent="0.2">
      <c r="A2047" s="2745">
        <v>13</v>
      </c>
      <c r="B2047" s="2757" t="s">
        <v>1677</v>
      </c>
      <c r="C2047" s="5072" t="s">
        <v>1678</v>
      </c>
      <c r="D2047" s="4835"/>
      <c r="E2047" s="4835"/>
      <c r="F2047" s="4836"/>
      <c r="G2047" s="8">
        <v>43101</v>
      </c>
      <c r="H2047" s="8">
        <v>43465</v>
      </c>
      <c r="I2047" s="4035"/>
      <c r="J2047" s="4035"/>
      <c r="K2047" s="2750"/>
      <c r="L2047" s="2750"/>
      <c r="M2047" s="2750">
        <v>12</v>
      </c>
      <c r="N2047" s="2761" t="s">
        <v>1223</v>
      </c>
      <c r="O2047" s="2761" t="s">
        <v>589</v>
      </c>
      <c r="P2047" s="2750"/>
    </row>
    <row r="2048" spans="1:16" x14ac:dyDescent="0.2">
      <c r="A2048" s="2745">
        <v>14</v>
      </c>
      <c r="B2048" s="2757" t="s">
        <v>862</v>
      </c>
      <c r="C2048" s="5072" t="s">
        <v>1674</v>
      </c>
      <c r="D2048" s="5073"/>
      <c r="E2048" s="5073"/>
      <c r="F2048" s="5074"/>
      <c r="G2048" s="8">
        <v>43101</v>
      </c>
      <c r="H2048" s="8">
        <v>43465</v>
      </c>
      <c r="I2048" s="4035"/>
      <c r="J2048" s="4035"/>
      <c r="K2048" s="2750"/>
      <c r="L2048" s="2750"/>
      <c r="M2048" s="2750">
        <v>12</v>
      </c>
      <c r="N2048" s="2761" t="s">
        <v>1223</v>
      </c>
      <c r="O2048" s="2761" t="s">
        <v>589</v>
      </c>
      <c r="P2048" s="2750"/>
    </row>
    <row r="2049" spans="1:16" x14ac:dyDescent="0.2">
      <c r="A2049" s="2745">
        <v>15</v>
      </c>
      <c r="B2049" s="2757" t="s">
        <v>1679</v>
      </c>
      <c r="C2049" s="5072" t="s">
        <v>1680</v>
      </c>
      <c r="D2049" s="5073"/>
      <c r="E2049" s="5073"/>
      <c r="F2049" s="5074"/>
      <c r="G2049" s="8">
        <v>43101</v>
      </c>
      <c r="H2049" s="8">
        <v>43465</v>
      </c>
      <c r="I2049" s="4035"/>
      <c r="J2049" s="4035"/>
      <c r="K2049" s="2750"/>
      <c r="L2049" s="2750"/>
      <c r="M2049" s="2750">
        <v>12</v>
      </c>
      <c r="N2049" s="2761" t="s">
        <v>1223</v>
      </c>
      <c r="O2049" s="2761" t="s">
        <v>589</v>
      </c>
      <c r="P2049" s="2750"/>
    </row>
    <row r="2050" spans="1:16" x14ac:dyDescent="0.2">
      <c r="A2050" s="2745">
        <v>16</v>
      </c>
      <c r="B2050" s="2757" t="s">
        <v>11089</v>
      </c>
      <c r="C2050" s="2758" t="s">
        <v>8500</v>
      </c>
      <c r="D2050" s="2759"/>
      <c r="E2050" s="2759"/>
      <c r="F2050" s="2760"/>
      <c r="G2050" s="8">
        <v>43164</v>
      </c>
      <c r="H2050" s="8">
        <v>43347</v>
      </c>
      <c r="I2050" s="4035"/>
      <c r="J2050" s="4035"/>
      <c r="K2050" s="2750"/>
      <c r="L2050" s="2750"/>
      <c r="M2050" s="2750">
        <v>41</v>
      </c>
      <c r="N2050" s="2761" t="s">
        <v>593</v>
      </c>
      <c r="O2050" s="2761" t="s">
        <v>589</v>
      </c>
      <c r="P2050" s="2750" t="s">
        <v>9643</v>
      </c>
    </row>
    <row r="2051" spans="1:16" x14ac:dyDescent="0.2">
      <c r="A2051" s="2745">
        <v>17</v>
      </c>
      <c r="B2051" s="2757" t="s">
        <v>1750</v>
      </c>
      <c r="C2051" s="5143" t="s">
        <v>1681</v>
      </c>
      <c r="D2051" s="3936"/>
      <c r="E2051" s="3936"/>
      <c r="F2051" s="3936"/>
      <c r="G2051" s="8">
        <v>43101</v>
      </c>
      <c r="H2051" s="8">
        <v>43465</v>
      </c>
      <c r="I2051" s="4035"/>
      <c r="J2051" s="3941"/>
      <c r="K2051" s="2750"/>
      <c r="L2051" s="2750"/>
      <c r="M2051" s="2750">
        <v>36</v>
      </c>
      <c r="N2051" s="2745" t="s">
        <v>802</v>
      </c>
      <c r="O2051" s="2745" t="s">
        <v>849</v>
      </c>
      <c r="P2051" s="2750"/>
    </row>
    <row r="2052" spans="1:16" x14ac:dyDescent="0.2">
      <c r="A2052" s="2745"/>
      <c r="B2052" s="2755" t="s">
        <v>1746</v>
      </c>
      <c r="C2052" s="4731" t="s">
        <v>2853</v>
      </c>
      <c r="D2052" s="4835"/>
      <c r="E2052" s="4835"/>
      <c r="F2052" s="4836"/>
      <c r="G2052" s="8"/>
      <c r="H2052" s="8"/>
      <c r="I2052" s="4035"/>
      <c r="J2052" s="4031">
        <v>8</v>
      </c>
      <c r="K2052" s="2750"/>
      <c r="L2052" s="2750"/>
      <c r="M2052" s="2750"/>
      <c r="N2052" s="2745"/>
      <c r="O2052" s="2745"/>
      <c r="P2052" s="2750"/>
    </row>
    <row r="2053" spans="1:16" x14ac:dyDescent="0.2">
      <c r="A2053" s="2745">
        <v>18</v>
      </c>
      <c r="B2053" s="2757" t="s">
        <v>1747</v>
      </c>
      <c r="C2053" s="5143" t="s">
        <v>1672</v>
      </c>
      <c r="D2053" s="3936"/>
      <c r="E2053" s="3936"/>
      <c r="F2053" s="3936"/>
      <c r="G2053" s="8">
        <v>43118</v>
      </c>
      <c r="H2053" s="8">
        <v>43464</v>
      </c>
      <c r="I2053" s="4035"/>
      <c r="J2053" s="4035"/>
      <c r="K2053" s="2750"/>
      <c r="L2053" s="2750"/>
      <c r="M2053" s="2750">
        <v>113</v>
      </c>
      <c r="N2053" s="2745" t="s">
        <v>802</v>
      </c>
      <c r="O2053" s="2745" t="s">
        <v>849</v>
      </c>
      <c r="P2053" s="2750"/>
    </row>
    <row r="2054" spans="1:16" x14ac:dyDescent="0.2">
      <c r="A2054" s="2745">
        <v>19</v>
      </c>
      <c r="B2054" s="2757" t="s">
        <v>1748</v>
      </c>
      <c r="C2054" s="3936" t="s">
        <v>1341</v>
      </c>
      <c r="D2054" s="3936"/>
      <c r="E2054" s="3936"/>
      <c r="F2054" s="3936"/>
      <c r="G2054" s="8">
        <v>43107</v>
      </c>
      <c r="H2054" s="8">
        <v>43455</v>
      </c>
      <c r="I2054" s="4035"/>
      <c r="J2054" s="4035"/>
      <c r="K2054" s="2750"/>
      <c r="L2054" s="2750"/>
      <c r="M2054" s="2750">
        <v>66</v>
      </c>
      <c r="N2054" s="2745" t="s">
        <v>802</v>
      </c>
      <c r="O2054" s="2745" t="s">
        <v>849</v>
      </c>
      <c r="P2054" s="2750"/>
    </row>
    <row r="2055" spans="1:16" x14ac:dyDescent="0.2">
      <c r="A2055" s="2745"/>
      <c r="B2055" s="2757" t="s">
        <v>1732</v>
      </c>
      <c r="C2055" s="4731" t="s">
        <v>2854</v>
      </c>
      <c r="D2055" s="4835"/>
      <c r="E2055" s="4835"/>
      <c r="F2055" s="4836"/>
      <c r="G2055" s="8"/>
      <c r="H2055" s="8"/>
      <c r="I2055" s="4035"/>
      <c r="J2055" s="4035"/>
      <c r="K2055" s="2750"/>
      <c r="L2055" s="2750"/>
      <c r="M2055" s="2750"/>
      <c r="N2055" s="2745"/>
      <c r="O2055" s="2745"/>
      <c r="P2055" s="2750"/>
    </row>
    <row r="2056" spans="1:16" x14ac:dyDescent="0.2">
      <c r="A2056" s="2745">
        <v>20</v>
      </c>
      <c r="B2056" s="2757" t="s">
        <v>1733</v>
      </c>
      <c r="C2056" s="5143" t="s">
        <v>1683</v>
      </c>
      <c r="D2056" s="3936"/>
      <c r="E2056" s="3936"/>
      <c r="F2056" s="3936"/>
      <c r="G2056" s="8">
        <v>43210</v>
      </c>
      <c r="H2056" s="8">
        <v>43378</v>
      </c>
      <c r="I2056" s="4035"/>
      <c r="J2056" s="4035"/>
      <c r="K2056" s="2750"/>
      <c r="L2056" s="2750"/>
      <c r="M2056" s="2750">
        <v>3</v>
      </c>
      <c r="N2056" s="2745" t="s">
        <v>802</v>
      </c>
      <c r="O2056" s="2745" t="s">
        <v>849</v>
      </c>
      <c r="P2056" s="2750"/>
    </row>
    <row r="2057" spans="1:16" x14ac:dyDescent="0.2">
      <c r="A2057" s="2745">
        <v>21</v>
      </c>
      <c r="B2057" s="2757" t="s">
        <v>1684</v>
      </c>
      <c r="C2057" s="5174" t="s">
        <v>1685</v>
      </c>
      <c r="D2057" s="5175"/>
      <c r="E2057" s="5175"/>
      <c r="F2057" s="5176"/>
      <c r="G2057" s="8">
        <v>43237</v>
      </c>
      <c r="H2057" s="8">
        <v>43362</v>
      </c>
      <c r="I2057" s="4035"/>
      <c r="J2057" s="4035"/>
      <c r="K2057" s="2750"/>
      <c r="L2057" s="2750"/>
      <c r="M2057" s="2750">
        <v>4</v>
      </c>
      <c r="N2057" s="2745" t="s">
        <v>802</v>
      </c>
      <c r="O2057" s="2745" t="s">
        <v>849</v>
      </c>
      <c r="P2057" s="2750"/>
    </row>
    <row r="2058" spans="1:16" x14ac:dyDescent="0.2">
      <c r="A2058" s="2745">
        <v>22</v>
      </c>
      <c r="B2058" s="2757" t="s">
        <v>1656</v>
      </c>
      <c r="C2058" s="5106" t="s">
        <v>1690</v>
      </c>
      <c r="D2058" s="4651"/>
      <c r="E2058" s="4651"/>
      <c r="F2058" s="4652"/>
      <c r="G2058" s="8">
        <v>43362</v>
      </c>
      <c r="H2058" s="8">
        <v>43378</v>
      </c>
      <c r="I2058" s="3941"/>
      <c r="J2058" s="3941"/>
      <c r="K2058" s="2750"/>
      <c r="L2058" s="2750"/>
      <c r="M2058" s="2750">
        <v>3</v>
      </c>
      <c r="N2058" s="2761" t="s">
        <v>802</v>
      </c>
      <c r="O2058" s="2761" t="s">
        <v>849</v>
      </c>
      <c r="P2058" s="2750" t="s">
        <v>1213</v>
      </c>
    </row>
  </sheetData>
  <mergeCells count="1785">
    <mergeCell ref="F1749:F1754"/>
    <mergeCell ref="I1789:I1805"/>
    <mergeCell ref="J1821:J1826"/>
    <mergeCell ref="A1756:C1758"/>
    <mergeCell ref="D1756:M1757"/>
    <mergeCell ref="N1756:P1757"/>
    <mergeCell ref="D1758:M1759"/>
    <mergeCell ref="N1758:P1758"/>
    <mergeCell ref="A1759:C1759"/>
    <mergeCell ref="N1759:P1759"/>
    <mergeCell ref="K1763:N1763"/>
    <mergeCell ref="B1764:C1764"/>
    <mergeCell ref="A1767:A1768"/>
    <mergeCell ref="B1767:B1768"/>
    <mergeCell ref="C1767:F1768"/>
    <mergeCell ref="G1767:H1767"/>
    <mergeCell ref="I1767:J1767"/>
    <mergeCell ref="K1767:L1767"/>
    <mergeCell ref="M1767:M1768"/>
    <mergeCell ref="N1767:N1768"/>
    <mergeCell ref="O1767:O1768"/>
    <mergeCell ref="P1767:P1768"/>
    <mergeCell ref="C1769:F1769"/>
    <mergeCell ref="C1770:F1770"/>
    <mergeCell ref="C1771:F1771"/>
    <mergeCell ref="C1772:F1772"/>
    <mergeCell ref="C1773:F1773"/>
    <mergeCell ref="C1774:F1774"/>
    <mergeCell ref="J1769:J1773"/>
    <mergeCell ref="I1769:I1774"/>
    <mergeCell ref="C1804:F1804"/>
    <mergeCell ref="C1802:F1802"/>
    <mergeCell ref="J1743:M1743"/>
    <mergeCell ref="A1747:A1748"/>
    <mergeCell ref="B1747:B1748"/>
    <mergeCell ref="C1747:C1748"/>
    <mergeCell ref="D1747:E1747"/>
    <mergeCell ref="F1747:I1747"/>
    <mergeCell ref="J1747:J1748"/>
    <mergeCell ref="K1747:K1748"/>
    <mergeCell ref="L1747:L1748"/>
    <mergeCell ref="M1747:M1748"/>
    <mergeCell ref="F1666:F1671"/>
    <mergeCell ref="G1666:G1671"/>
    <mergeCell ref="F1690:F1697"/>
    <mergeCell ref="G1691:G1697"/>
    <mergeCell ref="F1717:F1730"/>
    <mergeCell ref="G1717:G1730"/>
    <mergeCell ref="J1684:M1684"/>
    <mergeCell ref="A1688:A1689"/>
    <mergeCell ref="B1688:B1689"/>
    <mergeCell ref="C1688:C1689"/>
    <mergeCell ref="D1688:E1688"/>
    <mergeCell ref="F1688:I1688"/>
    <mergeCell ref="J1688:J1689"/>
    <mergeCell ref="K1688:K1689"/>
    <mergeCell ref="L1688:L1689"/>
    <mergeCell ref="M1688:M1689"/>
    <mergeCell ref="A1699:B1706"/>
    <mergeCell ref="A1664:A1665"/>
    <mergeCell ref="B1664:B1665"/>
    <mergeCell ref="C1664:C1665"/>
    <mergeCell ref="D1664:E1664"/>
    <mergeCell ref="F1664:I1664"/>
    <mergeCell ref="J1664:J1665"/>
    <mergeCell ref="K1664:K1665"/>
    <mergeCell ref="L1664:L1665"/>
    <mergeCell ref="M1664:M1665"/>
    <mergeCell ref="A1673:B1680"/>
    <mergeCell ref="C1673:K1676"/>
    <mergeCell ref="L1673:M1676"/>
    <mergeCell ref="C1677:K1680"/>
    <mergeCell ref="L1677:M1680"/>
    <mergeCell ref="A1732:B1739"/>
    <mergeCell ref="C1732:K1735"/>
    <mergeCell ref="L1732:M1735"/>
    <mergeCell ref="C1736:K1739"/>
    <mergeCell ref="L1736:M1739"/>
    <mergeCell ref="C1989:F1989"/>
    <mergeCell ref="C1990:F1990"/>
    <mergeCell ref="C1991:F1991"/>
    <mergeCell ref="A1971:B1977"/>
    <mergeCell ref="C1971:N1974"/>
    <mergeCell ref="O1971:P1974"/>
    <mergeCell ref="C1975:N1977"/>
    <mergeCell ref="O1975:P1977"/>
    <mergeCell ref="M1981:P1981"/>
    <mergeCell ref="A1985:A1986"/>
    <mergeCell ref="B1985:B1986"/>
    <mergeCell ref="C1985:F1986"/>
    <mergeCell ref="G1985:H1985"/>
    <mergeCell ref="I1985:L1985"/>
    <mergeCell ref="M1985:M1986"/>
    <mergeCell ref="N1985:N1986"/>
    <mergeCell ref="O1985:O1986"/>
    <mergeCell ref="P1985:P1986"/>
    <mergeCell ref="C1987:F1987"/>
    <mergeCell ref="C1988:F1988"/>
    <mergeCell ref="J1935:M1935"/>
    <mergeCell ref="A1939:A1940"/>
    <mergeCell ref="B1939:B1940"/>
    <mergeCell ref="C1939:C1940"/>
    <mergeCell ref="D1939:E1939"/>
    <mergeCell ref="F1939:I1939"/>
    <mergeCell ref="J1939:J1940"/>
    <mergeCell ref="K1939:K1940"/>
    <mergeCell ref="L1939:L1940"/>
    <mergeCell ref="M1939:M1940"/>
    <mergeCell ref="A1950:B1952"/>
    <mergeCell ref="C1950:L1950"/>
    <mergeCell ref="C1951:L1951"/>
    <mergeCell ref="C1952:L1952"/>
    <mergeCell ref="J1956:M1956"/>
    <mergeCell ref="A1960:A1961"/>
    <mergeCell ref="B1960:B1961"/>
    <mergeCell ref="C1960:C1961"/>
    <mergeCell ref="D1960:E1960"/>
    <mergeCell ref="F1960:I1960"/>
    <mergeCell ref="J1960:J1961"/>
    <mergeCell ref="K1960:K1961"/>
    <mergeCell ref="L1960:L1961"/>
    <mergeCell ref="M1960:M1961"/>
    <mergeCell ref="A1908:B1910"/>
    <mergeCell ref="C1908:L1908"/>
    <mergeCell ref="C1909:L1909"/>
    <mergeCell ref="C1910:L1910"/>
    <mergeCell ref="J1914:M1914"/>
    <mergeCell ref="A1918:A1919"/>
    <mergeCell ref="B1918:B1919"/>
    <mergeCell ref="C1918:C1919"/>
    <mergeCell ref="D1918:E1918"/>
    <mergeCell ref="F1918:I1918"/>
    <mergeCell ref="J1918:J1919"/>
    <mergeCell ref="K1918:K1919"/>
    <mergeCell ref="L1918:L1919"/>
    <mergeCell ref="M1918:M1919"/>
    <mergeCell ref="A1929:B1931"/>
    <mergeCell ref="C1929:L1929"/>
    <mergeCell ref="C1930:L1930"/>
    <mergeCell ref="C1931:L1931"/>
    <mergeCell ref="C1902:F1902"/>
    <mergeCell ref="C1903:F1903"/>
    <mergeCell ref="C1904:F1904"/>
    <mergeCell ref="C1905:F1905"/>
    <mergeCell ref="C1906:F1906"/>
    <mergeCell ref="A1865:C1867"/>
    <mergeCell ref="D1865:O1866"/>
    <mergeCell ref="P1865:P1866"/>
    <mergeCell ref="D1867:O1868"/>
    <mergeCell ref="A1868:C1868"/>
    <mergeCell ref="M1872:P1872"/>
    <mergeCell ref="A1876:A1877"/>
    <mergeCell ref="B1876:B1877"/>
    <mergeCell ref="C1876:F1877"/>
    <mergeCell ref="G1876:H1876"/>
    <mergeCell ref="I1876:L1876"/>
    <mergeCell ref="M1876:M1877"/>
    <mergeCell ref="N1876:N1877"/>
    <mergeCell ref="O1876:O1877"/>
    <mergeCell ref="P1876:P1877"/>
    <mergeCell ref="C1878:F1878"/>
    <mergeCell ref="C1879:F1879"/>
    <mergeCell ref="C1880:F1880"/>
    <mergeCell ref="C1881:F1881"/>
    <mergeCell ref="C1882:F1882"/>
    <mergeCell ref="C1883:F1883"/>
    <mergeCell ref="C1884:F1884"/>
    <mergeCell ref="C1885:F1885"/>
    <mergeCell ref="A1887:C1889"/>
    <mergeCell ref="D1887:O1888"/>
    <mergeCell ref="P1887:P1888"/>
    <mergeCell ref="D1889:O1890"/>
    <mergeCell ref="C1900:F1900"/>
    <mergeCell ref="C1901:F1901"/>
    <mergeCell ref="F1439:F1459"/>
    <mergeCell ref="G1439:G1446"/>
    <mergeCell ref="G1447:G1451"/>
    <mergeCell ref="G1452:G1456"/>
    <mergeCell ref="G1457:G1459"/>
    <mergeCell ref="P1462:P1463"/>
    <mergeCell ref="D1462:O1463"/>
    <mergeCell ref="A1462:C1464"/>
    <mergeCell ref="C1484:F1484"/>
    <mergeCell ref="C1485:F1485"/>
    <mergeCell ref="C1486:F1486"/>
    <mergeCell ref="I1476:I1486"/>
    <mergeCell ref="J1476:J1486"/>
    <mergeCell ref="C1475:F1475"/>
    <mergeCell ref="C1476:F1476"/>
    <mergeCell ref="C1477:F1477"/>
    <mergeCell ref="C1478:F1478"/>
    <mergeCell ref="C1479:F1479"/>
    <mergeCell ref="C1480:F1480"/>
    <mergeCell ref="A1649:B1656"/>
    <mergeCell ref="C1649:K1652"/>
    <mergeCell ref="L1649:M1652"/>
    <mergeCell ref="C1699:K1702"/>
    <mergeCell ref="L1699:M1702"/>
    <mergeCell ref="C1703:K1706"/>
    <mergeCell ref="L1703:M1706"/>
    <mergeCell ref="J1710:M1710"/>
    <mergeCell ref="A1714:A1715"/>
    <mergeCell ref="B1714:B1715"/>
    <mergeCell ref="C1714:C1715"/>
    <mergeCell ref="F1403:F1417"/>
    <mergeCell ref="G1403:G1407"/>
    <mergeCell ref="G1408:G1417"/>
    <mergeCell ref="F1418:F1422"/>
    <mergeCell ref="G1418:G1422"/>
    <mergeCell ref="A1424:B1429"/>
    <mergeCell ref="C1424:K1426"/>
    <mergeCell ref="L1424:M1426"/>
    <mergeCell ref="C1427:K1429"/>
    <mergeCell ref="L1427:M1429"/>
    <mergeCell ref="J1433:M1433"/>
    <mergeCell ref="A1437:A1438"/>
    <mergeCell ref="B1437:B1438"/>
    <mergeCell ref="C1437:C1438"/>
    <mergeCell ref="D1437:E1437"/>
    <mergeCell ref="F1437:I1437"/>
    <mergeCell ref="J1437:J1438"/>
    <mergeCell ref="K1437:K1438"/>
    <mergeCell ref="L1437:L1438"/>
    <mergeCell ref="M1437:M1438"/>
    <mergeCell ref="F1370:F1386"/>
    <mergeCell ref="G1370:G1385"/>
    <mergeCell ref="A1388:B1393"/>
    <mergeCell ref="C1388:K1390"/>
    <mergeCell ref="L1388:M1390"/>
    <mergeCell ref="C1391:K1393"/>
    <mergeCell ref="L1391:M1393"/>
    <mergeCell ref="J1397:M1397"/>
    <mergeCell ref="A1401:A1402"/>
    <mergeCell ref="B1401:B1402"/>
    <mergeCell ref="C1401:C1402"/>
    <mergeCell ref="D1401:E1401"/>
    <mergeCell ref="F1401:I1401"/>
    <mergeCell ref="J1401:J1402"/>
    <mergeCell ref="K1401:K1402"/>
    <mergeCell ref="L1401:L1402"/>
    <mergeCell ref="M1401:M1402"/>
    <mergeCell ref="F1330:F1332"/>
    <mergeCell ref="F1333:F1340"/>
    <mergeCell ref="F1341:F1348"/>
    <mergeCell ref="F1349:F1353"/>
    <mergeCell ref="A1355:B1360"/>
    <mergeCell ref="C1355:K1357"/>
    <mergeCell ref="L1355:M1357"/>
    <mergeCell ref="C1358:K1360"/>
    <mergeCell ref="L1358:M1360"/>
    <mergeCell ref="J1364:M1364"/>
    <mergeCell ref="A1368:A1369"/>
    <mergeCell ref="B1368:B1369"/>
    <mergeCell ref="C1368:C1369"/>
    <mergeCell ref="D1368:E1368"/>
    <mergeCell ref="F1368:I1368"/>
    <mergeCell ref="J1368:J1369"/>
    <mergeCell ref="K1368:K1369"/>
    <mergeCell ref="L1368:L1369"/>
    <mergeCell ref="M1368:M1369"/>
    <mergeCell ref="F1295:F1301"/>
    <mergeCell ref="F1302:F1308"/>
    <mergeCell ref="F1309:F1313"/>
    <mergeCell ref="A1315:B1320"/>
    <mergeCell ref="C1315:K1317"/>
    <mergeCell ref="L1315:M1317"/>
    <mergeCell ref="C1318:K1320"/>
    <mergeCell ref="L1318:M1320"/>
    <mergeCell ref="J1324:M1324"/>
    <mergeCell ref="A1328:A1329"/>
    <mergeCell ref="B1328:B1329"/>
    <mergeCell ref="C1328:C1329"/>
    <mergeCell ref="D1328:E1328"/>
    <mergeCell ref="F1328:I1328"/>
    <mergeCell ref="J1328:J1329"/>
    <mergeCell ref="K1328:K1329"/>
    <mergeCell ref="L1328:L1329"/>
    <mergeCell ref="M1328:M1329"/>
    <mergeCell ref="F1264:F1270"/>
    <mergeCell ref="F1271:F1278"/>
    <mergeCell ref="A1280:B1285"/>
    <mergeCell ref="C1280:K1282"/>
    <mergeCell ref="L1280:M1282"/>
    <mergeCell ref="C1283:K1285"/>
    <mergeCell ref="L1283:M1285"/>
    <mergeCell ref="J1289:M1289"/>
    <mergeCell ref="A1293:A1294"/>
    <mergeCell ref="B1293:B1294"/>
    <mergeCell ref="C1293:C1294"/>
    <mergeCell ref="D1293:E1293"/>
    <mergeCell ref="F1293:I1293"/>
    <mergeCell ref="J1293:J1294"/>
    <mergeCell ref="K1293:K1294"/>
    <mergeCell ref="L1293:L1294"/>
    <mergeCell ref="M1293:M1294"/>
    <mergeCell ref="F1231:F1232"/>
    <mergeCell ref="F1233:F1240"/>
    <mergeCell ref="F1241:F1247"/>
    <mergeCell ref="A1249:B1254"/>
    <mergeCell ref="C1249:K1251"/>
    <mergeCell ref="L1249:M1251"/>
    <mergeCell ref="C1252:K1254"/>
    <mergeCell ref="L1252:M1254"/>
    <mergeCell ref="J1258:M1258"/>
    <mergeCell ref="A1262:A1263"/>
    <mergeCell ref="B1262:B1263"/>
    <mergeCell ref="C1262:C1263"/>
    <mergeCell ref="D1262:E1262"/>
    <mergeCell ref="F1262:I1262"/>
    <mergeCell ref="J1262:J1263"/>
    <mergeCell ref="K1262:K1263"/>
    <mergeCell ref="L1262:L1263"/>
    <mergeCell ref="M1262:M1263"/>
    <mergeCell ref="F1196:F1200"/>
    <mergeCell ref="F1201:F1208"/>
    <mergeCell ref="F1209:F1214"/>
    <mergeCell ref="A1216:B1221"/>
    <mergeCell ref="C1216:K1218"/>
    <mergeCell ref="L1216:M1218"/>
    <mergeCell ref="C1219:K1221"/>
    <mergeCell ref="L1219:M1221"/>
    <mergeCell ref="J1225:M1225"/>
    <mergeCell ref="A1229:A1230"/>
    <mergeCell ref="B1229:B1230"/>
    <mergeCell ref="C1229:C1230"/>
    <mergeCell ref="D1229:E1229"/>
    <mergeCell ref="F1229:I1229"/>
    <mergeCell ref="J1229:J1230"/>
    <mergeCell ref="K1229:K1230"/>
    <mergeCell ref="L1229:L1230"/>
    <mergeCell ref="M1229:M1230"/>
    <mergeCell ref="F1159:F1160"/>
    <mergeCell ref="F1161:F1169"/>
    <mergeCell ref="F1170:F1176"/>
    <mergeCell ref="F1177:F1179"/>
    <mergeCell ref="A1181:B1186"/>
    <mergeCell ref="C1181:K1183"/>
    <mergeCell ref="L1181:M1183"/>
    <mergeCell ref="C1184:K1186"/>
    <mergeCell ref="L1184:M1186"/>
    <mergeCell ref="J1190:M1190"/>
    <mergeCell ref="A1194:A1195"/>
    <mergeCell ref="B1194:B1195"/>
    <mergeCell ref="C1194:C1195"/>
    <mergeCell ref="D1194:E1194"/>
    <mergeCell ref="F1194:I1194"/>
    <mergeCell ref="J1194:J1195"/>
    <mergeCell ref="K1194:K1195"/>
    <mergeCell ref="L1194:L1195"/>
    <mergeCell ref="M1194:M1195"/>
    <mergeCell ref="F1126:F1129"/>
    <mergeCell ref="F1130:F1136"/>
    <mergeCell ref="F1137:F1142"/>
    <mergeCell ref="A1144:B1149"/>
    <mergeCell ref="C1144:K1146"/>
    <mergeCell ref="L1144:M1146"/>
    <mergeCell ref="C1147:K1149"/>
    <mergeCell ref="L1147:M1149"/>
    <mergeCell ref="J1153:M1153"/>
    <mergeCell ref="A1157:A1158"/>
    <mergeCell ref="B1157:B1158"/>
    <mergeCell ref="C1157:C1158"/>
    <mergeCell ref="D1157:E1157"/>
    <mergeCell ref="F1157:I1157"/>
    <mergeCell ref="J1157:J1158"/>
    <mergeCell ref="K1157:K1158"/>
    <mergeCell ref="L1157:L1158"/>
    <mergeCell ref="M1157:M1158"/>
    <mergeCell ref="F1092:F1098"/>
    <mergeCell ref="F1099:F1106"/>
    <mergeCell ref="F1107:F1109"/>
    <mergeCell ref="A1111:B1116"/>
    <mergeCell ref="C1111:K1113"/>
    <mergeCell ref="L1111:M1113"/>
    <mergeCell ref="C1114:K1116"/>
    <mergeCell ref="L1114:M1116"/>
    <mergeCell ref="J1120:M1120"/>
    <mergeCell ref="A1124:A1125"/>
    <mergeCell ref="B1124:B1125"/>
    <mergeCell ref="C1124:C1125"/>
    <mergeCell ref="D1124:E1124"/>
    <mergeCell ref="F1124:I1124"/>
    <mergeCell ref="J1124:J1125"/>
    <mergeCell ref="K1124:K1125"/>
    <mergeCell ref="L1124:L1125"/>
    <mergeCell ref="M1124:M1125"/>
    <mergeCell ref="F1053:F1059"/>
    <mergeCell ref="F1060:F1067"/>
    <mergeCell ref="F1068:F1073"/>
    <mergeCell ref="A1076:B1081"/>
    <mergeCell ref="C1076:K1078"/>
    <mergeCell ref="L1076:M1078"/>
    <mergeCell ref="C1079:K1081"/>
    <mergeCell ref="L1079:M1081"/>
    <mergeCell ref="J1085:M1085"/>
    <mergeCell ref="A1089:A1090"/>
    <mergeCell ref="B1089:B1090"/>
    <mergeCell ref="C1089:C1090"/>
    <mergeCell ref="D1089:E1089"/>
    <mergeCell ref="F1089:I1089"/>
    <mergeCell ref="J1089:J1090"/>
    <mergeCell ref="K1089:K1090"/>
    <mergeCell ref="L1089:L1090"/>
    <mergeCell ref="M1089:M1090"/>
    <mergeCell ref="F1016:F1020"/>
    <mergeCell ref="F1021:F1027"/>
    <mergeCell ref="F1028:F1035"/>
    <mergeCell ref="A1037:B1042"/>
    <mergeCell ref="C1037:K1039"/>
    <mergeCell ref="L1037:M1039"/>
    <mergeCell ref="C1040:K1042"/>
    <mergeCell ref="L1040:M1042"/>
    <mergeCell ref="J1046:M1046"/>
    <mergeCell ref="A1050:A1051"/>
    <mergeCell ref="B1050:B1051"/>
    <mergeCell ref="C1050:C1051"/>
    <mergeCell ref="D1050:E1050"/>
    <mergeCell ref="F1050:I1050"/>
    <mergeCell ref="J1050:J1051"/>
    <mergeCell ref="K1050:K1051"/>
    <mergeCell ref="L1050:L1051"/>
    <mergeCell ref="M1050:M1051"/>
    <mergeCell ref="F984:F990"/>
    <mergeCell ref="F991:F997"/>
    <mergeCell ref="F998:F999"/>
    <mergeCell ref="A1001:B1006"/>
    <mergeCell ref="C1001:K1003"/>
    <mergeCell ref="L1001:M1003"/>
    <mergeCell ref="C1004:K1006"/>
    <mergeCell ref="L1004:M1006"/>
    <mergeCell ref="J1010:M1010"/>
    <mergeCell ref="A1014:A1015"/>
    <mergeCell ref="B1014:B1015"/>
    <mergeCell ref="C1014:C1015"/>
    <mergeCell ref="D1014:E1014"/>
    <mergeCell ref="F1014:I1014"/>
    <mergeCell ref="J1014:J1015"/>
    <mergeCell ref="K1014:K1015"/>
    <mergeCell ref="L1014:L1015"/>
    <mergeCell ref="M1014:M1015"/>
    <mergeCell ref="F937:I937"/>
    <mergeCell ref="J937:J938"/>
    <mergeCell ref="K937:K938"/>
    <mergeCell ref="L937:L938"/>
    <mergeCell ref="M937:M938"/>
    <mergeCell ref="F939:F944"/>
    <mergeCell ref="G939:G941"/>
    <mergeCell ref="F945:F951"/>
    <mergeCell ref="F952:F958"/>
    <mergeCell ref="F959:F965"/>
    <mergeCell ref="A967:B972"/>
    <mergeCell ref="C967:K969"/>
    <mergeCell ref="L967:M969"/>
    <mergeCell ref="C970:K972"/>
    <mergeCell ref="L970:M972"/>
    <mergeCell ref="J976:M976"/>
    <mergeCell ref="A980:A981"/>
    <mergeCell ref="B980:B981"/>
    <mergeCell ref="C980:C981"/>
    <mergeCell ref="D980:E980"/>
    <mergeCell ref="F980:I980"/>
    <mergeCell ref="J980:J981"/>
    <mergeCell ref="K980:K981"/>
    <mergeCell ref="L980:L981"/>
    <mergeCell ref="M980:M981"/>
    <mergeCell ref="A1465:C1465"/>
    <mergeCell ref="D1464:O1465"/>
    <mergeCell ref="C777:F777"/>
    <mergeCell ref="C780:F780"/>
    <mergeCell ref="C781:F781"/>
    <mergeCell ref="C782:F782"/>
    <mergeCell ref="C783:F783"/>
    <mergeCell ref="C784:F784"/>
    <mergeCell ref="J799:J802"/>
    <mergeCell ref="I798:I802"/>
    <mergeCell ref="C806:F806"/>
    <mergeCell ref="D788:O788"/>
    <mergeCell ref="M792:P792"/>
    <mergeCell ref="A796:A797"/>
    <mergeCell ref="B796:B797"/>
    <mergeCell ref="C796:F797"/>
    <mergeCell ref="G796:H796"/>
    <mergeCell ref="I796:L796"/>
    <mergeCell ref="M796:M797"/>
    <mergeCell ref="I825:I826"/>
    <mergeCell ref="N796:N797"/>
    <mergeCell ref="O796:O797"/>
    <mergeCell ref="A925:B930"/>
    <mergeCell ref="C925:K927"/>
    <mergeCell ref="L925:M927"/>
    <mergeCell ref="C928:K930"/>
    <mergeCell ref="L928:M930"/>
    <mergeCell ref="J933:M933"/>
    <mergeCell ref="A937:A938"/>
    <mergeCell ref="B937:B938"/>
    <mergeCell ref="C937:C938"/>
    <mergeCell ref="D937:E937"/>
    <mergeCell ref="A746:A753"/>
    <mergeCell ref="J781:J784"/>
    <mergeCell ref="I768:I784"/>
    <mergeCell ref="A766:A767"/>
    <mergeCell ref="B766:B767"/>
    <mergeCell ref="C766:F767"/>
    <mergeCell ref="G766:H766"/>
    <mergeCell ref="I766:L766"/>
    <mergeCell ref="M766:M767"/>
    <mergeCell ref="N766:N767"/>
    <mergeCell ref="O766:O767"/>
    <mergeCell ref="P766:P767"/>
    <mergeCell ref="C818:F818"/>
    <mergeCell ref="I818:I824"/>
    <mergeCell ref="C819:F819"/>
    <mergeCell ref="C820:F820"/>
    <mergeCell ref="C821:F821"/>
    <mergeCell ref="C822:F822"/>
    <mergeCell ref="C823:F823"/>
    <mergeCell ref="C824:F824"/>
    <mergeCell ref="C676:F676"/>
    <mergeCell ref="C736:F736"/>
    <mergeCell ref="C744:F744"/>
    <mergeCell ref="A705:A712"/>
    <mergeCell ref="C705:F705"/>
    <mergeCell ref="A716:B723"/>
    <mergeCell ref="J768:J773"/>
    <mergeCell ref="C768:F768"/>
    <mergeCell ref="C769:F769"/>
    <mergeCell ref="C770:F770"/>
    <mergeCell ref="C771:F771"/>
    <mergeCell ref="C772:F772"/>
    <mergeCell ref="C773:F773"/>
    <mergeCell ref="C774:F774"/>
    <mergeCell ref="C775:F775"/>
    <mergeCell ref="C776:F776"/>
    <mergeCell ref="M762:P762"/>
    <mergeCell ref="J775:J780"/>
    <mergeCell ref="A756:C758"/>
    <mergeCell ref="D756:O756"/>
    <mergeCell ref="D757:O757"/>
    <mergeCell ref="D758:O758"/>
    <mergeCell ref="O746:O753"/>
    <mergeCell ref="P746:P753"/>
    <mergeCell ref="C747:F747"/>
    <mergeCell ref="C748:F748"/>
    <mergeCell ref="C749:F749"/>
    <mergeCell ref="C750:F750"/>
    <mergeCell ref="C751:F751"/>
    <mergeCell ref="C752:F752"/>
    <mergeCell ref="C753:F753"/>
    <mergeCell ref="C745:F745"/>
    <mergeCell ref="O685:O694"/>
    <mergeCell ref="C746:F746"/>
    <mergeCell ref="G746:G753"/>
    <mergeCell ref="H746:H753"/>
    <mergeCell ref="K746:K753"/>
    <mergeCell ref="L746:L753"/>
    <mergeCell ref="M746:M753"/>
    <mergeCell ref="N746:N753"/>
    <mergeCell ref="A649:B656"/>
    <mergeCell ref="C649:N652"/>
    <mergeCell ref="C675:F675"/>
    <mergeCell ref="J668:J672"/>
    <mergeCell ref="J674:J676"/>
    <mergeCell ref="G685:G694"/>
    <mergeCell ref="H685:H694"/>
    <mergeCell ref="G677:G684"/>
    <mergeCell ref="H677:H684"/>
    <mergeCell ref="J677:J694"/>
    <mergeCell ref="C693:F693"/>
    <mergeCell ref="C692:F692"/>
    <mergeCell ref="C691:F691"/>
    <mergeCell ref="C690:F690"/>
    <mergeCell ref="C689:F689"/>
    <mergeCell ref="C688:F688"/>
    <mergeCell ref="C687:F687"/>
    <mergeCell ref="C686:F686"/>
    <mergeCell ref="A685:A692"/>
    <mergeCell ref="C685:F685"/>
    <mergeCell ref="C678:F678"/>
    <mergeCell ref="A677:A683"/>
    <mergeCell ref="C677:F677"/>
    <mergeCell ref="C679:F679"/>
    <mergeCell ref="A695:A702"/>
    <mergeCell ref="C695:F695"/>
    <mergeCell ref="O716:P719"/>
    <mergeCell ref="C720:N723"/>
    <mergeCell ref="O720:P723"/>
    <mergeCell ref="M727:P727"/>
    <mergeCell ref="A731:A732"/>
    <mergeCell ref="B731:B732"/>
    <mergeCell ref="C731:F732"/>
    <mergeCell ref="G731:H731"/>
    <mergeCell ref="I731:J731"/>
    <mergeCell ref="K731:L731"/>
    <mergeCell ref="M731:M732"/>
    <mergeCell ref="N731:N732"/>
    <mergeCell ref="O731:O732"/>
    <mergeCell ref="P731:P732"/>
    <mergeCell ref="G705:G712"/>
    <mergeCell ref="H705:H712"/>
    <mergeCell ref="K705:K712"/>
    <mergeCell ref="N705:N712"/>
    <mergeCell ref="O705:O712"/>
    <mergeCell ref="P705:P712"/>
    <mergeCell ref="G695:G702"/>
    <mergeCell ref="H695:H702"/>
    <mergeCell ref="K695:K702"/>
    <mergeCell ref="L695:L702"/>
    <mergeCell ref="M695:M702"/>
    <mergeCell ref="N695:N702"/>
    <mergeCell ref="O695:O702"/>
    <mergeCell ref="P695:P702"/>
    <mergeCell ref="P685:P694"/>
    <mergeCell ref="I666:I713"/>
    <mergeCell ref="C704:F704"/>
    <mergeCell ref="C712:F712"/>
    <mergeCell ref="C711:F711"/>
    <mergeCell ref="C710:F710"/>
    <mergeCell ref="C709:F709"/>
    <mergeCell ref="C708:F708"/>
    <mergeCell ref="C707:F707"/>
    <mergeCell ref="C706:F706"/>
    <mergeCell ref="C703:F703"/>
    <mergeCell ref="C702:F702"/>
    <mergeCell ref="C701:F701"/>
    <mergeCell ref="C667:F667"/>
    <mergeCell ref="C666:F666"/>
    <mergeCell ref="C700:F700"/>
    <mergeCell ref="L705:L712"/>
    <mergeCell ref="M705:M712"/>
    <mergeCell ref="M677:M684"/>
    <mergeCell ref="L677:L684"/>
    <mergeCell ref="K677:K684"/>
    <mergeCell ref="N677:N684"/>
    <mergeCell ref="C699:F699"/>
    <mergeCell ref="O677:O684"/>
    <mergeCell ref="P677:P684"/>
    <mergeCell ref="C674:F674"/>
    <mergeCell ref="C673:F673"/>
    <mergeCell ref="C672:F672"/>
    <mergeCell ref="C671:F671"/>
    <mergeCell ref="C670:F670"/>
    <mergeCell ref="C669:F669"/>
    <mergeCell ref="C668:F668"/>
    <mergeCell ref="A664:A665"/>
    <mergeCell ref="B664:B665"/>
    <mergeCell ref="C664:F665"/>
    <mergeCell ref="G664:H664"/>
    <mergeCell ref="I664:J664"/>
    <mergeCell ref="K664:L664"/>
    <mergeCell ref="M664:M665"/>
    <mergeCell ref="N664:N665"/>
    <mergeCell ref="O664:O665"/>
    <mergeCell ref="P664:P665"/>
    <mergeCell ref="M660:P660"/>
    <mergeCell ref="C653:N656"/>
    <mergeCell ref="O653:P656"/>
    <mergeCell ref="O649:P652"/>
    <mergeCell ref="J562:J565"/>
    <mergeCell ref="J566:J570"/>
    <mergeCell ref="J571:J574"/>
    <mergeCell ref="I556:I580"/>
    <mergeCell ref="J601:J606"/>
    <mergeCell ref="J607:J608"/>
    <mergeCell ref="C619:F619"/>
    <mergeCell ref="I619:I644"/>
    <mergeCell ref="C565:F565"/>
    <mergeCell ref="C570:F570"/>
    <mergeCell ref="C575:F575"/>
    <mergeCell ref="C571:F571"/>
    <mergeCell ref="C572:F572"/>
    <mergeCell ref="C573:F573"/>
    <mergeCell ref="C574:F574"/>
    <mergeCell ref="C566:F566"/>
    <mergeCell ref="C600:F600"/>
    <mergeCell ref="C601:F601"/>
    <mergeCell ref="C454:F454"/>
    <mergeCell ref="C455:F455"/>
    <mergeCell ref="C456:F456"/>
    <mergeCell ref="C457:F457"/>
    <mergeCell ref="C458:F458"/>
    <mergeCell ref="I534:I555"/>
    <mergeCell ref="J557:J561"/>
    <mergeCell ref="C445:F445"/>
    <mergeCell ref="C446:F446"/>
    <mergeCell ref="C447:F447"/>
    <mergeCell ref="C448:F448"/>
    <mergeCell ref="C449:F449"/>
    <mergeCell ref="C450:F450"/>
    <mergeCell ref="C451:F451"/>
    <mergeCell ref="C452:F452"/>
    <mergeCell ref="C453:F453"/>
    <mergeCell ref="C514:F514"/>
    <mergeCell ref="C504:F504"/>
    <mergeCell ref="C505:F505"/>
    <mergeCell ref="C506:F506"/>
    <mergeCell ref="C507:F507"/>
    <mergeCell ref="C508:F508"/>
    <mergeCell ref="C509:F509"/>
    <mergeCell ref="C510:F510"/>
    <mergeCell ref="J510:J513"/>
    <mergeCell ref="C495:F495"/>
    <mergeCell ref="J495:J498"/>
    <mergeCell ref="C496:F496"/>
    <mergeCell ref="C497:F497"/>
    <mergeCell ref="C498:F498"/>
    <mergeCell ref="C499:F499"/>
    <mergeCell ref="J499:J502"/>
    <mergeCell ref="C442:F442"/>
    <mergeCell ref="C443:F443"/>
    <mergeCell ref="C444:F444"/>
    <mergeCell ref="C427:F427"/>
    <mergeCell ref="C428:F428"/>
    <mergeCell ref="C429:F429"/>
    <mergeCell ref="C430:F430"/>
    <mergeCell ref="C431:F431"/>
    <mergeCell ref="C432:F432"/>
    <mergeCell ref="C433:F433"/>
    <mergeCell ref="C434:F434"/>
    <mergeCell ref="C435:F435"/>
    <mergeCell ref="C567:F567"/>
    <mergeCell ref="C568:F568"/>
    <mergeCell ref="C569:F569"/>
    <mergeCell ref="M594:P594"/>
    <mergeCell ref="P598:P599"/>
    <mergeCell ref="C511:F511"/>
    <mergeCell ref="C512:F512"/>
    <mergeCell ref="C513:F513"/>
    <mergeCell ref="C486:F486"/>
    <mergeCell ref="I486:I514"/>
    <mergeCell ref="J486:J489"/>
    <mergeCell ref="C487:F487"/>
    <mergeCell ref="C488:F488"/>
    <mergeCell ref="C489:F489"/>
    <mergeCell ref="C490:F490"/>
    <mergeCell ref="J490:J494"/>
    <mergeCell ref="C491:F491"/>
    <mergeCell ref="C492:F492"/>
    <mergeCell ref="C493:F493"/>
    <mergeCell ref="C494:F494"/>
    <mergeCell ref="C399:F399"/>
    <mergeCell ref="C400:F400"/>
    <mergeCell ref="C401:F401"/>
    <mergeCell ref="C402:F402"/>
    <mergeCell ref="J402:J407"/>
    <mergeCell ref="C403:F403"/>
    <mergeCell ref="C404:F404"/>
    <mergeCell ref="C405:F405"/>
    <mergeCell ref="C406:F406"/>
    <mergeCell ref="C407:F407"/>
    <mergeCell ref="J380:J384"/>
    <mergeCell ref="C381:F381"/>
    <mergeCell ref="C382:F382"/>
    <mergeCell ref="C436:F436"/>
    <mergeCell ref="C437:F437"/>
    <mergeCell ref="C438:F438"/>
    <mergeCell ref="C439:F439"/>
    <mergeCell ref="J432:J435"/>
    <mergeCell ref="J436:J439"/>
    <mergeCell ref="C408:F408"/>
    <mergeCell ref="J414:J419"/>
    <mergeCell ref="C415:F415"/>
    <mergeCell ref="C416:F416"/>
    <mergeCell ref="C417:F417"/>
    <mergeCell ref="C418:F418"/>
    <mergeCell ref="C419:F419"/>
    <mergeCell ref="C420:F420"/>
    <mergeCell ref="J420:J425"/>
    <mergeCell ref="C421:F421"/>
    <mergeCell ref="C422:F422"/>
    <mergeCell ref="C423:F423"/>
    <mergeCell ref="C424:F424"/>
    <mergeCell ref="C284:F284"/>
    <mergeCell ref="C285:F285"/>
    <mergeCell ref="I307:I313"/>
    <mergeCell ref="C286:F286"/>
    <mergeCell ref="I286:I292"/>
    <mergeCell ref="C287:F287"/>
    <mergeCell ref="C288:F288"/>
    <mergeCell ref="C289:F289"/>
    <mergeCell ref="C290:F290"/>
    <mergeCell ref="I293:I299"/>
    <mergeCell ref="I300:I306"/>
    <mergeCell ref="C291:F291"/>
    <mergeCell ref="C292:F292"/>
    <mergeCell ref="C375:F375"/>
    <mergeCell ref="I375:I407"/>
    <mergeCell ref="J375:J376"/>
    <mergeCell ref="C376:F376"/>
    <mergeCell ref="C377:F377"/>
    <mergeCell ref="J377:J379"/>
    <mergeCell ref="C378:F378"/>
    <mergeCell ref="C379:F379"/>
    <mergeCell ref="C380:F380"/>
    <mergeCell ref="C391:F391"/>
    <mergeCell ref="J391:J395"/>
    <mergeCell ref="C392:F392"/>
    <mergeCell ref="C393:F393"/>
    <mergeCell ref="C394:F394"/>
    <mergeCell ref="C395:F395"/>
    <mergeCell ref="C396:F396"/>
    <mergeCell ref="J396:J401"/>
    <mergeCell ref="C397:F397"/>
    <mergeCell ref="C398:F398"/>
    <mergeCell ref="C248:F248"/>
    <mergeCell ref="I248:I257"/>
    <mergeCell ref="C249:F249"/>
    <mergeCell ref="C250:F250"/>
    <mergeCell ref="C251:F251"/>
    <mergeCell ref="C252:F252"/>
    <mergeCell ref="C253:F253"/>
    <mergeCell ref="C254:F254"/>
    <mergeCell ref="C255:F255"/>
    <mergeCell ref="C256:F256"/>
    <mergeCell ref="C257:F257"/>
    <mergeCell ref="J248:J249"/>
    <mergeCell ref="J250:J251"/>
    <mergeCell ref="C314:F314"/>
    <mergeCell ref="I314:I325"/>
    <mergeCell ref="J314:J315"/>
    <mergeCell ref="C315:F315"/>
    <mergeCell ref="C316:F316"/>
    <mergeCell ref="J316:J317"/>
    <mergeCell ref="C317:F317"/>
    <mergeCell ref="C318:F318"/>
    <mergeCell ref="J318:J319"/>
    <mergeCell ref="C319:F319"/>
    <mergeCell ref="C320:F320"/>
    <mergeCell ref="J320:J321"/>
    <mergeCell ref="J323:J324"/>
    <mergeCell ref="C279:F279"/>
    <mergeCell ref="I279:I285"/>
    <mergeCell ref="C280:F280"/>
    <mergeCell ref="C281:F281"/>
    <mergeCell ref="C282:F282"/>
    <mergeCell ref="C283:F283"/>
    <mergeCell ref="C230:F230"/>
    <mergeCell ref="I230:I247"/>
    <mergeCell ref="J230:J232"/>
    <mergeCell ref="C231:F231"/>
    <mergeCell ref="C232:F232"/>
    <mergeCell ref="C233:F233"/>
    <mergeCell ref="J233:J235"/>
    <mergeCell ref="C234:F234"/>
    <mergeCell ref="C235:F235"/>
    <mergeCell ref="C236:F236"/>
    <mergeCell ref="J236:J238"/>
    <mergeCell ref="C237:F237"/>
    <mergeCell ref="C238:F238"/>
    <mergeCell ref="C239:F239"/>
    <mergeCell ref="J239:J241"/>
    <mergeCell ref="C240:F240"/>
    <mergeCell ref="C241:F241"/>
    <mergeCell ref="C242:F242"/>
    <mergeCell ref="J242:J243"/>
    <mergeCell ref="C243:F243"/>
    <mergeCell ref="C244:F244"/>
    <mergeCell ref="J244:J245"/>
    <mergeCell ref="C245:F245"/>
    <mergeCell ref="C246:F246"/>
    <mergeCell ref="J246:J247"/>
    <mergeCell ref="C247:F247"/>
    <mergeCell ref="J209:J210"/>
    <mergeCell ref="C210:F210"/>
    <mergeCell ref="C211:F211"/>
    <mergeCell ref="J211:J213"/>
    <mergeCell ref="C212:F212"/>
    <mergeCell ref="C213:F213"/>
    <mergeCell ref="C214:F214"/>
    <mergeCell ref="J214:J216"/>
    <mergeCell ref="C222:F222"/>
    <mergeCell ref="J222:J224"/>
    <mergeCell ref="C223:F223"/>
    <mergeCell ref="C224:F224"/>
    <mergeCell ref="C225:F225"/>
    <mergeCell ref="J225:J226"/>
    <mergeCell ref="C226:F226"/>
    <mergeCell ref="C227:F227"/>
    <mergeCell ref="J227:J229"/>
    <mergeCell ref="C228:F228"/>
    <mergeCell ref="C229:F229"/>
    <mergeCell ref="C215:F215"/>
    <mergeCell ref="C203:F203"/>
    <mergeCell ref="C204:F204"/>
    <mergeCell ref="C187:F187"/>
    <mergeCell ref="C188:F188"/>
    <mergeCell ref="C189:F189"/>
    <mergeCell ref="C190:F190"/>
    <mergeCell ref="C191:F191"/>
    <mergeCell ref="C192:F192"/>
    <mergeCell ref="C193:F193"/>
    <mergeCell ref="C194:F194"/>
    <mergeCell ref="C195:F195"/>
    <mergeCell ref="C205:F205"/>
    <mergeCell ref="C206:F206"/>
    <mergeCell ref="C207:F207"/>
    <mergeCell ref="C208:F208"/>
    <mergeCell ref="C209:F209"/>
    <mergeCell ref="I209:I229"/>
    <mergeCell ref="C198:F198"/>
    <mergeCell ref="C199:F199"/>
    <mergeCell ref="C200:F200"/>
    <mergeCell ref="C201:F201"/>
    <mergeCell ref="C202:F202"/>
    <mergeCell ref="C164:F164"/>
    <mergeCell ref="I164:I185"/>
    <mergeCell ref="J164:J166"/>
    <mergeCell ref="C165:F165"/>
    <mergeCell ref="C166:F166"/>
    <mergeCell ref="C167:F167"/>
    <mergeCell ref="J167:J169"/>
    <mergeCell ref="C168:F168"/>
    <mergeCell ref="C169:F169"/>
    <mergeCell ref="C170:F170"/>
    <mergeCell ref="C171:F171"/>
    <mergeCell ref="C172:F172"/>
    <mergeCell ref="C173:F173"/>
    <mergeCell ref="C174:F174"/>
    <mergeCell ref="C175:F175"/>
    <mergeCell ref="C176:F176"/>
    <mergeCell ref="C177:F177"/>
    <mergeCell ref="C178:F178"/>
    <mergeCell ref="C179:F179"/>
    <mergeCell ref="C180:F180"/>
    <mergeCell ref="C181:F181"/>
    <mergeCell ref="C182:F182"/>
    <mergeCell ref="C183:F183"/>
    <mergeCell ref="C184:F184"/>
    <mergeCell ref="C500:F500"/>
    <mergeCell ref="C501:F501"/>
    <mergeCell ref="C502:F502"/>
    <mergeCell ref="C503:F503"/>
    <mergeCell ref="J503:J509"/>
    <mergeCell ref="C475:F475"/>
    <mergeCell ref="C476:F476"/>
    <mergeCell ref="C477:F477"/>
    <mergeCell ref="C478:F478"/>
    <mergeCell ref="C479:F479"/>
    <mergeCell ref="C480:F480"/>
    <mergeCell ref="J480:J485"/>
    <mergeCell ref="C481:F481"/>
    <mergeCell ref="C482:F482"/>
    <mergeCell ref="C483:F483"/>
    <mergeCell ref="C484:F484"/>
    <mergeCell ref="C485:F485"/>
    <mergeCell ref="J440:J445"/>
    <mergeCell ref="I446:I485"/>
    <mergeCell ref="J446:J449"/>
    <mergeCell ref="J450:J454"/>
    <mergeCell ref="J455:J460"/>
    <mergeCell ref="C459:F459"/>
    <mergeCell ref="C460:F460"/>
    <mergeCell ref="C461:F461"/>
    <mergeCell ref="J461:J466"/>
    <mergeCell ref="C462:F462"/>
    <mergeCell ref="C463:F463"/>
    <mergeCell ref="C464:F464"/>
    <mergeCell ref="C465:F465"/>
    <mergeCell ref="C466:F466"/>
    <mergeCell ref="C467:F467"/>
    <mergeCell ref="J467:J472"/>
    <mergeCell ref="C440:F440"/>
    <mergeCell ref="C441:F441"/>
    <mergeCell ref="C468:F468"/>
    <mergeCell ref="C469:F469"/>
    <mergeCell ref="C470:F470"/>
    <mergeCell ref="C471:F471"/>
    <mergeCell ref="C472:F472"/>
    <mergeCell ref="C473:F473"/>
    <mergeCell ref="I408:I445"/>
    <mergeCell ref="J408:J413"/>
    <mergeCell ref="C409:F409"/>
    <mergeCell ref="C410:F410"/>
    <mergeCell ref="C411:F411"/>
    <mergeCell ref="C412:F412"/>
    <mergeCell ref="C413:F413"/>
    <mergeCell ref="C414:F414"/>
    <mergeCell ref="C425:F425"/>
    <mergeCell ref="C426:F426"/>
    <mergeCell ref="J426:J431"/>
    <mergeCell ref="J473:J479"/>
    <mergeCell ref="C474:F474"/>
    <mergeCell ref="C384:F384"/>
    <mergeCell ref="C385:F385"/>
    <mergeCell ref="J385:J390"/>
    <mergeCell ref="C386:F386"/>
    <mergeCell ref="C387:F387"/>
    <mergeCell ref="C388:F388"/>
    <mergeCell ref="C389:F389"/>
    <mergeCell ref="C390:F390"/>
    <mergeCell ref="C360:F360"/>
    <mergeCell ref="I360:I374"/>
    <mergeCell ref="C361:F361"/>
    <mergeCell ref="J361:J362"/>
    <mergeCell ref="C362:F362"/>
    <mergeCell ref="C363:F363"/>
    <mergeCell ref="J363:J365"/>
    <mergeCell ref="C364:F364"/>
    <mergeCell ref="C365:F365"/>
    <mergeCell ref="C366:F366"/>
    <mergeCell ref="J366:J367"/>
    <mergeCell ref="C367:F367"/>
    <mergeCell ref="C368:F368"/>
    <mergeCell ref="J368:J370"/>
    <mergeCell ref="C369:F369"/>
    <mergeCell ref="C370:F370"/>
    <mergeCell ref="C371:F371"/>
    <mergeCell ref="J371:J372"/>
    <mergeCell ref="C372:F372"/>
    <mergeCell ref="C374:F374"/>
    <mergeCell ref="C349:F349"/>
    <mergeCell ref="I349:I359"/>
    <mergeCell ref="J349:J350"/>
    <mergeCell ref="C350:F350"/>
    <mergeCell ref="C351:F351"/>
    <mergeCell ref="J351:J352"/>
    <mergeCell ref="C352:F352"/>
    <mergeCell ref="C353:F353"/>
    <mergeCell ref="J353:J354"/>
    <mergeCell ref="C354:F354"/>
    <mergeCell ref="C355:F355"/>
    <mergeCell ref="C356:F356"/>
    <mergeCell ref="C357:F357"/>
    <mergeCell ref="J357:J358"/>
    <mergeCell ref="C358:F358"/>
    <mergeCell ref="C359:F359"/>
    <mergeCell ref="C383:F383"/>
    <mergeCell ref="C336:F336"/>
    <mergeCell ref="J336:J338"/>
    <mergeCell ref="C337:F337"/>
    <mergeCell ref="C338:F338"/>
    <mergeCell ref="C339:F339"/>
    <mergeCell ref="J339:J342"/>
    <mergeCell ref="C340:F340"/>
    <mergeCell ref="C341:F341"/>
    <mergeCell ref="C342:F342"/>
    <mergeCell ref="I326:I348"/>
    <mergeCell ref="C327:F327"/>
    <mergeCell ref="J327:J331"/>
    <mergeCell ref="C328:F328"/>
    <mergeCell ref="C329:F329"/>
    <mergeCell ref="C330:F330"/>
    <mergeCell ref="C331:F331"/>
    <mergeCell ref="C332:F332"/>
    <mergeCell ref="J332:J335"/>
    <mergeCell ref="C333:F333"/>
    <mergeCell ref="C334:F334"/>
    <mergeCell ref="C335:F335"/>
    <mergeCell ref="C343:F343"/>
    <mergeCell ref="J343:J344"/>
    <mergeCell ref="C344:F344"/>
    <mergeCell ref="C345:F345"/>
    <mergeCell ref="J345:J348"/>
    <mergeCell ref="C346:F346"/>
    <mergeCell ref="C347:F347"/>
    <mergeCell ref="C348:F348"/>
    <mergeCell ref="C373:F373"/>
    <mergeCell ref="J373:J374"/>
    <mergeCell ref="C293:F293"/>
    <mergeCell ref="C294:F294"/>
    <mergeCell ref="C295:F295"/>
    <mergeCell ref="C296:F296"/>
    <mergeCell ref="C297:F297"/>
    <mergeCell ref="C298:F298"/>
    <mergeCell ref="C299:F299"/>
    <mergeCell ref="C300:F300"/>
    <mergeCell ref="C301:F301"/>
    <mergeCell ref="I258:I264"/>
    <mergeCell ref="I265:I271"/>
    <mergeCell ref="I272:I278"/>
    <mergeCell ref="C275:F275"/>
    <mergeCell ref="C276:F276"/>
    <mergeCell ref="C277:F277"/>
    <mergeCell ref="C278:F278"/>
    <mergeCell ref="C258:F258"/>
    <mergeCell ref="C259:F259"/>
    <mergeCell ref="C260:F260"/>
    <mergeCell ref="C261:F261"/>
    <mergeCell ref="C262:F262"/>
    <mergeCell ref="C263:F263"/>
    <mergeCell ref="C264:F264"/>
    <mergeCell ref="C265:F265"/>
    <mergeCell ref="C266:F266"/>
    <mergeCell ref="C267:F267"/>
    <mergeCell ref="C268:F268"/>
    <mergeCell ref="C269:F269"/>
    <mergeCell ref="C270:F270"/>
    <mergeCell ref="C271:F271"/>
    <mergeCell ref="C272:F272"/>
    <mergeCell ref="C273:F273"/>
    <mergeCell ref="J162:J163"/>
    <mergeCell ref="C160:F160"/>
    <mergeCell ref="C161:F161"/>
    <mergeCell ref="C162:F162"/>
    <mergeCell ref="C163:F163"/>
    <mergeCell ref="C274:F274"/>
    <mergeCell ref="C216:F216"/>
    <mergeCell ref="C217:F217"/>
    <mergeCell ref="J217:J218"/>
    <mergeCell ref="C218:F218"/>
    <mergeCell ref="C219:F219"/>
    <mergeCell ref="J219:J221"/>
    <mergeCell ref="C220:F220"/>
    <mergeCell ref="C221:F221"/>
    <mergeCell ref="J170:J171"/>
    <mergeCell ref="J172:J174"/>
    <mergeCell ref="J175:J177"/>
    <mergeCell ref="J178:J182"/>
    <mergeCell ref="J183:J185"/>
    <mergeCell ref="I186:I208"/>
    <mergeCell ref="J186:J188"/>
    <mergeCell ref="J189:J191"/>
    <mergeCell ref="J192:J194"/>
    <mergeCell ref="J195:J197"/>
    <mergeCell ref="J198:J199"/>
    <mergeCell ref="J200:J201"/>
    <mergeCell ref="J202:J204"/>
    <mergeCell ref="J205:J208"/>
    <mergeCell ref="C185:F185"/>
    <mergeCell ref="C186:F186"/>
    <mergeCell ref="C196:F196"/>
    <mergeCell ref="C197:F197"/>
    <mergeCell ref="N151:N152"/>
    <mergeCell ref="O151:O152"/>
    <mergeCell ref="P151:P152"/>
    <mergeCell ref="C1482:F1482"/>
    <mergeCell ref="C1483:F1483"/>
    <mergeCell ref="A518:B524"/>
    <mergeCell ref="C518:N521"/>
    <mergeCell ref="O518:P521"/>
    <mergeCell ref="C522:N524"/>
    <mergeCell ref="O522:P524"/>
    <mergeCell ref="M528:P528"/>
    <mergeCell ref="A532:A533"/>
    <mergeCell ref="B532:B533"/>
    <mergeCell ref="C532:F533"/>
    <mergeCell ref="G532:H532"/>
    <mergeCell ref="I532:J532"/>
    <mergeCell ref="K532:L532"/>
    <mergeCell ref="M532:M533"/>
    <mergeCell ref="N532:N533"/>
    <mergeCell ref="O532:O533"/>
    <mergeCell ref="C153:F153"/>
    <mergeCell ref="C154:F154"/>
    <mergeCell ref="I154:I163"/>
    <mergeCell ref="J154:J155"/>
    <mergeCell ref="C155:F155"/>
    <mergeCell ref="C156:F156"/>
    <mergeCell ref="J156:J157"/>
    <mergeCell ref="C157:F157"/>
    <mergeCell ref="C158:F158"/>
    <mergeCell ref="J158:J159"/>
    <mergeCell ref="C159:F159"/>
    <mergeCell ref="J160:J161"/>
    <mergeCell ref="P1473:P1474"/>
    <mergeCell ref="C72:K75"/>
    <mergeCell ref="L72:M75"/>
    <mergeCell ref="A103:B109"/>
    <mergeCell ref="C103:K106"/>
    <mergeCell ref="L103:M106"/>
    <mergeCell ref="C107:K109"/>
    <mergeCell ref="L107:M109"/>
    <mergeCell ref="F117:G117"/>
    <mergeCell ref="H117:I117"/>
    <mergeCell ref="A68:B75"/>
    <mergeCell ref="C68:K71"/>
    <mergeCell ref="L68:M71"/>
    <mergeCell ref="P532:P533"/>
    <mergeCell ref="C534:F534"/>
    <mergeCell ref="C535:F535"/>
    <mergeCell ref="J535:J540"/>
    <mergeCell ref="C536:F536"/>
    <mergeCell ref="C537:F537"/>
    <mergeCell ref="C538:F538"/>
    <mergeCell ref="A136:C143"/>
    <mergeCell ref="D136:O139"/>
    <mergeCell ref="P136:P139"/>
    <mergeCell ref="D140:O143"/>
    <mergeCell ref="P140:P143"/>
    <mergeCell ref="M147:O147"/>
    <mergeCell ref="A151:A152"/>
    <mergeCell ref="B151:B152"/>
    <mergeCell ref="C151:F152"/>
    <mergeCell ref="G151:H151"/>
    <mergeCell ref="I151:L151"/>
    <mergeCell ref="M151:M152"/>
    <mergeCell ref="J47:M47"/>
    <mergeCell ref="A51:A52"/>
    <mergeCell ref="B51:B52"/>
    <mergeCell ref="C51:C52"/>
    <mergeCell ref="D51:E51"/>
    <mergeCell ref="J51:J52"/>
    <mergeCell ref="K51:K52"/>
    <mergeCell ref="L51:L52"/>
    <mergeCell ref="M51:M52"/>
    <mergeCell ref="F51:G51"/>
    <mergeCell ref="H51:I51"/>
    <mergeCell ref="G18:G21"/>
    <mergeCell ref="G25:G29"/>
    <mergeCell ref="F18:F29"/>
    <mergeCell ref="G54:G55"/>
    <mergeCell ref="G56:G57"/>
    <mergeCell ref="A1:B7"/>
    <mergeCell ref="C1:K4"/>
    <mergeCell ref="L1:M4"/>
    <mergeCell ref="C5:K7"/>
    <mergeCell ref="L5:M7"/>
    <mergeCell ref="J11:M11"/>
    <mergeCell ref="A15:A16"/>
    <mergeCell ref="B15:B16"/>
    <mergeCell ref="C15:C16"/>
    <mergeCell ref="D15:E15"/>
    <mergeCell ref="J15:J16"/>
    <mergeCell ref="K15:K16"/>
    <mergeCell ref="L15:L16"/>
    <mergeCell ref="M15:M16"/>
    <mergeCell ref="F15:G15"/>
    <mergeCell ref="H15:I15"/>
    <mergeCell ref="A36:B43"/>
    <mergeCell ref="C36:K39"/>
    <mergeCell ref="L36:M39"/>
    <mergeCell ref="C40:K43"/>
    <mergeCell ref="L40:M43"/>
    <mergeCell ref="G123:G134"/>
    <mergeCell ref="F122:F134"/>
    <mergeCell ref="G58:G61"/>
    <mergeCell ref="G85:G91"/>
    <mergeCell ref="F54:F61"/>
    <mergeCell ref="F85:F96"/>
    <mergeCell ref="F120:F121"/>
    <mergeCell ref="A83:A84"/>
    <mergeCell ref="B83:B84"/>
    <mergeCell ref="C83:C84"/>
    <mergeCell ref="D83:E83"/>
    <mergeCell ref="J83:J84"/>
    <mergeCell ref="K83:K84"/>
    <mergeCell ref="L83:L84"/>
    <mergeCell ref="M83:M84"/>
    <mergeCell ref="F83:G83"/>
    <mergeCell ref="H83:I83"/>
    <mergeCell ref="J113:M113"/>
    <mergeCell ref="A117:A118"/>
    <mergeCell ref="J79:M79"/>
    <mergeCell ref="B117:B118"/>
    <mergeCell ref="C117:C118"/>
    <mergeCell ref="D117:E117"/>
    <mergeCell ref="J117:J118"/>
    <mergeCell ref="K117:K118"/>
    <mergeCell ref="L117:L118"/>
    <mergeCell ref="M117:M118"/>
    <mergeCell ref="C539:F539"/>
    <mergeCell ref="C540:F540"/>
    <mergeCell ref="C541:F541"/>
    <mergeCell ref="C542:F542"/>
    <mergeCell ref="C543:F543"/>
    <mergeCell ref="C544:F544"/>
    <mergeCell ref="C545:F545"/>
    <mergeCell ref="C546:F546"/>
    <mergeCell ref="C547:F547"/>
    <mergeCell ref="C548:F548"/>
    <mergeCell ref="C549:F549"/>
    <mergeCell ref="C550:F550"/>
    <mergeCell ref="C551:F551"/>
    <mergeCell ref="C552:F552"/>
    <mergeCell ref="C559:F559"/>
    <mergeCell ref="C560:F560"/>
    <mergeCell ref="C561:F561"/>
    <mergeCell ref="C557:F557"/>
    <mergeCell ref="C558:F558"/>
    <mergeCell ref="C553:F553"/>
    <mergeCell ref="C554:F554"/>
    <mergeCell ref="C555:F555"/>
    <mergeCell ref="C556:F556"/>
    <mergeCell ref="A584:B590"/>
    <mergeCell ref="C584:N587"/>
    <mergeCell ref="O584:P587"/>
    <mergeCell ref="C588:N590"/>
    <mergeCell ref="O588:P590"/>
    <mergeCell ref="J575:J578"/>
    <mergeCell ref="C576:F576"/>
    <mergeCell ref="C577:F577"/>
    <mergeCell ref="C578:F578"/>
    <mergeCell ref="C579:F579"/>
    <mergeCell ref="J579:J580"/>
    <mergeCell ref="C580:F580"/>
    <mergeCell ref="K598:L598"/>
    <mergeCell ref="M598:M599"/>
    <mergeCell ref="N598:N599"/>
    <mergeCell ref="O598:O599"/>
    <mergeCell ref="I601:I618"/>
    <mergeCell ref="C602:F602"/>
    <mergeCell ref="C603:F603"/>
    <mergeCell ref="C604:F604"/>
    <mergeCell ref="C605:F605"/>
    <mergeCell ref="C606:F606"/>
    <mergeCell ref="C607:F607"/>
    <mergeCell ref="C608:F608"/>
    <mergeCell ref="C609:F609"/>
    <mergeCell ref="C610:F610"/>
    <mergeCell ref="C562:F562"/>
    <mergeCell ref="C563:F563"/>
    <mergeCell ref="C564:F564"/>
    <mergeCell ref="J634:J638"/>
    <mergeCell ref="C635:F635"/>
    <mergeCell ref="C636:F636"/>
    <mergeCell ref="C637:F637"/>
    <mergeCell ref="C638:F638"/>
    <mergeCell ref="J627:J628"/>
    <mergeCell ref="C628:F628"/>
    <mergeCell ref="C629:F629"/>
    <mergeCell ref="C630:F630"/>
    <mergeCell ref="J630:J633"/>
    <mergeCell ref="C631:F631"/>
    <mergeCell ref="C632:F632"/>
    <mergeCell ref="C633:F633"/>
    <mergeCell ref="A598:A599"/>
    <mergeCell ref="B598:B599"/>
    <mergeCell ref="C598:F599"/>
    <mergeCell ref="G598:H598"/>
    <mergeCell ref="I598:J598"/>
    <mergeCell ref="C611:F611"/>
    <mergeCell ref="C612:F612"/>
    <mergeCell ref="C613:F613"/>
    <mergeCell ref="C614:F614"/>
    <mergeCell ref="C615:F615"/>
    <mergeCell ref="C616:F616"/>
    <mergeCell ref="C617:F617"/>
    <mergeCell ref="C618:F618"/>
    <mergeCell ref="C620:F620"/>
    <mergeCell ref="C621:F621"/>
    <mergeCell ref="C622:F622"/>
    <mergeCell ref="C623:F623"/>
    <mergeCell ref="C624:F624"/>
    <mergeCell ref="C645:F645"/>
    <mergeCell ref="C738:F738"/>
    <mergeCell ref="C742:F742"/>
    <mergeCell ref="C743:F743"/>
    <mergeCell ref="C626:F626"/>
    <mergeCell ref="C625:F625"/>
    <mergeCell ref="C627:F627"/>
    <mergeCell ref="C634:F634"/>
    <mergeCell ref="C639:F639"/>
    <mergeCell ref="C680:F680"/>
    <mergeCell ref="C681:F681"/>
    <mergeCell ref="C682:F682"/>
    <mergeCell ref="C683:F683"/>
    <mergeCell ref="C684:F684"/>
    <mergeCell ref="C737:F737"/>
    <mergeCell ref="C739:F739"/>
    <mergeCell ref="C740:F740"/>
    <mergeCell ref="C741:F741"/>
    <mergeCell ref="C716:N719"/>
    <mergeCell ref="C698:F698"/>
    <mergeCell ref="C697:F697"/>
    <mergeCell ref="C696:F696"/>
    <mergeCell ref="C694:F694"/>
    <mergeCell ref="K685:K694"/>
    <mergeCell ref="L685:L694"/>
    <mergeCell ref="M685:M694"/>
    <mergeCell ref="N685:N694"/>
    <mergeCell ref="C733:F733"/>
    <mergeCell ref="C734:F734"/>
    <mergeCell ref="C735:F735"/>
    <mergeCell ref="J1533:J1534"/>
    <mergeCell ref="K1533:K1534"/>
    <mergeCell ref="L1533:L1534"/>
    <mergeCell ref="M1533:M1534"/>
    <mergeCell ref="A1551:B1558"/>
    <mergeCell ref="C646:F646"/>
    <mergeCell ref="C647:F647"/>
    <mergeCell ref="J639:J641"/>
    <mergeCell ref="C640:F640"/>
    <mergeCell ref="C641:F641"/>
    <mergeCell ref="C642:F642"/>
    <mergeCell ref="J642:J644"/>
    <mergeCell ref="C643:F643"/>
    <mergeCell ref="C644:F644"/>
    <mergeCell ref="A1488:C1490"/>
    <mergeCell ref="D1488:O1489"/>
    <mergeCell ref="P1488:P1489"/>
    <mergeCell ref="D1490:O1491"/>
    <mergeCell ref="A1491:C1491"/>
    <mergeCell ref="J695:J712"/>
    <mergeCell ref="C1481:F1481"/>
    <mergeCell ref="M1469:P1469"/>
    <mergeCell ref="B1470:F1470"/>
    <mergeCell ref="A1473:A1474"/>
    <mergeCell ref="B1473:B1474"/>
    <mergeCell ref="C1473:F1474"/>
    <mergeCell ref="G1473:H1473"/>
    <mergeCell ref="I1473:J1473"/>
    <mergeCell ref="K1473:L1473"/>
    <mergeCell ref="M1473:M1474"/>
    <mergeCell ref="N1473:N1474"/>
    <mergeCell ref="O1473:O1474"/>
    <mergeCell ref="M1495:P1495"/>
    <mergeCell ref="B1496:F1496"/>
    <mergeCell ref="A1499:A1500"/>
    <mergeCell ref="B1499:B1500"/>
    <mergeCell ref="C1499:F1500"/>
    <mergeCell ref="G1499:H1499"/>
    <mergeCell ref="M1499:M1500"/>
    <mergeCell ref="N1499:N1500"/>
    <mergeCell ref="O1499:O1500"/>
    <mergeCell ref="P1499:P1500"/>
    <mergeCell ref="C1510:F1510"/>
    <mergeCell ref="C1511:F1511"/>
    <mergeCell ref="C1512:F1512"/>
    <mergeCell ref="C1513:F1513"/>
    <mergeCell ref="C1501:F1501"/>
    <mergeCell ref="C1502:F1502"/>
    <mergeCell ref="C1503:F1503"/>
    <mergeCell ref="C1504:F1504"/>
    <mergeCell ref="C1505:F1505"/>
    <mergeCell ref="C1506:F1506"/>
    <mergeCell ref="C1507:F1507"/>
    <mergeCell ref="C1508:F1508"/>
    <mergeCell ref="C1509:F1509"/>
    <mergeCell ref="J1502:J1508"/>
    <mergeCell ref="I1502:I1513"/>
    <mergeCell ref="J1509:J1513"/>
    <mergeCell ref="I1616:L1616"/>
    <mergeCell ref="M1616:M1617"/>
    <mergeCell ref="G1572:G1575"/>
    <mergeCell ref="F1568:F1575"/>
    <mergeCell ref="G1596:G1597"/>
    <mergeCell ref="G1598:G1600"/>
    <mergeCell ref="F1596:F1600"/>
    <mergeCell ref="C1643:F1643"/>
    <mergeCell ref="C1644:F1644"/>
    <mergeCell ref="C1628:F1628"/>
    <mergeCell ref="C1629:F1629"/>
    <mergeCell ref="C1630:F1630"/>
    <mergeCell ref="J1562:M1562"/>
    <mergeCell ref="C1637:F1637"/>
    <mergeCell ref="C1638:F1638"/>
    <mergeCell ref="C1635:F1635"/>
    <mergeCell ref="C1636:F1636"/>
    <mergeCell ref="C1625:F1625"/>
    <mergeCell ref="I1619:I1628"/>
    <mergeCell ref="L1582:M1585"/>
    <mergeCell ref="J1589:M1589"/>
    <mergeCell ref="C1639:F1639"/>
    <mergeCell ref="C1640:F1640"/>
    <mergeCell ref="C1641:F1641"/>
    <mergeCell ref="C1642:F1642"/>
    <mergeCell ref="C1618:F1618"/>
    <mergeCell ref="C1619:F1619"/>
    <mergeCell ref="C1620:F1620"/>
    <mergeCell ref="C1621:F1621"/>
    <mergeCell ref="C1622:F1622"/>
    <mergeCell ref="C1623:F1623"/>
    <mergeCell ref="C1624:F1624"/>
    <mergeCell ref="A1593:A1594"/>
    <mergeCell ref="B1593:B1594"/>
    <mergeCell ref="C1593:C1594"/>
    <mergeCell ref="D1593:E1593"/>
    <mergeCell ref="F1593:I1593"/>
    <mergeCell ref="J1593:J1594"/>
    <mergeCell ref="K1593:K1594"/>
    <mergeCell ref="L1593:L1594"/>
    <mergeCell ref="M1593:M1594"/>
    <mergeCell ref="C1551:K1554"/>
    <mergeCell ref="L1551:M1554"/>
    <mergeCell ref="C1555:K1558"/>
    <mergeCell ref="L1555:M1558"/>
    <mergeCell ref="G1536:G1537"/>
    <mergeCell ref="F1536:F1546"/>
    <mergeCell ref="F1547:F1548"/>
    <mergeCell ref="J737:J740"/>
    <mergeCell ref="I733:I740"/>
    <mergeCell ref="J733:J736"/>
    <mergeCell ref="J742:J753"/>
    <mergeCell ref="I741:I753"/>
    <mergeCell ref="A786:C788"/>
    <mergeCell ref="D786:O786"/>
    <mergeCell ref="D787:O787"/>
    <mergeCell ref="C808:F808"/>
    <mergeCell ref="I803:I810"/>
    <mergeCell ref="I811:I817"/>
    <mergeCell ref="A828:B833"/>
    <mergeCell ref="C828:K830"/>
    <mergeCell ref="L828:M830"/>
    <mergeCell ref="C831:K833"/>
    <mergeCell ref="L831:M833"/>
    <mergeCell ref="C1626:F1626"/>
    <mergeCell ref="A1602:B1608"/>
    <mergeCell ref="C1602:N1605"/>
    <mergeCell ref="O1602:P1605"/>
    <mergeCell ref="C1606:N1608"/>
    <mergeCell ref="O1606:P1608"/>
    <mergeCell ref="M1612:P1612"/>
    <mergeCell ref="A1616:A1617"/>
    <mergeCell ref="B1616:B1617"/>
    <mergeCell ref="C1616:F1617"/>
    <mergeCell ref="G1616:H1616"/>
    <mergeCell ref="C825:F825"/>
    <mergeCell ref="C826:F826"/>
    <mergeCell ref="P796:P797"/>
    <mergeCell ref="C809:F809"/>
    <mergeCell ref="C810:F810"/>
    <mergeCell ref="C811:F811"/>
    <mergeCell ref="C812:F812"/>
    <mergeCell ref="C813:F813"/>
    <mergeCell ref="C814:F814"/>
    <mergeCell ref="C815:F815"/>
    <mergeCell ref="C816:F816"/>
    <mergeCell ref="C817:F817"/>
    <mergeCell ref="C798:F798"/>
    <mergeCell ref="C799:F799"/>
    <mergeCell ref="C800:F800"/>
    <mergeCell ref="C801:F801"/>
    <mergeCell ref="C802:F802"/>
    <mergeCell ref="C803:F803"/>
    <mergeCell ref="C804:F804"/>
    <mergeCell ref="C805:F805"/>
    <mergeCell ref="C807:F807"/>
    <mergeCell ref="J837:M837"/>
    <mergeCell ref="A841:A842"/>
    <mergeCell ref="B841:B842"/>
    <mergeCell ref="C841:C842"/>
    <mergeCell ref="D841:E841"/>
    <mergeCell ref="F841:I841"/>
    <mergeCell ref="J841:J842"/>
    <mergeCell ref="K841:K842"/>
    <mergeCell ref="L841:L842"/>
    <mergeCell ref="M841:M842"/>
    <mergeCell ref="F844:F852"/>
    <mergeCell ref="F853:F861"/>
    <mergeCell ref="A863:B868"/>
    <mergeCell ref="C863:K865"/>
    <mergeCell ref="L863:M865"/>
    <mergeCell ref="C866:K868"/>
    <mergeCell ref="L866:M868"/>
    <mergeCell ref="J872:M872"/>
    <mergeCell ref="A876:A877"/>
    <mergeCell ref="B876:B877"/>
    <mergeCell ref="C876:C877"/>
    <mergeCell ref="D876:E876"/>
    <mergeCell ref="F876:I876"/>
    <mergeCell ref="J876:J877"/>
    <mergeCell ref="K876:K877"/>
    <mergeCell ref="L876:L877"/>
    <mergeCell ref="M876:M877"/>
    <mergeCell ref="F879:F886"/>
    <mergeCell ref="F887:F894"/>
    <mergeCell ref="F920:F923"/>
    <mergeCell ref="F895:F898"/>
    <mergeCell ref="A900:B905"/>
    <mergeCell ref="C900:K902"/>
    <mergeCell ref="L900:M902"/>
    <mergeCell ref="C903:K905"/>
    <mergeCell ref="L903:M905"/>
    <mergeCell ref="J909:M909"/>
    <mergeCell ref="A913:A914"/>
    <mergeCell ref="B913:B914"/>
    <mergeCell ref="C913:C914"/>
    <mergeCell ref="D913:E913"/>
    <mergeCell ref="F913:I913"/>
    <mergeCell ref="J913:J914"/>
    <mergeCell ref="K913:K914"/>
    <mergeCell ref="L913:L914"/>
    <mergeCell ref="M913:M914"/>
    <mergeCell ref="F916:F919"/>
    <mergeCell ref="J1790:J1799"/>
    <mergeCell ref="J1800:J1805"/>
    <mergeCell ref="A1518:B1525"/>
    <mergeCell ref="C1518:K1521"/>
    <mergeCell ref="L1518:M1521"/>
    <mergeCell ref="C1522:K1525"/>
    <mergeCell ref="L1522:M1525"/>
    <mergeCell ref="J1529:M1529"/>
    <mergeCell ref="A1533:A1534"/>
    <mergeCell ref="B1533:B1534"/>
    <mergeCell ref="C1533:C1534"/>
    <mergeCell ref="D1533:E1533"/>
    <mergeCell ref="F1533:I1533"/>
    <mergeCell ref="C1796:F1796"/>
    <mergeCell ref="C1797:F1797"/>
    <mergeCell ref="C1798:F1798"/>
    <mergeCell ref="C1799:F1799"/>
    <mergeCell ref="C1800:F1800"/>
    <mergeCell ref="C1801:F1801"/>
    <mergeCell ref="A1566:A1567"/>
    <mergeCell ref="B1566:B1567"/>
    <mergeCell ref="C1566:C1567"/>
    <mergeCell ref="D1566:E1566"/>
    <mergeCell ref="F1566:I1566"/>
    <mergeCell ref="J1566:J1567"/>
    <mergeCell ref="K1566:K1567"/>
    <mergeCell ref="L1566:L1567"/>
    <mergeCell ref="M1566:M1567"/>
    <mergeCell ref="A1578:B1585"/>
    <mergeCell ref="C1578:K1581"/>
    <mergeCell ref="L1578:M1581"/>
    <mergeCell ref="C1582:K1585"/>
    <mergeCell ref="I1629:I1647"/>
    <mergeCell ref="J1643:J1647"/>
    <mergeCell ref="A1777:C1779"/>
    <mergeCell ref="D1777:O1778"/>
    <mergeCell ref="P1777:P1778"/>
    <mergeCell ref="D1779:O1780"/>
    <mergeCell ref="M1783:P1783"/>
    <mergeCell ref="A1787:A1788"/>
    <mergeCell ref="B1787:B1788"/>
    <mergeCell ref="C1787:F1788"/>
    <mergeCell ref="G1787:H1787"/>
    <mergeCell ref="I1787:L1787"/>
    <mergeCell ref="M1787:M1788"/>
    <mergeCell ref="N1787:N1788"/>
    <mergeCell ref="O1787:O1788"/>
    <mergeCell ref="P1787:P1788"/>
    <mergeCell ref="C1645:F1645"/>
    <mergeCell ref="C1646:F1646"/>
    <mergeCell ref="C1647:F1647"/>
    <mergeCell ref="C1631:F1631"/>
    <mergeCell ref="C1632:F1632"/>
    <mergeCell ref="C1633:F1633"/>
    <mergeCell ref="C1634:F1634"/>
    <mergeCell ref="D1714:E1714"/>
    <mergeCell ref="F1714:I1714"/>
    <mergeCell ref="J1714:J1715"/>
    <mergeCell ref="K1714:K1715"/>
    <mergeCell ref="L1714:L1715"/>
    <mergeCell ref="M1714:M1715"/>
    <mergeCell ref="C1653:K1656"/>
    <mergeCell ref="L1653:M1656"/>
    <mergeCell ref="J1660:M1660"/>
    <mergeCell ref="C1806:F1806"/>
    <mergeCell ref="A1808:C1810"/>
    <mergeCell ref="D1808:O1809"/>
    <mergeCell ref="J1827:J1835"/>
    <mergeCell ref="I1821:I1826"/>
    <mergeCell ref="I1827:I1835"/>
    <mergeCell ref="N1616:N1617"/>
    <mergeCell ref="O1616:O1617"/>
    <mergeCell ref="P1616:P1617"/>
    <mergeCell ref="P1808:P1809"/>
    <mergeCell ref="D1810:O1811"/>
    <mergeCell ref="A1811:C1811"/>
    <mergeCell ref="M1813:O1813"/>
    <mergeCell ref="M1815:P1815"/>
    <mergeCell ref="A1819:A1820"/>
    <mergeCell ref="B1819:B1820"/>
    <mergeCell ref="C1819:F1820"/>
    <mergeCell ref="G1819:H1819"/>
    <mergeCell ref="I1819:L1819"/>
    <mergeCell ref="M1819:M1820"/>
    <mergeCell ref="N1819:N1820"/>
    <mergeCell ref="O1819:O1820"/>
    <mergeCell ref="P1819:P1820"/>
    <mergeCell ref="C1789:F1789"/>
    <mergeCell ref="C1790:F1790"/>
    <mergeCell ref="C1791:F1791"/>
    <mergeCell ref="C1792:F1792"/>
    <mergeCell ref="C1793:F1793"/>
    <mergeCell ref="C1794:F1794"/>
    <mergeCell ref="C1795:F1795"/>
    <mergeCell ref="C1803:F1803"/>
    <mergeCell ref="J1636:J1641"/>
    <mergeCell ref="A1890:C1890"/>
    <mergeCell ref="M1894:P1894"/>
    <mergeCell ref="A1898:A1899"/>
    <mergeCell ref="C1805:F1805"/>
    <mergeCell ref="C1821:F1821"/>
    <mergeCell ref="C1822:F1822"/>
    <mergeCell ref="C1823:F1823"/>
    <mergeCell ref="C1824:F1824"/>
    <mergeCell ref="C1825:F1825"/>
    <mergeCell ref="C1826:F1826"/>
    <mergeCell ref="C1827:F1827"/>
    <mergeCell ref="C1828:F1828"/>
    <mergeCell ref="C1829:F1829"/>
    <mergeCell ref="C1830:F1830"/>
    <mergeCell ref="C1831:F1831"/>
    <mergeCell ref="C1834:F1834"/>
    <mergeCell ref="C1835:F1835"/>
    <mergeCell ref="B1898:B1899"/>
    <mergeCell ref="C1898:F1899"/>
    <mergeCell ref="G1898:H1898"/>
    <mergeCell ref="I1898:L1898"/>
    <mergeCell ref="M1898:M1899"/>
    <mergeCell ref="N1898:N1899"/>
    <mergeCell ref="O1898:O1899"/>
    <mergeCell ref="P1898:P1899"/>
    <mergeCell ref="A1837:B1844"/>
    <mergeCell ref="C1837:N1840"/>
    <mergeCell ref="O1837:P1840"/>
    <mergeCell ref="C1841:N1844"/>
    <mergeCell ref="O1841:P1844"/>
    <mergeCell ref="M1849:P1849"/>
    <mergeCell ref="A1853:A1854"/>
    <mergeCell ref="B1853:B1854"/>
    <mergeCell ref="C1853:F1854"/>
    <mergeCell ref="G1853:H1853"/>
    <mergeCell ref="I1853:J1853"/>
    <mergeCell ref="K1853:L1853"/>
    <mergeCell ref="M1853:M1854"/>
    <mergeCell ref="N1853:N1854"/>
    <mergeCell ref="O1853:O1854"/>
    <mergeCell ref="P1853:P1854"/>
    <mergeCell ref="C1855:F1855"/>
    <mergeCell ref="I1855:I1861"/>
    <mergeCell ref="J1855:J1861"/>
    <mergeCell ref="C1856:F1856"/>
    <mergeCell ref="C1857:F1857"/>
    <mergeCell ref="C1858:F1858"/>
    <mergeCell ref="C1859:F1859"/>
    <mergeCell ref="C1860:F1860"/>
    <mergeCell ref="C1861:F1861"/>
    <mergeCell ref="A1994:B2001"/>
    <mergeCell ref="C1994:N1997"/>
    <mergeCell ref="O1994:P1997"/>
    <mergeCell ref="C1998:N2001"/>
    <mergeCell ref="O1998:P2001"/>
    <mergeCell ref="M2005:P2005"/>
    <mergeCell ref="A2009:A2010"/>
    <mergeCell ref="B2009:B2010"/>
    <mergeCell ref="C2009:F2010"/>
    <mergeCell ref="G2009:H2009"/>
    <mergeCell ref="I2009:L2009"/>
    <mergeCell ref="M2009:M2010"/>
    <mergeCell ref="N2009:N2010"/>
    <mergeCell ref="O2009:O2010"/>
    <mergeCell ref="P2009:P2010"/>
    <mergeCell ref="C2011:F2011"/>
    <mergeCell ref="C2012:F2012"/>
    <mergeCell ref="J2012:J2017"/>
    <mergeCell ref="C2013:F2013"/>
    <mergeCell ref="C2014:F2014"/>
    <mergeCell ref="C2015:F2015"/>
    <mergeCell ref="C2016:F2016"/>
    <mergeCell ref="C2017:F2017"/>
    <mergeCell ref="C2020:F2020"/>
    <mergeCell ref="C2021:F2021"/>
    <mergeCell ref="C2022:F2022"/>
    <mergeCell ref="C2023:F2023"/>
    <mergeCell ref="C2024:F2024"/>
    <mergeCell ref="C2025:F2025"/>
    <mergeCell ref="C2026:F2026"/>
    <mergeCell ref="C2028:N2031"/>
    <mergeCell ref="O2028:P2031"/>
    <mergeCell ref="C2032:N2035"/>
    <mergeCell ref="O2032:P2035"/>
    <mergeCell ref="M2039:P2039"/>
    <mergeCell ref="A2043:A2044"/>
    <mergeCell ref="B2043:B2044"/>
    <mergeCell ref="C2043:F2044"/>
    <mergeCell ref="G2043:H2043"/>
    <mergeCell ref="I2043:L2043"/>
    <mergeCell ref="M2043:M2044"/>
    <mergeCell ref="N2043:N2044"/>
    <mergeCell ref="O2043:O2044"/>
    <mergeCell ref="P2043:P2044"/>
    <mergeCell ref="I1878:I1885"/>
    <mergeCell ref="J1878:J1885"/>
    <mergeCell ref="J1900:J1906"/>
    <mergeCell ref="I1900:I1906"/>
    <mergeCell ref="F1920:F1926"/>
    <mergeCell ref="G1920:G1926"/>
    <mergeCell ref="F1941:F1947"/>
    <mergeCell ref="G1941:G1947"/>
    <mergeCell ref="G1962:G1968"/>
    <mergeCell ref="F1962:F1968"/>
    <mergeCell ref="J1987:J1991"/>
    <mergeCell ref="I1987:I1991"/>
    <mergeCell ref="I2011:I2026"/>
    <mergeCell ref="I2045:I2058"/>
    <mergeCell ref="J2052:J2058"/>
    <mergeCell ref="C2045:F2045"/>
    <mergeCell ref="J2045:J2051"/>
    <mergeCell ref="C2046:F2046"/>
    <mergeCell ref="C2047:F2047"/>
    <mergeCell ref="C2048:F2048"/>
    <mergeCell ref="C2049:F2049"/>
    <mergeCell ref="C2051:F2051"/>
    <mergeCell ref="C2052:F2052"/>
    <mergeCell ref="C2053:F2053"/>
    <mergeCell ref="C2054:F2054"/>
    <mergeCell ref="C2055:F2055"/>
    <mergeCell ref="C2056:F2056"/>
    <mergeCell ref="C2057:F2057"/>
    <mergeCell ref="C2058:F2058"/>
    <mergeCell ref="C2018:F2018"/>
    <mergeCell ref="J2018:J2026"/>
    <mergeCell ref="C2019:F2019"/>
  </mergeCells>
  <pageMargins left="0.51181102362204722" right="0.51181102362204722" top="0.74803149606299213" bottom="0.74803149606299213" header="0.31496062992125984" footer="0.31496062992125984"/>
  <pageSetup paperSize="5" scale="80" orientation="landscape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9E4FA-91D5-4DA7-B852-FE52A79380F8}">
  <dimension ref="A1:Z2299"/>
  <sheetViews>
    <sheetView showGridLines="0" tabSelected="1" workbookViewId="0">
      <selection sqref="A1:B7"/>
    </sheetView>
  </sheetViews>
  <sheetFormatPr baseColWidth="10" defaultRowHeight="12.75" x14ac:dyDescent="0.2"/>
  <cols>
    <col min="1" max="1" width="7.5703125" style="2899" customWidth="1"/>
    <col min="2" max="2" width="23" style="2899" customWidth="1"/>
    <col min="3" max="3" width="26.42578125" style="2899" customWidth="1"/>
    <col min="4" max="4" width="11.28515625" style="2899" customWidth="1"/>
    <col min="5" max="5" width="10.42578125" style="2899" customWidth="1"/>
    <col min="6" max="6" width="6.140625" style="2899" customWidth="1"/>
    <col min="7" max="7" width="11.85546875" style="2899" bestFit="1" customWidth="1"/>
    <col min="8" max="8" width="10.5703125" style="2899" customWidth="1"/>
    <col min="9" max="9" width="6.7109375" style="2899" customWidth="1"/>
    <col min="10" max="10" width="9.7109375" style="2899" customWidth="1"/>
    <col min="11" max="11" width="8.42578125" style="2899" customWidth="1"/>
    <col min="12" max="12" width="9.140625" style="2899" customWidth="1"/>
    <col min="13" max="13" width="13" style="2899" customWidth="1"/>
    <col min="14" max="14" width="10.85546875" style="2899" customWidth="1"/>
    <col min="15" max="15" width="10.140625" style="2899" customWidth="1"/>
    <col min="16" max="16" width="17.140625" customWidth="1"/>
  </cols>
  <sheetData>
    <row r="1" spans="1:16" s="2873" customFormat="1" ht="12.75" customHeight="1" x14ac:dyDescent="0.2">
      <c r="A1" s="3882"/>
      <c r="B1" s="3883"/>
      <c r="C1" s="3880" t="s">
        <v>2859</v>
      </c>
      <c r="D1" s="3998"/>
      <c r="E1" s="3998"/>
      <c r="F1" s="3998"/>
      <c r="G1" s="3998"/>
      <c r="H1" s="3998"/>
      <c r="I1" s="3998"/>
      <c r="J1" s="3998"/>
      <c r="K1" s="3999"/>
      <c r="L1" s="3946" t="s">
        <v>2858</v>
      </c>
      <c r="M1" s="3947"/>
      <c r="N1" s="2899"/>
      <c r="O1" s="2899"/>
    </row>
    <row r="2" spans="1:16" s="2873" customFormat="1" x14ac:dyDescent="0.2">
      <c r="A2" s="3884"/>
      <c r="B2" s="3885"/>
      <c r="C2" s="3914"/>
      <c r="D2" s="5265"/>
      <c r="E2" s="5265"/>
      <c r="F2" s="5265"/>
      <c r="G2" s="5265"/>
      <c r="H2" s="5265"/>
      <c r="I2" s="5265"/>
      <c r="J2" s="5265"/>
      <c r="K2" s="4000"/>
      <c r="L2" s="3948"/>
      <c r="M2" s="3949"/>
      <c r="N2" s="2899"/>
      <c r="O2" s="2899"/>
    </row>
    <row r="3" spans="1:16" s="2873" customFormat="1" x14ac:dyDescent="0.2">
      <c r="A3" s="3884"/>
      <c r="B3" s="3885"/>
      <c r="C3" s="3914"/>
      <c r="D3" s="5265"/>
      <c r="E3" s="5265"/>
      <c r="F3" s="5265"/>
      <c r="G3" s="5265"/>
      <c r="H3" s="5265"/>
      <c r="I3" s="5265"/>
      <c r="J3" s="5265"/>
      <c r="K3" s="4000"/>
      <c r="L3" s="3948"/>
      <c r="M3" s="3949"/>
      <c r="N3" s="2899"/>
      <c r="O3" s="2899"/>
    </row>
    <row r="4" spans="1:16" s="2873" customFormat="1" x14ac:dyDescent="0.2">
      <c r="A4" s="3884"/>
      <c r="B4" s="3885"/>
      <c r="C4" s="3881"/>
      <c r="D4" s="4117"/>
      <c r="E4" s="4117"/>
      <c r="F4" s="4117"/>
      <c r="G4" s="4117"/>
      <c r="H4" s="4117"/>
      <c r="I4" s="4117"/>
      <c r="J4" s="4117"/>
      <c r="K4" s="3915"/>
      <c r="L4" s="4149"/>
      <c r="M4" s="4150"/>
      <c r="N4" s="2899"/>
      <c r="O4" s="2899"/>
    </row>
    <row r="5" spans="1:16" s="2873" customFormat="1" ht="12.75" customHeight="1" x14ac:dyDescent="0.2">
      <c r="A5" s="3884"/>
      <c r="B5" s="3885"/>
      <c r="C5" s="4118" t="s">
        <v>1209</v>
      </c>
      <c r="D5" s="4119"/>
      <c r="E5" s="4119"/>
      <c r="F5" s="4119"/>
      <c r="G5" s="4119"/>
      <c r="H5" s="4119"/>
      <c r="I5" s="4119"/>
      <c r="J5" s="4119"/>
      <c r="K5" s="4120"/>
      <c r="L5" s="3946" t="s">
        <v>1208</v>
      </c>
      <c r="M5" s="3947"/>
      <c r="N5" s="2899"/>
      <c r="O5" s="2899"/>
    </row>
    <row r="6" spans="1:16" s="2873" customFormat="1" ht="12.75" customHeight="1" x14ac:dyDescent="0.2">
      <c r="A6" s="3884"/>
      <c r="B6" s="3885"/>
      <c r="C6" s="4121"/>
      <c r="D6" s="5266"/>
      <c r="E6" s="5266"/>
      <c r="F6" s="5266"/>
      <c r="G6" s="5266"/>
      <c r="H6" s="5266"/>
      <c r="I6" s="5266"/>
      <c r="J6" s="5266"/>
      <c r="K6" s="4123"/>
      <c r="L6" s="3948"/>
      <c r="M6" s="3949"/>
      <c r="N6" s="2899"/>
      <c r="O6" s="2899"/>
    </row>
    <row r="7" spans="1:16" s="2873" customFormat="1" ht="12.75" customHeight="1" x14ac:dyDescent="0.2">
      <c r="A7" s="3886"/>
      <c r="B7" s="3887"/>
      <c r="C7" s="4124"/>
      <c r="D7" s="4125"/>
      <c r="E7" s="4125"/>
      <c r="F7" s="4125"/>
      <c r="G7" s="4125"/>
      <c r="H7" s="4125"/>
      <c r="I7" s="4125"/>
      <c r="J7" s="4125"/>
      <c r="K7" s="4126"/>
      <c r="L7" s="4149"/>
      <c r="M7" s="4150"/>
      <c r="N7" s="2899"/>
      <c r="O7" s="2899"/>
    </row>
    <row r="8" spans="1:16" s="2873" customFormat="1" ht="12.75" customHeight="1" x14ac:dyDescent="0.2">
      <c r="A8" s="2892"/>
      <c r="B8" s="2892"/>
      <c r="C8" s="2895"/>
      <c r="D8" s="2895"/>
      <c r="E8" s="2895"/>
      <c r="F8" s="2895"/>
      <c r="G8" s="2895"/>
      <c r="H8" s="2895"/>
      <c r="I8" s="2895"/>
      <c r="J8" s="2895"/>
      <c r="K8" s="2895"/>
      <c r="L8" s="2890"/>
      <c r="M8" s="2890"/>
      <c r="N8" s="2899"/>
      <c r="O8" s="2899"/>
    </row>
    <row r="9" spans="1:16" s="2873" customFormat="1" x14ac:dyDescent="0.2">
      <c r="A9" s="33" t="s">
        <v>2412</v>
      </c>
      <c r="B9" s="2899"/>
      <c r="C9" s="2899"/>
      <c r="D9" s="2899"/>
      <c r="E9" s="2899"/>
      <c r="F9" s="2899"/>
      <c r="G9" s="2899"/>
      <c r="H9" s="2899"/>
      <c r="I9" s="2899"/>
      <c r="J9" s="33" t="s">
        <v>11185</v>
      </c>
      <c r="K9" s="2899"/>
      <c r="L9" s="2899"/>
      <c r="M9" s="2899"/>
      <c r="N9" s="2899"/>
      <c r="O9" s="2899"/>
    </row>
    <row r="10" spans="1:16" s="2873" customFormat="1" x14ac:dyDescent="0.2">
      <c r="A10" s="33" t="s">
        <v>1090</v>
      </c>
      <c r="B10" s="2899"/>
      <c r="C10" s="2899"/>
      <c r="D10" s="2899"/>
      <c r="E10" s="2899" t="s">
        <v>6785</v>
      </c>
      <c r="F10" s="2899"/>
      <c r="G10" s="2899"/>
      <c r="H10" s="2899"/>
      <c r="I10" s="2899"/>
      <c r="J10" s="2899"/>
      <c r="K10" s="2899"/>
      <c r="L10" s="2899"/>
      <c r="M10" s="2899"/>
      <c r="N10" s="2899"/>
      <c r="O10" s="2899"/>
    </row>
    <row r="11" spans="1:16" s="2873" customFormat="1" x14ac:dyDescent="0.2">
      <c r="A11" s="33" t="s">
        <v>1091</v>
      </c>
      <c r="B11" s="2899"/>
      <c r="C11" s="2899"/>
      <c r="D11" s="2899"/>
      <c r="E11" s="2899"/>
      <c r="F11" s="2899"/>
      <c r="G11" s="2899"/>
      <c r="H11" s="2899"/>
      <c r="I11" s="2899"/>
      <c r="J11" s="4137" t="s">
        <v>2863</v>
      </c>
      <c r="K11" s="4138"/>
      <c r="L11" s="4138"/>
      <c r="M11" s="4139"/>
      <c r="N11" s="2899"/>
      <c r="O11" s="2899"/>
    </row>
    <row r="12" spans="1:16" s="2873" customFormat="1" x14ac:dyDescent="0.2">
      <c r="A12" s="33" t="s">
        <v>11110</v>
      </c>
      <c r="B12" s="2899"/>
      <c r="C12" s="2899"/>
      <c r="D12" s="2899"/>
      <c r="E12" s="2899"/>
      <c r="F12" s="2899"/>
      <c r="G12" s="2899"/>
      <c r="H12" s="2899"/>
      <c r="I12" s="2899"/>
      <c r="J12" s="2919" t="s">
        <v>2860</v>
      </c>
      <c r="K12" s="2919" t="s">
        <v>2861</v>
      </c>
      <c r="L12" s="2919" t="s">
        <v>2862</v>
      </c>
      <c r="M12" s="2885" t="s">
        <v>1210</v>
      </c>
      <c r="N12" s="2899"/>
      <c r="O12" s="2892"/>
      <c r="P12" s="2872"/>
    </row>
    <row r="13" spans="1:16" s="2873" customFormat="1" x14ac:dyDescent="0.2">
      <c r="A13" s="2899"/>
      <c r="B13" s="2899"/>
      <c r="C13" s="2899"/>
      <c r="D13" s="2899"/>
      <c r="E13" s="2899"/>
      <c r="F13" s="2899"/>
      <c r="G13" s="2899"/>
      <c r="H13" s="2899"/>
      <c r="I13" s="2899"/>
      <c r="J13" s="2887">
        <v>2021</v>
      </c>
      <c r="K13" s="2887">
        <v>9</v>
      </c>
      <c r="L13" s="2887">
        <v>14</v>
      </c>
      <c r="M13" s="2887">
        <v>12</v>
      </c>
      <c r="N13" s="2899"/>
      <c r="O13" s="2899"/>
    </row>
    <row r="14" spans="1:16" s="2873" customFormat="1" ht="8.25" customHeight="1" x14ac:dyDescent="0.2">
      <c r="A14" s="2899"/>
      <c r="B14" s="2899"/>
      <c r="C14" s="2899"/>
      <c r="D14" s="2899"/>
      <c r="E14" s="2899"/>
      <c r="F14" s="2899"/>
      <c r="G14" s="2899"/>
      <c r="H14" s="2899"/>
      <c r="I14" s="2892"/>
      <c r="J14" s="2892"/>
      <c r="K14" s="2892"/>
      <c r="L14" s="2892"/>
      <c r="M14" s="2899"/>
      <c r="N14" s="2899"/>
      <c r="O14" s="2899"/>
    </row>
    <row r="15" spans="1:16" s="2873" customFormat="1" ht="12.75" customHeight="1" x14ac:dyDescent="0.2">
      <c r="A15" s="3872" t="s">
        <v>2864</v>
      </c>
      <c r="B15" s="3872" t="s">
        <v>2865</v>
      </c>
      <c r="C15" s="3872" t="s">
        <v>1212</v>
      </c>
      <c r="D15" s="3863" t="s">
        <v>2866</v>
      </c>
      <c r="E15" s="3864"/>
      <c r="F15" s="4793" t="s">
        <v>2869</v>
      </c>
      <c r="G15" s="4794"/>
      <c r="H15" s="4794"/>
      <c r="I15" s="4795"/>
      <c r="J15" s="3872" t="s">
        <v>1211</v>
      </c>
      <c r="K15" s="4103" t="s">
        <v>2872</v>
      </c>
      <c r="L15" s="4140" t="s">
        <v>1207</v>
      </c>
      <c r="M15" s="4103" t="s">
        <v>2873</v>
      </c>
      <c r="N15" s="2890"/>
      <c r="O15" s="2890"/>
      <c r="P15" s="2871"/>
    </row>
    <row r="16" spans="1:16" s="2873" customFormat="1" ht="23.25" customHeight="1" x14ac:dyDescent="0.2">
      <c r="A16" s="3873"/>
      <c r="B16" s="3873"/>
      <c r="C16" s="3873"/>
      <c r="D16" s="2893" t="s">
        <v>2867</v>
      </c>
      <c r="E16" s="2893" t="s">
        <v>2868</v>
      </c>
      <c r="F16" s="2893" t="s">
        <v>2870</v>
      </c>
      <c r="G16" s="2893" t="s">
        <v>2871</v>
      </c>
      <c r="H16" s="2893" t="s">
        <v>4319</v>
      </c>
      <c r="I16" s="2893" t="s">
        <v>4320</v>
      </c>
      <c r="J16" s="3873"/>
      <c r="K16" s="3876"/>
      <c r="L16" s="4141"/>
      <c r="M16" s="3876"/>
      <c r="N16" s="2890"/>
      <c r="O16" s="2890"/>
      <c r="P16" s="2871"/>
    </row>
    <row r="17" spans="1:15" s="2873" customFormat="1" ht="13.5" customHeight="1" x14ac:dyDescent="0.2">
      <c r="A17" s="2887"/>
      <c r="B17" s="2903" t="s">
        <v>410</v>
      </c>
      <c r="C17" s="2901" t="s">
        <v>2503</v>
      </c>
      <c r="D17" s="8"/>
      <c r="E17" s="8"/>
      <c r="F17" s="4031">
        <v>629</v>
      </c>
      <c r="G17" s="4031">
        <v>1</v>
      </c>
      <c r="H17" s="2894"/>
      <c r="I17" s="2894"/>
      <c r="J17" s="2894"/>
      <c r="K17" s="2887"/>
      <c r="L17" s="2887"/>
      <c r="M17" s="1985"/>
      <c r="N17" s="2899"/>
      <c r="O17" s="2899"/>
    </row>
    <row r="18" spans="1:15" s="2873" customFormat="1" ht="53.25" customHeight="1" x14ac:dyDescent="0.2">
      <c r="A18" s="2887">
        <v>1</v>
      </c>
      <c r="B18" s="1994" t="s">
        <v>1092</v>
      </c>
      <c r="C18" s="2905" t="s">
        <v>1093</v>
      </c>
      <c r="D18" s="1992">
        <v>43535</v>
      </c>
      <c r="E18" s="1992">
        <v>43812</v>
      </c>
      <c r="F18" s="4035"/>
      <c r="G18" s="4035"/>
      <c r="H18" s="2909"/>
      <c r="I18" s="2909"/>
      <c r="J18" s="2886">
        <v>75</v>
      </c>
      <c r="K18" s="2911" t="s">
        <v>621</v>
      </c>
      <c r="L18" s="2911" t="s">
        <v>594</v>
      </c>
      <c r="M18" s="2001" t="s">
        <v>11111</v>
      </c>
      <c r="N18" s="33"/>
      <c r="O18" s="2900"/>
    </row>
    <row r="19" spans="1:15" s="2873" customFormat="1" ht="17.25" customHeight="1" x14ac:dyDescent="0.2">
      <c r="A19" s="2887">
        <v>2</v>
      </c>
      <c r="B19" s="1994" t="s">
        <v>411</v>
      </c>
      <c r="C19" s="2914" t="s">
        <v>595</v>
      </c>
      <c r="D19" s="2095">
        <v>43623</v>
      </c>
      <c r="E19" s="8">
        <v>43787</v>
      </c>
      <c r="F19" s="4035"/>
      <c r="G19" s="4035"/>
      <c r="H19" s="2894"/>
      <c r="I19" s="2894"/>
      <c r="J19" s="2887">
        <v>4</v>
      </c>
      <c r="K19" s="2911" t="s">
        <v>621</v>
      </c>
      <c r="L19" s="2911" t="s">
        <v>596</v>
      </c>
      <c r="M19" s="2001" t="s">
        <v>11112</v>
      </c>
      <c r="N19" s="33"/>
      <c r="O19" s="2900"/>
    </row>
    <row r="20" spans="1:15" s="2873" customFormat="1" ht="21" customHeight="1" x14ac:dyDescent="0.2">
      <c r="A20" s="2887">
        <v>3</v>
      </c>
      <c r="B20" s="1994" t="s">
        <v>597</v>
      </c>
      <c r="C20" s="2912" t="s">
        <v>598</v>
      </c>
      <c r="D20" s="2082">
        <v>43482</v>
      </c>
      <c r="E20" s="1992">
        <v>43818</v>
      </c>
      <c r="F20" s="4035"/>
      <c r="G20" s="4035"/>
      <c r="H20" s="2909"/>
      <c r="I20" s="2909"/>
      <c r="J20" s="2886">
        <v>73</v>
      </c>
      <c r="K20" s="2911" t="s">
        <v>621</v>
      </c>
      <c r="L20" s="2911" t="s">
        <v>596</v>
      </c>
      <c r="M20" s="1993" t="s">
        <v>11113</v>
      </c>
      <c r="N20" s="33"/>
      <c r="O20" s="2900"/>
    </row>
    <row r="21" spans="1:15" s="2873" customFormat="1" ht="91.5" customHeight="1" x14ac:dyDescent="0.2">
      <c r="A21" s="2887"/>
      <c r="B21" s="1994" t="s">
        <v>1094</v>
      </c>
      <c r="C21" s="2904" t="s">
        <v>599</v>
      </c>
      <c r="D21" s="1992">
        <v>43535</v>
      </c>
      <c r="E21" s="1992">
        <v>43812</v>
      </c>
      <c r="F21" s="4035"/>
      <c r="G21" s="3941"/>
      <c r="H21" s="2909"/>
      <c r="I21" s="2909"/>
      <c r="J21" s="2886">
        <v>68</v>
      </c>
      <c r="K21" s="2911" t="s">
        <v>621</v>
      </c>
      <c r="L21" s="2911" t="s">
        <v>596</v>
      </c>
      <c r="M21" s="2001" t="s">
        <v>13768</v>
      </c>
      <c r="N21" s="33"/>
      <c r="O21" s="2900"/>
    </row>
    <row r="22" spans="1:15" s="2873" customFormat="1" ht="25.5" customHeight="1" x14ac:dyDescent="0.2">
      <c r="A22" s="2887"/>
      <c r="B22" s="1994" t="s">
        <v>1096</v>
      </c>
      <c r="C22" s="2904" t="s">
        <v>2506</v>
      </c>
      <c r="D22" s="1992">
        <v>43467</v>
      </c>
      <c r="E22" s="1992">
        <v>43803</v>
      </c>
      <c r="F22" s="4035"/>
      <c r="G22" s="4031">
        <v>2</v>
      </c>
      <c r="H22" s="2909"/>
      <c r="I22" s="2909"/>
      <c r="J22" s="2886">
        <v>114</v>
      </c>
      <c r="K22" s="2911" t="s">
        <v>621</v>
      </c>
      <c r="L22" s="2911"/>
      <c r="M22" s="1993"/>
      <c r="N22" s="33"/>
      <c r="O22" s="2900"/>
    </row>
    <row r="23" spans="1:15" s="2873" customFormat="1" x14ac:dyDescent="0.2">
      <c r="A23" s="2887"/>
      <c r="B23" s="2903" t="s">
        <v>997</v>
      </c>
      <c r="C23" s="2901" t="s">
        <v>998</v>
      </c>
      <c r="D23" s="8"/>
      <c r="E23" s="8"/>
      <c r="F23" s="4035"/>
      <c r="G23" s="4035"/>
      <c r="H23" s="2894"/>
      <c r="I23" s="2894"/>
      <c r="J23" s="2887"/>
      <c r="K23" s="2911" t="s">
        <v>621</v>
      </c>
      <c r="L23" s="2911" t="s">
        <v>601</v>
      </c>
      <c r="M23" s="2894"/>
      <c r="N23" s="33"/>
      <c r="O23" s="2900"/>
    </row>
    <row r="24" spans="1:15" s="2873" customFormat="1" x14ac:dyDescent="0.2">
      <c r="A24" s="2887">
        <v>4</v>
      </c>
      <c r="B24" s="1994" t="s">
        <v>999</v>
      </c>
      <c r="C24" s="2914" t="s">
        <v>1000</v>
      </c>
      <c r="D24" s="1992">
        <v>42464</v>
      </c>
      <c r="E24" s="1992">
        <v>42474</v>
      </c>
      <c r="F24" s="4035"/>
      <c r="G24" s="3941"/>
      <c r="H24" s="2909"/>
      <c r="I24" s="2909"/>
      <c r="J24" s="2911">
        <v>68</v>
      </c>
      <c r="K24" s="2911" t="s">
        <v>621</v>
      </c>
      <c r="L24" s="2911" t="s">
        <v>601</v>
      </c>
      <c r="M24" s="2338"/>
      <c r="N24" s="33"/>
      <c r="O24" s="2900"/>
    </row>
    <row r="25" spans="1:15" s="2873" customFormat="1" x14ac:dyDescent="0.2">
      <c r="A25" s="2887"/>
      <c r="B25" s="2903" t="s">
        <v>1141</v>
      </c>
      <c r="C25" s="2901" t="s">
        <v>1142</v>
      </c>
      <c r="D25" s="8">
        <v>43467</v>
      </c>
      <c r="E25" s="8">
        <v>43797</v>
      </c>
      <c r="F25" s="4035"/>
      <c r="G25" s="4031">
        <v>3</v>
      </c>
      <c r="H25" s="2894"/>
      <c r="I25" s="2894"/>
      <c r="J25" s="2887">
        <v>52</v>
      </c>
      <c r="K25" s="2911" t="s">
        <v>621</v>
      </c>
      <c r="L25" s="2911" t="s">
        <v>601</v>
      </c>
      <c r="M25" s="2903"/>
      <c r="N25" s="33"/>
      <c r="O25" s="2900"/>
    </row>
    <row r="26" spans="1:15" s="2873" customFormat="1" x14ac:dyDescent="0.2">
      <c r="A26" s="2887"/>
      <c r="B26" s="2903" t="s">
        <v>405</v>
      </c>
      <c r="C26" s="2901" t="s">
        <v>2321</v>
      </c>
      <c r="D26" s="8"/>
      <c r="E26" s="8"/>
      <c r="F26" s="4035"/>
      <c r="G26" s="4035"/>
      <c r="H26" s="2894"/>
      <c r="I26" s="2894"/>
      <c r="J26" s="2887"/>
      <c r="K26" s="2911" t="s">
        <v>621</v>
      </c>
      <c r="L26" s="2911" t="s">
        <v>601</v>
      </c>
      <c r="M26" s="2894"/>
      <c r="N26" s="33"/>
      <c r="O26" s="2900"/>
    </row>
    <row r="27" spans="1:15" s="2873" customFormat="1" x14ac:dyDescent="0.2">
      <c r="A27" s="2887"/>
      <c r="B27" s="2903" t="s">
        <v>1188</v>
      </c>
      <c r="C27" s="2913" t="s">
        <v>610</v>
      </c>
      <c r="D27" s="8"/>
      <c r="E27" s="8"/>
      <c r="F27" s="4035"/>
      <c r="G27" s="4035"/>
      <c r="H27" s="2894"/>
      <c r="I27" s="2894"/>
      <c r="J27" s="2887"/>
      <c r="K27" s="2911" t="s">
        <v>621</v>
      </c>
      <c r="L27" s="2911" t="s">
        <v>601</v>
      </c>
      <c r="M27" s="2894"/>
      <c r="N27" s="33"/>
      <c r="O27" s="2900"/>
    </row>
    <row r="28" spans="1:15" s="2873" customFormat="1" ht="16.5" customHeight="1" x14ac:dyDescent="0.2">
      <c r="A28" s="2887">
        <v>5</v>
      </c>
      <c r="B28" s="2903"/>
      <c r="C28" s="2914" t="s">
        <v>2961</v>
      </c>
      <c r="D28" s="1992">
        <v>43473</v>
      </c>
      <c r="E28" s="1992">
        <v>43810</v>
      </c>
      <c r="F28" s="4035"/>
      <c r="G28" s="4035"/>
      <c r="H28" s="2909"/>
      <c r="I28" s="2909"/>
      <c r="J28" s="1999">
        <v>38</v>
      </c>
      <c r="K28" s="2911" t="s">
        <v>621</v>
      </c>
      <c r="L28" s="2911" t="s">
        <v>601</v>
      </c>
      <c r="M28" s="2001"/>
      <c r="N28" s="33"/>
      <c r="O28" s="2900"/>
    </row>
    <row r="29" spans="1:15" s="2873" customFormat="1" ht="25.5" customHeight="1" x14ac:dyDescent="0.2">
      <c r="A29" s="2886">
        <v>6</v>
      </c>
      <c r="B29" s="1994"/>
      <c r="C29" s="2914" t="s">
        <v>11114</v>
      </c>
      <c r="D29" s="1992">
        <v>42461</v>
      </c>
      <c r="E29" s="1992">
        <v>43434</v>
      </c>
      <c r="F29" s="3941"/>
      <c r="G29" s="3941"/>
      <c r="H29" s="2909"/>
      <c r="I29" s="2909"/>
      <c r="J29" s="1999">
        <v>20</v>
      </c>
      <c r="K29" s="2911" t="s">
        <v>621</v>
      </c>
      <c r="L29" s="2911" t="s">
        <v>601</v>
      </c>
      <c r="M29" s="2001" t="s">
        <v>11115</v>
      </c>
      <c r="N29" s="33"/>
      <c r="O29" s="2900"/>
    </row>
    <row r="30" spans="1:15" s="2873" customFormat="1" ht="25.5" customHeight="1" x14ac:dyDescent="0.2">
      <c r="A30" s="2890"/>
      <c r="B30" s="272"/>
      <c r="C30" s="2061"/>
      <c r="D30" s="273"/>
      <c r="E30" s="273"/>
      <c r="F30" s="335"/>
      <c r="G30" s="2890"/>
      <c r="H30" s="335"/>
      <c r="I30" s="335"/>
      <c r="J30" s="2874"/>
      <c r="K30" s="2890"/>
      <c r="L30" s="2106"/>
      <c r="M30" s="2875"/>
      <c r="N30" s="33"/>
      <c r="O30" s="2900"/>
    </row>
    <row r="32" spans="1:15" s="2873" customFormat="1" ht="12.75" customHeight="1" x14ac:dyDescent="0.2">
      <c r="A32" s="3882"/>
      <c r="B32" s="3883"/>
      <c r="C32" s="3880" t="s">
        <v>2859</v>
      </c>
      <c r="D32" s="3998"/>
      <c r="E32" s="3998"/>
      <c r="F32" s="3998"/>
      <c r="G32" s="3998"/>
      <c r="H32" s="3998"/>
      <c r="I32" s="3998"/>
      <c r="J32" s="3998"/>
      <c r="K32" s="3999"/>
      <c r="L32" s="3946" t="s">
        <v>2858</v>
      </c>
      <c r="M32" s="3947"/>
      <c r="N32" s="2899"/>
      <c r="O32" s="2899"/>
    </row>
    <row r="33" spans="1:13" s="2873" customFormat="1" x14ac:dyDescent="0.2">
      <c r="A33" s="3884"/>
      <c r="B33" s="3885"/>
      <c r="C33" s="3914"/>
      <c r="D33" s="5265"/>
      <c r="E33" s="5265"/>
      <c r="F33" s="5265"/>
      <c r="G33" s="5265"/>
      <c r="H33" s="5265"/>
      <c r="I33" s="5265"/>
      <c r="J33" s="5265"/>
      <c r="K33" s="4000"/>
      <c r="L33" s="3948"/>
      <c r="M33" s="3949"/>
    </row>
    <row r="34" spans="1:13" s="2873" customFormat="1" x14ac:dyDescent="0.2">
      <c r="A34" s="3884"/>
      <c r="B34" s="3885"/>
      <c r="C34" s="3914"/>
      <c r="D34" s="5265"/>
      <c r="E34" s="5265"/>
      <c r="F34" s="5265"/>
      <c r="G34" s="5265"/>
      <c r="H34" s="5265"/>
      <c r="I34" s="5265"/>
      <c r="J34" s="5265"/>
      <c r="K34" s="4000"/>
      <c r="L34" s="3948"/>
      <c r="M34" s="3949"/>
    </row>
    <row r="35" spans="1:13" s="2873" customFormat="1" x14ac:dyDescent="0.2">
      <c r="A35" s="3884"/>
      <c r="B35" s="3885"/>
      <c r="C35" s="3881"/>
      <c r="D35" s="4117"/>
      <c r="E35" s="4117"/>
      <c r="F35" s="4117"/>
      <c r="G35" s="4117"/>
      <c r="H35" s="4117"/>
      <c r="I35" s="4117"/>
      <c r="J35" s="4117"/>
      <c r="K35" s="3915"/>
      <c r="L35" s="4149"/>
      <c r="M35" s="4150"/>
    </row>
    <row r="36" spans="1:13" s="2873" customFormat="1" ht="12.75" customHeight="1" x14ac:dyDescent="0.2">
      <c r="A36" s="3884"/>
      <c r="B36" s="3885"/>
      <c r="C36" s="4118" t="s">
        <v>1209</v>
      </c>
      <c r="D36" s="4119"/>
      <c r="E36" s="4119"/>
      <c r="F36" s="4119"/>
      <c r="G36" s="4119"/>
      <c r="H36" s="4119"/>
      <c r="I36" s="4119"/>
      <c r="J36" s="4119"/>
      <c r="K36" s="4120"/>
      <c r="L36" s="3946" t="s">
        <v>1208</v>
      </c>
      <c r="M36" s="3947"/>
    </row>
    <row r="37" spans="1:13" s="2873" customFormat="1" ht="12.75" customHeight="1" x14ac:dyDescent="0.2">
      <c r="A37" s="3884"/>
      <c r="B37" s="3885"/>
      <c r="C37" s="4121"/>
      <c r="D37" s="5266"/>
      <c r="E37" s="5266"/>
      <c r="F37" s="5266"/>
      <c r="G37" s="5266"/>
      <c r="H37" s="5266"/>
      <c r="I37" s="5266"/>
      <c r="J37" s="5266"/>
      <c r="K37" s="4123"/>
      <c r="L37" s="3948"/>
      <c r="M37" s="3949"/>
    </row>
    <row r="38" spans="1:13" s="2873" customFormat="1" ht="12.75" customHeight="1" x14ac:dyDescent="0.2">
      <c r="A38" s="3884"/>
      <c r="B38" s="3885"/>
      <c r="C38" s="4121"/>
      <c r="D38" s="5266"/>
      <c r="E38" s="5266"/>
      <c r="F38" s="5266"/>
      <c r="G38" s="5266"/>
      <c r="H38" s="5266"/>
      <c r="I38" s="5266"/>
      <c r="J38" s="5266"/>
      <c r="K38" s="4123"/>
      <c r="L38" s="3948"/>
      <c r="M38" s="3949"/>
    </row>
    <row r="39" spans="1:13" s="2873" customFormat="1" ht="12.75" customHeight="1" x14ac:dyDescent="0.2">
      <c r="A39" s="3886"/>
      <c r="B39" s="3887"/>
      <c r="C39" s="4124"/>
      <c r="D39" s="4125"/>
      <c r="E39" s="4125"/>
      <c r="F39" s="4125"/>
      <c r="G39" s="4125"/>
      <c r="H39" s="4125"/>
      <c r="I39" s="4125"/>
      <c r="J39" s="4125"/>
      <c r="K39" s="4126"/>
      <c r="L39" s="4149"/>
      <c r="M39" s="4150"/>
    </row>
    <row r="40" spans="1:13" s="2873" customFormat="1" ht="15.75" x14ac:dyDescent="0.2">
      <c r="A40" s="2892"/>
      <c r="B40" s="2892"/>
      <c r="C40" s="2895"/>
      <c r="D40" s="2895"/>
      <c r="E40" s="2895"/>
      <c r="F40" s="2895"/>
      <c r="G40" s="2895"/>
      <c r="H40" s="2895"/>
      <c r="I40" s="2895"/>
      <c r="J40" s="2895"/>
      <c r="K40" s="2895"/>
      <c r="L40" s="2890"/>
      <c r="M40" s="2890"/>
    </row>
    <row r="41" spans="1:13" s="2873" customFormat="1" x14ac:dyDescent="0.2">
      <c r="A41" s="33" t="s">
        <v>2412</v>
      </c>
      <c r="B41" s="2899"/>
      <c r="C41" s="2899"/>
      <c r="D41" s="2899"/>
      <c r="E41" s="2899"/>
      <c r="F41" s="2899"/>
      <c r="G41" s="2899"/>
      <c r="H41" s="2899"/>
      <c r="I41" s="2899"/>
      <c r="J41" s="33" t="s">
        <v>11186</v>
      </c>
      <c r="K41" s="2899"/>
      <c r="L41" s="2899"/>
      <c r="M41" s="2899"/>
    </row>
    <row r="42" spans="1:13" s="2873" customFormat="1" x14ac:dyDescent="0.2">
      <c r="A42" s="33" t="s">
        <v>1090</v>
      </c>
      <c r="B42" s="2899"/>
      <c r="C42" s="2899"/>
      <c r="D42" s="2899"/>
      <c r="E42" s="2899" t="s">
        <v>6785</v>
      </c>
      <c r="F42" s="2899"/>
      <c r="G42" s="2899"/>
      <c r="H42" s="2899"/>
      <c r="I42" s="2899"/>
      <c r="J42" s="2899"/>
      <c r="K42" s="2899"/>
      <c r="L42" s="2899"/>
      <c r="M42" s="2899"/>
    </row>
    <row r="43" spans="1:13" s="2873" customFormat="1" x14ac:dyDescent="0.2">
      <c r="A43" s="33" t="s">
        <v>1091</v>
      </c>
      <c r="B43" s="2899"/>
      <c r="C43" s="2899"/>
      <c r="D43" s="2899"/>
      <c r="E43" s="2899"/>
      <c r="F43" s="2899"/>
      <c r="G43" s="2899"/>
      <c r="H43" s="2899"/>
      <c r="I43" s="2899"/>
      <c r="J43" s="4137" t="s">
        <v>2863</v>
      </c>
      <c r="K43" s="4138"/>
      <c r="L43" s="4138"/>
      <c r="M43" s="4139"/>
    </row>
    <row r="44" spans="1:13" s="2873" customFormat="1" x14ac:dyDescent="0.2">
      <c r="A44" s="33" t="s">
        <v>11110</v>
      </c>
      <c r="B44" s="2899"/>
      <c r="C44" s="2899"/>
      <c r="D44" s="2899"/>
      <c r="E44" s="2899"/>
      <c r="F44" s="2899"/>
      <c r="G44" s="2899"/>
      <c r="H44" s="2899"/>
      <c r="I44" s="2899"/>
      <c r="J44" s="2919" t="s">
        <v>2860</v>
      </c>
      <c r="K44" s="2919" t="s">
        <v>2861</v>
      </c>
      <c r="L44" s="2919" t="s">
        <v>2862</v>
      </c>
      <c r="M44" s="2885" t="s">
        <v>1210</v>
      </c>
    </row>
    <row r="45" spans="1:13" s="2873" customFormat="1" x14ac:dyDescent="0.2">
      <c r="A45" s="2899"/>
      <c r="B45" s="2899"/>
      <c r="C45" s="2899"/>
      <c r="D45" s="2899"/>
      <c r="E45" s="2899"/>
      <c r="F45" s="2899"/>
      <c r="G45" s="2899"/>
      <c r="H45" s="2899"/>
      <c r="I45" s="2899"/>
      <c r="J45" s="2887">
        <v>2021</v>
      </c>
      <c r="K45" s="2887">
        <v>9</v>
      </c>
      <c r="L45" s="2887">
        <v>14</v>
      </c>
      <c r="M45" s="2887">
        <v>12</v>
      </c>
    </row>
    <row r="46" spans="1:13" s="2873" customFormat="1" x14ac:dyDescent="0.2">
      <c r="A46" s="2899"/>
      <c r="B46" s="2899"/>
      <c r="C46" s="2899"/>
      <c r="D46" s="2899"/>
      <c r="E46" s="2899"/>
      <c r="F46" s="2899"/>
      <c r="G46" s="2899"/>
      <c r="H46" s="2899"/>
      <c r="I46" s="2892"/>
      <c r="J46" s="2892"/>
      <c r="K46" s="2892"/>
      <c r="L46" s="2892"/>
      <c r="M46" s="2899"/>
    </row>
    <row r="47" spans="1:13" s="2873" customFormat="1" ht="12.75" customHeight="1" x14ac:dyDescent="0.2">
      <c r="A47" s="3872" t="s">
        <v>2864</v>
      </c>
      <c r="B47" s="3872" t="s">
        <v>2865</v>
      </c>
      <c r="C47" s="3872" t="s">
        <v>1212</v>
      </c>
      <c r="D47" s="3863" t="s">
        <v>2866</v>
      </c>
      <c r="E47" s="3864"/>
      <c r="F47" s="4793" t="s">
        <v>2869</v>
      </c>
      <c r="G47" s="4794"/>
      <c r="H47" s="4794"/>
      <c r="I47" s="4795"/>
      <c r="J47" s="3872" t="s">
        <v>1211</v>
      </c>
      <c r="K47" s="4103" t="s">
        <v>2872</v>
      </c>
      <c r="L47" s="4140" t="s">
        <v>1207</v>
      </c>
      <c r="M47" s="4103" t="s">
        <v>2873</v>
      </c>
    </row>
    <row r="48" spans="1:13" s="2873" customFormat="1" ht="20.25" customHeight="1" x14ac:dyDescent="0.2">
      <c r="A48" s="3873"/>
      <c r="B48" s="3873"/>
      <c r="C48" s="3873"/>
      <c r="D48" s="2893" t="s">
        <v>2867</v>
      </c>
      <c r="E48" s="2893" t="s">
        <v>2868</v>
      </c>
      <c r="F48" s="2893" t="s">
        <v>2870</v>
      </c>
      <c r="G48" s="2893" t="s">
        <v>2871</v>
      </c>
      <c r="H48" s="2893" t="s">
        <v>4319</v>
      </c>
      <c r="I48" s="2893" t="s">
        <v>4320</v>
      </c>
      <c r="J48" s="3873"/>
      <c r="K48" s="3876"/>
      <c r="L48" s="4141"/>
      <c r="M48" s="3876"/>
    </row>
    <row r="49" spans="1:13" s="2873" customFormat="1" x14ac:dyDescent="0.2">
      <c r="A49" s="2894"/>
      <c r="B49" s="2903" t="s">
        <v>1188</v>
      </c>
      <c r="C49" s="2913" t="s">
        <v>610</v>
      </c>
      <c r="D49" s="2894"/>
      <c r="E49" s="2894"/>
      <c r="F49" s="4031">
        <v>629</v>
      </c>
      <c r="G49" s="4031">
        <v>3</v>
      </c>
      <c r="H49" s="2894"/>
      <c r="I49" s="2894"/>
      <c r="J49" s="2894"/>
      <c r="K49" s="2911" t="s">
        <v>621</v>
      </c>
      <c r="L49" s="2911" t="s">
        <v>601</v>
      </c>
      <c r="M49" s="2899"/>
    </row>
    <row r="50" spans="1:13" s="2873" customFormat="1" ht="18.75" customHeight="1" x14ac:dyDescent="0.2">
      <c r="A50" s="2887">
        <v>7</v>
      </c>
      <c r="B50" s="2903"/>
      <c r="C50" s="2914" t="s">
        <v>11116</v>
      </c>
      <c r="D50" s="1992">
        <v>43538</v>
      </c>
      <c r="E50" s="1992">
        <v>43818</v>
      </c>
      <c r="F50" s="4035"/>
      <c r="G50" s="3941"/>
      <c r="H50" s="2909"/>
      <c r="I50" s="2909"/>
      <c r="J50" s="2886">
        <v>87</v>
      </c>
      <c r="K50" s="2911" t="s">
        <v>621</v>
      </c>
      <c r="L50" s="2911" t="s">
        <v>601</v>
      </c>
      <c r="M50" s="216"/>
    </row>
    <row r="51" spans="1:13" s="2873" customFormat="1" ht="26.25" customHeight="1" x14ac:dyDescent="0.2">
      <c r="A51" s="2887">
        <v>8</v>
      </c>
      <c r="B51" s="2903"/>
      <c r="C51" s="2914" t="s">
        <v>616</v>
      </c>
      <c r="D51" s="1992">
        <v>43488</v>
      </c>
      <c r="E51" s="1992">
        <v>43731</v>
      </c>
      <c r="F51" s="4035"/>
      <c r="G51" s="4031">
        <v>4</v>
      </c>
      <c r="H51" s="2909"/>
      <c r="I51" s="2909"/>
      <c r="J51" s="2886">
        <v>13</v>
      </c>
      <c r="K51" s="2911" t="s">
        <v>621</v>
      </c>
      <c r="L51" s="2911" t="s">
        <v>601</v>
      </c>
      <c r="M51" s="216" t="s">
        <v>11117</v>
      </c>
    </row>
    <row r="52" spans="1:13" s="2873" customFormat="1" ht="39" customHeight="1" x14ac:dyDescent="0.2">
      <c r="A52" s="2887">
        <v>9</v>
      </c>
      <c r="B52" s="2903"/>
      <c r="C52" s="2914" t="s">
        <v>11118</v>
      </c>
      <c r="D52" s="1992">
        <v>43609</v>
      </c>
      <c r="E52" s="1992">
        <v>43781</v>
      </c>
      <c r="F52" s="4035"/>
      <c r="G52" s="4035"/>
      <c r="H52" s="2894"/>
      <c r="I52" s="2894"/>
      <c r="J52" s="2886">
        <v>42</v>
      </c>
      <c r="K52" s="2911" t="s">
        <v>621</v>
      </c>
      <c r="L52" s="2911" t="s">
        <v>601</v>
      </c>
      <c r="M52" s="1985" t="s">
        <v>11119</v>
      </c>
    </row>
    <row r="53" spans="1:13" s="2873" customFormat="1" ht="38.25" customHeight="1" x14ac:dyDescent="0.2">
      <c r="A53" s="2887">
        <v>10</v>
      </c>
      <c r="B53" s="2903"/>
      <c r="C53" s="2914" t="s">
        <v>11120</v>
      </c>
      <c r="D53" s="1992">
        <v>43608</v>
      </c>
      <c r="E53" s="1992">
        <v>43797</v>
      </c>
      <c r="F53" s="4035"/>
      <c r="G53" s="4035"/>
      <c r="H53" s="2909"/>
      <c r="I53" s="2909"/>
      <c r="J53" s="2886">
        <v>24</v>
      </c>
      <c r="K53" s="2911" t="s">
        <v>621</v>
      </c>
      <c r="L53" s="2911" t="s">
        <v>601</v>
      </c>
      <c r="M53" s="216" t="s">
        <v>11121</v>
      </c>
    </row>
    <row r="54" spans="1:13" s="2873" customFormat="1" ht="60.75" customHeight="1" x14ac:dyDescent="0.2">
      <c r="A54" s="2887">
        <v>11</v>
      </c>
      <c r="B54" s="2903"/>
      <c r="C54" s="2914" t="s">
        <v>9478</v>
      </c>
      <c r="D54" s="1992">
        <v>43490</v>
      </c>
      <c r="E54" s="1992">
        <v>43823</v>
      </c>
      <c r="F54" s="4035"/>
      <c r="G54" s="4035"/>
      <c r="H54" s="2909"/>
      <c r="I54" s="2909"/>
      <c r="J54" s="2886">
        <v>95</v>
      </c>
      <c r="K54" s="2911" t="s">
        <v>621</v>
      </c>
      <c r="L54" s="2911" t="s">
        <v>601</v>
      </c>
      <c r="M54" s="1993" t="s">
        <v>11122</v>
      </c>
    </row>
    <row r="55" spans="1:13" s="2873" customFormat="1" x14ac:dyDescent="0.2">
      <c r="A55" s="2887"/>
      <c r="B55" s="2903" t="s">
        <v>1013</v>
      </c>
      <c r="C55" s="2902" t="s">
        <v>5474</v>
      </c>
      <c r="D55" s="8"/>
      <c r="E55" s="8"/>
      <c r="F55" s="4035"/>
      <c r="G55" s="4035"/>
      <c r="H55" s="2894"/>
      <c r="I55" s="2894"/>
      <c r="J55" s="2887"/>
      <c r="K55" s="2911" t="s">
        <v>621</v>
      </c>
      <c r="L55" s="2911" t="s">
        <v>601</v>
      </c>
      <c r="M55" s="2908"/>
    </row>
    <row r="56" spans="1:13" s="2873" customFormat="1" x14ac:dyDescent="0.2">
      <c r="A56" s="2887"/>
      <c r="B56" s="2903"/>
      <c r="C56" s="2913"/>
      <c r="D56" s="8"/>
      <c r="E56" s="8"/>
      <c r="F56" s="4035"/>
      <c r="G56" s="4035"/>
      <c r="H56" s="2894"/>
      <c r="I56" s="2894"/>
      <c r="J56" s="2887"/>
      <c r="K56" s="2911" t="s">
        <v>621</v>
      </c>
      <c r="L56" s="2911" t="s">
        <v>601</v>
      </c>
      <c r="M56" s="1988"/>
    </row>
    <row r="57" spans="1:13" s="2873" customFormat="1" x14ac:dyDescent="0.2">
      <c r="A57" s="2887"/>
      <c r="B57" s="2903" t="s">
        <v>1201</v>
      </c>
      <c r="C57" s="2902" t="s">
        <v>1202</v>
      </c>
      <c r="D57" s="8"/>
      <c r="E57" s="8"/>
      <c r="F57" s="4035"/>
      <c r="G57" s="4035"/>
      <c r="H57" s="2894"/>
      <c r="I57" s="2894"/>
      <c r="J57" s="2887"/>
      <c r="K57" s="2911" t="s">
        <v>621</v>
      </c>
      <c r="L57" s="2911" t="s">
        <v>601</v>
      </c>
      <c r="M57" s="2908"/>
    </row>
    <row r="58" spans="1:13" s="2873" customFormat="1" ht="14.25" customHeight="1" x14ac:dyDescent="0.2">
      <c r="A58" s="2887">
        <v>12</v>
      </c>
      <c r="B58" s="2903"/>
      <c r="C58" s="2914" t="s">
        <v>11123</v>
      </c>
      <c r="D58" s="1992">
        <v>42811</v>
      </c>
      <c r="E58" s="1992">
        <v>43803</v>
      </c>
      <c r="F58" s="3941"/>
      <c r="G58" s="3941"/>
      <c r="H58" s="2909"/>
      <c r="I58" s="2909"/>
      <c r="J58" s="2886">
        <v>7</v>
      </c>
      <c r="K58" s="2911" t="s">
        <v>621</v>
      </c>
      <c r="L58" s="2911" t="s">
        <v>601</v>
      </c>
      <c r="M58" s="2001"/>
    </row>
    <row r="59" spans="1:13" s="2884" customFormat="1" ht="14.25" customHeight="1" x14ac:dyDescent="0.2">
      <c r="A59" s="2352"/>
      <c r="B59" s="2353"/>
      <c r="C59" s="2160"/>
      <c r="D59" s="2347"/>
      <c r="E59" s="2347"/>
      <c r="F59" s="2345"/>
      <c r="G59" s="2345"/>
      <c r="H59" s="2164"/>
      <c r="I59" s="2164"/>
      <c r="J59" s="2345"/>
      <c r="K59" s="2349"/>
      <c r="L59" s="2349"/>
      <c r="M59" s="2350"/>
    </row>
    <row r="60" spans="1:13" s="2884" customFormat="1" ht="14.25" customHeight="1" x14ac:dyDescent="0.2">
      <c r="A60" s="2352"/>
      <c r="B60" s="2353"/>
      <c r="C60" s="2160"/>
      <c r="D60" s="2347"/>
      <c r="E60" s="2347"/>
      <c r="F60" s="2345"/>
      <c r="G60" s="2345"/>
      <c r="H60" s="2164"/>
      <c r="I60" s="2164"/>
      <c r="J60" s="2345"/>
      <c r="K60" s="2349"/>
      <c r="L60" s="2349"/>
      <c r="M60" s="2350"/>
    </row>
    <row r="62" spans="1:13" s="2873" customFormat="1" ht="12.75" customHeight="1" x14ac:dyDescent="0.2">
      <c r="A62" s="3882"/>
      <c r="B62" s="3883"/>
      <c r="C62" s="3880" t="s">
        <v>2859</v>
      </c>
      <c r="D62" s="3998"/>
      <c r="E62" s="3998"/>
      <c r="F62" s="3998"/>
      <c r="G62" s="3998"/>
      <c r="H62" s="3998"/>
      <c r="I62" s="3998"/>
      <c r="J62" s="3998"/>
      <c r="K62" s="3999"/>
      <c r="L62" s="3946" t="s">
        <v>2858</v>
      </c>
      <c r="M62" s="3947"/>
    </row>
    <row r="63" spans="1:13" s="2873" customFormat="1" x14ac:dyDescent="0.2">
      <c r="A63" s="3884"/>
      <c r="B63" s="3885"/>
      <c r="C63" s="3914"/>
      <c r="D63" s="5265"/>
      <c r="E63" s="5265"/>
      <c r="F63" s="5265"/>
      <c r="G63" s="5265"/>
      <c r="H63" s="5265"/>
      <c r="I63" s="5265"/>
      <c r="J63" s="5265"/>
      <c r="K63" s="4000"/>
      <c r="L63" s="3948"/>
      <c r="M63" s="3949"/>
    </row>
    <row r="64" spans="1:13" s="2873" customFormat="1" x14ac:dyDescent="0.2">
      <c r="A64" s="3884"/>
      <c r="B64" s="3885"/>
      <c r="C64" s="3914"/>
      <c r="D64" s="5265"/>
      <c r="E64" s="5265"/>
      <c r="F64" s="5265"/>
      <c r="G64" s="5265"/>
      <c r="H64" s="5265"/>
      <c r="I64" s="5265"/>
      <c r="J64" s="5265"/>
      <c r="K64" s="4000"/>
      <c r="L64" s="3948"/>
      <c r="M64" s="3949"/>
    </row>
    <row r="65" spans="1:13" s="2873" customFormat="1" x14ac:dyDescent="0.2">
      <c r="A65" s="3884"/>
      <c r="B65" s="3885"/>
      <c r="C65" s="3881"/>
      <c r="D65" s="4117"/>
      <c r="E65" s="4117"/>
      <c r="F65" s="4117"/>
      <c r="G65" s="4117"/>
      <c r="H65" s="4117"/>
      <c r="I65" s="4117"/>
      <c r="J65" s="4117"/>
      <c r="K65" s="3915"/>
      <c r="L65" s="4149"/>
      <c r="M65" s="4150"/>
    </row>
    <row r="66" spans="1:13" s="2873" customFormat="1" ht="12.75" customHeight="1" x14ac:dyDescent="0.2">
      <c r="A66" s="3884"/>
      <c r="B66" s="3885"/>
      <c r="C66" s="4118" t="s">
        <v>1209</v>
      </c>
      <c r="D66" s="4119"/>
      <c r="E66" s="4119"/>
      <c r="F66" s="4119"/>
      <c r="G66" s="4119"/>
      <c r="H66" s="4119"/>
      <c r="I66" s="4119"/>
      <c r="J66" s="4119"/>
      <c r="K66" s="4120"/>
      <c r="L66" s="3946" t="s">
        <v>1208</v>
      </c>
      <c r="M66" s="3947"/>
    </row>
    <row r="67" spans="1:13" s="2873" customFormat="1" ht="12.75" customHeight="1" x14ac:dyDescent="0.2">
      <c r="A67" s="3884"/>
      <c r="B67" s="3885"/>
      <c r="C67" s="4121"/>
      <c r="D67" s="5266"/>
      <c r="E67" s="5266"/>
      <c r="F67" s="5266"/>
      <c r="G67" s="5266"/>
      <c r="H67" s="5266"/>
      <c r="I67" s="5266"/>
      <c r="J67" s="5266"/>
      <c r="K67" s="4123"/>
      <c r="L67" s="3948"/>
      <c r="M67" s="3949"/>
    </row>
    <row r="68" spans="1:13" s="2873" customFormat="1" ht="12.75" customHeight="1" x14ac:dyDescent="0.2">
      <c r="A68" s="3884"/>
      <c r="B68" s="3885"/>
      <c r="C68" s="4121"/>
      <c r="D68" s="5266"/>
      <c r="E68" s="5266"/>
      <c r="F68" s="5266"/>
      <c r="G68" s="5266"/>
      <c r="H68" s="5266"/>
      <c r="I68" s="5266"/>
      <c r="J68" s="5266"/>
      <c r="K68" s="4123"/>
      <c r="L68" s="3948"/>
      <c r="M68" s="3949"/>
    </row>
    <row r="69" spans="1:13" s="2873" customFormat="1" ht="3" customHeight="1" x14ac:dyDescent="0.2">
      <c r="A69" s="3886"/>
      <c r="B69" s="3887"/>
      <c r="C69" s="4124"/>
      <c r="D69" s="4125"/>
      <c r="E69" s="4125"/>
      <c r="F69" s="4125"/>
      <c r="G69" s="4125"/>
      <c r="H69" s="4125"/>
      <c r="I69" s="4125"/>
      <c r="J69" s="4125"/>
      <c r="K69" s="4126"/>
      <c r="L69" s="4149"/>
      <c r="M69" s="4150"/>
    </row>
    <row r="70" spans="1:13" s="2873" customFormat="1" ht="3" customHeight="1" x14ac:dyDescent="0.2">
      <c r="A70" s="2892"/>
      <c r="B70" s="2892"/>
      <c r="C70" s="2895"/>
      <c r="D70" s="2895"/>
      <c r="E70" s="2895"/>
      <c r="F70" s="2895"/>
      <c r="G70" s="2895"/>
      <c r="H70" s="2895"/>
      <c r="I70" s="2895"/>
      <c r="J70" s="2895"/>
      <c r="K70" s="2895"/>
      <c r="L70" s="2890"/>
      <c r="M70" s="2890"/>
    </row>
    <row r="71" spans="1:13" s="2873" customFormat="1" x14ac:dyDescent="0.2">
      <c r="A71" s="33" t="s">
        <v>2412</v>
      </c>
      <c r="B71" s="2899"/>
      <c r="C71" s="2899"/>
      <c r="D71" s="2899"/>
      <c r="E71" s="2899"/>
      <c r="F71" s="2899"/>
      <c r="G71" s="2899"/>
      <c r="H71" s="2899"/>
      <c r="I71" s="2899"/>
      <c r="J71" s="33" t="s">
        <v>11187</v>
      </c>
      <c r="K71" s="2899"/>
      <c r="L71" s="2899"/>
      <c r="M71" s="2899"/>
    </row>
    <row r="72" spans="1:13" s="2873" customFormat="1" x14ac:dyDescent="0.2">
      <c r="A72" s="33" t="s">
        <v>1090</v>
      </c>
      <c r="B72" s="2899"/>
      <c r="C72" s="2899"/>
      <c r="D72" s="2899"/>
      <c r="E72" s="2899" t="s">
        <v>6785</v>
      </c>
      <c r="F72" s="2899"/>
      <c r="G72" s="2899"/>
      <c r="H72" s="2899"/>
      <c r="I72" s="2899"/>
      <c r="J72" s="2899"/>
      <c r="K72" s="2899"/>
      <c r="L72" s="2899"/>
      <c r="M72" s="2899"/>
    </row>
    <row r="73" spans="1:13" s="2873" customFormat="1" x14ac:dyDescent="0.2">
      <c r="A73" s="33" t="s">
        <v>1091</v>
      </c>
      <c r="B73" s="2899"/>
      <c r="C73" s="2899"/>
      <c r="D73" s="2899"/>
      <c r="E73" s="2899"/>
      <c r="F73" s="2899"/>
      <c r="G73" s="2899"/>
      <c r="H73" s="2899"/>
      <c r="I73" s="2899"/>
      <c r="J73" s="4137" t="s">
        <v>2863</v>
      </c>
      <c r="K73" s="4138"/>
      <c r="L73" s="4138"/>
      <c r="M73" s="4139"/>
    </row>
    <row r="74" spans="1:13" s="2873" customFormat="1" x14ac:dyDescent="0.2">
      <c r="A74" s="33" t="s">
        <v>11110</v>
      </c>
      <c r="B74" s="2899"/>
      <c r="C74" s="2899"/>
      <c r="D74" s="2899"/>
      <c r="E74" s="2899"/>
      <c r="F74" s="2899"/>
      <c r="G74" s="2899"/>
      <c r="H74" s="2899"/>
      <c r="I74" s="2899"/>
      <c r="J74" s="2919" t="s">
        <v>2860</v>
      </c>
      <c r="K74" s="2919" t="s">
        <v>2861</v>
      </c>
      <c r="L74" s="2919" t="s">
        <v>2862</v>
      </c>
      <c r="M74" s="2885" t="s">
        <v>1210</v>
      </c>
    </row>
    <row r="75" spans="1:13" s="2873" customFormat="1" x14ac:dyDescent="0.2">
      <c r="A75" s="2899"/>
      <c r="B75" s="2899"/>
      <c r="C75" s="2899"/>
      <c r="D75" s="2899"/>
      <c r="E75" s="2899"/>
      <c r="F75" s="2899"/>
      <c r="G75" s="2899"/>
      <c r="H75" s="2899"/>
      <c r="I75" s="2899"/>
      <c r="J75" s="2887">
        <v>2021</v>
      </c>
      <c r="K75" s="2887">
        <v>9</v>
      </c>
      <c r="L75" s="2887">
        <v>14</v>
      </c>
      <c r="M75" s="2887">
        <v>12</v>
      </c>
    </row>
    <row r="76" spans="1:13" s="2873" customFormat="1" x14ac:dyDescent="0.2">
      <c r="A76" s="2899"/>
      <c r="B76" s="2899"/>
      <c r="C76" s="2899"/>
      <c r="D76" s="2899"/>
      <c r="E76" s="2899"/>
      <c r="F76" s="2899"/>
      <c r="G76" s="2899"/>
      <c r="H76" s="2899"/>
      <c r="I76" s="2892"/>
      <c r="J76" s="2892"/>
      <c r="K76" s="2892"/>
      <c r="L76" s="2892"/>
      <c r="M76" s="2899"/>
    </row>
    <row r="77" spans="1:13" s="2873" customFormat="1" ht="12.75" customHeight="1" x14ac:dyDescent="0.2">
      <c r="A77" s="3872" t="s">
        <v>2864</v>
      </c>
      <c r="B77" s="3872" t="s">
        <v>2865</v>
      </c>
      <c r="C77" s="3872" t="s">
        <v>1212</v>
      </c>
      <c r="D77" s="3863" t="s">
        <v>2866</v>
      </c>
      <c r="E77" s="3864"/>
      <c r="F77" s="4793" t="s">
        <v>2869</v>
      </c>
      <c r="G77" s="4794"/>
      <c r="H77" s="4794"/>
      <c r="I77" s="4795"/>
      <c r="J77" s="3872" t="s">
        <v>1211</v>
      </c>
      <c r="K77" s="4103" t="s">
        <v>2872</v>
      </c>
      <c r="L77" s="4140" t="s">
        <v>1207</v>
      </c>
      <c r="M77" s="4103" t="s">
        <v>2873</v>
      </c>
    </row>
    <row r="78" spans="1:13" s="2873" customFormat="1" ht="19.5" customHeight="1" x14ac:dyDescent="0.2">
      <c r="A78" s="3873"/>
      <c r="B78" s="3873"/>
      <c r="C78" s="3873"/>
      <c r="D78" s="2893" t="s">
        <v>2867</v>
      </c>
      <c r="E78" s="2893" t="s">
        <v>2868</v>
      </c>
      <c r="F78" s="2893" t="s">
        <v>2870</v>
      </c>
      <c r="G78" s="2893" t="s">
        <v>2871</v>
      </c>
      <c r="H78" s="2893" t="s">
        <v>4319</v>
      </c>
      <c r="I78" s="2893" t="s">
        <v>4320</v>
      </c>
      <c r="J78" s="3873"/>
      <c r="K78" s="3876"/>
      <c r="L78" s="4141"/>
      <c r="M78" s="3876"/>
    </row>
    <row r="79" spans="1:13" s="2873" customFormat="1" ht="26.25" customHeight="1" x14ac:dyDescent="0.2">
      <c r="A79" s="2887">
        <v>13</v>
      </c>
      <c r="B79" s="2903"/>
      <c r="C79" s="2914" t="s">
        <v>11124</v>
      </c>
      <c r="D79" s="1992">
        <v>43003</v>
      </c>
      <c r="E79" s="1992">
        <v>43003</v>
      </c>
      <c r="F79" s="4031">
        <v>629</v>
      </c>
      <c r="G79" s="4031">
        <v>5</v>
      </c>
      <c r="H79" s="2909"/>
      <c r="I79" s="2909"/>
      <c r="J79" s="2886">
        <v>4</v>
      </c>
      <c r="K79" s="2911" t="s">
        <v>621</v>
      </c>
      <c r="L79" s="2911" t="s">
        <v>601</v>
      </c>
      <c r="M79" s="1988" t="s">
        <v>11125</v>
      </c>
    </row>
    <row r="80" spans="1:13" s="2873" customFormat="1" ht="26.25" customHeight="1" x14ac:dyDescent="0.2">
      <c r="A80" s="2887">
        <v>14</v>
      </c>
      <c r="B80" s="2903"/>
      <c r="C80" s="2914" t="s">
        <v>11126</v>
      </c>
      <c r="D80" s="1992">
        <v>43368</v>
      </c>
      <c r="E80" s="1992">
        <v>43368</v>
      </c>
      <c r="F80" s="4035"/>
      <c r="G80" s="4035"/>
      <c r="H80" s="2909"/>
      <c r="I80" s="2909"/>
      <c r="J80" s="2886">
        <v>20</v>
      </c>
      <c r="K80" s="2911" t="s">
        <v>621</v>
      </c>
      <c r="L80" s="2911" t="s">
        <v>601</v>
      </c>
      <c r="M80" s="2001" t="s">
        <v>11127</v>
      </c>
    </row>
    <row r="81" spans="1:13" s="2873" customFormat="1" ht="12.75" customHeight="1" x14ac:dyDescent="0.2">
      <c r="A81" s="2887">
        <v>15</v>
      </c>
      <c r="B81" s="2903"/>
      <c r="C81" s="2917" t="s">
        <v>1021</v>
      </c>
      <c r="D81" s="8">
        <v>42998</v>
      </c>
      <c r="E81" s="8">
        <v>43503</v>
      </c>
      <c r="F81" s="4035"/>
      <c r="G81" s="4035"/>
      <c r="H81" s="2887"/>
      <c r="I81" s="2894"/>
      <c r="J81" s="2887">
        <v>40</v>
      </c>
      <c r="K81" s="2911" t="s">
        <v>621</v>
      </c>
      <c r="L81" s="2911" t="s">
        <v>601</v>
      </c>
      <c r="M81" s="1986" t="s">
        <v>11128</v>
      </c>
    </row>
    <row r="82" spans="1:13" s="2873" customFormat="1" ht="12.75" customHeight="1" x14ac:dyDescent="0.2">
      <c r="A82" s="2887">
        <v>16</v>
      </c>
      <c r="B82" s="2903"/>
      <c r="C82" s="2341" t="s">
        <v>11129</v>
      </c>
      <c r="D82" s="8">
        <v>42515</v>
      </c>
      <c r="E82" s="8">
        <v>42528</v>
      </c>
      <c r="F82" s="4035"/>
      <c r="G82" s="4035"/>
      <c r="H82" s="2887"/>
      <c r="I82" s="2894"/>
      <c r="J82" s="2887">
        <v>32</v>
      </c>
      <c r="K82" s="2911" t="s">
        <v>621</v>
      </c>
      <c r="L82" s="2911" t="s">
        <v>601</v>
      </c>
      <c r="M82" s="2908" t="s">
        <v>11130</v>
      </c>
    </row>
    <row r="83" spans="1:13" s="2873" customFormat="1" x14ac:dyDescent="0.2">
      <c r="A83" s="2887">
        <v>17</v>
      </c>
      <c r="B83" s="2903"/>
      <c r="C83" s="2342" t="s">
        <v>11131</v>
      </c>
      <c r="D83" s="8">
        <v>42429</v>
      </c>
      <c r="E83" s="8">
        <v>42893</v>
      </c>
      <c r="F83" s="4035"/>
      <c r="G83" s="3941"/>
      <c r="H83" s="2894"/>
      <c r="I83" s="2894"/>
      <c r="J83" s="2887">
        <v>37</v>
      </c>
      <c r="K83" s="2911" t="s">
        <v>621</v>
      </c>
      <c r="L83" s="2911" t="s">
        <v>601</v>
      </c>
      <c r="M83" s="2908" t="s">
        <v>11132</v>
      </c>
    </row>
    <row r="84" spans="1:13" s="2873" customFormat="1" ht="27" customHeight="1" x14ac:dyDescent="0.2">
      <c r="A84" s="2887">
        <v>18</v>
      </c>
      <c r="B84" s="2903"/>
      <c r="C84" s="2917" t="s">
        <v>11133</v>
      </c>
      <c r="D84" s="1992">
        <v>41038</v>
      </c>
      <c r="E84" s="1992">
        <v>42591</v>
      </c>
      <c r="F84" s="4035"/>
      <c r="G84" s="4031">
        <v>6</v>
      </c>
      <c r="H84" s="2894"/>
      <c r="I84" s="2894"/>
      <c r="J84" s="2886">
        <v>93</v>
      </c>
      <c r="K84" s="2911" t="s">
        <v>621</v>
      </c>
      <c r="L84" s="2911" t="s">
        <v>601</v>
      </c>
      <c r="M84" s="1988" t="s">
        <v>11134</v>
      </c>
    </row>
    <row r="85" spans="1:13" s="2873" customFormat="1" ht="25.5" x14ac:dyDescent="0.2">
      <c r="A85" s="2887">
        <v>19</v>
      </c>
      <c r="B85" s="2903"/>
      <c r="C85" s="2340" t="s">
        <v>11135</v>
      </c>
      <c r="D85" s="1992">
        <v>40512</v>
      </c>
      <c r="E85" s="1992">
        <v>43657</v>
      </c>
      <c r="F85" s="4035"/>
      <c r="G85" s="3941"/>
      <c r="H85" s="2876" t="s">
        <v>1280</v>
      </c>
      <c r="I85" s="2909"/>
      <c r="J85" s="2886" t="s">
        <v>11136</v>
      </c>
      <c r="K85" s="2911" t="s">
        <v>621</v>
      </c>
      <c r="L85" s="2911" t="s">
        <v>601</v>
      </c>
      <c r="M85" s="1988" t="s">
        <v>11137</v>
      </c>
    </row>
    <row r="86" spans="1:13" s="2873" customFormat="1" ht="51" x14ac:dyDescent="0.2">
      <c r="A86" s="2887">
        <v>20</v>
      </c>
      <c r="B86" s="2903"/>
      <c r="C86" s="2340" t="s">
        <v>11135</v>
      </c>
      <c r="D86" s="1992">
        <v>40512</v>
      </c>
      <c r="E86" s="1992">
        <v>43657</v>
      </c>
      <c r="F86" s="3941"/>
      <c r="G86" s="2886">
        <v>7</v>
      </c>
      <c r="H86" s="2909" t="s">
        <v>1281</v>
      </c>
      <c r="I86" s="2909"/>
      <c r="J86" s="2886" t="s">
        <v>11138</v>
      </c>
      <c r="K86" s="2911" t="s">
        <v>621</v>
      </c>
      <c r="L86" s="2911" t="s">
        <v>601</v>
      </c>
      <c r="M86" s="1988" t="s">
        <v>11139</v>
      </c>
    </row>
    <row r="87" spans="1:13" s="2884" customFormat="1" x14ac:dyDescent="0.2">
      <c r="A87" s="2352"/>
      <c r="B87" s="2353"/>
      <c r="C87" s="2928"/>
      <c r="D87" s="2347"/>
      <c r="E87" s="2347"/>
      <c r="F87" s="2345"/>
      <c r="G87" s="2345"/>
      <c r="H87" s="2164"/>
      <c r="I87" s="2164"/>
      <c r="J87" s="2345"/>
      <c r="K87" s="2349"/>
      <c r="L87" s="2349"/>
      <c r="M87" s="2357"/>
    </row>
    <row r="88" spans="1:13" s="2884" customFormat="1" x14ac:dyDescent="0.2">
      <c r="A88" s="2352"/>
      <c r="B88" s="2353"/>
      <c r="C88" s="2928"/>
      <c r="D88" s="2347"/>
      <c r="E88" s="2347"/>
      <c r="F88" s="2345"/>
      <c r="G88" s="2345"/>
      <c r="H88" s="2164"/>
      <c r="I88" s="2164"/>
      <c r="J88" s="2345"/>
      <c r="K88" s="2349"/>
      <c r="L88" s="2349"/>
      <c r="M88" s="2357"/>
    </row>
    <row r="90" spans="1:13" s="2873" customFormat="1" ht="13.5" customHeight="1" x14ac:dyDescent="0.2">
      <c r="A90" s="3882"/>
      <c r="B90" s="3883"/>
      <c r="C90" s="3880" t="s">
        <v>2859</v>
      </c>
      <c r="D90" s="3998"/>
      <c r="E90" s="3998"/>
      <c r="F90" s="3998"/>
      <c r="G90" s="3998"/>
      <c r="H90" s="3998"/>
      <c r="I90" s="3998"/>
      <c r="J90" s="3998"/>
      <c r="K90" s="3999"/>
      <c r="L90" s="3946" t="s">
        <v>2858</v>
      </c>
      <c r="M90" s="3947"/>
    </row>
    <row r="91" spans="1:13" s="2873" customFormat="1" ht="13.5" customHeight="1" x14ac:dyDescent="0.2">
      <c r="A91" s="3884"/>
      <c r="B91" s="3885"/>
      <c r="C91" s="3914"/>
      <c r="D91" s="5265"/>
      <c r="E91" s="5265"/>
      <c r="F91" s="5265"/>
      <c r="G91" s="5265"/>
      <c r="H91" s="5265"/>
      <c r="I91" s="5265"/>
      <c r="J91" s="5265"/>
      <c r="K91" s="4000"/>
      <c r="L91" s="3948"/>
      <c r="M91" s="3949"/>
    </row>
    <row r="92" spans="1:13" s="2873" customFormat="1" ht="13.5" customHeight="1" x14ac:dyDescent="0.2">
      <c r="A92" s="3884"/>
      <c r="B92" s="3885"/>
      <c r="C92" s="3914"/>
      <c r="D92" s="5265"/>
      <c r="E92" s="5265"/>
      <c r="F92" s="5265"/>
      <c r="G92" s="5265"/>
      <c r="H92" s="5265"/>
      <c r="I92" s="5265"/>
      <c r="J92" s="5265"/>
      <c r="K92" s="4000"/>
      <c r="L92" s="3948"/>
      <c r="M92" s="3949"/>
    </row>
    <row r="93" spans="1:13" s="2873" customFormat="1" ht="13.5" customHeight="1" x14ac:dyDescent="0.2">
      <c r="A93" s="3884"/>
      <c r="B93" s="3885"/>
      <c r="C93" s="3881"/>
      <c r="D93" s="4117"/>
      <c r="E93" s="4117"/>
      <c r="F93" s="4117"/>
      <c r="G93" s="4117"/>
      <c r="H93" s="4117"/>
      <c r="I93" s="4117"/>
      <c r="J93" s="4117"/>
      <c r="K93" s="3915"/>
      <c r="L93" s="4149"/>
      <c r="M93" s="4150"/>
    </row>
    <row r="94" spans="1:13" s="2873" customFormat="1" ht="13.5" customHeight="1" x14ac:dyDescent="0.2">
      <c r="A94" s="3884"/>
      <c r="B94" s="3885"/>
      <c r="C94" s="4118" t="s">
        <v>1209</v>
      </c>
      <c r="D94" s="4119"/>
      <c r="E94" s="4119"/>
      <c r="F94" s="4119"/>
      <c r="G94" s="4119"/>
      <c r="H94" s="4119"/>
      <c r="I94" s="4119"/>
      <c r="J94" s="4119"/>
      <c r="K94" s="4120"/>
      <c r="L94" s="3946" t="s">
        <v>1208</v>
      </c>
      <c r="M94" s="3947"/>
    </row>
    <row r="95" spans="1:13" s="2873" customFormat="1" ht="13.5" customHeight="1" x14ac:dyDescent="0.2">
      <c r="A95" s="3884"/>
      <c r="B95" s="3885"/>
      <c r="C95" s="4121"/>
      <c r="D95" s="5266"/>
      <c r="E95" s="5266"/>
      <c r="F95" s="5266"/>
      <c r="G95" s="5266"/>
      <c r="H95" s="5266"/>
      <c r="I95" s="5266"/>
      <c r="J95" s="5266"/>
      <c r="K95" s="4123"/>
      <c r="L95" s="3948"/>
      <c r="M95" s="3949"/>
    </row>
    <row r="96" spans="1:13" s="2873" customFormat="1" ht="13.5" customHeight="1" x14ac:dyDescent="0.2">
      <c r="A96" s="3886"/>
      <c r="B96" s="3887"/>
      <c r="C96" s="4124"/>
      <c r="D96" s="4125"/>
      <c r="E96" s="4125"/>
      <c r="F96" s="4125"/>
      <c r="G96" s="4125"/>
      <c r="H96" s="4125"/>
      <c r="I96" s="4125"/>
      <c r="J96" s="4125"/>
      <c r="K96" s="4126"/>
      <c r="L96" s="4149"/>
      <c r="M96" s="4150"/>
    </row>
    <row r="97" spans="1:13" s="2873" customFormat="1" ht="13.5" customHeight="1" x14ac:dyDescent="0.2">
      <c r="A97" s="2892"/>
      <c r="B97" s="2892"/>
      <c r="C97" s="2895"/>
      <c r="D97" s="2895"/>
      <c r="E97" s="2895"/>
      <c r="F97" s="2895"/>
      <c r="G97" s="2895"/>
      <c r="H97" s="2895"/>
      <c r="I97" s="2895"/>
      <c r="J97" s="2895"/>
      <c r="K97" s="2895"/>
      <c r="L97" s="2890"/>
      <c r="M97" s="2890"/>
    </row>
    <row r="98" spans="1:13" s="2873" customFormat="1" ht="13.5" customHeight="1" x14ac:dyDescent="0.2">
      <c r="A98" s="33" t="s">
        <v>2412</v>
      </c>
      <c r="B98" s="2899"/>
      <c r="C98" s="2899"/>
      <c r="D98" s="2899"/>
      <c r="E98" s="2899"/>
      <c r="F98" s="2899"/>
      <c r="G98" s="2899"/>
      <c r="H98" s="2899"/>
      <c r="I98" s="2899"/>
      <c r="J98" s="33" t="s">
        <v>11188</v>
      </c>
      <c r="K98" s="2899"/>
      <c r="L98" s="2899"/>
      <c r="M98" s="2899"/>
    </row>
    <row r="99" spans="1:13" s="2873" customFormat="1" ht="13.5" customHeight="1" x14ac:dyDescent="0.2">
      <c r="A99" s="33" t="s">
        <v>1090</v>
      </c>
      <c r="B99" s="2899"/>
      <c r="C99" s="2899"/>
      <c r="D99" s="2899"/>
      <c r="E99" s="2899" t="s">
        <v>6785</v>
      </c>
      <c r="F99" s="2899"/>
      <c r="G99" s="2899"/>
      <c r="H99" s="2899"/>
      <c r="I99" s="2899"/>
      <c r="J99" s="2899"/>
      <c r="K99" s="2899"/>
      <c r="L99" s="2899"/>
      <c r="M99" s="2899"/>
    </row>
    <row r="100" spans="1:13" s="2873" customFormat="1" ht="13.5" customHeight="1" x14ac:dyDescent="0.2">
      <c r="A100" s="33" t="s">
        <v>1091</v>
      </c>
      <c r="B100" s="2899"/>
      <c r="C100" s="2899"/>
      <c r="D100" s="2899"/>
      <c r="E100" s="2899"/>
      <c r="F100" s="2899"/>
      <c r="G100" s="2899"/>
      <c r="H100" s="2899"/>
      <c r="I100" s="2899"/>
      <c r="J100" s="4137" t="s">
        <v>2863</v>
      </c>
      <c r="K100" s="4138"/>
      <c r="L100" s="4138"/>
      <c r="M100" s="4139"/>
    </row>
    <row r="101" spans="1:13" s="2873" customFormat="1" ht="13.5" customHeight="1" x14ac:dyDescent="0.2">
      <c r="A101" s="33" t="s">
        <v>11110</v>
      </c>
      <c r="B101" s="2899"/>
      <c r="C101" s="2899"/>
      <c r="D101" s="2899"/>
      <c r="E101" s="2899"/>
      <c r="F101" s="2899"/>
      <c r="G101" s="2899"/>
      <c r="H101" s="2899"/>
      <c r="I101" s="2899"/>
      <c r="J101" s="2919" t="s">
        <v>2860</v>
      </c>
      <c r="K101" s="2919" t="s">
        <v>2861</v>
      </c>
      <c r="L101" s="2919" t="s">
        <v>2862</v>
      </c>
      <c r="M101" s="2885" t="s">
        <v>1210</v>
      </c>
    </row>
    <row r="102" spans="1:13" s="2873" customFormat="1" ht="13.5" customHeight="1" x14ac:dyDescent="0.2">
      <c r="A102" s="2899"/>
      <c r="B102" s="2899"/>
      <c r="C102" s="2899"/>
      <c r="D102" s="2899"/>
      <c r="E102" s="2899"/>
      <c r="F102" s="2899"/>
      <c r="G102" s="2899"/>
      <c r="H102" s="2899"/>
      <c r="I102" s="2899"/>
      <c r="J102" s="2887">
        <v>2021</v>
      </c>
      <c r="K102" s="2887">
        <v>9</v>
      </c>
      <c r="L102" s="2887">
        <v>14</v>
      </c>
      <c r="M102" s="2887">
        <v>12</v>
      </c>
    </row>
    <row r="103" spans="1:13" s="2873" customFormat="1" ht="13.5" customHeight="1" x14ac:dyDescent="0.2">
      <c r="A103" s="2899"/>
      <c r="B103" s="2899"/>
      <c r="C103" s="2899"/>
      <c r="D103" s="2899"/>
      <c r="E103" s="2899"/>
      <c r="F103" s="2899"/>
      <c r="G103" s="2899"/>
      <c r="H103" s="2899"/>
      <c r="I103" s="2892"/>
      <c r="J103" s="2892"/>
      <c r="K103" s="2892"/>
      <c r="L103" s="2892"/>
      <c r="M103" s="2899"/>
    </row>
    <row r="104" spans="1:13" s="2873" customFormat="1" ht="13.5" customHeight="1" x14ac:dyDescent="0.2">
      <c r="A104" s="3872" t="s">
        <v>2864</v>
      </c>
      <c r="B104" s="3872" t="s">
        <v>2865</v>
      </c>
      <c r="C104" s="3872" t="s">
        <v>1212</v>
      </c>
      <c r="D104" s="3863" t="s">
        <v>2866</v>
      </c>
      <c r="E104" s="3864"/>
      <c r="F104" s="4793" t="s">
        <v>2869</v>
      </c>
      <c r="G104" s="4794"/>
      <c r="H104" s="4794"/>
      <c r="I104" s="4795"/>
      <c r="J104" s="3872" t="s">
        <v>1211</v>
      </c>
      <c r="K104" s="4103" t="s">
        <v>2872</v>
      </c>
      <c r="L104" s="4140" t="s">
        <v>1207</v>
      </c>
      <c r="M104" s="4103" t="s">
        <v>2873</v>
      </c>
    </row>
    <row r="105" spans="1:13" s="2873" customFormat="1" ht="18.75" customHeight="1" x14ac:dyDescent="0.2">
      <c r="A105" s="3873"/>
      <c r="B105" s="3873"/>
      <c r="C105" s="3873"/>
      <c r="D105" s="2893" t="s">
        <v>2867</v>
      </c>
      <c r="E105" s="2893" t="s">
        <v>2868</v>
      </c>
      <c r="F105" s="2893" t="s">
        <v>2870</v>
      </c>
      <c r="G105" s="2893" t="s">
        <v>2871</v>
      </c>
      <c r="H105" s="2893" t="s">
        <v>4319</v>
      </c>
      <c r="I105" s="2893" t="s">
        <v>4320</v>
      </c>
      <c r="J105" s="3873"/>
      <c r="K105" s="3876"/>
      <c r="L105" s="4141"/>
      <c r="M105" s="3876"/>
    </row>
    <row r="106" spans="1:13" s="2873" customFormat="1" ht="13.5" customHeight="1" x14ac:dyDescent="0.2">
      <c r="A106" s="2887"/>
      <c r="B106" s="1994" t="s">
        <v>1143</v>
      </c>
      <c r="C106" s="2901" t="s">
        <v>1144</v>
      </c>
      <c r="D106" s="8">
        <v>43514</v>
      </c>
      <c r="E106" s="8">
        <v>43815</v>
      </c>
      <c r="F106" s="4031">
        <v>630</v>
      </c>
      <c r="G106" s="4031">
        <v>1</v>
      </c>
      <c r="H106" s="2894"/>
      <c r="I106" s="2894"/>
      <c r="J106" s="2887">
        <v>68</v>
      </c>
      <c r="K106" s="2911" t="s">
        <v>621</v>
      </c>
      <c r="L106" s="2919"/>
      <c r="M106" s="2894"/>
    </row>
    <row r="107" spans="1:13" s="2873" customFormat="1" ht="17.25" customHeight="1" x14ac:dyDescent="0.2">
      <c r="A107" s="2887"/>
      <c r="B107" s="2903" t="s">
        <v>1145</v>
      </c>
      <c r="C107" s="2901" t="s">
        <v>2527</v>
      </c>
      <c r="D107" s="8"/>
      <c r="E107" s="8"/>
      <c r="F107" s="4035"/>
      <c r="G107" s="4035"/>
      <c r="H107" s="2894"/>
      <c r="I107" s="2894"/>
      <c r="J107" s="2919"/>
      <c r="K107" s="2911" t="s">
        <v>621</v>
      </c>
      <c r="L107" s="2919"/>
      <c r="M107" s="2338"/>
    </row>
    <row r="108" spans="1:13" s="2873" customFormat="1" ht="13.5" customHeight="1" x14ac:dyDescent="0.2">
      <c r="A108" s="2887">
        <v>21</v>
      </c>
      <c r="B108" s="2903" t="s">
        <v>1146</v>
      </c>
      <c r="C108" s="2913" t="s">
        <v>2419</v>
      </c>
      <c r="D108" s="8">
        <v>43602</v>
      </c>
      <c r="E108" s="8">
        <v>43602</v>
      </c>
      <c r="F108" s="4035"/>
      <c r="G108" s="4035"/>
      <c r="H108" s="2894"/>
      <c r="I108" s="2894"/>
      <c r="J108" s="2919">
        <v>102</v>
      </c>
      <c r="K108" s="2911" t="s">
        <v>621</v>
      </c>
      <c r="L108" s="2919" t="s">
        <v>594</v>
      </c>
      <c r="M108" s="1988"/>
    </row>
    <row r="109" spans="1:13" s="2873" customFormat="1" ht="13.5" customHeight="1" x14ac:dyDescent="0.2">
      <c r="A109" s="2887"/>
      <c r="B109" s="2903" t="s">
        <v>3632</v>
      </c>
      <c r="C109" s="2901" t="s">
        <v>1323</v>
      </c>
      <c r="D109" s="8"/>
      <c r="E109" s="8"/>
      <c r="F109" s="4035"/>
      <c r="G109" s="4035"/>
      <c r="H109" s="2894"/>
      <c r="I109" s="2894"/>
      <c r="J109" s="2887"/>
      <c r="K109" s="2911" t="s">
        <v>621</v>
      </c>
      <c r="L109" s="2919"/>
      <c r="M109" s="2908"/>
    </row>
    <row r="110" spans="1:13" s="2873" customFormat="1" ht="13.5" customHeight="1" x14ac:dyDescent="0.2">
      <c r="A110" s="2887">
        <v>22</v>
      </c>
      <c r="B110" s="2903"/>
      <c r="C110" s="2913" t="s">
        <v>11140</v>
      </c>
      <c r="D110" s="1998">
        <v>42370</v>
      </c>
      <c r="E110" s="1998">
        <v>42735</v>
      </c>
      <c r="F110" s="4035"/>
      <c r="G110" s="4035"/>
      <c r="H110" s="2894"/>
      <c r="I110" s="2894"/>
      <c r="J110" s="2887">
        <v>7</v>
      </c>
      <c r="K110" s="2911" t="s">
        <v>621</v>
      </c>
      <c r="L110" s="2919"/>
      <c r="M110" s="2908"/>
    </row>
    <row r="111" spans="1:13" s="2873" customFormat="1" ht="13.5" customHeight="1" x14ac:dyDescent="0.2">
      <c r="A111" s="2887">
        <v>23</v>
      </c>
      <c r="B111" s="2903"/>
      <c r="C111" s="2913" t="s">
        <v>11141</v>
      </c>
      <c r="D111" s="1998">
        <v>43466</v>
      </c>
      <c r="E111" s="1998">
        <v>43830</v>
      </c>
      <c r="F111" s="4035"/>
      <c r="G111" s="4035"/>
      <c r="H111" s="2894"/>
      <c r="I111" s="2894"/>
      <c r="J111" s="2887">
        <v>3</v>
      </c>
      <c r="K111" s="2911" t="s">
        <v>621</v>
      </c>
      <c r="L111" s="2919"/>
      <c r="M111" s="2908"/>
    </row>
    <row r="112" spans="1:13" s="2873" customFormat="1" ht="13.5" customHeight="1" x14ac:dyDescent="0.2">
      <c r="A112" s="2887">
        <v>24</v>
      </c>
      <c r="B112" s="2903"/>
      <c r="C112" s="2913" t="s">
        <v>11142</v>
      </c>
      <c r="D112" s="8">
        <v>42736</v>
      </c>
      <c r="E112" s="8">
        <v>44196</v>
      </c>
      <c r="F112" s="4035"/>
      <c r="G112" s="3941"/>
      <c r="H112" s="2894"/>
      <c r="I112" s="2894"/>
      <c r="J112" s="2887">
        <v>18</v>
      </c>
      <c r="K112" s="2911" t="s">
        <v>621</v>
      </c>
      <c r="L112" s="2919"/>
      <c r="M112" s="2908"/>
    </row>
    <row r="113" spans="1:16" s="2873" customFormat="1" ht="13.5" customHeight="1" x14ac:dyDescent="0.2">
      <c r="A113" s="2887"/>
      <c r="B113" s="2903" t="s">
        <v>1148</v>
      </c>
      <c r="C113" s="2910" t="s">
        <v>9481</v>
      </c>
      <c r="D113" s="8"/>
      <c r="E113" s="8"/>
      <c r="F113" s="4035"/>
      <c r="G113" s="4031">
        <v>2</v>
      </c>
      <c r="H113" s="2894"/>
      <c r="I113" s="2894"/>
      <c r="J113" s="2887"/>
      <c r="K113" s="2911" t="s">
        <v>621</v>
      </c>
      <c r="L113" s="2919"/>
      <c r="M113" s="2894"/>
      <c r="N113" s="2899"/>
      <c r="O113" s="2899"/>
    </row>
    <row r="114" spans="1:16" s="2873" customFormat="1" x14ac:dyDescent="0.2">
      <c r="A114" s="2887">
        <v>25</v>
      </c>
      <c r="B114" s="2903"/>
      <c r="C114" s="2913" t="s">
        <v>11143</v>
      </c>
      <c r="D114" s="8">
        <v>42382</v>
      </c>
      <c r="E114" s="8">
        <v>42382</v>
      </c>
      <c r="F114" s="4035"/>
      <c r="G114" s="4035"/>
      <c r="H114" s="2894"/>
      <c r="I114" s="2894"/>
      <c r="J114" s="2887">
        <v>1</v>
      </c>
      <c r="K114" s="2911" t="s">
        <v>621</v>
      </c>
      <c r="L114" s="2919" t="s">
        <v>596</v>
      </c>
      <c r="M114" s="2908" t="s">
        <v>11144</v>
      </c>
      <c r="N114" s="2899"/>
      <c r="O114" s="2899"/>
    </row>
    <row r="115" spans="1:16" s="2873" customFormat="1" x14ac:dyDescent="0.2">
      <c r="A115" s="2887">
        <v>26</v>
      </c>
      <c r="B115" s="2903"/>
      <c r="C115" s="2913" t="s">
        <v>11145</v>
      </c>
      <c r="D115" s="8">
        <v>42383</v>
      </c>
      <c r="E115" s="8">
        <v>42394</v>
      </c>
      <c r="F115" s="4035"/>
      <c r="G115" s="4035"/>
      <c r="H115" s="2894"/>
      <c r="I115" s="2894"/>
      <c r="J115" s="2887">
        <v>2</v>
      </c>
      <c r="K115" s="2911" t="s">
        <v>621</v>
      </c>
      <c r="L115" s="2919" t="s">
        <v>596</v>
      </c>
      <c r="M115" s="2908" t="s">
        <v>11146</v>
      </c>
      <c r="N115" s="33"/>
      <c r="O115" s="2899"/>
    </row>
    <row r="116" spans="1:16" s="2873" customFormat="1" x14ac:dyDescent="0.2">
      <c r="A116" s="2887">
        <v>27</v>
      </c>
      <c r="B116" s="2903"/>
      <c r="C116" s="2918" t="s">
        <v>11147</v>
      </c>
      <c r="D116" s="8">
        <v>42719</v>
      </c>
      <c r="E116" s="8">
        <v>42846</v>
      </c>
      <c r="F116" s="4035"/>
      <c r="G116" s="4035"/>
      <c r="H116" s="1770"/>
      <c r="I116" s="1770"/>
      <c r="J116" s="2877">
        <v>18</v>
      </c>
      <c r="K116" s="2911" t="s">
        <v>621</v>
      </c>
      <c r="L116" s="2919" t="s">
        <v>596</v>
      </c>
      <c r="M116" s="2908" t="s">
        <v>11148</v>
      </c>
      <c r="N116" s="33"/>
      <c r="O116" s="2899"/>
      <c r="P116" s="2873" t="s">
        <v>1213</v>
      </c>
    </row>
    <row r="117" spans="1:16" s="2873" customFormat="1" x14ac:dyDescent="0.2">
      <c r="A117" s="2887">
        <v>28</v>
      </c>
      <c r="B117" s="2903"/>
      <c r="C117" s="2918" t="s">
        <v>11149</v>
      </c>
      <c r="D117" s="8">
        <v>42769</v>
      </c>
      <c r="E117" s="8">
        <v>42789</v>
      </c>
      <c r="F117" s="4035"/>
      <c r="G117" s="4035"/>
      <c r="H117" s="1770"/>
      <c r="I117" s="1770"/>
      <c r="J117" s="2877">
        <v>10</v>
      </c>
      <c r="K117" s="2911" t="s">
        <v>621</v>
      </c>
      <c r="L117" s="2919" t="s">
        <v>596</v>
      </c>
      <c r="M117" s="2908" t="s">
        <v>11150</v>
      </c>
      <c r="N117" s="33"/>
      <c r="O117" s="2899"/>
    </row>
    <row r="118" spans="1:16" s="2873" customFormat="1" ht="18.75" customHeight="1" x14ac:dyDescent="0.2">
      <c r="A118" s="2887">
        <v>29</v>
      </c>
      <c r="B118" s="2903"/>
      <c r="C118" s="2915" t="s">
        <v>11151</v>
      </c>
      <c r="D118" s="1992">
        <v>42384</v>
      </c>
      <c r="E118" s="1992">
        <v>42543</v>
      </c>
      <c r="F118" s="4035"/>
      <c r="G118" s="3941"/>
      <c r="H118" s="2911" t="s">
        <v>1280</v>
      </c>
      <c r="I118" s="2909"/>
      <c r="J118" s="2157" t="s">
        <v>11152</v>
      </c>
      <c r="K118" s="2911" t="s">
        <v>621</v>
      </c>
      <c r="L118" s="2911" t="s">
        <v>596</v>
      </c>
      <c r="M118" s="1993"/>
      <c r="N118" s="33"/>
      <c r="O118" s="2899"/>
    </row>
    <row r="119" spans="1:16" s="2873" customFormat="1" ht="35.25" customHeight="1" x14ac:dyDescent="0.2">
      <c r="A119" s="2887">
        <v>30</v>
      </c>
      <c r="B119" s="2903"/>
      <c r="C119" s="2915" t="s">
        <v>11151</v>
      </c>
      <c r="D119" s="2906">
        <v>42684</v>
      </c>
      <c r="E119" s="2906">
        <v>42790</v>
      </c>
      <c r="F119" s="3941"/>
      <c r="G119" s="2877">
        <v>3</v>
      </c>
      <c r="H119" s="2002" t="s">
        <v>1281</v>
      </c>
      <c r="I119" s="2003"/>
      <c r="J119" s="2002" t="s">
        <v>11153</v>
      </c>
      <c r="K119" s="2911" t="s">
        <v>621</v>
      </c>
      <c r="L119" s="2919" t="s">
        <v>596</v>
      </c>
      <c r="M119" s="1993" t="s">
        <v>11154</v>
      </c>
      <c r="N119" s="33"/>
      <c r="O119" s="2899"/>
    </row>
    <row r="120" spans="1:16" s="2884" customFormat="1" ht="9.75" customHeight="1" x14ac:dyDescent="0.2">
      <c r="A120" s="2889"/>
      <c r="B120" s="2934"/>
      <c r="C120" s="2929"/>
      <c r="D120" s="2930"/>
      <c r="E120" s="2930"/>
      <c r="F120" s="2345"/>
      <c r="G120" s="2931"/>
      <c r="H120" s="2932"/>
      <c r="I120" s="2933"/>
      <c r="J120" s="2932"/>
      <c r="K120" s="2921"/>
      <c r="L120" s="2920"/>
      <c r="M120" s="2938"/>
      <c r="N120" s="33"/>
      <c r="O120" s="2899"/>
    </row>
    <row r="121" spans="1:16" s="2873" customFormat="1" ht="12.75" customHeight="1" x14ac:dyDescent="0.2">
      <c r="A121" s="3882"/>
      <c r="B121" s="3883"/>
      <c r="C121" s="3880" t="s">
        <v>2859</v>
      </c>
      <c r="D121" s="3998"/>
      <c r="E121" s="3998"/>
      <c r="F121" s="3998"/>
      <c r="G121" s="3998"/>
      <c r="H121" s="3998"/>
      <c r="I121" s="3998"/>
      <c r="J121" s="3998"/>
      <c r="K121" s="3999"/>
      <c r="L121" s="3946" t="s">
        <v>2858</v>
      </c>
      <c r="M121" s="3947"/>
      <c r="N121" s="2899"/>
      <c r="O121" s="2899"/>
    </row>
    <row r="122" spans="1:16" s="2873" customFormat="1" x14ac:dyDescent="0.2">
      <c r="A122" s="3884"/>
      <c r="B122" s="3885"/>
      <c r="C122" s="3914"/>
      <c r="D122" s="5265"/>
      <c r="E122" s="5265"/>
      <c r="F122" s="5265"/>
      <c r="G122" s="5265"/>
      <c r="H122" s="5265"/>
      <c r="I122" s="5265"/>
      <c r="J122" s="5265"/>
      <c r="K122" s="4000"/>
      <c r="L122" s="3948"/>
      <c r="M122" s="3949"/>
      <c r="N122" s="2899"/>
      <c r="O122" s="2899"/>
    </row>
    <row r="123" spans="1:16" s="2873" customFormat="1" x14ac:dyDescent="0.2">
      <c r="A123" s="3884"/>
      <c r="B123" s="3885"/>
      <c r="C123" s="3914"/>
      <c r="D123" s="5265"/>
      <c r="E123" s="5265"/>
      <c r="F123" s="5265"/>
      <c r="G123" s="5265"/>
      <c r="H123" s="5265"/>
      <c r="I123" s="5265"/>
      <c r="J123" s="5265"/>
      <c r="K123" s="4000"/>
      <c r="L123" s="3948"/>
      <c r="M123" s="3949"/>
      <c r="N123" s="2899"/>
      <c r="O123" s="2899"/>
    </row>
    <row r="124" spans="1:16" s="2873" customFormat="1" x14ac:dyDescent="0.2">
      <c r="A124" s="3884"/>
      <c r="B124" s="3885"/>
      <c r="C124" s="3881"/>
      <c r="D124" s="4117"/>
      <c r="E124" s="4117"/>
      <c r="F124" s="4117"/>
      <c r="G124" s="4117"/>
      <c r="H124" s="4117"/>
      <c r="I124" s="4117"/>
      <c r="J124" s="4117"/>
      <c r="K124" s="3915"/>
      <c r="L124" s="4149"/>
      <c r="M124" s="4150"/>
      <c r="N124" s="2899"/>
      <c r="O124" s="2899"/>
    </row>
    <row r="125" spans="1:16" s="2873" customFormat="1" ht="12.75" customHeight="1" x14ac:dyDescent="0.2">
      <c r="A125" s="3884"/>
      <c r="B125" s="3885"/>
      <c r="C125" s="4118" t="s">
        <v>1209</v>
      </c>
      <c r="D125" s="4119"/>
      <c r="E125" s="4119"/>
      <c r="F125" s="4119"/>
      <c r="G125" s="4119"/>
      <c r="H125" s="4119"/>
      <c r="I125" s="4119"/>
      <c r="J125" s="4119"/>
      <c r="K125" s="4120"/>
      <c r="L125" s="3946" t="s">
        <v>1208</v>
      </c>
      <c r="M125" s="3947"/>
      <c r="N125" s="2899"/>
      <c r="O125" s="2899"/>
    </row>
    <row r="126" spans="1:16" s="2873" customFormat="1" ht="12.75" customHeight="1" x14ac:dyDescent="0.2">
      <c r="A126" s="3884"/>
      <c r="B126" s="3885"/>
      <c r="C126" s="4121"/>
      <c r="D126" s="5266"/>
      <c r="E126" s="5266"/>
      <c r="F126" s="5266"/>
      <c r="G126" s="5266"/>
      <c r="H126" s="5266"/>
      <c r="I126" s="5266"/>
      <c r="J126" s="5266"/>
      <c r="K126" s="4123"/>
      <c r="L126" s="3948"/>
      <c r="M126" s="3949"/>
      <c r="N126" s="2899"/>
      <c r="O126" s="2899"/>
    </row>
    <row r="127" spans="1:16" s="2873" customFormat="1" ht="12.75" customHeight="1" x14ac:dyDescent="0.2">
      <c r="A127" s="3884"/>
      <c r="B127" s="3885"/>
      <c r="C127" s="4121"/>
      <c r="D127" s="5266"/>
      <c r="E127" s="5266"/>
      <c r="F127" s="5266"/>
      <c r="G127" s="5266"/>
      <c r="H127" s="5266"/>
      <c r="I127" s="5266"/>
      <c r="J127" s="5266"/>
      <c r="K127" s="4123"/>
      <c r="L127" s="3948"/>
      <c r="M127" s="3949"/>
      <c r="N127" s="2899"/>
      <c r="O127" s="2899"/>
    </row>
    <row r="128" spans="1:16" s="2873" customFormat="1" ht="12.75" customHeight="1" x14ac:dyDescent="0.2">
      <c r="A128" s="3886"/>
      <c r="B128" s="3887"/>
      <c r="C128" s="4124"/>
      <c r="D128" s="4125"/>
      <c r="E128" s="4125"/>
      <c r="F128" s="4125"/>
      <c r="G128" s="4125"/>
      <c r="H128" s="4125"/>
      <c r="I128" s="4125"/>
      <c r="J128" s="4125"/>
      <c r="K128" s="4126"/>
      <c r="L128" s="4149"/>
      <c r="M128" s="4150"/>
      <c r="N128" s="2899"/>
      <c r="O128" s="2899"/>
    </row>
    <row r="129" spans="1:13" s="2873" customFormat="1" x14ac:dyDescent="0.2">
      <c r="A129" s="2899"/>
      <c r="B129" s="2899"/>
      <c r="C129" s="2899"/>
      <c r="D129" s="2899"/>
      <c r="E129" s="2899"/>
      <c r="F129" s="2899"/>
      <c r="G129" s="2899"/>
      <c r="H129" s="2899"/>
      <c r="I129" s="2899"/>
      <c r="J129" s="2899"/>
      <c r="K129" s="2899"/>
      <c r="L129" s="2899"/>
      <c r="M129" s="2899"/>
    </row>
    <row r="130" spans="1:13" s="2873" customFormat="1" x14ac:dyDescent="0.2">
      <c r="A130" s="2899" t="s">
        <v>1231</v>
      </c>
      <c r="B130" s="2899"/>
      <c r="C130" s="2899"/>
      <c r="D130" s="2899"/>
      <c r="E130" s="2899"/>
      <c r="F130" s="2899"/>
      <c r="G130" s="2899"/>
      <c r="H130" s="2899"/>
      <c r="I130" s="2899"/>
      <c r="J130" s="33" t="s">
        <v>11189</v>
      </c>
      <c r="K130" s="2899"/>
      <c r="L130" s="2899"/>
      <c r="M130" s="2899"/>
    </row>
    <row r="131" spans="1:13" s="2873" customFormat="1" x14ac:dyDescent="0.2">
      <c r="A131" s="33" t="s">
        <v>1090</v>
      </c>
      <c r="B131" s="2899"/>
      <c r="C131" s="2899"/>
      <c r="D131" s="2899"/>
      <c r="E131" s="2899" t="s">
        <v>6785</v>
      </c>
      <c r="F131" s="2899"/>
      <c r="G131" s="2899"/>
      <c r="H131" s="2899"/>
      <c r="I131" s="2899"/>
      <c r="J131" s="2899"/>
      <c r="K131" s="2899"/>
      <c r="L131" s="2899"/>
      <c r="M131" s="2899"/>
    </row>
    <row r="132" spans="1:13" s="2873" customFormat="1" x14ac:dyDescent="0.2">
      <c r="A132" s="33" t="s">
        <v>1091</v>
      </c>
      <c r="B132" s="2899"/>
      <c r="C132" s="2899"/>
      <c r="D132" s="2899"/>
      <c r="E132" s="2899"/>
      <c r="F132" s="2899"/>
      <c r="G132" s="2899"/>
      <c r="H132" s="2899"/>
      <c r="I132" s="2899"/>
      <c r="J132" s="4137" t="s">
        <v>2863</v>
      </c>
      <c r="K132" s="4138"/>
      <c r="L132" s="4138"/>
      <c r="M132" s="4139"/>
    </row>
    <row r="133" spans="1:13" s="2873" customFormat="1" x14ac:dyDescent="0.2">
      <c r="A133" s="33" t="s">
        <v>11110</v>
      </c>
      <c r="B133" s="2899"/>
      <c r="C133" s="2899"/>
      <c r="D133" s="2899"/>
      <c r="E133" s="2899"/>
      <c r="F133" s="2899"/>
      <c r="G133" s="2899"/>
      <c r="H133" s="2899"/>
      <c r="I133" s="2899"/>
      <c r="J133" s="2919" t="s">
        <v>2860</v>
      </c>
      <c r="K133" s="2919" t="s">
        <v>2861</v>
      </c>
      <c r="L133" s="2919" t="s">
        <v>2862</v>
      </c>
      <c r="M133" s="2885" t="s">
        <v>1210</v>
      </c>
    </row>
    <row r="134" spans="1:13" s="2873" customFormat="1" x14ac:dyDescent="0.2">
      <c r="A134" s="2899"/>
      <c r="B134" s="2899"/>
      <c r="C134" s="2899"/>
      <c r="D134" s="2899"/>
      <c r="E134" s="2899"/>
      <c r="F134" s="2899"/>
      <c r="G134" s="2899"/>
      <c r="H134" s="2899"/>
      <c r="I134" s="2899"/>
      <c r="J134" s="2887">
        <v>2021</v>
      </c>
      <c r="K134" s="2887">
        <v>9</v>
      </c>
      <c r="L134" s="2887">
        <v>14</v>
      </c>
      <c r="M134" s="2887">
        <v>12</v>
      </c>
    </row>
    <row r="135" spans="1:13" s="2873" customFormat="1" x14ac:dyDescent="0.2">
      <c r="A135" s="2899"/>
      <c r="B135" s="2899"/>
      <c r="C135" s="2899"/>
      <c r="D135" s="2899"/>
      <c r="E135" s="2899"/>
      <c r="F135" s="2899"/>
      <c r="G135" s="2899"/>
      <c r="H135" s="2899"/>
      <c r="I135" s="2892"/>
      <c r="J135" s="2892"/>
      <c r="K135" s="2892"/>
      <c r="L135" s="2892"/>
      <c r="M135" s="2899"/>
    </row>
    <row r="136" spans="1:13" s="2873" customFormat="1" ht="12.75" customHeight="1" x14ac:dyDescent="0.2">
      <c r="A136" s="3872" t="s">
        <v>2864</v>
      </c>
      <c r="B136" s="3872" t="s">
        <v>2865</v>
      </c>
      <c r="C136" s="3872" t="s">
        <v>1212</v>
      </c>
      <c r="D136" s="3863" t="s">
        <v>2866</v>
      </c>
      <c r="E136" s="3864"/>
      <c r="F136" s="4793" t="s">
        <v>2869</v>
      </c>
      <c r="G136" s="4794"/>
      <c r="H136" s="4794"/>
      <c r="I136" s="4795"/>
      <c r="J136" s="3872" t="s">
        <v>1211</v>
      </c>
      <c r="K136" s="4103" t="s">
        <v>2872</v>
      </c>
      <c r="L136" s="4140" t="s">
        <v>1207</v>
      </c>
      <c r="M136" s="4103" t="s">
        <v>2873</v>
      </c>
    </row>
    <row r="137" spans="1:13" s="2873" customFormat="1" ht="18.75" customHeight="1" x14ac:dyDescent="0.2">
      <c r="A137" s="3873"/>
      <c r="B137" s="3873"/>
      <c r="C137" s="3873"/>
      <c r="D137" s="2893" t="s">
        <v>2867</v>
      </c>
      <c r="E137" s="2893" t="s">
        <v>2868</v>
      </c>
      <c r="F137" s="2893" t="s">
        <v>2870</v>
      </c>
      <c r="G137" s="2893" t="s">
        <v>2871</v>
      </c>
      <c r="H137" s="2893" t="s">
        <v>4319</v>
      </c>
      <c r="I137" s="2893" t="s">
        <v>4320</v>
      </c>
      <c r="J137" s="3873"/>
      <c r="K137" s="3876"/>
      <c r="L137" s="4141"/>
      <c r="M137" s="3876"/>
    </row>
    <row r="138" spans="1:13" s="2873" customFormat="1" x14ac:dyDescent="0.2">
      <c r="A138" s="2888"/>
      <c r="B138" s="2903" t="s">
        <v>1152</v>
      </c>
      <c r="C138" s="2901" t="s">
        <v>1153</v>
      </c>
      <c r="D138" s="1998"/>
      <c r="E138" s="1998"/>
      <c r="F138" s="4031">
        <v>630</v>
      </c>
      <c r="G138" s="4031">
        <v>4</v>
      </c>
      <c r="H138" s="2887"/>
      <c r="I138" s="2894"/>
      <c r="J138" s="2887"/>
      <c r="K138" s="2911" t="s">
        <v>621</v>
      </c>
      <c r="L138" s="2896" t="s">
        <v>594</v>
      </c>
      <c r="M138" s="1770"/>
    </row>
    <row r="139" spans="1:13" s="2873" customFormat="1" x14ac:dyDescent="0.2">
      <c r="A139" s="2888">
        <v>31</v>
      </c>
      <c r="B139" s="2903" t="s">
        <v>1154</v>
      </c>
      <c r="C139" s="2913" t="s">
        <v>3637</v>
      </c>
      <c r="D139" s="1941">
        <v>43469</v>
      </c>
      <c r="E139" s="1941">
        <v>43662</v>
      </c>
      <c r="F139" s="4035"/>
      <c r="G139" s="3941"/>
      <c r="H139" s="2911" t="s">
        <v>1280</v>
      </c>
      <c r="I139" s="2886"/>
      <c r="J139" s="2911" t="s">
        <v>11155</v>
      </c>
      <c r="K139" s="2911" t="s">
        <v>621</v>
      </c>
      <c r="L139" s="2896" t="s">
        <v>594</v>
      </c>
      <c r="M139" s="1770"/>
    </row>
    <row r="140" spans="1:13" s="2873" customFormat="1" x14ac:dyDescent="0.2">
      <c r="A140" s="2888">
        <v>32</v>
      </c>
      <c r="B140" s="2903"/>
      <c r="C140" s="2913" t="s">
        <v>3637</v>
      </c>
      <c r="D140" s="1941">
        <v>43682</v>
      </c>
      <c r="E140" s="1941">
        <v>43825</v>
      </c>
      <c r="F140" s="4035"/>
      <c r="G140" s="2886">
        <v>5</v>
      </c>
      <c r="H140" s="2911" t="s">
        <v>1281</v>
      </c>
      <c r="I140" s="2886"/>
      <c r="J140" s="2911" t="s">
        <v>11156</v>
      </c>
      <c r="K140" s="2911" t="s">
        <v>621</v>
      </c>
      <c r="L140" s="2896"/>
      <c r="M140" s="1770"/>
    </row>
    <row r="141" spans="1:13" s="2873" customFormat="1" x14ac:dyDescent="0.2">
      <c r="A141" s="2888"/>
      <c r="B141" s="2903" t="s">
        <v>11157</v>
      </c>
      <c r="C141" s="2901" t="s">
        <v>214</v>
      </c>
      <c r="D141" s="2893"/>
      <c r="E141" s="2893"/>
      <c r="F141" s="4035"/>
      <c r="G141" s="2893"/>
      <c r="H141" s="2893"/>
      <c r="I141" s="2893"/>
      <c r="J141" s="2888"/>
      <c r="K141" s="2911" t="s">
        <v>621</v>
      </c>
      <c r="L141" s="2896"/>
      <c r="M141" s="1770"/>
    </row>
    <row r="142" spans="1:13" s="2873" customFormat="1" ht="25.5" x14ac:dyDescent="0.2">
      <c r="A142" s="2888">
        <v>33</v>
      </c>
      <c r="B142" s="2888"/>
      <c r="C142" s="2878" t="s">
        <v>11158</v>
      </c>
      <c r="D142" s="2195">
        <v>42247</v>
      </c>
      <c r="E142" s="2195">
        <v>42252</v>
      </c>
      <c r="F142" s="4035"/>
      <c r="G142" s="4573">
        <v>6</v>
      </c>
      <c r="H142" s="26"/>
      <c r="I142" s="26"/>
      <c r="J142" s="2879">
        <v>135</v>
      </c>
      <c r="K142" s="2911" t="s">
        <v>621</v>
      </c>
      <c r="L142" s="2919" t="s">
        <v>601</v>
      </c>
      <c r="M142" s="2894"/>
    </row>
    <row r="143" spans="1:13" s="2873" customFormat="1" x14ac:dyDescent="0.2">
      <c r="A143" s="2888">
        <v>34</v>
      </c>
      <c r="B143" s="2888"/>
      <c r="C143" s="2880" t="s">
        <v>11159</v>
      </c>
      <c r="D143" s="2195">
        <v>43341</v>
      </c>
      <c r="E143" s="2195">
        <v>43367</v>
      </c>
      <c r="F143" s="4035"/>
      <c r="G143" s="4579"/>
      <c r="H143" s="26"/>
      <c r="I143" s="26"/>
      <c r="J143" s="2879">
        <v>26</v>
      </c>
      <c r="K143" s="2911" t="s">
        <v>621</v>
      </c>
      <c r="L143" s="2919" t="s">
        <v>601</v>
      </c>
      <c r="M143" s="1988"/>
    </row>
    <row r="144" spans="1:13" s="2873" customFormat="1" ht="25.5" x14ac:dyDescent="0.2">
      <c r="A144" s="2888">
        <v>35</v>
      </c>
      <c r="B144" s="2888"/>
      <c r="C144" s="2878" t="s">
        <v>11160</v>
      </c>
      <c r="D144" s="2195">
        <v>43263</v>
      </c>
      <c r="E144" s="2195">
        <v>43340</v>
      </c>
      <c r="F144" s="4035"/>
      <c r="G144" s="4579"/>
      <c r="H144" s="26"/>
      <c r="I144" s="26"/>
      <c r="J144" s="2879">
        <v>13</v>
      </c>
      <c r="K144" s="2911" t="s">
        <v>621</v>
      </c>
      <c r="L144" s="2919" t="s">
        <v>601</v>
      </c>
      <c r="M144" s="1988"/>
    </row>
    <row r="145" spans="1:15" s="2873" customFormat="1" x14ac:dyDescent="0.2">
      <c r="A145" s="2888">
        <v>36</v>
      </c>
      <c r="B145" s="2903"/>
      <c r="C145" s="2913" t="s">
        <v>11161</v>
      </c>
      <c r="D145" s="1998">
        <v>43501</v>
      </c>
      <c r="E145" s="1998">
        <v>43777</v>
      </c>
      <c r="F145" s="4035"/>
      <c r="G145" s="4574"/>
      <c r="H145" s="2881" t="s">
        <v>1280</v>
      </c>
      <c r="I145" s="2894"/>
      <c r="J145" s="2887">
        <v>46</v>
      </c>
      <c r="K145" s="2911" t="s">
        <v>621</v>
      </c>
      <c r="L145" s="2919" t="s">
        <v>601</v>
      </c>
      <c r="M145" s="1988"/>
      <c r="N145" s="2899"/>
      <c r="O145" s="2899"/>
    </row>
    <row r="146" spans="1:15" s="2873" customFormat="1" x14ac:dyDescent="0.2">
      <c r="A146" s="2887">
        <v>37</v>
      </c>
      <c r="B146" s="2903"/>
      <c r="C146" s="2913" t="s">
        <v>11161</v>
      </c>
      <c r="D146" s="1941">
        <v>43777</v>
      </c>
      <c r="E146" s="1998">
        <v>43819</v>
      </c>
      <c r="F146" s="4035"/>
      <c r="G146" s="4031">
        <v>7</v>
      </c>
      <c r="H146" s="2911" t="s">
        <v>1281</v>
      </c>
      <c r="I146" s="2886"/>
      <c r="J146" s="2911" t="s">
        <v>11162</v>
      </c>
      <c r="K146" s="2911" t="s">
        <v>621</v>
      </c>
      <c r="L146" s="2919" t="s">
        <v>601</v>
      </c>
      <c r="M146" s="2894"/>
      <c r="N146" s="2899"/>
      <c r="O146" s="2899"/>
    </row>
    <row r="147" spans="1:15" s="2873" customFormat="1" x14ac:dyDescent="0.2">
      <c r="A147" s="2887">
        <v>38</v>
      </c>
      <c r="B147" s="2903"/>
      <c r="C147" s="2913" t="s">
        <v>11163</v>
      </c>
      <c r="D147" s="1941">
        <v>43145</v>
      </c>
      <c r="E147" s="1941">
        <v>43502</v>
      </c>
      <c r="F147" s="4035"/>
      <c r="G147" s="4035"/>
      <c r="H147" s="2911"/>
      <c r="I147" s="2886"/>
      <c r="J147" s="2911">
        <v>109</v>
      </c>
      <c r="K147" s="2911" t="s">
        <v>621</v>
      </c>
      <c r="L147" s="2919" t="s">
        <v>601</v>
      </c>
      <c r="M147" s="2894"/>
      <c r="N147" s="2899"/>
      <c r="O147" s="2899"/>
    </row>
    <row r="148" spans="1:15" s="3149" customFormat="1" x14ac:dyDescent="0.2">
      <c r="A148" s="3146"/>
      <c r="B148" s="3150"/>
      <c r="C148" s="3152" t="s">
        <v>12490</v>
      </c>
      <c r="D148" s="1941">
        <v>43499</v>
      </c>
      <c r="E148" s="1941">
        <v>43829</v>
      </c>
      <c r="F148" s="4035"/>
      <c r="G148" s="3941"/>
      <c r="H148" s="3151"/>
      <c r="I148" s="3147"/>
      <c r="J148" s="3151">
        <v>20</v>
      </c>
      <c r="K148" s="3151" t="s">
        <v>621</v>
      </c>
      <c r="L148" s="3153" t="s">
        <v>601</v>
      </c>
      <c r="M148" s="3148"/>
    </row>
    <row r="149" spans="1:15" s="2873" customFormat="1" x14ac:dyDescent="0.2">
      <c r="A149" s="2887"/>
      <c r="B149" s="2903" t="s">
        <v>1163</v>
      </c>
      <c r="C149" s="2902" t="s">
        <v>1164</v>
      </c>
      <c r="D149" s="1941"/>
      <c r="E149" s="1941"/>
      <c r="F149" s="4035"/>
      <c r="G149" s="2886"/>
      <c r="H149" s="2911"/>
      <c r="I149" s="2886"/>
      <c r="J149" s="2911"/>
      <c r="K149" s="2911"/>
      <c r="L149" s="2919"/>
      <c r="M149" s="2894"/>
      <c r="N149" s="2899"/>
      <c r="O149" s="2899"/>
    </row>
    <row r="150" spans="1:15" s="2873" customFormat="1" x14ac:dyDescent="0.2">
      <c r="A150" s="2887">
        <v>39</v>
      </c>
      <c r="B150" s="2903"/>
      <c r="C150" s="2913" t="s">
        <v>11164</v>
      </c>
      <c r="D150" s="8">
        <v>43468</v>
      </c>
      <c r="E150" s="8">
        <v>43523</v>
      </c>
      <c r="F150" s="3941"/>
      <c r="G150" s="2919">
        <v>8</v>
      </c>
      <c r="H150" s="2887" t="s">
        <v>6341</v>
      </c>
      <c r="I150" s="2894"/>
      <c r="J150" s="2919" t="s">
        <v>1181</v>
      </c>
      <c r="K150" s="2911" t="s">
        <v>621</v>
      </c>
      <c r="L150" s="2919"/>
      <c r="M150" s="1988"/>
      <c r="N150" s="2899"/>
      <c r="O150" s="2899"/>
    </row>
    <row r="151" spans="1:15" s="2873" customFormat="1" ht="25.5" x14ac:dyDescent="0.2">
      <c r="A151" s="2887">
        <v>40</v>
      </c>
      <c r="B151" s="2894"/>
      <c r="C151" s="2912" t="s">
        <v>11165</v>
      </c>
      <c r="D151" s="1992">
        <v>43523</v>
      </c>
      <c r="E151" s="1992">
        <v>43623</v>
      </c>
      <c r="F151" s="4031">
        <v>631</v>
      </c>
      <c r="G151" s="2911">
        <v>1</v>
      </c>
      <c r="H151" s="2886" t="s">
        <v>9508</v>
      </c>
      <c r="I151" s="2909"/>
      <c r="J151" s="2911" t="s">
        <v>5774</v>
      </c>
      <c r="K151" s="2911" t="s">
        <v>621</v>
      </c>
      <c r="L151" s="2919" t="s">
        <v>594</v>
      </c>
      <c r="M151" s="1993" t="s">
        <v>11166</v>
      </c>
      <c r="N151" s="2899"/>
      <c r="O151" s="2899"/>
    </row>
    <row r="152" spans="1:15" s="2873" customFormat="1" x14ac:dyDescent="0.2">
      <c r="A152" s="2887">
        <v>41</v>
      </c>
      <c r="B152" s="2894"/>
      <c r="C152" s="2912" t="s">
        <v>11167</v>
      </c>
      <c r="D152" s="1992">
        <v>43623</v>
      </c>
      <c r="E152" s="1992">
        <v>43734</v>
      </c>
      <c r="F152" s="4035"/>
      <c r="G152" s="2911">
        <v>2</v>
      </c>
      <c r="H152" s="2886" t="s">
        <v>6343</v>
      </c>
      <c r="I152" s="2909"/>
      <c r="J152" s="2911" t="s">
        <v>11168</v>
      </c>
      <c r="K152" s="2911" t="s">
        <v>621</v>
      </c>
      <c r="L152" s="2919" t="s">
        <v>594</v>
      </c>
      <c r="M152" s="1993"/>
      <c r="N152" s="2899"/>
      <c r="O152" s="2899"/>
    </row>
    <row r="153" spans="1:15" s="2873" customFormat="1" ht="25.5" x14ac:dyDescent="0.2">
      <c r="A153" s="2887">
        <v>42</v>
      </c>
      <c r="B153" s="2894"/>
      <c r="C153" s="2912" t="s">
        <v>11169</v>
      </c>
      <c r="D153" s="1992">
        <v>43734</v>
      </c>
      <c r="E153" s="1992">
        <v>43829</v>
      </c>
      <c r="F153" s="4035"/>
      <c r="G153" s="2911">
        <v>3</v>
      </c>
      <c r="H153" s="2886" t="s">
        <v>9509</v>
      </c>
      <c r="I153" s="2909"/>
      <c r="J153" s="2911" t="s">
        <v>11170</v>
      </c>
      <c r="K153" s="2911" t="s">
        <v>621</v>
      </c>
      <c r="L153" s="2919" t="s">
        <v>594</v>
      </c>
      <c r="M153" s="1993" t="s">
        <v>11171</v>
      </c>
      <c r="N153" s="2899"/>
      <c r="O153" s="2899"/>
    </row>
    <row r="154" spans="1:15" s="2873" customFormat="1" ht="25.5" x14ac:dyDescent="0.2">
      <c r="A154" s="2887"/>
      <c r="B154" s="1994" t="s">
        <v>6356</v>
      </c>
      <c r="C154" s="2907" t="s">
        <v>9487</v>
      </c>
      <c r="D154" s="1992"/>
      <c r="E154" s="1992"/>
      <c r="F154" s="4035"/>
      <c r="G154" s="2911"/>
      <c r="H154" s="2886"/>
      <c r="I154" s="2909"/>
      <c r="J154" s="2911"/>
      <c r="K154" s="2911" t="s">
        <v>621</v>
      </c>
      <c r="L154" s="2919"/>
      <c r="M154" s="1993"/>
      <c r="N154" s="2899"/>
      <c r="O154" s="2899"/>
    </row>
    <row r="155" spans="1:15" s="2873" customFormat="1" x14ac:dyDescent="0.2">
      <c r="A155" s="2887"/>
      <c r="B155" s="2903" t="s">
        <v>227</v>
      </c>
      <c r="C155" s="2901" t="s">
        <v>228</v>
      </c>
      <c r="D155" s="1998"/>
      <c r="E155" s="1998"/>
      <c r="F155" s="4035"/>
      <c r="G155" s="2887"/>
      <c r="H155" s="2894"/>
      <c r="I155" s="2894"/>
      <c r="J155" s="2886"/>
      <c r="K155" s="2911" t="s">
        <v>621</v>
      </c>
      <c r="L155" s="2919" t="s">
        <v>594</v>
      </c>
      <c r="M155" s="2894"/>
      <c r="N155" s="2899"/>
      <c r="O155" s="2899"/>
    </row>
    <row r="156" spans="1:15" s="2873" customFormat="1" x14ac:dyDescent="0.2">
      <c r="A156" s="2887">
        <v>43</v>
      </c>
      <c r="B156" s="2903" t="s">
        <v>229</v>
      </c>
      <c r="C156" s="2913" t="s">
        <v>9488</v>
      </c>
      <c r="D156" s="1998">
        <v>43493</v>
      </c>
      <c r="E156" s="1998">
        <v>43493</v>
      </c>
      <c r="F156" s="4035"/>
      <c r="G156" s="4031">
        <v>4</v>
      </c>
      <c r="H156" s="2894"/>
      <c r="I156" s="2894"/>
      <c r="J156" s="2886">
        <v>4</v>
      </c>
      <c r="K156" s="2911" t="s">
        <v>621</v>
      </c>
      <c r="L156" s="2919" t="s">
        <v>594</v>
      </c>
      <c r="M156" s="2894"/>
      <c r="N156" s="2899"/>
      <c r="O156" s="2899"/>
    </row>
    <row r="157" spans="1:15" s="2873" customFormat="1" x14ac:dyDescent="0.2">
      <c r="A157" s="2887">
        <v>44</v>
      </c>
      <c r="B157" s="2903"/>
      <c r="C157" s="2913" t="s">
        <v>11172</v>
      </c>
      <c r="D157" s="1998">
        <v>43494</v>
      </c>
      <c r="E157" s="1998">
        <v>43494</v>
      </c>
      <c r="F157" s="4035"/>
      <c r="G157" s="4035"/>
      <c r="H157" s="2894"/>
      <c r="I157" s="2894"/>
      <c r="J157" s="2886">
        <v>9</v>
      </c>
      <c r="K157" s="2911" t="s">
        <v>621</v>
      </c>
      <c r="L157" s="2919" t="s">
        <v>594</v>
      </c>
      <c r="M157" s="2894"/>
      <c r="N157" s="2899"/>
      <c r="O157" s="2899"/>
    </row>
    <row r="158" spans="1:15" s="2873" customFormat="1" x14ac:dyDescent="0.2">
      <c r="A158" s="2887">
        <v>45</v>
      </c>
      <c r="B158" s="2903" t="s">
        <v>231</v>
      </c>
      <c r="C158" s="2913" t="s">
        <v>232</v>
      </c>
      <c r="D158" s="1998">
        <v>43494</v>
      </c>
      <c r="E158" s="1998">
        <v>43494</v>
      </c>
      <c r="F158" s="4035"/>
      <c r="G158" s="4035"/>
      <c r="H158" s="2894"/>
      <c r="I158" s="2894"/>
      <c r="J158" s="2886">
        <v>15</v>
      </c>
      <c r="K158" s="2911" t="s">
        <v>621</v>
      </c>
      <c r="L158" s="2919" t="s">
        <v>594</v>
      </c>
      <c r="M158" s="2894"/>
      <c r="N158" s="2899"/>
      <c r="O158" s="2899"/>
    </row>
    <row r="159" spans="1:15" s="2873" customFormat="1" x14ac:dyDescent="0.2">
      <c r="A159" s="2887">
        <v>46</v>
      </c>
      <c r="B159" s="2903" t="s">
        <v>233</v>
      </c>
      <c r="C159" s="2913" t="s">
        <v>234</v>
      </c>
      <c r="D159" s="1998">
        <v>43494</v>
      </c>
      <c r="E159" s="1998">
        <v>43494</v>
      </c>
      <c r="F159" s="4035"/>
      <c r="G159" s="4035"/>
      <c r="H159" s="2894"/>
      <c r="I159" s="2894"/>
      <c r="J159" s="2886">
        <v>10</v>
      </c>
      <c r="K159" s="2911" t="s">
        <v>621</v>
      </c>
      <c r="L159" s="2919" t="s">
        <v>594</v>
      </c>
      <c r="M159" s="2894"/>
      <c r="N159" s="2899"/>
      <c r="O159" s="2899" t="s">
        <v>2233</v>
      </c>
    </row>
    <row r="160" spans="1:15" s="2873" customFormat="1" x14ac:dyDescent="0.2">
      <c r="A160" s="2887">
        <v>47</v>
      </c>
      <c r="B160" s="2903"/>
      <c r="C160" s="2913" t="s">
        <v>11173</v>
      </c>
      <c r="D160" s="1998">
        <v>43493</v>
      </c>
      <c r="E160" s="1998">
        <v>43493</v>
      </c>
      <c r="F160" s="3941"/>
      <c r="G160" s="3941"/>
      <c r="H160" s="2894"/>
      <c r="I160" s="2894"/>
      <c r="J160" s="2886">
        <v>7</v>
      </c>
      <c r="K160" s="2911" t="s">
        <v>621</v>
      </c>
      <c r="L160" s="2919" t="s">
        <v>594</v>
      </c>
      <c r="M160" s="2894"/>
      <c r="N160" s="2899"/>
      <c r="O160" s="2899"/>
    </row>
    <row r="161" spans="1:15" s="2884" customFormat="1" x14ac:dyDescent="0.2">
      <c r="A161" s="2889"/>
      <c r="B161" s="2934"/>
      <c r="C161" s="2935"/>
      <c r="D161" s="2936"/>
      <c r="E161" s="2936"/>
      <c r="F161" s="2937"/>
      <c r="G161" s="2937"/>
      <c r="H161" s="2898"/>
      <c r="I161" s="2898"/>
      <c r="J161" s="2937"/>
      <c r="K161" s="2921"/>
      <c r="L161" s="2920"/>
      <c r="M161" s="2897"/>
      <c r="N161" s="2899"/>
      <c r="O161" s="2899"/>
    </row>
    <row r="162" spans="1:15" s="2873" customFormat="1" ht="12.75" customHeight="1" x14ac:dyDescent="0.2">
      <c r="A162" s="3882"/>
      <c r="B162" s="3883"/>
      <c r="C162" s="3880" t="s">
        <v>2859</v>
      </c>
      <c r="D162" s="3998"/>
      <c r="E162" s="3998"/>
      <c r="F162" s="3998"/>
      <c r="G162" s="3998"/>
      <c r="H162" s="3998"/>
      <c r="I162" s="3998"/>
      <c r="J162" s="3998"/>
      <c r="K162" s="3999"/>
      <c r="L162" s="3946" t="s">
        <v>2858</v>
      </c>
      <c r="M162" s="3947"/>
    </row>
    <row r="163" spans="1:15" s="2873" customFormat="1" x14ac:dyDescent="0.2">
      <c r="A163" s="3884"/>
      <c r="B163" s="3885"/>
      <c r="C163" s="3914"/>
      <c r="D163" s="5265"/>
      <c r="E163" s="5265"/>
      <c r="F163" s="5265"/>
      <c r="G163" s="5265"/>
      <c r="H163" s="5265"/>
      <c r="I163" s="5265"/>
      <c r="J163" s="5265"/>
      <c r="K163" s="4000"/>
      <c r="L163" s="3948"/>
      <c r="M163" s="3949"/>
    </row>
    <row r="164" spans="1:15" s="2873" customFormat="1" x14ac:dyDescent="0.2">
      <c r="A164" s="3884"/>
      <c r="B164" s="3885"/>
      <c r="C164" s="3914"/>
      <c r="D164" s="5265"/>
      <c r="E164" s="5265"/>
      <c r="F164" s="5265"/>
      <c r="G164" s="5265"/>
      <c r="H164" s="5265"/>
      <c r="I164" s="5265"/>
      <c r="J164" s="5265"/>
      <c r="K164" s="4000"/>
      <c r="L164" s="3948"/>
      <c r="M164" s="3949"/>
    </row>
    <row r="165" spans="1:15" x14ac:dyDescent="0.2">
      <c r="A165" s="3884"/>
      <c r="B165" s="3885"/>
      <c r="C165" s="3881"/>
      <c r="D165" s="4117"/>
      <c r="E165" s="4117"/>
      <c r="F165" s="4117"/>
      <c r="G165" s="4117"/>
      <c r="H165" s="4117"/>
      <c r="I165" s="4117"/>
      <c r="J165" s="4117"/>
      <c r="K165" s="3915"/>
      <c r="L165" s="4149"/>
      <c r="M165" s="4150"/>
    </row>
    <row r="166" spans="1:15" s="2873" customFormat="1" ht="12.75" customHeight="1" x14ac:dyDescent="0.2">
      <c r="A166" s="3884"/>
      <c r="B166" s="3885"/>
      <c r="C166" s="4118" t="s">
        <v>1209</v>
      </c>
      <c r="D166" s="4119"/>
      <c r="E166" s="4119"/>
      <c r="F166" s="4119"/>
      <c r="G166" s="4119"/>
      <c r="H166" s="4119"/>
      <c r="I166" s="4119"/>
      <c r="J166" s="4119"/>
      <c r="K166" s="4120"/>
      <c r="L166" s="5251" t="s">
        <v>1208</v>
      </c>
      <c r="M166" s="5252"/>
    </row>
    <row r="167" spans="1:15" s="2873" customFormat="1" ht="12.75" customHeight="1" x14ac:dyDescent="0.2">
      <c r="A167" s="3884"/>
      <c r="B167" s="3885"/>
      <c r="C167" s="4121"/>
      <c r="D167" s="5266"/>
      <c r="E167" s="5266"/>
      <c r="F167" s="5266"/>
      <c r="G167" s="5266"/>
      <c r="H167" s="5266"/>
      <c r="I167" s="5266"/>
      <c r="J167" s="5266"/>
      <c r="K167" s="4123"/>
      <c r="L167" s="5253"/>
      <c r="M167" s="5254"/>
    </row>
    <row r="168" spans="1:15" s="2873" customFormat="1" ht="12.75" customHeight="1" x14ac:dyDescent="0.2">
      <c r="A168" s="3884"/>
      <c r="B168" s="3885"/>
      <c r="C168" s="4121"/>
      <c r="D168" s="5266"/>
      <c r="E168" s="5266"/>
      <c r="F168" s="5266"/>
      <c r="G168" s="5266"/>
      <c r="H168" s="5266"/>
      <c r="I168" s="5266"/>
      <c r="J168" s="5266"/>
      <c r="K168" s="4123"/>
      <c r="L168" s="5253"/>
      <c r="M168" s="5254"/>
    </row>
    <row r="169" spans="1:15" s="2873" customFormat="1" ht="12.75" customHeight="1" x14ac:dyDescent="0.2">
      <c r="A169" s="3886"/>
      <c r="B169" s="3887"/>
      <c r="C169" s="4124"/>
      <c r="D169" s="4125"/>
      <c r="E169" s="4125"/>
      <c r="F169" s="4125"/>
      <c r="G169" s="4125"/>
      <c r="H169" s="4125"/>
      <c r="I169" s="4125"/>
      <c r="J169" s="4125"/>
      <c r="K169" s="4126"/>
      <c r="L169" s="5255"/>
      <c r="M169" s="5256"/>
    </row>
    <row r="170" spans="1:15" s="2873" customFormat="1" ht="12.75" customHeight="1" x14ac:dyDescent="0.2">
      <c r="A170" s="2899"/>
      <c r="B170" s="2899"/>
      <c r="C170" s="2899"/>
      <c r="D170" s="2899"/>
      <c r="E170" s="2899"/>
      <c r="F170" s="2899"/>
      <c r="G170" s="2899"/>
      <c r="H170" s="2899"/>
      <c r="I170" s="2899"/>
      <c r="J170" s="2899"/>
      <c r="K170" s="2899"/>
      <c r="L170" s="2899"/>
      <c r="M170" s="2899"/>
    </row>
    <row r="171" spans="1:15" s="2873" customFormat="1" ht="12.75" customHeight="1" x14ac:dyDescent="0.2">
      <c r="A171" s="2899" t="s">
        <v>1231</v>
      </c>
      <c r="B171" s="2899"/>
      <c r="C171" s="2899"/>
      <c r="D171" s="2899"/>
      <c r="E171" s="2899"/>
      <c r="F171" s="2899"/>
      <c r="G171" s="2899"/>
      <c r="H171" s="2899"/>
      <c r="I171" s="2899"/>
      <c r="J171" s="33" t="s">
        <v>11190</v>
      </c>
      <c r="K171" s="2899"/>
      <c r="L171" s="2899"/>
      <c r="M171" s="2899"/>
    </row>
    <row r="172" spans="1:15" s="2873" customFormat="1" ht="12.75" customHeight="1" x14ac:dyDescent="0.2">
      <c r="A172" s="33" t="s">
        <v>1090</v>
      </c>
      <c r="B172" s="2899"/>
      <c r="C172" s="2899"/>
      <c r="D172" s="2899"/>
      <c r="E172" s="2899" t="s">
        <v>6785</v>
      </c>
      <c r="F172" s="2899"/>
      <c r="G172" s="2899"/>
      <c r="H172" s="2899"/>
      <c r="I172" s="2899"/>
      <c r="J172" s="2899"/>
      <c r="K172" s="2899"/>
      <c r="L172" s="2899"/>
      <c r="M172" s="2899"/>
    </row>
    <row r="173" spans="1:15" s="2873" customFormat="1" ht="12.75" customHeight="1" x14ac:dyDescent="0.2">
      <c r="A173" s="2418" t="s">
        <v>1091</v>
      </c>
      <c r="B173" s="2573"/>
      <c r="C173" s="2573"/>
      <c r="D173" s="2899"/>
      <c r="E173" s="2899"/>
      <c r="F173" s="2899"/>
      <c r="G173" s="2899"/>
      <c r="H173" s="2899"/>
      <c r="I173" s="2899"/>
      <c r="J173" s="4137" t="s">
        <v>2863</v>
      </c>
      <c r="K173" s="4138"/>
      <c r="L173" s="4138"/>
      <c r="M173" s="4139"/>
    </row>
    <row r="174" spans="1:15" s="2873" customFormat="1" x14ac:dyDescent="0.2">
      <c r="A174" s="33" t="s">
        <v>11110</v>
      </c>
      <c r="B174" s="2899"/>
      <c r="C174" s="2899"/>
      <c r="D174" s="2899"/>
      <c r="E174" s="2899"/>
      <c r="F174" s="2899"/>
      <c r="G174" s="2899"/>
      <c r="H174" s="2899"/>
      <c r="I174" s="2899"/>
      <c r="J174" s="2919" t="s">
        <v>2860</v>
      </c>
      <c r="K174" s="2919" t="s">
        <v>2861</v>
      </c>
      <c r="L174" s="2919" t="s">
        <v>2862</v>
      </c>
      <c r="M174" s="2885" t="s">
        <v>1210</v>
      </c>
    </row>
    <row r="175" spans="1:15" s="2873" customFormat="1" x14ac:dyDescent="0.2">
      <c r="A175" s="2899"/>
      <c r="B175" s="2899"/>
      <c r="C175" s="2899"/>
      <c r="D175" s="2899"/>
      <c r="E175" s="2899"/>
      <c r="F175" s="2899"/>
      <c r="G175" s="2899"/>
      <c r="H175" s="2899"/>
      <c r="I175" s="2899"/>
      <c r="J175" s="2887">
        <v>2021</v>
      </c>
      <c r="K175" s="2887">
        <v>9</v>
      </c>
      <c r="L175" s="2887">
        <v>14</v>
      </c>
      <c r="M175" s="2887">
        <v>12</v>
      </c>
    </row>
    <row r="176" spans="1:15" s="2873" customFormat="1" x14ac:dyDescent="0.2">
      <c r="A176" s="2899"/>
      <c r="B176" s="2899"/>
      <c r="C176" s="2899"/>
      <c r="D176" s="2899"/>
      <c r="E176" s="2899"/>
      <c r="F176" s="2899"/>
      <c r="G176" s="2899"/>
      <c r="H176" s="2899"/>
      <c r="I176" s="2892"/>
      <c r="J176" s="2892"/>
      <c r="K176" s="2892"/>
      <c r="L176" s="2892"/>
      <c r="M176" s="2899"/>
    </row>
    <row r="177" spans="1:13" s="2873" customFormat="1" ht="12.75" customHeight="1" x14ac:dyDescent="0.2">
      <c r="A177" s="3872" t="s">
        <v>2864</v>
      </c>
      <c r="B177" s="3872" t="s">
        <v>2865</v>
      </c>
      <c r="C177" s="3872" t="s">
        <v>1212</v>
      </c>
      <c r="D177" s="3863" t="s">
        <v>2866</v>
      </c>
      <c r="E177" s="3864"/>
      <c r="F177" s="4793" t="s">
        <v>2869</v>
      </c>
      <c r="G177" s="4794"/>
      <c r="H177" s="4794"/>
      <c r="I177" s="4795"/>
      <c r="J177" s="3872" t="s">
        <v>1211</v>
      </c>
      <c r="K177" s="4103" t="s">
        <v>2872</v>
      </c>
      <c r="L177" s="4140" t="s">
        <v>1207</v>
      </c>
      <c r="M177" s="4103" t="s">
        <v>2873</v>
      </c>
    </row>
    <row r="178" spans="1:13" s="2873" customFormat="1" x14ac:dyDescent="0.2">
      <c r="A178" s="3873"/>
      <c r="B178" s="3873"/>
      <c r="C178" s="3873"/>
      <c r="D178" s="2893" t="s">
        <v>2867</v>
      </c>
      <c r="E178" s="2893" t="s">
        <v>2868</v>
      </c>
      <c r="F178" s="2893" t="s">
        <v>2870</v>
      </c>
      <c r="G178" s="2893" t="s">
        <v>2871</v>
      </c>
      <c r="H178" s="2893" t="s">
        <v>4319</v>
      </c>
      <c r="I178" s="2893" t="s">
        <v>4320</v>
      </c>
      <c r="J178" s="3873"/>
      <c r="K178" s="3876"/>
      <c r="L178" s="4141"/>
      <c r="M178" s="3876"/>
    </row>
    <row r="179" spans="1:13" s="2873" customFormat="1" x14ac:dyDescent="0.2">
      <c r="A179" s="2887">
        <v>48</v>
      </c>
      <c r="B179" s="2903"/>
      <c r="C179" s="2913" t="s">
        <v>11174</v>
      </c>
      <c r="D179" s="1998">
        <v>43494</v>
      </c>
      <c r="E179" s="1998">
        <v>43494</v>
      </c>
      <c r="F179" s="4031">
        <v>631</v>
      </c>
      <c r="G179" s="4031">
        <v>4</v>
      </c>
      <c r="H179" s="2893"/>
      <c r="I179" s="2893"/>
      <c r="J179" s="2886">
        <v>6</v>
      </c>
      <c r="K179" s="2911" t="s">
        <v>621</v>
      </c>
      <c r="L179" s="2919" t="s">
        <v>594</v>
      </c>
      <c r="M179" s="2894"/>
    </row>
    <row r="180" spans="1:13" s="2873" customFormat="1" x14ac:dyDescent="0.2">
      <c r="A180" s="2887">
        <v>49</v>
      </c>
      <c r="B180" s="2903"/>
      <c r="C180" s="2913" t="s">
        <v>11175</v>
      </c>
      <c r="D180" s="1998">
        <v>43392</v>
      </c>
      <c r="E180" s="1998">
        <v>43392</v>
      </c>
      <c r="F180" s="4035"/>
      <c r="G180" s="4035"/>
      <c r="H180" s="2893"/>
      <c r="I180" s="2893"/>
      <c r="J180" s="2886">
        <v>1</v>
      </c>
      <c r="K180" s="2911" t="s">
        <v>621</v>
      </c>
      <c r="L180" s="2919" t="s">
        <v>594</v>
      </c>
      <c r="M180" s="2894" t="s">
        <v>11176</v>
      </c>
    </row>
    <row r="181" spans="1:13" s="2873" customFormat="1" ht="12.75" customHeight="1" x14ac:dyDescent="0.2">
      <c r="A181" s="2887">
        <v>50</v>
      </c>
      <c r="B181" s="2343"/>
      <c r="C181" s="2913" t="s">
        <v>11177</v>
      </c>
      <c r="D181" s="1998"/>
      <c r="E181" s="1998"/>
      <c r="F181" s="4035"/>
      <c r="G181" s="3941"/>
      <c r="H181" s="2887"/>
      <c r="I181" s="2894"/>
      <c r="J181" s="1999">
        <v>149</v>
      </c>
      <c r="K181" s="2911" t="s">
        <v>621</v>
      </c>
      <c r="L181" s="2919" t="s">
        <v>594</v>
      </c>
      <c r="M181" s="2908"/>
    </row>
    <row r="182" spans="1:13" s="2873" customFormat="1" ht="21" customHeight="1" x14ac:dyDescent="0.2">
      <c r="A182" s="2888"/>
      <c r="B182" s="2903"/>
      <c r="C182" s="2891" t="s">
        <v>11178</v>
      </c>
      <c r="D182" s="1998"/>
      <c r="E182" s="1998"/>
      <c r="F182" s="4035"/>
      <c r="G182" s="2909"/>
      <c r="H182" s="26"/>
      <c r="I182" s="26"/>
      <c r="J182" s="2887"/>
      <c r="K182" s="2911" t="s">
        <v>621</v>
      </c>
      <c r="L182" s="2879" t="s">
        <v>601</v>
      </c>
      <c r="M182" s="1770"/>
    </row>
    <row r="183" spans="1:13" s="2884" customFormat="1" ht="21" customHeight="1" x14ac:dyDescent="0.2">
      <c r="A183" s="2879">
        <v>51</v>
      </c>
      <c r="B183" s="2903"/>
      <c r="C183" s="2913" t="s">
        <v>11177</v>
      </c>
      <c r="D183" s="1941"/>
      <c r="E183" s="1941"/>
      <c r="F183" s="4035"/>
      <c r="G183" s="2886">
        <v>5</v>
      </c>
      <c r="H183" s="2893"/>
      <c r="I183" s="2893"/>
      <c r="J183" s="2911">
        <v>200</v>
      </c>
      <c r="K183" s="2911" t="s">
        <v>621</v>
      </c>
      <c r="L183" s="2879" t="s">
        <v>601</v>
      </c>
      <c r="M183" s="1770"/>
    </row>
    <row r="184" spans="1:13" s="2884" customFormat="1" ht="21" customHeight="1" x14ac:dyDescent="0.2">
      <c r="A184" s="2879">
        <v>52</v>
      </c>
      <c r="B184" s="2903"/>
      <c r="C184" s="2913" t="s">
        <v>11179</v>
      </c>
      <c r="D184" s="1941"/>
      <c r="E184" s="1941"/>
      <c r="F184" s="4035"/>
      <c r="G184" s="4031">
        <v>6</v>
      </c>
      <c r="H184" s="26"/>
      <c r="I184" s="26"/>
      <c r="J184" s="4974">
        <v>26</v>
      </c>
      <c r="K184" s="2911" t="s">
        <v>621</v>
      </c>
      <c r="L184" s="2879" t="s">
        <v>601</v>
      </c>
      <c r="M184" s="1770"/>
    </row>
    <row r="185" spans="1:13" s="2873" customFormat="1" x14ac:dyDescent="0.2">
      <c r="A185" s="2879">
        <v>53</v>
      </c>
      <c r="B185" s="2888"/>
      <c r="C185" s="2878" t="s">
        <v>2610</v>
      </c>
      <c r="D185" s="2882"/>
      <c r="E185" s="2882"/>
      <c r="F185" s="4035"/>
      <c r="G185" s="4035"/>
      <c r="H185" s="26"/>
      <c r="I185" s="26"/>
      <c r="J185" s="4976"/>
      <c r="K185" s="2911" t="s">
        <v>621</v>
      </c>
      <c r="L185" s="2879" t="s">
        <v>601</v>
      </c>
      <c r="M185" s="1770"/>
    </row>
    <row r="186" spans="1:13" s="2873" customFormat="1" x14ac:dyDescent="0.2">
      <c r="A186" s="2879">
        <v>54</v>
      </c>
      <c r="B186" s="2903"/>
      <c r="C186" s="2913" t="s">
        <v>1109</v>
      </c>
      <c r="D186" s="2893"/>
      <c r="E186" s="2893"/>
      <c r="F186" s="4035"/>
      <c r="G186" s="4035"/>
      <c r="H186" s="26"/>
      <c r="I186" s="26"/>
      <c r="J186" s="2879">
        <v>47</v>
      </c>
      <c r="K186" s="2911" t="s">
        <v>621</v>
      </c>
      <c r="L186" s="2879" t="s">
        <v>601</v>
      </c>
      <c r="M186" s="1770"/>
    </row>
    <row r="187" spans="1:13" s="2873" customFormat="1" ht="25.5" x14ac:dyDescent="0.2">
      <c r="A187" s="2879">
        <v>55</v>
      </c>
      <c r="B187" s="2888"/>
      <c r="C187" s="2878" t="s">
        <v>11180</v>
      </c>
      <c r="D187" s="2882"/>
      <c r="E187" s="2882"/>
      <c r="F187" s="4035"/>
      <c r="G187" s="4035"/>
      <c r="H187" s="2887"/>
      <c r="I187" s="2894"/>
      <c r="J187" s="2879">
        <v>50</v>
      </c>
      <c r="K187" s="2911" t="s">
        <v>621</v>
      </c>
      <c r="L187" s="2919" t="s">
        <v>601</v>
      </c>
      <c r="M187" s="2894"/>
    </row>
    <row r="188" spans="1:13" s="2873" customFormat="1" ht="25.5" x14ac:dyDescent="0.2">
      <c r="A188" s="2879">
        <v>56</v>
      </c>
      <c r="B188" s="2888"/>
      <c r="C188" s="2878" t="s">
        <v>1110</v>
      </c>
      <c r="D188" s="2882"/>
      <c r="E188" s="2882"/>
      <c r="F188" s="4035"/>
      <c r="G188" s="4035"/>
      <c r="H188" s="301"/>
      <c r="I188" s="301"/>
      <c r="J188" s="2879">
        <v>22</v>
      </c>
      <c r="K188" s="2911" t="s">
        <v>621</v>
      </c>
      <c r="L188" s="2919" t="s">
        <v>601</v>
      </c>
      <c r="M188" s="1988"/>
    </row>
    <row r="189" spans="1:13" s="2873" customFormat="1" x14ac:dyDescent="0.2">
      <c r="A189" s="2888"/>
      <c r="B189" s="2888"/>
      <c r="C189" s="2878"/>
      <c r="D189" s="2882"/>
      <c r="E189" s="2882"/>
      <c r="F189" s="3941"/>
      <c r="G189" s="3941"/>
      <c r="H189" s="301"/>
      <c r="I189" s="301"/>
      <c r="J189" s="2879"/>
      <c r="K189" s="2911"/>
      <c r="L189" s="2919"/>
      <c r="M189" s="1988"/>
    </row>
    <row r="190" spans="1:13" s="2873" customFormat="1" x14ac:dyDescent="0.2">
      <c r="A190" s="2922"/>
      <c r="B190" s="2353"/>
      <c r="C190" s="2883"/>
      <c r="D190" s="2594"/>
      <c r="E190" s="2594"/>
      <c r="F190" s="1984"/>
      <c r="G190" s="1984"/>
      <c r="H190" s="1984"/>
      <c r="I190" s="1984" t="s">
        <v>1213</v>
      </c>
      <c r="J190" s="2352"/>
      <c r="K190" s="2356"/>
      <c r="L190" s="2356"/>
      <c r="M190" s="2357"/>
    </row>
    <row r="191" spans="1:13" s="2873" customFormat="1" x14ac:dyDescent="0.2">
      <c r="A191" s="1984" t="s">
        <v>9464</v>
      </c>
      <c r="B191" s="1984"/>
      <c r="C191" s="1984"/>
      <c r="D191" s="1984" t="s">
        <v>11184</v>
      </c>
      <c r="E191" s="1984"/>
      <c r="F191" s="1984"/>
      <c r="G191" s="1984"/>
      <c r="H191" s="1984"/>
      <c r="I191" s="1984"/>
      <c r="J191" s="1984" t="s">
        <v>11181</v>
      </c>
      <c r="K191" s="1984"/>
      <c r="L191" s="1984"/>
      <c r="M191" s="1984"/>
    </row>
    <row r="192" spans="1:13" s="2873" customFormat="1" x14ac:dyDescent="0.2">
      <c r="A192" s="1984" t="s">
        <v>9467</v>
      </c>
      <c r="B192" s="2339" t="s">
        <v>9468</v>
      </c>
      <c r="C192" s="1984"/>
      <c r="D192" s="1984" t="s">
        <v>9469</v>
      </c>
      <c r="E192" s="2339" t="s">
        <v>11183</v>
      </c>
      <c r="F192" s="2899"/>
      <c r="G192" s="2899"/>
      <c r="H192" s="2899"/>
      <c r="I192" s="2899"/>
      <c r="J192" s="1984" t="s">
        <v>9469</v>
      </c>
      <c r="K192" s="2339" t="s">
        <v>11182</v>
      </c>
      <c r="L192" s="1984"/>
      <c r="M192" s="1984"/>
    </row>
    <row r="193" spans="1:16" s="2873" customFormat="1" x14ac:dyDescent="0.2">
      <c r="A193" s="1984" t="s">
        <v>3609</v>
      </c>
      <c r="B193" s="1984"/>
      <c r="C193" s="1984"/>
      <c r="D193" s="1984" t="s">
        <v>3609</v>
      </c>
      <c r="E193" s="1984"/>
      <c r="F193" s="2899"/>
      <c r="G193" s="2899"/>
      <c r="H193" s="2899"/>
      <c r="I193" s="2899"/>
      <c r="J193" s="1984" t="s">
        <v>3609</v>
      </c>
      <c r="K193" s="1984"/>
      <c r="L193" s="1984"/>
      <c r="M193" s="1984"/>
    </row>
    <row r="194" spans="1:16" s="2873" customFormat="1" x14ac:dyDescent="0.2">
      <c r="A194" s="1984" t="s">
        <v>11191</v>
      </c>
      <c r="B194" s="1984"/>
      <c r="C194" s="1984"/>
      <c r="D194" s="1984" t="s">
        <v>11192</v>
      </c>
      <c r="E194" s="1984"/>
      <c r="F194" s="2899"/>
      <c r="G194" s="2899"/>
      <c r="H194" s="2899"/>
      <c r="I194" s="2899"/>
      <c r="J194" s="1984" t="s">
        <v>11193</v>
      </c>
      <c r="K194" s="1984"/>
      <c r="L194" s="1984"/>
      <c r="M194" s="1984"/>
      <c r="N194" s="2899"/>
      <c r="O194" s="2899"/>
    </row>
    <row r="195" spans="1:16" s="2873" customFormat="1" x14ac:dyDescent="0.2">
      <c r="A195" s="2899"/>
      <c r="B195" s="2899"/>
      <c r="C195" s="2899"/>
      <c r="D195" s="2899"/>
      <c r="E195" s="2899"/>
      <c r="F195" s="2899"/>
      <c r="G195" s="2899"/>
      <c r="H195" s="2899"/>
      <c r="I195" s="2899"/>
      <c r="J195" s="2899"/>
      <c r="K195" s="2899"/>
      <c r="L195" s="2899"/>
      <c r="M195" s="2899"/>
      <c r="N195" s="2899"/>
      <c r="O195" s="2899"/>
    </row>
    <row r="196" spans="1:16" s="2873" customFormat="1" x14ac:dyDescent="0.2">
      <c r="A196" s="2899"/>
      <c r="B196" s="2899"/>
      <c r="C196" s="2899"/>
      <c r="D196" s="2899"/>
      <c r="E196" s="2899"/>
      <c r="F196" s="2899"/>
      <c r="G196" s="2899"/>
      <c r="H196" s="2899"/>
      <c r="I196" s="2899"/>
      <c r="J196" s="2899"/>
      <c r="K196" s="2899"/>
      <c r="L196" s="2899"/>
      <c r="M196" s="2899"/>
      <c r="N196" s="2899"/>
      <c r="O196" s="2899"/>
    </row>
    <row r="197" spans="1:16" s="2873" customFormat="1" ht="12.75" customHeight="1" x14ac:dyDescent="0.2">
      <c r="A197" s="5378"/>
      <c r="B197" s="5378"/>
      <c r="C197" s="5248"/>
      <c r="D197" s="3880" t="s">
        <v>2859</v>
      </c>
      <c r="E197" s="3998"/>
      <c r="F197" s="3998"/>
      <c r="G197" s="3998"/>
      <c r="H197" s="3998"/>
      <c r="I197" s="3998"/>
      <c r="J197" s="3998"/>
      <c r="K197" s="3998"/>
      <c r="L197" s="3998"/>
      <c r="M197" s="3998"/>
      <c r="N197" s="3998"/>
      <c r="O197" s="3999"/>
      <c r="P197" s="3852" t="s">
        <v>2858</v>
      </c>
    </row>
    <row r="198" spans="1:16" x14ac:dyDescent="0.2">
      <c r="A198" s="5378"/>
      <c r="B198" s="5378"/>
      <c r="C198" s="5248"/>
      <c r="D198" s="3914"/>
      <c r="E198" s="5265"/>
      <c r="F198" s="5265"/>
      <c r="G198" s="5265"/>
      <c r="H198" s="5265"/>
      <c r="I198" s="5265"/>
      <c r="J198" s="5265"/>
      <c r="K198" s="5265"/>
      <c r="L198" s="5265"/>
      <c r="M198" s="5265"/>
      <c r="N198" s="5265"/>
      <c r="O198" s="4000"/>
      <c r="P198" s="3852"/>
    </row>
    <row r="199" spans="1:16" x14ac:dyDescent="0.2">
      <c r="A199" s="5378"/>
      <c r="B199" s="5378"/>
      <c r="C199" s="5248"/>
      <c r="D199" s="3914"/>
      <c r="E199" s="5265"/>
      <c r="F199" s="5265"/>
      <c r="G199" s="5265"/>
      <c r="H199" s="5265"/>
      <c r="I199" s="5265"/>
      <c r="J199" s="5265"/>
      <c r="K199" s="5265"/>
      <c r="L199" s="5265"/>
      <c r="M199" s="5265"/>
      <c r="N199" s="5265"/>
      <c r="O199" s="4000"/>
      <c r="P199" s="3852"/>
    </row>
    <row r="200" spans="1:16" x14ac:dyDescent="0.2">
      <c r="A200" s="5378"/>
      <c r="B200" s="5378"/>
      <c r="C200" s="5248"/>
      <c r="D200" s="3881"/>
      <c r="E200" s="4117"/>
      <c r="F200" s="4117"/>
      <c r="G200" s="4117"/>
      <c r="H200" s="4117"/>
      <c r="I200" s="4117"/>
      <c r="J200" s="4117"/>
      <c r="K200" s="4117"/>
      <c r="L200" s="4117"/>
      <c r="M200" s="4117"/>
      <c r="N200" s="4117"/>
      <c r="O200" s="3915"/>
      <c r="P200" s="3852"/>
    </row>
    <row r="201" spans="1:16" ht="12.75" customHeight="1" x14ac:dyDescent="0.2">
      <c r="A201" s="5378"/>
      <c r="B201" s="5378"/>
      <c r="C201" s="5248"/>
      <c r="D201" s="4118" t="s">
        <v>1209</v>
      </c>
      <c r="E201" s="4119"/>
      <c r="F201" s="4119"/>
      <c r="G201" s="4119"/>
      <c r="H201" s="4119"/>
      <c r="I201" s="4119"/>
      <c r="J201" s="4119"/>
      <c r="K201" s="4119"/>
      <c r="L201" s="4119"/>
      <c r="M201" s="4119"/>
      <c r="N201" s="4119"/>
      <c r="O201" s="4120"/>
      <c r="P201" s="3947" t="s">
        <v>9645</v>
      </c>
    </row>
    <row r="202" spans="1:16" ht="12.75" customHeight="1" x14ac:dyDescent="0.2">
      <c r="A202" s="5378"/>
      <c r="B202" s="5378"/>
      <c r="C202" s="5248"/>
      <c r="D202" s="4121"/>
      <c r="E202" s="5266"/>
      <c r="F202" s="5266"/>
      <c r="G202" s="5266"/>
      <c r="H202" s="5266"/>
      <c r="I202" s="5266"/>
      <c r="J202" s="5266"/>
      <c r="K202" s="5266"/>
      <c r="L202" s="5266"/>
      <c r="M202" s="5266"/>
      <c r="N202" s="5266"/>
      <c r="O202" s="4123"/>
      <c r="P202" s="3949"/>
    </row>
    <row r="203" spans="1:16" ht="12.75" customHeight="1" x14ac:dyDescent="0.2">
      <c r="A203" s="5378"/>
      <c r="B203" s="5378"/>
      <c r="C203" s="5248"/>
      <c r="D203" s="4121"/>
      <c r="E203" s="5266"/>
      <c r="F203" s="5266"/>
      <c r="G203" s="5266"/>
      <c r="H203" s="5266"/>
      <c r="I203" s="5266"/>
      <c r="J203" s="5266"/>
      <c r="K203" s="5266"/>
      <c r="L203" s="5266"/>
      <c r="M203" s="5266"/>
      <c r="N203" s="5266"/>
      <c r="O203" s="4123"/>
      <c r="P203" s="3949"/>
    </row>
    <row r="204" spans="1:16" ht="12.75" customHeight="1" x14ac:dyDescent="0.2">
      <c r="A204" s="5378"/>
      <c r="B204" s="5378"/>
      <c r="C204" s="5248"/>
      <c r="D204" s="4124"/>
      <c r="E204" s="4125"/>
      <c r="F204" s="4125"/>
      <c r="G204" s="4125"/>
      <c r="H204" s="4125"/>
      <c r="I204" s="4125"/>
      <c r="J204" s="4125"/>
      <c r="K204" s="4125"/>
      <c r="L204" s="4125"/>
      <c r="M204" s="4125"/>
      <c r="N204" s="4125"/>
      <c r="O204" s="4126"/>
      <c r="P204" s="4150"/>
    </row>
    <row r="205" spans="1:16" x14ac:dyDescent="0.2">
      <c r="A205" s="33"/>
      <c r="B205" s="566"/>
      <c r="J205" s="2890"/>
      <c r="P205" s="2899"/>
    </row>
    <row r="206" spans="1:16" x14ac:dyDescent="0.2">
      <c r="A206" s="33" t="s">
        <v>7468</v>
      </c>
      <c r="J206" s="2890"/>
      <c r="M206" s="33" t="s">
        <v>7840</v>
      </c>
      <c r="P206" s="33"/>
    </row>
    <row r="207" spans="1:16" x14ac:dyDescent="0.2">
      <c r="A207" s="2899" t="s">
        <v>7469</v>
      </c>
      <c r="J207" s="2890"/>
      <c r="P207" s="33"/>
    </row>
    <row r="208" spans="1:16" x14ac:dyDescent="0.2">
      <c r="A208" s="2131" t="s">
        <v>9646</v>
      </c>
      <c r="B208" s="2131"/>
      <c r="C208" s="2131"/>
      <c r="D208" s="2131"/>
      <c r="J208" s="2890"/>
      <c r="M208" s="4137" t="s">
        <v>2863</v>
      </c>
      <c r="N208" s="4138"/>
      <c r="O208" s="4138"/>
      <c r="P208" s="33"/>
    </row>
    <row r="209" spans="1:16" x14ac:dyDescent="0.2">
      <c r="A209" s="33" t="s">
        <v>6704</v>
      </c>
      <c r="J209" s="2890"/>
      <c r="M209" s="2919" t="s">
        <v>2860</v>
      </c>
      <c r="N209" s="2919" t="s">
        <v>2861</v>
      </c>
      <c r="O209" s="2919" t="s">
        <v>2862</v>
      </c>
      <c r="P209" s="2885" t="s">
        <v>1210</v>
      </c>
    </row>
    <row r="210" spans="1:16" x14ac:dyDescent="0.2">
      <c r="A210" s="33"/>
      <c r="B210" s="566"/>
      <c r="J210" s="2890"/>
      <c r="M210" s="2887">
        <v>2021</v>
      </c>
      <c r="N210" s="2887">
        <v>9</v>
      </c>
      <c r="O210" s="2887">
        <v>20</v>
      </c>
      <c r="P210" s="2887">
        <v>12</v>
      </c>
    </row>
    <row r="211" spans="1:16" x14ac:dyDescent="0.2">
      <c r="A211" s="33"/>
      <c r="B211" s="566"/>
      <c r="J211" s="2890"/>
      <c r="N211" s="2892"/>
      <c r="O211" s="2892"/>
      <c r="P211" s="2892"/>
    </row>
    <row r="212" spans="1:16" ht="12.75" customHeight="1" x14ac:dyDescent="0.2">
      <c r="A212" s="3872" t="s">
        <v>2864</v>
      </c>
      <c r="B212" s="3872" t="s">
        <v>2865</v>
      </c>
      <c r="C212" s="3880" t="s">
        <v>1212</v>
      </c>
      <c r="D212" s="3998"/>
      <c r="E212" s="3998"/>
      <c r="F212" s="3999"/>
      <c r="G212" s="3863" t="s">
        <v>2866</v>
      </c>
      <c r="H212" s="3864"/>
      <c r="I212" s="4793" t="s">
        <v>2869</v>
      </c>
      <c r="J212" s="4794"/>
      <c r="K212" s="4794"/>
      <c r="L212" s="4795"/>
      <c r="M212" s="3872" t="s">
        <v>1211</v>
      </c>
      <c r="N212" s="4103" t="s">
        <v>2872</v>
      </c>
      <c r="O212" s="4140" t="s">
        <v>1207</v>
      </c>
      <c r="P212" s="4103" t="s">
        <v>2873</v>
      </c>
    </row>
    <row r="213" spans="1:16" x14ac:dyDescent="0.2">
      <c r="A213" s="3873"/>
      <c r="B213" s="3873"/>
      <c r="C213" s="3881"/>
      <c r="D213" s="4117"/>
      <c r="E213" s="4117"/>
      <c r="F213" s="3915"/>
      <c r="G213" s="2893" t="s">
        <v>2867</v>
      </c>
      <c r="H213" s="2893" t="s">
        <v>2868</v>
      </c>
      <c r="I213" s="2893" t="s">
        <v>2870</v>
      </c>
      <c r="J213" s="2893" t="s">
        <v>2871</v>
      </c>
      <c r="K213" s="2893" t="s">
        <v>4319</v>
      </c>
      <c r="L213" s="2893" t="s">
        <v>4320</v>
      </c>
      <c r="M213" s="3873"/>
      <c r="N213" s="3876"/>
      <c r="O213" s="4141"/>
      <c r="P213" s="3876"/>
    </row>
    <row r="214" spans="1:16" ht="15.75" x14ac:dyDescent="0.25">
      <c r="A214" s="2908"/>
      <c r="B214" s="2903" t="s">
        <v>405</v>
      </c>
      <c r="C214" s="5513" t="s">
        <v>619</v>
      </c>
      <c r="D214" s="5514"/>
      <c r="E214" s="5514"/>
      <c r="F214" s="5515"/>
      <c r="G214" s="2908"/>
      <c r="H214" s="2908"/>
      <c r="I214" s="4974">
        <v>631</v>
      </c>
      <c r="J214" s="4974">
        <v>7</v>
      </c>
      <c r="K214" s="2947"/>
      <c r="L214" s="2908"/>
      <c r="M214" s="2911"/>
      <c r="N214" s="2908"/>
      <c r="O214" s="2908" t="s">
        <v>1213</v>
      </c>
      <c r="P214" s="2911"/>
    </row>
    <row r="215" spans="1:16" x14ac:dyDescent="0.2">
      <c r="A215" s="2908">
        <v>1</v>
      </c>
      <c r="B215" s="2908" t="s">
        <v>2343</v>
      </c>
      <c r="C215" s="4834" t="s">
        <v>11194</v>
      </c>
      <c r="D215" s="4834"/>
      <c r="E215" s="4834"/>
      <c r="F215" s="4834"/>
      <c r="G215" s="2944">
        <v>42737</v>
      </c>
      <c r="H215" s="2944">
        <v>43008</v>
      </c>
      <c r="I215" s="4975"/>
      <c r="J215" s="4975"/>
      <c r="K215" s="2947"/>
      <c r="L215" s="2908"/>
      <c r="M215" s="2911">
        <v>82</v>
      </c>
      <c r="N215" s="2927" t="s">
        <v>621</v>
      </c>
      <c r="O215" s="2927" t="s">
        <v>596</v>
      </c>
      <c r="P215" s="2908" t="s">
        <v>11195</v>
      </c>
    </row>
    <row r="216" spans="1:16" x14ac:dyDescent="0.2">
      <c r="A216" s="2908">
        <v>2</v>
      </c>
      <c r="B216" s="2908" t="s">
        <v>2343</v>
      </c>
      <c r="C216" s="4834" t="s">
        <v>11196</v>
      </c>
      <c r="D216" s="4834"/>
      <c r="E216" s="4834"/>
      <c r="F216" s="4834"/>
      <c r="G216" s="2944">
        <v>42737</v>
      </c>
      <c r="H216" s="2944">
        <v>43008</v>
      </c>
      <c r="I216" s="4975"/>
      <c r="J216" s="4976"/>
      <c r="K216" s="2947"/>
      <c r="L216" s="2908"/>
      <c r="M216" s="2911">
        <v>119</v>
      </c>
      <c r="N216" s="2927" t="s">
        <v>621</v>
      </c>
      <c r="O216" s="2927" t="s">
        <v>596</v>
      </c>
      <c r="P216" s="2927"/>
    </row>
    <row r="217" spans="1:16" x14ac:dyDescent="0.2">
      <c r="A217" s="2908">
        <v>3</v>
      </c>
      <c r="B217" s="2908" t="s">
        <v>2343</v>
      </c>
      <c r="C217" s="4834" t="s">
        <v>11197</v>
      </c>
      <c r="D217" s="4834"/>
      <c r="E217" s="4834"/>
      <c r="F217" s="4834"/>
      <c r="G217" s="2944">
        <v>42737</v>
      </c>
      <c r="H217" s="2944">
        <v>43008</v>
      </c>
      <c r="I217" s="4975"/>
      <c r="J217" s="4974">
        <v>8</v>
      </c>
      <c r="K217" s="2947"/>
      <c r="L217" s="2908"/>
      <c r="M217" s="2911">
        <v>136</v>
      </c>
      <c r="N217" s="2927" t="s">
        <v>621</v>
      </c>
      <c r="O217" s="2927" t="s">
        <v>596</v>
      </c>
      <c r="P217" s="2923" t="s">
        <v>11198</v>
      </c>
    </row>
    <row r="218" spans="1:16" x14ac:dyDescent="0.2">
      <c r="A218" s="2908">
        <v>4</v>
      </c>
      <c r="B218" s="2908" t="s">
        <v>2343</v>
      </c>
      <c r="C218" s="4834" t="s">
        <v>11199</v>
      </c>
      <c r="D218" s="4834"/>
      <c r="E218" s="4834"/>
      <c r="F218" s="4834"/>
      <c r="G218" s="2944">
        <v>42737</v>
      </c>
      <c r="H218" s="2944">
        <v>43008</v>
      </c>
      <c r="I218" s="4976"/>
      <c r="J218" s="4976"/>
      <c r="K218" s="2947"/>
      <c r="L218" s="2908"/>
      <c r="M218" s="2911">
        <v>106</v>
      </c>
      <c r="N218" s="2927" t="s">
        <v>621</v>
      </c>
      <c r="O218" s="2927" t="s">
        <v>596</v>
      </c>
      <c r="P218" s="2923"/>
    </row>
    <row r="219" spans="1:16" s="2899" customFormat="1" x14ac:dyDescent="0.2">
      <c r="A219" s="2908">
        <v>5</v>
      </c>
      <c r="B219" s="2908" t="s">
        <v>2343</v>
      </c>
      <c r="C219" s="4834" t="s">
        <v>11203</v>
      </c>
      <c r="D219" s="4834"/>
      <c r="E219" s="4834"/>
      <c r="F219" s="4834"/>
      <c r="G219" s="2944">
        <v>42737</v>
      </c>
      <c r="H219" s="2944">
        <v>43017</v>
      </c>
      <c r="I219" s="4974">
        <v>632</v>
      </c>
      <c r="J219" s="4974">
        <v>1</v>
      </c>
      <c r="K219" s="2947"/>
      <c r="L219" s="2908"/>
      <c r="M219" s="2911">
        <v>171</v>
      </c>
      <c r="N219" s="2927" t="s">
        <v>621</v>
      </c>
      <c r="O219" s="2927" t="s">
        <v>596</v>
      </c>
      <c r="P219" s="2923" t="s">
        <v>11204</v>
      </c>
    </row>
    <row r="220" spans="1:16" x14ac:dyDescent="0.2">
      <c r="A220" s="2908">
        <v>6</v>
      </c>
      <c r="B220" s="2908" t="s">
        <v>2343</v>
      </c>
      <c r="C220" s="4834" t="s">
        <v>11200</v>
      </c>
      <c r="D220" s="4834"/>
      <c r="E220" s="4834"/>
      <c r="F220" s="4834"/>
      <c r="G220" s="2944">
        <v>42737</v>
      </c>
      <c r="H220" s="2944">
        <v>43008</v>
      </c>
      <c r="I220" s="4975"/>
      <c r="J220" s="4976"/>
      <c r="K220" s="2947"/>
      <c r="L220" s="2908"/>
      <c r="M220" s="2911">
        <v>43</v>
      </c>
      <c r="N220" s="2927" t="s">
        <v>621</v>
      </c>
      <c r="O220" s="2927" t="s">
        <v>596</v>
      </c>
      <c r="P220" s="2923"/>
    </row>
    <row r="221" spans="1:16" x14ac:dyDescent="0.2">
      <c r="A221" s="2908">
        <v>7</v>
      </c>
      <c r="B221" s="2908" t="s">
        <v>2343</v>
      </c>
      <c r="C221" s="4834" t="s">
        <v>11201</v>
      </c>
      <c r="D221" s="4834"/>
      <c r="E221" s="4834"/>
      <c r="F221" s="4834"/>
      <c r="G221" s="2944">
        <v>42737</v>
      </c>
      <c r="H221" s="2944">
        <v>43008</v>
      </c>
      <c r="I221" s="4975"/>
      <c r="J221" s="4974">
        <v>2</v>
      </c>
      <c r="K221" s="2947"/>
      <c r="L221" s="2908"/>
      <c r="M221" s="2911">
        <v>117</v>
      </c>
      <c r="N221" s="2927" t="s">
        <v>621</v>
      </c>
      <c r="O221" s="2927" t="s">
        <v>596</v>
      </c>
      <c r="P221" s="2923"/>
    </row>
    <row r="222" spans="1:16" x14ac:dyDescent="0.2">
      <c r="A222" s="2908">
        <v>8</v>
      </c>
      <c r="B222" s="2908" t="s">
        <v>2343</v>
      </c>
      <c r="C222" s="4834" t="s">
        <v>11202</v>
      </c>
      <c r="D222" s="4834"/>
      <c r="E222" s="4834"/>
      <c r="F222" s="4834"/>
      <c r="G222" s="2944">
        <v>42737</v>
      </c>
      <c r="H222" s="2944">
        <v>43008</v>
      </c>
      <c r="I222" s="4975"/>
      <c r="J222" s="4976"/>
      <c r="K222" s="2947"/>
      <c r="L222" s="2908"/>
      <c r="M222" s="2911">
        <v>127</v>
      </c>
      <c r="N222" s="2927" t="s">
        <v>621</v>
      </c>
      <c r="O222" s="2927" t="s">
        <v>596</v>
      </c>
      <c r="P222" s="2911"/>
    </row>
    <row r="223" spans="1:16" x14ac:dyDescent="0.2">
      <c r="A223" s="2908">
        <v>9</v>
      </c>
      <c r="B223" s="2908" t="s">
        <v>2343</v>
      </c>
      <c r="C223" s="4834" t="s">
        <v>11205</v>
      </c>
      <c r="D223" s="4834"/>
      <c r="E223" s="4834"/>
      <c r="F223" s="4834"/>
      <c r="G223" s="2944">
        <v>42737</v>
      </c>
      <c r="H223" s="2944">
        <v>43008</v>
      </c>
      <c r="I223" s="4975"/>
      <c r="J223" s="4974">
        <v>3</v>
      </c>
      <c r="K223" s="2947"/>
      <c r="L223" s="2908"/>
      <c r="M223" s="2911">
        <v>99</v>
      </c>
      <c r="N223" s="2927" t="s">
        <v>621</v>
      </c>
      <c r="O223" s="2927" t="s">
        <v>596</v>
      </c>
      <c r="P223" s="2923"/>
    </row>
    <row r="224" spans="1:16" x14ac:dyDescent="0.2">
      <c r="A224" s="2908">
        <v>10</v>
      </c>
      <c r="B224" s="2908" t="s">
        <v>2343</v>
      </c>
      <c r="C224" s="4834" t="s">
        <v>11206</v>
      </c>
      <c r="D224" s="4834"/>
      <c r="E224" s="4834"/>
      <c r="F224" s="4834"/>
      <c r="G224" s="2944">
        <v>42737</v>
      </c>
      <c r="H224" s="2944">
        <v>43008</v>
      </c>
      <c r="I224" s="4975"/>
      <c r="J224" s="4976"/>
      <c r="K224" s="2947"/>
      <c r="L224" s="2908"/>
      <c r="M224" s="2911">
        <v>95</v>
      </c>
      <c r="N224" s="2927" t="s">
        <v>621</v>
      </c>
      <c r="O224" s="2927" t="s">
        <v>596</v>
      </c>
      <c r="P224" s="2923"/>
    </row>
    <row r="225" spans="1:16" x14ac:dyDescent="0.2">
      <c r="A225" s="2908">
        <v>11</v>
      </c>
      <c r="B225" s="2908" t="s">
        <v>2343</v>
      </c>
      <c r="C225" s="4834" t="s">
        <v>11207</v>
      </c>
      <c r="D225" s="4834"/>
      <c r="E225" s="4834"/>
      <c r="F225" s="4834"/>
      <c r="G225" s="2944">
        <v>42737</v>
      </c>
      <c r="H225" s="2944">
        <v>43008</v>
      </c>
      <c r="I225" s="4975"/>
      <c r="J225" s="4974">
        <v>4</v>
      </c>
      <c r="K225" s="2947"/>
      <c r="L225" s="2908"/>
      <c r="M225" s="2911">
        <v>120</v>
      </c>
      <c r="N225" s="2927" t="s">
        <v>621</v>
      </c>
      <c r="O225" s="2927" t="s">
        <v>596</v>
      </c>
      <c r="P225" s="2923"/>
    </row>
    <row r="226" spans="1:16" x14ac:dyDescent="0.2">
      <c r="A226" s="2908">
        <v>12</v>
      </c>
      <c r="B226" s="2908" t="s">
        <v>2343</v>
      </c>
      <c r="C226" s="4834" t="s">
        <v>11208</v>
      </c>
      <c r="D226" s="4834"/>
      <c r="E226" s="4834"/>
      <c r="F226" s="4834"/>
      <c r="G226" s="2944">
        <v>42737</v>
      </c>
      <c r="H226" s="2944">
        <v>43008</v>
      </c>
      <c r="I226" s="4975"/>
      <c r="J226" s="4976"/>
      <c r="K226" s="2947" t="s">
        <v>1280</v>
      </c>
      <c r="L226" s="2908"/>
      <c r="M226" s="2911">
        <v>100</v>
      </c>
      <c r="N226" s="2927" t="s">
        <v>621</v>
      </c>
      <c r="O226" s="2927" t="s">
        <v>596</v>
      </c>
      <c r="P226" s="2923"/>
    </row>
    <row r="227" spans="1:16" x14ac:dyDescent="0.2">
      <c r="A227" s="2908">
        <v>13</v>
      </c>
      <c r="B227" s="2908" t="s">
        <v>2343</v>
      </c>
      <c r="C227" s="4834" t="s">
        <v>11208</v>
      </c>
      <c r="D227" s="4834"/>
      <c r="E227" s="4834"/>
      <c r="F227" s="4834"/>
      <c r="G227" s="2944">
        <v>42737</v>
      </c>
      <c r="H227" s="2944">
        <v>43008</v>
      </c>
      <c r="I227" s="4975"/>
      <c r="J227" s="4974">
        <v>5</v>
      </c>
      <c r="K227" s="2947" t="s">
        <v>1281</v>
      </c>
      <c r="L227" s="2908"/>
      <c r="M227" s="2911" t="s">
        <v>11209</v>
      </c>
      <c r="N227" s="2927" t="s">
        <v>621</v>
      </c>
      <c r="O227" s="2927" t="s">
        <v>596</v>
      </c>
      <c r="P227" s="2911"/>
    </row>
    <row r="228" spans="1:16" x14ac:dyDescent="0.2">
      <c r="A228" s="2908">
        <v>14</v>
      </c>
      <c r="B228" s="2908" t="s">
        <v>2343</v>
      </c>
      <c r="C228" s="4834" t="s">
        <v>11210</v>
      </c>
      <c r="D228" s="4834"/>
      <c r="E228" s="4834"/>
      <c r="F228" s="4834"/>
      <c r="G228" s="2944">
        <v>42737</v>
      </c>
      <c r="H228" s="2944">
        <v>43008</v>
      </c>
      <c r="I228" s="4975"/>
      <c r="J228" s="4975"/>
      <c r="K228" s="2947"/>
      <c r="L228" s="2908"/>
      <c r="M228" s="2919">
        <v>159</v>
      </c>
      <c r="N228" s="2927" t="s">
        <v>621</v>
      </c>
      <c r="O228" s="2927" t="s">
        <v>596</v>
      </c>
      <c r="P228" s="2923"/>
    </row>
    <row r="229" spans="1:16" x14ac:dyDescent="0.2">
      <c r="A229" s="2908">
        <v>15</v>
      </c>
      <c r="B229" s="2908" t="s">
        <v>2343</v>
      </c>
      <c r="C229" s="4834" t="s">
        <v>11211</v>
      </c>
      <c r="D229" s="4834"/>
      <c r="E229" s="4834"/>
      <c r="F229" s="4834"/>
      <c r="G229" s="2944">
        <v>42737</v>
      </c>
      <c r="H229" s="2944">
        <v>43008</v>
      </c>
      <c r="I229" s="4975"/>
      <c r="J229" s="4976"/>
      <c r="K229" s="2947"/>
      <c r="L229" s="2908"/>
      <c r="M229" s="2919">
        <v>36</v>
      </c>
      <c r="N229" s="2927" t="s">
        <v>621</v>
      </c>
      <c r="O229" s="2927" t="s">
        <v>596</v>
      </c>
      <c r="P229" s="2923"/>
    </row>
    <row r="230" spans="1:16" x14ac:dyDescent="0.2">
      <c r="A230" s="2908">
        <v>16</v>
      </c>
      <c r="B230" s="2908" t="s">
        <v>2343</v>
      </c>
      <c r="C230" s="4834" t="s">
        <v>11212</v>
      </c>
      <c r="D230" s="4834"/>
      <c r="E230" s="4834"/>
      <c r="F230" s="4834"/>
      <c r="G230" s="2944">
        <v>42737</v>
      </c>
      <c r="H230" s="2944">
        <v>43008</v>
      </c>
      <c r="I230" s="4975"/>
      <c r="J230" s="4974">
        <v>6</v>
      </c>
      <c r="K230" s="2947"/>
      <c r="L230" s="2908"/>
      <c r="M230" s="2919">
        <v>41</v>
      </c>
      <c r="N230" s="2927" t="s">
        <v>621</v>
      </c>
      <c r="O230" s="2927" t="s">
        <v>596</v>
      </c>
      <c r="P230" s="2923"/>
    </row>
    <row r="231" spans="1:16" x14ac:dyDescent="0.2">
      <c r="A231" s="2908">
        <v>17</v>
      </c>
      <c r="B231" s="2908" t="s">
        <v>2343</v>
      </c>
      <c r="C231" s="4834" t="s">
        <v>11213</v>
      </c>
      <c r="D231" s="4834"/>
      <c r="E231" s="4834"/>
      <c r="F231" s="4834"/>
      <c r="G231" s="2944">
        <v>42737</v>
      </c>
      <c r="H231" s="2944">
        <v>43008</v>
      </c>
      <c r="I231" s="4975"/>
      <c r="J231" s="4975"/>
      <c r="K231" s="2947"/>
      <c r="L231" s="2908"/>
      <c r="M231" s="2919">
        <v>86</v>
      </c>
      <c r="N231" s="2927" t="s">
        <v>621</v>
      </c>
      <c r="O231" s="2927" t="s">
        <v>596</v>
      </c>
      <c r="P231" s="2923"/>
    </row>
    <row r="232" spans="1:16" x14ac:dyDescent="0.2">
      <c r="A232" s="2908">
        <v>18</v>
      </c>
      <c r="B232" s="2908" t="s">
        <v>2343</v>
      </c>
      <c r="C232" s="4834" t="s">
        <v>11214</v>
      </c>
      <c r="D232" s="4834"/>
      <c r="E232" s="4834"/>
      <c r="F232" s="4834"/>
      <c r="G232" s="2944">
        <v>42737</v>
      </c>
      <c r="H232" s="2944">
        <v>43008</v>
      </c>
      <c r="I232" s="4975"/>
      <c r="J232" s="4976"/>
      <c r="K232" s="2947"/>
      <c r="L232" s="2908"/>
      <c r="M232" s="2919">
        <v>111</v>
      </c>
      <c r="N232" s="2927" t="s">
        <v>621</v>
      </c>
      <c r="O232" s="2927" t="s">
        <v>596</v>
      </c>
      <c r="P232" s="2923"/>
    </row>
    <row r="233" spans="1:16" x14ac:dyDescent="0.2">
      <c r="A233" s="2908">
        <v>19</v>
      </c>
      <c r="B233" s="2908" t="s">
        <v>2343</v>
      </c>
      <c r="C233" s="4834" t="s">
        <v>11215</v>
      </c>
      <c r="D233" s="4834"/>
      <c r="E233" s="4834"/>
      <c r="F233" s="4834"/>
      <c r="G233" s="2944">
        <v>42737</v>
      </c>
      <c r="H233" s="2944">
        <v>43008</v>
      </c>
      <c r="I233" s="4975"/>
      <c r="J233" s="4974">
        <v>7</v>
      </c>
      <c r="K233" s="2947"/>
      <c r="L233" s="2908"/>
      <c r="M233" s="2919">
        <v>124</v>
      </c>
      <c r="N233" s="2927" t="s">
        <v>621</v>
      </c>
      <c r="O233" s="2927" t="s">
        <v>596</v>
      </c>
      <c r="P233" s="2923" t="s">
        <v>11216</v>
      </c>
    </row>
    <row r="234" spans="1:16" x14ac:dyDescent="0.2">
      <c r="A234" s="2908">
        <v>20</v>
      </c>
      <c r="B234" s="2908" t="s">
        <v>2343</v>
      </c>
      <c r="C234" s="4834" t="s">
        <v>11217</v>
      </c>
      <c r="D234" s="4834"/>
      <c r="E234" s="4834"/>
      <c r="F234" s="4834"/>
      <c r="G234" s="2944">
        <v>42737</v>
      </c>
      <c r="H234" s="2944">
        <v>43008</v>
      </c>
      <c r="I234" s="4976"/>
      <c r="J234" s="4976"/>
      <c r="K234" s="2947" t="s">
        <v>1280</v>
      </c>
      <c r="L234" s="2908"/>
      <c r="M234" s="2919">
        <v>76</v>
      </c>
      <c r="N234" s="2927" t="s">
        <v>621</v>
      </c>
      <c r="O234" s="2927" t="s">
        <v>596</v>
      </c>
      <c r="P234" s="2923" t="s">
        <v>11218</v>
      </c>
    </row>
    <row r="235" spans="1:16" x14ac:dyDescent="0.2">
      <c r="A235" s="2908">
        <v>21</v>
      </c>
      <c r="B235" s="2908" t="s">
        <v>2343</v>
      </c>
      <c r="C235" s="4834" t="s">
        <v>11217</v>
      </c>
      <c r="D235" s="4834"/>
      <c r="E235" s="4834"/>
      <c r="F235" s="4834"/>
      <c r="G235" s="2944">
        <v>42737</v>
      </c>
      <c r="H235" s="2944">
        <v>43008</v>
      </c>
      <c r="I235" s="4974">
        <v>633</v>
      </c>
      <c r="J235" s="2911">
        <v>1</v>
      </c>
      <c r="K235" s="2947" t="s">
        <v>1281</v>
      </c>
      <c r="L235" s="2908"/>
      <c r="M235" s="2911">
        <v>192</v>
      </c>
      <c r="N235" s="2927" t="s">
        <v>621</v>
      </c>
      <c r="O235" s="2927" t="s">
        <v>596</v>
      </c>
      <c r="P235" s="2916" t="s">
        <v>11219</v>
      </c>
    </row>
    <row r="236" spans="1:16" s="2308" customFormat="1" x14ac:dyDescent="0.2">
      <c r="A236" s="2942">
        <v>22</v>
      </c>
      <c r="B236" s="2942" t="s">
        <v>2343</v>
      </c>
      <c r="C236" s="5379" t="s">
        <v>11220</v>
      </c>
      <c r="D236" s="5379"/>
      <c r="E236" s="5379"/>
      <c r="F236" s="5379"/>
      <c r="G236" s="2954">
        <v>42737</v>
      </c>
      <c r="H236" s="2954">
        <v>42840</v>
      </c>
      <c r="I236" s="4975"/>
      <c r="J236" s="2055">
        <v>2</v>
      </c>
      <c r="K236" s="2055"/>
      <c r="L236" s="2942"/>
      <c r="M236" s="2955">
        <v>213</v>
      </c>
      <c r="N236" s="2039" t="s">
        <v>621</v>
      </c>
      <c r="O236" s="2039" t="s">
        <v>596</v>
      </c>
      <c r="P236" s="2956"/>
    </row>
    <row r="237" spans="1:16" s="2308" customFormat="1" x14ac:dyDescent="0.2">
      <c r="A237" s="2986">
        <v>23</v>
      </c>
      <c r="B237" s="2986" t="s">
        <v>2343</v>
      </c>
      <c r="C237" s="5379" t="s">
        <v>11221</v>
      </c>
      <c r="D237" s="5379"/>
      <c r="E237" s="5379"/>
      <c r="F237" s="5379"/>
      <c r="G237" s="2954">
        <v>42737</v>
      </c>
      <c r="H237" s="2954">
        <v>42855</v>
      </c>
      <c r="I237" s="4975"/>
      <c r="J237" s="5297">
        <v>3</v>
      </c>
      <c r="K237" s="2055"/>
      <c r="L237" s="2986"/>
      <c r="M237" s="2955">
        <v>112</v>
      </c>
      <c r="N237" s="2039" t="s">
        <v>621</v>
      </c>
      <c r="O237" s="2039" t="s">
        <v>596</v>
      </c>
      <c r="P237" s="2987"/>
    </row>
    <row r="238" spans="1:16" x14ac:dyDescent="0.2">
      <c r="A238" s="2908">
        <v>24</v>
      </c>
      <c r="B238" s="2908" t="s">
        <v>2343</v>
      </c>
      <c r="C238" s="4834" t="s">
        <v>11222</v>
      </c>
      <c r="D238" s="4834"/>
      <c r="E238" s="4834"/>
      <c r="F238" s="4834"/>
      <c r="G238" s="2944">
        <v>42737</v>
      </c>
      <c r="H238" s="2944">
        <v>42886</v>
      </c>
      <c r="I238" s="4975"/>
      <c r="J238" s="5299"/>
      <c r="K238" s="2947"/>
      <c r="L238" s="2908"/>
      <c r="M238" s="2919">
        <v>110</v>
      </c>
      <c r="N238" s="2927" t="s">
        <v>621</v>
      </c>
      <c r="O238" s="2927" t="s">
        <v>596</v>
      </c>
      <c r="P238" s="2923"/>
    </row>
    <row r="239" spans="1:16" x14ac:dyDescent="0.2">
      <c r="A239" s="2908">
        <v>25</v>
      </c>
      <c r="B239" s="2908" t="s">
        <v>2343</v>
      </c>
      <c r="C239" s="4834" t="s">
        <v>11223</v>
      </c>
      <c r="D239" s="4834"/>
      <c r="E239" s="4834"/>
      <c r="F239" s="4834"/>
      <c r="G239" s="2944">
        <v>42737</v>
      </c>
      <c r="H239" s="2944">
        <v>43100</v>
      </c>
      <c r="I239" s="4975"/>
      <c r="J239" s="2919">
        <v>4</v>
      </c>
      <c r="K239" s="2947"/>
      <c r="L239" s="2908"/>
      <c r="M239" s="2919">
        <v>179</v>
      </c>
      <c r="N239" s="2927" t="s">
        <v>621</v>
      </c>
      <c r="O239" s="2927" t="s">
        <v>596</v>
      </c>
      <c r="P239" s="2923"/>
    </row>
    <row r="240" spans="1:16" x14ac:dyDescent="0.2">
      <c r="A240" s="2923">
        <v>26</v>
      </c>
      <c r="B240" s="2939" t="s">
        <v>2343</v>
      </c>
      <c r="C240" s="4834" t="s">
        <v>11224</v>
      </c>
      <c r="D240" s="4834"/>
      <c r="E240" s="4834"/>
      <c r="F240" s="4834"/>
      <c r="G240" s="2944">
        <v>42737</v>
      </c>
      <c r="H240" s="2944">
        <v>43008</v>
      </c>
      <c r="I240" s="4975"/>
      <c r="J240" s="4974">
        <v>5</v>
      </c>
      <c r="K240" s="2947"/>
      <c r="L240" s="2939"/>
      <c r="M240" s="2943">
        <v>123</v>
      </c>
      <c r="N240" s="2941" t="s">
        <v>621</v>
      </c>
      <c r="O240" s="2941" t="s">
        <v>596</v>
      </c>
      <c r="P240" s="2940"/>
    </row>
    <row r="241" spans="1:16" x14ac:dyDescent="0.2">
      <c r="A241" s="2908">
        <v>27</v>
      </c>
      <c r="B241" s="2939" t="s">
        <v>2343</v>
      </c>
      <c r="C241" s="4834" t="s">
        <v>11225</v>
      </c>
      <c r="D241" s="4834"/>
      <c r="E241" s="4834"/>
      <c r="F241" s="4834"/>
      <c r="G241" s="2944">
        <v>42737</v>
      </c>
      <c r="H241" s="2944">
        <v>43008</v>
      </c>
      <c r="I241" s="4975"/>
      <c r="J241" s="4976"/>
      <c r="K241" s="2947" t="s">
        <v>1280</v>
      </c>
      <c r="L241" s="2939"/>
      <c r="M241" s="2943" t="s">
        <v>11226</v>
      </c>
      <c r="N241" s="2941" t="s">
        <v>621</v>
      </c>
      <c r="O241" s="2941" t="s">
        <v>596</v>
      </c>
      <c r="P241" s="2940"/>
    </row>
    <row r="242" spans="1:16" x14ac:dyDescent="0.2">
      <c r="A242" s="2908">
        <v>28</v>
      </c>
      <c r="B242" s="2939" t="s">
        <v>2343</v>
      </c>
      <c r="C242" s="4834" t="s">
        <v>11225</v>
      </c>
      <c r="D242" s="4834"/>
      <c r="E242" s="4834"/>
      <c r="F242" s="4834"/>
      <c r="G242" s="2944">
        <v>42737</v>
      </c>
      <c r="H242" s="2944">
        <v>43008</v>
      </c>
      <c r="I242" s="4975"/>
      <c r="J242" s="4974">
        <v>6</v>
      </c>
      <c r="K242" s="2947" t="s">
        <v>1281</v>
      </c>
      <c r="L242" s="2908"/>
      <c r="M242" s="2911" t="s">
        <v>11227</v>
      </c>
      <c r="N242" s="2927" t="s">
        <v>621</v>
      </c>
      <c r="O242" s="2927" t="s">
        <v>596</v>
      </c>
      <c r="P242" s="2911"/>
    </row>
    <row r="243" spans="1:16" x14ac:dyDescent="0.2">
      <c r="A243" s="2908">
        <v>29</v>
      </c>
      <c r="B243" s="2939" t="s">
        <v>2343</v>
      </c>
      <c r="C243" s="4834" t="s">
        <v>11228</v>
      </c>
      <c r="D243" s="4834"/>
      <c r="E243" s="4834"/>
      <c r="F243" s="4834"/>
      <c r="G243" s="2944">
        <v>42737</v>
      </c>
      <c r="H243" s="2944">
        <v>42824</v>
      </c>
      <c r="I243" s="4975"/>
      <c r="J243" s="4975"/>
      <c r="K243" s="2947"/>
      <c r="L243" s="2939"/>
      <c r="M243" s="2943">
        <v>63</v>
      </c>
      <c r="N243" s="2941" t="s">
        <v>621</v>
      </c>
      <c r="O243" s="2941" t="s">
        <v>596</v>
      </c>
      <c r="P243" s="2940"/>
    </row>
    <row r="244" spans="1:16" x14ac:dyDescent="0.2">
      <c r="A244" s="2908">
        <v>30</v>
      </c>
      <c r="B244" s="2939" t="s">
        <v>2343</v>
      </c>
      <c r="C244" s="4834" t="s">
        <v>11229</v>
      </c>
      <c r="D244" s="4834"/>
      <c r="E244" s="4834"/>
      <c r="F244" s="4834"/>
      <c r="G244" s="2944">
        <v>42737</v>
      </c>
      <c r="H244" s="2944">
        <v>42923</v>
      </c>
      <c r="I244" s="4975"/>
      <c r="J244" s="4976"/>
      <c r="K244" s="2947"/>
      <c r="L244" s="2939"/>
      <c r="M244" s="2943">
        <v>70</v>
      </c>
      <c r="N244" s="2941" t="s">
        <v>621</v>
      </c>
      <c r="O244" s="2941" t="s">
        <v>596</v>
      </c>
      <c r="P244" s="2940"/>
    </row>
    <row r="245" spans="1:16" x14ac:dyDescent="0.2">
      <c r="A245" s="2923">
        <v>31</v>
      </c>
      <c r="B245" s="2939" t="s">
        <v>2343</v>
      </c>
      <c r="C245" s="4834" t="s">
        <v>11230</v>
      </c>
      <c r="D245" s="4834"/>
      <c r="E245" s="4834"/>
      <c r="F245" s="4834"/>
      <c r="G245" s="2944">
        <v>42737</v>
      </c>
      <c r="H245" s="2944">
        <v>42766</v>
      </c>
      <c r="I245" s="4975"/>
      <c r="J245" s="4974">
        <v>7</v>
      </c>
      <c r="K245" s="2947"/>
      <c r="L245" s="2939"/>
      <c r="M245" s="2943">
        <v>112</v>
      </c>
      <c r="N245" s="2941" t="s">
        <v>621</v>
      </c>
      <c r="O245" s="2941" t="s">
        <v>596</v>
      </c>
      <c r="P245" s="2940"/>
    </row>
    <row r="246" spans="1:16" x14ac:dyDescent="0.2">
      <c r="A246" s="2908">
        <v>32</v>
      </c>
      <c r="B246" s="2939" t="s">
        <v>2343</v>
      </c>
      <c r="C246" s="4834" t="s">
        <v>11231</v>
      </c>
      <c r="D246" s="4834"/>
      <c r="E246" s="4834"/>
      <c r="F246" s="4834"/>
      <c r="G246" s="2944">
        <v>42737</v>
      </c>
      <c r="H246" s="2944">
        <v>42766</v>
      </c>
      <c r="I246" s="4975"/>
      <c r="J246" s="4975"/>
      <c r="K246" s="2947"/>
      <c r="L246" s="2939"/>
      <c r="M246" s="2943">
        <v>67</v>
      </c>
      <c r="N246" s="2941" t="s">
        <v>621</v>
      </c>
      <c r="O246" s="2941" t="s">
        <v>596</v>
      </c>
      <c r="P246" s="2940"/>
    </row>
    <row r="247" spans="1:16" x14ac:dyDescent="0.2">
      <c r="A247" s="2908">
        <v>33</v>
      </c>
      <c r="B247" s="2939" t="s">
        <v>2343</v>
      </c>
      <c r="C247" s="4834" t="s">
        <v>11232</v>
      </c>
      <c r="D247" s="4834"/>
      <c r="E247" s="4834"/>
      <c r="F247" s="4834"/>
      <c r="G247" s="2944">
        <v>42737</v>
      </c>
      <c r="H247" s="2944">
        <v>42940</v>
      </c>
      <c r="I247" s="4975"/>
      <c r="J247" s="4976"/>
      <c r="K247" s="2947" t="s">
        <v>1280</v>
      </c>
      <c r="L247" s="2939"/>
      <c r="M247" s="2953" t="s">
        <v>11233</v>
      </c>
      <c r="N247" s="2941" t="s">
        <v>621</v>
      </c>
      <c r="O247" s="2941" t="s">
        <v>596</v>
      </c>
      <c r="P247" s="2940"/>
    </row>
    <row r="248" spans="1:16" x14ac:dyDescent="0.2">
      <c r="A248" s="2923">
        <v>34</v>
      </c>
      <c r="B248" s="2939" t="s">
        <v>2343</v>
      </c>
      <c r="C248" s="4834" t="s">
        <v>11232</v>
      </c>
      <c r="D248" s="4834"/>
      <c r="E248" s="4834"/>
      <c r="F248" s="4834"/>
      <c r="G248" s="2944">
        <v>42737</v>
      </c>
      <c r="H248" s="2944">
        <v>42940</v>
      </c>
      <c r="I248" s="4975"/>
      <c r="J248" s="4974">
        <v>8</v>
      </c>
      <c r="K248" s="2951" t="s">
        <v>11235</v>
      </c>
      <c r="L248" s="2923"/>
      <c r="M248" s="2926" t="s">
        <v>11234</v>
      </c>
      <c r="N248" s="2927" t="s">
        <v>621</v>
      </c>
      <c r="O248" s="2927" t="s">
        <v>596</v>
      </c>
      <c r="P248" s="2926"/>
    </row>
    <row r="249" spans="1:16" s="2308" customFormat="1" x14ac:dyDescent="0.2">
      <c r="A249" s="3393">
        <v>35</v>
      </c>
      <c r="B249" s="3393" t="s">
        <v>2343</v>
      </c>
      <c r="C249" s="5379" t="s">
        <v>11236</v>
      </c>
      <c r="D249" s="5379"/>
      <c r="E249" s="5379"/>
      <c r="F249" s="5379"/>
      <c r="G249" s="2954">
        <v>42737</v>
      </c>
      <c r="H249" s="2954">
        <v>42940</v>
      </c>
      <c r="I249" s="4975"/>
      <c r="J249" s="4975"/>
      <c r="K249" s="2055"/>
      <c r="L249" s="3393"/>
      <c r="M249" s="2955">
        <v>102</v>
      </c>
      <c r="N249" s="2039" t="s">
        <v>621</v>
      </c>
      <c r="O249" s="2039" t="s">
        <v>596</v>
      </c>
      <c r="P249" s="3394"/>
    </row>
    <row r="250" spans="1:16" x14ac:dyDescent="0.2">
      <c r="A250" s="2908">
        <v>36</v>
      </c>
      <c r="B250" s="2939" t="s">
        <v>2343</v>
      </c>
      <c r="C250" s="4834" t="s">
        <v>11237</v>
      </c>
      <c r="D250" s="4834"/>
      <c r="E250" s="4834"/>
      <c r="F250" s="4834"/>
      <c r="G250" s="2944">
        <v>42751</v>
      </c>
      <c r="H250" s="2944">
        <v>43100</v>
      </c>
      <c r="I250" s="4976"/>
      <c r="J250" s="4976"/>
      <c r="K250" s="2947" t="s">
        <v>1280</v>
      </c>
      <c r="L250" s="2939"/>
      <c r="M250" s="2943" t="s">
        <v>11239</v>
      </c>
      <c r="N250" s="2941" t="s">
        <v>621</v>
      </c>
      <c r="O250" s="2941" t="s">
        <v>596</v>
      </c>
      <c r="P250" s="2940"/>
    </row>
    <row r="251" spans="1:16" x14ac:dyDescent="0.2">
      <c r="A251" s="2908">
        <v>37</v>
      </c>
      <c r="B251" s="2939" t="s">
        <v>2343</v>
      </c>
      <c r="C251" s="4834" t="s">
        <v>11237</v>
      </c>
      <c r="D251" s="4834"/>
      <c r="E251" s="4834"/>
      <c r="F251" s="4834"/>
      <c r="G251" s="2944">
        <v>42751</v>
      </c>
      <c r="H251" s="2944">
        <v>43100</v>
      </c>
      <c r="I251" s="5270">
        <v>634</v>
      </c>
      <c r="J251" s="4974">
        <v>1</v>
      </c>
      <c r="K251" s="2947" t="s">
        <v>1281</v>
      </c>
      <c r="L251" s="2908"/>
      <c r="M251" s="2911" t="s">
        <v>11238</v>
      </c>
      <c r="N251" s="2927" t="s">
        <v>621</v>
      </c>
      <c r="O251" s="2927" t="s">
        <v>596</v>
      </c>
      <c r="P251" s="2911"/>
    </row>
    <row r="252" spans="1:16" x14ac:dyDescent="0.2">
      <c r="A252" s="2908">
        <v>38</v>
      </c>
      <c r="B252" s="2992" t="s">
        <v>2343</v>
      </c>
      <c r="C252" s="5379" t="s">
        <v>11240</v>
      </c>
      <c r="D252" s="5379"/>
      <c r="E252" s="5379"/>
      <c r="F252" s="5379"/>
      <c r="G252" s="2954">
        <v>42767</v>
      </c>
      <c r="H252" s="2954">
        <v>43131</v>
      </c>
      <c r="I252" s="5271"/>
      <c r="J252" s="4975"/>
      <c r="K252" s="2055"/>
      <c r="L252" s="2992"/>
      <c r="M252" s="2955">
        <v>40</v>
      </c>
      <c r="N252" s="2039" t="s">
        <v>621</v>
      </c>
      <c r="O252" s="2039" t="s">
        <v>596</v>
      </c>
      <c r="P252" s="2993"/>
    </row>
    <row r="253" spans="1:16" x14ac:dyDescent="0.2">
      <c r="A253" s="2908">
        <v>39</v>
      </c>
      <c r="B253" s="2939" t="s">
        <v>2343</v>
      </c>
      <c r="C253" s="4834" t="s">
        <v>11241</v>
      </c>
      <c r="D253" s="4834"/>
      <c r="E253" s="4834"/>
      <c r="F253" s="4834"/>
      <c r="G253" s="2944">
        <v>42767</v>
      </c>
      <c r="H253" s="2944">
        <v>43100</v>
      </c>
      <c r="I253" s="5271"/>
      <c r="J253" s="4975"/>
      <c r="K253" s="2947"/>
      <c r="L253" s="2939"/>
      <c r="M253" s="2943">
        <v>58</v>
      </c>
      <c r="N253" s="2941" t="s">
        <v>621</v>
      </c>
      <c r="O253" s="2941" t="s">
        <v>596</v>
      </c>
      <c r="P253" s="2940"/>
    </row>
    <row r="254" spans="1:16" x14ac:dyDescent="0.2">
      <c r="A254" s="2908">
        <v>40</v>
      </c>
      <c r="B254" s="2939" t="s">
        <v>2343</v>
      </c>
      <c r="C254" s="4834" t="s">
        <v>11242</v>
      </c>
      <c r="D254" s="4834"/>
      <c r="E254" s="4834"/>
      <c r="F254" s="4834"/>
      <c r="G254" s="2944">
        <v>42767</v>
      </c>
      <c r="H254" s="2944">
        <v>42825</v>
      </c>
      <c r="I254" s="5271"/>
      <c r="J254" s="4976"/>
      <c r="K254" s="2947"/>
      <c r="L254" s="2939"/>
      <c r="M254" s="2943">
        <v>44</v>
      </c>
      <c r="N254" s="2941" t="s">
        <v>621</v>
      </c>
      <c r="O254" s="2941" t="s">
        <v>596</v>
      </c>
      <c r="P254" s="2940" t="s">
        <v>11243</v>
      </c>
    </row>
    <row r="255" spans="1:16" x14ac:dyDescent="0.2">
      <c r="A255" s="2908">
        <v>41</v>
      </c>
      <c r="B255" s="2939" t="s">
        <v>2343</v>
      </c>
      <c r="C255" s="2939" t="s">
        <v>11244</v>
      </c>
      <c r="D255" s="2939"/>
      <c r="E255" s="2939"/>
      <c r="F255" s="2939"/>
      <c r="G255" s="2944">
        <v>42767</v>
      </c>
      <c r="H255" s="2944">
        <v>42886</v>
      </c>
      <c r="I255" s="5271"/>
      <c r="J255" s="2947">
        <v>2</v>
      </c>
      <c r="K255" s="2947" t="s">
        <v>1314</v>
      </c>
      <c r="L255" s="2939"/>
      <c r="M255" s="2943" t="s">
        <v>1181</v>
      </c>
      <c r="N255" s="2941" t="s">
        <v>621</v>
      </c>
      <c r="O255" s="2941" t="s">
        <v>596</v>
      </c>
      <c r="P255" s="2940"/>
    </row>
    <row r="256" spans="1:16" x14ac:dyDescent="0.2">
      <c r="A256" s="2908">
        <v>42</v>
      </c>
      <c r="B256" s="2939" t="s">
        <v>2343</v>
      </c>
      <c r="C256" s="2939" t="s">
        <v>11244</v>
      </c>
      <c r="D256" s="2939"/>
      <c r="E256" s="2939"/>
      <c r="F256" s="2939"/>
      <c r="G256" s="2944">
        <v>42767</v>
      </c>
      <c r="H256" s="2944">
        <v>42886</v>
      </c>
      <c r="I256" s="5271"/>
      <c r="J256" s="2911">
        <v>3</v>
      </c>
      <c r="K256" s="2947" t="s">
        <v>1315</v>
      </c>
      <c r="L256" s="2908"/>
      <c r="M256" s="2911" t="s">
        <v>5774</v>
      </c>
      <c r="N256" s="2927" t="s">
        <v>621</v>
      </c>
      <c r="O256" s="2927" t="s">
        <v>596</v>
      </c>
      <c r="P256" s="2911"/>
    </row>
    <row r="257" spans="1:16" x14ac:dyDescent="0.2">
      <c r="A257" s="2908">
        <v>43</v>
      </c>
      <c r="B257" s="2939" t="s">
        <v>2343</v>
      </c>
      <c r="C257" s="2939" t="s">
        <v>11244</v>
      </c>
      <c r="D257" s="2939"/>
      <c r="E257" s="2939"/>
      <c r="F257" s="2939"/>
      <c r="G257" s="2944">
        <v>42767</v>
      </c>
      <c r="H257" s="2944">
        <v>42886</v>
      </c>
      <c r="I257" s="5271"/>
      <c r="J257" s="2911">
        <v>4</v>
      </c>
      <c r="K257" s="2947" t="s">
        <v>1316</v>
      </c>
      <c r="L257" s="2908"/>
      <c r="M257" s="2911" t="s">
        <v>11259</v>
      </c>
      <c r="N257" s="2927" t="s">
        <v>621</v>
      </c>
      <c r="O257" s="2927" t="s">
        <v>596</v>
      </c>
      <c r="P257" s="2911"/>
    </row>
    <row r="258" spans="1:16" x14ac:dyDescent="0.2">
      <c r="A258" s="2908">
        <v>44</v>
      </c>
      <c r="B258" s="2986" t="s">
        <v>2343</v>
      </c>
      <c r="C258" s="5379" t="s">
        <v>11245</v>
      </c>
      <c r="D258" s="5379"/>
      <c r="E258" s="5379"/>
      <c r="F258" s="5379"/>
      <c r="G258" s="2954">
        <v>42767</v>
      </c>
      <c r="H258" s="2954">
        <v>43100</v>
      </c>
      <c r="I258" s="5271"/>
      <c r="J258" s="5297">
        <v>5</v>
      </c>
      <c r="K258" s="2055"/>
      <c r="L258" s="2986"/>
      <c r="M258" s="2955">
        <v>137</v>
      </c>
      <c r="N258" s="2039" t="s">
        <v>621</v>
      </c>
      <c r="O258" s="2039" t="s">
        <v>596</v>
      </c>
      <c r="P258" s="2987"/>
    </row>
    <row r="259" spans="1:16" x14ac:dyDescent="0.2">
      <c r="A259" s="2908">
        <v>45</v>
      </c>
      <c r="B259" s="2946" t="s">
        <v>2343</v>
      </c>
      <c r="C259" s="4834" t="s">
        <v>11246</v>
      </c>
      <c r="D259" s="4834"/>
      <c r="E259" s="4834"/>
      <c r="F259" s="4834"/>
      <c r="G259" s="2944">
        <v>42767</v>
      </c>
      <c r="H259" s="2944">
        <v>42794</v>
      </c>
      <c r="I259" s="5271"/>
      <c r="J259" s="5299"/>
      <c r="K259" s="2055"/>
      <c r="L259" s="2986"/>
      <c r="M259" s="2955">
        <v>79</v>
      </c>
      <c r="N259" s="2039" t="s">
        <v>621</v>
      </c>
      <c r="O259" s="2039" t="s">
        <v>596</v>
      </c>
      <c r="P259" s="2987"/>
    </row>
    <row r="260" spans="1:16" x14ac:dyDescent="0.2">
      <c r="A260" s="2908">
        <v>46</v>
      </c>
      <c r="B260" s="2946" t="s">
        <v>2343</v>
      </c>
      <c r="C260" s="4834" t="s">
        <v>11247</v>
      </c>
      <c r="D260" s="4834"/>
      <c r="E260" s="4834"/>
      <c r="F260" s="4834"/>
      <c r="G260" s="2944">
        <v>42776</v>
      </c>
      <c r="H260" s="2944">
        <v>42916</v>
      </c>
      <c r="I260" s="5271"/>
      <c r="J260" s="4974">
        <v>6</v>
      </c>
      <c r="K260" s="2947"/>
      <c r="L260" s="2946"/>
      <c r="M260" s="2949">
        <v>53</v>
      </c>
      <c r="N260" s="2952" t="s">
        <v>621</v>
      </c>
      <c r="O260" s="2952" t="s">
        <v>596</v>
      </c>
      <c r="P260" s="2950"/>
    </row>
    <row r="261" spans="1:16" x14ac:dyDescent="0.2">
      <c r="A261" s="2908">
        <v>47</v>
      </c>
      <c r="B261" s="2946" t="s">
        <v>2343</v>
      </c>
      <c r="C261" s="4834" t="s">
        <v>11248</v>
      </c>
      <c r="D261" s="4834"/>
      <c r="E261" s="4834"/>
      <c r="F261" s="4834"/>
      <c r="G261" s="2944">
        <v>42795</v>
      </c>
      <c r="H261" s="2944">
        <v>42916</v>
      </c>
      <c r="I261" s="5271"/>
      <c r="J261" s="4975"/>
      <c r="K261" s="2947"/>
      <c r="L261" s="2946"/>
      <c r="M261" s="2949">
        <v>85</v>
      </c>
      <c r="N261" s="2952" t="s">
        <v>621</v>
      </c>
      <c r="O261" s="2952" t="s">
        <v>596</v>
      </c>
      <c r="P261" s="2950"/>
    </row>
    <row r="262" spans="1:16" x14ac:dyDescent="0.2">
      <c r="A262" s="2908">
        <v>48</v>
      </c>
      <c r="B262" s="2986" t="s">
        <v>2343</v>
      </c>
      <c r="C262" s="5379" t="s">
        <v>11249</v>
      </c>
      <c r="D262" s="5379"/>
      <c r="E262" s="5379"/>
      <c r="F262" s="5379"/>
      <c r="G262" s="2954">
        <v>42795</v>
      </c>
      <c r="H262" s="2954">
        <v>42916</v>
      </c>
      <c r="I262" s="5271"/>
      <c r="J262" s="4976"/>
      <c r="K262" s="2055" t="s">
        <v>1280</v>
      </c>
      <c r="L262" s="2986"/>
      <c r="M262" s="2955">
        <v>61</v>
      </c>
      <c r="N262" s="2039" t="s">
        <v>621</v>
      </c>
      <c r="O262" s="2039" t="s">
        <v>596</v>
      </c>
      <c r="P262" s="2987"/>
    </row>
    <row r="263" spans="1:16" s="2945" customFormat="1" x14ac:dyDescent="0.2">
      <c r="A263" s="2946">
        <v>49</v>
      </c>
      <c r="B263" s="2986" t="s">
        <v>2343</v>
      </c>
      <c r="C263" s="5379" t="s">
        <v>11249</v>
      </c>
      <c r="D263" s="5379"/>
      <c r="E263" s="5379"/>
      <c r="F263" s="5379"/>
      <c r="G263" s="2954">
        <v>42795</v>
      </c>
      <c r="H263" s="2954">
        <v>42916</v>
      </c>
      <c r="I263" s="5271"/>
      <c r="J263" s="5297">
        <v>7</v>
      </c>
      <c r="K263" s="2055" t="s">
        <v>1281</v>
      </c>
      <c r="L263" s="2986"/>
      <c r="M263" s="2955">
        <v>40</v>
      </c>
      <c r="N263" s="2039" t="s">
        <v>621</v>
      </c>
      <c r="O263" s="2039" t="s">
        <v>596</v>
      </c>
      <c r="P263" s="2987"/>
    </row>
    <row r="264" spans="1:16" x14ac:dyDescent="0.2">
      <c r="A264" s="2908">
        <v>50</v>
      </c>
      <c r="B264" s="2946" t="s">
        <v>2343</v>
      </c>
      <c r="C264" s="4834" t="s">
        <v>11250</v>
      </c>
      <c r="D264" s="4834"/>
      <c r="E264" s="4834"/>
      <c r="F264" s="4834"/>
      <c r="G264" s="2944">
        <v>42795</v>
      </c>
      <c r="H264" s="2944">
        <v>42886</v>
      </c>
      <c r="I264" s="5272"/>
      <c r="J264" s="5299"/>
      <c r="K264" s="2947"/>
      <c r="L264" s="2946"/>
      <c r="M264" s="2949">
        <v>133</v>
      </c>
      <c r="N264" s="2952" t="s">
        <v>621</v>
      </c>
      <c r="O264" s="2952" t="s">
        <v>596</v>
      </c>
      <c r="P264" s="2950"/>
    </row>
    <row r="265" spans="1:16" x14ac:dyDescent="0.2">
      <c r="A265" s="2908">
        <v>51</v>
      </c>
      <c r="B265" s="2946" t="s">
        <v>2343</v>
      </c>
      <c r="C265" s="4834" t="s">
        <v>11251</v>
      </c>
      <c r="D265" s="4834"/>
      <c r="E265" s="4834"/>
      <c r="F265" s="4834"/>
      <c r="G265" s="2944">
        <v>42802</v>
      </c>
      <c r="H265" s="2944">
        <v>43008</v>
      </c>
      <c r="I265" s="4974">
        <v>635</v>
      </c>
      <c r="J265" s="4974">
        <v>1</v>
      </c>
      <c r="K265" s="2947"/>
      <c r="L265" s="2946"/>
      <c r="M265" s="2949">
        <v>62</v>
      </c>
      <c r="N265" s="2952" t="s">
        <v>621</v>
      </c>
      <c r="O265" s="2952" t="s">
        <v>596</v>
      </c>
      <c r="P265" s="2950"/>
    </row>
    <row r="266" spans="1:16" x14ac:dyDescent="0.2">
      <c r="A266" s="2908">
        <v>52</v>
      </c>
      <c r="B266" s="2946" t="s">
        <v>2343</v>
      </c>
      <c r="C266" s="4834" t="s">
        <v>11252</v>
      </c>
      <c r="D266" s="4834"/>
      <c r="E266" s="4834"/>
      <c r="F266" s="4834"/>
      <c r="G266" s="2944">
        <v>42818</v>
      </c>
      <c r="H266" s="2944">
        <v>42947</v>
      </c>
      <c r="I266" s="4975"/>
      <c r="J266" s="4975"/>
      <c r="K266" s="2947"/>
      <c r="L266" s="2946"/>
      <c r="M266" s="2949">
        <v>71</v>
      </c>
      <c r="N266" s="2952" t="s">
        <v>621</v>
      </c>
      <c r="O266" s="2952" t="s">
        <v>596</v>
      </c>
      <c r="P266" s="2950"/>
    </row>
    <row r="267" spans="1:16" x14ac:dyDescent="0.2">
      <c r="A267" s="2908">
        <v>53</v>
      </c>
      <c r="B267" s="2946" t="s">
        <v>2343</v>
      </c>
      <c r="C267" s="4834" t="s">
        <v>11253</v>
      </c>
      <c r="D267" s="4834"/>
      <c r="E267" s="4834"/>
      <c r="F267" s="4834"/>
      <c r="G267" s="2944">
        <v>42878</v>
      </c>
      <c r="H267" s="2944">
        <v>43100</v>
      </c>
      <c r="I267" s="4975"/>
      <c r="J267" s="4976"/>
      <c r="K267" s="2947"/>
      <c r="L267" s="2946"/>
      <c r="M267" s="2949">
        <v>77</v>
      </c>
      <c r="N267" s="2952" t="s">
        <v>621</v>
      </c>
      <c r="O267" s="2952" t="s">
        <v>596</v>
      </c>
      <c r="P267" s="2950"/>
    </row>
    <row r="268" spans="1:16" x14ac:dyDescent="0.2">
      <c r="A268" s="2908">
        <v>54</v>
      </c>
      <c r="B268" s="2946" t="s">
        <v>2343</v>
      </c>
      <c r="C268" s="4834" t="s">
        <v>11254</v>
      </c>
      <c r="D268" s="4834"/>
      <c r="E268" s="4834"/>
      <c r="F268" s="4834"/>
      <c r="G268" s="2944">
        <v>42795</v>
      </c>
      <c r="H268" s="2944">
        <v>42886</v>
      </c>
      <c r="I268" s="4975"/>
      <c r="J268" s="4974">
        <v>2</v>
      </c>
      <c r="K268" s="2947"/>
      <c r="L268" s="2946"/>
      <c r="M268" s="2949">
        <v>110</v>
      </c>
      <c r="N268" s="2952" t="s">
        <v>621</v>
      </c>
      <c r="O268" s="2952" t="s">
        <v>596</v>
      </c>
      <c r="P268" s="2950" t="s">
        <v>11255</v>
      </c>
    </row>
    <row r="269" spans="1:16" x14ac:dyDescent="0.2">
      <c r="A269" s="2908">
        <v>55</v>
      </c>
      <c r="B269" s="2946" t="s">
        <v>2343</v>
      </c>
      <c r="C269" s="4834" t="s">
        <v>11256</v>
      </c>
      <c r="D269" s="4834"/>
      <c r="E269" s="4834"/>
      <c r="F269" s="4834"/>
      <c r="G269" s="2944">
        <v>42892</v>
      </c>
      <c r="H269" s="2944">
        <v>43008</v>
      </c>
      <c r="I269" s="4975"/>
      <c r="J269" s="4976"/>
      <c r="K269" s="2947"/>
      <c r="L269" s="2946"/>
      <c r="M269" s="2949">
        <v>75</v>
      </c>
      <c r="N269" s="2952" t="s">
        <v>621</v>
      </c>
      <c r="O269" s="2952" t="s">
        <v>596</v>
      </c>
      <c r="P269" s="2950"/>
    </row>
    <row r="270" spans="1:16" x14ac:dyDescent="0.2">
      <c r="A270" s="2908">
        <v>56</v>
      </c>
      <c r="B270" s="2946" t="s">
        <v>2343</v>
      </c>
      <c r="C270" s="4834" t="s">
        <v>11257</v>
      </c>
      <c r="D270" s="4834"/>
      <c r="E270" s="4834"/>
      <c r="F270" s="4834"/>
      <c r="G270" s="2944">
        <v>42892</v>
      </c>
      <c r="H270" s="2944">
        <v>43100</v>
      </c>
      <c r="I270" s="4975"/>
      <c r="J270" s="4974">
        <v>3</v>
      </c>
      <c r="K270" s="2947"/>
      <c r="L270" s="2946"/>
      <c r="M270" s="2949">
        <v>60</v>
      </c>
      <c r="N270" s="2952" t="s">
        <v>621</v>
      </c>
      <c r="O270" s="2952" t="s">
        <v>596</v>
      </c>
      <c r="P270" s="2950"/>
    </row>
    <row r="271" spans="1:16" x14ac:dyDescent="0.2">
      <c r="A271" s="2908">
        <v>57</v>
      </c>
      <c r="B271" s="2946" t="s">
        <v>2343</v>
      </c>
      <c r="C271" s="4834" t="s">
        <v>11258</v>
      </c>
      <c r="D271" s="4834"/>
      <c r="E271" s="4834"/>
      <c r="F271" s="4834"/>
      <c r="G271" s="2944">
        <v>42920</v>
      </c>
      <c r="H271" s="2944">
        <v>43100</v>
      </c>
      <c r="I271" s="4975"/>
      <c r="J271" s="4976"/>
      <c r="K271" s="2947"/>
      <c r="L271" s="2946"/>
      <c r="M271" s="2949">
        <v>60</v>
      </c>
      <c r="N271" s="2952" t="s">
        <v>621</v>
      </c>
      <c r="O271" s="2952" t="s">
        <v>596</v>
      </c>
      <c r="P271" s="2950"/>
    </row>
    <row r="272" spans="1:16" x14ac:dyDescent="0.2">
      <c r="A272" s="2908">
        <v>58</v>
      </c>
      <c r="B272" s="2946" t="s">
        <v>2343</v>
      </c>
      <c r="C272" s="4834" t="s">
        <v>11260</v>
      </c>
      <c r="D272" s="4834"/>
      <c r="E272" s="4834"/>
      <c r="F272" s="4834"/>
      <c r="G272" s="2944">
        <v>42926</v>
      </c>
      <c r="H272" s="2944">
        <v>43100</v>
      </c>
      <c r="I272" s="4975"/>
      <c r="J272" s="2949">
        <v>4</v>
      </c>
      <c r="K272" s="2961"/>
      <c r="L272" s="2946"/>
      <c r="M272" s="2949">
        <v>193</v>
      </c>
      <c r="N272" s="2952" t="s">
        <v>621</v>
      </c>
      <c r="O272" s="2952" t="s">
        <v>596</v>
      </c>
      <c r="P272" s="2950"/>
    </row>
    <row r="273" spans="1:16" x14ac:dyDescent="0.2">
      <c r="A273" s="2908">
        <v>59</v>
      </c>
      <c r="B273" s="2948" t="s">
        <v>2343</v>
      </c>
      <c r="C273" s="5145" t="s">
        <v>11261</v>
      </c>
      <c r="D273" s="5145"/>
      <c r="E273" s="5145"/>
      <c r="F273" s="5145"/>
      <c r="G273" s="2195">
        <v>42928</v>
      </c>
      <c r="H273" s="2195">
        <v>43069</v>
      </c>
      <c r="I273" s="4975"/>
      <c r="J273" s="2947">
        <v>5</v>
      </c>
      <c r="K273" s="2961" t="s">
        <v>11442</v>
      </c>
      <c r="L273" s="2947"/>
      <c r="M273" s="2959" t="s">
        <v>11262</v>
      </c>
      <c r="N273" s="2951" t="s">
        <v>621</v>
      </c>
      <c r="O273" s="2951" t="s">
        <v>596</v>
      </c>
      <c r="P273" s="2960"/>
    </row>
    <row r="274" spans="1:16" x14ac:dyDescent="0.2">
      <c r="A274" s="2908">
        <v>60</v>
      </c>
      <c r="B274" s="2957" t="s">
        <v>2343</v>
      </c>
      <c r="C274" s="5145" t="s">
        <v>11261</v>
      </c>
      <c r="D274" s="5145"/>
      <c r="E274" s="5145"/>
      <c r="F274" s="5145"/>
      <c r="G274" s="2195">
        <v>42928</v>
      </c>
      <c r="H274" s="2195">
        <v>43069</v>
      </c>
      <c r="I274" s="4975"/>
      <c r="J274" s="2958">
        <v>6</v>
      </c>
      <c r="K274" s="2961" t="s">
        <v>11443</v>
      </c>
      <c r="L274" s="2908"/>
      <c r="M274" s="2911" t="s">
        <v>8189</v>
      </c>
      <c r="N274" s="2927" t="s">
        <v>621</v>
      </c>
      <c r="O274" s="2927" t="s">
        <v>596</v>
      </c>
      <c r="P274" s="2911"/>
    </row>
    <row r="275" spans="1:16" x14ac:dyDescent="0.2">
      <c r="A275" s="2908">
        <v>61</v>
      </c>
      <c r="B275" s="2957" t="s">
        <v>2343</v>
      </c>
      <c r="C275" s="5145" t="s">
        <v>11261</v>
      </c>
      <c r="D275" s="5145"/>
      <c r="E275" s="5145"/>
      <c r="F275" s="5145"/>
      <c r="G275" s="2195">
        <v>42928</v>
      </c>
      <c r="H275" s="2195">
        <v>43069</v>
      </c>
      <c r="I275" s="4975"/>
      <c r="J275" s="2958">
        <v>7</v>
      </c>
      <c r="K275" s="2961" t="s">
        <v>11444</v>
      </c>
      <c r="L275" s="2908"/>
      <c r="M275" s="2911" t="s">
        <v>11263</v>
      </c>
      <c r="N275" s="2927" t="s">
        <v>621</v>
      </c>
      <c r="O275" s="2927" t="s">
        <v>596</v>
      </c>
      <c r="P275" s="2911"/>
    </row>
    <row r="276" spans="1:16" x14ac:dyDescent="0.2">
      <c r="A276" s="2908">
        <v>62</v>
      </c>
      <c r="B276" s="2957" t="s">
        <v>2343</v>
      </c>
      <c r="C276" s="5145" t="s">
        <v>11261</v>
      </c>
      <c r="D276" s="5145"/>
      <c r="E276" s="5145"/>
      <c r="F276" s="5145"/>
      <c r="G276" s="2195">
        <v>42928</v>
      </c>
      <c r="H276" s="2195">
        <v>43069</v>
      </c>
      <c r="I276" s="4976"/>
      <c r="J276" s="2958">
        <v>8</v>
      </c>
      <c r="K276" s="2961" t="s">
        <v>11445</v>
      </c>
      <c r="L276" s="2908"/>
      <c r="M276" s="2911" t="s">
        <v>11264</v>
      </c>
      <c r="N276" s="2927" t="s">
        <v>621</v>
      </c>
      <c r="O276" s="2927" t="s">
        <v>596</v>
      </c>
      <c r="P276" s="2911"/>
    </row>
    <row r="277" spans="1:16" x14ac:dyDescent="0.2">
      <c r="A277" s="2908">
        <v>63</v>
      </c>
      <c r="B277" s="2957" t="s">
        <v>2343</v>
      </c>
      <c r="C277" s="5145" t="s">
        <v>11261</v>
      </c>
      <c r="D277" s="5145"/>
      <c r="E277" s="5145"/>
      <c r="F277" s="5145"/>
      <c r="G277" s="2195">
        <v>42928</v>
      </c>
      <c r="H277" s="2195">
        <v>43069</v>
      </c>
      <c r="I277" s="4974">
        <v>636</v>
      </c>
      <c r="J277" s="2958">
        <v>1</v>
      </c>
      <c r="K277" s="2961" t="s">
        <v>11446</v>
      </c>
      <c r="L277" s="2908"/>
      <c r="M277" s="2911" t="s">
        <v>11265</v>
      </c>
      <c r="N277" s="2927" t="s">
        <v>621</v>
      </c>
      <c r="O277" s="2927" t="s">
        <v>596</v>
      </c>
      <c r="P277" s="2911"/>
    </row>
    <row r="278" spans="1:16" x14ac:dyDescent="0.2">
      <c r="A278" s="2908">
        <v>64</v>
      </c>
      <c r="B278" s="2957" t="s">
        <v>2343</v>
      </c>
      <c r="C278" s="5145" t="s">
        <v>11261</v>
      </c>
      <c r="D278" s="5145"/>
      <c r="E278" s="5145"/>
      <c r="F278" s="5145"/>
      <c r="G278" s="2195">
        <v>42928</v>
      </c>
      <c r="H278" s="2195">
        <v>43069</v>
      </c>
      <c r="I278" s="4975"/>
      <c r="J278" s="2958">
        <v>2</v>
      </c>
      <c r="K278" s="2961" t="s">
        <v>11447</v>
      </c>
      <c r="L278" s="2908"/>
      <c r="M278" s="2911" t="s">
        <v>11266</v>
      </c>
      <c r="N278" s="2927" t="s">
        <v>621</v>
      </c>
      <c r="O278" s="2927" t="s">
        <v>596</v>
      </c>
      <c r="P278" s="2911"/>
    </row>
    <row r="279" spans="1:16" x14ac:dyDescent="0.2">
      <c r="A279" s="2908">
        <v>65</v>
      </c>
      <c r="B279" s="2957" t="s">
        <v>2343</v>
      </c>
      <c r="C279" s="5145" t="s">
        <v>11261</v>
      </c>
      <c r="D279" s="5145"/>
      <c r="E279" s="5145"/>
      <c r="F279" s="5145"/>
      <c r="G279" s="2195">
        <v>42928</v>
      </c>
      <c r="H279" s="2195">
        <v>43069</v>
      </c>
      <c r="I279" s="4975"/>
      <c r="J279" s="2958">
        <v>3</v>
      </c>
      <c r="K279" s="2961" t="s">
        <v>11448</v>
      </c>
      <c r="L279" s="2908"/>
      <c r="M279" s="2911" t="s">
        <v>11267</v>
      </c>
      <c r="N279" s="2927" t="s">
        <v>621</v>
      </c>
      <c r="O279" s="2927" t="s">
        <v>596</v>
      </c>
      <c r="P279" s="2911"/>
    </row>
    <row r="280" spans="1:16" x14ac:dyDescent="0.2">
      <c r="A280" s="2908">
        <v>66</v>
      </c>
      <c r="B280" s="2957" t="s">
        <v>2343</v>
      </c>
      <c r="C280" s="5145" t="s">
        <v>11261</v>
      </c>
      <c r="D280" s="5145"/>
      <c r="E280" s="5145"/>
      <c r="F280" s="5145"/>
      <c r="G280" s="2195">
        <v>42928</v>
      </c>
      <c r="H280" s="2195">
        <v>43069</v>
      </c>
      <c r="I280" s="4975"/>
      <c r="J280" s="2958">
        <v>4</v>
      </c>
      <c r="K280" s="2961" t="s">
        <v>11449</v>
      </c>
      <c r="L280" s="2908"/>
      <c r="M280" s="2911" t="s">
        <v>11268</v>
      </c>
      <c r="N280" s="2927" t="s">
        <v>621</v>
      </c>
      <c r="O280" s="2927" t="s">
        <v>596</v>
      </c>
      <c r="P280" s="2911"/>
    </row>
    <row r="281" spans="1:16" x14ac:dyDescent="0.2">
      <c r="A281" s="2908">
        <v>67</v>
      </c>
      <c r="B281" s="2957" t="s">
        <v>2343</v>
      </c>
      <c r="C281" s="5145" t="s">
        <v>11261</v>
      </c>
      <c r="D281" s="5145"/>
      <c r="E281" s="5145"/>
      <c r="F281" s="5145"/>
      <c r="G281" s="2195">
        <v>42928</v>
      </c>
      <c r="H281" s="2195">
        <v>43069</v>
      </c>
      <c r="I281" s="4975"/>
      <c r="J281" s="2958">
        <v>5</v>
      </c>
      <c r="K281" s="2961" t="s">
        <v>11450</v>
      </c>
      <c r="L281" s="2908"/>
      <c r="M281" s="2911" t="s">
        <v>11269</v>
      </c>
      <c r="N281" s="2927" t="s">
        <v>621</v>
      </c>
      <c r="O281" s="2927" t="s">
        <v>596</v>
      </c>
      <c r="P281" s="2911"/>
    </row>
    <row r="282" spans="1:16" x14ac:dyDescent="0.2">
      <c r="A282" s="2908">
        <v>68</v>
      </c>
      <c r="B282" s="2957" t="s">
        <v>2343</v>
      </c>
      <c r="C282" s="5145" t="s">
        <v>11261</v>
      </c>
      <c r="D282" s="5145"/>
      <c r="E282" s="5145"/>
      <c r="F282" s="5145"/>
      <c r="G282" s="2195">
        <v>42928</v>
      </c>
      <c r="H282" s="2195">
        <v>43069</v>
      </c>
      <c r="I282" s="4975"/>
      <c r="J282" s="2958">
        <v>6</v>
      </c>
      <c r="K282" s="2961" t="s">
        <v>11451</v>
      </c>
      <c r="L282" s="2908"/>
      <c r="M282" s="2911" t="s">
        <v>11270</v>
      </c>
      <c r="N282" s="2927" t="s">
        <v>621</v>
      </c>
      <c r="O282" s="2927" t="s">
        <v>596</v>
      </c>
      <c r="P282" s="2911"/>
    </row>
    <row r="283" spans="1:16" x14ac:dyDescent="0.2">
      <c r="A283" s="2908">
        <v>69</v>
      </c>
      <c r="B283" s="2957" t="s">
        <v>2343</v>
      </c>
      <c r="C283" s="5145" t="s">
        <v>11261</v>
      </c>
      <c r="D283" s="5145"/>
      <c r="E283" s="5145"/>
      <c r="F283" s="5145"/>
      <c r="G283" s="2195">
        <v>42928</v>
      </c>
      <c r="H283" s="2195">
        <v>43069</v>
      </c>
      <c r="I283" s="4975"/>
      <c r="J283" s="2958">
        <v>7</v>
      </c>
      <c r="K283" s="2961" t="s">
        <v>11452</v>
      </c>
      <c r="L283" s="2908"/>
      <c r="M283" s="2911" t="s">
        <v>11271</v>
      </c>
      <c r="N283" s="2927" t="s">
        <v>621</v>
      </c>
      <c r="O283" s="2927" t="s">
        <v>596</v>
      </c>
      <c r="P283" s="2911"/>
    </row>
    <row r="284" spans="1:16" x14ac:dyDescent="0.2">
      <c r="A284" s="2908">
        <v>70</v>
      </c>
      <c r="B284" s="2957" t="s">
        <v>2343</v>
      </c>
      <c r="C284" s="5145" t="s">
        <v>11261</v>
      </c>
      <c r="D284" s="5145"/>
      <c r="E284" s="5145"/>
      <c r="F284" s="5145"/>
      <c r="G284" s="2195">
        <v>42928</v>
      </c>
      <c r="H284" s="2195">
        <v>43069</v>
      </c>
      <c r="I284" s="4976"/>
      <c r="J284" s="2958">
        <v>8</v>
      </c>
      <c r="K284" s="2961" t="s">
        <v>11453</v>
      </c>
      <c r="L284" s="2908"/>
      <c r="M284" s="2911" t="s">
        <v>11272</v>
      </c>
      <c r="N284" s="2927" t="s">
        <v>621</v>
      </c>
      <c r="O284" s="2927" t="s">
        <v>596</v>
      </c>
      <c r="P284" s="2911"/>
    </row>
    <row r="285" spans="1:16" x14ac:dyDescent="0.2">
      <c r="A285" s="2908">
        <v>71</v>
      </c>
      <c r="B285" s="2957" t="s">
        <v>2343</v>
      </c>
      <c r="C285" s="5145" t="s">
        <v>11261</v>
      </c>
      <c r="D285" s="5145"/>
      <c r="E285" s="5145"/>
      <c r="F285" s="5145"/>
      <c r="G285" s="2195">
        <v>42928</v>
      </c>
      <c r="H285" s="2195">
        <v>43069</v>
      </c>
      <c r="I285" s="4974">
        <v>637</v>
      </c>
      <c r="J285" s="2958">
        <v>1</v>
      </c>
      <c r="K285" s="2961" t="s">
        <v>11454</v>
      </c>
      <c r="L285" s="2908"/>
      <c r="M285" s="2911" t="s">
        <v>11273</v>
      </c>
      <c r="N285" s="2927" t="s">
        <v>621</v>
      </c>
      <c r="O285" s="2927" t="s">
        <v>596</v>
      </c>
      <c r="P285" s="2911"/>
    </row>
    <row r="286" spans="1:16" x14ac:dyDescent="0.2">
      <c r="A286" s="2908">
        <v>72</v>
      </c>
      <c r="B286" s="2957" t="s">
        <v>2343</v>
      </c>
      <c r="C286" s="5145" t="s">
        <v>11261</v>
      </c>
      <c r="D286" s="5145"/>
      <c r="E286" s="5145"/>
      <c r="F286" s="5145"/>
      <c r="G286" s="2195">
        <v>42928</v>
      </c>
      <c r="H286" s="2195">
        <v>43069</v>
      </c>
      <c r="I286" s="4975"/>
      <c r="J286" s="2958">
        <v>2</v>
      </c>
      <c r="K286" s="2961" t="s">
        <v>11455</v>
      </c>
      <c r="L286" s="2908"/>
      <c r="M286" s="2911" t="s">
        <v>11274</v>
      </c>
      <c r="N286" s="2927" t="s">
        <v>621</v>
      </c>
      <c r="O286" s="2927" t="s">
        <v>596</v>
      </c>
      <c r="P286" s="2911"/>
    </row>
    <row r="287" spans="1:16" x14ac:dyDescent="0.2">
      <c r="A287" s="2908">
        <v>73</v>
      </c>
      <c r="B287" s="2957" t="s">
        <v>2343</v>
      </c>
      <c r="C287" s="5145" t="s">
        <v>11261</v>
      </c>
      <c r="D287" s="5145"/>
      <c r="E287" s="5145"/>
      <c r="F287" s="5145"/>
      <c r="G287" s="2195">
        <v>42928</v>
      </c>
      <c r="H287" s="2195">
        <v>43069</v>
      </c>
      <c r="I287" s="4975"/>
      <c r="J287" s="2958">
        <v>3</v>
      </c>
      <c r="K287" s="2961" t="s">
        <v>11456</v>
      </c>
      <c r="L287" s="2908"/>
      <c r="M287" s="2962" t="s">
        <v>11276</v>
      </c>
      <c r="N287" s="2927" t="s">
        <v>621</v>
      </c>
      <c r="O287" s="2927" t="s">
        <v>596</v>
      </c>
      <c r="P287" s="2911" t="s">
        <v>11275</v>
      </c>
    </row>
    <row r="288" spans="1:16" x14ac:dyDescent="0.2">
      <c r="A288" s="2908">
        <v>74</v>
      </c>
      <c r="B288" s="2957" t="s">
        <v>2343</v>
      </c>
      <c r="C288" s="5145" t="s">
        <v>11261</v>
      </c>
      <c r="D288" s="5145"/>
      <c r="E288" s="5145"/>
      <c r="F288" s="5145"/>
      <c r="G288" s="2195">
        <v>42928</v>
      </c>
      <c r="H288" s="2195">
        <v>43069</v>
      </c>
      <c r="I288" s="4975"/>
      <c r="J288" s="2958">
        <v>4</v>
      </c>
      <c r="K288" s="2961" t="s">
        <v>11457</v>
      </c>
      <c r="L288" s="2908"/>
      <c r="M288" s="2962" t="s">
        <v>11277</v>
      </c>
      <c r="N288" s="2927" t="s">
        <v>621</v>
      </c>
      <c r="O288" s="2927" t="s">
        <v>596</v>
      </c>
      <c r="P288" s="2911"/>
    </row>
    <row r="289" spans="1:16" x14ac:dyDescent="0.2">
      <c r="A289" s="2908">
        <v>75</v>
      </c>
      <c r="B289" s="2957" t="s">
        <v>2343</v>
      </c>
      <c r="C289" s="5145" t="s">
        <v>11261</v>
      </c>
      <c r="D289" s="5145"/>
      <c r="E289" s="5145"/>
      <c r="F289" s="5145"/>
      <c r="G289" s="2195">
        <v>42928</v>
      </c>
      <c r="H289" s="2195">
        <v>43069</v>
      </c>
      <c r="I289" s="4975"/>
      <c r="J289" s="2958">
        <v>5</v>
      </c>
      <c r="K289" s="2961" t="s">
        <v>11458</v>
      </c>
      <c r="L289" s="2908"/>
      <c r="M289" s="2962" t="s">
        <v>11278</v>
      </c>
      <c r="N289" s="2963" t="s">
        <v>621</v>
      </c>
      <c r="O289" s="2963" t="s">
        <v>596</v>
      </c>
      <c r="P289" s="2911"/>
    </row>
    <row r="290" spans="1:16" x14ac:dyDescent="0.2">
      <c r="A290" s="2908">
        <v>76</v>
      </c>
      <c r="B290" s="2957" t="s">
        <v>2343</v>
      </c>
      <c r="C290" s="5145" t="s">
        <v>11261</v>
      </c>
      <c r="D290" s="5145"/>
      <c r="E290" s="5145"/>
      <c r="F290" s="5145"/>
      <c r="G290" s="2195">
        <v>42928</v>
      </c>
      <c r="H290" s="2195">
        <v>43069</v>
      </c>
      <c r="I290" s="4975"/>
      <c r="J290" s="2958">
        <v>6</v>
      </c>
      <c r="K290" s="2961" t="s">
        <v>11458</v>
      </c>
      <c r="L290" s="2908"/>
      <c r="M290" s="2962" t="s">
        <v>11279</v>
      </c>
      <c r="N290" s="2963" t="s">
        <v>621</v>
      </c>
      <c r="O290" s="2963" t="s">
        <v>596</v>
      </c>
      <c r="P290" s="2911"/>
    </row>
    <row r="291" spans="1:16" x14ac:dyDescent="0.2">
      <c r="A291" s="2908">
        <v>77</v>
      </c>
      <c r="B291" s="2957" t="s">
        <v>2343</v>
      </c>
      <c r="C291" s="5145" t="s">
        <v>11261</v>
      </c>
      <c r="D291" s="5145"/>
      <c r="E291" s="5145"/>
      <c r="F291" s="5145"/>
      <c r="G291" s="2195">
        <v>42928</v>
      </c>
      <c r="H291" s="2195">
        <v>43069</v>
      </c>
      <c r="I291" s="4975"/>
      <c r="J291" s="2958">
        <v>7</v>
      </c>
      <c r="K291" s="2961" t="s">
        <v>11459</v>
      </c>
      <c r="L291" s="2908"/>
      <c r="M291" s="2962" t="s">
        <v>11280</v>
      </c>
      <c r="N291" s="2963" t="s">
        <v>621</v>
      </c>
      <c r="O291" s="2963" t="s">
        <v>596</v>
      </c>
      <c r="P291" s="2911"/>
    </row>
    <row r="292" spans="1:16" x14ac:dyDescent="0.2">
      <c r="A292" s="2908">
        <v>78</v>
      </c>
      <c r="B292" s="2957" t="s">
        <v>2343</v>
      </c>
      <c r="C292" s="5145" t="s">
        <v>11261</v>
      </c>
      <c r="D292" s="5145"/>
      <c r="E292" s="5145"/>
      <c r="F292" s="5145"/>
      <c r="G292" s="2195">
        <v>42928</v>
      </c>
      <c r="H292" s="2195">
        <v>43069</v>
      </c>
      <c r="I292" s="4976"/>
      <c r="J292" s="2958">
        <v>8</v>
      </c>
      <c r="K292" s="2961" t="s">
        <v>11460</v>
      </c>
      <c r="L292" s="2908"/>
      <c r="M292" s="2962" t="s">
        <v>11281</v>
      </c>
      <c r="N292" s="2963" t="s">
        <v>621</v>
      </c>
      <c r="O292" s="2963" t="s">
        <v>596</v>
      </c>
      <c r="P292" s="2911"/>
    </row>
    <row r="293" spans="1:16" x14ac:dyDescent="0.2">
      <c r="A293" s="2908">
        <v>79</v>
      </c>
      <c r="B293" s="2957" t="s">
        <v>2343</v>
      </c>
      <c r="C293" s="5145" t="s">
        <v>11261</v>
      </c>
      <c r="D293" s="5145"/>
      <c r="E293" s="5145"/>
      <c r="F293" s="5145"/>
      <c r="G293" s="2195">
        <v>42928</v>
      </c>
      <c r="H293" s="2195">
        <v>43069</v>
      </c>
      <c r="I293" s="4974">
        <v>638</v>
      </c>
      <c r="J293" s="2958">
        <v>1</v>
      </c>
      <c r="K293" s="2961" t="s">
        <v>11461</v>
      </c>
      <c r="L293" s="2908"/>
      <c r="M293" s="2962" t="s">
        <v>11282</v>
      </c>
      <c r="N293" s="2963" t="s">
        <v>621</v>
      </c>
      <c r="O293" s="2963" t="s">
        <v>596</v>
      </c>
      <c r="P293" s="2911"/>
    </row>
    <row r="294" spans="1:16" x14ac:dyDescent="0.2">
      <c r="A294" s="2908">
        <v>80</v>
      </c>
      <c r="B294" s="2957" t="s">
        <v>2343</v>
      </c>
      <c r="C294" s="5145" t="s">
        <v>11261</v>
      </c>
      <c r="D294" s="5145"/>
      <c r="E294" s="5145"/>
      <c r="F294" s="5145"/>
      <c r="G294" s="2195">
        <v>42928</v>
      </c>
      <c r="H294" s="2195">
        <v>43069</v>
      </c>
      <c r="I294" s="4975"/>
      <c r="J294" s="2958">
        <v>2</v>
      </c>
      <c r="K294" s="2961" t="s">
        <v>11462</v>
      </c>
      <c r="L294" s="2908"/>
      <c r="M294" s="2962" t="s">
        <v>11283</v>
      </c>
      <c r="N294" s="2963" t="s">
        <v>621</v>
      </c>
      <c r="O294" s="2963" t="s">
        <v>596</v>
      </c>
      <c r="P294" s="2911"/>
    </row>
    <row r="295" spans="1:16" x14ac:dyDescent="0.2">
      <c r="A295" s="2908">
        <v>81</v>
      </c>
      <c r="B295" s="2957" t="s">
        <v>2343</v>
      </c>
      <c r="C295" s="5145" t="s">
        <v>11261</v>
      </c>
      <c r="D295" s="5145"/>
      <c r="E295" s="5145"/>
      <c r="F295" s="5145"/>
      <c r="G295" s="2195">
        <v>42928</v>
      </c>
      <c r="H295" s="2195">
        <v>43069</v>
      </c>
      <c r="I295" s="4975"/>
      <c r="J295" s="2958">
        <v>3</v>
      </c>
      <c r="K295" s="2961" t="s">
        <v>11463</v>
      </c>
      <c r="L295" s="2908"/>
      <c r="M295" s="2962" t="s">
        <v>11284</v>
      </c>
      <c r="N295" s="2963" t="s">
        <v>621</v>
      </c>
      <c r="O295" s="2963" t="s">
        <v>596</v>
      </c>
      <c r="P295" s="2911"/>
    </row>
    <row r="296" spans="1:16" x14ac:dyDescent="0.2">
      <c r="A296" s="2908">
        <v>82</v>
      </c>
      <c r="B296" s="2957" t="s">
        <v>2343</v>
      </c>
      <c r="C296" s="5145" t="s">
        <v>11261</v>
      </c>
      <c r="D296" s="5145"/>
      <c r="E296" s="5145"/>
      <c r="F296" s="5145"/>
      <c r="G296" s="2195">
        <v>42928</v>
      </c>
      <c r="H296" s="2195">
        <v>43069</v>
      </c>
      <c r="I296" s="4975"/>
      <c r="J296" s="2958">
        <v>4</v>
      </c>
      <c r="K296" s="2961" t="s">
        <v>11464</v>
      </c>
      <c r="L296" s="2908"/>
      <c r="M296" s="2962" t="s">
        <v>11285</v>
      </c>
      <c r="N296" s="2963" t="s">
        <v>621</v>
      </c>
      <c r="O296" s="2963" t="s">
        <v>596</v>
      </c>
      <c r="P296" s="2911"/>
    </row>
    <row r="297" spans="1:16" x14ac:dyDescent="0.2">
      <c r="A297" s="2908">
        <v>83</v>
      </c>
      <c r="B297" s="2957" t="s">
        <v>2343</v>
      </c>
      <c r="C297" s="5145" t="s">
        <v>11261</v>
      </c>
      <c r="D297" s="5145"/>
      <c r="E297" s="5145"/>
      <c r="F297" s="5145"/>
      <c r="G297" s="2195">
        <v>42928</v>
      </c>
      <c r="H297" s="2195">
        <v>43069</v>
      </c>
      <c r="I297" s="4975"/>
      <c r="J297" s="2958">
        <v>5</v>
      </c>
      <c r="K297" s="2961" t="s">
        <v>11465</v>
      </c>
      <c r="L297" s="2908"/>
      <c r="M297" s="2962" t="s">
        <v>11286</v>
      </c>
      <c r="N297" s="2963" t="s">
        <v>621</v>
      </c>
      <c r="O297" s="2963" t="s">
        <v>596</v>
      </c>
      <c r="P297" s="2911"/>
    </row>
    <row r="298" spans="1:16" x14ac:dyDescent="0.2">
      <c r="A298" s="2908">
        <v>84</v>
      </c>
      <c r="B298" s="2957" t="s">
        <v>2343</v>
      </c>
      <c r="C298" s="5145" t="s">
        <v>11261</v>
      </c>
      <c r="D298" s="5145"/>
      <c r="E298" s="5145"/>
      <c r="F298" s="5145"/>
      <c r="G298" s="2195">
        <v>42928</v>
      </c>
      <c r="H298" s="2195">
        <v>43069</v>
      </c>
      <c r="I298" s="4975"/>
      <c r="J298" s="2958">
        <v>6</v>
      </c>
      <c r="K298" s="2961" t="s">
        <v>11466</v>
      </c>
      <c r="L298" s="2908"/>
      <c r="M298" s="2962" t="s">
        <v>11287</v>
      </c>
      <c r="N298" s="2963" t="s">
        <v>621</v>
      </c>
      <c r="O298" s="2963" t="s">
        <v>596</v>
      </c>
      <c r="P298" s="2911"/>
    </row>
    <row r="299" spans="1:16" x14ac:dyDescent="0.2">
      <c r="A299" s="2908">
        <v>85</v>
      </c>
      <c r="B299" s="2957" t="s">
        <v>2343</v>
      </c>
      <c r="C299" s="5145" t="s">
        <v>11261</v>
      </c>
      <c r="D299" s="5145"/>
      <c r="E299" s="5145"/>
      <c r="F299" s="5145"/>
      <c r="G299" s="2195">
        <v>42928</v>
      </c>
      <c r="H299" s="2195">
        <v>43069</v>
      </c>
      <c r="I299" s="4975"/>
      <c r="J299" s="2958">
        <v>7</v>
      </c>
      <c r="K299" s="2961" t="s">
        <v>11467</v>
      </c>
      <c r="L299" s="2908"/>
      <c r="M299" s="2962" t="s">
        <v>11288</v>
      </c>
      <c r="N299" s="2963" t="s">
        <v>621</v>
      </c>
      <c r="O299" s="2963" t="s">
        <v>596</v>
      </c>
      <c r="P299" s="2911"/>
    </row>
    <row r="300" spans="1:16" x14ac:dyDescent="0.2">
      <c r="A300" s="2908">
        <v>86</v>
      </c>
      <c r="B300" s="2957" t="s">
        <v>2343</v>
      </c>
      <c r="C300" s="5145" t="s">
        <v>11261</v>
      </c>
      <c r="D300" s="5145"/>
      <c r="E300" s="5145"/>
      <c r="F300" s="5145"/>
      <c r="G300" s="2195">
        <v>42928</v>
      </c>
      <c r="H300" s="2195">
        <v>43069</v>
      </c>
      <c r="I300" s="4976"/>
      <c r="J300" s="2958">
        <v>8</v>
      </c>
      <c r="K300" s="2961" t="s">
        <v>11468</v>
      </c>
      <c r="L300" s="2908"/>
      <c r="M300" s="2962" t="s">
        <v>11289</v>
      </c>
      <c r="N300" s="2963" t="s">
        <v>621</v>
      </c>
      <c r="O300" s="2963" t="s">
        <v>596</v>
      </c>
      <c r="P300" s="2911"/>
    </row>
    <row r="301" spans="1:16" x14ac:dyDescent="0.2">
      <c r="A301" s="2908">
        <v>87</v>
      </c>
      <c r="B301" s="2957" t="s">
        <v>2343</v>
      </c>
      <c r="C301" s="5145" t="s">
        <v>11261</v>
      </c>
      <c r="D301" s="5145"/>
      <c r="E301" s="5145"/>
      <c r="F301" s="5145"/>
      <c r="G301" s="2195">
        <v>42928</v>
      </c>
      <c r="H301" s="2195">
        <v>43069</v>
      </c>
      <c r="I301" s="4974">
        <v>639</v>
      </c>
      <c r="J301" s="2958">
        <v>1</v>
      </c>
      <c r="K301" s="2961" t="s">
        <v>11469</v>
      </c>
      <c r="L301" s="2908"/>
      <c r="M301" s="2962" t="s">
        <v>11290</v>
      </c>
      <c r="N301" s="2963" t="s">
        <v>621</v>
      </c>
      <c r="O301" s="2963" t="s">
        <v>596</v>
      </c>
      <c r="P301" s="2911" t="s">
        <v>11291</v>
      </c>
    </row>
    <row r="302" spans="1:16" x14ac:dyDescent="0.2">
      <c r="A302" s="2908">
        <v>88</v>
      </c>
      <c r="B302" s="2957" t="s">
        <v>2343</v>
      </c>
      <c r="C302" s="5145" t="s">
        <v>11261</v>
      </c>
      <c r="D302" s="5145"/>
      <c r="E302" s="5145"/>
      <c r="F302" s="5145"/>
      <c r="G302" s="2195">
        <v>42928</v>
      </c>
      <c r="H302" s="2195">
        <v>43069</v>
      </c>
      <c r="I302" s="4975"/>
      <c r="J302" s="2958">
        <v>2</v>
      </c>
      <c r="K302" s="2961" t="s">
        <v>11470</v>
      </c>
      <c r="L302" s="2908"/>
      <c r="M302" s="2962" t="s">
        <v>11292</v>
      </c>
      <c r="N302" s="2963" t="s">
        <v>621</v>
      </c>
      <c r="O302" s="2963" t="s">
        <v>596</v>
      </c>
      <c r="P302" s="2911"/>
    </row>
    <row r="303" spans="1:16" x14ac:dyDescent="0.2">
      <c r="A303" s="2908">
        <v>89</v>
      </c>
      <c r="B303" s="2957" t="s">
        <v>2343</v>
      </c>
      <c r="C303" s="5145" t="s">
        <v>11261</v>
      </c>
      <c r="D303" s="5145"/>
      <c r="E303" s="5145"/>
      <c r="F303" s="5145"/>
      <c r="G303" s="2195">
        <v>42928</v>
      </c>
      <c r="H303" s="2195">
        <v>43069</v>
      </c>
      <c r="I303" s="4975"/>
      <c r="J303" s="2967">
        <v>3</v>
      </c>
      <c r="K303" s="2961" t="s">
        <v>11471</v>
      </c>
      <c r="L303" s="2908"/>
      <c r="M303" s="2962" t="s">
        <v>11293</v>
      </c>
      <c r="N303" s="2963" t="s">
        <v>621</v>
      </c>
      <c r="O303" s="2963" t="s">
        <v>596</v>
      </c>
      <c r="P303" s="2911"/>
    </row>
    <row r="304" spans="1:16" x14ac:dyDescent="0.2">
      <c r="A304" s="2908">
        <v>90</v>
      </c>
      <c r="B304" s="2957" t="s">
        <v>2343</v>
      </c>
      <c r="C304" s="5145" t="s">
        <v>11261</v>
      </c>
      <c r="D304" s="5145"/>
      <c r="E304" s="5145"/>
      <c r="F304" s="5145"/>
      <c r="G304" s="2195">
        <v>42928</v>
      </c>
      <c r="H304" s="2195">
        <v>43069</v>
      </c>
      <c r="I304" s="4975"/>
      <c r="J304" s="2967">
        <v>4</v>
      </c>
      <c r="K304" s="2961" t="s">
        <v>11472</v>
      </c>
      <c r="L304" s="2908"/>
      <c r="M304" s="2962" t="s">
        <v>11294</v>
      </c>
      <c r="N304" s="2963" t="s">
        <v>621</v>
      </c>
      <c r="O304" s="2963" t="s">
        <v>596</v>
      </c>
      <c r="P304" s="2911"/>
    </row>
    <row r="305" spans="1:16" x14ac:dyDescent="0.2">
      <c r="A305" s="2908">
        <v>91</v>
      </c>
      <c r="B305" s="2957" t="s">
        <v>2343</v>
      </c>
      <c r="C305" s="5145" t="s">
        <v>11261</v>
      </c>
      <c r="D305" s="5145"/>
      <c r="E305" s="5145"/>
      <c r="F305" s="5145"/>
      <c r="G305" s="2195">
        <v>42928</v>
      </c>
      <c r="H305" s="2195">
        <v>43069</v>
      </c>
      <c r="I305" s="4975"/>
      <c r="J305" s="2967">
        <v>5</v>
      </c>
      <c r="K305" s="2961" t="s">
        <v>11473</v>
      </c>
      <c r="L305" s="2908"/>
      <c r="M305" s="2962" t="s">
        <v>11295</v>
      </c>
      <c r="N305" s="2963" t="s">
        <v>621</v>
      </c>
      <c r="O305" s="2963" t="s">
        <v>596</v>
      </c>
      <c r="P305" s="2911"/>
    </row>
    <row r="306" spans="1:16" x14ac:dyDescent="0.2">
      <c r="A306" s="2908">
        <v>92</v>
      </c>
      <c r="B306" s="2957" t="s">
        <v>2343</v>
      </c>
      <c r="C306" s="5145" t="s">
        <v>11261</v>
      </c>
      <c r="D306" s="5145"/>
      <c r="E306" s="5145"/>
      <c r="F306" s="5145"/>
      <c r="G306" s="2195">
        <v>42928</v>
      </c>
      <c r="H306" s="2195">
        <v>43069</v>
      </c>
      <c r="I306" s="4975"/>
      <c r="J306" s="2966">
        <v>6</v>
      </c>
      <c r="K306" s="2961" t="s">
        <v>11474</v>
      </c>
      <c r="L306" s="2908"/>
      <c r="M306" s="2962" t="s">
        <v>11296</v>
      </c>
      <c r="N306" s="2963" t="s">
        <v>621</v>
      </c>
      <c r="O306" s="2963" t="s">
        <v>596</v>
      </c>
      <c r="P306" s="2911"/>
    </row>
    <row r="307" spans="1:16" x14ac:dyDescent="0.2">
      <c r="A307" s="2908">
        <v>93</v>
      </c>
      <c r="B307" s="2957" t="s">
        <v>2343</v>
      </c>
      <c r="C307" s="5145" t="s">
        <v>11261</v>
      </c>
      <c r="D307" s="5145"/>
      <c r="E307" s="5145"/>
      <c r="F307" s="5145"/>
      <c r="G307" s="2195">
        <v>42928</v>
      </c>
      <c r="H307" s="2195">
        <v>43069</v>
      </c>
      <c r="I307" s="4975"/>
      <c r="J307" s="2966">
        <v>7</v>
      </c>
      <c r="K307" s="2961" t="s">
        <v>11475</v>
      </c>
      <c r="L307" s="2908"/>
      <c r="M307" s="2962" t="s">
        <v>11297</v>
      </c>
      <c r="N307" s="2963" t="s">
        <v>621</v>
      </c>
      <c r="O307" s="2963" t="s">
        <v>596</v>
      </c>
      <c r="P307" s="2911" t="s">
        <v>11298</v>
      </c>
    </row>
    <row r="308" spans="1:16" x14ac:dyDescent="0.2">
      <c r="A308" s="2908">
        <v>94</v>
      </c>
      <c r="B308" s="2957" t="s">
        <v>2343</v>
      </c>
      <c r="C308" s="5145" t="s">
        <v>11261</v>
      </c>
      <c r="D308" s="5145"/>
      <c r="E308" s="5145"/>
      <c r="F308" s="5145"/>
      <c r="G308" s="2195">
        <v>42928</v>
      </c>
      <c r="H308" s="2195">
        <v>43069</v>
      </c>
      <c r="I308" s="4976"/>
      <c r="J308" s="2966">
        <v>8</v>
      </c>
      <c r="K308" s="2961" t="s">
        <v>11476</v>
      </c>
      <c r="L308" s="2908"/>
      <c r="M308" s="2962" t="s">
        <v>11299</v>
      </c>
      <c r="N308" s="2963" t="s">
        <v>621</v>
      </c>
      <c r="O308" s="2963" t="s">
        <v>596</v>
      </c>
      <c r="P308" s="2911"/>
    </row>
    <row r="309" spans="1:16" x14ac:dyDescent="0.2">
      <c r="A309" s="2908">
        <v>95</v>
      </c>
      <c r="B309" s="2957" t="s">
        <v>2343</v>
      </c>
      <c r="C309" s="5145" t="s">
        <v>11261</v>
      </c>
      <c r="D309" s="5145"/>
      <c r="E309" s="5145"/>
      <c r="F309" s="5145"/>
      <c r="G309" s="2195">
        <v>42928</v>
      </c>
      <c r="H309" s="2195">
        <v>43069</v>
      </c>
      <c r="I309" s="4974">
        <v>640</v>
      </c>
      <c r="J309" s="2966">
        <v>1</v>
      </c>
      <c r="K309" s="2961" t="s">
        <v>11477</v>
      </c>
      <c r="L309" s="2908"/>
      <c r="M309" s="2962" t="s">
        <v>11300</v>
      </c>
      <c r="N309" s="2963" t="s">
        <v>621</v>
      </c>
      <c r="O309" s="2963" t="s">
        <v>596</v>
      </c>
      <c r="P309" s="2911"/>
    </row>
    <row r="310" spans="1:16" x14ac:dyDescent="0.2">
      <c r="A310" s="2908">
        <v>96</v>
      </c>
      <c r="B310" s="2957" t="s">
        <v>2343</v>
      </c>
      <c r="C310" s="5145" t="s">
        <v>11261</v>
      </c>
      <c r="D310" s="5145"/>
      <c r="E310" s="5145"/>
      <c r="F310" s="5145"/>
      <c r="G310" s="2195">
        <v>42928</v>
      </c>
      <c r="H310" s="2195">
        <v>43069</v>
      </c>
      <c r="I310" s="4975"/>
      <c r="J310" s="2966">
        <v>2</v>
      </c>
      <c r="K310" s="2961" t="s">
        <v>11478</v>
      </c>
      <c r="L310" s="2908"/>
      <c r="M310" s="2962" t="s">
        <v>11301</v>
      </c>
      <c r="N310" s="2963" t="s">
        <v>621</v>
      </c>
      <c r="O310" s="2963" t="s">
        <v>596</v>
      </c>
      <c r="P310" s="2911"/>
    </row>
    <row r="311" spans="1:16" x14ac:dyDescent="0.2">
      <c r="A311" s="2908">
        <v>97</v>
      </c>
      <c r="B311" s="2957" t="s">
        <v>2343</v>
      </c>
      <c r="C311" s="5145" t="s">
        <v>11261</v>
      </c>
      <c r="D311" s="5145"/>
      <c r="E311" s="5145"/>
      <c r="F311" s="5145"/>
      <c r="G311" s="2195">
        <v>42928</v>
      </c>
      <c r="H311" s="2195">
        <v>43069</v>
      </c>
      <c r="I311" s="4975"/>
      <c r="J311" s="2966">
        <v>3</v>
      </c>
      <c r="K311" s="2961" t="s">
        <v>11479</v>
      </c>
      <c r="L311" s="2908"/>
      <c r="M311" s="2962" t="s">
        <v>11302</v>
      </c>
      <c r="N311" s="2963" t="s">
        <v>621</v>
      </c>
      <c r="O311" s="2963" t="s">
        <v>596</v>
      </c>
      <c r="P311" s="2911"/>
    </row>
    <row r="312" spans="1:16" x14ac:dyDescent="0.2">
      <c r="A312" s="2908">
        <v>98</v>
      </c>
      <c r="B312" s="2957" t="s">
        <v>2343</v>
      </c>
      <c r="C312" s="5145" t="s">
        <v>11261</v>
      </c>
      <c r="D312" s="5145"/>
      <c r="E312" s="5145"/>
      <c r="F312" s="5145"/>
      <c r="G312" s="2195">
        <v>42928</v>
      </c>
      <c r="H312" s="2195">
        <v>43069</v>
      </c>
      <c r="I312" s="4975"/>
      <c r="J312" s="2966">
        <v>4</v>
      </c>
      <c r="K312" s="2961" t="s">
        <v>11480</v>
      </c>
      <c r="L312" s="2908"/>
      <c r="M312" s="2962" t="s">
        <v>11303</v>
      </c>
      <c r="N312" s="2963" t="s">
        <v>621</v>
      </c>
      <c r="O312" s="2963" t="s">
        <v>596</v>
      </c>
      <c r="P312" s="2911"/>
    </row>
    <row r="313" spans="1:16" x14ac:dyDescent="0.2">
      <c r="A313" s="2908">
        <v>99</v>
      </c>
      <c r="B313" s="2957" t="s">
        <v>2343</v>
      </c>
      <c r="C313" s="5145" t="s">
        <v>11261</v>
      </c>
      <c r="D313" s="5145"/>
      <c r="E313" s="5145"/>
      <c r="F313" s="5145"/>
      <c r="G313" s="2195">
        <v>42928</v>
      </c>
      <c r="H313" s="2195">
        <v>43069</v>
      </c>
      <c r="I313" s="4975"/>
      <c r="J313" s="2966">
        <v>5</v>
      </c>
      <c r="K313" s="2961" t="s">
        <v>11481</v>
      </c>
      <c r="L313" s="2908"/>
      <c r="M313" s="2962" t="s">
        <v>11304</v>
      </c>
      <c r="N313" s="2963" t="s">
        <v>621</v>
      </c>
      <c r="O313" s="2963" t="s">
        <v>596</v>
      </c>
      <c r="P313" s="2911"/>
    </row>
    <row r="314" spans="1:16" x14ac:dyDescent="0.2">
      <c r="A314" s="2908">
        <v>100</v>
      </c>
      <c r="B314" s="2957" t="s">
        <v>2343</v>
      </c>
      <c r="C314" s="5145" t="s">
        <v>11261</v>
      </c>
      <c r="D314" s="5145"/>
      <c r="E314" s="5145"/>
      <c r="F314" s="5145"/>
      <c r="G314" s="2195">
        <v>42928</v>
      </c>
      <c r="H314" s="2195">
        <v>43069</v>
      </c>
      <c r="I314" s="4975"/>
      <c r="J314" s="2966">
        <v>6</v>
      </c>
      <c r="K314" s="2961" t="s">
        <v>11482</v>
      </c>
      <c r="L314" s="2908"/>
      <c r="M314" s="2962" t="s">
        <v>11305</v>
      </c>
      <c r="N314" s="2963" t="s">
        <v>621</v>
      </c>
      <c r="O314" s="2963" t="s">
        <v>596</v>
      </c>
      <c r="P314" s="2911"/>
    </row>
    <row r="315" spans="1:16" x14ac:dyDescent="0.2">
      <c r="A315" s="2908">
        <v>101</v>
      </c>
      <c r="B315" s="2957" t="s">
        <v>2343</v>
      </c>
      <c r="C315" s="5145" t="s">
        <v>11261</v>
      </c>
      <c r="D315" s="5145"/>
      <c r="E315" s="5145"/>
      <c r="F315" s="5145"/>
      <c r="G315" s="2195">
        <v>42928</v>
      </c>
      <c r="H315" s="2195">
        <v>43069</v>
      </c>
      <c r="I315" s="4975"/>
      <c r="J315" s="2966">
        <v>7</v>
      </c>
      <c r="K315" s="2961" t="s">
        <v>11483</v>
      </c>
      <c r="L315" s="2908"/>
      <c r="M315" s="2962" t="s">
        <v>11306</v>
      </c>
      <c r="N315" s="2963" t="s">
        <v>621</v>
      </c>
      <c r="O315" s="2963" t="s">
        <v>596</v>
      </c>
      <c r="P315" s="2911"/>
    </row>
    <row r="316" spans="1:16" x14ac:dyDescent="0.2">
      <c r="A316" s="2964">
        <v>102</v>
      </c>
      <c r="B316" s="2965" t="s">
        <v>2343</v>
      </c>
      <c r="C316" s="5145" t="s">
        <v>11261</v>
      </c>
      <c r="D316" s="5145"/>
      <c r="E316" s="5145"/>
      <c r="F316" s="5145"/>
      <c r="G316" s="2195">
        <v>42928</v>
      </c>
      <c r="H316" s="2195">
        <v>43069</v>
      </c>
      <c r="I316" s="4976"/>
      <c r="J316" s="2966">
        <v>8</v>
      </c>
      <c r="K316" s="2961" t="s">
        <v>11484</v>
      </c>
      <c r="L316" s="2908"/>
      <c r="M316" s="2967" t="s">
        <v>11307</v>
      </c>
      <c r="N316" s="2963" t="s">
        <v>621</v>
      </c>
      <c r="O316" s="2963" t="s">
        <v>596</v>
      </c>
      <c r="P316" s="2911"/>
    </row>
    <row r="317" spans="1:16" x14ac:dyDescent="0.2">
      <c r="A317" s="2964">
        <v>103</v>
      </c>
      <c r="B317" s="2965" t="s">
        <v>2343</v>
      </c>
      <c r="C317" s="5145" t="s">
        <v>11261</v>
      </c>
      <c r="D317" s="5145"/>
      <c r="E317" s="5145"/>
      <c r="F317" s="5145"/>
      <c r="G317" s="2195">
        <v>42928</v>
      </c>
      <c r="H317" s="2195">
        <v>43069</v>
      </c>
      <c r="I317" s="4974">
        <v>641</v>
      </c>
      <c r="J317" s="2966">
        <v>1</v>
      </c>
      <c r="K317" s="2961" t="s">
        <v>11485</v>
      </c>
      <c r="L317" s="2908"/>
      <c r="M317" s="2967" t="s">
        <v>11308</v>
      </c>
      <c r="N317" s="2963" t="s">
        <v>621</v>
      </c>
      <c r="O317" s="2963" t="s">
        <v>596</v>
      </c>
      <c r="P317" s="2911"/>
    </row>
    <row r="318" spans="1:16" x14ac:dyDescent="0.2">
      <c r="A318" s="2964">
        <v>104</v>
      </c>
      <c r="B318" s="2965" t="s">
        <v>2343</v>
      </c>
      <c r="C318" s="5145" t="s">
        <v>11261</v>
      </c>
      <c r="D318" s="5145"/>
      <c r="E318" s="5145"/>
      <c r="F318" s="5145"/>
      <c r="G318" s="2195">
        <v>42928</v>
      </c>
      <c r="H318" s="2195">
        <v>43069</v>
      </c>
      <c r="I318" s="4975"/>
      <c r="J318" s="2966">
        <v>2</v>
      </c>
      <c r="K318" s="2961" t="s">
        <v>11486</v>
      </c>
      <c r="L318" s="2908"/>
      <c r="M318" s="2967" t="s">
        <v>11309</v>
      </c>
      <c r="N318" s="2963" t="s">
        <v>621</v>
      </c>
      <c r="O318" s="2963" t="s">
        <v>596</v>
      </c>
      <c r="P318" s="2911"/>
    </row>
    <row r="319" spans="1:16" x14ac:dyDescent="0.2">
      <c r="A319" s="2964">
        <v>105</v>
      </c>
      <c r="B319" s="2965" t="s">
        <v>2343</v>
      </c>
      <c r="C319" s="5145" t="s">
        <v>11261</v>
      </c>
      <c r="D319" s="5145"/>
      <c r="E319" s="5145"/>
      <c r="F319" s="5145"/>
      <c r="G319" s="2195">
        <v>42928</v>
      </c>
      <c r="H319" s="2195">
        <v>43069</v>
      </c>
      <c r="I319" s="4975"/>
      <c r="J319" s="2966">
        <v>3</v>
      </c>
      <c r="K319" s="2961" t="s">
        <v>11487</v>
      </c>
      <c r="L319" s="2908"/>
      <c r="M319" s="2967" t="s">
        <v>11310</v>
      </c>
      <c r="N319" s="2963" t="s">
        <v>621</v>
      </c>
      <c r="O319" s="2963" t="s">
        <v>596</v>
      </c>
      <c r="P319" s="2911"/>
    </row>
    <row r="320" spans="1:16" x14ac:dyDescent="0.2">
      <c r="A320" s="2964">
        <v>106</v>
      </c>
      <c r="B320" s="2965" t="s">
        <v>2343</v>
      </c>
      <c r="C320" s="5145" t="s">
        <v>11261</v>
      </c>
      <c r="D320" s="5145"/>
      <c r="E320" s="5145"/>
      <c r="F320" s="5145"/>
      <c r="G320" s="2195">
        <v>42928</v>
      </c>
      <c r="H320" s="2195">
        <v>43069</v>
      </c>
      <c r="I320" s="4975"/>
      <c r="J320" s="2966">
        <v>4</v>
      </c>
      <c r="K320" s="2961" t="s">
        <v>11488</v>
      </c>
      <c r="L320" s="2908"/>
      <c r="M320" s="2967" t="s">
        <v>11311</v>
      </c>
      <c r="N320" s="2963" t="s">
        <v>621</v>
      </c>
      <c r="O320" s="2963" t="s">
        <v>596</v>
      </c>
      <c r="P320" s="2911" t="s">
        <v>1213</v>
      </c>
    </row>
    <row r="321" spans="1:16" x14ac:dyDescent="0.2">
      <c r="A321" s="2964">
        <v>107</v>
      </c>
      <c r="B321" s="2965" t="s">
        <v>2343</v>
      </c>
      <c r="C321" s="5145" t="s">
        <v>11261</v>
      </c>
      <c r="D321" s="5145"/>
      <c r="E321" s="5145"/>
      <c r="F321" s="5145"/>
      <c r="G321" s="2195">
        <v>42928</v>
      </c>
      <c r="H321" s="2195">
        <v>43069</v>
      </c>
      <c r="I321" s="4975"/>
      <c r="J321" s="2966">
        <v>5</v>
      </c>
      <c r="K321" s="2961" t="s">
        <v>11489</v>
      </c>
      <c r="L321" s="2908"/>
      <c r="M321" s="2967" t="s">
        <v>11312</v>
      </c>
      <c r="N321" s="2963" t="s">
        <v>621</v>
      </c>
      <c r="O321" s="2963" t="s">
        <v>596</v>
      </c>
      <c r="P321" s="2911"/>
    </row>
    <row r="322" spans="1:16" x14ac:dyDescent="0.2">
      <c r="A322" s="2964">
        <v>108</v>
      </c>
      <c r="B322" s="2965" t="s">
        <v>2343</v>
      </c>
      <c r="C322" s="5145" t="s">
        <v>11261</v>
      </c>
      <c r="D322" s="5145"/>
      <c r="E322" s="5145"/>
      <c r="F322" s="5145"/>
      <c r="G322" s="2195">
        <v>42928</v>
      </c>
      <c r="H322" s="2195">
        <v>43069</v>
      </c>
      <c r="I322" s="4975"/>
      <c r="J322" s="2966">
        <v>6</v>
      </c>
      <c r="K322" s="2961" t="s">
        <v>11490</v>
      </c>
      <c r="L322" s="2908"/>
      <c r="M322" s="2967" t="s">
        <v>11313</v>
      </c>
      <c r="N322" s="2963" t="s">
        <v>621</v>
      </c>
      <c r="O322" s="2963" t="s">
        <v>596</v>
      </c>
      <c r="P322" s="2911"/>
    </row>
    <row r="323" spans="1:16" x14ac:dyDescent="0.2">
      <c r="A323" s="2964">
        <v>109</v>
      </c>
      <c r="B323" s="2965" t="s">
        <v>2343</v>
      </c>
      <c r="C323" s="5145" t="s">
        <v>11261</v>
      </c>
      <c r="D323" s="5145"/>
      <c r="E323" s="5145"/>
      <c r="F323" s="5145"/>
      <c r="G323" s="2195">
        <v>42928</v>
      </c>
      <c r="H323" s="2195">
        <v>43069</v>
      </c>
      <c r="I323" s="4975"/>
      <c r="J323" s="2966">
        <v>7</v>
      </c>
      <c r="K323" s="2961" t="s">
        <v>11491</v>
      </c>
      <c r="L323" s="2908"/>
      <c r="M323" s="2967" t="s">
        <v>11314</v>
      </c>
      <c r="N323" s="2963" t="s">
        <v>621</v>
      </c>
      <c r="O323" s="2963" t="s">
        <v>596</v>
      </c>
      <c r="P323" s="2911"/>
    </row>
    <row r="324" spans="1:16" x14ac:dyDescent="0.2">
      <c r="A324" s="2964">
        <v>110</v>
      </c>
      <c r="B324" s="2965" t="s">
        <v>2343</v>
      </c>
      <c r="C324" s="5145" t="s">
        <v>11261</v>
      </c>
      <c r="D324" s="5145"/>
      <c r="E324" s="5145"/>
      <c r="F324" s="5145"/>
      <c r="G324" s="2195">
        <v>42928</v>
      </c>
      <c r="H324" s="2195">
        <v>43069</v>
      </c>
      <c r="I324" s="4976"/>
      <c r="J324" s="2966">
        <v>8</v>
      </c>
      <c r="K324" s="2961" t="s">
        <v>11492</v>
      </c>
      <c r="L324" s="2908"/>
      <c r="M324" s="2967" t="s">
        <v>11315</v>
      </c>
      <c r="N324" s="2963" t="s">
        <v>621</v>
      </c>
      <c r="O324" s="2963" t="s">
        <v>596</v>
      </c>
      <c r="P324" s="2911"/>
    </row>
    <row r="325" spans="1:16" x14ac:dyDescent="0.2">
      <c r="A325" s="2964">
        <v>111</v>
      </c>
      <c r="B325" s="2965" t="s">
        <v>2343</v>
      </c>
      <c r="C325" s="5145" t="s">
        <v>11261</v>
      </c>
      <c r="D325" s="5145"/>
      <c r="E325" s="5145"/>
      <c r="F325" s="5145"/>
      <c r="G325" s="2195">
        <v>42928</v>
      </c>
      <c r="H325" s="2195">
        <v>43069</v>
      </c>
      <c r="I325" s="4974">
        <v>642</v>
      </c>
      <c r="J325" s="2966">
        <v>1</v>
      </c>
      <c r="K325" s="2961" t="s">
        <v>11493</v>
      </c>
      <c r="L325" s="2908"/>
      <c r="M325" s="2967" t="s">
        <v>11316</v>
      </c>
      <c r="N325" s="2963" t="s">
        <v>621</v>
      </c>
      <c r="O325" s="2963" t="s">
        <v>596</v>
      </c>
      <c r="P325" s="2911"/>
    </row>
    <row r="326" spans="1:16" x14ac:dyDescent="0.2">
      <c r="A326" s="2964">
        <v>112</v>
      </c>
      <c r="B326" s="2965" t="s">
        <v>2343</v>
      </c>
      <c r="C326" s="5145" t="s">
        <v>11261</v>
      </c>
      <c r="D326" s="5145"/>
      <c r="E326" s="5145"/>
      <c r="F326" s="5145"/>
      <c r="G326" s="2195">
        <v>42928</v>
      </c>
      <c r="H326" s="2195">
        <v>43069</v>
      </c>
      <c r="I326" s="4975"/>
      <c r="J326" s="2966">
        <v>2</v>
      </c>
      <c r="K326" s="2961" t="s">
        <v>11494</v>
      </c>
      <c r="L326" s="2908"/>
      <c r="M326" s="2967" t="s">
        <v>11317</v>
      </c>
      <c r="N326" s="2963" t="s">
        <v>621</v>
      </c>
      <c r="O326" s="2963" t="s">
        <v>596</v>
      </c>
      <c r="P326" s="2911"/>
    </row>
    <row r="327" spans="1:16" x14ac:dyDescent="0.2">
      <c r="A327" s="2964">
        <v>113</v>
      </c>
      <c r="B327" s="2965" t="s">
        <v>2343</v>
      </c>
      <c r="C327" s="5145" t="s">
        <v>11261</v>
      </c>
      <c r="D327" s="5145"/>
      <c r="E327" s="5145"/>
      <c r="F327" s="5145"/>
      <c r="G327" s="2195">
        <v>42928</v>
      </c>
      <c r="H327" s="2195">
        <v>43069</v>
      </c>
      <c r="I327" s="4975"/>
      <c r="J327" s="2966">
        <v>3</v>
      </c>
      <c r="K327" s="2961" t="s">
        <v>11495</v>
      </c>
      <c r="L327" s="2908"/>
      <c r="M327" s="2967" t="s">
        <v>11318</v>
      </c>
      <c r="N327" s="2963" t="s">
        <v>621</v>
      </c>
      <c r="O327" s="2963" t="s">
        <v>596</v>
      </c>
      <c r="P327" s="2911"/>
    </row>
    <row r="328" spans="1:16" x14ac:dyDescent="0.2">
      <c r="A328" s="2964">
        <v>114</v>
      </c>
      <c r="B328" s="2965" t="s">
        <v>2343</v>
      </c>
      <c r="C328" s="5145" t="s">
        <v>11261</v>
      </c>
      <c r="D328" s="5145"/>
      <c r="E328" s="5145"/>
      <c r="F328" s="5145"/>
      <c r="G328" s="2195">
        <v>42928</v>
      </c>
      <c r="H328" s="2195">
        <v>43069</v>
      </c>
      <c r="I328" s="4975"/>
      <c r="J328" s="2966">
        <v>4</v>
      </c>
      <c r="K328" s="2961" t="s">
        <v>11496</v>
      </c>
      <c r="L328" s="2908"/>
      <c r="M328" s="2967" t="s">
        <v>11319</v>
      </c>
      <c r="N328" s="2974" t="s">
        <v>621</v>
      </c>
      <c r="O328" s="2974" t="s">
        <v>596</v>
      </c>
      <c r="P328" s="2911" t="s">
        <v>11320</v>
      </c>
    </row>
    <row r="329" spans="1:16" x14ac:dyDescent="0.2">
      <c r="A329" s="2964">
        <v>115</v>
      </c>
      <c r="B329" s="2965" t="s">
        <v>2343</v>
      </c>
      <c r="C329" s="5145" t="s">
        <v>11261</v>
      </c>
      <c r="D329" s="5145"/>
      <c r="E329" s="5145"/>
      <c r="F329" s="5145"/>
      <c r="G329" s="2195">
        <v>42928</v>
      </c>
      <c r="H329" s="2195">
        <v>43069</v>
      </c>
      <c r="I329" s="4975"/>
      <c r="J329" s="2966">
        <v>5</v>
      </c>
      <c r="K329" s="2961" t="s">
        <v>11497</v>
      </c>
      <c r="L329" s="2908"/>
      <c r="M329" s="2967" t="s">
        <v>11321</v>
      </c>
      <c r="N329" s="2974" t="s">
        <v>621</v>
      </c>
      <c r="O329" s="2974" t="s">
        <v>596</v>
      </c>
      <c r="P329" s="2911"/>
    </row>
    <row r="330" spans="1:16" x14ac:dyDescent="0.2">
      <c r="A330" s="2964">
        <v>116</v>
      </c>
      <c r="B330" s="2965" t="s">
        <v>2343</v>
      </c>
      <c r="C330" s="5145" t="s">
        <v>11261</v>
      </c>
      <c r="D330" s="5145"/>
      <c r="E330" s="5145"/>
      <c r="F330" s="5145"/>
      <c r="G330" s="2195">
        <v>42928</v>
      </c>
      <c r="H330" s="2195">
        <v>43069</v>
      </c>
      <c r="I330" s="4975"/>
      <c r="J330" s="2966">
        <v>6</v>
      </c>
      <c r="K330" s="2961" t="s">
        <v>11498</v>
      </c>
      <c r="L330" s="2908"/>
      <c r="M330" s="2967" t="s">
        <v>11322</v>
      </c>
      <c r="N330" s="2974" t="s">
        <v>621</v>
      </c>
      <c r="O330" s="2974" t="s">
        <v>596</v>
      </c>
      <c r="P330" s="2911" t="s">
        <v>11323</v>
      </c>
    </row>
    <row r="331" spans="1:16" x14ac:dyDescent="0.2">
      <c r="A331" s="2964">
        <v>117</v>
      </c>
      <c r="B331" s="2965" t="s">
        <v>2343</v>
      </c>
      <c r="C331" s="5145" t="s">
        <v>11261</v>
      </c>
      <c r="D331" s="5145"/>
      <c r="E331" s="5145"/>
      <c r="F331" s="5145"/>
      <c r="G331" s="2195">
        <v>42928</v>
      </c>
      <c r="H331" s="2195">
        <v>43069</v>
      </c>
      <c r="I331" s="4975"/>
      <c r="J331" s="2966">
        <v>7</v>
      </c>
      <c r="K331" s="2961" t="s">
        <v>11499</v>
      </c>
      <c r="L331" s="2908"/>
      <c r="M331" s="2967" t="s">
        <v>11324</v>
      </c>
      <c r="N331" s="2974" t="s">
        <v>621</v>
      </c>
      <c r="O331" s="2974" t="s">
        <v>596</v>
      </c>
      <c r="P331" s="2911" t="s">
        <v>11325</v>
      </c>
    </row>
    <row r="332" spans="1:16" x14ac:dyDescent="0.2">
      <c r="A332" s="2964">
        <v>118</v>
      </c>
      <c r="B332" s="2965" t="s">
        <v>2343</v>
      </c>
      <c r="C332" s="5145" t="s">
        <v>11261</v>
      </c>
      <c r="D332" s="5145"/>
      <c r="E332" s="5145"/>
      <c r="F332" s="5145"/>
      <c r="G332" s="2195">
        <v>42928</v>
      </c>
      <c r="H332" s="2195">
        <v>43069</v>
      </c>
      <c r="I332" s="4976"/>
      <c r="J332" s="2966">
        <v>8</v>
      </c>
      <c r="K332" s="2908" t="s">
        <v>11500</v>
      </c>
      <c r="L332" s="2908"/>
      <c r="M332" s="2967" t="s">
        <v>11326</v>
      </c>
      <c r="N332" s="2974" t="s">
        <v>621</v>
      </c>
      <c r="O332" s="2974" t="s">
        <v>596</v>
      </c>
      <c r="P332" s="2911"/>
    </row>
    <row r="333" spans="1:16" x14ac:dyDescent="0.2">
      <c r="A333" s="2964">
        <v>119</v>
      </c>
      <c r="B333" s="2965" t="s">
        <v>2343</v>
      </c>
      <c r="C333" s="5145" t="s">
        <v>11261</v>
      </c>
      <c r="D333" s="5145"/>
      <c r="E333" s="5145"/>
      <c r="F333" s="5145"/>
      <c r="G333" s="2195">
        <v>42928</v>
      </c>
      <c r="H333" s="2195">
        <v>43069</v>
      </c>
      <c r="I333" s="4974">
        <v>643</v>
      </c>
      <c r="J333" s="2966">
        <v>1</v>
      </c>
      <c r="K333" s="2908" t="s">
        <v>11501</v>
      </c>
      <c r="L333" s="2908"/>
      <c r="M333" s="2967" t="s">
        <v>11327</v>
      </c>
      <c r="N333" s="2974" t="s">
        <v>621</v>
      </c>
      <c r="O333" s="2974" t="s">
        <v>596</v>
      </c>
      <c r="P333" s="2911"/>
    </row>
    <row r="334" spans="1:16" x14ac:dyDescent="0.2">
      <c r="A334" s="2964">
        <v>120</v>
      </c>
      <c r="B334" s="2965" t="s">
        <v>2343</v>
      </c>
      <c r="C334" s="5145" t="s">
        <v>11261</v>
      </c>
      <c r="D334" s="5145"/>
      <c r="E334" s="5145"/>
      <c r="F334" s="5145"/>
      <c r="G334" s="2195">
        <v>42928</v>
      </c>
      <c r="H334" s="2195">
        <v>43069</v>
      </c>
      <c r="I334" s="4975"/>
      <c r="J334" s="2966">
        <v>2</v>
      </c>
      <c r="K334" s="2908" t="s">
        <v>11502</v>
      </c>
      <c r="L334" s="2908"/>
      <c r="M334" s="2967" t="s">
        <v>11328</v>
      </c>
      <c r="N334" s="2974" t="s">
        <v>621</v>
      </c>
      <c r="O334" s="2974" t="s">
        <v>596</v>
      </c>
      <c r="P334" s="2911"/>
    </row>
    <row r="335" spans="1:16" x14ac:dyDescent="0.2">
      <c r="A335" s="2964">
        <v>121</v>
      </c>
      <c r="B335" s="2965" t="s">
        <v>2343</v>
      </c>
      <c r="C335" s="5145" t="s">
        <v>11261</v>
      </c>
      <c r="D335" s="5145"/>
      <c r="E335" s="5145"/>
      <c r="F335" s="5145"/>
      <c r="G335" s="2195">
        <v>42928</v>
      </c>
      <c r="H335" s="2195">
        <v>43069</v>
      </c>
      <c r="I335" s="4975"/>
      <c r="J335" s="2966">
        <v>3</v>
      </c>
      <c r="K335" s="2908" t="s">
        <v>11503</v>
      </c>
      <c r="L335" s="2908"/>
      <c r="M335" s="2967" t="s">
        <v>11329</v>
      </c>
      <c r="N335" s="2974" t="s">
        <v>621</v>
      </c>
      <c r="O335" s="2974" t="s">
        <v>596</v>
      </c>
      <c r="P335" s="2911"/>
    </row>
    <row r="336" spans="1:16" x14ac:dyDescent="0.2">
      <c r="A336" s="2964">
        <v>122</v>
      </c>
      <c r="B336" s="2965" t="s">
        <v>2343</v>
      </c>
      <c r="C336" s="5145" t="s">
        <v>11261</v>
      </c>
      <c r="D336" s="5145"/>
      <c r="E336" s="5145"/>
      <c r="F336" s="5145"/>
      <c r="G336" s="2195">
        <v>42928</v>
      </c>
      <c r="H336" s="2195">
        <v>43069</v>
      </c>
      <c r="I336" s="4975"/>
      <c r="J336" s="2966">
        <v>4</v>
      </c>
      <c r="K336" s="2908" t="s">
        <v>11504</v>
      </c>
      <c r="L336" s="2908"/>
      <c r="M336" s="2967" t="s">
        <v>11330</v>
      </c>
      <c r="N336" s="2974" t="s">
        <v>621</v>
      </c>
      <c r="O336" s="2974" t="s">
        <v>596</v>
      </c>
      <c r="P336" s="2911"/>
    </row>
    <row r="337" spans="1:16" x14ac:dyDescent="0.2">
      <c r="A337" s="2964">
        <v>123</v>
      </c>
      <c r="B337" s="2965" t="s">
        <v>2343</v>
      </c>
      <c r="C337" s="5145" t="s">
        <v>11261</v>
      </c>
      <c r="D337" s="5145"/>
      <c r="E337" s="5145"/>
      <c r="F337" s="5145"/>
      <c r="G337" s="2195">
        <v>42928</v>
      </c>
      <c r="H337" s="2195">
        <v>43069</v>
      </c>
      <c r="I337" s="4975"/>
      <c r="J337" s="2966">
        <v>5</v>
      </c>
      <c r="K337" s="2908" t="s">
        <v>11505</v>
      </c>
      <c r="L337" s="2908"/>
      <c r="M337" s="2967" t="s">
        <v>11331</v>
      </c>
      <c r="N337" s="2974" t="s">
        <v>621</v>
      </c>
      <c r="O337" s="2974" t="s">
        <v>596</v>
      </c>
      <c r="P337" s="2911"/>
    </row>
    <row r="338" spans="1:16" x14ac:dyDescent="0.2">
      <c r="A338" s="2964">
        <v>124</v>
      </c>
      <c r="B338" s="2965" t="s">
        <v>2343</v>
      </c>
      <c r="C338" s="5145" t="s">
        <v>11261</v>
      </c>
      <c r="D338" s="5145"/>
      <c r="E338" s="5145"/>
      <c r="F338" s="5145"/>
      <c r="G338" s="2195">
        <v>42928</v>
      </c>
      <c r="H338" s="2195">
        <v>43069</v>
      </c>
      <c r="I338" s="4975"/>
      <c r="J338" s="2966">
        <v>6</v>
      </c>
      <c r="K338" s="2908" t="s">
        <v>11506</v>
      </c>
      <c r="L338" s="2908"/>
      <c r="M338" s="2967" t="s">
        <v>11332</v>
      </c>
      <c r="N338" s="2974" t="s">
        <v>621</v>
      </c>
      <c r="O338" s="2974" t="s">
        <v>596</v>
      </c>
      <c r="P338" s="2911"/>
    </row>
    <row r="339" spans="1:16" x14ac:dyDescent="0.2">
      <c r="A339" s="2964">
        <v>125</v>
      </c>
      <c r="B339" s="2965" t="s">
        <v>2343</v>
      </c>
      <c r="C339" s="5145" t="s">
        <v>11261</v>
      </c>
      <c r="D339" s="5145"/>
      <c r="E339" s="5145"/>
      <c r="F339" s="5145"/>
      <c r="G339" s="2195">
        <v>42928</v>
      </c>
      <c r="H339" s="2195">
        <v>43069</v>
      </c>
      <c r="I339" s="4975"/>
      <c r="J339" s="2966">
        <v>7</v>
      </c>
      <c r="K339" s="2908" t="s">
        <v>11507</v>
      </c>
      <c r="L339" s="2908"/>
      <c r="M339" s="2967" t="s">
        <v>11333</v>
      </c>
      <c r="N339" s="2974" t="s">
        <v>621</v>
      </c>
      <c r="O339" s="2974" t="s">
        <v>596</v>
      </c>
      <c r="P339" s="2911"/>
    </row>
    <row r="340" spans="1:16" x14ac:dyDescent="0.2">
      <c r="A340" s="2964">
        <v>126</v>
      </c>
      <c r="B340" s="2965" t="s">
        <v>2343</v>
      </c>
      <c r="C340" s="5145" t="s">
        <v>11261</v>
      </c>
      <c r="D340" s="5145"/>
      <c r="E340" s="5145"/>
      <c r="F340" s="5145"/>
      <c r="G340" s="2195">
        <v>42928</v>
      </c>
      <c r="H340" s="2195">
        <v>43069</v>
      </c>
      <c r="I340" s="4976"/>
      <c r="J340" s="2966">
        <v>8</v>
      </c>
      <c r="K340" s="2908" t="s">
        <v>11508</v>
      </c>
      <c r="L340" s="2908"/>
      <c r="M340" s="2967" t="s">
        <v>11334</v>
      </c>
      <c r="N340" s="2974" t="s">
        <v>621</v>
      </c>
      <c r="O340" s="2974" t="s">
        <v>596</v>
      </c>
      <c r="P340" s="2911"/>
    </row>
    <row r="341" spans="1:16" x14ac:dyDescent="0.2">
      <c r="A341" s="2964">
        <v>127</v>
      </c>
      <c r="B341" s="2965" t="s">
        <v>2343</v>
      </c>
      <c r="C341" s="5145" t="s">
        <v>11261</v>
      </c>
      <c r="D341" s="5145"/>
      <c r="E341" s="5145"/>
      <c r="F341" s="5145"/>
      <c r="G341" s="2195">
        <v>42928</v>
      </c>
      <c r="H341" s="2195">
        <v>43069</v>
      </c>
      <c r="I341" s="4974">
        <v>644</v>
      </c>
      <c r="J341" s="2970">
        <v>1</v>
      </c>
      <c r="K341" s="2971" t="s">
        <v>11509</v>
      </c>
      <c r="L341" s="2973"/>
      <c r="M341" s="2973" t="s">
        <v>11335</v>
      </c>
      <c r="N341" s="2974" t="s">
        <v>621</v>
      </c>
      <c r="O341" s="2974" t="s">
        <v>596</v>
      </c>
      <c r="P341" s="2970"/>
    </row>
    <row r="342" spans="1:16" x14ac:dyDescent="0.2">
      <c r="A342" s="2964">
        <v>128</v>
      </c>
      <c r="B342" s="2965" t="s">
        <v>2343</v>
      </c>
      <c r="C342" s="5145" t="s">
        <v>11261</v>
      </c>
      <c r="D342" s="5145"/>
      <c r="E342" s="5145"/>
      <c r="F342" s="5145"/>
      <c r="G342" s="2195">
        <v>42928</v>
      </c>
      <c r="H342" s="2195">
        <v>43069</v>
      </c>
      <c r="I342" s="4975"/>
      <c r="J342" s="2970">
        <v>2</v>
      </c>
      <c r="K342" s="2971" t="s">
        <v>11510</v>
      </c>
      <c r="L342" s="2973"/>
      <c r="M342" s="2973" t="s">
        <v>11336</v>
      </c>
      <c r="N342" s="2974" t="s">
        <v>621</v>
      </c>
      <c r="O342" s="2974" t="s">
        <v>596</v>
      </c>
      <c r="P342" s="2970" t="s">
        <v>11337</v>
      </c>
    </row>
    <row r="343" spans="1:16" x14ac:dyDescent="0.2">
      <c r="A343" s="2964">
        <v>129</v>
      </c>
      <c r="B343" s="2965" t="s">
        <v>2343</v>
      </c>
      <c r="C343" s="5145" t="s">
        <v>11261</v>
      </c>
      <c r="D343" s="5145"/>
      <c r="E343" s="5145"/>
      <c r="F343" s="5145"/>
      <c r="G343" s="2195">
        <v>42928</v>
      </c>
      <c r="H343" s="2195">
        <v>43069</v>
      </c>
      <c r="I343" s="4975"/>
      <c r="J343" s="2970">
        <v>3</v>
      </c>
      <c r="K343" s="2971" t="s">
        <v>11511</v>
      </c>
      <c r="L343" s="2973"/>
      <c r="M343" s="2973" t="s">
        <v>11338</v>
      </c>
      <c r="N343" s="2974" t="s">
        <v>621</v>
      </c>
      <c r="O343" s="2974" t="s">
        <v>596</v>
      </c>
      <c r="P343" s="2970"/>
    </row>
    <row r="344" spans="1:16" x14ac:dyDescent="0.2">
      <c r="A344" s="2964">
        <v>130</v>
      </c>
      <c r="B344" s="2965" t="s">
        <v>2343</v>
      </c>
      <c r="C344" s="5145" t="s">
        <v>11261</v>
      </c>
      <c r="D344" s="5145"/>
      <c r="E344" s="5145"/>
      <c r="F344" s="5145"/>
      <c r="G344" s="2195">
        <v>42928</v>
      </c>
      <c r="H344" s="2195">
        <v>43069</v>
      </c>
      <c r="I344" s="4975"/>
      <c r="J344" s="2970">
        <v>4</v>
      </c>
      <c r="K344" s="2971" t="s">
        <v>11512</v>
      </c>
      <c r="L344" s="2973"/>
      <c r="M344" s="2973" t="s">
        <v>11339</v>
      </c>
      <c r="N344" s="2974" t="s">
        <v>621</v>
      </c>
      <c r="O344" s="2974" t="s">
        <v>596</v>
      </c>
      <c r="P344" s="2970"/>
    </row>
    <row r="345" spans="1:16" x14ac:dyDescent="0.2">
      <c r="A345" s="2964">
        <v>131</v>
      </c>
      <c r="B345" s="2965" t="s">
        <v>2343</v>
      </c>
      <c r="C345" s="5145" t="s">
        <v>11261</v>
      </c>
      <c r="D345" s="5145"/>
      <c r="E345" s="5145"/>
      <c r="F345" s="5145"/>
      <c r="G345" s="2195">
        <v>42928</v>
      </c>
      <c r="H345" s="2195">
        <v>43069</v>
      </c>
      <c r="I345" s="4975"/>
      <c r="J345" s="2970">
        <v>5</v>
      </c>
      <c r="K345" s="2971" t="s">
        <v>11513</v>
      </c>
      <c r="L345" s="2973"/>
      <c r="M345" s="2973" t="s">
        <v>11340</v>
      </c>
      <c r="N345" s="2974" t="s">
        <v>621</v>
      </c>
      <c r="O345" s="2974" t="s">
        <v>596</v>
      </c>
      <c r="P345" s="2970"/>
    </row>
    <row r="346" spans="1:16" x14ac:dyDescent="0.2">
      <c r="A346" s="2964">
        <v>132</v>
      </c>
      <c r="B346" s="2965" t="s">
        <v>2343</v>
      </c>
      <c r="C346" s="5145" t="s">
        <v>11261</v>
      </c>
      <c r="D346" s="5145"/>
      <c r="E346" s="5145"/>
      <c r="F346" s="5145"/>
      <c r="G346" s="2195">
        <v>42928</v>
      </c>
      <c r="H346" s="2195">
        <v>43069</v>
      </c>
      <c r="I346" s="4975"/>
      <c r="J346" s="2970">
        <v>6</v>
      </c>
      <c r="K346" s="2971" t="s">
        <v>11514</v>
      </c>
      <c r="L346" s="2973"/>
      <c r="M346" s="2973" t="s">
        <v>11341</v>
      </c>
      <c r="N346" s="2974" t="s">
        <v>621</v>
      </c>
      <c r="O346" s="2974" t="s">
        <v>596</v>
      </c>
      <c r="P346" s="2970"/>
    </row>
    <row r="347" spans="1:16" x14ac:dyDescent="0.2">
      <c r="A347" s="2964">
        <v>133</v>
      </c>
      <c r="B347" s="2965" t="s">
        <v>2343</v>
      </c>
      <c r="C347" s="5145" t="s">
        <v>11261</v>
      </c>
      <c r="D347" s="5145"/>
      <c r="E347" s="5145"/>
      <c r="F347" s="5145"/>
      <c r="G347" s="2195">
        <v>42928</v>
      </c>
      <c r="H347" s="2195">
        <v>43069</v>
      </c>
      <c r="I347" s="4975"/>
      <c r="J347" s="2970">
        <v>7</v>
      </c>
      <c r="K347" s="2971" t="s">
        <v>11515</v>
      </c>
      <c r="L347" s="2973"/>
      <c r="M347" s="2973" t="s">
        <v>11342</v>
      </c>
      <c r="N347" s="2974" t="s">
        <v>621</v>
      </c>
      <c r="O347" s="2974" t="s">
        <v>596</v>
      </c>
      <c r="P347" s="2970" t="s">
        <v>2117</v>
      </c>
    </row>
    <row r="348" spans="1:16" x14ac:dyDescent="0.2">
      <c r="A348" s="2964">
        <v>134</v>
      </c>
      <c r="B348" s="2965" t="s">
        <v>2343</v>
      </c>
      <c r="C348" s="5145" t="s">
        <v>11261</v>
      </c>
      <c r="D348" s="5145"/>
      <c r="E348" s="5145"/>
      <c r="F348" s="5145"/>
      <c r="G348" s="2195">
        <v>42928</v>
      </c>
      <c r="H348" s="2195">
        <v>43069</v>
      </c>
      <c r="I348" s="4976"/>
      <c r="J348" s="2970">
        <v>8</v>
      </c>
      <c r="K348" s="2971" t="s">
        <v>11516</v>
      </c>
      <c r="L348" s="2973"/>
      <c r="M348" s="2973" t="s">
        <v>11343</v>
      </c>
      <c r="N348" s="2974" t="s">
        <v>621</v>
      </c>
      <c r="O348" s="2974" t="s">
        <v>596</v>
      </c>
      <c r="P348" s="2970"/>
    </row>
    <row r="349" spans="1:16" x14ac:dyDescent="0.2">
      <c r="A349" s="2964">
        <v>135</v>
      </c>
      <c r="B349" s="2965" t="s">
        <v>2343</v>
      </c>
      <c r="C349" s="5145" t="s">
        <v>11261</v>
      </c>
      <c r="D349" s="5145"/>
      <c r="E349" s="5145"/>
      <c r="F349" s="5145"/>
      <c r="G349" s="2195">
        <v>42928</v>
      </c>
      <c r="H349" s="2195">
        <v>43069</v>
      </c>
      <c r="I349" s="4974">
        <v>645</v>
      </c>
      <c r="J349" s="2970">
        <v>1</v>
      </c>
      <c r="K349" s="2971" t="s">
        <v>11517</v>
      </c>
      <c r="L349" s="2973"/>
      <c r="M349" s="2973" t="s">
        <v>11344</v>
      </c>
      <c r="N349" s="2974" t="s">
        <v>621</v>
      </c>
      <c r="O349" s="2974" t="s">
        <v>596</v>
      </c>
      <c r="P349" s="2970"/>
    </row>
    <row r="350" spans="1:16" x14ac:dyDescent="0.2">
      <c r="A350" s="2964">
        <v>136</v>
      </c>
      <c r="B350" s="2965" t="s">
        <v>2343</v>
      </c>
      <c r="C350" s="5145" t="s">
        <v>11261</v>
      </c>
      <c r="D350" s="5145"/>
      <c r="E350" s="5145"/>
      <c r="F350" s="5145"/>
      <c r="G350" s="2195">
        <v>42928</v>
      </c>
      <c r="H350" s="2195">
        <v>43069</v>
      </c>
      <c r="I350" s="4975"/>
      <c r="J350" s="2970">
        <v>2</v>
      </c>
      <c r="K350" s="2971" t="s">
        <v>11518</v>
      </c>
      <c r="L350" s="2973"/>
      <c r="M350" s="2973" t="s">
        <v>11345</v>
      </c>
      <c r="N350" s="2974" t="s">
        <v>621</v>
      </c>
      <c r="O350" s="2974" t="s">
        <v>596</v>
      </c>
      <c r="P350" s="2970"/>
    </row>
    <row r="351" spans="1:16" x14ac:dyDescent="0.2">
      <c r="A351" s="2964">
        <v>137</v>
      </c>
      <c r="B351" s="2965" t="s">
        <v>2343</v>
      </c>
      <c r="C351" s="5145" t="s">
        <v>11261</v>
      </c>
      <c r="D351" s="5145"/>
      <c r="E351" s="5145"/>
      <c r="F351" s="5145"/>
      <c r="G351" s="2195">
        <v>42928</v>
      </c>
      <c r="H351" s="2195">
        <v>43069</v>
      </c>
      <c r="I351" s="4975"/>
      <c r="J351" s="2970">
        <v>3</v>
      </c>
      <c r="K351" s="2971" t="s">
        <v>11519</v>
      </c>
      <c r="L351" s="2973"/>
      <c r="M351" s="2973" t="s">
        <v>11346</v>
      </c>
      <c r="N351" s="2974" t="s">
        <v>621</v>
      </c>
      <c r="O351" s="2974" t="s">
        <v>596</v>
      </c>
      <c r="P351" s="2970"/>
    </row>
    <row r="352" spans="1:16" s="2968" customFormat="1" x14ac:dyDescent="0.2">
      <c r="A352" s="2969">
        <v>138</v>
      </c>
      <c r="B352" s="2972" t="s">
        <v>2343</v>
      </c>
      <c r="C352" s="5145" t="s">
        <v>11261</v>
      </c>
      <c r="D352" s="5145"/>
      <c r="E352" s="5145"/>
      <c r="F352" s="5145"/>
      <c r="G352" s="2195">
        <v>42928</v>
      </c>
      <c r="H352" s="2195">
        <v>43069</v>
      </c>
      <c r="I352" s="4975"/>
      <c r="J352" s="2970">
        <v>4</v>
      </c>
      <c r="K352" s="2971" t="s">
        <v>11520</v>
      </c>
      <c r="L352" s="2973"/>
      <c r="M352" s="2973" t="s">
        <v>11347</v>
      </c>
      <c r="N352" s="2974" t="s">
        <v>621</v>
      </c>
      <c r="O352" s="2974" t="s">
        <v>596</v>
      </c>
      <c r="P352" s="2970"/>
    </row>
    <row r="353" spans="1:16" s="2968" customFormat="1" x14ac:dyDescent="0.2">
      <c r="A353" s="2969">
        <v>139</v>
      </c>
      <c r="B353" s="2972" t="s">
        <v>2343</v>
      </c>
      <c r="C353" s="5145" t="s">
        <v>11261</v>
      </c>
      <c r="D353" s="5145"/>
      <c r="E353" s="5145"/>
      <c r="F353" s="5145"/>
      <c r="G353" s="2195">
        <v>42928</v>
      </c>
      <c r="H353" s="2195">
        <v>43069</v>
      </c>
      <c r="I353" s="4975"/>
      <c r="J353" s="2970">
        <v>5</v>
      </c>
      <c r="K353" s="2971" t="s">
        <v>11521</v>
      </c>
      <c r="L353" s="2973"/>
      <c r="M353" s="2973" t="s">
        <v>11348</v>
      </c>
      <c r="N353" s="2974" t="s">
        <v>621</v>
      </c>
      <c r="O353" s="2974" t="s">
        <v>596</v>
      </c>
      <c r="P353" s="2970"/>
    </row>
    <row r="354" spans="1:16" s="2968" customFormat="1" x14ac:dyDescent="0.2">
      <c r="A354" s="2969">
        <v>140</v>
      </c>
      <c r="B354" s="2972" t="s">
        <v>2343</v>
      </c>
      <c r="C354" s="5145" t="s">
        <v>11261</v>
      </c>
      <c r="D354" s="5145"/>
      <c r="E354" s="5145"/>
      <c r="F354" s="5145"/>
      <c r="G354" s="2195">
        <v>42928</v>
      </c>
      <c r="H354" s="2195">
        <v>43069</v>
      </c>
      <c r="I354" s="4975"/>
      <c r="J354" s="2970">
        <v>6</v>
      </c>
      <c r="K354" s="2971" t="s">
        <v>11522</v>
      </c>
      <c r="L354" s="2973"/>
      <c r="M354" s="2973" t="s">
        <v>11349</v>
      </c>
      <c r="N354" s="2974" t="s">
        <v>621</v>
      </c>
      <c r="O354" s="2974" t="s">
        <v>596</v>
      </c>
      <c r="P354" s="2970"/>
    </row>
    <row r="355" spans="1:16" s="2968" customFormat="1" x14ac:dyDescent="0.2">
      <c r="A355" s="2969">
        <v>141</v>
      </c>
      <c r="B355" s="2972" t="s">
        <v>2343</v>
      </c>
      <c r="C355" s="5145" t="s">
        <v>11261</v>
      </c>
      <c r="D355" s="5145"/>
      <c r="E355" s="5145"/>
      <c r="F355" s="5145"/>
      <c r="G355" s="2195">
        <v>42928</v>
      </c>
      <c r="H355" s="2195">
        <v>43069</v>
      </c>
      <c r="I355" s="4975"/>
      <c r="J355" s="2970">
        <v>7</v>
      </c>
      <c r="K355" s="2971" t="s">
        <v>11523</v>
      </c>
      <c r="L355" s="2973"/>
      <c r="M355" s="2973" t="s">
        <v>11350</v>
      </c>
      <c r="N355" s="2974" t="s">
        <v>621</v>
      </c>
      <c r="O355" s="2974" t="s">
        <v>596</v>
      </c>
      <c r="P355" s="2970"/>
    </row>
    <row r="356" spans="1:16" s="2968" customFormat="1" x14ac:dyDescent="0.2">
      <c r="A356" s="2969">
        <v>142</v>
      </c>
      <c r="B356" s="2972" t="s">
        <v>2343</v>
      </c>
      <c r="C356" s="5145" t="s">
        <v>11261</v>
      </c>
      <c r="D356" s="5145"/>
      <c r="E356" s="5145"/>
      <c r="F356" s="5145"/>
      <c r="G356" s="2195">
        <v>42928</v>
      </c>
      <c r="H356" s="2195">
        <v>43069</v>
      </c>
      <c r="I356" s="4976"/>
      <c r="J356" s="2970">
        <v>8</v>
      </c>
      <c r="K356" s="2971" t="s">
        <v>11524</v>
      </c>
      <c r="L356" s="2973"/>
      <c r="M356" s="2973" t="s">
        <v>11351</v>
      </c>
      <c r="N356" s="2974" t="s">
        <v>621</v>
      </c>
      <c r="O356" s="2974" t="s">
        <v>596</v>
      </c>
      <c r="P356" s="2970"/>
    </row>
    <row r="357" spans="1:16" s="2968" customFormat="1" x14ac:dyDescent="0.2">
      <c r="A357" s="2969">
        <v>143</v>
      </c>
      <c r="B357" s="2972" t="s">
        <v>2343</v>
      </c>
      <c r="C357" s="5145" t="s">
        <v>11261</v>
      </c>
      <c r="D357" s="5145"/>
      <c r="E357" s="5145"/>
      <c r="F357" s="5145"/>
      <c r="G357" s="2195">
        <v>42928</v>
      </c>
      <c r="H357" s="2195">
        <v>43069</v>
      </c>
      <c r="I357" s="4974">
        <v>646</v>
      </c>
      <c r="J357" s="2970">
        <v>1</v>
      </c>
      <c r="K357" s="2971" t="s">
        <v>11525</v>
      </c>
      <c r="L357" s="2973"/>
      <c r="M357" s="2973" t="s">
        <v>11352</v>
      </c>
      <c r="N357" s="2974" t="s">
        <v>621</v>
      </c>
      <c r="O357" s="2974" t="s">
        <v>596</v>
      </c>
      <c r="P357" s="2970"/>
    </row>
    <row r="358" spans="1:16" s="2968" customFormat="1" x14ac:dyDescent="0.2">
      <c r="A358" s="2969">
        <v>144</v>
      </c>
      <c r="B358" s="2972" t="s">
        <v>2343</v>
      </c>
      <c r="C358" s="5145" t="s">
        <v>11261</v>
      </c>
      <c r="D358" s="5145"/>
      <c r="E358" s="5145"/>
      <c r="F358" s="5145"/>
      <c r="G358" s="2195">
        <v>42928</v>
      </c>
      <c r="H358" s="2195">
        <v>43069</v>
      </c>
      <c r="I358" s="4975"/>
      <c r="J358" s="2970">
        <v>2</v>
      </c>
      <c r="K358" s="2971" t="s">
        <v>11526</v>
      </c>
      <c r="L358" s="2973"/>
      <c r="M358" s="2973" t="s">
        <v>11353</v>
      </c>
      <c r="N358" s="2974" t="s">
        <v>621</v>
      </c>
      <c r="O358" s="2974" t="s">
        <v>596</v>
      </c>
      <c r="P358" s="2970"/>
    </row>
    <row r="359" spans="1:16" s="2968" customFormat="1" x14ac:dyDescent="0.2">
      <c r="A359" s="2969">
        <v>145</v>
      </c>
      <c r="B359" s="2972" t="s">
        <v>2343</v>
      </c>
      <c r="C359" s="5145" t="s">
        <v>11261</v>
      </c>
      <c r="D359" s="5145"/>
      <c r="E359" s="5145"/>
      <c r="F359" s="5145"/>
      <c r="G359" s="2195">
        <v>42928</v>
      </c>
      <c r="H359" s="2195">
        <v>43069</v>
      </c>
      <c r="I359" s="4975"/>
      <c r="J359" s="2970">
        <v>3</v>
      </c>
      <c r="K359" s="2971" t="s">
        <v>11527</v>
      </c>
      <c r="L359" s="2973"/>
      <c r="M359" s="2973" t="s">
        <v>11354</v>
      </c>
      <c r="N359" s="2974" t="s">
        <v>621</v>
      </c>
      <c r="O359" s="2974" t="s">
        <v>596</v>
      </c>
      <c r="P359" s="2970"/>
    </row>
    <row r="360" spans="1:16" s="2968" customFormat="1" x14ac:dyDescent="0.2">
      <c r="A360" s="2969">
        <v>146</v>
      </c>
      <c r="B360" s="2972" t="s">
        <v>2343</v>
      </c>
      <c r="C360" s="5145" t="s">
        <v>11261</v>
      </c>
      <c r="D360" s="5145"/>
      <c r="E360" s="5145"/>
      <c r="F360" s="5145"/>
      <c r="G360" s="2195">
        <v>42928</v>
      </c>
      <c r="H360" s="2195">
        <v>43069</v>
      </c>
      <c r="I360" s="4975"/>
      <c r="J360" s="2970">
        <v>4</v>
      </c>
      <c r="K360" s="2971" t="s">
        <v>11528</v>
      </c>
      <c r="L360" s="2973"/>
      <c r="M360" s="2973" t="s">
        <v>11355</v>
      </c>
      <c r="N360" s="2974" t="s">
        <v>621</v>
      </c>
      <c r="O360" s="2974" t="s">
        <v>596</v>
      </c>
      <c r="P360" s="2970"/>
    </row>
    <row r="361" spans="1:16" s="2968" customFormat="1" x14ac:dyDescent="0.2">
      <c r="A361" s="2969">
        <v>147</v>
      </c>
      <c r="B361" s="2972" t="s">
        <v>2343</v>
      </c>
      <c r="C361" s="5145" t="s">
        <v>11261</v>
      </c>
      <c r="D361" s="5145"/>
      <c r="E361" s="5145"/>
      <c r="F361" s="5145"/>
      <c r="G361" s="2195">
        <v>42928</v>
      </c>
      <c r="H361" s="2195">
        <v>43069</v>
      </c>
      <c r="I361" s="4975"/>
      <c r="J361" s="2970">
        <v>5</v>
      </c>
      <c r="K361" s="2971" t="s">
        <v>11529</v>
      </c>
      <c r="L361" s="2973"/>
      <c r="M361" s="2973" t="s">
        <v>11356</v>
      </c>
      <c r="N361" s="2974" t="s">
        <v>621</v>
      </c>
      <c r="O361" s="2974" t="s">
        <v>596</v>
      </c>
      <c r="P361" s="2970"/>
    </row>
    <row r="362" spans="1:16" s="2968" customFormat="1" x14ac:dyDescent="0.2">
      <c r="A362" s="2969">
        <v>148</v>
      </c>
      <c r="B362" s="2972" t="s">
        <v>2343</v>
      </c>
      <c r="C362" s="5145" t="s">
        <v>11261</v>
      </c>
      <c r="D362" s="5145"/>
      <c r="E362" s="5145"/>
      <c r="F362" s="5145"/>
      <c r="G362" s="2195">
        <v>42928</v>
      </c>
      <c r="H362" s="2195">
        <v>43069</v>
      </c>
      <c r="I362" s="4975"/>
      <c r="J362" s="2970">
        <v>6</v>
      </c>
      <c r="K362" s="2971" t="s">
        <v>11530</v>
      </c>
      <c r="L362" s="2973"/>
      <c r="M362" s="2973" t="s">
        <v>11357</v>
      </c>
      <c r="N362" s="2974" t="s">
        <v>621</v>
      </c>
      <c r="O362" s="2974" t="s">
        <v>596</v>
      </c>
      <c r="P362" s="2970"/>
    </row>
    <row r="363" spans="1:16" s="2968" customFormat="1" x14ac:dyDescent="0.2">
      <c r="A363" s="2969">
        <v>149</v>
      </c>
      <c r="B363" s="2972" t="s">
        <v>2343</v>
      </c>
      <c r="C363" s="5145" t="s">
        <v>11261</v>
      </c>
      <c r="D363" s="5145"/>
      <c r="E363" s="5145"/>
      <c r="F363" s="5145"/>
      <c r="G363" s="2195">
        <v>42928</v>
      </c>
      <c r="H363" s="2195">
        <v>43069</v>
      </c>
      <c r="I363" s="4975"/>
      <c r="J363" s="2970">
        <v>7</v>
      </c>
      <c r="K363" s="2971" t="s">
        <v>11531</v>
      </c>
      <c r="L363" s="2973"/>
      <c r="M363" s="2973" t="s">
        <v>11358</v>
      </c>
      <c r="N363" s="2974" t="s">
        <v>621</v>
      </c>
      <c r="O363" s="2974" t="s">
        <v>596</v>
      </c>
      <c r="P363" s="2970"/>
    </row>
    <row r="364" spans="1:16" s="2968" customFormat="1" x14ac:dyDescent="0.2">
      <c r="A364" s="2969">
        <v>150</v>
      </c>
      <c r="B364" s="2972" t="s">
        <v>2343</v>
      </c>
      <c r="C364" s="5145" t="s">
        <v>11261</v>
      </c>
      <c r="D364" s="5145"/>
      <c r="E364" s="5145"/>
      <c r="F364" s="5145"/>
      <c r="G364" s="2195">
        <v>42928</v>
      </c>
      <c r="H364" s="2195">
        <v>43069</v>
      </c>
      <c r="I364" s="4976"/>
      <c r="J364" s="2970">
        <v>8</v>
      </c>
      <c r="K364" s="2971" t="s">
        <v>11532</v>
      </c>
      <c r="L364" s="2973"/>
      <c r="M364" s="2973" t="s">
        <v>11359</v>
      </c>
      <c r="N364" s="2974" t="s">
        <v>621</v>
      </c>
      <c r="O364" s="2974" t="s">
        <v>596</v>
      </c>
      <c r="P364" s="2970"/>
    </row>
    <row r="365" spans="1:16" s="2968" customFormat="1" x14ac:dyDescent="0.2">
      <c r="A365" s="2969">
        <v>151</v>
      </c>
      <c r="B365" s="2972" t="s">
        <v>2343</v>
      </c>
      <c r="C365" s="5145" t="s">
        <v>11261</v>
      </c>
      <c r="D365" s="5145"/>
      <c r="E365" s="5145"/>
      <c r="F365" s="5145"/>
      <c r="G365" s="2195">
        <v>42928</v>
      </c>
      <c r="H365" s="2195">
        <v>43069</v>
      </c>
      <c r="I365" s="4974">
        <v>647</v>
      </c>
      <c r="J365" s="2970">
        <v>1</v>
      </c>
      <c r="K365" s="2971" t="s">
        <v>11533</v>
      </c>
      <c r="L365" s="2973"/>
      <c r="M365" s="2973" t="s">
        <v>11360</v>
      </c>
      <c r="N365" s="2974" t="s">
        <v>621</v>
      </c>
      <c r="O365" s="2974" t="s">
        <v>596</v>
      </c>
      <c r="P365" s="2970"/>
    </row>
    <row r="366" spans="1:16" s="2968" customFormat="1" x14ac:dyDescent="0.2">
      <c r="A366" s="2969">
        <v>152</v>
      </c>
      <c r="B366" s="2972" t="s">
        <v>2343</v>
      </c>
      <c r="C366" s="5145" t="s">
        <v>11261</v>
      </c>
      <c r="D366" s="5145"/>
      <c r="E366" s="5145"/>
      <c r="F366" s="5145"/>
      <c r="G366" s="2195">
        <v>42928</v>
      </c>
      <c r="H366" s="2195">
        <v>43069</v>
      </c>
      <c r="I366" s="4975"/>
      <c r="J366" s="2970">
        <v>2</v>
      </c>
      <c r="K366" s="2971" t="s">
        <v>11534</v>
      </c>
      <c r="L366" s="2973"/>
      <c r="M366" s="2973" t="s">
        <v>11361</v>
      </c>
      <c r="N366" s="2974" t="s">
        <v>621</v>
      </c>
      <c r="O366" s="2974" t="s">
        <v>596</v>
      </c>
      <c r="P366" s="2970"/>
    </row>
    <row r="367" spans="1:16" s="2968" customFormat="1" x14ac:dyDescent="0.2">
      <c r="A367" s="2969">
        <v>153</v>
      </c>
      <c r="B367" s="2972" t="s">
        <v>2343</v>
      </c>
      <c r="C367" s="5145" t="s">
        <v>11261</v>
      </c>
      <c r="D367" s="5145"/>
      <c r="E367" s="5145"/>
      <c r="F367" s="5145"/>
      <c r="G367" s="2195">
        <v>42928</v>
      </c>
      <c r="H367" s="2195">
        <v>43069</v>
      </c>
      <c r="I367" s="4975"/>
      <c r="J367" s="2970">
        <v>3</v>
      </c>
      <c r="K367" s="2971" t="s">
        <v>11535</v>
      </c>
      <c r="L367" s="2973"/>
      <c r="M367" s="2973" t="s">
        <v>11362</v>
      </c>
      <c r="N367" s="2974" t="s">
        <v>621</v>
      </c>
      <c r="O367" s="2974" t="s">
        <v>596</v>
      </c>
      <c r="P367" s="2970" t="s">
        <v>1213</v>
      </c>
    </row>
    <row r="368" spans="1:16" s="2968" customFormat="1" x14ac:dyDescent="0.2">
      <c r="A368" s="2969">
        <v>154</v>
      </c>
      <c r="B368" s="2972" t="s">
        <v>2343</v>
      </c>
      <c r="C368" s="5145" t="s">
        <v>11261</v>
      </c>
      <c r="D368" s="5145"/>
      <c r="E368" s="5145"/>
      <c r="F368" s="5145"/>
      <c r="G368" s="2195">
        <v>42928</v>
      </c>
      <c r="H368" s="2195">
        <v>43069</v>
      </c>
      <c r="I368" s="4975"/>
      <c r="J368" s="2970">
        <v>4</v>
      </c>
      <c r="K368" s="2971" t="s">
        <v>11536</v>
      </c>
      <c r="L368" s="2973"/>
      <c r="M368" s="2973" t="s">
        <v>11364</v>
      </c>
      <c r="N368" s="2974" t="s">
        <v>621</v>
      </c>
      <c r="O368" s="2974" t="s">
        <v>596</v>
      </c>
      <c r="P368" s="2970" t="s">
        <v>11363</v>
      </c>
    </row>
    <row r="369" spans="1:16" s="2968" customFormat="1" x14ac:dyDescent="0.2">
      <c r="A369" s="2969">
        <v>155</v>
      </c>
      <c r="B369" s="2972" t="s">
        <v>2343</v>
      </c>
      <c r="C369" s="5145" t="s">
        <v>11261</v>
      </c>
      <c r="D369" s="5145"/>
      <c r="E369" s="5145"/>
      <c r="F369" s="5145"/>
      <c r="G369" s="2195">
        <v>42928</v>
      </c>
      <c r="H369" s="2195">
        <v>43069</v>
      </c>
      <c r="I369" s="4975"/>
      <c r="J369" s="2970">
        <v>5</v>
      </c>
      <c r="K369" s="2971" t="s">
        <v>11537</v>
      </c>
      <c r="L369" s="2973"/>
      <c r="M369" s="2973" t="s">
        <v>11365</v>
      </c>
      <c r="N369" s="2974" t="s">
        <v>621</v>
      </c>
      <c r="O369" s="2974" t="s">
        <v>596</v>
      </c>
      <c r="P369" s="2970"/>
    </row>
    <row r="370" spans="1:16" s="2968" customFormat="1" x14ac:dyDescent="0.2">
      <c r="A370" s="2969">
        <v>156</v>
      </c>
      <c r="B370" s="2972" t="s">
        <v>2343</v>
      </c>
      <c r="C370" s="5145" t="s">
        <v>11261</v>
      </c>
      <c r="D370" s="5145"/>
      <c r="E370" s="5145"/>
      <c r="F370" s="5145"/>
      <c r="G370" s="2195">
        <v>42928</v>
      </c>
      <c r="H370" s="2195">
        <v>43069</v>
      </c>
      <c r="I370" s="4975"/>
      <c r="J370" s="2970">
        <v>6</v>
      </c>
      <c r="K370" s="2971" t="s">
        <v>11538</v>
      </c>
      <c r="L370" s="2973"/>
      <c r="M370" s="2973" t="s">
        <v>11366</v>
      </c>
      <c r="N370" s="2974" t="s">
        <v>621</v>
      </c>
      <c r="O370" s="2974" t="s">
        <v>596</v>
      </c>
      <c r="P370" s="2970"/>
    </row>
    <row r="371" spans="1:16" s="2968" customFormat="1" x14ac:dyDescent="0.2">
      <c r="A371" s="2969">
        <v>157</v>
      </c>
      <c r="B371" s="2972" t="s">
        <v>2343</v>
      </c>
      <c r="C371" s="5145" t="s">
        <v>11261</v>
      </c>
      <c r="D371" s="5145"/>
      <c r="E371" s="5145"/>
      <c r="F371" s="5145"/>
      <c r="G371" s="2195">
        <v>42928</v>
      </c>
      <c r="H371" s="2195">
        <v>43069</v>
      </c>
      <c r="I371" s="4975"/>
      <c r="J371" s="2970">
        <v>7</v>
      </c>
      <c r="K371" s="2971" t="s">
        <v>11539</v>
      </c>
      <c r="L371" s="2973"/>
      <c r="M371" s="2973" t="s">
        <v>11367</v>
      </c>
      <c r="N371" s="2974" t="s">
        <v>621</v>
      </c>
      <c r="O371" s="2974" t="s">
        <v>596</v>
      </c>
      <c r="P371" s="2970"/>
    </row>
    <row r="372" spans="1:16" s="2968" customFormat="1" x14ac:dyDescent="0.2">
      <c r="A372" s="2969">
        <v>158</v>
      </c>
      <c r="B372" s="2972" t="s">
        <v>2343</v>
      </c>
      <c r="C372" s="5145" t="s">
        <v>11261</v>
      </c>
      <c r="D372" s="5145"/>
      <c r="E372" s="5145"/>
      <c r="F372" s="5145"/>
      <c r="G372" s="2195">
        <v>42928</v>
      </c>
      <c r="H372" s="2195">
        <v>43069</v>
      </c>
      <c r="I372" s="4976"/>
      <c r="J372" s="2970">
        <v>8</v>
      </c>
      <c r="K372" s="2971" t="s">
        <v>11540</v>
      </c>
      <c r="L372" s="2973"/>
      <c r="M372" s="2973" t="s">
        <v>11368</v>
      </c>
      <c r="N372" s="2974" t="s">
        <v>621</v>
      </c>
      <c r="O372" s="2974" t="s">
        <v>596</v>
      </c>
      <c r="P372" s="2970"/>
    </row>
    <row r="373" spans="1:16" s="2968" customFormat="1" x14ac:dyDescent="0.2">
      <c r="A373" s="2969">
        <v>159</v>
      </c>
      <c r="B373" s="2972" t="s">
        <v>2343</v>
      </c>
      <c r="C373" s="5145" t="s">
        <v>11261</v>
      </c>
      <c r="D373" s="5145"/>
      <c r="E373" s="5145"/>
      <c r="F373" s="5145"/>
      <c r="G373" s="2195">
        <v>42928</v>
      </c>
      <c r="H373" s="2195">
        <v>43069</v>
      </c>
      <c r="I373" s="4974">
        <v>648</v>
      </c>
      <c r="J373" s="2970">
        <v>1</v>
      </c>
      <c r="K373" s="2971" t="s">
        <v>11541</v>
      </c>
      <c r="L373" s="2973"/>
      <c r="M373" s="2973" t="s">
        <v>11370</v>
      </c>
      <c r="N373" s="2974" t="s">
        <v>621</v>
      </c>
      <c r="O373" s="2974" t="s">
        <v>596</v>
      </c>
      <c r="P373" s="2970" t="s">
        <v>11371</v>
      </c>
    </row>
    <row r="374" spans="1:16" s="2968" customFormat="1" x14ac:dyDescent="0.2">
      <c r="A374" s="2969">
        <v>160</v>
      </c>
      <c r="B374" s="2972" t="s">
        <v>2343</v>
      </c>
      <c r="C374" s="5145" t="s">
        <v>11261</v>
      </c>
      <c r="D374" s="5145"/>
      <c r="E374" s="5145"/>
      <c r="F374" s="5145"/>
      <c r="G374" s="2195">
        <v>42928</v>
      </c>
      <c r="H374" s="2195">
        <v>43069</v>
      </c>
      <c r="I374" s="4975"/>
      <c r="J374" s="2970">
        <v>2</v>
      </c>
      <c r="K374" s="2971" t="s">
        <v>11542</v>
      </c>
      <c r="L374" s="2973"/>
      <c r="M374" s="2973" t="s">
        <v>11369</v>
      </c>
      <c r="N374" s="2974" t="s">
        <v>621</v>
      </c>
      <c r="O374" s="2974" t="s">
        <v>596</v>
      </c>
      <c r="P374" s="2970"/>
    </row>
    <row r="375" spans="1:16" s="2968" customFormat="1" x14ac:dyDescent="0.2">
      <c r="A375" s="2969">
        <v>161</v>
      </c>
      <c r="B375" s="2972" t="s">
        <v>2343</v>
      </c>
      <c r="C375" s="5145" t="s">
        <v>11261</v>
      </c>
      <c r="D375" s="5145"/>
      <c r="E375" s="5145"/>
      <c r="F375" s="5145"/>
      <c r="G375" s="2195">
        <v>42928</v>
      </c>
      <c r="H375" s="2195">
        <v>43069</v>
      </c>
      <c r="I375" s="4975"/>
      <c r="J375" s="2970">
        <v>3</v>
      </c>
      <c r="K375" s="2971" t="s">
        <v>11543</v>
      </c>
      <c r="L375" s="2973"/>
      <c r="M375" s="2973" t="s">
        <v>11372</v>
      </c>
      <c r="N375" s="2974" t="s">
        <v>621</v>
      </c>
      <c r="O375" s="2974" t="s">
        <v>596</v>
      </c>
      <c r="P375" s="2970"/>
    </row>
    <row r="376" spans="1:16" s="2968" customFormat="1" x14ac:dyDescent="0.2">
      <c r="A376" s="2969">
        <v>652</v>
      </c>
      <c r="B376" s="2972" t="s">
        <v>2343</v>
      </c>
      <c r="C376" s="5145" t="s">
        <v>11261</v>
      </c>
      <c r="D376" s="5145"/>
      <c r="E376" s="5145"/>
      <c r="F376" s="5145"/>
      <c r="G376" s="2195">
        <v>42928</v>
      </c>
      <c r="H376" s="2195">
        <v>43069</v>
      </c>
      <c r="I376" s="4975"/>
      <c r="J376" s="2970">
        <v>4</v>
      </c>
      <c r="K376" s="2971" t="s">
        <v>11544</v>
      </c>
      <c r="L376" s="2973"/>
      <c r="M376" s="2973" t="s">
        <v>11373</v>
      </c>
      <c r="N376" s="2974" t="s">
        <v>621</v>
      </c>
      <c r="O376" s="2974" t="s">
        <v>596</v>
      </c>
      <c r="P376" s="2970"/>
    </row>
    <row r="377" spans="1:16" s="2968" customFormat="1" x14ac:dyDescent="0.2">
      <c r="A377" s="2969">
        <v>163</v>
      </c>
      <c r="B377" s="2972" t="s">
        <v>2343</v>
      </c>
      <c r="C377" s="5145" t="s">
        <v>11261</v>
      </c>
      <c r="D377" s="5145"/>
      <c r="E377" s="5145"/>
      <c r="F377" s="5145"/>
      <c r="G377" s="2195">
        <v>42928</v>
      </c>
      <c r="H377" s="2195">
        <v>43069</v>
      </c>
      <c r="I377" s="4975"/>
      <c r="J377" s="2970">
        <v>5</v>
      </c>
      <c r="K377" s="2971" t="s">
        <v>11545</v>
      </c>
      <c r="L377" s="2973"/>
      <c r="M377" s="2973" t="s">
        <v>11374</v>
      </c>
      <c r="N377" s="2974" t="s">
        <v>621</v>
      </c>
      <c r="O377" s="2974" t="s">
        <v>596</v>
      </c>
      <c r="P377" s="2970"/>
    </row>
    <row r="378" spans="1:16" s="2968" customFormat="1" x14ac:dyDescent="0.2">
      <c r="A378" s="2969">
        <v>164</v>
      </c>
      <c r="B378" s="2972" t="s">
        <v>2343</v>
      </c>
      <c r="C378" s="5145" t="s">
        <v>11261</v>
      </c>
      <c r="D378" s="5145"/>
      <c r="E378" s="5145"/>
      <c r="F378" s="5145"/>
      <c r="G378" s="2195">
        <v>42928</v>
      </c>
      <c r="H378" s="2195">
        <v>43069</v>
      </c>
      <c r="I378" s="4975"/>
      <c r="J378" s="2970">
        <v>6</v>
      </c>
      <c r="K378" s="2971" t="s">
        <v>11546</v>
      </c>
      <c r="L378" s="2973"/>
      <c r="M378" s="2973" t="s">
        <v>11375</v>
      </c>
      <c r="N378" s="2974" t="s">
        <v>621</v>
      </c>
      <c r="O378" s="2974" t="s">
        <v>596</v>
      </c>
      <c r="P378" s="2970"/>
    </row>
    <row r="379" spans="1:16" s="2968" customFormat="1" x14ac:dyDescent="0.2">
      <c r="A379" s="2969">
        <v>165</v>
      </c>
      <c r="B379" s="2972" t="s">
        <v>2343</v>
      </c>
      <c r="C379" s="5145" t="s">
        <v>11261</v>
      </c>
      <c r="D379" s="5145"/>
      <c r="E379" s="5145"/>
      <c r="F379" s="5145"/>
      <c r="G379" s="2195">
        <v>42928</v>
      </c>
      <c r="H379" s="2195">
        <v>43069</v>
      </c>
      <c r="I379" s="4975"/>
      <c r="J379" s="2970">
        <v>7</v>
      </c>
      <c r="K379" s="2971" t="s">
        <v>11547</v>
      </c>
      <c r="L379" s="2973"/>
      <c r="M379" s="2973" t="s">
        <v>11376</v>
      </c>
      <c r="N379" s="2974" t="s">
        <v>621</v>
      </c>
      <c r="O379" s="2974" t="s">
        <v>596</v>
      </c>
      <c r="P379" s="2970"/>
    </row>
    <row r="380" spans="1:16" s="2968" customFormat="1" x14ac:dyDescent="0.2">
      <c r="A380" s="2969">
        <v>166</v>
      </c>
      <c r="B380" s="2972" t="s">
        <v>2343</v>
      </c>
      <c r="C380" s="5145" t="s">
        <v>11261</v>
      </c>
      <c r="D380" s="5145"/>
      <c r="E380" s="5145"/>
      <c r="F380" s="5145"/>
      <c r="G380" s="2195">
        <v>42928</v>
      </c>
      <c r="H380" s="2195">
        <v>43069</v>
      </c>
      <c r="I380" s="4976"/>
      <c r="J380" s="2970">
        <v>8</v>
      </c>
      <c r="K380" s="2971" t="s">
        <v>11548</v>
      </c>
      <c r="L380" s="2973"/>
      <c r="M380" s="2973" t="s">
        <v>11377</v>
      </c>
      <c r="N380" s="2974" t="s">
        <v>621</v>
      </c>
      <c r="O380" s="2974" t="s">
        <v>596</v>
      </c>
      <c r="P380" s="2970"/>
    </row>
    <row r="381" spans="1:16" s="2968" customFormat="1" x14ac:dyDescent="0.2">
      <c r="A381" s="2969">
        <v>167</v>
      </c>
      <c r="B381" s="2972" t="s">
        <v>2343</v>
      </c>
      <c r="C381" s="5145" t="s">
        <v>11261</v>
      </c>
      <c r="D381" s="5145"/>
      <c r="E381" s="5145"/>
      <c r="F381" s="5145"/>
      <c r="G381" s="2195">
        <v>42928</v>
      </c>
      <c r="H381" s="2195">
        <v>43069</v>
      </c>
      <c r="I381" s="4974">
        <v>649</v>
      </c>
      <c r="J381" s="2970">
        <v>1</v>
      </c>
      <c r="K381" s="2971" t="s">
        <v>11549</v>
      </c>
      <c r="L381" s="2973"/>
      <c r="M381" s="2973" t="s">
        <v>11378</v>
      </c>
      <c r="N381" s="2974" t="s">
        <v>621</v>
      </c>
      <c r="O381" s="2974" t="s">
        <v>596</v>
      </c>
      <c r="P381" s="2970"/>
    </row>
    <row r="382" spans="1:16" s="2968" customFormat="1" x14ac:dyDescent="0.2">
      <c r="A382" s="2969">
        <v>168</v>
      </c>
      <c r="B382" s="2972" t="s">
        <v>2343</v>
      </c>
      <c r="C382" s="5145" t="s">
        <v>11261</v>
      </c>
      <c r="D382" s="5145"/>
      <c r="E382" s="5145"/>
      <c r="F382" s="5145"/>
      <c r="G382" s="2195">
        <v>42928</v>
      </c>
      <c r="H382" s="2195">
        <v>43069</v>
      </c>
      <c r="I382" s="4975"/>
      <c r="J382" s="2970">
        <v>2</v>
      </c>
      <c r="K382" s="2971" t="s">
        <v>11550</v>
      </c>
      <c r="L382" s="2973"/>
      <c r="M382" s="2973" t="s">
        <v>11379</v>
      </c>
      <c r="N382" s="2974" t="s">
        <v>621</v>
      </c>
      <c r="O382" s="2974" t="s">
        <v>596</v>
      </c>
      <c r="P382" s="2970" t="s">
        <v>11380</v>
      </c>
    </row>
    <row r="383" spans="1:16" s="2968" customFormat="1" x14ac:dyDescent="0.2">
      <c r="A383" s="2969">
        <v>169</v>
      </c>
      <c r="B383" s="2972" t="s">
        <v>2343</v>
      </c>
      <c r="C383" s="5145" t="s">
        <v>11261</v>
      </c>
      <c r="D383" s="5145"/>
      <c r="E383" s="5145"/>
      <c r="F383" s="5145"/>
      <c r="G383" s="2195">
        <v>42928</v>
      </c>
      <c r="H383" s="2195">
        <v>43069</v>
      </c>
      <c r="I383" s="4975"/>
      <c r="J383" s="2970">
        <v>3</v>
      </c>
      <c r="K383" s="2971" t="s">
        <v>11551</v>
      </c>
      <c r="L383" s="2973"/>
      <c r="M383" s="2973" t="s">
        <v>11381</v>
      </c>
      <c r="N383" s="2974" t="s">
        <v>621</v>
      </c>
      <c r="O383" s="2974" t="s">
        <v>596</v>
      </c>
      <c r="P383" s="2970"/>
    </row>
    <row r="384" spans="1:16" s="2968" customFormat="1" x14ac:dyDescent="0.2">
      <c r="A384" s="2969">
        <v>170</v>
      </c>
      <c r="B384" s="2972" t="s">
        <v>2343</v>
      </c>
      <c r="C384" s="5145" t="s">
        <v>11261</v>
      </c>
      <c r="D384" s="5145"/>
      <c r="E384" s="5145"/>
      <c r="F384" s="5145"/>
      <c r="G384" s="2195">
        <v>42928</v>
      </c>
      <c r="H384" s="2195">
        <v>43069</v>
      </c>
      <c r="I384" s="4975"/>
      <c r="J384" s="2970">
        <v>4</v>
      </c>
      <c r="K384" s="2971" t="s">
        <v>11552</v>
      </c>
      <c r="L384" s="2973"/>
      <c r="M384" s="2973" t="s">
        <v>11382</v>
      </c>
      <c r="N384" s="2974" t="s">
        <v>621</v>
      </c>
      <c r="O384" s="2974" t="s">
        <v>596</v>
      </c>
      <c r="P384" s="2970"/>
    </row>
    <row r="385" spans="1:16" s="2968" customFormat="1" x14ac:dyDescent="0.2">
      <c r="A385" s="2969">
        <v>171</v>
      </c>
      <c r="B385" s="2972" t="s">
        <v>2343</v>
      </c>
      <c r="C385" s="5145" t="s">
        <v>11261</v>
      </c>
      <c r="D385" s="5145"/>
      <c r="E385" s="5145"/>
      <c r="F385" s="5145"/>
      <c r="G385" s="2195">
        <v>42928</v>
      </c>
      <c r="H385" s="2195">
        <v>43069</v>
      </c>
      <c r="I385" s="4975"/>
      <c r="J385" s="2970">
        <v>5</v>
      </c>
      <c r="K385" s="2971" t="s">
        <v>11553</v>
      </c>
      <c r="L385" s="2973"/>
      <c r="M385" s="2973" t="s">
        <v>11383</v>
      </c>
      <c r="N385" s="2974" t="s">
        <v>621</v>
      </c>
      <c r="O385" s="2974" t="s">
        <v>596</v>
      </c>
      <c r="P385" s="2970"/>
    </row>
    <row r="386" spans="1:16" s="2968" customFormat="1" x14ac:dyDescent="0.2">
      <c r="A386" s="2969">
        <v>172</v>
      </c>
      <c r="B386" s="2972" t="s">
        <v>2343</v>
      </c>
      <c r="C386" s="5145" t="s">
        <v>11261</v>
      </c>
      <c r="D386" s="5145"/>
      <c r="E386" s="5145"/>
      <c r="F386" s="5145"/>
      <c r="G386" s="2195">
        <v>42928</v>
      </c>
      <c r="H386" s="2195">
        <v>43069</v>
      </c>
      <c r="I386" s="4975"/>
      <c r="J386" s="2970">
        <v>6</v>
      </c>
      <c r="K386" s="2971" t="s">
        <v>11554</v>
      </c>
      <c r="L386" s="2973"/>
      <c r="M386" s="2973" t="s">
        <v>11384</v>
      </c>
      <c r="N386" s="2974" t="s">
        <v>621</v>
      </c>
      <c r="O386" s="2974" t="s">
        <v>596</v>
      </c>
      <c r="P386" s="2970"/>
    </row>
    <row r="387" spans="1:16" s="2968" customFormat="1" x14ac:dyDescent="0.2">
      <c r="A387" s="2969">
        <v>173</v>
      </c>
      <c r="B387" s="2972" t="s">
        <v>2343</v>
      </c>
      <c r="C387" s="5145" t="s">
        <v>11261</v>
      </c>
      <c r="D387" s="5145"/>
      <c r="E387" s="5145"/>
      <c r="F387" s="5145"/>
      <c r="G387" s="2195">
        <v>42928</v>
      </c>
      <c r="H387" s="2195">
        <v>43069</v>
      </c>
      <c r="I387" s="4975"/>
      <c r="J387" s="2970">
        <v>7</v>
      </c>
      <c r="K387" s="2971" t="s">
        <v>11555</v>
      </c>
      <c r="L387" s="2973"/>
      <c r="M387" s="2973" t="s">
        <v>11385</v>
      </c>
      <c r="N387" s="2974" t="s">
        <v>621</v>
      </c>
      <c r="O387" s="2974" t="s">
        <v>596</v>
      </c>
      <c r="P387" s="2970"/>
    </row>
    <row r="388" spans="1:16" s="2968" customFormat="1" x14ac:dyDescent="0.2">
      <c r="A388" s="2969">
        <v>174</v>
      </c>
      <c r="B388" s="2972" t="s">
        <v>2343</v>
      </c>
      <c r="C388" s="5145" t="s">
        <v>11261</v>
      </c>
      <c r="D388" s="5145"/>
      <c r="E388" s="5145"/>
      <c r="F388" s="5145"/>
      <c r="G388" s="2195">
        <v>42928</v>
      </c>
      <c r="H388" s="2195">
        <v>43069</v>
      </c>
      <c r="I388" s="4976"/>
      <c r="J388" s="2970">
        <v>8</v>
      </c>
      <c r="K388" s="2971" t="s">
        <v>11556</v>
      </c>
      <c r="L388" s="2973"/>
      <c r="M388" s="2973" t="s">
        <v>11386</v>
      </c>
      <c r="N388" s="2974" t="s">
        <v>621</v>
      </c>
      <c r="O388" s="2974" t="s">
        <v>596</v>
      </c>
      <c r="P388" s="2970"/>
    </row>
    <row r="389" spans="1:16" s="2968" customFormat="1" x14ac:dyDescent="0.2">
      <c r="A389" s="2969">
        <v>175</v>
      </c>
      <c r="B389" s="2972" t="s">
        <v>2343</v>
      </c>
      <c r="C389" s="5145" t="s">
        <v>11261</v>
      </c>
      <c r="D389" s="5145"/>
      <c r="E389" s="5145"/>
      <c r="F389" s="5145"/>
      <c r="G389" s="2195">
        <v>42928</v>
      </c>
      <c r="H389" s="2195">
        <v>43069</v>
      </c>
      <c r="I389" s="4974">
        <v>650</v>
      </c>
      <c r="J389" s="2970">
        <v>1</v>
      </c>
      <c r="K389" s="2971" t="s">
        <v>11557</v>
      </c>
      <c r="L389" s="2973"/>
      <c r="M389" s="2973" t="s">
        <v>11387</v>
      </c>
      <c r="N389" s="2974" t="s">
        <v>621</v>
      </c>
      <c r="O389" s="2974" t="s">
        <v>596</v>
      </c>
      <c r="P389" s="2970"/>
    </row>
    <row r="390" spans="1:16" s="2968" customFormat="1" x14ac:dyDescent="0.2">
      <c r="A390" s="2969">
        <v>176</v>
      </c>
      <c r="B390" s="2972" t="s">
        <v>2343</v>
      </c>
      <c r="C390" s="5145" t="s">
        <v>11261</v>
      </c>
      <c r="D390" s="5145"/>
      <c r="E390" s="5145"/>
      <c r="F390" s="5145"/>
      <c r="G390" s="2195">
        <v>42928</v>
      </c>
      <c r="H390" s="2195">
        <v>43069</v>
      </c>
      <c r="I390" s="4975"/>
      <c r="J390" s="2970">
        <v>2</v>
      </c>
      <c r="K390" s="2971" t="s">
        <v>11558</v>
      </c>
      <c r="L390" s="2973"/>
      <c r="M390" s="2973" t="s">
        <v>11388</v>
      </c>
      <c r="N390" s="2974" t="s">
        <v>621</v>
      </c>
      <c r="O390" s="2974" t="s">
        <v>596</v>
      </c>
      <c r="P390" s="2970"/>
    </row>
    <row r="391" spans="1:16" s="2968" customFormat="1" x14ac:dyDescent="0.2">
      <c r="A391" s="2969">
        <v>177</v>
      </c>
      <c r="B391" s="2972" t="s">
        <v>2343</v>
      </c>
      <c r="C391" s="5145" t="s">
        <v>11261</v>
      </c>
      <c r="D391" s="5145"/>
      <c r="E391" s="5145"/>
      <c r="F391" s="5145"/>
      <c r="G391" s="2195">
        <v>42928</v>
      </c>
      <c r="H391" s="2195">
        <v>43069</v>
      </c>
      <c r="I391" s="4975"/>
      <c r="J391" s="2970">
        <v>3</v>
      </c>
      <c r="K391" s="2971" t="s">
        <v>11559</v>
      </c>
      <c r="L391" s="2973"/>
      <c r="M391" s="2973" t="s">
        <v>11389</v>
      </c>
      <c r="N391" s="2974" t="s">
        <v>621</v>
      </c>
      <c r="O391" s="2974" t="s">
        <v>596</v>
      </c>
      <c r="P391" s="2970"/>
    </row>
    <row r="392" spans="1:16" s="2968" customFormat="1" x14ac:dyDescent="0.2">
      <c r="A392" s="2969">
        <v>178</v>
      </c>
      <c r="B392" s="2972" t="s">
        <v>2343</v>
      </c>
      <c r="C392" s="5145" t="s">
        <v>11261</v>
      </c>
      <c r="D392" s="5145"/>
      <c r="E392" s="5145"/>
      <c r="F392" s="5145"/>
      <c r="G392" s="2195">
        <v>42928</v>
      </c>
      <c r="H392" s="2195">
        <v>43069</v>
      </c>
      <c r="I392" s="4975"/>
      <c r="J392" s="2970">
        <v>4</v>
      </c>
      <c r="K392" s="2971" t="s">
        <v>11560</v>
      </c>
      <c r="L392" s="2973"/>
      <c r="M392" s="2973" t="s">
        <v>11390</v>
      </c>
      <c r="N392" s="2974" t="s">
        <v>621</v>
      </c>
      <c r="O392" s="2974" t="s">
        <v>596</v>
      </c>
      <c r="P392" s="2970"/>
    </row>
    <row r="393" spans="1:16" s="2968" customFormat="1" x14ac:dyDescent="0.2">
      <c r="A393" s="2969">
        <v>179</v>
      </c>
      <c r="B393" s="2972" t="s">
        <v>2343</v>
      </c>
      <c r="C393" s="5145" t="s">
        <v>11261</v>
      </c>
      <c r="D393" s="5145"/>
      <c r="E393" s="5145"/>
      <c r="F393" s="5145"/>
      <c r="G393" s="2195">
        <v>42928</v>
      </c>
      <c r="H393" s="2195">
        <v>43069</v>
      </c>
      <c r="I393" s="4975"/>
      <c r="J393" s="2970">
        <v>5</v>
      </c>
      <c r="K393" s="2971" t="s">
        <v>11561</v>
      </c>
      <c r="L393" s="2973"/>
      <c r="M393" s="2973" t="s">
        <v>11391</v>
      </c>
      <c r="N393" s="2974" t="s">
        <v>621</v>
      </c>
      <c r="O393" s="2974" t="s">
        <v>596</v>
      </c>
      <c r="P393" s="2970"/>
    </row>
    <row r="394" spans="1:16" s="2968" customFormat="1" x14ac:dyDescent="0.2">
      <c r="A394" s="2969">
        <v>180</v>
      </c>
      <c r="B394" s="2972" t="s">
        <v>2343</v>
      </c>
      <c r="C394" s="5145" t="s">
        <v>11261</v>
      </c>
      <c r="D394" s="5145"/>
      <c r="E394" s="5145"/>
      <c r="F394" s="5145"/>
      <c r="G394" s="2195">
        <v>42928</v>
      </c>
      <c r="H394" s="2195">
        <v>43069</v>
      </c>
      <c r="I394" s="4975"/>
      <c r="J394" s="2970">
        <v>6</v>
      </c>
      <c r="K394" s="2971" t="s">
        <v>11562</v>
      </c>
      <c r="L394" s="2973"/>
      <c r="M394" s="2973" t="s">
        <v>11392</v>
      </c>
      <c r="N394" s="2974" t="s">
        <v>621</v>
      </c>
      <c r="O394" s="2974" t="s">
        <v>596</v>
      </c>
      <c r="P394" s="2970"/>
    </row>
    <row r="395" spans="1:16" s="2968" customFormat="1" x14ac:dyDescent="0.2">
      <c r="A395" s="2969">
        <v>181</v>
      </c>
      <c r="B395" s="2972" t="s">
        <v>2343</v>
      </c>
      <c r="C395" s="5145" t="s">
        <v>11261</v>
      </c>
      <c r="D395" s="5145"/>
      <c r="E395" s="5145"/>
      <c r="F395" s="5145"/>
      <c r="G395" s="2195">
        <v>42928</v>
      </c>
      <c r="H395" s="2195">
        <v>43069</v>
      </c>
      <c r="I395" s="4975"/>
      <c r="J395" s="2970">
        <v>7</v>
      </c>
      <c r="K395" s="2971" t="s">
        <v>11563</v>
      </c>
      <c r="L395" s="2973"/>
      <c r="M395" s="2973" t="s">
        <v>11393</v>
      </c>
      <c r="N395" s="2974" t="s">
        <v>621</v>
      </c>
      <c r="O395" s="2974" t="s">
        <v>596</v>
      </c>
      <c r="P395" s="2970"/>
    </row>
    <row r="396" spans="1:16" s="2968" customFormat="1" x14ac:dyDescent="0.2">
      <c r="A396" s="2969">
        <v>182</v>
      </c>
      <c r="B396" s="2972" t="s">
        <v>2343</v>
      </c>
      <c r="C396" s="5145" t="s">
        <v>11261</v>
      </c>
      <c r="D396" s="5145"/>
      <c r="E396" s="5145"/>
      <c r="F396" s="5145"/>
      <c r="G396" s="2195">
        <v>42928</v>
      </c>
      <c r="H396" s="2195">
        <v>43069</v>
      </c>
      <c r="I396" s="4976"/>
      <c r="J396" s="2970">
        <v>8</v>
      </c>
      <c r="K396" s="2971" t="s">
        <v>11564</v>
      </c>
      <c r="L396" s="2973"/>
      <c r="M396" s="2973" t="s">
        <v>11394</v>
      </c>
      <c r="N396" s="2974" t="s">
        <v>621</v>
      </c>
      <c r="O396" s="2974" t="s">
        <v>596</v>
      </c>
      <c r="P396" s="2970"/>
    </row>
    <row r="397" spans="1:16" s="2968" customFormat="1" x14ac:dyDescent="0.2">
      <c r="A397" s="2969">
        <v>183</v>
      </c>
      <c r="B397" s="2972" t="s">
        <v>2343</v>
      </c>
      <c r="C397" s="5145" t="s">
        <v>11261</v>
      </c>
      <c r="D397" s="5145"/>
      <c r="E397" s="5145"/>
      <c r="F397" s="5145"/>
      <c r="G397" s="2195">
        <v>42928</v>
      </c>
      <c r="H397" s="2195">
        <v>43069</v>
      </c>
      <c r="I397" s="4974">
        <v>651</v>
      </c>
      <c r="J397" s="2970">
        <v>1</v>
      </c>
      <c r="K397" s="2971" t="s">
        <v>11565</v>
      </c>
      <c r="L397" s="2973"/>
      <c r="M397" s="2973" t="s">
        <v>11395</v>
      </c>
      <c r="N397" s="2974" t="s">
        <v>621</v>
      </c>
      <c r="O397" s="2974" t="s">
        <v>596</v>
      </c>
      <c r="P397" s="2977" t="s">
        <v>11397</v>
      </c>
    </row>
    <row r="398" spans="1:16" s="2968" customFormat="1" x14ac:dyDescent="0.2">
      <c r="A398" s="2969">
        <v>184</v>
      </c>
      <c r="B398" s="2972" t="s">
        <v>2343</v>
      </c>
      <c r="C398" s="5145" t="s">
        <v>11261</v>
      </c>
      <c r="D398" s="5145"/>
      <c r="E398" s="5145"/>
      <c r="F398" s="5145"/>
      <c r="G398" s="2195">
        <v>42928</v>
      </c>
      <c r="H398" s="2195">
        <v>43069</v>
      </c>
      <c r="I398" s="4975"/>
      <c r="J398" s="2970">
        <v>2</v>
      </c>
      <c r="K398" s="2971" t="s">
        <v>11566</v>
      </c>
      <c r="L398" s="2973"/>
      <c r="M398" s="2973" t="s">
        <v>11396</v>
      </c>
      <c r="N398" s="2974" t="s">
        <v>621</v>
      </c>
      <c r="O398" s="2974" t="s">
        <v>596</v>
      </c>
      <c r="P398" s="2970"/>
    </row>
    <row r="399" spans="1:16" s="2968" customFormat="1" x14ac:dyDescent="0.2">
      <c r="A399" s="2969">
        <v>185</v>
      </c>
      <c r="B399" s="2972" t="s">
        <v>2343</v>
      </c>
      <c r="C399" s="5145" t="s">
        <v>11261</v>
      </c>
      <c r="D399" s="5145"/>
      <c r="E399" s="5145"/>
      <c r="F399" s="5145"/>
      <c r="G399" s="2195">
        <v>42928</v>
      </c>
      <c r="H399" s="2195">
        <v>43069</v>
      </c>
      <c r="I399" s="4975"/>
      <c r="J399" s="2970">
        <v>3</v>
      </c>
      <c r="K399" s="2971" t="s">
        <v>11567</v>
      </c>
      <c r="L399" s="2973"/>
      <c r="M399" s="2973" t="s">
        <v>11398</v>
      </c>
      <c r="N399" s="2974" t="s">
        <v>621</v>
      </c>
      <c r="O399" s="2974" t="s">
        <v>596</v>
      </c>
      <c r="P399" s="2970"/>
    </row>
    <row r="400" spans="1:16" s="2968" customFormat="1" x14ac:dyDescent="0.2">
      <c r="A400" s="2969">
        <v>186</v>
      </c>
      <c r="B400" s="2972" t="s">
        <v>2343</v>
      </c>
      <c r="C400" s="5145" t="s">
        <v>11261</v>
      </c>
      <c r="D400" s="5145"/>
      <c r="E400" s="5145"/>
      <c r="F400" s="5145"/>
      <c r="G400" s="2195">
        <v>42928</v>
      </c>
      <c r="H400" s="2195">
        <v>43069</v>
      </c>
      <c r="I400" s="4975"/>
      <c r="J400" s="2970">
        <v>4</v>
      </c>
      <c r="K400" s="2971" t="s">
        <v>11568</v>
      </c>
      <c r="L400" s="2973"/>
      <c r="M400" s="2973" t="s">
        <v>11399</v>
      </c>
      <c r="N400" s="2974" t="s">
        <v>621</v>
      </c>
      <c r="O400" s="2974" t="s">
        <v>596</v>
      </c>
      <c r="P400" s="2970"/>
    </row>
    <row r="401" spans="1:16" s="2968" customFormat="1" x14ac:dyDescent="0.2">
      <c r="A401" s="2969">
        <v>187</v>
      </c>
      <c r="B401" s="2972" t="s">
        <v>2343</v>
      </c>
      <c r="C401" s="5145" t="s">
        <v>11261</v>
      </c>
      <c r="D401" s="5145"/>
      <c r="E401" s="5145"/>
      <c r="F401" s="5145"/>
      <c r="G401" s="2195">
        <v>42928</v>
      </c>
      <c r="H401" s="2195">
        <v>43069</v>
      </c>
      <c r="I401" s="4975"/>
      <c r="J401" s="2970">
        <v>5</v>
      </c>
      <c r="K401" s="2971" t="s">
        <v>11569</v>
      </c>
      <c r="L401" s="2973"/>
      <c r="M401" s="2973" t="s">
        <v>11400</v>
      </c>
      <c r="N401" s="2974" t="s">
        <v>621</v>
      </c>
      <c r="O401" s="2974" t="s">
        <v>596</v>
      </c>
      <c r="P401" s="2970"/>
    </row>
    <row r="402" spans="1:16" s="2968" customFormat="1" x14ac:dyDescent="0.2">
      <c r="A402" s="2969">
        <v>188</v>
      </c>
      <c r="B402" s="2972" t="s">
        <v>2343</v>
      </c>
      <c r="C402" s="5145" t="s">
        <v>11261</v>
      </c>
      <c r="D402" s="5145"/>
      <c r="E402" s="5145"/>
      <c r="F402" s="5145"/>
      <c r="G402" s="2195">
        <v>42928</v>
      </c>
      <c r="H402" s="2195">
        <v>43069</v>
      </c>
      <c r="I402" s="4975"/>
      <c r="J402" s="2970">
        <v>6</v>
      </c>
      <c r="K402" s="2971" t="s">
        <v>11570</v>
      </c>
      <c r="L402" s="2973"/>
      <c r="M402" s="2973" t="s">
        <v>11401</v>
      </c>
      <c r="N402" s="2974" t="s">
        <v>621</v>
      </c>
      <c r="O402" s="2974" t="s">
        <v>596</v>
      </c>
      <c r="P402" s="2970"/>
    </row>
    <row r="403" spans="1:16" s="2968" customFormat="1" x14ac:dyDescent="0.2">
      <c r="A403" s="2969">
        <v>189</v>
      </c>
      <c r="B403" s="2972" t="s">
        <v>2343</v>
      </c>
      <c r="C403" s="5145" t="s">
        <v>11261</v>
      </c>
      <c r="D403" s="5145"/>
      <c r="E403" s="5145"/>
      <c r="F403" s="5145"/>
      <c r="G403" s="2195">
        <v>42928</v>
      </c>
      <c r="H403" s="2195">
        <v>43069</v>
      </c>
      <c r="I403" s="4975"/>
      <c r="J403" s="2970">
        <v>7</v>
      </c>
      <c r="K403" s="2971" t="s">
        <v>11571</v>
      </c>
      <c r="L403" s="2973"/>
      <c r="M403" s="2973" t="s">
        <v>11402</v>
      </c>
      <c r="N403" s="2974" t="s">
        <v>621</v>
      </c>
      <c r="O403" s="2974" t="s">
        <v>596</v>
      </c>
      <c r="P403" s="2970"/>
    </row>
    <row r="404" spans="1:16" s="2968" customFormat="1" x14ac:dyDescent="0.2">
      <c r="A404" s="2969">
        <v>190</v>
      </c>
      <c r="B404" s="2972" t="s">
        <v>2343</v>
      </c>
      <c r="C404" s="5145" t="s">
        <v>11261</v>
      </c>
      <c r="D404" s="5145"/>
      <c r="E404" s="5145"/>
      <c r="F404" s="5145"/>
      <c r="G404" s="2195">
        <v>42928</v>
      </c>
      <c r="H404" s="2195">
        <v>43069</v>
      </c>
      <c r="I404" s="4976"/>
      <c r="J404" s="2970">
        <v>8</v>
      </c>
      <c r="K404" s="2971" t="s">
        <v>11572</v>
      </c>
      <c r="L404" s="2973"/>
      <c r="M404" s="2973" t="s">
        <v>11403</v>
      </c>
      <c r="N404" s="2974" t="s">
        <v>621</v>
      </c>
      <c r="O404" s="2974" t="s">
        <v>596</v>
      </c>
      <c r="P404" s="2970"/>
    </row>
    <row r="405" spans="1:16" s="2968" customFormat="1" x14ac:dyDescent="0.2">
      <c r="A405" s="2969">
        <v>191</v>
      </c>
      <c r="B405" s="2972" t="s">
        <v>2343</v>
      </c>
      <c r="C405" s="5145" t="s">
        <v>11261</v>
      </c>
      <c r="D405" s="5145"/>
      <c r="E405" s="5145"/>
      <c r="F405" s="5145"/>
      <c r="G405" s="2195">
        <v>42928</v>
      </c>
      <c r="H405" s="2195">
        <v>43069</v>
      </c>
      <c r="I405" s="4974">
        <v>652</v>
      </c>
      <c r="J405" s="2970">
        <v>1</v>
      </c>
      <c r="K405" s="2971" t="s">
        <v>11573</v>
      </c>
      <c r="L405" s="2973"/>
      <c r="M405" s="2973" t="s">
        <v>11404</v>
      </c>
      <c r="N405" s="2974" t="s">
        <v>621</v>
      </c>
      <c r="O405" s="2974" t="s">
        <v>596</v>
      </c>
      <c r="P405" s="2970"/>
    </row>
    <row r="406" spans="1:16" x14ac:dyDescent="0.2">
      <c r="A406" s="2975">
        <v>192</v>
      </c>
      <c r="B406" s="2976" t="s">
        <v>2343</v>
      </c>
      <c r="C406" s="5145" t="s">
        <v>11261</v>
      </c>
      <c r="D406" s="5145"/>
      <c r="E406" s="5145"/>
      <c r="F406" s="5145"/>
      <c r="G406" s="2195">
        <v>42928</v>
      </c>
      <c r="H406" s="2195">
        <v>43069</v>
      </c>
      <c r="I406" s="4975"/>
      <c r="J406" s="2970">
        <v>2</v>
      </c>
      <c r="K406" s="2971" t="s">
        <v>11574</v>
      </c>
      <c r="L406" s="2973"/>
      <c r="M406" s="2973" t="s">
        <v>11405</v>
      </c>
      <c r="N406" s="2974" t="s">
        <v>621</v>
      </c>
      <c r="O406" s="2974" t="s">
        <v>596</v>
      </c>
      <c r="P406" s="2970"/>
    </row>
    <row r="407" spans="1:16" x14ac:dyDescent="0.2">
      <c r="A407" s="2975">
        <v>193</v>
      </c>
      <c r="B407" s="2976" t="s">
        <v>2343</v>
      </c>
      <c r="C407" s="5145" t="s">
        <v>11261</v>
      </c>
      <c r="D407" s="5145"/>
      <c r="E407" s="5145"/>
      <c r="F407" s="5145"/>
      <c r="G407" s="2195">
        <v>42928</v>
      </c>
      <c r="H407" s="2195">
        <v>43069</v>
      </c>
      <c r="I407" s="4975"/>
      <c r="J407" s="2978">
        <v>3</v>
      </c>
      <c r="K407" s="2971" t="s">
        <v>11575</v>
      </c>
      <c r="L407" s="2908"/>
      <c r="M407" s="2979" t="s">
        <v>11406</v>
      </c>
      <c r="N407" s="2980" t="s">
        <v>621</v>
      </c>
      <c r="O407" s="2980" t="s">
        <v>596</v>
      </c>
      <c r="P407" s="2911"/>
    </row>
    <row r="408" spans="1:16" x14ac:dyDescent="0.2">
      <c r="A408" s="2975">
        <v>194</v>
      </c>
      <c r="B408" s="2976" t="s">
        <v>2343</v>
      </c>
      <c r="C408" s="5145" t="s">
        <v>11261</v>
      </c>
      <c r="D408" s="5145"/>
      <c r="E408" s="5145"/>
      <c r="F408" s="5145"/>
      <c r="G408" s="2195">
        <v>42928</v>
      </c>
      <c r="H408" s="2195">
        <v>43069</v>
      </c>
      <c r="I408" s="4975"/>
      <c r="J408" s="2978">
        <v>4</v>
      </c>
      <c r="K408" s="1986" t="s">
        <v>11576</v>
      </c>
      <c r="L408" s="2908"/>
      <c r="M408" s="2979" t="s">
        <v>11407</v>
      </c>
      <c r="N408" s="2980" t="s">
        <v>621</v>
      </c>
      <c r="O408" s="2980" t="s">
        <v>596</v>
      </c>
      <c r="P408" s="2911"/>
    </row>
    <row r="409" spans="1:16" x14ac:dyDescent="0.2">
      <c r="A409" s="2975">
        <v>195</v>
      </c>
      <c r="B409" s="2976" t="s">
        <v>2343</v>
      </c>
      <c r="C409" s="5145" t="s">
        <v>11261</v>
      </c>
      <c r="D409" s="5145"/>
      <c r="E409" s="5145"/>
      <c r="F409" s="5145"/>
      <c r="G409" s="2195">
        <v>42928</v>
      </c>
      <c r="H409" s="2195">
        <v>43069</v>
      </c>
      <c r="I409" s="4975"/>
      <c r="J409" s="2978">
        <v>5</v>
      </c>
      <c r="K409" s="1986" t="s">
        <v>11577</v>
      </c>
      <c r="L409" s="2908"/>
      <c r="M409" s="2979" t="s">
        <v>11408</v>
      </c>
      <c r="N409" s="2980" t="s">
        <v>621</v>
      </c>
      <c r="O409" s="2980" t="s">
        <v>596</v>
      </c>
      <c r="P409" s="2911"/>
    </row>
    <row r="410" spans="1:16" x14ac:dyDescent="0.2">
      <c r="A410" s="2975">
        <v>196</v>
      </c>
      <c r="B410" s="2976" t="s">
        <v>2343</v>
      </c>
      <c r="C410" s="5145" t="s">
        <v>11261</v>
      </c>
      <c r="D410" s="5145"/>
      <c r="E410" s="5145"/>
      <c r="F410" s="5145"/>
      <c r="G410" s="2195">
        <v>42928</v>
      </c>
      <c r="H410" s="2195">
        <v>43069</v>
      </c>
      <c r="I410" s="4975"/>
      <c r="J410" s="2978">
        <v>6</v>
      </c>
      <c r="K410" s="1986" t="s">
        <v>11578</v>
      </c>
      <c r="L410" s="2908"/>
      <c r="M410" s="2979" t="s">
        <v>11409</v>
      </c>
      <c r="N410" s="2980" t="s">
        <v>621</v>
      </c>
      <c r="O410" s="2980" t="s">
        <v>596</v>
      </c>
      <c r="P410" s="2911"/>
    </row>
    <row r="411" spans="1:16" x14ac:dyDescent="0.2">
      <c r="A411" s="2975">
        <v>197</v>
      </c>
      <c r="B411" s="2976" t="s">
        <v>2343</v>
      </c>
      <c r="C411" s="5145" t="s">
        <v>11261</v>
      </c>
      <c r="D411" s="5145"/>
      <c r="E411" s="5145"/>
      <c r="F411" s="5145"/>
      <c r="G411" s="2195">
        <v>42928</v>
      </c>
      <c r="H411" s="2195">
        <v>43069</v>
      </c>
      <c r="I411" s="4975"/>
      <c r="J411" s="2978">
        <v>7</v>
      </c>
      <c r="K411" s="1986" t="s">
        <v>11579</v>
      </c>
      <c r="L411" s="2908"/>
      <c r="M411" s="2979" t="s">
        <v>11410</v>
      </c>
      <c r="N411" s="2980" t="s">
        <v>621</v>
      </c>
      <c r="O411" s="2980" t="s">
        <v>596</v>
      </c>
      <c r="P411" s="2911"/>
    </row>
    <row r="412" spans="1:16" x14ac:dyDescent="0.2">
      <c r="A412" s="2975">
        <v>198</v>
      </c>
      <c r="B412" s="2976" t="s">
        <v>2343</v>
      </c>
      <c r="C412" s="5145" t="s">
        <v>11261</v>
      </c>
      <c r="D412" s="5145"/>
      <c r="E412" s="5145"/>
      <c r="F412" s="5145"/>
      <c r="G412" s="2195">
        <v>42928</v>
      </c>
      <c r="H412" s="2195">
        <v>43069</v>
      </c>
      <c r="I412" s="4976"/>
      <c r="J412" s="2978">
        <v>8</v>
      </c>
      <c r="K412" s="1986" t="s">
        <v>11580</v>
      </c>
      <c r="L412" s="2908"/>
      <c r="M412" s="2979" t="s">
        <v>11411</v>
      </c>
      <c r="N412" s="2980" t="s">
        <v>621</v>
      </c>
      <c r="O412" s="2980" t="s">
        <v>596</v>
      </c>
      <c r="P412" s="2911"/>
    </row>
    <row r="413" spans="1:16" x14ac:dyDescent="0.2">
      <c r="A413" s="2975">
        <v>199</v>
      </c>
      <c r="B413" s="2976" t="s">
        <v>2343</v>
      </c>
      <c r="C413" s="5145" t="s">
        <v>11261</v>
      </c>
      <c r="D413" s="5145"/>
      <c r="E413" s="5145"/>
      <c r="F413" s="5145"/>
      <c r="G413" s="2195">
        <v>42928</v>
      </c>
      <c r="H413" s="2195">
        <v>43069</v>
      </c>
      <c r="I413" s="4974">
        <v>653</v>
      </c>
      <c r="J413" s="2978">
        <v>1</v>
      </c>
      <c r="K413" s="1986" t="s">
        <v>11581</v>
      </c>
      <c r="L413" s="2908"/>
      <c r="M413" s="2979" t="s">
        <v>11412</v>
      </c>
      <c r="N413" s="2980" t="s">
        <v>621</v>
      </c>
      <c r="O413" s="2980" t="s">
        <v>596</v>
      </c>
      <c r="P413" s="2911"/>
    </row>
    <row r="414" spans="1:16" x14ac:dyDescent="0.2">
      <c r="A414" s="2975">
        <v>200</v>
      </c>
      <c r="B414" s="2976" t="s">
        <v>2343</v>
      </c>
      <c r="C414" s="5145" t="s">
        <v>11261</v>
      </c>
      <c r="D414" s="5145"/>
      <c r="E414" s="5145"/>
      <c r="F414" s="5145"/>
      <c r="G414" s="2195">
        <v>42928</v>
      </c>
      <c r="H414" s="2195">
        <v>43069</v>
      </c>
      <c r="I414" s="4975"/>
      <c r="J414" s="2978">
        <v>2</v>
      </c>
      <c r="K414" s="1986" t="s">
        <v>11582</v>
      </c>
      <c r="L414" s="2908"/>
      <c r="M414" s="2979" t="s">
        <v>11413</v>
      </c>
      <c r="N414" s="2980" t="s">
        <v>621</v>
      </c>
      <c r="O414" s="2980" t="s">
        <v>596</v>
      </c>
      <c r="P414" s="2911"/>
    </row>
    <row r="415" spans="1:16" x14ac:dyDescent="0.2">
      <c r="A415" s="2975">
        <v>201</v>
      </c>
      <c r="B415" s="2976" t="s">
        <v>2343</v>
      </c>
      <c r="C415" s="5145" t="s">
        <v>11261</v>
      </c>
      <c r="D415" s="5145"/>
      <c r="E415" s="5145"/>
      <c r="F415" s="5145"/>
      <c r="G415" s="2195">
        <v>42928</v>
      </c>
      <c r="H415" s="2195">
        <v>43069</v>
      </c>
      <c r="I415" s="4975"/>
      <c r="J415" s="2978">
        <v>3</v>
      </c>
      <c r="K415" s="2050" t="s">
        <v>11583</v>
      </c>
      <c r="L415" s="2924"/>
      <c r="M415" s="2955" t="s">
        <v>11414</v>
      </c>
      <c r="N415" s="2039" t="s">
        <v>621</v>
      </c>
      <c r="O415" s="2039" t="s">
        <v>596</v>
      </c>
      <c r="P415" s="2055"/>
    </row>
    <row r="416" spans="1:16" x14ac:dyDescent="0.2">
      <c r="A416" s="2975">
        <v>202</v>
      </c>
      <c r="B416" s="2976" t="s">
        <v>2343</v>
      </c>
      <c r="C416" s="5145" t="s">
        <v>11261</v>
      </c>
      <c r="D416" s="5145"/>
      <c r="E416" s="5145"/>
      <c r="F416" s="5145"/>
      <c r="G416" s="2195">
        <v>42928</v>
      </c>
      <c r="H416" s="2195">
        <v>43069</v>
      </c>
      <c r="I416" s="4975"/>
      <c r="J416" s="2978">
        <v>4</v>
      </c>
      <c r="K416" s="2050" t="s">
        <v>11584</v>
      </c>
      <c r="L416" s="2924"/>
      <c r="M416" s="2955" t="s">
        <v>11415</v>
      </c>
      <c r="N416" s="2039" t="s">
        <v>621</v>
      </c>
      <c r="O416" s="2039" t="s">
        <v>596</v>
      </c>
      <c r="P416" s="2055"/>
    </row>
    <row r="417" spans="1:16" x14ac:dyDescent="0.2">
      <c r="A417" s="2975">
        <v>203</v>
      </c>
      <c r="B417" s="2976" t="s">
        <v>2343</v>
      </c>
      <c r="C417" s="5145" t="s">
        <v>11261</v>
      </c>
      <c r="D417" s="5145"/>
      <c r="E417" s="5145"/>
      <c r="F417" s="5145"/>
      <c r="G417" s="2195">
        <v>42928</v>
      </c>
      <c r="H417" s="2195">
        <v>43069</v>
      </c>
      <c r="I417" s="4975"/>
      <c r="J417" s="2978">
        <v>5</v>
      </c>
      <c r="K417" s="1986" t="s">
        <v>11585</v>
      </c>
      <c r="L417" s="2908"/>
      <c r="M417" s="2979" t="s">
        <v>11416</v>
      </c>
      <c r="N417" s="2980" t="s">
        <v>621</v>
      </c>
      <c r="O417" s="2980" t="s">
        <v>596</v>
      </c>
      <c r="P417" s="2911"/>
    </row>
    <row r="418" spans="1:16" x14ac:dyDescent="0.2">
      <c r="A418" s="2975">
        <v>204</v>
      </c>
      <c r="B418" s="2976" t="s">
        <v>2343</v>
      </c>
      <c r="C418" s="5145" t="s">
        <v>11261</v>
      </c>
      <c r="D418" s="5145"/>
      <c r="E418" s="5145"/>
      <c r="F418" s="5145"/>
      <c r="G418" s="2195">
        <v>42928</v>
      </c>
      <c r="H418" s="2195">
        <v>43069</v>
      </c>
      <c r="I418" s="4975"/>
      <c r="J418" s="2978">
        <v>6</v>
      </c>
      <c r="K418" s="2050" t="s">
        <v>11586</v>
      </c>
      <c r="L418" s="2924"/>
      <c r="M418" s="2955" t="s">
        <v>11417</v>
      </c>
      <c r="N418" s="2039" t="s">
        <v>621</v>
      </c>
      <c r="O418" s="2039" t="s">
        <v>596</v>
      </c>
      <c r="P418" s="2055"/>
    </row>
    <row r="419" spans="1:16" x14ac:dyDescent="0.2">
      <c r="A419" s="2975">
        <v>205</v>
      </c>
      <c r="B419" s="2976" t="s">
        <v>2343</v>
      </c>
      <c r="C419" s="5145" t="s">
        <v>11261</v>
      </c>
      <c r="D419" s="5145"/>
      <c r="E419" s="5145"/>
      <c r="F419" s="5145"/>
      <c r="G419" s="2195">
        <v>42928</v>
      </c>
      <c r="H419" s="2195">
        <v>43069</v>
      </c>
      <c r="I419" s="4975"/>
      <c r="J419" s="2978">
        <v>7</v>
      </c>
      <c r="K419" s="1986" t="s">
        <v>11587</v>
      </c>
      <c r="L419" s="2908"/>
      <c r="M419" s="2979" t="s">
        <v>11418</v>
      </c>
      <c r="N419" s="2980" t="s">
        <v>621</v>
      </c>
      <c r="O419" s="2980" t="s">
        <v>596</v>
      </c>
      <c r="P419" s="2911" t="s">
        <v>11419</v>
      </c>
    </row>
    <row r="420" spans="1:16" x14ac:dyDescent="0.2">
      <c r="A420" s="2975">
        <v>206</v>
      </c>
      <c r="B420" s="2976" t="s">
        <v>2343</v>
      </c>
      <c r="C420" s="5145" t="s">
        <v>11261</v>
      </c>
      <c r="D420" s="5145"/>
      <c r="E420" s="5145"/>
      <c r="F420" s="5145"/>
      <c r="G420" s="2195">
        <v>42928</v>
      </c>
      <c r="H420" s="2195">
        <v>43069</v>
      </c>
      <c r="I420" s="4976"/>
      <c r="J420" s="2978">
        <v>8</v>
      </c>
      <c r="K420" s="1986" t="s">
        <v>11588</v>
      </c>
      <c r="L420" s="2908"/>
      <c r="M420" s="2979" t="s">
        <v>11420</v>
      </c>
      <c r="N420" s="2980" t="s">
        <v>621</v>
      </c>
      <c r="O420" s="2980" t="s">
        <v>596</v>
      </c>
      <c r="P420" s="2911"/>
    </row>
    <row r="421" spans="1:16" x14ac:dyDescent="0.2">
      <c r="A421" s="2975">
        <v>207</v>
      </c>
      <c r="B421" s="2976" t="s">
        <v>2343</v>
      </c>
      <c r="C421" s="5145" t="s">
        <v>11261</v>
      </c>
      <c r="D421" s="5145"/>
      <c r="E421" s="5145"/>
      <c r="F421" s="5145"/>
      <c r="G421" s="2195">
        <v>42928</v>
      </c>
      <c r="H421" s="2195">
        <v>43069</v>
      </c>
      <c r="I421" s="4974">
        <v>654</v>
      </c>
      <c r="J421" s="2978">
        <v>1</v>
      </c>
      <c r="K421" s="1986" t="s">
        <v>11589</v>
      </c>
      <c r="L421" s="2908"/>
      <c r="M421" s="2979" t="s">
        <v>11421</v>
      </c>
      <c r="N421" s="2980" t="s">
        <v>621</v>
      </c>
      <c r="O421" s="2980" t="s">
        <v>596</v>
      </c>
      <c r="P421" s="2911"/>
    </row>
    <row r="422" spans="1:16" x14ac:dyDescent="0.2">
      <c r="A422" s="2975">
        <v>208</v>
      </c>
      <c r="B422" s="2976" t="s">
        <v>2343</v>
      </c>
      <c r="C422" s="5145" t="s">
        <v>11261</v>
      </c>
      <c r="D422" s="5145"/>
      <c r="E422" s="5145"/>
      <c r="F422" s="5145"/>
      <c r="G422" s="2195">
        <v>42928</v>
      </c>
      <c r="H422" s="2195">
        <v>43069</v>
      </c>
      <c r="I422" s="4975"/>
      <c r="J422" s="2978">
        <v>2</v>
      </c>
      <c r="K422" s="2050" t="s">
        <v>11590</v>
      </c>
      <c r="L422" s="2924"/>
      <c r="M422" s="2955" t="s">
        <v>11422</v>
      </c>
      <c r="N422" s="2039" t="s">
        <v>621</v>
      </c>
      <c r="O422" s="2039" t="s">
        <v>596</v>
      </c>
      <c r="P422" s="2055"/>
    </row>
    <row r="423" spans="1:16" x14ac:dyDescent="0.2">
      <c r="A423" s="2975">
        <v>209</v>
      </c>
      <c r="B423" s="2976" t="s">
        <v>2343</v>
      </c>
      <c r="C423" s="5145" t="s">
        <v>11261</v>
      </c>
      <c r="D423" s="5145"/>
      <c r="E423" s="5145"/>
      <c r="F423" s="5145"/>
      <c r="G423" s="2195">
        <v>42928</v>
      </c>
      <c r="H423" s="2195">
        <v>43069</v>
      </c>
      <c r="I423" s="4975"/>
      <c r="J423" s="2978">
        <v>3</v>
      </c>
      <c r="K423" s="2050" t="s">
        <v>11591</v>
      </c>
      <c r="L423" s="2924"/>
      <c r="M423" s="2955" t="s">
        <v>11423</v>
      </c>
      <c r="N423" s="2039" t="s">
        <v>621</v>
      </c>
      <c r="O423" s="2039" t="s">
        <v>596</v>
      </c>
      <c r="P423" s="2055" t="s">
        <v>1213</v>
      </c>
    </row>
    <row r="424" spans="1:16" x14ac:dyDescent="0.2">
      <c r="A424" s="2975">
        <v>210</v>
      </c>
      <c r="B424" s="2976" t="s">
        <v>2343</v>
      </c>
      <c r="C424" s="5145" t="s">
        <v>11261</v>
      </c>
      <c r="D424" s="5145"/>
      <c r="E424" s="5145"/>
      <c r="F424" s="5145"/>
      <c r="G424" s="2195">
        <v>42928</v>
      </c>
      <c r="H424" s="2195">
        <v>43069</v>
      </c>
      <c r="I424" s="4975"/>
      <c r="J424" s="2978">
        <v>4</v>
      </c>
      <c r="K424" s="2050" t="s">
        <v>11592</v>
      </c>
      <c r="L424" s="2924"/>
      <c r="M424" s="2955" t="s">
        <v>11424</v>
      </c>
      <c r="N424" s="2039" t="s">
        <v>621</v>
      </c>
      <c r="O424" s="2039" t="s">
        <v>596</v>
      </c>
      <c r="P424" s="2055"/>
    </row>
    <row r="425" spans="1:16" x14ac:dyDescent="0.2">
      <c r="A425" s="2975">
        <v>211</v>
      </c>
      <c r="B425" s="2976" t="s">
        <v>2343</v>
      </c>
      <c r="C425" s="5145" t="s">
        <v>11261</v>
      </c>
      <c r="D425" s="5145"/>
      <c r="E425" s="5145"/>
      <c r="F425" s="5145"/>
      <c r="G425" s="2195">
        <v>42928</v>
      </c>
      <c r="H425" s="2195">
        <v>43069</v>
      </c>
      <c r="I425" s="4975"/>
      <c r="J425" s="2978">
        <v>5</v>
      </c>
      <c r="K425" s="2050" t="s">
        <v>11593</v>
      </c>
      <c r="L425" s="2924"/>
      <c r="M425" s="2955" t="s">
        <v>11425</v>
      </c>
      <c r="N425" s="2039" t="s">
        <v>621</v>
      </c>
      <c r="O425" s="2039" t="s">
        <v>596</v>
      </c>
      <c r="P425" s="2055"/>
    </row>
    <row r="426" spans="1:16" x14ac:dyDescent="0.2">
      <c r="A426" s="2975">
        <v>212</v>
      </c>
      <c r="B426" s="2976" t="s">
        <v>2343</v>
      </c>
      <c r="C426" s="5145" t="s">
        <v>11261</v>
      </c>
      <c r="D426" s="5145"/>
      <c r="E426" s="5145"/>
      <c r="F426" s="5145"/>
      <c r="G426" s="2195">
        <v>42928</v>
      </c>
      <c r="H426" s="2195">
        <v>43069</v>
      </c>
      <c r="I426" s="4975"/>
      <c r="J426" s="2978">
        <v>6</v>
      </c>
      <c r="K426" s="2050" t="s">
        <v>11594</v>
      </c>
      <c r="L426" s="2924"/>
      <c r="M426" s="2955" t="s">
        <v>11426</v>
      </c>
      <c r="N426" s="2039" t="s">
        <v>621</v>
      </c>
      <c r="O426" s="2039" t="s">
        <v>596</v>
      </c>
      <c r="P426" s="2055"/>
    </row>
    <row r="427" spans="1:16" x14ac:dyDescent="0.2">
      <c r="A427" s="2975">
        <v>213</v>
      </c>
      <c r="B427" s="2976" t="s">
        <v>2343</v>
      </c>
      <c r="C427" s="5145" t="s">
        <v>11261</v>
      </c>
      <c r="D427" s="5145"/>
      <c r="E427" s="5145"/>
      <c r="F427" s="5145"/>
      <c r="G427" s="2195">
        <v>42928</v>
      </c>
      <c r="H427" s="2195">
        <v>43069</v>
      </c>
      <c r="I427" s="4975"/>
      <c r="J427" s="2978">
        <v>7</v>
      </c>
      <c r="K427" s="1986" t="s">
        <v>11595</v>
      </c>
      <c r="L427" s="2908"/>
      <c r="M427" s="2979" t="s">
        <v>11427</v>
      </c>
      <c r="N427" s="2980" t="s">
        <v>621</v>
      </c>
      <c r="O427" s="2980" t="s">
        <v>596</v>
      </c>
      <c r="P427" s="2911" t="s">
        <v>2117</v>
      </c>
    </row>
    <row r="428" spans="1:16" x14ac:dyDescent="0.2">
      <c r="A428" s="2975">
        <v>214</v>
      </c>
      <c r="B428" s="2976" t="s">
        <v>2343</v>
      </c>
      <c r="C428" s="5145" t="s">
        <v>11261</v>
      </c>
      <c r="D428" s="5145"/>
      <c r="E428" s="5145"/>
      <c r="F428" s="5145"/>
      <c r="G428" s="2195">
        <v>42928</v>
      </c>
      <c r="H428" s="2195">
        <v>43069</v>
      </c>
      <c r="I428" s="4976"/>
      <c r="J428" s="2978">
        <v>8</v>
      </c>
      <c r="K428" s="1986" t="s">
        <v>11596</v>
      </c>
      <c r="L428" s="2908"/>
      <c r="M428" s="2979" t="s">
        <v>11428</v>
      </c>
      <c r="N428" s="2980" t="s">
        <v>621</v>
      </c>
      <c r="O428" s="2980" t="s">
        <v>596</v>
      </c>
      <c r="P428" s="2911" t="s">
        <v>1213</v>
      </c>
    </row>
    <row r="429" spans="1:16" x14ac:dyDescent="0.2">
      <c r="A429" s="2975">
        <v>215</v>
      </c>
      <c r="B429" s="2976" t="s">
        <v>2343</v>
      </c>
      <c r="C429" s="5145" t="s">
        <v>11261</v>
      </c>
      <c r="D429" s="5145"/>
      <c r="E429" s="5145"/>
      <c r="F429" s="5145"/>
      <c r="G429" s="2195">
        <v>42928</v>
      </c>
      <c r="H429" s="2195">
        <v>43069</v>
      </c>
      <c r="I429" s="4974">
        <v>655</v>
      </c>
      <c r="J429" s="2978">
        <v>1</v>
      </c>
      <c r="K429" s="1986" t="s">
        <v>11597</v>
      </c>
      <c r="L429" s="2908"/>
      <c r="M429" s="2979" t="s">
        <v>11429</v>
      </c>
      <c r="N429" s="2980" t="s">
        <v>621</v>
      </c>
      <c r="O429" s="2980" t="s">
        <v>596</v>
      </c>
      <c r="P429" s="2911"/>
    </row>
    <row r="430" spans="1:16" x14ac:dyDescent="0.2">
      <c r="A430" s="2975">
        <v>216</v>
      </c>
      <c r="B430" s="2976" t="s">
        <v>2343</v>
      </c>
      <c r="C430" s="5145" t="s">
        <v>11261</v>
      </c>
      <c r="D430" s="5145"/>
      <c r="E430" s="5145"/>
      <c r="F430" s="5145"/>
      <c r="G430" s="2195">
        <v>42928</v>
      </c>
      <c r="H430" s="2195">
        <v>43069</v>
      </c>
      <c r="I430" s="4975"/>
      <c r="J430" s="2978">
        <v>2</v>
      </c>
      <c r="K430" s="1986" t="s">
        <v>11598</v>
      </c>
      <c r="L430" s="2908"/>
      <c r="M430" s="2979" t="s">
        <v>11430</v>
      </c>
      <c r="N430" s="2980" t="s">
        <v>621</v>
      </c>
      <c r="O430" s="2980" t="s">
        <v>596</v>
      </c>
      <c r="P430" s="2911"/>
    </row>
    <row r="431" spans="1:16" x14ac:dyDescent="0.2">
      <c r="A431" s="2975">
        <v>217</v>
      </c>
      <c r="B431" s="2976" t="s">
        <v>2343</v>
      </c>
      <c r="C431" s="5145" t="s">
        <v>11261</v>
      </c>
      <c r="D431" s="5145"/>
      <c r="E431" s="5145"/>
      <c r="F431" s="5145"/>
      <c r="G431" s="2195">
        <v>42928</v>
      </c>
      <c r="H431" s="2195">
        <v>43069</v>
      </c>
      <c r="I431" s="4975"/>
      <c r="J431" s="2978">
        <v>3</v>
      </c>
      <c r="K431" s="1986" t="s">
        <v>11599</v>
      </c>
      <c r="L431" s="2908"/>
      <c r="M431" s="2979" t="s">
        <v>11431</v>
      </c>
      <c r="N431" s="2980" t="s">
        <v>621</v>
      </c>
      <c r="O431" s="2980" t="s">
        <v>596</v>
      </c>
      <c r="P431" s="2911"/>
    </row>
    <row r="432" spans="1:16" x14ac:dyDescent="0.2">
      <c r="A432" s="2975">
        <v>218</v>
      </c>
      <c r="B432" s="2976" t="s">
        <v>2343</v>
      </c>
      <c r="C432" s="5145" t="s">
        <v>11261</v>
      </c>
      <c r="D432" s="5145"/>
      <c r="E432" s="5145"/>
      <c r="F432" s="5145"/>
      <c r="G432" s="2195">
        <v>42928</v>
      </c>
      <c r="H432" s="2195">
        <v>43069</v>
      </c>
      <c r="I432" s="4975"/>
      <c r="J432" s="2978">
        <v>4</v>
      </c>
      <c r="K432" s="2050" t="s">
        <v>11600</v>
      </c>
      <c r="L432" s="2924"/>
      <c r="M432" s="2955" t="s">
        <v>11432</v>
      </c>
      <c r="N432" s="2039" t="s">
        <v>621</v>
      </c>
      <c r="O432" s="2039" t="s">
        <v>596</v>
      </c>
      <c r="P432" s="2055"/>
    </row>
    <row r="433" spans="1:16" x14ac:dyDescent="0.2">
      <c r="A433" s="2975">
        <v>219</v>
      </c>
      <c r="B433" s="2976" t="s">
        <v>2343</v>
      </c>
      <c r="C433" s="5145" t="s">
        <v>11261</v>
      </c>
      <c r="D433" s="5145"/>
      <c r="E433" s="5145"/>
      <c r="F433" s="5145"/>
      <c r="G433" s="2195">
        <v>42928</v>
      </c>
      <c r="H433" s="2195">
        <v>43069</v>
      </c>
      <c r="I433" s="4975"/>
      <c r="J433" s="2978">
        <v>5</v>
      </c>
      <c r="K433" s="2050" t="s">
        <v>11601</v>
      </c>
      <c r="L433" s="2924"/>
      <c r="M433" s="2955" t="s">
        <v>11433</v>
      </c>
      <c r="N433" s="2039" t="s">
        <v>621</v>
      </c>
      <c r="O433" s="2039" t="s">
        <v>596</v>
      </c>
      <c r="P433" s="2055"/>
    </row>
    <row r="434" spans="1:16" x14ac:dyDescent="0.2">
      <c r="A434" s="2975">
        <v>220</v>
      </c>
      <c r="B434" s="2976" t="s">
        <v>2343</v>
      </c>
      <c r="C434" s="5145" t="s">
        <v>11261</v>
      </c>
      <c r="D434" s="5145"/>
      <c r="E434" s="5145"/>
      <c r="F434" s="5145"/>
      <c r="G434" s="2195">
        <v>42928</v>
      </c>
      <c r="H434" s="2195">
        <v>43069</v>
      </c>
      <c r="I434" s="4975"/>
      <c r="J434" s="2978">
        <v>6</v>
      </c>
      <c r="K434" s="2050" t="s">
        <v>11602</v>
      </c>
      <c r="L434" s="2924"/>
      <c r="M434" s="2955" t="s">
        <v>11434</v>
      </c>
      <c r="N434" s="2039" t="s">
        <v>621</v>
      </c>
      <c r="O434" s="2039" t="s">
        <v>596</v>
      </c>
      <c r="P434" s="2055"/>
    </row>
    <row r="435" spans="1:16" x14ac:dyDescent="0.2">
      <c r="A435" s="2975">
        <v>221</v>
      </c>
      <c r="B435" s="2976" t="s">
        <v>2343</v>
      </c>
      <c r="C435" s="5145" t="s">
        <v>11261</v>
      </c>
      <c r="D435" s="5145"/>
      <c r="E435" s="5145"/>
      <c r="F435" s="5145"/>
      <c r="G435" s="2195">
        <v>42928</v>
      </c>
      <c r="H435" s="2195">
        <v>43069</v>
      </c>
      <c r="I435" s="4975"/>
      <c r="J435" s="2978">
        <v>7</v>
      </c>
      <c r="K435" s="2050" t="s">
        <v>11603</v>
      </c>
      <c r="L435" s="2924"/>
      <c r="M435" s="2955" t="s">
        <v>11435</v>
      </c>
      <c r="N435" s="2039" t="s">
        <v>621</v>
      </c>
      <c r="O435" s="2039" t="s">
        <v>596</v>
      </c>
      <c r="P435" s="2055"/>
    </row>
    <row r="436" spans="1:16" x14ac:dyDescent="0.2">
      <c r="A436" s="2975">
        <v>222</v>
      </c>
      <c r="B436" s="2976" t="s">
        <v>2343</v>
      </c>
      <c r="C436" s="5145" t="s">
        <v>11261</v>
      </c>
      <c r="D436" s="5145"/>
      <c r="E436" s="5145"/>
      <c r="F436" s="5145"/>
      <c r="G436" s="2195">
        <v>42928</v>
      </c>
      <c r="H436" s="2195">
        <v>43069</v>
      </c>
      <c r="I436" s="4976"/>
      <c r="J436" s="2978">
        <v>8</v>
      </c>
      <c r="K436" s="2050" t="s">
        <v>11604</v>
      </c>
      <c r="L436" s="2924"/>
      <c r="M436" s="2955" t="s">
        <v>11436</v>
      </c>
      <c r="N436" s="2039" t="s">
        <v>621</v>
      </c>
      <c r="O436" s="2039" t="s">
        <v>596</v>
      </c>
      <c r="P436" s="2055"/>
    </row>
    <row r="437" spans="1:16" x14ac:dyDescent="0.2">
      <c r="A437" s="2975">
        <v>223</v>
      </c>
      <c r="B437" s="2976" t="s">
        <v>2343</v>
      </c>
      <c r="C437" s="5145" t="s">
        <v>11261</v>
      </c>
      <c r="D437" s="5145"/>
      <c r="E437" s="5145"/>
      <c r="F437" s="5145"/>
      <c r="G437" s="2195">
        <v>42928</v>
      </c>
      <c r="H437" s="2195">
        <v>43069</v>
      </c>
      <c r="I437" s="4974">
        <v>656</v>
      </c>
      <c r="J437" s="2978">
        <v>1</v>
      </c>
      <c r="K437" s="2050" t="s">
        <v>11605</v>
      </c>
      <c r="L437" s="2924"/>
      <c r="M437" s="2955" t="s">
        <v>11437</v>
      </c>
      <c r="N437" s="2039" t="s">
        <v>621</v>
      </c>
      <c r="O437" s="2039" t="s">
        <v>596</v>
      </c>
      <c r="P437" s="2055"/>
    </row>
    <row r="438" spans="1:16" x14ac:dyDescent="0.2">
      <c r="A438" s="2975">
        <v>224</v>
      </c>
      <c r="B438" s="2976" t="s">
        <v>2343</v>
      </c>
      <c r="C438" s="5145" t="s">
        <v>11261</v>
      </c>
      <c r="D438" s="5145"/>
      <c r="E438" s="5145"/>
      <c r="F438" s="5145"/>
      <c r="G438" s="2195">
        <v>42928</v>
      </c>
      <c r="H438" s="2195">
        <v>43069</v>
      </c>
      <c r="I438" s="4975"/>
      <c r="J438" s="2978">
        <v>2</v>
      </c>
      <c r="K438" s="2050" t="s">
        <v>11606</v>
      </c>
      <c r="L438" s="2924"/>
      <c r="M438" s="2955" t="s">
        <v>11438</v>
      </c>
      <c r="N438" s="2039" t="s">
        <v>621</v>
      </c>
      <c r="O438" s="2039" t="s">
        <v>596</v>
      </c>
      <c r="P438" s="2055"/>
    </row>
    <row r="439" spans="1:16" x14ac:dyDescent="0.2">
      <c r="A439" s="2981">
        <v>225</v>
      </c>
      <c r="B439" s="2982" t="s">
        <v>2343</v>
      </c>
      <c r="C439" s="5145" t="s">
        <v>11261</v>
      </c>
      <c r="D439" s="5145"/>
      <c r="E439" s="5145"/>
      <c r="F439" s="5145"/>
      <c r="G439" s="2195">
        <v>42928</v>
      </c>
      <c r="H439" s="2195">
        <v>43069</v>
      </c>
      <c r="I439" s="4975"/>
      <c r="J439" s="2983">
        <v>3</v>
      </c>
      <c r="K439" s="1986" t="s">
        <v>11607</v>
      </c>
      <c r="L439" s="2981"/>
      <c r="M439" s="2985" t="s">
        <v>11439</v>
      </c>
      <c r="N439" s="2984" t="s">
        <v>621</v>
      </c>
      <c r="O439" s="2984" t="s">
        <v>596</v>
      </c>
      <c r="P439" s="2983"/>
    </row>
    <row r="440" spans="1:16" x14ac:dyDescent="0.2">
      <c r="A440" s="2981">
        <v>226</v>
      </c>
      <c r="B440" s="2982" t="s">
        <v>2343</v>
      </c>
      <c r="C440" s="5145" t="s">
        <v>11261</v>
      </c>
      <c r="D440" s="5145"/>
      <c r="E440" s="5145"/>
      <c r="F440" s="5145"/>
      <c r="G440" s="2195">
        <v>42928</v>
      </c>
      <c r="H440" s="2195">
        <v>43069</v>
      </c>
      <c r="I440" s="4975"/>
      <c r="J440" s="2983">
        <v>4</v>
      </c>
      <c r="K440" s="1986" t="s">
        <v>11608</v>
      </c>
      <c r="L440" s="2981"/>
      <c r="M440" s="2985" t="s">
        <v>11440</v>
      </c>
      <c r="N440" s="2984" t="s">
        <v>621</v>
      </c>
      <c r="O440" s="2984" t="s">
        <v>596</v>
      </c>
      <c r="P440" s="2983"/>
    </row>
    <row r="441" spans="1:16" x14ac:dyDescent="0.2">
      <c r="A441" s="2981">
        <v>227</v>
      </c>
      <c r="B441" s="2982" t="s">
        <v>2343</v>
      </c>
      <c r="C441" s="5145" t="s">
        <v>11261</v>
      </c>
      <c r="D441" s="5145"/>
      <c r="E441" s="5145"/>
      <c r="F441" s="5145"/>
      <c r="G441" s="2195">
        <v>42928</v>
      </c>
      <c r="H441" s="2195">
        <v>43069</v>
      </c>
      <c r="I441" s="4975"/>
      <c r="J441" s="2983">
        <v>5</v>
      </c>
      <c r="K441" s="1986" t="s">
        <v>11609</v>
      </c>
      <c r="L441" s="2981"/>
      <c r="M441" s="2985" t="s">
        <v>11441</v>
      </c>
      <c r="N441" s="2984" t="s">
        <v>621</v>
      </c>
      <c r="O441" s="2984" t="s">
        <v>596</v>
      </c>
      <c r="P441" s="2983"/>
    </row>
    <row r="442" spans="1:16" x14ac:dyDescent="0.2">
      <c r="A442" s="2924">
        <v>228</v>
      </c>
      <c r="B442" s="2990" t="s">
        <v>2343</v>
      </c>
      <c r="C442" s="4834" t="s">
        <v>11610</v>
      </c>
      <c r="D442" s="4834"/>
      <c r="E442" s="4834"/>
      <c r="F442" s="4834"/>
      <c r="G442" s="2239">
        <v>42928</v>
      </c>
      <c r="H442" s="2195">
        <v>43099</v>
      </c>
      <c r="I442" s="4975"/>
      <c r="J442" s="2994">
        <v>6</v>
      </c>
      <c r="K442" s="2994" t="s">
        <v>1280</v>
      </c>
      <c r="L442" s="2994"/>
      <c r="M442" s="2994" t="s">
        <v>11722</v>
      </c>
      <c r="N442" s="2994" t="s">
        <v>621</v>
      </c>
      <c r="O442" s="2994" t="s">
        <v>596</v>
      </c>
      <c r="P442" s="2991"/>
    </row>
    <row r="443" spans="1:16" x14ac:dyDescent="0.2">
      <c r="A443" s="2924">
        <v>229</v>
      </c>
      <c r="B443" s="2990" t="s">
        <v>2343</v>
      </c>
      <c r="C443" s="4834" t="s">
        <v>11610</v>
      </c>
      <c r="D443" s="4834"/>
      <c r="E443" s="4834"/>
      <c r="F443" s="4834"/>
      <c r="G443" s="2239">
        <v>42928</v>
      </c>
      <c r="H443" s="2195">
        <v>43099</v>
      </c>
      <c r="I443" s="4975"/>
      <c r="J443" s="2994">
        <v>7</v>
      </c>
      <c r="K443" s="2994" t="s">
        <v>1281</v>
      </c>
      <c r="L443" s="2994"/>
      <c r="M443" s="2994" t="s">
        <v>9369</v>
      </c>
      <c r="N443" s="2994" t="s">
        <v>621</v>
      </c>
      <c r="O443" s="2994" t="s">
        <v>596</v>
      </c>
      <c r="P443" s="2991"/>
    </row>
    <row r="444" spans="1:16" x14ac:dyDescent="0.2">
      <c r="A444" s="2924">
        <v>230</v>
      </c>
      <c r="B444" s="2990" t="s">
        <v>2343</v>
      </c>
      <c r="C444" s="4834" t="s">
        <v>11611</v>
      </c>
      <c r="D444" s="4834"/>
      <c r="E444" s="4834"/>
      <c r="F444" s="4834"/>
      <c r="G444" s="2239">
        <v>42934</v>
      </c>
      <c r="H444" s="2239">
        <v>43100</v>
      </c>
      <c r="I444" s="4976"/>
      <c r="J444" s="2994">
        <v>8</v>
      </c>
      <c r="K444" s="2994"/>
      <c r="L444" s="2994"/>
      <c r="M444" s="2994">
        <v>69</v>
      </c>
      <c r="N444" s="2994" t="s">
        <v>621</v>
      </c>
      <c r="O444" s="2994" t="s">
        <v>596</v>
      </c>
      <c r="P444" s="2991"/>
    </row>
    <row r="445" spans="1:16" x14ac:dyDescent="0.2">
      <c r="A445" s="2925">
        <v>231</v>
      </c>
      <c r="B445" s="2990" t="s">
        <v>2343</v>
      </c>
      <c r="C445" s="4834" t="s">
        <v>11612</v>
      </c>
      <c r="D445" s="4834"/>
      <c r="E445" s="4834"/>
      <c r="F445" s="4834"/>
      <c r="G445" s="2239">
        <v>42934</v>
      </c>
      <c r="H445" s="2239">
        <v>43100</v>
      </c>
      <c r="I445" s="4974">
        <v>657</v>
      </c>
      <c r="J445" s="2994">
        <v>1</v>
      </c>
      <c r="K445" s="2994" t="s">
        <v>1314</v>
      </c>
      <c r="L445" s="2994"/>
      <c r="M445" s="2994" t="s">
        <v>11723</v>
      </c>
      <c r="N445" s="2994" t="s">
        <v>621</v>
      </c>
      <c r="O445" s="2994" t="s">
        <v>596</v>
      </c>
      <c r="P445" s="2991"/>
    </row>
    <row r="446" spans="1:16" s="2989" customFormat="1" x14ac:dyDescent="0.2">
      <c r="A446" s="2993">
        <v>232</v>
      </c>
      <c r="B446" s="2990" t="s">
        <v>2343</v>
      </c>
      <c r="C446" s="4834" t="s">
        <v>11612</v>
      </c>
      <c r="D446" s="4834"/>
      <c r="E446" s="4834"/>
      <c r="F446" s="4834"/>
      <c r="G446" s="2239">
        <v>42934</v>
      </c>
      <c r="H446" s="2239">
        <v>43100</v>
      </c>
      <c r="I446" s="4975"/>
      <c r="J446" s="2994">
        <v>2</v>
      </c>
      <c r="K446" s="2994" t="s">
        <v>1315</v>
      </c>
      <c r="L446" s="2994"/>
      <c r="M446" s="2994" t="s">
        <v>11724</v>
      </c>
      <c r="N446" s="2994" t="s">
        <v>621</v>
      </c>
      <c r="O446" s="2994" t="s">
        <v>596</v>
      </c>
      <c r="P446" s="2991"/>
    </row>
    <row r="447" spans="1:16" s="2989" customFormat="1" x14ac:dyDescent="0.2">
      <c r="A447" s="2993">
        <v>233</v>
      </c>
      <c r="B447" s="2990" t="s">
        <v>2343</v>
      </c>
      <c r="C447" s="4834" t="s">
        <v>11612</v>
      </c>
      <c r="D447" s="4834"/>
      <c r="E447" s="4834"/>
      <c r="F447" s="4834"/>
      <c r="G447" s="2239">
        <v>42934</v>
      </c>
      <c r="H447" s="2239">
        <v>43100</v>
      </c>
      <c r="I447" s="4975"/>
      <c r="J447" s="2994">
        <v>3</v>
      </c>
      <c r="K447" s="2994" t="s">
        <v>1316</v>
      </c>
      <c r="L447" s="2994"/>
      <c r="M447" s="2994" t="s">
        <v>11725</v>
      </c>
      <c r="N447" s="2994" t="s">
        <v>621</v>
      </c>
      <c r="O447" s="2994" t="s">
        <v>596</v>
      </c>
      <c r="P447" s="2991"/>
    </row>
    <row r="448" spans="1:16" s="2989" customFormat="1" x14ac:dyDescent="0.2">
      <c r="A448" s="2992">
        <v>234</v>
      </c>
      <c r="B448" s="2990" t="s">
        <v>2343</v>
      </c>
      <c r="C448" s="4834" t="s">
        <v>11613</v>
      </c>
      <c r="D448" s="4834"/>
      <c r="E448" s="4834"/>
      <c r="F448" s="4834"/>
      <c r="G448" s="2239">
        <v>42934</v>
      </c>
      <c r="H448" s="2239">
        <v>43100</v>
      </c>
      <c r="I448" s="4975"/>
      <c r="J448" s="2994">
        <v>4</v>
      </c>
      <c r="K448" s="2994"/>
      <c r="L448" s="2994">
        <v>2670</v>
      </c>
      <c r="M448" s="2994" t="s">
        <v>11722</v>
      </c>
      <c r="N448" s="2994" t="s">
        <v>621</v>
      </c>
      <c r="O448" s="2994" t="s">
        <v>596</v>
      </c>
      <c r="P448" s="2991"/>
    </row>
    <row r="449" spans="1:16" s="2989" customFormat="1" x14ac:dyDescent="0.2">
      <c r="A449" s="2992">
        <v>235</v>
      </c>
      <c r="B449" s="2990" t="s">
        <v>2343</v>
      </c>
      <c r="C449" s="4834" t="s">
        <v>11613</v>
      </c>
      <c r="D449" s="4834"/>
      <c r="E449" s="4834"/>
      <c r="F449" s="4834"/>
      <c r="G449" s="2239">
        <v>42934</v>
      </c>
      <c r="H449" s="2239">
        <v>43100</v>
      </c>
      <c r="I449" s="4975"/>
      <c r="J449" s="2994">
        <v>5</v>
      </c>
      <c r="K449" s="2994"/>
      <c r="L449" s="2994"/>
      <c r="M449" s="2994" t="s">
        <v>11726</v>
      </c>
      <c r="N449" s="2994" t="s">
        <v>621</v>
      </c>
      <c r="O449" s="2994" t="s">
        <v>596</v>
      </c>
      <c r="P449" s="2991"/>
    </row>
    <row r="450" spans="1:16" s="2989" customFormat="1" x14ac:dyDescent="0.2">
      <c r="A450" s="2992">
        <v>236</v>
      </c>
      <c r="B450" s="2990" t="s">
        <v>2343</v>
      </c>
      <c r="C450" s="4834" t="s">
        <v>11613</v>
      </c>
      <c r="D450" s="4834"/>
      <c r="E450" s="4834"/>
      <c r="F450" s="4834"/>
      <c r="G450" s="2239">
        <v>42934</v>
      </c>
      <c r="H450" s="2239">
        <v>43100</v>
      </c>
      <c r="I450" s="4975"/>
      <c r="J450" s="2994">
        <v>6</v>
      </c>
      <c r="K450" s="2994"/>
      <c r="L450" s="2994"/>
      <c r="M450" s="2994" t="s">
        <v>11727</v>
      </c>
      <c r="N450" s="2994" t="s">
        <v>621</v>
      </c>
      <c r="O450" s="2994" t="s">
        <v>596</v>
      </c>
      <c r="P450" s="2991"/>
    </row>
    <row r="451" spans="1:16" s="2989" customFormat="1" x14ac:dyDescent="0.2">
      <c r="A451" s="2992">
        <v>237</v>
      </c>
      <c r="B451" s="2990" t="s">
        <v>2343</v>
      </c>
      <c r="C451" s="4834" t="s">
        <v>11613</v>
      </c>
      <c r="D451" s="4834"/>
      <c r="E451" s="4834"/>
      <c r="F451" s="4834"/>
      <c r="G451" s="2239">
        <v>42934</v>
      </c>
      <c r="H451" s="2239">
        <v>43100</v>
      </c>
      <c r="I451" s="4975"/>
      <c r="J451" s="2994">
        <v>7</v>
      </c>
      <c r="K451" s="1986"/>
      <c r="L451" s="2994"/>
      <c r="M451" s="2994" t="s">
        <v>11728</v>
      </c>
      <c r="N451" s="2994" t="s">
        <v>621</v>
      </c>
      <c r="O451" s="2994" t="s">
        <v>596</v>
      </c>
      <c r="P451" s="2991"/>
    </row>
    <row r="452" spans="1:16" s="2989" customFormat="1" x14ac:dyDescent="0.2">
      <c r="A452" s="2992">
        <v>238</v>
      </c>
      <c r="B452" s="2990" t="s">
        <v>2343</v>
      </c>
      <c r="C452" s="4834" t="s">
        <v>11613</v>
      </c>
      <c r="D452" s="4834"/>
      <c r="E452" s="4834"/>
      <c r="F452" s="4834"/>
      <c r="G452" s="2239">
        <v>42934</v>
      </c>
      <c r="H452" s="2239">
        <v>43100</v>
      </c>
      <c r="I452" s="4976"/>
      <c r="J452" s="2994">
        <v>8</v>
      </c>
      <c r="K452" s="1986"/>
      <c r="L452" s="2994"/>
      <c r="M452" s="2994" t="s">
        <v>11729</v>
      </c>
      <c r="N452" s="2994" t="s">
        <v>621</v>
      </c>
      <c r="O452" s="2994" t="s">
        <v>596</v>
      </c>
      <c r="P452" s="2991" t="s">
        <v>11730</v>
      </c>
    </row>
    <row r="453" spans="1:16" s="2989" customFormat="1" x14ac:dyDescent="0.2">
      <c r="A453" s="2992">
        <v>239</v>
      </c>
      <c r="B453" s="2990" t="s">
        <v>2343</v>
      </c>
      <c r="C453" s="4834" t="s">
        <v>11613</v>
      </c>
      <c r="D453" s="4834"/>
      <c r="E453" s="4834"/>
      <c r="F453" s="4834"/>
      <c r="G453" s="2239">
        <v>42934</v>
      </c>
      <c r="H453" s="2239">
        <v>43100</v>
      </c>
      <c r="I453" s="4974">
        <v>658</v>
      </c>
      <c r="J453" s="2994">
        <v>1</v>
      </c>
      <c r="K453" s="1986"/>
      <c r="L453" s="2994"/>
      <c r="M453" s="2994" t="s">
        <v>11731</v>
      </c>
      <c r="N453" s="2994" t="s">
        <v>621</v>
      </c>
      <c r="O453" s="2994" t="s">
        <v>596</v>
      </c>
      <c r="P453" s="2991"/>
    </row>
    <row r="454" spans="1:16" s="2989" customFormat="1" x14ac:dyDescent="0.2">
      <c r="A454" s="2992">
        <v>240</v>
      </c>
      <c r="B454" s="2990" t="s">
        <v>2343</v>
      </c>
      <c r="C454" s="4834" t="s">
        <v>11613</v>
      </c>
      <c r="D454" s="4834"/>
      <c r="E454" s="4834"/>
      <c r="F454" s="4834"/>
      <c r="G454" s="2239">
        <v>42934</v>
      </c>
      <c r="H454" s="2239">
        <v>43100</v>
      </c>
      <c r="I454" s="4975"/>
      <c r="J454" s="2994">
        <v>2</v>
      </c>
      <c r="K454" s="1986"/>
      <c r="L454" s="2994"/>
      <c r="M454" s="2994" t="s">
        <v>11732</v>
      </c>
      <c r="N454" s="2994" t="s">
        <v>621</v>
      </c>
      <c r="O454" s="2994" t="s">
        <v>596</v>
      </c>
      <c r="P454" s="2991"/>
    </row>
    <row r="455" spans="1:16" s="2989" customFormat="1" x14ac:dyDescent="0.2">
      <c r="A455" s="2992">
        <v>241</v>
      </c>
      <c r="B455" s="2990" t="s">
        <v>2343</v>
      </c>
      <c r="C455" s="4834" t="s">
        <v>11613</v>
      </c>
      <c r="D455" s="4834"/>
      <c r="E455" s="4834"/>
      <c r="F455" s="4834"/>
      <c r="G455" s="2239">
        <v>42934</v>
      </c>
      <c r="H455" s="2239">
        <v>43100</v>
      </c>
      <c r="I455" s="4975"/>
      <c r="J455" s="2994">
        <v>3</v>
      </c>
      <c r="K455" s="1986"/>
      <c r="L455" s="2994"/>
      <c r="M455" s="2994" t="s">
        <v>11733</v>
      </c>
      <c r="N455" s="2994" t="s">
        <v>621</v>
      </c>
      <c r="O455" s="2994" t="s">
        <v>596</v>
      </c>
      <c r="P455" s="2991"/>
    </row>
    <row r="456" spans="1:16" s="2989" customFormat="1" x14ac:dyDescent="0.2">
      <c r="A456" s="2992">
        <v>242</v>
      </c>
      <c r="B456" s="2990" t="s">
        <v>2343</v>
      </c>
      <c r="C456" s="4834" t="s">
        <v>11613</v>
      </c>
      <c r="D456" s="4834"/>
      <c r="E456" s="4834"/>
      <c r="F456" s="4834"/>
      <c r="G456" s="2239">
        <v>42934</v>
      </c>
      <c r="H456" s="2239">
        <v>43100</v>
      </c>
      <c r="I456" s="4975"/>
      <c r="J456" s="2994">
        <v>4</v>
      </c>
      <c r="K456" s="1986"/>
      <c r="L456" s="2994"/>
      <c r="M456" s="2994" t="s">
        <v>11734</v>
      </c>
      <c r="N456" s="2994" t="s">
        <v>621</v>
      </c>
      <c r="O456" s="2994" t="s">
        <v>596</v>
      </c>
      <c r="P456" s="2991"/>
    </row>
    <row r="457" spans="1:16" s="2989" customFormat="1" x14ac:dyDescent="0.2">
      <c r="A457" s="2992">
        <v>243</v>
      </c>
      <c r="B457" s="2990" t="s">
        <v>2343</v>
      </c>
      <c r="C457" s="4834" t="s">
        <v>11613</v>
      </c>
      <c r="D457" s="4834"/>
      <c r="E457" s="4834"/>
      <c r="F457" s="4834"/>
      <c r="G457" s="2239">
        <v>42934</v>
      </c>
      <c r="H457" s="2239">
        <v>43100</v>
      </c>
      <c r="I457" s="4975"/>
      <c r="J457" s="2994">
        <v>5</v>
      </c>
      <c r="K457" s="1986"/>
      <c r="L457" s="2994"/>
      <c r="M457" s="2994" t="s">
        <v>11735</v>
      </c>
      <c r="N457" s="2994" t="s">
        <v>621</v>
      </c>
      <c r="O457" s="2994" t="s">
        <v>596</v>
      </c>
      <c r="P457" s="2991" t="s">
        <v>11736</v>
      </c>
    </row>
    <row r="458" spans="1:16" s="2989" customFormat="1" x14ac:dyDescent="0.2">
      <c r="A458" s="2992">
        <v>244</v>
      </c>
      <c r="B458" s="2990" t="s">
        <v>2343</v>
      </c>
      <c r="C458" s="4834" t="s">
        <v>11613</v>
      </c>
      <c r="D458" s="4834"/>
      <c r="E458" s="4834"/>
      <c r="F458" s="4834"/>
      <c r="G458" s="2239">
        <v>42934</v>
      </c>
      <c r="H458" s="2239">
        <v>43100</v>
      </c>
      <c r="I458" s="4975"/>
      <c r="J458" s="2994">
        <v>6</v>
      </c>
      <c r="K458" s="1986"/>
      <c r="L458" s="2994"/>
      <c r="M458" s="2994" t="s">
        <v>11738</v>
      </c>
      <c r="N458" s="2994" t="s">
        <v>621</v>
      </c>
      <c r="O458" s="2994" t="s">
        <v>596</v>
      </c>
      <c r="P458" s="2991" t="s">
        <v>11737</v>
      </c>
    </row>
    <row r="459" spans="1:16" s="2989" customFormat="1" x14ac:dyDescent="0.2">
      <c r="A459" s="2992">
        <v>245</v>
      </c>
      <c r="B459" s="2990" t="s">
        <v>2343</v>
      </c>
      <c r="C459" s="4834" t="s">
        <v>11613</v>
      </c>
      <c r="D459" s="4834"/>
      <c r="E459" s="4834"/>
      <c r="F459" s="4834"/>
      <c r="G459" s="2239">
        <v>42934</v>
      </c>
      <c r="H459" s="2239">
        <v>43100</v>
      </c>
      <c r="I459" s="4975"/>
      <c r="J459" s="2994">
        <v>7</v>
      </c>
      <c r="K459" s="1986"/>
      <c r="L459" s="2994"/>
      <c r="M459" s="2994" t="s">
        <v>11739</v>
      </c>
      <c r="N459" s="2994" t="s">
        <v>621</v>
      </c>
      <c r="O459" s="2994" t="s">
        <v>596</v>
      </c>
      <c r="P459" s="2991"/>
    </row>
    <row r="460" spans="1:16" s="2989" customFormat="1" x14ac:dyDescent="0.2">
      <c r="A460" s="2992">
        <v>246</v>
      </c>
      <c r="B460" s="2990" t="s">
        <v>2343</v>
      </c>
      <c r="C460" s="4834" t="s">
        <v>11613</v>
      </c>
      <c r="D460" s="4834"/>
      <c r="E460" s="4834"/>
      <c r="F460" s="4834"/>
      <c r="G460" s="2239">
        <v>42934</v>
      </c>
      <c r="H460" s="2239">
        <v>43100</v>
      </c>
      <c r="I460" s="4976"/>
      <c r="J460" s="2994">
        <v>8</v>
      </c>
      <c r="K460" s="1986"/>
      <c r="L460" s="2994"/>
      <c r="M460" s="2994" t="s">
        <v>11740</v>
      </c>
      <c r="N460" s="2994" t="s">
        <v>621</v>
      </c>
      <c r="O460" s="2994" t="s">
        <v>596</v>
      </c>
      <c r="P460" s="2991"/>
    </row>
    <row r="461" spans="1:16" s="2989" customFormat="1" x14ac:dyDescent="0.2">
      <c r="A461" s="2992">
        <v>247</v>
      </c>
      <c r="B461" s="2990" t="s">
        <v>2343</v>
      </c>
      <c r="C461" s="4834" t="s">
        <v>11613</v>
      </c>
      <c r="D461" s="4834"/>
      <c r="E461" s="4834"/>
      <c r="F461" s="4834"/>
      <c r="G461" s="2239">
        <v>42934</v>
      </c>
      <c r="H461" s="2239">
        <v>43100</v>
      </c>
      <c r="I461" s="4974">
        <v>659</v>
      </c>
      <c r="J461" s="2994">
        <v>1</v>
      </c>
      <c r="K461" s="1986"/>
      <c r="L461" s="2994"/>
      <c r="M461" s="2994" t="s">
        <v>11741</v>
      </c>
      <c r="N461" s="2994" t="s">
        <v>621</v>
      </c>
      <c r="O461" s="2994" t="s">
        <v>596</v>
      </c>
      <c r="P461" s="2991"/>
    </row>
    <row r="462" spans="1:16" s="2989" customFormat="1" x14ac:dyDescent="0.2">
      <c r="A462" s="2992">
        <v>248</v>
      </c>
      <c r="B462" s="2990" t="s">
        <v>2343</v>
      </c>
      <c r="C462" s="4834" t="s">
        <v>11613</v>
      </c>
      <c r="D462" s="4834"/>
      <c r="E462" s="4834"/>
      <c r="F462" s="4834"/>
      <c r="G462" s="2239">
        <v>42934</v>
      </c>
      <c r="H462" s="2239">
        <v>43100</v>
      </c>
      <c r="I462" s="4975"/>
      <c r="J462" s="2994">
        <v>2</v>
      </c>
      <c r="K462" s="1986"/>
      <c r="L462" s="2994"/>
      <c r="M462" s="2994" t="s">
        <v>11743</v>
      </c>
      <c r="N462" s="2994" t="s">
        <v>621</v>
      </c>
      <c r="O462" s="2994" t="s">
        <v>596</v>
      </c>
      <c r="P462" s="2991" t="s">
        <v>11742</v>
      </c>
    </row>
    <row r="463" spans="1:16" x14ac:dyDescent="0.2">
      <c r="A463" s="2924">
        <v>249</v>
      </c>
      <c r="B463" s="2990" t="s">
        <v>2343</v>
      </c>
      <c r="C463" s="4834" t="s">
        <v>11614</v>
      </c>
      <c r="D463" s="4834"/>
      <c r="E463" s="4834"/>
      <c r="F463" s="4834"/>
      <c r="G463" s="2239">
        <v>42934</v>
      </c>
      <c r="H463" s="2239">
        <v>43100</v>
      </c>
      <c r="I463" s="4975"/>
      <c r="J463" s="4974">
        <v>3</v>
      </c>
      <c r="K463" s="1986"/>
      <c r="L463" s="2994"/>
      <c r="M463" s="2994">
        <v>95</v>
      </c>
      <c r="N463" s="2994" t="s">
        <v>621</v>
      </c>
      <c r="O463" s="2994" t="s">
        <v>596</v>
      </c>
      <c r="P463" s="2991"/>
    </row>
    <row r="464" spans="1:16" x14ac:dyDescent="0.2">
      <c r="A464" s="2924">
        <v>250</v>
      </c>
      <c r="B464" s="2990" t="s">
        <v>2343</v>
      </c>
      <c r="C464" s="4834" t="s">
        <v>11615</v>
      </c>
      <c r="D464" s="4834"/>
      <c r="E464" s="4834"/>
      <c r="F464" s="4834"/>
      <c r="G464" s="2239">
        <v>42940</v>
      </c>
      <c r="H464" s="2239">
        <v>43069</v>
      </c>
      <c r="I464" s="4975"/>
      <c r="J464" s="4976"/>
      <c r="K464" s="1986" t="s">
        <v>1314</v>
      </c>
      <c r="L464" s="2994">
        <v>388</v>
      </c>
      <c r="M464" s="2994" t="s">
        <v>11744</v>
      </c>
      <c r="N464" s="2994" t="s">
        <v>621</v>
      </c>
      <c r="O464" s="2994" t="s">
        <v>596</v>
      </c>
      <c r="P464" s="2991"/>
    </row>
    <row r="465" spans="1:16" s="2989" customFormat="1" x14ac:dyDescent="0.2">
      <c r="A465" s="2992">
        <v>251</v>
      </c>
      <c r="B465" s="2990" t="s">
        <v>2343</v>
      </c>
      <c r="C465" s="4834" t="s">
        <v>11615</v>
      </c>
      <c r="D465" s="4834"/>
      <c r="E465" s="4834"/>
      <c r="F465" s="4834"/>
      <c r="G465" s="2239">
        <v>42940</v>
      </c>
      <c r="H465" s="2239">
        <v>43069</v>
      </c>
      <c r="I465" s="4975"/>
      <c r="J465" s="2994">
        <v>4</v>
      </c>
      <c r="K465" s="1986" t="s">
        <v>1315</v>
      </c>
      <c r="L465" s="2994"/>
      <c r="M465" s="2994" t="s">
        <v>11745</v>
      </c>
      <c r="N465" s="2994" t="s">
        <v>621</v>
      </c>
      <c r="O465" s="2994" t="s">
        <v>596</v>
      </c>
      <c r="P465" s="2991"/>
    </row>
    <row r="466" spans="1:16" s="2989" customFormat="1" x14ac:dyDescent="0.2">
      <c r="A466" s="2992">
        <v>252</v>
      </c>
      <c r="B466" s="2990" t="s">
        <v>2343</v>
      </c>
      <c r="C466" s="4834" t="s">
        <v>11615</v>
      </c>
      <c r="D466" s="4834"/>
      <c r="E466" s="4834"/>
      <c r="F466" s="4834"/>
      <c r="G466" s="2239">
        <v>42940</v>
      </c>
      <c r="H466" s="2239">
        <v>43069</v>
      </c>
      <c r="I466" s="4975"/>
      <c r="J466" s="4974">
        <v>5</v>
      </c>
      <c r="K466" s="1986" t="s">
        <v>1316</v>
      </c>
      <c r="L466" s="2994"/>
      <c r="M466" s="2994" t="s">
        <v>11746</v>
      </c>
      <c r="N466" s="2994" t="s">
        <v>621</v>
      </c>
      <c r="O466" s="2994" t="s">
        <v>596</v>
      </c>
      <c r="P466" s="2991"/>
    </row>
    <row r="467" spans="1:16" x14ac:dyDescent="0.2">
      <c r="A467" s="2924">
        <v>253</v>
      </c>
      <c r="B467" s="2990" t="s">
        <v>2343</v>
      </c>
      <c r="C467" s="4834" t="s">
        <v>11616</v>
      </c>
      <c r="D467" s="4834"/>
      <c r="E467" s="4834"/>
      <c r="F467" s="4834"/>
      <c r="G467" s="2239">
        <v>42941</v>
      </c>
      <c r="H467" s="2239">
        <v>43039</v>
      </c>
      <c r="I467" s="4975"/>
      <c r="J467" s="4975"/>
      <c r="K467" s="1986"/>
      <c r="L467" s="2994"/>
      <c r="M467" s="2994">
        <v>69</v>
      </c>
      <c r="N467" s="2994" t="s">
        <v>621</v>
      </c>
      <c r="O467" s="2994" t="s">
        <v>596</v>
      </c>
      <c r="P467" s="2991"/>
    </row>
    <row r="468" spans="1:16" x14ac:dyDescent="0.2">
      <c r="A468" s="2924">
        <v>254</v>
      </c>
      <c r="B468" s="2990" t="s">
        <v>2343</v>
      </c>
      <c r="C468" s="4834" t="s">
        <v>11617</v>
      </c>
      <c r="D468" s="4834"/>
      <c r="E468" s="4834"/>
      <c r="F468" s="4834"/>
      <c r="G468" s="2239">
        <v>42943</v>
      </c>
      <c r="H468" s="2239">
        <v>43097</v>
      </c>
      <c r="I468" s="4975"/>
      <c r="J468" s="4976"/>
      <c r="K468" s="1986"/>
      <c r="L468" s="2994"/>
      <c r="M468" s="2994">
        <v>58</v>
      </c>
      <c r="N468" s="2994" t="s">
        <v>621</v>
      </c>
      <c r="O468" s="2994" t="s">
        <v>596</v>
      </c>
      <c r="P468" s="2991"/>
    </row>
    <row r="469" spans="1:16" x14ac:dyDescent="0.2">
      <c r="A469" s="2924">
        <v>255</v>
      </c>
      <c r="B469" s="2990" t="s">
        <v>2343</v>
      </c>
      <c r="C469" s="4834" t="s">
        <v>11618</v>
      </c>
      <c r="D469" s="4834"/>
      <c r="E469" s="4834"/>
      <c r="F469" s="4834"/>
      <c r="G469" s="3002">
        <v>42948</v>
      </c>
      <c r="H469" s="3002">
        <v>43100</v>
      </c>
      <c r="I469" s="4975"/>
      <c r="J469" s="4974">
        <v>6</v>
      </c>
      <c r="K469" s="1986"/>
      <c r="L469" s="2994"/>
      <c r="M469" s="2994">
        <v>110</v>
      </c>
      <c r="N469" s="2994" t="s">
        <v>621</v>
      </c>
      <c r="O469" s="2994" t="s">
        <v>596</v>
      </c>
      <c r="P469" s="2991"/>
    </row>
    <row r="470" spans="1:16" x14ac:dyDescent="0.2">
      <c r="A470" s="2924">
        <v>256</v>
      </c>
      <c r="B470" s="2990" t="s">
        <v>2343</v>
      </c>
      <c r="C470" s="4834" t="s">
        <v>11619</v>
      </c>
      <c r="D470" s="4834"/>
      <c r="E470" s="4834"/>
      <c r="F470" s="4834"/>
      <c r="G470" s="3002">
        <v>42948</v>
      </c>
      <c r="H470" s="3002">
        <v>43100</v>
      </c>
      <c r="I470" s="4975"/>
      <c r="J470" s="4976"/>
      <c r="K470" s="1986"/>
      <c r="L470" s="2994"/>
      <c r="M470" s="2994">
        <v>72</v>
      </c>
      <c r="N470" s="2994" t="s">
        <v>621</v>
      </c>
      <c r="O470" s="2994" t="s">
        <v>596</v>
      </c>
      <c r="P470" s="2991"/>
    </row>
    <row r="471" spans="1:16" x14ac:dyDescent="0.2">
      <c r="A471" s="2924">
        <v>257</v>
      </c>
      <c r="B471" s="2990" t="s">
        <v>2343</v>
      </c>
      <c r="C471" s="4834" t="s">
        <v>11620</v>
      </c>
      <c r="D471" s="4834"/>
      <c r="E471" s="4834"/>
      <c r="F471" s="4834"/>
      <c r="G471" s="3002">
        <v>42948</v>
      </c>
      <c r="H471" s="3002">
        <v>43100</v>
      </c>
      <c r="I471" s="4975"/>
      <c r="J471" s="4974">
        <v>7</v>
      </c>
      <c r="K471" s="1986"/>
      <c r="L471" s="2994"/>
      <c r="M471" s="2994">
        <v>78</v>
      </c>
      <c r="N471" s="2994" t="s">
        <v>621</v>
      </c>
      <c r="O471" s="2994" t="s">
        <v>596</v>
      </c>
      <c r="P471" s="2991"/>
    </row>
    <row r="472" spans="1:16" x14ac:dyDescent="0.2">
      <c r="A472" s="2924">
        <v>258</v>
      </c>
      <c r="B472" s="2990" t="s">
        <v>2343</v>
      </c>
      <c r="C472" s="4834" t="s">
        <v>11621</v>
      </c>
      <c r="D472" s="4834"/>
      <c r="E472" s="4834"/>
      <c r="F472" s="4834"/>
      <c r="G472" s="3002">
        <v>42948</v>
      </c>
      <c r="H472" s="3002">
        <v>43100</v>
      </c>
      <c r="I472" s="4975"/>
      <c r="J472" s="4976"/>
      <c r="K472" s="1986"/>
      <c r="L472" s="2994"/>
      <c r="M472" s="2994">
        <v>105</v>
      </c>
      <c r="N472" s="2994" t="s">
        <v>621</v>
      </c>
      <c r="O472" s="2994" t="s">
        <v>596</v>
      </c>
      <c r="P472" s="2991"/>
    </row>
    <row r="473" spans="1:16" x14ac:dyDescent="0.2">
      <c r="A473" s="2924">
        <v>259</v>
      </c>
      <c r="B473" s="2990" t="s">
        <v>2343</v>
      </c>
      <c r="C473" s="4834" t="s">
        <v>11622</v>
      </c>
      <c r="D473" s="4834"/>
      <c r="E473" s="4834"/>
      <c r="F473" s="4834"/>
      <c r="G473" s="3002">
        <v>42948</v>
      </c>
      <c r="H473" s="3002">
        <v>43008</v>
      </c>
      <c r="I473" s="4975"/>
      <c r="J473" s="4974">
        <v>8</v>
      </c>
      <c r="K473" s="1986"/>
      <c r="L473" s="2994"/>
      <c r="M473" s="2994">
        <v>163</v>
      </c>
      <c r="N473" s="2994" t="s">
        <v>621</v>
      </c>
      <c r="O473" s="2994" t="s">
        <v>596</v>
      </c>
      <c r="P473" s="2991"/>
    </row>
    <row r="474" spans="1:16" x14ac:dyDescent="0.2">
      <c r="A474" s="2924">
        <v>260</v>
      </c>
      <c r="B474" s="2990" t="s">
        <v>2343</v>
      </c>
      <c r="C474" s="4834" t="s">
        <v>11623</v>
      </c>
      <c r="D474" s="4834"/>
      <c r="E474" s="4834"/>
      <c r="F474" s="4834"/>
      <c r="G474" s="3002">
        <v>42948</v>
      </c>
      <c r="H474" s="3002">
        <v>43008</v>
      </c>
      <c r="I474" s="4976"/>
      <c r="J474" s="4976"/>
      <c r="K474" s="1986" t="s">
        <v>1280</v>
      </c>
      <c r="L474" s="2994"/>
      <c r="M474" s="2994" t="s">
        <v>11747</v>
      </c>
      <c r="N474" s="2994" t="s">
        <v>621</v>
      </c>
      <c r="O474" s="2994" t="s">
        <v>596</v>
      </c>
      <c r="P474" s="2991"/>
    </row>
    <row r="475" spans="1:16" s="2995" customFormat="1" x14ac:dyDescent="0.2">
      <c r="A475" s="2999">
        <v>261</v>
      </c>
      <c r="B475" s="2996" t="s">
        <v>2343</v>
      </c>
      <c r="C475" s="4834" t="s">
        <v>11623</v>
      </c>
      <c r="D475" s="4834"/>
      <c r="E475" s="4834"/>
      <c r="F475" s="4834"/>
      <c r="G475" s="3002">
        <v>42948</v>
      </c>
      <c r="H475" s="3002">
        <v>43008</v>
      </c>
      <c r="I475" s="4974">
        <v>660</v>
      </c>
      <c r="J475" s="4974">
        <v>1</v>
      </c>
      <c r="K475" s="1986" t="s">
        <v>1281</v>
      </c>
      <c r="L475" s="2998"/>
      <c r="M475" s="2998" t="s">
        <v>11748</v>
      </c>
      <c r="N475" s="2998" t="s">
        <v>621</v>
      </c>
      <c r="O475" s="2998" t="s">
        <v>596</v>
      </c>
      <c r="P475" s="3000"/>
    </row>
    <row r="476" spans="1:16" x14ac:dyDescent="0.2">
      <c r="A476" s="2924">
        <v>262</v>
      </c>
      <c r="B476" s="2990" t="s">
        <v>2343</v>
      </c>
      <c r="C476" s="4834" t="s">
        <v>11624</v>
      </c>
      <c r="D476" s="4834"/>
      <c r="E476" s="4834"/>
      <c r="F476" s="4834"/>
      <c r="G476" s="3002">
        <v>42996</v>
      </c>
      <c r="H476" s="3002">
        <v>43100</v>
      </c>
      <c r="I476" s="4975"/>
      <c r="J476" s="4975"/>
      <c r="K476" s="1986"/>
      <c r="L476" s="2994"/>
      <c r="M476" s="2994">
        <v>47</v>
      </c>
      <c r="N476" s="2994" t="s">
        <v>621</v>
      </c>
      <c r="O476" s="2994" t="s">
        <v>596</v>
      </c>
      <c r="P476" s="2991"/>
    </row>
    <row r="477" spans="1:16" x14ac:dyDescent="0.2">
      <c r="A477" s="2924">
        <v>263</v>
      </c>
      <c r="B477" s="2990" t="s">
        <v>2343</v>
      </c>
      <c r="C477" s="4834" t="s">
        <v>11625</v>
      </c>
      <c r="D477" s="4834"/>
      <c r="E477" s="4834"/>
      <c r="F477" s="4834"/>
      <c r="G477" s="2195">
        <v>43010</v>
      </c>
      <c r="H477" s="2195">
        <v>43100</v>
      </c>
      <c r="I477" s="4975"/>
      <c r="J477" s="4976"/>
      <c r="K477" s="2994" t="s">
        <v>1280</v>
      </c>
      <c r="L477" s="2994"/>
      <c r="M477" s="2994" t="s">
        <v>11749</v>
      </c>
      <c r="N477" s="2994" t="s">
        <v>621</v>
      </c>
      <c r="O477" s="2994" t="s">
        <v>596</v>
      </c>
      <c r="P477" s="2991"/>
    </row>
    <row r="478" spans="1:16" s="2995" customFormat="1" x14ac:dyDescent="0.2">
      <c r="A478" s="2999">
        <v>264</v>
      </c>
      <c r="B478" s="2996" t="s">
        <v>2343</v>
      </c>
      <c r="C478" s="4834" t="s">
        <v>11625</v>
      </c>
      <c r="D478" s="4834"/>
      <c r="E478" s="4834"/>
      <c r="F478" s="4834"/>
      <c r="G478" s="2195">
        <v>43010</v>
      </c>
      <c r="H478" s="2195">
        <v>43100</v>
      </c>
      <c r="I478" s="4975"/>
      <c r="J478" s="4974">
        <v>2</v>
      </c>
      <c r="K478" s="2998" t="s">
        <v>1281</v>
      </c>
      <c r="L478" s="2998"/>
      <c r="M478" s="2998" t="s">
        <v>11750</v>
      </c>
      <c r="N478" s="2998" t="s">
        <v>621</v>
      </c>
      <c r="O478" s="2998" t="s">
        <v>596</v>
      </c>
      <c r="P478" s="3000"/>
    </row>
    <row r="479" spans="1:16" x14ac:dyDescent="0.2">
      <c r="A479" s="2924">
        <v>265</v>
      </c>
      <c r="B479" s="2990" t="s">
        <v>2343</v>
      </c>
      <c r="C479" s="4834" t="s">
        <v>11626</v>
      </c>
      <c r="D479" s="4834"/>
      <c r="E479" s="4834"/>
      <c r="F479" s="4834"/>
      <c r="G479" s="2195">
        <v>43010</v>
      </c>
      <c r="H479" s="2195">
        <v>43100</v>
      </c>
      <c r="I479" s="4975"/>
      <c r="J479" s="4976"/>
      <c r="K479" s="2994"/>
      <c r="L479" s="2994"/>
      <c r="M479" s="2994">
        <v>96</v>
      </c>
      <c r="N479" s="2994" t="s">
        <v>621</v>
      </c>
      <c r="O479" s="2994" t="s">
        <v>596</v>
      </c>
      <c r="P479" s="2991"/>
    </row>
    <row r="480" spans="1:16" x14ac:dyDescent="0.2">
      <c r="A480" s="2924">
        <v>266</v>
      </c>
      <c r="B480" s="2990" t="s">
        <v>2343</v>
      </c>
      <c r="C480" s="4834" t="s">
        <v>11627</v>
      </c>
      <c r="D480" s="4834"/>
      <c r="E480" s="4834"/>
      <c r="F480" s="4834"/>
      <c r="G480" s="2195">
        <v>43010</v>
      </c>
      <c r="H480" s="2195">
        <v>43100</v>
      </c>
      <c r="I480" s="4975"/>
      <c r="J480" s="2997">
        <v>3</v>
      </c>
      <c r="K480" s="2994"/>
      <c r="L480" s="2994"/>
      <c r="M480" s="2994">
        <v>194</v>
      </c>
      <c r="N480" s="2994" t="s">
        <v>621</v>
      </c>
      <c r="O480" s="2994" t="s">
        <v>596</v>
      </c>
      <c r="P480" s="2991"/>
    </row>
    <row r="481" spans="1:16" x14ac:dyDescent="0.2">
      <c r="A481" s="2924">
        <v>267</v>
      </c>
      <c r="B481" s="2990" t="s">
        <v>2343</v>
      </c>
      <c r="C481" s="4834" t="s">
        <v>11628</v>
      </c>
      <c r="D481" s="4834"/>
      <c r="E481" s="4834"/>
      <c r="F481" s="4834"/>
      <c r="G481" s="2195">
        <v>43010</v>
      </c>
      <c r="H481" s="2195">
        <v>43100</v>
      </c>
      <c r="I481" s="4975"/>
      <c r="J481" s="2997">
        <v>4</v>
      </c>
      <c r="K481" s="2994"/>
      <c r="L481" s="2994"/>
      <c r="M481" s="2994">
        <v>187</v>
      </c>
      <c r="N481" s="2994" t="s">
        <v>621</v>
      </c>
      <c r="O481" s="2994" t="s">
        <v>596</v>
      </c>
      <c r="P481" s="2991"/>
    </row>
    <row r="482" spans="1:16" x14ac:dyDescent="0.2">
      <c r="A482" s="2924">
        <v>268</v>
      </c>
      <c r="B482" s="2990" t="s">
        <v>2343</v>
      </c>
      <c r="C482" s="4834" t="s">
        <v>11629</v>
      </c>
      <c r="D482" s="4834"/>
      <c r="E482" s="4834"/>
      <c r="F482" s="4834"/>
      <c r="G482" s="2195">
        <v>43010</v>
      </c>
      <c r="H482" s="2195">
        <v>43054</v>
      </c>
      <c r="I482" s="4975"/>
      <c r="J482" s="4974">
        <v>5</v>
      </c>
      <c r="K482" s="2994"/>
      <c r="L482" s="2994"/>
      <c r="M482" s="2994">
        <v>50</v>
      </c>
      <c r="N482" s="2994" t="s">
        <v>621</v>
      </c>
      <c r="O482" s="2994" t="s">
        <v>596</v>
      </c>
      <c r="P482" s="2991"/>
    </row>
    <row r="483" spans="1:16" x14ac:dyDescent="0.2">
      <c r="A483" s="2924">
        <v>269</v>
      </c>
      <c r="B483" s="2990" t="s">
        <v>2343</v>
      </c>
      <c r="C483" s="4834" t="s">
        <v>11630</v>
      </c>
      <c r="D483" s="4834"/>
      <c r="E483" s="4834"/>
      <c r="F483" s="4834"/>
      <c r="G483" s="2195">
        <v>43010</v>
      </c>
      <c r="H483" s="2195">
        <v>43100</v>
      </c>
      <c r="I483" s="4975"/>
      <c r="J483" s="4975"/>
      <c r="K483" s="2994"/>
      <c r="L483" s="2994"/>
      <c r="M483" s="2994">
        <v>78</v>
      </c>
      <c r="N483" s="2994" t="s">
        <v>621</v>
      </c>
      <c r="O483" s="2994" t="s">
        <v>596</v>
      </c>
      <c r="P483" s="2991"/>
    </row>
    <row r="484" spans="1:16" x14ac:dyDescent="0.2">
      <c r="A484" s="2924">
        <v>270</v>
      </c>
      <c r="B484" s="2990" t="s">
        <v>2343</v>
      </c>
      <c r="C484" s="4834" t="s">
        <v>11631</v>
      </c>
      <c r="D484" s="4834"/>
      <c r="E484" s="4834"/>
      <c r="F484" s="4834"/>
      <c r="G484" s="2195">
        <v>43010</v>
      </c>
      <c r="H484" s="2195">
        <v>43100</v>
      </c>
      <c r="I484" s="4975"/>
      <c r="J484" s="4976"/>
      <c r="K484" s="2994"/>
      <c r="L484" s="2994"/>
      <c r="M484" s="2994">
        <v>66</v>
      </c>
      <c r="N484" s="2994" t="s">
        <v>621</v>
      </c>
      <c r="O484" s="2994" t="s">
        <v>596</v>
      </c>
      <c r="P484" s="2991"/>
    </row>
    <row r="485" spans="1:16" x14ac:dyDescent="0.2">
      <c r="A485" s="2924">
        <v>271</v>
      </c>
      <c r="B485" s="2990" t="s">
        <v>2343</v>
      </c>
      <c r="C485" s="4834" t="s">
        <v>11632</v>
      </c>
      <c r="D485" s="4834"/>
      <c r="E485" s="4834"/>
      <c r="F485" s="4834"/>
      <c r="G485" s="2239">
        <v>43040</v>
      </c>
      <c r="H485" s="2239">
        <v>43100</v>
      </c>
      <c r="I485" s="4975"/>
      <c r="J485" s="4974">
        <v>6</v>
      </c>
      <c r="K485" s="2994"/>
      <c r="L485" s="2994"/>
      <c r="M485" s="2994">
        <v>56</v>
      </c>
      <c r="N485" s="2994" t="s">
        <v>621</v>
      </c>
      <c r="O485" s="2994" t="s">
        <v>596</v>
      </c>
      <c r="P485" s="2991"/>
    </row>
    <row r="486" spans="1:16" x14ac:dyDescent="0.2">
      <c r="A486" s="2924">
        <v>272</v>
      </c>
      <c r="B486" s="2990" t="s">
        <v>2343</v>
      </c>
      <c r="C486" s="4834" t="s">
        <v>11633</v>
      </c>
      <c r="D486" s="4834"/>
      <c r="E486" s="4834"/>
      <c r="F486" s="4834"/>
      <c r="G486" s="2239">
        <v>43040</v>
      </c>
      <c r="H486" s="2239">
        <v>43100</v>
      </c>
      <c r="I486" s="4975"/>
      <c r="J486" s="4975"/>
      <c r="K486" s="2994"/>
      <c r="L486" s="2994"/>
      <c r="M486" s="2994">
        <v>56</v>
      </c>
      <c r="N486" s="2994" t="s">
        <v>621</v>
      </c>
      <c r="O486" s="2994" t="s">
        <v>596</v>
      </c>
      <c r="P486" s="2991"/>
    </row>
    <row r="487" spans="1:16" x14ac:dyDescent="0.2">
      <c r="A487" s="2924">
        <v>273</v>
      </c>
      <c r="B487" s="2990" t="s">
        <v>2343</v>
      </c>
      <c r="C487" s="4834" t="s">
        <v>11634</v>
      </c>
      <c r="D487" s="4834"/>
      <c r="E487" s="4834"/>
      <c r="F487" s="4834"/>
      <c r="G487" s="2239">
        <v>43082</v>
      </c>
      <c r="H487" s="2239">
        <v>43099</v>
      </c>
      <c r="I487" s="4975"/>
      <c r="J487" s="4976"/>
      <c r="K487" s="2994" t="s">
        <v>8447</v>
      </c>
      <c r="L487" s="2994">
        <v>811</v>
      </c>
      <c r="M487" s="2994" t="s">
        <v>11751</v>
      </c>
      <c r="N487" s="2994" t="s">
        <v>621</v>
      </c>
      <c r="O487" s="2994" t="s">
        <v>596</v>
      </c>
      <c r="P487" s="2991" t="s">
        <v>11764</v>
      </c>
    </row>
    <row r="488" spans="1:16" s="3005" customFormat="1" x14ac:dyDescent="0.2">
      <c r="A488" s="3009">
        <v>274</v>
      </c>
      <c r="B488" s="3006" t="s">
        <v>2343</v>
      </c>
      <c r="C488" s="4834" t="s">
        <v>11634</v>
      </c>
      <c r="D488" s="4834"/>
      <c r="E488" s="4834"/>
      <c r="F488" s="4834"/>
      <c r="G488" s="2239">
        <v>43082</v>
      </c>
      <c r="H488" s="2239">
        <v>43099</v>
      </c>
      <c r="I488" s="4975"/>
      <c r="J488" s="3007">
        <v>7</v>
      </c>
      <c r="K488" s="3008" t="s">
        <v>8448</v>
      </c>
      <c r="L488" s="3008"/>
      <c r="M488" s="3008" t="s">
        <v>11752</v>
      </c>
      <c r="N488" s="3008" t="s">
        <v>621</v>
      </c>
      <c r="O488" s="3008" t="s">
        <v>596</v>
      </c>
      <c r="P488" s="3010"/>
    </row>
    <row r="489" spans="1:16" s="3005" customFormat="1" x14ac:dyDescent="0.2">
      <c r="A489" s="3009">
        <v>275</v>
      </c>
      <c r="B489" s="3006" t="s">
        <v>2343</v>
      </c>
      <c r="C489" s="4834" t="s">
        <v>11634</v>
      </c>
      <c r="D489" s="4834"/>
      <c r="E489" s="4834"/>
      <c r="F489" s="4834"/>
      <c r="G489" s="2239">
        <v>43082</v>
      </c>
      <c r="H489" s="2239">
        <v>43099</v>
      </c>
      <c r="I489" s="4976"/>
      <c r="J489" s="3007">
        <v>8</v>
      </c>
      <c r="K489" s="3008" t="s">
        <v>8449</v>
      </c>
      <c r="L489" s="3008"/>
      <c r="M489" s="3008" t="s">
        <v>11753</v>
      </c>
      <c r="N489" s="3008" t="s">
        <v>621</v>
      </c>
      <c r="O489" s="3008" t="s">
        <v>596</v>
      </c>
      <c r="P489" s="3010"/>
    </row>
    <row r="490" spans="1:16" s="3005" customFormat="1" x14ac:dyDescent="0.2">
      <c r="A490" s="3009">
        <v>276</v>
      </c>
      <c r="B490" s="3006" t="s">
        <v>2343</v>
      </c>
      <c r="C490" s="4834" t="s">
        <v>11634</v>
      </c>
      <c r="D490" s="4834"/>
      <c r="E490" s="4834"/>
      <c r="F490" s="4834"/>
      <c r="G490" s="2239">
        <v>43082</v>
      </c>
      <c r="H490" s="2239">
        <v>43099</v>
      </c>
      <c r="I490" s="4974">
        <v>661</v>
      </c>
      <c r="J490" s="3007">
        <v>1</v>
      </c>
      <c r="K490" s="3008" t="s">
        <v>8450</v>
      </c>
      <c r="L490" s="3008"/>
      <c r="M490" s="3008" t="s">
        <v>11754</v>
      </c>
      <c r="N490" s="3008" t="s">
        <v>621</v>
      </c>
      <c r="O490" s="3008" t="s">
        <v>596</v>
      </c>
      <c r="P490" s="3010"/>
    </row>
    <row r="491" spans="1:16" s="3005" customFormat="1" x14ac:dyDescent="0.2">
      <c r="A491" s="3016">
        <v>277</v>
      </c>
      <c r="B491" s="3013" t="s">
        <v>2343</v>
      </c>
      <c r="C491" s="4834" t="s">
        <v>11634</v>
      </c>
      <c r="D491" s="4834"/>
      <c r="E491" s="4834"/>
      <c r="F491" s="4834"/>
      <c r="G491" s="2239">
        <v>43082</v>
      </c>
      <c r="H491" s="2239">
        <v>43099</v>
      </c>
      <c r="I491" s="4975"/>
      <c r="J491" s="3007">
        <v>2</v>
      </c>
      <c r="K491" s="3008" t="s">
        <v>8451</v>
      </c>
      <c r="L491" s="3008"/>
      <c r="M491" s="3008" t="s">
        <v>11755</v>
      </c>
      <c r="N491" s="3008" t="s">
        <v>621</v>
      </c>
      <c r="O491" s="3008" t="s">
        <v>596</v>
      </c>
      <c r="P491" s="3010"/>
    </row>
    <row r="492" spans="1:16" s="3012" customFormat="1" x14ac:dyDescent="0.2">
      <c r="A492" s="3013">
        <v>278</v>
      </c>
      <c r="B492" s="3013" t="s">
        <v>1410</v>
      </c>
      <c r="C492" s="4834" t="s">
        <v>11756</v>
      </c>
      <c r="D492" s="4834"/>
      <c r="E492" s="4834"/>
      <c r="F492" s="4834"/>
      <c r="G492" s="2944">
        <v>42795</v>
      </c>
      <c r="H492" s="2944">
        <v>43100</v>
      </c>
      <c r="I492" s="4975"/>
      <c r="J492" s="3017">
        <v>3</v>
      </c>
      <c r="K492" s="3013"/>
      <c r="L492" s="3013"/>
      <c r="M492" s="3017">
        <v>151</v>
      </c>
      <c r="N492" s="3017" t="s">
        <v>621</v>
      </c>
      <c r="O492" s="3017" t="s">
        <v>596</v>
      </c>
      <c r="P492" s="3015"/>
    </row>
    <row r="493" spans="1:16" s="3012" customFormat="1" x14ac:dyDescent="0.2">
      <c r="A493" s="3013">
        <v>279</v>
      </c>
      <c r="B493" s="3013" t="s">
        <v>1410</v>
      </c>
      <c r="C493" s="4834" t="s">
        <v>11757</v>
      </c>
      <c r="D493" s="4834"/>
      <c r="E493" s="4834"/>
      <c r="F493" s="4834"/>
      <c r="G493" s="2944">
        <v>42941</v>
      </c>
      <c r="H493" s="2944">
        <v>43069</v>
      </c>
      <c r="I493" s="4975"/>
      <c r="J493" s="5297">
        <v>4</v>
      </c>
      <c r="K493" s="3393"/>
      <c r="L493" s="3013"/>
      <c r="M493" s="3017">
        <v>97</v>
      </c>
      <c r="N493" s="3017" t="s">
        <v>621</v>
      </c>
      <c r="O493" s="3017" t="s">
        <v>596</v>
      </c>
      <c r="P493" s="3015"/>
    </row>
    <row r="494" spans="1:16" x14ac:dyDescent="0.2">
      <c r="A494" s="2924">
        <v>280</v>
      </c>
      <c r="B494" s="2990" t="s">
        <v>1408</v>
      </c>
      <c r="C494" s="4834" t="s">
        <v>11635</v>
      </c>
      <c r="D494" s="4834"/>
      <c r="E494" s="4834"/>
      <c r="F494" s="4834"/>
      <c r="G494" s="3002">
        <v>42737</v>
      </c>
      <c r="H494" s="3002">
        <v>42766</v>
      </c>
      <c r="I494" s="4975"/>
      <c r="J494" s="5298"/>
      <c r="K494" s="2955"/>
      <c r="L494" s="2994"/>
      <c r="M494" s="2994">
        <v>60</v>
      </c>
      <c r="N494" s="2994" t="s">
        <v>621</v>
      </c>
      <c r="O494" s="2994" t="s">
        <v>596</v>
      </c>
      <c r="P494" s="2991"/>
    </row>
    <row r="495" spans="1:16" s="2308" customFormat="1" x14ac:dyDescent="0.2">
      <c r="A495" s="3393">
        <v>281</v>
      </c>
      <c r="B495" s="3393" t="s">
        <v>1408</v>
      </c>
      <c r="C495" s="5379" t="s">
        <v>11636</v>
      </c>
      <c r="D495" s="5379"/>
      <c r="E495" s="5379"/>
      <c r="F495" s="5379"/>
      <c r="G495" s="3081">
        <v>42737</v>
      </c>
      <c r="H495" s="3081">
        <v>42971</v>
      </c>
      <c r="I495" s="4975"/>
      <c r="J495" s="5299"/>
      <c r="K495" s="2955" t="s">
        <v>1280</v>
      </c>
      <c r="L495" s="2955"/>
      <c r="M495" s="2955">
        <v>61</v>
      </c>
      <c r="N495" s="2955" t="s">
        <v>621</v>
      </c>
      <c r="O495" s="2955" t="s">
        <v>596</v>
      </c>
      <c r="P495" s="3082"/>
    </row>
    <row r="496" spans="1:16" s="2308" customFormat="1" x14ac:dyDescent="0.2">
      <c r="A496" s="3393">
        <v>282</v>
      </c>
      <c r="B496" s="3393" t="s">
        <v>1408</v>
      </c>
      <c r="C496" s="5379" t="s">
        <v>11636</v>
      </c>
      <c r="D496" s="5379"/>
      <c r="E496" s="5379"/>
      <c r="F496" s="5379"/>
      <c r="G496" s="3081">
        <v>42737</v>
      </c>
      <c r="H496" s="3081">
        <v>42971</v>
      </c>
      <c r="I496" s="4975"/>
      <c r="J496" s="2055">
        <v>5</v>
      </c>
      <c r="K496" s="2955" t="s">
        <v>1281</v>
      </c>
      <c r="L496" s="2955"/>
      <c r="M496" s="2955">
        <v>200</v>
      </c>
      <c r="N496" s="2955" t="s">
        <v>621</v>
      </c>
      <c r="O496" s="2955" t="s">
        <v>596</v>
      </c>
      <c r="P496" s="2039"/>
    </row>
    <row r="497" spans="1:16" x14ac:dyDescent="0.2">
      <c r="A497" s="2924">
        <v>283</v>
      </c>
      <c r="B497" s="2990" t="s">
        <v>1408</v>
      </c>
      <c r="C497" s="4834" t="s">
        <v>11637</v>
      </c>
      <c r="D497" s="4834"/>
      <c r="E497" s="4834"/>
      <c r="F497" s="4834"/>
      <c r="G497" s="3003">
        <v>42737</v>
      </c>
      <c r="H497" s="3002">
        <v>43100</v>
      </c>
      <c r="I497" s="4975"/>
      <c r="J497" s="3014">
        <v>6</v>
      </c>
      <c r="K497" s="2994" t="s">
        <v>1280</v>
      </c>
      <c r="L497" s="2994"/>
      <c r="M497" s="2994">
        <v>200</v>
      </c>
      <c r="N497" s="2994" t="s">
        <v>621</v>
      </c>
      <c r="O497" s="2994" t="s">
        <v>596</v>
      </c>
      <c r="P497" s="2991"/>
    </row>
    <row r="498" spans="1:16" s="3012" customFormat="1" x14ac:dyDescent="0.2">
      <c r="A498" s="3016">
        <v>284</v>
      </c>
      <c r="B498" s="3013" t="s">
        <v>1408</v>
      </c>
      <c r="C498" s="4834" t="s">
        <v>11637</v>
      </c>
      <c r="D498" s="4834"/>
      <c r="E498" s="4834"/>
      <c r="F498" s="4834"/>
      <c r="G498" s="3003">
        <v>42737</v>
      </c>
      <c r="H498" s="3002">
        <v>43100</v>
      </c>
      <c r="I498" s="4975"/>
      <c r="J498" s="4974">
        <v>7</v>
      </c>
      <c r="K498" s="3017" t="s">
        <v>1281</v>
      </c>
      <c r="L498" s="3017"/>
      <c r="M498" s="3017">
        <v>145</v>
      </c>
      <c r="N498" s="3017" t="s">
        <v>621</v>
      </c>
      <c r="O498" s="3017" t="s">
        <v>596</v>
      </c>
      <c r="P498" s="3015"/>
    </row>
    <row r="499" spans="1:16" x14ac:dyDescent="0.2">
      <c r="A499" s="2924">
        <v>285</v>
      </c>
      <c r="B499" s="2990" t="s">
        <v>1408</v>
      </c>
      <c r="C499" s="4834" t="s">
        <v>11638</v>
      </c>
      <c r="D499" s="4834"/>
      <c r="E499" s="4834"/>
      <c r="F499" s="4834"/>
      <c r="G499" s="3003">
        <v>42737</v>
      </c>
      <c r="H499" s="3003">
        <v>42916</v>
      </c>
      <c r="I499" s="4975"/>
      <c r="J499" s="4976"/>
      <c r="K499" s="2994" t="s">
        <v>1280</v>
      </c>
      <c r="L499" s="2994"/>
      <c r="M499" s="2994">
        <v>47</v>
      </c>
      <c r="N499" s="2994" t="s">
        <v>621</v>
      </c>
      <c r="O499" s="2994" t="s">
        <v>596</v>
      </c>
      <c r="P499" s="2991"/>
    </row>
    <row r="500" spans="1:16" s="3012" customFormat="1" x14ac:dyDescent="0.2">
      <c r="A500" s="3016">
        <v>286</v>
      </c>
      <c r="B500" s="3013" t="s">
        <v>1408</v>
      </c>
      <c r="C500" s="4834" t="s">
        <v>11638</v>
      </c>
      <c r="D500" s="4834"/>
      <c r="E500" s="4834"/>
      <c r="F500" s="4834"/>
      <c r="G500" s="3003">
        <v>42737</v>
      </c>
      <c r="H500" s="3003">
        <v>42916</v>
      </c>
      <c r="I500" s="4976"/>
      <c r="J500" s="3014">
        <v>8</v>
      </c>
      <c r="K500" s="3017" t="s">
        <v>1281</v>
      </c>
      <c r="L500" s="3017"/>
      <c r="M500" s="3017">
        <v>200</v>
      </c>
      <c r="N500" s="3017" t="s">
        <v>621</v>
      </c>
      <c r="O500" s="3017" t="s">
        <v>596</v>
      </c>
      <c r="P500" s="3015"/>
    </row>
    <row r="501" spans="1:16" x14ac:dyDescent="0.2">
      <c r="A501" s="2924">
        <v>287</v>
      </c>
      <c r="B501" s="2990" t="s">
        <v>1408</v>
      </c>
      <c r="C501" s="4834" t="s">
        <v>11639</v>
      </c>
      <c r="D501" s="4834"/>
      <c r="E501" s="4834"/>
      <c r="F501" s="4834"/>
      <c r="G501" s="3003">
        <v>42737</v>
      </c>
      <c r="H501" s="3002">
        <v>42855</v>
      </c>
      <c r="I501" s="4974">
        <v>662</v>
      </c>
      <c r="J501" s="4974">
        <v>1</v>
      </c>
      <c r="K501" s="2994"/>
      <c r="L501" s="2994"/>
      <c r="M501" s="2994">
        <v>141</v>
      </c>
      <c r="N501" s="2994" t="s">
        <v>621</v>
      </c>
      <c r="O501" s="2994" t="s">
        <v>596</v>
      </c>
      <c r="P501" s="2991"/>
    </row>
    <row r="502" spans="1:16" x14ac:dyDescent="0.2">
      <c r="A502" s="2924">
        <v>288</v>
      </c>
      <c r="B502" s="2990" t="s">
        <v>1408</v>
      </c>
      <c r="C502" s="4834" t="s">
        <v>11640</v>
      </c>
      <c r="D502" s="4834"/>
      <c r="E502" s="4834"/>
      <c r="F502" s="4834"/>
      <c r="G502" s="3003">
        <v>42737</v>
      </c>
      <c r="H502" s="3003">
        <v>42766</v>
      </c>
      <c r="I502" s="4975"/>
      <c r="J502" s="4976"/>
      <c r="K502" s="2994"/>
      <c r="L502" s="2994"/>
      <c r="M502" s="2994">
        <v>77</v>
      </c>
      <c r="N502" s="2994" t="s">
        <v>621</v>
      </c>
      <c r="O502" s="2994" t="s">
        <v>596</v>
      </c>
      <c r="P502" s="2991"/>
    </row>
    <row r="503" spans="1:16" x14ac:dyDescent="0.2">
      <c r="A503" s="2924">
        <v>289</v>
      </c>
      <c r="B503" s="2990" t="s">
        <v>1408</v>
      </c>
      <c r="C503" s="4834" t="s">
        <v>11641</v>
      </c>
      <c r="D503" s="4834"/>
      <c r="E503" s="4834"/>
      <c r="F503" s="4834"/>
      <c r="G503" s="3003">
        <v>42737</v>
      </c>
      <c r="H503" s="3003">
        <v>42766</v>
      </c>
      <c r="I503" s="4975"/>
      <c r="J503" s="4974">
        <v>2</v>
      </c>
      <c r="K503" s="2994"/>
      <c r="L503" s="2994"/>
      <c r="M503" s="2994">
        <v>91</v>
      </c>
      <c r="N503" s="2994" t="s">
        <v>621</v>
      </c>
      <c r="O503" s="2994" t="s">
        <v>596</v>
      </c>
      <c r="P503" s="2991"/>
    </row>
    <row r="504" spans="1:16" x14ac:dyDescent="0.2">
      <c r="A504" s="2924">
        <v>290</v>
      </c>
      <c r="B504" s="2990" t="s">
        <v>1408</v>
      </c>
      <c r="C504" s="4834" t="s">
        <v>11642</v>
      </c>
      <c r="D504" s="4834"/>
      <c r="E504" s="4834"/>
      <c r="F504" s="4834"/>
      <c r="G504" s="3003">
        <v>42737</v>
      </c>
      <c r="H504" s="3003">
        <v>42766</v>
      </c>
      <c r="I504" s="4975"/>
      <c r="J504" s="4975"/>
      <c r="K504" s="2994"/>
      <c r="L504" s="2994"/>
      <c r="M504" s="2994">
        <v>42</v>
      </c>
      <c r="N504" s="2994" t="s">
        <v>621</v>
      </c>
      <c r="O504" s="2994" t="s">
        <v>596</v>
      </c>
      <c r="P504" s="2991"/>
    </row>
    <row r="505" spans="1:16" x14ac:dyDescent="0.2">
      <c r="A505" s="2924">
        <v>291</v>
      </c>
      <c r="B505" s="2990" t="s">
        <v>1408</v>
      </c>
      <c r="C505" s="4834" t="s">
        <v>11643</v>
      </c>
      <c r="D505" s="4834"/>
      <c r="E505" s="4834"/>
      <c r="F505" s="4834"/>
      <c r="G505" s="3003">
        <v>42767</v>
      </c>
      <c r="H505" s="3003">
        <v>42794</v>
      </c>
      <c r="I505" s="4975"/>
      <c r="J505" s="4976"/>
      <c r="K505" s="2994"/>
      <c r="L505" s="2994"/>
      <c r="M505" s="2994">
        <v>90</v>
      </c>
      <c r="N505" s="2994" t="s">
        <v>621</v>
      </c>
      <c r="O505" s="2994" t="s">
        <v>596</v>
      </c>
      <c r="P505" s="2991"/>
    </row>
    <row r="506" spans="1:16" x14ac:dyDescent="0.2">
      <c r="A506" s="2924">
        <v>292</v>
      </c>
      <c r="B506" s="2990" t="s">
        <v>1408</v>
      </c>
      <c r="C506" s="4834" t="s">
        <v>11644</v>
      </c>
      <c r="D506" s="4834"/>
      <c r="E506" s="4834"/>
      <c r="F506" s="4834"/>
      <c r="G506" s="3003">
        <v>42767</v>
      </c>
      <c r="H506" s="3002">
        <v>43100</v>
      </c>
      <c r="I506" s="4975"/>
      <c r="J506" s="4974">
        <v>3</v>
      </c>
      <c r="K506" s="2994"/>
      <c r="L506" s="2994"/>
      <c r="M506" s="2994">
        <v>125</v>
      </c>
      <c r="N506" s="2994" t="s">
        <v>621</v>
      </c>
      <c r="O506" s="2994" t="s">
        <v>596</v>
      </c>
      <c r="P506" s="2991"/>
    </row>
    <row r="507" spans="1:16" s="3018" customFormat="1" x14ac:dyDescent="0.2">
      <c r="A507" s="3019">
        <v>293</v>
      </c>
      <c r="B507" s="3019" t="s">
        <v>1408</v>
      </c>
      <c r="C507" s="4834" t="s">
        <v>11645</v>
      </c>
      <c r="D507" s="4834"/>
      <c r="E507" s="4834"/>
      <c r="F507" s="4834"/>
      <c r="G507" s="3003">
        <v>42767</v>
      </c>
      <c r="H507" s="3002">
        <v>42947</v>
      </c>
      <c r="I507" s="4975"/>
      <c r="J507" s="4976"/>
      <c r="K507" s="3021" t="s">
        <v>1280</v>
      </c>
      <c r="L507" s="3021"/>
      <c r="M507" s="3021" t="s">
        <v>11758</v>
      </c>
      <c r="N507" s="3021" t="s">
        <v>621</v>
      </c>
      <c r="O507" s="3021" t="s">
        <v>596</v>
      </c>
      <c r="P507" s="3023"/>
    </row>
    <row r="508" spans="1:16" x14ac:dyDescent="0.2">
      <c r="A508" s="2908">
        <v>294</v>
      </c>
      <c r="B508" s="2990" t="s">
        <v>1408</v>
      </c>
      <c r="C508" s="4834" t="s">
        <v>11645</v>
      </c>
      <c r="D508" s="4834"/>
      <c r="E508" s="4834"/>
      <c r="F508" s="4834"/>
      <c r="G508" s="3003">
        <v>42767</v>
      </c>
      <c r="H508" s="3002">
        <v>42947</v>
      </c>
      <c r="I508" s="4975"/>
      <c r="J508" s="4974">
        <v>4</v>
      </c>
      <c r="K508" s="2994" t="s">
        <v>1281</v>
      </c>
      <c r="L508" s="2994"/>
      <c r="M508" s="2994" t="s">
        <v>11759</v>
      </c>
      <c r="N508" s="2994" t="s">
        <v>621</v>
      </c>
      <c r="O508" s="2994" t="s">
        <v>596</v>
      </c>
      <c r="P508" s="2991"/>
    </row>
    <row r="509" spans="1:16" s="3018" customFormat="1" x14ac:dyDescent="0.2">
      <c r="A509" s="3019">
        <v>295</v>
      </c>
      <c r="B509" s="3019" t="s">
        <v>1408</v>
      </c>
      <c r="C509" s="4834" t="s">
        <v>11646</v>
      </c>
      <c r="D509" s="4834"/>
      <c r="E509" s="4834"/>
      <c r="F509" s="4834"/>
      <c r="G509" s="3003">
        <v>42767</v>
      </c>
      <c r="H509" s="3002">
        <v>42947</v>
      </c>
      <c r="I509" s="4975"/>
      <c r="J509" s="4976"/>
      <c r="K509" s="3021" t="s">
        <v>1280</v>
      </c>
      <c r="L509" s="3021"/>
      <c r="M509" s="3021" t="s">
        <v>11760</v>
      </c>
      <c r="N509" s="3021" t="s">
        <v>621</v>
      </c>
      <c r="O509" s="3021" t="s">
        <v>596</v>
      </c>
      <c r="P509" s="3023"/>
    </row>
    <row r="510" spans="1:16" x14ac:dyDescent="0.2">
      <c r="A510" s="2908">
        <v>296</v>
      </c>
      <c r="B510" s="2990" t="s">
        <v>1408</v>
      </c>
      <c r="C510" s="4834" t="s">
        <v>11646</v>
      </c>
      <c r="D510" s="4834"/>
      <c r="E510" s="4834"/>
      <c r="F510" s="4834"/>
      <c r="G510" s="3003">
        <v>42767</v>
      </c>
      <c r="H510" s="3002">
        <v>42947</v>
      </c>
      <c r="I510" s="4975"/>
      <c r="J510" s="4974">
        <v>5</v>
      </c>
      <c r="K510" s="2994" t="s">
        <v>1281</v>
      </c>
      <c r="L510" s="2994"/>
      <c r="M510" s="2994" t="s">
        <v>11761</v>
      </c>
      <c r="N510" s="2994" t="s">
        <v>621</v>
      </c>
      <c r="O510" s="2994" t="s">
        <v>596</v>
      </c>
      <c r="P510" s="2991"/>
    </row>
    <row r="511" spans="1:16" s="3018" customFormat="1" x14ac:dyDescent="0.2">
      <c r="A511" s="3019">
        <v>297</v>
      </c>
      <c r="B511" s="3019" t="s">
        <v>1408</v>
      </c>
      <c r="C511" s="4834" t="s">
        <v>11647</v>
      </c>
      <c r="D511" s="4834"/>
      <c r="E511" s="4834"/>
      <c r="F511" s="4834"/>
      <c r="G511" s="3002">
        <v>42852</v>
      </c>
      <c r="H511" s="2239">
        <v>43039</v>
      </c>
      <c r="I511" s="4975"/>
      <c r="J511" s="4976"/>
      <c r="K511" s="3021" t="s">
        <v>1280</v>
      </c>
      <c r="L511" s="3021"/>
      <c r="M511" s="3021" t="s">
        <v>11762</v>
      </c>
      <c r="N511" s="3021" t="s">
        <v>621</v>
      </c>
      <c r="O511" s="3021" t="s">
        <v>596</v>
      </c>
      <c r="P511" s="3023"/>
    </row>
    <row r="512" spans="1:16" x14ac:dyDescent="0.2">
      <c r="A512" s="2908">
        <v>298</v>
      </c>
      <c r="B512" s="2990" t="s">
        <v>1408</v>
      </c>
      <c r="C512" s="4834" t="s">
        <v>11647</v>
      </c>
      <c r="D512" s="4834"/>
      <c r="E512" s="4834"/>
      <c r="F512" s="4834"/>
      <c r="G512" s="3002">
        <v>42852</v>
      </c>
      <c r="H512" s="2239">
        <v>43039</v>
      </c>
      <c r="I512" s="4975"/>
      <c r="J512" s="4974">
        <v>6</v>
      </c>
      <c r="K512" s="2994" t="s">
        <v>1281</v>
      </c>
      <c r="L512" s="2994"/>
      <c r="M512" s="2994" t="s">
        <v>11763</v>
      </c>
      <c r="N512" s="2994" t="s">
        <v>621</v>
      </c>
      <c r="O512" s="2994" t="s">
        <v>596</v>
      </c>
      <c r="P512" s="2991"/>
    </row>
    <row r="513" spans="1:16" x14ac:dyDescent="0.2">
      <c r="A513" s="2908">
        <v>299</v>
      </c>
      <c r="B513" s="2990" t="s">
        <v>1408</v>
      </c>
      <c r="C513" s="4834" t="s">
        <v>11648</v>
      </c>
      <c r="D513" s="4834"/>
      <c r="E513" s="4834"/>
      <c r="F513" s="4834"/>
      <c r="G513" s="3002">
        <v>42892</v>
      </c>
      <c r="H513" s="2195">
        <v>42947</v>
      </c>
      <c r="I513" s="4975"/>
      <c r="J513" s="4976"/>
      <c r="K513" s="2994"/>
      <c r="L513" s="2994"/>
      <c r="M513" s="2994">
        <v>74</v>
      </c>
      <c r="N513" s="2994" t="s">
        <v>621</v>
      </c>
      <c r="O513" s="2994" t="s">
        <v>596</v>
      </c>
      <c r="P513" s="2991"/>
    </row>
    <row r="514" spans="1:16" x14ac:dyDescent="0.2">
      <c r="A514" s="2908">
        <v>300</v>
      </c>
      <c r="B514" s="2990" t="s">
        <v>1408</v>
      </c>
      <c r="C514" s="4834" t="s">
        <v>11649</v>
      </c>
      <c r="D514" s="4834"/>
      <c r="E514" s="4834"/>
      <c r="F514" s="4834"/>
      <c r="G514" s="3002">
        <v>42916</v>
      </c>
      <c r="H514" s="2239">
        <v>42931</v>
      </c>
      <c r="I514" s="4975"/>
      <c r="J514" s="4974">
        <v>7</v>
      </c>
      <c r="K514" s="2994"/>
      <c r="L514" s="2994"/>
      <c r="M514" s="2994">
        <v>78</v>
      </c>
      <c r="N514" s="2994" t="s">
        <v>621</v>
      </c>
      <c r="O514" s="2994" t="s">
        <v>596</v>
      </c>
      <c r="P514" s="2991" t="s">
        <v>11765</v>
      </c>
    </row>
    <row r="515" spans="1:16" x14ac:dyDescent="0.2">
      <c r="A515" s="2908">
        <v>301</v>
      </c>
      <c r="B515" s="2990" t="s">
        <v>1408</v>
      </c>
      <c r="C515" s="4834" t="s">
        <v>11650</v>
      </c>
      <c r="D515" s="4834"/>
      <c r="E515" s="4834"/>
      <c r="F515" s="4834"/>
      <c r="G515" s="3002">
        <v>42970</v>
      </c>
      <c r="H515" s="3002">
        <v>43100</v>
      </c>
      <c r="I515" s="4975"/>
      <c r="J515" s="4975"/>
      <c r="K515" s="2994"/>
      <c r="L515" s="2994"/>
      <c r="M515" s="2994">
        <v>87</v>
      </c>
      <c r="N515" s="2994" t="s">
        <v>621</v>
      </c>
      <c r="O515" s="2994" t="s">
        <v>596</v>
      </c>
      <c r="P515" s="2991"/>
    </row>
    <row r="516" spans="1:16" x14ac:dyDescent="0.2">
      <c r="A516" s="2908">
        <v>302</v>
      </c>
      <c r="B516" s="2990" t="s">
        <v>1408</v>
      </c>
      <c r="C516" s="4834" t="s">
        <v>11651</v>
      </c>
      <c r="D516" s="4834"/>
      <c r="E516" s="4834"/>
      <c r="F516" s="4834"/>
      <c r="G516" s="3002">
        <v>42970</v>
      </c>
      <c r="H516" s="3002">
        <v>43100</v>
      </c>
      <c r="I516" s="4975"/>
      <c r="J516" s="4976"/>
      <c r="K516" s="2994"/>
      <c r="L516" s="2994"/>
      <c r="M516" s="2994">
        <v>86</v>
      </c>
      <c r="N516" s="2994" t="s">
        <v>621</v>
      </c>
      <c r="O516" s="2994" t="s">
        <v>596</v>
      </c>
      <c r="P516" s="2991"/>
    </row>
    <row r="517" spans="1:16" x14ac:dyDescent="0.2">
      <c r="A517" s="2908">
        <v>303</v>
      </c>
      <c r="B517" s="2990" t="s">
        <v>1408</v>
      </c>
      <c r="C517" s="4834" t="s">
        <v>11652</v>
      </c>
      <c r="D517" s="4834"/>
      <c r="E517" s="4834"/>
      <c r="F517" s="4834"/>
      <c r="G517" s="3002">
        <v>42970</v>
      </c>
      <c r="H517" s="3002">
        <v>42978</v>
      </c>
      <c r="I517" s="4975"/>
      <c r="J517" s="4974">
        <v>8</v>
      </c>
      <c r="K517" s="2994"/>
      <c r="L517" s="2994"/>
      <c r="M517" s="2994">
        <v>51</v>
      </c>
      <c r="N517" s="2994" t="s">
        <v>621</v>
      </c>
      <c r="O517" s="2994" t="s">
        <v>596</v>
      </c>
      <c r="P517" s="2991"/>
    </row>
    <row r="518" spans="1:16" x14ac:dyDescent="0.2">
      <c r="A518" s="2908">
        <v>304</v>
      </c>
      <c r="B518" s="2990" t="s">
        <v>1408</v>
      </c>
      <c r="C518" s="4834" t="s">
        <v>11653</v>
      </c>
      <c r="D518" s="4834"/>
      <c r="E518" s="4834"/>
      <c r="F518" s="4834"/>
      <c r="G518" s="3002">
        <v>42970</v>
      </c>
      <c r="H518" s="3002">
        <v>42978</v>
      </c>
      <c r="I518" s="4975"/>
      <c r="J518" s="4975"/>
      <c r="K518" s="2994"/>
      <c r="L518" s="2994"/>
      <c r="M518" s="2994">
        <v>47</v>
      </c>
      <c r="N518" s="2994" t="s">
        <v>621</v>
      </c>
      <c r="O518" s="2994" t="s">
        <v>596</v>
      </c>
      <c r="P518" s="2991"/>
    </row>
    <row r="519" spans="1:16" x14ac:dyDescent="0.2">
      <c r="A519" s="2908">
        <v>305</v>
      </c>
      <c r="B519" s="2990" t="s">
        <v>1408</v>
      </c>
      <c r="C519" s="4834" t="s">
        <v>11654</v>
      </c>
      <c r="D519" s="4834"/>
      <c r="E519" s="4834"/>
      <c r="F519" s="4834"/>
      <c r="G519" s="3002">
        <v>42991</v>
      </c>
      <c r="H519" s="3002">
        <v>43100</v>
      </c>
      <c r="I519" s="4976"/>
      <c r="J519" s="4976"/>
      <c r="K519" s="2994"/>
      <c r="L519" s="2994"/>
      <c r="M519" s="2994">
        <v>77</v>
      </c>
      <c r="N519" s="2994" t="s">
        <v>621</v>
      </c>
      <c r="O519" s="2994" t="s">
        <v>596</v>
      </c>
      <c r="P519" s="2991"/>
    </row>
    <row r="520" spans="1:16" x14ac:dyDescent="0.2">
      <c r="A520" s="2924">
        <v>306</v>
      </c>
      <c r="B520" s="2990" t="s">
        <v>1408</v>
      </c>
      <c r="C520" s="4834" t="s">
        <v>11655</v>
      </c>
      <c r="D520" s="4834"/>
      <c r="E520" s="4834"/>
      <c r="F520" s="4834"/>
      <c r="G520" s="3002">
        <v>42991</v>
      </c>
      <c r="H520" s="3002">
        <v>43052</v>
      </c>
      <c r="I520" s="4974">
        <v>663</v>
      </c>
      <c r="J520" s="3014">
        <v>1</v>
      </c>
      <c r="K520" s="2994"/>
      <c r="L520" s="2994"/>
      <c r="M520" s="2994">
        <v>168</v>
      </c>
      <c r="N520" s="2994" t="s">
        <v>621</v>
      </c>
      <c r="O520" s="2994" t="s">
        <v>596</v>
      </c>
      <c r="P520" s="2991"/>
    </row>
    <row r="521" spans="1:16" x14ac:dyDescent="0.2">
      <c r="A521" s="2924">
        <v>307</v>
      </c>
      <c r="B521" s="2990" t="s">
        <v>1408</v>
      </c>
      <c r="C521" s="4834" t="s">
        <v>11656</v>
      </c>
      <c r="D521" s="4834"/>
      <c r="E521" s="4834"/>
      <c r="F521" s="4834"/>
      <c r="G521" s="3002">
        <v>42999</v>
      </c>
      <c r="H521" s="3002" t="s">
        <v>11657</v>
      </c>
      <c r="I521" s="4975"/>
      <c r="J521" s="4974">
        <v>2</v>
      </c>
      <c r="K521" s="2994"/>
      <c r="L521" s="2994"/>
      <c r="M521" s="2994">
        <v>120</v>
      </c>
      <c r="N521" s="2994" t="s">
        <v>621</v>
      </c>
      <c r="O521" s="2994" t="s">
        <v>596</v>
      </c>
      <c r="P521" s="2991"/>
    </row>
    <row r="522" spans="1:16" x14ac:dyDescent="0.2">
      <c r="A522" s="2924">
        <v>308</v>
      </c>
      <c r="B522" s="2990" t="s">
        <v>1408</v>
      </c>
      <c r="C522" s="4834" t="s">
        <v>11658</v>
      </c>
      <c r="D522" s="4834"/>
      <c r="E522" s="4834"/>
      <c r="F522" s="4834"/>
      <c r="G522" s="2195">
        <v>43040</v>
      </c>
      <c r="H522" s="2195">
        <v>43100</v>
      </c>
      <c r="I522" s="4975"/>
      <c r="J522" s="4976"/>
      <c r="K522" s="2994"/>
      <c r="L522" s="2994"/>
      <c r="M522" s="2994">
        <v>84</v>
      </c>
      <c r="N522" s="2994" t="s">
        <v>621</v>
      </c>
      <c r="O522" s="2994" t="s">
        <v>596</v>
      </c>
      <c r="P522" s="2991"/>
    </row>
    <row r="523" spans="1:16" x14ac:dyDescent="0.2">
      <c r="A523" s="2924">
        <v>309</v>
      </c>
      <c r="B523" s="2990" t="s">
        <v>1408</v>
      </c>
      <c r="C523" s="4834" t="s">
        <v>11659</v>
      </c>
      <c r="D523" s="4834"/>
      <c r="E523" s="4834"/>
      <c r="F523" s="4834"/>
      <c r="G523" s="2239">
        <v>43040</v>
      </c>
      <c r="H523" s="2239">
        <v>43100</v>
      </c>
      <c r="I523" s="4975"/>
      <c r="J523" s="4974">
        <v>3</v>
      </c>
      <c r="K523" s="2994"/>
      <c r="L523" s="2994"/>
      <c r="M523" s="2994">
        <v>76</v>
      </c>
      <c r="N523" s="2994" t="s">
        <v>621</v>
      </c>
      <c r="O523" s="2994" t="s">
        <v>596</v>
      </c>
      <c r="P523" s="2991"/>
    </row>
    <row r="524" spans="1:16" x14ac:dyDescent="0.2">
      <c r="A524" s="2924">
        <v>310</v>
      </c>
      <c r="B524" s="2990" t="s">
        <v>1408</v>
      </c>
      <c r="C524" s="4834" t="s">
        <v>11660</v>
      </c>
      <c r="D524" s="4834"/>
      <c r="E524" s="4834"/>
      <c r="F524" s="4834"/>
      <c r="G524" s="2239">
        <v>43046</v>
      </c>
      <c r="H524" s="2239">
        <v>43100</v>
      </c>
      <c r="I524" s="4975"/>
      <c r="J524" s="4975"/>
      <c r="K524" s="2994"/>
      <c r="L524" s="2994"/>
      <c r="M524" s="2994">
        <v>74</v>
      </c>
      <c r="N524" s="2994" t="s">
        <v>621</v>
      </c>
      <c r="O524" s="2994" t="s">
        <v>596</v>
      </c>
      <c r="P524" s="2991" t="s">
        <v>11766</v>
      </c>
    </row>
    <row r="525" spans="1:16" x14ac:dyDescent="0.2">
      <c r="A525" s="2924">
        <v>311</v>
      </c>
      <c r="B525" s="2990" t="s">
        <v>1408</v>
      </c>
      <c r="C525" s="4834" t="s">
        <v>11661</v>
      </c>
      <c r="D525" s="4834"/>
      <c r="E525" s="4834"/>
      <c r="F525" s="4834"/>
      <c r="G525" s="2239">
        <v>43070</v>
      </c>
      <c r="H525" s="2239">
        <v>43100</v>
      </c>
      <c r="I525" s="4975"/>
      <c r="J525" s="4976"/>
      <c r="K525" s="2994"/>
      <c r="L525" s="2994"/>
      <c r="M525" s="2994">
        <v>80</v>
      </c>
      <c r="N525" s="2994" t="s">
        <v>621</v>
      </c>
      <c r="O525" s="2994" t="s">
        <v>596</v>
      </c>
      <c r="P525" s="2991"/>
    </row>
    <row r="526" spans="1:16" x14ac:dyDescent="0.2">
      <c r="A526" s="2924">
        <v>312</v>
      </c>
      <c r="B526" s="2990" t="s">
        <v>1408</v>
      </c>
      <c r="C526" s="4834" t="s">
        <v>11662</v>
      </c>
      <c r="D526" s="4834"/>
      <c r="E526" s="4834"/>
      <c r="F526" s="4834"/>
      <c r="G526" s="2239">
        <v>43075</v>
      </c>
      <c r="H526" s="2239">
        <v>43100</v>
      </c>
      <c r="I526" s="4975"/>
      <c r="J526" s="4974">
        <v>4</v>
      </c>
      <c r="K526" s="2994"/>
      <c r="L526" s="2994"/>
      <c r="M526" s="2994">
        <v>54</v>
      </c>
      <c r="N526" s="2994" t="s">
        <v>621</v>
      </c>
      <c r="O526" s="2994" t="s">
        <v>596</v>
      </c>
      <c r="P526" s="2991"/>
    </row>
    <row r="527" spans="1:16" x14ac:dyDescent="0.2">
      <c r="A527" s="2924">
        <v>313</v>
      </c>
      <c r="B527" s="2990" t="s">
        <v>4575</v>
      </c>
      <c r="C527" s="4834" t="s">
        <v>11663</v>
      </c>
      <c r="D527" s="4834"/>
      <c r="E527" s="4834"/>
      <c r="F527" s="4834"/>
      <c r="G527" s="2239">
        <v>43054</v>
      </c>
      <c r="H527" s="2239">
        <v>43069</v>
      </c>
      <c r="I527" s="4975"/>
      <c r="J527" s="4975"/>
      <c r="K527" s="2994"/>
      <c r="L527" s="2994"/>
      <c r="M527" s="2994">
        <v>54</v>
      </c>
      <c r="N527" s="2994" t="s">
        <v>621</v>
      </c>
      <c r="O527" s="2994" t="s">
        <v>596</v>
      </c>
      <c r="P527" s="2991"/>
    </row>
    <row r="528" spans="1:16" x14ac:dyDescent="0.2">
      <c r="A528" s="2924">
        <v>314</v>
      </c>
      <c r="B528" s="2990" t="s">
        <v>4575</v>
      </c>
      <c r="C528" s="4834" t="s">
        <v>11664</v>
      </c>
      <c r="D528" s="4834"/>
      <c r="E528" s="4834"/>
      <c r="F528" s="4834"/>
      <c r="G528" s="2239">
        <v>43062</v>
      </c>
      <c r="H528" s="2239">
        <v>43069</v>
      </c>
      <c r="I528" s="4975"/>
      <c r="J528" s="4975"/>
      <c r="K528" s="2994"/>
      <c r="L528" s="2994"/>
      <c r="M528" s="2994">
        <v>49</v>
      </c>
      <c r="N528" s="2994" t="s">
        <v>621</v>
      </c>
      <c r="O528" s="2994" t="s">
        <v>596</v>
      </c>
      <c r="P528" s="2991"/>
    </row>
    <row r="529" spans="1:26" x14ac:dyDescent="0.2">
      <c r="A529" s="2924">
        <v>315</v>
      </c>
      <c r="B529" s="2990" t="s">
        <v>4575</v>
      </c>
      <c r="C529" s="4834" t="s">
        <v>11665</v>
      </c>
      <c r="D529" s="4834"/>
      <c r="E529" s="4834"/>
      <c r="F529" s="4834"/>
      <c r="G529" s="2239">
        <v>43087</v>
      </c>
      <c r="H529" s="2239">
        <v>43100</v>
      </c>
      <c r="I529" s="4975"/>
      <c r="J529" s="4976"/>
      <c r="K529" s="2994"/>
      <c r="L529" s="2994"/>
      <c r="M529" s="2994">
        <v>27</v>
      </c>
      <c r="N529" s="2994" t="s">
        <v>621</v>
      </c>
      <c r="O529" s="2994" t="s">
        <v>596</v>
      </c>
      <c r="P529" s="2991"/>
    </row>
    <row r="530" spans="1:26" x14ac:dyDescent="0.2">
      <c r="A530" s="3022">
        <v>316</v>
      </c>
      <c r="B530" s="3019" t="s">
        <v>4421</v>
      </c>
      <c r="C530" s="3019" t="s">
        <v>11666</v>
      </c>
      <c r="D530" s="3019"/>
      <c r="E530" s="3019"/>
      <c r="F530" s="3019"/>
      <c r="G530" s="3002">
        <v>42751</v>
      </c>
      <c r="H530" s="3002">
        <v>43100</v>
      </c>
      <c r="I530" s="4975"/>
      <c r="J530" s="3014">
        <v>5</v>
      </c>
      <c r="K530" s="2994" t="s">
        <v>1314</v>
      </c>
      <c r="L530" s="2994"/>
      <c r="M530" s="2994" t="s">
        <v>11722</v>
      </c>
      <c r="N530" s="2994" t="s">
        <v>621</v>
      </c>
      <c r="O530" s="2994" t="s">
        <v>596</v>
      </c>
      <c r="P530" s="2991"/>
    </row>
    <row r="531" spans="1:26" s="3018" customFormat="1" x14ac:dyDescent="0.2">
      <c r="A531" s="3022">
        <v>317</v>
      </c>
      <c r="B531" s="3019" t="s">
        <v>4421</v>
      </c>
      <c r="C531" s="3019" t="s">
        <v>11666</v>
      </c>
      <c r="D531" s="3019"/>
      <c r="E531" s="3019"/>
      <c r="F531" s="3019"/>
      <c r="G531" s="3002">
        <v>42751</v>
      </c>
      <c r="H531" s="3002">
        <v>43100</v>
      </c>
      <c r="I531" s="4975"/>
      <c r="J531" s="3020">
        <v>6</v>
      </c>
      <c r="K531" s="3021" t="s">
        <v>1315</v>
      </c>
      <c r="L531" s="3021"/>
      <c r="M531" s="3021" t="s">
        <v>11726</v>
      </c>
      <c r="N531" s="3021" t="s">
        <v>621</v>
      </c>
      <c r="O531" s="3021" t="s">
        <v>596</v>
      </c>
      <c r="P531" s="3023"/>
    </row>
    <row r="532" spans="1:26" s="3018" customFormat="1" x14ac:dyDescent="0.2">
      <c r="A532" s="3022">
        <v>318</v>
      </c>
      <c r="B532" s="3019" t="s">
        <v>4421</v>
      </c>
      <c r="C532" s="3019" t="s">
        <v>11666</v>
      </c>
      <c r="D532" s="3019"/>
      <c r="E532" s="3019"/>
      <c r="F532" s="3019"/>
      <c r="G532" s="3002">
        <v>42751</v>
      </c>
      <c r="H532" s="3002">
        <v>43100</v>
      </c>
      <c r="I532" s="4975"/>
      <c r="J532" s="4974">
        <v>7</v>
      </c>
      <c r="K532" s="3021" t="s">
        <v>1316</v>
      </c>
      <c r="L532" s="3021"/>
      <c r="M532" s="3021" t="s">
        <v>11767</v>
      </c>
      <c r="N532" s="3021" t="s">
        <v>621</v>
      </c>
      <c r="O532" s="3021" t="s">
        <v>596</v>
      </c>
      <c r="P532" s="3023"/>
    </row>
    <row r="533" spans="1:26" x14ac:dyDescent="0.2">
      <c r="A533" s="2924">
        <v>319</v>
      </c>
      <c r="B533" s="2990" t="s">
        <v>4421</v>
      </c>
      <c r="C533" s="4834" t="s">
        <v>11667</v>
      </c>
      <c r="D533" s="4834"/>
      <c r="E533" s="4834"/>
      <c r="F533" s="4834"/>
      <c r="G533" s="3003">
        <v>42751</v>
      </c>
      <c r="H533" s="3003">
        <v>42794</v>
      </c>
      <c r="I533" s="4975"/>
      <c r="J533" s="4975"/>
      <c r="K533" s="2994"/>
      <c r="L533" s="2994"/>
      <c r="M533" s="2994">
        <v>38</v>
      </c>
      <c r="N533" s="2994" t="s">
        <v>621</v>
      </c>
      <c r="O533" s="2994" t="s">
        <v>596</v>
      </c>
      <c r="P533" s="2991"/>
    </row>
    <row r="534" spans="1:26" x14ac:dyDescent="0.2">
      <c r="A534" s="2924">
        <v>320</v>
      </c>
      <c r="B534" s="2990" t="s">
        <v>4421</v>
      </c>
      <c r="C534" s="4834" t="s">
        <v>11668</v>
      </c>
      <c r="D534" s="4834"/>
      <c r="E534" s="4834"/>
      <c r="F534" s="4834"/>
      <c r="G534" s="3003">
        <v>42737</v>
      </c>
      <c r="H534" s="3003">
        <v>43100</v>
      </c>
      <c r="I534" s="4976"/>
      <c r="J534" s="4976"/>
      <c r="K534" s="2994"/>
      <c r="L534" s="2994"/>
      <c r="M534" s="2994">
        <v>88</v>
      </c>
      <c r="N534" s="2994" t="s">
        <v>621</v>
      </c>
      <c r="O534" s="2994" t="s">
        <v>596</v>
      </c>
      <c r="P534" s="2991"/>
    </row>
    <row r="535" spans="1:26" x14ac:dyDescent="0.2">
      <c r="A535" s="2924">
        <v>321</v>
      </c>
      <c r="B535" s="2990" t="s">
        <v>4421</v>
      </c>
      <c r="C535" s="4834" t="s">
        <v>11669</v>
      </c>
      <c r="D535" s="4834"/>
      <c r="E535" s="4834"/>
      <c r="F535" s="4834"/>
      <c r="G535" s="3003">
        <v>42737</v>
      </c>
      <c r="H535" s="3003">
        <v>43008</v>
      </c>
      <c r="I535" s="4974">
        <v>664</v>
      </c>
      <c r="J535" s="4974">
        <v>1</v>
      </c>
      <c r="K535" s="2994"/>
      <c r="L535" s="2994"/>
      <c r="M535" s="2994">
        <v>141</v>
      </c>
      <c r="N535" s="2994" t="s">
        <v>621</v>
      </c>
      <c r="O535" s="2994" t="s">
        <v>596</v>
      </c>
      <c r="P535" s="2991"/>
    </row>
    <row r="536" spans="1:26" x14ac:dyDescent="0.2">
      <c r="A536" s="2924">
        <v>322</v>
      </c>
      <c r="B536" s="2990" t="s">
        <v>4421</v>
      </c>
      <c r="C536" s="4834" t="s">
        <v>11670</v>
      </c>
      <c r="D536" s="4834"/>
      <c r="E536" s="4834"/>
      <c r="F536" s="4834"/>
      <c r="G536" s="3003">
        <v>42737</v>
      </c>
      <c r="H536" s="3003">
        <v>43100</v>
      </c>
      <c r="I536" s="4975"/>
      <c r="J536" s="4976"/>
      <c r="K536" s="2994"/>
      <c r="L536" s="2994"/>
      <c r="M536" s="2994">
        <v>64</v>
      </c>
      <c r="N536" s="2994" t="s">
        <v>621</v>
      </c>
      <c r="O536" s="2994" t="s">
        <v>596</v>
      </c>
      <c r="P536" s="2991"/>
    </row>
    <row r="537" spans="1:26" x14ac:dyDescent="0.2">
      <c r="A537" s="2924">
        <v>323</v>
      </c>
      <c r="B537" s="2990" t="s">
        <v>4421</v>
      </c>
      <c r="C537" s="4834" t="s">
        <v>11671</v>
      </c>
      <c r="D537" s="4834"/>
      <c r="E537" s="4834"/>
      <c r="F537" s="4834"/>
      <c r="G537" s="3003">
        <v>42737</v>
      </c>
      <c r="H537" s="3003">
        <v>42825</v>
      </c>
      <c r="I537" s="4975"/>
      <c r="J537" s="4974">
        <v>2</v>
      </c>
      <c r="K537" s="2994"/>
      <c r="L537" s="2994"/>
      <c r="M537" s="2994">
        <v>37</v>
      </c>
      <c r="N537" s="2994" t="s">
        <v>621</v>
      </c>
      <c r="O537" s="2994" t="s">
        <v>596</v>
      </c>
      <c r="P537" s="2991"/>
    </row>
    <row r="538" spans="1:26" x14ac:dyDescent="0.2">
      <c r="A538" s="2924">
        <v>324</v>
      </c>
      <c r="B538" s="2990" t="s">
        <v>4421</v>
      </c>
      <c r="C538" s="4834" t="s">
        <v>11672</v>
      </c>
      <c r="D538" s="4834"/>
      <c r="E538" s="4834"/>
      <c r="F538" s="4834"/>
      <c r="G538" s="3003">
        <v>42737</v>
      </c>
      <c r="H538" s="3003">
        <v>43100</v>
      </c>
      <c r="I538" s="4975"/>
      <c r="J538" s="4975"/>
      <c r="K538" s="2994"/>
      <c r="L538" s="2994"/>
      <c r="M538" s="2994">
        <v>55</v>
      </c>
      <c r="N538" s="2994" t="s">
        <v>621</v>
      </c>
      <c r="O538" s="2994" t="s">
        <v>596</v>
      </c>
      <c r="P538" s="2991"/>
    </row>
    <row r="539" spans="1:26" x14ac:dyDescent="0.2">
      <c r="A539" s="2846">
        <v>325</v>
      </c>
      <c r="B539" s="2990" t="s">
        <v>4421</v>
      </c>
      <c r="C539" s="4834" t="s">
        <v>11673</v>
      </c>
      <c r="D539" s="4834"/>
      <c r="E539" s="4834"/>
      <c r="F539" s="4834"/>
      <c r="G539" s="3003">
        <v>42737</v>
      </c>
      <c r="H539" s="3003">
        <v>43100</v>
      </c>
      <c r="I539" s="4975"/>
      <c r="J539" s="4975"/>
      <c r="K539" s="2994"/>
      <c r="L539" s="2994"/>
      <c r="M539" s="2994">
        <v>29</v>
      </c>
      <c r="N539" s="2994" t="s">
        <v>621</v>
      </c>
      <c r="O539" s="2994" t="s">
        <v>596</v>
      </c>
      <c r="P539" s="2991"/>
    </row>
    <row r="540" spans="1:26" x14ac:dyDescent="0.2">
      <c r="A540" s="2924">
        <v>326</v>
      </c>
      <c r="B540" s="2990" t="s">
        <v>4421</v>
      </c>
      <c r="C540" s="4834" t="s">
        <v>11674</v>
      </c>
      <c r="D540" s="4834"/>
      <c r="E540" s="4834"/>
      <c r="F540" s="4834"/>
      <c r="G540" s="3003">
        <v>42741</v>
      </c>
      <c r="H540" s="3003">
        <v>42766</v>
      </c>
      <c r="I540" s="4975"/>
      <c r="J540" s="4975"/>
      <c r="K540" s="2994"/>
      <c r="L540" s="2994"/>
      <c r="M540" s="2994">
        <v>45</v>
      </c>
      <c r="N540" s="2994" t="s">
        <v>621</v>
      </c>
      <c r="O540" s="2994" t="s">
        <v>596</v>
      </c>
      <c r="P540" s="2991" t="s">
        <v>11768</v>
      </c>
    </row>
    <row r="541" spans="1:26" x14ac:dyDescent="0.2">
      <c r="A541" s="2924">
        <v>327</v>
      </c>
      <c r="B541" s="2990" t="s">
        <v>4421</v>
      </c>
      <c r="C541" s="4834" t="s">
        <v>11675</v>
      </c>
      <c r="D541" s="4834"/>
      <c r="E541" s="4834"/>
      <c r="F541" s="4834"/>
      <c r="G541" s="3003">
        <v>42772</v>
      </c>
      <c r="H541" s="3003">
        <v>42794</v>
      </c>
      <c r="I541" s="4975"/>
      <c r="J541" s="4975"/>
      <c r="K541" s="2994"/>
      <c r="L541" s="2994"/>
      <c r="M541" s="2994">
        <v>32</v>
      </c>
      <c r="N541" s="2994" t="s">
        <v>621</v>
      </c>
      <c r="O541" s="2994" t="s">
        <v>596</v>
      </c>
      <c r="P541" s="2991"/>
    </row>
    <row r="542" spans="1:26" x14ac:dyDescent="0.2">
      <c r="A542" s="2924">
        <v>328</v>
      </c>
      <c r="B542" s="2990" t="s">
        <v>4421</v>
      </c>
      <c r="C542" s="4834" t="s">
        <v>11676</v>
      </c>
      <c r="D542" s="4834"/>
      <c r="E542" s="4834"/>
      <c r="F542" s="4834"/>
      <c r="G542" s="3003">
        <v>42768</v>
      </c>
      <c r="H542" s="3003">
        <v>42794</v>
      </c>
      <c r="I542" s="4975"/>
      <c r="J542" s="4976"/>
      <c r="K542" s="2994"/>
      <c r="L542" s="2994"/>
      <c r="M542" s="2994">
        <v>23</v>
      </c>
      <c r="N542" s="2994" t="s">
        <v>621</v>
      </c>
      <c r="O542" s="2994" t="s">
        <v>596</v>
      </c>
      <c r="P542" s="2991"/>
    </row>
    <row r="543" spans="1:26" x14ac:dyDescent="0.2">
      <c r="A543" s="2924">
        <v>329</v>
      </c>
      <c r="B543" s="2990" t="s">
        <v>4421</v>
      </c>
      <c r="C543" s="4834" t="s">
        <v>11677</v>
      </c>
      <c r="D543" s="4834"/>
      <c r="E543" s="4834"/>
      <c r="F543" s="4834"/>
      <c r="G543" s="3002">
        <v>42795</v>
      </c>
      <c r="H543" s="3004">
        <v>43100</v>
      </c>
      <c r="I543" s="4975"/>
      <c r="J543" s="4974">
        <v>3</v>
      </c>
      <c r="K543" s="2994"/>
      <c r="L543" s="2994"/>
      <c r="M543" s="2994">
        <v>140</v>
      </c>
      <c r="N543" s="2994" t="s">
        <v>621</v>
      </c>
      <c r="O543" s="2994" t="s">
        <v>596</v>
      </c>
      <c r="P543" s="2991"/>
    </row>
    <row r="544" spans="1:26" s="2857" customFormat="1" x14ac:dyDescent="0.2">
      <c r="A544" s="3076">
        <v>330</v>
      </c>
      <c r="B544" s="3076" t="s">
        <v>4421</v>
      </c>
      <c r="C544" s="5379" t="s">
        <v>11678</v>
      </c>
      <c r="D544" s="5379"/>
      <c r="E544" s="5379"/>
      <c r="F544" s="5379"/>
      <c r="G544" s="3081">
        <v>42826</v>
      </c>
      <c r="H544" s="3048">
        <v>42916</v>
      </c>
      <c r="I544" s="4975"/>
      <c r="J544" s="4976"/>
      <c r="K544" s="2955"/>
      <c r="L544" s="2955"/>
      <c r="M544" s="2955">
        <v>62</v>
      </c>
      <c r="N544" s="2955" t="s">
        <v>621</v>
      </c>
      <c r="O544" s="2955" t="s">
        <v>596</v>
      </c>
      <c r="P544" s="3082" t="s">
        <v>11679</v>
      </c>
      <c r="Q544" s="2308"/>
      <c r="R544" s="2308"/>
      <c r="S544" s="2308"/>
      <c r="T544" s="2308"/>
      <c r="U544" s="2308"/>
      <c r="V544" s="2308"/>
      <c r="W544" s="2308"/>
      <c r="X544" s="2308"/>
      <c r="Y544" s="2308"/>
      <c r="Z544" s="2308"/>
    </row>
    <row r="545" spans="1:16" x14ac:dyDescent="0.2">
      <c r="A545" s="2924">
        <v>331</v>
      </c>
      <c r="B545" s="2990" t="s">
        <v>4421</v>
      </c>
      <c r="C545" s="4834" t="s">
        <v>11680</v>
      </c>
      <c r="D545" s="4834"/>
      <c r="E545" s="4834"/>
      <c r="F545" s="4834"/>
      <c r="G545" s="2239">
        <v>42829</v>
      </c>
      <c r="H545" s="2239">
        <v>42855</v>
      </c>
      <c r="I545" s="4975"/>
      <c r="J545" s="4974">
        <v>4</v>
      </c>
      <c r="K545" s="2994"/>
      <c r="L545" s="2994"/>
      <c r="M545" s="2994">
        <v>33</v>
      </c>
      <c r="N545" s="2994" t="s">
        <v>621</v>
      </c>
      <c r="O545" s="2994" t="s">
        <v>596</v>
      </c>
      <c r="P545" s="2991"/>
    </row>
    <row r="546" spans="1:16" x14ac:dyDescent="0.2">
      <c r="A546" s="2924">
        <v>332</v>
      </c>
      <c r="B546" s="2990" t="s">
        <v>4421</v>
      </c>
      <c r="C546" s="4834" t="s">
        <v>11681</v>
      </c>
      <c r="D546" s="4834"/>
      <c r="E546" s="4834"/>
      <c r="F546" s="4834"/>
      <c r="G546" s="3002">
        <v>42829</v>
      </c>
      <c r="H546" s="2239">
        <v>42855</v>
      </c>
      <c r="I546" s="4975"/>
      <c r="J546" s="4975"/>
      <c r="K546" s="2994"/>
      <c r="L546" s="2994"/>
      <c r="M546" s="2994">
        <v>50</v>
      </c>
      <c r="N546" s="2994" t="s">
        <v>621</v>
      </c>
      <c r="O546" s="2994" t="s">
        <v>596</v>
      </c>
      <c r="P546" s="2991"/>
    </row>
    <row r="547" spans="1:16" x14ac:dyDescent="0.2">
      <c r="A547" s="2924">
        <v>333</v>
      </c>
      <c r="B547" s="2990" t="s">
        <v>4421</v>
      </c>
      <c r="C547" s="4834" t="s">
        <v>11682</v>
      </c>
      <c r="D547" s="4834"/>
      <c r="E547" s="4834"/>
      <c r="F547" s="4834"/>
      <c r="G547" s="3002">
        <v>42878</v>
      </c>
      <c r="H547" s="2239">
        <v>42885</v>
      </c>
      <c r="I547" s="4975"/>
      <c r="J547" s="4975"/>
      <c r="K547" s="2994"/>
      <c r="L547" s="2994"/>
      <c r="M547" s="2994">
        <v>24</v>
      </c>
      <c r="N547" s="2994" t="s">
        <v>621</v>
      </c>
      <c r="O547" s="2994" t="s">
        <v>596</v>
      </c>
      <c r="P547" s="2991"/>
    </row>
    <row r="548" spans="1:16" x14ac:dyDescent="0.2">
      <c r="A548" s="2924">
        <v>334</v>
      </c>
      <c r="B548" s="2990" t="s">
        <v>4421</v>
      </c>
      <c r="C548" s="4834" t="s">
        <v>11683</v>
      </c>
      <c r="D548" s="4834"/>
      <c r="E548" s="4834"/>
      <c r="F548" s="4834"/>
      <c r="G548" s="3002">
        <v>42893</v>
      </c>
      <c r="H548" s="2239">
        <v>42947</v>
      </c>
      <c r="I548" s="4975"/>
      <c r="J548" s="4975"/>
      <c r="K548" s="2994"/>
      <c r="L548" s="2994"/>
      <c r="M548" s="2994">
        <v>34</v>
      </c>
      <c r="N548" s="2994" t="s">
        <v>621</v>
      </c>
      <c r="O548" s="2994" t="s">
        <v>596</v>
      </c>
      <c r="P548" s="2991"/>
    </row>
    <row r="549" spans="1:16" x14ac:dyDescent="0.2">
      <c r="A549" s="2924">
        <v>335</v>
      </c>
      <c r="B549" s="2990" t="s">
        <v>4421</v>
      </c>
      <c r="C549" s="4834" t="s">
        <v>11684</v>
      </c>
      <c r="D549" s="4834"/>
      <c r="E549" s="4834"/>
      <c r="F549" s="4834"/>
      <c r="G549" s="3002">
        <v>42895</v>
      </c>
      <c r="H549" s="2239">
        <v>42925</v>
      </c>
      <c r="I549" s="4975"/>
      <c r="J549" s="4976"/>
      <c r="K549" s="2994"/>
      <c r="L549" s="2994"/>
      <c r="M549" s="2994">
        <v>52</v>
      </c>
      <c r="N549" s="2994" t="s">
        <v>621</v>
      </c>
      <c r="O549" s="2994" t="s">
        <v>596</v>
      </c>
      <c r="P549" s="2991"/>
    </row>
    <row r="550" spans="1:16" x14ac:dyDescent="0.2">
      <c r="A550" s="2924">
        <v>336</v>
      </c>
      <c r="B550" s="2990" t="s">
        <v>4421</v>
      </c>
      <c r="C550" s="4834" t="s">
        <v>11685</v>
      </c>
      <c r="D550" s="4834"/>
      <c r="E550" s="4834"/>
      <c r="F550" s="4834"/>
      <c r="G550" s="2239">
        <v>42920</v>
      </c>
      <c r="H550" s="2239">
        <v>42951</v>
      </c>
      <c r="I550" s="4975"/>
      <c r="J550" s="4974">
        <v>5</v>
      </c>
      <c r="K550" s="2994"/>
      <c r="L550" s="2994"/>
      <c r="M550" s="2994">
        <v>32</v>
      </c>
      <c r="N550" s="2994" t="s">
        <v>621</v>
      </c>
      <c r="O550" s="2994" t="s">
        <v>596</v>
      </c>
      <c r="P550" s="2991"/>
    </row>
    <row r="551" spans="1:16" s="2308" customFormat="1" x14ac:dyDescent="0.2">
      <c r="A551" s="3042">
        <v>337</v>
      </c>
      <c r="B551" s="3042" t="s">
        <v>4421</v>
      </c>
      <c r="C551" s="5379" t="s">
        <v>11686</v>
      </c>
      <c r="D551" s="5379"/>
      <c r="E551" s="5379"/>
      <c r="F551" s="5379"/>
      <c r="G551" s="3048">
        <v>42904</v>
      </c>
      <c r="H551" s="3048">
        <v>43100</v>
      </c>
      <c r="I551" s="4975"/>
      <c r="J551" s="4975"/>
      <c r="K551" s="2955"/>
      <c r="L551" s="2955"/>
      <c r="M551" s="2955">
        <v>64</v>
      </c>
      <c r="N551" s="2955" t="s">
        <v>621</v>
      </c>
      <c r="O551" s="2955" t="s">
        <v>596</v>
      </c>
      <c r="P551" s="2039"/>
    </row>
    <row r="552" spans="1:16" x14ac:dyDescent="0.2">
      <c r="A552" s="2924">
        <v>338</v>
      </c>
      <c r="B552" s="2990" t="s">
        <v>4421</v>
      </c>
      <c r="C552" s="4834" t="s">
        <v>11687</v>
      </c>
      <c r="D552" s="4834"/>
      <c r="E552" s="4834"/>
      <c r="F552" s="4834"/>
      <c r="G552" s="2239">
        <v>42934</v>
      </c>
      <c r="H552" s="2239">
        <v>42965</v>
      </c>
      <c r="I552" s="4975"/>
      <c r="J552" s="4975"/>
      <c r="K552" s="2994"/>
      <c r="L552" s="2994"/>
      <c r="M552" s="2994">
        <v>24</v>
      </c>
      <c r="N552" s="2994" t="s">
        <v>621</v>
      </c>
      <c r="O552" s="2994" t="s">
        <v>596</v>
      </c>
      <c r="P552" s="2991"/>
    </row>
    <row r="553" spans="1:16" x14ac:dyDescent="0.2">
      <c r="A553" s="2924">
        <v>339</v>
      </c>
      <c r="B553" s="2990" t="s">
        <v>4421</v>
      </c>
      <c r="C553" s="4834" t="s">
        <v>11688</v>
      </c>
      <c r="D553" s="4834"/>
      <c r="E553" s="4834"/>
      <c r="F553" s="4834"/>
      <c r="G553" s="3002">
        <v>42965</v>
      </c>
      <c r="H553" s="3002">
        <v>43000</v>
      </c>
      <c r="I553" s="4975"/>
      <c r="J553" s="4975"/>
      <c r="K553" s="2994"/>
      <c r="L553" s="2994"/>
      <c r="M553" s="2994">
        <v>38</v>
      </c>
      <c r="N553" s="2994" t="s">
        <v>621</v>
      </c>
      <c r="O553" s="2994" t="s">
        <v>596</v>
      </c>
      <c r="P553" s="2991"/>
    </row>
    <row r="554" spans="1:16" x14ac:dyDescent="0.2">
      <c r="A554" s="2924">
        <v>340</v>
      </c>
      <c r="B554" s="2990" t="s">
        <v>4421</v>
      </c>
      <c r="C554" s="4834" t="s">
        <v>11689</v>
      </c>
      <c r="D554" s="4834"/>
      <c r="E554" s="4834"/>
      <c r="F554" s="4834"/>
      <c r="G554" s="3002">
        <v>42965</v>
      </c>
      <c r="H554" s="3002">
        <v>43000</v>
      </c>
      <c r="I554" s="4975"/>
      <c r="J554" s="4975"/>
      <c r="K554" s="2994"/>
      <c r="L554" s="2994"/>
      <c r="M554" s="2994">
        <v>39</v>
      </c>
      <c r="N554" s="2994" t="s">
        <v>621</v>
      </c>
      <c r="O554" s="2994" t="s">
        <v>596</v>
      </c>
      <c r="P554" s="2991"/>
    </row>
    <row r="555" spans="1:16" x14ac:dyDescent="0.2">
      <c r="A555" s="2924">
        <v>341</v>
      </c>
      <c r="B555" s="2990" t="s">
        <v>4421</v>
      </c>
      <c r="C555" s="4834" t="s">
        <v>11690</v>
      </c>
      <c r="D555" s="4834"/>
      <c r="E555" s="4834"/>
      <c r="F555" s="4834"/>
      <c r="G555" s="2239">
        <v>43062</v>
      </c>
      <c r="H555" s="2239">
        <v>43100</v>
      </c>
      <c r="I555" s="4975"/>
      <c r="J555" s="4975"/>
      <c r="K555" s="2994"/>
      <c r="L555" s="2994"/>
      <c r="M555" s="2994">
        <v>31</v>
      </c>
      <c r="N555" s="2994" t="s">
        <v>621</v>
      </c>
      <c r="O555" s="2994" t="s">
        <v>596</v>
      </c>
      <c r="P555" s="2991"/>
    </row>
    <row r="556" spans="1:16" x14ac:dyDescent="0.2">
      <c r="A556" s="2924">
        <v>342</v>
      </c>
      <c r="B556" s="2990" t="s">
        <v>4421</v>
      </c>
      <c r="C556" s="4834" t="s">
        <v>11691</v>
      </c>
      <c r="D556" s="4834"/>
      <c r="E556" s="4834"/>
      <c r="F556" s="4834"/>
      <c r="G556" s="2239">
        <v>43081</v>
      </c>
      <c r="H556" s="2239">
        <v>43098</v>
      </c>
      <c r="I556" s="4975"/>
      <c r="J556" s="4976"/>
      <c r="K556" s="2994"/>
      <c r="L556" s="2994"/>
      <c r="M556" s="2994">
        <v>35</v>
      </c>
      <c r="N556" s="2994" t="s">
        <v>621</v>
      </c>
      <c r="O556" s="2994" t="s">
        <v>596</v>
      </c>
      <c r="P556" s="3001" t="s">
        <v>11692</v>
      </c>
    </row>
    <row r="557" spans="1:16" x14ac:dyDescent="0.2">
      <c r="A557" s="2924">
        <v>343</v>
      </c>
      <c r="B557" s="2990" t="s">
        <v>4421</v>
      </c>
      <c r="C557" s="4834" t="s">
        <v>11693</v>
      </c>
      <c r="D557" s="4834"/>
      <c r="E557" s="4834"/>
      <c r="F557" s="4834"/>
      <c r="G557" s="2239">
        <v>43091</v>
      </c>
      <c r="H557" s="2239">
        <v>43100</v>
      </c>
      <c r="I557" s="4975"/>
      <c r="J557" s="4974">
        <v>6</v>
      </c>
      <c r="K557" s="2994"/>
      <c r="L557" s="2994"/>
      <c r="M557" s="2994">
        <v>30</v>
      </c>
      <c r="N557" s="2994" t="s">
        <v>621</v>
      </c>
      <c r="O557" s="2994" t="s">
        <v>596</v>
      </c>
      <c r="P557" s="2991"/>
    </row>
    <row r="558" spans="1:16" x14ac:dyDescent="0.2">
      <c r="A558" s="2924">
        <v>344</v>
      </c>
      <c r="B558" s="2990" t="s">
        <v>4421</v>
      </c>
      <c r="C558" s="4834" t="s">
        <v>11694</v>
      </c>
      <c r="D558" s="4834"/>
      <c r="E558" s="4834"/>
      <c r="F558" s="4834"/>
      <c r="G558" s="2239">
        <v>43095</v>
      </c>
      <c r="H558" s="2239">
        <v>43100</v>
      </c>
      <c r="I558" s="4975"/>
      <c r="J558" s="4975"/>
      <c r="K558" s="2994"/>
      <c r="L558" s="2994"/>
      <c r="M558" s="2994">
        <v>28</v>
      </c>
      <c r="N558" s="2994" t="s">
        <v>621</v>
      </c>
      <c r="O558" s="2994" t="s">
        <v>596</v>
      </c>
      <c r="P558" s="2991"/>
    </row>
    <row r="559" spans="1:16" x14ac:dyDescent="0.2">
      <c r="A559" s="2924">
        <v>345</v>
      </c>
      <c r="B559" s="2990" t="s">
        <v>4456</v>
      </c>
      <c r="C559" s="4834" t="s">
        <v>11695</v>
      </c>
      <c r="D559" s="4834"/>
      <c r="E559" s="4834"/>
      <c r="F559" s="4834"/>
      <c r="G559" s="3002">
        <v>42737</v>
      </c>
      <c r="H559" s="3002">
        <v>43100</v>
      </c>
      <c r="I559" s="4975"/>
      <c r="J559" s="4975"/>
      <c r="K559" s="2994"/>
      <c r="L559" s="2994"/>
      <c r="M559" s="2994">
        <v>47</v>
      </c>
      <c r="N559" s="2994" t="s">
        <v>621</v>
      </c>
      <c r="O559" s="2994" t="s">
        <v>596</v>
      </c>
      <c r="P559" s="2991"/>
    </row>
    <row r="560" spans="1:16" x14ac:dyDescent="0.2">
      <c r="A560" s="2924">
        <v>346</v>
      </c>
      <c r="B560" s="2990" t="s">
        <v>4456</v>
      </c>
      <c r="C560" s="4834" t="s">
        <v>11696</v>
      </c>
      <c r="D560" s="4834"/>
      <c r="E560" s="4834"/>
      <c r="F560" s="4834"/>
      <c r="G560" s="3003">
        <v>42737</v>
      </c>
      <c r="H560" s="3002">
        <v>43100</v>
      </c>
      <c r="I560" s="4975"/>
      <c r="J560" s="4976"/>
      <c r="K560" s="2994" t="s">
        <v>1280</v>
      </c>
      <c r="L560" s="2994"/>
      <c r="M560" s="2994" t="s">
        <v>11769</v>
      </c>
      <c r="N560" s="2994" t="s">
        <v>621</v>
      </c>
      <c r="O560" s="2994" t="s">
        <v>596</v>
      </c>
      <c r="P560" s="2991"/>
    </row>
    <row r="561" spans="1:16" s="3030" customFormat="1" x14ac:dyDescent="0.2">
      <c r="A561" s="3042">
        <v>347</v>
      </c>
      <c r="B561" s="3034" t="s">
        <v>4456</v>
      </c>
      <c r="C561" s="4834" t="s">
        <v>11696</v>
      </c>
      <c r="D561" s="4834"/>
      <c r="E561" s="4834"/>
      <c r="F561" s="4834"/>
      <c r="G561" s="3003">
        <v>42737</v>
      </c>
      <c r="H561" s="3002">
        <v>43100</v>
      </c>
      <c r="I561" s="4975"/>
      <c r="J561" s="4974">
        <v>7</v>
      </c>
      <c r="K561" s="3043" t="s">
        <v>1281</v>
      </c>
      <c r="L561" s="3043">
        <v>58</v>
      </c>
      <c r="M561" s="3043" t="s">
        <v>11770</v>
      </c>
      <c r="N561" s="3043" t="s">
        <v>621</v>
      </c>
      <c r="O561" s="3043" t="s">
        <v>596</v>
      </c>
      <c r="P561" s="3041"/>
    </row>
    <row r="562" spans="1:16" x14ac:dyDescent="0.2">
      <c r="A562" s="2924">
        <v>348</v>
      </c>
      <c r="B562" s="2990" t="s">
        <v>4456</v>
      </c>
      <c r="C562" s="4834" t="s">
        <v>11697</v>
      </c>
      <c r="D562" s="4834"/>
      <c r="E562" s="4834"/>
      <c r="F562" s="4834"/>
      <c r="G562" s="3003">
        <v>42745</v>
      </c>
      <c r="H562" s="3003">
        <v>42916</v>
      </c>
      <c r="I562" s="4975"/>
      <c r="J562" s="4975"/>
      <c r="K562" s="2994"/>
      <c r="L562" s="2994"/>
      <c r="M562" s="2994">
        <v>52</v>
      </c>
      <c r="N562" s="2994" t="s">
        <v>621</v>
      </c>
      <c r="O562" s="2994" t="s">
        <v>596</v>
      </c>
      <c r="P562" s="2991"/>
    </row>
    <row r="563" spans="1:16" x14ac:dyDescent="0.2">
      <c r="A563" s="2924">
        <v>349</v>
      </c>
      <c r="B563" s="2990" t="s">
        <v>4456</v>
      </c>
      <c r="C563" s="4834" t="s">
        <v>11698</v>
      </c>
      <c r="D563" s="4834"/>
      <c r="E563" s="4834"/>
      <c r="F563" s="4834"/>
      <c r="G563" s="3003">
        <v>42754</v>
      </c>
      <c r="H563" s="3003">
        <v>43100</v>
      </c>
      <c r="I563" s="4975"/>
      <c r="J563" s="4975"/>
      <c r="K563" s="2994"/>
      <c r="L563" s="2994"/>
      <c r="M563" s="2994">
        <v>25</v>
      </c>
      <c r="N563" s="2994" t="s">
        <v>621</v>
      </c>
      <c r="O563" s="2994" t="s">
        <v>596</v>
      </c>
      <c r="P563" s="2991"/>
    </row>
    <row r="564" spans="1:16" x14ac:dyDescent="0.2">
      <c r="A564" s="2924">
        <v>350</v>
      </c>
      <c r="B564" s="2990" t="s">
        <v>4456</v>
      </c>
      <c r="C564" s="4834" t="s">
        <v>11699</v>
      </c>
      <c r="D564" s="4834"/>
      <c r="E564" s="4834"/>
      <c r="F564" s="4834"/>
      <c r="G564" s="3003">
        <v>42761</v>
      </c>
      <c r="H564" s="3003">
        <v>43100</v>
      </c>
      <c r="I564" s="4975"/>
      <c r="J564" s="4975"/>
      <c r="K564" s="2994"/>
      <c r="L564" s="2994"/>
      <c r="M564" s="2994">
        <v>47</v>
      </c>
      <c r="N564" s="2994" t="s">
        <v>621</v>
      </c>
      <c r="O564" s="2994" t="s">
        <v>596</v>
      </c>
      <c r="P564" s="2991"/>
    </row>
    <row r="565" spans="1:16" x14ac:dyDescent="0.2">
      <c r="A565" s="2924">
        <v>351</v>
      </c>
      <c r="B565" s="2990" t="s">
        <v>4456</v>
      </c>
      <c r="C565" s="4834" t="s">
        <v>11700</v>
      </c>
      <c r="D565" s="4834"/>
      <c r="E565" s="4834"/>
      <c r="F565" s="4834"/>
      <c r="G565" s="3003">
        <v>42761</v>
      </c>
      <c r="H565" s="3003">
        <v>42821</v>
      </c>
      <c r="I565" s="4976"/>
      <c r="J565" s="4976"/>
      <c r="K565" s="2994"/>
      <c r="L565" s="2994"/>
      <c r="M565" s="2994">
        <v>42</v>
      </c>
      <c r="N565" s="2994" t="s">
        <v>621</v>
      </c>
      <c r="O565" s="2994" t="s">
        <v>596</v>
      </c>
      <c r="P565" s="2991"/>
    </row>
    <row r="566" spans="1:16" x14ac:dyDescent="0.2">
      <c r="A566" s="2924">
        <v>352</v>
      </c>
      <c r="B566" s="2990" t="s">
        <v>4456</v>
      </c>
      <c r="C566" s="4834" t="s">
        <v>11701</v>
      </c>
      <c r="D566" s="4834"/>
      <c r="E566" s="4834"/>
      <c r="F566" s="4834"/>
      <c r="G566" s="3003">
        <v>42768</v>
      </c>
      <c r="H566" s="2239">
        <v>43039</v>
      </c>
      <c r="I566" s="4974">
        <v>665</v>
      </c>
      <c r="J566" s="3014">
        <v>1</v>
      </c>
      <c r="K566" s="2994" t="s">
        <v>1280</v>
      </c>
      <c r="L566" s="2994"/>
      <c r="M566" s="2994" t="s">
        <v>11771</v>
      </c>
      <c r="N566" s="2994" t="s">
        <v>621</v>
      </c>
      <c r="O566" s="2994" t="s">
        <v>596</v>
      </c>
      <c r="P566" s="2991"/>
    </row>
    <row r="567" spans="1:16" s="3030" customFormat="1" x14ac:dyDescent="0.2">
      <c r="A567" s="3042">
        <v>353</v>
      </c>
      <c r="B567" s="3034" t="s">
        <v>4456</v>
      </c>
      <c r="C567" s="4834" t="s">
        <v>11701</v>
      </c>
      <c r="D567" s="4834"/>
      <c r="E567" s="4834"/>
      <c r="F567" s="4834"/>
      <c r="G567" s="3003">
        <v>42768</v>
      </c>
      <c r="H567" s="2239">
        <v>43039</v>
      </c>
      <c r="I567" s="4975"/>
      <c r="J567" s="4974">
        <v>2</v>
      </c>
      <c r="K567" s="3043" t="s">
        <v>1281</v>
      </c>
      <c r="L567" s="3043"/>
      <c r="M567" s="3043" t="s">
        <v>11772</v>
      </c>
      <c r="N567" s="3043" t="s">
        <v>621</v>
      </c>
      <c r="O567" s="3043" t="s">
        <v>596</v>
      </c>
      <c r="P567" s="3041"/>
    </row>
    <row r="568" spans="1:16" x14ac:dyDescent="0.2">
      <c r="A568" s="2924">
        <v>354</v>
      </c>
      <c r="B568" s="2990" t="s">
        <v>4456</v>
      </c>
      <c r="C568" s="4834" t="s">
        <v>11702</v>
      </c>
      <c r="D568" s="4834"/>
      <c r="E568" s="4834"/>
      <c r="F568" s="4834"/>
      <c r="G568" s="3002">
        <v>42793</v>
      </c>
      <c r="H568" s="3002">
        <v>42824</v>
      </c>
      <c r="I568" s="4975"/>
      <c r="J568" s="4975"/>
      <c r="K568" s="2994"/>
      <c r="L568" s="2994"/>
      <c r="M568" s="2994">
        <v>35</v>
      </c>
      <c r="N568" s="2994" t="s">
        <v>621</v>
      </c>
      <c r="O568" s="2994" t="s">
        <v>596</v>
      </c>
      <c r="P568" s="2991"/>
    </row>
    <row r="569" spans="1:16" x14ac:dyDescent="0.2">
      <c r="A569" s="2924">
        <v>355</v>
      </c>
      <c r="B569" s="2990" t="s">
        <v>4456</v>
      </c>
      <c r="C569" s="4834" t="s">
        <v>11703</v>
      </c>
      <c r="D569" s="4834"/>
      <c r="E569" s="4834"/>
      <c r="F569" s="4834"/>
      <c r="G569" s="3002">
        <v>42793</v>
      </c>
      <c r="H569" s="3002">
        <v>42824</v>
      </c>
      <c r="I569" s="4975"/>
      <c r="J569" s="4975"/>
      <c r="K569" s="2994"/>
      <c r="L569" s="2994"/>
      <c r="M569" s="2994">
        <v>45</v>
      </c>
      <c r="N569" s="2994" t="s">
        <v>621</v>
      </c>
      <c r="O569" s="2994" t="s">
        <v>596</v>
      </c>
      <c r="P569" s="2991"/>
    </row>
    <row r="570" spans="1:16" x14ac:dyDescent="0.2">
      <c r="A570" s="2924">
        <v>356</v>
      </c>
      <c r="B570" s="2990" t="s">
        <v>4456</v>
      </c>
      <c r="C570" s="4834" t="s">
        <v>11704</v>
      </c>
      <c r="D570" s="4834"/>
      <c r="E570" s="4834"/>
      <c r="F570" s="4834"/>
      <c r="G570" s="3002">
        <v>42795</v>
      </c>
      <c r="H570" s="3002">
        <v>42825</v>
      </c>
      <c r="I570" s="4975"/>
      <c r="J570" s="4976"/>
      <c r="K570" s="2994"/>
      <c r="L570" s="2994"/>
      <c r="M570" s="2994">
        <v>63</v>
      </c>
      <c r="N570" s="2994" t="s">
        <v>621</v>
      </c>
      <c r="O570" s="2994" t="s">
        <v>596</v>
      </c>
      <c r="P570" s="2991"/>
    </row>
    <row r="571" spans="1:16" x14ac:dyDescent="0.2">
      <c r="A571" s="3042">
        <v>357</v>
      </c>
      <c r="B571" s="2990" t="s">
        <v>4456</v>
      </c>
      <c r="C571" s="4834" t="s">
        <v>11705</v>
      </c>
      <c r="D571" s="4834"/>
      <c r="E571" s="4834"/>
      <c r="F571" s="4834"/>
      <c r="G571" s="3002">
        <v>42795</v>
      </c>
      <c r="H571" s="3002">
        <v>42825</v>
      </c>
      <c r="I571" s="4975"/>
      <c r="J571" s="4974">
        <v>3</v>
      </c>
      <c r="K571" s="2994"/>
      <c r="L571" s="2994"/>
      <c r="M571" s="2994">
        <v>55</v>
      </c>
      <c r="N571" s="2994" t="s">
        <v>621</v>
      </c>
      <c r="O571" s="2994" t="s">
        <v>596</v>
      </c>
      <c r="P571" s="2991"/>
    </row>
    <row r="572" spans="1:16" x14ac:dyDescent="0.2">
      <c r="A572" s="3042">
        <v>358</v>
      </c>
      <c r="B572" s="2990" t="s">
        <v>4456</v>
      </c>
      <c r="C572" s="4834" t="s">
        <v>11706</v>
      </c>
      <c r="D572" s="4834"/>
      <c r="E572" s="4834"/>
      <c r="F572" s="4834"/>
      <c r="G572" s="2239">
        <v>42826</v>
      </c>
      <c r="H572" s="2239">
        <v>43100</v>
      </c>
      <c r="I572" s="4975"/>
      <c r="J572" s="4975"/>
      <c r="K572" s="2994"/>
      <c r="L572" s="2994"/>
      <c r="M572" s="2994">
        <v>40</v>
      </c>
      <c r="N572" s="2994" t="s">
        <v>621</v>
      </c>
      <c r="O572" s="2994" t="s">
        <v>596</v>
      </c>
      <c r="P572" s="2991"/>
    </row>
    <row r="573" spans="1:16" x14ac:dyDescent="0.2">
      <c r="A573" s="3042">
        <v>359</v>
      </c>
      <c r="B573" s="2990" t="s">
        <v>4456</v>
      </c>
      <c r="C573" s="4834" t="s">
        <v>11707</v>
      </c>
      <c r="D573" s="4834"/>
      <c r="E573" s="4834"/>
      <c r="F573" s="4834"/>
      <c r="G573" s="2239">
        <v>42870</v>
      </c>
      <c r="H573" s="2239">
        <v>43100</v>
      </c>
      <c r="I573" s="4975"/>
      <c r="J573" s="4976"/>
      <c r="K573" s="2994"/>
      <c r="L573" s="2994"/>
      <c r="M573" s="2994">
        <v>88</v>
      </c>
      <c r="N573" s="2994" t="s">
        <v>621</v>
      </c>
      <c r="O573" s="2994" t="s">
        <v>596</v>
      </c>
      <c r="P573" s="2991"/>
    </row>
    <row r="574" spans="1:16" x14ac:dyDescent="0.2">
      <c r="A574" s="3042">
        <v>360</v>
      </c>
      <c r="B574" s="2990" t="s">
        <v>4456</v>
      </c>
      <c r="C574" s="4834" t="s">
        <v>11708</v>
      </c>
      <c r="D574" s="4834"/>
      <c r="E574" s="4834"/>
      <c r="F574" s="4834"/>
      <c r="G574" s="3002">
        <v>42892</v>
      </c>
      <c r="H574" s="2239">
        <v>42916</v>
      </c>
      <c r="I574" s="4975"/>
      <c r="J574" s="4974">
        <v>4</v>
      </c>
      <c r="K574" s="2994"/>
      <c r="L574" s="2994"/>
      <c r="M574" s="2994">
        <v>115</v>
      </c>
      <c r="N574" s="2994" t="s">
        <v>621</v>
      </c>
      <c r="O574" s="2994" t="s">
        <v>596</v>
      </c>
      <c r="P574" s="2991"/>
    </row>
    <row r="575" spans="1:16" x14ac:dyDescent="0.2">
      <c r="A575" s="2924">
        <v>361</v>
      </c>
      <c r="B575" s="2990" t="s">
        <v>4456</v>
      </c>
      <c r="C575" s="4834" t="s">
        <v>11709</v>
      </c>
      <c r="D575" s="4834"/>
      <c r="E575" s="4834"/>
      <c r="F575" s="4834"/>
      <c r="G575" s="3002">
        <v>42894</v>
      </c>
      <c r="H575" s="2239">
        <v>42916</v>
      </c>
      <c r="I575" s="4975"/>
      <c r="J575" s="4975"/>
      <c r="K575" s="2994"/>
      <c r="L575" s="2994"/>
      <c r="M575" s="2994">
        <v>37</v>
      </c>
      <c r="N575" s="2994" t="s">
        <v>621</v>
      </c>
      <c r="O575" s="2994" t="s">
        <v>596</v>
      </c>
      <c r="P575" s="2991"/>
    </row>
    <row r="576" spans="1:16" x14ac:dyDescent="0.2">
      <c r="A576" s="2924">
        <v>362</v>
      </c>
      <c r="B576" s="2990" t="s">
        <v>4456</v>
      </c>
      <c r="C576" s="4834" t="s">
        <v>11710</v>
      </c>
      <c r="D576" s="4834"/>
      <c r="E576" s="4834"/>
      <c r="F576" s="4834"/>
      <c r="G576" s="3002">
        <v>42899</v>
      </c>
      <c r="H576" s="2239">
        <v>42916</v>
      </c>
      <c r="I576" s="4975"/>
      <c r="J576" s="4976"/>
      <c r="K576" s="2994"/>
      <c r="L576" s="2994"/>
      <c r="M576" s="2994">
        <v>49</v>
      </c>
      <c r="N576" s="2994" t="s">
        <v>621</v>
      </c>
      <c r="O576" s="2994" t="s">
        <v>596</v>
      </c>
      <c r="P576" s="2991"/>
    </row>
    <row r="577" spans="1:16" x14ac:dyDescent="0.2">
      <c r="A577" s="2924">
        <v>363</v>
      </c>
      <c r="B577" s="2990" t="s">
        <v>4456</v>
      </c>
      <c r="C577" s="4834" t="s">
        <v>11711</v>
      </c>
      <c r="D577" s="4834"/>
      <c r="E577" s="4834"/>
      <c r="F577" s="4834"/>
      <c r="G577" s="2239">
        <v>42917</v>
      </c>
      <c r="H577" s="2239">
        <v>43100</v>
      </c>
      <c r="I577" s="4975"/>
      <c r="J577" s="4974">
        <v>5</v>
      </c>
      <c r="K577" s="2994"/>
      <c r="L577" s="2994"/>
      <c r="M577" s="2994">
        <v>33</v>
      </c>
      <c r="N577" s="2994" t="s">
        <v>621</v>
      </c>
      <c r="O577" s="2994" t="s">
        <v>596</v>
      </c>
      <c r="P577" s="2991"/>
    </row>
    <row r="578" spans="1:16" x14ac:dyDescent="0.2">
      <c r="A578" s="2908">
        <v>364</v>
      </c>
      <c r="B578" s="2990" t="s">
        <v>4456</v>
      </c>
      <c r="C578" s="4834" t="s">
        <v>11712</v>
      </c>
      <c r="D578" s="4834"/>
      <c r="E578" s="4834"/>
      <c r="F578" s="4834"/>
      <c r="G578" s="2239">
        <v>42937</v>
      </c>
      <c r="H578" s="2239">
        <v>42947</v>
      </c>
      <c r="I578" s="4975"/>
      <c r="J578" s="4975"/>
      <c r="K578" s="2994"/>
      <c r="L578" s="2994"/>
      <c r="M578" s="2994">
        <v>54</v>
      </c>
      <c r="N578" s="2994" t="s">
        <v>621</v>
      </c>
      <c r="O578" s="2994" t="s">
        <v>596</v>
      </c>
      <c r="P578" s="2991"/>
    </row>
    <row r="579" spans="1:16" x14ac:dyDescent="0.2">
      <c r="A579" s="2908">
        <v>365</v>
      </c>
      <c r="B579" s="2990" t="s">
        <v>4456</v>
      </c>
      <c r="C579" s="4834" t="s">
        <v>11713</v>
      </c>
      <c r="D579" s="4834"/>
      <c r="E579" s="4834"/>
      <c r="F579" s="4834"/>
      <c r="G579" s="3002">
        <v>42955</v>
      </c>
      <c r="H579" s="3002">
        <v>42986</v>
      </c>
      <c r="I579" s="4975"/>
      <c r="J579" s="4975"/>
      <c r="K579" s="2994"/>
      <c r="L579" s="2994"/>
      <c r="M579" s="2994">
        <v>30</v>
      </c>
      <c r="N579" s="2994" t="s">
        <v>621</v>
      </c>
      <c r="O579" s="2994" t="s">
        <v>596</v>
      </c>
      <c r="P579" s="2991"/>
    </row>
    <row r="580" spans="1:16" x14ac:dyDescent="0.2">
      <c r="A580" s="2908">
        <v>366</v>
      </c>
      <c r="B580" s="2990" t="s">
        <v>4456</v>
      </c>
      <c r="C580" s="4834" t="s">
        <v>11714</v>
      </c>
      <c r="D580" s="4834"/>
      <c r="E580" s="4834"/>
      <c r="F580" s="4834"/>
      <c r="G580" s="3002">
        <v>42970</v>
      </c>
      <c r="H580" s="3002">
        <v>43001</v>
      </c>
      <c r="I580" s="4975"/>
      <c r="J580" s="4975"/>
      <c r="K580" s="2994"/>
      <c r="L580" s="2994"/>
      <c r="M580" s="2994">
        <v>35</v>
      </c>
      <c r="N580" s="2994" t="s">
        <v>621</v>
      </c>
      <c r="O580" s="2994" t="s">
        <v>596</v>
      </c>
      <c r="P580" s="2991"/>
    </row>
    <row r="581" spans="1:16" x14ac:dyDescent="0.2">
      <c r="A581" s="2908">
        <v>367</v>
      </c>
      <c r="B581" s="2990" t="s">
        <v>4456</v>
      </c>
      <c r="C581" s="4834" t="s">
        <v>11715</v>
      </c>
      <c r="D581" s="4834"/>
      <c r="E581" s="4834"/>
      <c r="F581" s="4834"/>
      <c r="G581" s="3002">
        <v>42970</v>
      </c>
      <c r="H581" s="3002">
        <v>43001</v>
      </c>
      <c r="I581" s="4975"/>
      <c r="J581" s="4975"/>
      <c r="K581" s="2994"/>
      <c r="L581" s="2994"/>
      <c r="M581" s="2994">
        <v>39</v>
      </c>
      <c r="N581" s="2994" t="s">
        <v>621</v>
      </c>
      <c r="O581" s="2994" t="s">
        <v>596</v>
      </c>
      <c r="P581" s="2991"/>
    </row>
    <row r="582" spans="1:16" x14ac:dyDescent="0.2">
      <c r="A582" s="2908">
        <v>368</v>
      </c>
      <c r="B582" s="2990" t="s">
        <v>4456</v>
      </c>
      <c r="C582" s="4834" t="s">
        <v>11716</v>
      </c>
      <c r="D582" s="4834"/>
      <c r="E582" s="4834"/>
      <c r="F582" s="4834"/>
      <c r="G582" s="3002">
        <v>42970</v>
      </c>
      <c r="H582" s="3002">
        <v>43001</v>
      </c>
      <c r="I582" s="4975"/>
      <c r="J582" s="4976"/>
      <c r="K582" s="2994"/>
      <c r="L582" s="2994"/>
      <c r="M582" s="2994">
        <v>32</v>
      </c>
      <c r="N582" s="2994" t="s">
        <v>621</v>
      </c>
      <c r="O582" s="2994" t="s">
        <v>596</v>
      </c>
      <c r="P582" s="2991"/>
    </row>
    <row r="583" spans="1:16" x14ac:dyDescent="0.2">
      <c r="A583" s="2908">
        <v>369</v>
      </c>
      <c r="B583" s="2990" t="s">
        <v>4456</v>
      </c>
      <c r="C583" s="4834" t="s">
        <v>11717</v>
      </c>
      <c r="D583" s="4834"/>
      <c r="E583" s="4834"/>
      <c r="F583" s="4834"/>
      <c r="G583" s="3002">
        <v>42992</v>
      </c>
      <c r="H583" s="3002">
        <v>43022</v>
      </c>
      <c r="I583" s="4975"/>
      <c r="J583" s="4974">
        <v>6</v>
      </c>
      <c r="K583" s="2994"/>
      <c r="L583" s="2994"/>
      <c r="M583" s="2994">
        <v>27</v>
      </c>
      <c r="N583" s="2994" t="s">
        <v>621</v>
      </c>
      <c r="O583" s="2994" t="s">
        <v>596</v>
      </c>
      <c r="P583" s="2991"/>
    </row>
    <row r="584" spans="1:16" x14ac:dyDescent="0.2">
      <c r="A584" s="2908">
        <v>370</v>
      </c>
      <c r="B584" s="2990" t="s">
        <v>4456</v>
      </c>
      <c r="C584" s="4834" t="s">
        <v>11718</v>
      </c>
      <c r="D584" s="4834"/>
      <c r="E584" s="4834"/>
      <c r="F584" s="4834"/>
      <c r="G584" s="2195">
        <v>43013</v>
      </c>
      <c r="H584" s="2195">
        <v>43039</v>
      </c>
      <c r="I584" s="4975"/>
      <c r="J584" s="4975"/>
      <c r="K584" s="2994"/>
      <c r="L584" s="2994"/>
      <c r="M584" s="2994">
        <v>41</v>
      </c>
      <c r="N584" s="2994" t="s">
        <v>621</v>
      </c>
      <c r="O584" s="2994" t="s">
        <v>596</v>
      </c>
      <c r="P584" s="2991"/>
    </row>
    <row r="585" spans="1:16" x14ac:dyDescent="0.2">
      <c r="A585" s="2908">
        <v>371</v>
      </c>
      <c r="B585" s="2990" t="s">
        <v>4456</v>
      </c>
      <c r="C585" s="4834" t="s">
        <v>11719</v>
      </c>
      <c r="D585" s="4834"/>
      <c r="E585" s="4834"/>
      <c r="F585" s="4834"/>
      <c r="G585" s="2195">
        <v>43026</v>
      </c>
      <c r="H585" s="2195">
        <v>43057</v>
      </c>
      <c r="I585" s="4975"/>
      <c r="J585" s="4975"/>
      <c r="K585" s="2994"/>
      <c r="L585" s="2994"/>
      <c r="M585" s="2994">
        <v>28</v>
      </c>
      <c r="N585" s="2994" t="s">
        <v>621</v>
      </c>
      <c r="O585" s="2994" t="s">
        <v>596</v>
      </c>
      <c r="P585" s="2991"/>
    </row>
    <row r="586" spans="1:16" x14ac:dyDescent="0.2">
      <c r="A586" s="3049">
        <v>372</v>
      </c>
      <c r="B586" s="2990" t="s">
        <v>4456</v>
      </c>
      <c r="C586" s="4834" t="s">
        <v>11720</v>
      </c>
      <c r="D586" s="4834"/>
      <c r="E586" s="4834"/>
      <c r="F586" s="4834"/>
      <c r="G586" s="2239">
        <v>43055</v>
      </c>
      <c r="H586" s="2239">
        <v>43100</v>
      </c>
      <c r="I586" s="4975"/>
      <c r="J586" s="4975"/>
      <c r="K586" s="2994"/>
      <c r="L586" s="2994"/>
      <c r="M586" s="2994">
        <v>109</v>
      </c>
      <c r="N586" s="2994" t="s">
        <v>621</v>
      </c>
      <c r="O586" s="2994" t="s">
        <v>596</v>
      </c>
      <c r="P586" s="2991"/>
    </row>
    <row r="587" spans="1:16" x14ac:dyDescent="0.2">
      <c r="A587" s="3049">
        <v>373</v>
      </c>
      <c r="B587" s="2990" t="s">
        <v>4456</v>
      </c>
      <c r="C587" s="4834" t="s">
        <v>11721</v>
      </c>
      <c r="D587" s="4834"/>
      <c r="E587" s="4834"/>
      <c r="F587" s="4834"/>
      <c r="G587" s="2239">
        <v>43090</v>
      </c>
      <c r="H587" s="2239">
        <v>43100</v>
      </c>
      <c r="I587" s="4975"/>
      <c r="J587" s="4976"/>
      <c r="K587" s="2994"/>
      <c r="L587" s="2994"/>
      <c r="M587" s="2994">
        <v>39</v>
      </c>
      <c r="N587" s="2994" t="s">
        <v>621</v>
      </c>
      <c r="O587" s="2994" t="s">
        <v>596</v>
      </c>
      <c r="P587" s="2991"/>
    </row>
    <row r="588" spans="1:16" s="2051" customFormat="1" x14ac:dyDescent="0.2">
      <c r="A588" s="3042">
        <v>374</v>
      </c>
      <c r="B588" s="3042" t="s">
        <v>1011</v>
      </c>
      <c r="C588" s="5379" t="s">
        <v>12700</v>
      </c>
      <c r="D588" s="5379"/>
      <c r="E588" s="5379"/>
      <c r="F588" s="5379"/>
      <c r="G588" s="2954">
        <v>42795</v>
      </c>
      <c r="H588" s="2954">
        <v>43008</v>
      </c>
      <c r="I588" s="4975"/>
      <c r="J588" s="5297">
        <v>7</v>
      </c>
      <c r="K588" s="3042"/>
      <c r="L588" s="3042"/>
      <c r="M588" s="2955">
        <v>22</v>
      </c>
      <c r="N588" s="2955" t="s">
        <v>621</v>
      </c>
      <c r="O588" s="2955" t="s">
        <v>596</v>
      </c>
      <c r="P588" s="2039"/>
    </row>
    <row r="589" spans="1:16" s="33" customFormat="1" x14ac:dyDescent="0.2">
      <c r="A589" s="3034">
        <v>375</v>
      </c>
      <c r="B589" s="3034" t="s">
        <v>1011</v>
      </c>
      <c r="C589" s="4834" t="s">
        <v>11774</v>
      </c>
      <c r="D589" s="4834"/>
      <c r="E589" s="4834"/>
      <c r="F589" s="4834"/>
      <c r="G589" s="2944">
        <v>42892</v>
      </c>
      <c r="H589" s="2944">
        <v>42978</v>
      </c>
      <c r="I589" s="4975"/>
      <c r="J589" s="5298"/>
      <c r="K589" s="3034"/>
      <c r="L589" s="3034"/>
      <c r="M589" s="3043">
        <v>114</v>
      </c>
      <c r="N589" s="3043" t="s">
        <v>621</v>
      </c>
      <c r="O589" s="3043" t="s">
        <v>596</v>
      </c>
      <c r="P589" s="3043"/>
    </row>
    <row r="590" spans="1:16" s="33" customFormat="1" x14ac:dyDescent="0.2">
      <c r="A590" s="3034">
        <v>376</v>
      </c>
      <c r="B590" s="3034" t="s">
        <v>1011</v>
      </c>
      <c r="C590" s="4834" t="s">
        <v>11773</v>
      </c>
      <c r="D590" s="4834"/>
      <c r="E590" s="4834"/>
      <c r="F590" s="4834"/>
      <c r="G590" s="2944">
        <v>42989</v>
      </c>
      <c r="H590" s="2944">
        <v>43050</v>
      </c>
      <c r="I590" s="4975"/>
      <c r="J590" s="5298"/>
      <c r="K590" s="3034"/>
      <c r="L590" s="3034"/>
      <c r="M590" s="3043">
        <v>88</v>
      </c>
      <c r="N590" s="3043" t="s">
        <v>621</v>
      </c>
      <c r="O590" s="3043" t="s">
        <v>596</v>
      </c>
      <c r="P590" s="3043"/>
    </row>
    <row r="591" spans="1:16" s="33" customFormat="1" x14ac:dyDescent="0.2">
      <c r="A591" s="3391">
        <v>376</v>
      </c>
      <c r="B591" s="3391" t="s">
        <v>1011</v>
      </c>
      <c r="C591" s="4834" t="s">
        <v>12701</v>
      </c>
      <c r="D591" s="4834"/>
      <c r="E591" s="4834"/>
      <c r="F591" s="4834"/>
      <c r="G591" s="2944">
        <v>42860</v>
      </c>
      <c r="H591" s="2944">
        <v>42978</v>
      </c>
      <c r="I591" s="4976"/>
      <c r="J591" s="5299"/>
      <c r="K591" s="3391"/>
      <c r="L591" s="3391"/>
      <c r="M591" s="3392">
        <v>36</v>
      </c>
      <c r="N591" s="3392" t="s">
        <v>621</v>
      </c>
      <c r="O591" s="3392" t="s">
        <v>596</v>
      </c>
      <c r="P591" s="3392"/>
    </row>
    <row r="592" spans="1:16" x14ac:dyDescent="0.2">
      <c r="G592" s="33"/>
      <c r="H592" s="33"/>
      <c r="I592" s="2988"/>
      <c r="J592" s="3011"/>
      <c r="K592" s="2988"/>
      <c r="L592" s="2988"/>
      <c r="M592" s="2988"/>
      <c r="N592" s="2988"/>
      <c r="O592" s="2988"/>
    </row>
    <row r="593" spans="1:16" x14ac:dyDescent="0.2">
      <c r="A593" s="3860"/>
      <c r="B593" s="3860"/>
      <c r="C593" s="3845" t="s">
        <v>2859</v>
      </c>
      <c r="D593" s="3845"/>
      <c r="E593" s="3845"/>
      <c r="F593" s="3845"/>
      <c r="G593" s="3845"/>
      <c r="H593" s="3845"/>
      <c r="I593" s="3845"/>
      <c r="J593" s="3845"/>
      <c r="K593" s="3845"/>
      <c r="L593" s="3845"/>
      <c r="M593" s="3845"/>
      <c r="N593" s="3845"/>
      <c r="O593" s="3852" t="s">
        <v>2858</v>
      </c>
      <c r="P593" s="3852"/>
    </row>
    <row r="594" spans="1:16" x14ac:dyDescent="0.2">
      <c r="A594" s="3860"/>
      <c r="B594" s="3860"/>
      <c r="C594" s="3845"/>
      <c r="D594" s="3845"/>
      <c r="E594" s="3845"/>
      <c r="F594" s="3845"/>
      <c r="G594" s="3845"/>
      <c r="H594" s="3845"/>
      <c r="I594" s="3845"/>
      <c r="J594" s="3845"/>
      <c r="K594" s="3845"/>
      <c r="L594" s="3845"/>
      <c r="M594" s="3845"/>
      <c r="N594" s="3845"/>
      <c r="O594" s="3852"/>
      <c r="P594" s="3852"/>
    </row>
    <row r="595" spans="1:16" x14ac:dyDescent="0.2">
      <c r="A595" s="3860"/>
      <c r="B595" s="3860"/>
      <c r="C595" s="3845"/>
      <c r="D595" s="3845"/>
      <c r="E595" s="3845"/>
      <c r="F595" s="3845"/>
      <c r="G595" s="3845"/>
      <c r="H595" s="3845"/>
      <c r="I595" s="3845"/>
      <c r="J595" s="3845"/>
      <c r="K595" s="3845"/>
      <c r="L595" s="3845"/>
      <c r="M595" s="3845"/>
      <c r="N595" s="3845"/>
      <c r="O595" s="3852"/>
      <c r="P595" s="3852"/>
    </row>
    <row r="596" spans="1:16" x14ac:dyDescent="0.2">
      <c r="A596" s="3860"/>
      <c r="B596" s="3860"/>
      <c r="C596" s="3845"/>
      <c r="D596" s="3845"/>
      <c r="E596" s="3845"/>
      <c r="F596" s="3845"/>
      <c r="G596" s="3845"/>
      <c r="H596" s="3845"/>
      <c r="I596" s="3845"/>
      <c r="J596" s="3845"/>
      <c r="K596" s="3845"/>
      <c r="L596" s="3845"/>
      <c r="M596" s="3845"/>
      <c r="N596" s="3845"/>
      <c r="O596" s="3852"/>
      <c r="P596" s="3852"/>
    </row>
    <row r="597" spans="1:16" x14ac:dyDescent="0.2">
      <c r="A597" s="3860"/>
      <c r="B597" s="3860"/>
      <c r="C597" s="3930" t="s">
        <v>1209</v>
      </c>
      <c r="D597" s="3930"/>
      <c r="E597" s="3930"/>
      <c r="F597" s="3930"/>
      <c r="G597" s="3930"/>
      <c r="H597" s="3930"/>
      <c r="I597" s="3930"/>
      <c r="J597" s="3930"/>
      <c r="K597" s="3930"/>
      <c r="L597" s="3930"/>
      <c r="M597" s="3930"/>
      <c r="N597" s="3930"/>
      <c r="O597" s="3852" t="s">
        <v>1208</v>
      </c>
      <c r="P597" s="3852"/>
    </row>
    <row r="598" spans="1:16" x14ac:dyDescent="0.2">
      <c r="A598" s="3860"/>
      <c r="B598" s="3860"/>
      <c r="C598" s="3930"/>
      <c r="D598" s="3930"/>
      <c r="E598" s="3930"/>
      <c r="F598" s="3930"/>
      <c r="G598" s="3930"/>
      <c r="H598" s="3930"/>
      <c r="I598" s="3930"/>
      <c r="J598" s="3930"/>
      <c r="K598" s="3930"/>
      <c r="L598" s="3930"/>
      <c r="M598" s="3930"/>
      <c r="N598" s="3930"/>
      <c r="O598" s="3852"/>
      <c r="P598" s="3852"/>
    </row>
    <row r="599" spans="1:16" x14ac:dyDescent="0.2">
      <c r="A599" s="3860"/>
      <c r="B599" s="3860"/>
      <c r="C599" s="3930"/>
      <c r="D599" s="3930"/>
      <c r="E599" s="3930"/>
      <c r="F599" s="3930"/>
      <c r="G599" s="3930"/>
      <c r="H599" s="3930"/>
      <c r="I599" s="3930"/>
      <c r="J599" s="3930"/>
      <c r="K599" s="3930"/>
      <c r="L599" s="3930"/>
      <c r="M599" s="3930"/>
      <c r="N599" s="3930"/>
      <c r="O599" s="3852"/>
      <c r="P599" s="3852"/>
    </row>
    <row r="600" spans="1:16" x14ac:dyDescent="0.2">
      <c r="A600" s="3860"/>
      <c r="B600" s="3860"/>
      <c r="C600" s="3930"/>
      <c r="D600" s="3930"/>
      <c r="E600" s="3930"/>
      <c r="F600" s="3930"/>
      <c r="G600" s="3930"/>
      <c r="H600" s="3930"/>
      <c r="I600" s="3930"/>
      <c r="J600" s="3930"/>
      <c r="K600" s="3930"/>
      <c r="L600" s="3930"/>
      <c r="M600" s="3930"/>
      <c r="N600" s="3930"/>
      <c r="O600" s="3852"/>
      <c r="P600" s="3852"/>
    </row>
    <row r="601" spans="1:16" x14ac:dyDescent="0.2">
      <c r="A601" s="3030"/>
      <c r="B601" s="3030"/>
      <c r="C601" s="3030"/>
      <c r="D601" s="3030"/>
      <c r="E601" s="3030"/>
      <c r="F601" s="3030"/>
      <c r="G601" s="3030"/>
      <c r="H601" s="3030"/>
      <c r="I601" s="3030"/>
      <c r="J601" s="3030"/>
      <c r="K601" s="3030"/>
      <c r="L601" s="3030"/>
      <c r="M601" s="3030"/>
      <c r="N601" s="3030"/>
      <c r="O601" s="3030"/>
      <c r="P601" s="3030"/>
    </row>
    <row r="602" spans="1:16" x14ac:dyDescent="0.2">
      <c r="A602" s="3030" t="s">
        <v>1231</v>
      </c>
      <c r="B602" s="3030"/>
      <c r="C602" s="3030"/>
      <c r="D602" s="3030"/>
      <c r="E602" s="3030"/>
      <c r="F602" s="3030"/>
      <c r="G602" s="3030"/>
      <c r="H602" s="3030"/>
      <c r="I602" s="3030"/>
      <c r="J602" s="3030"/>
      <c r="K602" s="3030"/>
      <c r="L602" s="3030"/>
      <c r="M602" s="33" t="s">
        <v>11775</v>
      </c>
      <c r="N602" s="3030"/>
      <c r="O602" s="3030"/>
      <c r="P602" s="3030"/>
    </row>
    <row r="603" spans="1:16" x14ac:dyDescent="0.2">
      <c r="A603" s="33" t="s">
        <v>11776</v>
      </c>
      <c r="B603" s="3030"/>
      <c r="C603" s="3030"/>
      <c r="D603" s="3030"/>
      <c r="E603" s="3030"/>
      <c r="F603" s="3030"/>
      <c r="G603" s="3030"/>
      <c r="H603" s="3030"/>
      <c r="I603" s="3030"/>
      <c r="J603" s="3030"/>
      <c r="K603" s="3030"/>
      <c r="L603" s="3030"/>
      <c r="M603" s="3030"/>
      <c r="N603" s="3030"/>
      <c r="O603" s="3030"/>
      <c r="P603" s="3030"/>
    </row>
    <row r="604" spans="1:16" x14ac:dyDescent="0.2">
      <c r="A604" s="33" t="s">
        <v>11777</v>
      </c>
      <c r="B604" s="2573"/>
      <c r="C604" s="2573"/>
      <c r="D604" s="3030"/>
      <c r="E604" s="3030"/>
      <c r="F604" s="3030"/>
      <c r="G604" s="33" t="s">
        <v>7458</v>
      </c>
      <c r="H604" s="3030"/>
      <c r="I604" s="3030"/>
      <c r="J604" s="3030"/>
      <c r="K604" s="3030"/>
      <c r="L604" s="3030"/>
      <c r="M604" s="4137" t="s">
        <v>2863</v>
      </c>
      <c r="N604" s="4138"/>
      <c r="O604" s="4138"/>
      <c r="P604" s="4139"/>
    </row>
    <row r="605" spans="1:16" x14ac:dyDescent="0.2">
      <c r="A605" s="33" t="s">
        <v>6704</v>
      </c>
      <c r="B605" s="3030"/>
      <c r="C605" s="3030"/>
      <c r="D605" s="3030"/>
      <c r="E605" s="3030"/>
      <c r="F605" s="3030"/>
      <c r="G605" s="3030"/>
      <c r="H605" s="3030"/>
      <c r="I605" s="3030"/>
      <c r="J605" s="3030"/>
      <c r="K605" s="3030"/>
      <c r="L605" s="3030"/>
      <c r="M605" s="3043" t="s">
        <v>2860</v>
      </c>
      <c r="N605" s="3043" t="s">
        <v>2861</v>
      </c>
      <c r="O605" s="3043" t="s">
        <v>2862</v>
      </c>
      <c r="P605" s="3026" t="s">
        <v>1210</v>
      </c>
    </row>
    <row r="606" spans="1:16" x14ac:dyDescent="0.2">
      <c r="A606" s="3030"/>
      <c r="B606" s="3030"/>
      <c r="C606" s="3030"/>
      <c r="D606" s="3030"/>
      <c r="E606" s="3030"/>
      <c r="F606" s="3030"/>
      <c r="G606" s="3030"/>
      <c r="H606" s="3030"/>
      <c r="I606" s="3030"/>
      <c r="J606" s="3030"/>
      <c r="K606" s="3030"/>
      <c r="L606" s="3030"/>
      <c r="M606" s="3024">
        <v>2021</v>
      </c>
      <c r="N606" s="3024">
        <v>9</v>
      </c>
      <c r="O606" s="3024">
        <v>23</v>
      </c>
      <c r="P606" s="3024">
        <v>12</v>
      </c>
    </row>
    <row r="607" spans="1:16" x14ac:dyDescent="0.2">
      <c r="A607" s="3030"/>
      <c r="B607" s="3030"/>
      <c r="C607" s="3030"/>
      <c r="D607" s="3030"/>
      <c r="E607" s="3030"/>
      <c r="F607" s="3030"/>
      <c r="G607" s="3030"/>
      <c r="H607" s="3030"/>
      <c r="I607" s="3030"/>
      <c r="J607" s="3030"/>
      <c r="K607" s="3030"/>
      <c r="L607" s="3027"/>
      <c r="M607" s="3027"/>
      <c r="N607" s="3027"/>
      <c r="O607" s="3027"/>
      <c r="P607" s="3030"/>
    </row>
    <row r="608" spans="1:16" x14ac:dyDescent="0.2">
      <c r="A608" s="3872" t="s">
        <v>2864</v>
      </c>
      <c r="B608" s="3872" t="s">
        <v>2865</v>
      </c>
      <c r="C608" s="3880" t="s">
        <v>1212</v>
      </c>
      <c r="D608" s="3998"/>
      <c r="E608" s="3998"/>
      <c r="F608" s="3999"/>
      <c r="G608" s="3863" t="s">
        <v>2866</v>
      </c>
      <c r="H608" s="3864"/>
      <c r="I608" s="4793" t="s">
        <v>2869</v>
      </c>
      <c r="J608" s="4794"/>
      <c r="K608" s="4794"/>
      <c r="L608" s="4795"/>
      <c r="M608" s="3872" t="s">
        <v>1211</v>
      </c>
      <c r="N608" s="4103" t="s">
        <v>2872</v>
      </c>
      <c r="O608" s="4140" t="s">
        <v>1207</v>
      </c>
      <c r="P608" s="4103" t="s">
        <v>2873</v>
      </c>
    </row>
    <row r="609" spans="1:16" ht="22.5" customHeight="1" x14ac:dyDescent="0.2">
      <c r="A609" s="3873"/>
      <c r="B609" s="3873"/>
      <c r="C609" s="3881"/>
      <c r="D609" s="4117"/>
      <c r="E609" s="4117"/>
      <c r="F609" s="3915"/>
      <c r="G609" s="3028" t="s">
        <v>2867</v>
      </c>
      <c r="H609" s="3028" t="s">
        <v>2868</v>
      </c>
      <c r="I609" s="3028" t="s">
        <v>2870</v>
      </c>
      <c r="J609" s="3028" t="s">
        <v>2871</v>
      </c>
      <c r="K609" s="3028" t="s">
        <v>4319</v>
      </c>
      <c r="L609" s="3028" t="s">
        <v>4320</v>
      </c>
      <c r="M609" s="3873"/>
      <c r="N609" s="3876"/>
      <c r="O609" s="4141"/>
      <c r="P609" s="3876"/>
    </row>
    <row r="610" spans="1:16" x14ac:dyDescent="0.2">
      <c r="A610" s="2879"/>
      <c r="B610" s="3033" t="s">
        <v>2392</v>
      </c>
      <c r="C610" s="4653" t="s">
        <v>2503</v>
      </c>
      <c r="D610" s="4654"/>
      <c r="E610" s="4654"/>
      <c r="F610" s="4655"/>
      <c r="G610" s="8"/>
      <c r="H610" s="8"/>
      <c r="I610" s="4031">
        <v>666</v>
      </c>
      <c r="J610" s="4974">
        <v>1</v>
      </c>
      <c r="K610" s="3024"/>
      <c r="L610" s="3029"/>
      <c r="M610" s="3024"/>
      <c r="N610" s="3024"/>
      <c r="O610" s="3043"/>
      <c r="P610" s="1988"/>
    </row>
    <row r="611" spans="1:16" x14ac:dyDescent="0.2">
      <c r="A611" s="3024">
        <v>1</v>
      </c>
      <c r="B611" s="3033" t="s">
        <v>6688</v>
      </c>
      <c r="C611" s="5084" t="s">
        <v>6689</v>
      </c>
      <c r="D611" s="4743"/>
      <c r="E611" s="4743"/>
      <c r="F611" s="4744"/>
      <c r="G611" s="1992"/>
      <c r="H611" s="1992"/>
      <c r="I611" s="4035"/>
      <c r="J611" s="4975"/>
      <c r="K611" s="3025"/>
      <c r="L611" s="3035"/>
      <c r="M611" s="3025"/>
      <c r="N611" s="3036"/>
      <c r="O611" s="3036"/>
      <c r="P611" s="1993"/>
    </row>
    <row r="612" spans="1:16" x14ac:dyDescent="0.2">
      <c r="A612" s="3024"/>
      <c r="B612" s="3033"/>
      <c r="C612" s="5072" t="s">
        <v>11778</v>
      </c>
      <c r="D612" s="5073"/>
      <c r="E612" s="5073"/>
      <c r="F612" s="5074"/>
      <c r="G612" s="1992">
        <v>42751</v>
      </c>
      <c r="H612" s="1992">
        <v>42815</v>
      </c>
      <c r="I612" s="4035"/>
      <c r="J612" s="4975"/>
      <c r="K612" s="3025"/>
      <c r="L612" s="3035"/>
      <c r="M612" s="3025">
        <v>7</v>
      </c>
      <c r="N612" s="3036" t="s">
        <v>621</v>
      </c>
      <c r="O612" s="3036" t="s">
        <v>601</v>
      </c>
      <c r="P612" s="1993" t="s">
        <v>11779</v>
      </c>
    </row>
    <row r="613" spans="1:16" x14ac:dyDescent="0.2">
      <c r="A613" s="3024"/>
      <c r="B613" s="3033"/>
      <c r="C613" s="5072" t="s">
        <v>11780</v>
      </c>
      <c r="D613" s="5073"/>
      <c r="E613" s="5073"/>
      <c r="F613" s="5074"/>
      <c r="G613" s="1992">
        <v>42745</v>
      </c>
      <c r="H613" s="1992">
        <v>42745</v>
      </c>
      <c r="I613" s="4035"/>
      <c r="J613" s="4975"/>
      <c r="K613" s="3025"/>
      <c r="L613" s="3035"/>
      <c r="M613" s="3025">
        <v>2</v>
      </c>
      <c r="N613" s="3036" t="s">
        <v>621</v>
      </c>
      <c r="O613" s="3036" t="s">
        <v>601</v>
      </c>
      <c r="P613" s="1993" t="s">
        <v>11781</v>
      </c>
    </row>
    <row r="614" spans="1:16" x14ac:dyDescent="0.2">
      <c r="A614" s="3024">
        <v>2</v>
      </c>
      <c r="B614" s="3033" t="s">
        <v>7454</v>
      </c>
      <c r="C614" s="4653" t="s">
        <v>1142</v>
      </c>
      <c r="D614" s="4654"/>
      <c r="E614" s="4654"/>
      <c r="F614" s="4655"/>
      <c r="G614" s="8">
        <v>42956</v>
      </c>
      <c r="H614" s="8">
        <v>43061</v>
      </c>
      <c r="I614" s="4035"/>
      <c r="J614" s="4975"/>
      <c r="K614" s="3029"/>
      <c r="L614" s="3029"/>
      <c r="M614" s="3024">
        <v>8</v>
      </c>
      <c r="N614" s="3043" t="s">
        <v>621</v>
      </c>
      <c r="O614" s="3043" t="s">
        <v>601</v>
      </c>
      <c r="P614" s="3029"/>
    </row>
    <row r="615" spans="1:16" x14ac:dyDescent="0.2">
      <c r="A615" s="3024"/>
      <c r="B615" s="3033"/>
      <c r="C615" s="3037"/>
      <c r="D615" s="3031"/>
      <c r="E615" s="3031"/>
      <c r="F615" s="3032"/>
      <c r="G615" s="8"/>
      <c r="H615" s="8"/>
      <c r="I615" s="4035"/>
      <c r="J615" s="4975"/>
      <c r="K615" s="3029"/>
      <c r="L615" s="3029"/>
      <c r="M615" s="3024"/>
      <c r="N615" s="3043"/>
      <c r="O615" s="3043"/>
      <c r="P615" s="3029"/>
    </row>
    <row r="616" spans="1:16" x14ac:dyDescent="0.2">
      <c r="A616" s="3024">
        <v>3</v>
      </c>
      <c r="B616" s="3033" t="s">
        <v>2408</v>
      </c>
      <c r="C616" s="4653" t="s">
        <v>1323</v>
      </c>
      <c r="D616" s="4654"/>
      <c r="E616" s="4654"/>
      <c r="F616" s="4655"/>
      <c r="G616" s="8"/>
      <c r="H616" s="8"/>
      <c r="I616" s="4035"/>
      <c r="J616" s="4975"/>
      <c r="K616" s="3024"/>
      <c r="L616" s="3029"/>
      <c r="M616" s="3024"/>
      <c r="N616" s="3043"/>
      <c r="O616" s="3043"/>
      <c r="P616" s="1988"/>
    </row>
    <row r="617" spans="1:16" x14ac:dyDescent="0.2">
      <c r="A617" s="3024"/>
      <c r="B617" s="3034" t="s">
        <v>2409</v>
      </c>
      <c r="C617" s="5174" t="s">
        <v>11782</v>
      </c>
      <c r="D617" s="5175"/>
      <c r="E617" s="5175"/>
      <c r="F617" s="5176"/>
      <c r="G617" s="8">
        <v>42736</v>
      </c>
      <c r="H617" s="8">
        <v>42736</v>
      </c>
      <c r="I617" s="3941"/>
      <c r="J617" s="4976"/>
      <c r="K617" s="3024"/>
      <c r="L617" s="3029"/>
      <c r="M617" s="3024">
        <v>2</v>
      </c>
      <c r="N617" s="3043" t="s">
        <v>621</v>
      </c>
      <c r="O617" s="3043" t="s">
        <v>601</v>
      </c>
      <c r="P617" s="3034"/>
    </row>
    <row r="618" spans="1:16" s="3050" customFormat="1" x14ac:dyDescent="0.2">
      <c r="A618" s="2352"/>
      <c r="B618" s="2591"/>
      <c r="C618" s="3052"/>
      <c r="D618" s="3052"/>
      <c r="E618" s="3052"/>
      <c r="F618" s="3052"/>
      <c r="G618" s="2355"/>
      <c r="H618" s="2355"/>
      <c r="I618" s="2345"/>
      <c r="J618" s="2349"/>
      <c r="K618" s="2352"/>
      <c r="L618" s="2145"/>
      <c r="M618" s="2352"/>
      <c r="N618" s="2356"/>
      <c r="O618" s="2356"/>
      <c r="P618" s="2591"/>
    </row>
    <row r="619" spans="1:16" s="3050" customFormat="1" x14ac:dyDescent="0.2"/>
    <row r="621" spans="1:16" x14ac:dyDescent="0.2">
      <c r="A621" s="3860"/>
      <c r="B621" s="3860"/>
      <c r="C621" s="3845" t="s">
        <v>2859</v>
      </c>
      <c r="D621" s="3845"/>
      <c r="E621" s="3845"/>
      <c r="F621" s="3845"/>
      <c r="G621" s="3845"/>
      <c r="H621" s="3845"/>
      <c r="I621" s="3845"/>
      <c r="J621" s="3845"/>
      <c r="K621" s="3845"/>
      <c r="L621" s="3845"/>
      <c r="M621" s="3845"/>
      <c r="N621" s="3845"/>
      <c r="O621" s="3852" t="s">
        <v>2858</v>
      </c>
      <c r="P621" s="3852"/>
    </row>
    <row r="622" spans="1:16" x14ac:dyDescent="0.2">
      <c r="A622" s="3860"/>
      <c r="B622" s="3860"/>
      <c r="C622" s="3845"/>
      <c r="D622" s="3845"/>
      <c r="E622" s="3845"/>
      <c r="F622" s="3845"/>
      <c r="G622" s="3845"/>
      <c r="H622" s="3845"/>
      <c r="I622" s="3845"/>
      <c r="J622" s="3845"/>
      <c r="K622" s="3845"/>
      <c r="L622" s="3845"/>
      <c r="M622" s="3845"/>
      <c r="N622" s="3845"/>
      <c r="O622" s="3852"/>
      <c r="P622" s="3852"/>
    </row>
    <row r="623" spans="1:16" x14ac:dyDescent="0.2">
      <c r="A623" s="3860"/>
      <c r="B623" s="3860"/>
      <c r="C623" s="3845"/>
      <c r="D623" s="3845"/>
      <c r="E623" s="3845"/>
      <c r="F623" s="3845"/>
      <c r="G623" s="3845"/>
      <c r="H623" s="3845"/>
      <c r="I623" s="3845"/>
      <c r="J623" s="3845"/>
      <c r="K623" s="3845"/>
      <c r="L623" s="3845"/>
      <c r="M623" s="3845"/>
      <c r="N623" s="3845"/>
      <c r="O623" s="3852"/>
      <c r="P623" s="3852"/>
    </row>
    <row r="624" spans="1:16" x14ac:dyDescent="0.2">
      <c r="A624" s="3860"/>
      <c r="B624" s="3860"/>
      <c r="C624" s="3845"/>
      <c r="D624" s="3845"/>
      <c r="E624" s="3845"/>
      <c r="F624" s="3845"/>
      <c r="G624" s="3845"/>
      <c r="H624" s="3845"/>
      <c r="I624" s="3845"/>
      <c r="J624" s="3845"/>
      <c r="K624" s="3845"/>
      <c r="L624" s="3845"/>
      <c r="M624" s="3845"/>
      <c r="N624" s="3845"/>
      <c r="O624" s="3852"/>
      <c r="P624" s="3852"/>
    </row>
    <row r="625" spans="1:16" x14ac:dyDescent="0.2">
      <c r="A625" s="3860"/>
      <c r="B625" s="3860"/>
      <c r="C625" s="3930" t="s">
        <v>1209</v>
      </c>
      <c r="D625" s="3930"/>
      <c r="E625" s="3930"/>
      <c r="F625" s="3930"/>
      <c r="G625" s="3930"/>
      <c r="H625" s="3930"/>
      <c r="I625" s="3930"/>
      <c r="J625" s="3930"/>
      <c r="K625" s="3930"/>
      <c r="L625" s="3930"/>
      <c r="M625" s="3930"/>
      <c r="N625" s="3930"/>
      <c r="O625" s="3852" t="s">
        <v>1208</v>
      </c>
      <c r="P625" s="3852"/>
    </row>
    <row r="626" spans="1:16" x14ac:dyDescent="0.2">
      <c r="A626" s="3860"/>
      <c r="B626" s="3860"/>
      <c r="C626" s="3930"/>
      <c r="D626" s="3930"/>
      <c r="E626" s="3930"/>
      <c r="F626" s="3930"/>
      <c r="G626" s="3930"/>
      <c r="H626" s="3930"/>
      <c r="I626" s="3930"/>
      <c r="J626" s="3930"/>
      <c r="K626" s="3930"/>
      <c r="L626" s="3930"/>
      <c r="M626" s="3930"/>
      <c r="N626" s="3930"/>
      <c r="O626" s="3852"/>
      <c r="P626" s="3852"/>
    </row>
    <row r="627" spans="1:16" x14ac:dyDescent="0.2">
      <c r="A627" s="3860"/>
      <c r="B627" s="3860"/>
      <c r="C627" s="3930"/>
      <c r="D627" s="3930"/>
      <c r="E627" s="3930"/>
      <c r="F627" s="3930"/>
      <c r="G627" s="3930"/>
      <c r="H627" s="3930"/>
      <c r="I627" s="3930"/>
      <c r="J627" s="3930"/>
      <c r="K627" s="3930"/>
      <c r="L627" s="3930"/>
      <c r="M627" s="3930"/>
      <c r="N627" s="3930"/>
      <c r="O627" s="3852"/>
      <c r="P627" s="3852"/>
    </row>
    <row r="628" spans="1:16" x14ac:dyDescent="0.2">
      <c r="A628" s="3860"/>
      <c r="B628" s="3860"/>
      <c r="C628" s="3930"/>
      <c r="D628" s="3930"/>
      <c r="E628" s="3930"/>
      <c r="F628" s="3930"/>
      <c r="G628" s="3930"/>
      <c r="H628" s="3930"/>
      <c r="I628" s="3930"/>
      <c r="J628" s="3930"/>
      <c r="K628" s="3930"/>
      <c r="L628" s="3930"/>
      <c r="M628" s="3930"/>
      <c r="N628" s="3930"/>
      <c r="O628" s="3852"/>
      <c r="P628" s="3852"/>
    </row>
    <row r="629" spans="1:16" x14ac:dyDescent="0.2">
      <c r="A629" s="3030"/>
      <c r="B629" s="3030"/>
      <c r="C629" s="3030"/>
      <c r="D629" s="3030"/>
      <c r="E629" s="3030"/>
      <c r="F629" s="3030"/>
      <c r="G629" s="3030"/>
      <c r="H629" s="3030"/>
      <c r="I629" s="3030"/>
      <c r="J629" s="3030"/>
      <c r="K629" s="3030"/>
      <c r="L629" s="3030"/>
      <c r="M629" s="3030"/>
      <c r="N629" s="3030"/>
      <c r="O629" s="3030"/>
      <c r="P629" s="3030"/>
    </row>
    <row r="630" spans="1:16" x14ac:dyDescent="0.2">
      <c r="A630" s="3030" t="s">
        <v>1231</v>
      </c>
      <c r="B630" s="3030"/>
      <c r="C630" s="3030"/>
      <c r="D630" s="3030"/>
      <c r="E630" s="3030"/>
      <c r="F630" s="3030"/>
      <c r="G630" s="3030"/>
      <c r="H630" s="3030"/>
      <c r="I630" s="3030"/>
      <c r="J630" s="3030"/>
      <c r="K630" s="3030"/>
      <c r="L630" s="3030"/>
      <c r="M630" s="33" t="s">
        <v>11775</v>
      </c>
      <c r="N630" s="3030"/>
      <c r="O630" s="3030"/>
      <c r="P630" s="3030"/>
    </row>
    <row r="631" spans="1:16" x14ac:dyDescent="0.2">
      <c r="A631" s="33" t="s">
        <v>11776</v>
      </c>
      <c r="B631" s="3030"/>
      <c r="C631" s="3030"/>
      <c r="D631" s="3030"/>
      <c r="E631" s="3030"/>
      <c r="F631" s="3030"/>
      <c r="G631" s="3030"/>
      <c r="H631" s="3030"/>
      <c r="I631" s="3030"/>
      <c r="J631" s="3030"/>
      <c r="K631" s="3030"/>
      <c r="L631" s="3030"/>
      <c r="M631" s="3030"/>
      <c r="N631" s="3030"/>
      <c r="O631" s="3030"/>
      <c r="P631" s="3030"/>
    </row>
    <row r="632" spans="1:16" x14ac:dyDescent="0.2">
      <c r="A632" s="2418" t="s">
        <v>11777</v>
      </c>
      <c r="B632" s="2573"/>
      <c r="C632" s="2573"/>
      <c r="D632" s="3030"/>
      <c r="E632" s="3030"/>
      <c r="F632" s="3030"/>
      <c r="G632" s="33" t="s">
        <v>7458</v>
      </c>
      <c r="H632" s="3030"/>
      <c r="I632" s="3030"/>
      <c r="J632" s="3030"/>
      <c r="K632" s="3030"/>
      <c r="L632" s="3030"/>
      <c r="M632" s="4137" t="s">
        <v>2863</v>
      </c>
      <c r="N632" s="4138"/>
      <c r="O632" s="4138"/>
      <c r="P632" s="4139"/>
    </row>
    <row r="633" spans="1:16" x14ac:dyDescent="0.2">
      <c r="A633" s="33" t="s">
        <v>11793</v>
      </c>
      <c r="B633" s="3030"/>
      <c r="C633" s="3030"/>
      <c r="D633" s="3030"/>
      <c r="E633" s="3030"/>
      <c r="F633" s="3030"/>
      <c r="G633" s="3030"/>
      <c r="H633" s="3030"/>
      <c r="I633" s="3030"/>
      <c r="J633" s="3030"/>
      <c r="K633" s="3030"/>
      <c r="L633" s="3030"/>
      <c r="M633" s="3043" t="s">
        <v>2860</v>
      </c>
      <c r="N633" s="3043" t="s">
        <v>2861</v>
      </c>
      <c r="O633" s="3043" t="s">
        <v>2862</v>
      </c>
      <c r="P633" s="3026" t="s">
        <v>1210</v>
      </c>
    </row>
    <row r="634" spans="1:16" x14ac:dyDescent="0.2">
      <c r="A634" s="3030"/>
      <c r="B634" s="3030"/>
      <c r="C634" s="3030"/>
      <c r="D634" s="3030"/>
      <c r="E634" s="3030"/>
      <c r="F634" s="3030"/>
      <c r="G634" s="3030"/>
      <c r="H634" s="3030"/>
      <c r="I634" s="3030"/>
      <c r="J634" s="3030"/>
      <c r="K634" s="3030"/>
      <c r="L634" s="3030"/>
      <c r="M634" s="3024">
        <v>2021</v>
      </c>
      <c r="N634" s="3024">
        <v>9</v>
      </c>
      <c r="O634" s="3024">
        <v>23</v>
      </c>
      <c r="P634" s="3024">
        <v>12</v>
      </c>
    </row>
    <row r="635" spans="1:16" x14ac:dyDescent="0.2">
      <c r="A635" s="3030"/>
      <c r="B635" s="3030"/>
      <c r="C635" s="3030"/>
      <c r="D635" s="3030"/>
      <c r="E635" s="3030"/>
      <c r="F635" s="3030"/>
      <c r="G635" s="3030"/>
      <c r="H635" s="3030"/>
      <c r="I635" s="3030"/>
      <c r="J635" s="3030"/>
      <c r="K635" s="3030"/>
      <c r="L635" s="3027"/>
      <c r="M635" s="3027"/>
      <c r="N635" s="3027"/>
      <c r="O635" s="3027"/>
      <c r="P635" s="3030"/>
    </row>
    <row r="636" spans="1:16" x14ac:dyDescent="0.2">
      <c r="A636" s="3872" t="s">
        <v>2864</v>
      </c>
      <c r="B636" s="3872" t="s">
        <v>2865</v>
      </c>
      <c r="C636" s="3880" t="s">
        <v>1212</v>
      </c>
      <c r="D636" s="3998"/>
      <c r="E636" s="3998"/>
      <c r="F636" s="3999"/>
      <c r="G636" s="3863" t="s">
        <v>2866</v>
      </c>
      <c r="H636" s="3864"/>
      <c r="I636" s="4793" t="s">
        <v>2869</v>
      </c>
      <c r="J636" s="4794"/>
      <c r="K636" s="4794"/>
      <c r="L636" s="4795"/>
      <c r="M636" s="3872" t="s">
        <v>1211</v>
      </c>
      <c r="N636" s="4103" t="s">
        <v>2872</v>
      </c>
      <c r="O636" s="4140" t="s">
        <v>1207</v>
      </c>
      <c r="P636" s="4103" t="s">
        <v>2873</v>
      </c>
    </row>
    <row r="637" spans="1:16" x14ac:dyDescent="0.2">
      <c r="A637" s="3873"/>
      <c r="B637" s="3873"/>
      <c r="C637" s="3881"/>
      <c r="D637" s="4117"/>
      <c r="E637" s="4117"/>
      <c r="F637" s="3915"/>
      <c r="G637" s="3028" t="s">
        <v>2867</v>
      </c>
      <c r="H637" s="3028" t="s">
        <v>2868</v>
      </c>
      <c r="I637" s="3028" t="s">
        <v>2870</v>
      </c>
      <c r="J637" s="3028" t="s">
        <v>2871</v>
      </c>
      <c r="K637" s="3028" t="s">
        <v>4319</v>
      </c>
      <c r="L637" s="3028" t="s">
        <v>4320</v>
      </c>
      <c r="M637" s="3873"/>
      <c r="N637" s="3876"/>
      <c r="O637" s="4141"/>
      <c r="P637" s="3876"/>
    </row>
    <row r="638" spans="1:16" x14ac:dyDescent="0.2">
      <c r="A638" s="3024">
        <v>1</v>
      </c>
      <c r="B638" s="3033" t="s">
        <v>7454</v>
      </c>
      <c r="C638" s="4653" t="s">
        <v>1142</v>
      </c>
      <c r="D638" s="4654"/>
      <c r="E638" s="4654"/>
      <c r="F638" s="4655"/>
      <c r="G638" s="8">
        <v>43159</v>
      </c>
      <c r="H638" s="8">
        <v>43263</v>
      </c>
      <c r="I638" s="4031">
        <v>666</v>
      </c>
      <c r="J638" s="4974">
        <v>1</v>
      </c>
      <c r="K638" s="3029"/>
      <c r="L638" s="3029"/>
      <c r="M638" s="3024">
        <v>4</v>
      </c>
      <c r="N638" s="3043" t="s">
        <v>621</v>
      </c>
      <c r="O638" s="3043" t="s">
        <v>601</v>
      </c>
      <c r="P638" s="3029"/>
    </row>
    <row r="639" spans="1:16" x14ac:dyDescent="0.2">
      <c r="A639" s="3024"/>
      <c r="B639" s="3033"/>
      <c r="C639" s="3037"/>
      <c r="D639" s="3031"/>
      <c r="E639" s="3031"/>
      <c r="F639" s="3032"/>
      <c r="G639" s="8"/>
      <c r="H639" s="8"/>
      <c r="I639" s="4035"/>
      <c r="J639" s="4975"/>
      <c r="K639" s="3029"/>
      <c r="L639" s="3029"/>
      <c r="M639" s="3024"/>
      <c r="N639" s="3043"/>
      <c r="O639" s="3043"/>
      <c r="P639" s="3029"/>
    </row>
    <row r="640" spans="1:16" x14ac:dyDescent="0.2">
      <c r="A640" s="3024">
        <v>2</v>
      </c>
      <c r="B640" s="3033" t="s">
        <v>2408</v>
      </c>
      <c r="C640" s="4653" t="s">
        <v>1323</v>
      </c>
      <c r="D640" s="4654"/>
      <c r="E640" s="4654"/>
      <c r="F640" s="4655"/>
      <c r="G640" s="8"/>
      <c r="H640" s="8"/>
      <c r="I640" s="4035"/>
      <c r="J640" s="4975"/>
      <c r="K640" s="3024"/>
      <c r="L640" s="3029"/>
      <c r="M640" s="3024"/>
      <c r="N640" s="3043"/>
      <c r="O640" s="3043"/>
      <c r="P640" s="1988"/>
    </row>
    <row r="641" spans="1:16" x14ac:dyDescent="0.2">
      <c r="A641" s="3024"/>
      <c r="B641" s="3034" t="s">
        <v>2409</v>
      </c>
      <c r="C641" s="5174" t="s">
        <v>11783</v>
      </c>
      <c r="D641" s="5175"/>
      <c r="E641" s="5175"/>
      <c r="F641" s="5176"/>
      <c r="G641" s="8">
        <v>43101</v>
      </c>
      <c r="H641" s="8">
        <v>43101</v>
      </c>
      <c r="I641" s="4035"/>
      <c r="J641" s="4975"/>
      <c r="K641" s="3024"/>
      <c r="L641" s="3029"/>
      <c r="M641" s="3024">
        <v>44</v>
      </c>
      <c r="N641" s="3043" t="s">
        <v>621</v>
      </c>
      <c r="O641" s="3043" t="s">
        <v>601</v>
      </c>
      <c r="P641" s="3034"/>
    </row>
    <row r="642" spans="1:16" x14ac:dyDescent="0.2">
      <c r="A642" s="3024"/>
      <c r="B642" s="3034"/>
      <c r="C642" s="3044"/>
      <c r="D642" s="3045"/>
      <c r="E642" s="3045"/>
      <c r="F642" s="3046"/>
      <c r="G642" s="8"/>
      <c r="H642" s="8"/>
      <c r="I642" s="4035"/>
      <c r="J642" s="4975"/>
      <c r="K642" s="3024"/>
      <c r="L642" s="3029"/>
      <c r="M642" s="3024"/>
      <c r="N642" s="3043"/>
      <c r="O642" s="3043"/>
      <c r="P642" s="3034"/>
    </row>
    <row r="643" spans="1:16" x14ac:dyDescent="0.2">
      <c r="A643" s="3024"/>
      <c r="B643" s="3034"/>
      <c r="C643" s="3895" t="s">
        <v>9329</v>
      </c>
      <c r="D643" s="4217"/>
      <c r="E643" s="4217"/>
      <c r="F643" s="3896"/>
      <c r="G643" s="8"/>
      <c r="H643" s="8"/>
      <c r="I643" s="4035"/>
      <c r="J643" s="4975"/>
      <c r="K643" s="3029"/>
      <c r="L643" s="3029"/>
      <c r="M643" s="3024"/>
      <c r="N643" s="3043"/>
      <c r="O643" s="3043"/>
      <c r="P643" s="3034"/>
    </row>
    <row r="644" spans="1:16" x14ac:dyDescent="0.2">
      <c r="A644" s="3024">
        <v>3</v>
      </c>
      <c r="B644" s="3034"/>
      <c r="C644" s="5106" t="s">
        <v>11177</v>
      </c>
      <c r="D644" s="5107"/>
      <c r="E644" s="5107"/>
      <c r="F644" s="5108"/>
      <c r="G644" s="8">
        <v>43103</v>
      </c>
      <c r="H644" s="8">
        <v>43168</v>
      </c>
      <c r="I644" s="4035"/>
      <c r="J644" s="4975"/>
      <c r="K644" s="3029"/>
      <c r="L644" s="3029"/>
      <c r="M644" s="3024">
        <v>11</v>
      </c>
      <c r="N644" s="3043" t="s">
        <v>621</v>
      </c>
      <c r="O644" s="3043" t="s">
        <v>601</v>
      </c>
      <c r="P644" s="3034"/>
    </row>
    <row r="645" spans="1:16" x14ac:dyDescent="0.2">
      <c r="A645" s="3024">
        <v>4</v>
      </c>
      <c r="B645" s="3034"/>
      <c r="C645" s="5106" t="s">
        <v>11784</v>
      </c>
      <c r="D645" s="5107"/>
      <c r="E645" s="5107"/>
      <c r="F645" s="5108"/>
      <c r="G645" s="8">
        <v>43154</v>
      </c>
      <c r="H645" s="8">
        <v>43154</v>
      </c>
      <c r="I645" s="3941"/>
      <c r="J645" s="4976"/>
      <c r="K645" s="3029"/>
      <c r="L645" s="3029"/>
      <c r="M645" s="3024">
        <v>20</v>
      </c>
      <c r="N645" s="3043" t="s">
        <v>621</v>
      </c>
      <c r="O645" s="3043" t="s">
        <v>601</v>
      </c>
      <c r="P645" s="3034"/>
    </row>
    <row r="646" spans="1:16" s="3050" customFormat="1" x14ac:dyDescent="0.2">
      <c r="A646" s="2352"/>
      <c r="B646" s="2591"/>
      <c r="C646" s="2592"/>
      <c r="D646" s="2592"/>
      <c r="E646" s="2592"/>
      <c r="F646" s="2592"/>
      <c r="G646" s="2355"/>
      <c r="H646" s="2355"/>
      <c r="I646" s="2345"/>
      <c r="J646" s="2349"/>
      <c r="K646" s="2145"/>
      <c r="L646" s="2145"/>
      <c r="M646" s="2352"/>
      <c r="N646" s="2356"/>
      <c r="O646" s="2356"/>
      <c r="P646" s="2591"/>
    </row>
    <row r="647" spans="1:16" s="3051" customFormat="1" x14ac:dyDescent="0.2">
      <c r="A647" s="2352"/>
      <c r="B647" s="2591"/>
      <c r="C647" s="2592"/>
      <c r="D647" s="2592"/>
      <c r="E647" s="2592"/>
      <c r="F647" s="2592"/>
      <c r="G647" s="2355"/>
      <c r="H647" s="2355"/>
      <c r="I647" s="2345"/>
      <c r="J647" s="2349"/>
      <c r="K647" s="2145"/>
      <c r="L647" s="2145"/>
      <c r="M647" s="2352"/>
      <c r="N647" s="2356"/>
      <c r="O647" s="2356"/>
      <c r="P647" s="2591"/>
    </row>
    <row r="648" spans="1:16" s="3051" customFormat="1" x14ac:dyDescent="0.2">
      <c r="A648" s="2352"/>
      <c r="B648" s="2591"/>
      <c r="C648" s="2592"/>
      <c r="D648" s="2592"/>
      <c r="E648" s="2592"/>
      <c r="F648" s="2592"/>
      <c r="G648" s="2355"/>
      <c r="H648" s="2355"/>
      <c r="I648" s="2345"/>
      <c r="J648" s="2349"/>
      <c r="K648" s="2145"/>
      <c r="L648" s="2145"/>
      <c r="M648" s="2352"/>
      <c r="N648" s="2356"/>
      <c r="O648" s="2356"/>
      <c r="P648" s="2591"/>
    </row>
    <row r="649" spans="1:16" x14ac:dyDescent="0.2">
      <c r="A649" s="3860"/>
      <c r="B649" s="3860"/>
      <c r="C649" s="3845" t="s">
        <v>2859</v>
      </c>
      <c r="D649" s="3845"/>
      <c r="E649" s="3845"/>
      <c r="F649" s="3845"/>
      <c r="G649" s="3845"/>
      <c r="H649" s="3845"/>
      <c r="I649" s="3845"/>
      <c r="J649" s="3845"/>
      <c r="K649" s="3845"/>
      <c r="L649" s="3845"/>
      <c r="M649" s="3845"/>
      <c r="N649" s="3845"/>
      <c r="O649" s="3852" t="s">
        <v>2858</v>
      </c>
      <c r="P649" s="3852"/>
    </row>
    <row r="650" spans="1:16" x14ac:dyDescent="0.2">
      <c r="A650" s="3860"/>
      <c r="B650" s="3860"/>
      <c r="C650" s="3845"/>
      <c r="D650" s="3845"/>
      <c r="E650" s="3845"/>
      <c r="F650" s="3845"/>
      <c r="G650" s="3845"/>
      <c r="H650" s="3845"/>
      <c r="I650" s="3845"/>
      <c r="J650" s="3845"/>
      <c r="K650" s="3845"/>
      <c r="L650" s="3845"/>
      <c r="M650" s="3845"/>
      <c r="N650" s="3845"/>
      <c r="O650" s="3852"/>
      <c r="P650" s="3852"/>
    </row>
    <row r="651" spans="1:16" x14ac:dyDescent="0.2">
      <c r="A651" s="3860"/>
      <c r="B651" s="3860"/>
      <c r="C651" s="3845"/>
      <c r="D651" s="3845"/>
      <c r="E651" s="3845"/>
      <c r="F651" s="3845"/>
      <c r="G651" s="3845"/>
      <c r="H651" s="3845"/>
      <c r="I651" s="3845"/>
      <c r="J651" s="3845"/>
      <c r="K651" s="3845"/>
      <c r="L651" s="3845"/>
      <c r="M651" s="3845"/>
      <c r="N651" s="3845"/>
      <c r="O651" s="3852"/>
      <c r="P651" s="3852"/>
    </row>
    <row r="652" spans="1:16" x14ac:dyDescent="0.2">
      <c r="A652" s="3860"/>
      <c r="B652" s="3860"/>
      <c r="C652" s="3845"/>
      <c r="D652" s="3845"/>
      <c r="E652" s="3845"/>
      <c r="F652" s="3845"/>
      <c r="G652" s="3845"/>
      <c r="H652" s="3845"/>
      <c r="I652" s="3845"/>
      <c r="J652" s="3845"/>
      <c r="K652" s="3845"/>
      <c r="L652" s="3845"/>
      <c r="M652" s="3845"/>
      <c r="N652" s="3845"/>
      <c r="O652" s="3852"/>
      <c r="P652" s="3852"/>
    </row>
    <row r="653" spans="1:16" x14ac:dyDescent="0.2">
      <c r="A653" s="3860"/>
      <c r="B653" s="3860"/>
      <c r="C653" s="3930" t="s">
        <v>1209</v>
      </c>
      <c r="D653" s="3930"/>
      <c r="E653" s="3930"/>
      <c r="F653" s="3930"/>
      <c r="G653" s="3930"/>
      <c r="H653" s="3930"/>
      <c r="I653" s="3930"/>
      <c r="J653" s="3930"/>
      <c r="K653" s="3930"/>
      <c r="L653" s="3930"/>
      <c r="M653" s="3930"/>
      <c r="N653" s="3930"/>
      <c r="O653" s="3852" t="s">
        <v>1208</v>
      </c>
      <c r="P653" s="3852"/>
    </row>
    <row r="654" spans="1:16" x14ac:dyDescent="0.2">
      <c r="A654" s="3860"/>
      <c r="B654" s="3860"/>
      <c r="C654" s="3930"/>
      <c r="D654" s="3930"/>
      <c r="E654" s="3930"/>
      <c r="F654" s="3930"/>
      <c r="G654" s="3930"/>
      <c r="H654" s="3930"/>
      <c r="I654" s="3930"/>
      <c r="J654" s="3930"/>
      <c r="K654" s="3930"/>
      <c r="L654" s="3930"/>
      <c r="M654" s="3930"/>
      <c r="N654" s="3930"/>
      <c r="O654" s="3852"/>
      <c r="P654" s="3852"/>
    </row>
    <row r="655" spans="1:16" x14ac:dyDescent="0.2">
      <c r="A655" s="3860"/>
      <c r="B655" s="3860"/>
      <c r="C655" s="3930"/>
      <c r="D655" s="3930"/>
      <c r="E655" s="3930"/>
      <c r="F655" s="3930"/>
      <c r="G655" s="3930"/>
      <c r="H655" s="3930"/>
      <c r="I655" s="3930"/>
      <c r="J655" s="3930"/>
      <c r="K655" s="3930"/>
      <c r="L655" s="3930"/>
      <c r="M655" s="3930"/>
      <c r="N655" s="3930"/>
      <c r="O655" s="3852"/>
      <c r="P655" s="3852"/>
    </row>
    <row r="656" spans="1:16" x14ac:dyDescent="0.2">
      <c r="A656" s="3860"/>
      <c r="B656" s="3860"/>
      <c r="C656" s="3930"/>
      <c r="D656" s="3930"/>
      <c r="E656" s="3930"/>
      <c r="F656" s="3930"/>
      <c r="G656" s="3930"/>
      <c r="H656" s="3930"/>
      <c r="I656" s="3930"/>
      <c r="J656" s="3930"/>
      <c r="K656" s="3930"/>
      <c r="L656" s="3930"/>
      <c r="M656" s="3930"/>
      <c r="N656" s="3930"/>
      <c r="O656" s="3852"/>
      <c r="P656" s="3852"/>
    </row>
    <row r="657" spans="1:16" x14ac:dyDescent="0.2">
      <c r="A657" s="3030"/>
      <c r="B657" s="3030"/>
      <c r="C657" s="3030"/>
      <c r="D657" s="3030"/>
      <c r="E657" s="3030"/>
      <c r="F657" s="3030"/>
      <c r="G657" s="3030"/>
      <c r="H657" s="3030"/>
      <c r="I657" s="3030"/>
      <c r="J657" s="3030"/>
      <c r="K657" s="3030"/>
      <c r="L657" s="3030"/>
      <c r="M657" s="3030"/>
      <c r="N657" s="3030"/>
      <c r="O657" s="3030"/>
      <c r="P657" s="3030"/>
    </row>
    <row r="658" spans="1:16" x14ac:dyDescent="0.2">
      <c r="A658" s="3030" t="s">
        <v>1231</v>
      </c>
      <c r="B658" s="3030"/>
      <c r="C658" s="3030"/>
      <c r="D658" s="3030"/>
      <c r="E658" s="3030"/>
      <c r="F658" s="3030"/>
      <c r="G658" s="3030"/>
      <c r="H658" s="3030"/>
      <c r="I658" s="3030"/>
      <c r="J658" s="3030"/>
      <c r="K658" s="3030"/>
      <c r="L658" s="3030"/>
      <c r="M658" s="33" t="s">
        <v>11775</v>
      </c>
      <c r="N658" s="3030"/>
      <c r="O658" s="3030"/>
      <c r="P658" s="3030"/>
    </row>
    <row r="659" spans="1:16" x14ac:dyDescent="0.2">
      <c r="A659" s="33" t="s">
        <v>11776</v>
      </c>
      <c r="B659" s="3030"/>
      <c r="C659" s="3030"/>
      <c r="D659" s="3030"/>
      <c r="E659" s="3030"/>
      <c r="F659" s="3030"/>
      <c r="G659" s="3030"/>
      <c r="H659" s="3030"/>
      <c r="I659" s="3030"/>
      <c r="J659" s="3030"/>
      <c r="K659" s="3030"/>
      <c r="L659" s="3030"/>
      <c r="M659" s="3030"/>
      <c r="N659" s="3030"/>
      <c r="O659" s="3030"/>
      <c r="P659" s="3030"/>
    </row>
    <row r="660" spans="1:16" x14ac:dyDescent="0.2">
      <c r="A660" s="2418" t="s">
        <v>11777</v>
      </c>
      <c r="B660" s="2573"/>
      <c r="C660" s="2573"/>
      <c r="D660" s="3030"/>
      <c r="E660" s="3030"/>
      <c r="F660" s="3030"/>
      <c r="G660" s="33" t="s">
        <v>7458</v>
      </c>
      <c r="H660" s="3030"/>
      <c r="I660" s="3030"/>
      <c r="J660" s="3030"/>
      <c r="K660" s="3030"/>
      <c r="L660" s="3030"/>
      <c r="M660" s="4137" t="s">
        <v>2863</v>
      </c>
      <c r="N660" s="4138"/>
      <c r="O660" s="4138"/>
      <c r="P660" s="4139"/>
    </row>
    <row r="661" spans="1:16" x14ac:dyDescent="0.2">
      <c r="A661" s="33" t="s">
        <v>11785</v>
      </c>
      <c r="B661" s="3030"/>
      <c r="C661" s="3030"/>
      <c r="D661" s="3030"/>
      <c r="E661" s="3030"/>
      <c r="F661" s="3030"/>
      <c r="G661" s="3030"/>
      <c r="H661" s="3030"/>
      <c r="I661" s="3030"/>
      <c r="J661" s="3030"/>
      <c r="K661" s="3030"/>
      <c r="L661" s="3030"/>
      <c r="M661" s="3043" t="s">
        <v>2860</v>
      </c>
      <c r="N661" s="3043" t="s">
        <v>2861</v>
      </c>
      <c r="O661" s="3043" t="s">
        <v>2862</v>
      </c>
      <c r="P661" s="3026" t="s">
        <v>1210</v>
      </c>
    </row>
    <row r="662" spans="1:16" x14ac:dyDescent="0.2">
      <c r="A662" s="3030"/>
      <c r="B662" s="3030"/>
      <c r="C662" s="3030"/>
      <c r="D662" s="3030"/>
      <c r="E662" s="3030"/>
      <c r="F662" s="3030"/>
      <c r="G662" s="3030"/>
      <c r="H662" s="3030"/>
      <c r="I662" s="3030"/>
      <c r="J662" s="3030"/>
      <c r="K662" s="3030"/>
      <c r="L662" s="3030"/>
      <c r="M662" s="3024">
        <v>2021</v>
      </c>
      <c r="N662" s="3024">
        <v>9</v>
      </c>
      <c r="O662" s="3024">
        <v>23</v>
      </c>
      <c r="P662" s="3024">
        <v>12</v>
      </c>
    </row>
    <row r="663" spans="1:16" x14ac:dyDescent="0.2">
      <c r="A663" s="3030"/>
      <c r="B663" s="3030"/>
      <c r="C663" s="3030"/>
      <c r="D663" s="3030"/>
      <c r="E663" s="3030"/>
      <c r="F663" s="3030"/>
      <c r="G663" s="3030"/>
      <c r="H663" s="3030"/>
      <c r="I663" s="3030"/>
      <c r="J663" s="3030"/>
      <c r="K663" s="3030"/>
      <c r="L663" s="3027"/>
      <c r="M663" s="3027"/>
      <c r="N663" s="3027"/>
      <c r="O663" s="3027"/>
      <c r="P663" s="3030"/>
    </row>
    <row r="664" spans="1:16" x14ac:dyDescent="0.2">
      <c r="A664" s="3872" t="s">
        <v>2864</v>
      </c>
      <c r="B664" s="3872" t="s">
        <v>2865</v>
      </c>
      <c r="C664" s="3880" t="s">
        <v>1212</v>
      </c>
      <c r="D664" s="3998"/>
      <c r="E664" s="3998"/>
      <c r="F664" s="3999"/>
      <c r="G664" s="3863" t="s">
        <v>2866</v>
      </c>
      <c r="H664" s="3864"/>
      <c r="I664" s="4793" t="s">
        <v>2869</v>
      </c>
      <c r="J664" s="4794"/>
      <c r="K664" s="4794"/>
      <c r="L664" s="4795"/>
      <c r="M664" s="3872" t="s">
        <v>1211</v>
      </c>
      <c r="N664" s="4103" t="s">
        <v>2872</v>
      </c>
      <c r="O664" s="4140" t="s">
        <v>1207</v>
      </c>
      <c r="P664" s="4103" t="s">
        <v>2873</v>
      </c>
    </row>
    <row r="665" spans="1:16" ht="19.5" customHeight="1" x14ac:dyDescent="0.2">
      <c r="A665" s="3873"/>
      <c r="B665" s="3873"/>
      <c r="C665" s="3881"/>
      <c r="D665" s="4117"/>
      <c r="E665" s="4117"/>
      <c r="F665" s="3915"/>
      <c r="G665" s="3028" t="s">
        <v>2867</v>
      </c>
      <c r="H665" s="3028" t="s">
        <v>2868</v>
      </c>
      <c r="I665" s="3028" t="s">
        <v>2870</v>
      </c>
      <c r="J665" s="3028" t="s">
        <v>2871</v>
      </c>
      <c r="K665" s="3028" t="s">
        <v>4319</v>
      </c>
      <c r="L665" s="3028" t="s">
        <v>4320</v>
      </c>
      <c r="M665" s="3873"/>
      <c r="N665" s="3876"/>
      <c r="O665" s="4141"/>
      <c r="P665" s="3876"/>
    </row>
    <row r="666" spans="1:16" x14ac:dyDescent="0.2">
      <c r="A666" s="2879"/>
      <c r="B666" s="3033" t="s">
        <v>2392</v>
      </c>
      <c r="C666" s="4653" t="s">
        <v>2503</v>
      </c>
      <c r="D666" s="4654"/>
      <c r="E666" s="4654"/>
      <c r="F666" s="4655"/>
      <c r="G666" s="8"/>
      <c r="H666" s="8"/>
      <c r="I666" s="4031">
        <v>666</v>
      </c>
      <c r="J666" s="4974">
        <v>1</v>
      </c>
      <c r="K666" s="3024"/>
      <c r="L666" s="3029"/>
      <c r="M666" s="3024"/>
      <c r="N666" s="3024"/>
      <c r="O666" s="3043"/>
      <c r="P666" s="1988"/>
    </row>
    <row r="667" spans="1:16" x14ac:dyDescent="0.2">
      <c r="A667" s="3024">
        <v>1</v>
      </c>
      <c r="B667" s="3033" t="s">
        <v>6688</v>
      </c>
      <c r="C667" s="5084" t="s">
        <v>6689</v>
      </c>
      <c r="D667" s="4743"/>
      <c r="E667" s="4743"/>
      <c r="F667" s="4744"/>
      <c r="G667" s="1992"/>
      <c r="H667" s="1992"/>
      <c r="I667" s="4035"/>
      <c r="J667" s="4975"/>
      <c r="K667" s="3025"/>
      <c r="L667" s="3035"/>
      <c r="M667" s="3025"/>
      <c r="N667" s="3036"/>
      <c r="O667" s="3036"/>
      <c r="P667" s="1993"/>
    </row>
    <row r="668" spans="1:16" x14ac:dyDescent="0.2">
      <c r="A668" s="3024"/>
      <c r="B668" s="3033"/>
      <c r="C668" s="5072" t="s">
        <v>11786</v>
      </c>
      <c r="D668" s="5073"/>
      <c r="E668" s="5073"/>
      <c r="F668" s="5074"/>
      <c r="G668" s="1992">
        <v>43783</v>
      </c>
      <c r="H668" s="1992">
        <v>43783</v>
      </c>
      <c r="I668" s="4035"/>
      <c r="J668" s="4975"/>
      <c r="K668" s="3025"/>
      <c r="L668" s="3035"/>
      <c r="M668" s="3025">
        <v>4</v>
      </c>
      <c r="N668" s="3036" t="s">
        <v>621</v>
      </c>
      <c r="O668" s="3036" t="s">
        <v>601</v>
      </c>
      <c r="P668" s="1993"/>
    </row>
    <row r="669" spans="1:16" x14ac:dyDescent="0.2">
      <c r="A669" s="3024">
        <v>2</v>
      </c>
      <c r="B669" s="3033" t="s">
        <v>7454</v>
      </c>
      <c r="C669" s="4653" t="s">
        <v>1142</v>
      </c>
      <c r="D669" s="4654"/>
      <c r="E669" s="4654"/>
      <c r="F669" s="4655"/>
      <c r="G669" s="8">
        <v>43469</v>
      </c>
      <c r="H669" s="8">
        <v>43811</v>
      </c>
      <c r="I669" s="4035"/>
      <c r="J669" s="4975"/>
      <c r="K669" s="3029"/>
      <c r="L669" s="3029"/>
      <c r="M669" s="3024">
        <v>4</v>
      </c>
      <c r="N669" s="3043" t="s">
        <v>621</v>
      </c>
      <c r="O669" s="3043" t="s">
        <v>601</v>
      </c>
      <c r="P669" s="3029"/>
    </row>
    <row r="670" spans="1:16" x14ac:dyDescent="0.2">
      <c r="A670" s="3024">
        <v>3</v>
      </c>
      <c r="B670" s="3033" t="s">
        <v>6692</v>
      </c>
      <c r="C670" s="4653" t="s">
        <v>2527</v>
      </c>
      <c r="D670" s="4654"/>
      <c r="E670" s="4654"/>
      <c r="F670" s="4655"/>
      <c r="G670" s="8"/>
      <c r="H670" s="8"/>
      <c r="I670" s="4035"/>
      <c r="J670" s="4975"/>
      <c r="K670" s="3029"/>
      <c r="L670" s="3029"/>
      <c r="M670" s="3024"/>
      <c r="N670" s="3043"/>
      <c r="O670" s="3043"/>
      <c r="P670" s="3029"/>
    </row>
    <row r="671" spans="1:16" x14ac:dyDescent="0.2">
      <c r="A671" s="3024"/>
      <c r="B671" s="3033" t="s">
        <v>6693</v>
      </c>
      <c r="C671" s="3037" t="s">
        <v>6694</v>
      </c>
      <c r="D671" s="3031"/>
      <c r="E671" s="3031"/>
      <c r="F671" s="3032"/>
      <c r="G671" s="8">
        <v>43466</v>
      </c>
      <c r="H671" s="8">
        <v>43466</v>
      </c>
      <c r="I671" s="4035"/>
      <c r="J671" s="4975"/>
      <c r="K671" s="3029"/>
      <c r="L671" s="3029"/>
      <c r="M671" s="3024">
        <v>3</v>
      </c>
      <c r="N671" s="3043" t="s">
        <v>621</v>
      </c>
      <c r="O671" s="3043" t="s">
        <v>601</v>
      </c>
      <c r="P671" s="3029"/>
    </row>
    <row r="672" spans="1:16" x14ac:dyDescent="0.2">
      <c r="A672" s="3024">
        <v>4</v>
      </c>
      <c r="B672" s="3033" t="s">
        <v>2408</v>
      </c>
      <c r="C672" s="4653" t="s">
        <v>1323</v>
      </c>
      <c r="D672" s="4654"/>
      <c r="E672" s="4654"/>
      <c r="F672" s="4655"/>
      <c r="G672" s="8"/>
      <c r="H672" s="8"/>
      <c r="I672" s="4035"/>
      <c r="J672" s="4975"/>
      <c r="K672" s="3024"/>
      <c r="L672" s="3029"/>
      <c r="M672" s="3024"/>
      <c r="N672" s="3043"/>
      <c r="O672" s="3043"/>
      <c r="P672" s="1988"/>
    </row>
    <row r="673" spans="1:16" x14ac:dyDescent="0.2">
      <c r="A673" s="3024"/>
      <c r="B673" s="3034" t="s">
        <v>2409</v>
      </c>
      <c r="C673" s="5174" t="s">
        <v>11782</v>
      </c>
      <c r="D673" s="5175"/>
      <c r="E673" s="5175"/>
      <c r="F673" s="5176"/>
      <c r="G673" s="8">
        <v>43466</v>
      </c>
      <c r="H673" s="8">
        <v>43466</v>
      </c>
      <c r="I673" s="4035"/>
      <c r="J673" s="4975"/>
      <c r="K673" s="3024"/>
      <c r="L673" s="3029"/>
      <c r="M673" s="3024">
        <v>123</v>
      </c>
      <c r="N673" s="3043" t="s">
        <v>621</v>
      </c>
      <c r="O673" s="3043" t="s">
        <v>601</v>
      </c>
      <c r="P673" s="3047" t="s">
        <v>1060</v>
      </c>
    </row>
    <row r="674" spans="1:16" x14ac:dyDescent="0.2">
      <c r="A674" s="3024">
        <v>5</v>
      </c>
      <c r="B674" s="3034"/>
      <c r="C674" s="5109" t="s">
        <v>9329</v>
      </c>
      <c r="D674" s="5110"/>
      <c r="E674" s="5110"/>
      <c r="F674" s="5111"/>
      <c r="G674" s="8"/>
      <c r="H674" s="8"/>
      <c r="I674" s="4035"/>
      <c r="J674" s="4975"/>
      <c r="K674" s="3029"/>
      <c r="L674" s="3029"/>
      <c r="M674" s="3024"/>
      <c r="N674" s="3043"/>
      <c r="O674" s="3043"/>
      <c r="P674" s="3034"/>
    </row>
    <row r="675" spans="1:16" x14ac:dyDescent="0.2">
      <c r="A675" s="3024">
        <v>6</v>
      </c>
      <c r="B675" s="3034"/>
      <c r="C675" s="5106" t="s">
        <v>11787</v>
      </c>
      <c r="D675" s="5107"/>
      <c r="E675" s="5107"/>
      <c r="F675" s="5108"/>
      <c r="G675" s="8">
        <v>43551</v>
      </c>
      <c r="H675" s="8">
        <v>43605</v>
      </c>
      <c r="I675" s="3941"/>
      <c r="J675" s="4976"/>
      <c r="K675" s="3029"/>
      <c r="L675" s="3029"/>
      <c r="M675" s="3024">
        <v>3</v>
      </c>
      <c r="N675" s="3043" t="s">
        <v>621</v>
      </c>
      <c r="O675" s="3043" t="s">
        <v>601</v>
      </c>
      <c r="P675" s="3034"/>
    </row>
    <row r="676" spans="1:16" s="3051" customFormat="1" x14ac:dyDescent="0.2">
      <c r="A676" s="2352"/>
      <c r="B676" s="2591"/>
      <c r="C676" s="2592"/>
      <c r="D676" s="2592"/>
      <c r="E676" s="2592"/>
      <c r="F676" s="2592"/>
      <c r="G676" s="2355"/>
      <c r="H676" s="2355"/>
      <c r="I676" s="2345"/>
      <c r="J676" s="2349"/>
      <c r="K676" s="2145"/>
      <c r="L676" s="2145"/>
      <c r="M676" s="2352"/>
      <c r="N676" s="2356"/>
      <c r="O676" s="2356"/>
      <c r="P676" s="2591"/>
    </row>
    <row r="677" spans="1:16" x14ac:dyDescent="0.2">
      <c r="A677" s="3030"/>
      <c r="B677" s="3030"/>
      <c r="C677" s="3030"/>
      <c r="D677" s="3030"/>
      <c r="E677" s="3030"/>
      <c r="F677" s="3030"/>
      <c r="G677" s="3030"/>
      <c r="H677" s="3030"/>
      <c r="I677" s="3030"/>
      <c r="J677" s="3030"/>
      <c r="K677" s="3030"/>
      <c r="L677" s="3030"/>
      <c r="M677" s="3030"/>
      <c r="N677" s="3030"/>
      <c r="O677" s="3030"/>
      <c r="P677" s="3030"/>
    </row>
    <row r="679" spans="1:16" x14ac:dyDescent="0.2">
      <c r="A679" s="3860"/>
      <c r="B679" s="3860"/>
      <c r="C679" s="3845" t="s">
        <v>2859</v>
      </c>
      <c r="D679" s="3845"/>
      <c r="E679" s="3845"/>
      <c r="F679" s="3845"/>
      <c r="G679" s="3845"/>
      <c r="H679" s="3845"/>
      <c r="I679" s="3845"/>
      <c r="J679" s="3845"/>
      <c r="K679" s="3845"/>
      <c r="L679" s="3845"/>
      <c r="M679" s="3845"/>
      <c r="N679" s="3845"/>
      <c r="O679" s="3852" t="s">
        <v>2858</v>
      </c>
      <c r="P679" s="3852"/>
    </row>
    <row r="680" spans="1:16" x14ac:dyDescent="0.2">
      <c r="A680" s="3860"/>
      <c r="B680" s="3860"/>
      <c r="C680" s="3845"/>
      <c r="D680" s="3845"/>
      <c r="E680" s="3845"/>
      <c r="F680" s="3845"/>
      <c r="G680" s="3845"/>
      <c r="H680" s="3845"/>
      <c r="I680" s="3845"/>
      <c r="J680" s="3845"/>
      <c r="K680" s="3845"/>
      <c r="L680" s="3845"/>
      <c r="M680" s="3845"/>
      <c r="N680" s="3845"/>
      <c r="O680" s="3852"/>
      <c r="P680" s="3852"/>
    </row>
    <row r="681" spans="1:16" x14ac:dyDescent="0.2">
      <c r="A681" s="3860"/>
      <c r="B681" s="3860"/>
      <c r="C681" s="3845"/>
      <c r="D681" s="3845"/>
      <c r="E681" s="3845"/>
      <c r="F681" s="3845"/>
      <c r="G681" s="3845"/>
      <c r="H681" s="3845"/>
      <c r="I681" s="3845"/>
      <c r="J681" s="3845"/>
      <c r="K681" s="3845"/>
      <c r="L681" s="3845"/>
      <c r="M681" s="3845"/>
      <c r="N681" s="3845"/>
      <c r="O681" s="3852"/>
      <c r="P681" s="3852"/>
    </row>
    <row r="682" spans="1:16" x14ac:dyDescent="0.2">
      <c r="A682" s="3860"/>
      <c r="B682" s="3860"/>
      <c r="C682" s="3845"/>
      <c r="D682" s="3845"/>
      <c r="E682" s="3845"/>
      <c r="F682" s="3845"/>
      <c r="G682" s="3845"/>
      <c r="H682" s="3845"/>
      <c r="I682" s="3845"/>
      <c r="J682" s="3845"/>
      <c r="K682" s="3845"/>
      <c r="L682" s="3845"/>
      <c r="M682" s="3845"/>
      <c r="N682" s="3845"/>
      <c r="O682" s="3852"/>
      <c r="P682" s="3852"/>
    </row>
    <row r="683" spans="1:16" x14ac:dyDescent="0.2">
      <c r="A683" s="3860"/>
      <c r="B683" s="3860"/>
      <c r="C683" s="3930" t="s">
        <v>1209</v>
      </c>
      <c r="D683" s="3930"/>
      <c r="E683" s="3930"/>
      <c r="F683" s="3930"/>
      <c r="G683" s="3930"/>
      <c r="H683" s="3930"/>
      <c r="I683" s="3930"/>
      <c r="J683" s="3930"/>
      <c r="K683" s="3930"/>
      <c r="L683" s="3930"/>
      <c r="M683" s="3930"/>
      <c r="N683" s="3930"/>
      <c r="O683" s="3852" t="s">
        <v>1208</v>
      </c>
      <c r="P683" s="3852"/>
    </row>
    <row r="684" spans="1:16" x14ac:dyDescent="0.2">
      <c r="A684" s="3860"/>
      <c r="B684" s="3860"/>
      <c r="C684" s="3930"/>
      <c r="D684" s="3930"/>
      <c r="E684" s="3930"/>
      <c r="F684" s="3930"/>
      <c r="G684" s="3930"/>
      <c r="H684" s="3930"/>
      <c r="I684" s="3930"/>
      <c r="J684" s="3930"/>
      <c r="K684" s="3930"/>
      <c r="L684" s="3930"/>
      <c r="M684" s="3930"/>
      <c r="N684" s="3930"/>
      <c r="O684" s="3852"/>
      <c r="P684" s="3852"/>
    </row>
    <row r="685" spans="1:16" x14ac:dyDescent="0.2">
      <c r="A685" s="3860"/>
      <c r="B685" s="3860"/>
      <c r="C685" s="3930"/>
      <c r="D685" s="3930"/>
      <c r="E685" s="3930"/>
      <c r="F685" s="3930"/>
      <c r="G685" s="3930"/>
      <c r="H685" s="3930"/>
      <c r="I685" s="3930"/>
      <c r="J685" s="3930"/>
      <c r="K685" s="3930"/>
      <c r="L685" s="3930"/>
      <c r="M685" s="3930"/>
      <c r="N685" s="3930"/>
      <c r="O685" s="3852"/>
      <c r="P685" s="3852"/>
    </row>
    <row r="686" spans="1:16" x14ac:dyDescent="0.2">
      <c r="A686" s="3860"/>
      <c r="B686" s="3860"/>
      <c r="C686" s="3930"/>
      <c r="D686" s="3930"/>
      <c r="E686" s="3930"/>
      <c r="F686" s="3930"/>
      <c r="G686" s="3930"/>
      <c r="H686" s="3930"/>
      <c r="I686" s="3930"/>
      <c r="J686" s="3930"/>
      <c r="K686" s="3930"/>
      <c r="L686" s="3930"/>
      <c r="M686" s="3930"/>
      <c r="N686" s="3930"/>
      <c r="O686" s="3852"/>
      <c r="P686" s="3852"/>
    </row>
    <row r="687" spans="1:16" x14ac:dyDescent="0.2">
      <c r="A687" s="3030"/>
      <c r="B687" s="3030"/>
      <c r="C687" s="3030"/>
      <c r="D687" s="3030"/>
      <c r="E687" s="3030"/>
      <c r="F687" s="3030"/>
      <c r="G687" s="3030"/>
      <c r="H687" s="3030"/>
      <c r="I687" s="3030"/>
      <c r="J687" s="3030"/>
      <c r="K687" s="3030"/>
      <c r="L687" s="3030"/>
      <c r="M687" s="3030"/>
      <c r="N687" s="3030"/>
      <c r="O687" s="3030"/>
      <c r="P687" s="3030"/>
    </row>
    <row r="688" spans="1:16" x14ac:dyDescent="0.2">
      <c r="A688" s="3030" t="s">
        <v>1231</v>
      </c>
      <c r="B688" s="3030"/>
      <c r="C688" s="3030"/>
      <c r="D688" s="3030"/>
      <c r="E688" s="3030"/>
      <c r="F688" s="3030"/>
      <c r="G688" s="3030"/>
      <c r="H688" s="3030"/>
      <c r="I688" s="3030"/>
      <c r="J688" s="3030"/>
      <c r="K688" s="3030"/>
      <c r="L688" s="3030"/>
      <c r="M688" s="33" t="s">
        <v>11775</v>
      </c>
      <c r="N688" s="3030"/>
      <c r="O688" s="3030"/>
      <c r="P688" s="3030"/>
    </row>
    <row r="689" spans="1:16" x14ac:dyDescent="0.2">
      <c r="A689" s="33" t="s">
        <v>11776</v>
      </c>
      <c r="B689" s="3030"/>
      <c r="C689" s="3030"/>
      <c r="D689" s="3030"/>
      <c r="E689" s="3030"/>
      <c r="F689" s="3030"/>
      <c r="G689" s="3030"/>
      <c r="H689" s="3030"/>
      <c r="I689" s="3030"/>
      <c r="J689" s="3030"/>
      <c r="K689" s="3030"/>
      <c r="L689" s="3030"/>
      <c r="M689" s="3030"/>
      <c r="N689" s="3030"/>
      <c r="O689" s="3030"/>
      <c r="P689" s="3030"/>
    </row>
    <row r="690" spans="1:16" x14ac:dyDescent="0.2">
      <c r="A690" s="2418" t="s">
        <v>11777</v>
      </c>
      <c r="B690" s="2573"/>
      <c r="C690" s="2573"/>
      <c r="D690" s="3030"/>
      <c r="E690" s="3030"/>
      <c r="F690" s="3030"/>
      <c r="G690" s="33" t="s">
        <v>7458</v>
      </c>
      <c r="H690" s="3030"/>
      <c r="I690" s="3030"/>
      <c r="J690" s="3030"/>
      <c r="K690" s="3030"/>
      <c r="L690" s="3030"/>
      <c r="M690" s="4137" t="s">
        <v>2863</v>
      </c>
      <c r="N690" s="4138"/>
      <c r="O690" s="4138"/>
      <c r="P690" s="4139"/>
    </row>
    <row r="691" spans="1:16" x14ac:dyDescent="0.2">
      <c r="A691" s="2418" t="s">
        <v>11794</v>
      </c>
      <c r="B691" s="2573"/>
      <c r="C691" s="2573"/>
      <c r="D691" s="3030"/>
      <c r="E691" s="3030"/>
      <c r="F691" s="3030"/>
      <c r="G691" s="3030"/>
      <c r="H691" s="3030"/>
      <c r="I691" s="3030"/>
      <c r="J691" s="3030"/>
      <c r="K691" s="3030"/>
      <c r="L691" s="3030"/>
      <c r="M691" s="3043" t="s">
        <v>2860</v>
      </c>
      <c r="N691" s="3043" t="s">
        <v>2861</v>
      </c>
      <c r="O691" s="3043" t="s">
        <v>2862</v>
      </c>
      <c r="P691" s="3026" t="s">
        <v>1210</v>
      </c>
    </row>
    <row r="692" spans="1:16" x14ac:dyDescent="0.2">
      <c r="A692" s="3030"/>
      <c r="B692" s="3030"/>
      <c r="C692" s="3030"/>
      <c r="D692" s="3030"/>
      <c r="E692" s="3030"/>
      <c r="F692" s="3030"/>
      <c r="G692" s="3030"/>
      <c r="H692" s="3030"/>
      <c r="I692" s="3030"/>
      <c r="J692" s="3030"/>
      <c r="K692" s="3030"/>
      <c r="L692" s="3030"/>
      <c r="M692" s="3024">
        <v>2021</v>
      </c>
      <c r="N692" s="3024">
        <v>9</v>
      </c>
      <c r="O692" s="3024">
        <v>27</v>
      </c>
      <c r="P692" s="3024">
        <v>12</v>
      </c>
    </row>
    <row r="693" spans="1:16" x14ac:dyDescent="0.2">
      <c r="A693" s="3030"/>
      <c r="B693" s="3030"/>
      <c r="C693" s="3030"/>
      <c r="D693" s="3030"/>
      <c r="E693" s="3030"/>
      <c r="F693" s="3030"/>
      <c r="G693" s="3030"/>
      <c r="H693" s="3030"/>
      <c r="I693" s="3030"/>
      <c r="J693" s="3030"/>
      <c r="K693" s="3030"/>
      <c r="L693" s="3027"/>
      <c r="M693" s="3027"/>
      <c r="N693" s="3027"/>
      <c r="O693" s="3027"/>
      <c r="P693" s="3030"/>
    </row>
    <row r="694" spans="1:16" x14ac:dyDescent="0.2">
      <c r="A694" s="3872" t="s">
        <v>2864</v>
      </c>
      <c r="B694" s="3872" t="s">
        <v>2865</v>
      </c>
      <c r="C694" s="3880" t="s">
        <v>1212</v>
      </c>
      <c r="D694" s="3998"/>
      <c r="E694" s="3998"/>
      <c r="F694" s="3999"/>
      <c r="G694" s="3863" t="s">
        <v>2866</v>
      </c>
      <c r="H694" s="3864"/>
      <c r="I694" s="4793" t="s">
        <v>2869</v>
      </c>
      <c r="J694" s="4794"/>
      <c r="K694" s="4794"/>
      <c r="L694" s="4795"/>
      <c r="M694" s="3872" t="s">
        <v>1211</v>
      </c>
      <c r="N694" s="4103" t="s">
        <v>2872</v>
      </c>
      <c r="O694" s="4140" t="s">
        <v>1207</v>
      </c>
      <c r="P694" s="4103" t="s">
        <v>2873</v>
      </c>
    </row>
    <row r="695" spans="1:16" ht="19.5" customHeight="1" x14ac:dyDescent="0.2">
      <c r="A695" s="3873"/>
      <c r="B695" s="3873"/>
      <c r="C695" s="3881"/>
      <c r="D695" s="4117"/>
      <c r="E695" s="4117"/>
      <c r="F695" s="3915"/>
      <c r="G695" s="3028" t="s">
        <v>2867</v>
      </c>
      <c r="H695" s="3028" t="s">
        <v>2868</v>
      </c>
      <c r="I695" s="3028" t="s">
        <v>2870</v>
      </c>
      <c r="J695" s="3028" t="s">
        <v>2871</v>
      </c>
      <c r="K695" s="3028" t="s">
        <v>4319</v>
      </c>
      <c r="L695" s="3028" t="s">
        <v>4320</v>
      </c>
      <c r="M695" s="3873"/>
      <c r="N695" s="3876"/>
      <c r="O695" s="4141"/>
      <c r="P695" s="3876"/>
    </row>
    <row r="696" spans="1:16" x14ac:dyDescent="0.2">
      <c r="A696" s="2879"/>
      <c r="B696" s="3033" t="s">
        <v>2392</v>
      </c>
      <c r="C696" s="4653" t="s">
        <v>2503</v>
      </c>
      <c r="D696" s="4654"/>
      <c r="E696" s="4654"/>
      <c r="F696" s="4655"/>
      <c r="G696" s="8"/>
      <c r="H696" s="8"/>
      <c r="I696" s="4031">
        <v>666</v>
      </c>
      <c r="J696" s="4974">
        <v>2</v>
      </c>
      <c r="K696" s="3024"/>
      <c r="L696" s="3029"/>
      <c r="M696" s="3024"/>
      <c r="N696" s="3024"/>
      <c r="O696" s="3043"/>
      <c r="P696" s="1988"/>
    </row>
    <row r="697" spans="1:16" x14ac:dyDescent="0.2">
      <c r="A697" s="3024">
        <v>1</v>
      </c>
      <c r="B697" s="3033" t="s">
        <v>6688</v>
      </c>
      <c r="C697" s="5084" t="s">
        <v>6689</v>
      </c>
      <c r="D697" s="4743"/>
      <c r="E697" s="4743"/>
      <c r="F697" s="4744"/>
      <c r="G697" s="1992"/>
      <c r="H697" s="1992"/>
      <c r="I697" s="4035"/>
      <c r="J697" s="4975"/>
      <c r="K697" s="3025"/>
      <c r="L697" s="3035"/>
      <c r="M697" s="3025"/>
      <c r="N697" s="3036"/>
      <c r="O697" s="3036"/>
      <c r="P697" s="1993"/>
    </row>
    <row r="698" spans="1:16" x14ac:dyDescent="0.2">
      <c r="A698" s="3024"/>
      <c r="B698" s="3033"/>
      <c r="C698" s="5072" t="s">
        <v>11778</v>
      </c>
      <c r="D698" s="5073"/>
      <c r="E698" s="5073"/>
      <c r="F698" s="5074"/>
      <c r="G698" s="1992">
        <v>44085</v>
      </c>
      <c r="H698" s="1992">
        <v>44085</v>
      </c>
      <c r="I698" s="4035"/>
      <c r="J698" s="4975"/>
      <c r="K698" s="3025"/>
      <c r="L698" s="3035"/>
      <c r="M698" s="3025">
        <v>3</v>
      </c>
      <c r="N698" s="3036"/>
      <c r="O698" s="3036"/>
      <c r="P698" s="1993" t="s">
        <v>11788</v>
      </c>
    </row>
    <row r="699" spans="1:16" x14ac:dyDescent="0.2">
      <c r="A699" s="3024"/>
      <c r="B699" s="3033"/>
      <c r="C699" s="5072" t="s">
        <v>11786</v>
      </c>
      <c r="D699" s="5073"/>
      <c r="E699" s="5073"/>
      <c r="F699" s="5074"/>
      <c r="G699" s="1992">
        <v>43966</v>
      </c>
      <c r="H699" s="1992">
        <v>43969</v>
      </c>
      <c r="I699" s="4035"/>
      <c r="J699" s="4975"/>
      <c r="K699" s="3025"/>
      <c r="L699" s="3035"/>
      <c r="M699" s="3025">
        <v>12</v>
      </c>
      <c r="N699" s="3036"/>
      <c r="O699" s="3036"/>
      <c r="P699" s="1993" t="s">
        <v>11789</v>
      </c>
    </row>
    <row r="700" spans="1:16" x14ac:dyDescent="0.2">
      <c r="A700" s="3024">
        <v>2</v>
      </c>
      <c r="B700" s="3033" t="s">
        <v>7454</v>
      </c>
      <c r="C700" s="4653" t="s">
        <v>1142</v>
      </c>
      <c r="D700" s="4654"/>
      <c r="E700" s="4654"/>
      <c r="F700" s="4655"/>
      <c r="G700" s="8">
        <v>43838</v>
      </c>
      <c r="H700" s="8">
        <v>43973</v>
      </c>
      <c r="I700" s="4035"/>
      <c r="J700" s="4975"/>
      <c r="K700" s="3029"/>
      <c r="L700" s="3029"/>
      <c r="M700" s="3024">
        <v>3</v>
      </c>
      <c r="N700" s="3043"/>
      <c r="O700" s="3043"/>
      <c r="P700" s="3029"/>
    </row>
    <row r="701" spans="1:16" x14ac:dyDescent="0.2">
      <c r="A701" s="3024"/>
      <c r="B701" s="3033" t="s">
        <v>6692</v>
      </c>
      <c r="C701" s="4653" t="s">
        <v>2527</v>
      </c>
      <c r="D701" s="4654"/>
      <c r="E701" s="4654"/>
      <c r="F701" s="4655"/>
      <c r="G701" s="8"/>
      <c r="H701" s="8"/>
      <c r="I701" s="4035"/>
      <c r="J701" s="4975"/>
      <c r="K701" s="3029"/>
      <c r="L701" s="3029"/>
      <c r="M701" s="3024"/>
      <c r="N701" s="3043"/>
      <c r="O701" s="3043"/>
      <c r="P701" s="3029"/>
    </row>
    <row r="702" spans="1:16" x14ac:dyDescent="0.2">
      <c r="A702" s="3024"/>
      <c r="B702" s="3033" t="s">
        <v>6693</v>
      </c>
      <c r="C702" s="3037" t="s">
        <v>11790</v>
      </c>
      <c r="D702" s="3031"/>
      <c r="E702" s="3031"/>
      <c r="F702" s="3032"/>
      <c r="G702" s="8">
        <v>44009</v>
      </c>
      <c r="H702" s="8">
        <v>44009</v>
      </c>
      <c r="I702" s="4035"/>
      <c r="J702" s="4975"/>
      <c r="K702" s="3029"/>
      <c r="L702" s="3029"/>
      <c r="M702" s="3024">
        <v>37</v>
      </c>
      <c r="N702" s="3043"/>
      <c r="O702" s="3043"/>
      <c r="P702" s="3029"/>
    </row>
    <row r="703" spans="1:16" x14ac:dyDescent="0.2">
      <c r="A703" s="3024">
        <v>4</v>
      </c>
      <c r="B703" s="3033" t="s">
        <v>2408</v>
      </c>
      <c r="C703" s="4653" t="s">
        <v>1323</v>
      </c>
      <c r="D703" s="4654"/>
      <c r="E703" s="4654"/>
      <c r="F703" s="4655"/>
      <c r="G703" s="8"/>
      <c r="H703" s="8"/>
      <c r="I703" s="4035"/>
      <c r="J703" s="4975"/>
      <c r="K703" s="3024"/>
      <c r="L703" s="3029"/>
      <c r="M703" s="3024"/>
      <c r="N703" s="3043"/>
      <c r="O703" s="3043"/>
      <c r="P703" s="1988"/>
    </row>
    <row r="704" spans="1:16" x14ac:dyDescent="0.2">
      <c r="A704" s="3024"/>
      <c r="B704" s="3034" t="s">
        <v>2409</v>
      </c>
      <c r="C704" s="5174" t="s">
        <v>11791</v>
      </c>
      <c r="D704" s="5175"/>
      <c r="E704" s="5175"/>
      <c r="F704" s="5176"/>
      <c r="G704" s="8">
        <v>43831</v>
      </c>
      <c r="H704" s="8">
        <v>43831</v>
      </c>
      <c r="I704" s="4035"/>
      <c r="J704" s="4975"/>
      <c r="K704" s="3024"/>
      <c r="L704" s="3029"/>
      <c r="M704" s="3024">
        <v>62</v>
      </c>
      <c r="N704" s="3043"/>
      <c r="O704" s="3043"/>
      <c r="P704" s="3034" t="s">
        <v>6700</v>
      </c>
    </row>
    <row r="705" spans="1:16" x14ac:dyDescent="0.2">
      <c r="A705" s="3024"/>
      <c r="B705" s="3034"/>
      <c r="C705" s="3044"/>
      <c r="D705" s="3045"/>
      <c r="E705" s="3045"/>
      <c r="F705" s="3046"/>
      <c r="G705" s="8"/>
      <c r="H705" s="8"/>
      <c r="I705" s="4035"/>
      <c r="J705" s="4975"/>
      <c r="K705" s="3024"/>
      <c r="L705" s="3029"/>
      <c r="M705" s="3024"/>
      <c r="N705" s="3043"/>
      <c r="O705" s="3043"/>
      <c r="P705" s="3034"/>
    </row>
    <row r="706" spans="1:16" x14ac:dyDescent="0.2">
      <c r="A706" s="3024"/>
      <c r="B706" s="3034"/>
      <c r="C706" s="5109" t="s">
        <v>9329</v>
      </c>
      <c r="D706" s="5110"/>
      <c r="E706" s="5110"/>
      <c r="F706" s="5111"/>
      <c r="G706" s="8"/>
      <c r="H706" s="8"/>
      <c r="I706" s="4035"/>
      <c r="J706" s="4975"/>
      <c r="K706" s="3029"/>
      <c r="L706" s="3029"/>
      <c r="M706" s="3024"/>
      <c r="N706" s="3043"/>
      <c r="O706" s="3043"/>
      <c r="P706" s="3034"/>
    </row>
    <row r="707" spans="1:16" x14ac:dyDescent="0.2">
      <c r="A707" s="3024"/>
      <c r="B707" s="3034"/>
      <c r="C707" s="3038" t="s">
        <v>11787</v>
      </c>
      <c r="D707" s="3039"/>
      <c r="E707" s="3039"/>
      <c r="F707" s="3040"/>
      <c r="G707" s="8">
        <v>43886</v>
      </c>
      <c r="H707" s="8">
        <v>44182</v>
      </c>
      <c r="I707" s="4035"/>
      <c r="J707" s="4975"/>
      <c r="K707" s="3029"/>
      <c r="L707" s="3029"/>
      <c r="M707" s="3024">
        <v>97</v>
      </c>
      <c r="N707" s="3043"/>
      <c r="O707" s="3043"/>
      <c r="P707" s="3034"/>
    </row>
    <row r="708" spans="1:16" x14ac:dyDescent="0.2">
      <c r="A708" s="3024"/>
      <c r="B708" s="3034"/>
      <c r="C708" s="5106" t="s">
        <v>11792</v>
      </c>
      <c r="D708" s="5107"/>
      <c r="E708" s="5107"/>
      <c r="F708" s="5108"/>
      <c r="G708" s="8">
        <v>44075</v>
      </c>
      <c r="H708" s="8">
        <v>44166</v>
      </c>
      <c r="I708" s="3941"/>
      <c r="J708" s="4976"/>
      <c r="K708" s="3029"/>
      <c r="L708" s="3029"/>
      <c r="M708" s="3024">
        <v>5</v>
      </c>
      <c r="N708" s="3043"/>
      <c r="O708" s="3043"/>
      <c r="P708" s="3034"/>
    </row>
    <row r="709" spans="1:16" x14ac:dyDescent="0.2">
      <c r="A709" s="3030"/>
      <c r="B709" s="3030"/>
      <c r="C709" s="3030"/>
      <c r="D709" s="3030"/>
      <c r="E709" s="3030"/>
      <c r="F709" s="3030"/>
      <c r="G709" s="3030"/>
      <c r="H709" s="3030"/>
      <c r="I709" s="3030"/>
      <c r="J709" s="3030"/>
      <c r="K709" s="3030"/>
      <c r="L709" s="3030"/>
      <c r="M709" s="3030"/>
      <c r="N709" s="3030"/>
      <c r="O709" s="3030"/>
      <c r="P709" s="3030"/>
    </row>
    <row r="710" spans="1:16" x14ac:dyDescent="0.2">
      <c r="A710" s="4455"/>
      <c r="B710" s="4455"/>
      <c r="C710" s="3857" t="s">
        <v>2859</v>
      </c>
      <c r="D710" s="3857"/>
      <c r="E710" s="3857"/>
      <c r="F710" s="3857"/>
      <c r="G710" s="3857"/>
      <c r="H710" s="3857"/>
      <c r="I710" s="3857"/>
      <c r="J710" s="3857"/>
      <c r="K710" s="3857"/>
      <c r="L710" s="4453" t="s">
        <v>2858</v>
      </c>
      <c r="M710" s="4453"/>
    </row>
    <row r="711" spans="1:16" x14ac:dyDescent="0.2">
      <c r="A711" s="4455"/>
      <c r="B711" s="4455"/>
      <c r="C711" s="3857"/>
      <c r="D711" s="3857"/>
      <c r="E711" s="3857"/>
      <c r="F711" s="3857"/>
      <c r="G711" s="3857"/>
      <c r="H711" s="3857"/>
      <c r="I711" s="3857"/>
      <c r="J711" s="3857"/>
      <c r="K711" s="3857"/>
      <c r="L711" s="4453"/>
      <c r="M711" s="4453"/>
    </row>
    <row r="712" spans="1:16" x14ac:dyDescent="0.2">
      <c r="A712" s="4455"/>
      <c r="B712" s="4455"/>
      <c r="C712" s="3857"/>
      <c r="D712" s="3857"/>
      <c r="E712" s="3857"/>
      <c r="F712" s="3857"/>
      <c r="G712" s="3857"/>
      <c r="H712" s="3857"/>
      <c r="I712" s="3857"/>
      <c r="J712" s="3857"/>
      <c r="K712" s="3857"/>
      <c r="L712" s="4453"/>
      <c r="M712" s="4453"/>
    </row>
    <row r="713" spans="1:16" x14ac:dyDescent="0.2">
      <c r="A713" s="4455"/>
      <c r="B713" s="4455"/>
      <c r="C713" s="3858" t="s">
        <v>1209</v>
      </c>
      <c r="D713" s="3858"/>
      <c r="E713" s="3858"/>
      <c r="F713" s="3858"/>
      <c r="G713" s="3858"/>
      <c r="H713" s="3858"/>
      <c r="I713" s="3858"/>
      <c r="J713" s="3858"/>
      <c r="K713" s="3858"/>
      <c r="L713" s="4453" t="s">
        <v>1208</v>
      </c>
      <c r="M713" s="4453"/>
    </row>
    <row r="714" spans="1:16" x14ac:dyDescent="0.2">
      <c r="A714" s="4455"/>
      <c r="B714" s="4455"/>
      <c r="C714" s="3858"/>
      <c r="D714" s="3858"/>
      <c r="E714" s="3858"/>
      <c r="F714" s="3858"/>
      <c r="G714" s="3858"/>
      <c r="H714" s="3858"/>
      <c r="I714" s="3858"/>
      <c r="J714" s="3858"/>
      <c r="K714" s="3858"/>
      <c r="L714" s="4453"/>
      <c r="M714" s="4453"/>
    </row>
    <row r="715" spans="1:16" x14ac:dyDescent="0.2">
      <c r="A715" s="4455"/>
      <c r="B715" s="4455"/>
      <c r="C715" s="3858"/>
      <c r="D715" s="3858"/>
      <c r="E715" s="3858"/>
      <c r="F715" s="3858"/>
      <c r="G715" s="3858"/>
      <c r="H715" s="3858"/>
      <c r="I715" s="3858"/>
      <c r="J715" s="3858"/>
      <c r="K715" s="3858"/>
      <c r="L715" s="4453"/>
      <c r="M715" s="4453"/>
    </row>
    <row r="716" spans="1:16" x14ac:dyDescent="0.2">
      <c r="A716" s="3058" t="s">
        <v>1612</v>
      </c>
      <c r="B716" s="3058"/>
      <c r="C716" s="3058"/>
      <c r="D716" s="3058"/>
      <c r="E716" s="3058"/>
      <c r="F716" s="3058"/>
      <c r="G716" s="1177"/>
      <c r="H716" s="3058"/>
      <c r="I716" s="3058"/>
      <c r="J716" s="3058" t="s">
        <v>11795</v>
      </c>
      <c r="K716" s="3058"/>
      <c r="L716" s="3058"/>
      <c r="M716" s="3058"/>
    </row>
    <row r="717" spans="1:16" x14ac:dyDescent="0.2">
      <c r="A717" s="3058" t="s">
        <v>1614</v>
      </c>
      <c r="B717" s="3058"/>
      <c r="C717" s="3058"/>
      <c r="D717" s="3058" t="s">
        <v>3801</v>
      </c>
      <c r="E717" s="3058"/>
      <c r="F717" s="3058"/>
      <c r="G717" s="1177"/>
      <c r="H717" s="3058"/>
      <c r="I717" s="3058"/>
      <c r="J717" s="3058"/>
      <c r="K717" s="3058"/>
      <c r="L717" s="3058"/>
      <c r="M717" s="3058"/>
    </row>
    <row r="718" spans="1:16" x14ac:dyDescent="0.2">
      <c r="A718" s="3073" t="s">
        <v>5805</v>
      </c>
      <c r="B718" s="3073"/>
      <c r="C718" s="3073"/>
      <c r="D718" s="3058" t="s">
        <v>1615</v>
      </c>
      <c r="E718" s="3058"/>
      <c r="F718" s="3058"/>
      <c r="G718" s="1177"/>
      <c r="H718" s="3058"/>
      <c r="I718" s="3058"/>
      <c r="J718" s="4137" t="s">
        <v>2863</v>
      </c>
      <c r="K718" s="4138"/>
      <c r="L718" s="4138"/>
      <c r="M718" s="4139"/>
    </row>
    <row r="719" spans="1:16" ht="24" x14ac:dyDescent="0.2">
      <c r="A719" s="3058" t="s">
        <v>11796</v>
      </c>
      <c r="B719" s="3058"/>
      <c r="C719" s="3058"/>
      <c r="D719" s="3058"/>
      <c r="E719" s="3058"/>
      <c r="F719" s="3058"/>
      <c r="G719" s="1177"/>
      <c r="H719" s="3058"/>
      <c r="I719" s="3058"/>
      <c r="J719" s="3054" t="s">
        <v>2860</v>
      </c>
      <c r="K719" s="3054" t="s">
        <v>2861</v>
      </c>
      <c r="L719" s="3054" t="s">
        <v>2862</v>
      </c>
      <c r="M719" s="822" t="s">
        <v>135</v>
      </c>
    </row>
    <row r="720" spans="1:16" x14ac:dyDescent="0.2">
      <c r="A720" s="3058"/>
      <c r="B720" s="3058"/>
      <c r="C720" s="3058"/>
      <c r="D720" s="3058"/>
      <c r="E720" s="3058"/>
      <c r="F720" s="3058"/>
      <c r="G720" s="1177"/>
      <c r="H720" s="3058"/>
      <c r="I720" s="3058"/>
      <c r="J720" s="3054">
        <v>2021</v>
      </c>
      <c r="K720" s="3054">
        <v>11</v>
      </c>
      <c r="L720" s="3054">
        <v>16</v>
      </c>
      <c r="M720" s="3054">
        <v>12</v>
      </c>
    </row>
    <row r="721" spans="1:13" x14ac:dyDescent="0.2">
      <c r="A721" s="3058"/>
      <c r="B721" s="3058"/>
      <c r="C721" s="3058"/>
      <c r="D721" s="3058"/>
      <c r="E721" s="3058"/>
      <c r="F721" s="3058"/>
      <c r="G721" s="1177"/>
      <c r="H721" s="3058"/>
      <c r="I721" s="1177"/>
      <c r="J721" s="1177"/>
      <c r="K721" s="1177"/>
      <c r="L721" s="1177"/>
      <c r="M721" s="3058"/>
    </row>
    <row r="722" spans="1:13" x14ac:dyDescent="0.2">
      <c r="A722" s="3857" t="s">
        <v>2864</v>
      </c>
      <c r="B722" s="3857" t="s">
        <v>2865</v>
      </c>
      <c r="C722" s="3857" t="s">
        <v>1212</v>
      </c>
      <c r="D722" s="3857" t="s">
        <v>2866</v>
      </c>
      <c r="E722" s="3857"/>
      <c r="F722" s="3858" t="s">
        <v>2869</v>
      </c>
      <c r="G722" s="3858"/>
      <c r="H722" s="3858"/>
      <c r="I722" s="3858"/>
      <c r="J722" s="3857" t="s">
        <v>1211</v>
      </c>
      <c r="K722" s="3858" t="s">
        <v>2872</v>
      </c>
      <c r="L722" s="3857" t="s">
        <v>1207</v>
      </c>
      <c r="M722" s="3858" t="s">
        <v>2873</v>
      </c>
    </row>
    <row r="723" spans="1:13" ht="24" customHeight="1" x14ac:dyDescent="0.2">
      <c r="A723" s="3857"/>
      <c r="B723" s="3857"/>
      <c r="C723" s="3857"/>
      <c r="D723" s="3053" t="s">
        <v>2867</v>
      </c>
      <c r="E723" s="3053" t="s">
        <v>2868</v>
      </c>
      <c r="F723" s="3053" t="s">
        <v>2870</v>
      </c>
      <c r="G723" s="3053" t="s">
        <v>2871</v>
      </c>
      <c r="H723" s="3053" t="s">
        <v>4319</v>
      </c>
      <c r="I723" s="3053" t="s">
        <v>4320</v>
      </c>
      <c r="J723" s="3857"/>
      <c r="K723" s="3858"/>
      <c r="L723" s="3857"/>
      <c r="M723" s="3858"/>
    </row>
    <row r="724" spans="1:13" x14ac:dyDescent="0.2">
      <c r="A724" s="1181"/>
      <c r="B724" s="57" t="s">
        <v>2375</v>
      </c>
      <c r="C724" s="455" t="s">
        <v>2378</v>
      </c>
      <c r="D724" s="938" t="s">
        <v>1213</v>
      </c>
      <c r="E724" s="1181"/>
      <c r="F724" s="4198">
        <v>666</v>
      </c>
      <c r="G724" s="4198">
        <v>3</v>
      </c>
      <c r="H724" s="3054"/>
      <c r="I724" s="1181"/>
      <c r="J724" s="1181"/>
      <c r="K724" s="1181"/>
      <c r="L724" s="3054"/>
      <c r="M724" s="1181"/>
    </row>
    <row r="725" spans="1:13" x14ac:dyDescent="0.2">
      <c r="A725" s="1181"/>
      <c r="B725" s="57" t="s">
        <v>2377</v>
      </c>
      <c r="C725" s="3059" t="s">
        <v>4648</v>
      </c>
      <c r="D725" s="938"/>
      <c r="E725" s="938"/>
      <c r="F725" s="4199"/>
      <c r="G725" s="4199"/>
      <c r="H725" s="3054"/>
      <c r="I725" s="1181"/>
      <c r="J725" s="1181"/>
      <c r="K725" s="1181"/>
      <c r="L725" s="3054"/>
      <c r="M725" s="1181"/>
    </row>
    <row r="726" spans="1:13" ht="36" x14ac:dyDescent="0.2">
      <c r="A726" s="1181">
        <v>1</v>
      </c>
      <c r="B726" s="1181"/>
      <c r="C726" s="1183" t="s">
        <v>11797</v>
      </c>
      <c r="D726" s="938">
        <v>43109</v>
      </c>
      <c r="E726" s="938">
        <v>43110</v>
      </c>
      <c r="F726" s="4199"/>
      <c r="G726" s="4200"/>
      <c r="H726" s="3054" t="s">
        <v>10353</v>
      </c>
      <c r="I726" s="1181"/>
      <c r="J726" s="1434" t="s">
        <v>1381</v>
      </c>
      <c r="K726" s="3054" t="s">
        <v>1223</v>
      </c>
      <c r="L726" s="3054" t="s">
        <v>313</v>
      </c>
      <c r="M726" s="656" t="s">
        <v>11798</v>
      </c>
    </row>
    <row r="727" spans="1:13" ht="36" x14ac:dyDescent="0.2">
      <c r="A727" s="1181">
        <v>2</v>
      </c>
      <c r="B727" s="1181"/>
      <c r="C727" s="1183" t="s">
        <v>11799</v>
      </c>
      <c r="D727" s="938">
        <v>43110</v>
      </c>
      <c r="E727" s="938">
        <v>43112</v>
      </c>
      <c r="F727" s="4199"/>
      <c r="G727" s="3055">
        <v>4</v>
      </c>
      <c r="H727" s="3054" t="s">
        <v>10357</v>
      </c>
      <c r="I727" s="1181"/>
      <c r="J727" s="1434" t="s">
        <v>11800</v>
      </c>
      <c r="K727" s="3054" t="s">
        <v>1223</v>
      </c>
      <c r="L727" s="3054" t="s">
        <v>313</v>
      </c>
      <c r="M727" s="524" t="s">
        <v>11801</v>
      </c>
    </row>
    <row r="728" spans="1:13" x14ac:dyDescent="0.2">
      <c r="A728" s="1181">
        <v>3</v>
      </c>
      <c r="B728" s="1181"/>
      <c r="C728" s="1183" t="s">
        <v>11802</v>
      </c>
      <c r="D728" s="938">
        <v>43115</v>
      </c>
      <c r="E728" s="938">
        <v>43117</v>
      </c>
      <c r="F728" s="4199"/>
      <c r="G728" s="3055">
        <v>5</v>
      </c>
      <c r="H728" s="3054" t="s">
        <v>11803</v>
      </c>
      <c r="I728" s="1181"/>
      <c r="J728" s="1434" t="s">
        <v>11804</v>
      </c>
      <c r="K728" s="3054" t="s">
        <v>1223</v>
      </c>
      <c r="L728" s="3054" t="s">
        <v>313</v>
      </c>
      <c r="M728" s="1181"/>
    </row>
    <row r="729" spans="1:13" x14ac:dyDescent="0.2">
      <c r="A729" s="1181">
        <v>4</v>
      </c>
      <c r="B729" s="1181"/>
      <c r="C729" s="1183" t="s">
        <v>11805</v>
      </c>
      <c r="D729" s="938">
        <v>43118</v>
      </c>
      <c r="E729" s="938">
        <v>43123</v>
      </c>
      <c r="F729" s="4199"/>
      <c r="G729" s="3055">
        <v>6</v>
      </c>
      <c r="H729" s="3054" t="s">
        <v>10364</v>
      </c>
      <c r="I729" s="1181"/>
      <c r="J729" s="1434" t="s">
        <v>11806</v>
      </c>
      <c r="K729" s="3054" t="s">
        <v>1223</v>
      </c>
      <c r="L729" s="3054" t="s">
        <v>313</v>
      </c>
      <c r="M729" s="1181" t="s">
        <v>11807</v>
      </c>
    </row>
    <row r="730" spans="1:13" x14ac:dyDescent="0.2">
      <c r="A730" s="1181">
        <v>5</v>
      </c>
      <c r="B730" s="1181"/>
      <c r="C730" s="1183" t="s">
        <v>11808</v>
      </c>
      <c r="D730" s="938">
        <v>43123</v>
      </c>
      <c r="E730" s="938">
        <v>43126</v>
      </c>
      <c r="F730" s="4199"/>
      <c r="G730" s="3055">
        <v>7</v>
      </c>
      <c r="H730" s="3054" t="s">
        <v>10368</v>
      </c>
      <c r="I730" s="1181"/>
      <c r="J730" s="1434" t="s">
        <v>11809</v>
      </c>
      <c r="K730" s="3054" t="s">
        <v>1223</v>
      </c>
      <c r="L730" s="3054" t="s">
        <v>313</v>
      </c>
      <c r="M730" s="1181"/>
    </row>
    <row r="731" spans="1:13" x14ac:dyDescent="0.2">
      <c r="A731" s="1181">
        <v>6</v>
      </c>
      <c r="B731" s="1181"/>
      <c r="C731" s="1183" t="s">
        <v>11810</v>
      </c>
      <c r="D731" s="938">
        <v>43126</v>
      </c>
      <c r="E731" s="938">
        <v>43126</v>
      </c>
      <c r="F731" s="4198">
        <v>667</v>
      </c>
      <c r="G731" s="3055">
        <v>1</v>
      </c>
      <c r="H731" s="3054" t="s">
        <v>10372</v>
      </c>
      <c r="I731" s="1181"/>
      <c r="J731" s="1434" t="s">
        <v>11811</v>
      </c>
      <c r="K731" s="3054" t="s">
        <v>1223</v>
      </c>
      <c r="L731" s="3054" t="s">
        <v>313</v>
      </c>
      <c r="M731" s="1181"/>
    </row>
    <row r="732" spans="1:13" x14ac:dyDescent="0.2">
      <c r="A732" s="1181">
        <v>7</v>
      </c>
      <c r="B732" s="1181"/>
      <c r="C732" s="1183" t="s">
        <v>11812</v>
      </c>
      <c r="D732" s="938">
        <v>43129</v>
      </c>
      <c r="E732" s="938">
        <v>43129</v>
      </c>
      <c r="F732" s="4199"/>
      <c r="G732" s="3055">
        <v>2</v>
      </c>
      <c r="H732" s="3054" t="s">
        <v>10376</v>
      </c>
      <c r="I732" s="1181"/>
      <c r="J732" s="1434" t="s">
        <v>11813</v>
      </c>
      <c r="K732" s="3054" t="s">
        <v>1223</v>
      </c>
      <c r="L732" s="3054" t="s">
        <v>313</v>
      </c>
      <c r="M732" s="1181"/>
    </row>
    <row r="733" spans="1:13" x14ac:dyDescent="0.2">
      <c r="A733" s="1181">
        <v>8</v>
      </c>
      <c r="B733" s="1181"/>
      <c r="C733" s="1183" t="s">
        <v>11814</v>
      </c>
      <c r="D733" s="938">
        <v>43129</v>
      </c>
      <c r="E733" s="938">
        <v>43131</v>
      </c>
      <c r="F733" s="4199"/>
      <c r="G733" s="3055">
        <v>3</v>
      </c>
      <c r="H733" s="3054" t="s">
        <v>10379</v>
      </c>
      <c r="I733" s="1181"/>
      <c r="J733" s="1434" t="s">
        <v>11815</v>
      </c>
      <c r="K733" s="3054" t="s">
        <v>1223</v>
      </c>
      <c r="L733" s="3054" t="s">
        <v>313</v>
      </c>
      <c r="M733" s="1181"/>
    </row>
    <row r="734" spans="1:13" x14ac:dyDescent="0.2">
      <c r="A734" s="1181">
        <v>9</v>
      </c>
      <c r="B734" s="1181"/>
      <c r="C734" s="1183" t="s">
        <v>11816</v>
      </c>
      <c r="D734" s="938">
        <v>43132</v>
      </c>
      <c r="E734" s="938">
        <v>43132</v>
      </c>
      <c r="F734" s="4199"/>
      <c r="G734" s="3055">
        <v>4</v>
      </c>
      <c r="H734" s="3054" t="s">
        <v>8493</v>
      </c>
      <c r="I734" s="1181"/>
      <c r="J734" s="1434" t="s">
        <v>6599</v>
      </c>
      <c r="K734" s="3054" t="s">
        <v>1223</v>
      </c>
      <c r="L734" s="3054" t="s">
        <v>313</v>
      </c>
      <c r="M734" s="1181"/>
    </row>
    <row r="735" spans="1:13" x14ac:dyDescent="0.2">
      <c r="A735" s="1181">
        <v>10</v>
      </c>
      <c r="B735" s="1181"/>
      <c r="C735" s="1183" t="s">
        <v>11817</v>
      </c>
      <c r="D735" s="938">
        <v>43132</v>
      </c>
      <c r="E735" s="938">
        <v>43167</v>
      </c>
      <c r="F735" s="4199"/>
      <c r="G735" s="3055">
        <v>5</v>
      </c>
      <c r="H735" s="3054" t="s">
        <v>8494</v>
      </c>
      <c r="I735" s="1181"/>
      <c r="J735" s="1434" t="s">
        <v>11818</v>
      </c>
      <c r="K735" s="3054" t="s">
        <v>1223</v>
      </c>
      <c r="L735" s="3054" t="s">
        <v>313</v>
      </c>
      <c r="M735" s="1181" t="s">
        <v>11819</v>
      </c>
    </row>
    <row r="736" spans="1:13" x14ac:dyDescent="0.2">
      <c r="A736" s="1181">
        <v>11</v>
      </c>
      <c r="B736" s="1181"/>
      <c r="C736" s="1183" t="s">
        <v>11820</v>
      </c>
      <c r="D736" s="938">
        <v>43167</v>
      </c>
      <c r="E736" s="938">
        <v>43143</v>
      </c>
      <c r="F736" s="4199"/>
      <c r="G736" s="3055">
        <v>6</v>
      </c>
      <c r="H736" s="3054" t="s">
        <v>8495</v>
      </c>
      <c r="I736" s="1181"/>
      <c r="J736" s="1434" t="s">
        <v>11821</v>
      </c>
      <c r="K736" s="3054" t="s">
        <v>1223</v>
      </c>
      <c r="L736" s="3054" t="s">
        <v>313</v>
      </c>
      <c r="M736" s="1181"/>
    </row>
    <row r="737" spans="1:13" x14ac:dyDescent="0.2">
      <c r="A737" s="1181">
        <v>12</v>
      </c>
      <c r="B737" s="1181"/>
      <c r="C737" s="1183" t="s">
        <v>11822</v>
      </c>
      <c r="D737" s="938">
        <v>43143</v>
      </c>
      <c r="E737" s="938">
        <v>43145</v>
      </c>
      <c r="F737" s="4199"/>
      <c r="G737" s="3055">
        <v>7</v>
      </c>
      <c r="H737" s="3054" t="s">
        <v>8496</v>
      </c>
      <c r="I737" s="1181"/>
      <c r="J737" s="1434" t="s">
        <v>11823</v>
      </c>
      <c r="K737" s="3054" t="s">
        <v>1223</v>
      </c>
      <c r="L737" s="3054" t="s">
        <v>313</v>
      </c>
      <c r="M737" s="1181" t="s">
        <v>11824</v>
      </c>
    </row>
    <row r="738" spans="1:13" x14ac:dyDescent="0.2">
      <c r="A738" s="1181">
        <v>13</v>
      </c>
      <c r="B738" s="1181"/>
      <c r="C738" s="1183" t="s">
        <v>11825</v>
      </c>
      <c r="D738" s="938">
        <v>43145</v>
      </c>
      <c r="E738" s="938">
        <v>43146</v>
      </c>
      <c r="F738" s="4198">
        <v>668</v>
      </c>
      <c r="G738" s="3055">
        <v>1</v>
      </c>
      <c r="H738" s="3054" t="s">
        <v>8497</v>
      </c>
      <c r="I738" s="1181"/>
      <c r="J738" s="1434" t="s">
        <v>11826</v>
      </c>
      <c r="K738" s="3054" t="s">
        <v>1223</v>
      </c>
      <c r="L738" s="3054" t="s">
        <v>313</v>
      </c>
      <c r="M738" s="1181" t="s">
        <v>11827</v>
      </c>
    </row>
    <row r="739" spans="1:13" x14ac:dyDescent="0.2">
      <c r="A739" s="1181">
        <v>14</v>
      </c>
      <c r="B739" s="1181"/>
      <c r="C739" s="1183" t="s">
        <v>11828</v>
      </c>
      <c r="D739" s="938">
        <v>43147</v>
      </c>
      <c r="E739" s="938">
        <v>43159</v>
      </c>
      <c r="F739" s="4200"/>
      <c r="G739" s="3055">
        <v>2</v>
      </c>
      <c r="H739" s="3054" t="s">
        <v>8498</v>
      </c>
      <c r="I739" s="1181"/>
      <c r="J739" s="1434" t="s">
        <v>11829</v>
      </c>
      <c r="K739" s="3054" t="s">
        <v>1223</v>
      </c>
      <c r="L739" s="3054" t="s">
        <v>313</v>
      </c>
      <c r="M739" s="1181" t="s">
        <v>11830</v>
      </c>
    </row>
    <row r="741" spans="1:13" x14ac:dyDescent="0.2">
      <c r="A741" s="4455"/>
      <c r="B741" s="4455"/>
      <c r="C741" s="3857" t="s">
        <v>2859</v>
      </c>
      <c r="D741" s="3857"/>
      <c r="E741" s="3857"/>
      <c r="F741" s="3857"/>
      <c r="G741" s="3857"/>
      <c r="H741" s="3857"/>
      <c r="I741" s="3857"/>
      <c r="J741" s="3857"/>
      <c r="K741" s="3857"/>
      <c r="L741" s="4453" t="s">
        <v>2858</v>
      </c>
      <c r="M741" s="4453"/>
    </row>
    <row r="742" spans="1:13" x14ac:dyDescent="0.2">
      <c r="A742" s="4455"/>
      <c r="B742" s="4455"/>
      <c r="C742" s="3857"/>
      <c r="D742" s="3857"/>
      <c r="E742" s="3857"/>
      <c r="F742" s="3857"/>
      <c r="G742" s="3857"/>
      <c r="H742" s="3857"/>
      <c r="I742" s="3857"/>
      <c r="J742" s="3857"/>
      <c r="K742" s="3857"/>
      <c r="L742" s="4453"/>
      <c r="M742" s="4453"/>
    </row>
    <row r="743" spans="1:13" x14ac:dyDescent="0.2">
      <c r="A743" s="4455"/>
      <c r="B743" s="4455"/>
      <c r="C743" s="3857"/>
      <c r="D743" s="3857"/>
      <c r="E743" s="3857"/>
      <c r="F743" s="3857"/>
      <c r="G743" s="3857"/>
      <c r="H743" s="3857"/>
      <c r="I743" s="3857"/>
      <c r="J743" s="3857"/>
      <c r="K743" s="3857"/>
      <c r="L743" s="4453"/>
      <c r="M743" s="4453"/>
    </row>
    <row r="744" spans="1:13" x14ac:dyDescent="0.2">
      <c r="A744" s="4455"/>
      <c r="B744" s="4455"/>
      <c r="C744" s="3858" t="s">
        <v>1209</v>
      </c>
      <c r="D744" s="3858"/>
      <c r="E744" s="3858"/>
      <c r="F744" s="3858"/>
      <c r="G744" s="3858"/>
      <c r="H744" s="3858"/>
      <c r="I744" s="3858"/>
      <c r="J744" s="3858"/>
      <c r="K744" s="3858"/>
      <c r="L744" s="4453" t="s">
        <v>1208</v>
      </c>
      <c r="M744" s="4453"/>
    </row>
    <row r="745" spans="1:13" x14ac:dyDescent="0.2">
      <c r="A745" s="4455"/>
      <c r="B745" s="4455"/>
      <c r="C745" s="3858"/>
      <c r="D745" s="3858"/>
      <c r="E745" s="3858"/>
      <c r="F745" s="3858"/>
      <c r="G745" s="3858"/>
      <c r="H745" s="3858"/>
      <c r="I745" s="3858"/>
      <c r="J745" s="3858"/>
      <c r="K745" s="3858"/>
      <c r="L745" s="4453"/>
      <c r="M745" s="4453"/>
    </row>
    <row r="746" spans="1:13" x14ac:dyDescent="0.2">
      <c r="A746" s="4455"/>
      <c r="B746" s="4455"/>
      <c r="C746" s="3858"/>
      <c r="D746" s="3858"/>
      <c r="E746" s="3858"/>
      <c r="F746" s="3858"/>
      <c r="G746" s="3858"/>
      <c r="H746" s="3858"/>
      <c r="I746" s="3858"/>
      <c r="J746" s="3858"/>
      <c r="K746" s="3858"/>
      <c r="L746" s="4453"/>
      <c r="M746" s="4453"/>
    </row>
    <row r="747" spans="1:13" x14ac:dyDescent="0.2">
      <c r="A747" s="3058"/>
      <c r="B747" s="3058"/>
      <c r="C747" s="3058"/>
      <c r="D747" s="3058"/>
      <c r="E747" s="3058"/>
      <c r="F747" s="3058"/>
      <c r="G747" s="1177"/>
      <c r="H747" s="3058"/>
      <c r="I747" s="3058"/>
      <c r="J747" s="3058"/>
      <c r="K747" s="3058"/>
      <c r="L747" s="3058"/>
      <c r="M747" s="3058"/>
    </row>
    <row r="748" spans="1:13" x14ac:dyDescent="0.2">
      <c r="A748" s="3058" t="s">
        <v>1612</v>
      </c>
      <c r="B748" s="3058"/>
      <c r="C748" s="3058"/>
      <c r="D748" s="3058"/>
      <c r="E748" s="3058"/>
      <c r="F748" s="3058"/>
      <c r="G748" s="1177"/>
      <c r="H748" s="3058"/>
      <c r="I748" s="3058"/>
      <c r="J748" s="3058" t="s">
        <v>11831</v>
      </c>
      <c r="K748" s="3058"/>
      <c r="L748" s="3058"/>
      <c r="M748" s="3058"/>
    </row>
    <row r="749" spans="1:13" x14ac:dyDescent="0.2">
      <c r="A749" s="3058" t="s">
        <v>1614</v>
      </c>
      <c r="B749" s="3058"/>
      <c r="C749" s="3058"/>
      <c r="D749" s="3058" t="s">
        <v>3801</v>
      </c>
      <c r="E749" s="3058"/>
      <c r="F749" s="3058"/>
      <c r="G749" s="1177"/>
      <c r="H749" s="3058"/>
      <c r="I749" s="3058"/>
      <c r="J749" s="3058"/>
      <c r="K749" s="3058"/>
      <c r="L749" s="3058"/>
      <c r="M749" s="3058"/>
    </row>
    <row r="750" spans="1:13" x14ac:dyDescent="0.2">
      <c r="A750" s="3073" t="s">
        <v>5805</v>
      </c>
      <c r="B750" s="3073"/>
      <c r="C750" s="3073"/>
      <c r="D750" s="3058" t="s">
        <v>1615</v>
      </c>
      <c r="E750" s="3058"/>
      <c r="F750" s="3058"/>
      <c r="G750" s="1177"/>
      <c r="H750" s="3058"/>
      <c r="I750" s="3058"/>
      <c r="J750" s="4137" t="s">
        <v>2863</v>
      </c>
      <c r="K750" s="4138"/>
      <c r="L750" s="4138"/>
      <c r="M750" s="4139"/>
    </row>
    <row r="751" spans="1:13" ht="24" x14ac:dyDescent="0.2">
      <c r="A751" s="3058" t="s">
        <v>11832</v>
      </c>
      <c r="B751" s="3058"/>
      <c r="C751" s="3058"/>
      <c r="D751" s="3058"/>
      <c r="E751" s="3058"/>
      <c r="F751" s="3058"/>
      <c r="G751" s="1177"/>
      <c r="H751" s="3058"/>
      <c r="I751" s="3058"/>
      <c r="J751" s="3054" t="s">
        <v>2860</v>
      </c>
      <c r="K751" s="3054" t="s">
        <v>2861</v>
      </c>
      <c r="L751" s="3054" t="s">
        <v>2862</v>
      </c>
      <c r="M751" s="822" t="s">
        <v>135</v>
      </c>
    </row>
    <row r="752" spans="1:13" x14ac:dyDescent="0.2">
      <c r="A752" s="3058"/>
      <c r="B752" s="3058"/>
      <c r="C752" s="3058"/>
      <c r="D752" s="3058"/>
      <c r="E752" s="3058"/>
      <c r="F752" s="3058"/>
      <c r="G752" s="1177"/>
      <c r="H752" s="3058"/>
      <c r="I752" s="3058"/>
      <c r="J752" s="3054">
        <v>2021</v>
      </c>
      <c r="K752" s="3054">
        <v>11</v>
      </c>
      <c r="L752" s="3054">
        <v>16</v>
      </c>
      <c r="M752" s="3054">
        <v>12</v>
      </c>
    </row>
    <row r="753" spans="1:13" x14ac:dyDescent="0.2">
      <c r="A753" s="3058"/>
      <c r="B753" s="3058"/>
      <c r="C753" s="3058"/>
      <c r="D753" s="3058"/>
      <c r="E753" s="3058"/>
      <c r="F753" s="3058"/>
      <c r="G753" s="1177"/>
      <c r="H753" s="3058"/>
      <c r="I753" s="1177"/>
      <c r="J753" s="1177"/>
      <c r="K753" s="1177"/>
      <c r="L753" s="1177"/>
      <c r="M753" s="3058"/>
    </row>
    <row r="754" spans="1:13" x14ac:dyDescent="0.2">
      <c r="A754" s="3857" t="s">
        <v>2864</v>
      </c>
      <c r="B754" s="3857" t="s">
        <v>2865</v>
      </c>
      <c r="C754" s="3857" t="s">
        <v>1212</v>
      </c>
      <c r="D754" s="3857" t="s">
        <v>2866</v>
      </c>
      <c r="E754" s="3857"/>
      <c r="F754" s="3858" t="s">
        <v>2869</v>
      </c>
      <c r="G754" s="3858"/>
      <c r="H754" s="3858"/>
      <c r="I754" s="3858"/>
      <c r="J754" s="3857" t="s">
        <v>1211</v>
      </c>
      <c r="K754" s="3858" t="s">
        <v>2872</v>
      </c>
      <c r="L754" s="3857" t="s">
        <v>1207</v>
      </c>
      <c r="M754" s="3858" t="s">
        <v>2873</v>
      </c>
    </row>
    <row r="755" spans="1:13" ht="24" customHeight="1" x14ac:dyDescent="0.2">
      <c r="A755" s="3857"/>
      <c r="B755" s="3857"/>
      <c r="C755" s="3857"/>
      <c r="D755" s="3053" t="s">
        <v>2867</v>
      </c>
      <c r="E755" s="3053" t="s">
        <v>2868</v>
      </c>
      <c r="F755" s="3053" t="s">
        <v>2870</v>
      </c>
      <c r="G755" s="3053" t="s">
        <v>2871</v>
      </c>
      <c r="H755" s="3053" t="s">
        <v>4319</v>
      </c>
      <c r="I755" s="3053" t="s">
        <v>4320</v>
      </c>
      <c r="J755" s="3857"/>
      <c r="K755" s="3858"/>
      <c r="L755" s="3857"/>
      <c r="M755" s="3858"/>
    </row>
    <row r="756" spans="1:13" x14ac:dyDescent="0.2">
      <c r="A756" s="1181">
        <v>15</v>
      </c>
      <c r="B756" s="57"/>
      <c r="C756" s="1183" t="s">
        <v>11833</v>
      </c>
      <c r="D756" s="938">
        <v>43160</v>
      </c>
      <c r="E756" s="938">
        <v>43161</v>
      </c>
      <c r="F756" s="4198">
        <v>668</v>
      </c>
      <c r="G756" s="3054">
        <v>3</v>
      </c>
      <c r="H756" s="3054" t="s">
        <v>8493</v>
      </c>
      <c r="I756" s="1181"/>
      <c r="J756" s="1434" t="s">
        <v>10483</v>
      </c>
      <c r="K756" s="3054" t="s">
        <v>1223</v>
      </c>
      <c r="L756" s="3054" t="s">
        <v>313</v>
      </c>
      <c r="M756" s="1181" t="s">
        <v>11834</v>
      </c>
    </row>
    <row r="757" spans="1:13" x14ac:dyDescent="0.2">
      <c r="A757" s="1181">
        <v>16</v>
      </c>
      <c r="B757" s="1181"/>
      <c r="C757" s="1183" t="s">
        <v>11835</v>
      </c>
      <c r="D757" s="938">
        <v>43161</v>
      </c>
      <c r="E757" s="938">
        <v>43172</v>
      </c>
      <c r="F757" s="4199"/>
      <c r="G757" s="3054">
        <v>4</v>
      </c>
      <c r="H757" s="3054" t="s">
        <v>8494</v>
      </c>
      <c r="I757" s="1181"/>
      <c r="J757" s="1434" t="s">
        <v>11836</v>
      </c>
      <c r="K757" s="3054" t="s">
        <v>1223</v>
      </c>
      <c r="L757" s="3054" t="s">
        <v>313</v>
      </c>
      <c r="M757" s="656"/>
    </row>
    <row r="758" spans="1:13" x14ac:dyDescent="0.2">
      <c r="A758" s="1181">
        <v>17</v>
      </c>
      <c r="B758" s="1181"/>
      <c r="C758" s="1183" t="s">
        <v>11837</v>
      </c>
      <c r="D758" s="938">
        <v>43171</v>
      </c>
      <c r="E758" s="938">
        <v>43173</v>
      </c>
      <c r="F758" s="4199"/>
      <c r="G758" s="3054">
        <v>5</v>
      </c>
      <c r="H758" s="3054" t="s">
        <v>8495</v>
      </c>
      <c r="I758" s="1181"/>
      <c r="J758" s="2839" t="s">
        <v>11838</v>
      </c>
      <c r="K758" s="3054" t="s">
        <v>1223</v>
      </c>
      <c r="L758" s="3054" t="s">
        <v>313</v>
      </c>
      <c r="M758" s="1181" t="s">
        <v>1213</v>
      </c>
    </row>
    <row r="759" spans="1:13" x14ac:dyDescent="0.2">
      <c r="A759" s="1181">
        <v>18</v>
      </c>
      <c r="B759" s="1181"/>
      <c r="C759" s="1183" t="s">
        <v>11839</v>
      </c>
      <c r="D759" s="938">
        <v>43173</v>
      </c>
      <c r="E759" s="938">
        <v>43175</v>
      </c>
      <c r="F759" s="4199"/>
      <c r="G759" s="3054">
        <v>6</v>
      </c>
      <c r="H759" s="3054" t="s">
        <v>8496</v>
      </c>
      <c r="I759" s="1181"/>
      <c r="J759" s="2839" t="s">
        <v>11840</v>
      </c>
      <c r="K759" s="3054" t="s">
        <v>1223</v>
      </c>
      <c r="L759" s="3054" t="s">
        <v>313</v>
      </c>
      <c r="M759" s="1181"/>
    </row>
    <row r="760" spans="1:13" x14ac:dyDescent="0.2">
      <c r="A760" s="1181">
        <v>19</v>
      </c>
      <c r="B760" s="1181"/>
      <c r="C760" s="1183" t="s">
        <v>11841</v>
      </c>
      <c r="D760" s="938">
        <v>43175</v>
      </c>
      <c r="E760" s="938">
        <v>43182</v>
      </c>
      <c r="F760" s="4200"/>
      <c r="G760" s="3054">
        <v>7</v>
      </c>
      <c r="H760" s="3054" t="s">
        <v>8497</v>
      </c>
      <c r="I760" s="1181"/>
      <c r="J760" s="1434" t="s">
        <v>11842</v>
      </c>
      <c r="K760" s="3054" t="s">
        <v>1223</v>
      </c>
      <c r="L760" s="3054" t="s">
        <v>313</v>
      </c>
      <c r="M760" s="1181"/>
    </row>
    <row r="761" spans="1:13" x14ac:dyDescent="0.2">
      <c r="A761" s="1181">
        <v>20</v>
      </c>
      <c r="B761" s="1181"/>
      <c r="C761" s="1183" t="s">
        <v>11843</v>
      </c>
      <c r="D761" s="938">
        <v>43182</v>
      </c>
      <c r="E761" s="938">
        <v>43189</v>
      </c>
      <c r="F761" s="4198">
        <v>669</v>
      </c>
      <c r="G761" s="3054">
        <v>1</v>
      </c>
      <c r="H761" s="3054" t="s">
        <v>8498</v>
      </c>
      <c r="I761" s="1181"/>
      <c r="J761" s="1434" t="s">
        <v>11844</v>
      </c>
      <c r="K761" s="3054" t="s">
        <v>1223</v>
      </c>
      <c r="L761" s="3054" t="s">
        <v>313</v>
      </c>
      <c r="M761" s="1181"/>
    </row>
    <row r="762" spans="1:13" x14ac:dyDescent="0.2">
      <c r="A762" s="1181">
        <v>21</v>
      </c>
      <c r="B762" s="1181"/>
      <c r="C762" s="1183" t="s">
        <v>11845</v>
      </c>
      <c r="D762" s="938">
        <v>43194</v>
      </c>
      <c r="E762" s="938">
        <v>43195</v>
      </c>
      <c r="F762" s="4199"/>
      <c r="G762" s="3054">
        <v>2</v>
      </c>
      <c r="H762" s="3054" t="s">
        <v>10653</v>
      </c>
      <c r="I762" s="1181"/>
      <c r="J762" s="1434" t="s">
        <v>8546</v>
      </c>
      <c r="K762" s="3054" t="s">
        <v>1223</v>
      </c>
      <c r="L762" s="3054" t="s">
        <v>313</v>
      </c>
      <c r="M762" s="1181" t="s">
        <v>11846</v>
      </c>
    </row>
    <row r="763" spans="1:13" x14ac:dyDescent="0.2">
      <c r="A763" s="1181">
        <v>22</v>
      </c>
      <c r="B763" s="1181"/>
      <c r="C763" s="1183" t="s">
        <v>11847</v>
      </c>
      <c r="D763" s="938">
        <v>43199</v>
      </c>
      <c r="E763" s="938">
        <v>43200</v>
      </c>
      <c r="F763" s="4199"/>
      <c r="G763" s="3054">
        <v>3</v>
      </c>
      <c r="H763" s="3054" t="s">
        <v>10655</v>
      </c>
      <c r="I763" s="1181"/>
      <c r="J763" s="1434" t="s">
        <v>11848</v>
      </c>
      <c r="K763" s="3054" t="s">
        <v>1223</v>
      </c>
      <c r="L763" s="3054" t="s">
        <v>313</v>
      </c>
      <c r="M763" s="1181"/>
    </row>
    <row r="764" spans="1:13" x14ac:dyDescent="0.2">
      <c r="A764" s="1181">
        <v>23</v>
      </c>
      <c r="B764" s="1181"/>
      <c r="C764" s="1183" t="s">
        <v>11849</v>
      </c>
      <c r="D764" s="938">
        <v>43200</v>
      </c>
      <c r="E764" s="938">
        <v>43202</v>
      </c>
      <c r="F764" s="4199"/>
      <c r="G764" s="3054">
        <v>4</v>
      </c>
      <c r="H764" s="3054" t="s">
        <v>10658</v>
      </c>
      <c r="I764" s="1181"/>
      <c r="J764" s="1434" t="s">
        <v>11850</v>
      </c>
      <c r="K764" s="3054" t="s">
        <v>1223</v>
      </c>
      <c r="L764" s="3054" t="s">
        <v>313</v>
      </c>
      <c r="M764" s="1181" t="s">
        <v>11851</v>
      </c>
    </row>
    <row r="765" spans="1:13" x14ac:dyDescent="0.2">
      <c r="A765" s="1181">
        <v>24</v>
      </c>
      <c r="B765" s="1181"/>
      <c r="C765" s="1183" t="s">
        <v>11852</v>
      </c>
      <c r="D765" s="938">
        <v>43202</v>
      </c>
      <c r="E765" s="938">
        <v>43202</v>
      </c>
      <c r="F765" s="4199"/>
      <c r="G765" s="3054">
        <v>5</v>
      </c>
      <c r="H765" s="3054" t="s">
        <v>10660</v>
      </c>
      <c r="I765" s="1181"/>
      <c r="J765" s="1434" t="s">
        <v>11853</v>
      </c>
      <c r="K765" s="3054" t="s">
        <v>1223</v>
      </c>
      <c r="L765" s="3054" t="s">
        <v>313</v>
      </c>
      <c r="M765" s="1181" t="s">
        <v>11854</v>
      </c>
    </row>
    <row r="766" spans="1:13" x14ac:dyDescent="0.2">
      <c r="A766" s="1181">
        <v>25</v>
      </c>
      <c r="B766" s="1181"/>
      <c r="C766" s="1183" t="s">
        <v>11855</v>
      </c>
      <c r="D766" s="938">
        <v>43202</v>
      </c>
      <c r="E766" s="938">
        <v>43202</v>
      </c>
      <c r="F766" s="4199"/>
      <c r="G766" s="3054">
        <v>6</v>
      </c>
      <c r="H766" s="3054" t="s">
        <v>10663</v>
      </c>
      <c r="I766" s="1181"/>
      <c r="J766" s="1434" t="s">
        <v>11856</v>
      </c>
      <c r="K766" s="3054" t="s">
        <v>1223</v>
      </c>
      <c r="L766" s="3054" t="s">
        <v>313</v>
      </c>
      <c r="M766" s="1181" t="s">
        <v>11857</v>
      </c>
    </row>
    <row r="767" spans="1:13" x14ac:dyDescent="0.2">
      <c r="A767" s="1181">
        <v>26</v>
      </c>
      <c r="B767" s="1181"/>
      <c r="C767" s="1183" t="s">
        <v>11858</v>
      </c>
      <c r="D767" s="938">
        <v>43202</v>
      </c>
      <c r="E767" s="938">
        <v>43207</v>
      </c>
      <c r="F767" s="4200"/>
      <c r="G767" s="3054">
        <v>7</v>
      </c>
      <c r="H767" s="3054" t="s">
        <v>10665</v>
      </c>
      <c r="I767" s="1181"/>
      <c r="J767" s="1434" t="s">
        <v>11859</v>
      </c>
      <c r="K767" s="3054" t="s">
        <v>1223</v>
      </c>
      <c r="L767" s="3054" t="s">
        <v>313</v>
      </c>
      <c r="M767" s="1181"/>
    </row>
    <row r="768" spans="1:13" x14ac:dyDescent="0.2">
      <c r="A768" s="1181">
        <v>27</v>
      </c>
      <c r="B768" s="1181"/>
      <c r="C768" s="1183" t="s">
        <v>11860</v>
      </c>
      <c r="D768" s="938">
        <v>43207</v>
      </c>
      <c r="E768" s="938">
        <v>43215</v>
      </c>
      <c r="F768" s="4198">
        <v>670</v>
      </c>
      <c r="G768" s="3054">
        <v>1</v>
      </c>
      <c r="H768" s="3054" t="s">
        <v>10667</v>
      </c>
      <c r="I768" s="1181"/>
      <c r="J768" s="2839" t="s">
        <v>11861</v>
      </c>
      <c r="K768" s="3054" t="s">
        <v>1223</v>
      </c>
      <c r="L768" s="3054" t="s">
        <v>313</v>
      </c>
      <c r="M768" s="1181"/>
    </row>
    <row r="769" spans="1:13" x14ac:dyDescent="0.2">
      <c r="A769" s="1181">
        <v>28</v>
      </c>
      <c r="B769" s="1181"/>
      <c r="C769" s="1183" t="s">
        <v>11862</v>
      </c>
      <c r="D769" s="938">
        <v>43216</v>
      </c>
      <c r="E769" s="938">
        <v>43220</v>
      </c>
      <c r="F769" s="4199"/>
      <c r="G769" s="3054">
        <v>2</v>
      </c>
      <c r="H769" s="3054" t="s">
        <v>10670</v>
      </c>
      <c r="I769" s="1181"/>
      <c r="J769" s="2839" t="s">
        <v>11863</v>
      </c>
      <c r="K769" s="3054" t="s">
        <v>1223</v>
      </c>
      <c r="L769" s="3054" t="s">
        <v>313</v>
      </c>
      <c r="M769" s="1181"/>
    </row>
    <row r="770" spans="1:13" x14ac:dyDescent="0.2">
      <c r="A770" s="1181">
        <v>29</v>
      </c>
      <c r="B770" s="1181"/>
      <c r="C770" s="1183" t="s">
        <v>11864</v>
      </c>
      <c r="D770" s="938">
        <v>43220</v>
      </c>
      <c r="E770" s="938">
        <v>43220</v>
      </c>
      <c r="F770" s="4199"/>
      <c r="G770" s="3054">
        <v>3</v>
      </c>
      <c r="H770" s="3054" t="s">
        <v>10673</v>
      </c>
      <c r="I770" s="1181"/>
      <c r="J770" s="1434" t="s">
        <v>11865</v>
      </c>
      <c r="K770" s="3054" t="s">
        <v>1223</v>
      </c>
      <c r="L770" s="3054" t="s">
        <v>313</v>
      </c>
      <c r="M770" s="1181"/>
    </row>
    <row r="771" spans="1:13" x14ac:dyDescent="0.2">
      <c r="A771" s="1181">
        <v>30</v>
      </c>
      <c r="B771" s="1181"/>
      <c r="C771" s="1183" t="s">
        <v>11866</v>
      </c>
      <c r="D771" s="938">
        <v>43220</v>
      </c>
      <c r="E771" s="938">
        <v>43220</v>
      </c>
      <c r="F771" s="4199"/>
      <c r="G771" s="3054">
        <v>4</v>
      </c>
      <c r="H771" s="3054" t="s">
        <v>10677</v>
      </c>
      <c r="I771" s="1181"/>
      <c r="J771" s="1434" t="s">
        <v>11867</v>
      </c>
      <c r="K771" s="3054" t="s">
        <v>1223</v>
      </c>
      <c r="L771" s="3054" t="s">
        <v>313</v>
      </c>
      <c r="M771" s="1181"/>
    </row>
    <row r="772" spans="1:13" x14ac:dyDescent="0.2">
      <c r="A772" s="1181">
        <v>31</v>
      </c>
      <c r="B772" s="1181"/>
      <c r="C772" s="1183" t="s">
        <v>11868</v>
      </c>
      <c r="D772" s="938">
        <v>43222</v>
      </c>
      <c r="E772" s="938">
        <v>43227</v>
      </c>
      <c r="F772" s="4199"/>
      <c r="G772" s="3054">
        <v>5</v>
      </c>
      <c r="H772" s="3054" t="s">
        <v>10383</v>
      </c>
      <c r="I772" s="1181"/>
      <c r="J772" s="1434" t="s">
        <v>11869</v>
      </c>
      <c r="K772" s="3054" t="s">
        <v>1223</v>
      </c>
      <c r="L772" s="3054" t="s">
        <v>313</v>
      </c>
      <c r="M772" s="1181"/>
    </row>
    <row r="773" spans="1:13" x14ac:dyDescent="0.2">
      <c r="A773" s="1181">
        <v>32</v>
      </c>
      <c r="B773" s="1181"/>
      <c r="C773" s="1183" t="s">
        <v>11870</v>
      </c>
      <c r="D773" s="938">
        <v>43227</v>
      </c>
      <c r="E773" s="938">
        <v>43227</v>
      </c>
      <c r="F773" s="4199"/>
      <c r="G773" s="3054">
        <v>6</v>
      </c>
      <c r="H773" s="3054" t="s">
        <v>10386</v>
      </c>
      <c r="I773" s="1181"/>
      <c r="J773" s="1434" t="s">
        <v>11871</v>
      </c>
      <c r="K773" s="3054" t="s">
        <v>1223</v>
      </c>
      <c r="L773" s="3054" t="s">
        <v>313</v>
      </c>
      <c r="M773" s="1181"/>
    </row>
    <row r="774" spans="1:13" x14ac:dyDescent="0.2">
      <c r="A774" s="1181">
        <v>33</v>
      </c>
      <c r="B774" s="1181"/>
      <c r="C774" s="1183" t="s">
        <v>11872</v>
      </c>
      <c r="D774" s="938">
        <v>43227</v>
      </c>
      <c r="E774" s="938">
        <v>43228</v>
      </c>
      <c r="F774" s="4199"/>
      <c r="G774" s="3054">
        <v>7</v>
      </c>
      <c r="H774" s="3054" t="s">
        <v>10389</v>
      </c>
      <c r="I774" s="1181"/>
      <c r="J774" s="1434" t="s">
        <v>11838</v>
      </c>
      <c r="K774" s="3054" t="s">
        <v>1223</v>
      </c>
      <c r="L774" s="3054" t="s">
        <v>313</v>
      </c>
      <c r="M774" s="656"/>
    </row>
    <row r="775" spans="1:13" x14ac:dyDescent="0.2">
      <c r="A775" s="1181">
        <v>34</v>
      </c>
      <c r="B775" s="1181"/>
      <c r="C775" s="1183" t="s">
        <v>11873</v>
      </c>
      <c r="D775" s="938">
        <v>43228</v>
      </c>
      <c r="E775" s="938">
        <v>43229</v>
      </c>
      <c r="F775" s="4200"/>
      <c r="G775" s="3054">
        <v>8</v>
      </c>
      <c r="H775" s="3054" t="s">
        <v>10392</v>
      </c>
      <c r="I775" s="1181"/>
      <c r="J775" s="2839" t="s">
        <v>11874</v>
      </c>
      <c r="K775" s="3054" t="s">
        <v>1223</v>
      </c>
      <c r="L775" s="3054" t="s">
        <v>313</v>
      </c>
      <c r="M775" s="656"/>
    </row>
    <row r="776" spans="1:13" x14ac:dyDescent="0.2">
      <c r="A776" s="1181">
        <v>35</v>
      </c>
      <c r="B776" s="1181"/>
      <c r="C776" s="1183" t="s">
        <v>11875</v>
      </c>
      <c r="D776" s="938">
        <v>43229</v>
      </c>
      <c r="E776" s="938">
        <v>43230</v>
      </c>
      <c r="F776" s="3055">
        <v>671</v>
      </c>
      <c r="G776" s="3054">
        <v>1</v>
      </c>
      <c r="H776" s="3054" t="s">
        <v>10396</v>
      </c>
      <c r="I776" s="1181"/>
      <c r="J776" s="2839" t="s">
        <v>11876</v>
      </c>
      <c r="K776" s="3054" t="s">
        <v>1223</v>
      </c>
      <c r="L776" s="3054" t="s">
        <v>313</v>
      </c>
      <c r="M776" s="656"/>
    </row>
    <row r="777" spans="1:13" x14ac:dyDescent="0.2">
      <c r="A777" s="3058"/>
      <c r="B777" s="3058"/>
      <c r="C777" s="3057"/>
      <c r="D777" s="1256"/>
      <c r="E777" s="1256"/>
      <c r="F777" s="539"/>
      <c r="G777" s="1177"/>
      <c r="H777" s="1177"/>
      <c r="I777" s="3058"/>
      <c r="J777" s="3074"/>
      <c r="K777" s="1177"/>
      <c r="L777" s="1177"/>
      <c r="M777" s="925"/>
    </row>
    <row r="778" spans="1:13" x14ac:dyDescent="0.2">
      <c r="A778" s="4455"/>
      <c r="B778" s="4455"/>
      <c r="C778" s="3857" t="s">
        <v>2859</v>
      </c>
      <c r="D778" s="3857"/>
      <c r="E778" s="3857"/>
      <c r="F778" s="3857"/>
      <c r="G778" s="3857"/>
      <c r="H778" s="3857"/>
      <c r="I778" s="3857"/>
      <c r="J778" s="3857"/>
      <c r="K778" s="3857"/>
      <c r="L778" s="4453" t="s">
        <v>2858</v>
      </c>
      <c r="M778" s="4453"/>
    </row>
    <row r="779" spans="1:13" x14ac:dyDescent="0.2">
      <c r="A779" s="4455"/>
      <c r="B779" s="4455"/>
      <c r="C779" s="3857"/>
      <c r="D779" s="3857"/>
      <c r="E779" s="3857"/>
      <c r="F779" s="3857"/>
      <c r="G779" s="3857"/>
      <c r="H779" s="3857"/>
      <c r="I779" s="3857"/>
      <c r="J779" s="3857"/>
      <c r="K779" s="3857"/>
      <c r="L779" s="4453"/>
      <c r="M779" s="4453"/>
    </row>
    <row r="780" spans="1:13" x14ac:dyDescent="0.2">
      <c r="A780" s="4455"/>
      <c r="B780" s="4455"/>
      <c r="C780" s="3857"/>
      <c r="D780" s="3857"/>
      <c r="E780" s="3857"/>
      <c r="F780" s="3857"/>
      <c r="G780" s="3857"/>
      <c r="H780" s="3857"/>
      <c r="I780" s="3857"/>
      <c r="J780" s="3857"/>
      <c r="K780" s="3857"/>
      <c r="L780" s="4453"/>
      <c r="M780" s="4453"/>
    </row>
    <row r="781" spans="1:13" x14ac:dyDescent="0.2">
      <c r="A781" s="4455"/>
      <c r="B781" s="4455"/>
      <c r="C781" s="3858" t="s">
        <v>1209</v>
      </c>
      <c r="D781" s="3858"/>
      <c r="E781" s="3858"/>
      <c r="F781" s="3858"/>
      <c r="G781" s="3858"/>
      <c r="H781" s="3858"/>
      <c r="I781" s="3858"/>
      <c r="J781" s="3858"/>
      <c r="K781" s="3858"/>
      <c r="L781" s="4453" t="s">
        <v>1208</v>
      </c>
      <c r="M781" s="4453"/>
    </row>
    <row r="782" spans="1:13" x14ac:dyDescent="0.2">
      <c r="A782" s="4455"/>
      <c r="B782" s="4455"/>
      <c r="C782" s="3858"/>
      <c r="D782" s="3858"/>
      <c r="E782" s="3858"/>
      <c r="F782" s="3858"/>
      <c r="G782" s="3858"/>
      <c r="H782" s="3858"/>
      <c r="I782" s="3858"/>
      <c r="J782" s="3858"/>
      <c r="K782" s="3858"/>
      <c r="L782" s="4453"/>
      <c r="M782" s="4453"/>
    </row>
    <row r="783" spans="1:13" x14ac:dyDescent="0.2">
      <c r="A783" s="4455"/>
      <c r="B783" s="4455"/>
      <c r="C783" s="3858"/>
      <c r="D783" s="3858"/>
      <c r="E783" s="3858"/>
      <c r="F783" s="3858"/>
      <c r="G783" s="3858"/>
      <c r="H783" s="3858"/>
      <c r="I783" s="3858"/>
      <c r="J783" s="3858"/>
      <c r="K783" s="3858"/>
      <c r="L783" s="4453"/>
      <c r="M783" s="4453"/>
    </row>
    <row r="784" spans="1:13" x14ac:dyDescent="0.2">
      <c r="A784" s="3058"/>
      <c r="B784" s="3058"/>
      <c r="C784" s="3058"/>
      <c r="D784" s="3058"/>
      <c r="E784" s="3058"/>
      <c r="F784" s="3058"/>
      <c r="G784" s="1177"/>
      <c r="H784" s="3058"/>
      <c r="I784" s="3058"/>
      <c r="J784" s="3058"/>
      <c r="K784" s="3058"/>
      <c r="L784" s="3058"/>
      <c r="M784" s="3058"/>
    </row>
    <row r="785" spans="1:13" x14ac:dyDescent="0.2">
      <c r="A785" s="3058" t="s">
        <v>1612</v>
      </c>
      <c r="B785" s="3058"/>
      <c r="C785" s="3058"/>
      <c r="D785" s="3058"/>
      <c r="E785" s="3058"/>
      <c r="F785" s="3058"/>
      <c r="G785" s="1177"/>
      <c r="H785" s="3058"/>
      <c r="I785" s="3058"/>
      <c r="J785" s="3058" t="s">
        <v>11877</v>
      </c>
      <c r="K785" s="3058"/>
      <c r="L785" s="3058"/>
      <c r="M785" s="3058"/>
    </row>
    <row r="786" spans="1:13" x14ac:dyDescent="0.2">
      <c r="A786" s="3058" t="s">
        <v>1614</v>
      </c>
      <c r="B786" s="3058"/>
      <c r="C786" s="3058"/>
      <c r="D786" s="3058" t="s">
        <v>3801</v>
      </c>
      <c r="E786" s="3058"/>
      <c r="F786" s="3058"/>
      <c r="G786" s="1177"/>
      <c r="H786" s="3058"/>
      <c r="I786" s="3058"/>
      <c r="J786" s="3058"/>
      <c r="K786" s="3058"/>
      <c r="L786" s="3058"/>
      <c r="M786" s="3058"/>
    </row>
    <row r="787" spans="1:13" x14ac:dyDescent="0.2">
      <c r="A787" s="3073" t="s">
        <v>5805</v>
      </c>
      <c r="B787" s="3073"/>
      <c r="C787" s="3073"/>
      <c r="D787" s="3058" t="s">
        <v>1615</v>
      </c>
      <c r="E787" s="3058"/>
      <c r="F787" s="3058"/>
      <c r="G787" s="1177"/>
      <c r="H787" s="3058"/>
      <c r="I787" s="3058"/>
      <c r="J787" s="4137" t="s">
        <v>2863</v>
      </c>
      <c r="K787" s="4138"/>
      <c r="L787" s="4138"/>
      <c r="M787" s="4139"/>
    </row>
    <row r="788" spans="1:13" ht="24" x14ac:dyDescent="0.2">
      <c r="A788" s="3058" t="s">
        <v>11832</v>
      </c>
      <c r="B788" s="3058"/>
      <c r="C788" s="3058"/>
      <c r="D788" s="3058"/>
      <c r="E788" s="3058"/>
      <c r="F788" s="3058"/>
      <c r="G788" s="1177"/>
      <c r="H788" s="3058"/>
      <c r="I788" s="3058"/>
      <c r="J788" s="3054" t="s">
        <v>2860</v>
      </c>
      <c r="K788" s="3054" t="s">
        <v>2861</v>
      </c>
      <c r="L788" s="3054" t="s">
        <v>2862</v>
      </c>
      <c r="M788" s="822" t="s">
        <v>135</v>
      </c>
    </row>
    <row r="789" spans="1:13" x14ac:dyDescent="0.2">
      <c r="A789" s="3058"/>
      <c r="B789" s="3058"/>
      <c r="C789" s="3058"/>
      <c r="D789" s="3058"/>
      <c r="E789" s="3058"/>
      <c r="F789" s="3058"/>
      <c r="G789" s="1177"/>
      <c r="H789" s="3058"/>
      <c r="I789" s="3058"/>
      <c r="J789" s="3054">
        <v>2021</v>
      </c>
      <c r="K789" s="3054">
        <v>11</v>
      </c>
      <c r="L789" s="3054">
        <v>16</v>
      </c>
      <c r="M789" s="3054">
        <v>12</v>
      </c>
    </row>
    <row r="790" spans="1:13" x14ac:dyDescent="0.2">
      <c r="A790" s="3058"/>
      <c r="B790" s="3058"/>
      <c r="C790" s="3058"/>
      <c r="D790" s="3058"/>
      <c r="E790" s="3058"/>
      <c r="F790" s="3058"/>
      <c r="G790" s="1177"/>
      <c r="H790" s="3058"/>
      <c r="I790" s="1177"/>
      <c r="J790" s="1177"/>
      <c r="K790" s="1177"/>
      <c r="L790" s="1177"/>
      <c r="M790" s="3058"/>
    </row>
    <row r="791" spans="1:13" x14ac:dyDescent="0.2">
      <c r="A791" s="3857" t="s">
        <v>2864</v>
      </c>
      <c r="B791" s="3857" t="s">
        <v>2865</v>
      </c>
      <c r="C791" s="3857" t="s">
        <v>1212</v>
      </c>
      <c r="D791" s="3857" t="s">
        <v>2866</v>
      </c>
      <c r="E791" s="3857"/>
      <c r="F791" s="3858" t="s">
        <v>2869</v>
      </c>
      <c r="G791" s="3858"/>
      <c r="H791" s="3858"/>
      <c r="I791" s="3858"/>
      <c r="J791" s="3857" t="s">
        <v>1211</v>
      </c>
      <c r="K791" s="3858" t="s">
        <v>2872</v>
      </c>
      <c r="L791" s="3857" t="s">
        <v>1207</v>
      </c>
      <c r="M791" s="3858" t="s">
        <v>2873</v>
      </c>
    </row>
    <row r="792" spans="1:13" ht="24" customHeight="1" x14ac:dyDescent="0.2">
      <c r="A792" s="3857"/>
      <c r="B792" s="3857"/>
      <c r="C792" s="3857"/>
      <c r="D792" s="3053" t="s">
        <v>2867</v>
      </c>
      <c r="E792" s="3053" t="s">
        <v>2868</v>
      </c>
      <c r="F792" s="3053" t="s">
        <v>2870</v>
      </c>
      <c r="G792" s="3053" t="s">
        <v>2871</v>
      </c>
      <c r="H792" s="3053" t="s">
        <v>4319</v>
      </c>
      <c r="I792" s="3053" t="s">
        <v>4320</v>
      </c>
      <c r="J792" s="3857"/>
      <c r="K792" s="3858"/>
      <c r="L792" s="3857"/>
      <c r="M792" s="3858"/>
    </row>
    <row r="793" spans="1:13" x14ac:dyDescent="0.2">
      <c r="A793" s="1394">
        <v>36</v>
      </c>
      <c r="B793" s="57"/>
      <c r="C793" s="1183" t="s">
        <v>11878</v>
      </c>
      <c r="D793" s="1459">
        <v>43230</v>
      </c>
      <c r="E793" s="1459">
        <v>43238</v>
      </c>
      <c r="F793" s="4198">
        <v>671</v>
      </c>
      <c r="G793" s="3056">
        <v>2</v>
      </c>
      <c r="H793" s="3056" t="s">
        <v>10399</v>
      </c>
      <c r="I793" s="1394"/>
      <c r="J793" s="1394" t="s">
        <v>11879</v>
      </c>
      <c r="K793" s="3056" t="s">
        <v>1223</v>
      </c>
      <c r="L793" s="3054" t="s">
        <v>313</v>
      </c>
      <c r="M793" s="1394" t="s">
        <v>11880</v>
      </c>
    </row>
    <row r="794" spans="1:13" x14ac:dyDescent="0.2">
      <c r="A794" s="1181">
        <v>37</v>
      </c>
      <c r="B794" s="57"/>
      <c r="C794" s="1183" t="s">
        <v>11881</v>
      </c>
      <c r="D794" s="938">
        <v>43238</v>
      </c>
      <c r="E794" s="938">
        <v>43244</v>
      </c>
      <c r="F794" s="4199"/>
      <c r="G794" s="3054">
        <v>3</v>
      </c>
      <c r="H794" s="3054" t="s">
        <v>10402</v>
      </c>
      <c r="I794" s="1181"/>
      <c r="J794" s="1181" t="s">
        <v>11882</v>
      </c>
      <c r="K794" s="3056" t="s">
        <v>1223</v>
      </c>
      <c r="L794" s="3054" t="s">
        <v>313</v>
      </c>
      <c r="M794" s="1181"/>
    </row>
    <row r="795" spans="1:13" ht="24" x14ac:dyDescent="0.2">
      <c r="A795" s="1181">
        <v>38</v>
      </c>
      <c r="B795" s="57"/>
      <c r="C795" s="1183" t="s">
        <v>11883</v>
      </c>
      <c r="D795" s="938">
        <v>43244</v>
      </c>
      <c r="E795" s="938">
        <v>43248</v>
      </c>
      <c r="F795" s="4199"/>
      <c r="G795" s="3054">
        <v>4</v>
      </c>
      <c r="H795" s="3054" t="s">
        <v>10404</v>
      </c>
      <c r="I795" s="1181"/>
      <c r="J795" s="1434" t="s">
        <v>11884</v>
      </c>
      <c r="K795" s="3056" t="s">
        <v>1223</v>
      </c>
      <c r="L795" s="3054" t="s">
        <v>313</v>
      </c>
      <c r="M795" s="1258" t="s">
        <v>11885</v>
      </c>
    </row>
    <row r="796" spans="1:13" x14ac:dyDescent="0.2">
      <c r="A796" s="1181">
        <v>39</v>
      </c>
      <c r="B796" s="57"/>
      <c r="C796" s="1183" t="s">
        <v>11886</v>
      </c>
      <c r="D796" s="938">
        <v>43248</v>
      </c>
      <c r="E796" s="938">
        <v>43251</v>
      </c>
      <c r="F796" s="4199"/>
      <c r="G796" s="3054">
        <v>5</v>
      </c>
      <c r="H796" s="3054" t="s">
        <v>10407</v>
      </c>
      <c r="I796" s="1181"/>
      <c r="J796" s="1434" t="s">
        <v>11887</v>
      </c>
      <c r="K796" s="3056" t="s">
        <v>1223</v>
      </c>
      <c r="L796" s="3054" t="s">
        <v>313</v>
      </c>
      <c r="M796" s="1258"/>
    </row>
    <row r="797" spans="1:13" ht="48" x14ac:dyDescent="0.2">
      <c r="A797" s="1181">
        <v>40</v>
      </c>
      <c r="B797" s="57"/>
      <c r="C797" s="1183" t="s">
        <v>11888</v>
      </c>
      <c r="D797" s="938">
        <v>43256</v>
      </c>
      <c r="E797" s="938">
        <v>43259</v>
      </c>
      <c r="F797" s="4199"/>
      <c r="G797" s="3054">
        <v>6</v>
      </c>
      <c r="H797" s="3054" t="s">
        <v>7369</v>
      </c>
      <c r="I797" s="1181"/>
      <c r="J797" s="1434" t="s">
        <v>11889</v>
      </c>
      <c r="K797" s="3056" t="s">
        <v>1223</v>
      </c>
      <c r="L797" s="3054" t="s">
        <v>313</v>
      </c>
      <c r="M797" s="1258" t="s">
        <v>11890</v>
      </c>
    </row>
    <row r="798" spans="1:13" ht="24" x14ac:dyDescent="0.2">
      <c r="A798" s="1181">
        <v>41</v>
      </c>
      <c r="B798" s="57"/>
      <c r="C798" s="1183" t="s">
        <v>11891</v>
      </c>
      <c r="D798" s="938">
        <v>43259</v>
      </c>
      <c r="E798" s="938">
        <v>43265</v>
      </c>
      <c r="F798" s="4200"/>
      <c r="G798" s="3054">
        <v>7</v>
      </c>
      <c r="H798" s="3054" t="s">
        <v>7370</v>
      </c>
      <c r="I798" s="1181"/>
      <c r="J798" s="1434" t="s">
        <v>11892</v>
      </c>
      <c r="K798" s="3056" t="s">
        <v>1223</v>
      </c>
      <c r="L798" s="3054" t="s">
        <v>313</v>
      </c>
      <c r="M798" s="1258" t="s">
        <v>11893</v>
      </c>
    </row>
    <row r="799" spans="1:13" ht="24" x14ac:dyDescent="0.2">
      <c r="A799" s="1181">
        <v>42</v>
      </c>
      <c r="B799" s="57"/>
      <c r="C799" s="1183" t="s">
        <v>11894</v>
      </c>
      <c r="D799" s="938">
        <v>43265</v>
      </c>
      <c r="E799" s="938">
        <v>43266</v>
      </c>
      <c r="F799" s="4198">
        <v>672</v>
      </c>
      <c r="G799" s="3054">
        <v>1</v>
      </c>
      <c r="H799" s="3054" t="s">
        <v>7371</v>
      </c>
      <c r="I799" s="1181"/>
      <c r="J799" s="1434" t="s">
        <v>11895</v>
      </c>
      <c r="K799" s="3056" t="s">
        <v>1223</v>
      </c>
      <c r="L799" s="3054" t="s">
        <v>313</v>
      </c>
      <c r="M799" s="1258" t="s">
        <v>11896</v>
      </c>
    </row>
    <row r="800" spans="1:13" x14ac:dyDescent="0.2">
      <c r="A800" s="1181">
        <v>43</v>
      </c>
      <c r="B800" s="57"/>
      <c r="C800" s="1183" t="s">
        <v>11897</v>
      </c>
      <c r="D800" s="938">
        <v>43266</v>
      </c>
      <c r="E800" s="938">
        <v>43273</v>
      </c>
      <c r="F800" s="4199"/>
      <c r="G800" s="3054">
        <v>2</v>
      </c>
      <c r="H800" s="3054" t="s">
        <v>7372</v>
      </c>
      <c r="I800" s="1181"/>
      <c r="J800" s="1434" t="s">
        <v>11898</v>
      </c>
      <c r="K800" s="3056" t="s">
        <v>1223</v>
      </c>
      <c r="L800" s="3054" t="s">
        <v>313</v>
      </c>
      <c r="M800" s="1181" t="s">
        <v>11899</v>
      </c>
    </row>
    <row r="801" spans="1:13" ht="36" x14ac:dyDescent="0.2">
      <c r="A801" s="1181">
        <v>44</v>
      </c>
      <c r="B801" s="57"/>
      <c r="C801" s="1183" t="s">
        <v>11900</v>
      </c>
      <c r="D801" s="938">
        <v>43273</v>
      </c>
      <c r="E801" s="938">
        <v>43273</v>
      </c>
      <c r="F801" s="4199"/>
      <c r="G801" s="3054">
        <v>3</v>
      </c>
      <c r="H801" s="3054" t="s">
        <v>7373</v>
      </c>
      <c r="I801" s="1181"/>
      <c r="J801" s="1434" t="s">
        <v>11901</v>
      </c>
      <c r="K801" s="3056" t="s">
        <v>1223</v>
      </c>
      <c r="L801" s="3054" t="s">
        <v>313</v>
      </c>
      <c r="M801" s="1258" t="s">
        <v>11902</v>
      </c>
    </row>
    <row r="802" spans="1:13" ht="24" x14ac:dyDescent="0.2">
      <c r="A802" s="1181">
        <v>45</v>
      </c>
      <c r="B802" s="57"/>
      <c r="C802" s="1183" t="s">
        <v>11903</v>
      </c>
      <c r="D802" s="938">
        <v>43273</v>
      </c>
      <c r="E802" s="938">
        <v>43277</v>
      </c>
      <c r="F802" s="4199"/>
      <c r="G802" s="3054">
        <v>4</v>
      </c>
      <c r="H802" s="3054" t="s">
        <v>7374</v>
      </c>
      <c r="I802" s="1181"/>
      <c r="J802" s="1434" t="s">
        <v>11904</v>
      </c>
      <c r="K802" s="3056" t="s">
        <v>1223</v>
      </c>
      <c r="L802" s="3054" t="s">
        <v>313</v>
      </c>
      <c r="M802" s="1258" t="s">
        <v>11905</v>
      </c>
    </row>
    <row r="803" spans="1:13" x14ac:dyDescent="0.2">
      <c r="A803" s="1181">
        <v>46</v>
      </c>
      <c r="B803" s="57"/>
      <c r="C803" s="1183" t="s">
        <v>11906</v>
      </c>
      <c r="D803" s="938">
        <v>43277</v>
      </c>
      <c r="E803" s="938">
        <v>43280</v>
      </c>
      <c r="F803" s="4199"/>
      <c r="G803" s="3054">
        <v>5</v>
      </c>
      <c r="H803" s="3054" t="s">
        <v>7375</v>
      </c>
      <c r="I803" s="1181"/>
      <c r="J803" s="1434" t="s">
        <v>11907</v>
      </c>
      <c r="K803" s="3056" t="s">
        <v>1223</v>
      </c>
      <c r="L803" s="3054" t="s">
        <v>313</v>
      </c>
      <c r="M803" s="1258"/>
    </row>
    <row r="804" spans="1:13" x14ac:dyDescent="0.2">
      <c r="A804" s="1181">
        <v>47</v>
      </c>
      <c r="B804" s="57"/>
      <c r="C804" s="1183" t="s">
        <v>11908</v>
      </c>
      <c r="D804" s="938">
        <v>43284</v>
      </c>
      <c r="E804" s="938">
        <v>43284</v>
      </c>
      <c r="F804" s="4199"/>
      <c r="G804" s="3054">
        <v>6</v>
      </c>
      <c r="H804" s="3054" t="s">
        <v>11909</v>
      </c>
      <c r="I804" s="1181"/>
      <c r="J804" s="1434" t="s">
        <v>11910</v>
      </c>
      <c r="K804" s="3056" t="s">
        <v>1223</v>
      </c>
      <c r="L804" s="3054" t="s">
        <v>313</v>
      </c>
      <c r="M804" s="1258"/>
    </row>
    <row r="805" spans="1:13" x14ac:dyDescent="0.2">
      <c r="A805" s="1181">
        <v>48</v>
      </c>
      <c r="B805" s="57"/>
      <c r="C805" s="1183" t="s">
        <v>11911</v>
      </c>
      <c r="D805" s="938">
        <v>43289</v>
      </c>
      <c r="E805" s="938">
        <v>43292</v>
      </c>
      <c r="F805" s="4200"/>
      <c r="G805" s="3054">
        <v>7</v>
      </c>
      <c r="H805" s="3054" t="s">
        <v>11912</v>
      </c>
      <c r="I805" s="1181"/>
      <c r="J805" s="1434" t="s">
        <v>11913</v>
      </c>
      <c r="K805" s="3056" t="s">
        <v>1223</v>
      </c>
      <c r="L805" s="3054" t="s">
        <v>313</v>
      </c>
      <c r="M805" s="1181" t="s">
        <v>11914</v>
      </c>
    </row>
    <row r="806" spans="1:13" x14ac:dyDescent="0.2">
      <c r="A806" s="1181">
        <v>49</v>
      </c>
      <c r="B806" s="57"/>
      <c r="C806" s="1183" t="s">
        <v>11915</v>
      </c>
      <c r="D806" s="938">
        <v>43292</v>
      </c>
      <c r="E806" s="938">
        <v>43297</v>
      </c>
      <c r="F806" s="4198">
        <v>673</v>
      </c>
      <c r="G806" s="3054">
        <v>1</v>
      </c>
      <c r="H806" s="3054" t="s">
        <v>11916</v>
      </c>
      <c r="I806" s="1181"/>
      <c r="J806" s="1434" t="s">
        <v>11917</v>
      </c>
      <c r="K806" s="3056" t="s">
        <v>1223</v>
      </c>
      <c r="L806" s="3054" t="s">
        <v>313</v>
      </c>
      <c r="M806" s="1181"/>
    </row>
    <row r="807" spans="1:13" x14ac:dyDescent="0.2">
      <c r="A807" s="1181">
        <v>50</v>
      </c>
      <c r="B807" s="57"/>
      <c r="C807" s="1183" t="s">
        <v>11918</v>
      </c>
      <c r="D807" s="938">
        <v>43297</v>
      </c>
      <c r="E807" s="938">
        <v>43300</v>
      </c>
      <c r="F807" s="4199"/>
      <c r="G807" s="3054">
        <v>2</v>
      </c>
      <c r="H807" s="3054" t="s">
        <v>11919</v>
      </c>
      <c r="I807" s="1181"/>
      <c r="J807" s="1434" t="s">
        <v>11920</v>
      </c>
      <c r="K807" s="3056" t="s">
        <v>1223</v>
      </c>
      <c r="L807" s="3054" t="s">
        <v>313</v>
      </c>
      <c r="M807" s="1258"/>
    </row>
    <row r="808" spans="1:13" x14ac:dyDescent="0.2">
      <c r="A808" s="1181">
        <v>51</v>
      </c>
      <c r="B808" s="57"/>
      <c r="C808" s="1183" t="s">
        <v>11921</v>
      </c>
      <c r="D808" s="938">
        <v>43300</v>
      </c>
      <c r="E808" s="938">
        <v>43304</v>
      </c>
      <c r="F808" s="4199"/>
      <c r="G808" s="3054">
        <v>3</v>
      </c>
      <c r="H808" s="3054" t="s">
        <v>11922</v>
      </c>
      <c r="I808" s="1181"/>
      <c r="J808" s="1434" t="s">
        <v>11923</v>
      </c>
      <c r="K808" s="3056" t="s">
        <v>1223</v>
      </c>
      <c r="L808" s="3054" t="s">
        <v>313</v>
      </c>
      <c r="M808" s="1258"/>
    </row>
    <row r="809" spans="1:13" x14ac:dyDescent="0.2">
      <c r="A809" s="1181">
        <v>52</v>
      </c>
      <c r="B809" s="57"/>
      <c r="C809" s="1183" t="s">
        <v>11924</v>
      </c>
      <c r="D809" s="938">
        <v>43304</v>
      </c>
      <c r="E809" s="938">
        <v>43305</v>
      </c>
      <c r="F809" s="4199"/>
      <c r="G809" s="3054">
        <v>4</v>
      </c>
      <c r="H809" s="3054" t="s">
        <v>11925</v>
      </c>
      <c r="I809" s="1181"/>
      <c r="J809" s="1434" t="s">
        <v>11926</v>
      </c>
      <c r="K809" s="3056" t="s">
        <v>1223</v>
      </c>
      <c r="L809" s="3054" t="s">
        <v>313</v>
      </c>
      <c r="M809" s="1258"/>
    </row>
    <row r="810" spans="1:13" x14ac:dyDescent="0.2">
      <c r="A810" s="1181">
        <v>53</v>
      </c>
      <c r="B810" s="57"/>
      <c r="C810" s="1183" t="s">
        <v>11927</v>
      </c>
      <c r="D810" s="938">
        <v>43305</v>
      </c>
      <c r="E810" s="938">
        <v>43305</v>
      </c>
      <c r="F810" s="4200"/>
      <c r="G810" s="3054">
        <v>5</v>
      </c>
      <c r="H810" s="3054" t="s">
        <v>11928</v>
      </c>
      <c r="I810" s="1181"/>
      <c r="J810" s="1434" t="s">
        <v>11929</v>
      </c>
      <c r="K810" s="3056" t="s">
        <v>1223</v>
      </c>
      <c r="L810" s="3054" t="s">
        <v>313</v>
      </c>
      <c r="M810" s="1258"/>
    </row>
    <row r="811" spans="1:13" x14ac:dyDescent="0.2">
      <c r="A811" s="3058"/>
      <c r="B811" s="88"/>
      <c r="C811" s="3057"/>
      <c r="D811" s="1256"/>
      <c r="E811" s="1256"/>
      <c r="F811" s="539"/>
      <c r="G811" s="1177"/>
      <c r="H811" s="1177"/>
      <c r="I811" s="3058"/>
      <c r="J811" s="3075"/>
      <c r="K811" s="1177"/>
      <c r="L811" s="1177"/>
      <c r="M811" s="1261"/>
    </row>
    <row r="812" spans="1:13" x14ac:dyDescent="0.2">
      <c r="A812" s="4455"/>
      <c r="B812" s="4455"/>
      <c r="C812" s="3857" t="s">
        <v>2859</v>
      </c>
      <c r="D812" s="3857"/>
      <c r="E812" s="3857"/>
      <c r="F812" s="3857"/>
      <c r="G812" s="3857"/>
      <c r="H812" s="3857"/>
      <c r="I812" s="3857"/>
      <c r="J812" s="3857"/>
      <c r="K812" s="3857"/>
      <c r="L812" s="4453" t="s">
        <v>2858</v>
      </c>
      <c r="M812" s="4453"/>
    </row>
    <row r="813" spans="1:13" x14ac:dyDescent="0.2">
      <c r="A813" s="4455"/>
      <c r="B813" s="4455"/>
      <c r="C813" s="3857"/>
      <c r="D813" s="3857"/>
      <c r="E813" s="3857"/>
      <c r="F813" s="3857"/>
      <c r="G813" s="3857"/>
      <c r="H813" s="3857"/>
      <c r="I813" s="3857"/>
      <c r="J813" s="3857"/>
      <c r="K813" s="3857"/>
      <c r="L813" s="4453"/>
      <c r="M813" s="4453"/>
    </row>
    <row r="814" spans="1:13" x14ac:dyDescent="0.2">
      <c r="A814" s="4455"/>
      <c r="B814" s="4455"/>
      <c r="C814" s="3857"/>
      <c r="D814" s="3857"/>
      <c r="E814" s="3857"/>
      <c r="F814" s="3857"/>
      <c r="G814" s="3857"/>
      <c r="H814" s="3857"/>
      <c r="I814" s="3857"/>
      <c r="J814" s="3857"/>
      <c r="K814" s="3857"/>
      <c r="L814" s="4453"/>
      <c r="M814" s="4453"/>
    </row>
    <row r="815" spans="1:13" x14ac:dyDescent="0.2">
      <c r="A815" s="4455"/>
      <c r="B815" s="4455"/>
      <c r="C815" s="3858" t="s">
        <v>1209</v>
      </c>
      <c r="D815" s="3858"/>
      <c r="E815" s="3858"/>
      <c r="F815" s="3858"/>
      <c r="G815" s="3858"/>
      <c r="H815" s="3858"/>
      <c r="I815" s="3858"/>
      <c r="J815" s="3858"/>
      <c r="K815" s="3858"/>
      <c r="L815" s="4453" t="s">
        <v>1208</v>
      </c>
      <c r="M815" s="4453"/>
    </row>
    <row r="816" spans="1:13" x14ac:dyDescent="0.2">
      <c r="A816" s="4455"/>
      <c r="B816" s="4455"/>
      <c r="C816" s="3858"/>
      <c r="D816" s="3858"/>
      <c r="E816" s="3858"/>
      <c r="F816" s="3858"/>
      <c r="G816" s="3858"/>
      <c r="H816" s="3858"/>
      <c r="I816" s="3858"/>
      <c r="J816" s="3858"/>
      <c r="K816" s="3858"/>
      <c r="L816" s="4453"/>
      <c r="M816" s="4453"/>
    </row>
    <row r="817" spans="1:13" x14ac:dyDescent="0.2">
      <c r="A817" s="4455"/>
      <c r="B817" s="4455"/>
      <c r="C817" s="3858"/>
      <c r="D817" s="3858"/>
      <c r="E817" s="3858"/>
      <c r="F817" s="3858"/>
      <c r="G817" s="3858"/>
      <c r="H817" s="3858"/>
      <c r="I817" s="3858"/>
      <c r="J817" s="3858"/>
      <c r="K817" s="3858"/>
      <c r="L817" s="4453"/>
      <c r="M817" s="4453"/>
    </row>
    <row r="818" spans="1:13" x14ac:dyDescent="0.2">
      <c r="A818" s="3058"/>
      <c r="B818" s="3058"/>
      <c r="C818" s="3058"/>
      <c r="D818" s="3058"/>
      <c r="E818" s="3058"/>
      <c r="F818" s="3058"/>
      <c r="G818" s="1177"/>
      <c r="H818" s="3058"/>
      <c r="I818" s="3058"/>
      <c r="J818" s="3058"/>
      <c r="K818" s="3058"/>
      <c r="L818" s="3058"/>
      <c r="M818" s="3058"/>
    </row>
    <row r="819" spans="1:13" x14ac:dyDescent="0.2">
      <c r="A819" s="3058" t="s">
        <v>1612</v>
      </c>
      <c r="B819" s="3058"/>
      <c r="C819" s="3058"/>
      <c r="D819" s="3058"/>
      <c r="E819" s="3058"/>
      <c r="F819" s="3058"/>
      <c r="G819" s="1177"/>
      <c r="H819" s="3058"/>
      <c r="I819" s="3058"/>
      <c r="J819" s="3058" t="s">
        <v>11930</v>
      </c>
      <c r="K819" s="3058"/>
      <c r="L819" s="3058"/>
      <c r="M819" s="3058"/>
    </row>
    <row r="820" spans="1:13" x14ac:dyDescent="0.2">
      <c r="A820" s="3058" t="s">
        <v>1614</v>
      </c>
      <c r="B820" s="3058"/>
      <c r="C820" s="3058"/>
      <c r="D820" s="3058" t="s">
        <v>3801</v>
      </c>
      <c r="E820" s="3058"/>
      <c r="F820" s="3058"/>
      <c r="G820" s="1177"/>
      <c r="H820" s="3058"/>
      <c r="I820" s="3058"/>
      <c r="J820" s="3058"/>
      <c r="K820" s="3058"/>
      <c r="L820" s="3058"/>
      <c r="M820" s="3058"/>
    </row>
    <row r="821" spans="1:13" x14ac:dyDescent="0.2">
      <c r="A821" s="3073" t="s">
        <v>5805</v>
      </c>
      <c r="B821" s="3073"/>
      <c r="C821" s="3073"/>
      <c r="D821" s="3058" t="s">
        <v>1615</v>
      </c>
      <c r="E821" s="3058"/>
      <c r="F821" s="3058"/>
      <c r="G821" s="1177"/>
      <c r="H821" s="3058"/>
      <c r="I821" s="3058"/>
      <c r="J821" s="4137" t="s">
        <v>2863</v>
      </c>
      <c r="K821" s="4138"/>
      <c r="L821" s="4138"/>
      <c r="M821" s="4139"/>
    </row>
    <row r="822" spans="1:13" ht="24" x14ac:dyDescent="0.2">
      <c r="A822" s="3058" t="s">
        <v>11832</v>
      </c>
      <c r="B822" s="3058"/>
      <c r="C822" s="3058"/>
      <c r="D822" s="3058"/>
      <c r="E822" s="3058"/>
      <c r="F822" s="3058"/>
      <c r="G822" s="1177"/>
      <c r="H822" s="3058"/>
      <c r="I822" s="3058"/>
      <c r="J822" s="3054" t="s">
        <v>2860</v>
      </c>
      <c r="K822" s="3054" t="s">
        <v>2861</v>
      </c>
      <c r="L822" s="3054" t="s">
        <v>2862</v>
      </c>
      <c r="M822" s="822" t="s">
        <v>135</v>
      </c>
    </row>
    <row r="823" spans="1:13" x14ac:dyDescent="0.2">
      <c r="A823" s="3058"/>
      <c r="B823" s="3058"/>
      <c r="C823" s="3058"/>
      <c r="D823" s="3058"/>
      <c r="E823" s="3058"/>
      <c r="F823" s="3058"/>
      <c r="G823" s="1177"/>
      <c r="H823" s="3058"/>
      <c r="I823" s="3058"/>
      <c r="J823" s="3054">
        <v>2021</v>
      </c>
      <c r="K823" s="3054">
        <v>11</v>
      </c>
      <c r="L823" s="3054">
        <v>16</v>
      </c>
      <c r="M823" s="3054">
        <v>12</v>
      </c>
    </row>
    <row r="824" spans="1:13" x14ac:dyDescent="0.2">
      <c r="A824" s="3058"/>
      <c r="B824" s="3058"/>
      <c r="C824" s="3058"/>
      <c r="D824" s="3058"/>
      <c r="E824" s="3058"/>
      <c r="F824" s="3058"/>
      <c r="G824" s="1177"/>
      <c r="H824" s="3058"/>
      <c r="I824" s="1177"/>
      <c r="J824" s="1177"/>
      <c r="K824" s="1177"/>
      <c r="L824" s="1177"/>
      <c r="M824" s="3058"/>
    </row>
    <row r="825" spans="1:13" x14ac:dyDescent="0.2">
      <c r="A825" s="3857" t="s">
        <v>2864</v>
      </c>
      <c r="B825" s="3857" t="s">
        <v>2865</v>
      </c>
      <c r="C825" s="3857" t="s">
        <v>1212</v>
      </c>
      <c r="D825" s="3857" t="s">
        <v>2866</v>
      </c>
      <c r="E825" s="3857"/>
      <c r="F825" s="3858" t="s">
        <v>2869</v>
      </c>
      <c r="G825" s="3858"/>
      <c r="H825" s="3858"/>
      <c r="I825" s="3858"/>
      <c r="J825" s="3857" t="s">
        <v>1211</v>
      </c>
      <c r="K825" s="3858" t="s">
        <v>2872</v>
      </c>
      <c r="L825" s="3857" t="s">
        <v>1207</v>
      </c>
      <c r="M825" s="3858" t="s">
        <v>2873</v>
      </c>
    </row>
    <row r="826" spans="1:13" ht="23.25" customHeight="1" x14ac:dyDescent="0.2">
      <c r="A826" s="3857"/>
      <c r="B826" s="3857"/>
      <c r="C826" s="3857"/>
      <c r="D826" s="3053" t="s">
        <v>2867</v>
      </c>
      <c r="E826" s="3053" t="s">
        <v>2868</v>
      </c>
      <c r="F826" s="3053" t="s">
        <v>2870</v>
      </c>
      <c r="G826" s="3053" t="s">
        <v>2871</v>
      </c>
      <c r="H826" s="3053" t="s">
        <v>4319</v>
      </c>
      <c r="I826" s="3053" t="s">
        <v>4320</v>
      </c>
      <c r="J826" s="3857"/>
      <c r="K826" s="3858"/>
      <c r="L826" s="3857"/>
      <c r="M826" s="3858"/>
    </row>
    <row r="827" spans="1:13" x14ac:dyDescent="0.2">
      <c r="A827" s="1394">
        <v>54</v>
      </c>
      <c r="B827" s="57"/>
      <c r="C827" s="1183" t="s">
        <v>11931</v>
      </c>
      <c r="D827" s="1459">
        <v>43305</v>
      </c>
      <c r="E827" s="1459">
        <v>43305</v>
      </c>
      <c r="F827" s="4198">
        <v>673</v>
      </c>
      <c r="G827" s="3056">
        <v>6</v>
      </c>
      <c r="H827" s="1394" t="s">
        <v>11932</v>
      </c>
      <c r="I827" s="1394"/>
      <c r="J827" s="1394" t="s">
        <v>11933</v>
      </c>
      <c r="K827" s="3056" t="s">
        <v>1223</v>
      </c>
      <c r="L827" s="3054" t="s">
        <v>313</v>
      </c>
      <c r="M827" s="1394"/>
    </row>
    <row r="828" spans="1:13" x14ac:dyDescent="0.2">
      <c r="A828" s="1181">
        <v>55</v>
      </c>
      <c r="B828" s="57"/>
      <c r="C828" s="1183" t="s">
        <v>11934</v>
      </c>
      <c r="D828" s="938">
        <v>43306</v>
      </c>
      <c r="E828" s="938">
        <v>43306</v>
      </c>
      <c r="F828" s="4199"/>
      <c r="G828" s="3054">
        <v>7</v>
      </c>
      <c r="H828" s="1181" t="s">
        <v>11935</v>
      </c>
      <c r="I828" s="1181"/>
      <c r="J828" s="1181" t="s">
        <v>11936</v>
      </c>
      <c r="K828" s="3056" t="s">
        <v>1223</v>
      </c>
      <c r="L828" s="3054" t="s">
        <v>313</v>
      </c>
      <c r="M828" s="1181"/>
    </row>
    <row r="829" spans="1:13" x14ac:dyDescent="0.2">
      <c r="A829" s="1181">
        <v>56</v>
      </c>
      <c r="B829" s="57"/>
      <c r="C829" s="1183" t="s">
        <v>11937</v>
      </c>
      <c r="D829" s="938">
        <v>43306</v>
      </c>
      <c r="E829" s="938">
        <v>43306</v>
      </c>
      <c r="F829" s="4200"/>
      <c r="G829" s="3054">
        <v>8</v>
      </c>
      <c r="H829" s="1181" t="s">
        <v>11938</v>
      </c>
      <c r="I829" s="1181"/>
      <c r="J829" s="1434" t="s">
        <v>11939</v>
      </c>
      <c r="K829" s="3056" t="s">
        <v>1223</v>
      </c>
      <c r="L829" s="3054" t="s">
        <v>313</v>
      </c>
      <c r="M829" s="1258"/>
    </row>
    <row r="830" spans="1:13" x14ac:dyDescent="0.2">
      <c r="A830" s="1181">
        <v>57</v>
      </c>
      <c r="B830" s="57"/>
      <c r="C830" s="1183" t="s">
        <v>11940</v>
      </c>
      <c r="D830" s="938">
        <v>43306</v>
      </c>
      <c r="E830" s="938">
        <v>43307</v>
      </c>
      <c r="F830" s="4198">
        <v>674</v>
      </c>
      <c r="G830" s="3054">
        <v>1</v>
      </c>
      <c r="H830" s="1181" t="s">
        <v>11941</v>
      </c>
      <c r="I830" s="1181"/>
      <c r="J830" s="1434" t="s">
        <v>11942</v>
      </c>
      <c r="K830" s="3056" t="s">
        <v>1223</v>
      </c>
      <c r="L830" s="3054" t="s">
        <v>313</v>
      </c>
      <c r="M830" s="1258"/>
    </row>
    <row r="831" spans="1:13" x14ac:dyDescent="0.2">
      <c r="A831" s="1181">
        <v>58</v>
      </c>
      <c r="B831" s="57"/>
      <c r="C831" s="1183" t="s">
        <v>11943</v>
      </c>
      <c r="D831" s="938">
        <v>43307</v>
      </c>
      <c r="E831" s="938">
        <v>43308</v>
      </c>
      <c r="F831" s="4199"/>
      <c r="G831" s="3054">
        <v>2</v>
      </c>
      <c r="H831" s="1181" t="s">
        <v>11944</v>
      </c>
      <c r="I831" s="1181"/>
      <c r="J831" s="1434" t="s">
        <v>11945</v>
      </c>
      <c r="K831" s="3056" t="s">
        <v>1223</v>
      </c>
      <c r="L831" s="3054" t="s">
        <v>313</v>
      </c>
      <c r="M831" s="1258"/>
    </row>
    <row r="832" spans="1:13" x14ac:dyDescent="0.2">
      <c r="A832" s="1181">
        <v>59</v>
      </c>
      <c r="B832" s="57"/>
      <c r="C832" s="1183" t="s">
        <v>11946</v>
      </c>
      <c r="D832" s="938">
        <v>43308</v>
      </c>
      <c r="E832" s="938">
        <v>43308</v>
      </c>
      <c r="F832" s="4199"/>
      <c r="G832" s="3054">
        <v>3</v>
      </c>
      <c r="H832" s="1181" t="s">
        <v>11947</v>
      </c>
      <c r="I832" s="1181"/>
      <c r="J832" s="1434" t="s">
        <v>11948</v>
      </c>
      <c r="K832" s="3056" t="s">
        <v>1223</v>
      </c>
      <c r="L832" s="3054" t="s">
        <v>313</v>
      </c>
      <c r="M832" s="1258"/>
    </row>
    <row r="833" spans="1:13" x14ac:dyDescent="0.2">
      <c r="A833" s="1181">
        <v>60</v>
      </c>
      <c r="B833" s="57"/>
      <c r="C833" s="1183" t="s">
        <v>11949</v>
      </c>
      <c r="D833" s="938">
        <v>43308</v>
      </c>
      <c r="E833" s="938">
        <v>43312</v>
      </c>
      <c r="F833" s="4199"/>
      <c r="G833" s="3054">
        <v>4</v>
      </c>
      <c r="H833" s="1181" t="s">
        <v>11950</v>
      </c>
      <c r="I833" s="1181"/>
      <c r="J833" s="1434" t="s">
        <v>11951</v>
      </c>
      <c r="K833" s="3056" t="s">
        <v>1223</v>
      </c>
      <c r="L833" s="3054" t="s">
        <v>313</v>
      </c>
      <c r="M833" s="1258"/>
    </row>
    <row r="834" spans="1:13" x14ac:dyDescent="0.2">
      <c r="A834" s="1181">
        <v>61</v>
      </c>
      <c r="B834" s="57"/>
      <c r="C834" s="1183" t="s">
        <v>11952</v>
      </c>
      <c r="D834" s="938">
        <v>43313</v>
      </c>
      <c r="E834" s="938">
        <v>43318</v>
      </c>
      <c r="F834" s="4199"/>
      <c r="G834" s="3054">
        <v>5</v>
      </c>
      <c r="H834" s="3054" t="s">
        <v>8493</v>
      </c>
      <c r="I834" s="1181"/>
      <c r="J834" s="1433" t="s">
        <v>11953</v>
      </c>
      <c r="K834" s="3056" t="s">
        <v>1223</v>
      </c>
      <c r="L834" s="3054" t="s">
        <v>313</v>
      </c>
      <c r="M834" s="1181" t="s">
        <v>11954</v>
      </c>
    </row>
    <row r="835" spans="1:13" x14ac:dyDescent="0.2">
      <c r="A835" s="1181">
        <v>62</v>
      </c>
      <c r="B835" s="57"/>
      <c r="C835" s="1183" t="s">
        <v>11955</v>
      </c>
      <c r="D835" s="938">
        <v>43321</v>
      </c>
      <c r="E835" s="938">
        <v>43321</v>
      </c>
      <c r="F835" s="4199"/>
      <c r="G835" s="3054">
        <v>6</v>
      </c>
      <c r="H835" s="3054" t="s">
        <v>8494</v>
      </c>
      <c r="I835" s="1181"/>
      <c r="J835" s="1434" t="s">
        <v>11871</v>
      </c>
      <c r="K835" s="3056" t="s">
        <v>1223</v>
      </c>
      <c r="L835" s="3054" t="s">
        <v>313</v>
      </c>
      <c r="M835" s="1258"/>
    </row>
    <row r="836" spans="1:13" x14ac:dyDescent="0.2">
      <c r="A836" s="1181">
        <v>63</v>
      </c>
      <c r="B836" s="57"/>
      <c r="C836" s="1183" t="s">
        <v>11956</v>
      </c>
      <c r="D836" s="938">
        <v>43321</v>
      </c>
      <c r="E836" s="938">
        <v>43322</v>
      </c>
      <c r="F836" s="4199"/>
      <c r="G836" s="3054">
        <v>7</v>
      </c>
      <c r="H836" s="3054" t="s">
        <v>8495</v>
      </c>
      <c r="I836" s="1181"/>
      <c r="J836" s="1434" t="s">
        <v>11957</v>
      </c>
      <c r="K836" s="3056" t="s">
        <v>1223</v>
      </c>
      <c r="L836" s="3054" t="s">
        <v>313</v>
      </c>
      <c r="M836" s="1258"/>
    </row>
    <row r="837" spans="1:13" x14ac:dyDescent="0.2">
      <c r="A837" s="1181">
        <v>64</v>
      </c>
      <c r="B837" s="57"/>
      <c r="C837" s="1183" t="s">
        <v>11958</v>
      </c>
      <c r="D837" s="938">
        <v>43322</v>
      </c>
      <c r="E837" s="938">
        <v>43327</v>
      </c>
      <c r="F837" s="4200"/>
      <c r="G837" s="3054">
        <v>8</v>
      </c>
      <c r="H837" s="3054" t="s">
        <v>8496</v>
      </c>
      <c r="I837" s="1181"/>
      <c r="J837" s="1434" t="s">
        <v>11959</v>
      </c>
      <c r="K837" s="3056" t="s">
        <v>1223</v>
      </c>
      <c r="L837" s="3054" t="s">
        <v>313</v>
      </c>
      <c r="M837" s="1258"/>
    </row>
    <row r="838" spans="1:13" x14ac:dyDescent="0.2">
      <c r="A838" s="1181">
        <v>65</v>
      </c>
      <c r="B838" s="57"/>
      <c r="C838" s="1183" t="s">
        <v>11960</v>
      </c>
      <c r="D838" s="938">
        <v>43328</v>
      </c>
      <c r="E838" s="938">
        <v>43336</v>
      </c>
      <c r="F838" s="4198">
        <v>675</v>
      </c>
      <c r="G838" s="3054">
        <v>1</v>
      </c>
      <c r="H838" s="3054" t="s">
        <v>8497</v>
      </c>
      <c r="I838" s="1181"/>
      <c r="J838" s="1434" t="s">
        <v>11961</v>
      </c>
      <c r="K838" s="3056" t="s">
        <v>1223</v>
      </c>
      <c r="L838" s="3054" t="s">
        <v>313</v>
      </c>
      <c r="M838" s="1258"/>
    </row>
    <row r="839" spans="1:13" x14ac:dyDescent="0.2">
      <c r="A839" s="1181">
        <v>66</v>
      </c>
      <c r="B839" s="57"/>
      <c r="C839" s="1183" t="s">
        <v>11962</v>
      </c>
      <c r="D839" s="938">
        <v>43336</v>
      </c>
      <c r="E839" s="938">
        <v>43343</v>
      </c>
      <c r="F839" s="4199"/>
      <c r="G839" s="3054">
        <v>2</v>
      </c>
      <c r="H839" s="3054" t="s">
        <v>8498</v>
      </c>
      <c r="I839" s="1181"/>
      <c r="J839" s="1434" t="s">
        <v>11963</v>
      </c>
      <c r="K839" s="3056" t="s">
        <v>1223</v>
      </c>
      <c r="L839" s="3054" t="s">
        <v>313</v>
      </c>
      <c r="M839" s="1181"/>
    </row>
    <row r="840" spans="1:13" x14ac:dyDescent="0.2">
      <c r="A840" s="1181">
        <v>67</v>
      </c>
      <c r="B840" s="57"/>
      <c r="C840" s="1183" t="s">
        <v>11964</v>
      </c>
      <c r="D840" s="938">
        <v>43349</v>
      </c>
      <c r="E840" s="938">
        <v>43353</v>
      </c>
      <c r="F840" s="4199"/>
      <c r="G840" s="3054">
        <v>3</v>
      </c>
      <c r="H840" s="3054" t="s">
        <v>10353</v>
      </c>
      <c r="I840" s="1181"/>
      <c r="J840" s="1434" t="s">
        <v>5989</v>
      </c>
      <c r="K840" s="3056" t="s">
        <v>1223</v>
      </c>
      <c r="L840" s="3054" t="s">
        <v>313</v>
      </c>
      <c r="M840" s="1181" t="s">
        <v>11965</v>
      </c>
    </row>
    <row r="841" spans="1:13" x14ac:dyDescent="0.2">
      <c r="A841" s="1181">
        <v>68</v>
      </c>
      <c r="B841" s="57"/>
      <c r="C841" s="1183" t="s">
        <v>11966</v>
      </c>
      <c r="D841" s="938">
        <v>43353</v>
      </c>
      <c r="E841" s="938">
        <v>43353</v>
      </c>
      <c r="F841" s="4199"/>
      <c r="G841" s="3054">
        <v>4</v>
      </c>
      <c r="H841" s="3054" t="s">
        <v>10357</v>
      </c>
      <c r="I841" s="1181"/>
      <c r="J841" s="1434" t="s">
        <v>11967</v>
      </c>
      <c r="K841" s="3056" t="s">
        <v>1223</v>
      </c>
      <c r="L841" s="3054" t="s">
        <v>313</v>
      </c>
      <c r="M841" s="1258"/>
    </row>
    <row r="842" spans="1:13" x14ac:dyDescent="0.2">
      <c r="A842" s="1181">
        <v>69</v>
      </c>
      <c r="B842" s="57"/>
      <c r="C842" s="1183" t="s">
        <v>11968</v>
      </c>
      <c r="D842" s="938">
        <v>43353</v>
      </c>
      <c r="E842" s="938">
        <v>43353</v>
      </c>
      <c r="F842" s="4199"/>
      <c r="G842" s="3054">
        <v>5</v>
      </c>
      <c r="H842" s="3054" t="s">
        <v>10360</v>
      </c>
      <c r="I842" s="1181"/>
      <c r="J842" s="1434" t="s">
        <v>10855</v>
      </c>
      <c r="K842" s="3056" t="s">
        <v>1223</v>
      </c>
      <c r="L842" s="3054" t="s">
        <v>313</v>
      </c>
      <c r="M842" s="1258"/>
    </row>
    <row r="843" spans="1:13" ht="36" x14ac:dyDescent="0.2">
      <c r="A843" s="1181">
        <v>70</v>
      </c>
      <c r="B843" s="57"/>
      <c r="C843" s="1183" t="s">
        <v>11969</v>
      </c>
      <c r="D843" s="938">
        <v>43353</v>
      </c>
      <c r="E843" s="938">
        <v>43360</v>
      </c>
      <c r="F843" s="4199"/>
      <c r="G843" s="3054">
        <v>6</v>
      </c>
      <c r="H843" s="3054" t="s">
        <v>10364</v>
      </c>
      <c r="I843" s="1181"/>
      <c r="J843" s="1434" t="s">
        <v>11970</v>
      </c>
      <c r="K843" s="3056" t="s">
        <v>1223</v>
      </c>
      <c r="L843" s="3054" t="s">
        <v>313</v>
      </c>
      <c r="M843" s="1258" t="s">
        <v>11971</v>
      </c>
    </row>
    <row r="844" spans="1:13" x14ac:dyDescent="0.2">
      <c r="A844" s="1181">
        <v>71</v>
      </c>
      <c r="B844" s="57"/>
      <c r="C844" s="1183" t="s">
        <v>11972</v>
      </c>
      <c r="D844" s="938">
        <v>43361</v>
      </c>
      <c r="E844" s="938">
        <v>43362</v>
      </c>
      <c r="F844" s="4200"/>
      <c r="G844" s="3054">
        <v>7</v>
      </c>
      <c r="H844" s="3054" t="s">
        <v>10368</v>
      </c>
      <c r="I844" s="1181"/>
      <c r="J844" s="1434" t="s">
        <v>11973</v>
      </c>
      <c r="K844" s="3056" t="s">
        <v>1223</v>
      </c>
      <c r="L844" s="3054" t="s">
        <v>313</v>
      </c>
      <c r="M844" s="1258"/>
    </row>
    <row r="845" spans="1:13" x14ac:dyDescent="0.2">
      <c r="A845" s="3058"/>
      <c r="B845" s="88"/>
      <c r="C845" s="3057"/>
      <c r="D845" s="1256"/>
      <c r="E845" s="1256"/>
      <c r="F845" s="539"/>
      <c r="G845" s="1177"/>
      <c r="H845" s="1177"/>
      <c r="I845" s="3058"/>
      <c r="J845" s="3075"/>
      <c r="K845" s="1177"/>
      <c r="L845" s="1177"/>
      <c r="M845" s="1261"/>
    </row>
    <row r="846" spans="1:13" x14ac:dyDescent="0.2">
      <c r="A846" s="4455"/>
      <c r="B846" s="4455"/>
      <c r="C846" s="3857" t="s">
        <v>2859</v>
      </c>
      <c r="D846" s="3857"/>
      <c r="E846" s="3857"/>
      <c r="F846" s="3857"/>
      <c r="G846" s="3857"/>
      <c r="H846" s="3857"/>
      <c r="I846" s="3857"/>
      <c r="J846" s="3857"/>
      <c r="K846" s="3857"/>
      <c r="L846" s="4453" t="s">
        <v>2858</v>
      </c>
      <c r="M846" s="4453"/>
    </row>
    <row r="847" spans="1:13" x14ac:dyDescent="0.2">
      <c r="A847" s="4455"/>
      <c r="B847" s="4455"/>
      <c r="C847" s="3857"/>
      <c r="D847" s="3857"/>
      <c r="E847" s="3857"/>
      <c r="F847" s="3857"/>
      <c r="G847" s="3857"/>
      <c r="H847" s="3857"/>
      <c r="I847" s="3857"/>
      <c r="J847" s="3857"/>
      <c r="K847" s="3857"/>
      <c r="L847" s="4453"/>
      <c r="M847" s="4453"/>
    </row>
    <row r="848" spans="1:13" x14ac:dyDescent="0.2">
      <c r="A848" s="4455"/>
      <c r="B848" s="4455"/>
      <c r="C848" s="3857"/>
      <c r="D848" s="3857"/>
      <c r="E848" s="3857"/>
      <c r="F848" s="3857"/>
      <c r="G848" s="3857"/>
      <c r="H848" s="3857"/>
      <c r="I848" s="3857"/>
      <c r="J848" s="3857"/>
      <c r="K848" s="3857"/>
      <c r="L848" s="4453"/>
      <c r="M848" s="4453"/>
    </row>
    <row r="849" spans="1:13" x14ac:dyDescent="0.2">
      <c r="A849" s="4455"/>
      <c r="B849" s="4455"/>
      <c r="C849" s="3858" t="s">
        <v>1209</v>
      </c>
      <c r="D849" s="3858"/>
      <c r="E849" s="3858"/>
      <c r="F849" s="3858"/>
      <c r="G849" s="3858"/>
      <c r="H849" s="3858"/>
      <c r="I849" s="3858"/>
      <c r="J849" s="3858"/>
      <c r="K849" s="3858"/>
      <c r="L849" s="4453" t="s">
        <v>1208</v>
      </c>
      <c r="M849" s="4453"/>
    </row>
    <row r="850" spans="1:13" x14ac:dyDescent="0.2">
      <c r="A850" s="4455"/>
      <c r="B850" s="4455"/>
      <c r="C850" s="3858"/>
      <c r="D850" s="3858"/>
      <c r="E850" s="3858"/>
      <c r="F850" s="3858"/>
      <c r="G850" s="3858"/>
      <c r="H850" s="3858"/>
      <c r="I850" s="3858"/>
      <c r="J850" s="3858"/>
      <c r="K850" s="3858"/>
      <c r="L850" s="4453"/>
      <c r="M850" s="4453"/>
    </row>
    <row r="851" spans="1:13" x14ac:dyDescent="0.2">
      <c r="A851" s="4455"/>
      <c r="B851" s="4455"/>
      <c r="C851" s="3858"/>
      <c r="D851" s="3858"/>
      <c r="E851" s="3858"/>
      <c r="F851" s="3858"/>
      <c r="G851" s="3858"/>
      <c r="H851" s="3858"/>
      <c r="I851" s="3858"/>
      <c r="J851" s="3858"/>
      <c r="K851" s="3858"/>
      <c r="L851" s="4453"/>
      <c r="M851" s="4453"/>
    </row>
    <row r="852" spans="1:13" x14ac:dyDescent="0.2">
      <c r="A852" s="3058"/>
      <c r="B852" s="3058"/>
      <c r="C852" s="3058"/>
      <c r="D852" s="3058"/>
      <c r="E852" s="3058"/>
      <c r="F852" s="3058"/>
      <c r="G852" s="1177"/>
      <c r="H852" s="3058"/>
      <c r="I852" s="3058"/>
      <c r="J852" s="3058"/>
      <c r="K852" s="3058"/>
      <c r="L852" s="3058"/>
      <c r="M852" s="3058"/>
    </row>
    <row r="853" spans="1:13" x14ac:dyDescent="0.2">
      <c r="A853" s="3058" t="s">
        <v>1612</v>
      </c>
      <c r="B853" s="3058"/>
      <c r="C853" s="3058"/>
      <c r="D853" s="3058"/>
      <c r="E853" s="3058"/>
      <c r="F853" s="3058"/>
      <c r="G853" s="1177"/>
      <c r="H853" s="3058"/>
      <c r="I853" s="3058"/>
      <c r="J853" s="3058" t="s">
        <v>11974</v>
      </c>
      <c r="K853" s="3058"/>
      <c r="L853" s="3058"/>
      <c r="M853" s="3058"/>
    </row>
    <row r="854" spans="1:13" x14ac:dyDescent="0.2">
      <c r="A854" s="3058" t="s">
        <v>1614</v>
      </c>
      <c r="B854" s="3058"/>
      <c r="C854" s="3058"/>
      <c r="D854" s="3058" t="s">
        <v>3801</v>
      </c>
      <c r="E854" s="3058"/>
      <c r="F854" s="3058"/>
      <c r="G854" s="1177"/>
      <c r="H854" s="3058"/>
      <c r="I854" s="3058"/>
      <c r="J854" s="3058"/>
      <c r="K854" s="3058"/>
      <c r="L854" s="3058"/>
      <c r="M854" s="3058"/>
    </row>
    <row r="855" spans="1:13" x14ac:dyDescent="0.2">
      <c r="A855" s="3073" t="s">
        <v>5805</v>
      </c>
      <c r="B855" s="3073"/>
      <c r="C855" s="3073"/>
      <c r="D855" s="3058" t="s">
        <v>1615</v>
      </c>
      <c r="E855" s="3058"/>
      <c r="F855" s="3058"/>
      <c r="G855" s="1177"/>
      <c r="H855" s="3058"/>
      <c r="I855" s="3058"/>
      <c r="J855" s="4137" t="s">
        <v>2863</v>
      </c>
      <c r="K855" s="4138"/>
      <c r="L855" s="4138"/>
      <c r="M855" s="4139"/>
    </row>
    <row r="856" spans="1:13" ht="24" x14ac:dyDescent="0.2">
      <c r="A856" s="3058" t="s">
        <v>11832</v>
      </c>
      <c r="B856" s="3058"/>
      <c r="C856" s="3058"/>
      <c r="D856" s="3058"/>
      <c r="E856" s="3058"/>
      <c r="F856" s="3058"/>
      <c r="G856" s="1177"/>
      <c r="H856" s="3058"/>
      <c r="I856" s="3058"/>
      <c r="J856" s="3054" t="s">
        <v>2860</v>
      </c>
      <c r="K856" s="3054" t="s">
        <v>2861</v>
      </c>
      <c r="L856" s="3054" t="s">
        <v>2862</v>
      </c>
      <c r="M856" s="822" t="s">
        <v>135</v>
      </c>
    </row>
    <row r="857" spans="1:13" x14ac:dyDescent="0.2">
      <c r="A857" s="3058"/>
      <c r="B857" s="3058"/>
      <c r="C857" s="3058"/>
      <c r="D857" s="3058"/>
      <c r="E857" s="3058"/>
      <c r="F857" s="3058"/>
      <c r="G857" s="1177"/>
      <c r="H857" s="3058"/>
      <c r="I857" s="3058"/>
      <c r="J857" s="3054">
        <v>2021</v>
      </c>
      <c r="K857" s="3054">
        <v>11</v>
      </c>
      <c r="L857" s="3054">
        <v>16</v>
      </c>
      <c r="M857" s="3054">
        <v>12</v>
      </c>
    </row>
    <row r="858" spans="1:13" x14ac:dyDescent="0.2">
      <c r="A858" s="3058"/>
      <c r="B858" s="3058"/>
      <c r="C858" s="3058"/>
      <c r="D858" s="3058"/>
      <c r="E858" s="3058"/>
      <c r="F858" s="3058"/>
      <c r="G858" s="1177"/>
      <c r="H858" s="3058"/>
      <c r="I858" s="1177"/>
      <c r="J858" s="1177"/>
      <c r="K858" s="1177"/>
      <c r="L858" s="1177"/>
      <c r="M858" s="3058"/>
    </row>
    <row r="859" spans="1:13" x14ac:dyDescent="0.2">
      <c r="A859" s="3857" t="s">
        <v>2864</v>
      </c>
      <c r="B859" s="3857" t="s">
        <v>2865</v>
      </c>
      <c r="C859" s="3857" t="s">
        <v>1212</v>
      </c>
      <c r="D859" s="3857" t="s">
        <v>2866</v>
      </c>
      <c r="E859" s="3857"/>
      <c r="F859" s="3858" t="s">
        <v>2869</v>
      </c>
      <c r="G859" s="3858"/>
      <c r="H859" s="3858"/>
      <c r="I859" s="3858"/>
      <c r="J859" s="3857" t="s">
        <v>1211</v>
      </c>
      <c r="K859" s="3858" t="s">
        <v>2872</v>
      </c>
      <c r="L859" s="3857" t="s">
        <v>1207</v>
      </c>
      <c r="M859" s="3858" t="s">
        <v>2873</v>
      </c>
    </row>
    <row r="860" spans="1:13" ht="21.75" customHeight="1" x14ac:dyDescent="0.2">
      <c r="A860" s="3857"/>
      <c r="B860" s="3857"/>
      <c r="C860" s="3857"/>
      <c r="D860" s="3053" t="s">
        <v>2867</v>
      </c>
      <c r="E860" s="3053" t="s">
        <v>2868</v>
      </c>
      <c r="F860" s="3053" t="s">
        <v>2870</v>
      </c>
      <c r="G860" s="3053" t="s">
        <v>2871</v>
      </c>
      <c r="H860" s="3053" t="s">
        <v>4319</v>
      </c>
      <c r="I860" s="3053" t="s">
        <v>4320</v>
      </c>
      <c r="J860" s="3857"/>
      <c r="K860" s="3858"/>
      <c r="L860" s="3857"/>
      <c r="M860" s="3858"/>
    </row>
    <row r="861" spans="1:13" x14ac:dyDescent="0.2">
      <c r="A861" s="1394">
        <v>72</v>
      </c>
      <c r="B861" s="57"/>
      <c r="C861" s="1183" t="s">
        <v>11975</v>
      </c>
      <c r="D861" s="1459">
        <v>43362</v>
      </c>
      <c r="E861" s="1459">
        <v>43363</v>
      </c>
      <c r="F861" s="4198">
        <v>676</v>
      </c>
      <c r="G861" s="3056">
        <v>1</v>
      </c>
      <c r="H861" s="3056" t="s">
        <v>10372</v>
      </c>
      <c r="I861" s="1394"/>
      <c r="J861" s="1394" t="s">
        <v>11976</v>
      </c>
      <c r="K861" s="3056" t="s">
        <v>1223</v>
      </c>
      <c r="L861" s="3054" t="s">
        <v>313</v>
      </c>
      <c r="M861" s="1394"/>
    </row>
    <row r="862" spans="1:13" x14ac:dyDescent="0.2">
      <c r="A862" s="1181">
        <v>73</v>
      </c>
      <c r="B862" s="57"/>
      <c r="C862" s="1183" t="s">
        <v>11977</v>
      </c>
      <c r="D862" s="938">
        <v>43363</v>
      </c>
      <c r="E862" s="938">
        <v>43370</v>
      </c>
      <c r="F862" s="4199"/>
      <c r="G862" s="3054">
        <v>2</v>
      </c>
      <c r="H862" s="3054" t="s">
        <v>10376</v>
      </c>
      <c r="I862" s="1181"/>
      <c r="J862" s="1181" t="s">
        <v>11978</v>
      </c>
      <c r="K862" s="3056" t="s">
        <v>1223</v>
      </c>
      <c r="L862" s="3054" t="s">
        <v>313</v>
      </c>
      <c r="M862" s="1181"/>
    </row>
    <row r="863" spans="1:13" x14ac:dyDescent="0.2">
      <c r="A863" s="1181">
        <v>74</v>
      </c>
      <c r="B863" s="57"/>
      <c r="C863" s="1183" t="s">
        <v>11979</v>
      </c>
      <c r="D863" s="938">
        <v>43370</v>
      </c>
      <c r="E863" s="938">
        <v>43371</v>
      </c>
      <c r="F863" s="4199"/>
      <c r="G863" s="3054">
        <v>3</v>
      </c>
      <c r="H863" s="3054" t="s">
        <v>10379</v>
      </c>
      <c r="I863" s="1181"/>
      <c r="J863" s="1434" t="s">
        <v>11980</v>
      </c>
      <c r="K863" s="3056" t="s">
        <v>1223</v>
      </c>
      <c r="L863" s="3054" t="s">
        <v>313</v>
      </c>
      <c r="M863" s="1258"/>
    </row>
    <row r="864" spans="1:13" x14ac:dyDescent="0.2">
      <c r="A864" s="1181">
        <v>75</v>
      </c>
      <c r="B864" s="57"/>
      <c r="C864" s="1183" t="s">
        <v>11981</v>
      </c>
      <c r="D864" s="938">
        <v>43374</v>
      </c>
      <c r="E864" s="938">
        <v>43381</v>
      </c>
      <c r="F864" s="4199"/>
      <c r="G864" s="3054">
        <v>4</v>
      </c>
      <c r="H864" s="3054" t="s">
        <v>11982</v>
      </c>
      <c r="I864" s="1181"/>
      <c r="J864" s="1434" t="s">
        <v>85</v>
      </c>
      <c r="K864" s="3056" t="s">
        <v>1223</v>
      </c>
      <c r="L864" s="3054" t="s">
        <v>313</v>
      </c>
      <c r="M864" s="1258"/>
    </row>
    <row r="865" spans="1:13" x14ac:dyDescent="0.2">
      <c r="A865" s="1181">
        <v>76</v>
      </c>
      <c r="B865" s="57"/>
      <c r="C865" s="1183" t="s">
        <v>11983</v>
      </c>
      <c r="D865" s="938">
        <v>43381</v>
      </c>
      <c r="E865" s="938">
        <v>43382</v>
      </c>
      <c r="F865" s="4199"/>
      <c r="G865" s="3054">
        <v>5</v>
      </c>
      <c r="H865" s="3054" t="s">
        <v>11984</v>
      </c>
      <c r="I865" s="1181"/>
      <c r="J865" s="1434" t="s">
        <v>11985</v>
      </c>
      <c r="K865" s="3056" t="s">
        <v>1223</v>
      </c>
      <c r="L865" s="3054" t="s">
        <v>313</v>
      </c>
      <c r="M865" s="1258"/>
    </row>
    <row r="866" spans="1:13" x14ac:dyDescent="0.2">
      <c r="A866" s="1181">
        <v>77</v>
      </c>
      <c r="B866" s="57"/>
      <c r="C866" s="1183" t="s">
        <v>11986</v>
      </c>
      <c r="D866" s="938">
        <v>43382</v>
      </c>
      <c r="E866" s="938">
        <v>43383</v>
      </c>
      <c r="F866" s="4199"/>
      <c r="G866" s="3054">
        <v>6</v>
      </c>
      <c r="H866" s="3054" t="s">
        <v>11987</v>
      </c>
      <c r="I866" s="1181"/>
      <c r="J866" s="1434" t="s">
        <v>11988</v>
      </c>
      <c r="K866" s="3056" t="s">
        <v>1223</v>
      </c>
      <c r="L866" s="3054" t="s">
        <v>313</v>
      </c>
      <c r="M866" s="1258"/>
    </row>
    <row r="867" spans="1:13" x14ac:dyDescent="0.2">
      <c r="A867" s="1181">
        <v>78</v>
      </c>
      <c r="B867" s="57"/>
      <c r="C867" s="1183" t="s">
        <v>11989</v>
      </c>
      <c r="D867" s="938">
        <v>43383</v>
      </c>
      <c r="E867" s="938">
        <v>43383</v>
      </c>
      <c r="F867" s="4199"/>
      <c r="G867" s="3054">
        <v>7</v>
      </c>
      <c r="H867" s="3054" t="s">
        <v>11990</v>
      </c>
      <c r="I867" s="1181"/>
      <c r="J867" s="1434" t="s">
        <v>11991</v>
      </c>
      <c r="K867" s="3056" t="s">
        <v>1223</v>
      </c>
      <c r="L867" s="3054" t="s">
        <v>313</v>
      </c>
      <c r="M867" s="1258"/>
    </row>
    <row r="868" spans="1:13" x14ac:dyDescent="0.2">
      <c r="A868" s="1181">
        <v>79</v>
      </c>
      <c r="B868" s="57"/>
      <c r="C868" s="1183" t="s">
        <v>11992</v>
      </c>
      <c r="D868" s="938">
        <v>43383</v>
      </c>
      <c r="E868" s="938">
        <v>43383</v>
      </c>
      <c r="F868" s="4200"/>
      <c r="G868" s="3054">
        <v>8</v>
      </c>
      <c r="H868" s="3054" t="s">
        <v>11993</v>
      </c>
      <c r="I868" s="1181"/>
      <c r="J868" s="1434" t="s">
        <v>11994</v>
      </c>
      <c r="K868" s="3056" t="s">
        <v>1223</v>
      </c>
      <c r="L868" s="3054" t="s">
        <v>313</v>
      </c>
      <c r="M868" s="1181" t="s">
        <v>11995</v>
      </c>
    </row>
    <row r="869" spans="1:13" x14ac:dyDescent="0.2">
      <c r="A869" s="1181">
        <v>80</v>
      </c>
      <c r="B869" s="57"/>
      <c r="C869" s="1183" t="s">
        <v>11996</v>
      </c>
      <c r="D869" s="938">
        <v>43384</v>
      </c>
      <c r="E869" s="938">
        <v>43390</v>
      </c>
      <c r="F869" s="4198">
        <v>677</v>
      </c>
      <c r="G869" s="3054">
        <v>1</v>
      </c>
      <c r="H869" s="3054" t="s">
        <v>11997</v>
      </c>
      <c r="I869" s="1181"/>
      <c r="J869" s="1434" t="s">
        <v>11998</v>
      </c>
      <c r="K869" s="3056" t="s">
        <v>1223</v>
      </c>
      <c r="L869" s="3054" t="s">
        <v>313</v>
      </c>
      <c r="M869" s="1258"/>
    </row>
    <row r="870" spans="1:13" x14ac:dyDescent="0.2">
      <c r="A870" s="1181">
        <v>81</v>
      </c>
      <c r="B870" s="57"/>
      <c r="C870" s="1183" t="s">
        <v>11999</v>
      </c>
      <c r="D870" s="938">
        <v>43390</v>
      </c>
      <c r="E870" s="938">
        <v>43395</v>
      </c>
      <c r="F870" s="4199"/>
      <c r="G870" s="3054">
        <v>2</v>
      </c>
      <c r="H870" s="3054" t="s">
        <v>12000</v>
      </c>
      <c r="I870" s="1181"/>
      <c r="J870" s="1434" t="s">
        <v>12001</v>
      </c>
      <c r="K870" s="3056" t="s">
        <v>1223</v>
      </c>
      <c r="L870" s="3054" t="s">
        <v>313</v>
      </c>
      <c r="M870" s="1258"/>
    </row>
    <row r="871" spans="1:13" ht="24" x14ac:dyDescent="0.2">
      <c r="A871" s="1181">
        <v>82</v>
      </c>
      <c r="B871" s="57"/>
      <c r="C871" s="1183" t="s">
        <v>12002</v>
      </c>
      <c r="D871" s="938">
        <v>43395</v>
      </c>
      <c r="E871" s="938">
        <v>43397</v>
      </c>
      <c r="F871" s="4199"/>
      <c r="G871" s="3054">
        <v>3</v>
      </c>
      <c r="H871" s="3054" t="s">
        <v>12003</v>
      </c>
      <c r="I871" s="1181"/>
      <c r="J871" s="1434" t="s">
        <v>12004</v>
      </c>
      <c r="K871" s="3056" t="s">
        <v>1223</v>
      </c>
      <c r="L871" s="3054" t="s">
        <v>313</v>
      </c>
      <c r="M871" s="1258" t="s">
        <v>12005</v>
      </c>
    </row>
    <row r="872" spans="1:13" ht="24" x14ac:dyDescent="0.2">
      <c r="A872" s="1181">
        <v>83</v>
      </c>
      <c r="B872" s="57"/>
      <c r="C872" s="1183" t="s">
        <v>12006</v>
      </c>
      <c r="D872" s="938">
        <v>43397</v>
      </c>
      <c r="E872" s="938">
        <v>43403</v>
      </c>
      <c r="F872" s="4199"/>
      <c r="G872" s="3054">
        <v>4</v>
      </c>
      <c r="H872" s="3054" t="s">
        <v>12007</v>
      </c>
      <c r="I872" s="1181"/>
      <c r="J872" s="1434" t="s">
        <v>12008</v>
      </c>
      <c r="K872" s="3056" t="s">
        <v>1223</v>
      </c>
      <c r="L872" s="3054" t="s">
        <v>313</v>
      </c>
      <c r="M872" s="1258" t="s">
        <v>12009</v>
      </c>
    </row>
    <row r="873" spans="1:13" x14ac:dyDescent="0.2">
      <c r="A873" s="1181">
        <v>84</v>
      </c>
      <c r="B873" s="57"/>
      <c r="C873" s="1183" t="s">
        <v>12010</v>
      </c>
      <c r="D873" s="938">
        <v>43403</v>
      </c>
      <c r="E873" s="938">
        <v>43404</v>
      </c>
      <c r="F873" s="4199"/>
      <c r="G873" s="3054">
        <v>5</v>
      </c>
      <c r="H873" s="3054" t="s">
        <v>12011</v>
      </c>
      <c r="I873" s="1181"/>
      <c r="J873" s="1434" t="s">
        <v>12012</v>
      </c>
      <c r="K873" s="3056" t="s">
        <v>1223</v>
      </c>
      <c r="L873" s="3054" t="s">
        <v>313</v>
      </c>
      <c r="M873" s="1181"/>
    </row>
    <row r="874" spans="1:13" x14ac:dyDescent="0.2">
      <c r="A874" s="1181">
        <v>85</v>
      </c>
      <c r="B874" s="57"/>
      <c r="C874" s="1183" t="s">
        <v>12013</v>
      </c>
      <c r="D874" s="938">
        <v>43404</v>
      </c>
      <c r="E874" s="938">
        <v>43404</v>
      </c>
      <c r="F874" s="4199"/>
      <c r="G874" s="3054">
        <v>6</v>
      </c>
      <c r="H874" s="3054" t="s">
        <v>12014</v>
      </c>
      <c r="I874" s="1181"/>
      <c r="J874" s="1434" t="s">
        <v>12015</v>
      </c>
      <c r="K874" s="3056" t="s">
        <v>1223</v>
      </c>
      <c r="L874" s="3054" t="s">
        <v>313</v>
      </c>
      <c r="M874" s="1181"/>
    </row>
    <row r="875" spans="1:13" x14ac:dyDescent="0.2">
      <c r="A875" s="1181">
        <v>86</v>
      </c>
      <c r="B875" s="57"/>
      <c r="C875" s="1183" t="s">
        <v>12016</v>
      </c>
      <c r="D875" s="938">
        <v>43405</v>
      </c>
      <c r="E875" s="938">
        <v>43412</v>
      </c>
      <c r="F875" s="4199"/>
      <c r="G875" s="3054">
        <v>7</v>
      </c>
      <c r="H875" s="3054" t="s">
        <v>12017</v>
      </c>
      <c r="I875" s="1181"/>
      <c r="J875" s="1434" t="s">
        <v>10811</v>
      </c>
      <c r="K875" s="3056" t="s">
        <v>1223</v>
      </c>
      <c r="L875" s="3054" t="s">
        <v>313</v>
      </c>
      <c r="M875" s="1258"/>
    </row>
    <row r="876" spans="1:13" x14ac:dyDescent="0.2">
      <c r="A876" s="1181">
        <v>87</v>
      </c>
      <c r="B876" s="57"/>
      <c r="C876" s="1183" t="s">
        <v>12018</v>
      </c>
      <c r="D876" s="938">
        <v>43413</v>
      </c>
      <c r="E876" s="938">
        <v>43413</v>
      </c>
      <c r="F876" s="4200"/>
      <c r="G876" s="3054">
        <v>8</v>
      </c>
      <c r="H876" s="3054" t="s">
        <v>12019</v>
      </c>
      <c r="I876" s="1181"/>
      <c r="J876" s="1434" t="s">
        <v>12020</v>
      </c>
      <c r="K876" s="3056" t="s">
        <v>1223</v>
      </c>
      <c r="L876" s="3054" t="s">
        <v>313</v>
      </c>
      <c r="M876" s="1258"/>
    </row>
    <row r="877" spans="1:13" x14ac:dyDescent="0.2">
      <c r="A877" s="1181">
        <v>88</v>
      </c>
      <c r="B877" s="57"/>
      <c r="C877" s="1183" t="s">
        <v>12021</v>
      </c>
      <c r="D877" s="938">
        <v>43413</v>
      </c>
      <c r="E877" s="938">
        <v>43417</v>
      </c>
      <c r="F877" s="4198">
        <v>678</v>
      </c>
      <c r="G877" s="3054">
        <v>1</v>
      </c>
      <c r="H877" s="3054" t="s">
        <v>12022</v>
      </c>
      <c r="I877" s="1181"/>
      <c r="J877" s="1434" t="s">
        <v>12023</v>
      </c>
      <c r="K877" s="3056" t="s">
        <v>1223</v>
      </c>
      <c r="L877" s="3054" t="s">
        <v>313</v>
      </c>
      <c r="M877" s="1258"/>
    </row>
    <row r="878" spans="1:13" x14ac:dyDescent="0.2">
      <c r="A878" s="1181">
        <v>89</v>
      </c>
      <c r="B878" s="57"/>
      <c r="C878" s="1183" t="s">
        <v>12024</v>
      </c>
      <c r="D878" s="938">
        <v>43417</v>
      </c>
      <c r="E878" s="938">
        <v>43423</v>
      </c>
      <c r="F878" s="4200"/>
      <c r="G878" s="3054">
        <v>2</v>
      </c>
      <c r="H878" s="3054" t="s">
        <v>12025</v>
      </c>
      <c r="I878" s="1181"/>
      <c r="J878" s="1434" t="s">
        <v>12026</v>
      </c>
      <c r="K878" s="3056" t="s">
        <v>1223</v>
      </c>
      <c r="L878" s="3054" t="s">
        <v>313</v>
      </c>
      <c r="M878" s="1258"/>
    </row>
    <row r="879" spans="1:13" x14ac:dyDescent="0.2">
      <c r="A879" s="3058"/>
      <c r="B879" s="88"/>
      <c r="C879" s="3057"/>
      <c r="D879" s="1256"/>
      <c r="E879" s="1256"/>
      <c r="F879" s="539"/>
      <c r="G879" s="1177"/>
      <c r="H879" s="1177"/>
      <c r="I879" s="3058"/>
      <c r="J879" s="3075"/>
      <c r="K879" s="1177"/>
      <c r="L879" s="1177"/>
      <c r="M879" s="1261"/>
    </row>
    <row r="880" spans="1:13" x14ac:dyDescent="0.2">
      <c r="A880" s="4455"/>
      <c r="B880" s="4455"/>
      <c r="C880" s="3857" t="s">
        <v>2859</v>
      </c>
      <c r="D880" s="3857"/>
      <c r="E880" s="3857"/>
      <c r="F880" s="3857"/>
      <c r="G880" s="3857"/>
      <c r="H880" s="3857"/>
      <c r="I880" s="3857"/>
      <c r="J880" s="3857"/>
      <c r="K880" s="3857"/>
      <c r="L880" s="4453" t="s">
        <v>2858</v>
      </c>
      <c r="M880" s="4453"/>
    </row>
    <row r="881" spans="1:13" x14ac:dyDescent="0.2">
      <c r="A881" s="4455"/>
      <c r="B881" s="4455"/>
      <c r="C881" s="3857"/>
      <c r="D881" s="3857"/>
      <c r="E881" s="3857"/>
      <c r="F881" s="3857"/>
      <c r="G881" s="3857"/>
      <c r="H881" s="3857"/>
      <c r="I881" s="3857"/>
      <c r="J881" s="3857"/>
      <c r="K881" s="3857"/>
      <c r="L881" s="4453"/>
      <c r="M881" s="4453"/>
    </row>
    <row r="882" spans="1:13" x14ac:dyDescent="0.2">
      <c r="A882" s="4455"/>
      <c r="B882" s="4455"/>
      <c r="C882" s="3857"/>
      <c r="D882" s="3857"/>
      <c r="E882" s="3857"/>
      <c r="F882" s="3857"/>
      <c r="G882" s="3857"/>
      <c r="H882" s="3857"/>
      <c r="I882" s="3857"/>
      <c r="J882" s="3857"/>
      <c r="K882" s="3857"/>
      <c r="L882" s="4453"/>
      <c r="M882" s="4453"/>
    </row>
    <row r="883" spans="1:13" x14ac:dyDescent="0.2">
      <c r="A883" s="4455"/>
      <c r="B883" s="4455"/>
      <c r="C883" s="3858" t="s">
        <v>1209</v>
      </c>
      <c r="D883" s="3858"/>
      <c r="E883" s="3858"/>
      <c r="F883" s="3858"/>
      <c r="G883" s="3858"/>
      <c r="H883" s="3858"/>
      <c r="I883" s="3858"/>
      <c r="J883" s="3858"/>
      <c r="K883" s="3858"/>
      <c r="L883" s="4453" t="s">
        <v>1208</v>
      </c>
      <c r="M883" s="4453"/>
    </row>
    <row r="884" spans="1:13" x14ac:dyDescent="0.2">
      <c r="A884" s="4455"/>
      <c r="B884" s="4455"/>
      <c r="C884" s="3858"/>
      <c r="D884" s="3858"/>
      <c r="E884" s="3858"/>
      <c r="F884" s="3858"/>
      <c r="G884" s="3858"/>
      <c r="H884" s="3858"/>
      <c r="I884" s="3858"/>
      <c r="J884" s="3858"/>
      <c r="K884" s="3858"/>
      <c r="L884" s="4453"/>
      <c r="M884" s="4453"/>
    </row>
    <row r="885" spans="1:13" x14ac:dyDescent="0.2">
      <c r="A885" s="4455"/>
      <c r="B885" s="4455"/>
      <c r="C885" s="3858"/>
      <c r="D885" s="3858"/>
      <c r="E885" s="3858"/>
      <c r="F885" s="3858"/>
      <c r="G885" s="3858"/>
      <c r="H885" s="3858"/>
      <c r="I885" s="3858"/>
      <c r="J885" s="3858"/>
      <c r="K885" s="3858"/>
      <c r="L885" s="4453"/>
      <c r="M885" s="4453"/>
    </row>
    <row r="886" spans="1:13" x14ac:dyDescent="0.2">
      <c r="A886" s="3058"/>
      <c r="B886" s="3058"/>
      <c r="C886" s="3058"/>
      <c r="D886" s="3058"/>
      <c r="E886" s="3058"/>
      <c r="F886" s="3058"/>
      <c r="G886" s="1177"/>
      <c r="H886" s="3058"/>
      <c r="I886" s="3058"/>
      <c r="J886" s="3058"/>
      <c r="K886" s="3058"/>
      <c r="L886" s="3058"/>
      <c r="M886" s="3058"/>
    </row>
    <row r="887" spans="1:13" x14ac:dyDescent="0.2">
      <c r="A887" s="3058" t="s">
        <v>1612</v>
      </c>
      <c r="B887" s="3058"/>
      <c r="C887" s="3058"/>
      <c r="D887" s="3058"/>
      <c r="E887" s="3058"/>
      <c r="F887" s="3058"/>
      <c r="G887" s="1177"/>
      <c r="H887" s="3058"/>
      <c r="I887" s="3058"/>
      <c r="J887" s="3058" t="s">
        <v>12027</v>
      </c>
      <c r="K887" s="3058"/>
      <c r="L887" s="3058"/>
      <c r="M887" s="3058"/>
    </row>
    <row r="888" spans="1:13" x14ac:dyDescent="0.2">
      <c r="A888" s="3058" t="s">
        <v>1614</v>
      </c>
      <c r="B888" s="3058"/>
      <c r="C888" s="3058"/>
      <c r="D888" s="3058" t="s">
        <v>3801</v>
      </c>
      <c r="E888" s="3058"/>
      <c r="F888" s="3058"/>
      <c r="G888" s="1177"/>
      <c r="H888" s="3058"/>
      <c r="I888" s="3058"/>
      <c r="J888" s="3058"/>
      <c r="K888" s="3058"/>
      <c r="L888" s="3058"/>
      <c r="M888" s="3058"/>
    </row>
    <row r="889" spans="1:13" x14ac:dyDescent="0.2">
      <c r="A889" s="3073" t="s">
        <v>5805</v>
      </c>
      <c r="B889" s="3073"/>
      <c r="C889" s="3073"/>
      <c r="D889" s="3058" t="s">
        <v>1615</v>
      </c>
      <c r="E889" s="3058"/>
      <c r="F889" s="3058"/>
      <c r="G889" s="1177"/>
      <c r="H889" s="3058"/>
      <c r="I889" s="3058"/>
      <c r="J889" s="4137" t="s">
        <v>2863</v>
      </c>
      <c r="K889" s="4138"/>
      <c r="L889" s="4138"/>
      <c r="M889" s="4139"/>
    </row>
    <row r="890" spans="1:13" ht="24" x14ac:dyDescent="0.2">
      <c r="A890" s="3058" t="s">
        <v>11832</v>
      </c>
      <c r="B890" s="3058"/>
      <c r="C890" s="3058"/>
      <c r="D890" s="3058"/>
      <c r="E890" s="3058"/>
      <c r="F890" s="3058"/>
      <c r="G890" s="1177"/>
      <c r="H890" s="3058"/>
      <c r="I890" s="3058"/>
      <c r="J890" s="3054" t="s">
        <v>2860</v>
      </c>
      <c r="K890" s="3054" t="s">
        <v>2861</v>
      </c>
      <c r="L890" s="3054" t="s">
        <v>2862</v>
      </c>
      <c r="M890" s="822" t="s">
        <v>135</v>
      </c>
    </row>
    <row r="891" spans="1:13" x14ac:dyDescent="0.2">
      <c r="A891" s="3058"/>
      <c r="B891" s="3058"/>
      <c r="C891" s="3058"/>
      <c r="D891" s="3058"/>
      <c r="E891" s="3058"/>
      <c r="F891" s="3058"/>
      <c r="G891" s="1177"/>
      <c r="H891" s="3058"/>
      <c r="I891" s="3058"/>
      <c r="J891" s="3054">
        <v>2021</v>
      </c>
      <c r="K891" s="3054">
        <v>11</v>
      </c>
      <c r="L891" s="3054">
        <v>16</v>
      </c>
      <c r="M891" s="3054">
        <v>12</v>
      </c>
    </row>
    <row r="892" spans="1:13" x14ac:dyDescent="0.2">
      <c r="A892" s="3058"/>
      <c r="B892" s="3058"/>
      <c r="C892" s="3058"/>
      <c r="D892" s="3058"/>
      <c r="E892" s="3058"/>
      <c r="F892" s="3058"/>
      <c r="G892" s="1177"/>
      <c r="H892" s="3058"/>
      <c r="I892" s="1177"/>
      <c r="J892" s="1177"/>
      <c r="K892" s="1177"/>
      <c r="L892" s="1177"/>
      <c r="M892" s="3058"/>
    </row>
    <row r="893" spans="1:13" x14ac:dyDescent="0.2">
      <c r="A893" s="3857" t="s">
        <v>2864</v>
      </c>
      <c r="B893" s="3857" t="s">
        <v>2865</v>
      </c>
      <c r="C893" s="3857" t="s">
        <v>1212</v>
      </c>
      <c r="D893" s="3857" t="s">
        <v>2866</v>
      </c>
      <c r="E893" s="3857"/>
      <c r="F893" s="3858" t="s">
        <v>2869</v>
      </c>
      <c r="G893" s="3858"/>
      <c r="H893" s="3858"/>
      <c r="I893" s="3858"/>
      <c r="J893" s="3857" t="s">
        <v>1211</v>
      </c>
      <c r="K893" s="3858" t="s">
        <v>2872</v>
      </c>
      <c r="L893" s="3857" t="s">
        <v>1207</v>
      </c>
      <c r="M893" s="3858" t="s">
        <v>2873</v>
      </c>
    </row>
    <row r="894" spans="1:13" ht="21.75" customHeight="1" x14ac:dyDescent="0.2">
      <c r="A894" s="3857"/>
      <c r="B894" s="3857"/>
      <c r="C894" s="3857"/>
      <c r="D894" s="3053" t="s">
        <v>2867</v>
      </c>
      <c r="E894" s="3053" t="s">
        <v>2868</v>
      </c>
      <c r="F894" s="3053" t="s">
        <v>2870</v>
      </c>
      <c r="G894" s="3053" t="s">
        <v>2871</v>
      </c>
      <c r="H894" s="3053" t="s">
        <v>4319</v>
      </c>
      <c r="I894" s="3053" t="s">
        <v>4320</v>
      </c>
      <c r="J894" s="3857"/>
      <c r="K894" s="3858"/>
      <c r="L894" s="3857"/>
      <c r="M894" s="3858"/>
    </row>
    <row r="895" spans="1:13" x14ac:dyDescent="0.2">
      <c r="A895" s="1394">
        <v>90</v>
      </c>
      <c r="B895" s="57"/>
      <c r="C895" s="1183" t="s">
        <v>12028</v>
      </c>
      <c r="D895" s="1459">
        <v>43423</v>
      </c>
      <c r="E895" s="1459">
        <v>43423</v>
      </c>
      <c r="F895" s="4198">
        <v>678</v>
      </c>
      <c r="G895" s="3056">
        <v>3</v>
      </c>
      <c r="H895" s="3056" t="s">
        <v>12029</v>
      </c>
      <c r="I895" s="1394"/>
      <c r="J895" s="1394" t="s">
        <v>12030</v>
      </c>
      <c r="K895" s="3056" t="s">
        <v>1223</v>
      </c>
      <c r="L895" s="3054" t="s">
        <v>313</v>
      </c>
      <c r="M895" s="1394"/>
    </row>
    <row r="896" spans="1:13" x14ac:dyDescent="0.2">
      <c r="A896" s="1181">
        <v>91</v>
      </c>
      <c r="B896" s="57"/>
      <c r="C896" s="1183" t="s">
        <v>12031</v>
      </c>
      <c r="D896" s="1459">
        <v>43423</v>
      </c>
      <c r="E896" s="938">
        <v>43427</v>
      </c>
      <c r="F896" s="4199"/>
      <c r="G896" s="3054">
        <v>4</v>
      </c>
      <c r="H896" s="3054" t="s">
        <v>12032</v>
      </c>
      <c r="I896" s="1181"/>
      <c r="J896" s="1181" t="s">
        <v>12033</v>
      </c>
      <c r="K896" s="3056" t="s">
        <v>1223</v>
      </c>
      <c r="L896" s="3054" t="s">
        <v>313</v>
      </c>
      <c r="M896" s="1181"/>
    </row>
    <row r="897" spans="1:13" x14ac:dyDescent="0.2">
      <c r="A897" s="1181">
        <v>92</v>
      </c>
      <c r="B897" s="57"/>
      <c r="C897" s="1183" t="s">
        <v>12034</v>
      </c>
      <c r="D897" s="938">
        <v>43427</v>
      </c>
      <c r="E897" s="938">
        <v>43432</v>
      </c>
      <c r="F897" s="4199"/>
      <c r="G897" s="3054">
        <v>5</v>
      </c>
      <c r="H897" s="3054" t="s">
        <v>12035</v>
      </c>
      <c r="I897" s="1181"/>
      <c r="J897" s="1434" t="s">
        <v>12036</v>
      </c>
      <c r="K897" s="3056" t="s">
        <v>1223</v>
      </c>
      <c r="L897" s="3054" t="s">
        <v>313</v>
      </c>
      <c r="M897" s="1258"/>
    </row>
    <row r="898" spans="1:13" x14ac:dyDescent="0.2">
      <c r="A898" s="1181">
        <v>93</v>
      </c>
      <c r="B898" s="57"/>
      <c r="C898" s="1183" t="s">
        <v>12037</v>
      </c>
      <c r="D898" s="938">
        <v>43433</v>
      </c>
      <c r="E898" s="938">
        <v>43433</v>
      </c>
      <c r="F898" s="4199"/>
      <c r="G898" s="3054">
        <v>6</v>
      </c>
      <c r="H898" s="3054" t="s">
        <v>12038</v>
      </c>
      <c r="I898" s="1181"/>
      <c r="J898" s="1434" t="s">
        <v>12039</v>
      </c>
      <c r="K898" s="3056" t="s">
        <v>1223</v>
      </c>
      <c r="L898" s="3054" t="s">
        <v>313</v>
      </c>
      <c r="M898" s="1258"/>
    </row>
    <row r="899" spans="1:13" x14ac:dyDescent="0.2">
      <c r="A899" s="1181">
        <v>94</v>
      </c>
      <c r="B899" s="57"/>
      <c r="C899" s="1183" t="s">
        <v>12040</v>
      </c>
      <c r="D899" s="938">
        <v>43434</v>
      </c>
      <c r="E899" s="938">
        <v>43434</v>
      </c>
      <c r="F899" s="4199"/>
      <c r="G899" s="3054">
        <v>7</v>
      </c>
      <c r="H899" s="3054" t="s">
        <v>12041</v>
      </c>
      <c r="I899" s="1181"/>
      <c r="J899" s="1434" t="s">
        <v>12042</v>
      </c>
      <c r="K899" s="3056" t="s">
        <v>1223</v>
      </c>
      <c r="L899" s="3054" t="s">
        <v>313</v>
      </c>
      <c r="M899" s="1258"/>
    </row>
    <row r="900" spans="1:13" x14ac:dyDescent="0.2">
      <c r="A900" s="1181">
        <v>95</v>
      </c>
      <c r="B900" s="57"/>
      <c r="C900" s="1183" t="s">
        <v>12043</v>
      </c>
      <c r="D900" s="938">
        <v>43438</v>
      </c>
      <c r="E900" s="938">
        <v>43441</v>
      </c>
      <c r="F900" s="4200"/>
      <c r="G900" s="3054">
        <v>8</v>
      </c>
      <c r="H900" s="3054" t="s">
        <v>12044</v>
      </c>
      <c r="I900" s="1181"/>
      <c r="J900" s="1434" t="s">
        <v>12045</v>
      </c>
      <c r="K900" s="3056" t="s">
        <v>1223</v>
      </c>
      <c r="L900" s="3054" t="s">
        <v>313</v>
      </c>
      <c r="M900" s="1258"/>
    </row>
    <row r="901" spans="1:13" x14ac:dyDescent="0.2">
      <c r="A901" s="1181">
        <v>96</v>
      </c>
      <c r="B901" s="57"/>
      <c r="C901" s="1183" t="s">
        <v>12046</v>
      </c>
      <c r="D901" s="938">
        <v>43444</v>
      </c>
      <c r="E901" s="938">
        <v>43444</v>
      </c>
      <c r="F901" s="4198">
        <v>679</v>
      </c>
      <c r="G901" s="3054">
        <v>1</v>
      </c>
      <c r="H901" s="3054" t="s">
        <v>12047</v>
      </c>
      <c r="I901" s="1181"/>
      <c r="J901" s="1434" t="s">
        <v>12048</v>
      </c>
      <c r="K901" s="3056" t="s">
        <v>1223</v>
      </c>
      <c r="L901" s="3054" t="s">
        <v>313</v>
      </c>
      <c r="M901" s="1258"/>
    </row>
    <row r="902" spans="1:13" x14ac:dyDescent="0.2">
      <c r="A902" s="1181">
        <v>97</v>
      </c>
      <c r="B902" s="57"/>
      <c r="C902" s="1183" t="s">
        <v>12049</v>
      </c>
      <c r="D902" s="938">
        <v>43444</v>
      </c>
      <c r="E902" s="938">
        <v>43444</v>
      </c>
      <c r="F902" s="4199"/>
      <c r="G902" s="3054">
        <v>2</v>
      </c>
      <c r="H902" s="3054" t="s">
        <v>12050</v>
      </c>
      <c r="I902" s="1181"/>
      <c r="J902" s="1434" t="s">
        <v>12051</v>
      </c>
      <c r="K902" s="3056" t="s">
        <v>1223</v>
      </c>
      <c r="L902" s="3054" t="s">
        <v>313</v>
      </c>
      <c r="M902" s="1181"/>
    </row>
    <row r="903" spans="1:13" x14ac:dyDescent="0.2">
      <c r="A903" s="1181">
        <v>98</v>
      </c>
      <c r="B903" s="57"/>
      <c r="C903" s="1183" t="s">
        <v>12052</v>
      </c>
      <c r="D903" s="938">
        <v>43444</v>
      </c>
      <c r="E903" s="938">
        <v>43445</v>
      </c>
      <c r="F903" s="4199"/>
      <c r="G903" s="3054">
        <v>3</v>
      </c>
      <c r="H903" s="3054" t="s">
        <v>12053</v>
      </c>
      <c r="I903" s="1181"/>
      <c r="J903" s="1434" t="s">
        <v>12054</v>
      </c>
      <c r="K903" s="3056" t="s">
        <v>1223</v>
      </c>
      <c r="L903" s="3054" t="s">
        <v>313</v>
      </c>
      <c r="M903" s="1258"/>
    </row>
    <row r="904" spans="1:13" x14ac:dyDescent="0.2">
      <c r="A904" s="1181">
        <v>99</v>
      </c>
      <c r="B904" s="57"/>
      <c r="C904" s="1183" t="s">
        <v>12055</v>
      </c>
      <c r="D904" s="938">
        <v>43445</v>
      </c>
      <c r="E904" s="938">
        <v>43447</v>
      </c>
      <c r="F904" s="4199"/>
      <c r="G904" s="3054">
        <v>4</v>
      </c>
      <c r="H904" s="3054" t="s">
        <v>12056</v>
      </c>
      <c r="I904" s="1181"/>
      <c r="J904" s="1434" t="s">
        <v>12057</v>
      </c>
      <c r="K904" s="3056" t="s">
        <v>1223</v>
      </c>
      <c r="L904" s="3054" t="s">
        <v>313</v>
      </c>
      <c r="M904" s="1258"/>
    </row>
    <row r="905" spans="1:13" x14ac:dyDescent="0.2">
      <c r="A905" s="1181">
        <v>100</v>
      </c>
      <c r="B905" s="57"/>
      <c r="C905" s="1183" t="s">
        <v>12058</v>
      </c>
      <c r="D905" s="938">
        <v>43447</v>
      </c>
      <c r="E905" s="938">
        <v>43452</v>
      </c>
      <c r="F905" s="4199"/>
      <c r="G905" s="3054">
        <v>5</v>
      </c>
      <c r="H905" s="3054" t="s">
        <v>12059</v>
      </c>
      <c r="I905" s="1181"/>
      <c r="J905" s="1434" t="s">
        <v>12060</v>
      </c>
      <c r="K905" s="3056" t="s">
        <v>1223</v>
      </c>
      <c r="L905" s="3054" t="s">
        <v>313</v>
      </c>
      <c r="M905" s="1258"/>
    </row>
    <row r="906" spans="1:13" x14ac:dyDescent="0.2">
      <c r="A906" s="1181">
        <v>101</v>
      </c>
      <c r="B906" s="57"/>
      <c r="C906" s="1183" t="s">
        <v>12061</v>
      </c>
      <c r="D906" s="938">
        <v>43452</v>
      </c>
      <c r="E906" s="938">
        <v>43453</v>
      </c>
      <c r="F906" s="4199"/>
      <c r="G906" s="3054">
        <v>6</v>
      </c>
      <c r="H906" s="3054" t="s">
        <v>12062</v>
      </c>
      <c r="I906" s="1181"/>
      <c r="J906" s="1434" t="s">
        <v>12063</v>
      </c>
      <c r="K906" s="3056" t="s">
        <v>1223</v>
      </c>
      <c r="L906" s="3054" t="s">
        <v>313</v>
      </c>
      <c r="M906" s="1258"/>
    </row>
    <row r="907" spans="1:13" x14ac:dyDescent="0.2">
      <c r="A907" s="1181">
        <v>102</v>
      </c>
      <c r="B907" s="57"/>
      <c r="C907" s="1183" t="s">
        <v>12064</v>
      </c>
      <c r="D907" s="938">
        <v>43454</v>
      </c>
      <c r="E907" s="938">
        <v>43454</v>
      </c>
      <c r="F907" s="4200"/>
      <c r="G907" s="3054">
        <v>7</v>
      </c>
      <c r="H907" s="3054" t="s">
        <v>12065</v>
      </c>
      <c r="I907" s="1181"/>
      <c r="J907" s="1434" t="s">
        <v>12066</v>
      </c>
      <c r="K907" s="3056" t="s">
        <v>1223</v>
      </c>
      <c r="L907" s="3054" t="s">
        <v>313</v>
      </c>
      <c r="M907" s="1181"/>
    </row>
    <row r="908" spans="1:13" x14ac:dyDescent="0.2">
      <c r="A908" s="1181">
        <v>103</v>
      </c>
      <c r="B908" s="57"/>
      <c r="C908" s="1183" t="s">
        <v>12067</v>
      </c>
      <c r="D908" s="938">
        <v>43454</v>
      </c>
      <c r="E908" s="938">
        <v>43454</v>
      </c>
      <c r="F908" s="4198">
        <v>680</v>
      </c>
      <c r="G908" s="3054">
        <v>1</v>
      </c>
      <c r="H908" s="3054" t="s">
        <v>12068</v>
      </c>
      <c r="I908" s="1181"/>
      <c r="J908" s="1434" t="s">
        <v>12069</v>
      </c>
      <c r="K908" s="3056" t="s">
        <v>1223</v>
      </c>
      <c r="L908" s="3054" t="s">
        <v>313</v>
      </c>
      <c r="M908" s="1181"/>
    </row>
    <row r="909" spans="1:13" x14ac:dyDescent="0.2">
      <c r="A909" s="1181">
        <v>104</v>
      </c>
      <c r="B909" s="57"/>
      <c r="C909" s="1183" t="s">
        <v>12070</v>
      </c>
      <c r="D909" s="938">
        <v>43454</v>
      </c>
      <c r="E909" s="938">
        <v>43454</v>
      </c>
      <c r="F909" s="4199"/>
      <c r="G909" s="3054">
        <v>2</v>
      </c>
      <c r="H909" s="3054" t="s">
        <v>12071</v>
      </c>
      <c r="I909" s="1181"/>
      <c r="J909" s="1434" t="s">
        <v>12072</v>
      </c>
      <c r="K909" s="3056" t="s">
        <v>1223</v>
      </c>
      <c r="L909" s="3054" t="s">
        <v>313</v>
      </c>
      <c r="M909" s="1258"/>
    </row>
    <row r="910" spans="1:13" x14ac:dyDescent="0.2">
      <c r="A910" s="1181">
        <v>105</v>
      </c>
      <c r="B910" s="57"/>
      <c r="C910" s="1183" t="s">
        <v>12073</v>
      </c>
      <c r="D910" s="938">
        <v>43454</v>
      </c>
      <c r="E910" s="938">
        <v>43454</v>
      </c>
      <c r="F910" s="4199"/>
      <c r="G910" s="3054">
        <v>3</v>
      </c>
      <c r="H910" s="3054" t="s">
        <v>12074</v>
      </c>
      <c r="I910" s="1181"/>
      <c r="J910" s="1434" t="s">
        <v>12075</v>
      </c>
      <c r="K910" s="3056" t="s">
        <v>1223</v>
      </c>
      <c r="L910" s="3054" t="s">
        <v>313</v>
      </c>
      <c r="M910" s="1258"/>
    </row>
    <row r="911" spans="1:13" x14ac:dyDescent="0.2">
      <c r="A911" s="1181">
        <v>106</v>
      </c>
      <c r="B911" s="57"/>
      <c r="C911" s="1183" t="s">
        <v>12076</v>
      </c>
      <c r="D911" s="938">
        <v>43454</v>
      </c>
      <c r="E911" s="938">
        <v>43454</v>
      </c>
      <c r="F911" s="4199"/>
      <c r="G911" s="3054">
        <v>4</v>
      </c>
      <c r="H911" s="3054" t="s">
        <v>12077</v>
      </c>
      <c r="I911" s="1181"/>
      <c r="J911" s="1434" t="s">
        <v>12078</v>
      </c>
      <c r="K911" s="3056" t="s">
        <v>1223</v>
      </c>
      <c r="L911" s="3054" t="s">
        <v>313</v>
      </c>
      <c r="M911" s="1258"/>
    </row>
    <row r="912" spans="1:13" x14ac:dyDescent="0.2">
      <c r="A912" s="1181">
        <v>107</v>
      </c>
      <c r="B912" s="57"/>
      <c r="C912" s="1183" t="s">
        <v>12079</v>
      </c>
      <c r="D912" s="938">
        <v>43454</v>
      </c>
      <c r="E912" s="938">
        <v>43460</v>
      </c>
      <c r="F912" s="4200"/>
      <c r="G912" s="3054">
        <v>5</v>
      </c>
      <c r="H912" s="3054" t="s">
        <v>12080</v>
      </c>
      <c r="I912" s="1181"/>
      <c r="J912" s="1434" t="s">
        <v>12081</v>
      </c>
      <c r="K912" s="3056" t="s">
        <v>1223</v>
      </c>
      <c r="L912" s="3054" t="s">
        <v>313</v>
      </c>
      <c r="M912" s="1258"/>
    </row>
    <row r="913" spans="1:13" x14ac:dyDescent="0.2">
      <c r="A913" s="3058"/>
      <c r="B913" s="88"/>
      <c r="C913" s="3057"/>
      <c r="D913" s="1256"/>
      <c r="E913" s="1256"/>
      <c r="F913" s="539"/>
      <c r="G913" s="1177"/>
      <c r="H913" s="1177"/>
      <c r="I913" s="3058"/>
      <c r="J913" s="3075"/>
      <c r="K913" s="1177"/>
      <c r="L913" s="1177"/>
      <c r="M913" s="1261"/>
    </row>
    <row r="914" spans="1:13" x14ac:dyDescent="0.2">
      <c r="A914" s="4455"/>
      <c r="B914" s="4455"/>
      <c r="C914" s="3857" t="s">
        <v>2859</v>
      </c>
      <c r="D914" s="3857"/>
      <c r="E914" s="3857"/>
      <c r="F914" s="3857"/>
      <c r="G914" s="3857"/>
      <c r="H914" s="3857"/>
      <c r="I914" s="3857"/>
      <c r="J914" s="3857"/>
      <c r="K914" s="3857"/>
      <c r="L914" s="4453" t="s">
        <v>2858</v>
      </c>
      <c r="M914" s="4453"/>
    </row>
    <row r="915" spans="1:13" x14ac:dyDescent="0.2">
      <c r="A915" s="4455"/>
      <c r="B915" s="4455"/>
      <c r="C915" s="3857"/>
      <c r="D915" s="3857"/>
      <c r="E915" s="3857"/>
      <c r="F915" s="3857"/>
      <c r="G915" s="3857"/>
      <c r="H915" s="3857"/>
      <c r="I915" s="3857"/>
      <c r="J915" s="3857"/>
      <c r="K915" s="3857"/>
      <c r="L915" s="4453"/>
      <c r="M915" s="4453"/>
    </row>
    <row r="916" spans="1:13" x14ac:dyDescent="0.2">
      <c r="A916" s="4455"/>
      <c r="B916" s="4455"/>
      <c r="C916" s="3857"/>
      <c r="D916" s="3857"/>
      <c r="E916" s="3857"/>
      <c r="F916" s="3857"/>
      <c r="G916" s="3857"/>
      <c r="H916" s="3857"/>
      <c r="I916" s="3857"/>
      <c r="J916" s="3857"/>
      <c r="K916" s="3857"/>
      <c r="L916" s="4453"/>
      <c r="M916" s="4453"/>
    </row>
    <row r="917" spans="1:13" x14ac:dyDescent="0.2">
      <c r="A917" s="4455"/>
      <c r="B917" s="4455"/>
      <c r="C917" s="3858" t="s">
        <v>1209</v>
      </c>
      <c r="D917" s="3858"/>
      <c r="E917" s="3858"/>
      <c r="F917" s="3858"/>
      <c r="G917" s="3858"/>
      <c r="H917" s="3858"/>
      <c r="I917" s="3858"/>
      <c r="J917" s="3858"/>
      <c r="K917" s="3858"/>
      <c r="L917" s="4453" t="s">
        <v>1208</v>
      </c>
      <c r="M917" s="4453"/>
    </row>
    <row r="918" spans="1:13" x14ac:dyDescent="0.2">
      <c r="A918" s="4455"/>
      <c r="B918" s="4455"/>
      <c r="C918" s="3858"/>
      <c r="D918" s="3858"/>
      <c r="E918" s="3858"/>
      <c r="F918" s="3858"/>
      <c r="G918" s="3858"/>
      <c r="H918" s="3858"/>
      <c r="I918" s="3858"/>
      <c r="J918" s="3858"/>
      <c r="K918" s="3858"/>
      <c r="L918" s="4453"/>
      <c r="M918" s="4453"/>
    </row>
    <row r="919" spans="1:13" x14ac:dyDescent="0.2">
      <c r="A919" s="4455"/>
      <c r="B919" s="4455"/>
      <c r="C919" s="3858"/>
      <c r="D919" s="3858"/>
      <c r="E919" s="3858"/>
      <c r="F919" s="3858"/>
      <c r="G919" s="3858"/>
      <c r="H919" s="3858"/>
      <c r="I919" s="3858"/>
      <c r="J919" s="3858"/>
      <c r="K919" s="3858"/>
      <c r="L919" s="4453"/>
      <c r="M919" s="4453"/>
    </row>
    <row r="920" spans="1:13" x14ac:dyDescent="0.2">
      <c r="A920" s="3058"/>
      <c r="B920" s="3058"/>
      <c r="C920" s="3058"/>
      <c r="D920" s="3058"/>
      <c r="E920" s="3058"/>
      <c r="F920" s="3058"/>
      <c r="G920" s="1177"/>
      <c r="H920" s="3058"/>
      <c r="I920" s="3058"/>
      <c r="J920" s="3058"/>
      <c r="K920" s="3058"/>
      <c r="L920" s="3058"/>
      <c r="M920" s="3058"/>
    </row>
    <row r="921" spans="1:13" x14ac:dyDescent="0.2">
      <c r="A921" s="3058" t="s">
        <v>1612</v>
      </c>
      <c r="B921" s="3058"/>
      <c r="C921" s="3058"/>
      <c r="D921" s="3058"/>
      <c r="E921" s="3058"/>
      <c r="F921" s="3058"/>
      <c r="G921" s="1177"/>
      <c r="H921" s="3058"/>
      <c r="I921" s="3058"/>
      <c r="J921" s="3058" t="s">
        <v>12082</v>
      </c>
      <c r="K921" s="3058"/>
      <c r="L921" s="3058"/>
      <c r="M921" s="3058"/>
    </row>
    <row r="922" spans="1:13" x14ac:dyDescent="0.2">
      <c r="A922" s="3058" t="s">
        <v>1614</v>
      </c>
      <c r="B922" s="3058"/>
      <c r="C922" s="3058"/>
      <c r="D922" s="3058" t="s">
        <v>3801</v>
      </c>
      <c r="E922" s="3058"/>
      <c r="F922" s="3058"/>
      <c r="G922" s="1177"/>
      <c r="H922" s="3058"/>
      <c r="I922" s="3058"/>
      <c r="J922" s="3058"/>
      <c r="K922" s="3058"/>
      <c r="L922" s="3058"/>
      <c r="M922" s="3058"/>
    </row>
    <row r="923" spans="1:13" x14ac:dyDescent="0.2">
      <c r="A923" s="3073" t="s">
        <v>5805</v>
      </c>
      <c r="B923" s="3073"/>
      <c r="C923" s="3073"/>
      <c r="D923" s="3058" t="s">
        <v>1615</v>
      </c>
      <c r="E923" s="3058"/>
      <c r="F923" s="3058"/>
      <c r="G923" s="1177"/>
      <c r="H923" s="3058"/>
      <c r="I923" s="3058"/>
      <c r="J923" s="4137" t="s">
        <v>2863</v>
      </c>
      <c r="K923" s="4138"/>
      <c r="L923" s="4138"/>
      <c r="M923" s="4139"/>
    </row>
    <row r="924" spans="1:13" ht="24" x14ac:dyDescent="0.2">
      <c r="A924" s="3058" t="s">
        <v>11832</v>
      </c>
      <c r="B924" s="3058"/>
      <c r="C924" s="3058"/>
      <c r="D924" s="3058"/>
      <c r="E924" s="3058"/>
      <c r="F924" s="3058"/>
      <c r="G924" s="1177"/>
      <c r="H924" s="3058"/>
      <c r="I924" s="3058"/>
      <c r="J924" s="3054" t="s">
        <v>2860</v>
      </c>
      <c r="K924" s="3054" t="s">
        <v>2861</v>
      </c>
      <c r="L924" s="3054" t="s">
        <v>2862</v>
      </c>
      <c r="M924" s="822" t="s">
        <v>135</v>
      </c>
    </row>
    <row r="925" spans="1:13" x14ac:dyDescent="0.2">
      <c r="A925" s="3058"/>
      <c r="B925" s="3058"/>
      <c r="C925" s="3058"/>
      <c r="D925" s="3058"/>
      <c r="E925" s="3058"/>
      <c r="F925" s="3058"/>
      <c r="G925" s="1177"/>
      <c r="H925" s="3058"/>
      <c r="I925" s="3058"/>
      <c r="J925" s="3054">
        <v>2021</v>
      </c>
      <c r="K925" s="3054">
        <v>11</v>
      </c>
      <c r="L925" s="3054">
        <v>16</v>
      </c>
      <c r="M925" s="3054">
        <v>12</v>
      </c>
    </row>
    <row r="926" spans="1:13" x14ac:dyDescent="0.2">
      <c r="A926" s="3058"/>
      <c r="B926" s="3058"/>
      <c r="C926" s="3058"/>
      <c r="D926" s="3058"/>
      <c r="E926" s="3058"/>
      <c r="F926" s="3058"/>
      <c r="G926" s="1177"/>
      <c r="H926" s="3058"/>
      <c r="I926" s="1177"/>
      <c r="J926" s="1177"/>
      <c r="K926" s="1177"/>
      <c r="L926" s="1177"/>
      <c r="M926" s="3058"/>
    </row>
    <row r="927" spans="1:13" x14ac:dyDescent="0.2">
      <c r="A927" s="3857" t="s">
        <v>2864</v>
      </c>
      <c r="B927" s="3857" t="s">
        <v>2865</v>
      </c>
      <c r="C927" s="3857" t="s">
        <v>1212</v>
      </c>
      <c r="D927" s="3857" t="s">
        <v>2866</v>
      </c>
      <c r="E927" s="3857"/>
      <c r="F927" s="3858" t="s">
        <v>2869</v>
      </c>
      <c r="G927" s="3858"/>
      <c r="H927" s="3858"/>
      <c r="I927" s="3858"/>
      <c r="J927" s="3857" t="s">
        <v>1211</v>
      </c>
      <c r="K927" s="3858" t="s">
        <v>2872</v>
      </c>
      <c r="L927" s="3857" t="s">
        <v>1207</v>
      </c>
      <c r="M927" s="3858" t="s">
        <v>2873</v>
      </c>
    </row>
    <row r="928" spans="1:13" ht="24" customHeight="1" x14ac:dyDescent="0.2">
      <c r="A928" s="3857"/>
      <c r="B928" s="3857"/>
      <c r="C928" s="3857"/>
      <c r="D928" s="3053" t="s">
        <v>2867</v>
      </c>
      <c r="E928" s="3053" t="s">
        <v>2868</v>
      </c>
      <c r="F928" s="3053" t="s">
        <v>2870</v>
      </c>
      <c r="G928" s="3053" t="s">
        <v>2871</v>
      </c>
      <c r="H928" s="3053" t="s">
        <v>4319</v>
      </c>
      <c r="I928" s="3053" t="s">
        <v>4320</v>
      </c>
      <c r="J928" s="3857"/>
      <c r="K928" s="3858"/>
      <c r="L928" s="3857"/>
      <c r="M928" s="3858"/>
    </row>
    <row r="929" spans="1:16" x14ac:dyDescent="0.2">
      <c r="A929" s="1394">
        <v>108</v>
      </c>
      <c r="B929" s="57"/>
      <c r="C929" s="1183" t="s">
        <v>12083</v>
      </c>
      <c r="D929" s="1459">
        <v>43460</v>
      </c>
      <c r="E929" s="1459">
        <v>43461</v>
      </c>
      <c r="F929" s="4198">
        <v>680</v>
      </c>
      <c r="G929" s="3056">
        <v>6</v>
      </c>
      <c r="H929" s="1394" t="s">
        <v>12084</v>
      </c>
      <c r="I929" s="1394"/>
      <c r="J929" s="1394" t="s">
        <v>12085</v>
      </c>
      <c r="K929" s="3056" t="s">
        <v>1223</v>
      </c>
      <c r="L929" s="3056" t="s">
        <v>313</v>
      </c>
      <c r="M929" s="1394"/>
    </row>
    <row r="930" spans="1:16" x14ac:dyDescent="0.2">
      <c r="A930" s="1181">
        <v>109</v>
      </c>
      <c r="B930" s="57"/>
      <c r="C930" s="1183" t="s">
        <v>12086</v>
      </c>
      <c r="D930" s="1459">
        <v>43461</v>
      </c>
      <c r="E930" s="1459">
        <v>43461</v>
      </c>
      <c r="F930" s="4199"/>
      <c r="G930" s="3054">
        <v>7</v>
      </c>
      <c r="H930" s="1181" t="s">
        <v>12087</v>
      </c>
      <c r="I930" s="1181"/>
      <c r="J930" s="1181" t="s">
        <v>12088</v>
      </c>
      <c r="K930" s="3056" t="s">
        <v>1223</v>
      </c>
      <c r="L930" s="3056" t="s">
        <v>313</v>
      </c>
      <c r="M930" s="1181"/>
    </row>
    <row r="931" spans="1:16" x14ac:dyDescent="0.2">
      <c r="A931" s="1181">
        <v>110</v>
      </c>
      <c r="B931" s="57"/>
      <c r="C931" s="1183" t="s">
        <v>12089</v>
      </c>
      <c r="D931" s="1459">
        <v>43461</v>
      </c>
      <c r="E931" s="938">
        <v>43462</v>
      </c>
      <c r="F931" s="4200"/>
      <c r="G931" s="3054">
        <v>8</v>
      </c>
      <c r="H931" s="1181" t="s">
        <v>12090</v>
      </c>
      <c r="I931" s="1181"/>
      <c r="J931" s="1434" t="s">
        <v>12091</v>
      </c>
      <c r="K931" s="3056" t="s">
        <v>1223</v>
      </c>
      <c r="L931" s="3056" t="s">
        <v>313</v>
      </c>
      <c r="M931" s="1258"/>
    </row>
    <row r="932" spans="1:16" x14ac:dyDescent="0.2">
      <c r="A932" s="1181">
        <v>111</v>
      </c>
      <c r="B932" s="57"/>
      <c r="C932" s="1183" t="s">
        <v>12092</v>
      </c>
      <c r="D932" s="938">
        <v>43462</v>
      </c>
      <c r="E932" s="938">
        <v>43462</v>
      </c>
      <c r="F932" s="4198">
        <v>681</v>
      </c>
      <c r="G932" s="3054">
        <v>1</v>
      </c>
      <c r="H932" s="1181" t="s">
        <v>12093</v>
      </c>
      <c r="I932" s="1181"/>
      <c r="J932" s="1434" t="s">
        <v>12094</v>
      </c>
      <c r="K932" s="3056" t="s">
        <v>1223</v>
      </c>
      <c r="L932" s="3056" t="s">
        <v>313</v>
      </c>
      <c r="M932" s="1258"/>
    </row>
    <row r="933" spans="1:16" x14ac:dyDescent="0.2">
      <c r="A933" s="1181">
        <v>112</v>
      </c>
      <c r="B933" s="57"/>
      <c r="C933" s="1183" t="s">
        <v>12095</v>
      </c>
      <c r="D933" s="938">
        <v>43462</v>
      </c>
      <c r="E933" s="938">
        <v>43462</v>
      </c>
      <c r="F933" s="4199"/>
      <c r="G933" s="3054">
        <v>2</v>
      </c>
      <c r="H933" s="1181" t="s">
        <v>12096</v>
      </c>
      <c r="I933" s="1181"/>
      <c r="J933" s="1434" t="s">
        <v>12097</v>
      </c>
      <c r="K933" s="3056" t="s">
        <v>1223</v>
      </c>
      <c r="L933" s="3056" t="s">
        <v>313</v>
      </c>
      <c r="M933" s="1258"/>
    </row>
    <row r="934" spans="1:16" x14ac:dyDescent="0.2">
      <c r="A934" s="1181">
        <v>113</v>
      </c>
      <c r="B934" s="57"/>
      <c r="C934" s="1183" t="s">
        <v>12098</v>
      </c>
      <c r="D934" s="938">
        <v>43462</v>
      </c>
      <c r="E934" s="938">
        <v>43465</v>
      </c>
      <c r="F934" s="4200"/>
      <c r="G934" s="3054">
        <v>3</v>
      </c>
      <c r="H934" s="1181" t="s">
        <v>12099</v>
      </c>
      <c r="I934" s="1181"/>
      <c r="J934" s="1434" t="s">
        <v>12100</v>
      </c>
      <c r="K934" s="3056" t="s">
        <v>1223</v>
      </c>
      <c r="L934" s="3056" t="s">
        <v>313</v>
      </c>
      <c r="M934" s="1258"/>
    </row>
    <row r="935" spans="1:16" x14ac:dyDescent="0.2">
      <c r="A935" s="3058"/>
      <c r="B935" s="88"/>
      <c r="C935" s="3057"/>
      <c r="D935" s="1256"/>
      <c r="E935" s="1256"/>
      <c r="F935" s="3058"/>
      <c r="G935" s="1177"/>
      <c r="H935" s="3058"/>
      <c r="I935" s="3058"/>
      <c r="J935" s="3075"/>
      <c r="K935" s="1177"/>
      <c r="L935" s="1177"/>
      <c r="M935" s="1261"/>
    </row>
    <row r="936" spans="1:16" x14ac:dyDescent="0.2">
      <c r="A936" s="3860"/>
      <c r="B936" s="3860"/>
      <c r="C936" s="3860"/>
      <c r="D936" s="3845" t="s">
        <v>2859</v>
      </c>
      <c r="E936" s="3845"/>
      <c r="F936" s="3845"/>
      <c r="G936" s="3845"/>
      <c r="H936" s="3845"/>
      <c r="I936" s="3845"/>
      <c r="J936" s="3845"/>
      <c r="K936" s="3845"/>
      <c r="L936" s="3845"/>
      <c r="M936" s="3845"/>
      <c r="N936" s="3845"/>
      <c r="O936" s="3845"/>
      <c r="P936" s="3070" t="s">
        <v>4296</v>
      </c>
    </row>
    <row r="937" spans="1:16" ht="15.75" x14ac:dyDescent="0.2">
      <c r="A937" s="3860"/>
      <c r="B937" s="3860"/>
      <c r="C937" s="3860"/>
      <c r="D937" s="3853" t="s">
        <v>6611</v>
      </c>
      <c r="E937" s="3853"/>
      <c r="F937" s="3853"/>
      <c r="G937" s="3853"/>
      <c r="H937" s="3853"/>
      <c r="I937" s="3853"/>
      <c r="J937" s="3853"/>
      <c r="K937" s="3853"/>
      <c r="L937" s="3853"/>
      <c r="M937" s="3853"/>
      <c r="N937" s="3853"/>
      <c r="O937" s="3853"/>
      <c r="P937" s="3070" t="s">
        <v>4297</v>
      </c>
    </row>
    <row r="938" spans="1:16" ht="15.75" x14ac:dyDescent="0.2">
      <c r="A938" s="3860"/>
      <c r="B938" s="3860"/>
      <c r="C938" s="3860"/>
      <c r="D938" s="3930" t="s">
        <v>1209</v>
      </c>
      <c r="E938" s="3930"/>
      <c r="F938" s="3930"/>
      <c r="G938" s="3930"/>
      <c r="H938" s="3930"/>
      <c r="I938" s="3930"/>
      <c r="J938" s="3930"/>
      <c r="K938" s="3930"/>
      <c r="L938" s="3930"/>
      <c r="M938" s="3930"/>
      <c r="N938" s="3930"/>
      <c r="O938" s="3930"/>
      <c r="P938" s="3070" t="s">
        <v>6612</v>
      </c>
    </row>
    <row r="939" spans="1:16" x14ac:dyDescent="0.2">
      <c r="A939" s="3067"/>
      <c r="B939" s="3067"/>
      <c r="C939" s="3067"/>
      <c r="D939" s="3067"/>
      <c r="E939" s="3067"/>
      <c r="F939" s="3067"/>
      <c r="G939" s="3067"/>
      <c r="H939" s="3067"/>
      <c r="I939" s="3067"/>
      <c r="J939" s="3067"/>
      <c r="K939" s="3067"/>
      <c r="L939" s="3067"/>
      <c r="M939" s="3067"/>
      <c r="N939" s="3067"/>
      <c r="O939" s="3067"/>
      <c r="P939" s="3067"/>
    </row>
    <row r="940" spans="1:16" x14ac:dyDescent="0.2">
      <c r="A940" s="33" t="s">
        <v>10102</v>
      </c>
      <c r="B940" s="3067"/>
      <c r="C940" s="3067"/>
      <c r="D940" s="3067"/>
      <c r="E940" s="3067"/>
      <c r="F940" s="3067"/>
      <c r="G940" s="3067"/>
      <c r="H940" s="3067"/>
      <c r="I940" s="3067"/>
      <c r="J940" s="3067"/>
      <c r="K940" s="3067"/>
      <c r="L940" s="3067"/>
      <c r="M940" s="33" t="s">
        <v>12101</v>
      </c>
      <c r="N940" s="3067"/>
      <c r="O940" s="3067"/>
      <c r="P940" s="3067"/>
    </row>
    <row r="941" spans="1:16" x14ac:dyDescent="0.2">
      <c r="A941" s="33" t="s">
        <v>10104</v>
      </c>
      <c r="B941" s="3067"/>
      <c r="C941" s="3067"/>
      <c r="D941" s="3067"/>
      <c r="E941" s="3067"/>
      <c r="F941" s="3067"/>
      <c r="G941" s="3067"/>
      <c r="H941" s="3067"/>
      <c r="I941" s="3067" t="s">
        <v>4299</v>
      </c>
      <c r="J941" s="3067">
        <v>210</v>
      </c>
      <c r="K941" s="3067"/>
      <c r="L941" s="3067"/>
      <c r="M941" s="3067"/>
      <c r="N941" s="3067"/>
      <c r="O941" s="3067"/>
      <c r="P941" s="3067"/>
    </row>
    <row r="942" spans="1:16" x14ac:dyDescent="0.2">
      <c r="A942" s="2418" t="s">
        <v>10106</v>
      </c>
      <c r="B942" s="2573"/>
      <c r="C942" s="2573"/>
      <c r="D942" s="2573"/>
      <c r="E942" s="3067"/>
      <c r="F942" s="3067"/>
      <c r="G942" s="3067"/>
      <c r="H942" s="3067"/>
      <c r="I942" s="3067" t="s">
        <v>4299</v>
      </c>
      <c r="J942" s="3067"/>
      <c r="K942" s="3067"/>
      <c r="L942" s="3067"/>
      <c r="M942" s="4137" t="s">
        <v>2863</v>
      </c>
      <c r="N942" s="4138"/>
      <c r="O942" s="4138"/>
      <c r="P942" s="4139"/>
    </row>
    <row r="943" spans="1:16" x14ac:dyDescent="0.2">
      <c r="A943" s="33" t="s">
        <v>12102</v>
      </c>
      <c r="B943" s="3067"/>
      <c r="C943" s="3067"/>
      <c r="D943" s="3067"/>
      <c r="E943" s="3067"/>
      <c r="F943" s="3067"/>
      <c r="G943" s="3067"/>
      <c r="H943" s="3067"/>
      <c r="I943" s="3067"/>
      <c r="J943" s="3067"/>
      <c r="K943" s="3067"/>
      <c r="L943" s="3067"/>
      <c r="M943" s="3072" t="s">
        <v>2860</v>
      </c>
      <c r="N943" s="3072" t="s">
        <v>2861</v>
      </c>
      <c r="O943" s="3072" t="s">
        <v>2862</v>
      </c>
      <c r="P943" s="3060" t="s">
        <v>1210</v>
      </c>
    </row>
    <row r="944" spans="1:16" x14ac:dyDescent="0.2">
      <c r="A944" s="3067"/>
      <c r="B944" s="3067"/>
      <c r="C944" s="3067"/>
      <c r="D944" s="3067"/>
      <c r="E944" s="3067"/>
      <c r="F944" s="3067"/>
      <c r="G944" s="3067"/>
      <c r="H944" s="3067"/>
      <c r="I944" s="3067"/>
      <c r="J944" s="3067"/>
      <c r="K944" s="3067"/>
      <c r="L944" s="3067"/>
      <c r="M944" s="3062">
        <v>2021</v>
      </c>
      <c r="N944" s="3062">
        <v>11</v>
      </c>
      <c r="O944" s="3062">
        <v>22</v>
      </c>
      <c r="P944" s="3062">
        <v>12</v>
      </c>
    </row>
    <row r="945" spans="1:16" x14ac:dyDescent="0.2">
      <c r="A945" s="3067"/>
      <c r="B945" s="3067"/>
      <c r="C945" s="3067"/>
      <c r="D945" s="3067"/>
      <c r="E945" s="3067"/>
      <c r="F945" s="3067"/>
      <c r="G945" s="3067"/>
      <c r="H945" s="3067"/>
      <c r="I945" s="3067"/>
      <c r="J945" s="3067"/>
      <c r="K945" s="3067"/>
      <c r="L945" s="3064"/>
      <c r="M945" s="3064"/>
      <c r="N945" s="3064"/>
      <c r="O945" s="3064"/>
      <c r="P945" s="3067"/>
    </row>
    <row r="946" spans="1:16" x14ac:dyDescent="0.2">
      <c r="A946" s="3845" t="s">
        <v>2864</v>
      </c>
      <c r="B946" s="3845" t="s">
        <v>2865</v>
      </c>
      <c r="C946" s="3845" t="s">
        <v>1212</v>
      </c>
      <c r="D946" s="3845"/>
      <c r="E946" s="3845"/>
      <c r="F946" s="3845"/>
      <c r="G946" s="3845" t="s">
        <v>2866</v>
      </c>
      <c r="H946" s="3845"/>
      <c r="I946" s="4170" t="s">
        <v>2869</v>
      </c>
      <c r="J946" s="4170"/>
      <c r="K946" s="4170"/>
      <c r="L946" s="4170"/>
      <c r="M946" s="3845" t="s">
        <v>1211</v>
      </c>
      <c r="N946" s="3858" t="s">
        <v>2872</v>
      </c>
      <c r="O946" s="3996" t="s">
        <v>1207</v>
      </c>
      <c r="P946" s="3858" t="s">
        <v>2873</v>
      </c>
    </row>
    <row r="947" spans="1:16" x14ac:dyDescent="0.2">
      <c r="A947" s="3845"/>
      <c r="B947" s="3845"/>
      <c r="C947" s="3845"/>
      <c r="D947" s="3845"/>
      <c r="E947" s="3845"/>
      <c r="F947" s="3845"/>
      <c r="G947" s="3065" t="s">
        <v>2867</v>
      </c>
      <c r="H947" s="3065" t="s">
        <v>2868</v>
      </c>
      <c r="I947" s="3065" t="s">
        <v>2870</v>
      </c>
      <c r="J947" s="3065" t="s">
        <v>2871</v>
      </c>
      <c r="K947" s="3065" t="s">
        <v>4319</v>
      </c>
      <c r="L947" s="3065" t="s">
        <v>4320</v>
      </c>
      <c r="M947" s="3845"/>
      <c r="N947" s="3858"/>
      <c r="O947" s="3996"/>
      <c r="P947" s="3858"/>
    </row>
    <row r="948" spans="1:16" x14ac:dyDescent="0.2">
      <c r="A948" s="3066"/>
      <c r="B948" s="3068" t="s">
        <v>279</v>
      </c>
      <c r="C948" s="3921" t="s">
        <v>2503</v>
      </c>
      <c r="D948" s="3921"/>
      <c r="E948" s="3921"/>
      <c r="F948" s="3921"/>
      <c r="G948" s="3066"/>
      <c r="H948" s="3066"/>
      <c r="I948" s="3066"/>
      <c r="J948" s="3066"/>
      <c r="K948" s="3066"/>
      <c r="L948" s="3066"/>
      <c r="M948" s="3066"/>
      <c r="N948" s="3066"/>
      <c r="O948" s="3066"/>
      <c r="P948" s="3066"/>
    </row>
    <row r="949" spans="1:16" x14ac:dyDescent="0.2">
      <c r="A949" s="3066">
        <v>1</v>
      </c>
      <c r="B949" s="3069" t="s">
        <v>9350</v>
      </c>
      <c r="C949" s="5144" t="s">
        <v>281</v>
      </c>
      <c r="D949" s="3935"/>
      <c r="E949" s="3935"/>
      <c r="F949" s="3935"/>
      <c r="G949" s="1998">
        <v>42736</v>
      </c>
      <c r="H949" s="1998">
        <v>43100</v>
      </c>
      <c r="I949" s="3066"/>
      <c r="J949" s="3066"/>
      <c r="K949" s="3066"/>
      <c r="L949" s="3066"/>
      <c r="M949" s="3066">
        <v>42</v>
      </c>
      <c r="N949" s="3069" t="s">
        <v>621</v>
      </c>
      <c r="O949" s="3069" t="s">
        <v>596</v>
      </c>
      <c r="P949" s="3066"/>
    </row>
    <row r="950" spans="1:16" x14ac:dyDescent="0.2">
      <c r="A950" s="3066"/>
      <c r="B950" s="3069"/>
      <c r="C950" s="5112"/>
      <c r="D950" s="5113"/>
      <c r="E950" s="5113"/>
      <c r="F950" s="5114"/>
      <c r="G950" s="1998"/>
      <c r="H950" s="1998"/>
      <c r="I950" s="3066"/>
      <c r="J950" s="3066"/>
      <c r="K950" s="3066"/>
      <c r="L950" s="3066"/>
      <c r="M950" s="3066"/>
      <c r="N950" s="3069"/>
      <c r="O950" s="3069"/>
      <c r="P950" s="3066"/>
    </row>
    <row r="951" spans="1:16" x14ac:dyDescent="0.2">
      <c r="A951" s="3066"/>
      <c r="B951" s="3068" t="s">
        <v>3722</v>
      </c>
      <c r="C951" s="3921" t="s">
        <v>1388</v>
      </c>
      <c r="D951" s="3921"/>
      <c r="E951" s="3921"/>
      <c r="F951" s="3921"/>
      <c r="G951" s="3066"/>
      <c r="H951" s="3066"/>
      <c r="I951" s="4031">
        <v>681</v>
      </c>
      <c r="J951" s="4031">
        <v>4</v>
      </c>
      <c r="K951" s="3066"/>
      <c r="L951" s="3066"/>
      <c r="M951" s="3062"/>
      <c r="N951" s="3066"/>
      <c r="O951" s="3066"/>
      <c r="P951" s="3066"/>
    </row>
    <row r="952" spans="1:16" x14ac:dyDescent="0.2">
      <c r="A952" s="3066">
        <v>1</v>
      </c>
      <c r="B952" s="3069" t="s">
        <v>9358</v>
      </c>
      <c r="C952" s="5143" t="s">
        <v>2744</v>
      </c>
      <c r="D952" s="3936"/>
      <c r="E952" s="3936"/>
      <c r="F952" s="3936"/>
      <c r="G952" s="1998">
        <v>43101</v>
      </c>
      <c r="H952" s="1998">
        <v>43465</v>
      </c>
      <c r="I952" s="4035"/>
      <c r="J952" s="4035"/>
      <c r="K952" s="3066"/>
      <c r="L952" s="3066"/>
      <c r="M952" s="3062">
        <v>13</v>
      </c>
      <c r="N952" s="3069" t="s">
        <v>621</v>
      </c>
      <c r="O952" s="3069" t="s">
        <v>596</v>
      </c>
      <c r="P952" s="3066"/>
    </row>
    <row r="953" spans="1:16" x14ac:dyDescent="0.2">
      <c r="A953" s="3066"/>
      <c r="B953" s="3069"/>
      <c r="C953" s="5112"/>
      <c r="D953" s="5113"/>
      <c r="E953" s="5113"/>
      <c r="F953" s="5114"/>
      <c r="G953" s="1998"/>
      <c r="H953" s="1998"/>
      <c r="I953" s="4035"/>
      <c r="J953" s="4035"/>
      <c r="K953" s="3066"/>
      <c r="L953" s="3066"/>
      <c r="M953" s="3062"/>
      <c r="N953" s="3069"/>
      <c r="O953" s="3069"/>
      <c r="P953" s="3066"/>
    </row>
    <row r="954" spans="1:16" x14ac:dyDescent="0.2">
      <c r="A954" s="3066"/>
      <c r="B954" s="3068" t="s">
        <v>9352</v>
      </c>
      <c r="C954" s="3921" t="s">
        <v>2527</v>
      </c>
      <c r="D954" s="3921"/>
      <c r="E954" s="3921"/>
      <c r="F954" s="3921"/>
      <c r="G954" s="3066"/>
      <c r="H954" s="3066"/>
      <c r="I954" s="4035"/>
      <c r="J954" s="4035"/>
      <c r="K954" s="3066"/>
      <c r="L954" s="3066"/>
      <c r="M954" s="3062"/>
      <c r="N954" s="3066"/>
      <c r="O954" s="3066"/>
      <c r="P954" s="3066"/>
    </row>
    <row r="955" spans="1:16" x14ac:dyDescent="0.2">
      <c r="A955" s="3066">
        <v>2</v>
      </c>
      <c r="B955" s="3069" t="s">
        <v>9360</v>
      </c>
      <c r="C955" s="5143" t="s">
        <v>2757</v>
      </c>
      <c r="D955" s="3936"/>
      <c r="E955" s="3936"/>
      <c r="F955" s="3936"/>
      <c r="G955" s="1998">
        <v>43101</v>
      </c>
      <c r="H955" s="1998">
        <v>43465</v>
      </c>
      <c r="I955" s="4035"/>
      <c r="J955" s="4035"/>
      <c r="K955" s="3066"/>
      <c r="L955" s="3066"/>
      <c r="M955" s="3062">
        <v>64</v>
      </c>
      <c r="N955" s="3069" t="s">
        <v>621</v>
      </c>
      <c r="O955" s="3069" t="s">
        <v>596</v>
      </c>
      <c r="P955" s="3066"/>
    </row>
    <row r="956" spans="1:16" x14ac:dyDescent="0.2">
      <c r="A956" s="3066">
        <v>3</v>
      </c>
      <c r="B956" s="3069" t="s">
        <v>9353</v>
      </c>
      <c r="C956" s="3936" t="s">
        <v>9362</v>
      </c>
      <c r="D956" s="3936"/>
      <c r="E956" s="3936"/>
      <c r="F956" s="3936"/>
      <c r="G956" s="1998">
        <v>43466</v>
      </c>
      <c r="H956" s="1998">
        <v>43830</v>
      </c>
      <c r="I956" s="4035"/>
      <c r="J956" s="4035"/>
      <c r="K956" s="3066"/>
      <c r="L956" s="3066"/>
      <c r="M956" s="3062">
        <v>143</v>
      </c>
      <c r="N956" s="3066" t="s">
        <v>621</v>
      </c>
      <c r="O956" s="3069" t="s">
        <v>596</v>
      </c>
      <c r="P956" s="3066"/>
    </row>
    <row r="957" spans="1:16" x14ac:dyDescent="0.2">
      <c r="A957" s="3066">
        <v>4</v>
      </c>
      <c r="B957" s="3069" t="s">
        <v>9353</v>
      </c>
      <c r="C957" s="3935" t="s">
        <v>10109</v>
      </c>
      <c r="D957" s="3935"/>
      <c r="E957" s="3935"/>
      <c r="F957" s="3935"/>
      <c r="G957" s="1998">
        <v>43466</v>
      </c>
      <c r="H957" s="1998">
        <v>43830</v>
      </c>
      <c r="I957" s="4035"/>
      <c r="J957" s="3941"/>
      <c r="K957" s="3066" t="s">
        <v>6341</v>
      </c>
      <c r="L957" s="3066"/>
      <c r="M957" s="3062" t="s">
        <v>12103</v>
      </c>
      <c r="N957" s="3066" t="s">
        <v>621</v>
      </c>
      <c r="O957" s="3069" t="s">
        <v>596</v>
      </c>
      <c r="P957" s="3066"/>
    </row>
    <row r="958" spans="1:16" x14ac:dyDescent="0.2">
      <c r="A958" s="3066">
        <v>5</v>
      </c>
      <c r="B958" s="3069" t="s">
        <v>9353</v>
      </c>
      <c r="C958" s="3935" t="s">
        <v>10109</v>
      </c>
      <c r="D958" s="3935"/>
      <c r="E958" s="3935"/>
      <c r="F958" s="3935"/>
      <c r="G958" s="1998">
        <v>43466</v>
      </c>
      <c r="H958" s="1998">
        <v>43830</v>
      </c>
      <c r="I958" s="4035"/>
      <c r="J958" s="3061">
        <v>5</v>
      </c>
      <c r="K958" s="3066" t="s">
        <v>9508</v>
      </c>
      <c r="L958" s="3066"/>
      <c r="M958" s="3062" t="s">
        <v>12104</v>
      </c>
      <c r="N958" s="3066" t="s">
        <v>621</v>
      </c>
      <c r="O958" s="3069" t="s">
        <v>596</v>
      </c>
      <c r="P958" s="3066"/>
    </row>
    <row r="959" spans="1:16" x14ac:dyDescent="0.2">
      <c r="A959" s="3066">
        <v>6</v>
      </c>
      <c r="B959" s="3069" t="s">
        <v>9353</v>
      </c>
      <c r="C959" s="3935" t="s">
        <v>10109</v>
      </c>
      <c r="D959" s="3935"/>
      <c r="E959" s="3935"/>
      <c r="F959" s="3935"/>
      <c r="G959" s="1998">
        <v>43466</v>
      </c>
      <c r="H959" s="1998">
        <v>43830</v>
      </c>
      <c r="I959" s="4035"/>
      <c r="J959" s="3061">
        <v>6</v>
      </c>
      <c r="K959" s="3066" t="s">
        <v>6343</v>
      </c>
      <c r="L959" s="3066"/>
      <c r="M959" s="3062" t="s">
        <v>12105</v>
      </c>
      <c r="N959" s="3066" t="s">
        <v>621</v>
      </c>
      <c r="O959" s="3069" t="s">
        <v>596</v>
      </c>
      <c r="P959" s="3066"/>
    </row>
    <row r="960" spans="1:16" x14ac:dyDescent="0.2">
      <c r="A960" s="3066">
        <v>7</v>
      </c>
      <c r="B960" s="3069" t="s">
        <v>9353</v>
      </c>
      <c r="C960" s="3935" t="s">
        <v>10109</v>
      </c>
      <c r="D960" s="3935"/>
      <c r="E960" s="3935"/>
      <c r="F960" s="3935"/>
      <c r="G960" s="1998">
        <v>43466</v>
      </c>
      <c r="H960" s="1998">
        <v>43830</v>
      </c>
      <c r="I960" s="3941"/>
      <c r="J960" s="3061">
        <v>7</v>
      </c>
      <c r="K960" s="3066" t="s">
        <v>9509</v>
      </c>
      <c r="L960" s="3066"/>
      <c r="M960" s="3062" t="s">
        <v>12106</v>
      </c>
      <c r="N960" s="3066" t="s">
        <v>621</v>
      </c>
      <c r="O960" s="3069" t="s">
        <v>596</v>
      </c>
      <c r="P960" s="3066"/>
    </row>
    <row r="961" spans="1:16" x14ac:dyDescent="0.2">
      <c r="A961" s="3066"/>
      <c r="B961" s="3068" t="s">
        <v>9363</v>
      </c>
      <c r="C961" s="3921" t="s">
        <v>2759</v>
      </c>
      <c r="D961" s="3921"/>
      <c r="E961" s="3921"/>
      <c r="F961" s="3921"/>
      <c r="G961" s="3066"/>
      <c r="H961" s="3066"/>
      <c r="I961" s="4031">
        <v>682</v>
      </c>
      <c r="J961" s="3061"/>
      <c r="K961" s="3066"/>
      <c r="L961" s="3066"/>
      <c r="M961" s="3062"/>
      <c r="N961" s="3066"/>
      <c r="O961" s="3066"/>
      <c r="P961" s="3066"/>
    </row>
    <row r="962" spans="1:16" x14ac:dyDescent="0.2">
      <c r="A962" s="3066">
        <v>8</v>
      </c>
      <c r="B962" s="3069" t="s">
        <v>9364</v>
      </c>
      <c r="C962" s="3071" t="s">
        <v>10110</v>
      </c>
      <c r="D962" s="3063"/>
      <c r="E962" s="3063"/>
      <c r="F962" s="3063"/>
      <c r="G962" s="1998">
        <v>43466</v>
      </c>
      <c r="H962" s="1998">
        <v>43830</v>
      </c>
      <c r="I962" s="4035"/>
      <c r="J962" s="3061">
        <v>1</v>
      </c>
      <c r="K962" s="3066" t="s">
        <v>12107</v>
      </c>
      <c r="L962" s="3066"/>
      <c r="M962" s="3062" t="s">
        <v>1181</v>
      </c>
      <c r="N962" s="3069" t="s">
        <v>621</v>
      </c>
      <c r="O962" s="3069" t="s">
        <v>596</v>
      </c>
      <c r="P962" s="3066" t="s">
        <v>12108</v>
      </c>
    </row>
    <row r="963" spans="1:16" x14ac:dyDescent="0.2">
      <c r="A963" s="3066">
        <v>9</v>
      </c>
      <c r="B963" s="3069" t="s">
        <v>9364</v>
      </c>
      <c r="C963" s="3071" t="s">
        <v>10110</v>
      </c>
      <c r="D963" s="3063"/>
      <c r="E963" s="3063"/>
      <c r="F963" s="3063"/>
      <c r="G963" s="1998">
        <v>43466</v>
      </c>
      <c r="H963" s="1998">
        <v>43830</v>
      </c>
      <c r="I963" s="4035"/>
      <c r="J963" s="3061">
        <v>2</v>
      </c>
      <c r="K963" s="3066" t="s">
        <v>12109</v>
      </c>
      <c r="L963" s="3066"/>
      <c r="M963" s="3062" t="s">
        <v>7854</v>
      </c>
      <c r="N963" s="3066" t="s">
        <v>621</v>
      </c>
      <c r="O963" s="3066" t="s">
        <v>596</v>
      </c>
      <c r="P963" s="3066"/>
    </row>
    <row r="964" spans="1:16" x14ac:dyDescent="0.2">
      <c r="A964" s="3066">
        <v>10</v>
      </c>
      <c r="B964" s="3069" t="s">
        <v>9364</v>
      </c>
      <c r="C964" s="3071" t="s">
        <v>10110</v>
      </c>
      <c r="D964" s="3063"/>
      <c r="E964" s="3063"/>
      <c r="F964" s="3063"/>
      <c r="G964" s="1998">
        <v>43466</v>
      </c>
      <c r="H964" s="1998">
        <v>43830</v>
      </c>
      <c r="I964" s="4035"/>
      <c r="J964" s="3061">
        <v>3</v>
      </c>
      <c r="K964" s="3066" t="s">
        <v>12110</v>
      </c>
      <c r="L964" s="3066"/>
      <c r="M964" s="3062" t="s">
        <v>8402</v>
      </c>
      <c r="N964" s="3066" t="s">
        <v>621</v>
      </c>
      <c r="O964" s="3066" t="s">
        <v>596</v>
      </c>
      <c r="P964" s="3066"/>
    </row>
    <row r="965" spans="1:16" x14ac:dyDescent="0.2">
      <c r="A965" s="3066">
        <v>11</v>
      </c>
      <c r="B965" s="3069" t="s">
        <v>9364</v>
      </c>
      <c r="C965" s="3071" t="s">
        <v>10110</v>
      </c>
      <c r="D965" s="3063"/>
      <c r="E965" s="3063"/>
      <c r="F965" s="3063"/>
      <c r="G965" s="1998">
        <v>43466</v>
      </c>
      <c r="H965" s="1998">
        <v>43830</v>
      </c>
      <c r="I965" s="4035"/>
      <c r="J965" s="3061">
        <v>4</v>
      </c>
      <c r="K965" s="3066" t="s">
        <v>12111</v>
      </c>
      <c r="L965" s="3066"/>
      <c r="M965" s="3062" t="s">
        <v>8405</v>
      </c>
      <c r="N965" s="3066" t="s">
        <v>621</v>
      </c>
      <c r="O965" s="3066" t="s">
        <v>596</v>
      </c>
      <c r="P965" s="3066"/>
    </row>
    <row r="966" spans="1:16" x14ac:dyDescent="0.2">
      <c r="A966" s="3066">
        <v>12</v>
      </c>
      <c r="B966" s="3069" t="s">
        <v>9364</v>
      </c>
      <c r="C966" s="3071" t="s">
        <v>10110</v>
      </c>
      <c r="D966" s="3063"/>
      <c r="E966" s="3063"/>
      <c r="F966" s="3063"/>
      <c r="G966" s="1998">
        <v>43466</v>
      </c>
      <c r="H966" s="1998">
        <v>43830</v>
      </c>
      <c r="I966" s="4035"/>
      <c r="J966" s="3061">
        <v>5</v>
      </c>
      <c r="K966" s="3066" t="s">
        <v>12112</v>
      </c>
      <c r="L966" s="3066"/>
      <c r="M966" s="3062" t="s">
        <v>12113</v>
      </c>
      <c r="N966" s="3066" t="s">
        <v>621</v>
      </c>
      <c r="O966" s="3066" t="s">
        <v>596</v>
      </c>
      <c r="P966" s="3066"/>
    </row>
    <row r="967" spans="1:16" x14ac:dyDescent="0.2">
      <c r="A967" s="3066">
        <v>13</v>
      </c>
      <c r="B967" s="3069" t="s">
        <v>9364</v>
      </c>
      <c r="C967" s="3071" t="s">
        <v>10110</v>
      </c>
      <c r="D967" s="3063"/>
      <c r="E967" s="3063"/>
      <c r="F967" s="3063"/>
      <c r="G967" s="1998">
        <v>43466</v>
      </c>
      <c r="H967" s="1998">
        <v>43830</v>
      </c>
      <c r="I967" s="3941"/>
      <c r="J967" s="3061">
        <v>6</v>
      </c>
      <c r="K967" s="3066" t="s">
        <v>12114</v>
      </c>
      <c r="L967" s="3066"/>
      <c r="M967" s="3062" t="s">
        <v>12115</v>
      </c>
      <c r="N967" s="3066" t="s">
        <v>621</v>
      </c>
      <c r="O967" s="3066" t="s">
        <v>596</v>
      </c>
      <c r="P967" s="3066"/>
    </row>
    <row r="969" spans="1:16" x14ac:dyDescent="0.2">
      <c r="A969" s="3860"/>
      <c r="B969" s="3860"/>
      <c r="C969" s="3860"/>
      <c r="D969" s="3845" t="s">
        <v>2859</v>
      </c>
      <c r="E969" s="3845"/>
      <c r="F969" s="3845"/>
      <c r="G969" s="3845"/>
      <c r="H969" s="3845"/>
      <c r="I969" s="3845"/>
      <c r="J969" s="3845"/>
      <c r="K969" s="3845"/>
      <c r="L969" s="3845"/>
      <c r="M969" s="3845"/>
      <c r="N969" s="3845"/>
      <c r="O969" s="3845"/>
      <c r="P969" s="3070" t="s">
        <v>4296</v>
      </c>
    </row>
    <row r="970" spans="1:16" ht="15.75" x14ac:dyDescent="0.2">
      <c r="A970" s="3860"/>
      <c r="B970" s="3860"/>
      <c r="C970" s="3860"/>
      <c r="D970" s="3853" t="s">
        <v>6611</v>
      </c>
      <c r="E970" s="3853"/>
      <c r="F970" s="3853"/>
      <c r="G970" s="3853"/>
      <c r="H970" s="3853"/>
      <c r="I970" s="3853"/>
      <c r="J970" s="3853"/>
      <c r="K970" s="3853"/>
      <c r="L970" s="3853"/>
      <c r="M970" s="3853"/>
      <c r="N970" s="3853"/>
      <c r="O970" s="3853"/>
      <c r="P970" s="3070" t="s">
        <v>4297</v>
      </c>
    </row>
    <row r="971" spans="1:16" ht="15.75" x14ac:dyDescent="0.2">
      <c r="A971" s="3860"/>
      <c r="B971" s="3860"/>
      <c r="C971" s="3860"/>
      <c r="D971" s="3930" t="s">
        <v>1209</v>
      </c>
      <c r="E971" s="3930"/>
      <c r="F971" s="3930"/>
      <c r="G971" s="3930"/>
      <c r="H971" s="3930"/>
      <c r="I971" s="3930"/>
      <c r="J971" s="3930"/>
      <c r="K971" s="3930"/>
      <c r="L971" s="3930"/>
      <c r="M971" s="3930"/>
      <c r="N971" s="3930"/>
      <c r="O971" s="3930"/>
      <c r="P971" s="3070" t="s">
        <v>6612</v>
      </c>
    </row>
    <row r="972" spans="1:16" x14ac:dyDescent="0.2">
      <c r="A972" s="3067"/>
      <c r="B972" s="3067"/>
      <c r="C972" s="3067"/>
      <c r="D972" s="3067"/>
      <c r="E972" s="3067"/>
      <c r="F972" s="3067"/>
      <c r="G972" s="3067"/>
      <c r="H972" s="3067"/>
      <c r="I972" s="3067"/>
      <c r="J972" s="3067"/>
      <c r="K972" s="3067"/>
      <c r="L972" s="3067"/>
      <c r="M972" s="3067"/>
      <c r="N972" s="3067"/>
      <c r="O972" s="3067"/>
      <c r="P972" s="3067"/>
    </row>
    <row r="973" spans="1:16" x14ac:dyDescent="0.2">
      <c r="A973" s="33" t="s">
        <v>10102</v>
      </c>
      <c r="B973" s="3067"/>
      <c r="C973" s="3067"/>
      <c r="D973" s="3067"/>
      <c r="E973" s="3067"/>
      <c r="F973" s="3067"/>
      <c r="G973" s="3067"/>
      <c r="H973" s="3067"/>
      <c r="I973" s="3067"/>
      <c r="J973" s="3067"/>
      <c r="K973" s="3067"/>
      <c r="L973" s="3067"/>
      <c r="M973" s="33" t="s">
        <v>12116</v>
      </c>
      <c r="N973" s="3067"/>
      <c r="O973" s="3067"/>
      <c r="P973" s="3067"/>
    </row>
    <row r="974" spans="1:16" x14ac:dyDescent="0.2">
      <c r="A974" s="33" t="s">
        <v>10104</v>
      </c>
      <c r="B974" s="3067"/>
      <c r="C974" s="3067"/>
      <c r="D974" s="3067"/>
      <c r="E974" s="3067"/>
      <c r="F974" s="3067"/>
      <c r="G974" s="3067"/>
      <c r="H974" s="3067"/>
      <c r="I974" s="3067" t="s">
        <v>4299</v>
      </c>
      <c r="J974" s="3067">
        <v>210</v>
      </c>
      <c r="K974" s="3067"/>
      <c r="L974" s="3067"/>
      <c r="M974" s="3067"/>
      <c r="N974" s="3067"/>
      <c r="O974" s="3067"/>
      <c r="P974" s="3067"/>
    </row>
    <row r="975" spans="1:16" x14ac:dyDescent="0.2">
      <c r="A975" s="2418" t="s">
        <v>10106</v>
      </c>
      <c r="B975" s="2573"/>
      <c r="C975" s="2573"/>
      <c r="D975" s="2573"/>
      <c r="E975" s="3067"/>
      <c r="F975" s="3067"/>
      <c r="G975" s="3067"/>
      <c r="H975" s="3067"/>
      <c r="I975" s="3067" t="s">
        <v>4299</v>
      </c>
      <c r="J975" s="3067"/>
      <c r="K975" s="3067"/>
      <c r="L975" s="3067"/>
      <c r="M975" s="4137" t="s">
        <v>2863</v>
      </c>
      <c r="N975" s="4138"/>
      <c r="O975" s="4138"/>
      <c r="P975" s="4139"/>
    </row>
    <row r="976" spans="1:16" x14ac:dyDescent="0.2">
      <c r="A976" s="33" t="s">
        <v>12102</v>
      </c>
      <c r="B976" s="3067"/>
      <c r="C976" s="3067"/>
      <c r="D976" s="3067"/>
      <c r="E976" s="3067"/>
      <c r="F976" s="3067"/>
      <c r="G976" s="3067"/>
      <c r="H976" s="3067"/>
      <c r="I976" s="3067"/>
      <c r="J976" s="3067"/>
      <c r="K976" s="3067"/>
      <c r="L976" s="3067"/>
      <c r="M976" s="3072" t="s">
        <v>2860</v>
      </c>
      <c r="N976" s="3072" t="s">
        <v>2861</v>
      </c>
      <c r="O976" s="3072" t="s">
        <v>2862</v>
      </c>
      <c r="P976" s="3060" t="s">
        <v>1210</v>
      </c>
    </row>
    <row r="977" spans="1:16" x14ac:dyDescent="0.2">
      <c r="A977" s="3067"/>
      <c r="B977" s="3067"/>
      <c r="C977" s="3067"/>
      <c r="D977" s="3067"/>
      <c r="E977" s="3067"/>
      <c r="F977" s="3067"/>
      <c r="G977" s="3067"/>
      <c r="H977" s="3067"/>
      <c r="I977" s="3067"/>
      <c r="J977" s="3067"/>
      <c r="K977" s="3067"/>
      <c r="L977" s="3067"/>
      <c r="M977" s="3062">
        <v>2021</v>
      </c>
      <c r="N977" s="3062">
        <v>11</v>
      </c>
      <c r="O977" s="3062">
        <v>22</v>
      </c>
      <c r="P977" s="3062">
        <v>12</v>
      </c>
    </row>
    <row r="978" spans="1:16" x14ac:dyDescent="0.2">
      <c r="A978" s="3067"/>
      <c r="B978" s="3067"/>
      <c r="C978" s="3067"/>
      <c r="D978" s="3067"/>
      <c r="E978" s="3067"/>
      <c r="F978" s="3067"/>
      <c r="G978" s="3067"/>
      <c r="H978" s="3067"/>
      <c r="I978" s="3067"/>
      <c r="J978" s="3067"/>
      <c r="K978" s="3067"/>
      <c r="L978" s="3064"/>
      <c r="M978" s="3064"/>
      <c r="N978" s="3064"/>
      <c r="O978" s="3064"/>
      <c r="P978" s="3067"/>
    </row>
    <row r="979" spans="1:16" x14ac:dyDescent="0.2">
      <c r="A979" s="3845" t="s">
        <v>2864</v>
      </c>
      <c r="B979" s="3845" t="s">
        <v>2865</v>
      </c>
      <c r="C979" s="3845" t="s">
        <v>1212</v>
      </c>
      <c r="D979" s="3845"/>
      <c r="E979" s="3845"/>
      <c r="F979" s="3845"/>
      <c r="G979" s="3845" t="s">
        <v>2866</v>
      </c>
      <c r="H979" s="3845"/>
      <c r="I979" s="4170" t="s">
        <v>2869</v>
      </c>
      <c r="J979" s="4170"/>
      <c r="K979" s="4170"/>
      <c r="L979" s="4170"/>
      <c r="M979" s="3845" t="s">
        <v>1211</v>
      </c>
      <c r="N979" s="3858" t="s">
        <v>2872</v>
      </c>
      <c r="O979" s="3996" t="s">
        <v>1207</v>
      </c>
      <c r="P979" s="3858" t="s">
        <v>2873</v>
      </c>
    </row>
    <row r="980" spans="1:16" x14ac:dyDescent="0.2">
      <c r="A980" s="3845"/>
      <c r="B980" s="3845"/>
      <c r="C980" s="3845"/>
      <c r="D980" s="3845"/>
      <c r="E980" s="3845"/>
      <c r="F980" s="3845"/>
      <c r="G980" s="3065" t="s">
        <v>2867</v>
      </c>
      <c r="H980" s="3065" t="s">
        <v>2868</v>
      </c>
      <c r="I980" s="3065" t="s">
        <v>2870</v>
      </c>
      <c r="J980" s="3065" t="s">
        <v>2871</v>
      </c>
      <c r="K980" s="3065" t="s">
        <v>4319</v>
      </c>
      <c r="L980" s="3065" t="s">
        <v>4320</v>
      </c>
      <c r="M980" s="3845"/>
      <c r="N980" s="3858"/>
      <c r="O980" s="3996"/>
      <c r="P980" s="3858"/>
    </row>
    <row r="981" spans="1:16" x14ac:dyDescent="0.2">
      <c r="A981" s="3066"/>
      <c r="B981" s="3068" t="s">
        <v>9363</v>
      </c>
      <c r="C981" s="3921" t="s">
        <v>2759</v>
      </c>
      <c r="D981" s="3921"/>
      <c r="E981" s="3921"/>
      <c r="F981" s="3921"/>
      <c r="G981" s="3066"/>
      <c r="H981" s="3066"/>
      <c r="I981" s="3066"/>
      <c r="J981" s="3066"/>
      <c r="K981" s="3066"/>
      <c r="L981" s="3066"/>
      <c r="M981" s="3066"/>
      <c r="N981" s="3066"/>
      <c r="O981" s="3066"/>
      <c r="P981" s="3066"/>
    </row>
    <row r="982" spans="1:16" x14ac:dyDescent="0.2">
      <c r="A982" s="3066">
        <v>14</v>
      </c>
      <c r="B982" s="3069" t="s">
        <v>9364</v>
      </c>
      <c r="C982" s="3071" t="s">
        <v>10110</v>
      </c>
      <c r="D982" s="3063"/>
      <c r="E982" s="3063"/>
      <c r="F982" s="3063"/>
      <c r="G982" s="1998">
        <v>43466</v>
      </c>
      <c r="H982" s="1998">
        <v>43830</v>
      </c>
      <c r="I982" s="4031">
        <v>682</v>
      </c>
      <c r="J982" s="3062">
        <v>7</v>
      </c>
      <c r="K982" s="3062" t="s">
        <v>12117</v>
      </c>
      <c r="L982" s="3066"/>
      <c r="M982" s="3062" t="s">
        <v>12118</v>
      </c>
      <c r="N982" s="3072" t="s">
        <v>621</v>
      </c>
      <c r="O982" s="3072" t="s">
        <v>596</v>
      </c>
      <c r="P982" s="3066"/>
    </row>
    <row r="983" spans="1:16" x14ac:dyDescent="0.2">
      <c r="A983" s="3066">
        <v>15</v>
      </c>
      <c r="B983" s="3069" t="s">
        <v>9364</v>
      </c>
      <c r="C983" s="3071" t="s">
        <v>10110</v>
      </c>
      <c r="D983" s="3063"/>
      <c r="E983" s="3063"/>
      <c r="F983" s="3063"/>
      <c r="G983" s="1998">
        <v>43466</v>
      </c>
      <c r="H983" s="1998">
        <v>43830</v>
      </c>
      <c r="I983" s="3941"/>
      <c r="J983" s="3062">
        <v>8</v>
      </c>
      <c r="K983" s="3062" t="s">
        <v>12119</v>
      </c>
      <c r="L983" s="3066"/>
      <c r="M983" s="3062" t="s">
        <v>12120</v>
      </c>
      <c r="N983" s="3072" t="s">
        <v>621</v>
      </c>
      <c r="O983" s="3072" t="s">
        <v>596</v>
      </c>
      <c r="P983" s="3066"/>
    </row>
    <row r="984" spans="1:16" x14ac:dyDescent="0.2">
      <c r="A984" s="3066">
        <v>16</v>
      </c>
      <c r="B984" s="3069" t="s">
        <v>9364</v>
      </c>
      <c r="C984" s="3071" t="s">
        <v>10110</v>
      </c>
      <c r="D984" s="3063"/>
      <c r="E984" s="3063"/>
      <c r="F984" s="3063"/>
      <c r="G984" s="1998">
        <v>43466</v>
      </c>
      <c r="H984" s="1998">
        <v>43830</v>
      </c>
      <c r="I984" s="4031">
        <v>683</v>
      </c>
      <c r="J984" s="3061">
        <v>1</v>
      </c>
      <c r="K984" s="3062" t="s">
        <v>12121</v>
      </c>
      <c r="L984" s="3066"/>
      <c r="M984" s="3062" t="s">
        <v>12122</v>
      </c>
      <c r="N984" s="3062" t="s">
        <v>621</v>
      </c>
      <c r="O984" s="3062" t="s">
        <v>596</v>
      </c>
      <c r="P984" s="3066"/>
    </row>
    <row r="985" spans="1:16" x14ac:dyDescent="0.2">
      <c r="A985" s="3066">
        <v>17</v>
      </c>
      <c r="B985" s="3069" t="s">
        <v>9364</v>
      </c>
      <c r="C985" s="3071" t="s">
        <v>10110</v>
      </c>
      <c r="D985" s="3063"/>
      <c r="E985" s="3063"/>
      <c r="F985" s="3063"/>
      <c r="G985" s="1998">
        <v>43466</v>
      </c>
      <c r="H985" s="1998">
        <v>43830</v>
      </c>
      <c r="I985" s="4035"/>
      <c r="J985" s="3061">
        <v>2</v>
      </c>
      <c r="K985" s="3062" t="s">
        <v>12123</v>
      </c>
      <c r="L985" s="3066"/>
      <c r="M985" s="3062" t="s">
        <v>12124</v>
      </c>
      <c r="N985" s="3072" t="s">
        <v>621</v>
      </c>
      <c r="O985" s="3072" t="s">
        <v>596</v>
      </c>
      <c r="P985" s="3066"/>
    </row>
    <row r="986" spans="1:16" x14ac:dyDescent="0.2">
      <c r="A986" s="3066">
        <v>18</v>
      </c>
      <c r="B986" s="3069" t="s">
        <v>9364</v>
      </c>
      <c r="C986" s="3071" t="s">
        <v>10110</v>
      </c>
      <c r="D986" s="3063"/>
      <c r="E986" s="3063"/>
      <c r="F986" s="3063"/>
      <c r="G986" s="1998">
        <v>43466</v>
      </c>
      <c r="H986" s="1998">
        <v>43830</v>
      </c>
      <c r="I986" s="4035"/>
      <c r="J986" s="3061">
        <v>3</v>
      </c>
      <c r="K986" s="3062" t="s">
        <v>12125</v>
      </c>
      <c r="L986" s="3066"/>
      <c r="M986" s="3062" t="s">
        <v>12126</v>
      </c>
      <c r="N986" s="3072" t="s">
        <v>621</v>
      </c>
      <c r="O986" s="3072" t="s">
        <v>596</v>
      </c>
      <c r="P986" s="3066"/>
    </row>
    <row r="987" spans="1:16" x14ac:dyDescent="0.2">
      <c r="A987" s="3066">
        <v>19</v>
      </c>
      <c r="B987" s="3069" t="s">
        <v>9364</v>
      </c>
      <c r="C987" s="3071" t="s">
        <v>10110</v>
      </c>
      <c r="D987" s="3063"/>
      <c r="E987" s="3063"/>
      <c r="F987" s="3063"/>
      <c r="G987" s="1998">
        <v>43466</v>
      </c>
      <c r="H987" s="1998">
        <v>43830</v>
      </c>
      <c r="I987" s="4035"/>
      <c r="J987" s="3061">
        <v>4</v>
      </c>
      <c r="K987" s="3062" t="s">
        <v>12127</v>
      </c>
      <c r="L987" s="3066"/>
      <c r="M987" s="3062" t="s">
        <v>12128</v>
      </c>
      <c r="N987" s="3062" t="s">
        <v>621</v>
      </c>
      <c r="O987" s="3062" t="s">
        <v>596</v>
      </c>
      <c r="P987" s="3066"/>
    </row>
    <row r="988" spans="1:16" x14ac:dyDescent="0.2">
      <c r="A988" s="3066">
        <v>20</v>
      </c>
      <c r="B988" s="3069" t="s">
        <v>9364</v>
      </c>
      <c r="C988" s="3071" t="s">
        <v>10110</v>
      </c>
      <c r="D988" s="3063"/>
      <c r="E988" s="3063"/>
      <c r="F988" s="3063"/>
      <c r="G988" s="1998">
        <v>43466</v>
      </c>
      <c r="H988" s="1998">
        <v>43830</v>
      </c>
      <c r="I988" s="4035"/>
      <c r="J988" s="3061">
        <v>5</v>
      </c>
      <c r="K988" s="3062" t="s">
        <v>12129</v>
      </c>
      <c r="L988" s="3066"/>
      <c r="M988" s="3062" t="s">
        <v>12130</v>
      </c>
      <c r="N988" s="3072" t="s">
        <v>621</v>
      </c>
      <c r="O988" s="3072" t="s">
        <v>596</v>
      </c>
      <c r="P988" s="3066"/>
    </row>
    <row r="989" spans="1:16" x14ac:dyDescent="0.2">
      <c r="A989" s="3066">
        <v>21</v>
      </c>
      <c r="B989" s="3069" t="s">
        <v>9364</v>
      </c>
      <c r="C989" s="3071" t="s">
        <v>10110</v>
      </c>
      <c r="D989" s="3063"/>
      <c r="E989" s="3063"/>
      <c r="F989" s="3063"/>
      <c r="G989" s="1998">
        <v>43466</v>
      </c>
      <c r="H989" s="1998">
        <v>43830</v>
      </c>
      <c r="I989" s="4035"/>
      <c r="J989" s="3061">
        <v>6</v>
      </c>
      <c r="K989" s="3062" t="s">
        <v>12131</v>
      </c>
      <c r="L989" s="3066"/>
      <c r="M989" s="3062" t="s">
        <v>12132</v>
      </c>
      <c r="N989" s="3062" t="s">
        <v>621</v>
      </c>
      <c r="O989" s="3072" t="s">
        <v>596</v>
      </c>
      <c r="P989" s="3066"/>
    </row>
    <row r="990" spans="1:16" x14ac:dyDescent="0.2">
      <c r="A990" s="3066">
        <v>22</v>
      </c>
      <c r="B990" s="3069" t="s">
        <v>9364</v>
      </c>
      <c r="C990" s="3071" t="s">
        <v>10110</v>
      </c>
      <c r="D990" s="3063"/>
      <c r="E990" s="3063"/>
      <c r="F990" s="3063"/>
      <c r="G990" s="1998">
        <v>43466</v>
      </c>
      <c r="H990" s="1998">
        <v>43830</v>
      </c>
      <c r="I990" s="4035"/>
      <c r="J990" s="3061">
        <v>7</v>
      </c>
      <c r="K990" s="3062" t="s">
        <v>12133</v>
      </c>
      <c r="L990" s="3066"/>
      <c r="M990" s="3062" t="s">
        <v>12134</v>
      </c>
      <c r="N990" s="3062" t="s">
        <v>621</v>
      </c>
      <c r="O990" s="3072" t="s">
        <v>596</v>
      </c>
      <c r="P990" s="3066"/>
    </row>
    <row r="991" spans="1:16" x14ac:dyDescent="0.2">
      <c r="A991" s="3066">
        <v>23</v>
      </c>
      <c r="B991" s="3069" t="s">
        <v>9364</v>
      </c>
      <c r="C991" s="3071" t="s">
        <v>10110</v>
      </c>
      <c r="D991" s="3063"/>
      <c r="E991" s="3063"/>
      <c r="F991" s="3063"/>
      <c r="G991" s="1998">
        <v>43466</v>
      </c>
      <c r="H991" s="1998">
        <v>43830</v>
      </c>
      <c r="I991" s="3941"/>
      <c r="J991" s="3061">
        <v>8</v>
      </c>
      <c r="K991" s="3062" t="s">
        <v>12135</v>
      </c>
      <c r="L991" s="3066"/>
      <c r="M991" s="3062" t="s">
        <v>12136</v>
      </c>
      <c r="N991" s="3062" t="s">
        <v>621</v>
      </c>
      <c r="O991" s="3072" t="s">
        <v>596</v>
      </c>
      <c r="P991" s="3066"/>
    </row>
    <row r="992" spans="1:16" x14ac:dyDescent="0.2">
      <c r="A992" s="3066">
        <v>24</v>
      </c>
      <c r="B992" s="3069" t="s">
        <v>9364</v>
      </c>
      <c r="C992" s="3071" t="s">
        <v>10110</v>
      </c>
      <c r="D992" s="3063"/>
      <c r="E992" s="3063"/>
      <c r="F992" s="3063"/>
      <c r="G992" s="1998">
        <v>43466</v>
      </c>
      <c r="H992" s="1998">
        <v>43830</v>
      </c>
      <c r="I992" s="4031">
        <v>684</v>
      </c>
      <c r="J992" s="3061">
        <v>1</v>
      </c>
      <c r="K992" s="3062" t="s">
        <v>12137</v>
      </c>
      <c r="L992" s="3066"/>
      <c r="M992" s="3062" t="s">
        <v>12138</v>
      </c>
      <c r="N992" s="3062" t="s">
        <v>621</v>
      </c>
      <c r="O992" s="3072" t="s">
        <v>596</v>
      </c>
      <c r="P992" s="3066"/>
    </row>
    <row r="993" spans="1:16" x14ac:dyDescent="0.2">
      <c r="A993" s="3066">
        <v>25</v>
      </c>
      <c r="B993" s="3069" t="s">
        <v>9364</v>
      </c>
      <c r="C993" s="3071" t="s">
        <v>10110</v>
      </c>
      <c r="D993" s="3063"/>
      <c r="E993" s="3063"/>
      <c r="F993" s="3063"/>
      <c r="G993" s="1998">
        <v>43466</v>
      </c>
      <c r="H993" s="1998">
        <v>43830</v>
      </c>
      <c r="I993" s="4035"/>
      <c r="J993" s="3061">
        <v>2</v>
      </c>
      <c r="K993" s="3062" t="s">
        <v>12139</v>
      </c>
      <c r="L993" s="3066"/>
      <c r="M993" s="3062" t="s">
        <v>12140</v>
      </c>
      <c r="N993" s="3062" t="s">
        <v>621</v>
      </c>
      <c r="O993" s="3072" t="s">
        <v>596</v>
      </c>
      <c r="P993" s="3066"/>
    </row>
    <row r="994" spans="1:16" x14ac:dyDescent="0.2">
      <c r="A994" s="3066">
        <v>26</v>
      </c>
      <c r="B994" s="3069" t="s">
        <v>9364</v>
      </c>
      <c r="C994" s="3071" t="s">
        <v>10110</v>
      </c>
      <c r="D994" s="3063"/>
      <c r="E994" s="3063"/>
      <c r="F994" s="3063"/>
      <c r="G994" s="1998">
        <v>43466</v>
      </c>
      <c r="H994" s="1998">
        <v>43830</v>
      </c>
      <c r="I994" s="4035"/>
      <c r="J994" s="3061">
        <v>3</v>
      </c>
      <c r="K994" s="3062" t="s">
        <v>12141</v>
      </c>
      <c r="L994" s="3066"/>
      <c r="M994" s="3062" t="s">
        <v>12142</v>
      </c>
      <c r="N994" s="3062" t="s">
        <v>621</v>
      </c>
      <c r="O994" s="3062" t="s">
        <v>596</v>
      </c>
      <c r="P994" s="3066"/>
    </row>
    <row r="995" spans="1:16" x14ac:dyDescent="0.2">
      <c r="A995" s="3066">
        <v>27</v>
      </c>
      <c r="B995" s="3069" t="s">
        <v>9364</v>
      </c>
      <c r="C995" s="3071" t="s">
        <v>10110</v>
      </c>
      <c r="D995" s="3063"/>
      <c r="E995" s="3063"/>
      <c r="F995" s="3063"/>
      <c r="G995" s="1998">
        <v>43466</v>
      </c>
      <c r="H995" s="1998">
        <v>43830</v>
      </c>
      <c r="I995" s="4035"/>
      <c r="J995" s="3061">
        <v>4</v>
      </c>
      <c r="K995" s="3062" t="s">
        <v>12143</v>
      </c>
      <c r="L995" s="3066"/>
      <c r="M995" s="3062" t="s">
        <v>12144</v>
      </c>
      <c r="N995" s="3062" t="s">
        <v>621</v>
      </c>
      <c r="O995" s="3062" t="s">
        <v>596</v>
      </c>
      <c r="P995" s="3066"/>
    </row>
    <row r="996" spans="1:16" x14ac:dyDescent="0.2">
      <c r="A996" s="3066">
        <v>28</v>
      </c>
      <c r="B996" s="3069" t="s">
        <v>9364</v>
      </c>
      <c r="C996" s="3071" t="s">
        <v>10110</v>
      </c>
      <c r="D996" s="3063"/>
      <c r="E996" s="3063"/>
      <c r="F996" s="3063"/>
      <c r="G996" s="1998">
        <v>43466</v>
      </c>
      <c r="H996" s="1998">
        <v>43830</v>
      </c>
      <c r="I996" s="3941"/>
      <c r="J996" s="3061">
        <v>5</v>
      </c>
      <c r="K996" s="3062" t="s">
        <v>12145</v>
      </c>
      <c r="L996" s="3066"/>
      <c r="M996" s="3062" t="s">
        <v>12146</v>
      </c>
      <c r="N996" s="3072" t="s">
        <v>621</v>
      </c>
      <c r="O996" s="3072" t="s">
        <v>596</v>
      </c>
      <c r="P996" s="3066" t="s">
        <v>12147</v>
      </c>
    </row>
    <row r="998" spans="1:16" x14ac:dyDescent="0.2">
      <c r="A998" s="3843"/>
      <c r="B998" s="3843"/>
      <c r="C998" s="3996" t="s">
        <v>2859</v>
      </c>
      <c r="D998" s="3996"/>
      <c r="E998" s="3996"/>
      <c r="F998" s="3996"/>
      <c r="G998" s="3996"/>
      <c r="H998" s="3996"/>
      <c r="I998" s="3996"/>
      <c r="J998" s="3996"/>
      <c r="K998" s="3996"/>
      <c r="L998" s="5507" t="s">
        <v>2858</v>
      </c>
      <c r="M998" s="5507"/>
    </row>
    <row r="999" spans="1:16" x14ac:dyDescent="0.2">
      <c r="A999" s="3843"/>
      <c r="B999" s="3843"/>
      <c r="C999" s="3996"/>
      <c r="D999" s="3996"/>
      <c r="E999" s="3996"/>
      <c r="F999" s="3996"/>
      <c r="G999" s="3996"/>
      <c r="H999" s="3996"/>
      <c r="I999" s="3996"/>
      <c r="J999" s="3996"/>
      <c r="K999" s="3996"/>
      <c r="L999" s="5507"/>
      <c r="M999" s="5507"/>
    </row>
    <row r="1000" spans="1:16" x14ac:dyDescent="0.2">
      <c r="A1000" s="3843"/>
      <c r="B1000" s="3843"/>
      <c r="C1000" s="3996"/>
      <c r="D1000" s="3996"/>
      <c r="E1000" s="3996"/>
      <c r="F1000" s="3996"/>
      <c r="G1000" s="3996"/>
      <c r="H1000" s="3996"/>
      <c r="I1000" s="3996"/>
      <c r="J1000" s="3996"/>
      <c r="K1000" s="3996"/>
      <c r="L1000" s="5507"/>
      <c r="M1000" s="5507"/>
    </row>
    <row r="1001" spans="1:16" x14ac:dyDescent="0.2">
      <c r="A1001" s="3843"/>
      <c r="B1001" s="3843"/>
      <c r="C1001" s="3997" t="s">
        <v>1209</v>
      </c>
      <c r="D1001" s="3997"/>
      <c r="E1001" s="3997"/>
      <c r="F1001" s="3997"/>
      <c r="G1001" s="3997"/>
      <c r="H1001" s="3997"/>
      <c r="I1001" s="3997"/>
      <c r="J1001" s="3997"/>
      <c r="K1001" s="3997"/>
      <c r="L1001" s="5507" t="s">
        <v>1208</v>
      </c>
      <c r="M1001" s="5507"/>
    </row>
    <row r="1002" spans="1:16" x14ac:dyDescent="0.2">
      <c r="A1002" s="3843"/>
      <c r="B1002" s="3843"/>
      <c r="C1002" s="3997"/>
      <c r="D1002" s="3997"/>
      <c r="E1002" s="3997"/>
      <c r="F1002" s="3997"/>
      <c r="G1002" s="3997"/>
      <c r="H1002" s="3997"/>
      <c r="I1002" s="3997"/>
      <c r="J1002" s="3997"/>
      <c r="K1002" s="3997"/>
      <c r="L1002" s="5507"/>
      <c r="M1002" s="5507"/>
    </row>
    <row r="1003" spans="1:16" x14ac:dyDescent="0.2">
      <c r="A1003" s="3843"/>
      <c r="B1003" s="3843"/>
      <c r="C1003" s="3997"/>
      <c r="D1003" s="3997"/>
      <c r="E1003" s="3997"/>
      <c r="F1003" s="3997"/>
      <c r="G1003" s="3997"/>
      <c r="H1003" s="3997"/>
      <c r="I1003" s="3997"/>
      <c r="J1003" s="3997"/>
      <c r="K1003" s="3997"/>
      <c r="L1003" s="5507"/>
      <c r="M1003" s="5507"/>
    </row>
    <row r="1004" spans="1:16" x14ac:dyDescent="0.2">
      <c r="A1004" s="1984"/>
      <c r="B1004" s="1984"/>
      <c r="C1004" s="567"/>
      <c r="D1004" s="1785"/>
      <c r="E1004" s="1785"/>
      <c r="F1004" s="1984"/>
      <c r="G1004" s="567"/>
      <c r="H1004" s="3077"/>
      <c r="I1004" s="1984"/>
      <c r="J1004" s="567"/>
      <c r="K1004" s="1984"/>
      <c r="L1004" s="1984"/>
      <c r="M1004" s="1984"/>
    </row>
    <row r="1005" spans="1:16" x14ac:dyDescent="0.2">
      <c r="A1005" s="3083" t="s">
        <v>12148</v>
      </c>
      <c r="B1005" s="3083"/>
      <c r="C1005" s="833"/>
      <c r="D1005" s="567"/>
      <c r="E1005" s="567"/>
      <c r="F1005" s="567"/>
      <c r="G1005" s="567"/>
      <c r="H1005" s="3077"/>
      <c r="I1005" s="1984"/>
      <c r="J1005" s="567" t="s">
        <v>12209</v>
      </c>
      <c r="K1005" s="1984"/>
      <c r="L1005" s="1984"/>
      <c r="M1005" s="1984"/>
    </row>
    <row r="1006" spans="1:16" x14ac:dyDescent="0.2">
      <c r="A1006" s="3083" t="s">
        <v>12149</v>
      </c>
      <c r="B1006" s="3083"/>
      <c r="C1006" s="833"/>
      <c r="D1006" s="567"/>
      <c r="E1006" s="567"/>
      <c r="F1006" s="567"/>
      <c r="G1006" s="567"/>
      <c r="H1006" s="3077"/>
      <c r="I1006" s="1984"/>
      <c r="J1006" s="567"/>
      <c r="K1006" s="1984"/>
      <c r="L1006" s="1984"/>
      <c r="M1006" s="1984"/>
    </row>
    <row r="1007" spans="1:16" x14ac:dyDescent="0.2">
      <c r="A1007" s="3091" t="s">
        <v>12150</v>
      </c>
      <c r="B1007" s="3091"/>
      <c r="C1007" s="3092"/>
      <c r="D1007" s="567"/>
      <c r="E1007" s="567" t="s">
        <v>3801</v>
      </c>
      <c r="F1007" s="567"/>
      <c r="G1007" s="567"/>
      <c r="H1007" s="3077"/>
      <c r="I1007" s="1984"/>
      <c r="J1007" s="5508" t="s">
        <v>2863</v>
      </c>
      <c r="K1007" s="4052"/>
      <c r="L1007" s="4052"/>
      <c r="M1007" s="5509"/>
    </row>
    <row r="1008" spans="1:16" ht="22.5" x14ac:dyDescent="0.2">
      <c r="A1008" s="3083" t="s">
        <v>12151</v>
      </c>
      <c r="B1008" s="3083"/>
      <c r="C1008" s="833"/>
      <c r="D1008" s="567"/>
      <c r="E1008" s="567"/>
      <c r="F1008" s="567"/>
      <c r="G1008" s="567"/>
      <c r="H1008" s="3077"/>
      <c r="I1008" s="1984"/>
      <c r="J1008" s="26" t="s">
        <v>2860</v>
      </c>
      <c r="K1008" s="26" t="s">
        <v>2861</v>
      </c>
      <c r="L1008" s="26" t="s">
        <v>2862</v>
      </c>
      <c r="M1008" s="561" t="s">
        <v>135</v>
      </c>
    </row>
    <row r="1009" spans="1:13" x14ac:dyDescent="0.2">
      <c r="A1009" s="1984"/>
      <c r="B1009" s="1984"/>
      <c r="C1009" s="567"/>
      <c r="D1009" s="1785"/>
      <c r="E1009" s="1785"/>
      <c r="F1009" s="1984"/>
      <c r="G1009" s="567"/>
      <c r="H1009" s="3077"/>
      <c r="I1009" s="1984"/>
      <c r="J1009" s="26">
        <v>2021</v>
      </c>
      <c r="K1009" s="3078">
        <v>4</v>
      </c>
      <c r="L1009" s="3078">
        <v>20</v>
      </c>
      <c r="M1009" s="3078">
        <v>12</v>
      </c>
    </row>
    <row r="1010" spans="1:13" x14ac:dyDescent="0.2">
      <c r="A1010" s="1984"/>
      <c r="B1010" s="1984"/>
      <c r="C1010" s="567"/>
      <c r="D1010" s="1785"/>
      <c r="E1010" s="1785"/>
      <c r="F1010" s="1984"/>
      <c r="G1010" s="567"/>
      <c r="H1010" s="3077"/>
      <c r="I1010" s="3077"/>
      <c r="J1010" s="536"/>
      <c r="K1010" s="3077"/>
      <c r="L1010" s="3077"/>
      <c r="M1010" s="1984"/>
    </row>
    <row r="1011" spans="1:13" ht="21.75" customHeight="1" x14ac:dyDescent="0.2">
      <c r="A1011" s="3996" t="s">
        <v>2864</v>
      </c>
      <c r="B1011" s="3996" t="s">
        <v>2865</v>
      </c>
      <c r="C1011" s="3996" t="s">
        <v>1212</v>
      </c>
      <c r="D1011" s="3848" t="s">
        <v>2866</v>
      </c>
      <c r="E1011" s="4039"/>
      <c r="F1011" s="3997" t="s">
        <v>2869</v>
      </c>
      <c r="G1011" s="3997"/>
      <c r="H1011" s="3997"/>
      <c r="I1011" s="3997"/>
      <c r="J1011" s="3996" t="s">
        <v>1211</v>
      </c>
      <c r="K1011" s="3997" t="s">
        <v>2872</v>
      </c>
      <c r="L1011" s="3996" t="s">
        <v>1207</v>
      </c>
      <c r="M1011" s="3997" t="s">
        <v>2873</v>
      </c>
    </row>
    <row r="1012" spans="1:13" x14ac:dyDescent="0.2">
      <c r="A1012" s="3996"/>
      <c r="B1012" s="3996"/>
      <c r="C1012" s="3996"/>
      <c r="D1012" s="3080" t="s">
        <v>2867</v>
      </c>
      <c r="E1012" s="3080" t="s">
        <v>2868</v>
      </c>
      <c r="F1012" s="3080" t="s">
        <v>2870</v>
      </c>
      <c r="G1012" s="3084" t="s">
        <v>2871</v>
      </c>
      <c r="H1012" s="3084" t="s">
        <v>4319</v>
      </c>
      <c r="I1012" s="3080" t="s">
        <v>4320</v>
      </c>
      <c r="J1012" s="3996"/>
      <c r="K1012" s="3997"/>
      <c r="L1012" s="3996"/>
      <c r="M1012" s="3997"/>
    </row>
    <row r="1013" spans="1:13" x14ac:dyDescent="0.2">
      <c r="A1013" s="3079"/>
      <c r="B1013" s="3085" t="s">
        <v>6067</v>
      </c>
      <c r="C1013" s="3086" t="s">
        <v>1056</v>
      </c>
      <c r="D1013" s="3080"/>
      <c r="E1013" s="3080"/>
      <c r="F1013" s="4570">
        <v>684</v>
      </c>
      <c r="G1013" s="5510" t="s">
        <v>3213</v>
      </c>
      <c r="H1013" s="3084"/>
      <c r="I1013" s="3080"/>
      <c r="J1013" s="3079"/>
      <c r="K1013" s="3080"/>
      <c r="L1013" s="3079"/>
      <c r="M1013" s="3080"/>
    </row>
    <row r="1014" spans="1:13" x14ac:dyDescent="0.2">
      <c r="A1014" s="208">
        <v>1</v>
      </c>
      <c r="B1014" s="3085" t="s">
        <v>6068</v>
      </c>
      <c r="C1014" s="3087" t="s">
        <v>6069</v>
      </c>
      <c r="D1014" s="2882">
        <v>42165</v>
      </c>
      <c r="E1014" s="2882">
        <v>42348</v>
      </c>
      <c r="F1014" s="4571"/>
      <c r="G1014" s="5511"/>
      <c r="H1014" s="3084"/>
      <c r="I1014" s="3080"/>
      <c r="J1014" s="208">
        <v>8</v>
      </c>
      <c r="K1014" s="26" t="s">
        <v>593</v>
      </c>
      <c r="L1014" s="208" t="s">
        <v>287</v>
      </c>
      <c r="M1014" s="3080"/>
    </row>
    <row r="1015" spans="1:13" x14ac:dyDescent="0.2">
      <c r="A1015" s="208"/>
      <c r="B1015" s="3085" t="s">
        <v>6070</v>
      </c>
      <c r="C1015" s="3086" t="s">
        <v>586</v>
      </c>
      <c r="D1015" s="3080"/>
      <c r="E1015" s="3080"/>
      <c r="F1015" s="4571"/>
      <c r="G1015" s="5511"/>
      <c r="H1015" s="3084"/>
      <c r="I1015" s="3080"/>
      <c r="J1015" s="3079"/>
      <c r="K1015" s="3080"/>
      <c r="L1015" s="3079"/>
      <c r="M1015" s="3080"/>
    </row>
    <row r="1016" spans="1:13" x14ac:dyDescent="0.2">
      <c r="A1016" s="208"/>
      <c r="B1016" s="3085" t="s">
        <v>6071</v>
      </c>
      <c r="C1016" s="3086" t="s">
        <v>6072</v>
      </c>
      <c r="D1016" s="3080"/>
      <c r="E1016" s="3080"/>
      <c r="F1016" s="4571"/>
      <c r="G1016" s="5511"/>
      <c r="H1016" s="3084"/>
      <c r="I1016" s="3080"/>
      <c r="J1016" s="3079"/>
      <c r="K1016" s="3080"/>
      <c r="L1016" s="3079"/>
      <c r="M1016" s="3080"/>
    </row>
    <row r="1017" spans="1:13" ht="33.75" x14ac:dyDescent="0.2">
      <c r="A1017" s="208">
        <f>+A1014+1</f>
        <v>2</v>
      </c>
      <c r="B1017" s="3079"/>
      <c r="C1017" s="3088" t="s">
        <v>7182</v>
      </c>
      <c r="D1017" s="2882">
        <v>42107</v>
      </c>
      <c r="E1017" s="2882" t="s">
        <v>12152</v>
      </c>
      <c r="F1017" s="4571"/>
      <c r="G1017" s="5511"/>
      <c r="H1017" s="3084"/>
      <c r="I1017" s="3080"/>
      <c r="J1017" s="208">
        <v>73</v>
      </c>
      <c r="K1017" s="26" t="s">
        <v>1223</v>
      </c>
      <c r="L1017" s="208" t="s">
        <v>849</v>
      </c>
      <c r="M1017" s="3080"/>
    </row>
    <row r="1018" spans="1:13" ht="22.5" x14ac:dyDescent="0.2">
      <c r="A1018" s="208">
        <v>3</v>
      </c>
      <c r="B1018" s="3079"/>
      <c r="C1018" s="3088" t="s">
        <v>12153</v>
      </c>
      <c r="D1018" s="2882">
        <v>42037</v>
      </c>
      <c r="E1018" s="2882">
        <v>42037</v>
      </c>
      <c r="F1018" s="4571"/>
      <c r="G1018" s="5511"/>
      <c r="H1018" s="3084"/>
      <c r="I1018" s="3080"/>
      <c r="J1018" s="208">
        <v>2</v>
      </c>
      <c r="K1018" s="26" t="s">
        <v>1223</v>
      </c>
      <c r="L1018" s="208" t="s">
        <v>849</v>
      </c>
      <c r="M1018" s="3080"/>
    </row>
    <row r="1019" spans="1:13" ht="22.5" x14ac:dyDescent="0.2">
      <c r="A1019" s="208">
        <f>+A1018+1</f>
        <v>4</v>
      </c>
      <c r="B1019" s="3079"/>
      <c r="C1019" s="3087" t="s">
        <v>6076</v>
      </c>
      <c r="D1019" s="2882">
        <v>42158</v>
      </c>
      <c r="E1019" s="2882">
        <v>42409</v>
      </c>
      <c r="F1019" s="4571"/>
      <c r="G1019" s="5511"/>
      <c r="H1019" s="3084"/>
      <c r="I1019" s="3080"/>
      <c r="J1019" s="208">
        <v>45</v>
      </c>
      <c r="K1019" s="26" t="s">
        <v>1223</v>
      </c>
      <c r="L1019" s="208" t="s">
        <v>849</v>
      </c>
      <c r="M1019" s="3080"/>
    </row>
    <row r="1020" spans="1:13" ht="22.5" x14ac:dyDescent="0.2">
      <c r="A1020" s="208">
        <f t="shared" ref="A1020:A1027" si="0">+A1019+1</f>
        <v>5</v>
      </c>
      <c r="B1020" s="3079"/>
      <c r="C1020" s="3087" t="s">
        <v>6077</v>
      </c>
      <c r="D1020" s="2882">
        <v>41984</v>
      </c>
      <c r="E1020" s="2882">
        <v>42173</v>
      </c>
      <c r="F1020" s="4571"/>
      <c r="G1020" s="5512"/>
      <c r="H1020" s="3084"/>
      <c r="I1020" s="3080"/>
      <c r="J1020" s="208">
        <v>41</v>
      </c>
      <c r="K1020" s="26" t="s">
        <v>1223</v>
      </c>
      <c r="L1020" s="208" t="s">
        <v>849</v>
      </c>
      <c r="M1020" s="3080"/>
    </row>
    <row r="1021" spans="1:13" ht="22.5" x14ac:dyDescent="0.2">
      <c r="A1021" s="208">
        <v>6</v>
      </c>
      <c r="B1021" s="3079"/>
      <c r="C1021" s="3087" t="s">
        <v>6082</v>
      </c>
      <c r="D1021" s="2882">
        <v>42024</v>
      </c>
      <c r="E1021" s="2882">
        <v>42247</v>
      </c>
      <c r="F1021" s="4571"/>
      <c r="G1021" s="5504" t="s">
        <v>2954</v>
      </c>
      <c r="H1021" s="3084"/>
      <c r="I1021" s="3080"/>
      <c r="J1021" s="208">
        <v>104</v>
      </c>
      <c r="K1021" s="26" t="s">
        <v>1223</v>
      </c>
      <c r="L1021" s="208" t="s">
        <v>849</v>
      </c>
      <c r="M1021" s="3080"/>
    </row>
    <row r="1022" spans="1:13" ht="22.5" x14ac:dyDescent="0.2">
      <c r="A1022" s="208">
        <v>7</v>
      </c>
      <c r="B1022" s="3079"/>
      <c r="C1022" s="3087" t="s">
        <v>6081</v>
      </c>
      <c r="D1022" s="2882">
        <v>42018</v>
      </c>
      <c r="E1022" s="2882">
        <v>42237</v>
      </c>
      <c r="F1022" s="4571"/>
      <c r="G1022" s="5505"/>
      <c r="H1022" s="3084"/>
      <c r="I1022" s="3080"/>
      <c r="J1022" s="208">
        <v>71</v>
      </c>
      <c r="K1022" s="26" t="s">
        <v>1223</v>
      </c>
      <c r="L1022" s="208" t="s">
        <v>849</v>
      </c>
      <c r="M1022" s="3080"/>
    </row>
    <row r="1023" spans="1:13" ht="22.5" x14ac:dyDescent="0.2">
      <c r="A1023" s="208">
        <v>8</v>
      </c>
      <c r="B1023" s="3079"/>
      <c r="C1023" s="3087" t="s">
        <v>6086</v>
      </c>
      <c r="D1023" s="2882">
        <v>42037</v>
      </c>
      <c r="E1023" s="2882">
        <v>42228</v>
      </c>
      <c r="F1023" s="4571"/>
      <c r="G1023" s="5505"/>
      <c r="H1023" s="3084"/>
      <c r="I1023" s="3080"/>
      <c r="J1023" s="208">
        <v>12</v>
      </c>
      <c r="K1023" s="26" t="s">
        <v>1223</v>
      </c>
      <c r="L1023" s="208" t="s">
        <v>849</v>
      </c>
      <c r="M1023" s="3080"/>
    </row>
    <row r="1024" spans="1:13" ht="22.5" x14ac:dyDescent="0.2">
      <c r="A1024" s="208">
        <f t="shared" si="0"/>
        <v>9</v>
      </c>
      <c r="B1024" s="3079"/>
      <c r="C1024" s="3088" t="s">
        <v>12154</v>
      </c>
      <c r="D1024" s="2882">
        <v>42111</v>
      </c>
      <c r="E1024" s="2882">
        <v>42131</v>
      </c>
      <c r="F1024" s="4571"/>
      <c r="G1024" s="5505"/>
      <c r="H1024" s="3084"/>
      <c r="I1024" s="3080"/>
      <c r="J1024" s="208">
        <v>3</v>
      </c>
      <c r="K1024" s="26" t="s">
        <v>1223</v>
      </c>
      <c r="L1024" s="208" t="s">
        <v>849</v>
      </c>
      <c r="M1024" s="3080"/>
    </row>
    <row r="1025" spans="1:13" ht="22.5" x14ac:dyDescent="0.2">
      <c r="A1025" s="208">
        <f t="shared" si="0"/>
        <v>10</v>
      </c>
      <c r="B1025" s="3079"/>
      <c r="C1025" s="3088" t="s">
        <v>12155</v>
      </c>
      <c r="D1025" s="2882">
        <v>42122</v>
      </c>
      <c r="E1025" s="2882">
        <v>42122</v>
      </c>
      <c r="F1025" s="4571"/>
      <c r="G1025" s="5505"/>
      <c r="H1025" s="3084"/>
      <c r="I1025" s="3080"/>
      <c r="J1025" s="208">
        <v>2</v>
      </c>
      <c r="K1025" s="26" t="s">
        <v>1223</v>
      </c>
      <c r="L1025" s="208" t="s">
        <v>849</v>
      </c>
      <c r="M1025" s="3080"/>
    </row>
    <row r="1026" spans="1:13" ht="22.5" x14ac:dyDescent="0.2">
      <c r="A1026" s="208">
        <f t="shared" si="0"/>
        <v>11</v>
      </c>
      <c r="B1026" s="3079"/>
      <c r="C1026" s="3088" t="s">
        <v>12156</v>
      </c>
      <c r="D1026" s="2882">
        <v>42166</v>
      </c>
      <c r="E1026" s="2882">
        <v>42296</v>
      </c>
      <c r="F1026" s="4571"/>
      <c r="G1026" s="5505"/>
      <c r="H1026" s="3084"/>
      <c r="I1026" s="3080"/>
      <c r="J1026" s="208">
        <v>3</v>
      </c>
      <c r="K1026" s="26" t="s">
        <v>1223</v>
      </c>
      <c r="L1026" s="208" t="s">
        <v>849</v>
      </c>
      <c r="M1026" s="3080"/>
    </row>
    <row r="1027" spans="1:13" x14ac:dyDescent="0.2">
      <c r="A1027" s="208">
        <f t="shared" si="0"/>
        <v>12</v>
      </c>
      <c r="B1027" s="3079"/>
      <c r="C1027" s="3088" t="s">
        <v>7185</v>
      </c>
      <c r="D1027" s="2882">
        <v>42123</v>
      </c>
      <c r="E1027" s="2882">
        <v>42123</v>
      </c>
      <c r="F1027" s="4571"/>
      <c r="G1027" s="5506"/>
      <c r="H1027" s="3084"/>
      <c r="I1027" s="3080"/>
      <c r="J1027" s="208">
        <v>5</v>
      </c>
      <c r="K1027" s="26" t="s">
        <v>1223</v>
      </c>
      <c r="L1027" s="208" t="s">
        <v>849</v>
      </c>
      <c r="M1027" s="3080"/>
    </row>
    <row r="1028" spans="1:13" ht="22.5" x14ac:dyDescent="0.2">
      <c r="A1028" s="208">
        <v>13</v>
      </c>
      <c r="B1028" s="3079"/>
      <c r="C1028" s="3087" t="s">
        <v>6093</v>
      </c>
      <c r="D1028" s="2882">
        <v>42024</v>
      </c>
      <c r="E1028" s="2882">
        <v>42479</v>
      </c>
      <c r="F1028" s="4571"/>
      <c r="G1028" s="5504" t="s">
        <v>8340</v>
      </c>
      <c r="H1028" s="3084"/>
      <c r="I1028" s="3080"/>
      <c r="J1028" s="208">
        <v>105</v>
      </c>
      <c r="K1028" s="26" t="s">
        <v>1223</v>
      </c>
      <c r="L1028" s="208" t="s">
        <v>849</v>
      </c>
      <c r="M1028" s="3080"/>
    </row>
    <row r="1029" spans="1:13" x14ac:dyDescent="0.2">
      <c r="A1029" s="3079"/>
      <c r="B1029" s="3079" t="s">
        <v>6097</v>
      </c>
      <c r="C1029" s="3086" t="s">
        <v>590</v>
      </c>
      <c r="D1029" s="549"/>
      <c r="E1029" s="549"/>
      <c r="F1029" s="4571"/>
      <c r="G1029" s="5505"/>
      <c r="H1029" s="3089"/>
      <c r="I1029" s="3080"/>
      <c r="J1029" s="3079"/>
      <c r="K1029" s="26" t="s">
        <v>1223</v>
      </c>
      <c r="L1029" s="208" t="s">
        <v>849</v>
      </c>
      <c r="M1029" s="3080"/>
    </row>
    <row r="1030" spans="1:13" ht="33.75" x14ac:dyDescent="0.2">
      <c r="A1030" s="208">
        <f>+A1028+1</f>
        <v>14</v>
      </c>
      <c r="B1030" s="3079"/>
      <c r="C1030" s="3087" t="s">
        <v>12157</v>
      </c>
      <c r="D1030" s="2882">
        <v>42038</v>
      </c>
      <c r="E1030" s="2882">
        <v>42296</v>
      </c>
      <c r="F1030" s="4571"/>
      <c r="G1030" s="5506"/>
      <c r="H1030" s="3084"/>
      <c r="I1030" s="3080"/>
      <c r="J1030" s="208">
        <v>84</v>
      </c>
      <c r="K1030" s="26" t="s">
        <v>1223</v>
      </c>
      <c r="L1030" s="208" t="s">
        <v>849</v>
      </c>
      <c r="M1030" s="2882"/>
    </row>
    <row r="1031" spans="1:13" ht="22.5" x14ac:dyDescent="0.2">
      <c r="A1031" s="208">
        <v>15</v>
      </c>
      <c r="B1031" s="3079"/>
      <c r="C1031" s="3087" t="s">
        <v>300</v>
      </c>
      <c r="D1031" s="2882">
        <v>42006</v>
      </c>
      <c r="E1031" s="2882">
        <v>42094</v>
      </c>
      <c r="F1031" s="3080">
        <v>685</v>
      </c>
      <c r="G1031" s="3089" t="s">
        <v>2701</v>
      </c>
      <c r="H1031" s="3089" t="s">
        <v>289</v>
      </c>
      <c r="I1031" s="3080"/>
      <c r="J1031" s="208">
        <v>195</v>
      </c>
      <c r="K1031" s="26" t="s">
        <v>1223</v>
      </c>
      <c r="L1031" s="208" t="s">
        <v>849</v>
      </c>
      <c r="M1031" s="2882"/>
    </row>
    <row r="1033" spans="1:13" x14ac:dyDescent="0.2">
      <c r="A1033" s="3843"/>
      <c r="B1033" s="3843"/>
      <c r="C1033" s="3996" t="s">
        <v>2859</v>
      </c>
      <c r="D1033" s="3996"/>
      <c r="E1033" s="3996"/>
      <c r="F1033" s="3996"/>
      <c r="G1033" s="3996"/>
      <c r="H1033" s="3996"/>
      <c r="I1033" s="3996"/>
      <c r="J1033" s="3996"/>
      <c r="K1033" s="3996"/>
      <c r="L1033" s="5507" t="s">
        <v>2858</v>
      </c>
      <c r="M1033" s="5507"/>
    </row>
    <row r="1034" spans="1:13" x14ac:dyDescent="0.2">
      <c r="A1034" s="3843"/>
      <c r="B1034" s="3843"/>
      <c r="C1034" s="3996"/>
      <c r="D1034" s="3996"/>
      <c r="E1034" s="3996"/>
      <c r="F1034" s="3996"/>
      <c r="G1034" s="3996"/>
      <c r="H1034" s="3996"/>
      <c r="I1034" s="3996"/>
      <c r="J1034" s="3996"/>
      <c r="K1034" s="3996"/>
      <c r="L1034" s="5507"/>
      <c r="M1034" s="5507"/>
    </row>
    <row r="1035" spans="1:13" x14ac:dyDescent="0.2">
      <c r="A1035" s="3843"/>
      <c r="B1035" s="3843"/>
      <c r="C1035" s="3996"/>
      <c r="D1035" s="3996"/>
      <c r="E1035" s="3996"/>
      <c r="F1035" s="3996"/>
      <c r="G1035" s="3996"/>
      <c r="H1035" s="3996"/>
      <c r="I1035" s="3996"/>
      <c r="J1035" s="3996"/>
      <c r="K1035" s="3996"/>
      <c r="L1035" s="5507"/>
      <c r="M1035" s="5507"/>
    </row>
    <row r="1036" spans="1:13" x14ac:dyDescent="0.2">
      <c r="A1036" s="3843"/>
      <c r="B1036" s="3843"/>
      <c r="C1036" s="3996"/>
      <c r="D1036" s="3996"/>
      <c r="E1036" s="3996"/>
      <c r="F1036" s="3996"/>
      <c r="G1036" s="3996"/>
      <c r="H1036" s="3996"/>
      <c r="I1036" s="3996"/>
      <c r="J1036" s="3996"/>
      <c r="K1036" s="3996"/>
      <c r="L1036" s="5507"/>
      <c r="M1036" s="5507"/>
    </row>
    <row r="1037" spans="1:13" x14ac:dyDescent="0.2">
      <c r="A1037" s="3843"/>
      <c r="B1037" s="3843"/>
      <c r="C1037" s="3997" t="s">
        <v>1209</v>
      </c>
      <c r="D1037" s="3997"/>
      <c r="E1037" s="3997"/>
      <c r="F1037" s="3997"/>
      <c r="G1037" s="3997"/>
      <c r="H1037" s="3997"/>
      <c r="I1037" s="3997"/>
      <c r="J1037" s="3997"/>
      <c r="K1037" s="3997"/>
      <c r="L1037" s="5507" t="s">
        <v>1208</v>
      </c>
      <c r="M1037" s="5507"/>
    </row>
    <row r="1038" spans="1:13" x14ac:dyDescent="0.2">
      <c r="A1038" s="3843"/>
      <c r="B1038" s="3843"/>
      <c r="C1038" s="3997"/>
      <c r="D1038" s="3997"/>
      <c r="E1038" s="3997"/>
      <c r="F1038" s="3997"/>
      <c r="G1038" s="3997"/>
      <c r="H1038" s="3997"/>
      <c r="I1038" s="3997"/>
      <c r="J1038" s="3997"/>
      <c r="K1038" s="3997"/>
      <c r="L1038" s="5507"/>
      <c r="M1038" s="5507"/>
    </row>
    <row r="1039" spans="1:13" x14ac:dyDescent="0.2">
      <c r="A1039" s="3843"/>
      <c r="B1039" s="3843"/>
      <c r="C1039" s="3997"/>
      <c r="D1039" s="3997"/>
      <c r="E1039" s="3997"/>
      <c r="F1039" s="3997"/>
      <c r="G1039" s="3997"/>
      <c r="H1039" s="3997"/>
      <c r="I1039" s="3997"/>
      <c r="J1039" s="3997"/>
      <c r="K1039" s="3997"/>
      <c r="L1039" s="5507"/>
      <c r="M1039" s="5507"/>
    </row>
    <row r="1040" spans="1:13" x14ac:dyDescent="0.2">
      <c r="A1040" s="1984"/>
      <c r="B1040" s="1984"/>
      <c r="C1040" s="567"/>
      <c r="D1040" s="1785"/>
      <c r="E1040" s="1785"/>
      <c r="F1040" s="1984"/>
      <c r="G1040" s="567"/>
      <c r="H1040" s="3077"/>
      <c r="I1040" s="1984"/>
      <c r="J1040" s="567"/>
      <c r="K1040" s="1984"/>
      <c r="L1040" s="1984"/>
      <c r="M1040" s="1984"/>
    </row>
    <row r="1041" spans="1:13" x14ac:dyDescent="0.2">
      <c r="A1041" s="3083" t="s">
        <v>12148</v>
      </c>
      <c r="B1041" s="3083"/>
      <c r="C1041" s="833"/>
      <c r="D1041" s="567"/>
      <c r="E1041" s="567"/>
      <c r="F1041" s="567"/>
      <c r="G1041" s="567"/>
      <c r="H1041" s="3077"/>
      <c r="I1041" s="1984"/>
      <c r="J1041" s="567" t="s">
        <v>12210</v>
      </c>
      <c r="K1041" s="1984"/>
      <c r="L1041" s="1984"/>
      <c r="M1041" s="1984"/>
    </row>
    <row r="1042" spans="1:13" x14ac:dyDescent="0.2">
      <c r="A1042" s="3083" t="s">
        <v>12149</v>
      </c>
      <c r="B1042" s="3083"/>
      <c r="C1042" s="833"/>
      <c r="D1042" s="567"/>
      <c r="E1042" s="567"/>
      <c r="F1042" s="567"/>
      <c r="G1042" s="567"/>
      <c r="H1042" s="3077"/>
      <c r="I1042" s="1984"/>
      <c r="J1042" s="567"/>
      <c r="K1042" s="1984"/>
      <c r="L1042" s="1984"/>
      <c r="M1042" s="1984"/>
    </row>
    <row r="1043" spans="1:13" x14ac:dyDescent="0.2">
      <c r="A1043" s="3091" t="s">
        <v>12150</v>
      </c>
      <c r="B1043" s="3091"/>
      <c r="C1043" s="3092"/>
      <c r="D1043" s="567" t="s">
        <v>3801</v>
      </c>
      <c r="E1043" s="567"/>
      <c r="F1043" s="567"/>
      <c r="G1043" s="567"/>
      <c r="H1043" s="3077"/>
      <c r="I1043" s="1984"/>
      <c r="J1043" s="5508" t="s">
        <v>2863</v>
      </c>
      <c r="K1043" s="4052"/>
      <c r="L1043" s="4052"/>
      <c r="M1043" s="5509"/>
    </row>
    <row r="1044" spans="1:13" ht="22.5" x14ac:dyDescent="0.2">
      <c r="A1044" s="3083" t="s">
        <v>5806</v>
      </c>
      <c r="B1044" s="3083"/>
      <c r="C1044" s="833"/>
      <c r="D1044" s="567"/>
      <c r="E1044" s="567"/>
      <c r="F1044" s="567"/>
      <c r="G1044" s="567"/>
      <c r="H1044" s="3077"/>
      <c r="I1044" s="1984"/>
      <c r="J1044" s="26" t="s">
        <v>2860</v>
      </c>
      <c r="K1044" s="26" t="s">
        <v>2861</v>
      </c>
      <c r="L1044" s="26" t="s">
        <v>2862</v>
      </c>
      <c r="M1044" s="561" t="s">
        <v>135</v>
      </c>
    </row>
    <row r="1045" spans="1:13" x14ac:dyDescent="0.2">
      <c r="A1045" s="1984"/>
      <c r="B1045" s="1984"/>
      <c r="C1045" s="567"/>
      <c r="D1045" s="1785"/>
      <c r="E1045" s="1785"/>
      <c r="F1045" s="1984"/>
      <c r="G1045" s="567"/>
      <c r="H1045" s="3077"/>
      <c r="I1045" s="1984"/>
      <c r="J1045" s="26">
        <v>2021</v>
      </c>
      <c r="K1045" s="3078">
        <v>4</v>
      </c>
      <c r="L1045" s="3078">
        <v>20</v>
      </c>
      <c r="M1045" s="3078">
        <v>12</v>
      </c>
    </row>
    <row r="1046" spans="1:13" x14ac:dyDescent="0.2">
      <c r="A1046" s="1984"/>
      <c r="B1046" s="1984"/>
      <c r="C1046" s="567"/>
      <c r="D1046" s="1785"/>
      <c r="E1046" s="1785"/>
      <c r="F1046" s="1984"/>
      <c r="G1046" s="567"/>
      <c r="H1046" s="3077"/>
      <c r="I1046" s="3077"/>
      <c r="J1046" s="536"/>
      <c r="K1046" s="3077"/>
      <c r="L1046" s="3077"/>
      <c r="M1046" s="1984"/>
    </row>
    <row r="1047" spans="1:13" ht="18.75" customHeight="1" x14ac:dyDescent="0.2">
      <c r="A1047" s="3996" t="s">
        <v>2864</v>
      </c>
      <c r="B1047" s="3996" t="s">
        <v>2865</v>
      </c>
      <c r="C1047" s="3996" t="s">
        <v>1212</v>
      </c>
      <c r="D1047" s="3848" t="s">
        <v>2866</v>
      </c>
      <c r="E1047" s="4039"/>
      <c r="F1047" s="3997" t="s">
        <v>2869</v>
      </c>
      <c r="G1047" s="3997"/>
      <c r="H1047" s="3997"/>
      <c r="I1047" s="3997"/>
      <c r="J1047" s="3996" t="s">
        <v>1211</v>
      </c>
      <c r="K1047" s="3997" t="s">
        <v>2872</v>
      </c>
      <c r="L1047" s="3996" t="s">
        <v>1207</v>
      </c>
      <c r="M1047" s="3997" t="s">
        <v>2873</v>
      </c>
    </row>
    <row r="1048" spans="1:13" x14ac:dyDescent="0.2">
      <c r="A1048" s="3996"/>
      <c r="B1048" s="3996"/>
      <c r="C1048" s="3996"/>
      <c r="D1048" s="3080" t="s">
        <v>2867</v>
      </c>
      <c r="E1048" s="3080" t="s">
        <v>2868</v>
      </c>
      <c r="F1048" s="3080" t="s">
        <v>2870</v>
      </c>
      <c r="G1048" s="3084" t="s">
        <v>2871</v>
      </c>
      <c r="H1048" s="3084" t="s">
        <v>4319</v>
      </c>
      <c r="I1048" s="3080" t="s">
        <v>4320</v>
      </c>
      <c r="J1048" s="3996"/>
      <c r="K1048" s="3997"/>
      <c r="L1048" s="3996"/>
      <c r="M1048" s="3997"/>
    </row>
    <row r="1049" spans="1:13" ht="22.5" x14ac:dyDescent="0.2">
      <c r="A1049" s="208">
        <v>16</v>
      </c>
      <c r="B1049" s="3079"/>
      <c r="C1049" s="3087" t="s">
        <v>300</v>
      </c>
      <c r="D1049" s="2882">
        <v>42104</v>
      </c>
      <c r="E1049" s="2882">
        <v>42201</v>
      </c>
      <c r="F1049" s="4570">
        <v>685</v>
      </c>
      <c r="G1049" s="3089" t="s">
        <v>1038</v>
      </c>
      <c r="H1049" s="3089" t="s">
        <v>291</v>
      </c>
      <c r="I1049" s="3080"/>
      <c r="J1049" s="208" t="s">
        <v>12158</v>
      </c>
      <c r="K1049" s="26" t="s">
        <v>1223</v>
      </c>
      <c r="L1049" s="208" t="s">
        <v>849</v>
      </c>
      <c r="M1049" s="2882"/>
    </row>
    <row r="1050" spans="1:13" ht="22.5" x14ac:dyDescent="0.2">
      <c r="A1050" s="208">
        <v>17</v>
      </c>
      <c r="B1050" s="3079"/>
      <c r="C1050" s="3087" t="s">
        <v>300</v>
      </c>
      <c r="D1050" s="2882">
        <v>42191</v>
      </c>
      <c r="E1050" s="2882">
        <v>42297</v>
      </c>
      <c r="F1050" s="4571"/>
      <c r="G1050" s="3089" t="s">
        <v>2955</v>
      </c>
      <c r="H1050" s="3089" t="s">
        <v>293</v>
      </c>
      <c r="I1050" s="3080"/>
      <c r="J1050" s="208" t="s">
        <v>12159</v>
      </c>
      <c r="K1050" s="26" t="s">
        <v>1223</v>
      </c>
      <c r="L1050" s="208" t="s">
        <v>849</v>
      </c>
      <c r="M1050" s="2882"/>
    </row>
    <row r="1051" spans="1:13" ht="22.5" x14ac:dyDescent="0.2">
      <c r="A1051" s="208">
        <v>18</v>
      </c>
      <c r="B1051" s="3079"/>
      <c r="C1051" s="3087" t="s">
        <v>300</v>
      </c>
      <c r="D1051" s="2882">
        <v>42314</v>
      </c>
      <c r="E1051" s="2882">
        <v>42373</v>
      </c>
      <c r="F1051" s="4571"/>
      <c r="G1051" s="3089" t="s">
        <v>2951</v>
      </c>
      <c r="H1051" s="3089" t="s">
        <v>4105</v>
      </c>
      <c r="I1051" s="3080"/>
      <c r="J1051" s="208" t="s">
        <v>12160</v>
      </c>
      <c r="K1051" s="26" t="s">
        <v>1223</v>
      </c>
      <c r="L1051" s="208" t="s">
        <v>849</v>
      </c>
      <c r="M1051" s="2882"/>
    </row>
    <row r="1052" spans="1:13" ht="22.5" x14ac:dyDescent="0.2">
      <c r="A1052" s="208">
        <v>19</v>
      </c>
      <c r="B1052" s="3079"/>
      <c r="C1052" s="3087" t="s">
        <v>2582</v>
      </c>
      <c r="D1052" s="2882">
        <v>42017</v>
      </c>
      <c r="E1052" s="2882">
        <v>42348</v>
      </c>
      <c r="F1052" s="4571"/>
      <c r="G1052" s="5504" t="s">
        <v>2956</v>
      </c>
      <c r="H1052" s="3089"/>
      <c r="I1052" s="3080"/>
      <c r="J1052" s="208">
        <v>82</v>
      </c>
      <c r="K1052" s="26" t="s">
        <v>1223</v>
      </c>
      <c r="L1052" s="208" t="s">
        <v>849</v>
      </c>
      <c r="M1052" s="2882"/>
    </row>
    <row r="1053" spans="1:13" ht="22.5" x14ac:dyDescent="0.2">
      <c r="A1053" s="208">
        <v>20</v>
      </c>
      <c r="B1053" s="3079"/>
      <c r="C1053" s="3087" t="s">
        <v>3268</v>
      </c>
      <c r="D1053" s="2882">
        <v>42010</v>
      </c>
      <c r="E1053" s="2882">
        <v>42277</v>
      </c>
      <c r="F1053" s="4571"/>
      <c r="G1053" s="5506"/>
      <c r="H1053" s="3089" t="s">
        <v>2246</v>
      </c>
      <c r="I1053" s="3080"/>
      <c r="J1053" s="208">
        <v>119</v>
      </c>
      <c r="K1053" s="26" t="s">
        <v>1223</v>
      </c>
      <c r="L1053" s="208" t="s">
        <v>849</v>
      </c>
      <c r="M1053" s="2882"/>
    </row>
    <row r="1054" spans="1:13" ht="22.5" x14ac:dyDescent="0.2">
      <c r="A1054" s="208">
        <v>21</v>
      </c>
      <c r="B1054" s="3079"/>
      <c r="C1054" s="3087" t="s">
        <v>3268</v>
      </c>
      <c r="D1054" s="2882">
        <v>42282</v>
      </c>
      <c r="E1054" s="2882">
        <v>42345</v>
      </c>
      <c r="F1054" s="4571"/>
      <c r="G1054" s="5504" t="s">
        <v>3213</v>
      </c>
      <c r="H1054" s="3089" t="s">
        <v>2526</v>
      </c>
      <c r="I1054" s="3080"/>
      <c r="J1054" s="208" t="s">
        <v>12161</v>
      </c>
      <c r="K1054" s="26" t="s">
        <v>1223</v>
      </c>
      <c r="L1054" s="208" t="s">
        <v>849</v>
      </c>
      <c r="M1054" s="2882"/>
    </row>
    <row r="1055" spans="1:13" ht="22.5" x14ac:dyDescent="0.2">
      <c r="A1055" s="208">
        <v>22</v>
      </c>
      <c r="B1055" s="3079"/>
      <c r="C1055" s="3087" t="s">
        <v>623</v>
      </c>
      <c r="D1055" s="2882">
        <v>42054</v>
      </c>
      <c r="E1055" s="2882">
        <v>42294</v>
      </c>
      <c r="F1055" s="4571"/>
      <c r="G1055" s="5506"/>
      <c r="H1055" s="3089"/>
      <c r="I1055" s="3080"/>
      <c r="J1055" s="208">
        <v>92</v>
      </c>
      <c r="K1055" s="26" t="s">
        <v>1223</v>
      </c>
      <c r="L1055" s="208" t="s">
        <v>849</v>
      </c>
      <c r="M1055" s="2882"/>
    </row>
    <row r="1056" spans="1:13" ht="22.5" x14ac:dyDescent="0.2">
      <c r="A1056" s="208">
        <v>23</v>
      </c>
      <c r="B1056" s="3079"/>
      <c r="C1056" s="3087" t="s">
        <v>2545</v>
      </c>
      <c r="D1056" s="2882">
        <v>42026</v>
      </c>
      <c r="E1056" s="2882">
        <v>42335</v>
      </c>
      <c r="F1056" s="4571"/>
      <c r="G1056" s="3089" t="s">
        <v>2954</v>
      </c>
      <c r="H1056" s="3089"/>
      <c r="I1056" s="3080"/>
      <c r="J1056" s="208">
        <v>158</v>
      </c>
      <c r="K1056" s="26" t="s">
        <v>1223</v>
      </c>
      <c r="L1056" s="208" t="s">
        <v>849</v>
      </c>
      <c r="M1056" s="2882"/>
    </row>
    <row r="1057" spans="1:13" ht="22.5" x14ac:dyDescent="0.2">
      <c r="A1057" s="208">
        <v>24</v>
      </c>
      <c r="B1057" s="3079"/>
      <c r="C1057" s="3087" t="s">
        <v>6102</v>
      </c>
      <c r="D1057" s="2882">
        <v>42039</v>
      </c>
      <c r="E1057" s="2882">
        <v>42085</v>
      </c>
      <c r="F1057" s="4572"/>
      <c r="G1057" s="3089" t="s">
        <v>8340</v>
      </c>
      <c r="H1057" s="3089" t="s">
        <v>8037</v>
      </c>
      <c r="I1057" s="3080"/>
      <c r="J1057" s="208">
        <v>200</v>
      </c>
      <c r="K1057" s="26" t="s">
        <v>1223</v>
      </c>
      <c r="L1057" s="208" t="s">
        <v>849</v>
      </c>
      <c r="M1057" s="2882"/>
    </row>
    <row r="1058" spans="1:13" ht="22.5" x14ac:dyDescent="0.2">
      <c r="A1058" s="208">
        <v>25</v>
      </c>
      <c r="B1058" s="3079"/>
      <c r="C1058" s="3087" t="s">
        <v>6102</v>
      </c>
      <c r="D1058" s="2882">
        <v>42114</v>
      </c>
      <c r="E1058" s="2882">
        <v>42172</v>
      </c>
      <c r="F1058" s="4570">
        <v>686</v>
      </c>
      <c r="G1058" s="3089" t="s">
        <v>2701</v>
      </c>
      <c r="H1058" s="3089" t="s">
        <v>8039</v>
      </c>
      <c r="I1058" s="3080"/>
      <c r="J1058" s="208" t="s">
        <v>12162</v>
      </c>
      <c r="K1058" s="26" t="s">
        <v>1223</v>
      </c>
      <c r="L1058" s="208" t="s">
        <v>849</v>
      </c>
      <c r="M1058" s="2882"/>
    </row>
    <row r="1059" spans="1:13" ht="22.5" x14ac:dyDescent="0.2">
      <c r="A1059" s="208">
        <v>26</v>
      </c>
      <c r="B1059" s="3079"/>
      <c r="C1059" s="3087" t="s">
        <v>6102</v>
      </c>
      <c r="D1059" s="2882">
        <v>42172</v>
      </c>
      <c r="E1059" s="2882">
        <v>42172</v>
      </c>
      <c r="F1059" s="4571"/>
      <c r="G1059" s="3089" t="s">
        <v>1038</v>
      </c>
      <c r="H1059" s="3089" t="s">
        <v>8041</v>
      </c>
      <c r="I1059" s="3080"/>
      <c r="J1059" s="208" t="s">
        <v>12163</v>
      </c>
      <c r="K1059" s="26" t="s">
        <v>1223</v>
      </c>
      <c r="L1059" s="208" t="s">
        <v>849</v>
      </c>
      <c r="M1059" s="3080"/>
    </row>
    <row r="1060" spans="1:13" ht="22.5" x14ac:dyDescent="0.2">
      <c r="A1060" s="208">
        <v>27</v>
      </c>
      <c r="B1060" s="3079"/>
      <c r="C1060" s="3087" t="s">
        <v>6102</v>
      </c>
      <c r="D1060" s="2882">
        <v>42172</v>
      </c>
      <c r="E1060" s="2882">
        <v>42229</v>
      </c>
      <c r="F1060" s="4571"/>
      <c r="G1060" s="3089" t="s">
        <v>2955</v>
      </c>
      <c r="H1060" s="3089" t="s">
        <v>8043</v>
      </c>
      <c r="I1060" s="3080"/>
      <c r="J1060" s="208" t="s">
        <v>12164</v>
      </c>
      <c r="K1060" s="26" t="s">
        <v>1223</v>
      </c>
      <c r="L1060" s="208" t="s">
        <v>849</v>
      </c>
      <c r="M1060" s="3080"/>
    </row>
    <row r="1061" spans="1:13" ht="22.5" x14ac:dyDescent="0.2">
      <c r="A1061" s="208">
        <v>28</v>
      </c>
      <c r="B1061" s="3079"/>
      <c r="C1061" s="3087" t="s">
        <v>6102</v>
      </c>
      <c r="D1061" s="2882">
        <v>42229</v>
      </c>
      <c r="E1061" s="2882">
        <v>42172</v>
      </c>
      <c r="F1061" s="4571"/>
      <c r="G1061" s="3089" t="s">
        <v>2951</v>
      </c>
      <c r="H1061" s="3089" t="s">
        <v>8045</v>
      </c>
      <c r="I1061" s="3080"/>
      <c r="J1061" s="208" t="s">
        <v>12165</v>
      </c>
      <c r="K1061" s="26" t="s">
        <v>1223</v>
      </c>
      <c r="L1061" s="208" t="s">
        <v>849</v>
      </c>
      <c r="M1061" s="3080"/>
    </row>
    <row r="1062" spans="1:13" ht="22.5" x14ac:dyDescent="0.2">
      <c r="A1062" s="208">
        <f>+A1061+1</f>
        <v>29</v>
      </c>
      <c r="B1062" s="3079"/>
      <c r="C1062" s="3087" t="s">
        <v>6102</v>
      </c>
      <c r="D1062" s="2882">
        <v>42172</v>
      </c>
      <c r="E1062" s="2882">
        <v>42199</v>
      </c>
      <c r="F1062" s="4571"/>
      <c r="G1062" s="3089" t="s">
        <v>2956</v>
      </c>
      <c r="H1062" s="3089" t="s">
        <v>8047</v>
      </c>
      <c r="I1062" s="3080"/>
      <c r="J1062" s="208" t="s">
        <v>9842</v>
      </c>
      <c r="K1062" s="26" t="s">
        <v>1223</v>
      </c>
      <c r="L1062" s="208" t="s">
        <v>849</v>
      </c>
      <c r="M1062" s="3080" t="s">
        <v>12166</v>
      </c>
    </row>
    <row r="1063" spans="1:13" ht="22.5" x14ac:dyDescent="0.2">
      <c r="A1063" s="208">
        <f>+A1062+1</f>
        <v>30</v>
      </c>
      <c r="B1063" s="3079"/>
      <c r="C1063" s="3087" t="s">
        <v>6102</v>
      </c>
      <c r="D1063" s="2882">
        <v>42199</v>
      </c>
      <c r="E1063" s="2882">
        <v>42229</v>
      </c>
      <c r="F1063" s="4571"/>
      <c r="G1063" s="3089" t="s">
        <v>3213</v>
      </c>
      <c r="H1063" s="3089" t="s">
        <v>8049</v>
      </c>
      <c r="I1063" s="3080"/>
      <c r="J1063" s="208" t="s">
        <v>9844</v>
      </c>
      <c r="K1063" s="26" t="s">
        <v>1223</v>
      </c>
      <c r="L1063" s="208" t="s">
        <v>849</v>
      </c>
      <c r="M1063" s="3080"/>
    </row>
    <row r="1064" spans="1:13" ht="22.5" x14ac:dyDescent="0.2">
      <c r="A1064" s="208">
        <v>31</v>
      </c>
      <c r="B1064" s="3079"/>
      <c r="C1064" s="3087" t="s">
        <v>6102</v>
      </c>
      <c r="D1064" s="2882">
        <v>42229</v>
      </c>
      <c r="E1064" s="2882">
        <v>42258</v>
      </c>
      <c r="F1064" s="4571"/>
      <c r="G1064" s="3089" t="s">
        <v>2954</v>
      </c>
      <c r="H1064" s="3089" t="s">
        <v>8051</v>
      </c>
      <c r="I1064" s="3080"/>
      <c r="J1064" s="208" t="s">
        <v>12167</v>
      </c>
      <c r="K1064" s="26" t="s">
        <v>1223</v>
      </c>
      <c r="L1064" s="208" t="s">
        <v>849</v>
      </c>
      <c r="M1064" s="3080"/>
    </row>
    <row r="1065" spans="1:13" ht="22.5" x14ac:dyDescent="0.2">
      <c r="A1065" s="208">
        <v>32</v>
      </c>
      <c r="B1065" s="3079"/>
      <c r="C1065" s="3087" t="s">
        <v>6102</v>
      </c>
      <c r="D1065" s="2882">
        <v>42263</v>
      </c>
      <c r="E1065" s="2882">
        <v>42321</v>
      </c>
      <c r="F1065" s="4571"/>
      <c r="G1065" s="3089" t="s">
        <v>8340</v>
      </c>
      <c r="H1065" s="3089" t="s">
        <v>8053</v>
      </c>
      <c r="I1065" s="3080"/>
      <c r="J1065" s="208" t="s">
        <v>12168</v>
      </c>
      <c r="K1065" s="26" t="s">
        <v>1223</v>
      </c>
      <c r="L1065" s="208" t="s">
        <v>849</v>
      </c>
      <c r="M1065" s="3080"/>
    </row>
    <row r="1066" spans="1:13" ht="22.5" x14ac:dyDescent="0.2">
      <c r="A1066" s="208">
        <v>33</v>
      </c>
      <c r="B1066" s="3079"/>
      <c r="C1066" s="3087" t="s">
        <v>6102</v>
      </c>
      <c r="D1066" s="2882">
        <v>42321</v>
      </c>
      <c r="E1066" s="2882">
        <v>42341</v>
      </c>
      <c r="F1066" s="4570">
        <v>687</v>
      </c>
      <c r="G1066" s="3089" t="s">
        <v>2701</v>
      </c>
      <c r="H1066" s="3089" t="s">
        <v>8055</v>
      </c>
      <c r="I1066" s="3080"/>
      <c r="J1066" s="208" t="s">
        <v>12169</v>
      </c>
      <c r="K1066" s="26" t="s">
        <v>1223</v>
      </c>
      <c r="L1066" s="208" t="s">
        <v>849</v>
      </c>
      <c r="M1066" s="3080"/>
    </row>
    <row r="1067" spans="1:13" ht="22.5" x14ac:dyDescent="0.2">
      <c r="A1067" s="208">
        <v>34</v>
      </c>
      <c r="B1067" s="3079"/>
      <c r="C1067" s="3087" t="s">
        <v>6102</v>
      </c>
      <c r="D1067" s="2882">
        <v>42341</v>
      </c>
      <c r="E1067" s="2882">
        <v>42341</v>
      </c>
      <c r="F1067" s="4571"/>
      <c r="G1067" s="3089" t="s">
        <v>1038</v>
      </c>
      <c r="H1067" s="3089" t="s">
        <v>8057</v>
      </c>
      <c r="I1067" s="3080"/>
      <c r="J1067" s="208" t="s">
        <v>12170</v>
      </c>
      <c r="K1067" s="26" t="s">
        <v>1223</v>
      </c>
      <c r="L1067" s="208" t="s">
        <v>849</v>
      </c>
      <c r="M1067" s="3080"/>
    </row>
    <row r="1068" spans="1:13" ht="45" x14ac:dyDescent="0.2">
      <c r="A1068" s="208">
        <v>35</v>
      </c>
      <c r="B1068" s="3079"/>
      <c r="C1068" s="3087" t="s">
        <v>6102</v>
      </c>
      <c r="D1068" s="2882">
        <v>42027</v>
      </c>
      <c r="E1068" s="2882">
        <v>42107</v>
      </c>
      <c r="F1068" s="4571"/>
      <c r="G1068" s="3089" t="s">
        <v>2955</v>
      </c>
      <c r="H1068" s="3089" t="s">
        <v>2246</v>
      </c>
      <c r="I1068" s="3080"/>
      <c r="J1068" s="208">
        <v>200</v>
      </c>
      <c r="K1068" s="26" t="s">
        <v>1223</v>
      </c>
      <c r="L1068" s="208" t="s">
        <v>849</v>
      </c>
      <c r="M1068" s="3079" t="s">
        <v>12171</v>
      </c>
    </row>
    <row r="1069" spans="1:13" ht="45" x14ac:dyDescent="0.2">
      <c r="A1069" s="208">
        <v>36</v>
      </c>
      <c r="B1069" s="3079"/>
      <c r="C1069" s="3087" t="s">
        <v>6102</v>
      </c>
      <c r="D1069" s="2882">
        <v>42109</v>
      </c>
      <c r="E1069" s="2882">
        <v>42347</v>
      </c>
      <c r="F1069" s="4572"/>
      <c r="G1069" s="3089" t="s">
        <v>2951</v>
      </c>
      <c r="H1069" s="3089" t="s">
        <v>2526</v>
      </c>
      <c r="I1069" s="3080"/>
      <c r="J1069" s="208" t="s">
        <v>12172</v>
      </c>
      <c r="K1069" s="26" t="s">
        <v>1223</v>
      </c>
      <c r="L1069" s="208" t="s">
        <v>849</v>
      </c>
      <c r="M1069" s="3079" t="s">
        <v>12171</v>
      </c>
    </row>
    <row r="1071" spans="1:13" x14ac:dyDescent="0.2">
      <c r="A1071" s="3843"/>
      <c r="B1071" s="3843"/>
      <c r="C1071" s="3996" t="s">
        <v>2859</v>
      </c>
      <c r="D1071" s="3996"/>
      <c r="E1071" s="3996"/>
      <c r="F1071" s="3996"/>
      <c r="G1071" s="3996"/>
      <c r="H1071" s="3996"/>
      <c r="I1071" s="3996"/>
      <c r="J1071" s="3996"/>
      <c r="K1071" s="3996"/>
      <c r="L1071" s="5507" t="s">
        <v>2858</v>
      </c>
      <c r="M1071" s="5507"/>
    </row>
    <row r="1072" spans="1:13" x14ac:dyDescent="0.2">
      <c r="A1072" s="3843"/>
      <c r="B1072" s="3843"/>
      <c r="C1072" s="3996"/>
      <c r="D1072" s="3996"/>
      <c r="E1072" s="3996"/>
      <c r="F1072" s="3996"/>
      <c r="G1072" s="3996"/>
      <c r="H1072" s="3996"/>
      <c r="I1072" s="3996"/>
      <c r="J1072" s="3996"/>
      <c r="K1072" s="3996"/>
      <c r="L1072" s="5507"/>
      <c r="M1072" s="5507"/>
    </row>
    <row r="1073" spans="1:13" x14ac:dyDescent="0.2">
      <c r="A1073" s="3843"/>
      <c r="B1073" s="3843"/>
      <c r="C1073" s="3996"/>
      <c r="D1073" s="3996"/>
      <c r="E1073" s="3996"/>
      <c r="F1073" s="3996"/>
      <c r="G1073" s="3996"/>
      <c r="H1073" s="3996"/>
      <c r="I1073" s="3996"/>
      <c r="J1073" s="3996"/>
      <c r="K1073" s="3996"/>
      <c r="L1073" s="5507"/>
      <c r="M1073" s="5507"/>
    </row>
    <row r="1074" spans="1:13" x14ac:dyDescent="0.2">
      <c r="A1074" s="3843"/>
      <c r="B1074" s="3843"/>
      <c r="C1074" s="3996"/>
      <c r="D1074" s="3996"/>
      <c r="E1074" s="3996"/>
      <c r="F1074" s="3996"/>
      <c r="G1074" s="3996"/>
      <c r="H1074" s="3996"/>
      <c r="I1074" s="3996"/>
      <c r="J1074" s="3996"/>
      <c r="K1074" s="3996"/>
      <c r="L1074" s="5507"/>
      <c r="M1074" s="5507"/>
    </row>
    <row r="1075" spans="1:13" x14ac:dyDescent="0.2">
      <c r="A1075" s="3843"/>
      <c r="B1075" s="3843"/>
      <c r="C1075" s="3997" t="s">
        <v>1209</v>
      </c>
      <c r="D1075" s="3997"/>
      <c r="E1075" s="3997"/>
      <c r="F1075" s="3997"/>
      <c r="G1075" s="3997"/>
      <c r="H1075" s="3997"/>
      <c r="I1075" s="3997"/>
      <c r="J1075" s="3997"/>
      <c r="K1075" s="3997"/>
      <c r="L1075" s="5507" t="s">
        <v>1208</v>
      </c>
      <c r="M1075" s="5507"/>
    </row>
    <row r="1076" spans="1:13" x14ac:dyDescent="0.2">
      <c r="A1076" s="3843"/>
      <c r="B1076" s="3843"/>
      <c r="C1076" s="3997"/>
      <c r="D1076" s="3997"/>
      <c r="E1076" s="3997"/>
      <c r="F1076" s="3997"/>
      <c r="G1076" s="3997"/>
      <c r="H1076" s="3997"/>
      <c r="I1076" s="3997"/>
      <c r="J1076" s="3997"/>
      <c r="K1076" s="3997"/>
      <c r="L1076" s="5507"/>
      <c r="M1076" s="5507"/>
    </row>
    <row r="1077" spans="1:13" x14ac:dyDescent="0.2">
      <c r="A1077" s="3843"/>
      <c r="B1077" s="3843"/>
      <c r="C1077" s="3997"/>
      <c r="D1077" s="3997"/>
      <c r="E1077" s="3997"/>
      <c r="F1077" s="3997"/>
      <c r="G1077" s="3997"/>
      <c r="H1077" s="3997"/>
      <c r="I1077" s="3997"/>
      <c r="J1077" s="3997"/>
      <c r="K1077" s="3997"/>
      <c r="L1077" s="5507"/>
      <c r="M1077" s="5507"/>
    </row>
    <row r="1078" spans="1:13" x14ac:dyDescent="0.2">
      <c r="A1078" s="1984"/>
      <c r="B1078" s="1984"/>
      <c r="C1078" s="567"/>
      <c r="D1078" s="1785"/>
      <c r="E1078" s="1785"/>
      <c r="F1078" s="1984"/>
      <c r="G1078" s="567"/>
      <c r="H1078" s="3077"/>
      <c r="I1078" s="1984"/>
      <c r="J1078" s="567"/>
      <c r="K1078" s="1984"/>
      <c r="L1078" s="1984"/>
      <c r="M1078" s="1984"/>
    </row>
    <row r="1079" spans="1:13" x14ac:dyDescent="0.2">
      <c r="A1079" s="3083" t="s">
        <v>12148</v>
      </c>
      <c r="B1079" s="3083"/>
      <c r="C1079" s="833"/>
      <c r="D1079" s="567"/>
      <c r="E1079" s="567"/>
      <c r="F1079" s="567"/>
      <c r="G1079" s="567"/>
      <c r="H1079" s="3077"/>
      <c r="I1079" s="1984"/>
      <c r="J1079" s="567" t="s">
        <v>12211</v>
      </c>
      <c r="K1079" s="1984"/>
      <c r="L1079" s="1984"/>
      <c r="M1079" s="1984"/>
    </row>
    <row r="1080" spans="1:13" x14ac:dyDescent="0.2">
      <c r="A1080" s="3083" t="s">
        <v>12149</v>
      </c>
      <c r="B1080" s="3083"/>
      <c r="C1080" s="833"/>
      <c r="D1080" s="567"/>
      <c r="E1080" s="567"/>
      <c r="F1080" s="567"/>
      <c r="G1080" s="567"/>
      <c r="H1080" s="3077"/>
      <c r="I1080" s="1984"/>
      <c r="J1080" s="567"/>
      <c r="K1080" s="1984"/>
      <c r="L1080" s="1984"/>
      <c r="M1080" s="1984"/>
    </row>
    <row r="1081" spans="1:13" x14ac:dyDescent="0.2">
      <c r="A1081" s="3091" t="s">
        <v>12150</v>
      </c>
      <c r="B1081" s="3091"/>
      <c r="C1081" s="3092"/>
      <c r="D1081" s="567"/>
      <c r="E1081" s="567"/>
      <c r="F1081" s="567"/>
      <c r="G1081" s="567"/>
      <c r="H1081" s="3077"/>
      <c r="I1081" s="1984"/>
      <c r="J1081" s="5508" t="s">
        <v>2863</v>
      </c>
      <c r="K1081" s="4052"/>
      <c r="L1081" s="4052"/>
      <c r="M1081" s="5509"/>
    </row>
    <row r="1082" spans="1:13" ht="22.5" x14ac:dyDescent="0.2">
      <c r="A1082" s="3083" t="s">
        <v>12173</v>
      </c>
      <c r="B1082" s="3083"/>
      <c r="C1082" s="833"/>
      <c r="D1082" s="567"/>
      <c r="E1082" s="567"/>
      <c r="F1082" s="567"/>
      <c r="G1082" s="567"/>
      <c r="H1082" s="3077"/>
      <c r="I1082" s="1984"/>
      <c r="J1082" s="26" t="s">
        <v>2860</v>
      </c>
      <c r="K1082" s="26" t="s">
        <v>2861</v>
      </c>
      <c r="L1082" s="26" t="s">
        <v>2862</v>
      </c>
      <c r="M1082" s="561" t="s">
        <v>135</v>
      </c>
    </row>
    <row r="1083" spans="1:13" x14ac:dyDescent="0.2">
      <c r="A1083" s="1984"/>
      <c r="B1083" s="1984"/>
      <c r="C1083" s="567"/>
      <c r="D1083" s="1785"/>
      <c r="E1083" s="1785"/>
      <c r="F1083" s="1984"/>
      <c r="G1083" s="567"/>
      <c r="H1083" s="3077"/>
      <c r="I1083" s="1984"/>
      <c r="J1083" s="26">
        <v>2021</v>
      </c>
      <c r="K1083" s="3078">
        <v>4</v>
      </c>
      <c r="L1083" s="3078">
        <v>20</v>
      </c>
      <c r="M1083" s="3078">
        <v>12</v>
      </c>
    </row>
    <row r="1084" spans="1:13" x14ac:dyDescent="0.2">
      <c r="A1084" s="1984"/>
      <c r="B1084" s="1984"/>
      <c r="C1084" s="567"/>
      <c r="D1084" s="1785"/>
      <c r="E1084" s="1785"/>
      <c r="F1084" s="1984"/>
      <c r="G1084" s="567"/>
      <c r="H1084" s="3077"/>
      <c r="I1084" s="3077"/>
      <c r="J1084" s="536"/>
      <c r="K1084" s="3077"/>
      <c r="L1084" s="3077"/>
      <c r="M1084" s="1984"/>
    </row>
    <row r="1085" spans="1:13" ht="18.75" customHeight="1" x14ac:dyDescent="0.2">
      <c r="A1085" s="3996" t="s">
        <v>2864</v>
      </c>
      <c r="B1085" s="3996" t="s">
        <v>2865</v>
      </c>
      <c r="C1085" s="3996" t="s">
        <v>1212</v>
      </c>
      <c r="D1085" s="3848" t="s">
        <v>2866</v>
      </c>
      <c r="E1085" s="4039"/>
      <c r="F1085" s="3997" t="s">
        <v>2869</v>
      </c>
      <c r="G1085" s="3997"/>
      <c r="H1085" s="3997"/>
      <c r="I1085" s="3997"/>
      <c r="J1085" s="3996" t="s">
        <v>1211</v>
      </c>
      <c r="K1085" s="3997" t="s">
        <v>2872</v>
      </c>
      <c r="L1085" s="3996" t="s">
        <v>1207</v>
      </c>
      <c r="M1085" s="3997" t="s">
        <v>2873</v>
      </c>
    </row>
    <row r="1086" spans="1:13" x14ac:dyDescent="0.2">
      <c r="A1086" s="3996"/>
      <c r="B1086" s="3996"/>
      <c r="C1086" s="3996"/>
      <c r="D1086" s="3080" t="s">
        <v>2867</v>
      </c>
      <c r="E1086" s="3080" t="s">
        <v>2868</v>
      </c>
      <c r="F1086" s="3080" t="s">
        <v>2870</v>
      </c>
      <c r="G1086" s="3084" t="s">
        <v>2871</v>
      </c>
      <c r="H1086" s="3084" t="s">
        <v>4319</v>
      </c>
      <c r="I1086" s="3080" t="s">
        <v>4320</v>
      </c>
      <c r="J1086" s="3996"/>
      <c r="K1086" s="3997"/>
      <c r="L1086" s="3996"/>
      <c r="M1086" s="3997"/>
    </row>
    <row r="1087" spans="1:13" ht="22.5" x14ac:dyDescent="0.2">
      <c r="A1087" s="208">
        <v>37</v>
      </c>
      <c r="B1087" s="3079"/>
      <c r="C1087" s="3087" t="s">
        <v>288</v>
      </c>
      <c r="D1087" s="2882">
        <v>42018</v>
      </c>
      <c r="E1087" s="2882">
        <v>42146</v>
      </c>
      <c r="F1087" s="4570">
        <v>687</v>
      </c>
      <c r="G1087" s="3089" t="s">
        <v>2956</v>
      </c>
      <c r="H1087" s="3089" t="s">
        <v>7899</v>
      </c>
      <c r="I1087" s="3080"/>
      <c r="J1087" s="208">
        <v>200</v>
      </c>
      <c r="K1087" s="26" t="s">
        <v>1223</v>
      </c>
      <c r="L1087" s="208" t="s">
        <v>849</v>
      </c>
      <c r="M1087" s="3080"/>
    </row>
    <row r="1088" spans="1:13" ht="22.5" x14ac:dyDescent="0.2">
      <c r="A1088" s="208">
        <f>+A1087+1</f>
        <v>38</v>
      </c>
      <c r="B1088" s="3079"/>
      <c r="C1088" s="3087" t="s">
        <v>288</v>
      </c>
      <c r="D1088" s="2882">
        <v>42167</v>
      </c>
      <c r="E1088" s="2882">
        <v>42257</v>
      </c>
      <c r="F1088" s="4571"/>
      <c r="G1088" s="3089" t="s">
        <v>3213</v>
      </c>
      <c r="H1088" s="3089" t="s">
        <v>7901</v>
      </c>
      <c r="I1088" s="3080"/>
      <c r="J1088" s="208" t="s">
        <v>12174</v>
      </c>
      <c r="K1088" s="26" t="s">
        <v>1223</v>
      </c>
      <c r="L1088" s="208" t="s">
        <v>849</v>
      </c>
      <c r="M1088" s="3080"/>
    </row>
    <row r="1089" spans="1:13" ht="22.5" x14ac:dyDescent="0.2">
      <c r="A1089" s="208">
        <f>+A1088+1</f>
        <v>39</v>
      </c>
      <c r="B1089" s="3079"/>
      <c r="C1089" s="3087" t="s">
        <v>288</v>
      </c>
      <c r="D1089" s="2882">
        <v>42166</v>
      </c>
      <c r="E1089" s="2882">
        <v>42283</v>
      </c>
      <c r="F1089" s="4571"/>
      <c r="G1089" s="3089" t="s">
        <v>2954</v>
      </c>
      <c r="H1089" s="3089" t="s">
        <v>7904</v>
      </c>
      <c r="I1089" s="3080"/>
      <c r="J1089" s="208" t="s">
        <v>7027</v>
      </c>
      <c r="K1089" s="26" t="s">
        <v>1223</v>
      </c>
      <c r="L1089" s="208" t="s">
        <v>849</v>
      </c>
      <c r="M1089" s="3080"/>
    </row>
    <row r="1090" spans="1:13" ht="22.5" x14ac:dyDescent="0.2">
      <c r="A1090" s="208">
        <f>+A1089+1</f>
        <v>40</v>
      </c>
      <c r="B1090" s="3079"/>
      <c r="C1090" s="3087" t="s">
        <v>288</v>
      </c>
      <c r="D1090" s="2882">
        <v>42283</v>
      </c>
      <c r="E1090" s="2882">
        <v>42283</v>
      </c>
      <c r="F1090" s="4571"/>
      <c r="G1090" s="3089" t="s">
        <v>8340</v>
      </c>
      <c r="H1090" s="3089" t="s">
        <v>7906</v>
      </c>
      <c r="I1090" s="3080"/>
      <c r="J1090" s="208" t="s">
        <v>12175</v>
      </c>
      <c r="K1090" s="26" t="s">
        <v>1223</v>
      </c>
      <c r="L1090" s="208" t="s">
        <v>849</v>
      </c>
      <c r="M1090" s="3080"/>
    </row>
    <row r="1091" spans="1:13" ht="22.5" x14ac:dyDescent="0.2">
      <c r="A1091" s="208">
        <f>+A1090+1</f>
        <v>41</v>
      </c>
      <c r="B1091" s="3079"/>
      <c r="C1091" s="3087" t="s">
        <v>288</v>
      </c>
      <c r="D1091" s="2882">
        <v>42285</v>
      </c>
      <c r="E1091" s="2882">
        <v>42321</v>
      </c>
      <c r="F1091" s="3997">
        <v>688</v>
      </c>
      <c r="G1091" s="3089" t="s">
        <v>2701</v>
      </c>
      <c r="H1091" s="3089" t="s">
        <v>7908</v>
      </c>
      <c r="I1091" s="3080"/>
      <c r="J1091" s="208" t="s">
        <v>12176</v>
      </c>
      <c r="K1091" s="26" t="s">
        <v>1223</v>
      </c>
      <c r="L1091" s="208" t="s">
        <v>849</v>
      </c>
      <c r="M1091" s="3080"/>
    </row>
    <row r="1092" spans="1:13" ht="22.5" x14ac:dyDescent="0.2">
      <c r="A1092" s="208">
        <f>+A1091+1</f>
        <v>42</v>
      </c>
      <c r="B1092" s="3079"/>
      <c r="C1092" s="3087" t="s">
        <v>288</v>
      </c>
      <c r="D1092" s="2882">
        <v>42321</v>
      </c>
      <c r="E1092" s="2882">
        <v>42322</v>
      </c>
      <c r="F1092" s="3997"/>
      <c r="G1092" s="3089" t="s">
        <v>1038</v>
      </c>
      <c r="H1092" s="3089" t="s">
        <v>7910</v>
      </c>
      <c r="I1092" s="3080"/>
      <c r="J1092" s="208" t="s">
        <v>12177</v>
      </c>
      <c r="K1092" s="26" t="s">
        <v>1223</v>
      </c>
      <c r="L1092" s="208" t="s">
        <v>849</v>
      </c>
      <c r="M1092" s="3080"/>
    </row>
    <row r="1093" spans="1:13" ht="22.5" x14ac:dyDescent="0.2">
      <c r="A1093" s="208">
        <v>43</v>
      </c>
      <c r="B1093" s="3079"/>
      <c r="C1093" s="3087" t="s">
        <v>288</v>
      </c>
      <c r="D1093" s="2882">
        <v>42322</v>
      </c>
      <c r="E1093" s="2882">
        <v>42322</v>
      </c>
      <c r="F1093" s="3997"/>
      <c r="G1093" s="3089" t="s">
        <v>2955</v>
      </c>
      <c r="H1093" s="3089" t="s">
        <v>7912</v>
      </c>
      <c r="I1093" s="3080"/>
      <c r="J1093" s="208" t="s">
        <v>12178</v>
      </c>
      <c r="K1093" s="26" t="s">
        <v>1223</v>
      </c>
      <c r="L1093" s="208" t="s">
        <v>849</v>
      </c>
      <c r="M1093" s="3080"/>
    </row>
    <row r="1094" spans="1:13" ht="22.5" x14ac:dyDescent="0.2">
      <c r="A1094" s="208">
        <v>44</v>
      </c>
      <c r="B1094" s="3079"/>
      <c r="C1094" s="3087" t="s">
        <v>288</v>
      </c>
      <c r="D1094" s="2882">
        <v>42322</v>
      </c>
      <c r="E1094" s="2882">
        <v>42322</v>
      </c>
      <c r="F1094" s="3997"/>
      <c r="G1094" s="3089" t="s">
        <v>2951</v>
      </c>
      <c r="H1094" s="3089" t="s">
        <v>7914</v>
      </c>
      <c r="I1094" s="3080"/>
      <c r="J1094" s="208" t="s">
        <v>12179</v>
      </c>
      <c r="K1094" s="26" t="s">
        <v>1223</v>
      </c>
      <c r="L1094" s="208" t="s">
        <v>849</v>
      </c>
      <c r="M1094" s="3080"/>
    </row>
    <row r="1095" spans="1:13" ht="22.5" x14ac:dyDescent="0.2">
      <c r="A1095" s="208">
        <v>45</v>
      </c>
      <c r="B1095" s="3079"/>
      <c r="C1095" s="3087" t="s">
        <v>288</v>
      </c>
      <c r="D1095" s="2882">
        <v>42348</v>
      </c>
      <c r="E1095" s="2882">
        <v>42348</v>
      </c>
      <c r="F1095" s="3997"/>
      <c r="G1095" s="3089" t="s">
        <v>2956</v>
      </c>
      <c r="H1095" s="3089" t="s">
        <v>7916</v>
      </c>
      <c r="I1095" s="3080"/>
      <c r="J1095" s="208" t="s">
        <v>12180</v>
      </c>
      <c r="K1095" s="26" t="s">
        <v>1223</v>
      </c>
      <c r="L1095" s="208" t="s">
        <v>849</v>
      </c>
      <c r="M1095" s="3080"/>
    </row>
    <row r="1096" spans="1:13" ht="22.5" x14ac:dyDescent="0.2">
      <c r="A1096" s="208">
        <v>46</v>
      </c>
      <c r="B1096" s="3079"/>
      <c r="C1096" s="3087" t="s">
        <v>6203</v>
      </c>
      <c r="D1096" s="2882">
        <v>42040</v>
      </c>
      <c r="E1096" s="2882">
        <v>42283</v>
      </c>
      <c r="F1096" s="3997"/>
      <c r="G1096" s="3089" t="s">
        <v>3213</v>
      </c>
      <c r="H1096" s="3089"/>
      <c r="I1096" s="3080"/>
      <c r="J1096" s="208">
        <v>221</v>
      </c>
      <c r="K1096" s="26" t="s">
        <v>1223</v>
      </c>
      <c r="L1096" s="208" t="s">
        <v>849</v>
      </c>
      <c r="M1096" s="3080"/>
    </row>
    <row r="1098" spans="1:13" x14ac:dyDescent="0.2">
      <c r="A1098" s="3843"/>
      <c r="B1098" s="3843"/>
      <c r="C1098" s="3996" t="s">
        <v>2859</v>
      </c>
      <c r="D1098" s="3996"/>
      <c r="E1098" s="3996"/>
      <c r="F1098" s="3996"/>
      <c r="G1098" s="3996"/>
      <c r="H1098" s="3996"/>
      <c r="I1098" s="3996"/>
      <c r="J1098" s="3996"/>
      <c r="K1098" s="3996"/>
      <c r="L1098" s="5507" t="s">
        <v>2858</v>
      </c>
      <c r="M1098" s="5507"/>
    </row>
    <row r="1099" spans="1:13" x14ac:dyDescent="0.2">
      <c r="A1099" s="3843"/>
      <c r="B1099" s="3843"/>
      <c r="C1099" s="3996"/>
      <c r="D1099" s="3996"/>
      <c r="E1099" s="3996"/>
      <c r="F1099" s="3996"/>
      <c r="G1099" s="3996"/>
      <c r="H1099" s="3996"/>
      <c r="I1099" s="3996"/>
      <c r="J1099" s="3996"/>
      <c r="K1099" s="3996"/>
      <c r="L1099" s="5507"/>
      <c r="M1099" s="5507"/>
    </row>
    <row r="1100" spans="1:13" x14ac:dyDescent="0.2">
      <c r="A1100" s="3843"/>
      <c r="B1100" s="3843"/>
      <c r="C1100" s="3996"/>
      <c r="D1100" s="3996"/>
      <c r="E1100" s="3996"/>
      <c r="F1100" s="3996"/>
      <c r="G1100" s="3996"/>
      <c r="H1100" s="3996"/>
      <c r="I1100" s="3996"/>
      <c r="J1100" s="3996"/>
      <c r="K1100" s="3996"/>
      <c r="L1100" s="5507"/>
      <c r="M1100" s="5507"/>
    </row>
    <row r="1101" spans="1:13" x14ac:dyDescent="0.2">
      <c r="A1101" s="3843"/>
      <c r="B1101" s="3843"/>
      <c r="C1101" s="3996"/>
      <c r="D1101" s="3996"/>
      <c r="E1101" s="3996"/>
      <c r="F1101" s="3996"/>
      <c r="G1101" s="3996"/>
      <c r="H1101" s="3996"/>
      <c r="I1101" s="3996"/>
      <c r="J1101" s="3996"/>
      <c r="K1101" s="3996"/>
      <c r="L1101" s="5507"/>
      <c r="M1101" s="5507"/>
    </row>
    <row r="1102" spans="1:13" x14ac:dyDescent="0.2">
      <c r="A1102" s="3843"/>
      <c r="B1102" s="3843"/>
      <c r="C1102" s="3997" t="s">
        <v>1209</v>
      </c>
      <c r="D1102" s="3997"/>
      <c r="E1102" s="3997"/>
      <c r="F1102" s="3997"/>
      <c r="G1102" s="3997"/>
      <c r="H1102" s="3997"/>
      <c r="I1102" s="3997"/>
      <c r="J1102" s="3997"/>
      <c r="K1102" s="3997"/>
      <c r="L1102" s="5507" t="s">
        <v>1208</v>
      </c>
      <c r="M1102" s="5507"/>
    </row>
    <row r="1103" spans="1:13" x14ac:dyDescent="0.2">
      <c r="A1103" s="3843"/>
      <c r="B1103" s="3843"/>
      <c r="C1103" s="3997"/>
      <c r="D1103" s="3997"/>
      <c r="E1103" s="3997"/>
      <c r="F1103" s="3997"/>
      <c r="G1103" s="3997"/>
      <c r="H1103" s="3997"/>
      <c r="I1103" s="3997"/>
      <c r="J1103" s="3997"/>
      <c r="K1103" s="3997"/>
      <c r="L1103" s="5507"/>
      <c r="M1103" s="5507"/>
    </row>
    <row r="1104" spans="1:13" x14ac:dyDescent="0.2">
      <c r="A1104" s="3843"/>
      <c r="B1104" s="3843"/>
      <c r="C1104" s="3997"/>
      <c r="D1104" s="3997"/>
      <c r="E1104" s="3997"/>
      <c r="F1104" s="3997"/>
      <c r="G1104" s="3997"/>
      <c r="H1104" s="3997"/>
      <c r="I1104" s="3997"/>
      <c r="J1104" s="3997"/>
      <c r="K1104" s="3997"/>
      <c r="L1104" s="5507"/>
      <c r="M1104" s="5507"/>
    </row>
    <row r="1105" spans="1:13" x14ac:dyDescent="0.2">
      <c r="A1105" s="1984"/>
      <c r="B1105" s="1984"/>
      <c r="C1105" s="567"/>
      <c r="D1105" s="1785"/>
      <c r="E1105" s="1785"/>
      <c r="F1105" s="1984"/>
      <c r="G1105" s="567"/>
      <c r="H1105" s="3077"/>
      <c r="I1105" s="1984"/>
      <c r="J1105" s="567"/>
      <c r="K1105" s="1984"/>
      <c r="L1105" s="1984"/>
      <c r="M1105" s="1984"/>
    </row>
    <row r="1106" spans="1:13" x14ac:dyDescent="0.2">
      <c r="A1106" s="3083" t="s">
        <v>12148</v>
      </c>
      <c r="B1106" s="3083"/>
      <c r="C1106" s="833"/>
      <c r="D1106" s="567"/>
      <c r="E1106" s="567"/>
      <c r="F1106" s="567"/>
      <c r="G1106" s="567"/>
      <c r="H1106" s="3077"/>
      <c r="I1106" s="1984"/>
      <c r="J1106" s="567" t="s">
        <v>12212</v>
      </c>
      <c r="K1106" s="1984"/>
      <c r="L1106" s="1984"/>
      <c r="M1106" s="1984"/>
    </row>
    <row r="1107" spans="1:13" x14ac:dyDescent="0.2">
      <c r="A1107" s="3083" t="s">
        <v>12149</v>
      </c>
      <c r="B1107" s="3083"/>
      <c r="C1107" s="833"/>
      <c r="D1107" s="567"/>
      <c r="E1107" s="567"/>
      <c r="F1107" s="567"/>
      <c r="G1107" s="567"/>
      <c r="H1107" s="3077"/>
      <c r="I1107" s="1984"/>
      <c r="J1107" s="567"/>
      <c r="K1107" s="1984"/>
      <c r="L1107" s="1984"/>
      <c r="M1107" s="1984"/>
    </row>
    <row r="1108" spans="1:13" x14ac:dyDescent="0.2">
      <c r="A1108" s="3091" t="s">
        <v>12150</v>
      </c>
      <c r="B1108" s="3091"/>
      <c r="C1108" s="3092"/>
      <c r="D1108" s="567"/>
      <c r="E1108" s="567"/>
      <c r="F1108" s="567"/>
      <c r="G1108" s="567"/>
      <c r="H1108" s="3077"/>
      <c r="I1108" s="1984"/>
      <c r="J1108" s="5508" t="s">
        <v>2863</v>
      </c>
      <c r="K1108" s="4052"/>
      <c r="L1108" s="4052"/>
      <c r="M1108" s="5509"/>
    </row>
    <row r="1109" spans="1:13" ht="22.5" x14ac:dyDescent="0.2">
      <c r="A1109" s="3083" t="s">
        <v>12181</v>
      </c>
      <c r="B1109" s="3083"/>
      <c r="C1109" s="833"/>
      <c r="D1109" s="567"/>
      <c r="E1109" s="567"/>
      <c r="F1109" s="567"/>
      <c r="G1109" s="567"/>
      <c r="H1109" s="3077"/>
      <c r="I1109" s="1984"/>
      <c r="J1109" s="26" t="s">
        <v>2860</v>
      </c>
      <c r="K1109" s="26" t="s">
        <v>2861</v>
      </c>
      <c r="L1109" s="26" t="s">
        <v>2862</v>
      </c>
      <c r="M1109" s="561" t="s">
        <v>135</v>
      </c>
    </row>
    <row r="1110" spans="1:13" x14ac:dyDescent="0.2">
      <c r="A1110" s="1984"/>
      <c r="B1110" s="1984"/>
      <c r="C1110" s="567"/>
      <c r="D1110" s="1785"/>
      <c r="E1110" s="1785"/>
      <c r="F1110" s="1984"/>
      <c r="G1110" s="567"/>
      <c r="H1110" s="3077"/>
      <c r="I1110" s="1984"/>
      <c r="J1110" s="26">
        <v>2021</v>
      </c>
      <c r="K1110" s="3078">
        <v>4</v>
      </c>
      <c r="L1110" s="3078">
        <v>20</v>
      </c>
      <c r="M1110" s="3078">
        <v>12</v>
      </c>
    </row>
    <row r="1111" spans="1:13" x14ac:dyDescent="0.2">
      <c r="A1111" s="1984"/>
      <c r="B1111" s="1984"/>
      <c r="C1111" s="567"/>
      <c r="D1111" s="1785"/>
      <c r="E1111" s="1785"/>
      <c r="F1111" s="1984"/>
      <c r="G1111" s="567"/>
      <c r="H1111" s="3077"/>
      <c r="I1111" s="3077"/>
      <c r="J1111" s="536"/>
      <c r="K1111" s="3077"/>
      <c r="L1111" s="3077"/>
      <c r="M1111" s="1984"/>
    </row>
    <row r="1112" spans="1:13" ht="22.5" customHeight="1" x14ac:dyDescent="0.2">
      <c r="A1112" s="3996" t="s">
        <v>2864</v>
      </c>
      <c r="B1112" s="3996" t="s">
        <v>2865</v>
      </c>
      <c r="C1112" s="3996" t="s">
        <v>1212</v>
      </c>
      <c r="D1112" s="3848" t="s">
        <v>2866</v>
      </c>
      <c r="E1112" s="4039"/>
      <c r="F1112" s="3997" t="s">
        <v>2869</v>
      </c>
      <c r="G1112" s="3997"/>
      <c r="H1112" s="3997"/>
      <c r="I1112" s="3997"/>
      <c r="J1112" s="3996" t="s">
        <v>1211</v>
      </c>
      <c r="K1112" s="3997" t="s">
        <v>2872</v>
      </c>
      <c r="L1112" s="3996" t="s">
        <v>1207</v>
      </c>
      <c r="M1112" s="3997" t="s">
        <v>2873</v>
      </c>
    </row>
    <row r="1113" spans="1:13" ht="15" customHeight="1" x14ac:dyDescent="0.2">
      <c r="A1113" s="3996"/>
      <c r="B1113" s="3996"/>
      <c r="C1113" s="3996"/>
      <c r="D1113" s="3080" t="s">
        <v>2867</v>
      </c>
      <c r="E1113" s="3080" t="s">
        <v>2868</v>
      </c>
      <c r="F1113" s="3080" t="s">
        <v>2870</v>
      </c>
      <c r="G1113" s="3084" t="s">
        <v>2871</v>
      </c>
      <c r="H1113" s="3084" t="s">
        <v>4319</v>
      </c>
      <c r="I1113" s="3080" t="s">
        <v>4320</v>
      </c>
      <c r="J1113" s="3996"/>
      <c r="K1113" s="3997"/>
      <c r="L1113" s="3996"/>
      <c r="M1113" s="3997"/>
    </row>
    <row r="1114" spans="1:13" ht="22.5" x14ac:dyDescent="0.2">
      <c r="A1114" s="208">
        <v>47</v>
      </c>
      <c r="B1114" s="3079"/>
      <c r="C1114" s="3087" t="s">
        <v>636</v>
      </c>
      <c r="D1114" s="2882">
        <v>42006</v>
      </c>
      <c r="E1114" s="2882">
        <v>42354</v>
      </c>
      <c r="F1114" s="4570">
        <v>688</v>
      </c>
      <c r="G1114" s="5504" t="s">
        <v>2954</v>
      </c>
      <c r="H1114" s="3089"/>
      <c r="I1114" s="3080"/>
      <c r="J1114" s="208">
        <v>20</v>
      </c>
      <c r="K1114" s="26" t="s">
        <v>1223</v>
      </c>
      <c r="L1114" s="208" t="s">
        <v>849</v>
      </c>
      <c r="M1114" s="3080"/>
    </row>
    <row r="1115" spans="1:13" ht="22.5" x14ac:dyDescent="0.2">
      <c r="A1115" s="208">
        <v>48</v>
      </c>
      <c r="B1115" s="3079"/>
      <c r="C1115" s="3087" t="s">
        <v>2617</v>
      </c>
      <c r="D1115" s="2882">
        <v>42021</v>
      </c>
      <c r="E1115" s="2882">
        <v>42327</v>
      </c>
      <c r="F1115" s="4572"/>
      <c r="G1115" s="5506"/>
      <c r="H1115" s="3089"/>
      <c r="I1115" s="3080"/>
      <c r="J1115" s="208">
        <v>180</v>
      </c>
      <c r="K1115" s="26" t="s">
        <v>1223</v>
      </c>
      <c r="L1115" s="208" t="s">
        <v>849</v>
      </c>
      <c r="M1115" s="3080"/>
    </row>
    <row r="1116" spans="1:13" ht="22.5" x14ac:dyDescent="0.2">
      <c r="A1116" s="208">
        <v>49</v>
      </c>
      <c r="B1116" s="3079"/>
      <c r="C1116" s="3087" t="s">
        <v>12182</v>
      </c>
      <c r="D1116" s="2882">
        <v>42308</v>
      </c>
      <c r="E1116" s="2882">
        <v>42308</v>
      </c>
      <c r="F1116" s="4570">
        <v>689</v>
      </c>
      <c r="G1116" s="5504" t="s">
        <v>2701</v>
      </c>
      <c r="H1116" s="3089"/>
      <c r="I1116" s="3080"/>
      <c r="J1116" s="208">
        <v>5</v>
      </c>
      <c r="K1116" s="26" t="s">
        <v>1223</v>
      </c>
      <c r="L1116" s="208" t="s">
        <v>849</v>
      </c>
      <c r="M1116" s="3080"/>
    </row>
    <row r="1117" spans="1:13" ht="22.5" x14ac:dyDescent="0.2">
      <c r="A1117" s="208">
        <v>50</v>
      </c>
      <c r="B1117" s="3079"/>
      <c r="C1117" s="3087" t="s">
        <v>2536</v>
      </c>
      <c r="D1117" s="2882">
        <v>42088</v>
      </c>
      <c r="E1117" s="2882">
        <v>42311</v>
      </c>
      <c r="F1117" s="4571"/>
      <c r="G1117" s="5505"/>
      <c r="H1117" s="3089"/>
      <c r="I1117" s="3080"/>
      <c r="J1117" s="208">
        <v>18</v>
      </c>
      <c r="K1117" s="26" t="s">
        <v>1223</v>
      </c>
      <c r="L1117" s="208" t="s">
        <v>849</v>
      </c>
      <c r="M1117" s="3080"/>
    </row>
    <row r="1118" spans="1:13" ht="22.5" x14ac:dyDescent="0.2">
      <c r="A1118" s="208">
        <v>51</v>
      </c>
      <c r="B1118" s="3079"/>
      <c r="C1118" s="3087" t="s">
        <v>12183</v>
      </c>
      <c r="D1118" s="2882">
        <v>42030</v>
      </c>
      <c r="E1118" s="2882">
        <v>42337</v>
      </c>
      <c r="F1118" s="4571"/>
      <c r="G1118" s="5505"/>
      <c r="H1118" s="3089"/>
      <c r="I1118" s="3080"/>
      <c r="J1118" s="208">
        <v>141</v>
      </c>
      <c r="K1118" s="26" t="s">
        <v>1223</v>
      </c>
      <c r="L1118" s="208" t="s">
        <v>849</v>
      </c>
      <c r="M1118" s="3080"/>
    </row>
    <row r="1119" spans="1:13" ht="22.5" x14ac:dyDescent="0.2">
      <c r="A1119" s="208">
        <f t="shared" ref="A1119:A1125" si="1">+A1118+1</f>
        <v>52</v>
      </c>
      <c r="B1119" s="3079"/>
      <c r="C1119" s="3087" t="s">
        <v>7214</v>
      </c>
      <c r="D1119" s="2882">
        <v>42006</v>
      </c>
      <c r="E1119" s="2882">
        <v>42275</v>
      </c>
      <c r="F1119" s="4571"/>
      <c r="G1119" s="5505"/>
      <c r="H1119" s="3089"/>
      <c r="I1119" s="3080"/>
      <c r="J1119" s="208">
        <v>11</v>
      </c>
      <c r="K1119" s="26" t="s">
        <v>1223</v>
      </c>
      <c r="L1119" s="208" t="s">
        <v>849</v>
      </c>
      <c r="M1119" s="3080"/>
    </row>
    <row r="1120" spans="1:13" ht="22.5" x14ac:dyDescent="0.2">
      <c r="A1120" s="208">
        <f t="shared" si="1"/>
        <v>53</v>
      </c>
      <c r="B1120" s="3079"/>
      <c r="C1120" s="3087" t="s">
        <v>12184</v>
      </c>
      <c r="D1120" s="2882">
        <v>42061</v>
      </c>
      <c r="E1120" s="2882">
        <v>42305</v>
      </c>
      <c r="F1120" s="4571"/>
      <c r="G1120" s="5505"/>
      <c r="H1120" s="3089"/>
      <c r="I1120" s="3080"/>
      <c r="J1120" s="208">
        <v>15</v>
      </c>
      <c r="K1120" s="26" t="s">
        <v>1223</v>
      </c>
      <c r="L1120" s="208" t="s">
        <v>849</v>
      </c>
      <c r="M1120" s="3080"/>
    </row>
    <row r="1121" spans="1:13" ht="22.5" x14ac:dyDescent="0.2">
      <c r="A1121" s="208">
        <f t="shared" si="1"/>
        <v>54</v>
      </c>
      <c r="B1121" s="3079"/>
      <c r="C1121" s="3087" t="s">
        <v>627</v>
      </c>
      <c r="D1121" s="2882">
        <v>42139</v>
      </c>
      <c r="E1121" s="2882">
        <v>42139</v>
      </c>
      <c r="F1121" s="4571"/>
      <c r="G1121" s="5505"/>
      <c r="H1121" s="3089"/>
      <c r="I1121" s="3080"/>
      <c r="J1121" s="208">
        <v>3</v>
      </c>
      <c r="K1121" s="26" t="s">
        <v>1223</v>
      </c>
      <c r="L1121" s="208" t="s">
        <v>849</v>
      </c>
      <c r="M1121" s="3080"/>
    </row>
    <row r="1122" spans="1:13" ht="22.5" x14ac:dyDescent="0.2">
      <c r="A1122" s="208">
        <f t="shared" si="1"/>
        <v>55</v>
      </c>
      <c r="B1122" s="3079"/>
      <c r="C1122" s="3087" t="s">
        <v>2614</v>
      </c>
      <c r="D1122" s="2882">
        <v>42055</v>
      </c>
      <c r="E1122" s="2882">
        <v>42060</v>
      </c>
      <c r="F1122" s="4571"/>
      <c r="G1122" s="5506"/>
      <c r="H1122" s="3089"/>
      <c r="I1122" s="3080"/>
      <c r="J1122" s="208">
        <v>4</v>
      </c>
      <c r="K1122" s="26" t="s">
        <v>1223</v>
      </c>
      <c r="L1122" s="208" t="s">
        <v>849</v>
      </c>
      <c r="M1122" s="3080"/>
    </row>
    <row r="1123" spans="1:13" ht="22.5" x14ac:dyDescent="0.2">
      <c r="A1123" s="208">
        <f t="shared" si="1"/>
        <v>56</v>
      </c>
      <c r="B1123" s="3079"/>
      <c r="C1123" s="3087" t="s">
        <v>12185</v>
      </c>
      <c r="D1123" s="2882">
        <v>42012</v>
      </c>
      <c r="E1123" s="2882">
        <v>42356</v>
      </c>
      <c r="F1123" s="4571"/>
      <c r="G1123" s="5504" t="s">
        <v>1038</v>
      </c>
      <c r="H1123" s="3089"/>
      <c r="I1123" s="3080"/>
      <c r="J1123" s="208">
        <v>20</v>
      </c>
      <c r="K1123" s="26" t="s">
        <v>1223</v>
      </c>
      <c r="L1123" s="208" t="s">
        <v>849</v>
      </c>
      <c r="M1123" s="3080"/>
    </row>
    <row r="1124" spans="1:13" ht="22.5" x14ac:dyDescent="0.2">
      <c r="A1124" s="208">
        <f t="shared" si="1"/>
        <v>57</v>
      </c>
      <c r="B1124" s="3079"/>
      <c r="C1124" s="3087" t="s">
        <v>6214</v>
      </c>
      <c r="D1124" s="2882">
        <v>42055</v>
      </c>
      <c r="E1124" s="2882">
        <v>42345</v>
      </c>
      <c r="F1124" s="4571"/>
      <c r="G1124" s="5505"/>
      <c r="H1124" s="3089"/>
      <c r="I1124" s="3080"/>
      <c r="J1124" s="208">
        <v>18</v>
      </c>
      <c r="K1124" s="26" t="s">
        <v>1223</v>
      </c>
      <c r="L1124" s="208" t="s">
        <v>849</v>
      </c>
      <c r="M1124" s="3080"/>
    </row>
    <row r="1125" spans="1:13" ht="22.5" x14ac:dyDescent="0.2">
      <c r="A1125" s="208">
        <f t="shared" si="1"/>
        <v>58</v>
      </c>
      <c r="B1125" s="3079"/>
      <c r="C1125" s="3087" t="s">
        <v>6133</v>
      </c>
      <c r="D1125" s="2882">
        <v>42012</v>
      </c>
      <c r="E1125" s="2882">
        <v>42060</v>
      </c>
      <c r="F1125" s="4572"/>
      <c r="G1125" s="5506"/>
      <c r="H1125" s="3089"/>
      <c r="I1125" s="3080"/>
      <c r="J1125" s="208">
        <v>6</v>
      </c>
      <c r="K1125" s="26" t="s">
        <v>1223</v>
      </c>
      <c r="L1125" s="208" t="s">
        <v>849</v>
      </c>
      <c r="M1125" s="3080"/>
    </row>
    <row r="1127" spans="1:13" x14ac:dyDescent="0.2">
      <c r="A1127" s="3843"/>
      <c r="B1127" s="3843"/>
      <c r="C1127" s="3996" t="s">
        <v>2859</v>
      </c>
      <c r="D1127" s="3996"/>
      <c r="E1127" s="3996"/>
      <c r="F1127" s="3996"/>
      <c r="G1127" s="3996"/>
      <c r="H1127" s="3996"/>
      <c r="I1127" s="3996"/>
      <c r="J1127" s="3996"/>
      <c r="K1127" s="3996"/>
      <c r="L1127" s="5507" t="s">
        <v>2858</v>
      </c>
      <c r="M1127" s="5507"/>
    </row>
    <row r="1128" spans="1:13" x14ac:dyDescent="0.2">
      <c r="A1128" s="3843"/>
      <c r="B1128" s="3843"/>
      <c r="C1128" s="3996"/>
      <c r="D1128" s="3996"/>
      <c r="E1128" s="3996"/>
      <c r="F1128" s="3996"/>
      <c r="G1128" s="3996"/>
      <c r="H1128" s="3996"/>
      <c r="I1128" s="3996"/>
      <c r="J1128" s="3996"/>
      <c r="K1128" s="3996"/>
      <c r="L1128" s="5507"/>
      <c r="M1128" s="5507"/>
    </row>
    <row r="1129" spans="1:13" x14ac:dyDescent="0.2">
      <c r="A1129" s="3843"/>
      <c r="B1129" s="3843"/>
      <c r="C1129" s="3996"/>
      <c r="D1129" s="3996"/>
      <c r="E1129" s="3996"/>
      <c r="F1129" s="3996"/>
      <c r="G1129" s="3996"/>
      <c r="H1129" s="3996"/>
      <c r="I1129" s="3996"/>
      <c r="J1129" s="3996"/>
      <c r="K1129" s="3996"/>
      <c r="L1129" s="5507"/>
      <c r="M1129" s="5507"/>
    </row>
    <row r="1130" spans="1:13" x14ac:dyDescent="0.2">
      <c r="A1130" s="3843"/>
      <c r="B1130" s="3843"/>
      <c r="C1130" s="3996"/>
      <c r="D1130" s="3996"/>
      <c r="E1130" s="3996"/>
      <c r="F1130" s="3996"/>
      <c r="G1130" s="3996"/>
      <c r="H1130" s="3996"/>
      <c r="I1130" s="3996"/>
      <c r="J1130" s="3996"/>
      <c r="K1130" s="3996"/>
      <c r="L1130" s="5507"/>
      <c r="M1130" s="5507"/>
    </row>
    <row r="1131" spans="1:13" x14ac:dyDescent="0.2">
      <c r="A1131" s="3843"/>
      <c r="B1131" s="3843"/>
      <c r="C1131" s="3997" t="s">
        <v>1209</v>
      </c>
      <c r="D1131" s="3997"/>
      <c r="E1131" s="3997"/>
      <c r="F1131" s="3997"/>
      <c r="G1131" s="3997"/>
      <c r="H1131" s="3997"/>
      <c r="I1131" s="3997"/>
      <c r="J1131" s="3997"/>
      <c r="K1131" s="3997"/>
      <c r="L1131" s="5507" t="s">
        <v>1208</v>
      </c>
      <c r="M1131" s="5507"/>
    </row>
    <row r="1132" spans="1:13" x14ac:dyDescent="0.2">
      <c r="A1132" s="3843"/>
      <c r="B1132" s="3843"/>
      <c r="C1132" s="3997"/>
      <c r="D1132" s="3997"/>
      <c r="E1132" s="3997"/>
      <c r="F1132" s="3997"/>
      <c r="G1132" s="3997"/>
      <c r="H1132" s="3997"/>
      <c r="I1132" s="3997"/>
      <c r="J1132" s="3997"/>
      <c r="K1132" s="3997"/>
      <c r="L1132" s="5507"/>
      <c r="M1132" s="5507"/>
    </row>
    <row r="1133" spans="1:13" x14ac:dyDescent="0.2">
      <c r="A1133" s="3843"/>
      <c r="B1133" s="3843"/>
      <c r="C1133" s="3997"/>
      <c r="D1133" s="3997"/>
      <c r="E1133" s="3997"/>
      <c r="F1133" s="3997"/>
      <c r="G1133" s="3997"/>
      <c r="H1133" s="3997"/>
      <c r="I1133" s="3997"/>
      <c r="J1133" s="3997"/>
      <c r="K1133" s="3997"/>
      <c r="L1133" s="5507"/>
      <c r="M1133" s="5507"/>
    </row>
    <row r="1134" spans="1:13" x14ac:dyDescent="0.2">
      <c r="A1134" s="1984"/>
      <c r="B1134" s="1984"/>
      <c r="C1134" s="567"/>
      <c r="D1134" s="1785"/>
      <c r="E1134" s="1785"/>
      <c r="F1134" s="1984"/>
      <c r="G1134" s="567"/>
      <c r="H1134" s="3077"/>
      <c r="I1134" s="1984"/>
      <c r="J1134" s="567"/>
      <c r="K1134" s="1984"/>
      <c r="L1134" s="1984"/>
      <c r="M1134" s="1984"/>
    </row>
    <row r="1135" spans="1:13" x14ac:dyDescent="0.2">
      <c r="A1135" s="3083" t="s">
        <v>12148</v>
      </c>
      <c r="B1135" s="3083"/>
      <c r="C1135" s="833"/>
      <c r="D1135" s="567"/>
      <c r="E1135" s="567"/>
      <c r="F1135" s="567"/>
      <c r="G1135" s="567"/>
      <c r="H1135" s="3077"/>
      <c r="I1135" s="1984"/>
      <c r="J1135" s="567" t="s">
        <v>12213</v>
      </c>
      <c r="K1135" s="1984"/>
      <c r="L1135" s="1984"/>
      <c r="M1135" s="1984"/>
    </row>
    <row r="1136" spans="1:13" x14ac:dyDescent="0.2">
      <c r="A1136" s="3083" t="s">
        <v>12149</v>
      </c>
      <c r="B1136" s="3083"/>
      <c r="C1136" s="833"/>
      <c r="D1136" s="567"/>
      <c r="E1136" s="567"/>
      <c r="F1136" s="567"/>
      <c r="G1136" s="567"/>
      <c r="H1136" s="3077"/>
      <c r="I1136" s="1984"/>
      <c r="J1136" s="567"/>
      <c r="K1136" s="1984"/>
      <c r="L1136" s="1984"/>
      <c r="M1136" s="1984"/>
    </row>
    <row r="1137" spans="1:13" x14ac:dyDescent="0.2">
      <c r="A1137" s="3091" t="s">
        <v>12150</v>
      </c>
      <c r="B1137" s="3091"/>
      <c r="C1137" s="3092"/>
      <c r="D1137" s="567"/>
      <c r="E1137" s="567"/>
      <c r="F1137" s="567"/>
      <c r="G1137" s="567"/>
      <c r="H1137" s="3077"/>
      <c r="I1137" s="1984"/>
      <c r="J1137" s="5508" t="s">
        <v>2863</v>
      </c>
      <c r="K1137" s="4052"/>
      <c r="L1137" s="4052"/>
      <c r="M1137" s="5509"/>
    </row>
    <row r="1138" spans="1:13" ht="22.5" x14ac:dyDescent="0.2">
      <c r="A1138" s="3083" t="s">
        <v>12181</v>
      </c>
      <c r="B1138" s="3083"/>
      <c r="C1138" s="833"/>
      <c r="D1138" s="567"/>
      <c r="E1138" s="567"/>
      <c r="F1138" s="567"/>
      <c r="G1138" s="567"/>
      <c r="H1138" s="3077"/>
      <c r="I1138" s="1984"/>
      <c r="J1138" s="26" t="s">
        <v>2860</v>
      </c>
      <c r="K1138" s="26" t="s">
        <v>2861</v>
      </c>
      <c r="L1138" s="26" t="s">
        <v>2862</v>
      </c>
      <c r="M1138" s="561" t="s">
        <v>135</v>
      </c>
    </row>
    <row r="1139" spans="1:13" x14ac:dyDescent="0.2">
      <c r="A1139" s="1984"/>
      <c r="B1139" s="1984"/>
      <c r="C1139" s="567"/>
      <c r="D1139" s="1785"/>
      <c r="E1139" s="1785"/>
      <c r="F1139" s="1984"/>
      <c r="G1139" s="567"/>
      <c r="H1139" s="3077"/>
      <c r="I1139" s="1984"/>
      <c r="J1139" s="26">
        <v>2021</v>
      </c>
      <c r="K1139" s="3078">
        <v>4</v>
      </c>
      <c r="L1139" s="3078">
        <v>20</v>
      </c>
      <c r="M1139" s="3078">
        <v>12</v>
      </c>
    </row>
    <row r="1140" spans="1:13" x14ac:dyDescent="0.2">
      <c r="A1140" s="1984"/>
      <c r="B1140" s="1984"/>
      <c r="C1140" s="567"/>
      <c r="D1140" s="1785"/>
      <c r="E1140" s="1785"/>
      <c r="F1140" s="1984"/>
      <c r="G1140" s="567"/>
      <c r="H1140" s="3077"/>
      <c r="I1140" s="3077"/>
      <c r="J1140" s="536"/>
      <c r="K1140" s="3077"/>
      <c r="L1140" s="3077"/>
      <c r="M1140" s="1984"/>
    </row>
    <row r="1141" spans="1:13" ht="25.5" customHeight="1" x14ac:dyDescent="0.2">
      <c r="A1141" s="3996" t="s">
        <v>2864</v>
      </c>
      <c r="B1141" s="3996" t="s">
        <v>2865</v>
      </c>
      <c r="C1141" s="3996" t="s">
        <v>1212</v>
      </c>
      <c r="D1141" s="3848" t="s">
        <v>2866</v>
      </c>
      <c r="E1141" s="4039"/>
      <c r="F1141" s="3997" t="s">
        <v>2869</v>
      </c>
      <c r="G1141" s="3997"/>
      <c r="H1141" s="3997"/>
      <c r="I1141" s="3997"/>
      <c r="J1141" s="3996" t="s">
        <v>1211</v>
      </c>
      <c r="K1141" s="3997" t="s">
        <v>2872</v>
      </c>
      <c r="L1141" s="3996" t="s">
        <v>1207</v>
      </c>
      <c r="M1141" s="3997" t="s">
        <v>2873</v>
      </c>
    </row>
    <row r="1142" spans="1:13" x14ac:dyDescent="0.2">
      <c r="A1142" s="3996"/>
      <c r="B1142" s="3996"/>
      <c r="C1142" s="3996"/>
      <c r="D1142" s="3080" t="s">
        <v>2867</v>
      </c>
      <c r="E1142" s="3080" t="s">
        <v>2868</v>
      </c>
      <c r="F1142" s="3080" t="s">
        <v>2870</v>
      </c>
      <c r="G1142" s="3084" t="s">
        <v>2871</v>
      </c>
      <c r="H1142" s="3084" t="s">
        <v>4319</v>
      </c>
      <c r="I1142" s="3080" t="s">
        <v>4320</v>
      </c>
      <c r="J1142" s="3996"/>
      <c r="K1142" s="3997"/>
      <c r="L1142" s="3996"/>
      <c r="M1142" s="3997"/>
    </row>
    <row r="1143" spans="1:13" ht="22.5" x14ac:dyDescent="0.2">
      <c r="A1143" s="208">
        <v>59</v>
      </c>
      <c r="B1143" s="3079"/>
      <c r="C1143" s="3087" t="s">
        <v>6124</v>
      </c>
      <c r="D1143" s="2882">
        <v>42055</v>
      </c>
      <c r="E1143" s="2882">
        <v>42039</v>
      </c>
      <c r="F1143" s="4570">
        <v>689</v>
      </c>
      <c r="G1143" s="5504" t="s">
        <v>1038</v>
      </c>
      <c r="H1143" s="3089"/>
      <c r="I1143" s="3080"/>
      <c r="J1143" s="208">
        <v>6</v>
      </c>
      <c r="K1143" s="26" t="s">
        <v>1223</v>
      </c>
      <c r="L1143" s="208" t="s">
        <v>849</v>
      </c>
      <c r="M1143" s="3080"/>
    </row>
    <row r="1144" spans="1:13" ht="33.75" x14ac:dyDescent="0.2">
      <c r="A1144" s="208">
        <v>60</v>
      </c>
      <c r="B1144" s="3079"/>
      <c r="C1144" s="3087" t="s">
        <v>6101</v>
      </c>
      <c r="D1144" s="2882">
        <v>42011</v>
      </c>
      <c r="E1144" s="2882">
        <v>42345</v>
      </c>
      <c r="F1144" s="4571"/>
      <c r="G1144" s="5505"/>
      <c r="H1144" s="3089"/>
      <c r="I1144" s="3080"/>
      <c r="J1144" s="208">
        <v>9</v>
      </c>
      <c r="K1144" s="26" t="s">
        <v>1223</v>
      </c>
      <c r="L1144" s="208" t="s">
        <v>849</v>
      </c>
      <c r="M1144" s="3080"/>
    </row>
    <row r="1145" spans="1:13" ht="22.5" x14ac:dyDescent="0.2">
      <c r="A1145" s="208">
        <v>61</v>
      </c>
      <c r="B1145" s="3079"/>
      <c r="C1145" s="3087" t="s">
        <v>7197</v>
      </c>
      <c r="D1145" s="2882">
        <v>42012</v>
      </c>
      <c r="E1145" s="2882">
        <v>42341</v>
      </c>
      <c r="F1145" s="4571"/>
      <c r="G1145" s="5505"/>
      <c r="H1145" s="3089"/>
      <c r="I1145" s="3080"/>
      <c r="J1145" s="208">
        <v>16</v>
      </c>
      <c r="K1145" s="26" t="s">
        <v>1223</v>
      </c>
      <c r="L1145" s="208" t="s">
        <v>849</v>
      </c>
      <c r="M1145" s="3080"/>
    </row>
    <row r="1146" spans="1:13" ht="33.75" x14ac:dyDescent="0.2">
      <c r="A1146" s="208">
        <v>62</v>
      </c>
      <c r="B1146" s="3079"/>
      <c r="C1146" s="3087" t="s">
        <v>12186</v>
      </c>
      <c r="D1146" s="2882">
        <v>42012</v>
      </c>
      <c r="E1146" s="2882">
        <v>42354</v>
      </c>
      <c r="F1146" s="4571"/>
      <c r="G1146" s="5505"/>
      <c r="H1146" s="3089"/>
      <c r="I1146" s="3080"/>
      <c r="J1146" s="208">
        <v>3</v>
      </c>
      <c r="K1146" s="26" t="s">
        <v>1223</v>
      </c>
      <c r="L1146" s="208" t="s">
        <v>849</v>
      </c>
      <c r="M1146" s="3079" t="s">
        <v>12187</v>
      </c>
    </row>
    <row r="1147" spans="1:13" ht="22.5" x14ac:dyDescent="0.2">
      <c r="A1147" s="208">
        <v>63</v>
      </c>
      <c r="B1147" s="3079"/>
      <c r="C1147" s="3087" t="s">
        <v>12188</v>
      </c>
      <c r="D1147" s="2882">
        <v>42355</v>
      </c>
      <c r="E1147" s="2882">
        <v>42355</v>
      </c>
      <c r="F1147" s="4571"/>
      <c r="G1147" s="5505"/>
      <c r="H1147" s="3089"/>
      <c r="I1147" s="3080"/>
      <c r="J1147" s="208">
        <v>3</v>
      </c>
      <c r="K1147" s="26" t="s">
        <v>1223</v>
      </c>
      <c r="L1147" s="208" t="s">
        <v>849</v>
      </c>
      <c r="M1147" s="3079"/>
    </row>
    <row r="1148" spans="1:13" ht="22.5" x14ac:dyDescent="0.2">
      <c r="A1148" s="208">
        <v>64</v>
      </c>
      <c r="B1148" s="3079"/>
      <c r="C1148" s="3087" t="s">
        <v>6098</v>
      </c>
      <c r="D1148" s="2882">
        <v>42338</v>
      </c>
      <c r="E1148" s="2882">
        <v>42345</v>
      </c>
      <c r="F1148" s="4571"/>
      <c r="G1148" s="5505"/>
      <c r="H1148" s="3089"/>
      <c r="I1148" s="3080"/>
      <c r="J1148" s="208">
        <v>3</v>
      </c>
      <c r="K1148" s="26" t="s">
        <v>1223</v>
      </c>
      <c r="L1148" s="208" t="s">
        <v>849</v>
      </c>
      <c r="M1148" s="3080"/>
    </row>
    <row r="1149" spans="1:13" ht="22.5" x14ac:dyDescent="0.2">
      <c r="A1149" s="208">
        <v>65</v>
      </c>
      <c r="B1149" s="3079"/>
      <c r="C1149" s="3087" t="s">
        <v>12189</v>
      </c>
      <c r="D1149" s="2882">
        <v>42010</v>
      </c>
      <c r="E1149" s="2882">
        <v>42306</v>
      </c>
      <c r="F1149" s="4571"/>
      <c r="G1149" s="5506"/>
      <c r="H1149" s="3089"/>
      <c r="I1149" s="3080"/>
      <c r="J1149" s="208">
        <v>123</v>
      </c>
      <c r="K1149" s="26" t="s">
        <v>1223</v>
      </c>
      <c r="L1149" s="208" t="s">
        <v>849</v>
      </c>
      <c r="M1149" s="3080"/>
    </row>
    <row r="1150" spans="1:13" ht="33.75" x14ac:dyDescent="0.2">
      <c r="A1150" s="208">
        <v>66</v>
      </c>
      <c r="B1150" s="3079"/>
      <c r="C1150" s="3087" t="s">
        <v>12190</v>
      </c>
      <c r="D1150" s="2882">
        <v>42198</v>
      </c>
      <c r="E1150" s="2882">
        <v>42354</v>
      </c>
      <c r="F1150" s="4571"/>
      <c r="G1150" s="5504" t="s">
        <v>2955</v>
      </c>
      <c r="H1150" s="3089"/>
      <c r="I1150" s="3080"/>
      <c r="J1150" s="208">
        <v>7</v>
      </c>
      <c r="K1150" s="26" t="s">
        <v>1223</v>
      </c>
      <c r="L1150" s="208" t="s">
        <v>849</v>
      </c>
      <c r="M1150" s="3080"/>
    </row>
    <row r="1151" spans="1:13" ht="22.5" x14ac:dyDescent="0.2">
      <c r="A1151" s="208">
        <f t="shared" ref="A1151:A1157" si="2">+A1150+1</f>
        <v>67</v>
      </c>
      <c r="B1151" s="3079"/>
      <c r="C1151" s="3087" t="s">
        <v>3276</v>
      </c>
      <c r="D1151" s="2882">
        <v>42195</v>
      </c>
      <c r="E1151" s="2882">
        <v>42200</v>
      </c>
      <c r="F1151" s="4571"/>
      <c r="G1151" s="5505"/>
      <c r="H1151" s="3089"/>
      <c r="I1151" s="3080"/>
      <c r="J1151" s="208">
        <v>4</v>
      </c>
      <c r="K1151" s="26" t="s">
        <v>1223</v>
      </c>
      <c r="L1151" s="208" t="s">
        <v>849</v>
      </c>
      <c r="M1151" s="3080"/>
    </row>
    <row r="1152" spans="1:13" ht="22.5" x14ac:dyDescent="0.2">
      <c r="A1152" s="208">
        <f t="shared" si="2"/>
        <v>68</v>
      </c>
      <c r="B1152" s="3079"/>
      <c r="C1152" s="3087" t="s">
        <v>3243</v>
      </c>
      <c r="D1152" s="2882">
        <v>42202</v>
      </c>
      <c r="E1152" s="2882">
        <v>42216</v>
      </c>
      <c r="F1152" s="4571"/>
      <c r="G1152" s="5505"/>
      <c r="H1152" s="3089"/>
      <c r="I1152" s="3080"/>
      <c r="J1152" s="208">
        <v>3</v>
      </c>
      <c r="K1152" s="26" t="s">
        <v>1223</v>
      </c>
      <c r="L1152" s="208" t="s">
        <v>849</v>
      </c>
      <c r="M1152" s="3080"/>
    </row>
    <row r="1153" spans="1:13" ht="33.75" x14ac:dyDescent="0.2">
      <c r="A1153" s="208">
        <f t="shared" si="2"/>
        <v>69</v>
      </c>
      <c r="B1153" s="3079"/>
      <c r="C1153" s="3087" t="s">
        <v>12191</v>
      </c>
      <c r="D1153" s="2882">
        <v>42172</v>
      </c>
      <c r="E1153" s="2882">
        <v>42202</v>
      </c>
      <c r="F1153" s="4571"/>
      <c r="G1153" s="5505"/>
      <c r="H1153" s="3089"/>
      <c r="I1153" s="3080"/>
      <c r="J1153" s="208">
        <v>5</v>
      </c>
      <c r="K1153" s="26" t="s">
        <v>1223</v>
      </c>
      <c r="L1153" s="208" t="s">
        <v>849</v>
      </c>
      <c r="M1153" s="3080"/>
    </row>
    <row r="1154" spans="1:13" ht="22.5" x14ac:dyDescent="0.2">
      <c r="A1154" s="208">
        <f t="shared" si="2"/>
        <v>70</v>
      </c>
      <c r="B1154" s="3079"/>
      <c r="C1154" s="3087" t="s">
        <v>637</v>
      </c>
      <c r="D1154" s="2882">
        <v>42198</v>
      </c>
      <c r="E1154" s="2882">
        <v>42206</v>
      </c>
      <c r="F1154" s="4571"/>
      <c r="G1154" s="5505"/>
      <c r="H1154" s="3089"/>
      <c r="I1154" s="3080"/>
      <c r="J1154" s="208">
        <v>4</v>
      </c>
      <c r="K1154" s="26" t="s">
        <v>1223</v>
      </c>
      <c r="L1154" s="208" t="s">
        <v>849</v>
      </c>
      <c r="M1154" s="3080"/>
    </row>
    <row r="1155" spans="1:13" ht="22.5" x14ac:dyDescent="0.2">
      <c r="A1155" s="208">
        <f t="shared" si="2"/>
        <v>71</v>
      </c>
      <c r="B1155" s="3079"/>
      <c r="C1155" s="3087" t="s">
        <v>6114</v>
      </c>
      <c r="D1155" s="2882">
        <v>42195</v>
      </c>
      <c r="E1155" s="2882">
        <v>42354</v>
      </c>
      <c r="F1155" s="4571"/>
      <c r="G1155" s="5505"/>
      <c r="H1155" s="3089"/>
      <c r="I1155" s="3080"/>
      <c r="J1155" s="208">
        <v>9</v>
      </c>
      <c r="K1155" s="26" t="s">
        <v>1223</v>
      </c>
      <c r="L1155" s="208" t="s">
        <v>849</v>
      </c>
      <c r="M1155" s="3080"/>
    </row>
    <row r="1156" spans="1:13" ht="33.75" x14ac:dyDescent="0.2">
      <c r="A1156" s="208">
        <f t="shared" si="2"/>
        <v>72</v>
      </c>
      <c r="B1156" s="3079"/>
      <c r="C1156" s="3087" t="s">
        <v>12192</v>
      </c>
      <c r="D1156" s="2882">
        <v>42202</v>
      </c>
      <c r="E1156" s="2882">
        <v>42263</v>
      </c>
      <c r="F1156" s="4571"/>
      <c r="G1156" s="5505"/>
      <c r="H1156" s="3089"/>
      <c r="I1156" s="3080"/>
      <c r="J1156" s="208">
        <v>10</v>
      </c>
      <c r="K1156" s="26" t="s">
        <v>1223</v>
      </c>
      <c r="L1156" s="208" t="s">
        <v>849</v>
      </c>
      <c r="M1156" s="3079" t="s">
        <v>12193</v>
      </c>
    </row>
    <row r="1157" spans="1:13" ht="22.5" x14ac:dyDescent="0.2">
      <c r="A1157" s="208">
        <f t="shared" si="2"/>
        <v>73</v>
      </c>
      <c r="B1157" s="3079"/>
      <c r="C1157" s="3087" t="s">
        <v>12194</v>
      </c>
      <c r="D1157" s="2882">
        <v>42195</v>
      </c>
      <c r="E1157" s="2882">
        <v>42262</v>
      </c>
      <c r="F1157" s="4572"/>
      <c r="G1157" s="5506"/>
      <c r="H1157" s="3089"/>
      <c r="I1157" s="3080"/>
      <c r="J1157" s="208">
        <v>5</v>
      </c>
      <c r="K1157" s="26" t="s">
        <v>1223</v>
      </c>
      <c r="L1157" s="208" t="s">
        <v>849</v>
      </c>
      <c r="M1157" s="3080"/>
    </row>
    <row r="1159" spans="1:13" x14ac:dyDescent="0.2">
      <c r="A1159" s="3843"/>
      <c r="B1159" s="3843"/>
      <c r="C1159" s="3996" t="s">
        <v>2859</v>
      </c>
      <c r="D1159" s="3996"/>
      <c r="E1159" s="3996"/>
      <c r="F1159" s="3996"/>
      <c r="G1159" s="3996"/>
      <c r="H1159" s="3996"/>
      <c r="I1159" s="3996"/>
      <c r="J1159" s="3996"/>
      <c r="K1159" s="3996"/>
      <c r="L1159" s="5507" t="s">
        <v>2858</v>
      </c>
      <c r="M1159" s="5507"/>
    </row>
    <row r="1160" spans="1:13" x14ac:dyDescent="0.2">
      <c r="A1160" s="3843"/>
      <c r="B1160" s="3843"/>
      <c r="C1160" s="3996"/>
      <c r="D1160" s="3996"/>
      <c r="E1160" s="3996"/>
      <c r="F1160" s="3996"/>
      <c r="G1160" s="3996"/>
      <c r="H1160" s="3996"/>
      <c r="I1160" s="3996"/>
      <c r="J1160" s="3996"/>
      <c r="K1160" s="3996"/>
      <c r="L1160" s="5507"/>
      <c r="M1160" s="5507"/>
    </row>
    <row r="1161" spans="1:13" x14ac:dyDescent="0.2">
      <c r="A1161" s="3843"/>
      <c r="B1161" s="3843"/>
      <c r="C1161" s="3996"/>
      <c r="D1161" s="3996"/>
      <c r="E1161" s="3996"/>
      <c r="F1161" s="3996"/>
      <c r="G1161" s="3996"/>
      <c r="H1161" s="3996"/>
      <c r="I1161" s="3996"/>
      <c r="J1161" s="3996"/>
      <c r="K1161" s="3996"/>
      <c r="L1161" s="5507"/>
      <c r="M1161" s="5507"/>
    </row>
    <row r="1162" spans="1:13" x14ac:dyDescent="0.2">
      <c r="A1162" s="3843"/>
      <c r="B1162" s="3843"/>
      <c r="C1162" s="3996"/>
      <c r="D1162" s="3996"/>
      <c r="E1162" s="3996"/>
      <c r="F1162" s="3996"/>
      <c r="G1162" s="3996"/>
      <c r="H1162" s="3996"/>
      <c r="I1162" s="3996"/>
      <c r="J1162" s="3996"/>
      <c r="K1162" s="3996"/>
      <c r="L1162" s="5507"/>
      <c r="M1162" s="5507"/>
    </row>
    <row r="1163" spans="1:13" x14ac:dyDescent="0.2">
      <c r="A1163" s="3843"/>
      <c r="B1163" s="3843"/>
      <c r="C1163" s="3997" t="s">
        <v>1209</v>
      </c>
      <c r="D1163" s="3997"/>
      <c r="E1163" s="3997"/>
      <c r="F1163" s="3997"/>
      <c r="G1163" s="3997"/>
      <c r="H1163" s="3997"/>
      <c r="I1163" s="3997"/>
      <c r="J1163" s="3997"/>
      <c r="K1163" s="3997"/>
      <c r="L1163" s="5507" t="s">
        <v>1208</v>
      </c>
      <c r="M1163" s="5507"/>
    </row>
    <row r="1164" spans="1:13" x14ac:dyDescent="0.2">
      <c r="A1164" s="3843"/>
      <c r="B1164" s="3843"/>
      <c r="C1164" s="3997"/>
      <c r="D1164" s="3997"/>
      <c r="E1164" s="3997"/>
      <c r="F1164" s="3997"/>
      <c r="G1164" s="3997"/>
      <c r="H1164" s="3997"/>
      <c r="I1164" s="3997"/>
      <c r="J1164" s="3997"/>
      <c r="K1164" s="3997"/>
      <c r="L1164" s="5507"/>
      <c r="M1164" s="5507"/>
    </row>
    <row r="1165" spans="1:13" x14ac:dyDescent="0.2">
      <c r="A1165" s="3843"/>
      <c r="B1165" s="3843"/>
      <c r="C1165" s="3997"/>
      <c r="D1165" s="3997"/>
      <c r="E1165" s="3997"/>
      <c r="F1165" s="3997"/>
      <c r="G1165" s="3997"/>
      <c r="H1165" s="3997"/>
      <c r="I1165" s="3997"/>
      <c r="J1165" s="3997"/>
      <c r="K1165" s="3997"/>
      <c r="L1165" s="5507"/>
      <c r="M1165" s="5507"/>
    </row>
    <row r="1166" spans="1:13" x14ac:dyDescent="0.2">
      <c r="A1166" s="1984"/>
      <c r="B1166" s="1984"/>
      <c r="C1166" s="567"/>
      <c r="D1166" s="1785"/>
      <c r="E1166" s="1785"/>
      <c r="F1166" s="1984"/>
      <c r="G1166" s="567"/>
      <c r="H1166" s="3077"/>
      <c r="I1166" s="1984"/>
      <c r="J1166" s="567"/>
      <c r="K1166" s="1984"/>
      <c r="L1166" s="1984"/>
      <c r="M1166" s="1984"/>
    </row>
    <row r="1167" spans="1:13" x14ac:dyDescent="0.2">
      <c r="A1167" s="3083" t="s">
        <v>12148</v>
      </c>
      <c r="B1167" s="3083"/>
      <c r="C1167" s="833"/>
      <c r="D1167" s="567"/>
      <c r="E1167" s="567"/>
      <c r="F1167" s="567"/>
      <c r="G1167" s="567"/>
      <c r="H1167" s="3077"/>
      <c r="I1167" s="1984"/>
      <c r="J1167" s="567" t="s">
        <v>12214</v>
      </c>
      <c r="K1167" s="1984"/>
      <c r="L1167" s="1984"/>
      <c r="M1167" s="1984"/>
    </row>
    <row r="1168" spans="1:13" x14ac:dyDescent="0.2">
      <c r="A1168" s="3083" t="s">
        <v>12149</v>
      </c>
      <c r="B1168" s="3083"/>
      <c r="C1168" s="833"/>
      <c r="D1168" s="567"/>
      <c r="E1168" s="567"/>
      <c r="F1168" s="567"/>
      <c r="G1168" s="567"/>
      <c r="H1168" s="3077"/>
      <c r="I1168" s="1984"/>
      <c r="J1168" s="567"/>
      <c r="K1168" s="1984"/>
      <c r="L1168" s="1984"/>
      <c r="M1168" s="1984"/>
    </row>
    <row r="1169" spans="1:13" x14ac:dyDescent="0.2">
      <c r="A1169" s="3091" t="s">
        <v>12150</v>
      </c>
      <c r="B1169" s="3091"/>
      <c r="C1169" s="3092"/>
      <c r="D1169" s="567"/>
      <c r="E1169" s="567"/>
      <c r="F1169" s="567"/>
      <c r="G1169" s="567"/>
      <c r="H1169" s="3077"/>
      <c r="I1169" s="1984"/>
      <c r="J1169" s="5508" t="s">
        <v>2863</v>
      </c>
      <c r="K1169" s="4052"/>
      <c r="L1169" s="4052"/>
      <c r="M1169" s="5509"/>
    </row>
    <row r="1170" spans="1:13" ht="22.5" x14ac:dyDescent="0.2">
      <c r="A1170" s="3083" t="s">
        <v>12181</v>
      </c>
      <c r="B1170" s="3083"/>
      <c r="C1170" s="833"/>
      <c r="D1170" s="567"/>
      <c r="E1170" s="567"/>
      <c r="F1170" s="567"/>
      <c r="G1170" s="567"/>
      <c r="H1170" s="3077"/>
      <c r="I1170" s="1984"/>
      <c r="J1170" s="26" t="s">
        <v>2860</v>
      </c>
      <c r="K1170" s="26" t="s">
        <v>2861</v>
      </c>
      <c r="L1170" s="26" t="s">
        <v>2862</v>
      </c>
      <c r="M1170" s="561" t="s">
        <v>135</v>
      </c>
    </row>
    <row r="1171" spans="1:13" x14ac:dyDescent="0.2">
      <c r="A1171" s="1984"/>
      <c r="B1171" s="1984"/>
      <c r="C1171" s="567"/>
      <c r="D1171" s="1785"/>
      <c r="E1171" s="1785"/>
      <c r="F1171" s="1984"/>
      <c r="G1171" s="567"/>
      <c r="H1171" s="3077"/>
      <c r="I1171" s="1984"/>
      <c r="J1171" s="26">
        <v>2021</v>
      </c>
      <c r="K1171" s="3078">
        <v>4</v>
      </c>
      <c r="L1171" s="3078">
        <v>20</v>
      </c>
      <c r="M1171" s="3078">
        <v>12</v>
      </c>
    </row>
    <row r="1172" spans="1:13" x14ac:dyDescent="0.2">
      <c r="A1172" s="1984"/>
      <c r="B1172" s="1984"/>
      <c r="C1172" s="567"/>
      <c r="D1172" s="1785"/>
      <c r="E1172" s="1785"/>
      <c r="F1172" s="1984"/>
      <c r="G1172" s="567"/>
      <c r="H1172" s="3077"/>
      <c r="I1172" s="3077"/>
      <c r="J1172" s="536"/>
      <c r="K1172" s="3077"/>
      <c r="L1172" s="3077"/>
      <c r="M1172" s="1984"/>
    </row>
    <row r="1173" spans="1:13" x14ac:dyDescent="0.2">
      <c r="A1173" s="3996" t="s">
        <v>2864</v>
      </c>
      <c r="B1173" s="3996" t="s">
        <v>2865</v>
      </c>
      <c r="C1173" s="3996" t="s">
        <v>1212</v>
      </c>
      <c r="D1173" s="3848" t="s">
        <v>2866</v>
      </c>
      <c r="E1173" s="4039"/>
      <c r="F1173" s="3997" t="s">
        <v>2869</v>
      </c>
      <c r="G1173" s="3997"/>
      <c r="H1173" s="3997"/>
      <c r="I1173" s="3997"/>
      <c r="J1173" s="3996" t="s">
        <v>1211</v>
      </c>
      <c r="K1173" s="3997" t="s">
        <v>2872</v>
      </c>
      <c r="L1173" s="3996" t="s">
        <v>1207</v>
      </c>
      <c r="M1173" s="3997" t="s">
        <v>2873</v>
      </c>
    </row>
    <row r="1174" spans="1:13" x14ac:dyDescent="0.2">
      <c r="A1174" s="3996"/>
      <c r="B1174" s="3996"/>
      <c r="C1174" s="3996"/>
      <c r="D1174" s="3080" t="s">
        <v>2867</v>
      </c>
      <c r="E1174" s="3080" t="s">
        <v>2868</v>
      </c>
      <c r="F1174" s="3080" t="s">
        <v>2870</v>
      </c>
      <c r="G1174" s="3084" t="s">
        <v>2871</v>
      </c>
      <c r="H1174" s="3084" t="s">
        <v>4319</v>
      </c>
      <c r="I1174" s="3080" t="s">
        <v>4320</v>
      </c>
      <c r="J1174" s="3996"/>
      <c r="K1174" s="3997"/>
      <c r="L1174" s="3996"/>
      <c r="M1174" s="3997"/>
    </row>
    <row r="1175" spans="1:13" ht="22.5" x14ac:dyDescent="0.2">
      <c r="A1175" s="208">
        <v>74</v>
      </c>
      <c r="B1175" s="3079"/>
      <c r="C1175" s="3087" t="s">
        <v>3256</v>
      </c>
      <c r="D1175" s="2882">
        <v>42005</v>
      </c>
      <c r="E1175" s="2882">
        <v>42369</v>
      </c>
      <c r="F1175" s="4570">
        <v>689</v>
      </c>
      <c r="G1175" s="3089" t="s">
        <v>2951</v>
      </c>
      <c r="H1175" s="3089"/>
      <c r="I1175" s="3080"/>
      <c r="J1175" s="208" t="s">
        <v>10199</v>
      </c>
      <c r="K1175" s="26" t="s">
        <v>1223</v>
      </c>
      <c r="L1175" s="208" t="s">
        <v>849</v>
      </c>
      <c r="M1175" s="3080"/>
    </row>
    <row r="1176" spans="1:13" ht="22.5" x14ac:dyDescent="0.2">
      <c r="A1176" s="208">
        <v>75</v>
      </c>
      <c r="B1176" s="3079"/>
      <c r="C1176" s="3087" t="s">
        <v>3256</v>
      </c>
      <c r="D1176" s="2882">
        <v>42102</v>
      </c>
      <c r="E1176" s="2882">
        <v>42220</v>
      </c>
      <c r="F1176" s="4571"/>
      <c r="G1176" s="3089" t="s">
        <v>2956</v>
      </c>
      <c r="H1176" s="3089"/>
      <c r="I1176" s="3080"/>
      <c r="J1176" s="208" t="s">
        <v>12195</v>
      </c>
      <c r="K1176" s="26" t="s">
        <v>1223</v>
      </c>
      <c r="L1176" s="208" t="s">
        <v>849</v>
      </c>
      <c r="M1176" s="3080"/>
    </row>
    <row r="1177" spans="1:13" ht="22.5" x14ac:dyDescent="0.2">
      <c r="A1177" s="208">
        <v>76</v>
      </c>
      <c r="B1177" s="3079"/>
      <c r="C1177" s="3087" t="s">
        <v>3256</v>
      </c>
      <c r="D1177" s="2882">
        <v>42221</v>
      </c>
      <c r="E1177" s="2882">
        <v>42255</v>
      </c>
      <c r="F1177" s="4571"/>
      <c r="G1177" s="3089" t="s">
        <v>3213</v>
      </c>
      <c r="H1177" s="3089"/>
      <c r="I1177" s="3080"/>
      <c r="J1177" s="208" t="s">
        <v>12196</v>
      </c>
      <c r="K1177" s="26" t="s">
        <v>1223</v>
      </c>
      <c r="L1177" s="208" t="s">
        <v>849</v>
      </c>
      <c r="M1177" s="3080"/>
    </row>
    <row r="1178" spans="1:13" ht="22.5" x14ac:dyDescent="0.2">
      <c r="A1178" s="208">
        <v>77</v>
      </c>
      <c r="B1178" s="3079"/>
      <c r="C1178" s="3087" t="s">
        <v>3256</v>
      </c>
      <c r="D1178" s="2882">
        <v>42191</v>
      </c>
      <c r="E1178" s="2882">
        <v>42304</v>
      </c>
      <c r="F1178" s="4571"/>
      <c r="G1178" s="3089" t="s">
        <v>2954</v>
      </c>
      <c r="H1178" s="3089"/>
      <c r="I1178" s="3080"/>
      <c r="J1178" s="208" t="s">
        <v>12197</v>
      </c>
      <c r="K1178" s="26" t="s">
        <v>1223</v>
      </c>
      <c r="L1178" s="208" t="s">
        <v>849</v>
      </c>
      <c r="M1178" s="3080"/>
    </row>
    <row r="1179" spans="1:13" ht="22.5" x14ac:dyDescent="0.2">
      <c r="A1179" s="208">
        <v>78</v>
      </c>
      <c r="B1179" s="3079"/>
      <c r="C1179" s="3087" t="s">
        <v>3256</v>
      </c>
      <c r="D1179" s="2882">
        <v>42277</v>
      </c>
      <c r="E1179" s="2882">
        <v>42277</v>
      </c>
      <c r="F1179" s="4572"/>
      <c r="G1179" s="3089" t="s">
        <v>8340</v>
      </c>
      <c r="H1179" s="3089"/>
      <c r="I1179" s="3080"/>
      <c r="J1179" s="208" t="s">
        <v>12198</v>
      </c>
      <c r="K1179" s="26" t="s">
        <v>1223</v>
      </c>
      <c r="L1179" s="208" t="s">
        <v>849</v>
      </c>
      <c r="M1179" s="3080"/>
    </row>
    <row r="1180" spans="1:13" ht="22.5" x14ac:dyDescent="0.2">
      <c r="A1180" s="208">
        <v>79</v>
      </c>
      <c r="B1180" s="3079"/>
      <c r="C1180" s="3087" t="s">
        <v>3256</v>
      </c>
      <c r="D1180" s="2882">
        <v>42277</v>
      </c>
      <c r="E1180" s="2882">
        <v>42354</v>
      </c>
      <c r="F1180" s="4570">
        <v>690</v>
      </c>
      <c r="G1180" s="3089" t="s">
        <v>2701</v>
      </c>
      <c r="H1180" s="3089"/>
      <c r="I1180" s="3080"/>
      <c r="J1180" s="208" t="s">
        <v>12199</v>
      </c>
      <c r="K1180" s="26" t="s">
        <v>1223</v>
      </c>
      <c r="L1180" s="208" t="s">
        <v>849</v>
      </c>
      <c r="M1180" s="3080"/>
    </row>
    <row r="1181" spans="1:13" ht="22.5" x14ac:dyDescent="0.2">
      <c r="A1181" s="208">
        <v>80</v>
      </c>
      <c r="B1181" s="3079"/>
      <c r="C1181" s="3087" t="s">
        <v>639</v>
      </c>
      <c r="D1181" s="2882">
        <v>42048</v>
      </c>
      <c r="E1181" s="2882">
        <v>42384</v>
      </c>
      <c r="F1181" s="4571"/>
      <c r="G1181" s="3089" t="s">
        <v>1038</v>
      </c>
      <c r="H1181" s="3089"/>
      <c r="I1181" s="3080"/>
      <c r="J1181" s="208" t="s">
        <v>12200</v>
      </c>
      <c r="K1181" s="26" t="s">
        <v>1223</v>
      </c>
      <c r="L1181" s="208" t="s">
        <v>849</v>
      </c>
      <c r="M1181" s="3079"/>
    </row>
    <row r="1182" spans="1:13" ht="22.5" x14ac:dyDescent="0.2">
      <c r="A1182" s="208">
        <v>81</v>
      </c>
      <c r="B1182" s="3079"/>
      <c r="C1182" s="3087" t="s">
        <v>12201</v>
      </c>
      <c r="D1182" s="2882">
        <v>42018</v>
      </c>
      <c r="E1182" s="2882">
        <v>42019</v>
      </c>
      <c r="F1182" s="4571"/>
      <c r="G1182" s="5504" t="s">
        <v>2955</v>
      </c>
      <c r="H1182" s="3089"/>
      <c r="I1182" s="3080"/>
      <c r="J1182" s="208">
        <v>183</v>
      </c>
      <c r="K1182" s="26" t="s">
        <v>1223</v>
      </c>
      <c r="L1182" s="208" t="s">
        <v>849</v>
      </c>
      <c r="M1182" s="3079"/>
    </row>
    <row r="1183" spans="1:13" ht="22.5" x14ac:dyDescent="0.2">
      <c r="A1183" s="208">
        <v>82</v>
      </c>
      <c r="B1183" s="3079"/>
      <c r="C1183" s="3087" t="s">
        <v>12202</v>
      </c>
      <c r="D1183" s="2882">
        <v>42012</v>
      </c>
      <c r="E1183" s="2882">
        <v>42109</v>
      </c>
      <c r="F1183" s="4571"/>
      <c r="G1183" s="5506"/>
      <c r="H1183" s="3089"/>
      <c r="I1183" s="3080"/>
      <c r="J1183" s="208">
        <v>23</v>
      </c>
      <c r="K1183" s="26" t="s">
        <v>1223</v>
      </c>
      <c r="L1183" s="208" t="s">
        <v>849</v>
      </c>
      <c r="M1183" s="3079"/>
    </row>
    <row r="1184" spans="1:13" x14ac:dyDescent="0.2">
      <c r="A1184" s="208"/>
      <c r="B1184" s="3079" t="s">
        <v>6216</v>
      </c>
      <c r="C1184" s="3086" t="s">
        <v>6217</v>
      </c>
      <c r="D1184" s="3090">
        <v>42024</v>
      </c>
      <c r="E1184" s="3090">
        <v>42318</v>
      </c>
      <c r="F1184" s="4571"/>
      <c r="G1184" s="3089" t="s">
        <v>2951</v>
      </c>
      <c r="H1184" s="3089"/>
      <c r="I1184" s="3080"/>
      <c r="J1184" s="208">
        <v>147</v>
      </c>
      <c r="K1184" s="26" t="s">
        <v>1223</v>
      </c>
      <c r="L1184" s="208" t="s">
        <v>849</v>
      </c>
      <c r="M1184" s="3080"/>
    </row>
    <row r="1185" spans="1:13" x14ac:dyDescent="0.2">
      <c r="A1185" s="208"/>
      <c r="B1185" s="3079" t="s">
        <v>6218</v>
      </c>
      <c r="C1185" s="3086" t="s">
        <v>2527</v>
      </c>
      <c r="D1185" s="3090"/>
      <c r="E1185" s="3090"/>
      <c r="F1185" s="4571"/>
      <c r="G1185" s="3089"/>
      <c r="H1185" s="3089"/>
      <c r="I1185" s="3080"/>
      <c r="J1185" s="208"/>
      <c r="K1185" s="26"/>
      <c r="L1185" s="208"/>
      <c r="M1185" s="3080"/>
    </row>
    <row r="1186" spans="1:13" x14ac:dyDescent="0.2">
      <c r="A1186" s="208">
        <v>83</v>
      </c>
      <c r="B1186" s="3079" t="s">
        <v>6219</v>
      </c>
      <c r="C1186" s="3087" t="s">
        <v>6220</v>
      </c>
      <c r="D1186" s="3090">
        <v>41699</v>
      </c>
      <c r="E1186" s="3090">
        <v>42369</v>
      </c>
      <c r="F1186" s="4571"/>
      <c r="G1186" s="3089" t="s">
        <v>2956</v>
      </c>
      <c r="H1186" s="3089"/>
      <c r="I1186" s="3080"/>
      <c r="J1186" s="208">
        <v>111</v>
      </c>
      <c r="K1186" s="26" t="s">
        <v>1223</v>
      </c>
      <c r="L1186" s="208" t="s">
        <v>849</v>
      </c>
      <c r="M1186" s="3080"/>
    </row>
    <row r="1187" spans="1:13" x14ac:dyDescent="0.2">
      <c r="A1187" s="208">
        <v>84</v>
      </c>
      <c r="B1187" s="3079"/>
      <c r="C1187" s="3087" t="s">
        <v>6220</v>
      </c>
      <c r="D1187" s="3090">
        <v>42025</v>
      </c>
      <c r="E1187" s="3090">
        <v>42185</v>
      </c>
      <c r="F1187" s="4571"/>
      <c r="G1187" s="5504" t="s">
        <v>3213</v>
      </c>
      <c r="H1187" s="3089"/>
      <c r="I1187" s="3080"/>
      <c r="J1187" s="208">
        <v>177</v>
      </c>
      <c r="K1187" s="26" t="s">
        <v>1223</v>
      </c>
      <c r="L1187" s="208" t="s">
        <v>849</v>
      </c>
      <c r="M1187" s="3080"/>
    </row>
    <row r="1188" spans="1:13" ht="22.5" x14ac:dyDescent="0.2">
      <c r="A1188" s="208">
        <f t="shared" ref="A1188:A1196" si="3">+A1187+1</f>
        <v>85</v>
      </c>
      <c r="B1188" s="3079"/>
      <c r="C1188" s="3087" t="s">
        <v>12203</v>
      </c>
      <c r="D1188" s="3090">
        <v>42216</v>
      </c>
      <c r="E1188" s="3090">
        <v>42391</v>
      </c>
      <c r="F1188" s="4571"/>
      <c r="G1188" s="5505"/>
      <c r="H1188" s="3089"/>
      <c r="I1188" s="3080"/>
      <c r="J1188" s="208">
        <v>19</v>
      </c>
      <c r="K1188" s="26" t="s">
        <v>1223</v>
      </c>
      <c r="L1188" s="208" t="s">
        <v>849</v>
      </c>
      <c r="M1188" s="3080"/>
    </row>
    <row r="1189" spans="1:13" ht="22.5" x14ac:dyDescent="0.2">
      <c r="A1189" s="208">
        <f t="shared" si="3"/>
        <v>86</v>
      </c>
      <c r="B1189" s="3079"/>
      <c r="C1189" s="3087" t="s">
        <v>12204</v>
      </c>
      <c r="D1189" s="3090">
        <v>42034</v>
      </c>
      <c r="E1189" s="3090">
        <v>42307</v>
      </c>
      <c r="F1189" s="4571"/>
      <c r="G1189" s="5506"/>
      <c r="H1189" s="3089"/>
      <c r="I1189" s="3080"/>
      <c r="J1189" s="208">
        <v>7</v>
      </c>
      <c r="K1189" s="26" t="s">
        <v>1223</v>
      </c>
      <c r="L1189" s="208" t="s">
        <v>849</v>
      </c>
      <c r="M1189" s="3080"/>
    </row>
    <row r="1190" spans="1:13" ht="22.5" x14ac:dyDescent="0.2">
      <c r="A1190" s="208">
        <f t="shared" si="3"/>
        <v>87</v>
      </c>
      <c r="B1190" s="3079"/>
      <c r="C1190" s="3087" t="s">
        <v>12205</v>
      </c>
      <c r="D1190" s="3090">
        <v>42169</v>
      </c>
      <c r="E1190" s="3090">
        <v>42247</v>
      </c>
      <c r="F1190" s="4571"/>
      <c r="G1190" s="3089" t="s">
        <v>2954</v>
      </c>
      <c r="H1190" s="3089" t="s">
        <v>2187</v>
      </c>
      <c r="I1190" s="3080"/>
      <c r="J1190" s="208">
        <v>202</v>
      </c>
      <c r="K1190" s="26" t="s">
        <v>1223</v>
      </c>
      <c r="L1190" s="208" t="s">
        <v>849</v>
      </c>
      <c r="M1190" s="3080"/>
    </row>
    <row r="1191" spans="1:13" ht="22.5" x14ac:dyDescent="0.2">
      <c r="A1191" s="208">
        <f t="shared" si="3"/>
        <v>88</v>
      </c>
      <c r="B1191" s="3079"/>
      <c r="C1191" s="3087" t="s">
        <v>12205</v>
      </c>
      <c r="D1191" s="3090">
        <v>42247</v>
      </c>
      <c r="E1191" s="3090">
        <v>42338</v>
      </c>
      <c r="F1191" s="4572"/>
      <c r="G1191" s="3089" t="s">
        <v>8340</v>
      </c>
      <c r="H1191" s="3089" t="s">
        <v>2189</v>
      </c>
      <c r="I1191" s="3080"/>
      <c r="J1191" s="208" t="s">
        <v>12206</v>
      </c>
      <c r="K1191" s="26" t="s">
        <v>1223</v>
      </c>
      <c r="L1191" s="208" t="s">
        <v>849</v>
      </c>
      <c r="M1191" s="3080"/>
    </row>
    <row r="1192" spans="1:13" ht="22.5" x14ac:dyDescent="0.2">
      <c r="A1192" s="208">
        <f t="shared" si="3"/>
        <v>89</v>
      </c>
      <c r="B1192" s="3079"/>
      <c r="C1192" s="3087" t="s">
        <v>12205</v>
      </c>
      <c r="D1192" s="3090">
        <v>42338</v>
      </c>
      <c r="E1192" s="3090">
        <v>42369</v>
      </c>
      <c r="F1192" s="4570">
        <v>691</v>
      </c>
      <c r="G1192" s="5504" t="s">
        <v>2701</v>
      </c>
      <c r="H1192" s="3089" t="s">
        <v>2541</v>
      </c>
      <c r="I1192" s="3080"/>
      <c r="J1192" s="208" t="s">
        <v>12207</v>
      </c>
      <c r="K1192" s="26" t="s">
        <v>1223</v>
      </c>
      <c r="L1192" s="208" t="s">
        <v>849</v>
      </c>
      <c r="M1192" s="3080"/>
    </row>
    <row r="1193" spans="1:13" x14ac:dyDescent="0.2">
      <c r="A1193" s="208">
        <f t="shared" si="3"/>
        <v>90</v>
      </c>
      <c r="B1193" s="3079" t="s">
        <v>6221</v>
      </c>
      <c r="C1193" s="3087" t="s">
        <v>6222</v>
      </c>
      <c r="D1193" s="3090">
        <v>41865</v>
      </c>
      <c r="E1193" s="3090">
        <v>42037</v>
      </c>
      <c r="F1193" s="4571"/>
      <c r="G1193" s="5505"/>
      <c r="H1193" s="3089"/>
      <c r="I1193" s="3080"/>
      <c r="J1193" s="208">
        <v>12</v>
      </c>
      <c r="K1193" s="26" t="s">
        <v>1223</v>
      </c>
      <c r="L1193" s="208" t="s">
        <v>849</v>
      </c>
      <c r="M1193" s="3080"/>
    </row>
    <row r="1194" spans="1:13" x14ac:dyDescent="0.2">
      <c r="A1194" s="208">
        <f t="shared" si="3"/>
        <v>91</v>
      </c>
      <c r="B1194" s="3079" t="s">
        <v>7333</v>
      </c>
      <c r="C1194" s="3086" t="s">
        <v>2065</v>
      </c>
      <c r="D1194" s="3090">
        <v>42094</v>
      </c>
      <c r="E1194" s="3090">
        <v>42208</v>
      </c>
      <c r="F1194" s="4571"/>
      <c r="G1194" s="5505"/>
      <c r="H1194" s="3089"/>
      <c r="I1194" s="3080"/>
      <c r="J1194" s="208">
        <v>38</v>
      </c>
      <c r="K1194" s="26" t="s">
        <v>1223</v>
      </c>
      <c r="L1194" s="208" t="s">
        <v>849</v>
      </c>
      <c r="M1194" s="3080"/>
    </row>
    <row r="1195" spans="1:13" x14ac:dyDescent="0.2">
      <c r="A1195" s="208">
        <f t="shared" si="3"/>
        <v>92</v>
      </c>
      <c r="B1195" s="3079"/>
      <c r="C1195" s="3086" t="s">
        <v>12208</v>
      </c>
      <c r="D1195" s="3090">
        <v>42020</v>
      </c>
      <c r="E1195" s="3090">
        <v>42297</v>
      </c>
      <c r="F1195" s="4571"/>
      <c r="G1195" s="5505"/>
      <c r="H1195" s="3089"/>
      <c r="I1195" s="3080"/>
      <c r="J1195" s="208">
        <v>36</v>
      </c>
      <c r="K1195" s="26" t="s">
        <v>1223</v>
      </c>
      <c r="L1195" s="208" t="s">
        <v>849</v>
      </c>
      <c r="M1195" s="3080"/>
    </row>
    <row r="1196" spans="1:13" x14ac:dyDescent="0.2">
      <c r="A1196" s="208">
        <f t="shared" si="3"/>
        <v>93</v>
      </c>
      <c r="B1196" s="3079"/>
      <c r="C1196" s="3086" t="s">
        <v>2506</v>
      </c>
      <c r="D1196" s="3090">
        <v>42013</v>
      </c>
      <c r="E1196" s="3090">
        <v>42320</v>
      </c>
      <c r="F1196" s="4572"/>
      <c r="G1196" s="5506"/>
      <c r="H1196" s="3089"/>
      <c r="I1196" s="3080"/>
      <c r="J1196" s="208">
        <v>56</v>
      </c>
      <c r="K1196" s="26" t="s">
        <v>1223</v>
      </c>
      <c r="L1196" s="208" t="s">
        <v>849</v>
      </c>
      <c r="M1196" s="3080"/>
    </row>
    <row r="1198" spans="1:13" x14ac:dyDescent="0.2">
      <c r="A1198" s="3843"/>
      <c r="B1198" s="3843"/>
      <c r="C1198" s="3996" t="s">
        <v>2859</v>
      </c>
      <c r="D1198" s="3996"/>
      <c r="E1198" s="3996"/>
      <c r="F1198" s="3996"/>
      <c r="G1198" s="3996"/>
      <c r="H1198" s="3996"/>
      <c r="I1198" s="3996"/>
      <c r="J1198" s="3996"/>
      <c r="K1198" s="3996"/>
      <c r="L1198" s="5507" t="s">
        <v>2858</v>
      </c>
      <c r="M1198" s="5507"/>
    </row>
    <row r="1199" spans="1:13" x14ac:dyDescent="0.2">
      <c r="A1199" s="3843"/>
      <c r="B1199" s="3843"/>
      <c r="C1199" s="3996"/>
      <c r="D1199" s="3996"/>
      <c r="E1199" s="3996"/>
      <c r="F1199" s="3996"/>
      <c r="G1199" s="3996"/>
      <c r="H1199" s="3996"/>
      <c r="I1199" s="3996"/>
      <c r="J1199" s="3996"/>
      <c r="K1199" s="3996"/>
      <c r="L1199" s="5507"/>
      <c r="M1199" s="5507"/>
    </row>
    <row r="1200" spans="1:13" x14ac:dyDescent="0.2">
      <c r="A1200" s="3843"/>
      <c r="B1200" s="3843"/>
      <c r="C1200" s="3996"/>
      <c r="D1200" s="3996"/>
      <c r="E1200" s="3996"/>
      <c r="F1200" s="3996"/>
      <c r="G1200" s="3996"/>
      <c r="H1200" s="3996"/>
      <c r="I1200" s="3996"/>
      <c r="J1200" s="3996"/>
      <c r="K1200" s="3996"/>
      <c r="L1200" s="5507"/>
      <c r="M1200" s="5507"/>
    </row>
    <row r="1201" spans="1:13" x14ac:dyDescent="0.2">
      <c r="A1201" s="3843"/>
      <c r="B1201" s="3843"/>
      <c r="C1201" s="3997" t="s">
        <v>1209</v>
      </c>
      <c r="D1201" s="3997"/>
      <c r="E1201" s="3997"/>
      <c r="F1201" s="3997"/>
      <c r="G1201" s="3997"/>
      <c r="H1201" s="3997"/>
      <c r="I1201" s="3997"/>
      <c r="J1201" s="3997"/>
      <c r="K1201" s="3997"/>
      <c r="L1201" s="5507" t="s">
        <v>1208</v>
      </c>
      <c r="M1201" s="5507"/>
    </row>
    <row r="1202" spans="1:13" x14ac:dyDescent="0.2">
      <c r="A1202" s="3843"/>
      <c r="B1202" s="3843"/>
      <c r="C1202" s="3997"/>
      <c r="D1202" s="3997"/>
      <c r="E1202" s="3997"/>
      <c r="F1202" s="3997"/>
      <c r="G1202" s="3997"/>
      <c r="H1202" s="3997"/>
      <c r="I1202" s="3997"/>
      <c r="J1202" s="3997"/>
      <c r="K1202" s="3997"/>
      <c r="L1202" s="5507"/>
      <c r="M1202" s="5507"/>
    </row>
    <row r="1203" spans="1:13" x14ac:dyDescent="0.2">
      <c r="A1203" s="3843"/>
      <c r="B1203" s="3843"/>
      <c r="C1203" s="3997"/>
      <c r="D1203" s="3997"/>
      <c r="E1203" s="3997"/>
      <c r="F1203" s="3997"/>
      <c r="G1203" s="3997"/>
      <c r="H1203" s="3997"/>
      <c r="I1203" s="3997"/>
      <c r="J1203" s="3997"/>
      <c r="K1203" s="3997"/>
      <c r="L1203" s="5507"/>
      <c r="M1203" s="5507"/>
    </row>
    <row r="1204" spans="1:13" x14ac:dyDescent="0.2">
      <c r="A1204" s="1984"/>
      <c r="B1204" s="1984"/>
      <c r="C1204" s="567"/>
      <c r="D1204" s="1785"/>
      <c r="E1204" s="1785"/>
      <c r="F1204" s="1984"/>
      <c r="G1204" s="567"/>
      <c r="H1204" s="3094"/>
      <c r="I1204" s="1984"/>
      <c r="J1204" s="567"/>
      <c r="K1204" s="1984"/>
      <c r="L1204" s="1984"/>
      <c r="M1204" s="1984"/>
    </row>
    <row r="1205" spans="1:13" x14ac:dyDescent="0.2">
      <c r="A1205" s="3083" t="s">
        <v>12148</v>
      </c>
      <c r="B1205" s="3083"/>
      <c r="C1205" s="833"/>
      <c r="D1205" s="567"/>
      <c r="E1205" s="567"/>
      <c r="F1205" s="567"/>
      <c r="G1205" s="567"/>
      <c r="H1205" s="3094"/>
      <c r="I1205" s="1984"/>
      <c r="J1205" s="567" t="s">
        <v>12442</v>
      </c>
      <c r="K1205" s="1984"/>
      <c r="L1205" s="1984"/>
      <c r="M1205" s="1984"/>
    </row>
    <row r="1206" spans="1:13" x14ac:dyDescent="0.2">
      <c r="A1206" s="3083" t="s">
        <v>12149</v>
      </c>
      <c r="B1206" s="3083"/>
      <c r="C1206" s="833"/>
      <c r="D1206" s="567"/>
      <c r="E1206" s="567"/>
      <c r="F1206" s="567"/>
      <c r="G1206" s="567"/>
      <c r="H1206" s="3094"/>
      <c r="I1206" s="1984"/>
      <c r="J1206" s="567"/>
      <c r="K1206" s="1984"/>
      <c r="L1206" s="1984"/>
      <c r="M1206" s="1984"/>
    </row>
    <row r="1207" spans="1:13" ht="15.75" x14ac:dyDescent="0.25">
      <c r="A1207" s="3091" t="s">
        <v>12215</v>
      </c>
      <c r="B1207" s="3091"/>
      <c r="C1207" s="3092"/>
      <c r="D1207" s="567"/>
      <c r="E1207" s="567"/>
      <c r="F1207" s="567"/>
      <c r="G1207" s="567"/>
      <c r="H1207" s="3094"/>
      <c r="I1207" s="1984"/>
      <c r="J1207" s="5508" t="s">
        <v>2863</v>
      </c>
      <c r="K1207" s="4052"/>
      <c r="L1207" s="4052"/>
      <c r="M1207" s="5509"/>
    </row>
    <row r="1208" spans="1:13" ht="22.5" x14ac:dyDescent="0.2">
      <c r="A1208" s="3083" t="s">
        <v>12216</v>
      </c>
      <c r="B1208" s="3083"/>
      <c r="C1208" s="833"/>
      <c r="D1208" s="567"/>
      <c r="E1208" s="567"/>
      <c r="F1208" s="567"/>
      <c r="G1208" s="567"/>
      <c r="H1208" s="3094"/>
      <c r="I1208" s="1984"/>
      <c r="J1208" s="3098" t="s">
        <v>2860</v>
      </c>
      <c r="K1208" s="3093" t="s">
        <v>2861</v>
      </c>
      <c r="L1208" s="3093" t="s">
        <v>2862</v>
      </c>
      <c r="M1208" s="561" t="s">
        <v>135</v>
      </c>
    </row>
    <row r="1209" spans="1:13" x14ac:dyDescent="0.2">
      <c r="A1209" s="1984"/>
      <c r="B1209" s="1984"/>
      <c r="C1209" s="567"/>
      <c r="D1209" s="1785"/>
      <c r="E1209" s="1785"/>
      <c r="F1209" s="1984"/>
      <c r="G1209" s="567"/>
      <c r="H1209" s="3094"/>
      <c r="I1209" s="1984"/>
      <c r="J1209" s="3098">
        <v>2021</v>
      </c>
      <c r="K1209" s="3093">
        <v>10</v>
      </c>
      <c r="L1209" s="3093">
        <v>26</v>
      </c>
      <c r="M1209" s="3093">
        <v>12</v>
      </c>
    </row>
    <row r="1210" spans="1:13" x14ac:dyDescent="0.2">
      <c r="A1210" s="1984"/>
      <c r="B1210" s="1984"/>
      <c r="C1210" s="567"/>
      <c r="D1210" s="1785"/>
      <c r="E1210" s="1785"/>
      <c r="F1210" s="1984"/>
      <c r="G1210" s="567"/>
      <c r="H1210" s="3094"/>
      <c r="I1210" s="3094"/>
      <c r="J1210" s="536"/>
      <c r="K1210" s="3094"/>
      <c r="L1210" s="3094"/>
      <c r="M1210" s="1984"/>
    </row>
    <row r="1211" spans="1:13" x14ac:dyDescent="0.2">
      <c r="A1211" s="3996" t="s">
        <v>2864</v>
      </c>
      <c r="B1211" s="3996" t="s">
        <v>2865</v>
      </c>
      <c r="C1211" s="3996" t="s">
        <v>1212</v>
      </c>
      <c r="D1211" s="3848" t="s">
        <v>2866</v>
      </c>
      <c r="E1211" s="4039"/>
      <c r="F1211" s="3997" t="s">
        <v>2869</v>
      </c>
      <c r="G1211" s="3997"/>
      <c r="H1211" s="3997"/>
      <c r="I1211" s="3997"/>
      <c r="J1211" s="3996" t="s">
        <v>1211</v>
      </c>
      <c r="K1211" s="3997" t="s">
        <v>2872</v>
      </c>
      <c r="L1211" s="3996" t="s">
        <v>1207</v>
      </c>
      <c r="M1211" s="3997" t="s">
        <v>2873</v>
      </c>
    </row>
    <row r="1212" spans="1:13" x14ac:dyDescent="0.2">
      <c r="A1212" s="3996"/>
      <c r="B1212" s="3996"/>
      <c r="C1212" s="3996"/>
      <c r="D1212" s="3096" t="s">
        <v>2867</v>
      </c>
      <c r="E1212" s="3096" t="s">
        <v>2868</v>
      </c>
      <c r="F1212" s="3096" t="s">
        <v>2870</v>
      </c>
      <c r="G1212" s="3084" t="s">
        <v>2871</v>
      </c>
      <c r="H1212" s="3084" t="s">
        <v>4319</v>
      </c>
      <c r="I1212" s="3096" t="s">
        <v>4320</v>
      </c>
      <c r="J1212" s="3996"/>
      <c r="K1212" s="3997"/>
      <c r="L1212" s="3996"/>
      <c r="M1212" s="3997"/>
    </row>
    <row r="1213" spans="1:13" x14ac:dyDescent="0.2">
      <c r="A1213" s="3095"/>
      <c r="B1213" s="3085" t="s">
        <v>6067</v>
      </c>
      <c r="C1213" s="3086" t="s">
        <v>1056</v>
      </c>
      <c r="D1213" s="3096"/>
      <c r="E1213" s="3096"/>
      <c r="F1213" s="4570">
        <v>691</v>
      </c>
      <c r="G1213" s="3084"/>
      <c r="H1213" s="3084"/>
      <c r="I1213" s="3096"/>
      <c r="J1213" s="3095"/>
      <c r="K1213" s="3096"/>
      <c r="L1213" s="3095"/>
      <c r="M1213" s="3096"/>
    </row>
    <row r="1214" spans="1:13" x14ac:dyDescent="0.2">
      <c r="A1214" s="208">
        <v>1</v>
      </c>
      <c r="B1214" s="3085" t="s">
        <v>6068</v>
      </c>
      <c r="C1214" s="3087" t="s">
        <v>6069</v>
      </c>
      <c r="D1214" s="2882">
        <v>42531</v>
      </c>
      <c r="E1214" s="2882">
        <v>42531</v>
      </c>
      <c r="F1214" s="4571"/>
      <c r="G1214" s="5504" t="s">
        <v>1038</v>
      </c>
      <c r="H1214" s="3084"/>
      <c r="I1214" s="3096"/>
      <c r="J1214" s="208">
        <v>5</v>
      </c>
      <c r="K1214" s="3098" t="s">
        <v>1223</v>
      </c>
      <c r="L1214" s="208" t="s">
        <v>589</v>
      </c>
      <c r="M1214" s="3096"/>
    </row>
    <row r="1215" spans="1:13" x14ac:dyDescent="0.2">
      <c r="A1215" s="208"/>
      <c r="B1215" s="3085" t="s">
        <v>6070</v>
      </c>
      <c r="C1215" s="3086" t="s">
        <v>586</v>
      </c>
      <c r="D1215" s="3096"/>
      <c r="E1215" s="3096"/>
      <c r="F1215" s="4571"/>
      <c r="G1215" s="5505"/>
      <c r="H1215" s="3084"/>
      <c r="I1215" s="3096"/>
      <c r="J1215" s="3095"/>
      <c r="K1215" s="3096"/>
      <c r="L1215" s="3095"/>
      <c r="M1215" s="3096"/>
    </row>
    <row r="1216" spans="1:13" x14ac:dyDescent="0.2">
      <c r="A1216" s="208"/>
      <c r="B1216" s="3085" t="s">
        <v>6071</v>
      </c>
      <c r="C1216" s="3086" t="s">
        <v>6072</v>
      </c>
      <c r="D1216" s="3096"/>
      <c r="E1216" s="3096"/>
      <c r="F1216" s="4571"/>
      <c r="G1216" s="5505"/>
      <c r="H1216" s="3084"/>
      <c r="I1216" s="3096"/>
      <c r="J1216" s="3095"/>
      <c r="K1216" s="3096"/>
      <c r="L1216" s="3095"/>
      <c r="M1216" s="3096"/>
    </row>
    <row r="1217" spans="1:13" ht="22.5" x14ac:dyDescent="0.2">
      <c r="A1217" s="208">
        <v>2</v>
      </c>
      <c r="B1217" s="3095"/>
      <c r="C1217" s="3087" t="s">
        <v>6076</v>
      </c>
      <c r="D1217" s="2882">
        <v>42343</v>
      </c>
      <c r="E1217" s="2882">
        <v>42678</v>
      </c>
      <c r="F1217" s="4571"/>
      <c r="G1217" s="5505"/>
      <c r="H1217" s="3084"/>
      <c r="I1217" s="3096"/>
      <c r="J1217" s="208">
        <v>125</v>
      </c>
      <c r="K1217" s="3098" t="s">
        <v>1223</v>
      </c>
      <c r="L1217" s="208" t="s">
        <v>849</v>
      </c>
      <c r="M1217" s="3096"/>
    </row>
    <row r="1218" spans="1:13" ht="22.5" x14ac:dyDescent="0.2">
      <c r="A1218" s="208">
        <f t="shared" ref="A1218:A1228" si="4">+A1217+1</f>
        <v>3</v>
      </c>
      <c r="B1218" s="3095"/>
      <c r="C1218" s="3087" t="s">
        <v>6077</v>
      </c>
      <c r="D1218" s="2882">
        <v>42373</v>
      </c>
      <c r="E1218" s="2882">
        <v>42081</v>
      </c>
      <c r="F1218" s="4571"/>
      <c r="G1218" s="5505"/>
      <c r="H1218" s="3084"/>
      <c r="I1218" s="3096"/>
      <c r="J1218" s="208">
        <v>40</v>
      </c>
      <c r="K1218" s="3098" t="s">
        <v>1223</v>
      </c>
      <c r="L1218" s="208" t="s">
        <v>849</v>
      </c>
      <c r="M1218" s="3096"/>
    </row>
    <row r="1219" spans="1:13" ht="22.5" x14ac:dyDescent="0.2">
      <c r="A1219" s="208">
        <f t="shared" si="4"/>
        <v>4</v>
      </c>
      <c r="B1219" s="3095"/>
      <c r="C1219" s="3087" t="s">
        <v>6081</v>
      </c>
      <c r="D1219" s="2882">
        <v>42179</v>
      </c>
      <c r="E1219" s="2882">
        <v>42534</v>
      </c>
      <c r="F1219" s="4571"/>
      <c r="G1219" s="5506"/>
      <c r="H1219" s="3084"/>
      <c r="I1219" s="3096"/>
      <c r="J1219" s="208">
        <v>54</v>
      </c>
      <c r="K1219" s="3098" t="s">
        <v>1223</v>
      </c>
      <c r="L1219" s="208" t="s">
        <v>849</v>
      </c>
      <c r="M1219" s="3096"/>
    </row>
    <row r="1220" spans="1:13" ht="22.5" x14ac:dyDescent="0.2">
      <c r="A1220" s="208">
        <f t="shared" si="4"/>
        <v>5</v>
      </c>
      <c r="B1220" s="3095"/>
      <c r="C1220" s="3087" t="s">
        <v>6082</v>
      </c>
      <c r="D1220" s="2882">
        <v>42355</v>
      </c>
      <c r="E1220" s="2882">
        <v>42717</v>
      </c>
      <c r="F1220" s="4571"/>
      <c r="G1220" s="5504" t="s">
        <v>2955</v>
      </c>
      <c r="H1220" s="3084"/>
      <c r="I1220" s="3096"/>
      <c r="J1220" s="208">
        <v>133</v>
      </c>
      <c r="K1220" s="3098" t="s">
        <v>1223</v>
      </c>
      <c r="L1220" s="208" t="s">
        <v>849</v>
      </c>
      <c r="M1220" s="3096"/>
    </row>
    <row r="1221" spans="1:13" x14ac:dyDescent="0.2">
      <c r="A1221" s="208">
        <v>6</v>
      </c>
      <c r="B1221" s="3095"/>
      <c r="C1221" s="3087" t="s">
        <v>12217</v>
      </c>
      <c r="D1221" s="2882">
        <v>42706</v>
      </c>
      <c r="E1221" s="2882">
        <v>42710</v>
      </c>
      <c r="F1221" s="4571"/>
      <c r="G1221" s="5505"/>
      <c r="H1221" s="3084"/>
      <c r="I1221" s="3096"/>
      <c r="J1221" s="208">
        <v>37</v>
      </c>
      <c r="K1221" s="3098" t="s">
        <v>1223</v>
      </c>
      <c r="L1221" s="208" t="s">
        <v>849</v>
      </c>
      <c r="M1221" s="3096"/>
    </row>
    <row r="1222" spans="1:13" ht="22.5" x14ac:dyDescent="0.2">
      <c r="A1222" s="208">
        <v>7</v>
      </c>
      <c r="B1222" s="3095"/>
      <c r="C1222" s="3087" t="s">
        <v>6086</v>
      </c>
      <c r="D1222" s="2882">
        <v>42507</v>
      </c>
      <c r="E1222" s="2882">
        <v>42731</v>
      </c>
      <c r="F1222" s="4571"/>
      <c r="G1222" s="5505"/>
      <c r="H1222" s="3084"/>
      <c r="I1222" s="3096"/>
      <c r="J1222" s="208">
        <v>5</v>
      </c>
      <c r="K1222" s="3098" t="s">
        <v>1223</v>
      </c>
      <c r="L1222" s="208" t="s">
        <v>849</v>
      </c>
      <c r="M1222" s="3096"/>
    </row>
    <row r="1223" spans="1:13" ht="22.5" x14ac:dyDescent="0.2">
      <c r="A1223" s="208">
        <f t="shared" si="4"/>
        <v>8</v>
      </c>
      <c r="B1223" s="3095"/>
      <c r="C1223" s="3088" t="s">
        <v>6093</v>
      </c>
      <c r="D1223" s="2882">
        <v>42432</v>
      </c>
      <c r="E1223" s="2882">
        <v>42625</v>
      </c>
      <c r="F1223" s="4571"/>
      <c r="G1223" s="5506"/>
      <c r="H1223" s="3084"/>
      <c r="I1223" s="3096"/>
      <c r="J1223" s="208">
        <v>17</v>
      </c>
      <c r="K1223" s="3098" t="s">
        <v>1223</v>
      </c>
      <c r="L1223" s="208" t="s">
        <v>849</v>
      </c>
      <c r="M1223" s="3096"/>
    </row>
    <row r="1224" spans="1:13" ht="33.75" x14ac:dyDescent="0.2">
      <c r="A1224" s="208">
        <f t="shared" si="4"/>
        <v>9</v>
      </c>
      <c r="B1224" s="3095"/>
      <c r="C1224" s="3088" t="s">
        <v>7182</v>
      </c>
      <c r="D1224" s="2882">
        <v>42451</v>
      </c>
      <c r="E1224" s="2882">
        <v>42515</v>
      </c>
      <c r="F1224" s="4571"/>
      <c r="G1224" s="5504" t="s">
        <v>2951</v>
      </c>
      <c r="H1224" s="3084"/>
      <c r="I1224" s="3096"/>
      <c r="J1224" s="208">
        <v>8</v>
      </c>
      <c r="K1224" s="3098" t="s">
        <v>1223</v>
      </c>
      <c r="L1224" s="208" t="s">
        <v>849</v>
      </c>
      <c r="M1224" s="3096"/>
    </row>
    <row r="1225" spans="1:13" ht="22.5" x14ac:dyDescent="0.2">
      <c r="A1225" s="208">
        <f t="shared" si="4"/>
        <v>10</v>
      </c>
      <c r="B1225" s="3095"/>
      <c r="C1225" s="3088" t="s">
        <v>6091</v>
      </c>
      <c r="D1225" s="2882">
        <v>42340</v>
      </c>
      <c r="E1225" s="2882">
        <v>42340</v>
      </c>
      <c r="F1225" s="4571"/>
      <c r="G1225" s="5505"/>
      <c r="H1225" s="3084"/>
      <c r="I1225" s="3096"/>
      <c r="J1225" s="208">
        <v>1</v>
      </c>
      <c r="K1225" s="3098" t="s">
        <v>1223</v>
      </c>
      <c r="L1225" s="208" t="s">
        <v>849</v>
      </c>
      <c r="M1225" s="3096"/>
    </row>
    <row r="1226" spans="1:13" ht="22.5" x14ac:dyDescent="0.2">
      <c r="A1226" s="208">
        <f t="shared" si="4"/>
        <v>11</v>
      </c>
      <c r="B1226" s="3095"/>
      <c r="C1226" s="3088" t="s">
        <v>6074</v>
      </c>
      <c r="D1226" s="2882">
        <v>42340</v>
      </c>
      <c r="E1226" s="2882">
        <v>42678</v>
      </c>
      <c r="F1226" s="4571"/>
      <c r="G1226" s="5505"/>
      <c r="H1226" s="3084"/>
      <c r="I1226" s="3096"/>
      <c r="J1226" s="208">
        <v>2</v>
      </c>
      <c r="K1226" s="3098" t="s">
        <v>1223</v>
      </c>
      <c r="L1226" s="208" t="s">
        <v>849</v>
      </c>
      <c r="M1226" s="3096"/>
    </row>
    <row r="1227" spans="1:13" ht="22.5" x14ac:dyDescent="0.2">
      <c r="A1227" s="208">
        <f t="shared" si="4"/>
        <v>12</v>
      </c>
      <c r="B1227" s="3095"/>
      <c r="C1227" s="3088" t="s">
        <v>6073</v>
      </c>
      <c r="D1227" s="2882">
        <v>42522</v>
      </c>
      <c r="E1227" s="2882">
        <v>42530</v>
      </c>
      <c r="F1227" s="4571"/>
      <c r="G1227" s="5505"/>
      <c r="H1227" s="3084"/>
      <c r="I1227" s="3096"/>
      <c r="J1227" s="208">
        <v>4</v>
      </c>
      <c r="K1227" s="3098" t="s">
        <v>1223</v>
      </c>
      <c r="L1227" s="208" t="s">
        <v>849</v>
      </c>
      <c r="M1227" s="3096"/>
    </row>
    <row r="1228" spans="1:13" ht="22.5" x14ac:dyDescent="0.2">
      <c r="A1228" s="208">
        <f t="shared" si="4"/>
        <v>13</v>
      </c>
      <c r="B1228" s="3095"/>
      <c r="C1228" s="3088" t="s">
        <v>12218</v>
      </c>
      <c r="D1228" s="2882">
        <v>42524</v>
      </c>
      <c r="E1228" s="2882">
        <v>42529</v>
      </c>
      <c r="F1228" s="4572"/>
      <c r="G1228" s="5506"/>
      <c r="H1228" s="3084"/>
      <c r="I1228" s="3096"/>
      <c r="J1228" s="208">
        <v>2</v>
      </c>
      <c r="K1228" s="3098" t="s">
        <v>1223</v>
      </c>
      <c r="L1228" s="208" t="s">
        <v>849</v>
      </c>
      <c r="M1228" s="3096"/>
    </row>
    <row r="1230" spans="1:13" x14ac:dyDescent="0.2">
      <c r="A1230" s="3843"/>
      <c r="B1230" s="3843"/>
      <c r="C1230" s="3996" t="s">
        <v>2859</v>
      </c>
      <c r="D1230" s="3996"/>
      <c r="E1230" s="3996"/>
      <c r="F1230" s="3996"/>
      <c r="G1230" s="3996"/>
      <c r="H1230" s="3996"/>
      <c r="I1230" s="3996"/>
      <c r="J1230" s="3996"/>
      <c r="K1230" s="3996"/>
      <c r="L1230" s="5507" t="s">
        <v>2858</v>
      </c>
      <c r="M1230" s="5507"/>
    </row>
    <row r="1231" spans="1:13" x14ac:dyDescent="0.2">
      <c r="A1231" s="3843"/>
      <c r="B1231" s="3843"/>
      <c r="C1231" s="3996"/>
      <c r="D1231" s="3996"/>
      <c r="E1231" s="3996"/>
      <c r="F1231" s="3996"/>
      <c r="G1231" s="3996"/>
      <c r="H1231" s="3996"/>
      <c r="I1231" s="3996"/>
      <c r="J1231" s="3996"/>
      <c r="K1231" s="3996"/>
      <c r="L1231" s="5507"/>
      <c r="M1231" s="5507"/>
    </row>
    <row r="1232" spans="1:13" x14ac:dyDescent="0.2">
      <c r="A1232" s="3843"/>
      <c r="B1232" s="3843"/>
      <c r="C1232" s="3996"/>
      <c r="D1232" s="3996"/>
      <c r="E1232" s="3996"/>
      <c r="F1232" s="3996"/>
      <c r="G1232" s="3996"/>
      <c r="H1232" s="3996"/>
      <c r="I1232" s="3996"/>
      <c r="J1232" s="3996"/>
      <c r="K1232" s="3996"/>
      <c r="L1232" s="5507"/>
      <c r="M1232" s="5507"/>
    </row>
    <row r="1233" spans="1:13" x14ac:dyDescent="0.2">
      <c r="A1233" s="3843"/>
      <c r="B1233" s="3843"/>
      <c r="C1233" s="3996"/>
      <c r="D1233" s="3996"/>
      <c r="E1233" s="3996"/>
      <c r="F1233" s="3996"/>
      <c r="G1233" s="3996"/>
      <c r="H1233" s="3996"/>
      <c r="I1233" s="3996"/>
      <c r="J1233" s="3996"/>
      <c r="K1233" s="3996"/>
      <c r="L1233" s="5507"/>
      <c r="M1233" s="5507"/>
    </row>
    <row r="1234" spans="1:13" x14ac:dyDescent="0.2">
      <c r="A1234" s="3843"/>
      <c r="B1234" s="3843"/>
      <c r="C1234" s="3997" t="s">
        <v>1209</v>
      </c>
      <c r="D1234" s="3997"/>
      <c r="E1234" s="3997"/>
      <c r="F1234" s="3997"/>
      <c r="G1234" s="3997"/>
      <c r="H1234" s="3997"/>
      <c r="I1234" s="3997"/>
      <c r="J1234" s="3997"/>
      <c r="K1234" s="3997"/>
      <c r="L1234" s="5507" t="s">
        <v>1208</v>
      </c>
      <c r="M1234" s="5507"/>
    </row>
    <row r="1235" spans="1:13" x14ac:dyDescent="0.2">
      <c r="A1235" s="3843"/>
      <c r="B1235" s="3843"/>
      <c r="C1235" s="3997"/>
      <c r="D1235" s="3997"/>
      <c r="E1235" s="3997"/>
      <c r="F1235" s="3997"/>
      <c r="G1235" s="3997"/>
      <c r="H1235" s="3997"/>
      <c r="I1235" s="3997"/>
      <c r="J1235" s="3997"/>
      <c r="K1235" s="3997"/>
      <c r="L1235" s="5507"/>
      <c r="M1235" s="5507"/>
    </row>
    <row r="1236" spans="1:13" x14ac:dyDescent="0.2">
      <c r="A1236" s="3843"/>
      <c r="B1236" s="3843"/>
      <c r="C1236" s="3997"/>
      <c r="D1236" s="3997"/>
      <c r="E1236" s="3997"/>
      <c r="F1236" s="3997"/>
      <c r="G1236" s="3997"/>
      <c r="H1236" s="3997"/>
      <c r="I1236" s="3997"/>
      <c r="J1236" s="3997"/>
      <c r="K1236" s="3997"/>
      <c r="L1236" s="5507"/>
      <c r="M1236" s="5507"/>
    </row>
    <row r="1237" spans="1:13" x14ac:dyDescent="0.2">
      <c r="A1237" s="1984"/>
      <c r="B1237" s="1984"/>
      <c r="C1237" s="567"/>
      <c r="D1237" s="1785"/>
      <c r="E1237" s="1785"/>
      <c r="F1237" s="1984"/>
      <c r="G1237" s="567"/>
      <c r="H1237" s="3094"/>
      <c r="I1237" s="1984"/>
      <c r="J1237" s="567"/>
      <c r="K1237" s="1984"/>
      <c r="L1237" s="1984"/>
      <c r="M1237" s="1984"/>
    </row>
    <row r="1238" spans="1:13" x14ac:dyDescent="0.2">
      <c r="A1238" s="3083" t="s">
        <v>12148</v>
      </c>
      <c r="B1238" s="3083"/>
      <c r="C1238" s="833"/>
      <c r="D1238" s="567"/>
      <c r="E1238" s="567"/>
      <c r="F1238" s="567"/>
      <c r="G1238" s="567"/>
      <c r="H1238" s="3094"/>
      <c r="I1238" s="1984"/>
      <c r="J1238" s="567" t="s">
        <v>12443</v>
      </c>
      <c r="K1238" s="1984"/>
      <c r="L1238" s="1984"/>
      <c r="M1238" s="1984"/>
    </row>
    <row r="1239" spans="1:13" x14ac:dyDescent="0.2">
      <c r="A1239" s="3083" t="s">
        <v>12149</v>
      </c>
      <c r="B1239" s="3083"/>
      <c r="C1239" s="833"/>
      <c r="D1239" s="567"/>
      <c r="E1239" s="567"/>
      <c r="F1239" s="567"/>
      <c r="G1239" s="567"/>
      <c r="H1239" s="3094"/>
      <c r="I1239" s="1984"/>
      <c r="J1239" s="567"/>
      <c r="K1239" s="1984"/>
      <c r="L1239" s="1984"/>
      <c r="M1239" s="1984"/>
    </row>
    <row r="1240" spans="1:13" x14ac:dyDescent="0.2">
      <c r="A1240" s="3091" t="s">
        <v>12150</v>
      </c>
      <c r="B1240" s="3091"/>
      <c r="C1240" s="3092"/>
      <c r="D1240" s="567"/>
      <c r="E1240" s="567"/>
      <c r="F1240" s="567"/>
      <c r="G1240" s="567"/>
      <c r="H1240" s="3094"/>
      <c r="I1240" s="1984"/>
      <c r="J1240" s="5508" t="s">
        <v>2863</v>
      </c>
      <c r="K1240" s="4052"/>
      <c r="L1240" s="4052"/>
      <c r="M1240" s="5509"/>
    </row>
    <row r="1241" spans="1:13" ht="22.5" x14ac:dyDescent="0.2">
      <c r="A1241" s="3083" t="s">
        <v>12219</v>
      </c>
      <c r="B1241" s="3083"/>
      <c r="C1241" s="833"/>
      <c r="D1241" s="567"/>
      <c r="E1241" s="567"/>
      <c r="F1241" s="567"/>
      <c r="G1241" s="567"/>
      <c r="H1241" s="3094"/>
      <c r="I1241" s="1984"/>
      <c r="J1241" s="3098" t="s">
        <v>2860</v>
      </c>
      <c r="K1241" s="3093" t="s">
        <v>2861</v>
      </c>
      <c r="L1241" s="3093" t="s">
        <v>2862</v>
      </c>
      <c r="M1241" s="561" t="s">
        <v>135</v>
      </c>
    </row>
    <row r="1242" spans="1:13" x14ac:dyDescent="0.2">
      <c r="A1242" s="1984"/>
      <c r="B1242" s="1984"/>
      <c r="C1242" s="567"/>
      <c r="D1242" s="1785"/>
      <c r="E1242" s="1785"/>
      <c r="F1242" s="1984"/>
      <c r="G1242" s="567"/>
      <c r="H1242" s="3094"/>
      <c r="I1242" s="1984"/>
      <c r="J1242" s="3098">
        <v>2021</v>
      </c>
      <c r="K1242" s="3093">
        <v>10</v>
      </c>
      <c r="L1242" s="3093">
        <v>26</v>
      </c>
      <c r="M1242" s="3093">
        <v>12</v>
      </c>
    </row>
    <row r="1243" spans="1:13" x14ac:dyDescent="0.2">
      <c r="A1243" s="1984"/>
      <c r="B1243" s="1984"/>
      <c r="C1243" s="567"/>
      <c r="D1243" s="1785"/>
      <c r="E1243" s="1785"/>
      <c r="F1243" s="1984"/>
      <c r="G1243" s="567"/>
      <c r="H1243" s="3094"/>
      <c r="I1243" s="3094"/>
      <c r="J1243" s="536"/>
      <c r="K1243" s="3094"/>
      <c r="L1243" s="3094"/>
      <c r="M1243" s="1984"/>
    </row>
    <row r="1244" spans="1:13" x14ac:dyDescent="0.2">
      <c r="A1244" s="3996" t="s">
        <v>2864</v>
      </c>
      <c r="B1244" s="3996" t="s">
        <v>2865</v>
      </c>
      <c r="C1244" s="3996" t="s">
        <v>1212</v>
      </c>
      <c r="D1244" s="3848" t="s">
        <v>2866</v>
      </c>
      <c r="E1244" s="4039"/>
      <c r="F1244" s="3997" t="s">
        <v>2869</v>
      </c>
      <c r="G1244" s="3997"/>
      <c r="H1244" s="3997"/>
      <c r="I1244" s="3997"/>
      <c r="J1244" s="3996" t="s">
        <v>1211</v>
      </c>
      <c r="K1244" s="3997" t="s">
        <v>2872</v>
      </c>
      <c r="L1244" s="3996" t="s">
        <v>1207</v>
      </c>
      <c r="M1244" s="3997" t="s">
        <v>2873</v>
      </c>
    </row>
    <row r="1245" spans="1:13" x14ac:dyDescent="0.2">
      <c r="A1245" s="3996"/>
      <c r="B1245" s="3996"/>
      <c r="C1245" s="3996"/>
      <c r="D1245" s="3096" t="s">
        <v>2867</v>
      </c>
      <c r="E1245" s="3096" t="s">
        <v>2868</v>
      </c>
      <c r="F1245" s="3096" t="s">
        <v>2870</v>
      </c>
      <c r="G1245" s="3084" t="s">
        <v>2871</v>
      </c>
      <c r="H1245" s="3084" t="s">
        <v>4319</v>
      </c>
      <c r="I1245" s="3096" t="s">
        <v>4320</v>
      </c>
      <c r="J1245" s="3996"/>
      <c r="K1245" s="3997"/>
      <c r="L1245" s="3996"/>
      <c r="M1245" s="3997"/>
    </row>
    <row r="1246" spans="1:13" ht="22.5" x14ac:dyDescent="0.2">
      <c r="A1246" s="208">
        <v>14</v>
      </c>
      <c r="B1246" s="3095"/>
      <c r="C1246" s="3087" t="s">
        <v>2582</v>
      </c>
      <c r="D1246" s="2882">
        <v>42388</v>
      </c>
      <c r="E1246" s="2882">
        <v>42713</v>
      </c>
      <c r="F1246" s="4570">
        <v>691</v>
      </c>
      <c r="G1246" s="5504" t="s">
        <v>3213</v>
      </c>
      <c r="H1246" s="3084"/>
      <c r="I1246" s="3096"/>
      <c r="J1246" s="208">
        <v>118</v>
      </c>
      <c r="K1246" s="3098" t="s">
        <v>1223</v>
      </c>
      <c r="L1246" s="208" t="s">
        <v>849</v>
      </c>
      <c r="M1246" s="2882"/>
    </row>
    <row r="1247" spans="1:13" ht="22.5" x14ac:dyDescent="0.2">
      <c r="A1247" s="208">
        <v>15</v>
      </c>
      <c r="B1247" s="3095"/>
      <c r="C1247" s="3087" t="s">
        <v>12220</v>
      </c>
      <c r="D1247" s="2882">
        <v>42410</v>
      </c>
      <c r="E1247" s="2882">
        <v>42440</v>
      </c>
      <c r="F1247" s="4571"/>
      <c r="G1247" s="5505"/>
      <c r="H1247" s="3084"/>
      <c r="I1247" s="3096"/>
      <c r="J1247" s="208">
        <v>6</v>
      </c>
      <c r="K1247" s="3098" t="s">
        <v>1223</v>
      </c>
      <c r="L1247" s="208" t="s">
        <v>849</v>
      </c>
      <c r="M1247" s="2882"/>
    </row>
    <row r="1248" spans="1:13" ht="22.5" x14ac:dyDescent="0.2">
      <c r="A1248" s="208">
        <v>16</v>
      </c>
      <c r="B1248" s="3095"/>
      <c r="C1248" s="3087" t="s">
        <v>12221</v>
      </c>
      <c r="D1248" s="2882">
        <v>42160</v>
      </c>
      <c r="E1248" s="2882">
        <v>42733</v>
      </c>
      <c r="F1248" s="4571"/>
      <c r="G1248" s="5506"/>
      <c r="H1248" s="3084"/>
      <c r="I1248" s="3096"/>
      <c r="J1248" s="208">
        <v>13</v>
      </c>
      <c r="K1248" s="3098" t="s">
        <v>1223</v>
      </c>
      <c r="L1248" s="208" t="s">
        <v>849</v>
      </c>
      <c r="M1248" s="2882"/>
    </row>
    <row r="1249" spans="1:13" ht="22.5" x14ac:dyDescent="0.2">
      <c r="A1249" s="208">
        <v>17</v>
      </c>
      <c r="B1249" s="3095"/>
      <c r="C1249" s="3087" t="s">
        <v>3268</v>
      </c>
      <c r="D1249" s="2882">
        <v>42375</v>
      </c>
      <c r="E1249" s="2882">
        <v>42619</v>
      </c>
      <c r="F1249" s="4571"/>
      <c r="G1249" s="3089" t="s">
        <v>2954</v>
      </c>
      <c r="H1249" s="3084" t="s">
        <v>2246</v>
      </c>
      <c r="I1249" s="3096"/>
      <c r="J1249" s="208">
        <v>200</v>
      </c>
      <c r="K1249" s="3098" t="s">
        <v>1223</v>
      </c>
      <c r="L1249" s="208" t="s">
        <v>849</v>
      </c>
      <c r="M1249" s="2882"/>
    </row>
    <row r="1250" spans="1:13" ht="22.5" x14ac:dyDescent="0.2">
      <c r="A1250" s="208">
        <v>18</v>
      </c>
      <c r="B1250" s="3095"/>
      <c r="C1250" s="3087" t="s">
        <v>3268</v>
      </c>
      <c r="D1250" s="2882">
        <v>42619</v>
      </c>
      <c r="E1250" s="2882">
        <v>42706</v>
      </c>
      <c r="F1250" s="4572"/>
      <c r="G1250" s="3089" t="s">
        <v>8340</v>
      </c>
      <c r="H1250" s="3084" t="s">
        <v>2526</v>
      </c>
      <c r="I1250" s="3096"/>
      <c r="J1250" s="208" t="s">
        <v>12222</v>
      </c>
      <c r="K1250" s="3098" t="s">
        <v>1223</v>
      </c>
      <c r="L1250" s="208" t="s">
        <v>849</v>
      </c>
      <c r="M1250" s="2882"/>
    </row>
    <row r="1251" spans="1:13" ht="22.5" x14ac:dyDescent="0.2">
      <c r="A1251" s="208">
        <v>19</v>
      </c>
      <c r="B1251" s="3095"/>
      <c r="C1251" s="3087" t="s">
        <v>6203</v>
      </c>
      <c r="D1251" s="2882">
        <v>42354</v>
      </c>
      <c r="E1251" s="2882">
        <v>42709</v>
      </c>
      <c r="F1251" s="4570">
        <v>692</v>
      </c>
      <c r="G1251" s="3089" t="s">
        <v>2701</v>
      </c>
      <c r="H1251" s="3084"/>
      <c r="I1251" s="3096"/>
      <c r="J1251" s="208">
        <v>185</v>
      </c>
      <c r="K1251" s="3098" t="s">
        <v>1223</v>
      </c>
      <c r="L1251" s="208" t="s">
        <v>849</v>
      </c>
      <c r="M1251" s="2882"/>
    </row>
    <row r="1252" spans="1:13" ht="22.5" x14ac:dyDescent="0.2">
      <c r="A1252" s="208">
        <v>20</v>
      </c>
      <c r="B1252" s="3095"/>
      <c r="C1252" s="3087" t="s">
        <v>12223</v>
      </c>
      <c r="D1252" s="2882">
        <v>42377</v>
      </c>
      <c r="E1252" s="2882">
        <v>42733</v>
      </c>
      <c r="F1252" s="4571"/>
      <c r="G1252" s="3089" t="s">
        <v>1038</v>
      </c>
      <c r="H1252" s="3084"/>
      <c r="I1252" s="3096"/>
      <c r="J1252" s="208">
        <v>219</v>
      </c>
      <c r="K1252" s="3098" t="s">
        <v>1223</v>
      </c>
      <c r="L1252" s="208" t="s">
        <v>849</v>
      </c>
      <c r="M1252" s="2882"/>
    </row>
    <row r="1253" spans="1:13" ht="22.5" x14ac:dyDescent="0.2">
      <c r="A1253" s="208">
        <v>21</v>
      </c>
      <c r="B1253" s="3095"/>
      <c r="C1253" s="3087" t="s">
        <v>7210</v>
      </c>
      <c r="D1253" s="2882">
        <v>42486</v>
      </c>
      <c r="E1253" s="2882">
        <v>42661</v>
      </c>
      <c r="F1253" s="4571"/>
      <c r="G1253" s="5504" t="s">
        <v>2955</v>
      </c>
      <c r="H1253" s="3084"/>
      <c r="I1253" s="3096"/>
      <c r="J1253" s="208">
        <v>29</v>
      </c>
      <c r="K1253" s="3098" t="s">
        <v>1223</v>
      </c>
      <c r="L1253" s="208" t="s">
        <v>849</v>
      </c>
      <c r="M1253" s="2882"/>
    </row>
    <row r="1254" spans="1:13" ht="22.5" x14ac:dyDescent="0.2">
      <c r="A1254" s="208">
        <v>22</v>
      </c>
      <c r="B1254" s="3095"/>
      <c r="C1254" s="3087" t="s">
        <v>12224</v>
      </c>
      <c r="D1254" s="2882">
        <v>42720</v>
      </c>
      <c r="E1254" s="2882">
        <v>42709</v>
      </c>
      <c r="F1254" s="4571"/>
      <c r="G1254" s="5505"/>
      <c r="H1254" s="3084"/>
      <c r="I1254" s="3096"/>
      <c r="J1254" s="208">
        <v>25</v>
      </c>
      <c r="K1254" s="3098" t="s">
        <v>1223</v>
      </c>
      <c r="L1254" s="208" t="s">
        <v>849</v>
      </c>
      <c r="M1254" s="2882"/>
    </row>
    <row r="1255" spans="1:13" ht="22.5" x14ac:dyDescent="0.2">
      <c r="A1255" s="208">
        <v>23</v>
      </c>
      <c r="B1255" s="3095"/>
      <c r="C1255" s="3087" t="s">
        <v>624</v>
      </c>
      <c r="D1255" s="2882">
        <v>42338</v>
      </c>
      <c r="E1255" s="2882">
        <v>42663</v>
      </c>
      <c r="F1255" s="4571"/>
      <c r="G1255" s="5505"/>
      <c r="H1255" s="3084"/>
      <c r="I1255" s="3096"/>
      <c r="J1255" s="208">
        <v>25</v>
      </c>
      <c r="K1255" s="3098" t="s">
        <v>1223</v>
      </c>
      <c r="L1255" s="208" t="s">
        <v>849</v>
      </c>
      <c r="M1255" s="2882"/>
    </row>
    <row r="1256" spans="1:13" ht="22.5" x14ac:dyDescent="0.2">
      <c r="A1256" s="208">
        <v>24</v>
      </c>
      <c r="B1256" s="3095"/>
      <c r="C1256" s="3087" t="s">
        <v>3257</v>
      </c>
      <c r="D1256" s="2882">
        <v>42488</v>
      </c>
      <c r="E1256" s="2882">
        <v>42709</v>
      </c>
      <c r="F1256" s="4571"/>
      <c r="G1256" s="5505"/>
      <c r="H1256" s="3084"/>
      <c r="I1256" s="3096"/>
      <c r="J1256" s="208">
        <v>32</v>
      </c>
      <c r="K1256" s="3098" t="s">
        <v>1223</v>
      </c>
      <c r="L1256" s="208" t="s">
        <v>849</v>
      </c>
      <c r="M1256" s="2882"/>
    </row>
    <row r="1257" spans="1:13" ht="22.5" x14ac:dyDescent="0.2">
      <c r="A1257" s="208">
        <v>25</v>
      </c>
      <c r="B1257" s="3095"/>
      <c r="C1257" s="3087" t="s">
        <v>3292</v>
      </c>
      <c r="D1257" s="2882">
        <v>42375</v>
      </c>
      <c r="E1257" s="2882">
        <v>42709</v>
      </c>
      <c r="F1257" s="4571"/>
      <c r="G1257" s="5505"/>
      <c r="H1257" s="3084"/>
      <c r="I1257" s="3096"/>
      <c r="J1257" s="208">
        <v>32</v>
      </c>
      <c r="K1257" s="3098" t="s">
        <v>1223</v>
      </c>
      <c r="L1257" s="208" t="s">
        <v>849</v>
      </c>
      <c r="M1257" s="2882"/>
    </row>
    <row r="1258" spans="1:13" ht="22.5" x14ac:dyDescent="0.2">
      <c r="A1258" s="208">
        <v>26</v>
      </c>
      <c r="B1258" s="3095"/>
      <c r="C1258" s="3087" t="s">
        <v>3297</v>
      </c>
      <c r="D1258" s="2882">
        <v>42486</v>
      </c>
      <c r="E1258" s="2882">
        <v>42628</v>
      </c>
      <c r="F1258" s="4571"/>
      <c r="G1258" s="5505"/>
      <c r="H1258" s="3084"/>
      <c r="I1258" s="3096"/>
      <c r="J1258" s="208">
        <v>6</v>
      </c>
      <c r="K1258" s="3098" t="s">
        <v>1223</v>
      </c>
      <c r="L1258" s="208" t="s">
        <v>849</v>
      </c>
      <c r="M1258" s="2882"/>
    </row>
    <row r="1259" spans="1:13" ht="22.5" x14ac:dyDescent="0.2">
      <c r="A1259" s="208">
        <v>27</v>
      </c>
      <c r="B1259" s="3095"/>
      <c r="C1259" s="3087" t="s">
        <v>12185</v>
      </c>
      <c r="D1259" s="2882">
        <v>42486</v>
      </c>
      <c r="E1259" s="2882">
        <v>42709</v>
      </c>
      <c r="F1259" s="4571"/>
      <c r="G1259" s="5505"/>
      <c r="H1259" s="3084"/>
      <c r="I1259" s="3096"/>
      <c r="J1259" s="208">
        <v>22</v>
      </c>
      <c r="K1259" s="3098" t="s">
        <v>1223</v>
      </c>
      <c r="L1259" s="208" t="s">
        <v>849</v>
      </c>
      <c r="M1259" s="3096"/>
    </row>
    <row r="1260" spans="1:13" ht="22.5" x14ac:dyDescent="0.2">
      <c r="A1260" s="208">
        <v>28</v>
      </c>
      <c r="B1260" s="3095"/>
      <c r="C1260" s="3087" t="s">
        <v>6214</v>
      </c>
      <c r="D1260" s="2882">
        <v>42486</v>
      </c>
      <c r="E1260" s="2882">
        <v>42709</v>
      </c>
      <c r="F1260" s="4572"/>
      <c r="G1260" s="5506"/>
      <c r="H1260" s="3084"/>
      <c r="I1260" s="3096"/>
      <c r="J1260" s="208">
        <v>27</v>
      </c>
      <c r="K1260" s="3098" t="s">
        <v>1223</v>
      </c>
      <c r="L1260" s="208" t="s">
        <v>849</v>
      </c>
      <c r="M1260" s="3096"/>
    </row>
    <row r="1262" spans="1:13" x14ac:dyDescent="0.2">
      <c r="A1262" s="3843"/>
      <c r="B1262" s="3843"/>
      <c r="C1262" s="3996" t="s">
        <v>2859</v>
      </c>
      <c r="D1262" s="3996"/>
      <c r="E1262" s="3996"/>
      <c r="F1262" s="3996"/>
      <c r="G1262" s="3996"/>
      <c r="H1262" s="3996"/>
      <c r="I1262" s="3996"/>
      <c r="J1262" s="3996"/>
      <c r="K1262" s="3996"/>
      <c r="L1262" s="5507" t="s">
        <v>2858</v>
      </c>
      <c r="M1262" s="5507"/>
    </row>
    <row r="1263" spans="1:13" x14ac:dyDescent="0.2">
      <c r="A1263" s="3843"/>
      <c r="B1263" s="3843"/>
      <c r="C1263" s="3996"/>
      <c r="D1263" s="3996"/>
      <c r="E1263" s="3996"/>
      <c r="F1263" s="3996"/>
      <c r="G1263" s="3996"/>
      <c r="H1263" s="3996"/>
      <c r="I1263" s="3996"/>
      <c r="J1263" s="3996"/>
      <c r="K1263" s="3996"/>
      <c r="L1263" s="5507"/>
      <c r="M1263" s="5507"/>
    </row>
    <row r="1264" spans="1:13" x14ac:dyDescent="0.2">
      <c r="A1264" s="3843"/>
      <c r="B1264" s="3843"/>
      <c r="C1264" s="3996"/>
      <c r="D1264" s="3996"/>
      <c r="E1264" s="3996"/>
      <c r="F1264" s="3996"/>
      <c r="G1264" s="3996"/>
      <c r="H1264" s="3996"/>
      <c r="I1264" s="3996"/>
      <c r="J1264" s="3996"/>
      <c r="K1264" s="3996"/>
      <c r="L1264" s="5507"/>
      <c r="M1264" s="5507"/>
    </row>
    <row r="1265" spans="1:13" x14ac:dyDescent="0.2">
      <c r="A1265" s="3843"/>
      <c r="B1265" s="3843"/>
      <c r="C1265" s="3996"/>
      <c r="D1265" s="3996"/>
      <c r="E1265" s="3996"/>
      <c r="F1265" s="3996"/>
      <c r="G1265" s="3996"/>
      <c r="H1265" s="3996"/>
      <c r="I1265" s="3996"/>
      <c r="J1265" s="3996"/>
      <c r="K1265" s="3996"/>
      <c r="L1265" s="5507"/>
      <c r="M1265" s="5507"/>
    </row>
    <row r="1266" spans="1:13" x14ac:dyDescent="0.2">
      <c r="A1266" s="3843"/>
      <c r="B1266" s="3843"/>
      <c r="C1266" s="3997" t="s">
        <v>1209</v>
      </c>
      <c r="D1266" s="3997"/>
      <c r="E1266" s="3997"/>
      <c r="F1266" s="3997"/>
      <c r="G1266" s="3997"/>
      <c r="H1266" s="3997"/>
      <c r="I1266" s="3997"/>
      <c r="J1266" s="3997"/>
      <c r="K1266" s="3997"/>
      <c r="L1266" s="5507" t="s">
        <v>1208</v>
      </c>
      <c r="M1266" s="5507"/>
    </row>
    <row r="1267" spans="1:13" x14ac:dyDescent="0.2">
      <c r="A1267" s="3843"/>
      <c r="B1267" s="3843"/>
      <c r="C1267" s="3997"/>
      <c r="D1267" s="3997"/>
      <c r="E1267" s="3997"/>
      <c r="F1267" s="3997"/>
      <c r="G1267" s="3997"/>
      <c r="H1267" s="3997"/>
      <c r="I1267" s="3997"/>
      <c r="J1267" s="3997"/>
      <c r="K1267" s="3997"/>
      <c r="L1267" s="5507"/>
      <c r="M1267" s="5507"/>
    </row>
    <row r="1268" spans="1:13" x14ac:dyDescent="0.2">
      <c r="A1268" s="3843"/>
      <c r="B1268" s="3843"/>
      <c r="C1268" s="3997"/>
      <c r="D1268" s="3997"/>
      <c r="E1268" s="3997"/>
      <c r="F1268" s="3997"/>
      <c r="G1268" s="3997"/>
      <c r="H1268" s="3997"/>
      <c r="I1268" s="3997"/>
      <c r="J1268" s="3997"/>
      <c r="K1268" s="3997"/>
      <c r="L1268" s="5507"/>
      <c r="M1268" s="5507"/>
    </row>
    <row r="1269" spans="1:13" x14ac:dyDescent="0.2">
      <c r="A1269" s="1984"/>
      <c r="B1269" s="1984"/>
      <c r="C1269" s="567"/>
      <c r="D1269" s="1785"/>
      <c r="E1269" s="1785"/>
      <c r="F1269" s="1984"/>
      <c r="G1269" s="567"/>
      <c r="H1269" s="3094"/>
      <c r="I1269" s="1984"/>
      <c r="J1269" s="567"/>
      <c r="K1269" s="1984"/>
      <c r="L1269" s="1984"/>
      <c r="M1269" s="1984"/>
    </row>
    <row r="1270" spans="1:13" x14ac:dyDescent="0.2">
      <c r="A1270" s="3083" t="s">
        <v>12148</v>
      </c>
      <c r="B1270" s="3083"/>
      <c r="C1270" s="833"/>
      <c r="D1270" s="567"/>
      <c r="E1270" s="567"/>
      <c r="F1270" s="567"/>
      <c r="G1270" s="567"/>
      <c r="H1270" s="3094"/>
      <c r="I1270" s="1984"/>
      <c r="J1270" s="567" t="s">
        <v>12444</v>
      </c>
      <c r="K1270" s="1984"/>
      <c r="L1270" s="1984"/>
      <c r="M1270" s="1984"/>
    </row>
    <row r="1271" spans="1:13" x14ac:dyDescent="0.2">
      <c r="A1271" s="3083" t="s">
        <v>12149</v>
      </c>
      <c r="B1271" s="3083"/>
      <c r="C1271" s="833"/>
      <c r="D1271" s="567"/>
      <c r="E1271" s="567"/>
      <c r="F1271" s="567"/>
      <c r="G1271" s="567"/>
      <c r="H1271" s="3094"/>
      <c r="I1271" s="1984"/>
      <c r="J1271" s="567"/>
      <c r="K1271" s="1984"/>
      <c r="L1271" s="1984"/>
      <c r="M1271" s="1984"/>
    </row>
    <row r="1272" spans="1:13" x14ac:dyDescent="0.2">
      <c r="A1272" s="3091" t="s">
        <v>12150</v>
      </c>
      <c r="B1272" s="3091"/>
      <c r="C1272" s="3092"/>
      <c r="D1272" s="567"/>
      <c r="E1272" s="567"/>
      <c r="F1272" s="567"/>
      <c r="G1272" s="567"/>
      <c r="H1272" s="3094"/>
      <c r="I1272" s="1984"/>
      <c r="J1272" s="5508" t="s">
        <v>2863</v>
      </c>
      <c r="K1272" s="4052"/>
      <c r="L1272" s="4052"/>
      <c r="M1272" s="5509"/>
    </row>
    <row r="1273" spans="1:13" ht="22.5" x14ac:dyDescent="0.2">
      <c r="A1273" s="3083" t="s">
        <v>12219</v>
      </c>
      <c r="B1273" s="3083"/>
      <c r="C1273" s="833"/>
      <c r="D1273" s="567"/>
      <c r="E1273" s="567"/>
      <c r="F1273" s="567"/>
      <c r="G1273" s="567"/>
      <c r="H1273" s="3094"/>
      <c r="I1273" s="1984"/>
      <c r="J1273" s="3098" t="s">
        <v>2860</v>
      </c>
      <c r="K1273" s="3093" t="s">
        <v>2861</v>
      </c>
      <c r="L1273" s="3093" t="s">
        <v>2862</v>
      </c>
      <c r="M1273" s="561" t="s">
        <v>135</v>
      </c>
    </row>
    <row r="1274" spans="1:13" x14ac:dyDescent="0.2">
      <c r="A1274" s="1984"/>
      <c r="B1274" s="1984"/>
      <c r="C1274" s="567"/>
      <c r="D1274" s="1785"/>
      <c r="E1274" s="1785"/>
      <c r="F1274" s="1984"/>
      <c r="G1274" s="567"/>
      <c r="H1274" s="3094"/>
      <c r="I1274" s="1984"/>
      <c r="J1274" s="3098">
        <v>2021</v>
      </c>
      <c r="K1274" s="3093">
        <v>10</v>
      </c>
      <c r="L1274" s="3093">
        <v>26</v>
      </c>
      <c r="M1274" s="3093">
        <v>12</v>
      </c>
    </row>
    <row r="1275" spans="1:13" x14ac:dyDescent="0.2">
      <c r="A1275" s="1984"/>
      <c r="B1275" s="1984"/>
      <c r="C1275" s="567"/>
      <c r="D1275" s="1785"/>
      <c r="E1275" s="1785"/>
      <c r="F1275" s="1984"/>
      <c r="G1275" s="567"/>
      <c r="H1275" s="3094"/>
      <c r="I1275" s="3094"/>
      <c r="J1275" s="536"/>
      <c r="K1275" s="3094"/>
      <c r="L1275" s="3094"/>
      <c r="M1275" s="1984"/>
    </row>
    <row r="1276" spans="1:13" x14ac:dyDescent="0.2">
      <c r="A1276" s="3996" t="s">
        <v>2864</v>
      </c>
      <c r="B1276" s="3996" t="s">
        <v>2865</v>
      </c>
      <c r="C1276" s="3996" t="s">
        <v>1212</v>
      </c>
      <c r="D1276" s="3848" t="s">
        <v>2866</v>
      </c>
      <c r="E1276" s="4039"/>
      <c r="F1276" s="3997" t="s">
        <v>2869</v>
      </c>
      <c r="G1276" s="3997"/>
      <c r="H1276" s="3997"/>
      <c r="I1276" s="3997"/>
      <c r="J1276" s="3996" t="s">
        <v>1211</v>
      </c>
      <c r="K1276" s="3997" t="s">
        <v>2872</v>
      </c>
      <c r="L1276" s="3996" t="s">
        <v>1207</v>
      </c>
      <c r="M1276" s="3997" t="s">
        <v>2873</v>
      </c>
    </row>
    <row r="1277" spans="1:13" x14ac:dyDescent="0.2">
      <c r="A1277" s="3996"/>
      <c r="B1277" s="3996"/>
      <c r="C1277" s="3996"/>
      <c r="D1277" s="3096" t="s">
        <v>2867</v>
      </c>
      <c r="E1277" s="3096" t="s">
        <v>2868</v>
      </c>
      <c r="F1277" s="3096" t="s">
        <v>2870</v>
      </c>
      <c r="G1277" s="3084" t="s">
        <v>2871</v>
      </c>
      <c r="H1277" s="3084" t="s">
        <v>4319</v>
      </c>
      <c r="I1277" s="3096" t="s">
        <v>4320</v>
      </c>
      <c r="J1277" s="3996"/>
      <c r="K1277" s="3997"/>
      <c r="L1277" s="3996"/>
      <c r="M1277" s="3997"/>
    </row>
    <row r="1278" spans="1:13" ht="22.5" x14ac:dyDescent="0.2">
      <c r="A1278" s="208">
        <v>29</v>
      </c>
      <c r="B1278" s="3095"/>
      <c r="C1278" s="3087" t="s">
        <v>12225</v>
      </c>
      <c r="D1278" s="2882">
        <v>42590</v>
      </c>
      <c r="E1278" s="2882">
        <v>42709</v>
      </c>
      <c r="F1278" s="4570">
        <v>692</v>
      </c>
      <c r="G1278" s="5504" t="s">
        <v>2951</v>
      </c>
      <c r="H1278" s="3084"/>
      <c r="I1278" s="3096"/>
      <c r="J1278" s="208">
        <v>12</v>
      </c>
      <c r="K1278" s="3098" t="s">
        <v>1223</v>
      </c>
      <c r="L1278" s="208" t="s">
        <v>589</v>
      </c>
      <c r="M1278" s="2882"/>
    </row>
    <row r="1279" spans="1:13" ht="22.5" x14ac:dyDescent="0.2">
      <c r="A1279" s="208">
        <v>30</v>
      </c>
      <c r="B1279" s="3095"/>
      <c r="C1279" s="3087" t="s">
        <v>12226</v>
      </c>
      <c r="D1279" s="2882">
        <v>42541</v>
      </c>
      <c r="E1279" s="2882">
        <v>42709</v>
      </c>
      <c r="F1279" s="4571"/>
      <c r="G1279" s="5505"/>
      <c r="H1279" s="3084"/>
      <c r="I1279" s="3096"/>
      <c r="J1279" s="208">
        <v>27</v>
      </c>
      <c r="K1279" s="3098" t="s">
        <v>1223</v>
      </c>
      <c r="L1279" s="208" t="s">
        <v>589</v>
      </c>
      <c r="M1279" s="2882"/>
    </row>
    <row r="1280" spans="1:13" ht="22.5" x14ac:dyDescent="0.2">
      <c r="A1280" s="208">
        <v>31</v>
      </c>
      <c r="B1280" s="3095"/>
      <c r="C1280" s="3087" t="s">
        <v>12227</v>
      </c>
      <c r="D1280" s="2882">
        <v>42530</v>
      </c>
      <c r="E1280" s="2882">
        <v>42530</v>
      </c>
      <c r="F1280" s="4571"/>
      <c r="G1280" s="5505"/>
      <c r="H1280" s="3084"/>
      <c r="I1280" s="3096"/>
      <c r="J1280" s="208">
        <v>4</v>
      </c>
      <c r="K1280" s="3098" t="s">
        <v>1223</v>
      </c>
      <c r="L1280" s="208" t="s">
        <v>849</v>
      </c>
      <c r="M1280" s="3096"/>
    </row>
    <row r="1281" spans="1:13" ht="22.5" x14ac:dyDescent="0.2">
      <c r="A1281" s="208">
        <v>32</v>
      </c>
      <c r="B1281" s="3095"/>
      <c r="C1281" s="3087" t="s">
        <v>3243</v>
      </c>
      <c r="D1281" s="2882">
        <v>42339</v>
      </c>
      <c r="E1281" s="2882">
        <v>42339</v>
      </c>
      <c r="F1281" s="4571"/>
      <c r="G1281" s="5505"/>
      <c r="H1281" s="3084"/>
      <c r="I1281" s="3096"/>
      <c r="J1281" s="208">
        <v>11</v>
      </c>
      <c r="K1281" s="3098" t="s">
        <v>1223</v>
      </c>
      <c r="L1281" s="208" t="s">
        <v>849</v>
      </c>
      <c r="M1281" s="3096"/>
    </row>
    <row r="1282" spans="1:13" ht="22.5" x14ac:dyDescent="0.2">
      <c r="A1282" s="208">
        <v>33</v>
      </c>
      <c r="B1282" s="3095"/>
      <c r="C1282" s="3087" t="s">
        <v>4003</v>
      </c>
      <c r="D1282" s="2882">
        <v>42352</v>
      </c>
      <c r="E1282" s="2882">
        <v>42710</v>
      </c>
      <c r="F1282" s="4571"/>
      <c r="G1282" s="5505"/>
      <c r="H1282" s="3084"/>
      <c r="I1282" s="3096"/>
      <c r="J1282" s="208">
        <v>18</v>
      </c>
      <c r="K1282" s="3098" t="s">
        <v>1223</v>
      </c>
      <c r="L1282" s="208" t="s">
        <v>849</v>
      </c>
      <c r="M1282" s="3096"/>
    </row>
    <row r="1283" spans="1:13" ht="33.75" x14ac:dyDescent="0.2">
      <c r="A1283" s="208">
        <v>34</v>
      </c>
      <c r="B1283" s="3095"/>
      <c r="C1283" s="3087" t="s">
        <v>6101</v>
      </c>
      <c r="D1283" s="2882">
        <v>42488</v>
      </c>
      <c r="E1283" s="2882">
        <v>42710</v>
      </c>
      <c r="F1283" s="4571"/>
      <c r="G1283" s="5505"/>
      <c r="H1283" s="3084"/>
      <c r="I1283" s="3096"/>
      <c r="J1283" s="208">
        <v>26</v>
      </c>
      <c r="K1283" s="3098" t="s">
        <v>1223</v>
      </c>
      <c r="L1283" s="208" t="s">
        <v>849</v>
      </c>
      <c r="M1283" s="3096"/>
    </row>
    <row r="1284" spans="1:13" ht="33.75" x14ac:dyDescent="0.2">
      <c r="A1284" s="208">
        <v>35</v>
      </c>
      <c r="B1284" s="3095"/>
      <c r="C1284" s="3087" t="s">
        <v>12228</v>
      </c>
      <c r="D1284" s="2882">
        <v>42541</v>
      </c>
      <c r="E1284" s="2882">
        <v>42715</v>
      </c>
      <c r="F1284" s="4571"/>
      <c r="G1284" s="5505"/>
      <c r="H1284" s="3084"/>
      <c r="I1284" s="3096"/>
      <c r="J1284" s="208">
        <v>38</v>
      </c>
      <c r="K1284" s="3098" t="s">
        <v>1223</v>
      </c>
      <c r="L1284" s="208" t="s">
        <v>589</v>
      </c>
      <c r="M1284" s="2882"/>
    </row>
    <row r="1285" spans="1:13" ht="45" x14ac:dyDescent="0.2">
      <c r="A1285" s="208">
        <v>36</v>
      </c>
      <c r="B1285" s="3095"/>
      <c r="C1285" s="3087" t="s">
        <v>12229</v>
      </c>
      <c r="D1285" s="2882">
        <v>42556</v>
      </c>
      <c r="E1285" s="2882">
        <v>42709</v>
      </c>
      <c r="F1285" s="4571"/>
      <c r="G1285" s="5505"/>
      <c r="H1285" s="3084"/>
      <c r="I1285" s="3096"/>
      <c r="J1285" s="208">
        <v>8</v>
      </c>
      <c r="K1285" s="3098" t="s">
        <v>1223</v>
      </c>
      <c r="L1285" s="208" t="s">
        <v>589</v>
      </c>
      <c r="M1285" s="2882"/>
    </row>
    <row r="1286" spans="1:13" ht="33.75" x14ac:dyDescent="0.2">
      <c r="A1286" s="208">
        <v>37</v>
      </c>
      <c r="B1286" s="3095"/>
      <c r="C1286" s="3087" t="s">
        <v>12230</v>
      </c>
      <c r="D1286" s="2882">
        <v>41870</v>
      </c>
      <c r="E1286" s="2882">
        <v>42263</v>
      </c>
      <c r="F1286" s="4571"/>
      <c r="G1286" s="5505"/>
      <c r="H1286" s="3084"/>
      <c r="I1286" s="3096"/>
      <c r="J1286" s="208">
        <v>8</v>
      </c>
      <c r="K1286" s="3098" t="s">
        <v>1223</v>
      </c>
      <c r="L1286" s="208" t="s">
        <v>589</v>
      </c>
      <c r="M1286" s="2882"/>
    </row>
    <row r="1287" spans="1:13" ht="22.5" x14ac:dyDescent="0.2">
      <c r="A1287" s="208">
        <v>38</v>
      </c>
      <c r="B1287" s="3095"/>
      <c r="C1287" s="3087" t="s">
        <v>2551</v>
      </c>
      <c r="D1287" s="2882">
        <v>42541</v>
      </c>
      <c r="E1287" s="2882">
        <v>42704</v>
      </c>
      <c r="F1287" s="4571"/>
      <c r="G1287" s="5505"/>
      <c r="H1287" s="3084"/>
      <c r="I1287" s="3096"/>
      <c r="J1287" s="208">
        <v>20</v>
      </c>
      <c r="K1287" s="3098" t="s">
        <v>1223</v>
      </c>
      <c r="L1287" s="208" t="s">
        <v>589</v>
      </c>
      <c r="M1287" s="2882"/>
    </row>
    <row r="1288" spans="1:13" ht="22.5" x14ac:dyDescent="0.2">
      <c r="A1288" s="208">
        <v>39</v>
      </c>
      <c r="B1288" s="3095"/>
      <c r="C1288" s="3087" t="s">
        <v>12231</v>
      </c>
      <c r="D1288" s="2882">
        <v>42620</v>
      </c>
      <c r="E1288" s="2882">
        <v>42620</v>
      </c>
      <c r="F1288" s="4571"/>
      <c r="G1288" s="5505"/>
      <c r="H1288" s="3084"/>
      <c r="I1288" s="3096"/>
      <c r="J1288" s="208">
        <v>4</v>
      </c>
      <c r="K1288" s="3098" t="s">
        <v>1223</v>
      </c>
      <c r="L1288" s="208" t="s">
        <v>589</v>
      </c>
      <c r="M1288" s="2882"/>
    </row>
    <row r="1289" spans="1:13" ht="22.5" x14ac:dyDescent="0.2">
      <c r="A1289" s="208">
        <v>40</v>
      </c>
      <c r="B1289" s="3095"/>
      <c r="C1289" s="3087" t="s">
        <v>12232</v>
      </c>
      <c r="D1289" s="2882">
        <v>42628</v>
      </c>
      <c r="E1289" s="2882">
        <v>42663</v>
      </c>
      <c r="F1289" s="4571"/>
      <c r="G1289" s="5505"/>
      <c r="H1289" s="3084"/>
      <c r="I1289" s="3096"/>
      <c r="J1289" s="208">
        <v>8</v>
      </c>
      <c r="K1289" s="3098" t="s">
        <v>1223</v>
      </c>
      <c r="L1289" s="208" t="s">
        <v>589</v>
      </c>
      <c r="M1289" s="2882"/>
    </row>
    <row r="1290" spans="1:13" ht="22.5" x14ac:dyDescent="0.2">
      <c r="A1290" s="208">
        <v>41</v>
      </c>
      <c r="B1290" s="3095"/>
      <c r="C1290" s="3087" t="s">
        <v>12233</v>
      </c>
      <c r="D1290" s="2882">
        <v>42557</v>
      </c>
      <c r="E1290" s="2882">
        <v>42710</v>
      </c>
      <c r="F1290" s="4571"/>
      <c r="G1290" s="5505"/>
      <c r="H1290" s="3084"/>
      <c r="I1290" s="3096"/>
      <c r="J1290" s="208">
        <v>8</v>
      </c>
      <c r="K1290" s="3098" t="s">
        <v>1223</v>
      </c>
      <c r="L1290" s="208" t="s">
        <v>589</v>
      </c>
      <c r="M1290" s="2882"/>
    </row>
    <row r="1291" spans="1:13" ht="22.5" x14ac:dyDescent="0.2">
      <c r="A1291" s="208">
        <v>42</v>
      </c>
      <c r="B1291" s="3095"/>
      <c r="C1291" s="3087" t="s">
        <v>12234</v>
      </c>
      <c r="D1291" s="2882">
        <v>42556</v>
      </c>
      <c r="E1291" s="2882">
        <v>42710</v>
      </c>
      <c r="F1291" s="4571"/>
      <c r="G1291" s="5505"/>
      <c r="H1291" s="3084"/>
      <c r="I1291" s="3096"/>
      <c r="J1291" s="208">
        <v>12</v>
      </c>
      <c r="K1291" s="3098" t="s">
        <v>1223</v>
      </c>
      <c r="L1291" s="208" t="s">
        <v>589</v>
      </c>
      <c r="M1291" s="2882"/>
    </row>
    <row r="1292" spans="1:13" ht="33.75" x14ac:dyDescent="0.2">
      <c r="A1292" s="208">
        <v>43</v>
      </c>
      <c r="B1292" s="3095"/>
      <c r="C1292" s="3087" t="s">
        <v>12235</v>
      </c>
      <c r="D1292" s="2882">
        <v>42556</v>
      </c>
      <c r="E1292" s="2882">
        <v>42707</v>
      </c>
      <c r="F1292" s="4572"/>
      <c r="G1292" s="5506"/>
      <c r="H1292" s="3084"/>
      <c r="I1292" s="3096"/>
      <c r="J1292" s="208">
        <v>6</v>
      </c>
      <c r="K1292" s="3098" t="s">
        <v>1223</v>
      </c>
      <c r="L1292" s="208" t="s">
        <v>589</v>
      </c>
      <c r="M1292" s="2882"/>
    </row>
    <row r="1294" spans="1:13" x14ac:dyDescent="0.2">
      <c r="A1294" s="3843"/>
      <c r="B1294" s="3843"/>
      <c r="C1294" s="3996" t="s">
        <v>2859</v>
      </c>
      <c r="D1294" s="3996"/>
      <c r="E1294" s="3996"/>
      <c r="F1294" s="3996"/>
      <c r="G1294" s="3996"/>
      <c r="H1294" s="3996"/>
      <c r="I1294" s="3996"/>
      <c r="J1294" s="3996"/>
      <c r="K1294" s="3996"/>
      <c r="L1294" s="5507" t="s">
        <v>2858</v>
      </c>
      <c r="M1294" s="5507"/>
    </row>
    <row r="1295" spans="1:13" x14ac:dyDescent="0.2">
      <c r="A1295" s="3843"/>
      <c r="B1295" s="3843"/>
      <c r="C1295" s="3996"/>
      <c r="D1295" s="3996"/>
      <c r="E1295" s="3996"/>
      <c r="F1295" s="3996"/>
      <c r="G1295" s="3996"/>
      <c r="H1295" s="3996"/>
      <c r="I1295" s="3996"/>
      <c r="J1295" s="3996"/>
      <c r="K1295" s="3996"/>
      <c r="L1295" s="5507"/>
      <c r="M1295" s="5507"/>
    </row>
    <row r="1296" spans="1:13" x14ac:dyDescent="0.2">
      <c r="A1296" s="3843"/>
      <c r="B1296" s="3843"/>
      <c r="C1296" s="3996"/>
      <c r="D1296" s="3996"/>
      <c r="E1296" s="3996"/>
      <c r="F1296" s="3996"/>
      <c r="G1296" s="3996"/>
      <c r="H1296" s="3996"/>
      <c r="I1296" s="3996"/>
      <c r="J1296" s="3996"/>
      <c r="K1296" s="3996"/>
      <c r="L1296" s="5507"/>
      <c r="M1296" s="5507"/>
    </row>
    <row r="1297" spans="1:13" x14ac:dyDescent="0.2">
      <c r="A1297" s="3843"/>
      <c r="B1297" s="3843"/>
      <c r="C1297" s="3996"/>
      <c r="D1297" s="3996"/>
      <c r="E1297" s="3996"/>
      <c r="F1297" s="3996"/>
      <c r="G1297" s="3996"/>
      <c r="H1297" s="3996"/>
      <c r="I1297" s="3996"/>
      <c r="J1297" s="3996"/>
      <c r="K1297" s="3996"/>
      <c r="L1297" s="5507"/>
      <c r="M1297" s="5507"/>
    </row>
    <row r="1298" spans="1:13" x14ac:dyDescent="0.2">
      <c r="A1298" s="3843"/>
      <c r="B1298" s="3843"/>
      <c r="C1298" s="3997" t="s">
        <v>1209</v>
      </c>
      <c r="D1298" s="3997"/>
      <c r="E1298" s="3997"/>
      <c r="F1298" s="3997"/>
      <c r="G1298" s="3997"/>
      <c r="H1298" s="3997"/>
      <c r="I1298" s="3997"/>
      <c r="J1298" s="3997"/>
      <c r="K1298" s="3997"/>
      <c r="L1298" s="5507" t="s">
        <v>1208</v>
      </c>
      <c r="M1298" s="5507"/>
    </row>
    <row r="1299" spans="1:13" x14ac:dyDescent="0.2">
      <c r="A1299" s="3843"/>
      <c r="B1299" s="3843"/>
      <c r="C1299" s="3997"/>
      <c r="D1299" s="3997"/>
      <c r="E1299" s="3997"/>
      <c r="F1299" s="3997"/>
      <c r="G1299" s="3997"/>
      <c r="H1299" s="3997"/>
      <c r="I1299" s="3997"/>
      <c r="J1299" s="3997"/>
      <c r="K1299" s="3997"/>
      <c r="L1299" s="5507"/>
      <c r="M1299" s="5507"/>
    </row>
    <row r="1300" spans="1:13" x14ac:dyDescent="0.2">
      <c r="A1300" s="3843"/>
      <c r="B1300" s="3843"/>
      <c r="C1300" s="3997"/>
      <c r="D1300" s="3997"/>
      <c r="E1300" s="3997"/>
      <c r="F1300" s="3997"/>
      <c r="G1300" s="3997"/>
      <c r="H1300" s="3997"/>
      <c r="I1300" s="3997"/>
      <c r="J1300" s="3997"/>
      <c r="K1300" s="3997"/>
      <c r="L1300" s="5507"/>
      <c r="M1300" s="5507"/>
    </row>
    <row r="1301" spans="1:13" x14ac:dyDescent="0.2">
      <c r="A1301" s="1984"/>
      <c r="B1301" s="1984"/>
      <c r="C1301" s="567"/>
      <c r="D1301" s="1785"/>
      <c r="E1301" s="1785"/>
      <c r="F1301" s="1984"/>
      <c r="G1301" s="567"/>
      <c r="H1301" s="3094"/>
      <c r="I1301" s="1984"/>
      <c r="J1301" s="567"/>
      <c r="K1301" s="1984"/>
      <c r="L1301" s="1984"/>
      <c r="M1301" s="1984"/>
    </row>
    <row r="1302" spans="1:13" x14ac:dyDescent="0.2">
      <c r="A1302" s="3083" t="s">
        <v>12148</v>
      </c>
      <c r="B1302" s="3083"/>
      <c r="C1302" s="833"/>
      <c r="D1302" s="567"/>
      <c r="E1302" s="567"/>
      <c r="F1302" s="567"/>
      <c r="G1302" s="567"/>
      <c r="H1302" s="3094"/>
      <c r="I1302" s="1984"/>
      <c r="J1302" s="567" t="s">
        <v>12445</v>
      </c>
      <c r="K1302" s="1984"/>
      <c r="L1302" s="1984"/>
      <c r="M1302" s="1984"/>
    </row>
    <row r="1303" spans="1:13" x14ac:dyDescent="0.2">
      <c r="A1303" s="3083" t="s">
        <v>12149</v>
      </c>
      <c r="B1303" s="3083"/>
      <c r="C1303" s="833"/>
      <c r="D1303" s="567"/>
      <c r="E1303" s="567"/>
      <c r="F1303" s="567"/>
      <c r="G1303" s="567"/>
      <c r="H1303" s="3094"/>
      <c r="I1303" s="1984"/>
      <c r="J1303" s="567"/>
      <c r="K1303" s="1984"/>
      <c r="L1303" s="1984"/>
      <c r="M1303" s="1984"/>
    </row>
    <row r="1304" spans="1:13" x14ac:dyDescent="0.2">
      <c r="A1304" s="3091" t="s">
        <v>12150</v>
      </c>
      <c r="B1304" s="3091"/>
      <c r="C1304" s="3092"/>
      <c r="D1304" s="567"/>
      <c r="E1304" s="567"/>
      <c r="F1304" s="567"/>
      <c r="G1304" s="567"/>
      <c r="H1304" s="3094"/>
      <c r="I1304" s="1984"/>
      <c r="J1304" s="5508" t="s">
        <v>2863</v>
      </c>
      <c r="K1304" s="4052"/>
      <c r="L1304" s="4052"/>
      <c r="M1304" s="5509"/>
    </row>
    <row r="1305" spans="1:13" ht="22.5" x14ac:dyDescent="0.2">
      <c r="A1305" s="3083" t="s">
        <v>12219</v>
      </c>
      <c r="B1305" s="3083"/>
      <c r="C1305" s="833"/>
      <c r="D1305" s="567"/>
      <c r="E1305" s="567"/>
      <c r="F1305" s="567"/>
      <c r="G1305" s="567"/>
      <c r="H1305" s="3094"/>
      <c r="I1305" s="1984"/>
      <c r="J1305" s="3098" t="s">
        <v>2860</v>
      </c>
      <c r="K1305" s="3093" t="s">
        <v>2861</v>
      </c>
      <c r="L1305" s="3093" t="s">
        <v>2862</v>
      </c>
      <c r="M1305" s="561" t="s">
        <v>135</v>
      </c>
    </row>
    <row r="1306" spans="1:13" x14ac:dyDescent="0.2">
      <c r="A1306" s="1984"/>
      <c r="B1306" s="1984"/>
      <c r="C1306" s="567"/>
      <c r="D1306" s="1785"/>
      <c r="E1306" s="1785"/>
      <c r="F1306" s="1984"/>
      <c r="G1306" s="567"/>
      <c r="H1306" s="3094"/>
      <c r="I1306" s="1984"/>
      <c r="J1306" s="3098">
        <v>2021</v>
      </c>
      <c r="K1306" s="3093">
        <v>10</v>
      </c>
      <c r="L1306" s="3093">
        <v>26</v>
      </c>
      <c r="M1306" s="3093">
        <v>12</v>
      </c>
    </row>
    <row r="1307" spans="1:13" x14ac:dyDescent="0.2">
      <c r="A1307" s="1984"/>
      <c r="B1307" s="1984"/>
      <c r="C1307" s="567"/>
      <c r="D1307" s="1785"/>
      <c r="E1307" s="1785"/>
      <c r="F1307" s="1984"/>
      <c r="G1307" s="567"/>
      <c r="H1307" s="3094"/>
      <c r="I1307" s="3094"/>
      <c r="J1307" s="536"/>
      <c r="K1307" s="3094"/>
      <c r="L1307" s="3094"/>
      <c r="M1307" s="1984"/>
    </row>
    <row r="1308" spans="1:13" x14ac:dyDescent="0.2">
      <c r="A1308" s="3996" t="s">
        <v>2864</v>
      </c>
      <c r="B1308" s="3996" t="s">
        <v>2865</v>
      </c>
      <c r="C1308" s="3996" t="s">
        <v>1212</v>
      </c>
      <c r="D1308" s="3848" t="s">
        <v>2866</v>
      </c>
      <c r="E1308" s="4039"/>
      <c r="F1308" s="3997" t="s">
        <v>2869</v>
      </c>
      <c r="G1308" s="3997"/>
      <c r="H1308" s="3997"/>
      <c r="I1308" s="3997"/>
      <c r="J1308" s="3996" t="s">
        <v>1211</v>
      </c>
      <c r="K1308" s="3997" t="s">
        <v>2872</v>
      </c>
      <c r="L1308" s="3996" t="s">
        <v>1207</v>
      </c>
      <c r="M1308" s="3997" t="s">
        <v>2873</v>
      </c>
    </row>
    <row r="1309" spans="1:13" x14ac:dyDescent="0.2">
      <c r="A1309" s="3996"/>
      <c r="B1309" s="3996"/>
      <c r="C1309" s="3996"/>
      <c r="D1309" s="3096" t="s">
        <v>2867</v>
      </c>
      <c r="E1309" s="3096" t="s">
        <v>2868</v>
      </c>
      <c r="F1309" s="3096" t="s">
        <v>2870</v>
      </c>
      <c r="G1309" s="3084" t="s">
        <v>2871</v>
      </c>
      <c r="H1309" s="3084" t="s">
        <v>4319</v>
      </c>
      <c r="I1309" s="3096" t="s">
        <v>4320</v>
      </c>
      <c r="J1309" s="3996"/>
      <c r="K1309" s="3997"/>
      <c r="L1309" s="3996"/>
      <c r="M1309" s="3997"/>
    </row>
    <row r="1310" spans="1:13" ht="33.75" x14ac:dyDescent="0.2">
      <c r="A1310" s="208">
        <v>44</v>
      </c>
      <c r="B1310" s="3095"/>
      <c r="C1310" s="3087" t="s">
        <v>12236</v>
      </c>
      <c r="D1310" s="2882" t="s">
        <v>12237</v>
      </c>
      <c r="E1310" s="2882">
        <v>42620</v>
      </c>
      <c r="F1310" s="4570">
        <v>692</v>
      </c>
      <c r="G1310" s="3099" t="s">
        <v>2956</v>
      </c>
      <c r="H1310" s="3084"/>
      <c r="I1310" s="3096"/>
      <c r="J1310" s="208">
        <v>200</v>
      </c>
      <c r="K1310" s="3098" t="s">
        <v>1223</v>
      </c>
      <c r="L1310" s="208" t="s">
        <v>849</v>
      </c>
      <c r="M1310" s="2882"/>
    </row>
    <row r="1311" spans="1:13" ht="33.75" x14ac:dyDescent="0.2">
      <c r="A1311" s="208">
        <v>45</v>
      </c>
      <c r="B1311" s="3095"/>
      <c r="C1311" s="3087" t="s">
        <v>6101</v>
      </c>
      <c r="D1311" s="2882">
        <v>42621</v>
      </c>
      <c r="E1311" s="2882">
        <v>42628</v>
      </c>
      <c r="F1311" s="4571"/>
      <c r="G1311" s="5504" t="s">
        <v>3213</v>
      </c>
      <c r="H1311" s="3084"/>
      <c r="I1311" s="3096"/>
      <c r="J1311" s="208">
        <v>8</v>
      </c>
      <c r="K1311" s="3098" t="s">
        <v>1223</v>
      </c>
      <c r="L1311" s="208" t="s">
        <v>849</v>
      </c>
      <c r="M1311" s="2882"/>
    </row>
    <row r="1312" spans="1:13" ht="33.75" x14ac:dyDescent="0.2">
      <c r="A1312" s="208">
        <v>46</v>
      </c>
      <c r="B1312" s="3095"/>
      <c r="C1312" s="3087" t="s">
        <v>12238</v>
      </c>
      <c r="D1312" s="2882">
        <v>42682</v>
      </c>
      <c r="E1312" s="2882">
        <v>42702</v>
      </c>
      <c r="F1312" s="4571"/>
      <c r="G1312" s="5505"/>
      <c r="H1312" s="3084"/>
      <c r="I1312" s="3096"/>
      <c r="J1312" s="208">
        <v>10</v>
      </c>
      <c r="K1312" s="3098" t="s">
        <v>1223</v>
      </c>
      <c r="L1312" s="208" t="s">
        <v>849</v>
      </c>
      <c r="M1312" s="2882"/>
    </row>
    <row r="1313" spans="1:13" ht="33.75" x14ac:dyDescent="0.2">
      <c r="A1313" s="208">
        <v>47</v>
      </c>
      <c r="B1313" s="3095"/>
      <c r="C1313" s="3087" t="s">
        <v>12239</v>
      </c>
      <c r="D1313" s="2882">
        <v>42553</v>
      </c>
      <c r="E1313" s="2882">
        <v>42706</v>
      </c>
      <c r="F1313" s="4571"/>
      <c r="G1313" s="5505"/>
      <c r="H1313" s="3084"/>
      <c r="I1313" s="3096"/>
      <c r="J1313" s="208">
        <v>7</v>
      </c>
      <c r="K1313" s="3098" t="s">
        <v>1223</v>
      </c>
      <c r="L1313" s="208" t="s">
        <v>849</v>
      </c>
      <c r="M1313" s="2882"/>
    </row>
    <row r="1314" spans="1:13" ht="33.75" x14ac:dyDescent="0.2">
      <c r="A1314" s="208">
        <v>48</v>
      </c>
      <c r="B1314" s="3095"/>
      <c r="C1314" s="3087" t="s">
        <v>12240</v>
      </c>
      <c r="D1314" s="2882">
        <v>42542</v>
      </c>
      <c r="E1314" s="2882">
        <v>42709</v>
      </c>
      <c r="F1314" s="4571"/>
      <c r="G1314" s="5505"/>
      <c r="H1314" s="3084"/>
      <c r="I1314" s="3096"/>
      <c r="J1314" s="208">
        <v>22</v>
      </c>
      <c r="K1314" s="3098" t="s">
        <v>1223</v>
      </c>
      <c r="L1314" s="208" t="s">
        <v>849</v>
      </c>
      <c r="M1314" s="2882"/>
    </row>
    <row r="1315" spans="1:13" ht="22.5" x14ac:dyDescent="0.2">
      <c r="A1315" s="208">
        <v>49</v>
      </c>
      <c r="B1315" s="3095"/>
      <c r="C1315" s="3087" t="s">
        <v>12241</v>
      </c>
      <c r="D1315" s="2882">
        <v>42541</v>
      </c>
      <c r="E1315" s="2882">
        <v>42706</v>
      </c>
      <c r="F1315" s="4571"/>
      <c r="G1315" s="5505"/>
      <c r="H1315" s="3084"/>
      <c r="I1315" s="3096"/>
      <c r="J1315" s="208">
        <v>23</v>
      </c>
      <c r="K1315" s="3098" t="s">
        <v>1223</v>
      </c>
      <c r="L1315" s="208" t="s">
        <v>849</v>
      </c>
      <c r="M1315" s="2882"/>
    </row>
    <row r="1316" spans="1:13" ht="33.75" x14ac:dyDescent="0.2">
      <c r="A1316" s="208">
        <v>50</v>
      </c>
      <c r="B1316" s="3095"/>
      <c r="C1316" s="3087" t="s">
        <v>12242</v>
      </c>
      <c r="D1316" s="2882">
        <v>42706</v>
      </c>
      <c r="E1316" s="2882">
        <v>42711</v>
      </c>
      <c r="F1316" s="4571"/>
      <c r="G1316" s="5505"/>
      <c r="H1316" s="3084"/>
      <c r="I1316" s="3096"/>
      <c r="J1316" s="208">
        <v>4</v>
      </c>
      <c r="K1316" s="3098" t="s">
        <v>1223</v>
      </c>
      <c r="L1316" s="208" t="s">
        <v>849</v>
      </c>
      <c r="M1316" s="2882"/>
    </row>
    <row r="1317" spans="1:13" ht="22.5" x14ac:dyDescent="0.2">
      <c r="A1317" s="208">
        <v>51</v>
      </c>
      <c r="B1317" s="3095"/>
      <c r="C1317" s="3087" t="s">
        <v>6215</v>
      </c>
      <c r="D1317" s="2882">
        <v>42486</v>
      </c>
      <c r="E1317" s="2882">
        <v>42558</v>
      </c>
      <c r="F1317" s="4571"/>
      <c r="G1317" s="5505"/>
      <c r="H1317" s="3084"/>
      <c r="I1317" s="3096"/>
      <c r="J1317" s="208">
        <v>3</v>
      </c>
      <c r="K1317" s="3098" t="s">
        <v>1223</v>
      </c>
      <c r="L1317" s="208" t="s">
        <v>849</v>
      </c>
      <c r="M1317" s="2882"/>
    </row>
    <row r="1318" spans="1:13" ht="33.75" x14ac:dyDescent="0.2">
      <c r="A1318" s="208">
        <v>52</v>
      </c>
      <c r="B1318" s="3095"/>
      <c r="C1318" s="3087" t="s">
        <v>12243</v>
      </c>
      <c r="D1318" s="2882">
        <v>42541</v>
      </c>
      <c r="E1318" s="2882">
        <v>42709</v>
      </c>
      <c r="F1318" s="4571"/>
      <c r="G1318" s="5505"/>
      <c r="H1318" s="3084"/>
      <c r="I1318" s="3096"/>
      <c r="J1318" s="208">
        <v>24</v>
      </c>
      <c r="K1318" s="3098" t="s">
        <v>1223</v>
      </c>
      <c r="L1318" s="208" t="s">
        <v>849</v>
      </c>
      <c r="M1318" s="2882"/>
    </row>
    <row r="1319" spans="1:13" ht="22.5" x14ac:dyDescent="0.2">
      <c r="A1319" s="208">
        <v>53</v>
      </c>
      <c r="B1319" s="3095"/>
      <c r="C1319" s="3087" t="s">
        <v>12244</v>
      </c>
      <c r="D1319" s="2882">
        <v>42699</v>
      </c>
      <c r="E1319" s="2882">
        <v>42709</v>
      </c>
      <c r="F1319" s="4571"/>
      <c r="G1319" s="5505"/>
      <c r="H1319" s="3084"/>
      <c r="I1319" s="3096"/>
      <c r="J1319" s="208">
        <v>4</v>
      </c>
      <c r="K1319" s="3098" t="s">
        <v>1223</v>
      </c>
      <c r="L1319" s="208" t="s">
        <v>849</v>
      </c>
      <c r="M1319" s="2882"/>
    </row>
    <row r="1320" spans="1:13" ht="33.75" x14ac:dyDescent="0.2">
      <c r="A1320" s="208">
        <v>54</v>
      </c>
      <c r="B1320" s="3095"/>
      <c r="C1320" s="3087" t="s">
        <v>12245</v>
      </c>
      <c r="D1320" s="2882">
        <v>42402</v>
      </c>
      <c r="E1320" s="2882">
        <v>42707</v>
      </c>
      <c r="F1320" s="4571"/>
      <c r="G1320" s="5505"/>
      <c r="H1320" s="3084"/>
      <c r="I1320" s="3096"/>
      <c r="J1320" s="208">
        <v>4</v>
      </c>
      <c r="K1320" s="3098" t="s">
        <v>1223</v>
      </c>
      <c r="L1320" s="208" t="s">
        <v>849</v>
      </c>
      <c r="M1320" s="2882"/>
    </row>
    <row r="1321" spans="1:13" ht="22.5" x14ac:dyDescent="0.2">
      <c r="A1321" s="208">
        <v>55</v>
      </c>
      <c r="B1321" s="3095"/>
      <c r="C1321" s="3087" t="s">
        <v>12246</v>
      </c>
      <c r="D1321" s="2882">
        <v>42697</v>
      </c>
      <c r="E1321" s="2882">
        <v>42709</v>
      </c>
      <c r="F1321" s="4571"/>
      <c r="G1321" s="5505"/>
      <c r="H1321" s="3084"/>
      <c r="I1321" s="3096"/>
      <c r="J1321" s="208">
        <v>4</v>
      </c>
      <c r="K1321" s="3098" t="s">
        <v>1223</v>
      </c>
      <c r="L1321" s="208" t="s">
        <v>849</v>
      </c>
      <c r="M1321" s="2882"/>
    </row>
    <row r="1322" spans="1:13" ht="22.5" x14ac:dyDescent="0.2">
      <c r="A1322" s="208">
        <v>56</v>
      </c>
      <c r="B1322" s="3095"/>
      <c r="C1322" s="3087" t="s">
        <v>12247</v>
      </c>
      <c r="D1322" s="2882">
        <v>42706</v>
      </c>
      <c r="E1322" s="2882">
        <v>42709</v>
      </c>
      <c r="F1322" s="4571"/>
      <c r="G1322" s="5505"/>
      <c r="H1322" s="3084"/>
      <c r="I1322" s="3096"/>
      <c r="J1322" s="208">
        <v>4</v>
      </c>
      <c r="K1322" s="3098" t="s">
        <v>1223</v>
      </c>
      <c r="L1322" s="208" t="s">
        <v>849</v>
      </c>
      <c r="M1322" s="2882"/>
    </row>
    <row r="1323" spans="1:13" ht="33.75" x14ac:dyDescent="0.2">
      <c r="A1323" s="208">
        <v>57</v>
      </c>
      <c r="B1323" s="3095"/>
      <c r="C1323" s="3087" t="s">
        <v>12248</v>
      </c>
      <c r="D1323" s="2882">
        <v>42706</v>
      </c>
      <c r="E1323" s="2882">
        <v>42709</v>
      </c>
      <c r="F1323" s="4572"/>
      <c r="G1323" s="5506"/>
      <c r="H1323" s="3084"/>
      <c r="I1323" s="3096"/>
      <c r="J1323" s="208">
        <v>4</v>
      </c>
      <c r="K1323" s="3098" t="s">
        <v>1223</v>
      </c>
      <c r="L1323" s="208" t="s">
        <v>849</v>
      </c>
      <c r="M1323" s="2882"/>
    </row>
    <row r="1324" spans="1:13" s="3097" customFormat="1" x14ac:dyDescent="0.2">
      <c r="A1324" s="3128"/>
      <c r="B1324" s="3129"/>
      <c r="C1324" s="3130"/>
      <c r="D1324" s="3131"/>
      <c r="E1324" s="3131"/>
      <c r="F1324" s="3132"/>
      <c r="G1324" s="3133"/>
      <c r="H1324" s="3134"/>
      <c r="I1324" s="3132"/>
      <c r="J1324" s="3128"/>
      <c r="K1324" s="3135"/>
      <c r="L1324" s="3128"/>
      <c r="M1324" s="3131"/>
    </row>
    <row r="1325" spans="1:13" s="3097" customFormat="1" x14ac:dyDescent="0.2">
      <c r="A1325" s="3843"/>
      <c r="B1325" s="3843"/>
      <c r="C1325" s="3996" t="s">
        <v>2859</v>
      </c>
      <c r="D1325" s="3996"/>
      <c r="E1325" s="3996"/>
      <c r="F1325" s="3996"/>
      <c r="G1325" s="3996"/>
      <c r="H1325" s="3996"/>
      <c r="I1325" s="3996"/>
      <c r="J1325" s="3996"/>
      <c r="K1325" s="3996"/>
      <c r="L1325" s="5507" t="s">
        <v>2858</v>
      </c>
      <c r="M1325" s="5507"/>
    </row>
    <row r="1326" spans="1:13" s="3097" customFormat="1" x14ac:dyDescent="0.2">
      <c r="A1326" s="3843"/>
      <c r="B1326" s="3843"/>
      <c r="C1326" s="3996"/>
      <c r="D1326" s="3996"/>
      <c r="E1326" s="3996"/>
      <c r="F1326" s="3996"/>
      <c r="G1326" s="3996"/>
      <c r="H1326" s="3996"/>
      <c r="I1326" s="3996"/>
      <c r="J1326" s="3996"/>
      <c r="K1326" s="3996"/>
      <c r="L1326" s="5507"/>
      <c r="M1326" s="5507"/>
    </row>
    <row r="1327" spans="1:13" s="3097" customFormat="1" x14ac:dyDescent="0.2">
      <c r="A1327" s="3843"/>
      <c r="B1327" s="3843"/>
      <c r="C1327" s="3996"/>
      <c r="D1327" s="3996"/>
      <c r="E1327" s="3996"/>
      <c r="F1327" s="3996"/>
      <c r="G1327" s="3996"/>
      <c r="H1327" s="3996"/>
      <c r="I1327" s="3996"/>
      <c r="J1327" s="3996"/>
      <c r="K1327" s="3996"/>
      <c r="L1327" s="5507"/>
      <c r="M1327" s="5507"/>
    </row>
    <row r="1328" spans="1:13" s="3097" customFormat="1" x14ac:dyDescent="0.2">
      <c r="A1328" s="3843"/>
      <c r="B1328" s="3843"/>
      <c r="C1328" s="3996"/>
      <c r="D1328" s="3996"/>
      <c r="E1328" s="3996"/>
      <c r="F1328" s="3996"/>
      <c r="G1328" s="3996"/>
      <c r="H1328" s="3996"/>
      <c r="I1328" s="3996"/>
      <c r="J1328" s="3996"/>
      <c r="K1328" s="3996"/>
      <c r="L1328" s="5507"/>
      <c r="M1328" s="5507"/>
    </row>
    <row r="1329" spans="1:13" s="3097" customFormat="1" x14ac:dyDescent="0.2">
      <c r="A1329" s="3843"/>
      <c r="B1329" s="3843"/>
      <c r="C1329" s="3997" t="s">
        <v>1209</v>
      </c>
      <c r="D1329" s="3997"/>
      <c r="E1329" s="3997"/>
      <c r="F1329" s="3997"/>
      <c r="G1329" s="3997"/>
      <c r="H1329" s="3997"/>
      <c r="I1329" s="3997"/>
      <c r="J1329" s="3997"/>
      <c r="K1329" s="3997"/>
      <c r="L1329" s="5507" t="s">
        <v>1208</v>
      </c>
      <c r="M1329" s="5507"/>
    </row>
    <row r="1330" spans="1:13" s="3097" customFormat="1" x14ac:dyDescent="0.2">
      <c r="A1330" s="3843"/>
      <c r="B1330" s="3843"/>
      <c r="C1330" s="3997"/>
      <c r="D1330" s="3997"/>
      <c r="E1330" s="3997"/>
      <c r="F1330" s="3997"/>
      <c r="G1330" s="3997"/>
      <c r="H1330" s="3997"/>
      <c r="I1330" s="3997"/>
      <c r="J1330" s="3997"/>
      <c r="K1330" s="3997"/>
      <c r="L1330" s="5507"/>
      <c r="M1330" s="5507"/>
    </row>
    <row r="1331" spans="1:13" s="3097" customFormat="1" x14ac:dyDescent="0.2">
      <c r="A1331" s="3843"/>
      <c r="B1331" s="3843"/>
      <c r="C1331" s="3997"/>
      <c r="D1331" s="3997"/>
      <c r="E1331" s="3997"/>
      <c r="F1331" s="3997"/>
      <c r="G1331" s="3997"/>
      <c r="H1331" s="3997"/>
      <c r="I1331" s="3997"/>
      <c r="J1331" s="3997"/>
      <c r="K1331" s="3997"/>
      <c r="L1331" s="5507"/>
      <c r="M1331" s="5507"/>
    </row>
    <row r="1332" spans="1:13" s="3097" customFormat="1" x14ac:dyDescent="0.2">
      <c r="A1332" s="1984"/>
      <c r="B1332" s="1984"/>
      <c r="C1332" s="567"/>
      <c r="D1332" s="1785"/>
      <c r="E1332" s="1785"/>
      <c r="F1332" s="1984"/>
      <c r="G1332" s="567"/>
      <c r="H1332" s="3094"/>
      <c r="I1332" s="1984"/>
      <c r="J1332" s="567"/>
      <c r="K1332" s="1984"/>
      <c r="L1332" s="1984"/>
      <c r="M1332" s="1984"/>
    </row>
    <row r="1333" spans="1:13" s="3097" customFormat="1" x14ac:dyDescent="0.2">
      <c r="A1333" s="3083" t="s">
        <v>12148</v>
      </c>
      <c r="B1333" s="3083"/>
      <c r="C1333" s="833"/>
      <c r="D1333" s="567"/>
      <c r="E1333" s="567"/>
      <c r="F1333" s="567"/>
      <c r="G1333" s="567"/>
      <c r="H1333" s="3094"/>
      <c r="I1333" s="1984"/>
      <c r="J1333" s="567" t="s">
        <v>12446</v>
      </c>
      <c r="K1333" s="1984"/>
      <c r="L1333" s="1984"/>
      <c r="M1333" s="1984"/>
    </row>
    <row r="1334" spans="1:13" s="3097" customFormat="1" x14ac:dyDescent="0.2">
      <c r="A1334" s="3083" t="s">
        <v>12149</v>
      </c>
      <c r="B1334" s="3083"/>
      <c r="C1334" s="833"/>
      <c r="D1334" s="567"/>
      <c r="E1334" s="567"/>
      <c r="F1334" s="567"/>
      <c r="G1334" s="567"/>
      <c r="H1334" s="3094"/>
      <c r="I1334" s="1984"/>
      <c r="J1334" s="567"/>
      <c r="K1334" s="1984"/>
      <c r="L1334" s="1984"/>
      <c r="M1334" s="1984"/>
    </row>
    <row r="1335" spans="1:13" s="3097" customFormat="1" x14ac:dyDescent="0.2">
      <c r="A1335" s="3091" t="s">
        <v>12150</v>
      </c>
      <c r="B1335" s="3091"/>
      <c r="C1335" s="3092"/>
      <c r="D1335" s="567"/>
      <c r="E1335" s="567"/>
      <c r="F1335" s="567"/>
      <c r="G1335" s="567"/>
      <c r="H1335" s="3094"/>
      <c r="I1335" s="1984"/>
      <c r="J1335" s="5508" t="s">
        <v>2863</v>
      </c>
      <c r="K1335" s="4052"/>
      <c r="L1335" s="4052"/>
      <c r="M1335" s="5509"/>
    </row>
    <row r="1336" spans="1:13" s="3097" customFormat="1" ht="22.5" x14ac:dyDescent="0.2">
      <c r="A1336" s="3083" t="s">
        <v>12219</v>
      </c>
      <c r="B1336" s="3083"/>
      <c r="C1336" s="833"/>
      <c r="D1336" s="567"/>
      <c r="E1336" s="567"/>
      <c r="F1336" s="567"/>
      <c r="G1336" s="567"/>
      <c r="H1336" s="3094"/>
      <c r="I1336" s="1984"/>
      <c r="J1336" s="3098" t="s">
        <v>2860</v>
      </c>
      <c r="K1336" s="3093" t="s">
        <v>2861</v>
      </c>
      <c r="L1336" s="3093" t="s">
        <v>2862</v>
      </c>
      <c r="M1336" s="561" t="s">
        <v>135</v>
      </c>
    </row>
    <row r="1337" spans="1:13" s="3097" customFormat="1" x14ac:dyDescent="0.2">
      <c r="A1337" s="1984"/>
      <c r="B1337" s="1984"/>
      <c r="C1337" s="567"/>
      <c r="D1337" s="1785"/>
      <c r="E1337" s="1785"/>
      <c r="F1337" s="1984"/>
      <c r="G1337" s="567"/>
      <c r="H1337" s="3094"/>
      <c r="I1337" s="1984"/>
      <c r="J1337" s="3098">
        <v>2021</v>
      </c>
      <c r="K1337" s="3093">
        <v>10</v>
      </c>
      <c r="L1337" s="3093">
        <v>26</v>
      </c>
      <c r="M1337" s="3093">
        <v>12</v>
      </c>
    </row>
    <row r="1338" spans="1:13" s="3097" customFormat="1" ht="12.75" customHeight="1" x14ac:dyDescent="0.2">
      <c r="A1338" s="3128"/>
      <c r="B1338" s="3129"/>
      <c r="C1338" s="3130"/>
      <c r="D1338" s="3131"/>
      <c r="E1338" s="3131"/>
      <c r="F1338" s="3132"/>
      <c r="G1338" s="3133"/>
      <c r="H1338" s="3134"/>
      <c r="I1338" s="3132"/>
      <c r="J1338" s="3128"/>
      <c r="K1338" s="3135"/>
      <c r="L1338" s="3128"/>
      <c r="M1338" s="3131"/>
    </row>
    <row r="1339" spans="1:13" ht="12.75" customHeight="1" x14ac:dyDescent="0.2">
      <c r="A1339" s="4140" t="s">
        <v>2864</v>
      </c>
      <c r="B1339" s="4140" t="s">
        <v>2865</v>
      </c>
      <c r="C1339" s="4140" t="s">
        <v>1212</v>
      </c>
      <c r="D1339" s="3848" t="s">
        <v>2866</v>
      </c>
      <c r="E1339" s="4039"/>
      <c r="F1339" s="5516" t="s">
        <v>2869</v>
      </c>
      <c r="G1339" s="3849"/>
      <c r="H1339" s="3849"/>
      <c r="I1339" s="4197"/>
      <c r="J1339" s="4140" t="s">
        <v>1211</v>
      </c>
      <c r="K1339" s="4570" t="s">
        <v>2872</v>
      </c>
      <c r="L1339" s="4140" t="s">
        <v>1207</v>
      </c>
      <c r="M1339" s="4570" t="s">
        <v>2873</v>
      </c>
    </row>
    <row r="1340" spans="1:13" x14ac:dyDescent="0.2">
      <c r="A1340" s="4141"/>
      <c r="B1340" s="4141"/>
      <c r="C1340" s="4141"/>
      <c r="D1340" s="3096" t="s">
        <v>2867</v>
      </c>
      <c r="E1340" s="3096" t="s">
        <v>2868</v>
      </c>
      <c r="F1340" s="3096" t="s">
        <v>2870</v>
      </c>
      <c r="G1340" s="3084" t="s">
        <v>2871</v>
      </c>
      <c r="H1340" s="3084" t="s">
        <v>4319</v>
      </c>
      <c r="I1340" s="3096" t="s">
        <v>4320</v>
      </c>
      <c r="J1340" s="4141"/>
      <c r="K1340" s="4572"/>
      <c r="L1340" s="4141"/>
      <c r="M1340" s="4572"/>
    </row>
    <row r="1341" spans="1:13" ht="22.5" x14ac:dyDescent="0.2">
      <c r="A1341" s="208">
        <v>58</v>
      </c>
      <c r="B1341" s="3095"/>
      <c r="C1341" s="3087" t="s">
        <v>12249</v>
      </c>
      <c r="D1341" s="2882">
        <v>42707</v>
      </c>
      <c r="E1341" s="2882">
        <v>42707</v>
      </c>
      <c r="F1341" s="4570">
        <v>692</v>
      </c>
      <c r="G1341" s="5504" t="s">
        <v>3213</v>
      </c>
      <c r="H1341" s="3084"/>
      <c r="I1341" s="3096"/>
      <c r="J1341" s="208">
        <v>3</v>
      </c>
      <c r="K1341" s="3098" t="s">
        <v>1223</v>
      </c>
      <c r="L1341" s="208" t="s">
        <v>849</v>
      </c>
      <c r="M1341" s="2882"/>
    </row>
    <row r="1342" spans="1:13" ht="22.5" x14ac:dyDescent="0.2">
      <c r="A1342" s="208">
        <v>59</v>
      </c>
      <c r="B1342" s="3095"/>
      <c r="C1342" s="3087" t="s">
        <v>12250</v>
      </c>
      <c r="D1342" s="2882">
        <v>42707</v>
      </c>
      <c r="E1342" s="2882">
        <v>42709</v>
      </c>
      <c r="F1342" s="4571"/>
      <c r="G1342" s="5505"/>
      <c r="H1342" s="3084"/>
      <c r="I1342" s="3096"/>
      <c r="J1342" s="208">
        <v>4</v>
      </c>
      <c r="K1342" s="3098" t="s">
        <v>1223</v>
      </c>
      <c r="L1342" s="208" t="s">
        <v>849</v>
      </c>
      <c r="M1342" s="2882"/>
    </row>
    <row r="1343" spans="1:13" ht="33.75" x14ac:dyDescent="0.2">
      <c r="A1343" s="208">
        <v>60</v>
      </c>
      <c r="B1343" s="3095"/>
      <c r="C1343" s="3087" t="s">
        <v>12251</v>
      </c>
      <c r="D1343" s="2882">
        <v>42707</v>
      </c>
      <c r="E1343" s="2882">
        <v>42707</v>
      </c>
      <c r="F1343" s="4571"/>
      <c r="G1343" s="5505"/>
      <c r="H1343" s="3084"/>
      <c r="I1343" s="3096"/>
      <c r="J1343" s="208">
        <v>3</v>
      </c>
      <c r="K1343" s="3098" t="s">
        <v>1223</v>
      </c>
      <c r="L1343" s="208" t="s">
        <v>849</v>
      </c>
      <c r="M1343" s="2882"/>
    </row>
    <row r="1344" spans="1:13" ht="22.5" x14ac:dyDescent="0.2">
      <c r="A1344" s="208">
        <v>61</v>
      </c>
      <c r="B1344" s="3095"/>
      <c r="C1344" s="3087" t="s">
        <v>12252</v>
      </c>
      <c r="D1344" s="2882">
        <v>42707</v>
      </c>
      <c r="E1344" s="2882">
        <v>42707</v>
      </c>
      <c r="F1344" s="4571"/>
      <c r="G1344" s="5505"/>
      <c r="H1344" s="3084"/>
      <c r="I1344" s="3096"/>
      <c r="J1344" s="208">
        <v>3</v>
      </c>
      <c r="K1344" s="3098" t="s">
        <v>1223</v>
      </c>
      <c r="L1344" s="208" t="s">
        <v>849</v>
      </c>
      <c r="M1344" s="2882"/>
    </row>
    <row r="1345" spans="1:13" ht="22.5" x14ac:dyDescent="0.2">
      <c r="A1345" s="208">
        <v>62</v>
      </c>
      <c r="B1345" s="3095"/>
      <c r="C1345" s="3087" t="s">
        <v>12253</v>
      </c>
      <c r="D1345" s="2882">
        <v>42706</v>
      </c>
      <c r="E1345" s="2882">
        <v>42711</v>
      </c>
      <c r="F1345" s="4571"/>
      <c r="G1345" s="5505"/>
      <c r="H1345" s="3084"/>
      <c r="I1345" s="3096"/>
      <c r="J1345" s="208">
        <v>4</v>
      </c>
      <c r="K1345" s="3098" t="s">
        <v>1223</v>
      </c>
      <c r="L1345" s="208" t="s">
        <v>849</v>
      </c>
      <c r="M1345" s="2882"/>
    </row>
    <row r="1346" spans="1:13" ht="33.75" x14ac:dyDescent="0.2">
      <c r="A1346" s="208">
        <v>63</v>
      </c>
      <c r="B1346" s="3095"/>
      <c r="C1346" s="3087" t="s">
        <v>12254</v>
      </c>
      <c r="D1346" s="2882">
        <v>41080</v>
      </c>
      <c r="E1346" s="2882">
        <v>42559</v>
      </c>
      <c r="F1346" s="4571"/>
      <c r="G1346" s="5505"/>
      <c r="H1346" s="3084"/>
      <c r="I1346" s="3096"/>
      <c r="J1346" s="208">
        <v>3</v>
      </c>
      <c r="K1346" s="3098" t="s">
        <v>1223</v>
      </c>
      <c r="L1346" s="208" t="s">
        <v>849</v>
      </c>
      <c r="M1346" s="2882"/>
    </row>
    <row r="1347" spans="1:13" ht="22.5" x14ac:dyDescent="0.2">
      <c r="A1347" s="208">
        <v>64</v>
      </c>
      <c r="B1347" s="3095"/>
      <c r="C1347" s="3087" t="s">
        <v>12255</v>
      </c>
      <c r="D1347" s="2882">
        <v>42412</v>
      </c>
      <c r="E1347" s="2882">
        <v>42711</v>
      </c>
      <c r="F1347" s="4571"/>
      <c r="G1347" s="5506"/>
      <c r="H1347" s="3084"/>
      <c r="I1347" s="3096"/>
      <c r="J1347" s="208">
        <v>36</v>
      </c>
      <c r="K1347" s="3098" t="s">
        <v>1223</v>
      </c>
      <c r="L1347" s="208" t="s">
        <v>849</v>
      </c>
      <c r="M1347" s="2882"/>
    </row>
    <row r="1348" spans="1:13" ht="22.5" x14ac:dyDescent="0.2">
      <c r="A1348" s="208">
        <v>65</v>
      </c>
      <c r="B1348" s="3095"/>
      <c r="C1348" s="3087" t="s">
        <v>12256</v>
      </c>
      <c r="D1348" s="2882">
        <v>42377</v>
      </c>
      <c r="E1348" s="2882">
        <v>42522</v>
      </c>
      <c r="F1348" s="4572"/>
      <c r="G1348" s="3089" t="s">
        <v>2954</v>
      </c>
      <c r="H1348" s="3084"/>
      <c r="I1348" s="3096"/>
      <c r="J1348" s="208">
        <v>222</v>
      </c>
      <c r="K1348" s="3098" t="s">
        <v>1223</v>
      </c>
      <c r="L1348" s="208" t="s">
        <v>849</v>
      </c>
      <c r="M1348" s="2882"/>
    </row>
    <row r="1349" spans="1:13" ht="22.5" x14ac:dyDescent="0.2">
      <c r="A1349" s="208">
        <v>66</v>
      </c>
      <c r="B1349" s="3095"/>
      <c r="C1349" s="3087" t="s">
        <v>12257</v>
      </c>
      <c r="D1349" s="2882">
        <v>42381</v>
      </c>
      <c r="E1349" s="2882">
        <v>42702</v>
      </c>
      <c r="F1349" s="4570">
        <v>693</v>
      </c>
      <c r="G1349" s="5504" t="s">
        <v>2701</v>
      </c>
      <c r="H1349" s="3084"/>
      <c r="I1349" s="3096"/>
      <c r="J1349" s="208">
        <v>75</v>
      </c>
      <c r="K1349" s="3098" t="s">
        <v>1223</v>
      </c>
      <c r="L1349" s="208" t="s">
        <v>849</v>
      </c>
      <c r="M1349" s="2882"/>
    </row>
    <row r="1350" spans="1:13" ht="22.5" x14ac:dyDescent="0.2">
      <c r="A1350" s="208">
        <v>67</v>
      </c>
      <c r="B1350" s="3095"/>
      <c r="C1350" s="3087" t="s">
        <v>12258</v>
      </c>
      <c r="D1350" s="2882">
        <v>42390</v>
      </c>
      <c r="E1350" s="2882">
        <v>42702</v>
      </c>
      <c r="F1350" s="4571"/>
      <c r="G1350" s="5505"/>
      <c r="H1350" s="3084"/>
      <c r="I1350" s="3096"/>
      <c r="J1350" s="208">
        <v>91</v>
      </c>
      <c r="K1350" s="3098" t="s">
        <v>1223</v>
      </c>
      <c r="L1350" s="208" t="s">
        <v>849</v>
      </c>
      <c r="M1350" s="2882"/>
    </row>
    <row r="1351" spans="1:13" ht="22.5" x14ac:dyDescent="0.2">
      <c r="A1351" s="208">
        <v>68</v>
      </c>
      <c r="B1351" s="3095"/>
      <c r="C1351" s="3087" t="s">
        <v>12259</v>
      </c>
      <c r="D1351" s="2882">
        <v>42458</v>
      </c>
      <c r="E1351" s="2882">
        <v>42702</v>
      </c>
      <c r="F1351" s="4571"/>
      <c r="G1351" s="5506"/>
      <c r="H1351" s="3084"/>
      <c r="I1351" s="3096"/>
      <c r="J1351" s="208">
        <v>60</v>
      </c>
      <c r="K1351" s="3098" t="s">
        <v>1223</v>
      </c>
      <c r="L1351" s="208" t="s">
        <v>849</v>
      </c>
      <c r="M1351" s="2882"/>
    </row>
    <row r="1352" spans="1:13" ht="22.5" x14ac:dyDescent="0.2">
      <c r="A1352" s="208">
        <v>69</v>
      </c>
      <c r="B1352" s="3095"/>
      <c r="C1352" s="3087" t="s">
        <v>12260</v>
      </c>
      <c r="D1352" s="2882">
        <v>42429</v>
      </c>
      <c r="E1352" s="2882">
        <v>42670</v>
      </c>
      <c r="F1352" s="4571"/>
      <c r="G1352" s="5504" t="s">
        <v>1038</v>
      </c>
      <c r="H1352" s="3084"/>
      <c r="I1352" s="3096"/>
      <c r="J1352" s="208">
        <v>135</v>
      </c>
      <c r="K1352" s="3098" t="s">
        <v>1223</v>
      </c>
      <c r="L1352" s="208" t="s">
        <v>849</v>
      </c>
      <c r="M1352" s="2882"/>
    </row>
    <row r="1353" spans="1:13" ht="22.5" x14ac:dyDescent="0.2">
      <c r="A1353" s="208">
        <v>70</v>
      </c>
      <c r="B1353" s="3095"/>
      <c r="C1353" s="3087" t="s">
        <v>12261</v>
      </c>
      <c r="D1353" s="2882">
        <v>42427</v>
      </c>
      <c r="E1353" s="2882">
        <v>42524</v>
      </c>
      <c r="F1353" s="4571"/>
      <c r="G1353" s="5505"/>
      <c r="H1353" s="3084"/>
      <c r="I1353" s="3096"/>
      <c r="J1353" s="208">
        <v>17</v>
      </c>
      <c r="K1353" s="3098" t="s">
        <v>1223</v>
      </c>
      <c r="L1353" s="208" t="s">
        <v>849</v>
      </c>
      <c r="M1353" s="2882"/>
    </row>
    <row r="1354" spans="1:13" ht="33.75" x14ac:dyDescent="0.2">
      <c r="A1354" s="208">
        <v>71</v>
      </c>
      <c r="B1354" s="3095"/>
      <c r="C1354" s="3087" t="s">
        <v>12262</v>
      </c>
      <c r="D1354" s="2882">
        <v>42682</v>
      </c>
      <c r="E1354" s="2882">
        <v>42702</v>
      </c>
      <c r="F1354" s="4571"/>
      <c r="G1354" s="5506"/>
      <c r="H1354" s="3084"/>
      <c r="I1354" s="3096"/>
      <c r="J1354" s="208">
        <v>7</v>
      </c>
      <c r="K1354" s="3098" t="s">
        <v>1223</v>
      </c>
      <c r="L1354" s="208" t="s">
        <v>849</v>
      </c>
      <c r="M1354" s="2882"/>
    </row>
    <row r="1355" spans="1:13" ht="22.5" x14ac:dyDescent="0.2">
      <c r="A1355" s="208">
        <v>72</v>
      </c>
      <c r="B1355" s="3095"/>
      <c r="C1355" s="3087" t="s">
        <v>12263</v>
      </c>
      <c r="D1355" s="2882">
        <v>42370</v>
      </c>
      <c r="E1355" s="2882">
        <v>42409</v>
      </c>
      <c r="F1355" s="4571"/>
      <c r="G1355" s="3089" t="s">
        <v>2955</v>
      </c>
      <c r="H1355" s="3084" t="s">
        <v>289</v>
      </c>
      <c r="I1355" s="3096"/>
      <c r="J1355" s="208">
        <v>209</v>
      </c>
      <c r="K1355" s="3098" t="s">
        <v>1223</v>
      </c>
      <c r="L1355" s="208" t="s">
        <v>849</v>
      </c>
      <c r="M1355" s="2882"/>
    </row>
    <row r="1356" spans="1:13" ht="22.5" x14ac:dyDescent="0.2">
      <c r="A1356" s="208">
        <v>73</v>
      </c>
      <c r="B1356" s="3095"/>
      <c r="C1356" s="3087" t="s">
        <v>12263</v>
      </c>
      <c r="D1356" s="2882">
        <v>42489</v>
      </c>
      <c r="E1356" s="2882">
        <v>42581</v>
      </c>
      <c r="F1356" s="4571"/>
      <c r="G1356" s="3089" t="s">
        <v>2951</v>
      </c>
      <c r="H1356" s="3084" t="s">
        <v>291</v>
      </c>
      <c r="I1356" s="3096"/>
      <c r="J1356" s="208" t="s">
        <v>12264</v>
      </c>
      <c r="K1356" s="3098" t="s">
        <v>1223</v>
      </c>
      <c r="L1356" s="208" t="s">
        <v>849</v>
      </c>
      <c r="M1356" s="2882"/>
    </row>
    <row r="1357" spans="1:13" ht="22.5" x14ac:dyDescent="0.2">
      <c r="A1357" s="208">
        <v>74</v>
      </c>
      <c r="B1357" s="3095"/>
      <c r="C1357" s="3087" t="s">
        <v>12263</v>
      </c>
      <c r="D1357" s="2882">
        <v>42591</v>
      </c>
      <c r="E1357" s="2882">
        <v>42599</v>
      </c>
      <c r="F1357" s="4571"/>
      <c r="G1357" s="3089" t="s">
        <v>2956</v>
      </c>
      <c r="H1357" s="3084" t="s">
        <v>293</v>
      </c>
      <c r="I1357" s="3096"/>
      <c r="J1357" s="208" t="s">
        <v>12265</v>
      </c>
      <c r="K1357" s="3098" t="s">
        <v>1223</v>
      </c>
      <c r="L1357" s="208" t="s">
        <v>849</v>
      </c>
      <c r="M1357" s="2882"/>
    </row>
    <row r="1358" spans="1:13" ht="22.5" x14ac:dyDescent="0.2">
      <c r="A1358" s="208">
        <v>75</v>
      </c>
      <c r="B1358" s="3095"/>
      <c r="C1358" s="3087" t="s">
        <v>12263</v>
      </c>
      <c r="D1358" s="2882">
        <v>42612</v>
      </c>
      <c r="E1358" s="2882">
        <v>42628</v>
      </c>
      <c r="F1358" s="4571"/>
      <c r="G1358" s="3089" t="s">
        <v>3213</v>
      </c>
      <c r="H1358" s="3084" t="s">
        <v>4105</v>
      </c>
      <c r="I1358" s="3096"/>
      <c r="J1358" s="208" t="s">
        <v>12266</v>
      </c>
      <c r="K1358" s="3098" t="s">
        <v>1223</v>
      </c>
      <c r="L1358" s="208" t="s">
        <v>849</v>
      </c>
      <c r="M1358" s="2882"/>
    </row>
    <row r="1359" spans="1:13" ht="22.5" x14ac:dyDescent="0.2">
      <c r="A1359" s="208">
        <v>76</v>
      </c>
      <c r="B1359" s="3095"/>
      <c r="C1359" s="3087" t="s">
        <v>12267</v>
      </c>
      <c r="D1359" s="2882">
        <v>42382</v>
      </c>
      <c r="E1359" s="2882">
        <v>42716</v>
      </c>
      <c r="F1359" s="4572"/>
      <c r="G1359" s="3089" t="s">
        <v>2954</v>
      </c>
      <c r="H1359" s="3084"/>
      <c r="I1359" s="3096"/>
      <c r="J1359" s="208">
        <v>197</v>
      </c>
      <c r="K1359" s="3098" t="s">
        <v>1223</v>
      </c>
      <c r="L1359" s="208" t="s">
        <v>849</v>
      </c>
      <c r="M1359" s="2882"/>
    </row>
    <row r="1361" spans="1:13" s="3097" customFormat="1" x14ac:dyDescent="0.2">
      <c r="A1361" s="3843"/>
      <c r="B1361" s="3843"/>
      <c r="C1361" s="3996" t="s">
        <v>2859</v>
      </c>
      <c r="D1361" s="3996"/>
      <c r="E1361" s="3996"/>
      <c r="F1361" s="3996"/>
      <c r="G1361" s="3996"/>
      <c r="H1361" s="3996"/>
      <c r="I1361" s="3996"/>
      <c r="J1361" s="3996"/>
      <c r="K1361" s="3996"/>
      <c r="L1361" s="5507" t="s">
        <v>2858</v>
      </c>
      <c r="M1361" s="5507"/>
    </row>
    <row r="1362" spans="1:13" s="3097" customFormat="1" x14ac:dyDescent="0.2">
      <c r="A1362" s="3843"/>
      <c r="B1362" s="3843"/>
      <c r="C1362" s="3996"/>
      <c r="D1362" s="3996"/>
      <c r="E1362" s="3996"/>
      <c r="F1362" s="3996"/>
      <c r="G1362" s="3996"/>
      <c r="H1362" s="3996"/>
      <c r="I1362" s="3996"/>
      <c r="J1362" s="3996"/>
      <c r="K1362" s="3996"/>
      <c r="L1362" s="5507"/>
      <c r="M1362" s="5507"/>
    </row>
    <row r="1363" spans="1:13" s="3097" customFormat="1" x14ac:dyDescent="0.2">
      <c r="A1363" s="3843"/>
      <c r="B1363" s="3843"/>
      <c r="C1363" s="3996"/>
      <c r="D1363" s="3996"/>
      <c r="E1363" s="3996"/>
      <c r="F1363" s="3996"/>
      <c r="G1363" s="3996"/>
      <c r="H1363" s="3996"/>
      <c r="I1363" s="3996"/>
      <c r="J1363" s="3996"/>
      <c r="K1363" s="3996"/>
      <c r="L1363" s="5507"/>
      <c r="M1363" s="5507"/>
    </row>
    <row r="1364" spans="1:13" s="3097" customFormat="1" x14ac:dyDescent="0.2">
      <c r="A1364" s="3843"/>
      <c r="B1364" s="3843"/>
      <c r="C1364" s="3996"/>
      <c r="D1364" s="3996"/>
      <c r="E1364" s="3996"/>
      <c r="F1364" s="3996"/>
      <c r="G1364" s="3996"/>
      <c r="H1364" s="3996"/>
      <c r="I1364" s="3996"/>
      <c r="J1364" s="3996"/>
      <c r="K1364" s="3996"/>
      <c r="L1364" s="5507"/>
      <c r="M1364" s="5507"/>
    </row>
    <row r="1365" spans="1:13" s="3097" customFormat="1" x14ac:dyDescent="0.2">
      <c r="A1365" s="3843"/>
      <c r="B1365" s="3843"/>
      <c r="C1365" s="3997" t="s">
        <v>1209</v>
      </c>
      <c r="D1365" s="3997"/>
      <c r="E1365" s="3997"/>
      <c r="F1365" s="3997"/>
      <c r="G1365" s="3997"/>
      <c r="H1365" s="3997"/>
      <c r="I1365" s="3997"/>
      <c r="J1365" s="3997"/>
      <c r="K1365" s="3997"/>
      <c r="L1365" s="5507" t="s">
        <v>1208</v>
      </c>
      <c r="M1365" s="5507"/>
    </row>
    <row r="1366" spans="1:13" s="3097" customFormat="1" x14ac:dyDescent="0.2">
      <c r="A1366" s="3843"/>
      <c r="B1366" s="3843"/>
      <c r="C1366" s="3997"/>
      <c r="D1366" s="3997"/>
      <c r="E1366" s="3997"/>
      <c r="F1366" s="3997"/>
      <c r="G1366" s="3997"/>
      <c r="H1366" s="3997"/>
      <c r="I1366" s="3997"/>
      <c r="J1366" s="3997"/>
      <c r="K1366" s="3997"/>
      <c r="L1366" s="5507"/>
      <c r="M1366" s="5507"/>
    </row>
    <row r="1367" spans="1:13" s="3097" customFormat="1" x14ac:dyDescent="0.2">
      <c r="A1367" s="3843"/>
      <c r="B1367" s="3843"/>
      <c r="C1367" s="3997"/>
      <c r="D1367" s="3997"/>
      <c r="E1367" s="3997"/>
      <c r="F1367" s="3997"/>
      <c r="G1367" s="3997"/>
      <c r="H1367" s="3997"/>
      <c r="I1367" s="3997"/>
      <c r="J1367" s="3997"/>
      <c r="K1367" s="3997"/>
      <c r="L1367" s="5507"/>
      <c r="M1367" s="5507"/>
    </row>
    <row r="1368" spans="1:13" s="3097" customFormat="1" x14ac:dyDescent="0.2">
      <c r="A1368" s="1984"/>
      <c r="B1368" s="1984"/>
      <c r="C1368" s="567"/>
      <c r="D1368" s="1785"/>
      <c r="E1368" s="1785"/>
      <c r="F1368" s="1984"/>
      <c r="G1368" s="567"/>
      <c r="H1368" s="3094"/>
      <c r="I1368" s="1984"/>
      <c r="J1368" s="567"/>
      <c r="K1368" s="1984"/>
      <c r="L1368" s="1984"/>
      <c r="M1368" s="1984"/>
    </row>
    <row r="1369" spans="1:13" s="3097" customFormat="1" x14ac:dyDescent="0.2">
      <c r="A1369" s="3083" t="s">
        <v>12148</v>
      </c>
      <c r="B1369" s="3083"/>
      <c r="C1369" s="833"/>
      <c r="D1369" s="567"/>
      <c r="E1369" s="567"/>
      <c r="F1369" s="567"/>
      <c r="G1369" s="567"/>
      <c r="H1369" s="3094"/>
      <c r="I1369" s="1984"/>
      <c r="J1369" s="567" t="s">
        <v>12447</v>
      </c>
      <c r="K1369" s="1984"/>
      <c r="L1369" s="1984"/>
      <c r="M1369" s="1984"/>
    </row>
    <row r="1370" spans="1:13" s="3097" customFormat="1" x14ac:dyDescent="0.2">
      <c r="A1370" s="3083" t="s">
        <v>12149</v>
      </c>
      <c r="B1370" s="3083"/>
      <c r="C1370" s="833"/>
      <c r="D1370" s="567"/>
      <c r="E1370" s="567"/>
      <c r="F1370" s="567"/>
      <c r="G1370" s="567"/>
      <c r="H1370" s="3094"/>
      <c r="I1370" s="1984"/>
      <c r="J1370" s="567"/>
      <c r="K1370" s="1984"/>
      <c r="L1370" s="1984"/>
      <c r="M1370" s="1984"/>
    </row>
    <row r="1371" spans="1:13" s="3097" customFormat="1" x14ac:dyDescent="0.2">
      <c r="A1371" s="3091" t="s">
        <v>12150</v>
      </c>
      <c r="B1371" s="3091"/>
      <c r="C1371" s="3092"/>
      <c r="D1371" s="567"/>
      <c r="E1371" s="567"/>
      <c r="F1371" s="567"/>
      <c r="G1371" s="567"/>
      <c r="H1371" s="3094"/>
      <c r="I1371" s="1984"/>
      <c r="J1371" s="5508" t="s">
        <v>2863</v>
      </c>
      <c r="K1371" s="4052"/>
      <c r="L1371" s="4052"/>
      <c r="M1371" s="5509"/>
    </row>
    <row r="1372" spans="1:13" s="3097" customFormat="1" ht="22.5" x14ac:dyDescent="0.2">
      <c r="A1372" s="3083" t="s">
        <v>12219</v>
      </c>
      <c r="B1372" s="3083"/>
      <c r="C1372" s="833"/>
      <c r="D1372" s="567"/>
      <c r="E1372" s="567"/>
      <c r="F1372" s="567"/>
      <c r="G1372" s="567"/>
      <c r="H1372" s="3094"/>
      <c r="I1372" s="1984"/>
      <c r="J1372" s="3098" t="s">
        <v>2860</v>
      </c>
      <c r="K1372" s="3093" t="s">
        <v>2861</v>
      </c>
      <c r="L1372" s="3093" t="s">
        <v>2862</v>
      </c>
      <c r="M1372" s="561" t="s">
        <v>135</v>
      </c>
    </row>
    <row r="1373" spans="1:13" s="3097" customFormat="1" x14ac:dyDescent="0.2">
      <c r="A1373" s="1984"/>
      <c r="B1373" s="1984"/>
      <c r="C1373" s="567"/>
      <c r="D1373" s="1785"/>
      <c r="E1373" s="1785"/>
      <c r="F1373" s="1984"/>
      <c r="G1373" s="567"/>
      <c r="H1373" s="3094"/>
      <c r="I1373" s="1984"/>
      <c r="J1373" s="3098">
        <v>2021</v>
      </c>
      <c r="K1373" s="3093">
        <v>10</v>
      </c>
      <c r="L1373" s="3093">
        <v>26</v>
      </c>
      <c r="M1373" s="3093">
        <v>12</v>
      </c>
    </row>
    <row r="1375" spans="1:13" s="1984" customFormat="1" ht="11.25" x14ac:dyDescent="0.2">
      <c r="A1375" s="3996" t="s">
        <v>2864</v>
      </c>
      <c r="B1375" s="3996" t="s">
        <v>2865</v>
      </c>
      <c r="C1375" s="3996" t="s">
        <v>1212</v>
      </c>
      <c r="D1375" s="3848" t="s">
        <v>2866</v>
      </c>
      <c r="E1375" s="4039"/>
      <c r="F1375" s="3997" t="s">
        <v>2869</v>
      </c>
      <c r="G1375" s="3997"/>
      <c r="H1375" s="3997"/>
      <c r="I1375" s="3997"/>
      <c r="J1375" s="3996" t="s">
        <v>1211</v>
      </c>
      <c r="K1375" s="3997" t="s">
        <v>2872</v>
      </c>
      <c r="L1375" s="3996" t="s">
        <v>1207</v>
      </c>
      <c r="M1375" s="3997" t="s">
        <v>2873</v>
      </c>
    </row>
    <row r="1376" spans="1:13" s="1984" customFormat="1" ht="11.25" x14ac:dyDescent="0.2">
      <c r="A1376" s="3996"/>
      <c r="B1376" s="3996"/>
      <c r="C1376" s="3996"/>
      <c r="D1376" s="3096" t="s">
        <v>2867</v>
      </c>
      <c r="E1376" s="3096" t="s">
        <v>2868</v>
      </c>
      <c r="F1376" s="3096" t="s">
        <v>2870</v>
      </c>
      <c r="G1376" s="3084" t="s">
        <v>2871</v>
      </c>
      <c r="H1376" s="3084" t="s">
        <v>4319</v>
      </c>
      <c r="I1376" s="3096" t="s">
        <v>4320</v>
      </c>
      <c r="J1376" s="3996"/>
      <c r="K1376" s="3997"/>
      <c r="L1376" s="3996"/>
      <c r="M1376" s="3997"/>
    </row>
    <row r="1377" spans="1:13" s="1984" customFormat="1" ht="22.5" x14ac:dyDescent="0.2">
      <c r="A1377" s="208">
        <v>77</v>
      </c>
      <c r="B1377" s="3095"/>
      <c r="C1377" s="3087" t="s">
        <v>12268</v>
      </c>
      <c r="D1377" s="2882">
        <v>42349</v>
      </c>
      <c r="E1377" s="2882">
        <v>42375</v>
      </c>
      <c r="F1377" s="3136">
        <v>693</v>
      </c>
      <c r="G1377" s="3089" t="s">
        <v>8340</v>
      </c>
      <c r="H1377" s="3089" t="s">
        <v>12269</v>
      </c>
      <c r="I1377" s="3096"/>
      <c r="J1377" s="208">
        <v>200</v>
      </c>
      <c r="K1377" s="3098" t="s">
        <v>1223</v>
      </c>
      <c r="L1377" s="208" t="s">
        <v>849</v>
      </c>
      <c r="M1377" s="3137" t="s">
        <v>12270</v>
      </c>
    </row>
    <row r="1378" spans="1:13" s="1984" customFormat="1" ht="22.5" x14ac:dyDescent="0.2">
      <c r="A1378" s="208">
        <v>78</v>
      </c>
      <c r="B1378" s="3095"/>
      <c r="C1378" s="3087" t="s">
        <v>12268</v>
      </c>
      <c r="D1378" s="2882">
        <v>42375</v>
      </c>
      <c r="E1378" s="2882">
        <v>42375</v>
      </c>
      <c r="F1378" s="4140">
        <v>694</v>
      </c>
      <c r="G1378" s="3089" t="s">
        <v>2701</v>
      </c>
      <c r="H1378" s="3089" t="s">
        <v>12271</v>
      </c>
      <c r="I1378" s="3096"/>
      <c r="J1378" s="208" t="s">
        <v>9458</v>
      </c>
      <c r="K1378" s="3098" t="s">
        <v>1223</v>
      </c>
      <c r="L1378" s="208" t="s">
        <v>849</v>
      </c>
      <c r="M1378" s="2882"/>
    </row>
    <row r="1379" spans="1:13" s="1984" customFormat="1" ht="22.5" x14ac:dyDescent="0.2">
      <c r="A1379" s="208">
        <v>79</v>
      </c>
      <c r="B1379" s="3095"/>
      <c r="C1379" s="3087" t="s">
        <v>12268</v>
      </c>
      <c r="D1379" s="2882">
        <v>42359</v>
      </c>
      <c r="E1379" s="2882">
        <v>42359</v>
      </c>
      <c r="F1379" s="4193"/>
      <c r="G1379" s="3089" t="s">
        <v>1038</v>
      </c>
      <c r="H1379" s="3089" t="s">
        <v>12272</v>
      </c>
      <c r="I1379" s="3096"/>
      <c r="J1379" s="208" t="s">
        <v>7338</v>
      </c>
      <c r="K1379" s="3098" t="s">
        <v>1223</v>
      </c>
      <c r="L1379" s="208" t="s">
        <v>849</v>
      </c>
      <c r="M1379" s="2882"/>
    </row>
    <row r="1380" spans="1:13" s="1984" customFormat="1" ht="22.5" x14ac:dyDescent="0.2">
      <c r="A1380" s="208">
        <v>80</v>
      </c>
      <c r="B1380" s="3095"/>
      <c r="C1380" s="3087" t="s">
        <v>12268</v>
      </c>
      <c r="D1380" s="2882">
        <v>42359</v>
      </c>
      <c r="E1380" s="2882">
        <v>42381</v>
      </c>
      <c r="F1380" s="4193"/>
      <c r="G1380" s="3089" t="s">
        <v>2955</v>
      </c>
      <c r="H1380" s="3089" t="s">
        <v>12273</v>
      </c>
      <c r="I1380" s="3096"/>
      <c r="J1380" s="208" t="s">
        <v>7340</v>
      </c>
      <c r="K1380" s="3098" t="s">
        <v>1223</v>
      </c>
      <c r="L1380" s="208" t="s">
        <v>849</v>
      </c>
      <c r="M1380" s="2882"/>
    </row>
    <row r="1381" spans="1:13" s="1984" customFormat="1" ht="22.5" x14ac:dyDescent="0.2">
      <c r="A1381" s="208">
        <v>81</v>
      </c>
      <c r="B1381" s="3095"/>
      <c r="C1381" s="3087" t="s">
        <v>12268</v>
      </c>
      <c r="D1381" s="2882">
        <v>42381</v>
      </c>
      <c r="E1381" s="2882">
        <v>42384</v>
      </c>
      <c r="F1381" s="4193"/>
      <c r="G1381" s="3089" t="s">
        <v>2951</v>
      </c>
      <c r="H1381" s="3089" t="s">
        <v>12274</v>
      </c>
      <c r="I1381" s="3096"/>
      <c r="J1381" s="208" t="s">
        <v>12275</v>
      </c>
      <c r="K1381" s="3098" t="s">
        <v>1223</v>
      </c>
      <c r="L1381" s="208" t="s">
        <v>849</v>
      </c>
      <c r="M1381" s="3137" t="s">
        <v>12276</v>
      </c>
    </row>
    <row r="1382" spans="1:13" s="1984" customFormat="1" ht="22.5" x14ac:dyDescent="0.2">
      <c r="A1382" s="208">
        <v>82</v>
      </c>
      <c r="B1382" s="3095"/>
      <c r="C1382" s="3087" t="s">
        <v>12268</v>
      </c>
      <c r="D1382" s="2882">
        <v>42384</v>
      </c>
      <c r="E1382" s="2882">
        <v>42384</v>
      </c>
      <c r="F1382" s="4193"/>
      <c r="G1382" s="3089" t="s">
        <v>2956</v>
      </c>
      <c r="H1382" s="3089" t="s">
        <v>12277</v>
      </c>
      <c r="I1382" s="3096"/>
      <c r="J1382" s="208" t="s">
        <v>12278</v>
      </c>
      <c r="K1382" s="3098" t="s">
        <v>1223</v>
      </c>
      <c r="L1382" s="208" t="s">
        <v>849</v>
      </c>
      <c r="M1382" s="2882"/>
    </row>
    <row r="1383" spans="1:13" s="1984" customFormat="1" ht="22.5" x14ac:dyDescent="0.2">
      <c r="A1383" s="208">
        <v>83</v>
      </c>
      <c r="B1383" s="3095"/>
      <c r="C1383" s="3087" t="s">
        <v>12268</v>
      </c>
      <c r="D1383" s="2882">
        <v>42384</v>
      </c>
      <c r="E1383" s="2882">
        <v>42417</v>
      </c>
      <c r="F1383" s="4193"/>
      <c r="G1383" s="3089" t="s">
        <v>3213</v>
      </c>
      <c r="H1383" s="3089" t="s">
        <v>12279</v>
      </c>
      <c r="I1383" s="3096"/>
      <c r="J1383" s="208" t="s">
        <v>12280</v>
      </c>
      <c r="K1383" s="3098" t="s">
        <v>1223</v>
      </c>
      <c r="L1383" s="208" t="s">
        <v>849</v>
      </c>
      <c r="M1383" s="208" t="s">
        <v>12281</v>
      </c>
    </row>
    <row r="1384" spans="1:13" s="1984" customFormat="1" ht="33.75" x14ac:dyDescent="0.2">
      <c r="A1384" s="208">
        <v>84</v>
      </c>
      <c r="B1384" s="3095"/>
      <c r="C1384" s="3087" t="s">
        <v>12268</v>
      </c>
      <c r="D1384" s="2882">
        <v>42417</v>
      </c>
      <c r="E1384" s="2882">
        <v>42417</v>
      </c>
      <c r="F1384" s="4193"/>
      <c r="G1384" s="3089" t="s">
        <v>2954</v>
      </c>
      <c r="H1384" s="3089" t="s">
        <v>12282</v>
      </c>
      <c r="I1384" s="3096"/>
      <c r="J1384" s="208" t="s">
        <v>12283</v>
      </c>
      <c r="K1384" s="3098" t="s">
        <v>1223</v>
      </c>
      <c r="L1384" s="208" t="s">
        <v>849</v>
      </c>
      <c r="M1384" s="208" t="s">
        <v>12284</v>
      </c>
    </row>
    <row r="1385" spans="1:13" s="1984" customFormat="1" ht="33.75" x14ac:dyDescent="0.2">
      <c r="A1385" s="208">
        <f t="shared" ref="A1385:A1386" si="5">+A1384+1</f>
        <v>85</v>
      </c>
      <c r="B1385" s="3095"/>
      <c r="C1385" s="3087" t="s">
        <v>12268</v>
      </c>
      <c r="D1385" s="2882">
        <v>42417</v>
      </c>
      <c r="E1385" s="2882">
        <v>42420</v>
      </c>
      <c r="F1385" s="4141"/>
      <c r="G1385" s="3089" t="s">
        <v>8340</v>
      </c>
      <c r="H1385" s="3089" t="s">
        <v>12285</v>
      </c>
      <c r="I1385" s="3096"/>
      <c r="J1385" s="208" t="s">
        <v>12286</v>
      </c>
      <c r="K1385" s="3098" t="s">
        <v>1223</v>
      </c>
      <c r="L1385" s="208" t="s">
        <v>849</v>
      </c>
      <c r="M1385" s="208" t="s">
        <v>12287</v>
      </c>
    </row>
    <row r="1386" spans="1:13" s="1984" customFormat="1" ht="22.5" x14ac:dyDescent="0.2">
      <c r="A1386" s="208">
        <f t="shared" si="5"/>
        <v>86</v>
      </c>
      <c r="B1386" s="3095"/>
      <c r="C1386" s="3087" t="s">
        <v>12268</v>
      </c>
      <c r="D1386" s="2882">
        <v>42422</v>
      </c>
      <c r="E1386" s="2882">
        <v>42461</v>
      </c>
      <c r="F1386" s="4570">
        <v>695</v>
      </c>
      <c r="G1386" s="3089" t="s">
        <v>2701</v>
      </c>
      <c r="H1386" s="3089" t="s">
        <v>12288</v>
      </c>
      <c r="I1386" s="3096"/>
      <c r="J1386" s="208" t="s">
        <v>12289</v>
      </c>
      <c r="K1386" s="3098" t="s">
        <v>1223</v>
      </c>
      <c r="L1386" s="208" t="s">
        <v>849</v>
      </c>
      <c r="M1386" s="3098" t="s">
        <v>12290</v>
      </c>
    </row>
    <row r="1387" spans="1:13" s="1984" customFormat="1" ht="22.5" x14ac:dyDescent="0.2">
      <c r="A1387" s="208">
        <v>87</v>
      </c>
      <c r="B1387" s="3095"/>
      <c r="C1387" s="3087" t="s">
        <v>12268</v>
      </c>
      <c r="D1387" s="2882">
        <v>42457</v>
      </c>
      <c r="E1387" s="2882">
        <v>42457</v>
      </c>
      <c r="F1387" s="4571"/>
      <c r="G1387" s="3089" t="s">
        <v>1038</v>
      </c>
      <c r="H1387" s="3089" t="s">
        <v>12291</v>
      </c>
      <c r="I1387" s="3096"/>
      <c r="J1387" s="208" t="s">
        <v>12292</v>
      </c>
      <c r="K1387" s="3098" t="s">
        <v>1223</v>
      </c>
      <c r="L1387" s="208" t="s">
        <v>849</v>
      </c>
      <c r="M1387" s="2882"/>
    </row>
    <row r="1388" spans="1:13" s="1984" customFormat="1" ht="22.5" x14ac:dyDescent="0.2">
      <c r="A1388" s="208">
        <v>88</v>
      </c>
      <c r="B1388" s="3095"/>
      <c r="C1388" s="3087" t="s">
        <v>12268</v>
      </c>
      <c r="D1388" s="2882">
        <v>42457</v>
      </c>
      <c r="E1388" s="2882">
        <v>42457</v>
      </c>
      <c r="F1388" s="4571"/>
      <c r="G1388" s="3089" t="s">
        <v>2955</v>
      </c>
      <c r="H1388" s="3089" t="s">
        <v>12293</v>
      </c>
      <c r="I1388" s="3096"/>
      <c r="J1388" s="208" t="s">
        <v>12294</v>
      </c>
      <c r="K1388" s="3098" t="s">
        <v>1223</v>
      </c>
      <c r="L1388" s="208" t="s">
        <v>849</v>
      </c>
      <c r="M1388" s="2882"/>
    </row>
    <row r="1389" spans="1:13" s="1984" customFormat="1" ht="22.5" x14ac:dyDescent="0.2">
      <c r="A1389" s="208">
        <v>89</v>
      </c>
      <c r="B1389" s="3095"/>
      <c r="C1389" s="3087" t="s">
        <v>12268</v>
      </c>
      <c r="D1389" s="2882">
        <v>42457</v>
      </c>
      <c r="E1389" s="2882">
        <v>42461</v>
      </c>
      <c r="F1389" s="4571"/>
      <c r="G1389" s="3089" t="s">
        <v>2951</v>
      </c>
      <c r="H1389" s="3089" t="s">
        <v>12295</v>
      </c>
      <c r="I1389" s="3096"/>
      <c r="J1389" s="208" t="s">
        <v>12296</v>
      </c>
      <c r="K1389" s="3098" t="s">
        <v>1223</v>
      </c>
      <c r="L1389" s="208" t="s">
        <v>849</v>
      </c>
      <c r="M1389" s="2882"/>
    </row>
    <row r="1390" spans="1:13" s="1984" customFormat="1" ht="22.5" x14ac:dyDescent="0.2">
      <c r="A1390" s="208">
        <v>90</v>
      </c>
      <c r="B1390" s="3095"/>
      <c r="C1390" s="3087" t="s">
        <v>12268</v>
      </c>
      <c r="D1390" s="2882">
        <v>42509</v>
      </c>
      <c r="E1390" s="2882">
        <v>42528</v>
      </c>
      <c r="F1390" s="4572"/>
      <c r="G1390" s="3089" t="s">
        <v>2956</v>
      </c>
      <c r="H1390" s="3089" t="s">
        <v>12297</v>
      </c>
      <c r="I1390" s="3096"/>
      <c r="J1390" s="208" t="s">
        <v>12298</v>
      </c>
      <c r="K1390" s="3098" t="s">
        <v>1223</v>
      </c>
      <c r="L1390" s="208" t="s">
        <v>849</v>
      </c>
      <c r="M1390" s="2882"/>
    </row>
    <row r="1392" spans="1:13" s="3097" customFormat="1" x14ac:dyDescent="0.2">
      <c r="A1392" s="3843"/>
      <c r="B1392" s="3843"/>
      <c r="C1392" s="3996" t="s">
        <v>2859</v>
      </c>
      <c r="D1392" s="3996"/>
      <c r="E1392" s="3996"/>
      <c r="F1392" s="3996"/>
      <c r="G1392" s="3996"/>
      <c r="H1392" s="3996"/>
      <c r="I1392" s="3996"/>
      <c r="J1392" s="3996"/>
      <c r="K1392" s="3996"/>
      <c r="L1392" s="5507" t="s">
        <v>2858</v>
      </c>
      <c r="M1392" s="5507"/>
    </row>
    <row r="1393" spans="1:13" s="3097" customFormat="1" x14ac:dyDescent="0.2">
      <c r="A1393" s="3843"/>
      <c r="B1393" s="3843"/>
      <c r="C1393" s="3996"/>
      <c r="D1393" s="3996"/>
      <c r="E1393" s="3996"/>
      <c r="F1393" s="3996"/>
      <c r="G1393" s="3996"/>
      <c r="H1393" s="3996"/>
      <c r="I1393" s="3996"/>
      <c r="J1393" s="3996"/>
      <c r="K1393" s="3996"/>
      <c r="L1393" s="5507"/>
      <c r="M1393" s="5507"/>
    </row>
    <row r="1394" spans="1:13" s="3097" customFormat="1" x14ac:dyDescent="0.2">
      <c r="A1394" s="3843"/>
      <c r="B1394" s="3843"/>
      <c r="C1394" s="3996"/>
      <c r="D1394" s="3996"/>
      <c r="E1394" s="3996"/>
      <c r="F1394" s="3996"/>
      <c r="G1394" s="3996"/>
      <c r="H1394" s="3996"/>
      <c r="I1394" s="3996"/>
      <c r="J1394" s="3996"/>
      <c r="K1394" s="3996"/>
      <c r="L1394" s="5507"/>
      <c r="M1394" s="5507"/>
    </row>
    <row r="1395" spans="1:13" s="3097" customFormat="1" x14ac:dyDescent="0.2">
      <c r="A1395" s="3843"/>
      <c r="B1395" s="3843"/>
      <c r="C1395" s="3996"/>
      <c r="D1395" s="3996"/>
      <c r="E1395" s="3996"/>
      <c r="F1395" s="3996"/>
      <c r="G1395" s="3996"/>
      <c r="H1395" s="3996"/>
      <c r="I1395" s="3996"/>
      <c r="J1395" s="3996"/>
      <c r="K1395" s="3996"/>
      <c r="L1395" s="5507"/>
      <c r="M1395" s="5507"/>
    </row>
    <row r="1396" spans="1:13" s="3097" customFormat="1" x14ac:dyDescent="0.2">
      <c r="A1396" s="3843"/>
      <c r="B1396" s="3843"/>
      <c r="C1396" s="3997" t="s">
        <v>1209</v>
      </c>
      <c r="D1396" s="3997"/>
      <c r="E1396" s="3997"/>
      <c r="F1396" s="3997"/>
      <c r="G1396" s="3997"/>
      <c r="H1396" s="3997"/>
      <c r="I1396" s="3997"/>
      <c r="J1396" s="3997"/>
      <c r="K1396" s="3997"/>
      <c r="L1396" s="5507" t="s">
        <v>1208</v>
      </c>
      <c r="M1396" s="5507"/>
    </row>
    <row r="1397" spans="1:13" s="3097" customFormat="1" x14ac:dyDescent="0.2">
      <c r="A1397" s="3843"/>
      <c r="B1397" s="3843"/>
      <c r="C1397" s="3997"/>
      <c r="D1397" s="3997"/>
      <c r="E1397" s="3997"/>
      <c r="F1397" s="3997"/>
      <c r="G1397" s="3997"/>
      <c r="H1397" s="3997"/>
      <c r="I1397" s="3997"/>
      <c r="J1397" s="3997"/>
      <c r="K1397" s="3997"/>
      <c r="L1397" s="5507"/>
      <c r="M1397" s="5507"/>
    </row>
    <row r="1398" spans="1:13" s="3097" customFormat="1" x14ac:dyDescent="0.2">
      <c r="A1398" s="3843"/>
      <c r="B1398" s="3843"/>
      <c r="C1398" s="3997"/>
      <c r="D1398" s="3997"/>
      <c r="E1398" s="3997"/>
      <c r="F1398" s="3997"/>
      <c r="G1398" s="3997"/>
      <c r="H1398" s="3997"/>
      <c r="I1398" s="3997"/>
      <c r="J1398" s="3997"/>
      <c r="K1398" s="3997"/>
      <c r="L1398" s="5507"/>
      <c r="M1398" s="5507"/>
    </row>
    <row r="1399" spans="1:13" s="3097" customFormat="1" x14ac:dyDescent="0.2">
      <c r="A1399" s="1984"/>
      <c r="B1399" s="1984"/>
      <c r="C1399" s="567"/>
      <c r="D1399" s="1785"/>
      <c r="E1399" s="1785"/>
      <c r="F1399" s="1984"/>
      <c r="G1399" s="567"/>
      <c r="H1399" s="3094"/>
      <c r="I1399" s="1984"/>
      <c r="J1399" s="567"/>
      <c r="K1399" s="1984"/>
      <c r="L1399" s="1984"/>
      <c r="M1399" s="1984"/>
    </row>
    <row r="1400" spans="1:13" s="3097" customFormat="1" x14ac:dyDescent="0.2">
      <c r="A1400" s="3083" t="s">
        <v>12148</v>
      </c>
      <c r="B1400" s="3083"/>
      <c r="C1400" s="833"/>
      <c r="D1400" s="567"/>
      <c r="E1400" s="567"/>
      <c r="F1400" s="567"/>
      <c r="G1400" s="567"/>
      <c r="H1400" s="3094"/>
      <c r="I1400" s="1984"/>
      <c r="J1400" s="567" t="s">
        <v>12448</v>
      </c>
      <c r="K1400" s="1984"/>
      <c r="L1400" s="1984"/>
      <c r="M1400" s="1984"/>
    </row>
    <row r="1401" spans="1:13" s="3097" customFormat="1" x14ac:dyDescent="0.2">
      <c r="A1401" s="3083" t="s">
        <v>12149</v>
      </c>
      <c r="B1401" s="3083"/>
      <c r="C1401" s="833"/>
      <c r="D1401" s="567"/>
      <c r="E1401" s="567"/>
      <c r="F1401" s="567"/>
      <c r="G1401" s="567"/>
      <c r="H1401" s="3094"/>
      <c r="I1401" s="1984"/>
      <c r="J1401" s="567"/>
      <c r="K1401" s="1984"/>
      <c r="L1401" s="1984"/>
      <c r="M1401" s="1984"/>
    </row>
    <row r="1402" spans="1:13" s="3097" customFormat="1" x14ac:dyDescent="0.2">
      <c r="A1402" s="3091" t="s">
        <v>12150</v>
      </c>
      <c r="B1402" s="3091"/>
      <c r="C1402" s="3092"/>
      <c r="D1402" s="567"/>
      <c r="E1402" s="567"/>
      <c r="F1402" s="567"/>
      <c r="G1402" s="567"/>
      <c r="H1402" s="3094"/>
      <c r="I1402" s="1984"/>
      <c r="J1402" s="5508" t="s">
        <v>2863</v>
      </c>
      <c r="K1402" s="4052"/>
      <c r="L1402" s="4052"/>
      <c r="M1402" s="5509"/>
    </row>
    <row r="1403" spans="1:13" s="3097" customFormat="1" ht="22.5" x14ac:dyDescent="0.2">
      <c r="A1403" s="3083" t="s">
        <v>12219</v>
      </c>
      <c r="B1403" s="3083"/>
      <c r="C1403" s="833"/>
      <c r="D1403" s="567"/>
      <c r="E1403" s="567"/>
      <c r="F1403" s="567"/>
      <c r="G1403" s="567"/>
      <c r="H1403" s="3094"/>
      <c r="I1403" s="1984"/>
      <c r="J1403" s="3098" t="s">
        <v>2860</v>
      </c>
      <c r="K1403" s="3093" t="s">
        <v>2861</v>
      </c>
      <c r="L1403" s="3093" t="s">
        <v>2862</v>
      </c>
      <c r="M1403" s="561" t="s">
        <v>135</v>
      </c>
    </row>
    <row r="1404" spans="1:13" s="3097" customFormat="1" x14ac:dyDescent="0.2">
      <c r="A1404" s="1984"/>
      <c r="B1404" s="1984"/>
      <c r="C1404" s="567"/>
      <c r="D1404" s="1785"/>
      <c r="E1404" s="1785"/>
      <c r="F1404" s="1984"/>
      <c r="G1404" s="567"/>
      <c r="H1404" s="3094"/>
      <c r="I1404" s="1984"/>
      <c r="J1404" s="3098">
        <v>2021</v>
      </c>
      <c r="K1404" s="3093">
        <v>10</v>
      </c>
      <c r="L1404" s="3093">
        <v>26</v>
      </c>
      <c r="M1404" s="3093">
        <v>12</v>
      </c>
    </row>
    <row r="1406" spans="1:13" s="1984" customFormat="1" ht="11.25" x14ac:dyDescent="0.2">
      <c r="A1406" s="3996" t="s">
        <v>2864</v>
      </c>
      <c r="B1406" s="3996" t="s">
        <v>2865</v>
      </c>
      <c r="C1406" s="3996" t="s">
        <v>1212</v>
      </c>
      <c r="D1406" s="3848" t="s">
        <v>2866</v>
      </c>
      <c r="E1406" s="4039"/>
      <c r="F1406" s="3997" t="s">
        <v>2869</v>
      </c>
      <c r="G1406" s="3997"/>
      <c r="H1406" s="3997"/>
      <c r="I1406" s="3997"/>
      <c r="J1406" s="3996" t="s">
        <v>1211</v>
      </c>
      <c r="K1406" s="3997" t="s">
        <v>2872</v>
      </c>
      <c r="L1406" s="3996" t="s">
        <v>1207</v>
      </c>
      <c r="M1406" s="3997" t="s">
        <v>2873</v>
      </c>
    </row>
    <row r="1407" spans="1:13" s="1984" customFormat="1" ht="11.25" x14ac:dyDescent="0.2">
      <c r="A1407" s="3996"/>
      <c r="B1407" s="3996"/>
      <c r="C1407" s="3996"/>
      <c r="D1407" s="3096" t="s">
        <v>2867</v>
      </c>
      <c r="E1407" s="3096" t="s">
        <v>2868</v>
      </c>
      <c r="F1407" s="3096" t="s">
        <v>2870</v>
      </c>
      <c r="G1407" s="3084" t="s">
        <v>2871</v>
      </c>
      <c r="H1407" s="3084" t="s">
        <v>4319</v>
      </c>
      <c r="I1407" s="3096" t="s">
        <v>4320</v>
      </c>
      <c r="J1407" s="3996"/>
      <c r="K1407" s="3997"/>
      <c r="L1407" s="3996"/>
      <c r="M1407" s="3997"/>
    </row>
    <row r="1408" spans="1:13" s="1984" customFormat="1" ht="22.5" x14ac:dyDescent="0.2">
      <c r="A1408" s="208">
        <v>91</v>
      </c>
      <c r="B1408" s="3095"/>
      <c r="C1408" s="3087" t="s">
        <v>12268</v>
      </c>
      <c r="D1408" s="2882">
        <v>42528</v>
      </c>
      <c r="E1408" s="2882">
        <v>42528</v>
      </c>
      <c r="F1408" s="4570">
        <v>695</v>
      </c>
      <c r="G1408" s="3089" t="s">
        <v>3213</v>
      </c>
      <c r="H1408" s="3089" t="s">
        <v>12299</v>
      </c>
      <c r="I1408" s="3096"/>
      <c r="J1408" s="208" t="s">
        <v>12300</v>
      </c>
      <c r="K1408" s="3098" t="s">
        <v>1223</v>
      </c>
      <c r="L1408" s="208" t="s">
        <v>849</v>
      </c>
      <c r="M1408" s="2882"/>
    </row>
    <row r="1409" spans="1:13" s="1984" customFormat="1" ht="22.5" x14ac:dyDescent="0.2">
      <c r="A1409" s="208">
        <v>92</v>
      </c>
      <c r="B1409" s="3095"/>
      <c r="C1409" s="3087" t="s">
        <v>12268</v>
      </c>
      <c r="D1409" s="2882">
        <v>42528</v>
      </c>
      <c r="E1409" s="2882">
        <v>42528</v>
      </c>
      <c r="F1409" s="4571"/>
      <c r="G1409" s="3089" t="s">
        <v>2954</v>
      </c>
      <c r="H1409" s="3089" t="s">
        <v>12301</v>
      </c>
      <c r="I1409" s="3096"/>
      <c r="J1409" s="208" t="s">
        <v>12302</v>
      </c>
      <c r="K1409" s="3098" t="s">
        <v>1223</v>
      </c>
      <c r="L1409" s="208" t="s">
        <v>849</v>
      </c>
      <c r="M1409" s="2882"/>
    </row>
    <row r="1410" spans="1:13" s="1984" customFormat="1" ht="22.5" x14ac:dyDescent="0.2">
      <c r="A1410" s="208">
        <v>93</v>
      </c>
      <c r="B1410" s="3095"/>
      <c r="C1410" s="3087" t="s">
        <v>12268</v>
      </c>
      <c r="D1410" s="2882">
        <v>42513</v>
      </c>
      <c r="E1410" s="2882">
        <v>42528</v>
      </c>
      <c r="F1410" s="4572"/>
      <c r="G1410" s="3089" t="s">
        <v>8340</v>
      </c>
      <c r="H1410" s="3089" t="s">
        <v>12303</v>
      </c>
      <c r="I1410" s="3096"/>
      <c r="J1410" s="208" t="s">
        <v>12304</v>
      </c>
      <c r="K1410" s="3098" t="s">
        <v>1223</v>
      </c>
      <c r="L1410" s="208" t="s">
        <v>849</v>
      </c>
      <c r="M1410" s="2882"/>
    </row>
    <row r="1411" spans="1:13" s="1984" customFormat="1" ht="22.5" x14ac:dyDescent="0.2">
      <c r="A1411" s="208">
        <v>94</v>
      </c>
      <c r="B1411" s="3095"/>
      <c r="C1411" s="3087" t="s">
        <v>12268</v>
      </c>
      <c r="D1411" s="2882">
        <v>42528</v>
      </c>
      <c r="E1411" s="2882">
        <v>42541</v>
      </c>
      <c r="F1411" s="4570">
        <v>696</v>
      </c>
      <c r="G1411" s="3089" t="s">
        <v>2701</v>
      </c>
      <c r="H1411" s="3089" t="s">
        <v>12305</v>
      </c>
      <c r="I1411" s="3096"/>
      <c r="J1411" s="208" t="s">
        <v>12306</v>
      </c>
      <c r="K1411" s="3098" t="s">
        <v>1223</v>
      </c>
      <c r="L1411" s="208" t="s">
        <v>849</v>
      </c>
      <c r="M1411" s="2882"/>
    </row>
    <row r="1412" spans="1:13" s="1984" customFormat="1" ht="22.5" x14ac:dyDescent="0.2">
      <c r="A1412" s="208">
        <v>95</v>
      </c>
      <c r="B1412" s="3095"/>
      <c r="C1412" s="3087" t="s">
        <v>12268</v>
      </c>
      <c r="D1412" s="2882">
        <v>42541</v>
      </c>
      <c r="E1412" s="2882">
        <v>42541</v>
      </c>
      <c r="F1412" s="4571"/>
      <c r="G1412" s="3089" t="s">
        <v>1038</v>
      </c>
      <c r="H1412" s="3089" t="s">
        <v>12307</v>
      </c>
      <c r="I1412" s="3096"/>
      <c r="J1412" s="208" t="s">
        <v>12308</v>
      </c>
      <c r="K1412" s="3098" t="s">
        <v>1223</v>
      </c>
      <c r="L1412" s="208" t="s">
        <v>849</v>
      </c>
      <c r="M1412" s="2882"/>
    </row>
    <row r="1413" spans="1:13" s="1984" customFormat="1" ht="22.5" x14ac:dyDescent="0.2">
      <c r="A1413" s="208">
        <v>96</v>
      </c>
      <c r="B1413" s="3095"/>
      <c r="C1413" s="3087" t="s">
        <v>12268</v>
      </c>
      <c r="D1413" s="2882">
        <v>42541</v>
      </c>
      <c r="E1413" s="2882">
        <v>42569</v>
      </c>
      <c r="F1413" s="4571"/>
      <c r="G1413" s="3089" t="s">
        <v>2955</v>
      </c>
      <c r="H1413" s="3089" t="s">
        <v>12309</v>
      </c>
      <c r="I1413" s="3096"/>
      <c r="J1413" s="208" t="s">
        <v>12310</v>
      </c>
      <c r="K1413" s="3098" t="s">
        <v>1223</v>
      </c>
      <c r="L1413" s="208" t="s">
        <v>849</v>
      </c>
      <c r="M1413" s="2882"/>
    </row>
    <row r="1414" spans="1:13" s="1984" customFormat="1" ht="22.5" x14ac:dyDescent="0.2">
      <c r="A1414" s="208">
        <v>97</v>
      </c>
      <c r="B1414" s="3095"/>
      <c r="C1414" s="3087" t="s">
        <v>12268</v>
      </c>
      <c r="D1414" s="2882">
        <v>42569</v>
      </c>
      <c r="E1414" s="2882">
        <v>42569</v>
      </c>
      <c r="F1414" s="4571"/>
      <c r="G1414" s="3089" t="s">
        <v>2951</v>
      </c>
      <c r="H1414" s="3089" t="s">
        <v>12311</v>
      </c>
      <c r="I1414" s="3096"/>
      <c r="J1414" s="208" t="s">
        <v>12312</v>
      </c>
      <c r="K1414" s="3098" t="s">
        <v>1223</v>
      </c>
      <c r="L1414" s="208" t="s">
        <v>849</v>
      </c>
      <c r="M1414" s="2882"/>
    </row>
    <row r="1415" spans="1:13" s="1984" customFormat="1" ht="22.5" x14ac:dyDescent="0.2">
      <c r="A1415" s="208">
        <v>98</v>
      </c>
      <c r="B1415" s="3095"/>
      <c r="C1415" s="3087" t="s">
        <v>12268</v>
      </c>
      <c r="D1415" s="2882">
        <v>42569</v>
      </c>
      <c r="E1415" s="2882">
        <v>42569</v>
      </c>
      <c r="F1415" s="4571"/>
      <c r="G1415" s="3089" t="s">
        <v>2956</v>
      </c>
      <c r="H1415" s="3089" t="s">
        <v>12313</v>
      </c>
      <c r="I1415" s="3096"/>
      <c r="J1415" s="208" t="s">
        <v>12314</v>
      </c>
      <c r="K1415" s="3098" t="s">
        <v>1223</v>
      </c>
      <c r="L1415" s="208" t="s">
        <v>849</v>
      </c>
      <c r="M1415" s="2882"/>
    </row>
    <row r="1416" spans="1:13" s="1984" customFormat="1" ht="22.5" x14ac:dyDescent="0.2">
      <c r="A1416" s="208">
        <v>99</v>
      </c>
      <c r="B1416" s="3095"/>
      <c r="C1416" s="3087" t="s">
        <v>12268</v>
      </c>
      <c r="D1416" s="2882">
        <v>42569</v>
      </c>
      <c r="E1416" s="2882">
        <v>42569</v>
      </c>
      <c r="F1416" s="4571"/>
      <c r="G1416" s="3089" t="s">
        <v>3213</v>
      </c>
      <c r="H1416" s="3089" t="s">
        <v>12315</v>
      </c>
      <c r="I1416" s="3096"/>
      <c r="J1416" s="208" t="s">
        <v>12316</v>
      </c>
      <c r="K1416" s="3098" t="s">
        <v>1223</v>
      </c>
      <c r="L1416" s="208" t="s">
        <v>849</v>
      </c>
      <c r="M1416" s="2882"/>
    </row>
    <row r="1417" spans="1:13" s="1984" customFormat="1" ht="22.5" x14ac:dyDescent="0.2">
      <c r="A1417" s="208">
        <v>100</v>
      </c>
      <c r="B1417" s="3095"/>
      <c r="C1417" s="3087" t="s">
        <v>12268</v>
      </c>
      <c r="D1417" s="2882">
        <v>42569</v>
      </c>
      <c r="E1417" s="2882">
        <v>42569</v>
      </c>
      <c r="F1417" s="4571"/>
      <c r="G1417" s="3089" t="s">
        <v>2954</v>
      </c>
      <c r="H1417" s="3089" t="s">
        <v>12317</v>
      </c>
      <c r="I1417" s="3096"/>
      <c r="J1417" s="208" t="s">
        <v>12318</v>
      </c>
      <c r="K1417" s="3098" t="s">
        <v>1223</v>
      </c>
      <c r="L1417" s="208" t="s">
        <v>849</v>
      </c>
      <c r="M1417" s="2882"/>
    </row>
    <row r="1418" spans="1:13" s="1984" customFormat="1" ht="22.5" x14ac:dyDescent="0.2">
      <c r="A1418" s="208">
        <v>101</v>
      </c>
      <c r="B1418" s="3095"/>
      <c r="C1418" s="3087" t="s">
        <v>12268</v>
      </c>
      <c r="D1418" s="2882">
        <v>42569</v>
      </c>
      <c r="E1418" s="2882">
        <v>42569</v>
      </c>
      <c r="F1418" s="4572"/>
      <c r="G1418" s="3089" t="s">
        <v>8340</v>
      </c>
      <c r="H1418" s="3089" t="s">
        <v>12319</v>
      </c>
      <c r="I1418" s="3096"/>
      <c r="J1418" s="208" t="s">
        <v>12320</v>
      </c>
      <c r="K1418" s="3098" t="s">
        <v>1223</v>
      </c>
      <c r="L1418" s="208" t="s">
        <v>849</v>
      </c>
      <c r="M1418" s="2882" t="s">
        <v>12321</v>
      </c>
    </row>
    <row r="1419" spans="1:13" s="1984" customFormat="1" ht="33.75" x14ac:dyDescent="0.2">
      <c r="A1419" s="208">
        <v>102</v>
      </c>
      <c r="B1419" s="3095"/>
      <c r="C1419" s="3087" t="s">
        <v>12268</v>
      </c>
      <c r="D1419" s="2882">
        <v>42569</v>
      </c>
      <c r="E1419" s="2882">
        <v>42569</v>
      </c>
      <c r="F1419" s="4570">
        <v>697</v>
      </c>
      <c r="G1419" s="3089" t="s">
        <v>2701</v>
      </c>
      <c r="H1419" s="3089" t="s">
        <v>12322</v>
      </c>
      <c r="I1419" s="3096"/>
      <c r="J1419" s="208" t="s">
        <v>12323</v>
      </c>
      <c r="K1419" s="3098" t="s">
        <v>1223</v>
      </c>
      <c r="L1419" s="208" t="s">
        <v>849</v>
      </c>
      <c r="M1419" s="3137" t="s">
        <v>12324</v>
      </c>
    </row>
    <row r="1420" spans="1:13" s="1984" customFormat="1" ht="22.5" x14ac:dyDescent="0.2">
      <c r="A1420" s="208">
        <v>103</v>
      </c>
      <c r="B1420" s="3095"/>
      <c r="C1420" s="3087" t="s">
        <v>12268</v>
      </c>
      <c r="D1420" s="2882">
        <v>42569</v>
      </c>
      <c r="E1420" s="2882">
        <v>42569</v>
      </c>
      <c r="F1420" s="4571"/>
      <c r="G1420" s="3089" t="s">
        <v>1038</v>
      </c>
      <c r="H1420" s="3089" t="s">
        <v>12325</v>
      </c>
      <c r="I1420" s="3096"/>
      <c r="J1420" s="208" t="s">
        <v>12326</v>
      </c>
      <c r="K1420" s="3098" t="s">
        <v>1223</v>
      </c>
      <c r="L1420" s="208" t="s">
        <v>849</v>
      </c>
      <c r="M1420" s="3137"/>
    </row>
    <row r="1421" spans="1:13" s="1984" customFormat="1" ht="22.5" x14ac:dyDescent="0.2">
      <c r="A1421" s="208">
        <v>104</v>
      </c>
      <c r="B1421" s="3095"/>
      <c r="C1421" s="3087" t="s">
        <v>12268</v>
      </c>
      <c r="D1421" s="2882">
        <v>42569</v>
      </c>
      <c r="E1421" s="2882">
        <v>42569</v>
      </c>
      <c r="F1421" s="4572"/>
      <c r="G1421" s="3089" t="s">
        <v>2955</v>
      </c>
      <c r="H1421" s="3089" t="s">
        <v>12327</v>
      </c>
      <c r="I1421" s="3096"/>
      <c r="J1421" s="208" t="s">
        <v>12328</v>
      </c>
      <c r="K1421" s="3098" t="s">
        <v>1223</v>
      </c>
      <c r="L1421" s="208" t="s">
        <v>849</v>
      </c>
      <c r="M1421" s="2882"/>
    </row>
    <row r="1423" spans="1:13" s="3097" customFormat="1" x14ac:dyDescent="0.2">
      <c r="A1423" s="3843"/>
      <c r="B1423" s="3843"/>
      <c r="C1423" s="3996" t="s">
        <v>2859</v>
      </c>
      <c r="D1423" s="3996"/>
      <c r="E1423" s="3996"/>
      <c r="F1423" s="3996"/>
      <c r="G1423" s="3996"/>
      <c r="H1423" s="3996"/>
      <c r="I1423" s="3996"/>
      <c r="J1423" s="3996"/>
      <c r="K1423" s="3996"/>
      <c r="L1423" s="5507" t="s">
        <v>2858</v>
      </c>
      <c r="M1423" s="5507"/>
    </row>
    <row r="1424" spans="1:13" s="3097" customFormat="1" x14ac:dyDescent="0.2">
      <c r="A1424" s="3843"/>
      <c r="B1424" s="3843"/>
      <c r="C1424" s="3996"/>
      <c r="D1424" s="3996"/>
      <c r="E1424" s="3996"/>
      <c r="F1424" s="3996"/>
      <c r="G1424" s="3996"/>
      <c r="H1424" s="3996"/>
      <c r="I1424" s="3996"/>
      <c r="J1424" s="3996"/>
      <c r="K1424" s="3996"/>
      <c r="L1424" s="5507"/>
      <c r="M1424" s="5507"/>
    </row>
    <row r="1425" spans="1:13" s="3097" customFormat="1" x14ac:dyDescent="0.2">
      <c r="A1425" s="3843"/>
      <c r="B1425" s="3843"/>
      <c r="C1425" s="3996"/>
      <c r="D1425" s="3996"/>
      <c r="E1425" s="3996"/>
      <c r="F1425" s="3996"/>
      <c r="G1425" s="3996"/>
      <c r="H1425" s="3996"/>
      <c r="I1425" s="3996"/>
      <c r="J1425" s="3996"/>
      <c r="K1425" s="3996"/>
      <c r="L1425" s="5507"/>
      <c r="M1425" s="5507"/>
    </row>
    <row r="1426" spans="1:13" s="3097" customFormat="1" x14ac:dyDescent="0.2">
      <c r="A1426" s="3843"/>
      <c r="B1426" s="3843"/>
      <c r="C1426" s="3996"/>
      <c r="D1426" s="3996"/>
      <c r="E1426" s="3996"/>
      <c r="F1426" s="3996"/>
      <c r="G1426" s="3996"/>
      <c r="H1426" s="3996"/>
      <c r="I1426" s="3996"/>
      <c r="J1426" s="3996"/>
      <c r="K1426" s="3996"/>
      <c r="L1426" s="5507"/>
      <c r="M1426" s="5507"/>
    </row>
    <row r="1427" spans="1:13" s="3097" customFormat="1" x14ac:dyDescent="0.2">
      <c r="A1427" s="3843"/>
      <c r="B1427" s="3843"/>
      <c r="C1427" s="3997" t="s">
        <v>1209</v>
      </c>
      <c r="D1427" s="3997"/>
      <c r="E1427" s="3997"/>
      <c r="F1427" s="3997"/>
      <c r="G1427" s="3997"/>
      <c r="H1427" s="3997"/>
      <c r="I1427" s="3997"/>
      <c r="J1427" s="3997"/>
      <c r="K1427" s="3997"/>
      <c r="L1427" s="5507" t="s">
        <v>1208</v>
      </c>
      <c r="M1427" s="5507"/>
    </row>
    <row r="1428" spans="1:13" s="3097" customFormat="1" x14ac:dyDescent="0.2">
      <c r="A1428" s="3843"/>
      <c r="B1428" s="3843"/>
      <c r="C1428" s="3997"/>
      <c r="D1428" s="3997"/>
      <c r="E1428" s="3997"/>
      <c r="F1428" s="3997"/>
      <c r="G1428" s="3997"/>
      <c r="H1428" s="3997"/>
      <c r="I1428" s="3997"/>
      <c r="J1428" s="3997"/>
      <c r="K1428" s="3997"/>
      <c r="L1428" s="5507"/>
      <c r="M1428" s="5507"/>
    </row>
    <row r="1429" spans="1:13" s="3097" customFormat="1" x14ac:dyDescent="0.2">
      <c r="A1429" s="3843"/>
      <c r="B1429" s="3843"/>
      <c r="C1429" s="3997"/>
      <c r="D1429" s="3997"/>
      <c r="E1429" s="3997"/>
      <c r="F1429" s="3997"/>
      <c r="G1429" s="3997"/>
      <c r="H1429" s="3997"/>
      <c r="I1429" s="3997"/>
      <c r="J1429" s="3997"/>
      <c r="K1429" s="3997"/>
      <c r="L1429" s="5507"/>
      <c r="M1429" s="5507"/>
    </row>
    <row r="1430" spans="1:13" s="3097" customFormat="1" x14ac:dyDescent="0.2">
      <c r="A1430" s="1984"/>
      <c r="B1430" s="1984"/>
      <c r="C1430" s="567"/>
      <c r="D1430" s="1785"/>
      <c r="E1430" s="1785"/>
      <c r="F1430" s="1984"/>
      <c r="G1430" s="567"/>
      <c r="H1430" s="3094"/>
      <c r="I1430" s="1984"/>
      <c r="J1430" s="567"/>
      <c r="K1430" s="1984"/>
      <c r="L1430" s="1984"/>
      <c r="M1430" s="1984"/>
    </row>
    <row r="1431" spans="1:13" s="3097" customFormat="1" x14ac:dyDescent="0.2">
      <c r="A1431" s="3083" t="s">
        <v>12148</v>
      </c>
      <c r="B1431" s="3083"/>
      <c r="C1431" s="833"/>
      <c r="D1431" s="567"/>
      <c r="E1431" s="567"/>
      <c r="F1431" s="567"/>
      <c r="G1431" s="567"/>
      <c r="H1431" s="3094"/>
      <c r="I1431" s="1984"/>
      <c r="J1431" s="567" t="s">
        <v>12449</v>
      </c>
      <c r="K1431" s="1984"/>
      <c r="L1431" s="1984"/>
      <c r="M1431" s="1984"/>
    </row>
    <row r="1432" spans="1:13" s="3097" customFormat="1" x14ac:dyDescent="0.2">
      <c r="A1432" s="3083" t="s">
        <v>12149</v>
      </c>
      <c r="B1432" s="3083"/>
      <c r="C1432" s="833"/>
      <c r="D1432" s="567"/>
      <c r="E1432" s="567"/>
      <c r="F1432" s="567"/>
      <c r="G1432" s="567"/>
      <c r="H1432" s="3094"/>
      <c r="I1432" s="1984"/>
      <c r="J1432" s="567"/>
      <c r="K1432" s="1984"/>
      <c r="L1432" s="1984"/>
      <c r="M1432" s="1984"/>
    </row>
    <row r="1433" spans="1:13" s="3097" customFormat="1" x14ac:dyDescent="0.2">
      <c r="A1433" s="3091" t="s">
        <v>12150</v>
      </c>
      <c r="B1433" s="3091"/>
      <c r="C1433" s="3092"/>
      <c r="D1433" s="567"/>
      <c r="E1433" s="567"/>
      <c r="F1433" s="567"/>
      <c r="G1433" s="567"/>
      <c r="H1433" s="3094"/>
      <c r="I1433" s="1984"/>
      <c r="J1433" s="5508" t="s">
        <v>2863</v>
      </c>
      <c r="K1433" s="4052"/>
      <c r="L1433" s="4052"/>
      <c r="M1433" s="5509"/>
    </row>
    <row r="1434" spans="1:13" s="3097" customFormat="1" ht="22.5" x14ac:dyDescent="0.2">
      <c r="A1434" s="3083" t="s">
        <v>12219</v>
      </c>
      <c r="B1434" s="3083"/>
      <c r="C1434" s="833"/>
      <c r="D1434" s="567"/>
      <c r="E1434" s="567"/>
      <c r="F1434" s="567"/>
      <c r="G1434" s="567"/>
      <c r="H1434" s="3094"/>
      <c r="I1434" s="1984"/>
      <c r="J1434" s="3098" t="s">
        <v>2860</v>
      </c>
      <c r="K1434" s="3093" t="s">
        <v>2861</v>
      </c>
      <c r="L1434" s="3093" t="s">
        <v>2862</v>
      </c>
      <c r="M1434" s="561" t="s">
        <v>135</v>
      </c>
    </row>
    <row r="1435" spans="1:13" s="3097" customFormat="1" x14ac:dyDescent="0.2">
      <c r="A1435" s="1984"/>
      <c r="B1435" s="1984"/>
      <c r="C1435" s="567"/>
      <c r="D1435" s="1785"/>
      <c r="E1435" s="1785"/>
      <c r="F1435" s="1984"/>
      <c r="G1435" s="567"/>
      <c r="H1435" s="3094"/>
      <c r="I1435" s="1984"/>
      <c r="J1435" s="3098">
        <v>2021</v>
      </c>
      <c r="K1435" s="3093">
        <v>10</v>
      </c>
      <c r="L1435" s="3093">
        <v>26</v>
      </c>
      <c r="M1435" s="3093">
        <v>12</v>
      </c>
    </row>
    <row r="1437" spans="1:13" s="1984" customFormat="1" ht="11.25" x14ac:dyDescent="0.2">
      <c r="A1437" s="3996" t="s">
        <v>2864</v>
      </c>
      <c r="B1437" s="3996" t="s">
        <v>2865</v>
      </c>
      <c r="C1437" s="3996" t="s">
        <v>1212</v>
      </c>
      <c r="D1437" s="3848" t="s">
        <v>2866</v>
      </c>
      <c r="E1437" s="4039"/>
      <c r="F1437" s="3997" t="s">
        <v>2869</v>
      </c>
      <c r="G1437" s="3997"/>
      <c r="H1437" s="3997"/>
      <c r="I1437" s="3997"/>
      <c r="J1437" s="3996" t="s">
        <v>1211</v>
      </c>
      <c r="K1437" s="3997" t="s">
        <v>2872</v>
      </c>
      <c r="L1437" s="3996" t="s">
        <v>1207</v>
      </c>
      <c r="M1437" s="3997" t="s">
        <v>2873</v>
      </c>
    </row>
    <row r="1438" spans="1:13" s="1984" customFormat="1" ht="11.25" x14ac:dyDescent="0.2">
      <c r="A1438" s="3996"/>
      <c r="B1438" s="3996"/>
      <c r="C1438" s="3996"/>
      <c r="D1438" s="3096" t="s">
        <v>2867</v>
      </c>
      <c r="E1438" s="3096" t="s">
        <v>2868</v>
      </c>
      <c r="F1438" s="3096" t="s">
        <v>2870</v>
      </c>
      <c r="G1438" s="3084" t="s">
        <v>2871</v>
      </c>
      <c r="H1438" s="3084" t="s">
        <v>4319</v>
      </c>
      <c r="I1438" s="3096" t="s">
        <v>4320</v>
      </c>
      <c r="J1438" s="3996"/>
      <c r="K1438" s="3997"/>
      <c r="L1438" s="3996"/>
      <c r="M1438" s="3997"/>
    </row>
    <row r="1439" spans="1:13" s="1984" customFormat="1" ht="22.5" x14ac:dyDescent="0.2">
      <c r="A1439" s="208">
        <v>105</v>
      </c>
      <c r="B1439" s="3095"/>
      <c r="C1439" s="3087" t="s">
        <v>12268</v>
      </c>
      <c r="D1439" s="2882">
        <v>42569</v>
      </c>
      <c r="E1439" s="2882">
        <v>42601</v>
      </c>
      <c r="F1439" s="4570">
        <v>697</v>
      </c>
      <c r="G1439" s="3089" t="s">
        <v>2951</v>
      </c>
      <c r="H1439" s="3089" t="s">
        <v>12329</v>
      </c>
      <c r="I1439" s="3096"/>
      <c r="J1439" s="208" t="s">
        <v>12330</v>
      </c>
      <c r="K1439" s="3098" t="s">
        <v>1223</v>
      </c>
      <c r="L1439" s="208" t="s">
        <v>849</v>
      </c>
      <c r="M1439" s="2882"/>
    </row>
    <row r="1440" spans="1:13" s="1984" customFormat="1" ht="22.5" x14ac:dyDescent="0.2">
      <c r="A1440" s="208">
        <v>106</v>
      </c>
      <c r="B1440" s="3095"/>
      <c r="C1440" s="3087" t="s">
        <v>12268</v>
      </c>
      <c r="D1440" s="2882">
        <v>42601</v>
      </c>
      <c r="E1440" s="2882">
        <v>42601</v>
      </c>
      <c r="F1440" s="4571"/>
      <c r="G1440" s="3089" t="s">
        <v>2956</v>
      </c>
      <c r="H1440" s="3089" t="s">
        <v>12331</v>
      </c>
      <c r="I1440" s="3096"/>
      <c r="J1440" s="208" t="s">
        <v>12332</v>
      </c>
      <c r="K1440" s="3098" t="s">
        <v>1223</v>
      </c>
      <c r="L1440" s="208" t="s">
        <v>849</v>
      </c>
      <c r="M1440" s="2882" t="s">
        <v>12333</v>
      </c>
    </row>
    <row r="1441" spans="1:13" s="1984" customFormat="1" ht="22.5" x14ac:dyDescent="0.2">
      <c r="A1441" s="208">
        <v>107</v>
      </c>
      <c r="B1441" s="3095"/>
      <c r="C1441" s="3087" t="s">
        <v>12268</v>
      </c>
      <c r="D1441" s="2882">
        <v>42601</v>
      </c>
      <c r="E1441" s="2882">
        <v>42601</v>
      </c>
      <c r="F1441" s="4571"/>
      <c r="G1441" s="3089" t="s">
        <v>3213</v>
      </c>
      <c r="H1441" s="3089" t="s">
        <v>12334</v>
      </c>
      <c r="I1441" s="3096"/>
      <c r="J1441" s="208" t="s">
        <v>12335</v>
      </c>
      <c r="K1441" s="3098" t="s">
        <v>1223</v>
      </c>
      <c r="L1441" s="208" t="s">
        <v>849</v>
      </c>
      <c r="M1441" s="2882"/>
    </row>
    <row r="1442" spans="1:13" s="1984" customFormat="1" ht="22.5" x14ac:dyDescent="0.2">
      <c r="A1442" s="208">
        <v>108</v>
      </c>
      <c r="B1442" s="3095"/>
      <c r="C1442" s="3087" t="s">
        <v>12268</v>
      </c>
      <c r="D1442" s="2882">
        <v>42601</v>
      </c>
      <c r="E1442" s="2882">
        <v>42601</v>
      </c>
      <c r="F1442" s="4571"/>
      <c r="G1442" s="3089" t="s">
        <v>2954</v>
      </c>
      <c r="H1442" s="3089" t="s">
        <v>12336</v>
      </c>
      <c r="I1442" s="3096"/>
      <c r="J1442" s="208" t="s">
        <v>12337</v>
      </c>
      <c r="K1442" s="3098" t="s">
        <v>1223</v>
      </c>
      <c r="L1442" s="208" t="s">
        <v>849</v>
      </c>
      <c r="M1442" s="2882"/>
    </row>
    <row r="1443" spans="1:13" s="1984" customFormat="1" ht="22.5" x14ac:dyDescent="0.2">
      <c r="A1443" s="208">
        <v>109</v>
      </c>
      <c r="B1443" s="3095"/>
      <c r="C1443" s="3087" t="s">
        <v>12268</v>
      </c>
      <c r="D1443" s="2882">
        <v>42601</v>
      </c>
      <c r="E1443" s="2882">
        <v>42601</v>
      </c>
      <c r="F1443" s="4572"/>
      <c r="G1443" s="3089" t="s">
        <v>8340</v>
      </c>
      <c r="H1443" s="3089" t="s">
        <v>12338</v>
      </c>
      <c r="I1443" s="3096"/>
      <c r="J1443" s="208" t="s">
        <v>12339</v>
      </c>
      <c r="K1443" s="3098" t="s">
        <v>1223</v>
      </c>
      <c r="L1443" s="208" t="s">
        <v>849</v>
      </c>
      <c r="M1443" s="2882"/>
    </row>
    <row r="1444" spans="1:13" s="1984" customFormat="1" ht="22.5" x14ac:dyDescent="0.2">
      <c r="A1444" s="208">
        <v>110</v>
      </c>
      <c r="B1444" s="3095"/>
      <c r="C1444" s="3087" t="s">
        <v>12268</v>
      </c>
      <c r="D1444" s="2882">
        <v>42601</v>
      </c>
      <c r="E1444" s="2882">
        <v>42628</v>
      </c>
      <c r="F1444" s="4570">
        <v>698</v>
      </c>
      <c r="G1444" s="3089" t="s">
        <v>2701</v>
      </c>
      <c r="H1444" s="3089" t="s">
        <v>12340</v>
      </c>
      <c r="I1444" s="3096"/>
      <c r="J1444" s="208" t="s">
        <v>7278</v>
      </c>
      <c r="K1444" s="3098" t="s">
        <v>1223</v>
      </c>
      <c r="L1444" s="208" t="s">
        <v>849</v>
      </c>
      <c r="M1444" s="2882" t="s">
        <v>1213</v>
      </c>
    </row>
    <row r="1445" spans="1:13" s="1984" customFormat="1" ht="22.5" x14ac:dyDescent="0.2">
      <c r="A1445" s="208">
        <v>111</v>
      </c>
      <c r="B1445" s="3095"/>
      <c r="C1445" s="3087" t="s">
        <v>12268</v>
      </c>
      <c r="D1445" s="2882">
        <v>42628</v>
      </c>
      <c r="E1445" s="2882">
        <v>42628</v>
      </c>
      <c r="F1445" s="4571"/>
      <c r="G1445" s="3089" t="s">
        <v>1038</v>
      </c>
      <c r="H1445" s="3089" t="s">
        <v>12341</v>
      </c>
      <c r="I1445" s="3096"/>
      <c r="J1445" s="208" t="s">
        <v>7280</v>
      </c>
      <c r="K1445" s="3098" t="s">
        <v>1223</v>
      </c>
      <c r="L1445" s="208" t="s">
        <v>849</v>
      </c>
      <c r="M1445" s="2882"/>
    </row>
    <row r="1446" spans="1:13" s="1984" customFormat="1" ht="22.5" x14ac:dyDescent="0.2">
      <c r="A1446" s="208">
        <v>112</v>
      </c>
      <c r="B1446" s="3095"/>
      <c r="C1446" s="3087" t="s">
        <v>12268</v>
      </c>
      <c r="D1446" s="2882">
        <v>42628</v>
      </c>
      <c r="E1446" s="2882">
        <v>42628</v>
      </c>
      <c r="F1446" s="4571"/>
      <c r="G1446" s="3089" t="s">
        <v>2955</v>
      </c>
      <c r="H1446" s="3089" t="s">
        <v>12342</v>
      </c>
      <c r="I1446" s="3096"/>
      <c r="J1446" s="208" t="s">
        <v>12343</v>
      </c>
      <c r="K1446" s="3098" t="s">
        <v>1223</v>
      </c>
      <c r="L1446" s="208" t="s">
        <v>849</v>
      </c>
      <c r="M1446" s="2882"/>
    </row>
    <row r="1447" spans="1:13" s="1984" customFormat="1" ht="22.5" x14ac:dyDescent="0.2">
      <c r="A1447" s="208">
        <v>113</v>
      </c>
      <c r="B1447" s="3095"/>
      <c r="C1447" s="3087" t="s">
        <v>12268</v>
      </c>
      <c r="D1447" s="2882">
        <v>42628</v>
      </c>
      <c r="E1447" s="2882">
        <v>42632</v>
      </c>
      <c r="F1447" s="4571"/>
      <c r="G1447" s="3089" t="s">
        <v>2951</v>
      </c>
      <c r="H1447" s="3089" t="s">
        <v>12344</v>
      </c>
      <c r="I1447" s="3096"/>
      <c r="J1447" s="208" t="s">
        <v>12345</v>
      </c>
      <c r="K1447" s="3098" t="s">
        <v>1223</v>
      </c>
      <c r="L1447" s="208" t="s">
        <v>849</v>
      </c>
      <c r="M1447" s="2882"/>
    </row>
    <row r="1448" spans="1:13" s="1984" customFormat="1" ht="22.5" x14ac:dyDescent="0.2">
      <c r="A1448" s="208">
        <v>114</v>
      </c>
      <c r="B1448" s="3095"/>
      <c r="C1448" s="3087" t="s">
        <v>12268</v>
      </c>
      <c r="D1448" s="2882">
        <v>42632</v>
      </c>
      <c r="E1448" s="2882">
        <v>42632</v>
      </c>
      <c r="F1448" s="4571"/>
      <c r="G1448" s="3089" t="s">
        <v>2956</v>
      </c>
      <c r="H1448" s="3089" t="s">
        <v>12346</v>
      </c>
      <c r="I1448" s="3096"/>
      <c r="J1448" s="208" t="s">
        <v>12347</v>
      </c>
      <c r="K1448" s="3098" t="s">
        <v>1223</v>
      </c>
      <c r="L1448" s="208" t="s">
        <v>849</v>
      </c>
      <c r="M1448" s="2882" t="s">
        <v>12348</v>
      </c>
    </row>
    <row r="1449" spans="1:13" s="1984" customFormat="1" ht="22.5" x14ac:dyDescent="0.2">
      <c r="A1449" s="208">
        <v>115</v>
      </c>
      <c r="B1449" s="3095"/>
      <c r="C1449" s="3087" t="s">
        <v>12268</v>
      </c>
      <c r="D1449" s="2882">
        <v>42632</v>
      </c>
      <c r="E1449" s="2882">
        <v>42661</v>
      </c>
      <c r="F1449" s="4571"/>
      <c r="G1449" s="3089" t="s">
        <v>3213</v>
      </c>
      <c r="H1449" s="3089" t="s">
        <v>12349</v>
      </c>
      <c r="I1449" s="3096"/>
      <c r="J1449" s="208" t="s">
        <v>12350</v>
      </c>
      <c r="K1449" s="3098" t="s">
        <v>1223</v>
      </c>
      <c r="L1449" s="208" t="s">
        <v>849</v>
      </c>
      <c r="M1449" s="2882"/>
    </row>
    <row r="1450" spans="1:13" s="1984" customFormat="1" ht="22.5" x14ac:dyDescent="0.2">
      <c r="A1450" s="208">
        <v>116</v>
      </c>
      <c r="B1450" s="3095"/>
      <c r="C1450" s="3087" t="s">
        <v>12268</v>
      </c>
      <c r="D1450" s="2882">
        <v>42661</v>
      </c>
      <c r="E1450" s="2882">
        <v>42661</v>
      </c>
      <c r="F1450" s="4571"/>
      <c r="G1450" s="3089" t="s">
        <v>2954</v>
      </c>
      <c r="H1450" s="3089" t="s">
        <v>12351</v>
      </c>
      <c r="I1450" s="3096"/>
      <c r="J1450" s="208" t="s">
        <v>12352</v>
      </c>
      <c r="K1450" s="3098" t="s">
        <v>1223</v>
      </c>
      <c r="L1450" s="208" t="s">
        <v>849</v>
      </c>
      <c r="M1450" s="2882"/>
    </row>
    <row r="1451" spans="1:13" s="1984" customFormat="1" ht="22.5" x14ac:dyDescent="0.2">
      <c r="A1451" s="208">
        <v>117</v>
      </c>
      <c r="B1451" s="3095"/>
      <c r="C1451" s="3087" t="s">
        <v>12268</v>
      </c>
      <c r="D1451" s="2882">
        <v>42661</v>
      </c>
      <c r="E1451" s="2882">
        <v>42661</v>
      </c>
      <c r="F1451" s="4572"/>
      <c r="G1451" s="3089" t="s">
        <v>8340</v>
      </c>
      <c r="H1451" s="3089" t="s">
        <v>12353</v>
      </c>
      <c r="I1451" s="3096"/>
      <c r="J1451" s="208" t="s">
        <v>12354</v>
      </c>
      <c r="K1451" s="3098" t="s">
        <v>1223</v>
      </c>
      <c r="L1451" s="208" t="s">
        <v>849</v>
      </c>
      <c r="M1451" s="2882"/>
    </row>
    <row r="1452" spans="1:13" s="1984" customFormat="1" ht="22.5" x14ac:dyDescent="0.2">
      <c r="A1452" s="208">
        <v>118</v>
      </c>
      <c r="B1452" s="3095"/>
      <c r="C1452" s="3087" t="s">
        <v>12268</v>
      </c>
      <c r="D1452" s="2882">
        <v>42661</v>
      </c>
      <c r="E1452" s="2882">
        <v>42661</v>
      </c>
      <c r="F1452" s="3096">
        <v>699</v>
      </c>
      <c r="G1452" s="3089" t="s">
        <v>2701</v>
      </c>
      <c r="H1452" s="3089" t="s">
        <v>12355</v>
      </c>
      <c r="I1452" s="3096"/>
      <c r="J1452" s="208" t="s">
        <v>12356</v>
      </c>
      <c r="K1452" s="3098" t="s">
        <v>1223</v>
      </c>
      <c r="L1452" s="208" t="s">
        <v>849</v>
      </c>
      <c r="M1452" s="2882"/>
    </row>
    <row r="1454" spans="1:13" s="3097" customFormat="1" x14ac:dyDescent="0.2">
      <c r="A1454" s="3843"/>
      <c r="B1454" s="3843"/>
      <c r="C1454" s="3996" t="s">
        <v>2859</v>
      </c>
      <c r="D1454" s="3996"/>
      <c r="E1454" s="3996"/>
      <c r="F1454" s="3996"/>
      <c r="G1454" s="3996"/>
      <c r="H1454" s="3996"/>
      <c r="I1454" s="3996"/>
      <c r="J1454" s="3996"/>
      <c r="K1454" s="3996"/>
      <c r="L1454" s="5507" t="s">
        <v>2858</v>
      </c>
      <c r="M1454" s="5507"/>
    </row>
    <row r="1455" spans="1:13" s="3097" customFormat="1" x14ac:dyDescent="0.2">
      <c r="A1455" s="3843"/>
      <c r="B1455" s="3843"/>
      <c r="C1455" s="3996"/>
      <c r="D1455" s="3996"/>
      <c r="E1455" s="3996"/>
      <c r="F1455" s="3996"/>
      <c r="G1455" s="3996"/>
      <c r="H1455" s="3996"/>
      <c r="I1455" s="3996"/>
      <c r="J1455" s="3996"/>
      <c r="K1455" s="3996"/>
      <c r="L1455" s="5507"/>
      <c r="M1455" s="5507"/>
    </row>
    <row r="1456" spans="1:13" s="3097" customFormat="1" x14ac:dyDescent="0.2">
      <c r="A1456" s="3843"/>
      <c r="B1456" s="3843"/>
      <c r="C1456" s="3996"/>
      <c r="D1456" s="3996"/>
      <c r="E1456" s="3996"/>
      <c r="F1456" s="3996"/>
      <c r="G1456" s="3996"/>
      <c r="H1456" s="3996"/>
      <c r="I1456" s="3996"/>
      <c r="J1456" s="3996"/>
      <c r="K1456" s="3996"/>
      <c r="L1456" s="5507"/>
      <c r="M1456" s="5507"/>
    </row>
    <row r="1457" spans="1:13" s="3097" customFormat="1" x14ac:dyDescent="0.2">
      <c r="A1457" s="3843"/>
      <c r="B1457" s="3843"/>
      <c r="C1457" s="3996"/>
      <c r="D1457" s="3996"/>
      <c r="E1457" s="3996"/>
      <c r="F1457" s="3996"/>
      <c r="G1457" s="3996"/>
      <c r="H1457" s="3996"/>
      <c r="I1457" s="3996"/>
      <c r="J1457" s="3996"/>
      <c r="K1457" s="3996"/>
      <c r="L1457" s="5507"/>
      <c r="M1457" s="5507"/>
    </row>
    <row r="1458" spans="1:13" s="3097" customFormat="1" x14ac:dyDescent="0.2">
      <c r="A1458" s="3843"/>
      <c r="B1458" s="3843"/>
      <c r="C1458" s="3997" t="s">
        <v>1209</v>
      </c>
      <c r="D1458" s="3997"/>
      <c r="E1458" s="3997"/>
      <c r="F1458" s="3997"/>
      <c r="G1458" s="3997"/>
      <c r="H1458" s="3997"/>
      <c r="I1458" s="3997"/>
      <c r="J1458" s="3997"/>
      <c r="K1458" s="3997"/>
      <c r="L1458" s="5507" t="s">
        <v>1208</v>
      </c>
      <c r="M1458" s="5507"/>
    </row>
    <row r="1459" spans="1:13" s="3097" customFormat="1" x14ac:dyDescent="0.2">
      <c r="A1459" s="3843"/>
      <c r="B1459" s="3843"/>
      <c r="C1459" s="3997"/>
      <c r="D1459" s="3997"/>
      <c r="E1459" s="3997"/>
      <c r="F1459" s="3997"/>
      <c r="G1459" s="3997"/>
      <c r="H1459" s="3997"/>
      <c r="I1459" s="3997"/>
      <c r="J1459" s="3997"/>
      <c r="K1459" s="3997"/>
      <c r="L1459" s="5507"/>
      <c r="M1459" s="5507"/>
    </row>
    <row r="1460" spans="1:13" s="3097" customFormat="1" x14ac:dyDescent="0.2">
      <c r="A1460" s="3843"/>
      <c r="B1460" s="3843"/>
      <c r="C1460" s="3997"/>
      <c r="D1460" s="3997"/>
      <c r="E1460" s="3997"/>
      <c r="F1460" s="3997"/>
      <c r="G1460" s="3997"/>
      <c r="H1460" s="3997"/>
      <c r="I1460" s="3997"/>
      <c r="J1460" s="3997"/>
      <c r="K1460" s="3997"/>
      <c r="L1460" s="5507"/>
      <c r="M1460" s="5507"/>
    </row>
    <row r="1461" spans="1:13" s="3097" customFormat="1" x14ac:dyDescent="0.2">
      <c r="A1461" s="1984"/>
      <c r="B1461" s="1984"/>
      <c r="C1461" s="567"/>
      <c r="D1461" s="1785"/>
      <c r="E1461" s="1785"/>
      <c r="F1461" s="1984"/>
      <c r="G1461" s="567"/>
      <c r="H1461" s="3094"/>
      <c r="I1461" s="1984"/>
      <c r="J1461" s="567"/>
      <c r="K1461" s="1984"/>
      <c r="L1461" s="1984"/>
      <c r="M1461" s="1984"/>
    </row>
    <row r="1462" spans="1:13" s="3097" customFormat="1" x14ac:dyDescent="0.2">
      <c r="A1462" s="3083" t="s">
        <v>12148</v>
      </c>
      <c r="B1462" s="3083"/>
      <c r="C1462" s="833"/>
      <c r="D1462" s="567"/>
      <c r="E1462" s="567"/>
      <c r="F1462" s="567"/>
      <c r="G1462" s="567"/>
      <c r="H1462" s="3094"/>
      <c r="I1462" s="1984"/>
      <c r="J1462" s="567" t="s">
        <v>12450</v>
      </c>
      <c r="K1462" s="1984"/>
      <c r="L1462" s="1984"/>
      <c r="M1462" s="1984"/>
    </row>
    <row r="1463" spans="1:13" s="3097" customFormat="1" x14ac:dyDescent="0.2">
      <c r="A1463" s="3083" t="s">
        <v>12149</v>
      </c>
      <c r="B1463" s="3083"/>
      <c r="C1463" s="833"/>
      <c r="D1463" s="567"/>
      <c r="E1463" s="567"/>
      <c r="F1463" s="567"/>
      <c r="G1463" s="567"/>
      <c r="H1463" s="3094"/>
      <c r="I1463" s="1984"/>
      <c r="J1463" s="567"/>
      <c r="K1463" s="1984"/>
      <c r="L1463" s="1984"/>
      <c r="M1463" s="1984"/>
    </row>
    <row r="1464" spans="1:13" s="3097" customFormat="1" x14ac:dyDescent="0.2">
      <c r="A1464" s="3091" t="s">
        <v>12150</v>
      </c>
      <c r="B1464" s="3091"/>
      <c r="C1464" s="3092"/>
      <c r="D1464" s="567"/>
      <c r="E1464" s="567"/>
      <c r="F1464" s="567"/>
      <c r="G1464" s="567"/>
      <c r="H1464" s="3094"/>
      <c r="I1464" s="1984"/>
      <c r="J1464" s="5508" t="s">
        <v>2863</v>
      </c>
      <c r="K1464" s="4052"/>
      <c r="L1464" s="4052"/>
      <c r="M1464" s="5509"/>
    </row>
    <row r="1465" spans="1:13" s="3097" customFormat="1" ht="22.5" x14ac:dyDescent="0.2">
      <c r="A1465" s="3083" t="s">
        <v>12219</v>
      </c>
      <c r="B1465" s="3083"/>
      <c r="C1465" s="833"/>
      <c r="D1465" s="567"/>
      <c r="E1465" s="567"/>
      <c r="F1465" s="567"/>
      <c r="G1465" s="567"/>
      <c r="H1465" s="3094"/>
      <c r="I1465" s="1984"/>
      <c r="J1465" s="3098" t="s">
        <v>2860</v>
      </c>
      <c r="K1465" s="3093" t="s">
        <v>2861</v>
      </c>
      <c r="L1465" s="3093" t="s">
        <v>2862</v>
      </c>
      <c r="M1465" s="561" t="s">
        <v>135</v>
      </c>
    </row>
    <row r="1466" spans="1:13" s="3097" customFormat="1" x14ac:dyDescent="0.2">
      <c r="A1466" s="1984"/>
      <c r="B1466" s="1984"/>
      <c r="C1466" s="567"/>
      <c r="D1466" s="1785"/>
      <c r="E1466" s="1785"/>
      <c r="F1466" s="1984"/>
      <c r="G1466" s="567"/>
      <c r="H1466" s="3094"/>
      <c r="I1466" s="1984"/>
      <c r="J1466" s="3098">
        <v>2021</v>
      </c>
      <c r="K1466" s="3093">
        <v>10</v>
      </c>
      <c r="L1466" s="3093">
        <v>26</v>
      </c>
      <c r="M1466" s="3093">
        <v>12</v>
      </c>
    </row>
    <row r="1468" spans="1:13" s="1984" customFormat="1" ht="11.25" x14ac:dyDescent="0.2">
      <c r="A1468" s="3996" t="s">
        <v>2864</v>
      </c>
      <c r="B1468" s="3996" t="s">
        <v>2865</v>
      </c>
      <c r="C1468" s="3996" t="s">
        <v>1212</v>
      </c>
      <c r="D1468" s="3848" t="s">
        <v>2866</v>
      </c>
      <c r="E1468" s="4039"/>
      <c r="F1468" s="3997" t="s">
        <v>2869</v>
      </c>
      <c r="G1468" s="3997"/>
      <c r="H1468" s="3997"/>
      <c r="I1468" s="3997"/>
      <c r="J1468" s="3996" t="s">
        <v>1211</v>
      </c>
      <c r="K1468" s="3997" t="s">
        <v>2872</v>
      </c>
      <c r="L1468" s="3996" t="s">
        <v>1207</v>
      </c>
      <c r="M1468" s="3997" t="s">
        <v>2873</v>
      </c>
    </row>
    <row r="1469" spans="1:13" s="1984" customFormat="1" ht="11.25" x14ac:dyDescent="0.2">
      <c r="A1469" s="3996"/>
      <c r="B1469" s="3996"/>
      <c r="C1469" s="3996"/>
      <c r="D1469" s="3096" t="s">
        <v>2867</v>
      </c>
      <c r="E1469" s="3096" t="s">
        <v>2868</v>
      </c>
      <c r="F1469" s="3096" t="s">
        <v>2870</v>
      </c>
      <c r="G1469" s="3084" t="s">
        <v>2871</v>
      </c>
      <c r="H1469" s="3084" t="s">
        <v>4319</v>
      </c>
      <c r="I1469" s="3096" t="s">
        <v>4320</v>
      </c>
      <c r="J1469" s="3996"/>
      <c r="K1469" s="3997"/>
      <c r="L1469" s="3996"/>
      <c r="M1469" s="3997"/>
    </row>
    <row r="1470" spans="1:13" s="1984" customFormat="1" ht="22.5" x14ac:dyDescent="0.2">
      <c r="A1470" s="3095">
        <v>119</v>
      </c>
      <c r="B1470" s="3095"/>
      <c r="C1470" s="3087" t="s">
        <v>12268</v>
      </c>
      <c r="D1470" s="2882">
        <v>42661</v>
      </c>
      <c r="E1470" s="2882">
        <v>42661</v>
      </c>
      <c r="F1470" s="4573">
        <v>699</v>
      </c>
      <c r="G1470" s="3089" t="s">
        <v>1038</v>
      </c>
      <c r="H1470" s="3089" t="s">
        <v>12357</v>
      </c>
      <c r="I1470" s="3098"/>
      <c r="J1470" s="208" t="s">
        <v>12358</v>
      </c>
      <c r="K1470" s="3098" t="s">
        <v>1223</v>
      </c>
      <c r="L1470" s="208" t="s">
        <v>849</v>
      </c>
      <c r="M1470" s="3096"/>
    </row>
    <row r="1471" spans="1:13" s="1984" customFormat="1" ht="22.5" x14ac:dyDescent="0.2">
      <c r="A1471" s="3095">
        <v>120</v>
      </c>
      <c r="B1471" s="3095"/>
      <c r="C1471" s="3087" t="s">
        <v>12268</v>
      </c>
      <c r="D1471" s="2882">
        <v>42661</v>
      </c>
      <c r="E1471" s="2882">
        <v>42684</v>
      </c>
      <c r="F1471" s="4579"/>
      <c r="G1471" s="3089" t="s">
        <v>2955</v>
      </c>
      <c r="H1471" s="3089" t="s">
        <v>12359</v>
      </c>
      <c r="I1471" s="3098"/>
      <c r="J1471" s="208" t="s">
        <v>12360</v>
      </c>
      <c r="K1471" s="3098" t="s">
        <v>1223</v>
      </c>
      <c r="L1471" s="208" t="s">
        <v>849</v>
      </c>
      <c r="M1471" s="3096"/>
    </row>
    <row r="1472" spans="1:13" s="1984" customFormat="1" ht="22.5" x14ac:dyDescent="0.2">
      <c r="A1472" s="3095">
        <v>121</v>
      </c>
      <c r="B1472" s="3095"/>
      <c r="C1472" s="3087" t="s">
        <v>12268</v>
      </c>
      <c r="D1472" s="2882">
        <v>42684</v>
      </c>
      <c r="E1472" s="2882">
        <v>42684</v>
      </c>
      <c r="F1472" s="4579"/>
      <c r="G1472" s="3089" t="s">
        <v>2951</v>
      </c>
      <c r="H1472" s="3089" t="s">
        <v>12361</v>
      </c>
      <c r="I1472" s="3098"/>
      <c r="J1472" s="208" t="s">
        <v>12362</v>
      </c>
      <c r="K1472" s="3098" t="s">
        <v>1223</v>
      </c>
      <c r="L1472" s="208" t="s">
        <v>849</v>
      </c>
      <c r="M1472" s="3096"/>
    </row>
    <row r="1473" spans="1:15" s="1984" customFormat="1" ht="22.5" x14ac:dyDescent="0.2">
      <c r="A1473" s="3095">
        <v>122</v>
      </c>
      <c r="B1473" s="3095"/>
      <c r="C1473" s="3087" t="s">
        <v>12268</v>
      </c>
      <c r="D1473" s="2882">
        <v>42684</v>
      </c>
      <c r="E1473" s="2882">
        <v>42684</v>
      </c>
      <c r="F1473" s="4579"/>
      <c r="G1473" s="3089" t="s">
        <v>2956</v>
      </c>
      <c r="H1473" s="3089" t="s">
        <v>12363</v>
      </c>
      <c r="I1473" s="3098"/>
      <c r="J1473" s="208" t="s">
        <v>12364</v>
      </c>
      <c r="K1473" s="3098" t="s">
        <v>1223</v>
      </c>
      <c r="L1473" s="208" t="s">
        <v>849</v>
      </c>
      <c r="M1473" s="3096"/>
    </row>
    <row r="1474" spans="1:15" s="1984" customFormat="1" ht="22.5" x14ac:dyDescent="0.2">
      <c r="A1474" s="3095">
        <v>123</v>
      </c>
      <c r="B1474" s="3095"/>
      <c r="C1474" s="3087" t="s">
        <v>12268</v>
      </c>
      <c r="D1474" s="2882">
        <v>42684</v>
      </c>
      <c r="E1474" s="2882">
        <v>42684</v>
      </c>
      <c r="F1474" s="4579"/>
      <c r="G1474" s="3089" t="s">
        <v>3213</v>
      </c>
      <c r="H1474" s="3089" t="s">
        <v>12365</v>
      </c>
      <c r="I1474" s="3098"/>
      <c r="J1474" s="208" t="s">
        <v>12366</v>
      </c>
      <c r="K1474" s="3098" t="s">
        <v>1223</v>
      </c>
      <c r="L1474" s="208" t="s">
        <v>849</v>
      </c>
      <c r="M1474" s="3096"/>
    </row>
    <row r="1475" spans="1:15" s="1984" customFormat="1" ht="22.5" x14ac:dyDescent="0.2">
      <c r="A1475" s="3095">
        <v>124</v>
      </c>
      <c r="B1475" s="3095"/>
      <c r="C1475" s="3087" t="s">
        <v>12268</v>
      </c>
      <c r="D1475" s="2882">
        <v>42684</v>
      </c>
      <c r="E1475" s="2882">
        <v>42684</v>
      </c>
      <c r="F1475" s="4579"/>
      <c r="G1475" s="3089" t="s">
        <v>2954</v>
      </c>
      <c r="H1475" s="3089" t="s">
        <v>12367</v>
      </c>
      <c r="I1475" s="3098"/>
      <c r="J1475" s="208" t="s">
        <v>12368</v>
      </c>
      <c r="K1475" s="3098" t="s">
        <v>1223</v>
      </c>
      <c r="L1475" s="208" t="s">
        <v>849</v>
      </c>
      <c r="M1475" s="3096"/>
    </row>
    <row r="1476" spans="1:15" s="1984" customFormat="1" ht="22.5" x14ac:dyDescent="0.2">
      <c r="A1476" s="3095">
        <v>125</v>
      </c>
      <c r="B1476" s="3095"/>
      <c r="C1476" s="3087" t="s">
        <v>12268</v>
      </c>
      <c r="D1476" s="2882">
        <v>42684</v>
      </c>
      <c r="E1476" s="2882">
        <v>42684</v>
      </c>
      <c r="F1476" s="4574"/>
      <c r="G1476" s="3089" t="s">
        <v>8340</v>
      </c>
      <c r="H1476" s="3089" t="s">
        <v>12369</v>
      </c>
      <c r="I1476" s="3098"/>
      <c r="J1476" s="208" t="s">
        <v>12370</v>
      </c>
      <c r="K1476" s="3098" t="s">
        <v>1223</v>
      </c>
      <c r="L1476" s="208" t="s">
        <v>849</v>
      </c>
      <c r="M1476" s="3096"/>
    </row>
    <row r="1477" spans="1:15" s="1984" customFormat="1" ht="22.5" x14ac:dyDescent="0.2">
      <c r="A1477" s="3095">
        <v>126</v>
      </c>
      <c r="B1477" s="3095"/>
      <c r="C1477" s="3087" t="s">
        <v>12268</v>
      </c>
      <c r="D1477" s="2882">
        <v>42710</v>
      </c>
      <c r="E1477" s="2882">
        <v>42710</v>
      </c>
      <c r="F1477" s="4573">
        <v>700</v>
      </c>
      <c r="G1477" s="3089" t="s">
        <v>2701</v>
      </c>
      <c r="H1477" s="3089" t="s">
        <v>12371</v>
      </c>
      <c r="I1477" s="3098"/>
      <c r="J1477" s="208" t="s">
        <v>12372</v>
      </c>
      <c r="K1477" s="3098" t="s">
        <v>1223</v>
      </c>
      <c r="L1477" s="208" t="s">
        <v>849</v>
      </c>
      <c r="M1477" s="3096"/>
    </row>
    <row r="1478" spans="1:15" s="1984" customFormat="1" ht="22.5" x14ac:dyDescent="0.2">
      <c r="A1478" s="3095">
        <v>127</v>
      </c>
      <c r="B1478" s="3095"/>
      <c r="C1478" s="3087" t="s">
        <v>12268</v>
      </c>
      <c r="D1478" s="2882">
        <v>42710</v>
      </c>
      <c r="E1478" s="2882">
        <v>42710</v>
      </c>
      <c r="F1478" s="4579"/>
      <c r="G1478" s="3089" t="s">
        <v>1038</v>
      </c>
      <c r="H1478" s="3089" t="s">
        <v>12373</v>
      </c>
      <c r="I1478" s="3098"/>
      <c r="J1478" s="208" t="s">
        <v>12374</v>
      </c>
      <c r="K1478" s="3098" t="s">
        <v>1223</v>
      </c>
      <c r="L1478" s="208" t="s">
        <v>849</v>
      </c>
      <c r="M1478" s="3096"/>
    </row>
    <row r="1479" spans="1:15" s="1984" customFormat="1" ht="22.5" x14ac:dyDescent="0.2">
      <c r="A1479" s="3095">
        <v>128</v>
      </c>
      <c r="B1479" s="3095"/>
      <c r="C1479" s="3087" t="s">
        <v>12268</v>
      </c>
      <c r="D1479" s="2882">
        <v>42710</v>
      </c>
      <c r="E1479" s="2882">
        <v>42710</v>
      </c>
      <c r="F1479" s="4579"/>
      <c r="G1479" s="3089" t="s">
        <v>2955</v>
      </c>
      <c r="H1479" s="3089" t="s">
        <v>12375</v>
      </c>
      <c r="I1479" s="3098"/>
      <c r="J1479" s="208" t="s">
        <v>12376</v>
      </c>
      <c r="K1479" s="3098" t="s">
        <v>1223</v>
      </c>
      <c r="L1479" s="208" t="s">
        <v>849</v>
      </c>
      <c r="M1479" s="3096"/>
    </row>
    <row r="1480" spans="1:15" s="1984" customFormat="1" ht="22.5" x14ac:dyDescent="0.2">
      <c r="A1480" s="3095">
        <v>129</v>
      </c>
      <c r="B1480" s="3095"/>
      <c r="C1480" s="3087" t="s">
        <v>12268</v>
      </c>
      <c r="D1480" s="2882">
        <v>42710</v>
      </c>
      <c r="E1480" s="2882">
        <v>42711</v>
      </c>
      <c r="F1480" s="4579"/>
      <c r="G1480" s="3089" t="s">
        <v>2951</v>
      </c>
      <c r="H1480" s="3089" t="s">
        <v>12377</v>
      </c>
      <c r="I1480" s="3098"/>
      <c r="J1480" s="208" t="s">
        <v>12378</v>
      </c>
      <c r="K1480" s="3098" t="s">
        <v>1223</v>
      </c>
      <c r="L1480" s="208" t="s">
        <v>849</v>
      </c>
      <c r="M1480" s="3096"/>
    </row>
    <row r="1481" spans="1:15" s="1984" customFormat="1" ht="22.5" x14ac:dyDescent="0.2">
      <c r="A1481" s="3095">
        <v>130</v>
      </c>
      <c r="B1481" s="3095"/>
      <c r="C1481" s="3087" t="s">
        <v>12268</v>
      </c>
      <c r="D1481" s="2882">
        <v>42711</v>
      </c>
      <c r="E1481" s="2882">
        <v>42711</v>
      </c>
      <c r="F1481" s="4579"/>
      <c r="G1481" s="3089" t="s">
        <v>2956</v>
      </c>
      <c r="H1481" s="3089" t="s">
        <v>12379</v>
      </c>
      <c r="I1481" s="3098"/>
      <c r="J1481" s="208" t="s">
        <v>12380</v>
      </c>
      <c r="K1481" s="3098" t="s">
        <v>1223</v>
      </c>
      <c r="L1481" s="208" t="s">
        <v>849</v>
      </c>
      <c r="M1481" s="3096"/>
      <c r="O1481" s="3138" t="e">
        <f>G1615:H34740</f>
        <v>#VALUE!</v>
      </c>
    </row>
    <row r="1482" spans="1:15" s="1984" customFormat="1" ht="22.5" x14ac:dyDescent="0.2">
      <c r="A1482" s="3095">
        <v>131</v>
      </c>
      <c r="B1482" s="3095"/>
      <c r="C1482" s="3087" t="s">
        <v>12268</v>
      </c>
      <c r="D1482" s="2882">
        <v>42711</v>
      </c>
      <c r="E1482" s="2882">
        <v>42711</v>
      </c>
      <c r="F1482" s="4579"/>
      <c r="G1482" s="3089" t="s">
        <v>3213</v>
      </c>
      <c r="H1482" s="3089" t="s">
        <v>12381</v>
      </c>
      <c r="I1482" s="3098"/>
      <c r="J1482" s="208" t="s">
        <v>12382</v>
      </c>
      <c r="K1482" s="3098" t="s">
        <v>1223</v>
      </c>
      <c r="L1482" s="208" t="s">
        <v>849</v>
      </c>
      <c r="M1482" s="3096"/>
    </row>
    <row r="1483" spans="1:15" s="1984" customFormat="1" ht="22.5" x14ac:dyDescent="0.2">
      <c r="A1483" s="208">
        <v>132</v>
      </c>
      <c r="B1483" s="3095"/>
      <c r="C1483" s="3087" t="s">
        <v>12383</v>
      </c>
      <c r="D1483" s="2882">
        <v>42373</v>
      </c>
      <c r="E1483" s="2882">
        <v>42433</v>
      </c>
      <c r="F1483" s="4574"/>
      <c r="G1483" s="3089" t="s">
        <v>2954</v>
      </c>
      <c r="H1483" s="3089" t="s">
        <v>8037</v>
      </c>
      <c r="I1483" s="3096"/>
      <c r="J1483" s="208" t="s">
        <v>11722</v>
      </c>
      <c r="K1483" s="3098" t="s">
        <v>1223</v>
      </c>
      <c r="L1483" s="208" t="s">
        <v>849</v>
      </c>
      <c r="M1483" s="2882"/>
    </row>
    <row r="1485" spans="1:15" s="3097" customFormat="1" x14ac:dyDescent="0.2">
      <c r="A1485" s="3843"/>
      <c r="B1485" s="3843"/>
      <c r="C1485" s="3996" t="s">
        <v>2859</v>
      </c>
      <c r="D1485" s="3996"/>
      <c r="E1485" s="3996"/>
      <c r="F1485" s="3996"/>
      <c r="G1485" s="3996"/>
      <c r="H1485" s="3996"/>
      <c r="I1485" s="3996"/>
      <c r="J1485" s="3996"/>
      <c r="K1485" s="3996"/>
      <c r="L1485" s="5507" t="s">
        <v>2858</v>
      </c>
      <c r="M1485" s="5507"/>
    </row>
    <row r="1486" spans="1:15" s="3097" customFormat="1" x14ac:dyDescent="0.2">
      <c r="A1486" s="3843"/>
      <c r="B1486" s="3843"/>
      <c r="C1486" s="3996"/>
      <c r="D1486" s="3996"/>
      <c r="E1486" s="3996"/>
      <c r="F1486" s="3996"/>
      <c r="G1486" s="3996"/>
      <c r="H1486" s="3996"/>
      <c r="I1486" s="3996"/>
      <c r="J1486" s="3996"/>
      <c r="K1486" s="3996"/>
      <c r="L1486" s="5507"/>
      <c r="M1486" s="5507"/>
    </row>
    <row r="1487" spans="1:15" s="3097" customFormat="1" x14ac:dyDescent="0.2">
      <c r="A1487" s="3843"/>
      <c r="B1487" s="3843"/>
      <c r="C1487" s="3996"/>
      <c r="D1487" s="3996"/>
      <c r="E1487" s="3996"/>
      <c r="F1487" s="3996"/>
      <c r="G1487" s="3996"/>
      <c r="H1487" s="3996"/>
      <c r="I1487" s="3996"/>
      <c r="J1487" s="3996"/>
      <c r="K1487" s="3996"/>
      <c r="L1487" s="5507"/>
      <c r="M1487" s="5507"/>
    </row>
    <row r="1488" spans="1:15" s="3097" customFormat="1" x14ac:dyDescent="0.2">
      <c r="A1488" s="3843"/>
      <c r="B1488" s="3843"/>
      <c r="C1488" s="3996"/>
      <c r="D1488" s="3996"/>
      <c r="E1488" s="3996"/>
      <c r="F1488" s="3996"/>
      <c r="G1488" s="3996"/>
      <c r="H1488" s="3996"/>
      <c r="I1488" s="3996"/>
      <c r="J1488" s="3996"/>
      <c r="K1488" s="3996"/>
      <c r="L1488" s="5507"/>
      <c r="M1488" s="5507"/>
    </row>
    <row r="1489" spans="1:13" s="3097" customFormat="1" x14ac:dyDescent="0.2">
      <c r="A1489" s="3843"/>
      <c r="B1489" s="3843"/>
      <c r="C1489" s="3997" t="s">
        <v>1209</v>
      </c>
      <c r="D1489" s="3997"/>
      <c r="E1489" s="3997"/>
      <c r="F1489" s="3997"/>
      <c r="G1489" s="3997"/>
      <c r="H1489" s="3997"/>
      <c r="I1489" s="3997"/>
      <c r="J1489" s="3997"/>
      <c r="K1489" s="3997"/>
      <c r="L1489" s="5507" t="s">
        <v>1208</v>
      </c>
      <c r="M1489" s="5507"/>
    </row>
    <row r="1490" spans="1:13" s="3097" customFormat="1" x14ac:dyDescent="0.2">
      <c r="A1490" s="3843"/>
      <c r="B1490" s="3843"/>
      <c r="C1490" s="3997"/>
      <c r="D1490" s="3997"/>
      <c r="E1490" s="3997"/>
      <c r="F1490" s="3997"/>
      <c r="G1490" s="3997"/>
      <c r="H1490" s="3997"/>
      <c r="I1490" s="3997"/>
      <c r="J1490" s="3997"/>
      <c r="K1490" s="3997"/>
      <c r="L1490" s="5507"/>
      <c r="M1490" s="5507"/>
    </row>
    <row r="1491" spans="1:13" s="3097" customFormat="1" x14ac:dyDescent="0.2">
      <c r="A1491" s="3843"/>
      <c r="B1491" s="3843"/>
      <c r="C1491" s="3997"/>
      <c r="D1491" s="3997"/>
      <c r="E1491" s="3997"/>
      <c r="F1491" s="3997"/>
      <c r="G1491" s="3997"/>
      <c r="H1491" s="3997"/>
      <c r="I1491" s="3997"/>
      <c r="J1491" s="3997"/>
      <c r="K1491" s="3997"/>
      <c r="L1491" s="5507"/>
      <c r="M1491" s="5507"/>
    </row>
    <row r="1492" spans="1:13" s="3097" customFormat="1" x14ac:dyDescent="0.2">
      <c r="A1492" s="1984"/>
      <c r="B1492" s="1984"/>
      <c r="C1492" s="567"/>
      <c r="D1492" s="1785"/>
      <c r="E1492" s="1785"/>
      <c r="F1492" s="1984"/>
      <c r="G1492" s="567"/>
      <c r="H1492" s="3094"/>
      <c r="I1492" s="1984"/>
      <c r="J1492" s="567"/>
      <c r="K1492" s="1984"/>
      <c r="L1492" s="1984"/>
      <c r="M1492" s="1984"/>
    </row>
    <row r="1493" spans="1:13" s="3097" customFormat="1" x14ac:dyDescent="0.2">
      <c r="A1493" s="3083" t="s">
        <v>12148</v>
      </c>
      <c r="B1493" s="3083"/>
      <c r="C1493" s="833"/>
      <c r="D1493" s="567"/>
      <c r="E1493" s="567"/>
      <c r="F1493" s="567"/>
      <c r="G1493" s="567"/>
      <c r="H1493" s="3094"/>
      <c r="I1493" s="1984"/>
      <c r="J1493" s="567" t="s">
        <v>12451</v>
      </c>
      <c r="K1493" s="1984"/>
      <c r="L1493" s="1984"/>
      <c r="M1493" s="1984"/>
    </row>
    <row r="1494" spans="1:13" s="3097" customFormat="1" x14ac:dyDescent="0.2">
      <c r="A1494" s="3083" t="s">
        <v>12149</v>
      </c>
      <c r="B1494" s="3083"/>
      <c r="C1494" s="833"/>
      <c r="D1494" s="567"/>
      <c r="E1494" s="567"/>
      <c r="F1494" s="567"/>
      <c r="G1494" s="567"/>
      <c r="H1494" s="3094"/>
      <c r="I1494" s="1984"/>
      <c r="J1494" s="567"/>
      <c r="K1494" s="1984"/>
      <c r="L1494" s="1984"/>
      <c r="M1494" s="1984"/>
    </row>
    <row r="1495" spans="1:13" s="3097" customFormat="1" x14ac:dyDescent="0.2">
      <c r="A1495" s="3091" t="s">
        <v>12150</v>
      </c>
      <c r="B1495" s="3091"/>
      <c r="C1495" s="3092"/>
      <c r="D1495" s="567"/>
      <c r="E1495" s="567"/>
      <c r="F1495" s="567"/>
      <c r="G1495" s="567"/>
      <c r="H1495" s="3094"/>
      <c r="I1495" s="1984"/>
      <c r="J1495" s="5508" t="s">
        <v>2863</v>
      </c>
      <c r="K1495" s="4052"/>
      <c r="L1495" s="4052"/>
      <c r="M1495" s="5509"/>
    </row>
    <row r="1496" spans="1:13" s="3097" customFormat="1" ht="22.5" x14ac:dyDescent="0.2">
      <c r="A1496" s="3083" t="s">
        <v>12219</v>
      </c>
      <c r="B1496" s="3083"/>
      <c r="C1496" s="833"/>
      <c r="D1496" s="567"/>
      <c r="E1496" s="567"/>
      <c r="F1496" s="567"/>
      <c r="G1496" s="567"/>
      <c r="H1496" s="3094"/>
      <c r="I1496" s="1984"/>
      <c r="J1496" s="3098" t="s">
        <v>2860</v>
      </c>
      <c r="K1496" s="3093" t="s">
        <v>2861</v>
      </c>
      <c r="L1496" s="3093" t="s">
        <v>2862</v>
      </c>
      <c r="M1496" s="561" t="s">
        <v>135</v>
      </c>
    </row>
    <row r="1497" spans="1:13" s="3097" customFormat="1" x14ac:dyDescent="0.2">
      <c r="A1497" s="1984"/>
      <c r="B1497" s="1984"/>
      <c r="C1497" s="567"/>
      <c r="D1497" s="1785"/>
      <c r="E1497" s="1785"/>
      <c r="F1497" s="1984"/>
      <c r="G1497" s="567"/>
      <c r="H1497" s="3094"/>
      <c r="I1497" s="1984"/>
      <c r="J1497" s="3098">
        <v>2021</v>
      </c>
      <c r="K1497" s="3093">
        <v>10</v>
      </c>
      <c r="L1497" s="3093">
        <v>26</v>
      </c>
      <c r="M1497" s="3093">
        <v>12</v>
      </c>
    </row>
    <row r="1499" spans="1:13" s="1984" customFormat="1" ht="11.25" x14ac:dyDescent="0.2">
      <c r="A1499" s="3996" t="s">
        <v>2864</v>
      </c>
      <c r="B1499" s="3996" t="s">
        <v>2865</v>
      </c>
      <c r="C1499" s="3996" t="s">
        <v>1212</v>
      </c>
      <c r="D1499" s="3848" t="s">
        <v>2866</v>
      </c>
      <c r="E1499" s="4039"/>
      <c r="F1499" s="3997" t="s">
        <v>2869</v>
      </c>
      <c r="G1499" s="3997"/>
      <c r="H1499" s="3997"/>
      <c r="I1499" s="3997"/>
      <c r="J1499" s="3996" t="s">
        <v>1211</v>
      </c>
      <c r="K1499" s="3997" t="s">
        <v>2872</v>
      </c>
      <c r="L1499" s="3996" t="s">
        <v>1207</v>
      </c>
      <c r="M1499" s="3997" t="s">
        <v>2873</v>
      </c>
    </row>
    <row r="1500" spans="1:13" s="1984" customFormat="1" ht="11.25" x14ac:dyDescent="0.2">
      <c r="A1500" s="3996"/>
      <c r="B1500" s="3996"/>
      <c r="C1500" s="3996"/>
      <c r="D1500" s="3096" t="s">
        <v>2867</v>
      </c>
      <c r="E1500" s="3096" t="s">
        <v>2868</v>
      </c>
      <c r="F1500" s="3096" t="s">
        <v>2870</v>
      </c>
      <c r="G1500" s="3084" t="s">
        <v>2871</v>
      </c>
      <c r="H1500" s="3084" t="s">
        <v>4319</v>
      </c>
      <c r="I1500" s="3096" t="s">
        <v>4320</v>
      </c>
      <c r="J1500" s="3996"/>
      <c r="K1500" s="3997"/>
      <c r="L1500" s="3996"/>
      <c r="M1500" s="3997"/>
    </row>
    <row r="1501" spans="1:13" s="1984" customFormat="1" ht="22.5" x14ac:dyDescent="0.2">
      <c r="A1501" s="208">
        <v>133</v>
      </c>
      <c r="B1501" s="3095"/>
      <c r="C1501" s="3087" t="s">
        <v>12383</v>
      </c>
      <c r="D1501" s="2882">
        <v>42433</v>
      </c>
      <c r="E1501" s="2882">
        <v>42440</v>
      </c>
      <c r="F1501" s="3139">
        <v>700</v>
      </c>
      <c r="G1501" s="3089" t="s">
        <v>8340</v>
      </c>
      <c r="H1501" s="3089" t="s">
        <v>8039</v>
      </c>
      <c r="I1501" s="3096"/>
      <c r="J1501" s="208" t="s">
        <v>11726</v>
      </c>
      <c r="K1501" s="3098" t="s">
        <v>1223</v>
      </c>
      <c r="L1501" s="208" t="s">
        <v>849</v>
      </c>
      <c r="M1501" s="2882"/>
    </row>
    <row r="1502" spans="1:13" s="1984" customFormat="1" ht="22.5" x14ac:dyDescent="0.2">
      <c r="A1502" s="208">
        <v>134</v>
      </c>
      <c r="B1502" s="3095"/>
      <c r="C1502" s="3087" t="s">
        <v>12383</v>
      </c>
      <c r="D1502" s="2882">
        <v>42489</v>
      </c>
      <c r="E1502" s="2882">
        <v>42509</v>
      </c>
      <c r="F1502" s="4573">
        <v>701</v>
      </c>
      <c r="G1502" s="3089" t="s">
        <v>2701</v>
      </c>
      <c r="H1502" s="3089" t="s">
        <v>8041</v>
      </c>
      <c r="I1502" s="3096"/>
      <c r="J1502" s="208" t="s">
        <v>11727</v>
      </c>
      <c r="K1502" s="3098" t="s">
        <v>1223</v>
      </c>
      <c r="L1502" s="208" t="s">
        <v>849</v>
      </c>
      <c r="M1502" s="2882"/>
    </row>
    <row r="1503" spans="1:13" s="1984" customFormat="1" ht="22.5" x14ac:dyDescent="0.2">
      <c r="A1503" s="208">
        <v>135</v>
      </c>
      <c r="B1503" s="3095"/>
      <c r="C1503" s="3087" t="s">
        <v>12383</v>
      </c>
      <c r="D1503" s="2882">
        <v>42509</v>
      </c>
      <c r="E1503" s="2882">
        <v>42509</v>
      </c>
      <c r="F1503" s="4579"/>
      <c r="G1503" s="3089" t="s">
        <v>1038</v>
      </c>
      <c r="H1503" s="3089" t="s">
        <v>8043</v>
      </c>
      <c r="I1503" s="3096"/>
      <c r="J1503" s="208" t="s">
        <v>11728</v>
      </c>
      <c r="K1503" s="3098" t="s">
        <v>1223</v>
      </c>
      <c r="L1503" s="208" t="s">
        <v>849</v>
      </c>
      <c r="M1503" s="2882"/>
    </row>
    <row r="1504" spans="1:13" s="1984" customFormat="1" ht="22.5" x14ac:dyDescent="0.2">
      <c r="A1504" s="208">
        <v>136</v>
      </c>
      <c r="B1504" s="3095"/>
      <c r="C1504" s="3087" t="s">
        <v>12383</v>
      </c>
      <c r="D1504" s="2882">
        <v>42509</v>
      </c>
      <c r="E1504" s="2882">
        <v>42546</v>
      </c>
      <c r="F1504" s="4579"/>
      <c r="G1504" s="3089" t="s">
        <v>2955</v>
      </c>
      <c r="H1504" s="3089" t="s">
        <v>8045</v>
      </c>
      <c r="I1504" s="3096"/>
      <c r="J1504" s="208" t="s">
        <v>11729</v>
      </c>
      <c r="K1504" s="3098" t="s">
        <v>1223</v>
      </c>
      <c r="L1504" s="208" t="s">
        <v>849</v>
      </c>
      <c r="M1504" s="2882"/>
    </row>
    <row r="1505" spans="1:13" s="1984" customFormat="1" ht="22.5" x14ac:dyDescent="0.2">
      <c r="A1505" s="208">
        <v>137</v>
      </c>
      <c r="B1505" s="3095"/>
      <c r="C1505" s="3087" t="s">
        <v>12383</v>
      </c>
      <c r="D1505" s="2882">
        <v>42546</v>
      </c>
      <c r="E1505" s="2882">
        <v>42580</v>
      </c>
      <c r="F1505" s="4579"/>
      <c r="G1505" s="3089" t="s">
        <v>2951</v>
      </c>
      <c r="H1505" s="3089" t="s">
        <v>8047</v>
      </c>
      <c r="I1505" s="3096"/>
      <c r="J1505" s="208" t="s">
        <v>11731</v>
      </c>
      <c r="K1505" s="3098" t="s">
        <v>1223</v>
      </c>
      <c r="L1505" s="208" t="s">
        <v>849</v>
      </c>
      <c r="M1505" s="2882"/>
    </row>
    <row r="1506" spans="1:13" s="1984" customFormat="1" ht="22.5" x14ac:dyDescent="0.2">
      <c r="A1506" s="208">
        <v>138</v>
      </c>
      <c r="B1506" s="3095"/>
      <c r="C1506" s="3087" t="s">
        <v>12383</v>
      </c>
      <c r="D1506" s="2882">
        <v>42580</v>
      </c>
      <c r="E1506" s="2882">
        <v>42602</v>
      </c>
      <c r="F1506" s="4579"/>
      <c r="G1506" s="3089" t="s">
        <v>2956</v>
      </c>
      <c r="H1506" s="3089" t="s">
        <v>8049</v>
      </c>
      <c r="I1506" s="3096"/>
      <c r="J1506" s="208" t="s">
        <v>11732</v>
      </c>
      <c r="K1506" s="3098" t="s">
        <v>1223</v>
      </c>
      <c r="L1506" s="208" t="s">
        <v>849</v>
      </c>
      <c r="M1506" s="2882"/>
    </row>
    <row r="1507" spans="1:13" s="1984" customFormat="1" ht="22.5" x14ac:dyDescent="0.2">
      <c r="A1507" s="208">
        <v>139</v>
      </c>
      <c r="B1507" s="3095"/>
      <c r="C1507" s="3087" t="s">
        <v>12383</v>
      </c>
      <c r="D1507" s="2882">
        <v>42602</v>
      </c>
      <c r="E1507" s="2882">
        <v>42648</v>
      </c>
      <c r="F1507" s="4579"/>
      <c r="G1507" s="3089" t="s">
        <v>3213</v>
      </c>
      <c r="H1507" s="3089" t="s">
        <v>12384</v>
      </c>
      <c r="I1507" s="3096"/>
      <c r="J1507" s="208" t="s">
        <v>11733</v>
      </c>
      <c r="K1507" s="3098" t="s">
        <v>1223</v>
      </c>
      <c r="L1507" s="208" t="s">
        <v>849</v>
      </c>
      <c r="M1507" s="2882"/>
    </row>
    <row r="1508" spans="1:13" s="1984" customFormat="1" ht="22.5" x14ac:dyDescent="0.2">
      <c r="A1508" s="208">
        <v>140</v>
      </c>
      <c r="B1508" s="3095"/>
      <c r="C1508" s="3087" t="s">
        <v>12383</v>
      </c>
      <c r="D1508" s="2882">
        <v>42648</v>
      </c>
      <c r="E1508" s="2882">
        <v>42696</v>
      </c>
      <c r="F1508" s="4579"/>
      <c r="G1508" s="3089" t="s">
        <v>2954</v>
      </c>
      <c r="H1508" s="3089" t="s">
        <v>8053</v>
      </c>
      <c r="I1508" s="3096"/>
      <c r="J1508" s="208" t="s">
        <v>11734</v>
      </c>
      <c r="K1508" s="3098" t="s">
        <v>1223</v>
      </c>
      <c r="L1508" s="208" t="s">
        <v>849</v>
      </c>
      <c r="M1508" s="2882" t="s">
        <v>12385</v>
      </c>
    </row>
    <row r="1509" spans="1:13" s="1984" customFormat="1" ht="22.5" x14ac:dyDescent="0.2">
      <c r="A1509" s="208">
        <v>141</v>
      </c>
      <c r="B1509" s="3095"/>
      <c r="C1509" s="3087" t="s">
        <v>12383</v>
      </c>
      <c r="D1509" s="2882">
        <v>42696</v>
      </c>
      <c r="E1509" s="2882">
        <v>42723</v>
      </c>
      <c r="F1509" s="4574"/>
      <c r="G1509" s="3089" t="s">
        <v>8340</v>
      </c>
      <c r="H1509" s="3089" t="s">
        <v>8055</v>
      </c>
      <c r="I1509" s="3096"/>
      <c r="J1509" s="208" t="s">
        <v>12386</v>
      </c>
      <c r="K1509" s="3098" t="s">
        <v>1223</v>
      </c>
      <c r="L1509" s="208" t="s">
        <v>849</v>
      </c>
      <c r="M1509" s="2882"/>
    </row>
    <row r="1510" spans="1:13" s="1984" customFormat="1" ht="22.5" x14ac:dyDescent="0.2">
      <c r="A1510" s="208">
        <v>142</v>
      </c>
      <c r="B1510" s="3095"/>
      <c r="C1510" s="3087" t="s">
        <v>12383</v>
      </c>
      <c r="D1510" s="2882">
        <v>42723</v>
      </c>
      <c r="E1510" s="2882">
        <v>42723</v>
      </c>
      <c r="F1510" s="4573">
        <v>702</v>
      </c>
      <c r="G1510" s="3089" t="s">
        <v>2701</v>
      </c>
      <c r="H1510" s="3089" t="s">
        <v>8057</v>
      </c>
      <c r="I1510" s="3096"/>
      <c r="J1510" s="208" t="s">
        <v>12387</v>
      </c>
      <c r="K1510" s="3098" t="s">
        <v>1223</v>
      </c>
      <c r="L1510" s="208" t="s">
        <v>849</v>
      </c>
      <c r="M1510" s="2882"/>
    </row>
    <row r="1511" spans="1:13" s="1984" customFormat="1" ht="22.5" x14ac:dyDescent="0.2">
      <c r="A1511" s="208">
        <v>143</v>
      </c>
      <c r="B1511" s="3095"/>
      <c r="C1511" s="3087" t="s">
        <v>4038</v>
      </c>
      <c r="D1511" s="2882">
        <v>42389</v>
      </c>
      <c r="E1511" s="2882">
        <v>42389</v>
      </c>
      <c r="F1511" s="4579"/>
      <c r="G1511" s="3089" t="s">
        <v>1038</v>
      </c>
      <c r="H1511" s="3089" t="s">
        <v>12388</v>
      </c>
      <c r="I1511" s="3096"/>
      <c r="J1511" s="208" t="s">
        <v>11722</v>
      </c>
      <c r="K1511" s="3098" t="s">
        <v>1223</v>
      </c>
      <c r="L1511" s="208" t="s">
        <v>849</v>
      </c>
      <c r="M1511" s="2882"/>
    </row>
    <row r="1512" spans="1:13" s="1984" customFormat="1" ht="22.5" x14ac:dyDescent="0.2">
      <c r="A1512" s="208">
        <v>144</v>
      </c>
      <c r="B1512" s="3095"/>
      <c r="C1512" s="3087" t="s">
        <v>4038</v>
      </c>
      <c r="D1512" s="2882">
        <v>42389</v>
      </c>
      <c r="E1512" s="2882">
        <v>42389</v>
      </c>
      <c r="F1512" s="4579"/>
      <c r="G1512" s="3089" t="s">
        <v>2955</v>
      </c>
      <c r="H1512" s="3089" t="s">
        <v>12389</v>
      </c>
      <c r="I1512" s="3096"/>
      <c r="J1512" s="208" t="s">
        <v>11726</v>
      </c>
      <c r="K1512" s="3098" t="s">
        <v>1223</v>
      </c>
      <c r="L1512" s="208" t="s">
        <v>849</v>
      </c>
      <c r="M1512" s="3096" t="s">
        <v>2117</v>
      </c>
    </row>
    <row r="1513" spans="1:13" s="1984" customFormat="1" ht="22.5" x14ac:dyDescent="0.2">
      <c r="A1513" s="208">
        <f>+A1512+1</f>
        <v>145</v>
      </c>
      <c r="B1513" s="3095"/>
      <c r="C1513" s="3087" t="s">
        <v>4038</v>
      </c>
      <c r="D1513" s="2882">
        <v>42389</v>
      </c>
      <c r="E1513" s="2882">
        <v>42389</v>
      </c>
      <c r="F1513" s="4579"/>
      <c r="G1513" s="3089" t="s">
        <v>2951</v>
      </c>
      <c r="H1513" s="3089" t="s">
        <v>12390</v>
      </c>
      <c r="I1513" s="3096"/>
      <c r="J1513" s="208" t="s">
        <v>11727</v>
      </c>
      <c r="K1513" s="3098" t="s">
        <v>1223</v>
      </c>
      <c r="L1513" s="208" t="s">
        <v>849</v>
      </c>
      <c r="M1513" s="3096"/>
    </row>
    <row r="1514" spans="1:13" s="1984" customFormat="1" ht="22.5" x14ac:dyDescent="0.2">
      <c r="A1514" s="208">
        <f>+A1513+1</f>
        <v>146</v>
      </c>
      <c r="B1514" s="3095"/>
      <c r="C1514" s="3087" t="s">
        <v>4038</v>
      </c>
      <c r="D1514" s="2882">
        <v>42389</v>
      </c>
      <c r="E1514" s="2882">
        <v>42433</v>
      </c>
      <c r="F1514" s="4574"/>
      <c r="G1514" s="3089" t="s">
        <v>2956</v>
      </c>
      <c r="H1514" s="3089" t="s">
        <v>12391</v>
      </c>
      <c r="I1514" s="3096"/>
      <c r="J1514" s="208" t="s">
        <v>11728</v>
      </c>
      <c r="K1514" s="3098" t="s">
        <v>1223</v>
      </c>
      <c r="L1514" s="208" t="s">
        <v>849</v>
      </c>
      <c r="M1514" s="3096"/>
    </row>
    <row r="1516" spans="1:13" s="3097" customFormat="1" x14ac:dyDescent="0.2">
      <c r="A1516" s="3843"/>
      <c r="B1516" s="3843"/>
      <c r="C1516" s="3996" t="s">
        <v>2859</v>
      </c>
      <c r="D1516" s="3996"/>
      <c r="E1516" s="3996"/>
      <c r="F1516" s="3996"/>
      <c r="G1516" s="3996"/>
      <c r="H1516" s="3996"/>
      <c r="I1516" s="3996"/>
      <c r="J1516" s="3996"/>
      <c r="K1516" s="3996"/>
      <c r="L1516" s="5507" t="s">
        <v>2858</v>
      </c>
      <c r="M1516" s="5507"/>
    </row>
    <row r="1517" spans="1:13" s="3097" customFormat="1" x14ac:dyDescent="0.2">
      <c r="A1517" s="3843"/>
      <c r="B1517" s="3843"/>
      <c r="C1517" s="3996"/>
      <c r="D1517" s="3996"/>
      <c r="E1517" s="3996"/>
      <c r="F1517" s="3996"/>
      <c r="G1517" s="3996"/>
      <c r="H1517" s="3996"/>
      <c r="I1517" s="3996"/>
      <c r="J1517" s="3996"/>
      <c r="K1517" s="3996"/>
      <c r="L1517" s="5507"/>
      <c r="M1517" s="5507"/>
    </row>
    <row r="1518" spans="1:13" s="3097" customFormat="1" x14ac:dyDescent="0.2">
      <c r="A1518" s="3843"/>
      <c r="B1518" s="3843"/>
      <c r="C1518" s="3996"/>
      <c r="D1518" s="3996"/>
      <c r="E1518" s="3996"/>
      <c r="F1518" s="3996"/>
      <c r="G1518" s="3996"/>
      <c r="H1518" s="3996"/>
      <c r="I1518" s="3996"/>
      <c r="J1518" s="3996"/>
      <c r="K1518" s="3996"/>
      <c r="L1518" s="5507"/>
      <c r="M1518" s="5507"/>
    </row>
    <row r="1519" spans="1:13" s="3097" customFormat="1" x14ac:dyDescent="0.2">
      <c r="A1519" s="3843"/>
      <c r="B1519" s="3843"/>
      <c r="C1519" s="3996"/>
      <c r="D1519" s="3996"/>
      <c r="E1519" s="3996"/>
      <c r="F1519" s="3996"/>
      <c r="G1519" s="3996"/>
      <c r="H1519" s="3996"/>
      <c r="I1519" s="3996"/>
      <c r="J1519" s="3996"/>
      <c r="K1519" s="3996"/>
      <c r="L1519" s="5507"/>
      <c r="M1519" s="5507"/>
    </row>
    <row r="1520" spans="1:13" s="3097" customFormat="1" x14ac:dyDescent="0.2">
      <c r="A1520" s="3843"/>
      <c r="B1520" s="3843"/>
      <c r="C1520" s="3997" t="s">
        <v>1209</v>
      </c>
      <c r="D1520" s="3997"/>
      <c r="E1520" s="3997"/>
      <c r="F1520" s="3997"/>
      <c r="G1520" s="3997"/>
      <c r="H1520" s="3997"/>
      <c r="I1520" s="3997"/>
      <c r="J1520" s="3997"/>
      <c r="K1520" s="3997"/>
      <c r="L1520" s="5507" t="s">
        <v>1208</v>
      </c>
      <c r="M1520" s="5507"/>
    </row>
    <row r="1521" spans="1:13" s="3097" customFormat="1" x14ac:dyDescent="0.2">
      <c r="A1521" s="3843"/>
      <c r="B1521" s="3843"/>
      <c r="C1521" s="3997"/>
      <c r="D1521" s="3997"/>
      <c r="E1521" s="3997"/>
      <c r="F1521" s="3997"/>
      <c r="G1521" s="3997"/>
      <c r="H1521" s="3997"/>
      <c r="I1521" s="3997"/>
      <c r="J1521" s="3997"/>
      <c r="K1521" s="3997"/>
      <c r="L1521" s="5507"/>
      <c r="M1521" s="5507"/>
    </row>
    <row r="1522" spans="1:13" s="3097" customFormat="1" x14ac:dyDescent="0.2">
      <c r="A1522" s="3843"/>
      <c r="B1522" s="3843"/>
      <c r="C1522" s="3997"/>
      <c r="D1522" s="3997"/>
      <c r="E1522" s="3997"/>
      <c r="F1522" s="3997"/>
      <c r="G1522" s="3997"/>
      <c r="H1522" s="3997"/>
      <c r="I1522" s="3997"/>
      <c r="J1522" s="3997"/>
      <c r="K1522" s="3997"/>
      <c r="L1522" s="5507"/>
      <c r="M1522" s="5507"/>
    </row>
    <row r="1523" spans="1:13" s="3097" customFormat="1" x14ac:dyDescent="0.2">
      <c r="A1523" s="1984"/>
      <c r="B1523" s="1984"/>
      <c r="C1523" s="567"/>
      <c r="D1523" s="1785"/>
      <c r="E1523" s="1785"/>
      <c r="F1523" s="1984"/>
      <c r="G1523" s="567"/>
      <c r="H1523" s="3094"/>
      <c r="I1523" s="1984"/>
      <c r="J1523" s="567"/>
      <c r="K1523" s="1984"/>
      <c r="L1523" s="1984"/>
      <c r="M1523" s="1984"/>
    </row>
    <row r="1524" spans="1:13" s="3097" customFormat="1" x14ac:dyDescent="0.2">
      <c r="A1524" s="3083" t="s">
        <v>12148</v>
      </c>
      <c r="B1524" s="3083"/>
      <c r="C1524" s="833"/>
      <c r="D1524" s="567"/>
      <c r="E1524" s="567"/>
      <c r="F1524" s="567"/>
      <c r="G1524" s="567"/>
      <c r="H1524" s="3094"/>
      <c r="I1524" s="1984"/>
      <c r="J1524" s="567" t="s">
        <v>12452</v>
      </c>
      <c r="K1524" s="1984"/>
      <c r="L1524" s="1984"/>
      <c r="M1524" s="1984"/>
    </row>
    <row r="1525" spans="1:13" s="3097" customFormat="1" x14ac:dyDescent="0.2">
      <c r="A1525" s="3083" t="s">
        <v>12149</v>
      </c>
      <c r="B1525" s="3083"/>
      <c r="C1525" s="833"/>
      <c r="D1525" s="567"/>
      <c r="E1525" s="567"/>
      <c r="F1525" s="567"/>
      <c r="G1525" s="567"/>
      <c r="H1525" s="3094"/>
      <c r="I1525" s="1984"/>
      <c r="J1525" s="567"/>
      <c r="K1525" s="1984"/>
      <c r="L1525" s="1984"/>
      <c r="M1525" s="1984"/>
    </row>
    <row r="1526" spans="1:13" s="3097" customFormat="1" x14ac:dyDescent="0.2">
      <c r="A1526" s="3091" t="s">
        <v>12150</v>
      </c>
      <c r="B1526" s="3091"/>
      <c r="C1526" s="3092"/>
      <c r="D1526" s="567"/>
      <c r="E1526" s="567"/>
      <c r="F1526" s="567"/>
      <c r="G1526" s="567"/>
      <c r="H1526" s="3094"/>
      <c r="I1526" s="1984"/>
      <c r="J1526" s="5508" t="s">
        <v>2863</v>
      </c>
      <c r="K1526" s="4052"/>
      <c r="L1526" s="4052"/>
      <c r="M1526" s="5509"/>
    </row>
    <row r="1527" spans="1:13" s="3097" customFormat="1" ht="22.5" x14ac:dyDescent="0.2">
      <c r="A1527" s="3083" t="s">
        <v>12219</v>
      </c>
      <c r="B1527" s="3083"/>
      <c r="C1527" s="833"/>
      <c r="D1527" s="567"/>
      <c r="E1527" s="567"/>
      <c r="F1527" s="567"/>
      <c r="G1527" s="567"/>
      <c r="H1527" s="3094"/>
      <c r="I1527" s="1984"/>
      <c r="J1527" s="3098" t="s">
        <v>2860</v>
      </c>
      <c r="K1527" s="3093" t="s">
        <v>2861</v>
      </c>
      <c r="L1527" s="3093" t="s">
        <v>2862</v>
      </c>
      <c r="M1527" s="561" t="s">
        <v>135</v>
      </c>
    </row>
    <row r="1528" spans="1:13" s="3097" customFormat="1" x14ac:dyDescent="0.2">
      <c r="A1528" s="1984"/>
      <c r="B1528" s="1984"/>
      <c r="C1528" s="567"/>
      <c r="D1528" s="1785"/>
      <c r="E1528" s="1785"/>
      <c r="F1528" s="1984"/>
      <c r="G1528" s="567"/>
      <c r="H1528" s="3094"/>
      <c r="I1528" s="1984"/>
      <c r="J1528" s="3098">
        <v>2021</v>
      </c>
      <c r="K1528" s="3093">
        <v>10</v>
      </c>
      <c r="L1528" s="3093">
        <v>26</v>
      </c>
      <c r="M1528" s="3093">
        <v>12</v>
      </c>
    </row>
    <row r="1530" spans="1:13" s="1984" customFormat="1" ht="11.25" x14ac:dyDescent="0.2">
      <c r="A1530" s="3996" t="s">
        <v>2864</v>
      </c>
      <c r="B1530" s="3996" t="s">
        <v>2865</v>
      </c>
      <c r="C1530" s="3996" t="s">
        <v>1212</v>
      </c>
      <c r="D1530" s="3848" t="s">
        <v>2866</v>
      </c>
      <c r="E1530" s="4039"/>
      <c r="F1530" s="3997" t="s">
        <v>2869</v>
      </c>
      <c r="G1530" s="3997"/>
      <c r="H1530" s="3997"/>
      <c r="I1530" s="3997"/>
      <c r="J1530" s="3996" t="s">
        <v>1211</v>
      </c>
      <c r="K1530" s="3997" t="s">
        <v>2872</v>
      </c>
      <c r="L1530" s="3996" t="s">
        <v>1207</v>
      </c>
      <c r="M1530" s="3997" t="s">
        <v>2873</v>
      </c>
    </row>
    <row r="1531" spans="1:13" s="1984" customFormat="1" ht="11.25" x14ac:dyDescent="0.2">
      <c r="A1531" s="3996"/>
      <c r="B1531" s="3996"/>
      <c r="C1531" s="3996"/>
      <c r="D1531" s="3096" t="s">
        <v>2867</v>
      </c>
      <c r="E1531" s="3096" t="s">
        <v>2868</v>
      </c>
      <c r="F1531" s="3096" t="s">
        <v>2870</v>
      </c>
      <c r="G1531" s="3084" t="s">
        <v>2871</v>
      </c>
      <c r="H1531" s="3084" t="s">
        <v>4319</v>
      </c>
      <c r="I1531" s="3096" t="s">
        <v>4320</v>
      </c>
      <c r="J1531" s="3996"/>
      <c r="K1531" s="3997"/>
      <c r="L1531" s="3996"/>
      <c r="M1531" s="3997"/>
    </row>
    <row r="1532" spans="1:13" s="1984" customFormat="1" ht="22.5" x14ac:dyDescent="0.2">
      <c r="A1532" s="208">
        <v>147</v>
      </c>
      <c r="B1532" s="3095"/>
      <c r="C1532" s="3087" t="s">
        <v>4038</v>
      </c>
      <c r="D1532" s="2882">
        <v>42433</v>
      </c>
      <c r="E1532" s="2882">
        <v>42433</v>
      </c>
      <c r="F1532" s="4570">
        <v>702</v>
      </c>
      <c r="G1532" s="3089" t="s">
        <v>3213</v>
      </c>
      <c r="H1532" s="3084" t="s">
        <v>12392</v>
      </c>
      <c r="I1532" s="3096"/>
      <c r="J1532" s="208" t="s">
        <v>11729</v>
      </c>
      <c r="K1532" s="3098" t="s">
        <v>1223</v>
      </c>
      <c r="L1532" s="208" t="s">
        <v>849</v>
      </c>
      <c r="M1532" s="3096" t="s">
        <v>1213</v>
      </c>
    </row>
    <row r="1533" spans="1:13" s="1984" customFormat="1" ht="22.5" x14ac:dyDescent="0.2">
      <c r="A1533" s="208">
        <v>148</v>
      </c>
      <c r="B1533" s="3095"/>
      <c r="C1533" s="3087" t="s">
        <v>4038</v>
      </c>
      <c r="D1533" s="2882">
        <v>42433</v>
      </c>
      <c r="E1533" s="2882">
        <v>42462</v>
      </c>
      <c r="F1533" s="4571"/>
      <c r="G1533" s="3089" t="s">
        <v>2954</v>
      </c>
      <c r="H1533" s="3084" t="s">
        <v>12393</v>
      </c>
      <c r="I1533" s="3096"/>
      <c r="J1533" s="208" t="s">
        <v>11731</v>
      </c>
      <c r="K1533" s="3098" t="s">
        <v>1223</v>
      </c>
      <c r="L1533" s="208" t="s">
        <v>849</v>
      </c>
      <c r="M1533" s="3096"/>
    </row>
    <row r="1534" spans="1:13" s="1984" customFormat="1" ht="22.5" x14ac:dyDescent="0.2">
      <c r="A1534" s="208">
        <v>149</v>
      </c>
      <c r="B1534" s="3095"/>
      <c r="C1534" s="3087" t="s">
        <v>4038</v>
      </c>
      <c r="D1534" s="2882">
        <v>42480</v>
      </c>
      <c r="E1534" s="2882">
        <v>42495</v>
      </c>
      <c r="F1534" s="4572"/>
      <c r="G1534" s="3089" t="s">
        <v>8340</v>
      </c>
      <c r="H1534" s="3084" t="s">
        <v>12394</v>
      </c>
      <c r="I1534" s="3096"/>
      <c r="J1534" s="208" t="s">
        <v>11732</v>
      </c>
      <c r="K1534" s="3098" t="s">
        <v>1223</v>
      </c>
      <c r="L1534" s="208" t="s">
        <v>849</v>
      </c>
      <c r="M1534" s="2882"/>
    </row>
    <row r="1535" spans="1:13" s="1984" customFormat="1" ht="22.5" x14ac:dyDescent="0.2">
      <c r="A1535" s="208">
        <v>150</v>
      </c>
      <c r="B1535" s="3095"/>
      <c r="C1535" s="3087" t="s">
        <v>4038</v>
      </c>
      <c r="D1535" s="2882">
        <v>42495</v>
      </c>
      <c r="E1535" s="2882">
        <v>42510</v>
      </c>
      <c r="F1535" s="4570">
        <v>703</v>
      </c>
      <c r="G1535" s="3089" t="s">
        <v>2701</v>
      </c>
      <c r="H1535" s="3084" t="s">
        <v>12395</v>
      </c>
      <c r="I1535" s="3096"/>
      <c r="J1535" s="208" t="s">
        <v>11733</v>
      </c>
      <c r="K1535" s="3098" t="s">
        <v>1223</v>
      </c>
      <c r="L1535" s="208" t="s">
        <v>849</v>
      </c>
      <c r="M1535" s="2882"/>
    </row>
    <row r="1536" spans="1:13" s="1984" customFormat="1" ht="22.5" x14ac:dyDescent="0.2">
      <c r="A1536" s="208">
        <v>151</v>
      </c>
      <c r="B1536" s="3095"/>
      <c r="C1536" s="3087" t="s">
        <v>4038</v>
      </c>
      <c r="D1536" s="2882">
        <v>42510</v>
      </c>
      <c r="E1536" s="2882">
        <v>42541</v>
      </c>
      <c r="F1536" s="4571"/>
      <c r="G1536" s="3089" t="s">
        <v>1038</v>
      </c>
      <c r="H1536" s="3084" t="s">
        <v>12396</v>
      </c>
      <c r="I1536" s="3096"/>
      <c r="J1536" s="208" t="s">
        <v>11734</v>
      </c>
      <c r="K1536" s="3098" t="s">
        <v>1223</v>
      </c>
      <c r="L1536" s="208" t="s">
        <v>849</v>
      </c>
      <c r="M1536" s="2882"/>
    </row>
    <row r="1537" spans="1:13" s="1984" customFormat="1" ht="22.5" x14ac:dyDescent="0.2">
      <c r="A1537" s="208">
        <v>152</v>
      </c>
      <c r="B1537" s="3095"/>
      <c r="C1537" s="3087" t="s">
        <v>4038</v>
      </c>
      <c r="D1537" s="2882">
        <v>42541</v>
      </c>
      <c r="E1537" s="2882">
        <v>42541</v>
      </c>
      <c r="F1537" s="4571"/>
      <c r="G1537" s="3089" t="s">
        <v>2955</v>
      </c>
      <c r="H1537" s="3084" t="s">
        <v>12397</v>
      </c>
      <c r="I1537" s="3096"/>
      <c r="J1537" s="208" t="s">
        <v>11735</v>
      </c>
      <c r="K1537" s="3098" t="s">
        <v>1223</v>
      </c>
      <c r="L1537" s="208" t="s">
        <v>849</v>
      </c>
      <c r="M1537" s="2882"/>
    </row>
    <row r="1538" spans="1:13" s="1984" customFormat="1" ht="22.5" x14ac:dyDescent="0.2">
      <c r="A1538" s="208">
        <v>153</v>
      </c>
      <c r="B1538" s="3095"/>
      <c r="C1538" s="3087" t="s">
        <v>4038</v>
      </c>
      <c r="D1538" s="2882">
        <v>42541</v>
      </c>
      <c r="E1538" s="2882">
        <v>42541</v>
      </c>
      <c r="F1538" s="4571"/>
      <c r="G1538" s="3089" t="s">
        <v>2951</v>
      </c>
      <c r="H1538" s="3084" t="s">
        <v>12398</v>
      </c>
      <c r="I1538" s="3096"/>
      <c r="J1538" s="208" t="s">
        <v>11738</v>
      </c>
      <c r="K1538" s="3098" t="s">
        <v>1223</v>
      </c>
      <c r="L1538" s="208" t="s">
        <v>849</v>
      </c>
      <c r="M1538" s="2882"/>
    </row>
    <row r="1539" spans="1:13" s="1984" customFormat="1" ht="22.5" x14ac:dyDescent="0.2">
      <c r="A1539" s="208">
        <v>154</v>
      </c>
      <c r="B1539" s="3095"/>
      <c r="C1539" s="3087" t="s">
        <v>4038</v>
      </c>
      <c r="D1539" s="2882">
        <v>42541</v>
      </c>
      <c r="E1539" s="2882">
        <v>42570</v>
      </c>
      <c r="F1539" s="4571"/>
      <c r="G1539" s="3089" t="s">
        <v>2956</v>
      </c>
      <c r="H1539" s="3084" t="s">
        <v>12399</v>
      </c>
      <c r="I1539" s="3096"/>
      <c r="J1539" s="208" t="s">
        <v>11739</v>
      </c>
      <c r="K1539" s="3098" t="s">
        <v>1223</v>
      </c>
      <c r="L1539" s="208" t="s">
        <v>849</v>
      </c>
      <c r="M1539" s="2882"/>
    </row>
    <row r="1540" spans="1:13" s="1984" customFormat="1" ht="22.5" x14ac:dyDescent="0.2">
      <c r="A1540" s="208">
        <v>155</v>
      </c>
      <c r="B1540" s="3095"/>
      <c r="C1540" s="3087" t="s">
        <v>4038</v>
      </c>
      <c r="D1540" s="2882">
        <v>42570</v>
      </c>
      <c r="E1540" s="2882">
        <v>42570</v>
      </c>
      <c r="F1540" s="4571"/>
      <c r="G1540" s="3089" t="s">
        <v>3213</v>
      </c>
      <c r="H1540" s="3084" t="s">
        <v>12400</v>
      </c>
      <c r="I1540" s="3096"/>
      <c r="J1540" s="208" t="s">
        <v>11740</v>
      </c>
      <c r="K1540" s="3098" t="s">
        <v>1223</v>
      </c>
      <c r="L1540" s="208" t="s">
        <v>849</v>
      </c>
      <c r="M1540" s="2882"/>
    </row>
    <row r="1541" spans="1:13" s="1984" customFormat="1" ht="22.5" x14ac:dyDescent="0.2">
      <c r="A1541" s="208">
        <v>156</v>
      </c>
      <c r="B1541" s="3095"/>
      <c r="C1541" s="3087" t="s">
        <v>4038</v>
      </c>
      <c r="D1541" s="2882">
        <v>42570</v>
      </c>
      <c r="E1541" s="2882">
        <v>42570</v>
      </c>
      <c r="F1541" s="4571"/>
      <c r="G1541" s="3089" t="s">
        <v>2954</v>
      </c>
      <c r="H1541" s="3084" t="s">
        <v>12401</v>
      </c>
      <c r="I1541" s="3096"/>
      <c r="J1541" s="208" t="s">
        <v>11741</v>
      </c>
      <c r="K1541" s="3098" t="s">
        <v>1223</v>
      </c>
      <c r="L1541" s="208" t="s">
        <v>849</v>
      </c>
      <c r="M1541" s="2882"/>
    </row>
    <row r="1542" spans="1:13" s="1984" customFormat="1" ht="22.5" x14ac:dyDescent="0.2">
      <c r="A1542" s="208">
        <v>157</v>
      </c>
      <c r="B1542" s="3095"/>
      <c r="C1542" s="3087" t="s">
        <v>4038</v>
      </c>
      <c r="D1542" s="2882">
        <v>42570</v>
      </c>
      <c r="E1542" s="2882">
        <v>42599</v>
      </c>
      <c r="F1542" s="4572"/>
      <c r="G1542" s="3089" t="s">
        <v>8340</v>
      </c>
      <c r="H1542" s="3084" t="s">
        <v>12402</v>
      </c>
      <c r="I1542" s="3096"/>
      <c r="J1542" s="208" t="s">
        <v>12403</v>
      </c>
      <c r="K1542" s="3098" t="s">
        <v>1223</v>
      </c>
      <c r="L1542" s="208" t="s">
        <v>849</v>
      </c>
      <c r="M1542" s="2882" t="s">
        <v>1213</v>
      </c>
    </row>
    <row r="1543" spans="1:13" s="1984" customFormat="1" ht="22.5" x14ac:dyDescent="0.2">
      <c r="A1543" s="208">
        <v>158</v>
      </c>
      <c r="B1543" s="3095"/>
      <c r="C1543" s="3087" t="s">
        <v>4038</v>
      </c>
      <c r="D1543" s="2882">
        <v>42599</v>
      </c>
      <c r="E1543" s="2882">
        <v>42599</v>
      </c>
      <c r="F1543" s="4570">
        <v>704</v>
      </c>
      <c r="G1543" s="3089" t="s">
        <v>2701</v>
      </c>
      <c r="H1543" s="3084" t="s">
        <v>12404</v>
      </c>
      <c r="I1543" s="3096"/>
      <c r="J1543" s="208" t="s">
        <v>12405</v>
      </c>
      <c r="K1543" s="3098" t="s">
        <v>1223</v>
      </c>
      <c r="L1543" s="208" t="s">
        <v>849</v>
      </c>
      <c r="M1543" s="2882"/>
    </row>
    <row r="1544" spans="1:13" s="1984" customFormat="1" ht="22.5" x14ac:dyDescent="0.2">
      <c r="A1544" s="208">
        <v>159</v>
      </c>
      <c r="B1544" s="3095"/>
      <c r="C1544" s="3087" t="s">
        <v>4038</v>
      </c>
      <c r="D1544" s="2882">
        <v>42599</v>
      </c>
      <c r="E1544" s="2882">
        <v>42601</v>
      </c>
      <c r="F1544" s="4571"/>
      <c r="G1544" s="3089" t="s">
        <v>1038</v>
      </c>
      <c r="H1544" s="3084" t="s">
        <v>12406</v>
      </c>
      <c r="I1544" s="3096"/>
      <c r="J1544" s="208" t="s">
        <v>12407</v>
      </c>
      <c r="K1544" s="3098" t="s">
        <v>1223</v>
      </c>
      <c r="L1544" s="208" t="s">
        <v>849</v>
      </c>
      <c r="M1544" s="2882"/>
    </row>
    <row r="1545" spans="1:13" s="1984" customFormat="1" ht="22.5" x14ac:dyDescent="0.2">
      <c r="A1545" s="208">
        <v>160</v>
      </c>
      <c r="B1545" s="3095"/>
      <c r="C1545" s="3087" t="s">
        <v>4038</v>
      </c>
      <c r="D1545" s="2882">
        <v>42628</v>
      </c>
      <c r="E1545" s="2882">
        <v>42628</v>
      </c>
      <c r="F1545" s="4572"/>
      <c r="G1545" s="3089" t="s">
        <v>2955</v>
      </c>
      <c r="H1545" s="3084" t="s">
        <v>12408</v>
      </c>
      <c r="I1545" s="3096"/>
      <c r="J1545" s="208" t="s">
        <v>12409</v>
      </c>
      <c r="K1545" s="3098" t="s">
        <v>1223</v>
      </c>
      <c r="L1545" s="208" t="s">
        <v>849</v>
      </c>
      <c r="M1545" s="2882"/>
    </row>
    <row r="1547" spans="1:13" s="3097" customFormat="1" x14ac:dyDescent="0.2">
      <c r="A1547" s="3843"/>
      <c r="B1547" s="3843"/>
      <c r="C1547" s="3996" t="s">
        <v>2859</v>
      </c>
      <c r="D1547" s="3996"/>
      <c r="E1547" s="3996"/>
      <c r="F1547" s="3996"/>
      <c r="G1547" s="3996"/>
      <c r="H1547" s="3996"/>
      <c r="I1547" s="3996"/>
      <c r="J1547" s="3996"/>
      <c r="K1547" s="3996"/>
      <c r="L1547" s="5507" t="s">
        <v>2858</v>
      </c>
      <c r="M1547" s="5507"/>
    </row>
    <row r="1548" spans="1:13" s="3097" customFormat="1" x14ac:dyDescent="0.2">
      <c r="A1548" s="3843"/>
      <c r="B1548" s="3843"/>
      <c r="C1548" s="3996"/>
      <c r="D1548" s="3996"/>
      <c r="E1548" s="3996"/>
      <c r="F1548" s="3996"/>
      <c r="G1548" s="3996"/>
      <c r="H1548" s="3996"/>
      <c r="I1548" s="3996"/>
      <c r="J1548" s="3996"/>
      <c r="K1548" s="3996"/>
      <c r="L1548" s="5507"/>
      <c r="M1548" s="5507"/>
    </row>
    <row r="1549" spans="1:13" s="3097" customFormat="1" x14ac:dyDescent="0.2">
      <c r="A1549" s="3843"/>
      <c r="B1549" s="3843"/>
      <c r="C1549" s="3996"/>
      <c r="D1549" s="3996"/>
      <c r="E1549" s="3996"/>
      <c r="F1549" s="3996"/>
      <c r="G1549" s="3996"/>
      <c r="H1549" s="3996"/>
      <c r="I1549" s="3996"/>
      <c r="J1549" s="3996"/>
      <c r="K1549" s="3996"/>
      <c r="L1549" s="5507"/>
      <c r="M1549" s="5507"/>
    </row>
    <row r="1550" spans="1:13" s="3097" customFormat="1" x14ac:dyDescent="0.2">
      <c r="A1550" s="3843"/>
      <c r="B1550" s="3843"/>
      <c r="C1550" s="3996"/>
      <c r="D1550" s="3996"/>
      <c r="E1550" s="3996"/>
      <c r="F1550" s="3996"/>
      <c r="G1550" s="3996"/>
      <c r="H1550" s="3996"/>
      <c r="I1550" s="3996"/>
      <c r="J1550" s="3996"/>
      <c r="K1550" s="3996"/>
      <c r="L1550" s="5507"/>
      <c r="M1550" s="5507"/>
    </row>
    <row r="1551" spans="1:13" s="3097" customFormat="1" x14ac:dyDescent="0.2">
      <c r="A1551" s="3843"/>
      <c r="B1551" s="3843"/>
      <c r="C1551" s="3997" t="s">
        <v>1209</v>
      </c>
      <c r="D1551" s="3997"/>
      <c r="E1551" s="3997"/>
      <c r="F1551" s="3997"/>
      <c r="G1551" s="3997"/>
      <c r="H1551" s="3997"/>
      <c r="I1551" s="3997"/>
      <c r="J1551" s="3997"/>
      <c r="K1551" s="3997"/>
      <c r="L1551" s="5507" t="s">
        <v>1208</v>
      </c>
      <c r="M1551" s="5507"/>
    </row>
    <row r="1552" spans="1:13" s="3097" customFormat="1" x14ac:dyDescent="0.2">
      <c r="A1552" s="3843"/>
      <c r="B1552" s="3843"/>
      <c r="C1552" s="3997"/>
      <c r="D1552" s="3997"/>
      <c r="E1552" s="3997"/>
      <c r="F1552" s="3997"/>
      <c r="G1552" s="3997"/>
      <c r="H1552" s="3997"/>
      <c r="I1552" s="3997"/>
      <c r="J1552" s="3997"/>
      <c r="K1552" s="3997"/>
      <c r="L1552" s="5507"/>
      <c r="M1552" s="5507"/>
    </row>
    <row r="1553" spans="1:13" s="3097" customFormat="1" x14ac:dyDescent="0.2">
      <c r="A1553" s="3843"/>
      <c r="B1553" s="3843"/>
      <c r="C1553" s="3997"/>
      <c r="D1553" s="3997"/>
      <c r="E1553" s="3997"/>
      <c r="F1553" s="3997"/>
      <c r="G1553" s="3997"/>
      <c r="H1553" s="3997"/>
      <c r="I1553" s="3997"/>
      <c r="J1553" s="3997"/>
      <c r="K1553" s="3997"/>
      <c r="L1553" s="5507"/>
      <c r="M1553" s="5507"/>
    </row>
    <row r="1554" spans="1:13" s="3097" customFormat="1" x14ac:dyDescent="0.2">
      <c r="A1554" s="1984"/>
      <c r="B1554" s="1984"/>
      <c r="C1554" s="567"/>
      <c r="D1554" s="1785"/>
      <c r="E1554" s="1785"/>
      <c r="F1554" s="1984"/>
      <c r="G1554" s="567"/>
      <c r="H1554" s="3094"/>
      <c r="I1554" s="1984"/>
      <c r="J1554" s="567"/>
      <c r="K1554" s="1984"/>
      <c r="L1554" s="1984"/>
      <c r="M1554" s="1984"/>
    </row>
    <row r="1555" spans="1:13" s="3097" customFormat="1" x14ac:dyDescent="0.2">
      <c r="A1555" s="3083" t="s">
        <v>12148</v>
      </c>
      <c r="B1555" s="3083"/>
      <c r="C1555" s="833"/>
      <c r="D1555" s="567"/>
      <c r="E1555" s="567"/>
      <c r="F1555" s="567"/>
      <c r="G1555" s="567"/>
      <c r="H1555" s="3094"/>
      <c r="I1555" s="1984"/>
      <c r="J1555" s="567" t="s">
        <v>12453</v>
      </c>
      <c r="K1555" s="1984"/>
      <c r="L1555" s="1984"/>
      <c r="M1555" s="1984"/>
    </row>
    <row r="1556" spans="1:13" s="3097" customFormat="1" x14ac:dyDescent="0.2">
      <c r="A1556" s="3083" t="s">
        <v>12149</v>
      </c>
      <c r="B1556" s="3083"/>
      <c r="C1556" s="833"/>
      <c r="D1556" s="567"/>
      <c r="E1556" s="567"/>
      <c r="F1556" s="567"/>
      <c r="G1556" s="567"/>
      <c r="H1556" s="3094"/>
      <c r="I1556" s="1984"/>
      <c r="J1556" s="567"/>
      <c r="K1556" s="1984"/>
      <c r="L1556" s="1984"/>
      <c r="M1556" s="1984"/>
    </row>
    <row r="1557" spans="1:13" s="3097" customFormat="1" x14ac:dyDescent="0.2">
      <c r="A1557" s="3091" t="s">
        <v>12150</v>
      </c>
      <c r="B1557" s="3091"/>
      <c r="C1557" s="3092"/>
      <c r="D1557" s="567"/>
      <c r="E1557" s="567"/>
      <c r="F1557" s="567"/>
      <c r="G1557" s="567"/>
      <c r="H1557" s="3094"/>
      <c r="I1557" s="1984"/>
      <c r="J1557" s="5508" t="s">
        <v>2863</v>
      </c>
      <c r="K1557" s="4052"/>
      <c r="L1557" s="4052"/>
      <c r="M1557" s="5509"/>
    </row>
    <row r="1558" spans="1:13" s="3097" customFormat="1" ht="22.5" x14ac:dyDescent="0.2">
      <c r="A1558" s="3083" t="s">
        <v>12219</v>
      </c>
      <c r="B1558" s="3083"/>
      <c r="C1558" s="833"/>
      <c r="D1558" s="567"/>
      <c r="E1558" s="567"/>
      <c r="F1558" s="567"/>
      <c r="G1558" s="567"/>
      <c r="H1558" s="3094"/>
      <c r="I1558" s="1984"/>
      <c r="J1558" s="3098" t="s">
        <v>2860</v>
      </c>
      <c r="K1558" s="3093" t="s">
        <v>2861</v>
      </c>
      <c r="L1558" s="3093" t="s">
        <v>2862</v>
      </c>
      <c r="M1558" s="561" t="s">
        <v>135</v>
      </c>
    </row>
    <row r="1559" spans="1:13" s="3097" customFormat="1" x14ac:dyDescent="0.2">
      <c r="A1559" s="1984"/>
      <c r="B1559" s="1984"/>
      <c r="C1559" s="567"/>
      <c r="D1559" s="1785"/>
      <c r="E1559" s="1785"/>
      <c r="F1559" s="1984"/>
      <c r="G1559" s="567"/>
      <c r="H1559" s="3094"/>
      <c r="I1559" s="1984"/>
      <c r="J1559" s="3098">
        <v>2021</v>
      </c>
      <c r="K1559" s="3093">
        <v>10</v>
      </c>
      <c r="L1559" s="3093">
        <v>26</v>
      </c>
      <c r="M1559" s="3093">
        <v>12</v>
      </c>
    </row>
    <row r="1561" spans="1:13" s="1984" customFormat="1" ht="24" customHeight="1" x14ac:dyDescent="0.2">
      <c r="A1561" s="3996" t="s">
        <v>2864</v>
      </c>
      <c r="B1561" s="3996" t="s">
        <v>2865</v>
      </c>
      <c r="C1561" s="3996" t="s">
        <v>1212</v>
      </c>
      <c r="D1561" s="3848" t="s">
        <v>2866</v>
      </c>
      <c r="E1561" s="4039"/>
      <c r="F1561" s="3997" t="s">
        <v>2869</v>
      </c>
      <c r="G1561" s="3997"/>
      <c r="H1561" s="3997"/>
      <c r="I1561" s="3997"/>
      <c r="J1561" s="3996" t="s">
        <v>1211</v>
      </c>
      <c r="K1561" s="3997" t="s">
        <v>2872</v>
      </c>
      <c r="L1561" s="3996" t="s">
        <v>1207</v>
      </c>
      <c r="M1561" s="3997" t="s">
        <v>2873</v>
      </c>
    </row>
    <row r="1562" spans="1:13" s="1984" customFormat="1" ht="24" customHeight="1" x14ac:dyDescent="0.2">
      <c r="A1562" s="3996"/>
      <c r="B1562" s="3996"/>
      <c r="C1562" s="3996"/>
      <c r="D1562" s="3096" t="s">
        <v>2867</v>
      </c>
      <c r="E1562" s="3096" t="s">
        <v>2868</v>
      </c>
      <c r="F1562" s="3096" t="s">
        <v>2870</v>
      </c>
      <c r="G1562" s="3084" t="s">
        <v>2871</v>
      </c>
      <c r="H1562" s="3084" t="s">
        <v>4319</v>
      </c>
      <c r="I1562" s="3096" t="s">
        <v>4320</v>
      </c>
      <c r="J1562" s="3996"/>
      <c r="K1562" s="3997"/>
      <c r="L1562" s="3996"/>
      <c r="M1562" s="3997"/>
    </row>
    <row r="1563" spans="1:13" s="1984" customFormat="1" ht="24" customHeight="1" x14ac:dyDescent="0.2">
      <c r="A1563" s="208">
        <v>161</v>
      </c>
      <c r="B1563" s="3095"/>
      <c r="C1563" s="3087" t="s">
        <v>4038</v>
      </c>
      <c r="D1563" s="2882">
        <v>42628</v>
      </c>
      <c r="E1563" s="2882">
        <v>42628</v>
      </c>
      <c r="F1563" s="4570">
        <v>704</v>
      </c>
      <c r="G1563" s="3089" t="s">
        <v>2951</v>
      </c>
      <c r="H1563" s="3084" t="s">
        <v>12410</v>
      </c>
      <c r="I1563" s="3096"/>
      <c r="J1563" s="208" t="s">
        <v>12411</v>
      </c>
      <c r="K1563" s="3098" t="s">
        <v>1223</v>
      </c>
      <c r="L1563" s="208" t="s">
        <v>849</v>
      </c>
      <c r="M1563" s="2882"/>
    </row>
    <row r="1564" spans="1:13" s="1984" customFormat="1" ht="18.75" customHeight="1" x14ac:dyDescent="0.2">
      <c r="A1564" s="208">
        <v>162</v>
      </c>
      <c r="B1564" s="3095"/>
      <c r="C1564" s="3087" t="s">
        <v>4038</v>
      </c>
      <c r="D1564" s="2882">
        <v>42628</v>
      </c>
      <c r="E1564" s="2882">
        <v>42656</v>
      </c>
      <c r="F1564" s="4571"/>
      <c r="G1564" s="3089" t="s">
        <v>2956</v>
      </c>
      <c r="H1564" s="3084" t="s">
        <v>12412</v>
      </c>
      <c r="I1564" s="3096"/>
      <c r="J1564" s="208" t="s">
        <v>12413</v>
      </c>
      <c r="K1564" s="3098" t="s">
        <v>1223</v>
      </c>
      <c r="L1564" s="208" t="s">
        <v>849</v>
      </c>
      <c r="M1564" s="2882"/>
    </row>
    <row r="1565" spans="1:13" s="1984" customFormat="1" ht="24.75" customHeight="1" x14ac:dyDescent="0.2">
      <c r="A1565" s="208">
        <v>163</v>
      </c>
      <c r="B1565" s="3095"/>
      <c r="C1565" s="3087" t="s">
        <v>4038</v>
      </c>
      <c r="D1565" s="2882">
        <v>42656</v>
      </c>
      <c r="E1565" s="2882">
        <v>42663</v>
      </c>
      <c r="F1565" s="4571"/>
      <c r="G1565" s="3089" t="s">
        <v>3213</v>
      </c>
      <c r="H1565" s="3084" t="s">
        <v>12414</v>
      </c>
      <c r="I1565" s="3096"/>
      <c r="J1565" s="208" t="s">
        <v>12415</v>
      </c>
      <c r="K1565" s="3098" t="s">
        <v>1223</v>
      </c>
      <c r="L1565" s="208" t="s">
        <v>849</v>
      </c>
      <c r="M1565" s="2882" t="s">
        <v>12416</v>
      </c>
    </row>
    <row r="1566" spans="1:13" s="1984" customFormat="1" ht="22.5" x14ac:dyDescent="0.2">
      <c r="A1566" s="208">
        <v>164</v>
      </c>
      <c r="B1566" s="3095"/>
      <c r="C1566" s="3087" t="s">
        <v>4038</v>
      </c>
      <c r="D1566" s="2882">
        <v>42663</v>
      </c>
      <c r="E1566" s="2882">
        <v>42663</v>
      </c>
      <c r="F1566" s="4571"/>
      <c r="G1566" s="3089" t="s">
        <v>2954</v>
      </c>
      <c r="H1566" s="3084" t="s">
        <v>12417</v>
      </c>
      <c r="I1566" s="3096"/>
      <c r="J1566" s="208" t="s">
        <v>12418</v>
      </c>
      <c r="K1566" s="3098" t="s">
        <v>1223</v>
      </c>
      <c r="L1566" s="208" t="s">
        <v>849</v>
      </c>
      <c r="M1566" s="2882"/>
    </row>
    <row r="1567" spans="1:13" s="1984" customFormat="1" ht="22.5" x14ac:dyDescent="0.2">
      <c r="A1567" s="208">
        <v>165</v>
      </c>
      <c r="B1567" s="3095"/>
      <c r="C1567" s="3087" t="s">
        <v>4038</v>
      </c>
      <c r="D1567" s="2882">
        <v>42663</v>
      </c>
      <c r="E1567" s="2882">
        <v>42682</v>
      </c>
      <c r="F1567" s="4572"/>
      <c r="G1567" s="3089" t="s">
        <v>8340</v>
      </c>
      <c r="H1567" s="3084" t="s">
        <v>12419</v>
      </c>
      <c r="I1567" s="3096"/>
      <c r="J1567" s="208" t="s">
        <v>12420</v>
      </c>
      <c r="K1567" s="3098" t="s">
        <v>1223</v>
      </c>
      <c r="L1567" s="208" t="s">
        <v>849</v>
      </c>
      <c r="M1567" s="2882"/>
    </row>
    <row r="1568" spans="1:13" s="1984" customFormat="1" ht="22.5" x14ac:dyDescent="0.2">
      <c r="A1568" s="208">
        <v>166</v>
      </c>
      <c r="B1568" s="3095"/>
      <c r="C1568" s="3087" t="s">
        <v>4038</v>
      </c>
      <c r="D1568" s="2882">
        <v>42682</v>
      </c>
      <c r="E1568" s="2882">
        <v>42682</v>
      </c>
      <c r="F1568" s="4570">
        <v>705</v>
      </c>
      <c r="G1568" s="3089" t="s">
        <v>2701</v>
      </c>
      <c r="H1568" s="3084" t="s">
        <v>12421</v>
      </c>
      <c r="I1568" s="3096"/>
      <c r="J1568" s="208" t="s">
        <v>12422</v>
      </c>
      <c r="K1568" s="3098" t="s">
        <v>1223</v>
      </c>
      <c r="L1568" s="208" t="s">
        <v>849</v>
      </c>
      <c r="M1568" s="2882"/>
    </row>
    <row r="1569" spans="1:13" s="1984" customFormat="1" ht="22.5" x14ac:dyDescent="0.2">
      <c r="A1569" s="208">
        <v>167</v>
      </c>
      <c r="B1569" s="3095"/>
      <c r="C1569" s="3087" t="s">
        <v>4038</v>
      </c>
      <c r="D1569" s="2882">
        <v>42682</v>
      </c>
      <c r="E1569" s="2882">
        <v>42682</v>
      </c>
      <c r="F1569" s="4571"/>
      <c r="G1569" s="3089" t="s">
        <v>1038</v>
      </c>
      <c r="H1569" s="3084" t="s">
        <v>12423</v>
      </c>
      <c r="I1569" s="3096"/>
      <c r="J1569" s="208" t="s">
        <v>12424</v>
      </c>
      <c r="K1569" s="3098" t="s">
        <v>1223</v>
      </c>
      <c r="L1569" s="208" t="s">
        <v>849</v>
      </c>
      <c r="M1569" s="2882"/>
    </row>
    <row r="1570" spans="1:13" s="1984" customFormat="1" ht="22.5" x14ac:dyDescent="0.2">
      <c r="A1570" s="208">
        <v>168</v>
      </c>
      <c r="B1570" s="3095"/>
      <c r="C1570" s="3087" t="s">
        <v>12425</v>
      </c>
      <c r="D1570" s="2882">
        <v>42710</v>
      </c>
      <c r="E1570" s="2882">
        <v>42711</v>
      </c>
      <c r="F1570" s="4571"/>
      <c r="G1570" s="3089" t="s">
        <v>2955</v>
      </c>
      <c r="H1570" s="3084"/>
      <c r="I1570" s="3096"/>
      <c r="J1570" s="208" t="s">
        <v>11722</v>
      </c>
      <c r="K1570" s="3098" t="s">
        <v>1223</v>
      </c>
      <c r="L1570" s="208" t="s">
        <v>849</v>
      </c>
      <c r="M1570" s="2882" t="s">
        <v>12426</v>
      </c>
    </row>
    <row r="1571" spans="1:13" s="1984" customFormat="1" ht="27" customHeight="1" x14ac:dyDescent="0.2">
      <c r="A1571" s="208">
        <v>169</v>
      </c>
      <c r="B1571" s="3095"/>
      <c r="C1571" s="3140" t="s">
        <v>7316</v>
      </c>
      <c r="D1571" s="3141">
        <v>42108</v>
      </c>
      <c r="E1571" s="3141">
        <v>42282</v>
      </c>
      <c r="F1571" s="4571"/>
      <c r="G1571" s="5504" t="s">
        <v>2951</v>
      </c>
      <c r="H1571" s="3089"/>
      <c r="I1571" s="3096"/>
      <c r="J1571" s="208">
        <v>66</v>
      </c>
      <c r="K1571" s="3098" t="s">
        <v>1223</v>
      </c>
      <c r="L1571" s="208" t="s">
        <v>849</v>
      </c>
      <c r="M1571" s="3095" t="s">
        <v>12427</v>
      </c>
    </row>
    <row r="1572" spans="1:13" s="1984" customFormat="1" ht="27" customHeight="1" x14ac:dyDescent="0.2">
      <c r="A1572" s="208">
        <v>170</v>
      </c>
      <c r="B1572" s="3095"/>
      <c r="C1572" s="3140" t="s">
        <v>12428</v>
      </c>
      <c r="D1572" s="3141">
        <v>42006</v>
      </c>
      <c r="E1572" s="3141">
        <v>42342</v>
      </c>
      <c r="F1572" s="4571"/>
      <c r="G1572" s="5505"/>
      <c r="H1572" s="3089"/>
      <c r="I1572" s="3096"/>
      <c r="J1572" s="208">
        <v>18</v>
      </c>
      <c r="K1572" s="3098" t="s">
        <v>1223</v>
      </c>
      <c r="L1572" s="208" t="s">
        <v>849</v>
      </c>
      <c r="M1572" s="3095" t="s">
        <v>12427</v>
      </c>
    </row>
    <row r="1573" spans="1:13" s="1984" customFormat="1" ht="26.25" customHeight="1" x14ac:dyDescent="0.2">
      <c r="A1573" s="208">
        <v>171</v>
      </c>
      <c r="B1573" s="3095"/>
      <c r="C1573" s="3140" t="s">
        <v>6123</v>
      </c>
      <c r="D1573" s="3141">
        <v>42006</v>
      </c>
      <c r="E1573" s="3141">
        <v>42345</v>
      </c>
      <c r="F1573" s="4571"/>
      <c r="G1573" s="5505"/>
      <c r="H1573" s="3089"/>
      <c r="I1573" s="3096"/>
      <c r="J1573" s="208">
        <v>22</v>
      </c>
      <c r="K1573" s="3098" t="s">
        <v>1223</v>
      </c>
      <c r="L1573" s="208" t="s">
        <v>849</v>
      </c>
      <c r="M1573" s="3095" t="s">
        <v>12427</v>
      </c>
    </row>
    <row r="1574" spans="1:13" s="1984" customFormat="1" ht="26.25" customHeight="1" x14ac:dyDescent="0.2">
      <c r="A1574" s="208">
        <v>172</v>
      </c>
      <c r="B1574" s="3095"/>
      <c r="C1574" s="3140" t="s">
        <v>2546</v>
      </c>
      <c r="D1574" s="3141">
        <v>42010</v>
      </c>
      <c r="E1574" s="3141">
        <v>42219</v>
      </c>
      <c r="F1574" s="4571"/>
      <c r="G1574" s="5505"/>
      <c r="H1574" s="3089"/>
      <c r="I1574" s="3096"/>
      <c r="J1574" s="208">
        <v>28</v>
      </c>
      <c r="K1574" s="3098" t="s">
        <v>1223</v>
      </c>
      <c r="L1574" s="208" t="s">
        <v>849</v>
      </c>
      <c r="M1574" s="3095" t="s">
        <v>12427</v>
      </c>
    </row>
    <row r="1575" spans="1:13" s="1984" customFormat="1" ht="27" customHeight="1" x14ac:dyDescent="0.2">
      <c r="A1575" s="208">
        <v>173</v>
      </c>
      <c r="B1575" s="3095"/>
      <c r="C1575" s="3140" t="s">
        <v>6126</v>
      </c>
      <c r="D1575" s="3141">
        <v>42006</v>
      </c>
      <c r="E1575" s="3141">
        <v>42206</v>
      </c>
      <c r="F1575" s="4571"/>
      <c r="G1575" s="5505"/>
      <c r="H1575" s="3089"/>
      <c r="I1575" s="3096"/>
      <c r="J1575" s="208">
        <v>7</v>
      </c>
      <c r="K1575" s="3098" t="s">
        <v>1223</v>
      </c>
      <c r="L1575" s="208" t="s">
        <v>849</v>
      </c>
      <c r="M1575" s="3095" t="s">
        <v>12427</v>
      </c>
    </row>
    <row r="1576" spans="1:13" s="1984" customFormat="1" ht="25.5" customHeight="1" x14ac:dyDescent="0.2">
      <c r="A1576" s="208">
        <v>174</v>
      </c>
      <c r="B1576" s="3095"/>
      <c r="C1576" s="3140" t="s">
        <v>12429</v>
      </c>
      <c r="D1576" s="3141">
        <v>42009</v>
      </c>
      <c r="E1576" s="3141">
        <v>42359</v>
      </c>
      <c r="F1576" s="4571"/>
      <c r="G1576" s="5505"/>
      <c r="H1576" s="3089"/>
      <c r="I1576" s="3096"/>
      <c r="J1576" s="208">
        <v>31</v>
      </c>
      <c r="K1576" s="3098" t="s">
        <v>1223</v>
      </c>
      <c r="L1576" s="208" t="s">
        <v>849</v>
      </c>
      <c r="M1576" s="3095" t="s">
        <v>12427</v>
      </c>
    </row>
    <row r="1577" spans="1:13" s="1984" customFormat="1" ht="26.25" customHeight="1" x14ac:dyDescent="0.2">
      <c r="A1577" s="208">
        <v>175</v>
      </c>
      <c r="B1577" s="3095"/>
      <c r="C1577" s="3140" t="s">
        <v>6118</v>
      </c>
      <c r="D1577" s="3141">
        <v>42006</v>
      </c>
      <c r="E1577" s="3141">
        <v>42345</v>
      </c>
      <c r="F1577" s="4571"/>
      <c r="G1577" s="5505"/>
      <c r="H1577" s="3089"/>
      <c r="I1577" s="3096"/>
      <c r="J1577" s="208">
        <v>9</v>
      </c>
      <c r="K1577" s="3098" t="s">
        <v>1223</v>
      </c>
      <c r="L1577" s="208" t="s">
        <v>849</v>
      </c>
      <c r="M1577" s="3095" t="s">
        <v>12427</v>
      </c>
    </row>
    <row r="1578" spans="1:13" s="1984" customFormat="1" ht="23.25" customHeight="1" x14ac:dyDescent="0.2">
      <c r="A1578" s="208">
        <v>176</v>
      </c>
      <c r="B1578" s="3095"/>
      <c r="C1578" s="3140" t="s">
        <v>640</v>
      </c>
      <c r="D1578" s="3141">
        <v>42055</v>
      </c>
      <c r="E1578" s="3141">
        <v>42337</v>
      </c>
      <c r="F1578" s="4571"/>
      <c r="G1578" s="5506"/>
      <c r="H1578" s="3089"/>
      <c r="I1578" s="3096"/>
      <c r="J1578" s="208">
        <v>11</v>
      </c>
      <c r="K1578" s="3098" t="s">
        <v>1223</v>
      </c>
      <c r="L1578" s="208" t="s">
        <v>849</v>
      </c>
      <c r="M1578" s="3095" t="s">
        <v>12427</v>
      </c>
    </row>
    <row r="1579" spans="1:13" s="1984" customFormat="1" ht="22.5" x14ac:dyDescent="0.2">
      <c r="A1579" s="208">
        <v>177</v>
      </c>
      <c r="B1579" s="3095"/>
      <c r="C1579" s="3142" t="s">
        <v>634</v>
      </c>
      <c r="D1579" s="3143">
        <v>42004</v>
      </c>
      <c r="E1579" s="3143">
        <v>42355</v>
      </c>
      <c r="F1579" s="4572"/>
      <c r="G1579" s="3089"/>
      <c r="H1579" s="3089"/>
      <c r="I1579" s="3096"/>
      <c r="J1579" s="208" t="s">
        <v>12430</v>
      </c>
      <c r="K1579" s="3098" t="s">
        <v>1223</v>
      </c>
      <c r="L1579" s="208" t="s">
        <v>849</v>
      </c>
      <c r="M1579" s="3095" t="s">
        <v>12431</v>
      </c>
    </row>
    <row r="1581" spans="1:13" s="3097" customFormat="1" x14ac:dyDescent="0.2">
      <c r="A1581" s="3843"/>
      <c r="B1581" s="3843"/>
      <c r="C1581" s="3996" t="s">
        <v>2859</v>
      </c>
      <c r="D1581" s="3996"/>
      <c r="E1581" s="3996"/>
      <c r="F1581" s="3996"/>
      <c r="G1581" s="3996"/>
      <c r="H1581" s="3996"/>
      <c r="I1581" s="3996"/>
      <c r="J1581" s="3996"/>
      <c r="K1581" s="3996"/>
      <c r="L1581" s="5507" t="s">
        <v>2858</v>
      </c>
      <c r="M1581" s="5507"/>
    </row>
    <row r="1582" spans="1:13" s="3097" customFormat="1" x14ac:dyDescent="0.2">
      <c r="A1582" s="3843"/>
      <c r="B1582" s="3843"/>
      <c r="C1582" s="3996"/>
      <c r="D1582" s="3996"/>
      <c r="E1582" s="3996"/>
      <c r="F1582" s="3996"/>
      <c r="G1582" s="3996"/>
      <c r="H1582" s="3996"/>
      <c r="I1582" s="3996"/>
      <c r="J1582" s="3996"/>
      <c r="K1582" s="3996"/>
      <c r="L1582" s="5507"/>
      <c r="M1582" s="5507"/>
    </row>
    <row r="1583" spans="1:13" s="3097" customFormat="1" x14ac:dyDescent="0.2">
      <c r="A1583" s="3843"/>
      <c r="B1583" s="3843"/>
      <c r="C1583" s="3996"/>
      <c r="D1583" s="3996"/>
      <c r="E1583" s="3996"/>
      <c r="F1583" s="3996"/>
      <c r="G1583" s="3996"/>
      <c r="H1583" s="3996"/>
      <c r="I1583" s="3996"/>
      <c r="J1583" s="3996"/>
      <c r="K1583" s="3996"/>
      <c r="L1583" s="5507"/>
      <c r="M1583" s="5507"/>
    </row>
    <row r="1584" spans="1:13" s="3097" customFormat="1" x14ac:dyDescent="0.2">
      <c r="A1584" s="3843"/>
      <c r="B1584" s="3843"/>
      <c r="C1584" s="3996"/>
      <c r="D1584" s="3996"/>
      <c r="E1584" s="3996"/>
      <c r="F1584" s="3996"/>
      <c r="G1584" s="3996"/>
      <c r="H1584" s="3996"/>
      <c r="I1584" s="3996"/>
      <c r="J1584" s="3996"/>
      <c r="K1584" s="3996"/>
      <c r="L1584" s="5507"/>
      <c r="M1584" s="5507"/>
    </row>
    <row r="1585" spans="1:13" s="3097" customFormat="1" x14ac:dyDescent="0.2">
      <c r="A1585" s="3843"/>
      <c r="B1585" s="3843"/>
      <c r="C1585" s="3997" t="s">
        <v>1209</v>
      </c>
      <c r="D1585" s="3997"/>
      <c r="E1585" s="3997"/>
      <c r="F1585" s="3997"/>
      <c r="G1585" s="3997"/>
      <c r="H1585" s="3997"/>
      <c r="I1585" s="3997"/>
      <c r="J1585" s="3997"/>
      <c r="K1585" s="3997"/>
      <c r="L1585" s="5507" t="s">
        <v>1208</v>
      </c>
      <c r="M1585" s="5507"/>
    </row>
    <row r="1586" spans="1:13" s="3097" customFormat="1" x14ac:dyDescent="0.2">
      <c r="A1586" s="3843"/>
      <c r="B1586" s="3843"/>
      <c r="C1586" s="3997"/>
      <c r="D1586" s="3997"/>
      <c r="E1586" s="3997"/>
      <c r="F1586" s="3997"/>
      <c r="G1586" s="3997"/>
      <c r="H1586" s="3997"/>
      <c r="I1586" s="3997"/>
      <c r="J1586" s="3997"/>
      <c r="K1586" s="3997"/>
      <c r="L1586" s="5507"/>
      <c r="M1586" s="5507"/>
    </row>
    <row r="1587" spans="1:13" s="3097" customFormat="1" x14ac:dyDescent="0.2">
      <c r="A1587" s="3843"/>
      <c r="B1587" s="3843"/>
      <c r="C1587" s="3997"/>
      <c r="D1587" s="3997"/>
      <c r="E1587" s="3997"/>
      <c r="F1587" s="3997"/>
      <c r="G1587" s="3997"/>
      <c r="H1587" s="3997"/>
      <c r="I1587" s="3997"/>
      <c r="J1587" s="3997"/>
      <c r="K1587" s="3997"/>
      <c r="L1587" s="5507"/>
      <c r="M1587" s="5507"/>
    </row>
    <row r="1588" spans="1:13" s="3097" customFormat="1" x14ac:dyDescent="0.2">
      <c r="A1588" s="1984"/>
      <c r="B1588" s="1984"/>
      <c r="C1588" s="567"/>
      <c r="D1588" s="1785"/>
      <c r="E1588" s="1785"/>
      <c r="F1588" s="1984"/>
      <c r="G1588" s="567"/>
      <c r="H1588" s="3094"/>
      <c r="I1588" s="1984"/>
      <c r="J1588" s="567"/>
      <c r="K1588" s="1984"/>
      <c r="L1588" s="1984"/>
      <c r="M1588" s="1984"/>
    </row>
    <row r="1589" spans="1:13" s="3097" customFormat="1" x14ac:dyDescent="0.2">
      <c r="A1589" s="3083" t="s">
        <v>12148</v>
      </c>
      <c r="B1589" s="3083"/>
      <c r="C1589" s="833"/>
      <c r="D1589" s="567"/>
      <c r="E1589" s="567"/>
      <c r="F1589" s="567"/>
      <c r="G1589" s="567"/>
      <c r="H1589" s="3094"/>
      <c r="I1589" s="1984"/>
      <c r="J1589" s="567" t="s">
        <v>12454</v>
      </c>
      <c r="K1589" s="1984"/>
      <c r="L1589" s="1984"/>
      <c r="M1589" s="1984"/>
    </row>
    <row r="1590" spans="1:13" s="3097" customFormat="1" x14ac:dyDescent="0.2">
      <c r="A1590" s="3083" t="s">
        <v>12149</v>
      </c>
      <c r="B1590" s="3083"/>
      <c r="C1590" s="833"/>
      <c r="D1590" s="567"/>
      <c r="E1590" s="567"/>
      <c r="F1590" s="567"/>
      <c r="G1590" s="567"/>
      <c r="H1590" s="3094"/>
      <c r="I1590" s="1984"/>
      <c r="J1590" s="567"/>
      <c r="K1590" s="1984"/>
      <c r="L1590" s="1984"/>
      <c r="M1590" s="1984"/>
    </row>
    <row r="1591" spans="1:13" s="3097" customFormat="1" x14ac:dyDescent="0.2">
      <c r="A1591" s="3091" t="s">
        <v>12150</v>
      </c>
      <c r="B1591" s="3091"/>
      <c r="C1591" s="3092"/>
      <c r="D1591" s="567"/>
      <c r="E1591" s="567"/>
      <c r="F1591" s="567"/>
      <c r="G1591" s="567"/>
      <c r="H1591" s="3094"/>
      <c r="I1591" s="1984"/>
      <c r="J1591" s="5508" t="s">
        <v>2863</v>
      </c>
      <c r="K1591" s="4052"/>
      <c r="L1591" s="4052"/>
      <c r="M1591" s="5509"/>
    </row>
    <row r="1592" spans="1:13" s="3097" customFormat="1" ht="22.5" x14ac:dyDescent="0.2">
      <c r="A1592" s="3083" t="s">
        <v>12219</v>
      </c>
      <c r="B1592" s="3083"/>
      <c r="C1592" s="833"/>
      <c r="D1592" s="567"/>
      <c r="E1592" s="567"/>
      <c r="F1592" s="567"/>
      <c r="G1592" s="567"/>
      <c r="H1592" s="3094"/>
      <c r="I1592" s="1984"/>
      <c r="J1592" s="3098" t="s">
        <v>2860</v>
      </c>
      <c r="K1592" s="3093" t="s">
        <v>2861</v>
      </c>
      <c r="L1592" s="3093" t="s">
        <v>2862</v>
      </c>
      <c r="M1592" s="561" t="s">
        <v>135</v>
      </c>
    </row>
    <row r="1593" spans="1:13" s="3097" customFormat="1" x14ac:dyDescent="0.2">
      <c r="A1593" s="1984"/>
      <c r="B1593" s="1984"/>
      <c r="C1593" s="567"/>
      <c r="D1593" s="1785"/>
      <c r="E1593" s="1785"/>
      <c r="F1593" s="1984"/>
      <c r="G1593" s="567"/>
      <c r="H1593" s="3094"/>
      <c r="I1593" s="1984"/>
      <c r="J1593" s="3098">
        <v>2021</v>
      </c>
      <c r="K1593" s="3093">
        <v>10</v>
      </c>
      <c r="L1593" s="3093">
        <v>26</v>
      </c>
      <c r="M1593" s="3093">
        <v>12</v>
      </c>
    </row>
    <row r="1594" spans="1:13" s="3097" customFormat="1" x14ac:dyDescent="0.2"/>
    <row r="1595" spans="1:13" s="1984" customFormat="1" ht="24" customHeight="1" x14ac:dyDescent="0.2">
      <c r="A1595" s="3996" t="s">
        <v>2864</v>
      </c>
      <c r="B1595" s="3996" t="s">
        <v>2865</v>
      </c>
      <c r="C1595" s="3996" t="s">
        <v>1212</v>
      </c>
      <c r="D1595" s="3848" t="s">
        <v>2866</v>
      </c>
      <c r="E1595" s="4039"/>
      <c r="F1595" s="3997" t="s">
        <v>2869</v>
      </c>
      <c r="G1595" s="3997"/>
      <c r="H1595" s="3997"/>
      <c r="I1595" s="3997"/>
      <c r="J1595" s="3996" t="s">
        <v>1211</v>
      </c>
      <c r="K1595" s="3997" t="s">
        <v>2872</v>
      </c>
      <c r="L1595" s="3996" t="s">
        <v>1207</v>
      </c>
      <c r="M1595" s="3997" t="s">
        <v>2873</v>
      </c>
    </row>
    <row r="1596" spans="1:13" s="1984" customFormat="1" ht="24" customHeight="1" x14ac:dyDescent="0.2">
      <c r="A1596" s="3996"/>
      <c r="B1596" s="3996"/>
      <c r="C1596" s="3996"/>
      <c r="D1596" s="3096" t="s">
        <v>2867</v>
      </c>
      <c r="E1596" s="3096" t="s">
        <v>2868</v>
      </c>
      <c r="F1596" s="3096" t="s">
        <v>2870</v>
      </c>
      <c r="G1596" s="3084" t="s">
        <v>2871</v>
      </c>
      <c r="H1596" s="3084" t="s">
        <v>4319</v>
      </c>
      <c r="I1596" s="3096" t="s">
        <v>4320</v>
      </c>
      <c r="J1596" s="3996"/>
      <c r="K1596" s="3997"/>
      <c r="L1596" s="3996"/>
      <c r="M1596" s="3997"/>
    </row>
    <row r="1597" spans="1:13" s="1984" customFormat="1" ht="11.25" x14ac:dyDescent="0.2">
      <c r="A1597" s="208"/>
      <c r="B1597" s="3095" t="s">
        <v>6216</v>
      </c>
      <c r="C1597" s="3086" t="s">
        <v>6217</v>
      </c>
      <c r="D1597" s="3090">
        <v>42452</v>
      </c>
      <c r="E1597" s="3090">
        <v>42500</v>
      </c>
      <c r="F1597" s="4570">
        <v>705</v>
      </c>
      <c r="G1597" s="3089" t="s">
        <v>2956</v>
      </c>
      <c r="H1597" s="3089"/>
      <c r="I1597" s="3096"/>
      <c r="J1597" s="208">
        <v>253</v>
      </c>
      <c r="K1597" s="3098" t="s">
        <v>1223</v>
      </c>
      <c r="L1597" s="208" t="s">
        <v>849</v>
      </c>
      <c r="M1597" s="3096"/>
    </row>
    <row r="1598" spans="1:13" s="1984" customFormat="1" ht="11.25" x14ac:dyDescent="0.2">
      <c r="A1598" s="208"/>
      <c r="B1598" s="3095" t="s">
        <v>6218</v>
      </c>
      <c r="C1598" s="3086" t="s">
        <v>2527</v>
      </c>
      <c r="D1598" s="3090"/>
      <c r="E1598" s="3090"/>
      <c r="F1598" s="4571"/>
      <c r="G1598" s="3089"/>
      <c r="H1598" s="3089"/>
      <c r="I1598" s="3096"/>
      <c r="J1598" s="208"/>
      <c r="K1598" s="3098" t="s">
        <v>1223</v>
      </c>
      <c r="L1598" s="208" t="s">
        <v>849</v>
      </c>
      <c r="M1598" s="3096"/>
    </row>
    <row r="1599" spans="1:13" s="1984" customFormat="1" ht="11.25" x14ac:dyDescent="0.2">
      <c r="A1599" s="208">
        <v>178</v>
      </c>
      <c r="B1599" s="3095" t="s">
        <v>6219</v>
      </c>
      <c r="C1599" s="3087" t="s">
        <v>6220</v>
      </c>
      <c r="D1599" s="3090">
        <v>42485</v>
      </c>
      <c r="E1599" s="3090">
        <v>42485</v>
      </c>
      <c r="F1599" s="4571"/>
      <c r="G1599" s="5504" t="s">
        <v>3213</v>
      </c>
      <c r="H1599" s="3089"/>
      <c r="I1599" s="3096"/>
      <c r="J1599" s="208">
        <v>20</v>
      </c>
      <c r="K1599" s="3098" t="s">
        <v>1223</v>
      </c>
      <c r="L1599" s="208" t="s">
        <v>849</v>
      </c>
      <c r="M1599" s="3096"/>
    </row>
    <row r="1600" spans="1:13" s="1984" customFormat="1" ht="22.5" x14ac:dyDescent="0.2">
      <c r="A1600" s="208">
        <v>179</v>
      </c>
      <c r="B1600" s="3095"/>
      <c r="C1600" s="3087" t="s">
        <v>12203</v>
      </c>
      <c r="D1600" s="3090">
        <v>42391</v>
      </c>
      <c r="E1600" s="3090">
        <v>42543</v>
      </c>
      <c r="F1600" s="4571"/>
      <c r="G1600" s="5505"/>
      <c r="H1600" s="3089"/>
      <c r="I1600" s="3096"/>
      <c r="J1600" s="208">
        <v>10</v>
      </c>
      <c r="K1600" s="3098" t="s">
        <v>1223</v>
      </c>
      <c r="L1600" s="208" t="s">
        <v>849</v>
      </c>
      <c r="M1600" s="3096"/>
    </row>
    <row r="1601" spans="1:16" s="1984" customFormat="1" ht="15.75" customHeight="1" x14ac:dyDescent="0.2">
      <c r="A1601" s="208">
        <v>180</v>
      </c>
      <c r="B1601" s="3095"/>
      <c r="C1601" s="3087" t="s">
        <v>12432</v>
      </c>
      <c r="D1601" s="3090">
        <v>42394</v>
      </c>
      <c r="E1601" s="3090">
        <v>42548</v>
      </c>
      <c r="F1601" s="4571"/>
      <c r="G1601" s="5505"/>
      <c r="H1601" s="3089"/>
      <c r="I1601" s="3096"/>
      <c r="J1601" s="208">
        <v>10</v>
      </c>
      <c r="K1601" s="3098" t="s">
        <v>1223</v>
      </c>
      <c r="L1601" s="208" t="s">
        <v>849</v>
      </c>
      <c r="M1601" s="3096"/>
    </row>
    <row r="1602" spans="1:16" s="1984" customFormat="1" ht="22.5" x14ac:dyDescent="0.2">
      <c r="A1602" s="208">
        <v>181</v>
      </c>
      <c r="B1602" s="3095"/>
      <c r="C1602" s="3087" t="s">
        <v>12204</v>
      </c>
      <c r="D1602" s="3090">
        <v>42402</v>
      </c>
      <c r="E1602" s="3090">
        <v>42492</v>
      </c>
      <c r="F1602" s="4571"/>
      <c r="G1602" s="5506"/>
      <c r="H1602" s="3089"/>
      <c r="I1602" s="3096"/>
      <c r="J1602" s="208">
        <v>25</v>
      </c>
      <c r="K1602" s="3098"/>
      <c r="L1602" s="208"/>
      <c r="M1602" s="3096"/>
    </row>
    <row r="1603" spans="1:16" s="1984" customFormat="1" ht="22.5" x14ac:dyDescent="0.2">
      <c r="A1603" s="208">
        <v>182</v>
      </c>
      <c r="B1603" s="3095"/>
      <c r="C1603" s="3087" t="s">
        <v>12205</v>
      </c>
      <c r="D1603" s="3090">
        <v>42400</v>
      </c>
      <c r="E1603" s="3090">
        <v>42521</v>
      </c>
      <c r="F1603" s="4571"/>
      <c r="G1603" s="3089" t="s">
        <v>2954</v>
      </c>
      <c r="H1603" s="3089" t="s">
        <v>2187</v>
      </c>
      <c r="I1603" s="3096"/>
      <c r="J1603" s="208">
        <v>222</v>
      </c>
      <c r="K1603" s="3098" t="s">
        <v>1223</v>
      </c>
      <c r="L1603" s="208" t="s">
        <v>849</v>
      </c>
      <c r="M1603" s="3096"/>
    </row>
    <row r="1604" spans="1:16" s="1984" customFormat="1" ht="22.5" x14ac:dyDescent="0.2">
      <c r="A1604" s="208">
        <v>183</v>
      </c>
      <c r="B1604" s="3095"/>
      <c r="C1604" s="3087" t="s">
        <v>12205</v>
      </c>
      <c r="D1604" s="3090">
        <v>42522</v>
      </c>
      <c r="E1604" s="3090">
        <v>42613</v>
      </c>
      <c r="F1604" s="4571"/>
      <c r="G1604" s="3089" t="s">
        <v>8340</v>
      </c>
      <c r="H1604" s="3089" t="s">
        <v>2189</v>
      </c>
      <c r="I1604" s="3096"/>
      <c r="J1604" s="208" t="s">
        <v>12433</v>
      </c>
      <c r="K1604" s="3098" t="s">
        <v>1223</v>
      </c>
      <c r="L1604" s="208" t="s">
        <v>849</v>
      </c>
      <c r="M1604" s="3096"/>
    </row>
    <row r="1605" spans="1:16" s="1984" customFormat="1" ht="22.5" x14ac:dyDescent="0.2">
      <c r="A1605" s="208">
        <v>184</v>
      </c>
      <c r="B1605" s="3095"/>
      <c r="C1605" s="3087" t="s">
        <v>12205</v>
      </c>
      <c r="D1605" s="3090">
        <v>42613</v>
      </c>
      <c r="E1605" s="3090">
        <v>42735</v>
      </c>
      <c r="F1605" s="4572"/>
      <c r="G1605" s="3089" t="s">
        <v>8341</v>
      </c>
      <c r="H1605" s="3089" t="s">
        <v>2541</v>
      </c>
      <c r="I1605" s="3096"/>
      <c r="J1605" s="208" t="s">
        <v>12434</v>
      </c>
      <c r="K1605" s="3098" t="s">
        <v>1223</v>
      </c>
      <c r="L1605" s="208" t="s">
        <v>849</v>
      </c>
      <c r="M1605" s="3096"/>
    </row>
    <row r="1606" spans="1:16" s="1984" customFormat="1" ht="22.5" x14ac:dyDescent="0.2">
      <c r="A1606" s="208">
        <v>185</v>
      </c>
      <c r="B1606" s="3095"/>
      <c r="C1606" s="3087" t="s">
        <v>12435</v>
      </c>
      <c r="D1606" s="2882">
        <v>42375</v>
      </c>
      <c r="E1606" s="2882" t="s">
        <v>12436</v>
      </c>
      <c r="F1606" s="4570">
        <v>706</v>
      </c>
      <c r="G1606" s="3089" t="s">
        <v>2701</v>
      </c>
      <c r="H1606" s="3089" t="s">
        <v>1280</v>
      </c>
      <c r="I1606" s="3096"/>
      <c r="J1606" s="208" t="s">
        <v>1181</v>
      </c>
      <c r="K1606" s="3098" t="s">
        <v>1223</v>
      </c>
      <c r="L1606" s="208" t="s">
        <v>849</v>
      </c>
      <c r="M1606" s="3096"/>
    </row>
    <row r="1607" spans="1:16" s="1984" customFormat="1" ht="22.5" x14ac:dyDescent="0.2">
      <c r="A1607" s="208">
        <v>186</v>
      </c>
      <c r="B1607" s="3095"/>
      <c r="C1607" s="3087" t="s">
        <v>12435</v>
      </c>
      <c r="D1607" s="2882">
        <v>42625</v>
      </c>
      <c r="E1607" s="2882">
        <v>42710</v>
      </c>
      <c r="F1607" s="4571"/>
      <c r="G1607" s="3089" t="s">
        <v>1038</v>
      </c>
      <c r="H1607" s="3089" t="s">
        <v>1281</v>
      </c>
      <c r="I1607" s="3096"/>
      <c r="J1607" s="208" t="s">
        <v>1025</v>
      </c>
      <c r="K1607" s="3098" t="s">
        <v>1223</v>
      </c>
      <c r="L1607" s="208" t="s">
        <v>849</v>
      </c>
      <c r="M1607" s="3095"/>
    </row>
    <row r="1608" spans="1:16" s="1984" customFormat="1" ht="22.5" x14ac:dyDescent="0.2">
      <c r="A1608" s="208">
        <v>187</v>
      </c>
      <c r="B1608" s="3095"/>
      <c r="C1608" s="3087" t="s">
        <v>12437</v>
      </c>
      <c r="D1608" s="3090">
        <v>42404</v>
      </c>
      <c r="E1608" s="3090">
        <v>42632</v>
      </c>
      <c r="F1608" s="4571"/>
      <c r="G1608" s="3089" t="s">
        <v>2955</v>
      </c>
      <c r="H1608" s="3089" t="s">
        <v>1280</v>
      </c>
      <c r="I1608" s="3096"/>
      <c r="J1608" s="208" t="s">
        <v>1181</v>
      </c>
      <c r="K1608" s="3098" t="s">
        <v>1223</v>
      </c>
      <c r="L1608" s="208" t="s">
        <v>849</v>
      </c>
      <c r="M1608" s="3096"/>
    </row>
    <row r="1609" spans="1:16" s="1984" customFormat="1" ht="22.5" x14ac:dyDescent="0.2">
      <c r="A1609" s="208">
        <v>188</v>
      </c>
      <c r="B1609" s="3095"/>
      <c r="C1609" s="3087" t="s">
        <v>12437</v>
      </c>
      <c r="D1609" s="3090">
        <v>42632</v>
      </c>
      <c r="E1609" s="3090">
        <v>42711</v>
      </c>
      <c r="F1609" s="4571"/>
      <c r="G1609" s="5504" t="s">
        <v>2951</v>
      </c>
      <c r="H1609" s="3089" t="s">
        <v>1281</v>
      </c>
      <c r="I1609" s="3096"/>
      <c r="J1609" s="208" t="s">
        <v>12438</v>
      </c>
      <c r="K1609" s="3098" t="s">
        <v>1223</v>
      </c>
      <c r="L1609" s="208" t="s">
        <v>849</v>
      </c>
      <c r="M1609" s="3096"/>
    </row>
    <row r="1610" spans="1:16" s="1984" customFormat="1" ht="22.5" x14ac:dyDescent="0.2">
      <c r="A1610" s="208">
        <v>189</v>
      </c>
      <c r="B1610" s="3095"/>
      <c r="C1610" s="3087" t="s">
        <v>12439</v>
      </c>
      <c r="D1610" s="3090">
        <v>42620</v>
      </c>
      <c r="E1610" s="3090">
        <v>42709</v>
      </c>
      <c r="F1610" s="4572"/>
      <c r="G1610" s="5506"/>
      <c r="H1610" s="3089"/>
      <c r="I1610" s="3096"/>
      <c r="J1610" s="3144" t="s">
        <v>12440</v>
      </c>
      <c r="K1610" s="3098" t="s">
        <v>1223</v>
      </c>
      <c r="L1610" s="208" t="s">
        <v>849</v>
      </c>
      <c r="M1610" s="3096"/>
    </row>
    <row r="1611" spans="1:16" s="1984" customFormat="1" ht="33.75" x14ac:dyDescent="0.2">
      <c r="A1611" s="3095"/>
      <c r="B1611" s="3095"/>
      <c r="C1611" s="3145" t="s">
        <v>12208</v>
      </c>
      <c r="D1611" s="3090">
        <v>42382</v>
      </c>
      <c r="E1611" s="3090">
        <v>42516</v>
      </c>
      <c r="F1611" s="3096"/>
      <c r="G1611" s="3089" t="s">
        <v>2505</v>
      </c>
      <c r="H1611" s="3089"/>
      <c r="I1611" s="3096"/>
      <c r="J1611" s="208">
        <v>4</v>
      </c>
      <c r="K1611" s="3098"/>
      <c r="L1611" s="208"/>
      <c r="M1611" s="208" t="s">
        <v>12441</v>
      </c>
    </row>
    <row r="1612" spans="1:16" s="1984" customFormat="1" ht="33.75" x14ac:dyDescent="0.2">
      <c r="A1612" s="3095"/>
      <c r="B1612" s="3095"/>
      <c r="C1612" s="3145" t="s">
        <v>2506</v>
      </c>
      <c r="D1612" s="3090">
        <v>42387</v>
      </c>
      <c r="E1612" s="3090">
        <v>42493</v>
      </c>
      <c r="F1612" s="3096"/>
      <c r="G1612" s="3089" t="s">
        <v>2505</v>
      </c>
      <c r="H1612" s="3089"/>
      <c r="I1612" s="3096"/>
      <c r="J1612" s="208">
        <v>24</v>
      </c>
      <c r="K1612" s="3098"/>
      <c r="L1612" s="208"/>
      <c r="M1612" s="208" t="s">
        <v>12441</v>
      </c>
    </row>
    <row r="1614" spans="1:16" x14ac:dyDescent="0.2">
      <c r="A1614" s="3860"/>
      <c r="B1614" s="3860"/>
      <c r="C1614" s="3845" t="s">
        <v>2859</v>
      </c>
      <c r="D1614" s="3845"/>
      <c r="E1614" s="3845"/>
      <c r="F1614" s="3845"/>
      <c r="G1614" s="3845"/>
      <c r="H1614" s="3845"/>
      <c r="I1614" s="3845"/>
      <c r="J1614" s="3845"/>
      <c r="K1614" s="3845"/>
      <c r="L1614" s="3845"/>
      <c r="M1614" s="3845"/>
      <c r="N1614" s="3845"/>
      <c r="O1614" s="3852" t="s">
        <v>2858</v>
      </c>
      <c r="P1614" s="3852"/>
    </row>
    <row r="1615" spans="1:16" x14ac:dyDescent="0.2">
      <c r="A1615" s="3860"/>
      <c r="B1615" s="3860"/>
      <c r="C1615" s="3845"/>
      <c r="D1615" s="3845"/>
      <c r="E1615" s="3845"/>
      <c r="F1615" s="3845"/>
      <c r="G1615" s="3845"/>
      <c r="H1615" s="3845"/>
      <c r="I1615" s="3845"/>
      <c r="J1615" s="3845"/>
      <c r="K1615" s="3845"/>
      <c r="L1615" s="3845"/>
      <c r="M1615" s="3845"/>
      <c r="N1615" s="3845"/>
      <c r="O1615" s="3852"/>
      <c r="P1615" s="3852"/>
    </row>
    <row r="1616" spans="1:16" x14ac:dyDescent="0.2">
      <c r="A1616" s="3860"/>
      <c r="B1616" s="3860"/>
      <c r="C1616" s="3845"/>
      <c r="D1616" s="3845"/>
      <c r="E1616" s="3845"/>
      <c r="F1616" s="3845"/>
      <c r="G1616" s="3845"/>
      <c r="H1616" s="3845"/>
      <c r="I1616" s="3845"/>
      <c r="J1616" s="3845"/>
      <c r="K1616" s="3845"/>
      <c r="L1616" s="3845"/>
      <c r="M1616" s="3845"/>
      <c r="N1616" s="3845"/>
      <c r="O1616" s="3852"/>
      <c r="P1616" s="3852"/>
    </row>
    <row r="1617" spans="1:16" x14ac:dyDescent="0.2">
      <c r="A1617" s="3860"/>
      <c r="B1617" s="3860"/>
      <c r="C1617" s="3845"/>
      <c r="D1617" s="3845"/>
      <c r="E1617" s="3845"/>
      <c r="F1617" s="3845"/>
      <c r="G1617" s="3845"/>
      <c r="H1617" s="3845"/>
      <c r="I1617" s="3845"/>
      <c r="J1617" s="3845"/>
      <c r="K1617" s="3845"/>
      <c r="L1617" s="3845"/>
      <c r="M1617" s="3845"/>
      <c r="N1617" s="3845"/>
      <c r="O1617" s="3852"/>
      <c r="P1617" s="3852"/>
    </row>
    <row r="1618" spans="1:16" x14ac:dyDescent="0.2">
      <c r="A1618" s="3860"/>
      <c r="B1618" s="3860"/>
      <c r="C1618" s="3930" t="s">
        <v>1209</v>
      </c>
      <c r="D1618" s="3930"/>
      <c r="E1618" s="3930"/>
      <c r="F1618" s="3930"/>
      <c r="G1618" s="3930"/>
      <c r="H1618" s="3930"/>
      <c r="I1618" s="3930"/>
      <c r="J1618" s="3930"/>
      <c r="K1618" s="3930"/>
      <c r="L1618" s="3930"/>
      <c r="M1618" s="3930"/>
      <c r="N1618" s="3930"/>
      <c r="O1618" s="3852" t="s">
        <v>1208</v>
      </c>
      <c r="P1618" s="3852"/>
    </row>
    <row r="1619" spans="1:16" x14ac:dyDescent="0.2">
      <c r="A1619" s="3860"/>
      <c r="B1619" s="3860"/>
      <c r="C1619" s="3930"/>
      <c r="D1619" s="3930"/>
      <c r="E1619" s="3930"/>
      <c r="F1619" s="3930"/>
      <c r="G1619" s="3930"/>
      <c r="H1619" s="3930"/>
      <c r="I1619" s="3930"/>
      <c r="J1619" s="3930"/>
      <c r="K1619" s="3930"/>
      <c r="L1619" s="3930"/>
      <c r="M1619" s="3930"/>
      <c r="N1619" s="3930"/>
      <c r="O1619" s="3852"/>
      <c r="P1619" s="3852"/>
    </row>
    <row r="1620" spans="1:16" x14ac:dyDescent="0.2">
      <c r="A1620" s="3860"/>
      <c r="B1620" s="3860"/>
      <c r="C1620" s="3930"/>
      <c r="D1620" s="3930"/>
      <c r="E1620" s="3930"/>
      <c r="F1620" s="3930"/>
      <c r="G1620" s="3930"/>
      <c r="H1620" s="3930"/>
      <c r="I1620" s="3930"/>
      <c r="J1620" s="3930"/>
      <c r="K1620" s="3930"/>
      <c r="L1620" s="3930"/>
      <c r="M1620" s="3930"/>
      <c r="N1620" s="3930"/>
      <c r="O1620" s="3852"/>
      <c r="P1620" s="3852"/>
    </row>
    <row r="1621" spans="1:16" ht="15.75" x14ac:dyDescent="0.2">
      <c r="A1621" s="3102"/>
      <c r="B1621" s="3102"/>
      <c r="C1621" s="3107"/>
      <c r="D1621" s="3107"/>
      <c r="E1621" s="3107"/>
      <c r="F1621" s="3107"/>
      <c r="G1621" s="3107"/>
      <c r="H1621" s="3107"/>
      <c r="I1621" s="3107"/>
      <c r="J1621" s="3107"/>
      <c r="K1621" s="3107"/>
      <c r="L1621" s="3107"/>
      <c r="M1621" s="3107"/>
      <c r="N1621" s="3107"/>
      <c r="O1621" s="3100"/>
      <c r="P1621" s="3100"/>
    </row>
    <row r="1622" spans="1:16" x14ac:dyDescent="0.2">
      <c r="A1622" s="143" t="s">
        <v>2319</v>
      </c>
      <c r="B1622" s="2375"/>
      <c r="C1622" s="143"/>
      <c r="D1622" s="143"/>
      <c r="E1622" s="143"/>
      <c r="F1622" s="335"/>
      <c r="G1622" s="566"/>
      <c r="H1622" s="566"/>
      <c r="I1622" s="3108"/>
      <c r="J1622" s="335"/>
      <c r="K1622" s="3102"/>
      <c r="L1622" s="3108"/>
      <c r="M1622" s="3127" t="s">
        <v>8253</v>
      </c>
      <c r="N1622" s="3862">
        <v>1</v>
      </c>
      <c r="O1622" s="3862"/>
      <c r="P1622" s="3862"/>
    </row>
    <row r="1623" spans="1:16" x14ac:dyDescent="0.2">
      <c r="A1623" s="143" t="s">
        <v>6743</v>
      </c>
      <c r="B1623" s="2375"/>
      <c r="C1623" s="143"/>
      <c r="D1623" s="143"/>
      <c r="E1623" s="143"/>
      <c r="F1623" s="335"/>
      <c r="G1623" s="566"/>
      <c r="H1623" s="566"/>
      <c r="I1623" s="3108"/>
      <c r="J1623" s="335"/>
      <c r="K1623" s="3102"/>
      <c r="L1623" s="3108"/>
      <c r="M1623" s="3102"/>
      <c r="N1623" s="3108"/>
      <c r="O1623" s="3108"/>
      <c r="P1623" s="3108"/>
    </row>
    <row r="1624" spans="1:16" x14ac:dyDescent="0.2">
      <c r="A1624" s="3154" t="s">
        <v>8257</v>
      </c>
      <c r="B1624" s="3155"/>
      <c r="C1624" s="3154"/>
      <c r="D1624" s="143"/>
      <c r="E1624" s="143"/>
      <c r="F1624" s="335"/>
      <c r="G1624" s="566"/>
      <c r="H1624" s="566"/>
      <c r="I1624" s="3108"/>
      <c r="J1624" s="335"/>
      <c r="K1624" s="3102"/>
      <c r="L1624" s="3108"/>
      <c r="M1624" s="4137" t="s">
        <v>2863</v>
      </c>
      <c r="N1624" s="4138"/>
      <c r="O1624" s="4138"/>
      <c r="P1624" s="4139"/>
    </row>
    <row r="1625" spans="1:16" x14ac:dyDescent="0.2">
      <c r="A1625" s="3156" t="s">
        <v>12455</v>
      </c>
      <c r="B1625" s="3157"/>
      <c r="C1625" s="3157"/>
      <c r="D1625" s="143"/>
      <c r="E1625" s="143"/>
      <c r="F1625" s="335"/>
      <c r="G1625" s="566"/>
      <c r="H1625" s="566"/>
      <c r="I1625" s="3108"/>
      <c r="J1625" s="335"/>
      <c r="K1625" s="3102"/>
      <c r="L1625" s="3108"/>
      <c r="M1625" s="3101" t="s">
        <v>2860</v>
      </c>
      <c r="N1625" s="3101" t="s">
        <v>2861</v>
      </c>
      <c r="O1625" s="3101" t="s">
        <v>2862</v>
      </c>
      <c r="P1625" s="805" t="s">
        <v>1210</v>
      </c>
    </row>
    <row r="1626" spans="1:16" x14ac:dyDescent="0.2">
      <c r="A1626" s="3108"/>
      <c r="B1626" s="3108"/>
      <c r="C1626" s="335"/>
      <c r="D1626" s="335"/>
      <c r="E1626" s="335"/>
      <c r="F1626" s="335"/>
      <c r="G1626" s="566"/>
      <c r="H1626" s="566"/>
      <c r="I1626" s="3108"/>
      <c r="J1626" s="335"/>
      <c r="K1626" s="3102"/>
      <c r="L1626" s="3108"/>
      <c r="M1626" s="3103">
        <v>2021</v>
      </c>
      <c r="N1626" s="3103">
        <v>11</v>
      </c>
      <c r="O1626" s="3103">
        <v>30</v>
      </c>
      <c r="P1626" s="3103">
        <v>12</v>
      </c>
    </row>
    <row r="1627" spans="1:16" x14ac:dyDescent="0.2">
      <c r="A1627" s="3108"/>
      <c r="B1627" s="3108"/>
      <c r="C1627" s="335"/>
      <c r="D1627" s="335"/>
      <c r="E1627" s="335"/>
      <c r="F1627" s="335"/>
      <c r="G1627" s="566"/>
      <c r="H1627" s="566"/>
      <c r="I1627" s="3108"/>
      <c r="J1627" s="335"/>
      <c r="K1627" s="3102"/>
      <c r="L1627" s="3102"/>
      <c r="M1627" s="3102"/>
      <c r="N1627" s="3102"/>
      <c r="O1627" s="3102"/>
      <c r="P1627" s="3108"/>
    </row>
    <row r="1628" spans="1:16" x14ac:dyDescent="0.2">
      <c r="A1628" s="3845" t="s">
        <v>2864</v>
      </c>
      <c r="B1628" s="3845" t="s">
        <v>2865</v>
      </c>
      <c r="C1628" s="3880" t="s">
        <v>1212</v>
      </c>
      <c r="D1628" s="3998"/>
      <c r="E1628" s="3998"/>
      <c r="F1628" s="3999"/>
      <c r="G1628" s="3863" t="s">
        <v>2866</v>
      </c>
      <c r="H1628" s="3864"/>
      <c r="I1628" s="3845" t="s">
        <v>2869</v>
      </c>
      <c r="J1628" s="3845"/>
      <c r="K1628" s="3845" t="s">
        <v>2869</v>
      </c>
      <c r="L1628" s="3845"/>
      <c r="M1628" s="3920" t="s">
        <v>1211</v>
      </c>
      <c r="N1628" s="3858" t="s">
        <v>2872</v>
      </c>
      <c r="O1628" s="3996" t="s">
        <v>1207</v>
      </c>
      <c r="P1628" s="3858" t="s">
        <v>2873</v>
      </c>
    </row>
    <row r="1629" spans="1:16" x14ac:dyDescent="0.2">
      <c r="A1629" s="3845"/>
      <c r="B1629" s="3845"/>
      <c r="C1629" s="3881"/>
      <c r="D1629" s="4117"/>
      <c r="E1629" s="4117"/>
      <c r="F1629" s="3915"/>
      <c r="G1629" s="3104" t="s">
        <v>2867</v>
      </c>
      <c r="H1629" s="3104" t="s">
        <v>2868</v>
      </c>
      <c r="I1629" s="3104" t="s">
        <v>2870</v>
      </c>
      <c r="J1629" s="3104" t="s">
        <v>2871</v>
      </c>
      <c r="K1629" s="3104" t="s">
        <v>4319</v>
      </c>
      <c r="L1629" s="3104" t="s">
        <v>4320</v>
      </c>
      <c r="M1629" s="3920"/>
      <c r="N1629" s="3858"/>
      <c r="O1629" s="3996"/>
      <c r="P1629" s="3858"/>
    </row>
    <row r="1630" spans="1:16" x14ac:dyDescent="0.2">
      <c r="A1630" s="1739"/>
      <c r="B1630" s="3114" t="s">
        <v>2849</v>
      </c>
      <c r="C1630" s="4732" t="s">
        <v>2503</v>
      </c>
      <c r="D1630" s="4733"/>
      <c r="E1630" s="4733"/>
      <c r="F1630" s="4734"/>
      <c r="G1630" s="1790"/>
      <c r="H1630" s="147"/>
      <c r="I1630" s="147"/>
      <c r="J1630" s="147"/>
      <c r="K1630" s="147"/>
      <c r="L1630" s="147"/>
      <c r="M1630" s="1739"/>
      <c r="N1630" s="3110"/>
      <c r="O1630" s="3123"/>
      <c r="P1630" s="3110"/>
    </row>
    <row r="1631" spans="1:16" x14ac:dyDescent="0.2">
      <c r="A1631" s="2376">
        <v>1</v>
      </c>
      <c r="B1631" s="3114" t="s">
        <v>407</v>
      </c>
      <c r="C1631" s="5184" t="s">
        <v>24</v>
      </c>
      <c r="D1631" s="5185"/>
      <c r="E1631" s="5185"/>
      <c r="F1631" s="5186"/>
      <c r="G1631" s="1793">
        <v>43486</v>
      </c>
      <c r="H1631" s="1793">
        <v>43808</v>
      </c>
      <c r="I1631" s="5482">
        <v>706</v>
      </c>
      <c r="J1631" s="1843">
        <v>5</v>
      </c>
      <c r="K1631" s="1840"/>
      <c r="L1631" s="1843"/>
      <c r="M1631" s="2377">
        <v>179</v>
      </c>
      <c r="N1631" s="3111" t="s">
        <v>1223</v>
      </c>
      <c r="O1631" s="1795" t="s">
        <v>589</v>
      </c>
      <c r="P1631" s="1802" t="s">
        <v>12456</v>
      </c>
    </row>
    <row r="1632" spans="1:16" x14ac:dyDescent="0.2">
      <c r="A1632" s="2376">
        <v>2</v>
      </c>
      <c r="B1632" s="3115" t="s">
        <v>430</v>
      </c>
      <c r="C1632" s="5184" t="s">
        <v>8259</v>
      </c>
      <c r="D1632" s="5185"/>
      <c r="E1632" s="5185"/>
      <c r="F1632" s="5186"/>
      <c r="G1632" s="1793">
        <v>43476</v>
      </c>
      <c r="H1632" s="1793">
        <v>43825</v>
      </c>
      <c r="I1632" s="5483"/>
      <c r="J1632" s="4930">
        <v>6</v>
      </c>
      <c r="K1632" s="1840"/>
      <c r="L1632" s="1843"/>
      <c r="M1632" s="2377">
        <v>69</v>
      </c>
      <c r="N1632" s="3111" t="s">
        <v>1223</v>
      </c>
      <c r="O1632" s="1795" t="s">
        <v>589</v>
      </c>
      <c r="P1632" s="1796" t="s">
        <v>11072</v>
      </c>
    </row>
    <row r="1633" spans="1:16" x14ac:dyDescent="0.2">
      <c r="A1633" s="2376"/>
      <c r="B1633" s="3114" t="s">
        <v>2850</v>
      </c>
      <c r="C1633" s="4732" t="s">
        <v>431</v>
      </c>
      <c r="D1633" s="4733"/>
      <c r="E1633" s="4733"/>
      <c r="F1633" s="4734"/>
      <c r="G1633" s="3158"/>
      <c r="H1633" s="1800"/>
      <c r="I1633" s="5483"/>
      <c r="J1633" s="4931"/>
      <c r="K1633" s="3122"/>
      <c r="L1633" s="3122"/>
      <c r="M1633" s="2379"/>
      <c r="N1633" s="3111" t="s">
        <v>1223</v>
      </c>
      <c r="O1633" s="1795" t="s">
        <v>589</v>
      </c>
      <c r="P1633" s="3110"/>
    </row>
    <row r="1634" spans="1:16" x14ac:dyDescent="0.2">
      <c r="A1634" s="2380">
        <v>3</v>
      </c>
      <c r="B1634" s="3115" t="s">
        <v>2345</v>
      </c>
      <c r="C1634" s="5496" t="s">
        <v>2106</v>
      </c>
      <c r="D1634" s="5497"/>
      <c r="E1634" s="5497"/>
      <c r="F1634" s="5498"/>
      <c r="G1634" s="1793">
        <v>43481</v>
      </c>
      <c r="H1634" s="1793">
        <v>43809</v>
      </c>
      <c r="I1634" s="5483"/>
      <c r="J1634" s="4931"/>
      <c r="K1634" s="1840"/>
      <c r="L1634" s="1843"/>
      <c r="M1634" s="2377">
        <v>62</v>
      </c>
      <c r="N1634" s="3111" t="s">
        <v>1223</v>
      </c>
      <c r="O1634" s="1795" t="s">
        <v>589</v>
      </c>
      <c r="P1634" s="2381"/>
    </row>
    <row r="1635" spans="1:16" x14ac:dyDescent="0.2">
      <c r="A1635" s="2376">
        <v>4</v>
      </c>
      <c r="B1635" s="3114" t="s">
        <v>2344</v>
      </c>
      <c r="C1635" s="4993" t="s">
        <v>4117</v>
      </c>
      <c r="D1635" s="4994"/>
      <c r="E1635" s="4994"/>
      <c r="F1635" s="4995"/>
      <c r="G1635" s="1793">
        <v>43101</v>
      </c>
      <c r="H1635" s="1793">
        <v>43465</v>
      </c>
      <c r="I1635" s="5483"/>
      <c r="J1635" s="4932"/>
      <c r="K1635" s="1840"/>
      <c r="L1635" s="1843"/>
      <c r="M1635" s="2377">
        <v>77</v>
      </c>
      <c r="N1635" s="3111" t="s">
        <v>1223</v>
      </c>
      <c r="O1635" s="1795" t="s">
        <v>589</v>
      </c>
      <c r="P1635" s="1328"/>
    </row>
    <row r="1636" spans="1:16" x14ac:dyDescent="0.2">
      <c r="A1636" s="2376"/>
      <c r="B1636" s="3114" t="s">
        <v>1983</v>
      </c>
      <c r="C1636" s="4732" t="s">
        <v>8266</v>
      </c>
      <c r="D1636" s="4733"/>
      <c r="E1636" s="4733"/>
      <c r="F1636" s="4734"/>
      <c r="G1636" s="1792"/>
      <c r="H1636" s="1793"/>
      <c r="I1636" s="5483"/>
      <c r="J1636" s="3122"/>
      <c r="K1636" s="3106"/>
      <c r="L1636" s="3122"/>
      <c r="M1636" s="2377"/>
      <c r="N1636" s="3111" t="s">
        <v>1223</v>
      </c>
      <c r="O1636" s="1795" t="s">
        <v>589</v>
      </c>
      <c r="P1636" s="1328"/>
    </row>
    <row r="1637" spans="1:16" x14ac:dyDescent="0.2">
      <c r="A1637" s="2376"/>
      <c r="B1637" s="3114" t="s">
        <v>1984</v>
      </c>
      <c r="C1637" s="5499" t="s">
        <v>1985</v>
      </c>
      <c r="D1637" s="5500"/>
      <c r="E1637" s="5500"/>
      <c r="F1637" s="5501"/>
      <c r="G1637" s="1792"/>
      <c r="H1637" s="1793"/>
      <c r="I1637" s="5483"/>
      <c r="J1637" s="3122"/>
      <c r="K1637" s="3106"/>
      <c r="L1637" s="3122"/>
      <c r="M1637" s="2377"/>
      <c r="N1637" s="3111" t="s">
        <v>1223</v>
      </c>
      <c r="O1637" s="1795" t="s">
        <v>589</v>
      </c>
      <c r="P1637" s="1328"/>
    </row>
    <row r="1638" spans="1:16" x14ac:dyDescent="0.2">
      <c r="A1638" s="2376">
        <v>5</v>
      </c>
      <c r="B1638" s="3159">
        <v>16348904</v>
      </c>
      <c r="C1638" s="3119" t="s">
        <v>12457</v>
      </c>
      <c r="D1638" s="5502" t="s">
        <v>2321</v>
      </c>
      <c r="E1638" s="5503"/>
      <c r="F1638" s="3160"/>
      <c r="G1638" s="5502" t="s">
        <v>2321</v>
      </c>
      <c r="H1638" s="5503"/>
      <c r="I1638" s="5483"/>
      <c r="J1638" s="3122">
        <v>7</v>
      </c>
      <c r="K1638" s="3106"/>
      <c r="L1638" s="3122"/>
      <c r="M1638" s="2377">
        <v>109</v>
      </c>
      <c r="N1638" s="3111" t="s">
        <v>1223</v>
      </c>
      <c r="O1638" s="1795" t="s">
        <v>589</v>
      </c>
      <c r="P1638" s="1328"/>
    </row>
    <row r="1639" spans="1:16" x14ac:dyDescent="0.2">
      <c r="A1639" s="2376">
        <v>6</v>
      </c>
      <c r="B1639" s="3159">
        <v>16708326</v>
      </c>
      <c r="C1639" s="3119" t="s">
        <v>12458</v>
      </c>
      <c r="D1639" s="1823">
        <v>33970</v>
      </c>
      <c r="E1639" s="1823">
        <v>36007</v>
      </c>
      <c r="F1639" s="3160"/>
      <c r="G1639" s="1823">
        <v>33970</v>
      </c>
      <c r="H1639" s="1823">
        <v>36007</v>
      </c>
      <c r="I1639" s="5484"/>
      <c r="J1639" s="3122">
        <v>8</v>
      </c>
      <c r="K1639" s="3106"/>
      <c r="L1639" s="3122"/>
      <c r="M1639" s="2377">
        <v>186</v>
      </c>
      <c r="N1639" s="3111" t="s">
        <v>1223</v>
      </c>
      <c r="O1639" s="1795" t="s">
        <v>589</v>
      </c>
      <c r="P1639" s="1328"/>
    </row>
    <row r="1640" spans="1:16" x14ac:dyDescent="0.2">
      <c r="A1640" s="2376">
        <v>7</v>
      </c>
      <c r="B1640" s="3159">
        <v>10525054</v>
      </c>
      <c r="C1640" s="3119" t="s">
        <v>12459</v>
      </c>
      <c r="D1640" s="5502" t="s">
        <v>2321</v>
      </c>
      <c r="E1640" s="5503"/>
      <c r="F1640" s="3160"/>
      <c r="G1640" s="5502" t="s">
        <v>2321</v>
      </c>
      <c r="H1640" s="5503"/>
      <c r="I1640" s="5482">
        <v>707</v>
      </c>
      <c r="J1640" s="3122">
        <v>1</v>
      </c>
      <c r="K1640" s="3106"/>
      <c r="L1640" s="3122"/>
      <c r="M1640" s="2377">
        <v>220</v>
      </c>
      <c r="N1640" s="3111" t="s">
        <v>1223</v>
      </c>
      <c r="O1640" s="1795" t="s">
        <v>589</v>
      </c>
      <c r="P1640" s="1328"/>
    </row>
    <row r="1641" spans="1:16" x14ac:dyDescent="0.2">
      <c r="A1641" s="2376">
        <v>8</v>
      </c>
      <c r="B1641" s="3159">
        <v>12959397</v>
      </c>
      <c r="C1641" s="3119" t="s">
        <v>12460</v>
      </c>
      <c r="D1641" s="5502" t="s">
        <v>2321</v>
      </c>
      <c r="E1641" s="5503"/>
      <c r="F1641" s="3160"/>
      <c r="G1641" s="5502" t="s">
        <v>2321</v>
      </c>
      <c r="H1641" s="5503"/>
      <c r="I1641" s="5483"/>
      <c r="J1641" s="3122">
        <v>2</v>
      </c>
      <c r="K1641" s="3106"/>
      <c r="L1641" s="3122"/>
      <c r="M1641" s="2377">
        <v>150</v>
      </c>
      <c r="N1641" s="3111" t="s">
        <v>1223</v>
      </c>
      <c r="O1641" s="1795" t="s">
        <v>589</v>
      </c>
      <c r="P1641" s="1328"/>
    </row>
    <row r="1642" spans="1:16" x14ac:dyDescent="0.2">
      <c r="A1642" s="2376">
        <v>9</v>
      </c>
      <c r="B1642" s="3159">
        <v>14881975</v>
      </c>
      <c r="C1642" s="3119" t="s">
        <v>12461</v>
      </c>
      <c r="D1642" s="1823"/>
      <c r="E1642" s="1823"/>
      <c r="F1642" s="3160"/>
      <c r="G1642" s="3161">
        <v>35222</v>
      </c>
      <c r="H1642" s="2809">
        <v>39539</v>
      </c>
      <c r="I1642" s="5483"/>
      <c r="J1642" s="3122">
        <v>3</v>
      </c>
      <c r="K1642" s="3106"/>
      <c r="L1642" s="3122"/>
      <c r="M1642" s="2377">
        <v>143</v>
      </c>
      <c r="N1642" s="3111" t="s">
        <v>1223</v>
      </c>
      <c r="O1642" s="1795" t="s">
        <v>589</v>
      </c>
      <c r="P1642" s="1328"/>
    </row>
    <row r="1643" spans="1:16" x14ac:dyDescent="0.2">
      <c r="A1643" s="2376">
        <v>10</v>
      </c>
      <c r="B1643" s="3159">
        <v>1107086817</v>
      </c>
      <c r="C1643" s="3118" t="s">
        <v>12462</v>
      </c>
      <c r="D1643" s="3108"/>
      <c r="E1643" s="1787"/>
      <c r="F1643" s="1787"/>
      <c r="G1643" s="3161">
        <v>43160</v>
      </c>
      <c r="H1643" s="2809">
        <v>43524</v>
      </c>
      <c r="I1643" s="5483"/>
      <c r="J1643" s="1843">
        <v>4</v>
      </c>
      <c r="K1643" s="3106"/>
      <c r="L1643" s="3122"/>
      <c r="M1643" s="1827">
        <v>54</v>
      </c>
      <c r="N1643" s="3111" t="s">
        <v>1223</v>
      </c>
      <c r="O1643" s="1795" t="s">
        <v>589</v>
      </c>
      <c r="P1643" s="1802"/>
    </row>
    <row r="1644" spans="1:16" x14ac:dyDescent="0.2">
      <c r="A1644" s="2376">
        <f>+A1643+1</f>
        <v>11</v>
      </c>
      <c r="B1644" s="3162">
        <v>1113040124</v>
      </c>
      <c r="C1644" s="3118" t="s">
        <v>12463</v>
      </c>
      <c r="D1644" s="3108"/>
      <c r="E1644" s="1787"/>
      <c r="F1644" s="1787"/>
      <c r="G1644" s="3161">
        <v>43167</v>
      </c>
      <c r="H1644" s="2809">
        <v>43532</v>
      </c>
      <c r="I1644" s="5483"/>
      <c r="J1644" s="1843">
        <v>5</v>
      </c>
      <c r="K1644" s="1840"/>
      <c r="L1644" s="1843"/>
      <c r="M1644" s="1827">
        <v>50</v>
      </c>
      <c r="N1644" s="3111" t="s">
        <v>1223</v>
      </c>
      <c r="O1644" s="1795" t="s">
        <v>589</v>
      </c>
      <c r="P1644" s="1802"/>
    </row>
    <row r="1645" spans="1:16" x14ac:dyDescent="0.2">
      <c r="A1645" s="2376">
        <f t="shared" ref="A1645:A1655" si="6">+A1644+1</f>
        <v>12</v>
      </c>
      <c r="B1645" s="3162">
        <v>37086190</v>
      </c>
      <c r="C1645" s="3118" t="s">
        <v>12464</v>
      </c>
      <c r="D1645" s="3108"/>
      <c r="E1645" s="1787"/>
      <c r="F1645" s="1787"/>
      <c r="G1645" s="3161">
        <v>43208</v>
      </c>
      <c r="H1645" s="2809">
        <v>43572</v>
      </c>
      <c r="I1645" s="5483"/>
      <c r="J1645" s="3122">
        <v>6</v>
      </c>
      <c r="K1645" s="3106"/>
      <c r="L1645" s="3122"/>
      <c r="M1645" s="1827">
        <v>46</v>
      </c>
      <c r="N1645" s="3111" t="s">
        <v>1223</v>
      </c>
      <c r="O1645" s="1795" t="s">
        <v>589</v>
      </c>
      <c r="P1645" s="1802"/>
    </row>
    <row r="1646" spans="1:16" x14ac:dyDescent="0.2">
      <c r="A1646" s="2376">
        <f t="shared" si="6"/>
        <v>13</v>
      </c>
      <c r="B1646" s="3162">
        <v>1144052193</v>
      </c>
      <c r="C1646" s="3118" t="s">
        <v>12465</v>
      </c>
      <c r="D1646" s="3108"/>
      <c r="E1646" s="1787"/>
      <c r="F1646" s="1787"/>
      <c r="G1646" s="3161">
        <v>43318</v>
      </c>
      <c r="H1646" s="2809">
        <v>43682</v>
      </c>
      <c r="I1646" s="5483"/>
      <c r="J1646" s="3163" t="s">
        <v>2954</v>
      </c>
      <c r="K1646" s="3164"/>
      <c r="L1646" s="3122"/>
      <c r="M1646" s="1827">
        <v>51</v>
      </c>
      <c r="N1646" s="3111" t="s">
        <v>1223</v>
      </c>
      <c r="O1646" s="1795" t="s">
        <v>589</v>
      </c>
      <c r="P1646" s="1802"/>
    </row>
    <row r="1647" spans="1:16" x14ac:dyDescent="0.2">
      <c r="A1647" s="2376">
        <f t="shared" si="6"/>
        <v>14</v>
      </c>
      <c r="B1647" s="3162">
        <v>1116438064</v>
      </c>
      <c r="C1647" s="3118" t="s">
        <v>12466</v>
      </c>
      <c r="D1647" s="3108"/>
      <c r="E1647" s="1787"/>
      <c r="F1647" s="1787"/>
      <c r="G1647" s="3161">
        <v>43333</v>
      </c>
      <c r="H1647" s="2809">
        <v>43697</v>
      </c>
      <c r="I1647" s="5483"/>
      <c r="J1647" s="3163" t="s">
        <v>8340</v>
      </c>
      <c r="K1647" s="3164"/>
      <c r="L1647" s="3122"/>
      <c r="M1647" s="1827">
        <v>46</v>
      </c>
      <c r="N1647" s="3111" t="s">
        <v>1223</v>
      </c>
      <c r="O1647" s="1795" t="s">
        <v>589</v>
      </c>
      <c r="P1647" s="1802"/>
    </row>
    <row r="1648" spans="1:16" x14ac:dyDescent="0.2">
      <c r="A1648" s="5487">
        <v>15</v>
      </c>
      <c r="B1648" s="5489">
        <v>1116254288</v>
      </c>
      <c r="C1648" s="5491" t="s">
        <v>12467</v>
      </c>
      <c r="D1648" s="3108"/>
      <c r="E1648" s="1787"/>
      <c r="F1648" s="1787"/>
      <c r="G1648" s="3161">
        <v>42478</v>
      </c>
      <c r="H1648" s="2809">
        <v>42842</v>
      </c>
      <c r="I1648" s="5483"/>
      <c r="J1648" s="3122">
        <v>9</v>
      </c>
      <c r="K1648" s="1840"/>
      <c r="L1648" s="1840"/>
      <c r="M1648" s="5493">
        <v>108</v>
      </c>
      <c r="N1648" s="3111" t="s">
        <v>1223</v>
      </c>
      <c r="O1648" s="1795" t="s">
        <v>589</v>
      </c>
      <c r="P1648" s="1802"/>
    </row>
    <row r="1649" spans="1:16" x14ac:dyDescent="0.2">
      <c r="A1649" s="5488"/>
      <c r="B1649" s="5490"/>
      <c r="C1649" s="5492"/>
      <c r="D1649" s="3108"/>
      <c r="E1649" s="1787"/>
      <c r="F1649" s="1787"/>
      <c r="G1649" s="3161">
        <v>42893</v>
      </c>
      <c r="H1649" s="2809">
        <v>43738</v>
      </c>
      <c r="I1649" s="5483"/>
      <c r="J1649" s="3122">
        <v>10</v>
      </c>
      <c r="K1649" s="1840"/>
      <c r="L1649" s="1840"/>
      <c r="M1649" s="5494"/>
      <c r="N1649" s="3111" t="s">
        <v>1223</v>
      </c>
      <c r="O1649" s="1795" t="s">
        <v>589</v>
      </c>
      <c r="P1649" s="1802"/>
    </row>
    <row r="1650" spans="1:16" x14ac:dyDescent="0.2">
      <c r="A1650" s="5487">
        <v>16</v>
      </c>
      <c r="B1650" s="5489">
        <v>66871584</v>
      </c>
      <c r="C1650" s="5491" t="s">
        <v>12468</v>
      </c>
      <c r="D1650" s="3108"/>
      <c r="E1650" s="1787"/>
      <c r="F1650" s="1787"/>
      <c r="G1650" s="3161">
        <v>35065</v>
      </c>
      <c r="H1650" s="2809">
        <v>36160</v>
      </c>
      <c r="I1650" s="5483"/>
      <c r="J1650" s="3122">
        <v>11</v>
      </c>
      <c r="K1650" s="3106"/>
      <c r="L1650" s="3122"/>
      <c r="M1650" s="1827">
        <v>24</v>
      </c>
      <c r="N1650" s="3111" t="s">
        <v>1223</v>
      </c>
      <c r="O1650" s="1795" t="s">
        <v>589</v>
      </c>
      <c r="P1650" s="1802"/>
    </row>
    <row r="1651" spans="1:16" x14ac:dyDescent="0.2">
      <c r="A1651" s="5488"/>
      <c r="B1651" s="5490"/>
      <c r="C1651" s="5492"/>
      <c r="D1651" s="3108"/>
      <c r="E1651" s="1787"/>
      <c r="F1651" s="1787"/>
      <c r="G1651" s="3161">
        <v>37622</v>
      </c>
      <c r="H1651" s="2809">
        <v>43638</v>
      </c>
      <c r="I1651" s="5484"/>
      <c r="J1651" s="3163" t="s">
        <v>10083</v>
      </c>
      <c r="K1651" s="3164"/>
      <c r="L1651" s="1843"/>
      <c r="M1651" s="1789">
        <v>177</v>
      </c>
      <c r="N1651" s="3111" t="s">
        <v>1223</v>
      </c>
      <c r="O1651" s="1795" t="s">
        <v>589</v>
      </c>
      <c r="P1651" s="1802"/>
    </row>
    <row r="1652" spans="1:16" x14ac:dyDescent="0.2">
      <c r="A1652" s="2376">
        <v>17</v>
      </c>
      <c r="B1652" s="3165"/>
      <c r="C1652" s="3118" t="s">
        <v>12469</v>
      </c>
      <c r="D1652" s="3108"/>
      <c r="E1652" s="1787"/>
      <c r="F1652" s="1787"/>
      <c r="G1652" s="3161">
        <v>43362</v>
      </c>
      <c r="H1652" s="2809">
        <v>43726</v>
      </c>
      <c r="I1652" s="5482">
        <v>708</v>
      </c>
      <c r="J1652" s="3116" t="s">
        <v>2701</v>
      </c>
      <c r="K1652" s="2383"/>
      <c r="L1652" s="3122"/>
      <c r="M1652" s="1789">
        <v>52</v>
      </c>
      <c r="N1652" s="3111" t="s">
        <v>1223</v>
      </c>
      <c r="O1652" s="1795" t="s">
        <v>589</v>
      </c>
      <c r="P1652" s="1802"/>
    </row>
    <row r="1653" spans="1:16" x14ac:dyDescent="0.2">
      <c r="A1653" s="2376">
        <f t="shared" si="6"/>
        <v>18</v>
      </c>
      <c r="B1653" s="3165"/>
      <c r="C1653" s="3119" t="s">
        <v>12470</v>
      </c>
      <c r="D1653" s="3108"/>
      <c r="E1653" s="3166"/>
      <c r="F1653" s="3166"/>
      <c r="G1653" s="3167">
        <v>43377</v>
      </c>
      <c r="H1653" s="2809">
        <v>43741</v>
      </c>
      <c r="I1653" s="5483"/>
      <c r="J1653" s="3116" t="s">
        <v>1038</v>
      </c>
      <c r="K1653" s="3106"/>
      <c r="L1653" s="3122"/>
      <c r="M1653" s="1789">
        <v>49</v>
      </c>
      <c r="N1653" s="3111" t="s">
        <v>1223</v>
      </c>
      <c r="O1653" s="1795" t="s">
        <v>589</v>
      </c>
      <c r="P1653" s="1802"/>
    </row>
    <row r="1654" spans="1:16" x14ac:dyDescent="0.2">
      <c r="A1654" s="2376">
        <f t="shared" si="6"/>
        <v>19</v>
      </c>
      <c r="B1654" s="3165"/>
      <c r="C1654" s="3118" t="s">
        <v>12471</v>
      </c>
      <c r="D1654" s="3108"/>
      <c r="E1654" s="3166"/>
      <c r="F1654" s="3166"/>
      <c r="G1654" s="3167">
        <v>43413</v>
      </c>
      <c r="H1654" s="2809">
        <v>43777</v>
      </c>
      <c r="I1654" s="5483"/>
      <c r="J1654" s="3163" t="s">
        <v>2955</v>
      </c>
      <c r="K1654" s="2383"/>
      <c r="L1654" s="3122"/>
      <c r="M1654" s="1789">
        <v>49</v>
      </c>
      <c r="N1654" s="3111" t="s">
        <v>1223</v>
      </c>
      <c r="O1654" s="1795" t="s">
        <v>589</v>
      </c>
      <c r="P1654" s="1802"/>
    </row>
    <row r="1655" spans="1:16" x14ac:dyDescent="0.2">
      <c r="A1655" s="2376">
        <f t="shared" si="6"/>
        <v>20</v>
      </c>
      <c r="B1655" s="3165"/>
      <c r="C1655" s="3118" t="s">
        <v>12472</v>
      </c>
      <c r="D1655" s="3108"/>
      <c r="E1655" s="3166"/>
      <c r="F1655" s="3166"/>
      <c r="G1655" s="3161">
        <v>30332</v>
      </c>
      <c r="H1655" s="2809">
        <v>43799</v>
      </c>
      <c r="I1655" s="5483"/>
      <c r="J1655" s="4939" t="s">
        <v>2951</v>
      </c>
      <c r="K1655" s="2383"/>
      <c r="L1655" s="3122"/>
      <c r="M1655" s="3687" t="s">
        <v>10161</v>
      </c>
      <c r="N1655" s="3111" t="s">
        <v>1223</v>
      </c>
      <c r="O1655" s="1795" t="s">
        <v>589</v>
      </c>
      <c r="P1655" s="1802"/>
    </row>
    <row r="1656" spans="1:16" s="3683" customFormat="1" x14ac:dyDescent="0.2">
      <c r="A1656" s="2376"/>
      <c r="B1656" s="3165"/>
      <c r="C1656" s="3685" t="s">
        <v>12472</v>
      </c>
      <c r="E1656" s="3166"/>
      <c r="F1656" s="3166"/>
      <c r="G1656" s="3161">
        <v>30332</v>
      </c>
      <c r="H1656" s="2809">
        <v>43799</v>
      </c>
      <c r="I1656" s="5483"/>
      <c r="J1656" s="4940"/>
      <c r="K1656" s="2383"/>
      <c r="L1656" s="3686"/>
      <c r="M1656" s="1789" t="s">
        <v>13767</v>
      </c>
      <c r="N1656" s="3684" t="s">
        <v>1223</v>
      </c>
      <c r="O1656" s="1795" t="s">
        <v>589</v>
      </c>
      <c r="P1656" s="3615"/>
    </row>
    <row r="1657" spans="1:16" x14ac:dyDescent="0.2">
      <c r="A1657" s="3103"/>
      <c r="B1657" s="3117" t="s">
        <v>2446</v>
      </c>
      <c r="C1657" s="4732" t="s">
        <v>2527</v>
      </c>
      <c r="D1657" s="4733"/>
      <c r="E1657" s="4733"/>
      <c r="F1657" s="4734"/>
      <c r="G1657" s="2385"/>
      <c r="H1657" s="2386"/>
      <c r="I1657" s="5483"/>
      <c r="J1657" s="3105"/>
      <c r="K1657" s="3103"/>
      <c r="L1657" s="151"/>
      <c r="M1657" s="3103"/>
      <c r="N1657" s="3111" t="s">
        <v>1223</v>
      </c>
      <c r="O1657" s="1795" t="s">
        <v>589</v>
      </c>
      <c r="P1657" s="3109"/>
    </row>
    <row r="1658" spans="1:16" x14ac:dyDescent="0.2">
      <c r="A1658" s="3103"/>
      <c r="B1658" s="3117" t="s">
        <v>4146</v>
      </c>
      <c r="C1658" s="3119" t="s">
        <v>1147</v>
      </c>
      <c r="D1658" s="3120"/>
      <c r="E1658" s="3120"/>
      <c r="F1658" s="3121"/>
      <c r="G1658" s="2386">
        <v>43466</v>
      </c>
      <c r="H1658" s="2386">
        <v>43830</v>
      </c>
      <c r="I1658" s="5483"/>
      <c r="J1658" s="4031">
        <v>5</v>
      </c>
      <c r="K1658" s="3103"/>
      <c r="L1658" s="151"/>
      <c r="M1658" s="3103">
        <v>7</v>
      </c>
      <c r="N1658" s="3111" t="s">
        <v>1223</v>
      </c>
      <c r="O1658" s="1795" t="s">
        <v>589</v>
      </c>
      <c r="P1658" s="3109"/>
    </row>
    <row r="1659" spans="1:16" x14ac:dyDescent="0.2">
      <c r="A1659" s="3103">
        <v>20</v>
      </c>
      <c r="B1659" s="1893" t="s">
        <v>2108</v>
      </c>
      <c r="C1659" s="5335" t="s">
        <v>8367</v>
      </c>
      <c r="D1659" s="5336"/>
      <c r="E1659" s="5336"/>
      <c r="F1659" s="5337"/>
      <c r="G1659" s="2385"/>
      <c r="H1659" s="2386"/>
      <c r="I1659" s="5483"/>
      <c r="J1659" s="4035"/>
      <c r="K1659" s="3103"/>
      <c r="L1659" s="151"/>
      <c r="M1659" s="3103"/>
      <c r="N1659" s="3111" t="s">
        <v>1223</v>
      </c>
      <c r="O1659" s="1795" t="s">
        <v>589</v>
      </c>
      <c r="P1659" s="3109"/>
    </row>
    <row r="1660" spans="1:16" x14ac:dyDescent="0.2">
      <c r="A1660" s="3103"/>
      <c r="B1660" s="1893"/>
      <c r="C1660" s="3126" t="s">
        <v>12473</v>
      </c>
      <c r="D1660" s="3124"/>
      <c r="E1660" s="3124"/>
      <c r="F1660" s="3125"/>
      <c r="G1660" s="2386">
        <v>43101</v>
      </c>
      <c r="H1660" s="2386">
        <v>43465</v>
      </c>
      <c r="I1660" s="5483"/>
      <c r="J1660" s="3941"/>
      <c r="K1660" s="3103"/>
      <c r="L1660" s="151"/>
      <c r="M1660" s="3103">
        <v>138</v>
      </c>
      <c r="N1660" s="3111" t="s">
        <v>1223</v>
      </c>
      <c r="O1660" s="1795" t="s">
        <v>589</v>
      </c>
      <c r="P1660" s="3109"/>
    </row>
    <row r="1661" spans="1:16" x14ac:dyDescent="0.2">
      <c r="A1661" s="3103"/>
      <c r="B1661" s="3117" t="s">
        <v>2114</v>
      </c>
      <c r="C1661" s="4732" t="s">
        <v>433</v>
      </c>
      <c r="D1661" s="4733"/>
      <c r="E1661" s="4733"/>
      <c r="F1661" s="4734"/>
      <c r="G1661" s="1818"/>
      <c r="H1661" s="1819"/>
      <c r="I1661" s="5483"/>
      <c r="J1661" s="3168"/>
      <c r="K1661" s="3103"/>
      <c r="L1661" s="151"/>
      <c r="M1661" s="3169"/>
      <c r="N1661" s="3111" t="s">
        <v>1223</v>
      </c>
      <c r="O1661" s="1795" t="s">
        <v>589</v>
      </c>
      <c r="P1661" s="151"/>
    </row>
    <row r="1662" spans="1:16" x14ac:dyDescent="0.2">
      <c r="A1662" s="3103">
        <v>21</v>
      </c>
      <c r="B1662" s="1821"/>
      <c r="C1662" s="5181" t="s">
        <v>2115</v>
      </c>
      <c r="D1662" s="5182"/>
      <c r="E1662" s="5182"/>
      <c r="F1662" s="5183"/>
      <c r="G1662" s="1823">
        <v>43466</v>
      </c>
      <c r="H1662" s="1823">
        <v>43496</v>
      </c>
      <c r="I1662" s="5483"/>
      <c r="J1662" s="4893">
        <v>6</v>
      </c>
      <c r="K1662" s="3103"/>
      <c r="L1662" s="151"/>
      <c r="M1662" s="1827">
        <v>59</v>
      </c>
      <c r="N1662" s="3111" t="s">
        <v>1223</v>
      </c>
      <c r="O1662" s="1795" t="s">
        <v>589</v>
      </c>
      <c r="P1662" s="151"/>
    </row>
    <row r="1663" spans="1:16" x14ac:dyDescent="0.2">
      <c r="A1663" s="3103">
        <f>+A1662+1</f>
        <v>22</v>
      </c>
      <c r="B1663" s="1821"/>
      <c r="C1663" s="5181" t="s">
        <v>2116</v>
      </c>
      <c r="D1663" s="5182"/>
      <c r="E1663" s="5182"/>
      <c r="F1663" s="5183"/>
      <c r="G1663" s="1823">
        <v>43497</v>
      </c>
      <c r="H1663" s="1823">
        <v>43524</v>
      </c>
      <c r="I1663" s="5483"/>
      <c r="J1663" s="4894"/>
      <c r="K1663" s="1827"/>
      <c r="L1663" s="1826"/>
      <c r="M1663" s="1827">
        <v>58</v>
      </c>
      <c r="N1663" s="3111" t="s">
        <v>1223</v>
      </c>
      <c r="O1663" s="1795" t="s">
        <v>589</v>
      </c>
      <c r="P1663" s="151"/>
    </row>
    <row r="1664" spans="1:16" x14ac:dyDescent="0.2">
      <c r="A1664" s="3103">
        <f t="shared" ref="A1664:A1676" si="7">+A1663+1</f>
        <v>23</v>
      </c>
      <c r="B1664" s="1821"/>
      <c r="C1664" s="5181" t="s">
        <v>2118</v>
      </c>
      <c r="D1664" s="5182"/>
      <c r="E1664" s="5182"/>
      <c r="F1664" s="5183"/>
      <c r="G1664" s="1823">
        <v>43525</v>
      </c>
      <c r="H1664" s="1823">
        <v>43555</v>
      </c>
      <c r="I1664" s="5483"/>
      <c r="J1664" s="4894"/>
      <c r="K1664" s="1827"/>
      <c r="L1664" s="1826"/>
      <c r="M1664" s="1827">
        <v>54</v>
      </c>
      <c r="N1664" s="3111" t="s">
        <v>1223</v>
      </c>
      <c r="O1664" s="1795" t="s">
        <v>589</v>
      </c>
      <c r="P1664" s="151"/>
    </row>
    <row r="1665" spans="1:16" x14ac:dyDescent="0.2">
      <c r="A1665" s="3103">
        <f t="shared" si="7"/>
        <v>24</v>
      </c>
      <c r="B1665" s="1821"/>
      <c r="C1665" s="5181" t="s">
        <v>2119</v>
      </c>
      <c r="D1665" s="5182"/>
      <c r="E1665" s="5182"/>
      <c r="F1665" s="5183"/>
      <c r="G1665" s="1823">
        <v>43556</v>
      </c>
      <c r="H1665" s="1823">
        <v>43585</v>
      </c>
      <c r="I1665" s="5483"/>
      <c r="J1665" s="4895"/>
      <c r="K1665" s="1827"/>
      <c r="L1665" s="1826"/>
      <c r="M1665" s="1827">
        <v>54</v>
      </c>
      <c r="N1665" s="3111" t="s">
        <v>1223</v>
      </c>
      <c r="O1665" s="1795" t="s">
        <v>589</v>
      </c>
      <c r="P1665" s="151"/>
    </row>
    <row r="1666" spans="1:16" x14ac:dyDescent="0.2">
      <c r="A1666" s="3103">
        <f t="shared" si="7"/>
        <v>25</v>
      </c>
      <c r="B1666" s="1821"/>
      <c r="C1666" s="5181" t="s">
        <v>2121</v>
      </c>
      <c r="D1666" s="5182"/>
      <c r="E1666" s="5182"/>
      <c r="F1666" s="5183"/>
      <c r="G1666" s="1823">
        <v>43586</v>
      </c>
      <c r="H1666" s="1823">
        <v>43616</v>
      </c>
      <c r="I1666" s="5483"/>
      <c r="J1666" s="3911">
        <v>7</v>
      </c>
      <c r="K1666" s="1827"/>
      <c r="L1666" s="1826"/>
      <c r="M1666" s="1827">
        <v>77</v>
      </c>
      <c r="N1666" s="3111" t="s">
        <v>1223</v>
      </c>
      <c r="O1666" s="1795" t="s">
        <v>589</v>
      </c>
      <c r="P1666" s="151"/>
    </row>
    <row r="1667" spans="1:16" x14ac:dyDescent="0.2">
      <c r="A1667" s="3103">
        <f t="shared" si="7"/>
        <v>26</v>
      </c>
      <c r="B1667" s="1821"/>
      <c r="C1667" s="5181" t="s">
        <v>2122</v>
      </c>
      <c r="D1667" s="5182"/>
      <c r="E1667" s="5182"/>
      <c r="F1667" s="5183"/>
      <c r="G1667" s="1823">
        <v>43617</v>
      </c>
      <c r="H1667" s="1823">
        <v>43646</v>
      </c>
      <c r="I1667" s="5483"/>
      <c r="J1667" s="5495"/>
      <c r="K1667" s="1827"/>
      <c r="L1667" s="1826"/>
      <c r="M1667" s="1827">
        <v>68</v>
      </c>
      <c r="N1667" s="3111" t="s">
        <v>1223</v>
      </c>
      <c r="O1667" s="1795" t="s">
        <v>589</v>
      </c>
      <c r="P1667" s="151"/>
    </row>
    <row r="1668" spans="1:16" x14ac:dyDescent="0.2">
      <c r="A1668" s="3103">
        <f t="shared" si="7"/>
        <v>27</v>
      </c>
      <c r="B1668" s="1821"/>
      <c r="C1668" s="5181" t="s">
        <v>12474</v>
      </c>
      <c r="D1668" s="5182"/>
      <c r="E1668" s="5182"/>
      <c r="F1668" s="5183"/>
      <c r="G1668" s="1823">
        <v>43282</v>
      </c>
      <c r="H1668" s="1823">
        <v>43646</v>
      </c>
      <c r="I1668" s="5483"/>
      <c r="J1668" s="5495"/>
      <c r="K1668" s="1827"/>
      <c r="L1668" s="1826"/>
      <c r="M1668" s="1827">
        <v>4</v>
      </c>
      <c r="N1668" s="3111" t="s">
        <v>1223</v>
      </c>
      <c r="O1668" s="1795" t="s">
        <v>589</v>
      </c>
      <c r="P1668" s="151"/>
    </row>
    <row r="1669" spans="1:16" x14ac:dyDescent="0.2">
      <c r="A1669" s="3103">
        <f t="shared" si="7"/>
        <v>28</v>
      </c>
      <c r="B1669" s="1821"/>
      <c r="C1669" s="5181" t="s">
        <v>12475</v>
      </c>
      <c r="D1669" s="5182"/>
      <c r="E1669" s="5182"/>
      <c r="F1669" s="5183"/>
      <c r="G1669" s="1823">
        <v>43466</v>
      </c>
      <c r="H1669" s="1823">
        <v>43646</v>
      </c>
      <c r="I1669" s="5483"/>
      <c r="J1669" s="5495"/>
      <c r="K1669" s="1827"/>
      <c r="L1669" s="1826"/>
      <c r="M1669" s="1827">
        <v>2</v>
      </c>
      <c r="N1669" s="3111" t="s">
        <v>1223</v>
      </c>
      <c r="O1669" s="1795" t="s">
        <v>589</v>
      </c>
      <c r="P1669" s="151"/>
    </row>
    <row r="1670" spans="1:16" x14ac:dyDescent="0.2">
      <c r="A1670" s="3103">
        <f t="shared" si="7"/>
        <v>29</v>
      </c>
      <c r="B1670" s="1821"/>
      <c r="C1670" s="5181" t="s">
        <v>2125</v>
      </c>
      <c r="D1670" s="5182"/>
      <c r="E1670" s="5182"/>
      <c r="F1670" s="5183"/>
      <c r="G1670" s="1823">
        <v>43647</v>
      </c>
      <c r="H1670" s="1823">
        <v>43677</v>
      </c>
      <c r="I1670" s="5483"/>
      <c r="J1670" s="3912"/>
      <c r="K1670" s="1827"/>
      <c r="L1670" s="1826"/>
      <c r="M1670" s="1827">
        <v>73</v>
      </c>
      <c r="N1670" s="3111" t="s">
        <v>1223</v>
      </c>
      <c r="O1670" s="1795" t="s">
        <v>589</v>
      </c>
      <c r="P1670" s="151"/>
    </row>
    <row r="1671" spans="1:16" x14ac:dyDescent="0.2">
      <c r="A1671" s="3103">
        <f t="shared" si="7"/>
        <v>30</v>
      </c>
      <c r="B1671" s="1821"/>
      <c r="C1671" s="5181" t="s">
        <v>2126</v>
      </c>
      <c r="D1671" s="5182"/>
      <c r="E1671" s="5182"/>
      <c r="F1671" s="5183"/>
      <c r="G1671" s="1823">
        <v>43678</v>
      </c>
      <c r="H1671" s="1823">
        <v>43708</v>
      </c>
      <c r="I1671" s="5483"/>
      <c r="J1671" s="5482">
        <v>8</v>
      </c>
      <c r="K1671" s="1827"/>
      <c r="L1671" s="1826"/>
      <c r="M1671" s="1827">
        <v>68</v>
      </c>
      <c r="N1671" s="3111" t="s">
        <v>1223</v>
      </c>
      <c r="O1671" s="1795" t="s">
        <v>589</v>
      </c>
      <c r="P1671" s="151"/>
    </row>
    <row r="1672" spans="1:16" x14ac:dyDescent="0.2">
      <c r="A1672" s="3103">
        <f t="shared" si="7"/>
        <v>31</v>
      </c>
      <c r="B1672" s="1821"/>
      <c r="C1672" s="5181" t="s">
        <v>2127</v>
      </c>
      <c r="D1672" s="5182"/>
      <c r="E1672" s="5182"/>
      <c r="F1672" s="5183"/>
      <c r="G1672" s="1823">
        <v>43709</v>
      </c>
      <c r="H1672" s="1823">
        <v>43738</v>
      </c>
      <c r="I1672" s="5483"/>
      <c r="J1672" s="5483"/>
      <c r="K1672" s="1827"/>
      <c r="L1672" s="1826"/>
      <c r="M1672" s="1827">
        <v>74</v>
      </c>
      <c r="N1672" s="3111" t="s">
        <v>1223</v>
      </c>
      <c r="O1672" s="1795" t="s">
        <v>589</v>
      </c>
      <c r="P1672" s="151"/>
    </row>
    <row r="1673" spans="1:16" x14ac:dyDescent="0.2">
      <c r="A1673" s="3103">
        <f t="shared" si="7"/>
        <v>32</v>
      </c>
      <c r="B1673" s="1821"/>
      <c r="C1673" s="5181" t="s">
        <v>2128</v>
      </c>
      <c r="D1673" s="5182"/>
      <c r="E1673" s="5182"/>
      <c r="F1673" s="5183"/>
      <c r="G1673" s="1823">
        <v>43739</v>
      </c>
      <c r="H1673" s="1823">
        <v>43769</v>
      </c>
      <c r="I1673" s="5484"/>
      <c r="J1673" s="5484"/>
      <c r="K1673" s="1827"/>
      <c r="L1673" s="1826"/>
      <c r="M1673" s="1827">
        <v>76</v>
      </c>
      <c r="N1673" s="3111" t="s">
        <v>1223</v>
      </c>
      <c r="O1673" s="1795" t="s">
        <v>589</v>
      </c>
      <c r="P1673" s="151"/>
    </row>
    <row r="1674" spans="1:16" x14ac:dyDescent="0.2">
      <c r="A1674" s="3103">
        <f t="shared" si="7"/>
        <v>33</v>
      </c>
      <c r="B1674" s="1821"/>
      <c r="C1674" s="5181" t="s">
        <v>2129</v>
      </c>
      <c r="D1674" s="5182"/>
      <c r="E1674" s="5182"/>
      <c r="F1674" s="5183"/>
      <c r="G1674" s="1823">
        <v>43770</v>
      </c>
      <c r="H1674" s="1823">
        <v>43799</v>
      </c>
      <c r="I1674" s="5482">
        <v>709</v>
      </c>
      <c r="J1674" s="5482">
        <v>1</v>
      </c>
      <c r="K1674" s="1827"/>
      <c r="L1674" s="1826"/>
      <c r="M1674" s="1827">
        <v>69</v>
      </c>
      <c r="N1674" s="3111" t="s">
        <v>1223</v>
      </c>
      <c r="O1674" s="1795" t="s">
        <v>589</v>
      </c>
      <c r="P1674" s="151"/>
    </row>
    <row r="1675" spans="1:16" x14ac:dyDescent="0.2">
      <c r="A1675" s="3103">
        <f t="shared" si="7"/>
        <v>34</v>
      </c>
      <c r="B1675" s="1821"/>
      <c r="C1675" s="5181" t="s">
        <v>2130</v>
      </c>
      <c r="D1675" s="5182"/>
      <c r="E1675" s="5182"/>
      <c r="F1675" s="5183"/>
      <c r="G1675" s="1823">
        <v>43800</v>
      </c>
      <c r="H1675" s="1823">
        <v>43830</v>
      </c>
      <c r="I1675" s="5483"/>
      <c r="J1675" s="5483"/>
      <c r="K1675" s="1827"/>
      <c r="L1675" s="1826"/>
      <c r="M1675" s="1827">
        <v>72</v>
      </c>
      <c r="N1675" s="3111" t="s">
        <v>1223</v>
      </c>
      <c r="O1675" s="1795" t="s">
        <v>589</v>
      </c>
      <c r="P1675" s="151"/>
    </row>
    <row r="1676" spans="1:16" x14ac:dyDescent="0.2">
      <c r="A1676" s="3103">
        <f t="shared" si="7"/>
        <v>35</v>
      </c>
      <c r="B1676" s="1821"/>
      <c r="C1676" s="5181" t="s">
        <v>2131</v>
      </c>
      <c r="D1676" s="5182"/>
      <c r="E1676" s="5182"/>
      <c r="F1676" s="5183"/>
      <c r="G1676" s="1823">
        <v>43466</v>
      </c>
      <c r="H1676" s="1823">
        <v>43830</v>
      </c>
      <c r="I1676" s="5483"/>
      <c r="J1676" s="5483"/>
      <c r="K1676" s="1827"/>
      <c r="L1676" s="1826"/>
      <c r="M1676" s="1827">
        <v>2</v>
      </c>
      <c r="N1676" s="3111" t="s">
        <v>1223</v>
      </c>
      <c r="O1676" s="1795" t="s">
        <v>589</v>
      </c>
      <c r="P1676" s="151"/>
    </row>
    <row r="1677" spans="1:16" x14ac:dyDescent="0.2">
      <c r="A1677" s="3103"/>
      <c r="B1677" s="1828" t="s">
        <v>2026</v>
      </c>
      <c r="C1677" s="4990" t="s">
        <v>1323</v>
      </c>
      <c r="D1677" s="4991"/>
      <c r="E1677" s="4991"/>
      <c r="F1677" s="4992"/>
      <c r="G1677" s="1818"/>
      <c r="H1677" s="1819"/>
      <c r="I1677" s="5483"/>
      <c r="J1677" s="5483"/>
      <c r="K1677" s="3103"/>
      <c r="L1677" s="151"/>
      <c r="M1677" s="2387"/>
      <c r="N1677" s="3111" t="s">
        <v>1223</v>
      </c>
      <c r="O1677" s="1795" t="s">
        <v>589</v>
      </c>
      <c r="P1677" s="151"/>
    </row>
    <row r="1678" spans="1:16" x14ac:dyDescent="0.2">
      <c r="A1678" s="3103">
        <v>36</v>
      </c>
      <c r="B1678" s="1828" t="s">
        <v>2027</v>
      </c>
      <c r="C1678" s="4993" t="s">
        <v>2028</v>
      </c>
      <c r="D1678" s="4994"/>
      <c r="E1678" s="4994"/>
      <c r="F1678" s="4995"/>
      <c r="G1678" s="1823">
        <v>43466</v>
      </c>
      <c r="H1678" s="1823">
        <v>43830</v>
      </c>
      <c r="I1678" s="5483"/>
      <c r="J1678" s="5483"/>
      <c r="K1678" s="1827"/>
      <c r="L1678" s="1826"/>
      <c r="M1678" s="1827">
        <v>2</v>
      </c>
      <c r="N1678" s="3111" t="s">
        <v>1223</v>
      </c>
      <c r="O1678" s="1795" t="s">
        <v>589</v>
      </c>
      <c r="P1678" s="151"/>
    </row>
    <row r="1679" spans="1:16" x14ac:dyDescent="0.2">
      <c r="A1679" s="3103"/>
      <c r="B1679" s="1828" t="s">
        <v>4153</v>
      </c>
      <c r="C1679" s="4732" t="s">
        <v>12476</v>
      </c>
      <c r="D1679" s="4733"/>
      <c r="E1679" s="4733"/>
      <c r="F1679" s="4734"/>
      <c r="G1679" s="1822"/>
      <c r="H1679" s="1822"/>
      <c r="I1679" s="5483"/>
      <c r="J1679" s="5483"/>
      <c r="K1679" s="1827"/>
      <c r="L1679" s="1826"/>
      <c r="M1679" s="1827"/>
      <c r="N1679" s="3111" t="s">
        <v>1223</v>
      </c>
      <c r="O1679" s="1795" t="s">
        <v>589</v>
      </c>
      <c r="P1679" s="151"/>
    </row>
    <row r="1680" spans="1:16" x14ac:dyDescent="0.2">
      <c r="A1680" s="3103">
        <v>37</v>
      </c>
      <c r="B1680" s="1830"/>
      <c r="C1680" s="5485" t="s">
        <v>12477</v>
      </c>
      <c r="D1680" s="5486"/>
      <c r="E1680" s="3112"/>
      <c r="F1680" s="3113"/>
      <c r="G1680" s="3170">
        <v>43361</v>
      </c>
      <c r="H1680" s="3170">
        <v>43361</v>
      </c>
      <c r="I1680" s="5483"/>
      <c r="J1680" s="5483"/>
      <c r="K1680" s="1833"/>
      <c r="L1680" s="1832"/>
      <c r="M1680" s="1833">
        <v>2</v>
      </c>
      <c r="N1680" s="3111" t="s">
        <v>1223</v>
      </c>
      <c r="O1680" s="1795" t="s">
        <v>589</v>
      </c>
      <c r="P1680" s="2388"/>
    </row>
    <row r="1681" spans="1:16" x14ac:dyDescent="0.2">
      <c r="A1681" s="3103">
        <v>38</v>
      </c>
      <c r="B1681" s="1830"/>
      <c r="C1681" s="4993" t="s">
        <v>12478</v>
      </c>
      <c r="D1681" s="4994"/>
      <c r="E1681" s="3112"/>
      <c r="F1681" s="3113"/>
      <c r="G1681" s="3170">
        <v>43105</v>
      </c>
      <c r="H1681" s="3170">
        <v>43439</v>
      </c>
      <c r="I1681" s="5483"/>
      <c r="J1681" s="5484"/>
      <c r="K1681" s="1833"/>
      <c r="L1681" s="1832"/>
      <c r="M1681" s="1833">
        <v>91</v>
      </c>
      <c r="N1681" s="3111" t="s">
        <v>1223</v>
      </c>
      <c r="O1681" s="1795" t="s">
        <v>589</v>
      </c>
      <c r="P1681" s="2388"/>
    </row>
    <row r="1682" spans="1:16" x14ac:dyDescent="0.2">
      <c r="A1682" s="3103">
        <v>39</v>
      </c>
      <c r="B1682" s="1830"/>
      <c r="C1682" s="4993" t="s">
        <v>12479</v>
      </c>
      <c r="D1682" s="4994"/>
      <c r="E1682" s="3112"/>
      <c r="F1682" s="3113"/>
      <c r="G1682" s="3170">
        <v>43376</v>
      </c>
      <c r="H1682" s="3170">
        <v>43382</v>
      </c>
      <c r="I1682" s="5483"/>
      <c r="J1682" s="5482">
        <v>2</v>
      </c>
      <c r="K1682" s="1833"/>
      <c r="L1682" s="1832"/>
      <c r="M1682" s="1833">
        <v>4</v>
      </c>
      <c r="N1682" s="3111" t="s">
        <v>1223</v>
      </c>
      <c r="O1682" s="1795" t="s">
        <v>589</v>
      </c>
      <c r="P1682" s="2388"/>
    </row>
    <row r="1683" spans="1:16" x14ac:dyDescent="0.2">
      <c r="A1683" s="3103">
        <v>40</v>
      </c>
      <c r="B1683" s="1830"/>
      <c r="C1683" s="4993" t="s">
        <v>12480</v>
      </c>
      <c r="D1683" s="4994"/>
      <c r="E1683" s="3112"/>
      <c r="F1683" s="3113"/>
      <c r="G1683" s="3170">
        <v>43101</v>
      </c>
      <c r="H1683" s="3170">
        <v>43453</v>
      </c>
      <c r="I1683" s="5483"/>
      <c r="J1683" s="5483"/>
      <c r="K1683" s="1833"/>
      <c r="L1683" s="1832"/>
      <c r="M1683" s="1833">
        <v>56</v>
      </c>
      <c r="N1683" s="3111" t="s">
        <v>1223</v>
      </c>
      <c r="O1683" s="1795" t="s">
        <v>589</v>
      </c>
      <c r="P1683" s="2388"/>
    </row>
    <row r="1684" spans="1:16" x14ac:dyDescent="0.2">
      <c r="A1684" s="3103">
        <v>41</v>
      </c>
      <c r="B1684" s="1830"/>
      <c r="C1684" s="4993" t="s">
        <v>12481</v>
      </c>
      <c r="D1684" s="4994"/>
      <c r="E1684" s="3112"/>
      <c r="F1684" s="3113"/>
      <c r="G1684" s="3170">
        <v>43127</v>
      </c>
      <c r="H1684" s="3170">
        <v>43457</v>
      </c>
      <c r="I1684" s="5483"/>
      <c r="J1684" s="5483"/>
      <c r="K1684" s="1833"/>
      <c r="L1684" s="1832"/>
      <c r="M1684" s="1833">
        <v>59</v>
      </c>
      <c r="N1684" s="3111" t="s">
        <v>1223</v>
      </c>
      <c r="O1684" s="1795" t="s">
        <v>589</v>
      </c>
      <c r="P1684" s="2388"/>
    </row>
    <row r="1685" spans="1:16" x14ac:dyDescent="0.2">
      <c r="A1685" s="3103">
        <v>42</v>
      </c>
      <c r="B1685" s="1830"/>
      <c r="C1685" s="4732" t="s">
        <v>12482</v>
      </c>
      <c r="D1685" s="4733"/>
      <c r="E1685" s="4733"/>
      <c r="F1685" s="4734"/>
      <c r="G1685" s="3170">
        <v>43481</v>
      </c>
      <c r="H1685" s="3170">
        <v>43810</v>
      </c>
      <c r="I1685" s="5483"/>
      <c r="J1685" s="5484"/>
      <c r="K1685" s="1833"/>
      <c r="L1685" s="1832"/>
      <c r="M1685" s="1833">
        <v>114</v>
      </c>
      <c r="N1685" s="3111" t="s">
        <v>1223</v>
      </c>
      <c r="O1685" s="1795" t="s">
        <v>589</v>
      </c>
      <c r="P1685" s="2388"/>
    </row>
    <row r="1686" spans="1:16" ht="25.5" x14ac:dyDescent="0.2">
      <c r="A1686" s="3103">
        <v>43</v>
      </c>
      <c r="B1686" s="1830" t="s">
        <v>2030</v>
      </c>
      <c r="C1686" s="4732" t="s">
        <v>6454</v>
      </c>
      <c r="D1686" s="4733"/>
      <c r="E1686" s="4733"/>
      <c r="F1686" s="4734"/>
      <c r="G1686" s="3171" t="s">
        <v>12483</v>
      </c>
      <c r="H1686" s="3171" t="s">
        <v>12483</v>
      </c>
      <c r="I1686" s="5483"/>
      <c r="J1686" s="4930">
        <v>3</v>
      </c>
      <c r="K1686" s="1833"/>
      <c r="L1686" s="1832"/>
      <c r="M1686" s="1833">
        <v>82</v>
      </c>
      <c r="N1686" s="3111" t="s">
        <v>1223</v>
      </c>
      <c r="O1686" s="1795" t="s">
        <v>589</v>
      </c>
      <c r="P1686" s="2388"/>
    </row>
    <row r="1687" spans="1:16" ht="25.5" x14ac:dyDescent="0.2">
      <c r="A1687" s="3103">
        <v>44</v>
      </c>
      <c r="B1687" s="1830"/>
      <c r="C1687" s="4732" t="s">
        <v>6454</v>
      </c>
      <c r="D1687" s="4733"/>
      <c r="E1687" s="4733"/>
      <c r="F1687" s="4734"/>
      <c r="G1687" s="3171" t="s">
        <v>12484</v>
      </c>
      <c r="H1687" s="3171" t="s">
        <v>12485</v>
      </c>
      <c r="I1687" s="5483"/>
      <c r="J1687" s="4931"/>
      <c r="K1687" s="1833"/>
      <c r="L1687" s="1832"/>
      <c r="M1687" s="1833">
        <v>69</v>
      </c>
      <c r="N1687" s="3111" t="s">
        <v>1223</v>
      </c>
      <c r="O1687" s="1795" t="s">
        <v>589</v>
      </c>
      <c r="P1687" s="2388"/>
    </row>
    <row r="1688" spans="1:16" x14ac:dyDescent="0.2">
      <c r="A1688" s="3103"/>
      <c r="B1688" s="1828" t="s">
        <v>1739</v>
      </c>
      <c r="C1688" s="4732" t="s">
        <v>4156</v>
      </c>
      <c r="D1688" s="4733"/>
      <c r="E1688" s="4733"/>
      <c r="F1688" s="4734"/>
      <c r="G1688" s="1818"/>
      <c r="H1688" s="1819"/>
      <c r="I1688" s="5483"/>
      <c r="J1688" s="4931"/>
      <c r="K1688" s="3103"/>
      <c r="L1688" s="151"/>
      <c r="M1688" s="2387"/>
      <c r="N1688" s="3111" t="s">
        <v>1223</v>
      </c>
      <c r="O1688" s="1795" t="s">
        <v>589</v>
      </c>
      <c r="P1688" s="151"/>
    </row>
    <row r="1689" spans="1:16" x14ac:dyDescent="0.2">
      <c r="A1689" s="3103">
        <v>45</v>
      </c>
      <c r="B1689" s="1828" t="s">
        <v>4157</v>
      </c>
      <c r="C1689" s="4732" t="s">
        <v>4158</v>
      </c>
      <c r="D1689" s="4733"/>
      <c r="E1689" s="4733"/>
      <c r="F1689" s="4734"/>
      <c r="G1689" s="1822">
        <v>43524</v>
      </c>
      <c r="H1689" s="1823">
        <v>43746</v>
      </c>
      <c r="I1689" s="5483"/>
      <c r="J1689" s="4932"/>
      <c r="K1689" s="1827"/>
      <c r="L1689" s="1826"/>
      <c r="M1689" s="1827">
        <v>32</v>
      </c>
      <c r="N1689" s="3111" t="s">
        <v>1223</v>
      </c>
      <c r="O1689" s="1795" t="s">
        <v>589</v>
      </c>
      <c r="P1689" s="151"/>
    </row>
    <row r="1690" spans="1:16" ht="51" x14ac:dyDescent="0.2">
      <c r="A1690" s="3103">
        <v>46</v>
      </c>
      <c r="B1690" s="1828" t="s">
        <v>1740</v>
      </c>
      <c r="C1690" s="3114" t="s">
        <v>12486</v>
      </c>
      <c r="D1690" s="3114"/>
      <c r="E1690" s="3114"/>
      <c r="F1690" s="3114"/>
      <c r="G1690" s="3170">
        <v>40642</v>
      </c>
      <c r="H1690" s="1823">
        <v>42630</v>
      </c>
      <c r="I1690" s="5483"/>
      <c r="J1690" s="1843">
        <v>4</v>
      </c>
      <c r="K1690" s="1827"/>
      <c r="L1690" s="1826"/>
      <c r="M1690" s="1827" t="s">
        <v>12487</v>
      </c>
      <c r="N1690" s="3111" t="s">
        <v>1223</v>
      </c>
      <c r="O1690" s="1795" t="s">
        <v>589</v>
      </c>
      <c r="P1690" s="151"/>
    </row>
    <row r="1691" spans="1:16" ht="51" x14ac:dyDescent="0.2">
      <c r="A1691" s="3103">
        <v>47</v>
      </c>
      <c r="B1691" s="1828"/>
      <c r="C1691" s="3114" t="s">
        <v>12488</v>
      </c>
      <c r="D1691" s="3114"/>
      <c r="E1691" s="3114"/>
      <c r="F1691" s="3114"/>
      <c r="G1691" s="1823">
        <v>42802</v>
      </c>
      <c r="H1691" s="1823">
        <v>43411</v>
      </c>
      <c r="I1691" s="5484"/>
      <c r="J1691" s="1843">
        <v>5</v>
      </c>
      <c r="K1691" s="1827"/>
      <c r="L1691" s="1826"/>
      <c r="M1691" s="1827" t="s">
        <v>12489</v>
      </c>
      <c r="N1691" s="3111" t="s">
        <v>1223</v>
      </c>
      <c r="O1691" s="1795" t="s">
        <v>589</v>
      </c>
      <c r="P1691" s="151"/>
    </row>
    <row r="1693" spans="1:16" x14ac:dyDescent="0.2">
      <c r="A1693" s="5423" t="s">
        <v>1213</v>
      </c>
      <c r="B1693" s="5424"/>
      <c r="C1693" s="5425"/>
      <c r="D1693" s="5058" t="s">
        <v>4291</v>
      </c>
      <c r="E1693" s="5059"/>
      <c r="F1693" s="5059"/>
      <c r="G1693" s="5059"/>
      <c r="H1693" s="5059"/>
      <c r="I1693" s="5059"/>
      <c r="J1693" s="5059"/>
      <c r="K1693" s="5059"/>
      <c r="L1693" s="5059"/>
      <c r="M1693" s="5059"/>
      <c r="N1693" s="5059"/>
      <c r="O1693" s="5060"/>
      <c r="P1693" s="5431" t="s">
        <v>1611</v>
      </c>
    </row>
    <row r="1694" spans="1:16" x14ac:dyDescent="0.2">
      <c r="A1694" s="5426"/>
      <c r="B1694" s="5427"/>
      <c r="C1694" s="5428"/>
      <c r="D1694" s="5061"/>
      <c r="E1694" s="5062"/>
      <c r="F1694" s="5062"/>
      <c r="G1694" s="5062"/>
      <c r="H1694" s="5062"/>
      <c r="I1694" s="5062"/>
      <c r="J1694" s="5062"/>
      <c r="K1694" s="5062"/>
      <c r="L1694" s="5062"/>
      <c r="M1694" s="5062"/>
      <c r="N1694" s="5062"/>
      <c r="O1694" s="5063"/>
      <c r="P1694" s="5431"/>
    </row>
    <row r="1695" spans="1:16" x14ac:dyDescent="0.2">
      <c r="A1695" s="5426"/>
      <c r="B1695" s="5427"/>
      <c r="C1695" s="5428"/>
      <c r="D1695" s="5474" t="s">
        <v>1209</v>
      </c>
      <c r="E1695" s="5475"/>
      <c r="F1695" s="5475"/>
      <c r="G1695" s="5475"/>
      <c r="H1695" s="5475"/>
      <c r="I1695" s="5475"/>
      <c r="J1695" s="5475"/>
      <c r="K1695" s="5475"/>
      <c r="L1695" s="5475"/>
      <c r="M1695" s="5475"/>
      <c r="N1695" s="5475"/>
      <c r="O1695" s="5476"/>
      <c r="P1695" s="3173" t="s">
        <v>2858</v>
      </c>
    </row>
    <row r="1696" spans="1:16" x14ac:dyDescent="0.2">
      <c r="A1696" s="5437" t="s">
        <v>9573</v>
      </c>
      <c r="B1696" s="5438"/>
      <c r="C1696" s="5439"/>
      <c r="D1696" s="5477"/>
      <c r="E1696" s="5478"/>
      <c r="F1696" s="5478"/>
      <c r="G1696" s="5478"/>
      <c r="H1696" s="5478"/>
      <c r="I1696" s="5478"/>
      <c r="J1696" s="5478"/>
      <c r="K1696" s="5478"/>
      <c r="L1696" s="5478"/>
      <c r="M1696" s="5478"/>
      <c r="N1696" s="5478"/>
      <c r="O1696" s="5479"/>
      <c r="P1696" s="3173" t="s">
        <v>6428</v>
      </c>
    </row>
    <row r="1697" spans="1:16" x14ac:dyDescent="0.2">
      <c r="A1697" s="2184"/>
      <c r="B1697" s="2184"/>
      <c r="C1697" s="2184"/>
      <c r="D1697" s="2184"/>
      <c r="E1697" s="2184"/>
      <c r="F1697" s="2184"/>
      <c r="G1697" s="2184"/>
      <c r="H1697" s="2184"/>
      <c r="I1697" s="2184"/>
      <c r="J1697" s="2184"/>
      <c r="K1697" s="2184"/>
      <c r="L1697" s="2184"/>
      <c r="M1697" s="2184"/>
      <c r="N1697" s="2184"/>
      <c r="O1697" s="2184"/>
      <c r="P1697" s="2184"/>
    </row>
    <row r="1698" spans="1:16" x14ac:dyDescent="0.2">
      <c r="A1698" s="2184" t="s">
        <v>9563</v>
      </c>
      <c r="B1698" s="2184"/>
      <c r="C1698" s="2184"/>
      <c r="D1698" s="2184"/>
      <c r="E1698" s="2184"/>
      <c r="F1698" s="2184"/>
      <c r="G1698" s="2184"/>
      <c r="H1698" s="2184"/>
      <c r="I1698" s="2184"/>
      <c r="J1698" s="2184"/>
      <c r="K1698" s="2184"/>
      <c r="L1698" s="2184"/>
      <c r="M1698" s="2184" t="s">
        <v>9412</v>
      </c>
      <c r="N1698" s="2184"/>
      <c r="O1698" s="2184" t="s">
        <v>1213</v>
      </c>
      <c r="P1698" s="2184"/>
    </row>
    <row r="1699" spans="1:16" x14ac:dyDescent="0.2">
      <c r="A1699" s="2184" t="s">
        <v>9574</v>
      </c>
      <c r="B1699" s="2184"/>
      <c r="C1699" s="2184"/>
      <c r="D1699" s="2184"/>
      <c r="E1699" s="2184"/>
      <c r="F1699" s="2184"/>
      <c r="G1699" s="2184"/>
      <c r="H1699" s="2184"/>
      <c r="I1699" s="2184" t="s">
        <v>4299</v>
      </c>
      <c r="J1699" s="2184" t="s">
        <v>3750</v>
      </c>
      <c r="K1699" s="2184"/>
      <c r="L1699" s="2184"/>
      <c r="M1699" s="2184"/>
      <c r="N1699" s="2184"/>
      <c r="O1699" s="2184"/>
      <c r="P1699" s="2184"/>
    </row>
    <row r="1700" spans="1:16" x14ac:dyDescent="0.2">
      <c r="A1700" s="3189" t="s">
        <v>9575</v>
      </c>
      <c r="B1700" s="3189"/>
      <c r="C1700" s="3189"/>
      <c r="D1700" s="3189"/>
      <c r="E1700" s="2184"/>
      <c r="F1700" s="2184"/>
      <c r="G1700" s="2184"/>
      <c r="H1700" s="2184"/>
      <c r="I1700" s="2184" t="s">
        <v>2050</v>
      </c>
      <c r="J1700" s="2184"/>
      <c r="K1700" s="2184"/>
      <c r="L1700" s="2184"/>
      <c r="M1700" s="5053" t="s">
        <v>2863</v>
      </c>
      <c r="N1700" s="5054"/>
      <c r="O1700" s="5054"/>
      <c r="P1700" s="5055"/>
    </row>
    <row r="1701" spans="1:16" x14ac:dyDescent="0.2">
      <c r="A1701" s="2184" t="s">
        <v>9565</v>
      </c>
      <c r="B1701" s="5480" t="s">
        <v>9413</v>
      </c>
      <c r="C1701" s="5480"/>
      <c r="D1701" s="5480"/>
      <c r="E1701" s="5480"/>
      <c r="F1701" s="5480"/>
      <c r="G1701" s="2184"/>
      <c r="H1701" s="2184"/>
      <c r="I1701" s="2184"/>
      <c r="J1701" s="2184"/>
      <c r="K1701" s="2184"/>
      <c r="L1701" s="2184"/>
      <c r="M1701" s="2185" t="s">
        <v>2860</v>
      </c>
      <c r="N1701" s="2185" t="s">
        <v>2861</v>
      </c>
      <c r="O1701" s="2185" t="s">
        <v>2862</v>
      </c>
      <c r="P1701" s="2185" t="s">
        <v>1210</v>
      </c>
    </row>
    <row r="1702" spans="1:16" x14ac:dyDescent="0.2">
      <c r="A1702" s="2184"/>
      <c r="B1702" s="2184"/>
      <c r="C1702" s="2184"/>
      <c r="D1702" s="2184"/>
      <c r="E1702" s="2184"/>
      <c r="F1702" s="2184"/>
      <c r="G1702" s="2184"/>
      <c r="H1702" s="2184"/>
      <c r="I1702" s="2184"/>
      <c r="J1702" s="2184"/>
      <c r="K1702" s="2184"/>
      <c r="L1702" s="2184"/>
      <c r="M1702" s="2185">
        <v>2021</v>
      </c>
      <c r="N1702" s="2185">
        <v>12</v>
      </c>
      <c r="O1702" s="2185">
        <v>9</v>
      </c>
      <c r="P1702" s="2185">
        <v>12</v>
      </c>
    </row>
    <row r="1703" spans="1:16" x14ac:dyDescent="0.2">
      <c r="A1703" s="2184"/>
      <c r="B1703" s="2184"/>
      <c r="C1703" s="2184"/>
      <c r="D1703" s="2184"/>
      <c r="E1703" s="2184"/>
      <c r="F1703" s="2184"/>
      <c r="G1703" s="2184"/>
      <c r="H1703" s="2184"/>
      <c r="I1703" s="2184"/>
      <c r="J1703" s="2184"/>
      <c r="K1703" s="2184"/>
      <c r="L1703" s="3172"/>
      <c r="M1703" s="3172"/>
      <c r="N1703" s="3172"/>
      <c r="O1703" s="3172"/>
      <c r="P1703" s="2184"/>
    </row>
    <row r="1704" spans="1:16" x14ac:dyDescent="0.2">
      <c r="A1704" s="5057" t="s">
        <v>2864</v>
      </c>
      <c r="B1704" s="5057" t="s">
        <v>2865</v>
      </c>
      <c r="C1704" s="5057" t="s">
        <v>1212</v>
      </c>
      <c r="D1704" s="5057"/>
      <c r="E1704" s="5057"/>
      <c r="F1704" s="5057"/>
      <c r="G1704" s="5057" t="s">
        <v>2866</v>
      </c>
      <c r="H1704" s="5057"/>
      <c r="I1704" s="5481" t="s">
        <v>2869</v>
      </c>
      <c r="J1704" s="5481"/>
      <c r="K1704" s="5481"/>
      <c r="L1704" s="5481"/>
      <c r="M1704" s="5057" t="s">
        <v>1211</v>
      </c>
      <c r="N1704" s="5481" t="s">
        <v>2872</v>
      </c>
      <c r="O1704" s="4996" t="s">
        <v>1207</v>
      </c>
      <c r="P1704" s="5481" t="s">
        <v>2873</v>
      </c>
    </row>
    <row r="1705" spans="1:16" x14ac:dyDescent="0.2">
      <c r="A1705" s="5057"/>
      <c r="B1705" s="5057"/>
      <c r="C1705" s="5057"/>
      <c r="D1705" s="5057"/>
      <c r="E1705" s="5057"/>
      <c r="F1705" s="5057"/>
      <c r="G1705" s="2187" t="s">
        <v>2867</v>
      </c>
      <c r="H1705" s="2187" t="s">
        <v>2868</v>
      </c>
      <c r="I1705" s="2187" t="s">
        <v>2870</v>
      </c>
      <c r="J1705" s="2187" t="s">
        <v>2871</v>
      </c>
      <c r="K1705" s="2187" t="s">
        <v>4319</v>
      </c>
      <c r="L1705" s="2187" t="s">
        <v>4320</v>
      </c>
      <c r="M1705" s="5057"/>
      <c r="N1705" s="5481"/>
      <c r="O1705" s="4996"/>
      <c r="P1705" s="5481"/>
    </row>
    <row r="1706" spans="1:16" x14ac:dyDescent="0.2">
      <c r="A1706" s="2185" t="s">
        <v>1213</v>
      </c>
      <c r="B1706" s="3190" t="s">
        <v>2053</v>
      </c>
      <c r="C1706" s="5456" t="s">
        <v>2503</v>
      </c>
      <c r="D1706" s="5457"/>
      <c r="E1706" s="5457"/>
      <c r="F1706" s="5458"/>
      <c r="G1706" s="3191"/>
      <c r="H1706" s="3191"/>
      <c r="I1706" s="5447">
        <v>709</v>
      </c>
      <c r="J1706" s="3191"/>
      <c r="K1706" s="3191"/>
      <c r="L1706" s="3191"/>
      <c r="M1706" s="3191"/>
      <c r="N1706" s="3191"/>
      <c r="O1706" s="3192"/>
      <c r="P1706" s="3191"/>
    </row>
    <row r="1707" spans="1:16" ht="25.5" x14ac:dyDescent="0.2">
      <c r="A1707" s="3193">
        <v>1</v>
      </c>
      <c r="B1707" s="3194" t="s">
        <v>2054</v>
      </c>
      <c r="C1707" s="5469" t="s">
        <v>6285</v>
      </c>
      <c r="D1707" s="5521"/>
      <c r="E1707" s="5521"/>
      <c r="F1707" s="5522"/>
      <c r="G1707" s="3195">
        <v>43524</v>
      </c>
      <c r="H1707" s="3196">
        <v>43734</v>
      </c>
      <c r="I1707" s="5448"/>
      <c r="J1707" s="5447">
        <v>6</v>
      </c>
      <c r="K1707" s="3197"/>
      <c r="L1707" s="3197"/>
      <c r="M1707" s="3198">
        <v>21</v>
      </c>
      <c r="N1707" s="3173" t="s">
        <v>1223</v>
      </c>
      <c r="O1707" s="3199" t="s">
        <v>589</v>
      </c>
      <c r="P1707" s="2192" t="s">
        <v>12491</v>
      </c>
    </row>
    <row r="1708" spans="1:16" ht="25.5" x14ac:dyDescent="0.2">
      <c r="A1708" s="2185">
        <v>2</v>
      </c>
      <c r="B1708" s="3190" t="s">
        <v>2058</v>
      </c>
      <c r="C1708" s="5450" t="s">
        <v>8380</v>
      </c>
      <c r="D1708" s="5451"/>
      <c r="E1708" s="5451"/>
      <c r="F1708" s="5452"/>
      <c r="G1708" s="3195">
        <v>43494</v>
      </c>
      <c r="H1708" s="3196">
        <v>43646</v>
      </c>
      <c r="I1708" s="5448"/>
      <c r="J1708" s="5448"/>
      <c r="K1708" s="2194"/>
      <c r="L1708" s="2194"/>
      <c r="M1708" s="3200">
        <v>18</v>
      </c>
      <c r="N1708" s="3173" t="s">
        <v>1223</v>
      </c>
      <c r="O1708" s="3199" t="s">
        <v>589</v>
      </c>
      <c r="P1708" s="3201" t="s">
        <v>12492</v>
      </c>
    </row>
    <row r="1709" spans="1:16" x14ac:dyDescent="0.2">
      <c r="A1709" s="2185"/>
      <c r="B1709" s="3190"/>
      <c r="C1709" s="5453"/>
      <c r="D1709" s="5454"/>
      <c r="E1709" s="5454"/>
      <c r="F1709" s="5455"/>
      <c r="G1709" s="3196"/>
      <c r="H1709" s="3196"/>
      <c r="I1709" s="5448"/>
      <c r="J1709" s="5448"/>
      <c r="K1709" s="3191"/>
      <c r="L1709" s="3191"/>
      <c r="M1709" s="3173"/>
      <c r="N1709" s="3173"/>
      <c r="O1709" s="3199"/>
      <c r="P1709" s="3191"/>
    </row>
    <row r="1710" spans="1:16" x14ac:dyDescent="0.2">
      <c r="A1710" s="2185" t="s">
        <v>1213</v>
      </c>
      <c r="B1710" s="3190" t="s">
        <v>2708</v>
      </c>
      <c r="C1710" s="5456" t="s">
        <v>431</v>
      </c>
      <c r="D1710" s="5457"/>
      <c r="E1710" s="5457"/>
      <c r="F1710" s="5458"/>
      <c r="G1710" s="3202"/>
      <c r="H1710" s="3196"/>
      <c r="I1710" s="5448"/>
      <c r="J1710" s="5448"/>
      <c r="K1710" s="3191"/>
      <c r="L1710" s="3191"/>
      <c r="M1710" s="3173"/>
      <c r="N1710" s="3173"/>
      <c r="O1710" s="3199"/>
      <c r="P1710" s="3191"/>
    </row>
    <row r="1711" spans="1:16" x14ac:dyDescent="0.2">
      <c r="A1711" s="2185">
        <v>3</v>
      </c>
      <c r="B1711" s="3190" t="s">
        <v>2709</v>
      </c>
      <c r="C1711" s="5459" t="s">
        <v>2060</v>
      </c>
      <c r="D1711" s="5460"/>
      <c r="E1711" s="5460"/>
      <c r="F1711" s="5461"/>
      <c r="G1711" s="3196">
        <v>43488</v>
      </c>
      <c r="H1711" s="3196">
        <v>43778</v>
      </c>
      <c r="I1711" s="5448"/>
      <c r="J1711" s="5448"/>
      <c r="K1711" s="3191"/>
      <c r="L1711" s="3191"/>
      <c r="M1711" s="3173">
        <v>77</v>
      </c>
      <c r="N1711" s="3173" t="s">
        <v>1223</v>
      </c>
      <c r="O1711" s="3199" t="s">
        <v>589</v>
      </c>
      <c r="P1711" s="3191" t="s">
        <v>9569</v>
      </c>
    </row>
    <row r="1712" spans="1:16" x14ac:dyDescent="0.2">
      <c r="A1712" s="2185"/>
      <c r="B1712" s="3190"/>
      <c r="C1712" s="5462"/>
      <c r="D1712" s="5462"/>
      <c r="E1712" s="5462"/>
      <c r="F1712" s="5462"/>
      <c r="G1712" s="3203"/>
      <c r="H1712" s="3203"/>
      <c r="I1712" s="5448"/>
      <c r="J1712" s="5448"/>
      <c r="K1712" s="3191"/>
      <c r="L1712" s="3191"/>
      <c r="M1712" s="3204"/>
      <c r="N1712" s="3173"/>
      <c r="O1712" s="3173"/>
      <c r="P1712" s="3205"/>
    </row>
    <row r="1713" spans="1:16" x14ac:dyDescent="0.2">
      <c r="A1713" s="2185" t="s">
        <v>1213</v>
      </c>
      <c r="B1713" s="3190" t="s">
        <v>2713</v>
      </c>
      <c r="C1713" s="5456" t="s">
        <v>2527</v>
      </c>
      <c r="D1713" s="5457"/>
      <c r="E1713" s="5457"/>
      <c r="F1713" s="5458"/>
      <c r="G1713" s="3196"/>
      <c r="H1713" s="3196"/>
      <c r="I1713" s="5448"/>
      <c r="J1713" s="5448"/>
      <c r="K1713" s="3191"/>
      <c r="L1713" s="3191"/>
      <c r="M1713" s="3173"/>
      <c r="N1713" s="3173"/>
      <c r="O1713" s="3173"/>
      <c r="P1713" s="3191"/>
    </row>
    <row r="1714" spans="1:16" ht="25.5" x14ac:dyDescent="0.2">
      <c r="A1714" s="2185">
        <v>4</v>
      </c>
      <c r="B1714" s="3194" t="s">
        <v>2062</v>
      </c>
      <c r="C1714" s="5450" t="s">
        <v>8383</v>
      </c>
      <c r="D1714" s="5460"/>
      <c r="E1714" s="5460"/>
      <c r="F1714" s="5461"/>
      <c r="G1714" s="3195">
        <v>43479</v>
      </c>
      <c r="H1714" s="3195" t="s">
        <v>12493</v>
      </c>
      <c r="I1714" s="5448"/>
      <c r="J1714" s="5448"/>
      <c r="K1714" s="3197"/>
      <c r="L1714" s="3197"/>
      <c r="M1714" s="3198">
        <v>11</v>
      </c>
      <c r="N1714" s="3173" t="s">
        <v>1223</v>
      </c>
      <c r="O1714" s="3199" t="s">
        <v>589</v>
      </c>
      <c r="P1714" s="3201" t="s">
        <v>12494</v>
      </c>
    </row>
    <row r="1715" spans="1:16" x14ac:dyDescent="0.2">
      <c r="A1715" s="3193">
        <v>5</v>
      </c>
      <c r="B1715" s="3194" t="s">
        <v>2714</v>
      </c>
      <c r="C1715" s="5450" t="s">
        <v>6792</v>
      </c>
      <c r="D1715" s="5460"/>
      <c r="E1715" s="5460"/>
      <c r="F1715" s="5461"/>
      <c r="G1715" s="3196">
        <v>43466</v>
      </c>
      <c r="H1715" s="3196">
        <v>43830</v>
      </c>
      <c r="I1715" s="5448"/>
      <c r="J1715" s="5449"/>
      <c r="K1715" s="3197"/>
      <c r="L1715" s="3197"/>
      <c r="M1715" s="3198">
        <v>6</v>
      </c>
      <c r="N1715" s="3173" t="s">
        <v>1223</v>
      </c>
      <c r="O1715" s="3199" t="s">
        <v>589</v>
      </c>
      <c r="P1715" s="2194" t="s">
        <v>12495</v>
      </c>
    </row>
    <row r="1716" spans="1:16" ht="51" x14ac:dyDescent="0.2">
      <c r="A1716" s="3193">
        <v>6</v>
      </c>
      <c r="B1716" s="3202" t="s">
        <v>8385</v>
      </c>
      <c r="C1716" s="5463" t="s">
        <v>1325</v>
      </c>
      <c r="D1716" s="5464"/>
      <c r="E1716" s="5464"/>
      <c r="F1716" s="5465"/>
      <c r="G1716" s="3196"/>
      <c r="H1716" s="3196"/>
      <c r="I1716" s="5448"/>
      <c r="J1716" s="3193"/>
      <c r="K1716" s="3197"/>
      <c r="L1716" s="3197"/>
      <c r="M1716" s="3206"/>
      <c r="N1716" s="3173" t="s">
        <v>8386</v>
      </c>
      <c r="O1716" s="3173"/>
      <c r="P1716" s="3201" t="s">
        <v>8387</v>
      </c>
    </row>
    <row r="1717" spans="1:16" x14ac:dyDescent="0.2">
      <c r="A1717" s="2185" t="s">
        <v>1213</v>
      </c>
      <c r="B1717" s="3190" t="s">
        <v>3756</v>
      </c>
      <c r="C1717" s="5456" t="s">
        <v>1323</v>
      </c>
      <c r="D1717" s="5457"/>
      <c r="E1717" s="5457"/>
      <c r="F1717" s="5458"/>
      <c r="G1717" s="2194"/>
      <c r="H1717" s="3207"/>
      <c r="I1717" s="5448"/>
      <c r="J1717" s="2185"/>
      <c r="K1717" s="3191"/>
      <c r="L1717" s="3191"/>
      <c r="M1717" s="3173"/>
      <c r="N1717" s="3173"/>
      <c r="O1717" s="3173"/>
      <c r="P1717" s="3191"/>
    </row>
    <row r="1718" spans="1:16" ht="38.25" x14ac:dyDescent="0.2">
      <c r="A1718" s="3193">
        <v>7</v>
      </c>
      <c r="B1718" s="3194" t="s">
        <v>6794</v>
      </c>
      <c r="C1718" s="5466" t="s">
        <v>12496</v>
      </c>
      <c r="D1718" s="5467"/>
      <c r="E1718" s="5467"/>
      <c r="F1718" s="5468"/>
      <c r="G1718" s="3173"/>
      <c r="H1718" s="3173"/>
      <c r="I1718" s="5448"/>
      <c r="J1718" s="2185"/>
      <c r="K1718" s="3191" t="s">
        <v>1213</v>
      </c>
      <c r="L1718" s="3191"/>
      <c r="M1718" s="3173"/>
      <c r="N1718" s="3173" t="s">
        <v>8386</v>
      </c>
      <c r="O1718" s="3173"/>
      <c r="P1718" s="3201" t="s">
        <v>6797</v>
      </c>
    </row>
    <row r="1719" spans="1:16" x14ac:dyDescent="0.2">
      <c r="A1719" s="2185" t="s">
        <v>1213</v>
      </c>
      <c r="B1719" s="3190" t="s">
        <v>3759</v>
      </c>
      <c r="C1719" s="5456" t="s">
        <v>1329</v>
      </c>
      <c r="D1719" s="5457"/>
      <c r="E1719" s="5457"/>
      <c r="F1719" s="5458"/>
      <c r="G1719" s="2194"/>
      <c r="H1719" s="3207"/>
      <c r="I1719" s="5448"/>
      <c r="J1719" s="2185"/>
      <c r="K1719" s="3191"/>
      <c r="L1719" s="3191"/>
      <c r="M1719" s="3173"/>
      <c r="N1719" s="3173"/>
      <c r="O1719" s="3173"/>
      <c r="P1719" s="3191"/>
    </row>
    <row r="1720" spans="1:16" ht="38.25" x14ac:dyDescent="0.2">
      <c r="A1720" s="3193">
        <v>8</v>
      </c>
      <c r="B1720" s="3194" t="s">
        <v>3760</v>
      </c>
      <c r="C1720" s="5469" t="s">
        <v>6798</v>
      </c>
      <c r="D1720" s="5470"/>
      <c r="E1720" s="5470"/>
      <c r="F1720" s="5471"/>
      <c r="G1720" s="3196">
        <v>43468</v>
      </c>
      <c r="H1720" s="3196">
        <v>43827</v>
      </c>
      <c r="I1720" s="5449"/>
      <c r="J1720" s="3173">
        <v>7</v>
      </c>
      <c r="K1720" s="3197"/>
      <c r="L1720" s="3197"/>
      <c r="M1720" s="3198">
        <v>192</v>
      </c>
      <c r="N1720" s="3173" t="s">
        <v>1223</v>
      </c>
      <c r="O1720" s="3199" t="s">
        <v>589</v>
      </c>
      <c r="P1720" s="3201" t="s">
        <v>12497</v>
      </c>
    </row>
    <row r="1721" spans="1:16" s="3244" customFormat="1" x14ac:dyDescent="0.2">
      <c r="A1721" s="3193"/>
      <c r="B1721" s="3194"/>
      <c r="C1721" s="3247"/>
      <c r="D1721" s="3248"/>
      <c r="E1721" s="3248"/>
      <c r="F1721" s="3249"/>
      <c r="G1721" s="3196"/>
      <c r="H1721" s="3196"/>
      <c r="I1721" s="3246"/>
      <c r="J1721" s="3245"/>
      <c r="K1721" s="3197"/>
      <c r="L1721" s="3197"/>
      <c r="M1721" s="3198"/>
      <c r="N1721" s="3251"/>
      <c r="O1721" s="3251"/>
      <c r="P1721" s="3252"/>
    </row>
    <row r="1722" spans="1:16" s="3180" customFormat="1" ht="9.75" customHeight="1" x14ac:dyDescent="0.2">
      <c r="A1722" s="3954"/>
      <c r="B1722" s="3954"/>
      <c r="C1722" s="3905" t="s">
        <v>2859</v>
      </c>
      <c r="D1722" s="3905"/>
      <c r="E1722" s="3905"/>
      <c r="F1722" s="3905"/>
      <c r="G1722" s="3905"/>
      <c r="H1722" s="3905"/>
      <c r="I1722" s="3905"/>
      <c r="J1722" s="3905"/>
      <c r="K1722" s="3905"/>
      <c r="L1722" s="5472" t="s">
        <v>2858</v>
      </c>
      <c r="M1722" s="4064"/>
    </row>
    <row r="1723" spans="1:16" s="3180" customFormat="1" ht="9.75" customHeight="1" x14ac:dyDescent="0.2">
      <c r="A1723" s="3954"/>
      <c r="B1723" s="3954"/>
      <c r="C1723" s="3905"/>
      <c r="D1723" s="3905"/>
      <c r="E1723" s="3905"/>
      <c r="F1723" s="3905"/>
      <c r="G1723" s="3905"/>
      <c r="H1723" s="3905"/>
      <c r="I1723" s="3905"/>
      <c r="J1723" s="3905"/>
      <c r="K1723" s="3905"/>
      <c r="L1723" s="4064"/>
      <c r="M1723" s="4064"/>
    </row>
    <row r="1724" spans="1:16" s="3180" customFormat="1" ht="9.75" customHeight="1" x14ac:dyDescent="0.2">
      <c r="A1724" s="3954"/>
      <c r="B1724" s="3954"/>
      <c r="C1724" s="3905"/>
      <c r="D1724" s="3905"/>
      <c r="E1724" s="3905"/>
      <c r="F1724" s="3905"/>
      <c r="G1724" s="3905"/>
      <c r="H1724" s="3905"/>
      <c r="I1724" s="3905"/>
      <c r="J1724" s="3905"/>
      <c r="K1724" s="3905"/>
      <c r="L1724" s="4064"/>
      <c r="M1724" s="4064"/>
    </row>
    <row r="1725" spans="1:16" s="3180" customFormat="1" ht="9.75" customHeight="1" x14ac:dyDescent="0.2">
      <c r="A1725" s="3954"/>
      <c r="B1725" s="3954"/>
      <c r="C1725" s="3905"/>
      <c r="D1725" s="3905"/>
      <c r="E1725" s="3905"/>
      <c r="F1725" s="3905"/>
      <c r="G1725" s="3905"/>
      <c r="H1725" s="3905"/>
      <c r="I1725" s="3905"/>
      <c r="J1725" s="3905"/>
      <c r="K1725" s="3905"/>
      <c r="L1725" s="4064"/>
      <c r="M1725" s="4064"/>
    </row>
    <row r="1726" spans="1:16" s="3180" customFormat="1" ht="9" customHeight="1" x14ac:dyDescent="0.2">
      <c r="A1726" s="3954"/>
      <c r="B1726" s="3954"/>
      <c r="C1726" s="5473" t="s">
        <v>1209</v>
      </c>
      <c r="D1726" s="5473"/>
      <c r="E1726" s="5473"/>
      <c r="F1726" s="5473"/>
      <c r="G1726" s="5473"/>
      <c r="H1726" s="5473"/>
      <c r="I1726" s="5473"/>
      <c r="J1726" s="5473"/>
      <c r="K1726" s="5473"/>
      <c r="L1726" s="5472" t="s">
        <v>1208</v>
      </c>
      <c r="M1726" s="4064"/>
    </row>
    <row r="1727" spans="1:16" s="3180" customFormat="1" ht="9" customHeight="1" x14ac:dyDescent="0.2">
      <c r="A1727" s="3954"/>
      <c r="B1727" s="3954"/>
      <c r="C1727" s="5473"/>
      <c r="D1727" s="5473"/>
      <c r="E1727" s="5473"/>
      <c r="F1727" s="5473"/>
      <c r="G1727" s="5473"/>
      <c r="H1727" s="5473"/>
      <c r="I1727" s="5473"/>
      <c r="J1727" s="5473"/>
      <c r="K1727" s="5473"/>
      <c r="L1727" s="4064"/>
      <c r="M1727" s="4064"/>
    </row>
    <row r="1728" spans="1:16" s="3180" customFormat="1" ht="9" customHeight="1" x14ac:dyDescent="0.2">
      <c r="A1728" s="3954"/>
      <c r="B1728" s="3954"/>
      <c r="C1728" s="5473"/>
      <c r="D1728" s="5473"/>
      <c r="E1728" s="5473"/>
      <c r="F1728" s="5473"/>
      <c r="G1728" s="5473"/>
      <c r="H1728" s="5473"/>
      <c r="I1728" s="5473"/>
      <c r="J1728" s="5473"/>
      <c r="K1728" s="5473"/>
      <c r="L1728" s="4064"/>
      <c r="M1728" s="4064"/>
    </row>
    <row r="1729" spans="1:13" s="3180" customFormat="1" ht="9" customHeight="1" x14ac:dyDescent="0.2">
      <c r="A1729" s="3954"/>
      <c r="B1729" s="3954"/>
      <c r="C1729" s="5473"/>
      <c r="D1729" s="5473"/>
      <c r="E1729" s="5473"/>
      <c r="F1729" s="5473"/>
      <c r="G1729" s="5473"/>
      <c r="H1729" s="5473"/>
      <c r="I1729" s="5473"/>
      <c r="J1729" s="5473"/>
      <c r="K1729" s="5473"/>
      <c r="L1729" s="4064"/>
      <c r="M1729" s="4064"/>
    </row>
    <row r="1730" spans="1:13" s="3180" customFormat="1" x14ac:dyDescent="0.2"/>
    <row r="1731" spans="1:13" s="3180" customFormat="1" x14ac:dyDescent="0.2">
      <c r="A1731" s="143" t="s">
        <v>1231</v>
      </c>
      <c r="B1731" s="143"/>
      <c r="C1731" s="143"/>
      <c r="D1731" s="143"/>
      <c r="E1731" s="143"/>
      <c r="F1731" s="143"/>
      <c r="G1731" s="143"/>
      <c r="H1731" s="143"/>
      <c r="I1731" s="143"/>
      <c r="J1731" s="1787" t="s">
        <v>1658</v>
      </c>
      <c r="K1731" s="143"/>
      <c r="L1731" s="143"/>
      <c r="M1731" s="143"/>
    </row>
    <row r="1732" spans="1:13" s="3180" customFormat="1" x14ac:dyDescent="0.2">
      <c r="A1732" s="1787" t="s">
        <v>9582</v>
      </c>
      <c r="B1732" s="143"/>
      <c r="C1732" s="143"/>
      <c r="D1732" s="143"/>
      <c r="E1732" s="1787"/>
      <c r="F1732" s="1787" t="s">
        <v>1213</v>
      </c>
      <c r="G1732" s="143"/>
      <c r="H1732" s="143"/>
      <c r="I1732" s="143"/>
      <c r="J1732" s="143"/>
      <c r="K1732" s="143"/>
      <c r="L1732" s="143"/>
      <c r="M1732" s="143"/>
    </row>
    <row r="1733" spans="1:13" s="3180" customFormat="1" x14ac:dyDescent="0.2">
      <c r="A1733" s="3217" t="s">
        <v>8394</v>
      </c>
      <c r="B1733" s="3154"/>
      <c r="C1733" s="3154"/>
      <c r="D1733" s="143"/>
      <c r="E1733" s="143"/>
      <c r="F1733" s="143"/>
      <c r="G1733" s="143"/>
      <c r="H1733" s="143"/>
      <c r="I1733" s="143"/>
      <c r="J1733" s="4259" t="s">
        <v>2863</v>
      </c>
      <c r="K1733" s="4260"/>
      <c r="L1733" s="4260"/>
      <c r="M1733" s="4261"/>
    </row>
    <row r="1734" spans="1:13" s="3180" customFormat="1" ht="24.75" customHeight="1" x14ac:dyDescent="0.2">
      <c r="A1734" s="1787" t="s">
        <v>12498</v>
      </c>
      <c r="B1734" s="143"/>
      <c r="C1734" s="143"/>
      <c r="D1734" s="143"/>
      <c r="E1734" s="143"/>
      <c r="F1734" s="143"/>
      <c r="G1734" s="143"/>
      <c r="H1734" s="143"/>
      <c r="I1734" s="143"/>
      <c r="J1734" s="1789" t="s">
        <v>2860</v>
      </c>
      <c r="K1734" s="1789" t="s">
        <v>2861</v>
      </c>
      <c r="L1734" s="1789" t="s">
        <v>2862</v>
      </c>
      <c r="M1734" s="637" t="s">
        <v>135</v>
      </c>
    </row>
    <row r="1735" spans="1:13" s="3180" customFormat="1" x14ac:dyDescent="0.2">
      <c r="A1735" s="143"/>
      <c r="B1735" s="143"/>
      <c r="C1735" s="143"/>
      <c r="D1735" s="143"/>
      <c r="E1735" s="143"/>
      <c r="F1735" s="143"/>
      <c r="G1735" s="143"/>
      <c r="H1735" s="143"/>
      <c r="I1735" s="143"/>
      <c r="J1735" s="3177">
        <v>2021</v>
      </c>
      <c r="K1735" s="3177">
        <v>12</v>
      </c>
      <c r="L1735" s="3177">
        <v>2</v>
      </c>
      <c r="M1735" s="3177">
        <v>12</v>
      </c>
    </row>
    <row r="1736" spans="1:13" s="3180" customFormat="1" x14ac:dyDescent="0.2">
      <c r="A1736" s="143"/>
      <c r="B1736" s="143"/>
      <c r="C1736" s="143"/>
      <c r="D1736" s="143"/>
      <c r="E1736" s="143"/>
      <c r="F1736" s="143"/>
      <c r="G1736" s="143"/>
      <c r="H1736" s="143"/>
      <c r="I1736" s="146"/>
      <c r="J1736" s="146"/>
      <c r="K1736" s="146"/>
      <c r="L1736" s="146"/>
      <c r="M1736" s="143"/>
    </row>
    <row r="1737" spans="1:13" s="3180" customFormat="1" ht="23.25" customHeight="1" x14ac:dyDescent="0.2">
      <c r="A1737" s="3905" t="s">
        <v>2864</v>
      </c>
      <c r="B1737" s="3905" t="s">
        <v>2865</v>
      </c>
      <c r="C1737" s="3905" t="s">
        <v>1212</v>
      </c>
      <c r="D1737" s="3905" t="s">
        <v>2866</v>
      </c>
      <c r="E1737" s="3905"/>
      <c r="F1737" s="5224" t="s">
        <v>2869</v>
      </c>
      <c r="G1737" s="5224"/>
      <c r="H1737" s="5224"/>
      <c r="I1737" s="5224"/>
      <c r="J1737" s="3905" t="s">
        <v>1211</v>
      </c>
      <c r="K1737" s="4519" t="s">
        <v>2872</v>
      </c>
      <c r="L1737" s="5225" t="s">
        <v>1207</v>
      </c>
      <c r="M1737" s="4519" t="s">
        <v>2873</v>
      </c>
    </row>
    <row r="1738" spans="1:13" s="3180" customFormat="1" ht="19.5" customHeight="1" x14ac:dyDescent="0.2">
      <c r="A1738" s="3905"/>
      <c r="B1738" s="3905"/>
      <c r="C1738" s="3905"/>
      <c r="D1738" s="147" t="s">
        <v>2867</v>
      </c>
      <c r="E1738" s="147" t="s">
        <v>2868</v>
      </c>
      <c r="F1738" s="147" t="s">
        <v>2870</v>
      </c>
      <c r="G1738" s="147" t="s">
        <v>2871</v>
      </c>
      <c r="H1738" s="147" t="s">
        <v>4319</v>
      </c>
      <c r="I1738" s="147" t="s">
        <v>4320</v>
      </c>
      <c r="J1738" s="3905"/>
      <c r="K1738" s="4519"/>
      <c r="L1738" s="5225"/>
      <c r="M1738" s="4519"/>
    </row>
    <row r="1739" spans="1:13" s="1921" customFormat="1" ht="15" x14ac:dyDescent="0.25">
      <c r="A1739" s="3186"/>
      <c r="B1739" s="3183" t="s">
        <v>4164</v>
      </c>
      <c r="C1739" s="3182" t="s">
        <v>4165</v>
      </c>
      <c r="D1739" s="2419"/>
      <c r="E1739" s="2419"/>
      <c r="F1739" s="5168">
        <v>710</v>
      </c>
      <c r="G1739" s="1789"/>
      <c r="H1739" s="1820"/>
      <c r="I1739" s="1820"/>
      <c r="J1739" s="1820"/>
      <c r="K1739" s="1789"/>
      <c r="L1739" s="1789"/>
      <c r="M1739" s="1330"/>
    </row>
    <row r="1740" spans="1:13" s="1921" customFormat="1" ht="15.75" x14ac:dyDescent="0.25">
      <c r="A1740" s="3186"/>
      <c r="B1740" s="3183" t="s">
        <v>4166</v>
      </c>
      <c r="C1740" s="3184" t="s">
        <v>4167</v>
      </c>
      <c r="D1740" s="2419"/>
      <c r="E1740" s="2419"/>
      <c r="F1740" s="5169"/>
      <c r="G1740" s="1789"/>
      <c r="H1740" s="1820"/>
      <c r="I1740" s="1820"/>
      <c r="J1740" s="1820"/>
      <c r="K1740" s="1789" t="s">
        <v>1223</v>
      </c>
      <c r="L1740" s="1789" t="s">
        <v>313</v>
      </c>
      <c r="M1740" s="1340"/>
    </row>
    <row r="1741" spans="1:13" s="1921" customFormat="1" ht="21.75" customHeight="1" x14ac:dyDescent="0.25">
      <c r="A1741" s="3186">
        <v>1</v>
      </c>
      <c r="B1741" s="3183"/>
      <c r="C1741" s="1678" t="s">
        <v>12499</v>
      </c>
      <c r="D1741" s="2247">
        <v>43467</v>
      </c>
      <c r="E1741" s="2419">
        <v>43504</v>
      </c>
      <c r="F1741" s="5169"/>
      <c r="G1741" s="1789">
        <v>1</v>
      </c>
      <c r="H1741" s="1820"/>
      <c r="I1741" s="1820"/>
      <c r="J1741" s="1789" t="s">
        <v>85</v>
      </c>
      <c r="K1741" s="1789" t="s">
        <v>1223</v>
      </c>
      <c r="L1741" s="1789" t="s">
        <v>313</v>
      </c>
      <c r="M1741" s="1340" t="s">
        <v>12500</v>
      </c>
    </row>
    <row r="1742" spans="1:13" s="1921" customFormat="1" ht="27" customHeight="1" x14ac:dyDescent="0.25">
      <c r="A1742" s="3186">
        <v>2</v>
      </c>
      <c r="B1742" s="3183"/>
      <c r="C1742" s="1678" t="s">
        <v>12501</v>
      </c>
      <c r="D1742" s="2247">
        <v>43504</v>
      </c>
      <c r="E1742" s="2419">
        <v>43536</v>
      </c>
      <c r="F1742" s="5169"/>
      <c r="G1742" s="1789">
        <v>2</v>
      </c>
      <c r="H1742" s="1820"/>
      <c r="I1742" s="1820"/>
      <c r="J1742" s="1789" t="s">
        <v>5774</v>
      </c>
      <c r="K1742" s="1789" t="s">
        <v>1223</v>
      </c>
      <c r="L1742" s="1789" t="s">
        <v>313</v>
      </c>
      <c r="M1742" s="1340" t="s">
        <v>12502</v>
      </c>
    </row>
    <row r="1743" spans="1:13" s="1921" customFormat="1" ht="23.25" customHeight="1" x14ac:dyDescent="0.25">
      <c r="A1743" s="3186">
        <v>3</v>
      </c>
      <c r="B1743" s="3183"/>
      <c r="C1743" s="1678" t="s">
        <v>12503</v>
      </c>
      <c r="D1743" s="2247">
        <v>43536</v>
      </c>
      <c r="E1743" s="2419">
        <v>43571</v>
      </c>
      <c r="F1743" s="5169"/>
      <c r="G1743" s="1789">
        <v>3</v>
      </c>
      <c r="H1743" s="1820"/>
      <c r="I1743" s="1820"/>
      <c r="J1743" s="1789" t="s">
        <v>11168</v>
      </c>
      <c r="K1743" s="1789" t="s">
        <v>1223</v>
      </c>
      <c r="L1743" s="1789" t="s">
        <v>313</v>
      </c>
      <c r="M1743" s="1340" t="s">
        <v>12504</v>
      </c>
    </row>
    <row r="1744" spans="1:13" s="1921" customFormat="1" ht="15" x14ac:dyDescent="0.25">
      <c r="A1744" s="3186">
        <v>4</v>
      </c>
      <c r="B1744" s="3183"/>
      <c r="C1744" s="1678" t="s">
        <v>12505</v>
      </c>
      <c r="D1744" s="2247">
        <v>43571</v>
      </c>
      <c r="E1744" s="2419">
        <v>43609</v>
      </c>
      <c r="F1744" s="5169"/>
      <c r="G1744" s="1789">
        <v>4</v>
      </c>
      <c r="H1744" s="1820"/>
      <c r="I1744" s="1820"/>
      <c r="J1744" s="1789" t="s">
        <v>12506</v>
      </c>
      <c r="K1744" s="1789" t="s">
        <v>1223</v>
      </c>
      <c r="L1744" s="1789" t="s">
        <v>313</v>
      </c>
      <c r="M1744" s="1340"/>
    </row>
    <row r="1745" spans="1:13" s="1921" customFormat="1" ht="16.5" customHeight="1" x14ac:dyDescent="0.25">
      <c r="A1745" s="3186">
        <v>5</v>
      </c>
      <c r="B1745" s="3183"/>
      <c r="C1745" s="1678" t="s">
        <v>12507</v>
      </c>
      <c r="D1745" s="2247">
        <v>43609</v>
      </c>
      <c r="E1745" s="2419">
        <v>43655</v>
      </c>
      <c r="F1745" s="5169"/>
      <c r="G1745" s="1789">
        <v>5</v>
      </c>
      <c r="H1745" s="1820"/>
      <c r="I1745" s="1820"/>
      <c r="J1745" s="1789" t="s">
        <v>12508</v>
      </c>
      <c r="K1745" s="1789" t="s">
        <v>1223</v>
      </c>
      <c r="L1745" s="1789" t="s">
        <v>313</v>
      </c>
      <c r="M1745" s="1340" t="s">
        <v>12509</v>
      </c>
    </row>
    <row r="1746" spans="1:13" s="1921" customFormat="1" ht="23.25" customHeight="1" x14ac:dyDescent="0.25">
      <c r="A1746" s="3186">
        <v>6</v>
      </c>
      <c r="B1746" s="3183"/>
      <c r="C1746" s="1678" t="s">
        <v>12510</v>
      </c>
      <c r="D1746" s="2247">
        <v>43655</v>
      </c>
      <c r="E1746" s="2419">
        <v>43697</v>
      </c>
      <c r="F1746" s="5169"/>
      <c r="G1746" s="1789">
        <v>6</v>
      </c>
      <c r="H1746" s="1820"/>
      <c r="I1746" s="1820"/>
      <c r="J1746" s="1789" t="s">
        <v>12511</v>
      </c>
      <c r="K1746" s="1789" t="s">
        <v>1223</v>
      </c>
      <c r="L1746" s="1789" t="s">
        <v>313</v>
      </c>
      <c r="M1746" s="1340" t="s">
        <v>12512</v>
      </c>
    </row>
    <row r="1747" spans="1:13" s="1921" customFormat="1" ht="25.5" customHeight="1" x14ac:dyDescent="0.25">
      <c r="A1747" s="3186">
        <v>7</v>
      </c>
      <c r="B1747" s="3183"/>
      <c r="C1747" s="1678" t="s">
        <v>12513</v>
      </c>
      <c r="D1747" s="2247">
        <v>43697</v>
      </c>
      <c r="E1747" s="2419">
        <v>43728</v>
      </c>
      <c r="F1747" s="5169"/>
      <c r="G1747" s="1789">
        <v>7</v>
      </c>
      <c r="H1747" s="1820"/>
      <c r="I1747" s="1820"/>
      <c r="J1747" s="3369" t="s">
        <v>12514</v>
      </c>
      <c r="K1747" s="2707" t="s">
        <v>1223</v>
      </c>
      <c r="L1747" s="2707" t="s">
        <v>313</v>
      </c>
      <c r="M1747" s="1340" t="s">
        <v>12515</v>
      </c>
    </row>
    <row r="1748" spans="1:13" s="1921" customFormat="1" ht="16.5" customHeight="1" x14ac:dyDescent="0.25">
      <c r="A1748" s="3186">
        <v>8</v>
      </c>
      <c r="B1748" s="3183"/>
      <c r="C1748" s="1678" t="s">
        <v>12516</v>
      </c>
      <c r="D1748" s="2247">
        <v>43731</v>
      </c>
      <c r="E1748" s="2419">
        <v>43767</v>
      </c>
      <c r="F1748" s="5170"/>
      <c r="G1748" s="1789">
        <v>8</v>
      </c>
      <c r="H1748" s="1820"/>
      <c r="I1748" s="1820"/>
      <c r="J1748" s="3369" t="s">
        <v>12517</v>
      </c>
      <c r="K1748" s="2707" t="s">
        <v>1223</v>
      </c>
      <c r="L1748" s="2707" t="s">
        <v>313</v>
      </c>
      <c r="M1748" s="1340" t="s">
        <v>12518</v>
      </c>
    </row>
    <row r="1749" spans="1:13" s="1921" customFormat="1" ht="38.25" customHeight="1" x14ac:dyDescent="0.25">
      <c r="A1749" s="3186">
        <v>9</v>
      </c>
      <c r="B1749" s="3183"/>
      <c r="C1749" s="1678" t="s">
        <v>12519</v>
      </c>
      <c r="D1749" s="2247">
        <v>43774</v>
      </c>
      <c r="E1749" s="2419">
        <v>43802</v>
      </c>
      <c r="F1749" s="5168">
        <v>711</v>
      </c>
      <c r="G1749" s="1789">
        <v>1</v>
      </c>
      <c r="H1749" s="1820"/>
      <c r="I1749" s="1820"/>
      <c r="J1749" s="3369" t="s">
        <v>12520</v>
      </c>
      <c r="K1749" s="2707" t="s">
        <v>1223</v>
      </c>
      <c r="L1749" s="2707" t="s">
        <v>313</v>
      </c>
      <c r="M1749" s="1340" t="s">
        <v>12521</v>
      </c>
    </row>
    <row r="1750" spans="1:13" s="1921" customFormat="1" ht="51.75" customHeight="1" x14ac:dyDescent="0.25">
      <c r="A1750" s="3186">
        <v>10</v>
      </c>
      <c r="B1750" s="3183"/>
      <c r="C1750" s="3218" t="s">
        <v>12522</v>
      </c>
      <c r="D1750" s="3219">
        <v>43802</v>
      </c>
      <c r="E1750" s="3220">
        <v>43826</v>
      </c>
      <c r="F1750" s="5170"/>
      <c r="G1750" s="2707">
        <v>2</v>
      </c>
      <c r="H1750" s="3221"/>
      <c r="I1750" s="3238"/>
      <c r="J1750" s="3369" t="s">
        <v>12523</v>
      </c>
      <c r="K1750" s="2707" t="s">
        <v>1223</v>
      </c>
      <c r="L1750" s="2707" t="s">
        <v>313</v>
      </c>
      <c r="M1750" s="2420" t="s">
        <v>12524</v>
      </c>
    </row>
    <row r="1751" spans="1:13" s="1921" customFormat="1" ht="18" customHeight="1" x14ac:dyDescent="0.25">
      <c r="A1751" s="2694"/>
      <c r="B1751" s="2695"/>
      <c r="C1751" s="3239"/>
      <c r="D1751" s="3240"/>
      <c r="E1751" s="3241"/>
      <c r="F1751" s="2709"/>
      <c r="G1751" s="2709"/>
      <c r="H1751" s="3242"/>
      <c r="I1751" s="3243"/>
      <c r="J1751" s="2709"/>
      <c r="K1751" s="2709"/>
      <c r="L1751" s="2709"/>
      <c r="M1751" s="2701"/>
    </row>
    <row r="1753" spans="1:13" ht="12.75" customHeight="1" x14ac:dyDescent="0.2">
      <c r="A1753" s="3954"/>
      <c r="B1753" s="3954"/>
      <c r="C1753" s="3918" t="s">
        <v>2859</v>
      </c>
      <c r="D1753" s="4130"/>
      <c r="E1753" s="4130"/>
      <c r="F1753" s="4130"/>
      <c r="G1753" s="4130"/>
      <c r="H1753" s="4130"/>
      <c r="I1753" s="4130"/>
      <c r="J1753" s="4130"/>
      <c r="K1753" s="4131"/>
      <c r="L1753" s="4064" t="s">
        <v>2858</v>
      </c>
      <c r="M1753" s="4064"/>
    </row>
    <row r="1754" spans="1:13" x14ac:dyDescent="0.2">
      <c r="A1754" s="3954"/>
      <c r="B1754" s="3954"/>
      <c r="C1754" s="4132"/>
      <c r="D1754" s="5233"/>
      <c r="E1754" s="5233"/>
      <c r="F1754" s="5233"/>
      <c r="G1754" s="5233"/>
      <c r="H1754" s="5233"/>
      <c r="I1754" s="5233"/>
      <c r="J1754" s="5233"/>
      <c r="K1754" s="4134"/>
      <c r="L1754" s="4064"/>
      <c r="M1754" s="4064"/>
    </row>
    <row r="1755" spans="1:13" x14ac:dyDescent="0.2">
      <c r="A1755" s="3954"/>
      <c r="B1755" s="3954"/>
      <c r="C1755" s="4132"/>
      <c r="D1755" s="5233"/>
      <c r="E1755" s="5233"/>
      <c r="F1755" s="5233"/>
      <c r="G1755" s="5233"/>
      <c r="H1755" s="5233"/>
      <c r="I1755" s="5233"/>
      <c r="J1755" s="5233"/>
      <c r="K1755" s="4134"/>
      <c r="L1755" s="4064"/>
      <c r="M1755" s="4064"/>
    </row>
    <row r="1756" spans="1:13" x14ac:dyDescent="0.2">
      <c r="A1756" s="3954"/>
      <c r="B1756" s="3954"/>
      <c r="C1756" s="3919"/>
      <c r="D1756" s="4135"/>
      <c r="E1756" s="4135"/>
      <c r="F1756" s="4135"/>
      <c r="G1756" s="4135"/>
      <c r="H1756" s="4135"/>
      <c r="I1756" s="4135"/>
      <c r="J1756" s="4135"/>
      <c r="K1756" s="4136"/>
      <c r="L1756" s="4064"/>
      <c r="M1756" s="4064"/>
    </row>
    <row r="1757" spans="1:13" ht="12.75" customHeight="1" x14ac:dyDescent="0.2">
      <c r="A1757" s="3954"/>
      <c r="B1757" s="3954"/>
      <c r="C1757" s="4270" t="s">
        <v>1209</v>
      </c>
      <c r="D1757" s="4271"/>
      <c r="E1757" s="4271"/>
      <c r="F1757" s="4271"/>
      <c r="G1757" s="4271"/>
      <c r="H1757" s="4271"/>
      <c r="I1757" s="4271"/>
      <c r="J1757" s="4271"/>
      <c r="K1757" s="4272"/>
      <c r="L1757" s="4064" t="s">
        <v>1208</v>
      </c>
      <c r="M1757" s="4064"/>
    </row>
    <row r="1758" spans="1:13" ht="12.75" customHeight="1" x14ac:dyDescent="0.2">
      <c r="A1758" s="3954"/>
      <c r="B1758" s="3954"/>
      <c r="C1758" s="4273"/>
      <c r="D1758" s="5240"/>
      <c r="E1758" s="5240"/>
      <c r="F1758" s="5240"/>
      <c r="G1758" s="5240"/>
      <c r="H1758" s="5240"/>
      <c r="I1758" s="5240"/>
      <c r="J1758" s="5240"/>
      <c r="K1758" s="4275"/>
      <c r="L1758" s="4064"/>
      <c r="M1758" s="4064"/>
    </row>
    <row r="1759" spans="1:13" ht="12.75" customHeight="1" x14ac:dyDescent="0.2">
      <c r="A1759" s="3954"/>
      <c r="B1759" s="3954"/>
      <c r="C1759" s="4273"/>
      <c r="D1759" s="5240"/>
      <c r="E1759" s="5240"/>
      <c r="F1759" s="5240"/>
      <c r="G1759" s="5240"/>
      <c r="H1759" s="5240"/>
      <c r="I1759" s="5240"/>
      <c r="J1759" s="5240"/>
      <c r="K1759" s="4275"/>
      <c r="L1759" s="4064"/>
      <c r="M1759" s="4064"/>
    </row>
    <row r="1760" spans="1:13" ht="12.75" customHeight="1" x14ac:dyDescent="0.2">
      <c r="A1760" s="3954"/>
      <c r="B1760" s="3954"/>
      <c r="C1760" s="4276"/>
      <c r="D1760" s="4277"/>
      <c r="E1760" s="4277"/>
      <c r="F1760" s="4277"/>
      <c r="G1760" s="4277"/>
      <c r="H1760" s="4277"/>
      <c r="I1760" s="4277"/>
      <c r="J1760" s="4277"/>
      <c r="K1760" s="4278"/>
      <c r="L1760" s="4064"/>
      <c r="M1760" s="4064"/>
    </row>
    <row r="1761" spans="1:13" x14ac:dyDescent="0.2">
      <c r="A1761" s="3180"/>
      <c r="B1761" s="3180"/>
      <c r="C1761" s="3180"/>
      <c r="D1761" s="3180"/>
      <c r="E1761" s="3180"/>
      <c r="F1761" s="3180"/>
      <c r="G1761" s="3180"/>
      <c r="H1761" s="3180"/>
      <c r="I1761" s="3180"/>
      <c r="J1761" s="3180"/>
      <c r="K1761" s="3180"/>
      <c r="L1761" s="3180"/>
      <c r="M1761" s="3180"/>
    </row>
    <row r="1762" spans="1:13" x14ac:dyDescent="0.2">
      <c r="A1762" s="143" t="s">
        <v>1231</v>
      </c>
      <c r="B1762" s="143"/>
      <c r="C1762" s="143"/>
      <c r="D1762" s="143"/>
      <c r="E1762" s="143"/>
      <c r="F1762" s="143"/>
      <c r="G1762" s="143"/>
      <c r="H1762" s="143"/>
      <c r="I1762" s="143"/>
      <c r="J1762" s="1787" t="s">
        <v>1270</v>
      </c>
      <c r="K1762" s="143"/>
      <c r="L1762" s="143"/>
      <c r="M1762" s="143"/>
    </row>
    <row r="1763" spans="1:13" x14ac:dyDescent="0.2">
      <c r="A1763" s="1787" t="s">
        <v>9608</v>
      </c>
      <c r="B1763" s="143"/>
      <c r="C1763" s="143"/>
      <c r="D1763" s="143"/>
      <c r="E1763" s="1787"/>
      <c r="F1763" s="1787" t="s">
        <v>1213</v>
      </c>
      <c r="G1763" s="143"/>
      <c r="H1763" s="143"/>
      <c r="I1763" s="143"/>
      <c r="J1763" s="143"/>
      <c r="K1763" s="143"/>
      <c r="L1763" s="143"/>
      <c r="M1763" s="143"/>
    </row>
    <row r="1764" spans="1:13" x14ac:dyDescent="0.2">
      <c r="A1764" s="3217" t="s">
        <v>8394</v>
      </c>
      <c r="B1764" s="3154"/>
      <c r="C1764" s="3154"/>
      <c r="D1764" s="143"/>
      <c r="E1764" s="143"/>
      <c r="F1764" s="143"/>
      <c r="G1764" s="143"/>
      <c r="H1764" s="143"/>
      <c r="I1764" s="143"/>
      <c r="J1764" s="4259" t="s">
        <v>2863</v>
      </c>
      <c r="K1764" s="4260"/>
      <c r="L1764" s="4260"/>
      <c r="M1764" s="4261"/>
    </row>
    <row r="1765" spans="1:13" ht="22.5" x14ac:dyDescent="0.2">
      <c r="A1765" s="1787" t="s">
        <v>12498</v>
      </c>
      <c r="B1765" s="143"/>
      <c r="C1765" s="143"/>
      <c r="D1765" s="143"/>
      <c r="E1765" s="143"/>
      <c r="F1765" s="143"/>
      <c r="G1765" s="143"/>
      <c r="H1765" s="143"/>
      <c r="I1765" s="143"/>
      <c r="J1765" s="1789" t="s">
        <v>2860</v>
      </c>
      <c r="K1765" s="1789" t="s">
        <v>2861</v>
      </c>
      <c r="L1765" s="1789" t="s">
        <v>2862</v>
      </c>
      <c r="M1765" s="637" t="s">
        <v>135</v>
      </c>
    </row>
    <row r="1766" spans="1:13" x14ac:dyDescent="0.2">
      <c r="A1766" s="143"/>
      <c r="B1766" s="143"/>
      <c r="C1766" s="143"/>
      <c r="D1766" s="143"/>
      <c r="E1766" s="143"/>
      <c r="F1766" s="143"/>
      <c r="G1766" s="143"/>
      <c r="H1766" s="143"/>
      <c r="I1766" s="143"/>
      <c r="J1766" s="3177">
        <v>2021</v>
      </c>
      <c r="K1766" s="3177">
        <v>12</v>
      </c>
      <c r="L1766" s="3177">
        <v>2</v>
      </c>
      <c r="M1766" s="3177">
        <v>12</v>
      </c>
    </row>
    <row r="1767" spans="1:13" x14ac:dyDescent="0.2">
      <c r="A1767" s="143"/>
      <c r="B1767" s="143"/>
      <c r="C1767" s="143"/>
      <c r="D1767" s="143"/>
      <c r="E1767" s="143"/>
      <c r="F1767" s="143"/>
      <c r="G1767" s="143"/>
      <c r="H1767" s="143"/>
      <c r="I1767" s="146"/>
      <c r="J1767" s="146"/>
      <c r="K1767" s="146"/>
      <c r="L1767" s="146"/>
      <c r="M1767" s="143"/>
    </row>
    <row r="1768" spans="1:13" x14ac:dyDescent="0.2">
      <c r="A1768" s="3905" t="s">
        <v>2864</v>
      </c>
      <c r="B1768" s="3905" t="s">
        <v>2865</v>
      </c>
      <c r="C1768" s="3905" t="s">
        <v>1212</v>
      </c>
      <c r="D1768" s="3905" t="s">
        <v>2866</v>
      </c>
      <c r="E1768" s="3905"/>
      <c r="F1768" s="5224" t="s">
        <v>2869</v>
      </c>
      <c r="G1768" s="5224"/>
      <c r="H1768" s="5224"/>
      <c r="I1768" s="5224"/>
      <c r="J1768" s="3905" t="s">
        <v>1211</v>
      </c>
      <c r="K1768" s="4519" t="s">
        <v>2872</v>
      </c>
      <c r="L1768" s="5225" t="s">
        <v>1207</v>
      </c>
      <c r="M1768" s="4519" t="s">
        <v>2873</v>
      </c>
    </row>
    <row r="1769" spans="1:13" x14ac:dyDescent="0.2">
      <c r="A1769" s="3905"/>
      <c r="B1769" s="3905"/>
      <c r="C1769" s="3905"/>
      <c r="D1769" s="147" t="s">
        <v>2867</v>
      </c>
      <c r="E1769" s="147" t="s">
        <v>2868</v>
      </c>
      <c r="F1769" s="147" t="s">
        <v>2870</v>
      </c>
      <c r="G1769" s="147" t="s">
        <v>2871</v>
      </c>
      <c r="H1769" s="147" t="s">
        <v>4319</v>
      </c>
      <c r="I1769" s="147" t="s">
        <v>4320</v>
      </c>
      <c r="J1769" s="3905"/>
      <c r="K1769" s="4519"/>
      <c r="L1769" s="5225"/>
      <c r="M1769" s="4519"/>
    </row>
    <row r="1770" spans="1:13" ht="15.75" x14ac:dyDescent="0.25">
      <c r="A1770" s="2244"/>
      <c r="B1770" s="3183" t="s">
        <v>4193</v>
      </c>
      <c r="C1770" s="2424" t="s">
        <v>4192</v>
      </c>
      <c r="D1770" s="2419"/>
      <c r="E1770" s="2419"/>
      <c r="F1770" s="5168">
        <v>711</v>
      </c>
      <c r="G1770" s="1789"/>
      <c r="H1770" s="1820"/>
      <c r="I1770" s="1820"/>
      <c r="J1770" s="1820"/>
      <c r="K1770" s="1789"/>
      <c r="L1770" s="1789"/>
      <c r="M1770" s="2420"/>
    </row>
    <row r="1771" spans="1:13" ht="39" x14ac:dyDescent="0.25">
      <c r="A1771" s="2244">
        <v>11</v>
      </c>
      <c r="B1771" s="3183"/>
      <c r="C1771" s="1678" t="s">
        <v>12525</v>
      </c>
      <c r="D1771" s="2419">
        <v>43468</v>
      </c>
      <c r="E1771" s="2419">
        <v>43664</v>
      </c>
      <c r="F1771" s="5169"/>
      <c r="G1771" s="1789">
        <v>3</v>
      </c>
      <c r="H1771" s="1820"/>
      <c r="I1771" s="1820"/>
      <c r="J1771" s="1789">
        <v>200</v>
      </c>
      <c r="K1771" s="1789" t="s">
        <v>1223</v>
      </c>
      <c r="L1771" s="1789" t="s">
        <v>313</v>
      </c>
      <c r="M1771" s="2420" t="s">
        <v>12526</v>
      </c>
    </row>
    <row r="1772" spans="1:13" ht="51.75" x14ac:dyDescent="0.25">
      <c r="A1772" s="2244">
        <v>12</v>
      </c>
      <c r="B1772" s="3183"/>
      <c r="C1772" s="1678" t="s">
        <v>12527</v>
      </c>
      <c r="D1772" s="2419">
        <v>43664</v>
      </c>
      <c r="E1772" s="2419">
        <v>43823</v>
      </c>
      <c r="F1772" s="5169"/>
      <c r="G1772" s="1789">
        <v>4</v>
      </c>
      <c r="H1772" s="1820"/>
      <c r="I1772" s="1820"/>
      <c r="J1772" s="1789" t="s">
        <v>12528</v>
      </c>
      <c r="K1772" s="1789" t="s">
        <v>1223</v>
      </c>
      <c r="L1772" s="1789" t="s">
        <v>313</v>
      </c>
      <c r="M1772" s="2420" t="s">
        <v>12529</v>
      </c>
    </row>
    <row r="1773" spans="1:13" ht="15" x14ac:dyDescent="0.25">
      <c r="A1773" s="3177"/>
      <c r="B1773" s="466" t="s">
        <v>4209</v>
      </c>
      <c r="C1773" s="2427" t="s">
        <v>4210</v>
      </c>
      <c r="D1773" s="2428"/>
      <c r="E1773" s="2428"/>
      <c r="F1773" s="5169"/>
      <c r="G1773" s="3177"/>
      <c r="H1773" s="151"/>
      <c r="I1773" s="151"/>
      <c r="J1773" s="3222"/>
      <c r="K1773" s="1789"/>
      <c r="L1773" s="1789"/>
      <c r="M1773" s="151"/>
    </row>
    <row r="1774" spans="1:13" ht="45" x14ac:dyDescent="0.25">
      <c r="A1774" s="3177">
        <v>13</v>
      </c>
      <c r="B1774" s="466" t="s">
        <v>4211</v>
      </c>
      <c r="C1774" s="3223" t="s">
        <v>12530</v>
      </c>
      <c r="D1774" s="2428">
        <v>43467</v>
      </c>
      <c r="E1774" s="2428">
        <v>43826</v>
      </c>
      <c r="F1774" s="5169"/>
      <c r="G1774" s="3224">
        <v>5</v>
      </c>
      <c r="H1774" s="151"/>
      <c r="I1774" s="151"/>
      <c r="J1774" s="1789">
        <v>111</v>
      </c>
      <c r="K1774" s="3177" t="s">
        <v>1223</v>
      </c>
      <c r="L1774" s="3177" t="s">
        <v>313</v>
      </c>
      <c r="M1774" s="151"/>
    </row>
    <row r="1775" spans="1:13" ht="45" x14ac:dyDescent="0.2">
      <c r="A1775" s="3177">
        <v>14</v>
      </c>
      <c r="B1775" s="1925" t="s">
        <v>4213</v>
      </c>
      <c r="C1775" s="2430" t="s">
        <v>12531</v>
      </c>
      <c r="D1775" s="2428">
        <v>43467</v>
      </c>
      <c r="E1775" s="2419">
        <v>43718</v>
      </c>
      <c r="F1775" s="5169"/>
      <c r="G1775" s="3177">
        <v>6</v>
      </c>
      <c r="H1775" s="151"/>
      <c r="I1775" s="151"/>
      <c r="J1775" s="1789">
        <v>200</v>
      </c>
      <c r="K1775" s="3177" t="s">
        <v>1223</v>
      </c>
      <c r="L1775" s="3177" t="s">
        <v>313</v>
      </c>
      <c r="M1775" s="151"/>
    </row>
    <row r="1776" spans="1:13" ht="45" x14ac:dyDescent="0.2">
      <c r="A1776" s="3177">
        <v>15</v>
      </c>
      <c r="B1776" s="1925" t="s">
        <v>4213</v>
      </c>
      <c r="C1776" s="2430" t="s">
        <v>12532</v>
      </c>
      <c r="D1776" s="2428">
        <v>43718</v>
      </c>
      <c r="E1776" s="2419">
        <v>43829</v>
      </c>
      <c r="F1776" s="5169"/>
      <c r="G1776" s="5178">
        <v>7</v>
      </c>
      <c r="H1776" s="151"/>
      <c r="I1776" s="151"/>
      <c r="J1776" s="1789">
        <v>90</v>
      </c>
      <c r="K1776" s="3177" t="s">
        <v>1223</v>
      </c>
      <c r="L1776" s="3177" t="s">
        <v>313</v>
      </c>
      <c r="M1776" s="151"/>
    </row>
    <row r="1777" spans="1:13" ht="45" x14ac:dyDescent="0.2">
      <c r="A1777" s="2244">
        <v>16</v>
      </c>
      <c r="B1777" s="1925" t="s">
        <v>6062</v>
      </c>
      <c r="C1777" s="2430" t="s">
        <v>12533</v>
      </c>
      <c r="D1777" s="2428">
        <v>43468</v>
      </c>
      <c r="E1777" s="2428">
        <v>43823</v>
      </c>
      <c r="F1777" s="5169"/>
      <c r="G1777" s="5179"/>
      <c r="H1777" s="151"/>
      <c r="I1777" s="151"/>
      <c r="J1777" s="1789">
        <v>22</v>
      </c>
      <c r="K1777" s="3177" t="s">
        <v>1223</v>
      </c>
      <c r="L1777" s="3177" t="s">
        <v>313</v>
      </c>
      <c r="M1777" s="151"/>
    </row>
    <row r="1778" spans="1:13" ht="19.5" customHeight="1" x14ac:dyDescent="0.2">
      <c r="A1778" s="2244">
        <v>17</v>
      </c>
      <c r="B1778" s="1683"/>
      <c r="C1778" s="2432" t="s">
        <v>12534</v>
      </c>
      <c r="D1778" s="2428">
        <v>43468</v>
      </c>
      <c r="E1778" s="2428">
        <v>43829</v>
      </c>
      <c r="F1778" s="5170"/>
      <c r="G1778" s="5180"/>
      <c r="H1778" s="151"/>
      <c r="I1778" s="151"/>
      <c r="J1778" s="1789">
        <v>20</v>
      </c>
      <c r="K1778" s="3177" t="s">
        <v>1223</v>
      </c>
      <c r="L1778" s="3177" t="s">
        <v>313</v>
      </c>
      <c r="M1778" s="151"/>
    </row>
    <row r="1779" spans="1:13" s="3244" customFormat="1" ht="19.5" customHeight="1" x14ac:dyDescent="0.2">
      <c r="A1779" s="3253"/>
      <c r="B1779" s="3254"/>
      <c r="C1779" s="3255"/>
      <c r="D1779" s="3256"/>
      <c r="E1779" s="3256"/>
      <c r="F1779" s="2709"/>
      <c r="G1779" s="2828"/>
      <c r="H1779" s="2829"/>
      <c r="I1779" s="2829"/>
      <c r="J1779" s="2700"/>
      <c r="K1779" s="3257"/>
      <c r="L1779" s="3257"/>
      <c r="M1779" s="2829"/>
    </row>
    <row r="1780" spans="1:13" ht="12.75" customHeight="1" x14ac:dyDescent="0.2">
      <c r="A1780" s="3954"/>
      <c r="B1780" s="3954"/>
      <c r="C1780" s="3918" t="s">
        <v>2859</v>
      </c>
      <c r="D1780" s="4130"/>
      <c r="E1780" s="4130"/>
      <c r="F1780" s="4130"/>
      <c r="G1780" s="4130"/>
      <c r="H1780" s="4130"/>
      <c r="I1780" s="4130"/>
      <c r="J1780" s="4130"/>
      <c r="K1780" s="4131"/>
      <c r="L1780" s="4064" t="s">
        <v>2858</v>
      </c>
      <c r="M1780" s="4064"/>
    </row>
    <row r="1781" spans="1:13" x14ac:dyDescent="0.2">
      <c r="A1781" s="3954"/>
      <c r="B1781" s="3954"/>
      <c r="C1781" s="4132"/>
      <c r="D1781" s="5233"/>
      <c r="E1781" s="5233"/>
      <c r="F1781" s="5233"/>
      <c r="G1781" s="5233"/>
      <c r="H1781" s="5233"/>
      <c r="I1781" s="5233"/>
      <c r="J1781" s="5233"/>
      <c r="K1781" s="4134"/>
      <c r="L1781" s="4064"/>
      <c r="M1781" s="4064"/>
    </row>
    <row r="1782" spans="1:13" x14ac:dyDescent="0.2">
      <c r="A1782" s="3954"/>
      <c r="B1782" s="3954"/>
      <c r="C1782" s="4132"/>
      <c r="D1782" s="5233"/>
      <c r="E1782" s="5233"/>
      <c r="F1782" s="5233"/>
      <c r="G1782" s="5233"/>
      <c r="H1782" s="5233"/>
      <c r="I1782" s="5233"/>
      <c r="J1782" s="5233"/>
      <c r="K1782" s="4134"/>
      <c r="L1782" s="4064"/>
      <c r="M1782" s="4064"/>
    </row>
    <row r="1783" spans="1:13" ht="3.75" customHeight="1" x14ac:dyDescent="0.2">
      <c r="A1783" s="3954"/>
      <c r="B1783" s="3954"/>
      <c r="C1783" s="3919"/>
      <c r="D1783" s="4135"/>
      <c r="E1783" s="4135"/>
      <c r="F1783" s="4135"/>
      <c r="G1783" s="4135"/>
      <c r="H1783" s="4135"/>
      <c r="I1783" s="4135"/>
      <c r="J1783" s="4135"/>
      <c r="K1783" s="4136"/>
      <c r="L1783" s="4064"/>
      <c r="M1783" s="4064"/>
    </row>
    <row r="1784" spans="1:13" ht="12.75" customHeight="1" x14ac:dyDescent="0.2">
      <c r="A1784" s="3954"/>
      <c r="B1784" s="3954"/>
      <c r="C1784" s="4270" t="s">
        <v>1209</v>
      </c>
      <c r="D1784" s="4271"/>
      <c r="E1784" s="4271"/>
      <c r="F1784" s="4271"/>
      <c r="G1784" s="4271"/>
      <c r="H1784" s="4271"/>
      <c r="I1784" s="4271"/>
      <c r="J1784" s="4271"/>
      <c r="K1784" s="4272"/>
      <c r="L1784" s="4064" t="s">
        <v>1208</v>
      </c>
      <c r="M1784" s="4064"/>
    </row>
    <row r="1785" spans="1:13" ht="12.75" customHeight="1" x14ac:dyDescent="0.2">
      <c r="A1785" s="3954"/>
      <c r="B1785" s="3954"/>
      <c r="C1785" s="4273"/>
      <c r="D1785" s="5240"/>
      <c r="E1785" s="5240"/>
      <c r="F1785" s="5240"/>
      <c r="G1785" s="5240"/>
      <c r="H1785" s="5240"/>
      <c r="I1785" s="5240"/>
      <c r="J1785" s="5240"/>
      <c r="K1785" s="4275"/>
      <c r="L1785" s="4064"/>
      <c r="M1785" s="4064"/>
    </row>
    <row r="1786" spans="1:13" ht="5.25" customHeight="1" x14ac:dyDescent="0.2">
      <c r="A1786" s="3954"/>
      <c r="B1786" s="3954"/>
      <c r="C1786" s="4273"/>
      <c r="D1786" s="5240"/>
      <c r="E1786" s="5240"/>
      <c r="F1786" s="5240"/>
      <c r="G1786" s="5240"/>
      <c r="H1786" s="5240"/>
      <c r="I1786" s="5240"/>
      <c r="J1786" s="5240"/>
      <c r="K1786" s="4275"/>
      <c r="L1786" s="4064"/>
      <c r="M1786" s="4064"/>
    </row>
    <row r="1787" spans="1:13" ht="12.75" hidden="1" customHeight="1" x14ac:dyDescent="0.2">
      <c r="A1787" s="3954"/>
      <c r="B1787" s="3954"/>
      <c r="C1787" s="4276"/>
      <c r="D1787" s="4277"/>
      <c r="E1787" s="4277"/>
      <c r="F1787" s="4277"/>
      <c r="G1787" s="4277"/>
      <c r="H1787" s="4277"/>
      <c r="I1787" s="4277"/>
      <c r="J1787" s="4277"/>
      <c r="K1787" s="4278"/>
      <c r="L1787" s="4064"/>
      <c r="M1787" s="4064"/>
    </row>
    <row r="1788" spans="1:13" x14ac:dyDescent="0.2">
      <c r="A1788" s="143" t="s">
        <v>1231</v>
      </c>
      <c r="B1788" s="143"/>
      <c r="C1788" s="143"/>
      <c r="D1788" s="143"/>
      <c r="E1788" s="143"/>
      <c r="F1788" s="143"/>
      <c r="G1788" s="143"/>
      <c r="H1788" s="143"/>
      <c r="I1788" s="143"/>
      <c r="J1788" s="1787" t="s">
        <v>1658</v>
      </c>
      <c r="K1788" s="143"/>
      <c r="L1788" s="143"/>
      <c r="M1788" s="143"/>
    </row>
    <row r="1789" spans="1:13" x14ac:dyDescent="0.2">
      <c r="A1789" s="1787" t="s">
        <v>9582</v>
      </c>
      <c r="B1789" s="143"/>
      <c r="C1789" s="143"/>
      <c r="D1789" s="143"/>
      <c r="E1789" s="1787"/>
      <c r="F1789" s="1787" t="s">
        <v>1213</v>
      </c>
      <c r="G1789" s="143"/>
      <c r="H1789" s="143"/>
      <c r="I1789" s="143"/>
      <c r="J1789" s="143"/>
      <c r="K1789" s="143"/>
      <c r="L1789" s="143"/>
      <c r="M1789" s="143"/>
    </row>
    <row r="1790" spans="1:13" x14ac:dyDescent="0.2">
      <c r="A1790" s="3217" t="s">
        <v>8394</v>
      </c>
      <c r="B1790" s="3154"/>
      <c r="C1790" s="3154"/>
      <c r="D1790" s="143"/>
      <c r="E1790" s="143"/>
      <c r="F1790" s="143"/>
      <c r="G1790" s="143"/>
      <c r="H1790" s="143"/>
      <c r="I1790" s="143"/>
      <c r="J1790" s="4259" t="s">
        <v>2863</v>
      </c>
      <c r="K1790" s="4260"/>
      <c r="L1790" s="4260"/>
      <c r="M1790" s="4261"/>
    </row>
    <row r="1791" spans="1:13" ht="16.5" customHeight="1" x14ac:dyDescent="0.2">
      <c r="A1791" s="1787" t="s">
        <v>12535</v>
      </c>
      <c r="B1791" s="143"/>
      <c r="C1791" s="143"/>
      <c r="D1791" s="143"/>
      <c r="E1791" s="143"/>
      <c r="F1791" s="143"/>
      <c r="G1791" s="143"/>
      <c r="H1791" s="143"/>
      <c r="I1791" s="143"/>
      <c r="J1791" s="1789" t="s">
        <v>2860</v>
      </c>
      <c r="K1791" s="1789" t="s">
        <v>2861</v>
      </c>
      <c r="L1791" s="1789" t="s">
        <v>2862</v>
      </c>
      <c r="M1791" s="637" t="s">
        <v>135</v>
      </c>
    </row>
    <row r="1792" spans="1:13" x14ac:dyDescent="0.2">
      <c r="A1792" s="143"/>
      <c r="B1792" s="143"/>
      <c r="C1792" s="143"/>
      <c r="D1792" s="143"/>
      <c r="E1792" s="143"/>
      <c r="F1792" s="143"/>
      <c r="G1792" s="143"/>
      <c r="H1792" s="143"/>
      <c r="I1792" s="143"/>
      <c r="J1792" s="3177">
        <v>2021</v>
      </c>
      <c r="K1792" s="3177">
        <v>12</v>
      </c>
      <c r="L1792" s="3177">
        <v>6</v>
      </c>
      <c r="M1792" s="3177">
        <v>12</v>
      </c>
    </row>
    <row r="1793" spans="1:13" x14ac:dyDescent="0.2">
      <c r="A1793" s="3905" t="s">
        <v>2864</v>
      </c>
      <c r="B1793" s="3905" t="s">
        <v>2865</v>
      </c>
      <c r="C1793" s="3905" t="s">
        <v>1212</v>
      </c>
      <c r="D1793" s="3905" t="s">
        <v>2866</v>
      </c>
      <c r="E1793" s="3905"/>
      <c r="F1793" s="5224" t="s">
        <v>2869</v>
      </c>
      <c r="G1793" s="5224"/>
      <c r="H1793" s="5224"/>
      <c r="I1793" s="5224"/>
      <c r="J1793" s="3905" t="s">
        <v>1211</v>
      </c>
      <c r="K1793" s="4519" t="s">
        <v>2872</v>
      </c>
      <c r="L1793" s="5225" t="s">
        <v>1207</v>
      </c>
      <c r="M1793" s="4519" t="s">
        <v>2873</v>
      </c>
    </row>
    <row r="1794" spans="1:13" ht="17.25" customHeight="1" x14ac:dyDescent="0.2">
      <c r="A1794" s="3905"/>
      <c r="B1794" s="3905"/>
      <c r="C1794" s="3905"/>
      <c r="D1794" s="147" t="s">
        <v>2867</v>
      </c>
      <c r="E1794" s="147" t="s">
        <v>2868</v>
      </c>
      <c r="F1794" s="147" t="s">
        <v>2870</v>
      </c>
      <c r="G1794" s="147" t="s">
        <v>2871</v>
      </c>
      <c r="H1794" s="147" t="s">
        <v>4319</v>
      </c>
      <c r="I1794" s="147" t="s">
        <v>4320</v>
      </c>
      <c r="J1794" s="3905"/>
      <c r="K1794" s="4519"/>
      <c r="L1794" s="5225"/>
      <c r="M1794" s="4519"/>
    </row>
    <row r="1795" spans="1:13" s="3180" customFormat="1" ht="15.75" x14ac:dyDescent="0.25">
      <c r="A1795" s="1666"/>
      <c r="B1795" s="2441" t="s">
        <v>2392</v>
      </c>
      <c r="C1795" s="2448" t="s">
        <v>4160</v>
      </c>
      <c r="D1795" s="147"/>
      <c r="E1795" s="147"/>
      <c r="F1795" s="5268">
        <v>712</v>
      </c>
      <c r="G1795" s="5168">
        <v>1</v>
      </c>
      <c r="H1795" s="147"/>
      <c r="I1795" s="147"/>
      <c r="J1795" s="3176"/>
      <c r="K1795" s="3181"/>
      <c r="L1795" s="3187"/>
      <c r="M1795" s="3181"/>
    </row>
    <row r="1796" spans="1:13" s="3180" customFormat="1" ht="15" x14ac:dyDescent="0.25">
      <c r="A1796" s="1700">
        <v>18</v>
      </c>
      <c r="B1796" s="2441" t="s">
        <v>2393</v>
      </c>
      <c r="C1796" s="2442" t="s">
        <v>6003</v>
      </c>
      <c r="D1796" s="3233">
        <v>43881</v>
      </c>
      <c r="E1796" s="3233">
        <v>43893</v>
      </c>
      <c r="F1796" s="5520"/>
      <c r="G1796" s="5169"/>
      <c r="H1796" s="2707"/>
      <c r="I1796" s="2707"/>
      <c r="J1796" s="2457">
        <v>7</v>
      </c>
      <c r="K1796" s="2707" t="s">
        <v>1223</v>
      </c>
      <c r="L1796" s="2457" t="s">
        <v>313</v>
      </c>
      <c r="M1796" s="2707" t="s">
        <v>12573</v>
      </c>
    </row>
    <row r="1797" spans="1:13" ht="60" x14ac:dyDescent="0.25">
      <c r="A1797" s="2456">
        <v>19</v>
      </c>
      <c r="B1797" s="2443" t="s">
        <v>4162</v>
      </c>
      <c r="C1797" s="2444" t="s">
        <v>4163</v>
      </c>
      <c r="D1797" s="3233">
        <v>44132</v>
      </c>
      <c r="E1797" s="3233">
        <v>44132</v>
      </c>
      <c r="F1797" s="5520"/>
      <c r="G1797" s="5169"/>
      <c r="H1797" s="2707"/>
      <c r="I1797" s="2707"/>
      <c r="J1797" s="2457">
        <v>2</v>
      </c>
      <c r="K1797" s="2707" t="s">
        <v>1223</v>
      </c>
      <c r="L1797" s="2457" t="s">
        <v>313</v>
      </c>
      <c r="M1797" s="2707" t="s">
        <v>12572</v>
      </c>
    </row>
    <row r="1798" spans="1:13" ht="15" x14ac:dyDescent="0.25">
      <c r="A1798" s="3186"/>
      <c r="B1798" s="3183" t="s">
        <v>4164</v>
      </c>
      <c r="C1798" s="3182" t="s">
        <v>4165</v>
      </c>
      <c r="D1798" s="2419"/>
      <c r="E1798" s="2419"/>
      <c r="F1798" s="5520"/>
      <c r="G1798" s="5169"/>
      <c r="H1798" s="1820"/>
      <c r="I1798" s="1820"/>
      <c r="J1798" s="1820"/>
      <c r="K1798" s="1789"/>
      <c r="L1798" s="1789"/>
      <c r="M1798" s="1330"/>
    </row>
    <row r="1799" spans="1:13" ht="15.75" x14ac:dyDescent="0.25">
      <c r="A1799" s="3186"/>
      <c r="B1799" s="3183" t="s">
        <v>4166</v>
      </c>
      <c r="C1799" s="3184" t="s">
        <v>4167</v>
      </c>
      <c r="D1799" s="2419"/>
      <c r="E1799" s="2419"/>
      <c r="F1799" s="5520"/>
      <c r="G1799" s="5169"/>
      <c r="H1799" s="1820"/>
      <c r="I1799" s="1820"/>
      <c r="J1799" s="1820"/>
      <c r="K1799" s="1789"/>
      <c r="L1799" s="1789"/>
      <c r="M1799" s="1340"/>
    </row>
    <row r="1800" spans="1:13" ht="60" x14ac:dyDescent="0.2">
      <c r="A1800" s="3225">
        <v>20</v>
      </c>
      <c r="B1800" s="3183"/>
      <c r="C1800" s="3226" t="s">
        <v>12536</v>
      </c>
      <c r="D1800" s="3227">
        <v>43832</v>
      </c>
      <c r="E1800" s="3228">
        <v>43861</v>
      </c>
      <c r="F1800" s="5520"/>
      <c r="G1800" s="5170"/>
      <c r="H1800" s="3229"/>
      <c r="I1800" s="3229"/>
      <c r="J1800" s="3230" t="s">
        <v>1181</v>
      </c>
      <c r="K1800" s="3230" t="s">
        <v>1223</v>
      </c>
      <c r="L1800" s="3230" t="s">
        <v>313</v>
      </c>
      <c r="M1800" s="3231" t="s">
        <v>12537</v>
      </c>
    </row>
    <row r="1801" spans="1:13" ht="23.25" customHeight="1" x14ac:dyDescent="0.2">
      <c r="A1801" s="3225">
        <v>21</v>
      </c>
      <c r="B1801" s="3183"/>
      <c r="C1801" s="3226" t="s">
        <v>12538</v>
      </c>
      <c r="D1801" s="3227">
        <v>43864</v>
      </c>
      <c r="E1801" s="3228">
        <v>43878</v>
      </c>
      <c r="F1801" s="5520"/>
      <c r="G1801" s="3230">
        <v>2</v>
      </c>
      <c r="H1801" s="3229"/>
      <c r="I1801" s="3229"/>
      <c r="J1801" s="3230" t="s">
        <v>1182</v>
      </c>
      <c r="K1801" s="3230" t="s">
        <v>1223</v>
      </c>
      <c r="L1801" s="3230" t="s">
        <v>313</v>
      </c>
      <c r="M1801" s="3231" t="s">
        <v>12539</v>
      </c>
    </row>
    <row r="1802" spans="1:13" ht="36.75" customHeight="1" x14ac:dyDescent="0.25">
      <c r="A1802" s="3186">
        <f>+A1801+1</f>
        <v>22</v>
      </c>
      <c r="B1802" s="3183"/>
      <c r="C1802" s="1678" t="s">
        <v>12540</v>
      </c>
      <c r="D1802" s="2247">
        <v>43878</v>
      </c>
      <c r="E1802" s="2419">
        <v>43914</v>
      </c>
      <c r="F1802" s="5520"/>
      <c r="G1802" s="1789">
        <v>3</v>
      </c>
      <c r="H1802" s="1820"/>
      <c r="I1802" s="1820"/>
      <c r="J1802" s="1789" t="s">
        <v>12541</v>
      </c>
      <c r="K1802" s="1789" t="s">
        <v>1223</v>
      </c>
      <c r="L1802" s="1789" t="s">
        <v>313</v>
      </c>
      <c r="M1802" s="1340" t="s">
        <v>12542</v>
      </c>
    </row>
    <row r="1803" spans="1:13" ht="240" x14ac:dyDescent="0.2">
      <c r="A1803" s="3186">
        <f>+A1802+1</f>
        <v>23</v>
      </c>
      <c r="B1803" s="3183"/>
      <c r="C1803" s="3218" t="s">
        <v>12543</v>
      </c>
      <c r="D1803" s="3219">
        <v>43915</v>
      </c>
      <c r="E1803" s="3220">
        <v>43987</v>
      </c>
      <c r="F1803" s="5520"/>
      <c r="G1803" s="2707">
        <v>4</v>
      </c>
      <c r="H1803" s="3221"/>
      <c r="I1803" s="3221"/>
      <c r="J1803" s="2707" t="s">
        <v>12544</v>
      </c>
      <c r="K1803" s="2707" t="s">
        <v>1223</v>
      </c>
      <c r="L1803" s="2707" t="s">
        <v>313</v>
      </c>
      <c r="M1803" s="3231" t="s">
        <v>12545</v>
      </c>
    </row>
    <row r="1804" spans="1:13" ht="14.25" customHeight="1" x14ac:dyDescent="0.25">
      <c r="A1804" s="3186">
        <f>+A1803+1</f>
        <v>24</v>
      </c>
      <c r="B1804" s="3183"/>
      <c r="C1804" s="1678" t="s">
        <v>12546</v>
      </c>
      <c r="D1804" s="2247">
        <v>43990</v>
      </c>
      <c r="E1804" s="2419">
        <v>44021</v>
      </c>
      <c r="F1804" s="5520"/>
      <c r="G1804" s="1789">
        <v>5</v>
      </c>
      <c r="H1804" s="1820"/>
      <c r="I1804" s="1820"/>
      <c r="J1804" s="1789" t="s">
        <v>12547</v>
      </c>
      <c r="K1804" s="1789" t="s">
        <v>1223</v>
      </c>
      <c r="L1804" s="1789" t="s">
        <v>313</v>
      </c>
      <c r="M1804" s="1340" t="s">
        <v>12548</v>
      </c>
    </row>
    <row r="1805" spans="1:13" ht="25.5" customHeight="1" x14ac:dyDescent="0.25">
      <c r="A1805" s="3186">
        <v>25</v>
      </c>
      <c r="B1805" s="3183"/>
      <c r="C1805" s="1678" t="s">
        <v>12549</v>
      </c>
      <c r="D1805" s="2247">
        <v>44021</v>
      </c>
      <c r="E1805" s="2419">
        <v>44061</v>
      </c>
      <c r="F1805" s="5520"/>
      <c r="G1805" s="1789">
        <v>6</v>
      </c>
      <c r="H1805" s="1820"/>
      <c r="I1805" s="1820"/>
      <c r="J1805" s="1789" t="s">
        <v>12550</v>
      </c>
      <c r="K1805" s="1789" t="s">
        <v>1223</v>
      </c>
      <c r="L1805" s="1789" t="s">
        <v>313</v>
      </c>
      <c r="M1805" s="1340" t="s">
        <v>12551</v>
      </c>
    </row>
    <row r="1806" spans="1:13" ht="25.5" customHeight="1" x14ac:dyDescent="0.25">
      <c r="A1806" s="3186">
        <v>26</v>
      </c>
      <c r="B1806" s="3183"/>
      <c r="C1806" s="1678" t="s">
        <v>12552</v>
      </c>
      <c r="D1806" s="2247">
        <v>44061</v>
      </c>
      <c r="E1806" s="2419">
        <v>44097</v>
      </c>
      <c r="F1806" s="5520"/>
      <c r="G1806" s="1789">
        <v>7</v>
      </c>
      <c r="H1806" s="1820"/>
      <c r="I1806" s="1820"/>
      <c r="J1806" s="2707" t="s">
        <v>12553</v>
      </c>
      <c r="K1806" s="2707" t="s">
        <v>1223</v>
      </c>
      <c r="L1806" s="2707" t="s">
        <v>313</v>
      </c>
      <c r="M1806" s="1340" t="s">
        <v>12554</v>
      </c>
    </row>
    <row r="1807" spans="1:13" ht="48.75" x14ac:dyDescent="0.25">
      <c r="A1807" s="3186">
        <v>27</v>
      </c>
      <c r="B1807" s="3183"/>
      <c r="C1807" s="1678" t="s">
        <v>12555</v>
      </c>
      <c r="D1807" s="2247">
        <v>44097</v>
      </c>
      <c r="E1807" s="2419">
        <v>44130</v>
      </c>
      <c r="F1807" s="5269"/>
      <c r="G1807" s="1789">
        <v>8</v>
      </c>
      <c r="H1807" s="1820"/>
      <c r="I1807" s="1820"/>
      <c r="J1807" s="2707" t="s">
        <v>12517</v>
      </c>
      <c r="K1807" s="2707" t="s">
        <v>1223</v>
      </c>
      <c r="L1807" s="2707" t="s">
        <v>313</v>
      </c>
      <c r="M1807" s="1340" t="s">
        <v>12556</v>
      </c>
    </row>
    <row r="1808" spans="1:13" ht="18" customHeight="1" x14ac:dyDescent="0.25">
      <c r="A1808" s="3186">
        <v>28</v>
      </c>
      <c r="B1808" s="3183"/>
      <c r="C1808" s="1678" t="s">
        <v>12557</v>
      </c>
      <c r="D1808" s="2247">
        <v>44130</v>
      </c>
      <c r="E1808" s="2419">
        <v>44162</v>
      </c>
      <c r="F1808" s="5168">
        <v>713</v>
      </c>
      <c r="G1808" s="1789">
        <v>1</v>
      </c>
      <c r="H1808" s="1820"/>
      <c r="I1808" s="1820"/>
      <c r="J1808" s="2707" t="s">
        <v>12558</v>
      </c>
      <c r="K1808" s="2707" t="s">
        <v>1223</v>
      </c>
      <c r="L1808" s="2707" t="s">
        <v>313</v>
      </c>
      <c r="M1808" s="1340" t="s">
        <v>12559</v>
      </c>
    </row>
    <row r="1809" spans="1:15" ht="51" customHeight="1" x14ac:dyDescent="0.2">
      <c r="A1809" s="3186">
        <v>29</v>
      </c>
      <c r="B1809" s="3183"/>
      <c r="C1809" s="3218" t="s">
        <v>12560</v>
      </c>
      <c r="D1809" s="3219">
        <v>44165</v>
      </c>
      <c r="E1809" s="3220">
        <v>44195</v>
      </c>
      <c r="F1809" s="5170"/>
      <c r="G1809" s="2707">
        <v>2</v>
      </c>
      <c r="H1809" s="3221"/>
      <c r="I1809" s="1820"/>
      <c r="J1809" s="2707" t="s">
        <v>12561</v>
      </c>
      <c r="K1809" s="2707" t="s">
        <v>1223</v>
      </c>
      <c r="L1809" s="2707" t="s">
        <v>313</v>
      </c>
      <c r="M1809" s="2420" t="s">
        <v>12562</v>
      </c>
    </row>
    <row r="1811" spans="1:15" ht="12.75" customHeight="1" x14ac:dyDescent="0.2">
      <c r="A1811" s="3954"/>
      <c r="B1811" s="3954"/>
      <c r="C1811" s="3918" t="s">
        <v>2859</v>
      </c>
      <c r="D1811" s="4130"/>
      <c r="E1811" s="4130"/>
      <c r="F1811" s="4130"/>
      <c r="G1811" s="4130"/>
      <c r="H1811" s="4130"/>
      <c r="I1811" s="4130"/>
      <c r="J1811" s="4130"/>
      <c r="K1811" s="4131"/>
      <c r="L1811" s="4064" t="s">
        <v>2858</v>
      </c>
      <c r="M1811" s="4064"/>
    </row>
    <row r="1812" spans="1:15" x14ac:dyDescent="0.2">
      <c r="A1812" s="3954"/>
      <c r="B1812" s="3954"/>
      <c r="C1812" s="4132"/>
      <c r="D1812" s="5233"/>
      <c r="E1812" s="5233"/>
      <c r="F1812" s="5233"/>
      <c r="G1812" s="5233"/>
      <c r="H1812" s="5233"/>
      <c r="I1812" s="5233"/>
      <c r="J1812" s="5233"/>
      <c r="K1812" s="4134"/>
      <c r="L1812" s="4064"/>
      <c r="M1812" s="4064"/>
    </row>
    <row r="1813" spans="1:15" x14ac:dyDescent="0.2">
      <c r="A1813" s="3954"/>
      <c r="B1813" s="3954"/>
      <c r="C1813" s="4132"/>
      <c r="D1813" s="5233"/>
      <c r="E1813" s="5233"/>
      <c r="F1813" s="5233"/>
      <c r="G1813" s="5233"/>
      <c r="H1813" s="5233"/>
      <c r="I1813" s="5233"/>
      <c r="J1813" s="5233"/>
      <c r="K1813" s="4134"/>
      <c r="L1813" s="4064"/>
      <c r="M1813" s="4064"/>
    </row>
    <row r="1814" spans="1:15" x14ac:dyDescent="0.2">
      <c r="A1814" s="3954"/>
      <c r="B1814" s="3954"/>
      <c r="C1814" s="3919"/>
      <c r="D1814" s="4135"/>
      <c r="E1814" s="4135"/>
      <c r="F1814" s="4135"/>
      <c r="G1814" s="4135"/>
      <c r="H1814" s="4135"/>
      <c r="I1814" s="4135"/>
      <c r="J1814" s="4135"/>
      <c r="K1814" s="4136"/>
      <c r="L1814" s="4064"/>
      <c r="M1814" s="4064"/>
    </row>
    <row r="1815" spans="1:15" ht="12.75" customHeight="1" x14ac:dyDescent="0.2">
      <c r="A1815" s="3954"/>
      <c r="B1815" s="3954"/>
      <c r="C1815" s="4270" t="s">
        <v>1209</v>
      </c>
      <c r="D1815" s="4271"/>
      <c r="E1815" s="4271"/>
      <c r="F1815" s="4271"/>
      <c r="G1815" s="4271"/>
      <c r="H1815" s="4271"/>
      <c r="I1815" s="4271"/>
      <c r="J1815" s="4271"/>
      <c r="K1815" s="4272"/>
      <c r="L1815" s="4064" t="s">
        <v>1208</v>
      </c>
      <c r="M1815" s="4064"/>
    </row>
    <row r="1816" spans="1:15" ht="12.75" customHeight="1" x14ac:dyDescent="0.2">
      <c r="A1816" s="3954"/>
      <c r="B1816" s="3954"/>
      <c r="C1816" s="4273"/>
      <c r="D1816" s="5240"/>
      <c r="E1816" s="5240"/>
      <c r="F1816" s="5240"/>
      <c r="G1816" s="5240"/>
      <c r="H1816" s="5240"/>
      <c r="I1816" s="5240"/>
      <c r="J1816" s="5240"/>
      <c r="K1816" s="4275"/>
      <c r="L1816" s="4064"/>
      <c r="M1816" s="4064"/>
    </row>
    <row r="1817" spans="1:15" ht="12.75" customHeight="1" x14ac:dyDescent="0.2">
      <c r="A1817" s="3954"/>
      <c r="B1817" s="3954"/>
      <c r="C1817" s="4273"/>
      <c r="D1817" s="5240"/>
      <c r="E1817" s="5240"/>
      <c r="F1817" s="5240"/>
      <c r="G1817" s="5240"/>
      <c r="H1817" s="5240"/>
      <c r="I1817" s="5240"/>
      <c r="J1817" s="5240"/>
      <c r="K1817" s="4275"/>
      <c r="L1817" s="4064"/>
      <c r="M1817" s="4064"/>
    </row>
    <row r="1818" spans="1:15" ht="12.75" customHeight="1" x14ac:dyDescent="0.2">
      <c r="A1818" s="3954"/>
      <c r="B1818" s="3954"/>
      <c r="C1818" s="4276"/>
      <c r="D1818" s="4277"/>
      <c r="E1818" s="4277"/>
      <c r="F1818" s="4277"/>
      <c r="G1818" s="4277"/>
      <c r="H1818" s="4277"/>
      <c r="I1818" s="4277"/>
      <c r="J1818" s="4277"/>
      <c r="K1818" s="4278"/>
      <c r="L1818" s="4064"/>
      <c r="M1818" s="4064"/>
      <c r="O1818" s="2899">
        <v>6</v>
      </c>
    </row>
    <row r="1819" spans="1:15" x14ac:dyDescent="0.2">
      <c r="A1819" s="3180"/>
      <c r="B1819" s="3180"/>
      <c r="C1819" s="3180"/>
      <c r="D1819" s="3180"/>
      <c r="E1819" s="3180"/>
      <c r="F1819" s="3180"/>
      <c r="G1819" s="3180"/>
      <c r="H1819" s="3180"/>
      <c r="I1819" s="3180"/>
      <c r="J1819" s="3180"/>
      <c r="K1819" s="3180"/>
      <c r="L1819" s="3180"/>
      <c r="M1819" s="3180"/>
    </row>
    <row r="1820" spans="1:15" x14ac:dyDescent="0.2">
      <c r="A1820" s="143" t="s">
        <v>1231</v>
      </c>
      <c r="B1820" s="143"/>
      <c r="C1820" s="143"/>
      <c r="D1820" s="143"/>
      <c r="E1820" s="143"/>
      <c r="F1820" s="143"/>
      <c r="G1820" s="143"/>
      <c r="H1820" s="143"/>
      <c r="I1820" s="143"/>
      <c r="J1820" s="1787" t="s">
        <v>1270</v>
      </c>
      <c r="K1820" s="143"/>
      <c r="L1820" s="143"/>
      <c r="M1820" s="143"/>
    </row>
    <row r="1821" spans="1:15" x14ac:dyDescent="0.2">
      <c r="A1821" s="1787" t="s">
        <v>9608</v>
      </c>
      <c r="B1821" s="143"/>
      <c r="C1821" s="143"/>
      <c r="D1821" s="143"/>
      <c r="E1821" s="1787"/>
      <c r="F1821" s="1787" t="s">
        <v>1213</v>
      </c>
      <c r="G1821" s="143"/>
      <c r="H1821" s="143"/>
      <c r="I1821" s="143"/>
      <c r="J1821" s="143"/>
      <c r="K1821" s="143"/>
      <c r="L1821" s="143"/>
      <c r="M1821" s="143"/>
    </row>
    <row r="1822" spans="1:15" x14ac:dyDescent="0.2">
      <c r="A1822" s="3217" t="s">
        <v>8394</v>
      </c>
      <c r="B1822" s="3154"/>
      <c r="C1822" s="3154"/>
      <c r="D1822" s="143"/>
      <c r="E1822" s="143"/>
      <c r="F1822" s="143"/>
      <c r="G1822" s="143"/>
      <c r="H1822" s="143"/>
      <c r="I1822" s="143"/>
      <c r="J1822" s="4259" t="s">
        <v>2863</v>
      </c>
      <c r="K1822" s="4260"/>
      <c r="L1822" s="4260"/>
      <c r="M1822" s="4261"/>
    </row>
    <row r="1823" spans="1:15" ht="22.5" x14ac:dyDescent="0.2">
      <c r="A1823" s="1787" t="s">
        <v>12535</v>
      </c>
      <c r="B1823" s="143"/>
      <c r="C1823" s="143"/>
      <c r="D1823" s="143"/>
      <c r="E1823" s="143"/>
      <c r="F1823" s="143"/>
      <c r="G1823" s="143"/>
      <c r="H1823" s="143"/>
      <c r="I1823" s="143"/>
      <c r="J1823" s="1789" t="s">
        <v>2860</v>
      </c>
      <c r="K1823" s="1789" t="s">
        <v>2861</v>
      </c>
      <c r="L1823" s="1789" t="s">
        <v>2862</v>
      </c>
      <c r="M1823" s="637" t="s">
        <v>135</v>
      </c>
    </row>
    <row r="1824" spans="1:15" x14ac:dyDescent="0.2">
      <c r="A1824" s="143"/>
      <c r="B1824" s="143"/>
      <c r="C1824" s="143"/>
      <c r="D1824" s="143"/>
      <c r="E1824" s="143"/>
      <c r="F1824" s="143"/>
      <c r="G1824" s="143"/>
      <c r="H1824" s="143"/>
      <c r="I1824" s="143"/>
      <c r="J1824" s="3177">
        <v>2021</v>
      </c>
      <c r="K1824" s="3177">
        <v>12</v>
      </c>
      <c r="L1824" s="3177">
        <v>6</v>
      </c>
      <c r="M1824" s="3177">
        <v>12</v>
      </c>
    </row>
    <row r="1825" spans="1:13" x14ac:dyDescent="0.2">
      <c r="A1825" s="143"/>
      <c r="B1825" s="143"/>
      <c r="C1825" s="143"/>
      <c r="D1825" s="143"/>
      <c r="E1825" s="143"/>
      <c r="F1825" s="143"/>
      <c r="G1825" s="143"/>
      <c r="H1825" s="143"/>
      <c r="I1825" s="146"/>
      <c r="J1825" s="146"/>
      <c r="K1825" s="146"/>
      <c r="L1825" s="146"/>
      <c r="M1825" s="143"/>
    </row>
    <row r="1826" spans="1:13" x14ac:dyDescent="0.2">
      <c r="A1826" s="3905" t="s">
        <v>2864</v>
      </c>
      <c r="B1826" s="3905" t="s">
        <v>2865</v>
      </c>
      <c r="C1826" s="3905" t="s">
        <v>1212</v>
      </c>
      <c r="D1826" s="3905" t="s">
        <v>2866</v>
      </c>
      <c r="E1826" s="3905"/>
      <c r="F1826" s="5224" t="s">
        <v>2869</v>
      </c>
      <c r="G1826" s="5224"/>
      <c r="H1826" s="5224"/>
      <c r="I1826" s="5224"/>
      <c r="J1826" s="3905" t="s">
        <v>1211</v>
      </c>
      <c r="K1826" s="4519" t="s">
        <v>2872</v>
      </c>
      <c r="L1826" s="5225" t="s">
        <v>1207</v>
      </c>
      <c r="M1826" s="4519" t="s">
        <v>2873</v>
      </c>
    </row>
    <row r="1827" spans="1:13" x14ac:dyDescent="0.2">
      <c r="A1827" s="3905"/>
      <c r="B1827" s="3905"/>
      <c r="C1827" s="3905"/>
      <c r="D1827" s="147" t="s">
        <v>2867</v>
      </c>
      <c r="E1827" s="147" t="s">
        <v>2868</v>
      </c>
      <c r="F1827" s="147" t="s">
        <v>2870</v>
      </c>
      <c r="G1827" s="147" t="s">
        <v>2871</v>
      </c>
      <c r="H1827" s="147" t="s">
        <v>4319</v>
      </c>
      <c r="I1827" s="147" t="s">
        <v>4320</v>
      </c>
      <c r="J1827" s="3905"/>
      <c r="K1827" s="4519"/>
      <c r="L1827" s="5225"/>
      <c r="M1827" s="4519"/>
    </row>
    <row r="1828" spans="1:13" ht="15.75" x14ac:dyDescent="0.25">
      <c r="A1828" s="2244"/>
      <c r="B1828" s="3183" t="s">
        <v>4193</v>
      </c>
      <c r="C1828" s="2424" t="s">
        <v>4192</v>
      </c>
      <c r="D1828" s="2419"/>
      <c r="E1828" s="2419"/>
      <c r="F1828" s="5168">
        <v>713</v>
      </c>
      <c r="G1828" s="1789"/>
      <c r="H1828" s="1820"/>
      <c r="I1828" s="1820"/>
      <c r="J1828" s="1820"/>
      <c r="K1828" s="1789" t="s">
        <v>1223</v>
      </c>
      <c r="L1828" s="1789" t="s">
        <v>313</v>
      </c>
      <c r="M1828" s="2420"/>
    </row>
    <row r="1829" spans="1:13" ht="63.75" x14ac:dyDescent="0.2">
      <c r="A1829" s="3186">
        <v>30</v>
      </c>
      <c r="B1829" s="3185"/>
      <c r="C1829" s="3218" t="s">
        <v>12563</v>
      </c>
      <c r="D1829" s="3220">
        <v>43832</v>
      </c>
      <c r="E1829" s="3220">
        <v>44099</v>
      </c>
      <c r="F1829" s="5169"/>
      <c r="G1829" s="2707">
        <v>3</v>
      </c>
      <c r="H1829" s="3221"/>
      <c r="I1829" s="3221"/>
      <c r="J1829" s="2707">
        <v>200</v>
      </c>
      <c r="K1829" s="2707" t="s">
        <v>1223</v>
      </c>
      <c r="L1829" s="2707" t="s">
        <v>313</v>
      </c>
      <c r="M1829" s="2420" t="s">
        <v>12564</v>
      </c>
    </row>
    <row r="1830" spans="1:13" ht="64.5" x14ac:dyDescent="0.25">
      <c r="A1830" s="2244">
        <v>31</v>
      </c>
      <c r="B1830" s="3183"/>
      <c r="C1830" s="1678" t="s">
        <v>12565</v>
      </c>
      <c r="D1830" s="2419">
        <v>44102</v>
      </c>
      <c r="E1830" s="2419">
        <v>44195</v>
      </c>
      <c r="F1830" s="5169"/>
      <c r="G1830" s="5168">
        <v>4</v>
      </c>
      <c r="H1830" s="1820"/>
      <c r="I1830" s="1820"/>
      <c r="J1830" s="1789" t="s">
        <v>12566</v>
      </c>
      <c r="K1830" s="1789" t="s">
        <v>1223</v>
      </c>
      <c r="L1830" s="1789" t="s">
        <v>313</v>
      </c>
      <c r="M1830" s="2420" t="s">
        <v>12567</v>
      </c>
    </row>
    <row r="1831" spans="1:13" s="3180" customFormat="1" ht="15" x14ac:dyDescent="0.25">
      <c r="A1831" s="3178"/>
      <c r="B1831" s="1680" t="s">
        <v>4201</v>
      </c>
      <c r="C1831" s="2446" t="s">
        <v>1329</v>
      </c>
      <c r="D1831" s="2446"/>
      <c r="E1831" s="2446"/>
      <c r="F1831" s="5169"/>
      <c r="G1831" s="5169"/>
      <c r="H1831" s="1820"/>
      <c r="I1831" s="1820"/>
      <c r="J1831" s="1789"/>
      <c r="K1831" s="1789"/>
      <c r="L1831" s="1789"/>
      <c r="M1831" s="2420"/>
    </row>
    <row r="1832" spans="1:13" s="3180" customFormat="1" ht="15" customHeight="1" x14ac:dyDescent="0.2">
      <c r="A1832" s="3179">
        <v>32</v>
      </c>
      <c r="B1832" s="1924" t="s">
        <v>4202</v>
      </c>
      <c r="C1832" s="2449" t="s">
        <v>12574</v>
      </c>
      <c r="D1832" s="3234">
        <v>43461</v>
      </c>
      <c r="E1832" s="3234">
        <v>44195</v>
      </c>
      <c r="F1832" s="5169"/>
      <c r="G1832" s="5169"/>
      <c r="H1832" s="1820"/>
      <c r="I1832" s="1820"/>
      <c r="J1832" s="1789">
        <v>16</v>
      </c>
      <c r="K1832" s="1789" t="s">
        <v>1223</v>
      </c>
      <c r="L1832" s="1789" t="s">
        <v>313</v>
      </c>
      <c r="M1832" s="2420"/>
    </row>
    <row r="1833" spans="1:13" s="3180" customFormat="1" ht="30" x14ac:dyDescent="0.25">
      <c r="A1833" s="3175">
        <v>33</v>
      </c>
      <c r="B1833" s="466" t="s">
        <v>6059</v>
      </c>
      <c r="C1833" s="2450" t="s">
        <v>8392</v>
      </c>
      <c r="D1833" s="3235">
        <v>43426</v>
      </c>
      <c r="E1833" s="3235">
        <v>44158</v>
      </c>
      <c r="F1833" s="5169"/>
      <c r="G1833" s="5169"/>
      <c r="H1833" s="1820"/>
      <c r="I1833" s="1820"/>
      <c r="J1833" s="1789">
        <v>4</v>
      </c>
      <c r="K1833" s="1789" t="s">
        <v>1223</v>
      </c>
      <c r="L1833" s="1789" t="s">
        <v>313</v>
      </c>
      <c r="M1833" s="2420"/>
    </row>
    <row r="1834" spans="1:13" s="3180" customFormat="1" ht="39" x14ac:dyDescent="0.25">
      <c r="A1834" s="3175">
        <v>34</v>
      </c>
      <c r="B1834" s="466" t="s">
        <v>12575</v>
      </c>
      <c r="C1834" s="2450" t="s">
        <v>80</v>
      </c>
      <c r="D1834" s="3235">
        <v>43831</v>
      </c>
      <c r="E1834" s="3235">
        <v>44196</v>
      </c>
      <c r="F1834" s="5169"/>
      <c r="G1834" s="5169"/>
      <c r="H1834" s="1820"/>
      <c r="I1834" s="1820"/>
      <c r="J1834" s="1789">
        <v>6</v>
      </c>
      <c r="K1834" s="1789" t="s">
        <v>1223</v>
      </c>
      <c r="L1834" s="1789" t="s">
        <v>313</v>
      </c>
      <c r="M1834" s="2420" t="s">
        <v>12577</v>
      </c>
    </row>
    <row r="1835" spans="1:13" s="3180" customFormat="1" ht="39" x14ac:dyDescent="0.25">
      <c r="A1835" s="3175">
        <v>35</v>
      </c>
      <c r="B1835" s="466"/>
      <c r="C1835" s="2450" t="s">
        <v>12576</v>
      </c>
      <c r="D1835" s="3235">
        <v>43831</v>
      </c>
      <c r="E1835" s="3235">
        <v>44196</v>
      </c>
      <c r="F1835" s="5169"/>
      <c r="G1835" s="5170"/>
      <c r="H1835" s="1820"/>
      <c r="I1835" s="1820"/>
      <c r="J1835" s="1789">
        <v>6</v>
      </c>
      <c r="K1835" s="1789" t="s">
        <v>1223</v>
      </c>
      <c r="L1835" s="1789" t="s">
        <v>313</v>
      </c>
      <c r="M1835" s="2420" t="s">
        <v>12577</v>
      </c>
    </row>
    <row r="1836" spans="1:13" ht="15" x14ac:dyDescent="0.25">
      <c r="A1836" s="3177"/>
      <c r="B1836" s="466" t="s">
        <v>4209</v>
      </c>
      <c r="C1836" s="2427" t="s">
        <v>4210</v>
      </c>
      <c r="D1836" s="2428"/>
      <c r="E1836" s="2428"/>
      <c r="F1836" s="5169"/>
      <c r="G1836" s="3177"/>
      <c r="H1836" s="151"/>
      <c r="I1836" s="151"/>
      <c r="J1836" s="3222"/>
      <c r="K1836" s="1789"/>
      <c r="L1836" s="1789"/>
      <c r="M1836" s="151"/>
    </row>
    <row r="1837" spans="1:13" ht="45" x14ac:dyDescent="0.2">
      <c r="A1837" s="3177">
        <v>36</v>
      </c>
      <c r="B1837" s="1925" t="s">
        <v>4213</v>
      </c>
      <c r="C1837" s="3232" t="s">
        <v>12568</v>
      </c>
      <c r="D1837" s="2428">
        <v>43832</v>
      </c>
      <c r="E1837" s="2428">
        <v>44195</v>
      </c>
      <c r="F1837" s="5169"/>
      <c r="G1837" s="3177">
        <v>5</v>
      </c>
      <c r="H1837" s="151"/>
      <c r="I1837" s="151"/>
      <c r="J1837" s="1789">
        <v>205</v>
      </c>
      <c r="K1837" s="3177" t="s">
        <v>1223</v>
      </c>
      <c r="L1837" s="3177" t="s">
        <v>313</v>
      </c>
      <c r="M1837" s="151"/>
    </row>
    <row r="1838" spans="1:13" ht="45" x14ac:dyDescent="0.25">
      <c r="A1838" s="3177">
        <v>37</v>
      </c>
      <c r="B1838" s="466" t="s">
        <v>4211</v>
      </c>
      <c r="C1838" s="3223" t="s">
        <v>12569</v>
      </c>
      <c r="D1838" s="2428">
        <v>43832</v>
      </c>
      <c r="E1838" s="2428">
        <v>44195</v>
      </c>
      <c r="F1838" s="5169"/>
      <c r="G1838" s="5517">
        <v>6</v>
      </c>
      <c r="H1838" s="151"/>
      <c r="I1838" s="151"/>
      <c r="J1838" s="1789">
        <v>117</v>
      </c>
      <c r="K1838" s="3177" t="s">
        <v>1223</v>
      </c>
      <c r="L1838" s="3177" t="s">
        <v>313</v>
      </c>
      <c r="M1838" s="151"/>
    </row>
    <row r="1839" spans="1:13" ht="45" x14ac:dyDescent="0.2">
      <c r="A1839" s="2244">
        <v>38</v>
      </c>
      <c r="B1839" s="1925" t="s">
        <v>6062</v>
      </c>
      <c r="C1839" s="2430" t="s">
        <v>12570</v>
      </c>
      <c r="D1839" s="2428">
        <v>43832</v>
      </c>
      <c r="E1839" s="2428">
        <v>44195</v>
      </c>
      <c r="F1839" s="5169"/>
      <c r="G1839" s="5518"/>
      <c r="H1839" s="151"/>
      <c r="I1839" s="151"/>
      <c r="J1839" s="1789">
        <v>19</v>
      </c>
      <c r="K1839" s="3177" t="s">
        <v>1223</v>
      </c>
      <c r="L1839" s="3177" t="s">
        <v>313</v>
      </c>
      <c r="M1839" s="151"/>
    </row>
    <row r="1840" spans="1:13" ht="45" x14ac:dyDescent="0.2">
      <c r="A1840" s="2244">
        <v>39</v>
      </c>
      <c r="B1840" s="1683"/>
      <c r="C1840" s="2432" t="s">
        <v>12571</v>
      </c>
      <c r="D1840" s="2428">
        <v>43832</v>
      </c>
      <c r="E1840" s="2428">
        <v>44196</v>
      </c>
      <c r="F1840" s="5169"/>
      <c r="G1840" s="5519"/>
      <c r="H1840" s="151"/>
      <c r="I1840" s="151"/>
      <c r="J1840" s="1789">
        <v>16</v>
      </c>
      <c r="K1840" s="3177" t="s">
        <v>1223</v>
      </c>
      <c r="L1840" s="3177" t="s">
        <v>313</v>
      </c>
      <c r="M1840" s="151"/>
    </row>
    <row r="1841" spans="1:13" ht="15" x14ac:dyDescent="0.25">
      <c r="A1841" s="3175"/>
      <c r="B1841" s="466" t="s">
        <v>4204</v>
      </c>
      <c r="C1841" s="3236" t="s">
        <v>4205</v>
      </c>
      <c r="D1841" s="3236"/>
      <c r="E1841" s="3236"/>
      <c r="F1841" s="5169"/>
      <c r="G1841" s="3178"/>
      <c r="H1841" s="3178"/>
      <c r="I1841" s="3178"/>
      <c r="J1841" s="3178"/>
      <c r="K1841" s="3178"/>
      <c r="L1841" s="3178"/>
      <c r="M1841" s="3178"/>
    </row>
    <row r="1842" spans="1:13" ht="15" x14ac:dyDescent="0.25">
      <c r="A1842" s="3175">
        <v>40</v>
      </c>
      <c r="B1842" s="466"/>
      <c r="C1842" s="2439" t="s">
        <v>12578</v>
      </c>
      <c r="D1842" s="3237">
        <v>44112</v>
      </c>
      <c r="E1842" s="3237">
        <v>44131</v>
      </c>
      <c r="F1842" s="5170"/>
      <c r="G1842" s="3174">
        <v>7</v>
      </c>
      <c r="H1842" s="3178"/>
      <c r="I1842" s="3178"/>
      <c r="J1842" s="3174">
        <v>80</v>
      </c>
      <c r="K1842" s="3188" t="s">
        <v>1223</v>
      </c>
      <c r="L1842" s="3188" t="s">
        <v>313</v>
      </c>
      <c r="M1842" s="3178"/>
    </row>
    <row r="1844" spans="1:13" x14ac:dyDescent="0.2">
      <c r="A1844" s="3860"/>
      <c r="B1844" s="3860"/>
      <c r="C1844" s="3845" t="s">
        <v>2859</v>
      </c>
      <c r="D1844" s="3845"/>
      <c r="E1844" s="3845"/>
      <c r="F1844" s="3845"/>
      <c r="G1844" s="3845"/>
      <c r="H1844" s="3845"/>
      <c r="I1844" s="3845"/>
      <c r="J1844" s="3845"/>
      <c r="K1844" s="3845"/>
      <c r="L1844" s="3852" t="s">
        <v>2858</v>
      </c>
      <c r="M1844" s="3852"/>
    </row>
    <row r="1845" spans="1:13" x14ac:dyDescent="0.2">
      <c r="A1845" s="3860"/>
      <c r="B1845" s="3860"/>
      <c r="C1845" s="3845"/>
      <c r="D1845" s="3845"/>
      <c r="E1845" s="3845"/>
      <c r="F1845" s="3845"/>
      <c r="G1845" s="3845"/>
      <c r="H1845" s="3845"/>
      <c r="I1845" s="3845"/>
      <c r="J1845" s="3845"/>
      <c r="K1845" s="3845"/>
      <c r="L1845" s="3852"/>
      <c r="M1845" s="3852"/>
    </row>
    <row r="1846" spans="1:13" x14ac:dyDescent="0.2">
      <c r="A1846" s="3860"/>
      <c r="B1846" s="3860"/>
      <c r="C1846" s="3845"/>
      <c r="D1846" s="3845"/>
      <c r="E1846" s="3845"/>
      <c r="F1846" s="3845"/>
      <c r="G1846" s="3845"/>
      <c r="H1846" s="3845"/>
      <c r="I1846" s="3845"/>
      <c r="J1846" s="3845"/>
      <c r="K1846" s="3845"/>
      <c r="L1846" s="3852"/>
      <c r="M1846" s="3852"/>
    </row>
    <row r="1847" spans="1:13" x14ac:dyDescent="0.2">
      <c r="A1847" s="3860"/>
      <c r="B1847" s="3860"/>
      <c r="C1847" s="3845"/>
      <c r="D1847" s="3845"/>
      <c r="E1847" s="3845"/>
      <c r="F1847" s="3845"/>
      <c r="G1847" s="3845"/>
      <c r="H1847" s="3845"/>
      <c r="I1847" s="3845"/>
      <c r="J1847" s="3845"/>
      <c r="K1847" s="3845"/>
      <c r="L1847" s="3852"/>
      <c r="M1847" s="3852"/>
    </row>
    <row r="1848" spans="1:13" x14ac:dyDescent="0.2">
      <c r="A1848" s="3860"/>
      <c r="B1848" s="3860"/>
      <c r="C1848" s="3930" t="s">
        <v>1209</v>
      </c>
      <c r="D1848" s="3930"/>
      <c r="E1848" s="3930"/>
      <c r="F1848" s="3930"/>
      <c r="G1848" s="3930"/>
      <c r="H1848" s="3930"/>
      <c r="I1848" s="3930"/>
      <c r="J1848" s="3930"/>
      <c r="K1848" s="3930"/>
      <c r="L1848" s="3852" t="s">
        <v>1208</v>
      </c>
      <c r="M1848" s="3852"/>
    </row>
    <row r="1849" spans="1:13" x14ac:dyDescent="0.2">
      <c r="A1849" s="3860"/>
      <c r="B1849" s="3860"/>
      <c r="C1849" s="3930"/>
      <c r="D1849" s="3930"/>
      <c r="E1849" s="3930"/>
      <c r="F1849" s="3930"/>
      <c r="G1849" s="3930"/>
      <c r="H1849" s="3930"/>
      <c r="I1849" s="3930"/>
      <c r="J1849" s="3930"/>
      <c r="K1849" s="3930"/>
      <c r="L1849" s="3852"/>
      <c r="M1849" s="3852"/>
    </row>
    <row r="1850" spans="1:13" x14ac:dyDescent="0.2">
      <c r="A1850" s="3860"/>
      <c r="B1850" s="3860"/>
      <c r="C1850" s="3930"/>
      <c r="D1850" s="3930"/>
      <c r="E1850" s="3930"/>
      <c r="F1850" s="3930"/>
      <c r="G1850" s="3930"/>
      <c r="H1850" s="3930"/>
      <c r="I1850" s="3930"/>
      <c r="J1850" s="3930"/>
      <c r="K1850" s="3930"/>
      <c r="L1850" s="3852"/>
      <c r="M1850" s="3852"/>
    </row>
    <row r="1851" spans="1:13" x14ac:dyDescent="0.2">
      <c r="A1851" s="3860"/>
      <c r="B1851" s="3860"/>
      <c r="C1851" s="3930"/>
      <c r="D1851" s="3930"/>
      <c r="E1851" s="3930"/>
      <c r="F1851" s="3930"/>
      <c r="G1851" s="3930"/>
      <c r="H1851" s="3930"/>
      <c r="I1851" s="3930"/>
      <c r="J1851" s="3930"/>
      <c r="K1851" s="3930"/>
      <c r="L1851" s="3852"/>
      <c r="M1851" s="3852"/>
    </row>
    <row r="1852" spans="1:13" x14ac:dyDescent="0.2">
      <c r="A1852" s="3210"/>
      <c r="B1852" s="3210"/>
      <c r="C1852" s="3210"/>
      <c r="D1852" s="3210"/>
      <c r="E1852" s="3210"/>
      <c r="F1852" s="3210"/>
      <c r="G1852" s="3210"/>
      <c r="H1852" s="3210"/>
      <c r="I1852" s="3210"/>
      <c r="J1852" s="3210"/>
      <c r="K1852" s="3210"/>
      <c r="L1852" s="3210"/>
      <c r="M1852" s="3210"/>
    </row>
    <row r="1853" spans="1:13" x14ac:dyDescent="0.2">
      <c r="A1853" s="143" t="s">
        <v>2319</v>
      </c>
      <c r="B1853" s="143"/>
      <c r="C1853" s="143"/>
      <c r="D1853" s="143"/>
      <c r="E1853" s="143"/>
      <c r="F1853" s="143"/>
      <c r="G1853" s="143"/>
      <c r="H1853" s="143"/>
      <c r="I1853" s="143"/>
      <c r="J1853" s="1787" t="s">
        <v>12579</v>
      </c>
      <c r="K1853" s="143"/>
      <c r="L1853" s="143"/>
      <c r="M1853" s="143"/>
    </row>
    <row r="1854" spans="1:13" x14ac:dyDescent="0.2">
      <c r="A1854" s="1787" t="s">
        <v>2032</v>
      </c>
      <c r="B1854" s="143"/>
      <c r="C1854" s="143"/>
      <c r="D1854" s="143"/>
      <c r="E1854" s="143"/>
      <c r="F1854" s="143"/>
      <c r="G1854" s="143"/>
      <c r="H1854" s="143"/>
      <c r="I1854" s="143"/>
      <c r="J1854" s="143"/>
      <c r="K1854" s="143"/>
      <c r="L1854" s="143"/>
      <c r="M1854" s="143"/>
    </row>
    <row r="1855" spans="1:13" x14ac:dyDescent="0.2">
      <c r="A1855" s="3217" t="s">
        <v>6336</v>
      </c>
      <c r="B1855" s="3154"/>
      <c r="C1855" s="3154"/>
      <c r="D1855" s="143"/>
      <c r="E1855" s="143"/>
      <c r="F1855" s="143"/>
      <c r="G1855" s="143"/>
      <c r="H1855" s="143"/>
      <c r="I1855" s="143"/>
      <c r="J1855" s="4259" t="s">
        <v>2863</v>
      </c>
      <c r="K1855" s="4260"/>
      <c r="L1855" s="4260"/>
      <c r="M1855" s="4261"/>
    </row>
    <row r="1856" spans="1:13" x14ac:dyDescent="0.2">
      <c r="A1856" s="143" t="s">
        <v>12580</v>
      </c>
      <c r="B1856" s="143"/>
      <c r="C1856" s="143"/>
      <c r="D1856" s="143"/>
      <c r="E1856" s="143"/>
      <c r="F1856" s="143"/>
      <c r="G1856" s="143"/>
      <c r="H1856" s="143"/>
      <c r="I1856" s="143"/>
      <c r="J1856" s="1789" t="s">
        <v>2860</v>
      </c>
      <c r="K1856" s="1789" t="s">
        <v>2861</v>
      </c>
      <c r="L1856" s="1789" t="s">
        <v>2862</v>
      </c>
      <c r="M1856" s="2805" t="s">
        <v>1210</v>
      </c>
    </row>
    <row r="1857" spans="1:13" x14ac:dyDescent="0.2">
      <c r="A1857" s="143"/>
      <c r="B1857" s="143"/>
      <c r="C1857" s="143"/>
      <c r="D1857" s="143"/>
      <c r="E1857" s="143"/>
      <c r="F1857" s="143"/>
      <c r="G1857" s="143"/>
      <c r="H1857" s="143"/>
      <c r="I1857" s="143" t="s">
        <v>1213</v>
      </c>
      <c r="J1857" s="3209">
        <v>2021</v>
      </c>
      <c r="K1857" s="3209">
        <v>12</v>
      </c>
      <c r="L1857" s="3209">
        <v>13</v>
      </c>
      <c r="M1857" s="3209">
        <v>12</v>
      </c>
    </row>
    <row r="1858" spans="1:13" x14ac:dyDescent="0.2">
      <c r="A1858" s="143"/>
      <c r="B1858" s="143"/>
      <c r="C1858" s="143"/>
      <c r="D1858" s="143"/>
      <c r="E1858" s="143"/>
      <c r="F1858" s="143"/>
      <c r="G1858" s="143"/>
      <c r="H1858" s="143"/>
      <c r="I1858" s="146"/>
      <c r="J1858" s="146"/>
      <c r="K1858" s="146"/>
      <c r="L1858" s="146"/>
      <c r="M1858" s="143"/>
    </row>
    <row r="1859" spans="1:13" x14ac:dyDescent="0.2">
      <c r="A1859" s="3905" t="s">
        <v>2864</v>
      </c>
      <c r="B1859" s="3905" t="s">
        <v>2865</v>
      </c>
      <c r="C1859" s="3905" t="s">
        <v>1212</v>
      </c>
      <c r="D1859" s="3905" t="s">
        <v>2866</v>
      </c>
      <c r="E1859" s="3905"/>
      <c r="F1859" s="5224" t="s">
        <v>2869</v>
      </c>
      <c r="G1859" s="5224"/>
      <c r="H1859" s="5224"/>
      <c r="I1859" s="5224"/>
      <c r="J1859" s="3905" t="s">
        <v>1211</v>
      </c>
      <c r="K1859" s="4519" t="s">
        <v>2872</v>
      </c>
      <c r="L1859" s="5225" t="s">
        <v>1207</v>
      </c>
      <c r="M1859" s="4519" t="s">
        <v>2873</v>
      </c>
    </row>
    <row r="1860" spans="1:13" x14ac:dyDescent="0.2">
      <c r="A1860" s="3905"/>
      <c r="B1860" s="3905"/>
      <c r="C1860" s="3905"/>
      <c r="D1860" s="147" t="s">
        <v>2867</v>
      </c>
      <c r="E1860" s="147" t="s">
        <v>2868</v>
      </c>
      <c r="F1860" s="147" t="s">
        <v>2870</v>
      </c>
      <c r="G1860" s="147" t="s">
        <v>2871</v>
      </c>
      <c r="H1860" s="147" t="s">
        <v>4319</v>
      </c>
      <c r="I1860" s="147" t="s">
        <v>4320</v>
      </c>
      <c r="J1860" s="3905"/>
      <c r="K1860" s="4519"/>
      <c r="L1860" s="5225"/>
      <c r="M1860" s="4519"/>
    </row>
    <row r="1861" spans="1:13" ht="15" x14ac:dyDescent="0.25">
      <c r="A1861" s="1789"/>
      <c r="B1861" s="1670" t="s">
        <v>1063</v>
      </c>
      <c r="C1861" s="2427" t="s">
        <v>2527</v>
      </c>
      <c r="D1861" s="2806"/>
      <c r="E1861" s="2806"/>
      <c r="F1861" s="5168">
        <v>713</v>
      </c>
      <c r="G1861" s="5168">
        <v>8</v>
      </c>
      <c r="H1861" s="151"/>
      <c r="I1861" s="151"/>
      <c r="J1861" s="3211"/>
      <c r="K1861" s="151"/>
      <c r="L1861" s="151"/>
      <c r="M1861" s="2807"/>
    </row>
    <row r="1862" spans="1:13" ht="15" x14ac:dyDescent="0.2">
      <c r="A1862" s="1789">
        <v>1</v>
      </c>
      <c r="B1862" s="1674" t="s">
        <v>1868</v>
      </c>
      <c r="C1862" s="2808" t="s">
        <v>2071</v>
      </c>
      <c r="D1862" s="2809">
        <v>43101</v>
      </c>
      <c r="E1862" s="2809">
        <v>43465</v>
      </c>
      <c r="F1862" s="5169"/>
      <c r="G1862" s="5169"/>
      <c r="H1862" s="1820"/>
      <c r="I1862" s="1820"/>
      <c r="J1862" s="1789">
        <v>12</v>
      </c>
      <c r="K1862" s="2707" t="s">
        <v>1223</v>
      </c>
      <c r="L1862" s="2707" t="s">
        <v>313</v>
      </c>
      <c r="M1862" s="2807"/>
    </row>
    <row r="1863" spans="1:13" ht="15" x14ac:dyDescent="0.2">
      <c r="A1863" s="1789"/>
      <c r="B1863" s="1674" t="s">
        <v>1870</v>
      </c>
      <c r="C1863" s="3213" t="s">
        <v>4222</v>
      </c>
      <c r="D1863" s="2806"/>
      <c r="E1863" s="2806"/>
      <c r="F1863" s="5169"/>
      <c r="G1863" s="5169"/>
      <c r="H1863" s="151"/>
      <c r="I1863" s="151"/>
      <c r="J1863" s="3211"/>
      <c r="K1863" s="2707"/>
      <c r="L1863" s="2707"/>
      <c r="M1863" s="151"/>
    </row>
    <row r="1864" spans="1:13" ht="15" x14ac:dyDescent="0.25">
      <c r="A1864" s="1789">
        <v>2</v>
      </c>
      <c r="B1864" s="1674"/>
      <c r="C1864" s="3214" t="s">
        <v>3728</v>
      </c>
      <c r="D1864" s="2806">
        <v>43101</v>
      </c>
      <c r="E1864" s="2809">
        <v>43465</v>
      </c>
      <c r="F1864" s="5169"/>
      <c r="G1864" s="5169"/>
      <c r="H1864" s="151"/>
      <c r="I1864" s="151"/>
      <c r="J1864" s="3211">
        <v>2</v>
      </c>
      <c r="K1864" s="2707" t="s">
        <v>1223</v>
      </c>
      <c r="L1864" s="2707" t="s">
        <v>313</v>
      </c>
      <c r="M1864" s="151"/>
    </row>
    <row r="1865" spans="1:13" ht="15" x14ac:dyDescent="0.25">
      <c r="A1865" s="1789">
        <v>3</v>
      </c>
      <c r="B1865" s="1674"/>
      <c r="C1865" s="3214" t="s">
        <v>71</v>
      </c>
      <c r="D1865" s="2806">
        <v>43101</v>
      </c>
      <c r="E1865" s="2809">
        <v>43465</v>
      </c>
      <c r="F1865" s="5169"/>
      <c r="G1865" s="5169"/>
      <c r="H1865" s="151"/>
      <c r="I1865" s="151"/>
      <c r="J1865" s="3211">
        <v>4</v>
      </c>
      <c r="K1865" s="2707" t="s">
        <v>1223</v>
      </c>
      <c r="L1865" s="2707" t="s">
        <v>313</v>
      </c>
      <c r="M1865" s="151"/>
    </row>
    <row r="1866" spans="1:13" ht="30" x14ac:dyDescent="0.2">
      <c r="A1866" s="1789"/>
      <c r="B1866" s="1674" t="s">
        <v>1070</v>
      </c>
      <c r="C1866" s="2810" t="s">
        <v>4228</v>
      </c>
      <c r="D1866" s="2811"/>
      <c r="E1866" s="2811"/>
      <c r="F1866" s="5169"/>
      <c r="G1866" s="5169"/>
      <c r="H1866" s="2807"/>
      <c r="I1866" s="2807"/>
      <c r="J1866" s="2807"/>
      <c r="K1866" s="2707"/>
      <c r="L1866" s="2707"/>
      <c r="M1866" s="2807"/>
    </row>
    <row r="1867" spans="1:13" ht="45" x14ac:dyDescent="0.25">
      <c r="A1867" s="1789">
        <v>4</v>
      </c>
      <c r="B1867" s="1676"/>
      <c r="C1867" s="2812" t="s">
        <v>4229</v>
      </c>
      <c r="D1867" s="2245">
        <v>43101</v>
      </c>
      <c r="E1867" s="2809">
        <v>43465</v>
      </c>
      <c r="F1867" s="5169"/>
      <c r="G1867" s="5169"/>
      <c r="H1867" s="2807"/>
      <c r="I1867" s="2807"/>
      <c r="J1867" s="3211">
        <v>52</v>
      </c>
      <c r="K1867" s="2707" t="s">
        <v>1223</v>
      </c>
      <c r="L1867" s="2707" t="s">
        <v>313</v>
      </c>
      <c r="M1867" s="2807"/>
    </row>
    <row r="1868" spans="1:13" ht="15" x14ac:dyDescent="0.2">
      <c r="A1868" s="1789"/>
      <c r="B1868" s="3215" t="s">
        <v>48</v>
      </c>
      <c r="C1868" s="2813" t="s">
        <v>4235</v>
      </c>
      <c r="D1868" s="2806"/>
      <c r="E1868" s="2806"/>
      <c r="F1868" s="5169"/>
      <c r="G1868" s="5169"/>
      <c r="H1868" s="151"/>
      <c r="I1868" s="151"/>
      <c r="J1868" s="3209"/>
      <c r="K1868" s="2707"/>
      <c r="L1868" s="2707"/>
      <c r="M1868" s="151"/>
    </row>
    <row r="1869" spans="1:13" ht="15" x14ac:dyDescent="0.2">
      <c r="A1869" s="1789">
        <v>5</v>
      </c>
      <c r="B1869" s="151"/>
      <c r="C1869" s="2814" t="s">
        <v>4236</v>
      </c>
      <c r="D1869" s="2806">
        <v>43101</v>
      </c>
      <c r="E1869" s="2809">
        <v>43465</v>
      </c>
      <c r="F1869" s="5169"/>
      <c r="G1869" s="5169"/>
      <c r="H1869" s="151"/>
      <c r="I1869" s="151"/>
      <c r="J1869" s="3209">
        <v>19</v>
      </c>
      <c r="K1869" s="2707" t="s">
        <v>1223</v>
      </c>
      <c r="L1869" s="2707" t="s">
        <v>313</v>
      </c>
      <c r="M1869" s="151"/>
    </row>
    <row r="1870" spans="1:13" ht="15" x14ac:dyDescent="0.2">
      <c r="A1870" s="1789">
        <v>6</v>
      </c>
      <c r="B1870" s="1674"/>
      <c r="C1870" s="2814" t="s">
        <v>4237</v>
      </c>
      <c r="D1870" s="2806">
        <v>43101</v>
      </c>
      <c r="E1870" s="2809">
        <v>43465</v>
      </c>
      <c r="F1870" s="5169"/>
      <c r="G1870" s="5169"/>
      <c r="H1870" s="151"/>
      <c r="I1870" s="151"/>
      <c r="J1870" s="3209">
        <v>12</v>
      </c>
      <c r="K1870" s="2707" t="s">
        <v>1223</v>
      </c>
      <c r="L1870" s="2707" t="s">
        <v>313</v>
      </c>
      <c r="M1870" s="151"/>
    </row>
    <row r="1871" spans="1:13" ht="15" x14ac:dyDescent="0.2">
      <c r="A1871" s="1789">
        <v>7</v>
      </c>
      <c r="B1871" s="1674"/>
      <c r="C1871" s="2814" t="s">
        <v>52</v>
      </c>
      <c r="D1871" s="2806">
        <v>43101</v>
      </c>
      <c r="E1871" s="2809">
        <v>43465</v>
      </c>
      <c r="F1871" s="5169"/>
      <c r="G1871" s="5169"/>
      <c r="H1871" s="151"/>
      <c r="I1871" s="151"/>
      <c r="J1871" s="3209">
        <v>14</v>
      </c>
      <c r="K1871" s="2707" t="s">
        <v>1223</v>
      </c>
      <c r="L1871" s="2707" t="s">
        <v>313</v>
      </c>
      <c r="M1871" s="151"/>
    </row>
    <row r="1872" spans="1:13" ht="15" x14ac:dyDescent="0.2">
      <c r="A1872" s="1789">
        <v>8</v>
      </c>
      <c r="B1872" s="1674"/>
      <c r="C1872" s="2814" t="s">
        <v>53</v>
      </c>
      <c r="D1872" s="2806">
        <v>43101</v>
      </c>
      <c r="E1872" s="2809">
        <v>43465</v>
      </c>
      <c r="F1872" s="5169"/>
      <c r="G1872" s="5169"/>
      <c r="H1872" s="151"/>
      <c r="I1872" s="151"/>
      <c r="J1872" s="3209">
        <v>12</v>
      </c>
      <c r="K1872" s="2707" t="s">
        <v>1223</v>
      </c>
      <c r="L1872" s="2707" t="s">
        <v>313</v>
      </c>
      <c r="M1872" s="151"/>
    </row>
    <row r="1873" spans="1:13" ht="15" x14ac:dyDescent="0.2">
      <c r="A1873" s="1789">
        <v>9</v>
      </c>
      <c r="B1873" s="3215" t="s">
        <v>54</v>
      </c>
      <c r="C1873" s="2815" t="s">
        <v>55</v>
      </c>
      <c r="D1873" s="2811"/>
      <c r="E1873" s="2811"/>
      <c r="F1873" s="5169"/>
      <c r="G1873" s="5169"/>
      <c r="H1873" s="2807"/>
      <c r="I1873" s="2807"/>
      <c r="J1873" s="2805"/>
      <c r="K1873" s="2805"/>
      <c r="L1873" s="2805"/>
      <c r="M1873" s="2807"/>
    </row>
    <row r="1874" spans="1:13" ht="45" x14ac:dyDescent="0.25">
      <c r="A1874" s="2805">
        <v>10</v>
      </c>
      <c r="B1874" s="1676"/>
      <c r="C1874" s="2816" t="s">
        <v>4240</v>
      </c>
      <c r="D1874" s="2245">
        <v>43101</v>
      </c>
      <c r="E1874" s="2809">
        <v>43465</v>
      </c>
      <c r="F1874" s="5169"/>
      <c r="G1874" s="5169"/>
      <c r="H1874" s="2807"/>
      <c r="I1874" s="2807"/>
      <c r="J1874" s="3211">
        <v>2</v>
      </c>
      <c r="K1874" s="1789" t="s">
        <v>1223</v>
      </c>
      <c r="L1874" s="1789" t="s">
        <v>313</v>
      </c>
      <c r="M1874" s="2807"/>
    </row>
    <row r="1875" spans="1:13" ht="15" x14ac:dyDescent="0.25">
      <c r="A1875" s="3209">
        <v>11</v>
      </c>
      <c r="B1875" s="149"/>
      <c r="C1875" s="3214" t="s">
        <v>4241</v>
      </c>
      <c r="D1875" s="2245">
        <v>43101</v>
      </c>
      <c r="E1875" s="2809">
        <v>43465</v>
      </c>
      <c r="F1875" s="5169"/>
      <c r="G1875" s="5169"/>
      <c r="H1875" s="151"/>
      <c r="I1875" s="151"/>
      <c r="J1875" s="3211">
        <v>2</v>
      </c>
      <c r="K1875" s="3209" t="s">
        <v>1223</v>
      </c>
      <c r="L1875" s="3209" t="s">
        <v>313</v>
      </c>
      <c r="M1875" s="151"/>
    </row>
    <row r="1876" spans="1:13" ht="15" x14ac:dyDescent="0.25">
      <c r="A1876" s="2805">
        <v>12</v>
      </c>
      <c r="B1876" s="466"/>
      <c r="C1876" s="3214" t="s">
        <v>4242</v>
      </c>
      <c r="D1876" s="2245">
        <v>43101</v>
      </c>
      <c r="E1876" s="2809">
        <v>43465</v>
      </c>
      <c r="F1876" s="5169"/>
      <c r="G1876" s="5169"/>
      <c r="H1876" s="2807"/>
      <c r="I1876" s="2807"/>
      <c r="J1876" s="3211">
        <v>1</v>
      </c>
      <c r="K1876" s="1789" t="s">
        <v>1223</v>
      </c>
      <c r="L1876" s="1789" t="s">
        <v>313</v>
      </c>
      <c r="M1876" s="2807"/>
    </row>
    <row r="1877" spans="1:13" ht="15" x14ac:dyDescent="0.25">
      <c r="A1877" s="3209"/>
      <c r="B1877" s="466" t="s">
        <v>61</v>
      </c>
      <c r="C1877" s="1690" t="s">
        <v>62</v>
      </c>
      <c r="D1877" s="2245"/>
      <c r="E1877" s="2245"/>
      <c r="F1877" s="5169"/>
      <c r="G1877" s="5169"/>
      <c r="H1877" s="151"/>
      <c r="I1877" s="151"/>
      <c r="J1877" s="3211"/>
      <c r="K1877" s="151"/>
      <c r="L1877" s="151"/>
      <c r="M1877" s="2807"/>
    </row>
    <row r="1878" spans="1:13" ht="15" x14ac:dyDescent="0.25">
      <c r="A1878" s="2805">
        <v>13</v>
      </c>
      <c r="B1878" s="1674"/>
      <c r="C1878" s="1678" t="s">
        <v>4244</v>
      </c>
      <c r="D1878" s="2245">
        <v>43101</v>
      </c>
      <c r="E1878" s="2809">
        <v>43465</v>
      </c>
      <c r="F1878" s="5169"/>
      <c r="G1878" s="5169"/>
      <c r="H1878" s="2807"/>
      <c r="I1878" s="2807"/>
      <c r="J1878" s="3211">
        <v>1</v>
      </c>
      <c r="K1878" s="1789" t="s">
        <v>1223</v>
      </c>
      <c r="L1878" s="1789" t="s">
        <v>313</v>
      </c>
      <c r="M1878" s="2807"/>
    </row>
    <row r="1879" spans="1:13" ht="15" x14ac:dyDescent="0.25">
      <c r="A1879" s="2805">
        <v>14</v>
      </c>
      <c r="B1879" s="2807"/>
      <c r="C1879" s="1678" t="s">
        <v>4245</v>
      </c>
      <c r="D1879" s="2245">
        <v>43101</v>
      </c>
      <c r="E1879" s="2809">
        <v>43465</v>
      </c>
      <c r="F1879" s="5169"/>
      <c r="G1879" s="5169"/>
      <c r="H1879" s="2807"/>
      <c r="I1879" s="2807"/>
      <c r="J1879" s="3211">
        <v>1</v>
      </c>
      <c r="K1879" s="1789" t="s">
        <v>1223</v>
      </c>
      <c r="L1879" s="1789" t="s">
        <v>313</v>
      </c>
      <c r="M1879" s="151"/>
    </row>
    <row r="1880" spans="1:13" ht="15" x14ac:dyDescent="0.2">
      <c r="A1880" s="2817"/>
      <c r="B1880" s="2818" t="s">
        <v>4247</v>
      </c>
      <c r="C1880" s="2819" t="s">
        <v>4248</v>
      </c>
      <c r="D1880" s="2806"/>
      <c r="E1880" s="2806"/>
      <c r="F1880" s="5169"/>
      <c r="G1880" s="5169"/>
      <c r="H1880" s="151"/>
      <c r="I1880" s="151"/>
      <c r="J1880" s="3211"/>
      <c r="K1880" s="151"/>
      <c r="L1880" s="151"/>
      <c r="M1880" s="151"/>
    </row>
    <row r="1881" spans="1:13" ht="30" x14ac:dyDescent="0.2">
      <c r="A1881" s="3209">
        <v>15</v>
      </c>
      <c r="B1881" s="1674"/>
      <c r="C1881" s="2821" t="s">
        <v>4249</v>
      </c>
      <c r="D1881" s="2245">
        <v>43101</v>
      </c>
      <c r="E1881" s="2809">
        <v>43465</v>
      </c>
      <c r="F1881" s="5170"/>
      <c r="G1881" s="5170"/>
      <c r="H1881" s="3209"/>
      <c r="I1881" s="3209"/>
      <c r="J1881" s="3211">
        <v>46</v>
      </c>
      <c r="K1881" s="1789" t="s">
        <v>1223</v>
      </c>
      <c r="L1881" s="1789" t="s">
        <v>313</v>
      </c>
      <c r="M1881" s="3209"/>
    </row>
    <row r="1883" spans="1:13" x14ac:dyDescent="0.2">
      <c r="A1883" s="3860" t="s">
        <v>1213</v>
      </c>
      <c r="B1883" s="3860"/>
      <c r="C1883" s="3845" t="s">
        <v>2859</v>
      </c>
      <c r="D1883" s="3845"/>
      <c r="E1883" s="3845"/>
      <c r="F1883" s="3845"/>
      <c r="G1883" s="3845"/>
      <c r="H1883" s="3845"/>
      <c r="I1883" s="3845"/>
      <c r="J1883" s="3845"/>
      <c r="K1883" s="3845"/>
      <c r="L1883" s="3852" t="s">
        <v>2858</v>
      </c>
      <c r="M1883" s="3852"/>
    </row>
    <row r="1884" spans="1:13" x14ac:dyDescent="0.2">
      <c r="A1884" s="3860"/>
      <c r="B1884" s="3860"/>
      <c r="C1884" s="3845"/>
      <c r="D1884" s="3845"/>
      <c r="E1884" s="3845"/>
      <c r="F1884" s="3845"/>
      <c r="G1884" s="3845"/>
      <c r="H1884" s="3845"/>
      <c r="I1884" s="3845"/>
      <c r="J1884" s="3845"/>
      <c r="K1884" s="3845"/>
      <c r="L1884" s="3852"/>
      <c r="M1884" s="3852"/>
    </row>
    <row r="1885" spans="1:13" ht="5.25" customHeight="1" x14ac:dyDescent="0.2">
      <c r="A1885" s="3860"/>
      <c r="B1885" s="3860"/>
      <c r="C1885" s="3845"/>
      <c r="D1885" s="3845"/>
      <c r="E1885" s="3845"/>
      <c r="F1885" s="3845"/>
      <c r="G1885" s="3845"/>
      <c r="H1885" s="3845"/>
      <c r="I1885" s="3845"/>
      <c r="J1885" s="3845"/>
      <c r="K1885" s="3845"/>
      <c r="L1885" s="3852"/>
      <c r="M1885" s="3852"/>
    </row>
    <row r="1886" spans="1:13" x14ac:dyDescent="0.2">
      <c r="A1886" s="3860"/>
      <c r="B1886" s="3860"/>
      <c r="C1886" s="3845"/>
      <c r="D1886" s="3845"/>
      <c r="E1886" s="3845"/>
      <c r="F1886" s="3845"/>
      <c r="G1886" s="3845"/>
      <c r="H1886" s="3845"/>
      <c r="I1886" s="3845"/>
      <c r="J1886" s="3845"/>
      <c r="K1886" s="3845"/>
      <c r="L1886" s="3852"/>
      <c r="M1886" s="3852"/>
    </row>
    <row r="1887" spans="1:13" x14ac:dyDescent="0.2">
      <c r="A1887" s="3860"/>
      <c r="B1887" s="3860"/>
      <c r="C1887" s="3930" t="s">
        <v>1209</v>
      </c>
      <c r="D1887" s="3930"/>
      <c r="E1887" s="3930"/>
      <c r="F1887" s="3930"/>
      <c r="G1887" s="3930"/>
      <c r="H1887" s="3930"/>
      <c r="I1887" s="3930"/>
      <c r="J1887" s="3930"/>
      <c r="K1887" s="3930"/>
      <c r="L1887" s="3852" t="s">
        <v>1208</v>
      </c>
      <c r="M1887" s="3852"/>
    </row>
    <row r="1888" spans="1:13" x14ac:dyDescent="0.2">
      <c r="A1888" s="3860"/>
      <c r="B1888" s="3860"/>
      <c r="C1888" s="3930"/>
      <c r="D1888" s="3930"/>
      <c r="E1888" s="3930"/>
      <c r="F1888" s="3930"/>
      <c r="G1888" s="3930"/>
      <c r="H1888" s="3930"/>
      <c r="I1888" s="3930"/>
      <c r="J1888" s="3930"/>
      <c r="K1888" s="3930"/>
      <c r="L1888" s="3852"/>
      <c r="M1888" s="3852"/>
    </row>
    <row r="1889" spans="1:13" x14ac:dyDescent="0.2">
      <c r="A1889" s="3860"/>
      <c r="B1889" s="3860"/>
      <c r="C1889" s="3930"/>
      <c r="D1889" s="3930"/>
      <c r="E1889" s="3930"/>
      <c r="F1889" s="3930"/>
      <c r="G1889" s="3930"/>
      <c r="H1889" s="3930"/>
      <c r="I1889" s="3930"/>
      <c r="J1889" s="3930"/>
      <c r="K1889" s="3930"/>
      <c r="L1889" s="3852"/>
      <c r="M1889" s="3852"/>
    </row>
    <row r="1890" spans="1:13" ht="0.75" customHeight="1" x14ac:dyDescent="0.2">
      <c r="A1890" s="3860"/>
      <c r="B1890" s="3860"/>
      <c r="C1890" s="3930"/>
      <c r="D1890" s="3930"/>
      <c r="E1890" s="3930"/>
      <c r="F1890" s="3930"/>
      <c r="G1890" s="3930"/>
      <c r="H1890" s="3930"/>
      <c r="I1890" s="3930"/>
      <c r="J1890" s="3930"/>
      <c r="K1890" s="3930"/>
      <c r="L1890" s="3852"/>
      <c r="M1890" s="3852"/>
    </row>
    <row r="1891" spans="1:13" x14ac:dyDescent="0.2">
      <c r="A1891" s="3210"/>
      <c r="B1891" s="3210"/>
      <c r="C1891" s="3210"/>
      <c r="D1891" s="3210"/>
      <c r="E1891" s="3210"/>
      <c r="F1891" s="3210"/>
      <c r="G1891" s="3210"/>
      <c r="H1891" s="3210"/>
      <c r="I1891" s="3210"/>
      <c r="J1891" s="3210"/>
      <c r="K1891" s="3210"/>
      <c r="L1891" s="3210"/>
      <c r="M1891" s="3210"/>
    </row>
    <row r="1892" spans="1:13" x14ac:dyDescent="0.2">
      <c r="A1892" s="143" t="s">
        <v>2319</v>
      </c>
      <c r="B1892" s="143"/>
      <c r="C1892" s="143"/>
      <c r="D1892" s="143"/>
      <c r="E1892" s="143"/>
      <c r="F1892" s="143"/>
      <c r="G1892" s="143"/>
      <c r="H1892" s="143"/>
      <c r="I1892" s="143"/>
      <c r="J1892" s="1787" t="s">
        <v>12581</v>
      </c>
      <c r="K1892" s="143"/>
      <c r="L1892" s="143"/>
      <c r="M1892" s="143"/>
    </row>
    <row r="1893" spans="1:13" x14ac:dyDescent="0.2">
      <c r="A1893" s="1787" t="s">
        <v>2032</v>
      </c>
      <c r="B1893" s="143"/>
      <c r="C1893" s="143"/>
      <c r="D1893" s="143"/>
      <c r="E1893" s="143"/>
      <c r="F1893" s="143"/>
      <c r="G1893" s="143"/>
      <c r="H1893" s="143"/>
      <c r="I1893" s="143"/>
      <c r="J1893" s="143"/>
      <c r="K1893" s="143"/>
      <c r="L1893" s="143"/>
      <c r="M1893" s="143"/>
    </row>
    <row r="1894" spans="1:13" x14ac:dyDescent="0.2">
      <c r="A1894" s="3217" t="s">
        <v>6336</v>
      </c>
      <c r="B1894" s="3154"/>
      <c r="C1894" s="3154"/>
      <c r="D1894" s="143"/>
      <c r="E1894" s="143"/>
      <c r="F1894" s="143"/>
      <c r="G1894" s="143"/>
      <c r="H1894" s="143"/>
      <c r="I1894" s="143"/>
      <c r="J1894" s="4259" t="s">
        <v>2863</v>
      </c>
      <c r="K1894" s="4260"/>
      <c r="L1894" s="4260"/>
      <c r="M1894" s="4261"/>
    </row>
    <row r="1895" spans="1:13" x14ac:dyDescent="0.2">
      <c r="A1895" s="143" t="s">
        <v>3780</v>
      </c>
      <c r="B1895" s="143"/>
      <c r="C1895" s="143"/>
      <c r="D1895" s="143"/>
      <c r="E1895" s="143"/>
      <c r="F1895" s="143"/>
      <c r="G1895" s="143"/>
      <c r="H1895" s="143"/>
      <c r="I1895" s="143"/>
      <c r="J1895" s="1789" t="s">
        <v>2860</v>
      </c>
      <c r="K1895" s="1789" t="s">
        <v>2861</v>
      </c>
      <c r="L1895" s="1789" t="s">
        <v>2862</v>
      </c>
      <c r="M1895" s="2805" t="s">
        <v>1210</v>
      </c>
    </row>
    <row r="1896" spans="1:13" x14ac:dyDescent="0.2">
      <c r="A1896" s="143"/>
      <c r="B1896" s="143"/>
      <c r="C1896" s="143"/>
      <c r="D1896" s="143"/>
      <c r="E1896" s="143"/>
      <c r="F1896" s="143"/>
      <c r="G1896" s="143"/>
      <c r="H1896" s="143"/>
      <c r="I1896" s="143" t="s">
        <v>1213</v>
      </c>
      <c r="J1896" s="3209">
        <v>2021</v>
      </c>
      <c r="K1896" s="3209">
        <v>12</v>
      </c>
      <c r="L1896" s="3209">
        <v>13</v>
      </c>
      <c r="M1896" s="3209">
        <v>12</v>
      </c>
    </row>
    <row r="1897" spans="1:13" x14ac:dyDescent="0.2">
      <c r="A1897" s="143"/>
      <c r="B1897" s="143"/>
      <c r="C1897" s="143"/>
      <c r="D1897" s="143"/>
      <c r="E1897" s="143"/>
      <c r="F1897" s="143"/>
      <c r="G1897" s="143"/>
      <c r="H1897" s="143"/>
      <c r="I1897" s="146"/>
      <c r="J1897" s="146"/>
      <c r="K1897" s="146"/>
      <c r="L1897" s="146"/>
      <c r="M1897" s="143"/>
    </row>
    <row r="1898" spans="1:13" x14ac:dyDescent="0.2">
      <c r="A1898" s="3905" t="s">
        <v>2864</v>
      </c>
      <c r="B1898" s="3905" t="s">
        <v>2865</v>
      </c>
      <c r="C1898" s="3905" t="s">
        <v>1212</v>
      </c>
      <c r="D1898" s="3905" t="s">
        <v>2866</v>
      </c>
      <c r="E1898" s="3905"/>
      <c r="F1898" s="5224" t="s">
        <v>2869</v>
      </c>
      <c r="G1898" s="5224"/>
      <c r="H1898" s="5224"/>
      <c r="I1898" s="5224"/>
      <c r="J1898" s="3905" t="s">
        <v>1211</v>
      </c>
      <c r="K1898" s="4519" t="s">
        <v>2872</v>
      </c>
      <c r="L1898" s="5225" t="s">
        <v>1207</v>
      </c>
      <c r="M1898" s="4519" t="s">
        <v>2873</v>
      </c>
    </row>
    <row r="1899" spans="1:13" x14ac:dyDescent="0.2">
      <c r="A1899" s="3905"/>
      <c r="B1899" s="3905"/>
      <c r="C1899" s="3905"/>
      <c r="D1899" s="147" t="s">
        <v>2867</v>
      </c>
      <c r="E1899" s="147" t="s">
        <v>2868</v>
      </c>
      <c r="F1899" s="147" t="s">
        <v>2870</v>
      </c>
      <c r="G1899" s="147" t="s">
        <v>2871</v>
      </c>
      <c r="H1899" s="147" t="s">
        <v>4319</v>
      </c>
      <c r="I1899" s="147" t="s">
        <v>4320</v>
      </c>
      <c r="J1899" s="3905"/>
      <c r="K1899" s="4519"/>
      <c r="L1899" s="5225"/>
      <c r="M1899" s="4519"/>
    </row>
    <row r="1900" spans="1:13" ht="15" x14ac:dyDescent="0.25">
      <c r="A1900" s="3208"/>
      <c r="B1900" s="466" t="s">
        <v>72</v>
      </c>
      <c r="C1900" s="2822" t="s">
        <v>2494</v>
      </c>
      <c r="D1900" s="3210"/>
      <c r="E1900" s="3210"/>
      <c r="F1900" s="5168">
        <v>714</v>
      </c>
      <c r="G1900" s="3216"/>
      <c r="H1900" s="2807"/>
      <c r="I1900" s="2807"/>
      <c r="J1900" s="2807"/>
      <c r="K1900" s="2805"/>
      <c r="L1900" s="2805"/>
      <c r="M1900" s="2807"/>
    </row>
    <row r="1901" spans="1:13" ht="15" x14ac:dyDescent="0.25">
      <c r="A1901" s="3208">
        <v>16</v>
      </c>
      <c r="B1901" s="466" t="s">
        <v>73</v>
      </c>
      <c r="C1901" s="3214" t="s">
        <v>2495</v>
      </c>
      <c r="D1901" s="2245">
        <v>43101</v>
      </c>
      <c r="E1901" s="2245">
        <v>43435</v>
      </c>
      <c r="F1901" s="5169"/>
      <c r="G1901" s="2707">
        <v>1</v>
      </c>
      <c r="H1901" s="2807"/>
      <c r="I1901" s="2807"/>
      <c r="J1901" s="2805">
        <v>188</v>
      </c>
      <c r="K1901" s="2805"/>
      <c r="L1901" s="2805"/>
      <c r="M1901" s="2807"/>
    </row>
    <row r="1902" spans="1:13" ht="26.25" x14ac:dyDescent="0.25">
      <c r="A1902" s="3208">
        <v>17</v>
      </c>
      <c r="B1902" s="1683" t="s">
        <v>2299</v>
      </c>
      <c r="C1902" s="1690" t="s">
        <v>2093</v>
      </c>
      <c r="D1902" s="2245">
        <v>43101</v>
      </c>
      <c r="E1902" s="2245">
        <v>43465</v>
      </c>
      <c r="F1902" s="5169"/>
      <c r="G1902" s="2707"/>
      <c r="H1902" s="151"/>
      <c r="I1902" s="151"/>
      <c r="J1902" s="3212"/>
      <c r="K1902" s="151"/>
      <c r="L1902" s="151"/>
      <c r="M1902" s="1985" t="s">
        <v>11093</v>
      </c>
    </row>
    <row r="1903" spans="1:13" ht="15" x14ac:dyDescent="0.2">
      <c r="A1903" s="3208"/>
      <c r="B1903" s="1684" t="s">
        <v>78</v>
      </c>
      <c r="C1903" s="2823" t="s">
        <v>1329</v>
      </c>
      <c r="D1903" s="2806"/>
      <c r="E1903" s="2806"/>
      <c r="F1903" s="5169"/>
      <c r="G1903" s="2707"/>
      <c r="H1903" s="151"/>
      <c r="I1903" s="151"/>
      <c r="J1903" s="3212"/>
      <c r="K1903" s="151"/>
      <c r="L1903" s="151"/>
      <c r="M1903" s="151"/>
    </row>
    <row r="1904" spans="1:13" ht="30" x14ac:dyDescent="0.25">
      <c r="A1904" s="3208">
        <v>18</v>
      </c>
      <c r="B1904" s="466" t="s">
        <v>6347</v>
      </c>
      <c r="C1904" s="2824" t="s">
        <v>4256</v>
      </c>
      <c r="D1904" s="2806">
        <v>43102</v>
      </c>
      <c r="E1904" s="2806">
        <v>43465</v>
      </c>
      <c r="F1904" s="5170"/>
      <c r="G1904" s="2707">
        <v>2</v>
      </c>
      <c r="H1904" s="151"/>
      <c r="I1904" s="151"/>
      <c r="J1904" s="3212">
        <v>134</v>
      </c>
      <c r="K1904" s="151"/>
      <c r="L1904" s="151"/>
      <c r="M1904" s="2420"/>
    </row>
    <row r="1905" spans="1:16" s="3250" customFormat="1" ht="15" x14ac:dyDescent="0.25">
      <c r="A1905" s="2345"/>
      <c r="B1905" s="2766"/>
      <c r="C1905" s="2826"/>
      <c r="D1905" s="2827"/>
      <c r="E1905" s="2827"/>
      <c r="F1905" s="2709"/>
      <c r="G1905" s="2709"/>
      <c r="H1905" s="2829"/>
      <c r="I1905" s="2829"/>
      <c r="J1905" s="2830"/>
      <c r="K1905" s="2829"/>
      <c r="L1905" s="2829"/>
      <c r="M1905" s="2701"/>
    </row>
    <row r="1906" spans="1:16" x14ac:dyDescent="0.2">
      <c r="A1906" s="3882"/>
      <c r="B1906" s="3955"/>
      <c r="C1906" s="3883"/>
      <c r="D1906" s="4078" t="s">
        <v>4291</v>
      </c>
      <c r="E1906" s="4079"/>
      <c r="F1906" s="4079"/>
      <c r="G1906" s="4079"/>
      <c r="H1906" s="4079"/>
      <c r="I1906" s="4079"/>
      <c r="J1906" s="4079"/>
      <c r="K1906" s="4079"/>
      <c r="L1906" s="4079"/>
      <c r="M1906" s="4079"/>
      <c r="N1906" s="4079"/>
      <c r="O1906" s="4080"/>
      <c r="P1906" s="3852"/>
    </row>
    <row r="1907" spans="1:16" x14ac:dyDescent="0.2">
      <c r="A1907" s="3884"/>
      <c r="B1907" s="3951"/>
      <c r="C1907" s="3885"/>
      <c r="D1907" s="4084"/>
      <c r="E1907" s="4085"/>
      <c r="F1907" s="4085"/>
      <c r="G1907" s="4085"/>
      <c r="H1907" s="4085"/>
      <c r="I1907" s="4085"/>
      <c r="J1907" s="4085"/>
      <c r="K1907" s="4085"/>
      <c r="L1907" s="4085"/>
      <c r="M1907" s="4085"/>
      <c r="N1907" s="4085"/>
      <c r="O1907" s="4086"/>
      <c r="P1907" s="3852"/>
    </row>
    <row r="1908" spans="1:16" x14ac:dyDescent="0.2">
      <c r="A1908" s="3884"/>
      <c r="B1908" s="3951"/>
      <c r="C1908" s="3885"/>
      <c r="D1908" s="4118" t="s">
        <v>1209</v>
      </c>
      <c r="E1908" s="4119"/>
      <c r="F1908" s="4119"/>
      <c r="G1908" s="4119"/>
      <c r="H1908" s="4119"/>
      <c r="I1908" s="4119"/>
      <c r="J1908" s="4119"/>
      <c r="K1908" s="4119"/>
      <c r="L1908" s="4119"/>
      <c r="M1908" s="4119"/>
      <c r="N1908" s="4119"/>
      <c r="O1908" s="4120"/>
      <c r="P1908" s="3259" t="s">
        <v>2858</v>
      </c>
    </row>
    <row r="1909" spans="1:16" x14ac:dyDescent="0.2">
      <c r="A1909" s="4185" t="s">
        <v>12588</v>
      </c>
      <c r="B1909" s="5417"/>
      <c r="C1909" s="5418"/>
      <c r="D1909" s="4124"/>
      <c r="E1909" s="4125"/>
      <c r="F1909" s="4125"/>
      <c r="G1909" s="4125"/>
      <c r="H1909" s="4125"/>
      <c r="I1909" s="4125"/>
      <c r="J1909" s="4125"/>
      <c r="K1909" s="4125"/>
      <c r="L1909" s="4125"/>
      <c r="M1909" s="4125"/>
      <c r="N1909" s="4125"/>
      <c r="O1909" s="4126"/>
      <c r="P1909" s="3259" t="s">
        <v>1208</v>
      </c>
    </row>
    <row r="1910" spans="1:16" x14ac:dyDescent="0.2">
      <c r="A1910" s="3266" t="s">
        <v>10102</v>
      </c>
      <c r="B1910" s="3266"/>
      <c r="C1910" s="3266"/>
      <c r="D1910" s="3266"/>
      <c r="E1910" s="3266"/>
      <c r="F1910" s="3266"/>
      <c r="G1910" s="3266"/>
      <c r="H1910" s="3266"/>
      <c r="I1910" s="3266"/>
      <c r="J1910" s="3266"/>
      <c r="K1910" s="3266"/>
      <c r="L1910" s="3266"/>
      <c r="M1910" s="3862" t="s">
        <v>12614</v>
      </c>
      <c r="N1910" s="3862"/>
      <c r="O1910" s="3862"/>
      <c r="P1910" s="3273"/>
    </row>
    <row r="1911" spans="1:16" x14ac:dyDescent="0.2">
      <c r="A1911" s="3266" t="s">
        <v>10968</v>
      </c>
      <c r="B1911" s="3266"/>
      <c r="C1911" s="3266"/>
      <c r="D1911" s="3266"/>
      <c r="E1911" s="3266"/>
      <c r="F1911" s="3266"/>
      <c r="G1911" s="84"/>
      <c r="H1911" s="84"/>
      <c r="I1911" s="3266"/>
      <c r="J1911" s="3266"/>
      <c r="K1911" s="3266"/>
      <c r="L1911" s="3266"/>
      <c r="M1911" s="3266"/>
      <c r="N1911" s="3266"/>
      <c r="O1911" s="3266"/>
      <c r="P1911" s="3266"/>
    </row>
    <row r="1912" spans="1:16" x14ac:dyDescent="0.2">
      <c r="A1912" s="2573" t="s">
        <v>10969</v>
      </c>
      <c r="B1912" s="2573"/>
      <c r="C1912" s="2573"/>
      <c r="D1912" s="2573"/>
      <c r="E1912" s="3266"/>
      <c r="F1912" s="3266"/>
      <c r="G1912" s="84" t="s">
        <v>10970</v>
      </c>
      <c r="H1912" s="3266"/>
      <c r="I1912" s="3266"/>
      <c r="J1912" s="3266"/>
      <c r="K1912" s="3266"/>
      <c r="L1912" s="3266"/>
      <c r="M1912" s="4137" t="s">
        <v>2863</v>
      </c>
      <c r="N1912" s="4138"/>
      <c r="O1912" s="4138"/>
      <c r="P1912" s="4139"/>
    </row>
    <row r="1913" spans="1:16" x14ac:dyDescent="0.2">
      <c r="A1913" s="3266" t="s">
        <v>12589</v>
      </c>
      <c r="B1913" s="3266"/>
      <c r="C1913" s="3266"/>
      <c r="D1913" s="3266"/>
      <c r="E1913" s="3266"/>
      <c r="F1913" s="3266"/>
      <c r="G1913" s="3266"/>
      <c r="H1913" s="3266"/>
      <c r="I1913" s="3266"/>
      <c r="J1913" s="3266"/>
      <c r="K1913" s="3266"/>
      <c r="L1913" s="3266"/>
      <c r="M1913" s="3258" t="s">
        <v>2860</v>
      </c>
      <c r="N1913" s="3258" t="s">
        <v>2861</v>
      </c>
      <c r="O1913" s="3258" t="s">
        <v>2862</v>
      </c>
      <c r="P1913" s="3260" t="s">
        <v>1210</v>
      </c>
    </row>
    <row r="1914" spans="1:16" x14ac:dyDescent="0.2">
      <c r="A1914" s="3266"/>
      <c r="B1914" s="3266"/>
      <c r="C1914" s="3266"/>
      <c r="D1914" s="3266"/>
      <c r="E1914" s="3266"/>
      <c r="F1914" s="3266"/>
      <c r="G1914" s="3266"/>
      <c r="H1914" s="3266"/>
      <c r="I1914" s="3266"/>
      <c r="J1914" s="3266"/>
      <c r="K1914" s="3266"/>
      <c r="L1914" s="3266"/>
      <c r="M1914" s="3258">
        <v>2021</v>
      </c>
      <c r="N1914" s="3258">
        <v>12</v>
      </c>
      <c r="O1914" s="3258">
        <v>15</v>
      </c>
      <c r="P1914" s="3258">
        <v>12</v>
      </c>
    </row>
    <row r="1915" spans="1:16" x14ac:dyDescent="0.2">
      <c r="A1915" s="3266"/>
      <c r="B1915" s="3266"/>
      <c r="C1915" s="3266"/>
      <c r="D1915" s="3266"/>
      <c r="E1915" s="3266"/>
      <c r="F1915" s="3266"/>
      <c r="G1915" s="3266"/>
      <c r="H1915" s="3266"/>
      <c r="I1915" s="3266"/>
      <c r="J1915" s="3266"/>
      <c r="K1915" s="3266"/>
      <c r="L1915" s="3261"/>
      <c r="M1915" s="3261"/>
      <c r="N1915" s="3261"/>
      <c r="O1915" s="3261"/>
      <c r="P1915" s="3266"/>
    </row>
    <row r="1916" spans="1:16" x14ac:dyDescent="0.2">
      <c r="A1916" s="3845" t="s">
        <v>2864</v>
      </c>
      <c r="B1916" s="3845" t="s">
        <v>2865</v>
      </c>
      <c r="C1916" s="3845" t="s">
        <v>1212</v>
      </c>
      <c r="D1916" s="3845"/>
      <c r="E1916" s="3845"/>
      <c r="F1916" s="3845"/>
      <c r="G1916" s="3845" t="s">
        <v>2866</v>
      </c>
      <c r="H1916" s="3845"/>
      <c r="I1916" s="3863" t="s">
        <v>2869</v>
      </c>
      <c r="J1916" s="4680"/>
      <c r="K1916" s="4680"/>
      <c r="L1916" s="3864"/>
      <c r="M1916" s="3845" t="s">
        <v>1211</v>
      </c>
      <c r="N1916" s="4170" t="s">
        <v>2872</v>
      </c>
      <c r="O1916" s="3845" t="s">
        <v>1207</v>
      </c>
      <c r="P1916" s="4170" t="s">
        <v>2873</v>
      </c>
    </row>
    <row r="1917" spans="1:16" x14ac:dyDescent="0.2">
      <c r="A1917" s="3845"/>
      <c r="B1917" s="3845"/>
      <c r="C1917" s="3845"/>
      <c r="D1917" s="3845"/>
      <c r="E1917" s="3845"/>
      <c r="F1917" s="3845"/>
      <c r="G1917" s="3265" t="s">
        <v>2867</v>
      </c>
      <c r="H1917" s="3265" t="s">
        <v>2868</v>
      </c>
      <c r="I1917" s="3265" t="s">
        <v>2870</v>
      </c>
      <c r="J1917" s="3265" t="s">
        <v>2871</v>
      </c>
      <c r="K1917" s="3265" t="s">
        <v>4319</v>
      </c>
      <c r="L1917" s="3265" t="s">
        <v>4320</v>
      </c>
      <c r="M1917" s="3845"/>
      <c r="N1917" s="4170"/>
      <c r="O1917" s="3845"/>
      <c r="P1917" s="4170"/>
    </row>
    <row r="1918" spans="1:16" x14ac:dyDescent="0.2">
      <c r="A1918" s="3258"/>
      <c r="B1918" s="3267" t="s">
        <v>12590</v>
      </c>
      <c r="C1918" s="4653" t="s">
        <v>2503</v>
      </c>
      <c r="D1918" s="4654"/>
      <c r="E1918" s="4654"/>
      <c r="F1918" s="4655"/>
      <c r="G1918" s="3263"/>
      <c r="H1918" s="3263"/>
      <c r="I1918" s="4031">
        <v>714</v>
      </c>
      <c r="J1918" s="3263"/>
      <c r="K1918" s="3263"/>
      <c r="L1918" s="3263"/>
      <c r="M1918" s="3258"/>
      <c r="N1918" s="3258"/>
      <c r="O1918" s="3263"/>
      <c r="P1918" s="1985"/>
    </row>
    <row r="1919" spans="1:16" ht="25.5" x14ac:dyDescent="0.2">
      <c r="A1919" s="3258">
        <v>1</v>
      </c>
      <c r="B1919" s="3263" t="s">
        <v>11011</v>
      </c>
      <c r="C1919" s="4684" t="s">
        <v>9432</v>
      </c>
      <c r="D1919" s="4651"/>
      <c r="E1919" s="4651"/>
      <c r="F1919" s="4652"/>
      <c r="G1919" s="227">
        <v>43787</v>
      </c>
      <c r="H1919" s="227">
        <v>43795</v>
      </c>
      <c r="I1919" s="4035"/>
      <c r="J1919" s="4031">
        <v>3</v>
      </c>
      <c r="K1919" s="3263"/>
      <c r="L1919" s="3263"/>
      <c r="M1919" s="3258">
        <v>4</v>
      </c>
      <c r="N1919" s="3258" t="s">
        <v>802</v>
      </c>
      <c r="O1919" s="3258" t="s">
        <v>5849</v>
      </c>
      <c r="P1919" s="1985" t="s">
        <v>12591</v>
      </c>
    </row>
    <row r="1920" spans="1:16" ht="63.75" x14ac:dyDescent="0.2">
      <c r="A1920" s="3258">
        <v>2</v>
      </c>
      <c r="B1920" s="3263" t="s">
        <v>12592</v>
      </c>
      <c r="C1920" s="4684" t="s">
        <v>11001</v>
      </c>
      <c r="D1920" s="4651"/>
      <c r="E1920" s="4651"/>
      <c r="F1920" s="4652"/>
      <c r="G1920" s="227">
        <v>43494</v>
      </c>
      <c r="H1920" s="227">
        <v>43829</v>
      </c>
      <c r="I1920" s="4035"/>
      <c r="J1920" s="4035"/>
      <c r="K1920" s="3263"/>
      <c r="L1920" s="3263"/>
      <c r="M1920" s="3258">
        <v>71</v>
      </c>
      <c r="N1920" s="3258" t="s">
        <v>802</v>
      </c>
      <c r="O1920" s="3258" t="s">
        <v>5849</v>
      </c>
      <c r="P1920" s="1985" t="s">
        <v>12593</v>
      </c>
    </row>
    <row r="1921" spans="1:16" x14ac:dyDescent="0.2">
      <c r="A1921" s="3258">
        <v>3</v>
      </c>
      <c r="B1921" s="3263" t="s">
        <v>12594</v>
      </c>
      <c r="C1921" s="4684" t="s">
        <v>11018</v>
      </c>
      <c r="D1921" s="4654"/>
      <c r="E1921" s="4654"/>
      <c r="F1921" s="4655"/>
      <c r="G1921" s="227">
        <v>43482</v>
      </c>
      <c r="H1921" s="227">
        <v>43789</v>
      </c>
      <c r="I1921" s="4035"/>
      <c r="J1921" s="4035"/>
      <c r="K1921" s="3263"/>
      <c r="L1921" s="3263"/>
      <c r="M1921" s="3258">
        <v>9</v>
      </c>
      <c r="N1921" s="3258" t="s">
        <v>1223</v>
      </c>
      <c r="O1921" s="3258" t="s">
        <v>5849</v>
      </c>
      <c r="P1921" s="3272" t="s">
        <v>12595</v>
      </c>
    </row>
    <row r="1922" spans="1:16" ht="38.25" x14ac:dyDescent="0.2">
      <c r="A1922" s="3258">
        <v>4</v>
      </c>
      <c r="B1922" s="3263" t="s">
        <v>12596</v>
      </c>
      <c r="C1922" s="4684" t="s">
        <v>11021</v>
      </c>
      <c r="D1922" s="4651"/>
      <c r="E1922" s="4651"/>
      <c r="F1922" s="4652"/>
      <c r="G1922" s="227">
        <v>43480</v>
      </c>
      <c r="H1922" s="2771" t="s">
        <v>12597</v>
      </c>
      <c r="I1922" s="4035"/>
      <c r="J1922" s="4035"/>
      <c r="K1922" s="3263"/>
      <c r="L1922" s="3263"/>
      <c r="M1922" s="2877">
        <v>12</v>
      </c>
      <c r="N1922" s="3258" t="s">
        <v>1223</v>
      </c>
      <c r="O1922" s="3258" t="s">
        <v>5849</v>
      </c>
      <c r="P1922" s="3272" t="s">
        <v>12598</v>
      </c>
    </row>
    <row r="1923" spans="1:16" ht="38.25" x14ac:dyDescent="0.2">
      <c r="A1923" s="3258">
        <v>5</v>
      </c>
      <c r="B1923" s="3263" t="s">
        <v>12599</v>
      </c>
      <c r="C1923" s="4684" t="s">
        <v>11025</v>
      </c>
      <c r="D1923" s="4651"/>
      <c r="E1923" s="4651"/>
      <c r="F1923" s="4652"/>
      <c r="G1923" s="227">
        <v>43487</v>
      </c>
      <c r="H1923" s="227">
        <v>43536</v>
      </c>
      <c r="I1923" s="4035"/>
      <c r="J1923" s="4035"/>
      <c r="K1923" s="3263"/>
      <c r="L1923" s="3263"/>
      <c r="M1923" s="3258">
        <v>2</v>
      </c>
      <c r="N1923" s="3258" t="s">
        <v>1223</v>
      </c>
      <c r="O1923" s="3258" t="s">
        <v>5849</v>
      </c>
      <c r="P1923" s="1985" t="s">
        <v>12600</v>
      </c>
    </row>
    <row r="1924" spans="1:16" ht="63.75" x14ac:dyDescent="0.2">
      <c r="A1924" s="3258">
        <v>6</v>
      </c>
      <c r="B1924" s="3263" t="s">
        <v>12601</v>
      </c>
      <c r="C1924" s="3936" t="s">
        <v>11028</v>
      </c>
      <c r="D1924" s="3936"/>
      <c r="E1924" s="3936"/>
      <c r="F1924" s="3936"/>
      <c r="G1924" s="227">
        <v>43601</v>
      </c>
      <c r="H1924" s="227">
        <v>43721</v>
      </c>
      <c r="I1924" s="4035"/>
      <c r="J1924" s="4035"/>
      <c r="K1924" s="3263"/>
      <c r="L1924" s="3263"/>
      <c r="M1924" s="3258">
        <v>4</v>
      </c>
      <c r="N1924" s="3258" t="s">
        <v>1223</v>
      </c>
      <c r="O1924" s="3258" t="s">
        <v>5849</v>
      </c>
      <c r="P1924" s="1985" t="s">
        <v>12602</v>
      </c>
    </row>
    <row r="1925" spans="1:16" x14ac:dyDescent="0.2">
      <c r="A1925" s="3258">
        <v>7</v>
      </c>
      <c r="B1925" s="3263" t="s">
        <v>12603</v>
      </c>
      <c r="C1925" s="3936" t="s">
        <v>12604</v>
      </c>
      <c r="D1925" s="3936"/>
      <c r="E1925" s="3936"/>
      <c r="F1925" s="3936"/>
      <c r="G1925" s="227">
        <v>43761</v>
      </c>
      <c r="H1925" s="227">
        <v>43829</v>
      </c>
      <c r="I1925" s="4035"/>
      <c r="J1925" s="3941"/>
      <c r="K1925" s="3263"/>
      <c r="L1925" s="3263"/>
      <c r="M1925" s="3258">
        <v>88</v>
      </c>
      <c r="N1925" s="3258" t="s">
        <v>1223</v>
      </c>
      <c r="O1925" s="3258" t="s">
        <v>5849</v>
      </c>
      <c r="P1925" s="3263" t="s">
        <v>10984</v>
      </c>
    </row>
    <row r="1926" spans="1:16" ht="38.25" x14ac:dyDescent="0.2">
      <c r="A1926" s="3258">
        <v>8</v>
      </c>
      <c r="B1926" s="3263" t="s">
        <v>12605</v>
      </c>
      <c r="C1926" s="3936" t="s">
        <v>11033</v>
      </c>
      <c r="D1926" s="3936"/>
      <c r="E1926" s="3936"/>
      <c r="F1926" s="5193"/>
      <c r="G1926" s="227">
        <v>43475</v>
      </c>
      <c r="H1926" s="227">
        <v>43827</v>
      </c>
      <c r="I1926" s="4035"/>
      <c r="J1926" s="4031">
        <v>4</v>
      </c>
      <c r="K1926" s="3263"/>
      <c r="L1926" s="3263"/>
      <c r="M1926" s="3258">
        <v>65</v>
      </c>
      <c r="N1926" s="3258" t="s">
        <v>1223</v>
      </c>
      <c r="O1926" s="3258" t="s">
        <v>5849</v>
      </c>
      <c r="P1926" s="1985" t="s">
        <v>12606</v>
      </c>
    </row>
    <row r="1927" spans="1:16" x14ac:dyDescent="0.2">
      <c r="A1927" s="3258">
        <v>9</v>
      </c>
      <c r="B1927" s="3263" t="s">
        <v>12607</v>
      </c>
      <c r="C1927" s="4684" t="s">
        <v>11034</v>
      </c>
      <c r="D1927" s="4651"/>
      <c r="E1927" s="4651"/>
      <c r="F1927" s="4652"/>
      <c r="G1927" s="3275">
        <v>43510</v>
      </c>
      <c r="H1927" s="227">
        <v>43606</v>
      </c>
      <c r="I1927" s="4035"/>
      <c r="J1927" s="4035"/>
      <c r="K1927" s="3263"/>
      <c r="L1927" s="3263"/>
      <c r="M1927" s="3258">
        <v>13</v>
      </c>
      <c r="N1927" s="3258" t="s">
        <v>1223</v>
      </c>
      <c r="O1927" s="3258" t="s">
        <v>5849</v>
      </c>
      <c r="P1927" s="1985" t="s">
        <v>9514</v>
      </c>
    </row>
    <row r="1928" spans="1:16" ht="38.25" x14ac:dyDescent="0.2">
      <c r="A1928" s="3258">
        <v>10</v>
      </c>
      <c r="B1928" s="3264" t="s">
        <v>12608</v>
      </c>
      <c r="C1928" s="5194" t="s">
        <v>11036</v>
      </c>
      <c r="D1928" s="5195"/>
      <c r="E1928" s="5195"/>
      <c r="F1928" s="5196"/>
      <c r="G1928" s="227">
        <v>43592</v>
      </c>
      <c r="H1928" s="227">
        <v>43592</v>
      </c>
      <c r="I1928" s="4035"/>
      <c r="J1928" s="4035"/>
      <c r="K1928" s="3263"/>
      <c r="L1928" s="3263"/>
      <c r="M1928" s="3258">
        <v>1</v>
      </c>
      <c r="N1928" s="3258" t="s">
        <v>1223</v>
      </c>
      <c r="O1928" s="3258" t="s">
        <v>5849</v>
      </c>
      <c r="P1928" s="1985" t="s">
        <v>12609</v>
      </c>
    </row>
    <row r="1929" spans="1:16" x14ac:dyDescent="0.2">
      <c r="A1929" s="3258"/>
      <c r="B1929" s="468" t="s">
        <v>12610</v>
      </c>
      <c r="C1929" s="4653" t="s">
        <v>2527</v>
      </c>
      <c r="D1929" s="4654"/>
      <c r="E1929" s="4654"/>
      <c r="F1929" s="4655"/>
      <c r="G1929" s="8"/>
      <c r="H1929" s="8"/>
      <c r="I1929" s="4035"/>
      <c r="J1929" s="4035"/>
      <c r="K1929" s="3263"/>
      <c r="L1929" s="3263"/>
      <c r="M1929" s="3258"/>
      <c r="N1929" s="3258"/>
      <c r="O1929" s="3258"/>
      <c r="P1929" s="1985"/>
    </row>
    <row r="1930" spans="1:16" x14ac:dyDescent="0.2">
      <c r="A1930" s="3258">
        <v>11</v>
      </c>
      <c r="B1930" s="3264" t="s">
        <v>12611</v>
      </c>
      <c r="C1930" s="4684" t="s">
        <v>12612</v>
      </c>
      <c r="D1930" s="4651"/>
      <c r="E1930" s="4651"/>
      <c r="F1930" s="4652"/>
      <c r="G1930" s="227">
        <v>43038</v>
      </c>
      <c r="H1930" s="227">
        <v>43039</v>
      </c>
      <c r="I1930" s="4035"/>
      <c r="J1930" s="4035"/>
      <c r="K1930" s="3263"/>
      <c r="L1930" s="3263"/>
      <c r="M1930" s="3258">
        <v>2</v>
      </c>
      <c r="N1930" s="3258" t="s">
        <v>1223</v>
      </c>
      <c r="O1930" s="3258" t="s">
        <v>5849</v>
      </c>
      <c r="P1930" s="1985"/>
    </row>
    <row r="1931" spans="1:16" x14ac:dyDescent="0.2">
      <c r="A1931" s="3258">
        <v>12</v>
      </c>
      <c r="B1931" s="3264" t="s">
        <v>12611</v>
      </c>
      <c r="C1931" s="4684" t="s">
        <v>12612</v>
      </c>
      <c r="D1931" s="4651"/>
      <c r="E1931" s="4651"/>
      <c r="F1931" s="4652"/>
      <c r="G1931" s="227">
        <v>43460</v>
      </c>
      <c r="H1931" s="227">
        <v>43460</v>
      </c>
      <c r="I1931" s="4035"/>
      <c r="J1931" s="4035"/>
      <c r="K1931" s="3263"/>
      <c r="L1931" s="3263"/>
      <c r="M1931" s="3258">
        <v>2</v>
      </c>
      <c r="N1931" s="3258" t="s">
        <v>1223</v>
      </c>
      <c r="O1931" s="3258" t="s">
        <v>5849</v>
      </c>
      <c r="P1931" s="1985"/>
    </row>
    <row r="1932" spans="1:16" x14ac:dyDescent="0.2">
      <c r="A1932" s="3258">
        <v>13</v>
      </c>
      <c r="B1932" s="3264" t="s">
        <v>12613</v>
      </c>
      <c r="C1932" s="4684" t="s">
        <v>1147</v>
      </c>
      <c r="D1932" s="4651"/>
      <c r="E1932" s="4651"/>
      <c r="F1932" s="4652"/>
      <c r="G1932" s="227">
        <v>43192</v>
      </c>
      <c r="H1932" s="227">
        <v>43210</v>
      </c>
      <c r="I1932" s="4035"/>
      <c r="J1932" s="4035"/>
      <c r="K1932" s="3263"/>
      <c r="L1932" s="3263"/>
      <c r="M1932" s="3258">
        <v>69</v>
      </c>
      <c r="N1932" s="3258" t="s">
        <v>1223</v>
      </c>
      <c r="O1932" s="3258" t="s">
        <v>5849</v>
      </c>
      <c r="P1932" s="1985"/>
    </row>
    <row r="1933" spans="1:16" x14ac:dyDescent="0.2">
      <c r="A1933" s="3258"/>
      <c r="B1933" s="3264"/>
      <c r="C1933" s="4684"/>
      <c r="D1933" s="4651"/>
      <c r="E1933" s="4651"/>
      <c r="F1933" s="4652"/>
      <c r="G1933" s="227"/>
      <c r="H1933" s="227"/>
      <c r="I1933" s="4035"/>
      <c r="J1933" s="4035"/>
      <c r="K1933" s="3263"/>
      <c r="L1933" s="3263"/>
      <c r="M1933" s="3258"/>
      <c r="N1933" s="3258" t="s">
        <v>1223</v>
      </c>
      <c r="O1933" s="3258" t="s">
        <v>5849</v>
      </c>
      <c r="P1933" s="1985"/>
    </row>
    <row r="1934" spans="1:16" x14ac:dyDescent="0.2">
      <c r="A1934" s="3258"/>
      <c r="B1934" s="3267" t="s">
        <v>1735</v>
      </c>
      <c r="C1934" s="4653" t="s">
        <v>1323</v>
      </c>
      <c r="D1934" s="4654"/>
      <c r="E1934" s="4654"/>
      <c r="F1934" s="4655"/>
      <c r="G1934" s="3258"/>
      <c r="H1934" s="227"/>
      <c r="I1934" s="4035"/>
      <c r="J1934" s="4035"/>
      <c r="K1934" s="3263"/>
      <c r="L1934" s="3263"/>
      <c r="M1934" s="3258"/>
      <c r="N1934" s="3258"/>
      <c r="O1934" s="3258"/>
      <c r="P1934" s="1985"/>
    </row>
    <row r="1935" spans="1:16" x14ac:dyDescent="0.2">
      <c r="A1935" s="3258">
        <v>14</v>
      </c>
      <c r="B1935" s="3263" t="s">
        <v>1736</v>
      </c>
      <c r="C1935" s="4684" t="s">
        <v>11005</v>
      </c>
      <c r="D1935" s="4651"/>
      <c r="E1935" s="4651"/>
      <c r="F1935" s="4652"/>
      <c r="G1935" s="227">
        <v>42786</v>
      </c>
      <c r="H1935" s="227">
        <v>42832</v>
      </c>
      <c r="I1935" s="4035"/>
      <c r="J1935" s="4035"/>
      <c r="K1935" s="3263"/>
      <c r="L1935" s="3263"/>
      <c r="M1935" s="3258">
        <v>33</v>
      </c>
      <c r="N1935" s="3258" t="s">
        <v>1223</v>
      </c>
      <c r="O1935" s="3258" t="s">
        <v>5849</v>
      </c>
      <c r="P1935" s="1985"/>
    </row>
    <row r="1936" spans="1:16" x14ac:dyDescent="0.2">
      <c r="A1936" s="3258">
        <v>15</v>
      </c>
      <c r="B1936" s="3263" t="s">
        <v>1736</v>
      </c>
      <c r="C1936" s="4684" t="s">
        <v>11005</v>
      </c>
      <c r="D1936" s="4651"/>
      <c r="E1936" s="4651"/>
      <c r="F1936" s="4652"/>
      <c r="G1936" s="228">
        <v>43556</v>
      </c>
      <c r="H1936" s="228">
        <v>43800</v>
      </c>
      <c r="I1936" s="3941"/>
      <c r="J1936" s="3941"/>
      <c r="K1936" s="3263"/>
      <c r="L1936" s="3263"/>
      <c r="M1936" s="3258">
        <v>44</v>
      </c>
      <c r="N1936" s="3258" t="s">
        <v>1223</v>
      </c>
      <c r="O1936" s="3258" t="s">
        <v>5849</v>
      </c>
      <c r="P1936" s="1985"/>
    </row>
    <row r="1939" spans="1:16" x14ac:dyDescent="0.2">
      <c r="A1939" s="3882"/>
      <c r="B1939" s="3955"/>
      <c r="C1939" s="3883"/>
      <c r="D1939" s="4078" t="s">
        <v>4291</v>
      </c>
      <c r="E1939" s="4079"/>
      <c r="F1939" s="4079"/>
      <c r="G1939" s="4079"/>
      <c r="H1939" s="4079"/>
      <c r="I1939" s="4079"/>
      <c r="J1939" s="4079"/>
      <c r="K1939" s="4079"/>
      <c r="L1939" s="4079"/>
      <c r="M1939" s="4079"/>
      <c r="N1939" s="4079"/>
      <c r="O1939" s="4080"/>
      <c r="P1939" s="3852" t="s">
        <v>1611</v>
      </c>
    </row>
    <row r="1940" spans="1:16" x14ac:dyDescent="0.2">
      <c r="A1940" s="3884"/>
      <c r="B1940" s="3951"/>
      <c r="C1940" s="3885"/>
      <c r="D1940" s="4084"/>
      <c r="E1940" s="4085"/>
      <c r="F1940" s="4085"/>
      <c r="G1940" s="4085"/>
      <c r="H1940" s="4085"/>
      <c r="I1940" s="4085"/>
      <c r="J1940" s="4085"/>
      <c r="K1940" s="4085"/>
      <c r="L1940" s="4085"/>
      <c r="M1940" s="4085"/>
      <c r="N1940" s="4085"/>
      <c r="O1940" s="4086"/>
      <c r="P1940" s="3852"/>
    </row>
    <row r="1941" spans="1:16" x14ac:dyDescent="0.2">
      <c r="A1941" s="3884"/>
      <c r="B1941" s="3951"/>
      <c r="C1941" s="3885"/>
      <c r="D1941" s="4118" t="s">
        <v>1209</v>
      </c>
      <c r="E1941" s="4119"/>
      <c r="F1941" s="4119"/>
      <c r="G1941" s="4119"/>
      <c r="H1941" s="4119"/>
      <c r="I1941" s="4119"/>
      <c r="J1941" s="4119"/>
      <c r="K1941" s="4119"/>
      <c r="L1941" s="4119"/>
      <c r="M1941" s="4119"/>
      <c r="N1941" s="4119"/>
      <c r="O1941" s="4120"/>
      <c r="P1941" s="3259" t="s">
        <v>2858</v>
      </c>
    </row>
    <row r="1942" spans="1:16" x14ac:dyDescent="0.2">
      <c r="A1942" s="5187" t="s">
        <v>9573</v>
      </c>
      <c r="B1942" s="5188"/>
      <c r="C1942" s="5189"/>
      <c r="D1942" s="4124"/>
      <c r="E1942" s="4125"/>
      <c r="F1942" s="4125"/>
      <c r="G1942" s="4125"/>
      <c r="H1942" s="4125"/>
      <c r="I1942" s="4125"/>
      <c r="J1942" s="4125"/>
      <c r="K1942" s="4125"/>
      <c r="L1942" s="4125"/>
      <c r="M1942" s="4125"/>
      <c r="N1942" s="4125"/>
      <c r="O1942" s="4126"/>
      <c r="P1942" s="3259" t="s">
        <v>6428</v>
      </c>
    </row>
    <row r="1943" spans="1:16" x14ac:dyDescent="0.2">
      <c r="A1943" s="3266"/>
      <c r="B1943" s="3266"/>
      <c r="C1943" s="3266"/>
      <c r="D1943" s="3266"/>
      <c r="E1943" s="3266"/>
      <c r="F1943" s="3266"/>
      <c r="G1943" s="3266"/>
      <c r="H1943" s="3266"/>
      <c r="I1943" s="3266"/>
      <c r="J1943" s="3266"/>
      <c r="K1943" s="3266"/>
      <c r="L1943" s="3266"/>
      <c r="M1943" s="3266"/>
      <c r="N1943" s="3266"/>
      <c r="O1943" s="3266"/>
      <c r="P1943" s="3266"/>
    </row>
    <row r="1944" spans="1:16" x14ac:dyDescent="0.2">
      <c r="A1944" s="3266" t="s">
        <v>11043</v>
      </c>
      <c r="B1944" s="3266"/>
      <c r="C1944" s="84" t="s">
        <v>11051</v>
      </c>
      <c r="D1944" s="84"/>
      <c r="E1944" s="84"/>
      <c r="F1944" s="84"/>
      <c r="G1944" s="3266"/>
      <c r="H1944" s="3266"/>
      <c r="I1944" s="3266"/>
      <c r="J1944" s="3266"/>
      <c r="K1944" s="3266"/>
      <c r="L1944" s="3266"/>
      <c r="M1944" s="3266" t="s">
        <v>12582</v>
      </c>
      <c r="N1944" s="3266"/>
      <c r="O1944" s="3266"/>
      <c r="P1944" s="3266"/>
    </row>
    <row r="1945" spans="1:16" x14ac:dyDescent="0.2">
      <c r="A1945" s="3266" t="s">
        <v>798</v>
      </c>
      <c r="B1945" s="3266"/>
      <c r="C1945" s="3266"/>
      <c r="D1945" s="3266"/>
      <c r="E1945" s="3266"/>
      <c r="F1945" s="3266"/>
      <c r="G1945" s="84" t="s">
        <v>799</v>
      </c>
      <c r="H1945" s="84"/>
      <c r="I1945" s="3266"/>
      <c r="J1945" s="3266"/>
      <c r="K1945" s="3266"/>
      <c r="L1945" s="3266"/>
      <c r="M1945" s="3266"/>
      <c r="N1945" s="3266"/>
      <c r="O1945" s="3266"/>
      <c r="P1945" s="3266"/>
    </row>
    <row r="1946" spans="1:16" x14ac:dyDescent="0.2">
      <c r="A1946" s="2573" t="s">
        <v>11045</v>
      </c>
      <c r="B1946" s="2573"/>
      <c r="C1946" s="2573"/>
      <c r="D1946" s="2573"/>
      <c r="E1946" s="3266"/>
      <c r="F1946" s="3266"/>
      <c r="G1946" s="84" t="s">
        <v>800</v>
      </c>
      <c r="H1946" s="3266"/>
      <c r="I1946" s="3266"/>
      <c r="J1946" s="3266"/>
      <c r="K1946" s="3266"/>
      <c r="L1946" s="3266"/>
      <c r="M1946" s="4137" t="s">
        <v>2863</v>
      </c>
      <c r="N1946" s="4138"/>
      <c r="O1946" s="4138"/>
      <c r="P1946" s="4139"/>
    </row>
    <row r="1947" spans="1:16" x14ac:dyDescent="0.2">
      <c r="A1947" s="3266" t="s">
        <v>2051</v>
      </c>
      <c r="B1947" s="84" t="s">
        <v>12583</v>
      </c>
      <c r="C1947" s="3266"/>
      <c r="D1947" s="3266"/>
      <c r="E1947" s="3266"/>
      <c r="F1947" s="3266"/>
      <c r="G1947" s="3266"/>
      <c r="H1947" s="3266"/>
      <c r="I1947" s="3266"/>
      <c r="J1947" s="3266"/>
      <c r="K1947" s="3266"/>
      <c r="L1947" s="3266"/>
      <c r="M1947" s="3258" t="s">
        <v>2860</v>
      </c>
      <c r="N1947" s="3258" t="s">
        <v>2861</v>
      </c>
      <c r="O1947" s="3258" t="s">
        <v>2862</v>
      </c>
      <c r="P1947" s="3260" t="s">
        <v>1210</v>
      </c>
    </row>
    <row r="1948" spans="1:16" x14ac:dyDescent="0.2">
      <c r="A1948" s="3266"/>
      <c r="B1948" s="3266"/>
      <c r="C1948" s="3266"/>
      <c r="D1948" s="3266"/>
      <c r="E1948" s="3266"/>
      <c r="F1948" s="3266"/>
      <c r="G1948" s="3266"/>
      <c r="H1948" s="3266"/>
      <c r="I1948" s="3266"/>
      <c r="J1948" s="3266"/>
      <c r="K1948" s="3266"/>
      <c r="L1948" s="3266"/>
      <c r="M1948" s="3258">
        <v>2021</v>
      </c>
      <c r="N1948" s="3258">
        <v>12</v>
      </c>
      <c r="O1948" s="3258">
        <v>13</v>
      </c>
      <c r="P1948" s="3258">
        <v>12</v>
      </c>
    </row>
    <row r="1949" spans="1:16" x14ac:dyDescent="0.2">
      <c r="A1949" s="3266"/>
      <c r="B1949" s="3266"/>
      <c r="C1949" s="3266"/>
      <c r="D1949" s="3266"/>
      <c r="E1949" s="3266"/>
      <c r="F1949" s="3266"/>
      <c r="G1949" s="3266"/>
      <c r="H1949" s="3266"/>
      <c r="I1949" s="3266"/>
      <c r="J1949" s="3266"/>
      <c r="K1949" s="3266"/>
      <c r="L1949" s="3261"/>
      <c r="M1949" s="3261"/>
      <c r="N1949" s="3261"/>
      <c r="O1949" s="3261"/>
      <c r="P1949" s="3266"/>
    </row>
    <row r="1950" spans="1:16" x14ac:dyDescent="0.2">
      <c r="A1950" s="3845" t="s">
        <v>2864</v>
      </c>
      <c r="B1950" s="3845" t="s">
        <v>2865</v>
      </c>
      <c r="C1950" s="3845" t="s">
        <v>1212</v>
      </c>
      <c r="D1950" s="3845"/>
      <c r="E1950" s="3845"/>
      <c r="F1950" s="3845"/>
      <c r="G1950" s="3845" t="s">
        <v>2866</v>
      </c>
      <c r="H1950" s="3845"/>
      <c r="I1950" s="3863" t="s">
        <v>2869</v>
      </c>
      <c r="J1950" s="4680"/>
      <c r="K1950" s="4680"/>
      <c r="L1950" s="3864"/>
      <c r="M1950" s="3845" t="s">
        <v>1211</v>
      </c>
      <c r="N1950" s="3858" t="s">
        <v>2872</v>
      </c>
      <c r="O1950" s="3996" t="s">
        <v>1207</v>
      </c>
      <c r="P1950" s="3858" t="s">
        <v>2873</v>
      </c>
    </row>
    <row r="1951" spans="1:16" ht="19.5" customHeight="1" x14ac:dyDescent="0.2">
      <c r="A1951" s="3845"/>
      <c r="B1951" s="3845"/>
      <c r="C1951" s="3845"/>
      <c r="D1951" s="3845"/>
      <c r="E1951" s="3845"/>
      <c r="F1951" s="3845"/>
      <c r="G1951" s="3262" t="s">
        <v>2867</v>
      </c>
      <c r="H1951" s="3262" t="s">
        <v>2868</v>
      </c>
      <c r="I1951" s="3262" t="s">
        <v>2870</v>
      </c>
      <c r="J1951" s="3262" t="s">
        <v>2871</v>
      </c>
      <c r="K1951" s="3262" t="s">
        <v>4319</v>
      </c>
      <c r="L1951" s="3262" t="s">
        <v>4320</v>
      </c>
      <c r="M1951" s="3845"/>
      <c r="N1951" s="3858"/>
      <c r="O1951" s="3996"/>
      <c r="P1951" s="3858"/>
    </row>
    <row r="1952" spans="1:16" x14ac:dyDescent="0.2">
      <c r="A1952" s="3263"/>
      <c r="B1952" s="3267" t="s">
        <v>2367</v>
      </c>
      <c r="C1952" s="4653" t="s">
        <v>2503</v>
      </c>
      <c r="D1952" s="4654"/>
      <c r="E1952" s="4654"/>
      <c r="F1952" s="4655"/>
      <c r="G1952" s="3263"/>
      <c r="H1952" s="3263"/>
      <c r="I1952" s="4031">
        <v>714</v>
      </c>
      <c r="J1952" s="4031">
        <v>5</v>
      </c>
      <c r="K1952" s="3263"/>
      <c r="L1952" s="3263"/>
      <c r="M1952" s="3258"/>
      <c r="N1952" s="3263"/>
      <c r="O1952" s="3263"/>
      <c r="P1952" s="3263"/>
    </row>
    <row r="1953" spans="1:16" x14ac:dyDescent="0.2">
      <c r="A1953" s="3258">
        <v>1</v>
      </c>
      <c r="B1953" s="3267" t="s">
        <v>2369</v>
      </c>
      <c r="C1953" s="4684" t="s">
        <v>2770</v>
      </c>
      <c r="D1953" s="4651"/>
      <c r="E1953" s="4651"/>
      <c r="F1953" s="4652"/>
      <c r="G1953" s="227">
        <v>43482</v>
      </c>
      <c r="H1953" s="227">
        <v>43812</v>
      </c>
      <c r="I1953" s="4035"/>
      <c r="J1953" s="4035"/>
      <c r="K1953" s="3263"/>
      <c r="L1953" s="3263"/>
      <c r="M1953" s="3258">
        <v>53</v>
      </c>
      <c r="N1953" s="3258" t="s">
        <v>802</v>
      </c>
      <c r="O1953" s="3258" t="s">
        <v>589</v>
      </c>
      <c r="P1953" s="3263" t="s">
        <v>12584</v>
      </c>
    </row>
    <row r="1954" spans="1:16" x14ac:dyDescent="0.2">
      <c r="A1954" s="3258">
        <v>2</v>
      </c>
      <c r="B1954" s="3267" t="s">
        <v>2369</v>
      </c>
      <c r="C1954" s="4684" t="s">
        <v>2770</v>
      </c>
      <c r="D1954" s="4651"/>
      <c r="E1954" s="4651"/>
      <c r="F1954" s="4652"/>
      <c r="G1954" s="227">
        <v>43861</v>
      </c>
      <c r="H1954" s="227">
        <v>43903</v>
      </c>
      <c r="I1954" s="4035"/>
      <c r="J1954" s="4035"/>
      <c r="K1954" s="3263"/>
      <c r="L1954" s="3263"/>
      <c r="M1954" s="3258">
        <v>14</v>
      </c>
      <c r="N1954" s="3258" t="s">
        <v>802</v>
      </c>
      <c r="O1954" s="3258" t="s">
        <v>589</v>
      </c>
      <c r="P1954" s="3263" t="s">
        <v>12585</v>
      </c>
    </row>
    <row r="1955" spans="1:16" x14ac:dyDescent="0.2">
      <c r="A1955" s="3258"/>
      <c r="B1955" s="3267" t="s">
        <v>2372</v>
      </c>
      <c r="C1955" s="4653" t="s">
        <v>1329</v>
      </c>
      <c r="D1955" s="4654"/>
      <c r="E1955" s="4654"/>
      <c r="F1955" s="4655"/>
      <c r="G1955" s="8"/>
      <c r="H1955" s="8"/>
      <c r="I1955" s="4035"/>
      <c r="J1955" s="4035"/>
      <c r="K1955" s="3263"/>
      <c r="L1955" s="3263"/>
      <c r="M1955" s="3258"/>
      <c r="N1955" s="3258"/>
      <c r="O1955" s="3258"/>
      <c r="P1955" s="3263"/>
    </row>
    <row r="1956" spans="1:16" x14ac:dyDescent="0.2">
      <c r="A1956" s="3258">
        <v>3</v>
      </c>
      <c r="B1956" s="3267" t="s">
        <v>812</v>
      </c>
      <c r="C1956" s="4684" t="s">
        <v>6322</v>
      </c>
      <c r="D1956" s="4651"/>
      <c r="E1956" s="4651"/>
      <c r="F1956" s="4652"/>
      <c r="G1956" s="2770" t="s">
        <v>12586</v>
      </c>
      <c r="H1956" s="2771" t="s">
        <v>12587</v>
      </c>
      <c r="I1956" s="3941"/>
      <c r="J1956" s="3941"/>
      <c r="K1956" s="3263"/>
      <c r="L1956" s="3263"/>
      <c r="M1956" s="2877">
        <v>4</v>
      </c>
      <c r="N1956" s="3258" t="s">
        <v>1223</v>
      </c>
      <c r="O1956" s="3258" t="s">
        <v>589</v>
      </c>
      <c r="P1956" s="3263"/>
    </row>
    <row r="1958" spans="1:16" x14ac:dyDescent="0.2">
      <c r="A1958" s="3860"/>
      <c r="B1958" s="3860"/>
      <c r="C1958" s="3845" t="s">
        <v>2859</v>
      </c>
      <c r="D1958" s="3845"/>
      <c r="E1958" s="3845"/>
      <c r="F1958" s="3845"/>
      <c r="G1958" s="3845"/>
      <c r="H1958" s="3845"/>
      <c r="I1958" s="3845"/>
      <c r="J1958" s="3845"/>
      <c r="K1958" s="3845"/>
      <c r="L1958" s="3845"/>
      <c r="M1958" s="3845"/>
      <c r="N1958" s="3845"/>
      <c r="O1958" s="3852" t="s">
        <v>2858</v>
      </c>
      <c r="P1958" s="3852"/>
    </row>
    <row r="1959" spans="1:16" x14ac:dyDescent="0.2">
      <c r="A1959" s="3860"/>
      <c r="B1959" s="3860"/>
      <c r="C1959" s="3845"/>
      <c r="D1959" s="3845"/>
      <c r="E1959" s="3845"/>
      <c r="F1959" s="3845"/>
      <c r="G1959" s="3845"/>
      <c r="H1959" s="3845"/>
      <c r="I1959" s="3845"/>
      <c r="J1959" s="3845"/>
      <c r="K1959" s="3845"/>
      <c r="L1959" s="3845"/>
      <c r="M1959" s="3845"/>
      <c r="N1959" s="3845"/>
      <c r="O1959" s="3852"/>
      <c r="P1959" s="3852"/>
    </row>
    <row r="1960" spans="1:16" x14ac:dyDescent="0.2">
      <c r="A1960" s="3860"/>
      <c r="B1960" s="3860"/>
      <c r="C1960" s="3845"/>
      <c r="D1960" s="3845"/>
      <c r="E1960" s="3845"/>
      <c r="F1960" s="3845"/>
      <c r="G1960" s="3845"/>
      <c r="H1960" s="3845"/>
      <c r="I1960" s="3845"/>
      <c r="J1960" s="3845"/>
      <c r="K1960" s="3845"/>
      <c r="L1960" s="3845"/>
      <c r="M1960" s="3845"/>
      <c r="N1960" s="3845"/>
      <c r="O1960" s="3852"/>
      <c r="P1960" s="3852"/>
    </row>
    <row r="1961" spans="1:16" ht="5.25" customHeight="1" x14ac:dyDescent="0.2">
      <c r="A1961" s="3860"/>
      <c r="B1961" s="3860"/>
      <c r="C1961" s="3845"/>
      <c r="D1961" s="3845"/>
      <c r="E1961" s="3845"/>
      <c r="F1961" s="3845"/>
      <c r="G1961" s="3845"/>
      <c r="H1961" s="3845"/>
      <c r="I1961" s="3845"/>
      <c r="J1961" s="3845"/>
      <c r="K1961" s="3845"/>
      <c r="L1961" s="3845"/>
      <c r="M1961" s="3845"/>
      <c r="N1961" s="3845"/>
      <c r="O1961" s="3852"/>
      <c r="P1961" s="3852"/>
    </row>
    <row r="1962" spans="1:16" x14ac:dyDescent="0.2">
      <c r="A1962" s="3860"/>
      <c r="B1962" s="3860"/>
      <c r="C1962" s="3930" t="s">
        <v>1209</v>
      </c>
      <c r="D1962" s="3930"/>
      <c r="E1962" s="3930"/>
      <c r="F1962" s="3930"/>
      <c r="G1962" s="3930"/>
      <c r="H1962" s="3930"/>
      <c r="I1962" s="3930"/>
      <c r="J1962" s="3930"/>
      <c r="K1962" s="3930"/>
      <c r="L1962" s="3930"/>
      <c r="M1962" s="3930"/>
      <c r="N1962" s="3930"/>
      <c r="O1962" s="3852" t="s">
        <v>1208</v>
      </c>
      <c r="P1962" s="3852"/>
    </row>
    <row r="1963" spans="1:16" x14ac:dyDescent="0.2">
      <c r="A1963" s="3860"/>
      <c r="B1963" s="3860"/>
      <c r="C1963" s="3930"/>
      <c r="D1963" s="3930"/>
      <c r="E1963" s="3930"/>
      <c r="F1963" s="3930"/>
      <c r="G1963" s="3930"/>
      <c r="H1963" s="3930"/>
      <c r="I1963" s="3930"/>
      <c r="J1963" s="3930"/>
      <c r="K1963" s="3930"/>
      <c r="L1963" s="3930"/>
      <c r="M1963" s="3930"/>
      <c r="N1963" s="3930"/>
      <c r="O1963" s="3852"/>
      <c r="P1963" s="3852"/>
    </row>
    <row r="1964" spans="1:16" ht="9.75" customHeight="1" x14ac:dyDescent="0.2">
      <c r="A1964" s="3860"/>
      <c r="B1964" s="3860"/>
      <c r="C1964" s="3930"/>
      <c r="D1964" s="3930"/>
      <c r="E1964" s="3930"/>
      <c r="F1964" s="3930"/>
      <c r="G1964" s="3930"/>
      <c r="H1964" s="3930"/>
      <c r="I1964" s="3930"/>
      <c r="J1964" s="3930"/>
      <c r="K1964" s="3930"/>
      <c r="L1964" s="3930"/>
      <c r="M1964" s="3930"/>
      <c r="N1964" s="3930"/>
      <c r="O1964" s="3852"/>
      <c r="P1964" s="3852"/>
    </row>
    <row r="1965" spans="1:16" hidden="1" x14ac:dyDescent="0.2">
      <c r="A1965" s="3860"/>
      <c r="B1965" s="3860"/>
      <c r="C1965" s="3930"/>
      <c r="D1965" s="3930"/>
      <c r="E1965" s="3930"/>
      <c r="F1965" s="3930"/>
      <c r="G1965" s="3930"/>
      <c r="H1965" s="3930"/>
      <c r="I1965" s="3930"/>
      <c r="J1965" s="3930"/>
      <c r="K1965" s="3930"/>
      <c r="L1965" s="3930"/>
      <c r="M1965" s="3930"/>
      <c r="N1965" s="3930"/>
      <c r="O1965" s="3852"/>
      <c r="P1965" s="3852"/>
    </row>
    <row r="1966" spans="1:16" x14ac:dyDescent="0.2">
      <c r="A1966" s="3266"/>
      <c r="B1966" s="3266"/>
      <c r="C1966" s="3266"/>
      <c r="D1966" s="3266"/>
      <c r="E1966" s="3266"/>
      <c r="F1966" s="3266"/>
      <c r="G1966" s="3266"/>
      <c r="H1966" s="3266"/>
      <c r="I1966" s="3266"/>
      <c r="J1966" s="3266"/>
      <c r="K1966" s="3266"/>
      <c r="L1966" s="3266"/>
      <c r="M1966" s="3266"/>
      <c r="N1966" s="3266"/>
      <c r="O1966" s="3266"/>
      <c r="P1966" s="3266"/>
    </row>
    <row r="1967" spans="1:16" ht="15" x14ac:dyDescent="0.25">
      <c r="A1967" s="3276" t="s">
        <v>12615</v>
      </c>
      <c r="B1967" s="3276"/>
      <c r="C1967" s="3276"/>
      <c r="D1967" s="3276"/>
      <c r="E1967" s="3276"/>
      <c r="F1967" s="3276"/>
      <c r="G1967" s="3276"/>
      <c r="H1967" s="3276"/>
      <c r="I1967" s="3276"/>
      <c r="J1967" s="3266"/>
      <c r="K1967" s="3266"/>
      <c r="L1967" s="3266"/>
      <c r="M1967" s="33" t="s">
        <v>12616</v>
      </c>
      <c r="N1967" s="3266"/>
      <c r="O1967" s="3266"/>
      <c r="P1967" s="3266"/>
    </row>
    <row r="1968" spans="1:16" ht="15" x14ac:dyDescent="0.25">
      <c r="A1968" s="105" t="s">
        <v>12617</v>
      </c>
      <c r="B1968" s="3276"/>
      <c r="C1968" s="3266"/>
      <c r="D1968" s="3266"/>
      <c r="E1968" s="3266"/>
      <c r="F1968" s="3266"/>
      <c r="G1968" s="3266"/>
      <c r="H1968" s="3276"/>
      <c r="I1968" s="3276"/>
      <c r="J1968" s="3266"/>
      <c r="K1968" s="3266"/>
      <c r="L1968" s="3266"/>
      <c r="M1968" s="3266"/>
      <c r="N1968" s="3266"/>
      <c r="O1968" s="3266"/>
      <c r="P1968" s="3266"/>
    </row>
    <row r="1969" spans="1:16" ht="15" x14ac:dyDescent="0.25">
      <c r="A1969" s="2803" t="s">
        <v>12618</v>
      </c>
      <c r="B1969" s="3277"/>
      <c r="C1969" s="2573"/>
      <c r="D1969" s="3266"/>
      <c r="E1969" s="3266"/>
      <c r="F1969" s="3266"/>
      <c r="G1969" s="3266"/>
      <c r="H1969" s="3276"/>
      <c r="I1969" s="3276"/>
      <c r="J1969" s="3266"/>
      <c r="K1969" s="3266"/>
      <c r="L1969" s="3266"/>
      <c r="M1969" s="4137" t="s">
        <v>2863</v>
      </c>
      <c r="N1969" s="4138"/>
      <c r="O1969" s="4138"/>
      <c r="P1969" s="4139"/>
    </row>
    <row r="1970" spans="1:16" x14ac:dyDescent="0.2">
      <c r="A1970" s="33" t="s">
        <v>12623</v>
      </c>
      <c r="B1970" s="3266"/>
      <c r="C1970" s="3266"/>
      <c r="D1970" s="3266"/>
      <c r="E1970" s="3266"/>
      <c r="F1970" s="3266"/>
      <c r="G1970" s="3266"/>
      <c r="H1970" s="3266"/>
      <c r="I1970" s="3266"/>
      <c r="J1970" s="3266"/>
      <c r="K1970" s="3266"/>
      <c r="L1970" s="3266"/>
      <c r="M1970" s="3274" t="s">
        <v>2860</v>
      </c>
      <c r="N1970" s="3274" t="s">
        <v>2861</v>
      </c>
      <c r="O1970" s="3274" t="s">
        <v>2862</v>
      </c>
      <c r="P1970" s="208" t="s">
        <v>1210</v>
      </c>
    </row>
    <row r="1971" spans="1:16" x14ac:dyDescent="0.2">
      <c r="A1971" s="3266"/>
      <c r="B1971" s="3266"/>
      <c r="C1971" s="3266"/>
      <c r="D1971" s="3266"/>
      <c r="E1971" s="3266"/>
      <c r="F1971" s="3266"/>
      <c r="G1971" s="3266"/>
      <c r="H1971" s="3266"/>
      <c r="I1971" s="3266"/>
      <c r="J1971" s="3266"/>
      <c r="K1971" s="3266"/>
      <c r="L1971" s="3266"/>
      <c r="M1971" s="3258">
        <v>2021</v>
      </c>
      <c r="N1971" s="3258">
        <v>12</v>
      </c>
      <c r="O1971" s="3258">
        <v>16</v>
      </c>
      <c r="P1971" s="3258">
        <v>12</v>
      </c>
    </row>
    <row r="1972" spans="1:16" x14ac:dyDescent="0.2">
      <c r="A1972" s="3872" t="s">
        <v>2864</v>
      </c>
      <c r="B1972" s="3872" t="s">
        <v>2865</v>
      </c>
      <c r="C1972" s="3880" t="s">
        <v>1212</v>
      </c>
      <c r="D1972" s="3998"/>
      <c r="E1972" s="3998"/>
      <c r="F1972" s="3999"/>
      <c r="G1972" s="3863" t="s">
        <v>2866</v>
      </c>
      <c r="H1972" s="3864"/>
      <c r="I1972" s="3269" t="s">
        <v>2869</v>
      </c>
      <c r="J1972" s="3270"/>
      <c r="K1972" s="3266"/>
      <c r="L1972" s="3261"/>
      <c r="M1972" s="3261"/>
      <c r="N1972" s="3261"/>
      <c r="O1972" s="3261"/>
      <c r="P1972" s="3266"/>
    </row>
    <row r="1973" spans="1:16" x14ac:dyDescent="0.2">
      <c r="A1973" s="3873"/>
      <c r="B1973" s="3873"/>
      <c r="C1973" s="3881"/>
      <c r="D1973" s="4117"/>
      <c r="E1973" s="4117"/>
      <c r="F1973" s="3915"/>
      <c r="G1973" s="3262" t="s">
        <v>2867</v>
      </c>
      <c r="H1973" s="3262" t="s">
        <v>2868</v>
      </c>
      <c r="I1973" s="3262" t="s">
        <v>2870</v>
      </c>
      <c r="J1973" s="3262" t="s">
        <v>2871</v>
      </c>
      <c r="K1973" s="3270"/>
      <c r="L1973" s="3271"/>
      <c r="M1973" s="3872" t="s">
        <v>1211</v>
      </c>
      <c r="N1973" s="4103" t="s">
        <v>2872</v>
      </c>
      <c r="O1973" s="4140" t="s">
        <v>1207</v>
      </c>
      <c r="P1973" s="4103" t="s">
        <v>2873</v>
      </c>
    </row>
    <row r="1974" spans="1:16" ht="21" customHeight="1" x14ac:dyDescent="0.25">
      <c r="A1974" s="3258"/>
      <c r="B1974" s="2451" t="s">
        <v>12619</v>
      </c>
      <c r="C1974" s="5526" t="s">
        <v>2503</v>
      </c>
      <c r="D1974" s="5527"/>
      <c r="E1974" s="5527"/>
      <c r="F1974" s="5528"/>
      <c r="G1974" s="8"/>
      <c r="H1974" s="8"/>
      <c r="I1974" s="4031">
        <v>714</v>
      </c>
      <c r="J1974" s="1981"/>
      <c r="K1974" s="3262" t="s">
        <v>4319</v>
      </c>
      <c r="L1974" s="3262" t="s">
        <v>4320</v>
      </c>
      <c r="M1974" s="3873"/>
      <c r="N1974" s="3876"/>
      <c r="O1974" s="4141"/>
      <c r="P1974" s="3876"/>
    </row>
    <row r="1975" spans="1:16" ht="15" x14ac:dyDescent="0.25">
      <c r="A1975" s="3258">
        <v>1</v>
      </c>
      <c r="B1975" s="2451" t="s">
        <v>12620</v>
      </c>
      <c r="C1975" s="5523" t="s">
        <v>19</v>
      </c>
      <c r="D1975" s="5524"/>
      <c r="E1975" s="5524"/>
      <c r="F1975" s="5525"/>
      <c r="G1975" s="3281">
        <v>43059</v>
      </c>
      <c r="H1975" s="3281">
        <v>43521</v>
      </c>
      <c r="I1975" s="4035"/>
      <c r="J1975" s="3282">
        <v>6</v>
      </c>
      <c r="K1975" s="3280" t="s">
        <v>1314</v>
      </c>
      <c r="L1975" s="3263"/>
      <c r="M1975" s="3282" t="s">
        <v>1181</v>
      </c>
      <c r="N1975" s="3258" t="s">
        <v>1223</v>
      </c>
      <c r="O1975" s="3258" t="s">
        <v>589</v>
      </c>
      <c r="P1975" s="3263"/>
    </row>
    <row r="1976" spans="1:16" ht="15" x14ac:dyDescent="0.25">
      <c r="A1976" s="3258">
        <v>2</v>
      </c>
      <c r="B1976" s="3263"/>
      <c r="C1976" s="5523" t="s">
        <v>19</v>
      </c>
      <c r="D1976" s="5524"/>
      <c r="E1976" s="5524"/>
      <c r="F1976" s="5525"/>
      <c r="G1976" s="3283">
        <v>43521</v>
      </c>
      <c r="H1976" s="3283">
        <v>43704</v>
      </c>
      <c r="I1976" s="4035"/>
      <c r="J1976" s="3282">
        <v>7</v>
      </c>
      <c r="K1976" s="3280" t="s">
        <v>1315</v>
      </c>
      <c r="L1976" s="3263"/>
      <c r="M1976" s="2781" t="s">
        <v>12621</v>
      </c>
      <c r="N1976" s="3278" t="s">
        <v>1223</v>
      </c>
      <c r="O1976" s="3278" t="s">
        <v>589</v>
      </c>
      <c r="P1976" s="3263"/>
    </row>
    <row r="1977" spans="1:16" ht="15" x14ac:dyDescent="0.25">
      <c r="A1977" s="3258">
        <v>3</v>
      </c>
      <c r="B1977" s="3263"/>
      <c r="C1977" s="5523" t="s">
        <v>19</v>
      </c>
      <c r="D1977" s="5524"/>
      <c r="E1977" s="5524"/>
      <c r="F1977" s="5525"/>
      <c r="G1977" s="227">
        <v>43742</v>
      </c>
      <c r="H1977" s="227">
        <v>43886</v>
      </c>
      <c r="I1977" s="3941"/>
      <c r="J1977" s="3282">
        <v>8</v>
      </c>
      <c r="K1977" s="3280" t="s">
        <v>1316</v>
      </c>
      <c r="L1977" s="3263"/>
      <c r="M1977" s="2781" t="s">
        <v>12622</v>
      </c>
      <c r="N1977" s="3278" t="s">
        <v>1223</v>
      </c>
      <c r="O1977" s="3278" t="s">
        <v>589</v>
      </c>
      <c r="P1977" s="3268"/>
    </row>
    <row r="1978" spans="1:16" s="3279" customFormat="1" ht="15" x14ac:dyDescent="0.25">
      <c r="A1978" s="2352"/>
      <c r="B1978" s="2145"/>
      <c r="C1978" s="3284"/>
      <c r="D1978" s="3284"/>
      <c r="E1978" s="3284"/>
      <c r="F1978" s="3284"/>
      <c r="G1978" s="3285"/>
      <c r="H1978" s="3285"/>
      <c r="I1978" s="2345"/>
      <c r="J1978" s="2356"/>
      <c r="K1978" s="2591"/>
      <c r="L1978" s="2145"/>
      <c r="M1978" s="3286"/>
      <c r="N1978" s="2352"/>
      <c r="O1978" s="2352"/>
      <c r="P1978" s="2591"/>
    </row>
    <row r="1979" spans="1:16" x14ac:dyDescent="0.2">
      <c r="A1979" s="3860"/>
      <c r="B1979" s="3860"/>
      <c r="C1979" s="3845" t="s">
        <v>2859</v>
      </c>
      <c r="D1979" s="3845"/>
      <c r="E1979" s="3845"/>
      <c r="F1979" s="3845"/>
      <c r="G1979" s="3845"/>
      <c r="H1979" s="3845"/>
      <c r="I1979" s="3845"/>
      <c r="J1979" s="3845"/>
      <c r="K1979" s="3845"/>
      <c r="L1979" s="3845"/>
      <c r="M1979" s="3845"/>
      <c r="N1979" s="3845"/>
      <c r="O1979" s="3852" t="s">
        <v>2858</v>
      </c>
      <c r="P1979" s="3852"/>
    </row>
    <row r="1980" spans="1:16" x14ac:dyDescent="0.2">
      <c r="A1980" s="3860"/>
      <c r="B1980" s="3860"/>
      <c r="C1980" s="3845"/>
      <c r="D1980" s="3845"/>
      <c r="E1980" s="3845"/>
      <c r="F1980" s="3845"/>
      <c r="G1980" s="3845"/>
      <c r="H1980" s="3845"/>
      <c r="I1980" s="3845"/>
      <c r="J1980" s="3845"/>
      <c r="K1980" s="3845"/>
      <c r="L1980" s="3845"/>
      <c r="M1980" s="3845"/>
      <c r="N1980" s="3845"/>
      <c r="O1980" s="3852"/>
      <c r="P1980" s="3852"/>
    </row>
    <row r="1981" spans="1:16" x14ac:dyDescent="0.2">
      <c r="A1981" s="3860"/>
      <c r="B1981" s="3860"/>
      <c r="C1981" s="3845"/>
      <c r="D1981" s="3845"/>
      <c r="E1981" s="3845"/>
      <c r="F1981" s="3845"/>
      <c r="G1981" s="3845"/>
      <c r="H1981" s="3845"/>
      <c r="I1981" s="3845"/>
      <c r="J1981" s="3845"/>
      <c r="K1981" s="3845"/>
      <c r="L1981" s="3845"/>
      <c r="M1981" s="3845"/>
      <c r="N1981" s="3845"/>
      <c r="O1981" s="3852"/>
      <c r="P1981" s="3852"/>
    </row>
    <row r="1982" spans="1:16" x14ac:dyDescent="0.2">
      <c r="A1982" s="3860"/>
      <c r="B1982" s="3860"/>
      <c r="C1982" s="3845"/>
      <c r="D1982" s="3845"/>
      <c r="E1982" s="3845"/>
      <c r="F1982" s="3845"/>
      <c r="G1982" s="3845"/>
      <c r="H1982" s="3845"/>
      <c r="I1982" s="3845"/>
      <c r="J1982" s="3845"/>
      <c r="K1982" s="3845"/>
      <c r="L1982" s="3845"/>
      <c r="M1982" s="3845"/>
      <c r="N1982" s="3845"/>
      <c r="O1982" s="3852"/>
      <c r="P1982" s="3852"/>
    </row>
    <row r="1983" spans="1:16" x14ac:dyDescent="0.2">
      <c r="A1983" s="3860"/>
      <c r="B1983" s="3860"/>
      <c r="C1983" s="3930" t="s">
        <v>1209</v>
      </c>
      <c r="D1983" s="3930"/>
      <c r="E1983" s="3930"/>
      <c r="F1983" s="3930"/>
      <c r="G1983" s="3930"/>
      <c r="H1983" s="3930"/>
      <c r="I1983" s="3930"/>
      <c r="J1983" s="3930"/>
      <c r="K1983" s="3930"/>
      <c r="L1983" s="3930"/>
      <c r="M1983" s="3930"/>
      <c r="N1983" s="3930"/>
      <c r="O1983" s="3852" t="s">
        <v>1208</v>
      </c>
      <c r="P1983" s="3852"/>
    </row>
    <row r="1984" spans="1:16" x14ac:dyDescent="0.2">
      <c r="A1984" s="3860"/>
      <c r="B1984" s="3860"/>
      <c r="C1984" s="3930"/>
      <c r="D1984" s="3930"/>
      <c r="E1984" s="3930"/>
      <c r="F1984" s="3930"/>
      <c r="G1984" s="3930"/>
      <c r="H1984" s="3930"/>
      <c r="I1984" s="3930"/>
      <c r="J1984" s="3930"/>
      <c r="K1984" s="3930"/>
      <c r="L1984" s="3930"/>
      <c r="M1984" s="3930"/>
      <c r="N1984" s="3930"/>
      <c r="O1984" s="3852"/>
      <c r="P1984" s="3852"/>
    </row>
    <row r="1985" spans="1:16" x14ac:dyDescent="0.2">
      <c r="A1985" s="3860"/>
      <c r="B1985" s="3860"/>
      <c r="C1985" s="3930"/>
      <c r="D1985" s="3930"/>
      <c r="E1985" s="3930"/>
      <c r="F1985" s="3930"/>
      <c r="G1985" s="3930"/>
      <c r="H1985" s="3930"/>
      <c r="I1985" s="3930"/>
      <c r="J1985" s="3930"/>
      <c r="K1985" s="3930"/>
      <c r="L1985" s="3930"/>
      <c r="M1985" s="3930"/>
      <c r="N1985" s="3930"/>
      <c r="O1985" s="3852"/>
      <c r="P1985" s="3852"/>
    </row>
    <row r="1986" spans="1:16" x14ac:dyDescent="0.2">
      <c r="A1986" s="3860"/>
      <c r="B1986" s="3860"/>
      <c r="C1986" s="3930"/>
      <c r="D1986" s="3930"/>
      <c r="E1986" s="3930"/>
      <c r="F1986" s="3930"/>
      <c r="G1986" s="3930"/>
      <c r="H1986" s="3930"/>
      <c r="I1986" s="3930"/>
      <c r="J1986" s="3930"/>
      <c r="K1986" s="3930"/>
      <c r="L1986" s="3930"/>
      <c r="M1986" s="3930"/>
      <c r="N1986" s="3930"/>
      <c r="O1986" s="3852"/>
      <c r="P1986" s="3852"/>
    </row>
    <row r="1987" spans="1:16" x14ac:dyDescent="0.2">
      <c r="A1987" s="3295"/>
      <c r="B1987" s="3295"/>
      <c r="C1987" s="3295"/>
      <c r="D1987" s="3295"/>
      <c r="E1987" s="3295"/>
      <c r="F1987" s="3295"/>
      <c r="G1987" s="3295"/>
      <c r="H1987" s="3295"/>
      <c r="I1987" s="3295"/>
      <c r="J1987" s="3295"/>
      <c r="K1987" s="3295"/>
      <c r="L1987" s="3295"/>
      <c r="M1987" s="3295"/>
      <c r="N1987" s="3295"/>
      <c r="O1987" s="3295"/>
      <c r="P1987" s="3295"/>
    </row>
    <row r="1988" spans="1:16" x14ac:dyDescent="0.2">
      <c r="A1988" s="3295" t="s">
        <v>1231</v>
      </c>
      <c r="B1988" s="3295"/>
      <c r="C1988" s="105" t="s">
        <v>6335</v>
      </c>
      <c r="D1988" s="105"/>
      <c r="E1988" s="105"/>
      <c r="F1988" s="105"/>
      <c r="G1988" s="3295"/>
      <c r="H1988" s="3295"/>
      <c r="I1988" s="3295"/>
      <c r="J1988" s="3295"/>
      <c r="K1988" s="3295"/>
      <c r="L1988" s="3295"/>
      <c r="M1988" s="33" t="s">
        <v>12624</v>
      </c>
      <c r="N1988" s="3295"/>
      <c r="O1988" s="3295"/>
      <c r="P1988" s="3295"/>
    </row>
    <row r="1989" spans="1:16" x14ac:dyDescent="0.2">
      <c r="A1989" s="33" t="s">
        <v>12625</v>
      </c>
      <c r="B1989" s="3295"/>
      <c r="C1989" s="3295"/>
      <c r="D1989" s="3295"/>
      <c r="E1989" s="3295"/>
      <c r="F1989" s="3295"/>
      <c r="G1989" s="3295"/>
      <c r="H1989" s="33" t="s">
        <v>2484</v>
      </c>
      <c r="I1989" s="33" t="s">
        <v>1213</v>
      </c>
      <c r="J1989" s="3295"/>
      <c r="K1989" s="3295"/>
      <c r="L1989" s="3295"/>
      <c r="M1989" s="3295"/>
      <c r="N1989" s="3295"/>
      <c r="O1989" s="3295"/>
      <c r="P1989" s="3295"/>
    </row>
    <row r="1990" spans="1:16" x14ac:dyDescent="0.2">
      <c r="A1990" s="2418" t="s">
        <v>847</v>
      </c>
      <c r="B1990" s="2573"/>
      <c r="C1990" s="2573"/>
      <c r="D1990" s="2573"/>
      <c r="E1990" s="33"/>
      <c r="F1990" s="3295"/>
      <c r="G1990" s="3295"/>
      <c r="H1990" s="33" t="s">
        <v>7380</v>
      </c>
      <c r="I1990" s="3295"/>
      <c r="J1990" s="3295"/>
      <c r="K1990" s="3295"/>
      <c r="L1990" s="3295"/>
      <c r="M1990" s="4137" t="s">
        <v>2863</v>
      </c>
      <c r="N1990" s="4138"/>
      <c r="O1990" s="4138"/>
      <c r="P1990" s="4139"/>
    </row>
    <row r="1991" spans="1:16" x14ac:dyDescent="0.2">
      <c r="A1991" s="33" t="s">
        <v>848</v>
      </c>
      <c r="B1991" s="3295"/>
      <c r="C1991" s="3295"/>
      <c r="D1991" s="105" t="s">
        <v>12626</v>
      </c>
      <c r="E1991" s="3295"/>
      <c r="F1991" s="3295"/>
      <c r="G1991" s="3295"/>
      <c r="H1991" s="3295"/>
      <c r="I1991" s="3295"/>
      <c r="J1991" s="3295"/>
      <c r="K1991" s="3295"/>
      <c r="L1991" s="3295"/>
      <c r="M1991" s="3302" t="s">
        <v>2860</v>
      </c>
      <c r="N1991" s="3302" t="s">
        <v>2861</v>
      </c>
      <c r="O1991" s="3302" t="s">
        <v>2862</v>
      </c>
      <c r="P1991" s="3287" t="s">
        <v>1210</v>
      </c>
    </row>
    <row r="1992" spans="1:16" x14ac:dyDescent="0.2">
      <c r="A1992" s="3295"/>
      <c r="B1992" s="3295"/>
      <c r="C1992" s="3295"/>
      <c r="D1992" s="3295"/>
      <c r="E1992" s="3295"/>
      <c r="F1992" s="3295"/>
      <c r="G1992" s="3295"/>
      <c r="H1992" s="3295"/>
      <c r="I1992" s="3295"/>
      <c r="J1992" s="3295"/>
      <c r="K1992" s="3295"/>
      <c r="L1992" s="3295"/>
      <c r="M1992" s="3290">
        <v>2021</v>
      </c>
      <c r="N1992" s="3290">
        <v>12</v>
      </c>
      <c r="O1992" s="3290">
        <v>21</v>
      </c>
      <c r="P1992" s="3290">
        <v>12</v>
      </c>
    </row>
    <row r="1993" spans="1:16" x14ac:dyDescent="0.2">
      <c r="A1993" s="3295"/>
      <c r="B1993" s="3295"/>
      <c r="C1993" s="3295"/>
      <c r="D1993" s="3295"/>
      <c r="E1993" s="3295"/>
      <c r="F1993" s="3295"/>
      <c r="G1993" s="3295"/>
      <c r="H1993" s="3295"/>
      <c r="I1993" s="3295"/>
      <c r="J1993" s="3295"/>
      <c r="K1993" s="3295"/>
      <c r="L1993" s="3291"/>
      <c r="M1993" s="3291"/>
      <c r="N1993" s="3291"/>
      <c r="O1993" s="3291"/>
      <c r="P1993" s="3295"/>
    </row>
    <row r="1994" spans="1:16" x14ac:dyDescent="0.2">
      <c r="A1994" s="3845" t="s">
        <v>2864</v>
      </c>
      <c r="B1994" s="3845" t="s">
        <v>2865</v>
      </c>
      <c r="C1994" s="3845" t="s">
        <v>1212</v>
      </c>
      <c r="D1994" s="3845"/>
      <c r="E1994" s="3845"/>
      <c r="F1994" s="3845"/>
      <c r="G1994" s="3845" t="s">
        <v>2866</v>
      </c>
      <c r="H1994" s="3845"/>
      <c r="I1994" s="4170" t="s">
        <v>2869</v>
      </c>
      <c r="J1994" s="4170"/>
      <c r="K1994" s="4170"/>
      <c r="L1994" s="4170"/>
      <c r="M1994" s="3845" t="s">
        <v>1211</v>
      </c>
      <c r="N1994" s="3858" t="s">
        <v>2872</v>
      </c>
      <c r="O1994" s="3996" t="s">
        <v>1207</v>
      </c>
      <c r="P1994" s="3858" t="s">
        <v>2873</v>
      </c>
    </row>
    <row r="1995" spans="1:16" x14ac:dyDescent="0.2">
      <c r="A1995" s="3845"/>
      <c r="B1995" s="3845"/>
      <c r="C1995" s="3845"/>
      <c r="D1995" s="3845"/>
      <c r="E1995" s="3845"/>
      <c r="F1995" s="3845"/>
      <c r="G1995" s="3293" t="s">
        <v>2867</v>
      </c>
      <c r="H1995" s="3293" t="s">
        <v>2868</v>
      </c>
      <c r="I1995" s="3293" t="s">
        <v>2870</v>
      </c>
      <c r="J1995" s="3293" t="s">
        <v>2871</v>
      </c>
      <c r="K1995" s="3293" t="s">
        <v>4319</v>
      </c>
      <c r="L1995" s="3293" t="s">
        <v>4320</v>
      </c>
      <c r="M1995" s="3845"/>
      <c r="N1995" s="3858"/>
      <c r="O1995" s="3996"/>
      <c r="P1995" s="3858"/>
    </row>
    <row r="1996" spans="1:16" x14ac:dyDescent="0.2">
      <c r="A1996" s="2157"/>
      <c r="B1996" s="3297" t="s">
        <v>1332</v>
      </c>
      <c r="C1996" s="4731" t="s">
        <v>1307</v>
      </c>
      <c r="D1996" s="4835"/>
      <c r="E1996" s="4835"/>
      <c r="F1996" s="4836"/>
      <c r="G1996" s="3293"/>
      <c r="H1996" s="3293"/>
      <c r="I1996" s="4974">
        <v>715</v>
      </c>
      <c r="J1996" s="4974">
        <v>1</v>
      </c>
      <c r="K1996" s="3293"/>
      <c r="L1996" s="3293"/>
      <c r="M1996" s="3288"/>
      <c r="N1996" s="3289"/>
      <c r="O1996" s="3292"/>
      <c r="P1996" s="3289"/>
    </row>
    <row r="1997" spans="1:16" x14ac:dyDescent="0.2">
      <c r="A1997" s="3302">
        <v>1</v>
      </c>
      <c r="B1997" s="3296" t="s">
        <v>1881</v>
      </c>
      <c r="C1997" s="4684" t="s">
        <v>1659</v>
      </c>
      <c r="D1997" s="4651"/>
      <c r="E1997" s="4651"/>
      <c r="F1997" s="4652"/>
      <c r="G1997" s="8">
        <v>43503</v>
      </c>
      <c r="H1997" s="8">
        <v>43829</v>
      </c>
      <c r="I1997" s="4975"/>
      <c r="J1997" s="4975"/>
      <c r="K1997" s="3294"/>
      <c r="L1997" s="3294"/>
      <c r="M1997" s="3290">
        <v>33</v>
      </c>
      <c r="N1997" s="3290" t="s">
        <v>802</v>
      </c>
      <c r="O1997" s="3290" t="s">
        <v>849</v>
      </c>
      <c r="P1997" s="3298" t="s">
        <v>11060</v>
      </c>
    </row>
    <row r="1998" spans="1:16" x14ac:dyDescent="0.2">
      <c r="A1998" s="3302"/>
      <c r="B1998" s="3296" t="s">
        <v>1661</v>
      </c>
      <c r="C1998" s="4653" t="s">
        <v>1662</v>
      </c>
      <c r="D1998" s="4654"/>
      <c r="E1998" s="4654"/>
      <c r="F1998" s="4655"/>
      <c r="G1998" s="8"/>
      <c r="H1998" s="8"/>
      <c r="I1998" s="4975"/>
      <c r="J1998" s="4975"/>
      <c r="K1998" s="3294"/>
      <c r="L1998" s="3294"/>
      <c r="M1998" s="3290"/>
      <c r="N1998" s="3290"/>
      <c r="O1998" s="3290"/>
      <c r="P1998" s="3294"/>
    </row>
    <row r="1999" spans="1:16" x14ac:dyDescent="0.2">
      <c r="A1999" s="3302">
        <v>2</v>
      </c>
      <c r="B1999" s="3298" t="s">
        <v>855</v>
      </c>
      <c r="C1999" s="5106" t="s">
        <v>856</v>
      </c>
      <c r="D1999" s="5107"/>
      <c r="E1999" s="5107"/>
      <c r="F1999" s="5108"/>
      <c r="G1999" s="8">
        <v>43466</v>
      </c>
      <c r="H1999" s="8">
        <v>43830</v>
      </c>
      <c r="I1999" s="4975"/>
      <c r="J1999" s="4975"/>
      <c r="K1999" s="3294"/>
      <c r="L1999" s="3294"/>
      <c r="M1999" s="3290">
        <v>14</v>
      </c>
      <c r="N1999" s="3302" t="s">
        <v>802</v>
      </c>
      <c r="O1999" s="3302" t="s">
        <v>849</v>
      </c>
      <c r="P1999" s="3294"/>
    </row>
    <row r="2000" spans="1:16" x14ac:dyDescent="0.2">
      <c r="A2000" s="3302">
        <v>3</v>
      </c>
      <c r="B2000" s="3298" t="s">
        <v>1663</v>
      </c>
      <c r="C2000" s="5106" t="s">
        <v>1664</v>
      </c>
      <c r="D2000" s="5107"/>
      <c r="E2000" s="5107"/>
      <c r="F2000" s="5108"/>
      <c r="G2000" s="8">
        <v>43466</v>
      </c>
      <c r="H2000" s="8">
        <v>43800</v>
      </c>
      <c r="I2000" s="4975"/>
      <c r="J2000" s="4975"/>
      <c r="K2000" s="3294"/>
      <c r="L2000" s="3294"/>
      <c r="M2000" s="3290">
        <v>92</v>
      </c>
      <c r="N2000" s="3302" t="s">
        <v>1223</v>
      </c>
      <c r="O2000" s="3302" t="s">
        <v>589</v>
      </c>
      <c r="P2000" s="3294"/>
    </row>
    <row r="2001" spans="1:16" x14ac:dyDescent="0.2">
      <c r="A2001" s="3302">
        <v>4</v>
      </c>
      <c r="B2001" s="3298" t="s">
        <v>1665</v>
      </c>
      <c r="C2001" s="5106" t="s">
        <v>1666</v>
      </c>
      <c r="D2001" s="5107"/>
      <c r="E2001" s="5107"/>
      <c r="F2001" s="5108"/>
      <c r="G2001" s="8">
        <v>43466</v>
      </c>
      <c r="H2001" s="8">
        <v>43830</v>
      </c>
      <c r="I2001" s="4975"/>
      <c r="J2001" s="4976"/>
      <c r="K2001" s="3294"/>
      <c r="L2001" s="3294"/>
      <c r="M2001" s="3290">
        <v>98</v>
      </c>
      <c r="N2001" s="3302" t="s">
        <v>1223</v>
      </c>
      <c r="O2001" s="3302" t="s">
        <v>589</v>
      </c>
      <c r="P2001" s="3294" t="s">
        <v>1213</v>
      </c>
    </row>
    <row r="2002" spans="1:16" x14ac:dyDescent="0.2">
      <c r="A2002" s="3302"/>
      <c r="B2002" s="3296" t="s">
        <v>2852</v>
      </c>
      <c r="C2002" s="4731" t="s">
        <v>1327</v>
      </c>
      <c r="D2002" s="4835"/>
      <c r="E2002" s="4835"/>
      <c r="F2002" s="4836"/>
      <c r="G2002" s="8"/>
      <c r="H2002" s="8"/>
      <c r="I2002" s="4975"/>
      <c r="J2002" s="3290"/>
      <c r="K2002" s="3294"/>
      <c r="L2002" s="3294"/>
      <c r="M2002" s="3290"/>
      <c r="N2002" s="3290"/>
      <c r="O2002" s="3290"/>
      <c r="P2002" s="3294"/>
    </row>
    <row r="2003" spans="1:16" x14ac:dyDescent="0.2">
      <c r="A2003" s="3302"/>
      <c r="B2003" s="3298" t="s">
        <v>1301</v>
      </c>
      <c r="C2003" s="4839" t="s">
        <v>1667</v>
      </c>
      <c r="D2003" s="4840"/>
      <c r="E2003" s="4840"/>
      <c r="F2003" s="4841"/>
      <c r="G2003" s="8"/>
      <c r="H2003" s="8"/>
      <c r="I2003" s="4975"/>
      <c r="J2003" s="4031">
        <v>2</v>
      </c>
      <c r="K2003" s="3294"/>
      <c r="L2003" s="3294"/>
      <c r="M2003" s="3290"/>
      <c r="N2003" s="3290"/>
      <c r="O2003" s="3290"/>
      <c r="P2003" s="3294"/>
    </row>
    <row r="2004" spans="1:16" x14ac:dyDescent="0.2">
      <c r="A2004" s="3302">
        <v>5</v>
      </c>
      <c r="B2004" s="3298" t="s">
        <v>1301</v>
      </c>
      <c r="C2004" s="5072" t="s">
        <v>1671</v>
      </c>
      <c r="D2004" s="5073"/>
      <c r="E2004" s="5073"/>
      <c r="F2004" s="5074"/>
      <c r="G2004" s="2535">
        <v>43571</v>
      </c>
      <c r="H2004" s="2535">
        <v>43838</v>
      </c>
      <c r="I2004" s="4975"/>
      <c r="J2004" s="4035"/>
      <c r="K2004" s="3294"/>
      <c r="L2004" s="3294"/>
      <c r="M2004" s="3290">
        <v>4</v>
      </c>
      <c r="N2004" s="3302" t="s">
        <v>802</v>
      </c>
      <c r="O2004" s="3302" t="s">
        <v>589</v>
      </c>
      <c r="P2004" s="3294"/>
    </row>
    <row r="2005" spans="1:16" x14ac:dyDescent="0.2">
      <c r="A2005" s="3302">
        <v>6</v>
      </c>
      <c r="B2005" s="3298" t="s">
        <v>1301</v>
      </c>
      <c r="C2005" s="5072" t="s">
        <v>1670</v>
      </c>
      <c r="D2005" s="4835"/>
      <c r="E2005" s="4835"/>
      <c r="F2005" s="4836"/>
      <c r="G2005" s="8">
        <v>43466</v>
      </c>
      <c r="H2005" s="2535">
        <v>43838</v>
      </c>
      <c r="I2005" s="4975"/>
      <c r="J2005" s="4035"/>
      <c r="K2005" s="3294"/>
      <c r="L2005" s="3294"/>
      <c r="M2005" s="3290">
        <v>11</v>
      </c>
      <c r="N2005" s="3302" t="s">
        <v>802</v>
      </c>
      <c r="O2005" s="3302" t="s">
        <v>589</v>
      </c>
      <c r="P2005" s="3294"/>
    </row>
    <row r="2006" spans="1:16" x14ac:dyDescent="0.2">
      <c r="A2006" s="3302">
        <v>7</v>
      </c>
      <c r="B2006" s="3298" t="s">
        <v>1301</v>
      </c>
      <c r="C2006" s="5072" t="s">
        <v>1669</v>
      </c>
      <c r="D2006" s="4835"/>
      <c r="E2006" s="4835"/>
      <c r="F2006" s="4836"/>
      <c r="G2006" s="2535">
        <v>43571</v>
      </c>
      <c r="H2006" s="2535">
        <v>43757</v>
      </c>
      <c r="I2006" s="4975"/>
      <c r="J2006" s="4035"/>
      <c r="K2006" s="3294"/>
      <c r="L2006" s="3294"/>
      <c r="M2006" s="3290">
        <v>3</v>
      </c>
      <c r="N2006" s="3302" t="s">
        <v>802</v>
      </c>
      <c r="O2006" s="3302" t="s">
        <v>589</v>
      </c>
      <c r="P2006" s="3294"/>
    </row>
    <row r="2007" spans="1:16" x14ac:dyDescent="0.2">
      <c r="A2007" s="3302">
        <v>8</v>
      </c>
      <c r="B2007" s="3298" t="s">
        <v>1301</v>
      </c>
      <c r="C2007" s="5072" t="s">
        <v>1668</v>
      </c>
      <c r="D2007" s="5073"/>
      <c r="E2007" s="5073"/>
      <c r="F2007" s="5074"/>
      <c r="G2007" s="8">
        <v>43101</v>
      </c>
      <c r="H2007" s="8">
        <v>43525</v>
      </c>
      <c r="I2007" s="4975"/>
      <c r="J2007" s="4035"/>
      <c r="K2007" s="3294"/>
      <c r="L2007" s="3294"/>
      <c r="M2007" s="3290">
        <v>3</v>
      </c>
      <c r="N2007" s="3302" t="s">
        <v>802</v>
      </c>
      <c r="O2007" s="3302" t="s">
        <v>589</v>
      </c>
      <c r="P2007" s="3294"/>
    </row>
    <row r="2008" spans="1:16" x14ac:dyDescent="0.2">
      <c r="A2008" s="3302">
        <v>9</v>
      </c>
      <c r="B2008" s="3298" t="s">
        <v>1301</v>
      </c>
      <c r="C2008" s="5072" t="s">
        <v>860</v>
      </c>
      <c r="D2008" s="5073"/>
      <c r="E2008" s="5073"/>
      <c r="F2008" s="5074"/>
      <c r="G2008" s="2535">
        <v>43466</v>
      </c>
      <c r="H2008" s="2535">
        <v>43800</v>
      </c>
      <c r="I2008" s="4975"/>
      <c r="J2008" s="4035"/>
      <c r="K2008" s="3294"/>
      <c r="L2008" s="3294"/>
      <c r="M2008" s="3290">
        <v>2</v>
      </c>
      <c r="N2008" s="3302" t="s">
        <v>802</v>
      </c>
      <c r="O2008" s="3302" t="s">
        <v>589</v>
      </c>
      <c r="P2008" s="3294"/>
    </row>
    <row r="2009" spans="1:16" x14ac:dyDescent="0.2">
      <c r="A2009" s="3302">
        <v>10</v>
      </c>
      <c r="B2009" s="3298" t="s">
        <v>1301</v>
      </c>
      <c r="C2009" s="5072" t="s">
        <v>861</v>
      </c>
      <c r="D2009" s="5073"/>
      <c r="E2009" s="5073"/>
      <c r="F2009" s="5074"/>
      <c r="G2009" s="8">
        <v>43466</v>
      </c>
      <c r="H2009" s="2535">
        <v>43800</v>
      </c>
      <c r="I2009" s="4976"/>
      <c r="J2009" s="3941"/>
      <c r="K2009" s="3294"/>
      <c r="L2009" s="3294"/>
      <c r="M2009" s="3290">
        <v>12</v>
      </c>
      <c r="N2009" s="3302" t="s">
        <v>802</v>
      </c>
      <c r="O2009" s="3302" t="s">
        <v>589</v>
      </c>
      <c r="P2009" s="3294" t="s">
        <v>1213</v>
      </c>
    </row>
    <row r="2011" spans="1:16" x14ac:dyDescent="0.2">
      <c r="A2011" s="3290"/>
      <c r="B2011" s="3290"/>
      <c r="C2011" s="3845" t="s">
        <v>2859</v>
      </c>
      <c r="D2011" s="3845"/>
      <c r="E2011" s="3845"/>
      <c r="F2011" s="3845"/>
      <c r="G2011" s="3845"/>
      <c r="H2011" s="3845"/>
      <c r="I2011" s="3845"/>
      <c r="J2011" s="3845"/>
      <c r="K2011" s="3845"/>
      <c r="L2011" s="3845"/>
      <c r="M2011" s="3845"/>
      <c r="N2011" s="3845"/>
      <c r="O2011" s="3852" t="s">
        <v>2858</v>
      </c>
      <c r="P2011" s="3852"/>
    </row>
    <row r="2012" spans="1:16" x14ac:dyDescent="0.2">
      <c r="A2012" s="3290"/>
      <c r="B2012" s="3290"/>
      <c r="C2012" s="3845"/>
      <c r="D2012" s="3845"/>
      <c r="E2012" s="3845"/>
      <c r="F2012" s="3845"/>
      <c r="G2012" s="3845"/>
      <c r="H2012" s="3845"/>
      <c r="I2012" s="3845"/>
      <c r="J2012" s="3845"/>
      <c r="K2012" s="3845"/>
      <c r="L2012" s="3845"/>
      <c r="M2012" s="3845"/>
      <c r="N2012" s="3845"/>
      <c r="O2012" s="3852"/>
      <c r="P2012" s="3852"/>
    </row>
    <row r="2013" spans="1:16" x14ac:dyDescent="0.2">
      <c r="A2013" s="3290"/>
      <c r="B2013" s="3290"/>
      <c r="C2013" s="3845"/>
      <c r="D2013" s="3845"/>
      <c r="E2013" s="3845"/>
      <c r="F2013" s="3845"/>
      <c r="G2013" s="3845"/>
      <c r="H2013" s="3845"/>
      <c r="I2013" s="3845"/>
      <c r="J2013" s="3845"/>
      <c r="K2013" s="3845"/>
      <c r="L2013" s="3845"/>
      <c r="M2013" s="3845"/>
      <c r="N2013" s="3845"/>
      <c r="O2013" s="3852"/>
      <c r="P2013" s="3852"/>
    </row>
    <row r="2014" spans="1:16" x14ac:dyDescent="0.2">
      <c r="A2014" s="3290"/>
      <c r="B2014" s="3290"/>
      <c r="C2014" s="3845"/>
      <c r="D2014" s="3845"/>
      <c r="E2014" s="3845"/>
      <c r="F2014" s="3845"/>
      <c r="G2014" s="3845"/>
      <c r="H2014" s="3845"/>
      <c r="I2014" s="3845"/>
      <c r="J2014" s="3845"/>
      <c r="K2014" s="3845"/>
      <c r="L2014" s="3845"/>
      <c r="M2014" s="3845"/>
      <c r="N2014" s="3845"/>
      <c r="O2014" s="3852"/>
      <c r="P2014" s="3852"/>
    </row>
    <row r="2015" spans="1:16" x14ac:dyDescent="0.2">
      <c r="A2015" s="3290"/>
      <c r="B2015" s="3290"/>
      <c r="C2015" s="3930" t="s">
        <v>1209</v>
      </c>
      <c r="D2015" s="3930"/>
      <c r="E2015" s="3930"/>
      <c r="F2015" s="3930"/>
      <c r="G2015" s="3930"/>
      <c r="H2015" s="3930"/>
      <c r="I2015" s="3930"/>
      <c r="J2015" s="3930"/>
      <c r="K2015" s="3930"/>
      <c r="L2015" s="3930"/>
      <c r="M2015" s="3930"/>
      <c r="N2015" s="3930"/>
      <c r="O2015" s="3852" t="s">
        <v>1208</v>
      </c>
      <c r="P2015" s="3852"/>
    </row>
    <row r="2016" spans="1:16" x14ac:dyDescent="0.2">
      <c r="A2016" s="3290"/>
      <c r="B2016" s="3290"/>
      <c r="C2016" s="3930"/>
      <c r="D2016" s="3930"/>
      <c r="E2016" s="3930"/>
      <c r="F2016" s="3930"/>
      <c r="G2016" s="3930"/>
      <c r="H2016" s="3930"/>
      <c r="I2016" s="3930"/>
      <c r="J2016" s="3930"/>
      <c r="K2016" s="3930"/>
      <c r="L2016" s="3930"/>
      <c r="M2016" s="3930"/>
      <c r="N2016" s="3930"/>
      <c r="O2016" s="3852"/>
      <c r="P2016" s="3852"/>
    </row>
    <row r="2017" spans="1:16" x14ac:dyDescent="0.2">
      <c r="A2017" s="3290"/>
      <c r="B2017" s="3290"/>
      <c r="C2017" s="3930"/>
      <c r="D2017" s="3930"/>
      <c r="E2017" s="3930"/>
      <c r="F2017" s="3930"/>
      <c r="G2017" s="3930"/>
      <c r="H2017" s="3930"/>
      <c r="I2017" s="3930"/>
      <c r="J2017" s="3930"/>
      <c r="K2017" s="3930"/>
      <c r="L2017" s="3930"/>
      <c r="M2017" s="3930"/>
      <c r="N2017" s="3930"/>
      <c r="O2017" s="3852"/>
      <c r="P2017" s="3852"/>
    </row>
    <row r="2018" spans="1:16" x14ac:dyDescent="0.2">
      <c r="A2018" s="3290"/>
      <c r="B2018" s="3290"/>
      <c r="C2018" s="3930"/>
      <c r="D2018" s="3930"/>
      <c r="E2018" s="3930"/>
      <c r="F2018" s="3930"/>
      <c r="G2018" s="3930"/>
      <c r="H2018" s="3930"/>
      <c r="I2018" s="3930"/>
      <c r="J2018" s="3930"/>
      <c r="K2018" s="3930"/>
      <c r="L2018" s="3930"/>
      <c r="M2018" s="3930"/>
      <c r="N2018" s="3930"/>
      <c r="O2018" s="3852"/>
      <c r="P2018" s="3852"/>
    </row>
    <row r="2019" spans="1:16" x14ac:dyDescent="0.2">
      <c r="A2019" s="3295"/>
      <c r="B2019" s="3295"/>
      <c r="C2019" s="3295"/>
      <c r="D2019" s="3295"/>
      <c r="E2019" s="3295"/>
      <c r="F2019" s="3295"/>
      <c r="G2019" s="3295"/>
      <c r="H2019" s="3295"/>
      <c r="I2019" s="3295"/>
      <c r="J2019" s="3295"/>
      <c r="K2019" s="3295"/>
      <c r="L2019" s="3295"/>
      <c r="M2019" s="3295"/>
      <c r="N2019" s="3295"/>
      <c r="O2019" s="3295"/>
      <c r="P2019" s="3295"/>
    </row>
    <row r="2020" spans="1:16" x14ac:dyDescent="0.2">
      <c r="A2020" s="3295" t="s">
        <v>1231</v>
      </c>
      <c r="B2020" s="3295"/>
      <c r="C2020" s="105" t="s">
        <v>6335</v>
      </c>
      <c r="D2020" s="105"/>
      <c r="E2020" s="105"/>
      <c r="F2020" s="105"/>
      <c r="G2020" s="3295"/>
      <c r="H2020" s="3295"/>
      <c r="I2020" s="3295"/>
      <c r="J2020" s="3295"/>
      <c r="K2020" s="3295"/>
      <c r="L2020" s="3295"/>
      <c r="M2020" s="33" t="s">
        <v>12627</v>
      </c>
      <c r="N2020" s="3295"/>
      <c r="O2020" s="3295"/>
      <c r="P2020" s="3295"/>
    </row>
    <row r="2021" spans="1:16" x14ac:dyDescent="0.2">
      <c r="A2021" s="33" t="s">
        <v>12625</v>
      </c>
      <c r="B2021" s="3295"/>
      <c r="C2021" s="3295"/>
      <c r="D2021" s="3295"/>
      <c r="E2021" s="3295"/>
      <c r="F2021" s="3295"/>
      <c r="G2021" s="3295"/>
      <c r="H2021" s="33" t="s">
        <v>2484</v>
      </c>
      <c r="I2021" s="33" t="s">
        <v>1213</v>
      </c>
      <c r="J2021" s="3295"/>
      <c r="K2021" s="3295"/>
      <c r="L2021" s="3295"/>
      <c r="M2021" s="3295"/>
      <c r="N2021" s="3295"/>
      <c r="O2021" s="3295"/>
      <c r="P2021" s="3295"/>
    </row>
    <row r="2022" spans="1:16" x14ac:dyDescent="0.2">
      <c r="A2022" s="2418" t="s">
        <v>847</v>
      </c>
      <c r="B2022" s="2573"/>
      <c r="C2022" s="2573"/>
      <c r="D2022" s="2573"/>
      <c r="E2022" s="33"/>
      <c r="F2022" s="3295"/>
      <c r="G2022" s="3295"/>
      <c r="H2022" s="33" t="s">
        <v>7380</v>
      </c>
      <c r="I2022" s="3295"/>
      <c r="J2022" s="3295"/>
      <c r="K2022" s="3295"/>
      <c r="L2022" s="3295"/>
      <c r="M2022" s="4137" t="s">
        <v>2863</v>
      </c>
      <c r="N2022" s="4138"/>
      <c r="O2022" s="4138"/>
      <c r="P2022" s="4139"/>
    </row>
    <row r="2023" spans="1:16" x14ac:dyDescent="0.2">
      <c r="A2023" s="33" t="s">
        <v>12628</v>
      </c>
      <c r="B2023" s="3295"/>
      <c r="C2023" s="3295"/>
      <c r="D2023" s="105" t="s">
        <v>12626</v>
      </c>
      <c r="E2023" s="3295"/>
      <c r="F2023" s="3295"/>
      <c r="G2023" s="3295"/>
      <c r="H2023" s="3295"/>
      <c r="I2023" s="3295"/>
      <c r="J2023" s="3295"/>
      <c r="K2023" s="3295"/>
      <c r="L2023" s="3295"/>
      <c r="M2023" s="3302" t="s">
        <v>2860</v>
      </c>
      <c r="N2023" s="3302" t="s">
        <v>2861</v>
      </c>
      <c r="O2023" s="3302" t="s">
        <v>2862</v>
      </c>
      <c r="P2023" s="3287" t="s">
        <v>1210</v>
      </c>
    </row>
    <row r="2024" spans="1:16" x14ac:dyDescent="0.2">
      <c r="A2024" s="3295"/>
      <c r="B2024" s="3295"/>
      <c r="C2024" s="3295"/>
      <c r="D2024" s="3295"/>
      <c r="E2024" s="3295"/>
      <c r="F2024" s="3295"/>
      <c r="G2024" s="3295"/>
      <c r="H2024" s="3295"/>
      <c r="I2024" s="3295"/>
      <c r="J2024" s="3295"/>
      <c r="K2024" s="3295"/>
      <c r="L2024" s="3295"/>
      <c r="M2024" s="3290">
        <v>2021</v>
      </c>
      <c r="N2024" s="3290">
        <v>12</v>
      </c>
      <c r="O2024" s="3290">
        <v>21</v>
      </c>
      <c r="P2024" s="3290">
        <v>12</v>
      </c>
    </row>
    <row r="2025" spans="1:16" x14ac:dyDescent="0.2">
      <c r="A2025" s="3295"/>
      <c r="B2025" s="33"/>
      <c r="C2025" s="2804"/>
      <c r="D2025" s="2804"/>
      <c r="E2025" s="2804"/>
      <c r="F2025" s="2804"/>
      <c r="G2025" s="38"/>
      <c r="H2025" s="38"/>
      <c r="I2025" s="3295"/>
      <c r="J2025" s="3291"/>
      <c r="K2025" s="3295"/>
      <c r="L2025" s="3295"/>
      <c r="M2025" s="3295"/>
      <c r="N2025" s="3303"/>
      <c r="O2025" s="3303"/>
      <c r="P2025" s="3295"/>
    </row>
    <row r="2026" spans="1:16" x14ac:dyDescent="0.2">
      <c r="A2026" s="3845" t="s">
        <v>2864</v>
      </c>
      <c r="B2026" s="3845" t="s">
        <v>2865</v>
      </c>
      <c r="C2026" s="3845" t="s">
        <v>1212</v>
      </c>
      <c r="D2026" s="3845"/>
      <c r="E2026" s="3845"/>
      <c r="F2026" s="3845"/>
      <c r="G2026" s="3845" t="s">
        <v>2866</v>
      </c>
      <c r="H2026" s="3845"/>
      <c r="I2026" s="4170" t="s">
        <v>2869</v>
      </c>
      <c r="J2026" s="4170"/>
      <c r="K2026" s="4170"/>
      <c r="L2026" s="4170"/>
      <c r="M2026" s="3845" t="s">
        <v>1211</v>
      </c>
      <c r="N2026" s="3858" t="s">
        <v>2872</v>
      </c>
      <c r="O2026" s="3996" t="s">
        <v>1207</v>
      </c>
      <c r="P2026" s="3858" t="s">
        <v>2873</v>
      </c>
    </row>
    <row r="2027" spans="1:16" ht="18.75" customHeight="1" x14ac:dyDescent="0.2">
      <c r="A2027" s="3845"/>
      <c r="B2027" s="3845"/>
      <c r="C2027" s="3845"/>
      <c r="D2027" s="3845"/>
      <c r="E2027" s="3845"/>
      <c r="F2027" s="3845"/>
      <c r="G2027" s="3293" t="s">
        <v>2867</v>
      </c>
      <c r="H2027" s="3293" t="s">
        <v>2868</v>
      </c>
      <c r="I2027" s="3293" t="s">
        <v>2870</v>
      </c>
      <c r="J2027" s="3293" t="s">
        <v>2871</v>
      </c>
      <c r="K2027" s="3293" t="s">
        <v>4319</v>
      </c>
      <c r="L2027" s="3293" t="s">
        <v>4320</v>
      </c>
      <c r="M2027" s="3845"/>
      <c r="N2027" s="3858"/>
      <c r="O2027" s="3996"/>
      <c r="P2027" s="3858"/>
    </row>
    <row r="2028" spans="1:16" x14ac:dyDescent="0.2">
      <c r="A2028" s="3290"/>
      <c r="B2028" s="3296" t="s">
        <v>1749</v>
      </c>
      <c r="C2028" s="4731" t="s">
        <v>1329</v>
      </c>
      <c r="D2028" s="4835"/>
      <c r="E2028" s="4835"/>
      <c r="F2028" s="4836"/>
      <c r="G2028" s="8"/>
      <c r="H2028" s="8"/>
      <c r="I2028" s="4031">
        <v>715</v>
      </c>
      <c r="J2028" s="3290"/>
      <c r="K2028" s="3294"/>
      <c r="L2028" s="3294"/>
      <c r="M2028" s="3290"/>
      <c r="N2028" s="3290"/>
      <c r="O2028" s="3290"/>
      <c r="P2028" s="3294"/>
    </row>
    <row r="2029" spans="1:16" x14ac:dyDescent="0.2">
      <c r="A2029" s="3290">
        <v>11</v>
      </c>
      <c r="B2029" s="3298" t="s">
        <v>1675</v>
      </c>
      <c r="C2029" s="4844" t="s">
        <v>1676</v>
      </c>
      <c r="D2029" s="4844"/>
      <c r="E2029" s="4844"/>
      <c r="F2029" s="4844"/>
      <c r="G2029" s="8">
        <v>43466</v>
      </c>
      <c r="H2029" s="8">
        <v>43830</v>
      </c>
      <c r="I2029" s="4035"/>
      <c r="J2029" s="4031">
        <v>2</v>
      </c>
      <c r="K2029" s="3294"/>
      <c r="L2029" s="3294"/>
      <c r="M2029" s="3290">
        <v>12</v>
      </c>
      <c r="N2029" s="3302" t="s">
        <v>1223</v>
      </c>
      <c r="O2029" s="3302" t="s">
        <v>589</v>
      </c>
      <c r="P2029" s="3294"/>
    </row>
    <row r="2030" spans="1:16" x14ac:dyDescent="0.2">
      <c r="A2030" s="3290">
        <v>12</v>
      </c>
      <c r="B2030" s="3298" t="s">
        <v>1677</v>
      </c>
      <c r="C2030" s="5072" t="s">
        <v>1678</v>
      </c>
      <c r="D2030" s="4835"/>
      <c r="E2030" s="4835"/>
      <c r="F2030" s="4836"/>
      <c r="G2030" s="8">
        <v>43466</v>
      </c>
      <c r="H2030" s="8">
        <v>43830</v>
      </c>
      <c r="I2030" s="4035"/>
      <c r="J2030" s="4035"/>
      <c r="K2030" s="3294"/>
      <c r="L2030" s="3294"/>
      <c r="M2030" s="3290">
        <v>12</v>
      </c>
      <c r="N2030" s="3302" t="s">
        <v>1223</v>
      </c>
      <c r="O2030" s="3302" t="s">
        <v>589</v>
      </c>
      <c r="P2030" s="3294"/>
    </row>
    <row r="2031" spans="1:16" x14ac:dyDescent="0.2">
      <c r="A2031" s="3290">
        <v>13</v>
      </c>
      <c r="B2031" s="3298" t="s">
        <v>862</v>
      </c>
      <c r="C2031" s="5072" t="s">
        <v>1674</v>
      </c>
      <c r="D2031" s="5073"/>
      <c r="E2031" s="5073"/>
      <c r="F2031" s="5074"/>
      <c r="G2031" s="8">
        <v>43466</v>
      </c>
      <c r="H2031" s="8">
        <v>43830</v>
      </c>
      <c r="I2031" s="4035"/>
      <c r="J2031" s="4035"/>
      <c r="K2031" s="3294"/>
      <c r="L2031" s="3294"/>
      <c r="M2031" s="3290">
        <v>12</v>
      </c>
      <c r="N2031" s="3302" t="s">
        <v>1223</v>
      </c>
      <c r="O2031" s="3302" t="s">
        <v>589</v>
      </c>
      <c r="P2031" s="3294"/>
    </row>
    <row r="2032" spans="1:16" x14ac:dyDescent="0.2">
      <c r="A2032" s="3290">
        <v>14</v>
      </c>
      <c r="B2032" s="3298" t="s">
        <v>1679</v>
      </c>
      <c r="C2032" s="5072" t="s">
        <v>1680</v>
      </c>
      <c r="D2032" s="5073"/>
      <c r="E2032" s="5073"/>
      <c r="F2032" s="5074"/>
      <c r="G2032" s="8">
        <v>43466</v>
      </c>
      <c r="H2032" s="8">
        <v>43830</v>
      </c>
      <c r="I2032" s="4035"/>
      <c r="J2032" s="4035"/>
      <c r="K2032" s="3294"/>
      <c r="L2032" s="3294"/>
      <c r="M2032" s="3290">
        <v>12</v>
      </c>
      <c r="N2032" s="3302" t="s">
        <v>1223</v>
      </c>
      <c r="O2032" s="3302" t="s">
        <v>589</v>
      </c>
      <c r="P2032" s="3294"/>
    </row>
    <row r="2033" spans="1:16" x14ac:dyDescent="0.2">
      <c r="A2033" s="3290">
        <v>15</v>
      </c>
      <c r="B2033" s="3298" t="s">
        <v>11089</v>
      </c>
      <c r="C2033" s="3299" t="s">
        <v>8500</v>
      </c>
      <c r="D2033" s="3300"/>
      <c r="E2033" s="3300"/>
      <c r="F2033" s="3301"/>
      <c r="G2033" s="8">
        <v>43734</v>
      </c>
      <c r="H2033" s="8">
        <v>43766</v>
      </c>
      <c r="I2033" s="4035"/>
      <c r="J2033" s="4035"/>
      <c r="K2033" s="3294"/>
      <c r="L2033" s="3294"/>
      <c r="M2033" s="3290">
        <v>26</v>
      </c>
      <c r="N2033" s="3302" t="s">
        <v>593</v>
      </c>
      <c r="O2033" s="3302" t="s">
        <v>589</v>
      </c>
      <c r="P2033" s="3294"/>
    </row>
    <row r="2034" spans="1:16" x14ac:dyDescent="0.2">
      <c r="A2034" s="3290">
        <v>16</v>
      </c>
      <c r="B2034" s="3298" t="s">
        <v>1750</v>
      </c>
      <c r="C2034" s="5143" t="s">
        <v>1681</v>
      </c>
      <c r="D2034" s="3936"/>
      <c r="E2034" s="3936"/>
      <c r="F2034" s="3936"/>
      <c r="G2034" s="8">
        <v>43466</v>
      </c>
      <c r="H2034" s="8">
        <v>43830</v>
      </c>
      <c r="I2034" s="4035"/>
      <c r="J2034" s="3941"/>
      <c r="K2034" s="3294"/>
      <c r="L2034" s="3294"/>
      <c r="M2034" s="3290">
        <v>36</v>
      </c>
      <c r="N2034" s="3290" t="s">
        <v>802</v>
      </c>
      <c r="O2034" s="3290" t="s">
        <v>849</v>
      </c>
      <c r="P2034" s="3294"/>
    </row>
    <row r="2035" spans="1:16" x14ac:dyDescent="0.2">
      <c r="A2035" s="3290"/>
      <c r="B2035" s="3296" t="s">
        <v>1746</v>
      </c>
      <c r="C2035" s="4731" t="s">
        <v>2853</v>
      </c>
      <c r="D2035" s="4835"/>
      <c r="E2035" s="4835"/>
      <c r="F2035" s="4836"/>
      <c r="G2035" s="8"/>
      <c r="H2035" s="8"/>
      <c r="I2035" s="4035"/>
      <c r="J2035" s="3290"/>
      <c r="K2035" s="3294"/>
      <c r="L2035" s="3294"/>
      <c r="M2035" s="3290"/>
      <c r="N2035" s="3290"/>
      <c r="O2035" s="3290"/>
      <c r="P2035" s="3294"/>
    </row>
    <row r="2036" spans="1:16" x14ac:dyDescent="0.2">
      <c r="A2036" s="3290">
        <v>17</v>
      </c>
      <c r="B2036" s="3298" t="s">
        <v>1747</v>
      </c>
      <c r="C2036" s="5143" t="s">
        <v>1672</v>
      </c>
      <c r="D2036" s="3936"/>
      <c r="E2036" s="3936"/>
      <c r="F2036" s="3936"/>
      <c r="G2036" s="8">
        <v>43470</v>
      </c>
      <c r="H2036" s="8">
        <v>43829</v>
      </c>
      <c r="I2036" s="4035"/>
      <c r="J2036" s="3290">
        <v>3</v>
      </c>
      <c r="K2036" s="3294"/>
      <c r="L2036" s="3294"/>
      <c r="M2036" s="3290">
        <v>184</v>
      </c>
      <c r="N2036" s="3290" t="s">
        <v>802</v>
      </c>
      <c r="O2036" s="3290" t="s">
        <v>849</v>
      </c>
      <c r="P2036" s="3294"/>
    </row>
    <row r="2037" spans="1:16" x14ac:dyDescent="0.2">
      <c r="A2037" s="3290">
        <v>18</v>
      </c>
      <c r="B2037" s="3298" t="s">
        <v>1748</v>
      </c>
      <c r="C2037" s="3936" t="s">
        <v>1341</v>
      </c>
      <c r="D2037" s="3936"/>
      <c r="E2037" s="3936"/>
      <c r="F2037" s="3936"/>
      <c r="G2037" s="8">
        <v>43482</v>
      </c>
      <c r="H2037" s="8">
        <v>43828</v>
      </c>
      <c r="I2037" s="4035"/>
      <c r="J2037" s="4031">
        <v>4</v>
      </c>
      <c r="K2037" s="3294"/>
      <c r="L2037" s="3294"/>
      <c r="M2037" s="3290">
        <v>69</v>
      </c>
      <c r="N2037" s="3290" t="s">
        <v>802</v>
      </c>
      <c r="O2037" s="3290" t="s">
        <v>849</v>
      </c>
      <c r="P2037" s="3294"/>
    </row>
    <row r="2038" spans="1:16" x14ac:dyDescent="0.2">
      <c r="A2038" s="3290"/>
      <c r="B2038" s="3298" t="s">
        <v>1732</v>
      </c>
      <c r="C2038" s="4731" t="s">
        <v>2854</v>
      </c>
      <c r="D2038" s="4835"/>
      <c r="E2038" s="4835"/>
      <c r="F2038" s="4836"/>
      <c r="G2038" s="8"/>
      <c r="H2038" s="8"/>
      <c r="I2038" s="4035"/>
      <c r="J2038" s="4035"/>
      <c r="K2038" s="3294"/>
      <c r="L2038" s="3294"/>
      <c r="M2038" s="3290"/>
      <c r="N2038" s="3290"/>
      <c r="O2038" s="3290"/>
      <c r="P2038" s="3294"/>
    </row>
    <row r="2039" spans="1:16" x14ac:dyDescent="0.2">
      <c r="A2039" s="3290">
        <v>19</v>
      </c>
      <c r="B2039" s="3298" t="s">
        <v>1733</v>
      </c>
      <c r="C2039" s="5143" t="s">
        <v>1683</v>
      </c>
      <c r="D2039" s="3936"/>
      <c r="E2039" s="3936"/>
      <c r="F2039" s="3936"/>
      <c r="G2039" s="8">
        <v>43592</v>
      </c>
      <c r="H2039" s="8">
        <v>43592</v>
      </c>
      <c r="I2039" s="4035"/>
      <c r="J2039" s="4035"/>
      <c r="K2039" s="3294"/>
      <c r="L2039" s="3294"/>
      <c r="M2039" s="3290">
        <v>2</v>
      </c>
      <c r="N2039" s="3290" t="s">
        <v>802</v>
      </c>
      <c r="O2039" s="3290" t="s">
        <v>849</v>
      </c>
      <c r="P2039" s="3294"/>
    </row>
    <row r="2040" spans="1:16" x14ac:dyDescent="0.2">
      <c r="A2040" s="3290">
        <v>20</v>
      </c>
      <c r="B2040" s="3298" t="s">
        <v>1688</v>
      </c>
      <c r="C2040" s="5174" t="s">
        <v>1689</v>
      </c>
      <c r="D2040" s="5175"/>
      <c r="E2040" s="5175"/>
      <c r="F2040" s="5176"/>
      <c r="G2040" s="8">
        <v>43607</v>
      </c>
      <c r="H2040" s="8">
        <v>43607</v>
      </c>
      <c r="I2040" s="4035"/>
      <c r="J2040" s="4035"/>
      <c r="K2040" s="3294"/>
      <c r="L2040" s="3294"/>
      <c r="M2040" s="3290">
        <v>11</v>
      </c>
      <c r="N2040" s="3290" t="s">
        <v>802</v>
      </c>
      <c r="O2040" s="3290" t="s">
        <v>849</v>
      </c>
      <c r="P2040" s="3294"/>
    </row>
    <row r="2041" spans="1:16" x14ac:dyDescent="0.2">
      <c r="A2041" s="3290">
        <v>21</v>
      </c>
      <c r="B2041" s="3298" t="s">
        <v>1684</v>
      </c>
      <c r="C2041" s="5174" t="s">
        <v>1685</v>
      </c>
      <c r="D2041" s="5175"/>
      <c r="E2041" s="5175"/>
      <c r="F2041" s="5176"/>
      <c r="G2041" s="8">
        <v>43592</v>
      </c>
      <c r="H2041" s="227">
        <v>43663</v>
      </c>
      <c r="I2041" s="4035"/>
      <c r="J2041" s="4035"/>
      <c r="K2041" s="3294"/>
      <c r="L2041" s="3294"/>
      <c r="M2041" s="3290">
        <v>2</v>
      </c>
      <c r="N2041" s="3290" t="s">
        <v>802</v>
      </c>
      <c r="O2041" s="3290" t="s">
        <v>849</v>
      </c>
      <c r="P2041" s="3294"/>
    </row>
    <row r="2042" spans="1:16" x14ac:dyDescent="0.2">
      <c r="A2042" s="3290">
        <v>22</v>
      </c>
      <c r="B2042" s="3298" t="s">
        <v>1656</v>
      </c>
      <c r="C2042" s="5106" t="s">
        <v>1690</v>
      </c>
      <c r="D2042" s="4651"/>
      <c r="E2042" s="4651"/>
      <c r="F2042" s="4652"/>
      <c r="G2042" s="8">
        <v>43592</v>
      </c>
      <c r="H2042" s="227">
        <v>43663</v>
      </c>
      <c r="I2042" s="3941"/>
      <c r="J2042" s="3941"/>
      <c r="K2042" s="3294"/>
      <c r="L2042" s="3294"/>
      <c r="M2042" s="3290">
        <v>3</v>
      </c>
      <c r="N2042" s="3302" t="s">
        <v>802</v>
      </c>
      <c r="O2042" s="3302" t="s">
        <v>849</v>
      </c>
      <c r="P2042" s="3294" t="s">
        <v>1213</v>
      </c>
    </row>
    <row r="2043" spans="1:16" x14ac:dyDescent="0.2">
      <c r="I2043" s="335"/>
    </row>
    <row r="2044" spans="1:16" x14ac:dyDescent="0.2">
      <c r="A2044" s="3860"/>
      <c r="B2044" s="3860"/>
      <c r="C2044" s="3845" t="s">
        <v>2859</v>
      </c>
      <c r="D2044" s="3845"/>
      <c r="E2044" s="3845"/>
      <c r="F2044" s="3845"/>
      <c r="G2044" s="3845"/>
      <c r="H2044" s="3845"/>
      <c r="I2044" s="3845"/>
      <c r="J2044" s="3845"/>
      <c r="K2044" s="3845"/>
      <c r="L2044" s="3845"/>
      <c r="M2044" s="3845"/>
      <c r="N2044" s="3845"/>
      <c r="O2044" s="3852" t="s">
        <v>2858</v>
      </c>
      <c r="P2044" s="3852"/>
    </row>
    <row r="2045" spans="1:16" x14ac:dyDescent="0.2">
      <c r="A2045" s="3860"/>
      <c r="B2045" s="3860"/>
      <c r="C2045" s="3845"/>
      <c r="D2045" s="3845"/>
      <c r="E2045" s="3845"/>
      <c r="F2045" s="3845"/>
      <c r="G2045" s="3845"/>
      <c r="H2045" s="3845"/>
      <c r="I2045" s="3845"/>
      <c r="J2045" s="3845"/>
      <c r="K2045" s="3845"/>
      <c r="L2045" s="3845"/>
      <c r="M2045" s="3845"/>
      <c r="N2045" s="3845"/>
      <c r="O2045" s="3852"/>
      <c r="P2045" s="3852"/>
    </row>
    <row r="2046" spans="1:16" x14ac:dyDescent="0.2">
      <c r="A2046" s="3860"/>
      <c r="B2046" s="3860"/>
      <c r="C2046" s="3845"/>
      <c r="D2046" s="3845"/>
      <c r="E2046" s="3845"/>
      <c r="F2046" s="3845"/>
      <c r="G2046" s="3845"/>
      <c r="H2046" s="3845"/>
      <c r="I2046" s="3845"/>
      <c r="J2046" s="3845"/>
      <c r="K2046" s="3845"/>
      <c r="L2046" s="3845"/>
      <c r="M2046" s="3845"/>
      <c r="N2046" s="3845"/>
      <c r="O2046" s="3852"/>
      <c r="P2046" s="3852"/>
    </row>
    <row r="2047" spans="1:16" x14ac:dyDescent="0.2">
      <c r="A2047" s="3860"/>
      <c r="B2047" s="3860"/>
      <c r="C2047" s="3845"/>
      <c r="D2047" s="3845"/>
      <c r="E2047" s="3845"/>
      <c r="F2047" s="3845"/>
      <c r="G2047" s="3845"/>
      <c r="H2047" s="3845"/>
      <c r="I2047" s="3845"/>
      <c r="J2047" s="3845"/>
      <c r="K2047" s="3845"/>
      <c r="L2047" s="3845"/>
      <c r="M2047" s="3845"/>
      <c r="N2047" s="3845"/>
      <c r="O2047" s="3852"/>
      <c r="P2047" s="3852"/>
    </row>
    <row r="2048" spans="1:16" x14ac:dyDescent="0.2">
      <c r="A2048" s="3860"/>
      <c r="B2048" s="3860"/>
      <c r="C2048" s="3930" t="s">
        <v>1209</v>
      </c>
      <c r="D2048" s="3930"/>
      <c r="E2048" s="3930"/>
      <c r="F2048" s="3930"/>
      <c r="G2048" s="3930"/>
      <c r="H2048" s="3930"/>
      <c r="I2048" s="3930"/>
      <c r="J2048" s="3930"/>
      <c r="K2048" s="3930"/>
      <c r="L2048" s="3930"/>
      <c r="M2048" s="3930"/>
      <c r="N2048" s="3930"/>
      <c r="O2048" s="3852" t="s">
        <v>1208</v>
      </c>
      <c r="P2048" s="3852"/>
    </row>
    <row r="2049" spans="1:16" x14ac:dyDescent="0.2">
      <c r="A2049" s="3860"/>
      <c r="B2049" s="3860"/>
      <c r="C2049" s="3930"/>
      <c r="D2049" s="3930"/>
      <c r="E2049" s="3930"/>
      <c r="F2049" s="3930"/>
      <c r="G2049" s="3930"/>
      <c r="H2049" s="3930"/>
      <c r="I2049" s="3930"/>
      <c r="J2049" s="3930"/>
      <c r="K2049" s="3930"/>
      <c r="L2049" s="3930"/>
      <c r="M2049" s="3930"/>
      <c r="N2049" s="3930"/>
      <c r="O2049" s="3852"/>
      <c r="P2049" s="3852"/>
    </row>
    <row r="2050" spans="1:16" x14ac:dyDescent="0.2">
      <c r="A2050" s="3860"/>
      <c r="B2050" s="3860"/>
      <c r="C2050" s="3930"/>
      <c r="D2050" s="3930"/>
      <c r="E2050" s="3930"/>
      <c r="F2050" s="3930"/>
      <c r="G2050" s="3930"/>
      <c r="H2050" s="3930"/>
      <c r="I2050" s="3930"/>
      <c r="J2050" s="3930"/>
      <c r="K2050" s="3930"/>
      <c r="L2050" s="3930"/>
      <c r="M2050" s="3930"/>
      <c r="N2050" s="3930"/>
      <c r="O2050" s="3852"/>
      <c r="P2050" s="3852"/>
    </row>
    <row r="2051" spans="1:16" x14ac:dyDescent="0.2">
      <c r="A2051" s="3860"/>
      <c r="B2051" s="3860"/>
      <c r="C2051" s="3930"/>
      <c r="D2051" s="3930"/>
      <c r="E2051" s="3930"/>
      <c r="F2051" s="3930"/>
      <c r="G2051" s="3930"/>
      <c r="H2051" s="3930"/>
      <c r="I2051" s="3930"/>
      <c r="J2051" s="3930"/>
      <c r="K2051" s="3930"/>
      <c r="L2051" s="3930"/>
      <c r="M2051" s="3930"/>
      <c r="N2051" s="3930"/>
      <c r="O2051" s="3852"/>
      <c r="P2051" s="3852"/>
    </row>
    <row r="2052" spans="1:16" x14ac:dyDescent="0.2">
      <c r="A2052" s="3312"/>
      <c r="B2052" s="3312"/>
      <c r="C2052" s="3312"/>
      <c r="D2052" s="3312"/>
      <c r="E2052" s="3312"/>
      <c r="F2052" s="3312"/>
      <c r="G2052" s="3312"/>
      <c r="H2052" s="3312"/>
      <c r="I2052" s="3312"/>
      <c r="J2052" s="3312"/>
      <c r="K2052" s="3312"/>
      <c r="L2052" s="3312"/>
      <c r="M2052" s="3312"/>
      <c r="N2052" s="3312"/>
      <c r="O2052" s="3312"/>
      <c r="P2052" s="3312"/>
    </row>
    <row r="2053" spans="1:16" x14ac:dyDescent="0.2">
      <c r="A2053" s="3312" t="s">
        <v>1231</v>
      </c>
      <c r="B2053" s="3312"/>
      <c r="C2053" s="105" t="s">
        <v>6335</v>
      </c>
      <c r="D2053" s="105"/>
      <c r="E2053" s="105"/>
      <c r="F2053" s="105"/>
      <c r="G2053" s="3312"/>
      <c r="H2053" s="3312"/>
      <c r="I2053" s="3312"/>
      <c r="J2053" s="3312"/>
      <c r="K2053" s="3312"/>
      <c r="L2053" s="3312"/>
      <c r="M2053" s="33" t="s">
        <v>12629</v>
      </c>
      <c r="N2053" s="3312"/>
      <c r="O2053" s="3312"/>
      <c r="P2053" s="3312"/>
    </row>
    <row r="2054" spans="1:16" x14ac:dyDescent="0.2">
      <c r="A2054" s="33" t="s">
        <v>12630</v>
      </c>
      <c r="B2054" s="3312"/>
      <c r="C2054" s="3312"/>
      <c r="D2054" s="3312"/>
      <c r="E2054" s="3312"/>
      <c r="F2054" s="3312"/>
      <c r="G2054" s="3312"/>
      <c r="H2054" s="33" t="s">
        <v>2484</v>
      </c>
      <c r="I2054" s="33" t="s">
        <v>1213</v>
      </c>
      <c r="J2054" s="3312"/>
      <c r="K2054" s="3312"/>
      <c r="L2054" s="3312"/>
      <c r="M2054" s="3312"/>
      <c r="N2054" s="3312"/>
      <c r="O2054" s="3312"/>
      <c r="P2054" s="3312"/>
    </row>
    <row r="2055" spans="1:16" x14ac:dyDescent="0.2">
      <c r="A2055" s="2418" t="s">
        <v>847</v>
      </c>
      <c r="B2055" s="2573"/>
      <c r="C2055" s="2573"/>
      <c r="D2055" s="3312"/>
      <c r="E2055" s="33"/>
      <c r="F2055" s="3312"/>
      <c r="G2055" s="3312"/>
      <c r="H2055" s="33" t="s">
        <v>7380</v>
      </c>
      <c r="I2055" s="3312"/>
      <c r="J2055" s="3312"/>
      <c r="K2055" s="3312"/>
      <c r="L2055" s="3312"/>
      <c r="M2055" s="4137" t="s">
        <v>2863</v>
      </c>
      <c r="N2055" s="4138"/>
      <c r="O2055" s="4138"/>
      <c r="P2055" s="4139"/>
    </row>
    <row r="2056" spans="1:16" x14ac:dyDescent="0.2">
      <c r="A2056" s="33" t="s">
        <v>12535</v>
      </c>
      <c r="B2056" s="3312"/>
      <c r="C2056" s="3312"/>
      <c r="D2056" s="105"/>
      <c r="E2056" s="3312"/>
      <c r="F2056" s="3312"/>
      <c r="G2056" s="3312"/>
      <c r="H2056" s="3312"/>
      <c r="I2056" s="3312"/>
      <c r="J2056" s="3312"/>
      <c r="K2056" s="3312"/>
      <c r="L2056" s="3312"/>
      <c r="M2056" s="3321" t="s">
        <v>2860</v>
      </c>
      <c r="N2056" s="3321" t="s">
        <v>2861</v>
      </c>
      <c r="O2056" s="3321" t="s">
        <v>2862</v>
      </c>
      <c r="P2056" s="3307" t="s">
        <v>1210</v>
      </c>
    </row>
    <row r="2057" spans="1:16" x14ac:dyDescent="0.2">
      <c r="A2057" s="3312"/>
      <c r="B2057" s="3312"/>
      <c r="C2057" s="3312"/>
      <c r="D2057" s="3312"/>
      <c r="E2057" s="3312"/>
      <c r="F2057" s="3312"/>
      <c r="G2057" s="3312"/>
      <c r="H2057" s="3312"/>
      <c r="I2057" s="3312"/>
      <c r="J2057" s="3312"/>
      <c r="K2057" s="3312"/>
      <c r="L2057" s="3312"/>
      <c r="M2057" s="3305">
        <v>2021</v>
      </c>
      <c r="N2057" s="3305">
        <v>1</v>
      </c>
      <c r="O2057" s="3305">
        <v>20</v>
      </c>
      <c r="P2057" s="3305">
        <v>12</v>
      </c>
    </row>
    <row r="2058" spans="1:16" x14ac:dyDescent="0.2">
      <c r="A2058" s="3312"/>
      <c r="B2058" s="3312"/>
      <c r="C2058" s="3312"/>
      <c r="D2058" s="3312"/>
      <c r="E2058" s="3312"/>
      <c r="F2058" s="3312"/>
      <c r="G2058" s="3312"/>
      <c r="H2058" s="3312"/>
      <c r="I2058" s="3312"/>
      <c r="J2058" s="3312"/>
      <c r="K2058" s="3312"/>
      <c r="L2058" s="3308"/>
      <c r="M2058" s="3308"/>
      <c r="N2058" s="3308"/>
      <c r="O2058" s="3308"/>
      <c r="P2058" s="3312"/>
    </row>
    <row r="2059" spans="1:16" x14ac:dyDescent="0.2">
      <c r="A2059" s="3845" t="s">
        <v>2864</v>
      </c>
      <c r="B2059" s="3845" t="s">
        <v>2865</v>
      </c>
      <c r="C2059" s="3845" t="s">
        <v>1212</v>
      </c>
      <c r="D2059" s="3845"/>
      <c r="E2059" s="3845"/>
      <c r="F2059" s="3845"/>
      <c r="G2059" s="3845" t="s">
        <v>2866</v>
      </c>
      <c r="H2059" s="3845"/>
      <c r="I2059" s="4170" t="s">
        <v>2869</v>
      </c>
      <c r="J2059" s="4170"/>
      <c r="K2059" s="4170"/>
      <c r="L2059" s="4170"/>
      <c r="M2059" s="3845" t="s">
        <v>1211</v>
      </c>
      <c r="N2059" s="3858" t="s">
        <v>2872</v>
      </c>
      <c r="O2059" s="3996" t="s">
        <v>1207</v>
      </c>
      <c r="P2059" s="3858" t="s">
        <v>2873</v>
      </c>
    </row>
    <row r="2060" spans="1:16" ht="18" customHeight="1" x14ac:dyDescent="0.2">
      <c r="A2060" s="3845"/>
      <c r="B2060" s="3845"/>
      <c r="C2060" s="3845"/>
      <c r="D2060" s="3845"/>
      <c r="E2060" s="3845"/>
      <c r="F2060" s="3845"/>
      <c r="G2060" s="3310" t="s">
        <v>2867</v>
      </c>
      <c r="H2060" s="3310" t="s">
        <v>2868</v>
      </c>
      <c r="I2060" s="3310" t="s">
        <v>2870</v>
      </c>
      <c r="J2060" s="3310" t="s">
        <v>2871</v>
      </c>
      <c r="K2060" s="3310" t="s">
        <v>4319</v>
      </c>
      <c r="L2060" s="3310" t="s">
        <v>4320</v>
      </c>
      <c r="M2060" s="3845"/>
      <c r="N2060" s="3858"/>
      <c r="O2060" s="3996"/>
      <c r="P2060" s="3858"/>
    </row>
    <row r="2061" spans="1:16" x14ac:dyDescent="0.2">
      <c r="A2061" s="3306"/>
      <c r="B2061" s="3313" t="s">
        <v>1332</v>
      </c>
      <c r="C2061" s="4731" t="s">
        <v>1307</v>
      </c>
      <c r="D2061" s="4835"/>
      <c r="E2061" s="4835"/>
      <c r="F2061" s="4836"/>
      <c r="G2061" s="3310"/>
      <c r="H2061" s="3310"/>
      <c r="I2061" s="4974">
        <v>715</v>
      </c>
      <c r="J2061" s="4974">
        <v>4</v>
      </c>
      <c r="K2061" s="3310"/>
      <c r="L2061" s="3310"/>
      <c r="M2061" s="3306"/>
      <c r="N2061" s="3304"/>
      <c r="O2061" s="3309"/>
      <c r="P2061" s="3304"/>
    </row>
    <row r="2062" spans="1:16" x14ac:dyDescent="0.2">
      <c r="A2062" s="3315">
        <v>1</v>
      </c>
      <c r="B2062" s="3314" t="s">
        <v>1881</v>
      </c>
      <c r="C2062" s="4684" t="s">
        <v>1659</v>
      </c>
      <c r="D2062" s="4651"/>
      <c r="E2062" s="4651"/>
      <c r="F2062" s="4652"/>
      <c r="G2062" s="8">
        <v>43860</v>
      </c>
      <c r="H2062" s="8">
        <v>44188</v>
      </c>
      <c r="I2062" s="4975"/>
      <c r="J2062" s="4975"/>
      <c r="K2062" s="3316"/>
      <c r="L2062" s="3311"/>
      <c r="M2062" s="3311">
        <v>26</v>
      </c>
      <c r="N2062" s="3305" t="s">
        <v>802</v>
      </c>
      <c r="O2062" s="3305" t="s">
        <v>849</v>
      </c>
      <c r="P2062" s="3315" t="s">
        <v>11098</v>
      </c>
    </row>
    <row r="2063" spans="1:16" x14ac:dyDescent="0.2">
      <c r="A2063" s="3311"/>
      <c r="B2063" s="3314" t="s">
        <v>1661</v>
      </c>
      <c r="C2063" s="4653" t="s">
        <v>1662</v>
      </c>
      <c r="D2063" s="4654"/>
      <c r="E2063" s="4654"/>
      <c r="F2063" s="4655"/>
      <c r="G2063" s="8"/>
      <c r="H2063" s="8"/>
      <c r="I2063" s="4975"/>
      <c r="J2063" s="4975"/>
      <c r="K2063" s="3316"/>
      <c r="L2063" s="3311"/>
      <c r="M2063" s="3311"/>
      <c r="N2063" s="3305"/>
      <c r="O2063" s="3305"/>
      <c r="P2063" s="3311"/>
    </row>
    <row r="2064" spans="1:16" x14ac:dyDescent="0.2">
      <c r="A2064" s="3311">
        <v>2</v>
      </c>
      <c r="B2064" s="3315" t="s">
        <v>855</v>
      </c>
      <c r="C2064" s="5106" t="s">
        <v>856</v>
      </c>
      <c r="D2064" s="5107"/>
      <c r="E2064" s="5107"/>
      <c r="F2064" s="5108"/>
      <c r="G2064" s="8">
        <v>43831</v>
      </c>
      <c r="H2064" s="8">
        <v>44196</v>
      </c>
      <c r="I2064" s="4975"/>
      <c r="J2064" s="4975"/>
      <c r="K2064" s="3316"/>
      <c r="L2064" s="3311"/>
      <c r="M2064" s="3311">
        <v>17</v>
      </c>
      <c r="N2064" s="3321" t="s">
        <v>802</v>
      </c>
      <c r="O2064" s="3321" t="s">
        <v>849</v>
      </c>
      <c r="P2064" s="3311"/>
    </row>
    <row r="2065" spans="1:16" x14ac:dyDescent="0.2">
      <c r="A2065" s="3311">
        <v>3</v>
      </c>
      <c r="B2065" s="3315" t="s">
        <v>1663</v>
      </c>
      <c r="C2065" s="5106" t="s">
        <v>1664</v>
      </c>
      <c r="D2065" s="5107"/>
      <c r="E2065" s="5107"/>
      <c r="F2065" s="5108"/>
      <c r="G2065" s="8">
        <v>43831</v>
      </c>
      <c r="H2065" s="8">
        <v>44166</v>
      </c>
      <c r="I2065" s="4975"/>
      <c r="J2065" s="4975">
        <v>5</v>
      </c>
      <c r="K2065" s="3316"/>
      <c r="L2065" s="3311"/>
      <c r="M2065" s="3311">
        <v>83</v>
      </c>
      <c r="N2065" s="3321" t="s">
        <v>1223</v>
      </c>
      <c r="O2065" s="3321" t="s">
        <v>589</v>
      </c>
      <c r="P2065" s="3311"/>
    </row>
    <row r="2066" spans="1:16" x14ac:dyDescent="0.2">
      <c r="A2066" s="3311">
        <v>4</v>
      </c>
      <c r="B2066" s="3315" t="s">
        <v>1665</v>
      </c>
      <c r="C2066" s="5106" t="s">
        <v>1666</v>
      </c>
      <c r="D2066" s="5107"/>
      <c r="E2066" s="5107"/>
      <c r="F2066" s="5108"/>
      <c r="G2066" s="8">
        <v>43831</v>
      </c>
      <c r="H2066" s="8">
        <v>44166</v>
      </c>
      <c r="I2066" s="4975"/>
      <c r="J2066" s="4976"/>
      <c r="K2066" s="3316"/>
      <c r="L2066" s="3311"/>
      <c r="M2066" s="3311">
        <v>73</v>
      </c>
      <c r="N2066" s="3321" t="s">
        <v>1223</v>
      </c>
      <c r="O2066" s="3321" t="s">
        <v>589</v>
      </c>
      <c r="P2066" s="3311" t="s">
        <v>1213</v>
      </c>
    </row>
    <row r="2067" spans="1:16" x14ac:dyDescent="0.2">
      <c r="A2067" s="3311"/>
      <c r="B2067" s="3314" t="s">
        <v>2852</v>
      </c>
      <c r="C2067" s="4731" t="s">
        <v>1327</v>
      </c>
      <c r="D2067" s="4835"/>
      <c r="E2067" s="4835"/>
      <c r="F2067" s="4836"/>
      <c r="G2067" s="8"/>
      <c r="H2067" s="8"/>
      <c r="I2067" s="4975"/>
      <c r="J2067" s="3305"/>
      <c r="K2067" s="3311"/>
      <c r="L2067" s="3311"/>
      <c r="M2067" s="3311"/>
      <c r="N2067" s="3305"/>
      <c r="O2067" s="3305"/>
      <c r="P2067" s="3311"/>
    </row>
    <row r="2068" spans="1:16" x14ac:dyDescent="0.2">
      <c r="A2068" s="3311"/>
      <c r="B2068" s="3314" t="s">
        <v>1301</v>
      </c>
      <c r="C2068" s="4839" t="s">
        <v>1667</v>
      </c>
      <c r="D2068" s="4840"/>
      <c r="E2068" s="4840"/>
      <c r="F2068" s="4841"/>
      <c r="G2068" s="8"/>
      <c r="H2068" s="8"/>
      <c r="I2068" s="4975"/>
      <c r="J2068" s="4031">
        <v>6</v>
      </c>
      <c r="K2068" s="3311"/>
      <c r="L2068" s="3311"/>
      <c r="M2068" s="3311"/>
      <c r="N2068" s="3305"/>
      <c r="O2068" s="3305"/>
      <c r="P2068" s="3311"/>
    </row>
    <row r="2069" spans="1:16" x14ac:dyDescent="0.2">
      <c r="A2069" s="3311">
        <v>5</v>
      </c>
      <c r="B2069" s="3315" t="s">
        <v>1301</v>
      </c>
      <c r="C2069" s="5072" t="s">
        <v>1671</v>
      </c>
      <c r="D2069" s="5073"/>
      <c r="E2069" s="5073"/>
      <c r="F2069" s="5074"/>
      <c r="G2069" s="2535">
        <v>43845</v>
      </c>
      <c r="H2069" s="2535">
        <v>44204</v>
      </c>
      <c r="I2069" s="4975"/>
      <c r="J2069" s="4035"/>
      <c r="K2069" s="3311"/>
      <c r="L2069" s="3311"/>
      <c r="M2069" s="3311">
        <v>4</v>
      </c>
      <c r="N2069" s="3321" t="s">
        <v>802</v>
      </c>
      <c r="O2069" s="3321" t="s">
        <v>589</v>
      </c>
      <c r="P2069" s="3311"/>
    </row>
    <row r="2070" spans="1:16" x14ac:dyDescent="0.2">
      <c r="A2070" s="3311">
        <v>6</v>
      </c>
      <c r="B2070" s="3315" t="s">
        <v>1301</v>
      </c>
      <c r="C2070" s="5072" t="s">
        <v>1670</v>
      </c>
      <c r="D2070" s="4835"/>
      <c r="E2070" s="4835"/>
      <c r="F2070" s="4836"/>
      <c r="G2070" s="8">
        <v>43874</v>
      </c>
      <c r="H2070" s="2535">
        <v>43836</v>
      </c>
      <c r="I2070" s="4975"/>
      <c r="J2070" s="4035"/>
      <c r="K2070" s="3311"/>
      <c r="L2070" s="3311"/>
      <c r="M2070" s="3311">
        <v>12</v>
      </c>
      <c r="N2070" s="3321" t="s">
        <v>802</v>
      </c>
      <c r="O2070" s="3321" t="s">
        <v>589</v>
      </c>
      <c r="P2070" s="3311"/>
    </row>
    <row r="2071" spans="1:16" x14ac:dyDescent="0.2">
      <c r="A2071" s="3311">
        <v>7</v>
      </c>
      <c r="B2071" s="3315" t="s">
        <v>1301</v>
      </c>
      <c r="C2071" s="5072" t="s">
        <v>1669</v>
      </c>
      <c r="D2071" s="4835"/>
      <c r="E2071" s="4835"/>
      <c r="F2071" s="4836"/>
      <c r="G2071" s="8">
        <v>43937</v>
      </c>
      <c r="H2071" s="2535">
        <v>44204</v>
      </c>
      <c r="I2071" s="4975"/>
      <c r="J2071" s="4035"/>
      <c r="K2071" s="3311"/>
      <c r="L2071" s="3311"/>
      <c r="M2071" s="3311">
        <v>4</v>
      </c>
      <c r="N2071" s="3321" t="s">
        <v>802</v>
      </c>
      <c r="O2071" s="3321" t="s">
        <v>589</v>
      </c>
      <c r="P2071" s="3311"/>
    </row>
    <row r="2072" spans="1:16" x14ac:dyDescent="0.2">
      <c r="A2072" s="3311">
        <v>8</v>
      </c>
      <c r="B2072" s="3315" t="s">
        <v>1301</v>
      </c>
      <c r="C2072" s="5072" t="s">
        <v>1668</v>
      </c>
      <c r="D2072" s="5073"/>
      <c r="E2072" s="5073"/>
      <c r="F2072" s="5074"/>
      <c r="G2072" s="8">
        <v>43937</v>
      </c>
      <c r="H2072" s="8">
        <v>44208</v>
      </c>
      <c r="I2072" s="4975"/>
      <c r="J2072" s="4035"/>
      <c r="K2072" s="3311"/>
      <c r="L2072" s="3311"/>
      <c r="M2072" s="3311">
        <v>4</v>
      </c>
      <c r="N2072" s="3321" t="s">
        <v>802</v>
      </c>
      <c r="O2072" s="3321" t="s">
        <v>589</v>
      </c>
      <c r="P2072" s="3311"/>
    </row>
    <row r="2073" spans="1:16" x14ac:dyDescent="0.2">
      <c r="A2073" s="3311">
        <v>9</v>
      </c>
      <c r="B2073" s="3315" t="s">
        <v>1301</v>
      </c>
      <c r="C2073" s="5072" t="s">
        <v>860</v>
      </c>
      <c r="D2073" s="5073"/>
      <c r="E2073" s="5073"/>
      <c r="F2073" s="5074"/>
      <c r="G2073" s="2535">
        <v>43831</v>
      </c>
      <c r="H2073" s="2535">
        <v>44196</v>
      </c>
      <c r="I2073" s="4975"/>
      <c r="J2073" s="4035"/>
      <c r="K2073" s="3311"/>
      <c r="L2073" s="3311"/>
      <c r="M2073" s="3311">
        <v>2</v>
      </c>
      <c r="N2073" s="3321" t="s">
        <v>802</v>
      </c>
      <c r="O2073" s="3321" t="s">
        <v>589</v>
      </c>
      <c r="P2073" s="3311"/>
    </row>
    <row r="2074" spans="1:16" x14ac:dyDescent="0.2">
      <c r="A2074" s="3311">
        <v>10</v>
      </c>
      <c r="B2074" s="3315" t="s">
        <v>1301</v>
      </c>
      <c r="C2074" s="5072" t="s">
        <v>861</v>
      </c>
      <c r="D2074" s="5073"/>
      <c r="E2074" s="5073"/>
      <c r="F2074" s="5074"/>
      <c r="G2074" s="8">
        <v>43831</v>
      </c>
      <c r="H2074" s="2535">
        <v>44196</v>
      </c>
      <c r="I2074" s="4976"/>
      <c r="J2074" s="3941"/>
      <c r="K2074" s="3311"/>
      <c r="L2074" s="3311"/>
      <c r="M2074" s="3311">
        <v>19</v>
      </c>
      <c r="N2074" s="3321" t="s">
        <v>802</v>
      </c>
      <c r="O2074" s="3321" t="s">
        <v>589</v>
      </c>
      <c r="P2074" s="3311" t="s">
        <v>1213</v>
      </c>
    </row>
    <row r="2076" spans="1:16" x14ac:dyDescent="0.2">
      <c r="A2076" s="3305"/>
      <c r="B2076" s="3305"/>
      <c r="C2076" s="3845" t="s">
        <v>2859</v>
      </c>
      <c r="D2076" s="3845"/>
      <c r="E2076" s="3845"/>
      <c r="F2076" s="3845"/>
      <c r="G2076" s="3845"/>
      <c r="H2076" s="3845"/>
      <c r="I2076" s="3845"/>
      <c r="J2076" s="3845"/>
      <c r="K2076" s="3845"/>
      <c r="L2076" s="3845"/>
      <c r="M2076" s="3845"/>
      <c r="N2076" s="3845"/>
      <c r="O2076" s="3852" t="s">
        <v>2858</v>
      </c>
      <c r="P2076" s="3852"/>
    </row>
    <row r="2077" spans="1:16" x14ac:dyDescent="0.2">
      <c r="A2077" s="3305"/>
      <c r="B2077" s="3305"/>
      <c r="C2077" s="3845"/>
      <c r="D2077" s="3845"/>
      <c r="E2077" s="3845"/>
      <c r="F2077" s="3845"/>
      <c r="G2077" s="3845"/>
      <c r="H2077" s="3845"/>
      <c r="I2077" s="3845"/>
      <c r="J2077" s="3845"/>
      <c r="K2077" s="3845"/>
      <c r="L2077" s="3845"/>
      <c r="M2077" s="3845"/>
      <c r="N2077" s="3845"/>
      <c r="O2077" s="3852"/>
      <c r="P2077" s="3852"/>
    </row>
    <row r="2078" spans="1:16" x14ac:dyDescent="0.2">
      <c r="A2078" s="3305"/>
      <c r="B2078" s="3305"/>
      <c r="C2078" s="3845"/>
      <c r="D2078" s="3845"/>
      <c r="E2078" s="3845"/>
      <c r="F2078" s="3845"/>
      <c r="G2078" s="3845"/>
      <c r="H2078" s="3845"/>
      <c r="I2078" s="3845"/>
      <c r="J2078" s="3845"/>
      <c r="K2078" s="3845"/>
      <c r="L2078" s="3845"/>
      <c r="M2078" s="3845"/>
      <c r="N2078" s="3845"/>
      <c r="O2078" s="3852"/>
      <c r="P2078" s="3852"/>
    </row>
    <row r="2079" spans="1:16" x14ac:dyDescent="0.2">
      <c r="A2079" s="3305"/>
      <c r="B2079" s="3305"/>
      <c r="C2079" s="3845"/>
      <c r="D2079" s="3845"/>
      <c r="E2079" s="3845"/>
      <c r="F2079" s="3845"/>
      <c r="G2079" s="3845"/>
      <c r="H2079" s="3845"/>
      <c r="I2079" s="3845"/>
      <c r="J2079" s="3845"/>
      <c r="K2079" s="3845"/>
      <c r="L2079" s="3845"/>
      <c r="M2079" s="3845"/>
      <c r="N2079" s="3845"/>
      <c r="O2079" s="3852"/>
      <c r="P2079" s="3852"/>
    </row>
    <row r="2080" spans="1:16" x14ac:dyDescent="0.2">
      <c r="A2080" s="3305"/>
      <c r="B2080" s="3305"/>
      <c r="C2080" s="3930" t="s">
        <v>1209</v>
      </c>
      <c r="D2080" s="3930"/>
      <c r="E2080" s="3930"/>
      <c r="F2080" s="3930"/>
      <c r="G2080" s="3930"/>
      <c r="H2080" s="3930"/>
      <c r="I2080" s="3930"/>
      <c r="J2080" s="3930"/>
      <c r="K2080" s="3930"/>
      <c r="L2080" s="3930"/>
      <c r="M2080" s="3930"/>
      <c r="N2080" s="3930"/>
      <c r="O2080" s="3852" t="s">
        <v>1208</v>
      </c>
      <c r="P2080" s="3852"/>
    </row>
    <row r="2081" spans="1:16" x14ac:dyDescent="0.2">
      <c r="A2081" s="3305"/>
      <c r="B2081" s="3305"/>
      <c r="C2081" s="3930"/>
      <c r="D2081" s="3930"/>
      <c r="E2081" s="3930"/>
      <c r="F2081" s="3930"/>
      <c r="G2081" s="3930"/>
      <c r="H2081" s="3930"/>
      <c r="I2081" s="3930"/>
      <c r="J2081" s="3930"/>
      <c r="K2081" s="3930"/>
      <c r="L2081" s="3930"/>
      <c r="M2081" s="3930"/>
      <c r="N2081" s="3930"/>
      <c r="O2081" s="3852"/>
      <c r="P2081" s="3852"/>
    </row>
    <row r="2082" spans="1:16" x14ac:dyDescent="0.2">
      <c r="A2082" s="3305"/>
      <c r="B2082" s="3305"/>
      <c r="C2082" s="3930"/>
      <c r="D2082" s="3930"/>
      <c r="E2082" s="3930"/>
      <c r="F2082" s="3930"/>
      <c r="G2082" s="3930"/>
      <c r="H2082" s="3930"/>
      <c r="I2082" s="3930"/>
      <c r="J2082" s="3930"/>
      <c r="K2082" s="3930"/>
      <c r="L2082" s="3930"/>
      <c r="M2082" s="3930"/>
      <c r="N2082" s="3930"/>
      <c r="O2082" s="3852"/>
      <c r="P2082" s="3852"/>
    </row>
    <row r="2083" spans="1:16" x14ac:dyDescent="0.2">
      <c r="A2083" s="3305"/>
      <c r="B2083" s="3305"/>
      <c r="C2083" s="3930"/>
      <c r="D2083" s="3930"/>
      <c r="E2083" s="3930"/>
      <c r="F2083" s="3930"/>
      <c r="G2083" s="3930"/>
      <c r="H2083" s="3930"/>
      <c r="I2083" s="3930"/>
      <c r="J2083" s="3930"/>
      <c r="K2083" s="3930"/>
      <c r="L2083" s="3930"/>
      <c r="M2083" s="3930"/>
      <c r="N2083" s="3930"/>
      <c r="O2083" s="3852"/>
      <c r="P2083" s="3852"/>
    </row>
    <row r="2084" spans="1:16" x14ac:dyDescent="0.2">
      <c r="A2084" s="3312"/>
      <c r="B2084" s="3312"/>
      <c r="C2084" s="3312"/>
      <c r="D2084" s="3312"/>
      <c r="E2084" s="3312"/>
      <c r="F2084" s="3312"/>
      <c r="G2084" s="3312"/>
      <c r="H2084" s="3312"/>
      <c r="I2084" s="3312"/>
      <c r="J2084" s="3312"/>
      <c r="K2084" s="3312"/>
      <c r="L2084" s="3312"/>
      <c r="M2084" s="3312"/>
      <c r="N2084" s="3312"/>
      <c r="O2084" s="3312"/>
      <c r="P2084" s="3312"/>
    </row>
    <row r="2085" spans="1:16" x14ac:dyDescent="0.2">
      <c r="A2085" s="3312" t="s">
        <v>1231</v>
      </c>
      <c r="B2085" s="3312"/>
      <c r="C2085" s="105" t="s">
        <v>6335</v>
      </c>
      <c r="D2085" s="105"/>
      <c r="E2085" s="105"/>
      <c r="F2085" s="105"/>
      <c r="G2085" s="3312"/>
      <c r="H2085" s="3312"/>
      <c r="I2085" s="3312"/>
      <c r="J2085" s="3312"/>
      <c r="K2085" s="3312"/>
      <c r="L2085" s="3312"/>
      <c r="M2085" s="33" t="s">
        <v>12632</v>
      </c>
      <c r="N2085" s="3312"/>
      <c r="O2085" s="3312"/>
      <c r="P2085" s="3312"/>
    </row>
    <row r="2086" spans="1:16" x14ac:dyDescent="0.2">
      <c r="A2086" s="33" t="s">
        <v>12630</v>
      </c>
      <c r="B2086" s="3312"/>
      <c r="C2086" s="3312"/>
      <c r="D2086" s="3312"/>
      <c r="E2086" s="3312"/>
      <c r="F2086" s="3312"/>
      <c r="G2086" s="3312"/>
      <c r="H2086" s="33" t="s">
        <v>2484</v>
      </c>
      <c r="I2086" s="33" t="s">
        <v>1213</v>
      </c>
      <c r="J2086" s="3312"/>
      <c r="K2086" s="3312"/>
      <c r="L2086" s="3312"/>
      <c r="M2086" s="3312"/>
      <c r="N2086" s="3312"/>
      <c r="O2086" s="3312"/>
      <c r="P2086" s="3312"/>
    </row>
    <row r="2087" spans="1:16" x14ac:dyDescent="0.2">
      <c r="A2087" s="2418" t="s">
        <v>847</v>
      </c>
      <c r="B2087" s="2573"/>
      <c r="C2087" s="2573"/>
      <c r="D2087" s="2573"/>
      <c r="E2087" s="33"/>
      <c r="F2087" s="3312"/>
      <c r="G2087" s="3312"/>
      <c r="H2087" s="33" t="s">
        <v>7380</v>
      </c>
      <c r="I2087" s="3312"/>
      <c r="J2087" s="3312"/>
      <c r="K2087" s="3312"/>
      <c r="L2087" s="3312"/>
      <c r="M2087" s="4137" t="s">
        <v>2863</v>
      </c>
      <c r="N2087" s="4138"/>
      <c r="O2087" s="4138"/>
      <c r="P2087" s="4139"/>
    </row>
    <row r="2088" spans="1:16" x14ac:dyDescent="0.2">
      <c r="A2088" s="33" t="s">
        <v>12633</v>
      </c>
      <c r="B2088" s="3312"/>
      <c r="C2088" s="3312"/>
      <c r="D2088" s="105" t="s">
        <v>12631</v>
      </c>
      <c r="E2088" s="3312"/>
      <c r="F2088" s="3312"/>
      <c r="G2088" s="3312"/>
      <c r="H2088" s="3312"/>
      <c r="I2088" s="3312"/>
      <c r="J2088" s="3312"/>
      <c r="K2088" s="3312"/>
      <c r="L2088" s="3312"/>
      <c r="M2088" s="3321" t="s">
        <v>2860</v>
      </c>
      <c r="N2088" s="3321" t="s">
        <v>2861</v>
      </c>
      <c r="O2088" s="3321" t="s">
        <v>2862</v>
      </c>
      <c r="P2088" s="3307" t="s">
        <v>1210</v>
      </c>
    </row>
    <row r="2089" spans="1:16" x14ac:dyDescent="0.2">
      <c r="A2089" s="3312"/>
      <c r="B2089" s="3312"/>
      <c r="C2089" s="3312"/>
      <c r="D2089" s="3312"/>
      <c r="E2089" s="3312"/>
      <c r="F2089" s="3312"/>
      <c r="G2089" s="3312"/>
      <c r="H2089" s="3312"/>
      <c r="I2089" s="3312"/>
      <c r="J2089" s="3312"/>
      <c r="K2089" s="3312"/>
      <c r="L2089" s="3312"/>
      <c r="M2089" s="3305">
        <v>2021</v>
      </c>
      <c r="N2089" s="3305">
        <v>1</v>
      </c>
      <c r="O2089" s="3305">
        <v>20</v>
      </c>
      <c r="P2089" s="3305">
        <v>12</v>
      </c>
    </row>
    <row r="2090" spans="1:16" x14ac:dyDescent="0.2">
      <c r="A2090" s="3312"/>
      <c r="B2090" s="33"/>
      <c r="C2090" s="2804"/>
      <c r="D2090" s="2804"/>
      <c r="E2090" s="2804"/>
      <c r="F2090" s="2804"/>
      <c r="G2090" s="38"/>
      <c r="H2090" s="38"/>
      <c r="I2090" s="3312"/>
      <c r="J2090" s="3308"/>
      <c r="K2090" s="3312"/>
      <c r="L2090" s="3312"/>
      <c r="M2090" s="3312"/>
      <c r="N2090" s="3320"/>
      <c r="O2090" s="3320"/>
      <c r="P2090" s="3312"/>
    </row>
    <row r="2091" spans="1:16" x14ac:dyDescent="0.2">
      <c r="A2091" s="3845" t="s">
        <v>2864</v>
      </c>
      <c r="B2091" s="3845" t="s">
        <v>2865</v>
      </c>
      <c r="C2091" s="3845" t="s">
        <v>1212</v>
      </c>
      <c r="D2091" s="3845"/>
      <c r="E2091" s="3845"/>
      <c r="F2091" s="3845"/>
      <c r="G2091" s="3845" t="s">
        <v>2866</v>
      </c>
      <c r="H2091" s="3845"/>
      <c r="I2091" s="4170" t="s">
        <v>2869</v>
      </c>
      <c r="J2091" s="4170"/>
      <c r="K2091" s="4170"/>
      <c r="L2091" s="4170"/>
      <c r="M2091" s="3845" t="s">
        <v>1211</v>
      </c>
      <c r="N2091" s="3858" t="s">
        <v>2872</v>
      </c>
      <c r="O2091" s="3996" t="s">
        <v>1207</v>
      </c>
      <c r="P2091" s="3858" t="s">
        <v>2873</v>
      </c>
    </row>
    <row r="2092" spans="1:16" ht="20.25" customHeight="1" x14ac:dyDescent="0.2">
      <c r="A2092" s="3845"/>
      <c r="B2092" s="3845"/>
      <c r="C2092" s="3845"/>
      <c r="D2092" s="3845"/>
      <c r="E2092" s="3845"/>
      <c r="F2092" s="3845"/>
      <c r="G2092" s="3310" t="s">
        <v>2867</v>
      </c>
      <c r="H2092" s="3310" t="s">
        <v>2868</v>
      </c>
      <c r="I2092" s="3310" t="s">
        <v>2870</v>
      </c>
      <c r="J2092" s="3310" t="s">
        <v>2871</v>
      </c>
      <c r="K2092" s="3310" t="s">
        <v>4319</v>
      </c>
      <c r="L2092" s="3310" t="s">
        <v>4320</v>
      </c>
      <c r="M2092" s="3845"/>
      <c r="N2092" s="3858"/>
      <c r="O2092" s="3996"/>
      <c r="P2092" s="3858"/>
    </row>
    <row r="2093" spans="1:16" x14ac:dyDescent="0.2">
      <c r="A2093" s="3311"/>
      <c r="B2093" s="3314" t="s">
        <v>1749</v>
      </c>
      <c r="C2093" s="4731" t="s">
        <v>1329</v>
      </c>
      <c r="D2093" s="4731"/>
      <c r="E2093" s="4731"/>
      <c r="F2093" s="4731"/>
      <c r="G2093" s="8"/>
      <c r="H2093" s="8"/>
      <c r="I2093" s="4031">
        <v>715</v>
      </c>
      <c r="J2093" s="4031">
        <v>6</v>
      </c>
      <c r="K2093" s="3311"/>
      <c r="L2093" s="3311"/>
      <c r="M2093" s="3311"/>
      <c r="N2093" s="3305"/>
      <c r="O2093" s="3305"/>
      <c r="P2093" s="3311"/>
    </row>
    <row r="2094" spans="1:16" x14ac:dyDescent="0.2">
      <c r="A2094" s="3311">
        <v>11</v>
      </c>
      <c r="B2094" s="3315" t="s">
        <v>1675</v>
      </c>
      <c r="C2094" s="4844" t="s">
        <v>1676</v>
      </c>
      <c r="D2094" s="4844"/>
      <c r="E2094" s="4844"/>
      <c r="F2094" s="4844"/>
      <c r="G2094" s="8">
        <v>43831</v>
      </c>
      <c r="H2094" s="8">
        <v>44196</v>
      </c>
      <c r="I2094" s="4035"/>
      <c r="J2094" s="4035"/>
      <c r="K2094" s="3311"/>
      <c r="L2094" s="3311"/>
      <c r="M2094" s="3311">
        <v>12</v>
      </c>
      <c r="N2094" s="3321" t="s">
        <v>1223</v>
      </c>
      <c r="O2094" s="3321" t="s">
        <v>589</v>
      </c>
      <c r="P2094" s="3311"/>
    </row>
    <row r="2095" spans="1:16" x14ac:dyDescent="0.2">
      <c r="A2095" s="3311">
        <v>12</v>
      </c>
      <c r="B2095" s="3315" t="s">
        <v>1677</v>
      </c>
      <c r="C2095" s="5072" t="s">
        <v>1678</v>
      </c>
      <c r="D2095" s="4835"/>
      <c r="E2095" s="4835"/>
      <c r="F2095" s="4836"/>
      <c r="G2095" s="8">
        <v>43831</v>
      </c>
      <c r="H2095" s="8">
        <v>44196</v>
      </c>
      <c r="I2095" s="4035"/>
      <c r="J2095" s="4035"/>
      <c r="K2095" s="3311"/>
      <c r="L2095" s="3311"/>
      <c r="M2095" s="3311">
        <v>12</v>
      </c>
      <c r="N2095" s="3321" t="s">
        <v>1223</v>
      </c>
      <c r="O2095" s="3321" t="s">
        <v>589</v>
      </c>
      <c r="P2095" s="3311"/>
    </row>
    <row r="2096" spans="1:16" x14ac:dyDescent="0.2">
      <c r="A2096" s="3311">
        <v>13</v>
      </c>
      <c r="B2096" s="3315" t="s">
        <v>862</v>
      </c>
      <c r="C2096" s="5072" t="s">
        <v>1674</v>
      </c>
      <c r="D2096" s="5073"/>
      <c r="E2096" s="5073"/>
      <c r="F2096" s="5074"/>
      <c r="G2096" s="8">
        <v>43831</v>
      </c>
      <c r="H2096" s="8">
        <v>44196</v>
      </c>
      <c r="I2096" s="4035"/>
      <c r="J2096" s="4035"/>
      <c r="K2096" s="3311"/>
      <c r="L2096" s="3311"/>
      <c r="M2096" s="3311">
        <v>12</v>
      </c>
      <c r="N2096" s="3321" t="s">
        <v>1223</v>
      </c>
      <c r="O2096" s="3321" t="s">
        <v>589</v>
      </c>
      <c r="P2096" s="3311"/>
    </row>
    <row r="2097" spans="1:16" x14ac:dyDescent="0.2">
      <c r="A2097" s="3311">
        <v>14</v>
      </c>
      <c r="B2097" s="3315" t="s">
        <v>1679</v>
      </c>
      <c r="C2097" s="5072" t="s">
        <v>1680</v>
      </c>
      <c r="D2097" s="5073"/>
      <c r="E2097" s="5073"/>
      <c r="F2097" s="5074"/>
      <c r="G2097" s="8">
        <v>43831</v>
      </c>
      <c r="H2097" s="8">
        <v>44196</v>
      </c>
      <c r="I2097" s="4035"/>
      <c r="J2097" s="4035"/>
      <c r="K2097" s="3311"/>
      <c r="L2097" s="3311"/>
      <c r="M2097" s="3311">
        <v>12</v>
      </c>
      <c r="N2097" s="3321" t="s">
        <v>1223</v>
      </c>
      <c r="O2097" s="3321" t="s">
        <v>589</v>
      </c>
      <c r="P2097" s="3311"/>
    </row>
    <row r="2098" spans="1:16" x14ac:dyDescent="0.2">
      <c r="A2098" s="3311">
        <v>15</v>
      </c>
      <c r="B2098" s="3315" t="s">
        <v>11089</v>
      </c>
      <c r="C2098" s="3317" t="s">
        <v>8500</v>
      </c>
      <c r="D2098" s="3318"/>
      <c r="E2098" s="3318"/>
      <c r="F2098" s="3319"/>
      <c r="G2098" s="8">
        <v>43860</v>
      </c>
      <c r="H2098" s="8">
        <v>44182</v>
      </c>
      <c r="I2098" s="4035"/>
      <c r="J2098" s="4035"/>
      <c r="K2098" s="3311"/>
      <c r="L2098" s="3311"/>
      <c r="M2098" s="3311">
        <v>22</v>
      </c>
      <c r="N2098" s="3321" t="s">
        <v>593</v>
      </c>
      <c r="O2098" s="3321" t="s">
        <v>589</v>
      </c>
      <c r="P2098" s="3311"/>
    </row>
    <row r="2099" spans="1:16" x14ac:dyDescent="0.2">
      <c r="A2099" s="3311">
        <v>16</v>
      </c>
      <c r="B2099" s="3315" t="s">
        <v>1750</v>
      </c>
      <c r="C2099" s="5143" t="s">
        <v>1681</v>
      </c>
      <c r="D2099" s="3936"/>
      <c r="E2099" s="3936"/>
      <c r="F2099" s="3936"/>
      <c r="G2099" s="8">
        <v>43831</v>
      </c>
      <c r="H2099" s="8">
        <v>44196</v>
      </c>
      <c r="I2099" s="4035"/>
      <c r="J2099" s="3941"/>
      <c r="K2099" s="3311"/>
      <c r="L2099" s="3311"/>
      <c r="M2099" s="3311">
        <v>36</v>
      </c>
      <c r="N2099" s="3305" t="s">
        <v>802</v>
      </c>
      <c r="O2099" s="3305" t="s">
        <v>849</v>
      </c>
      <c r="P2099" s="3311"/>
    </row>
    <row r="2100" spans="1:16" x14ac:dyDescent="0.2">
      <c r="A2100" s="3311"/>
      <c r="B2100" s="3314" t="s">
        <v>1746</v>
      </c>
      <c r="C2100" s="4731" t="s">
        <v>2853</v>
      </c>
      <c r="D2100" s="4835"/>
      <c r="E2100" s="4835"/>
      <c r="F2100" s="4836"/>
      <c r="G2100" s="8"/>
      <c r="H2100" s="8"/>
      <c r="I2100" s="4035"/>
      <c r="J2100" s="3305"/>
      <c r="K2100" s="3311"/>
      <c r="L2100" s="3311"/>
      <c r="M2100" s="3311"/>
      <c r="N2100" s="3305"/>
      <c r="O2100" s="3305"/>
      <c r="P2100" s="3311"/>
    </row>
    <row r="2101" spans="1:16" x14ac:dyDescent="0.2">
      <c r="A2101" s="3311">
        <v>17</v>
      </c>
      <c r="B2101" s="3315" t="s">
        <v>1747</v>
      </c>
      <c r="C2101" s="5143" t="s">
        <v>1672</v>
      </c>
      <c r="D2101" s="3936"/>
      <c r="E2101" s="3936"/>
      <c r="F2101" s="3936"/>
      <c r="G2101" s="8">
        <v>43831</v>
      </c>
      <c r="H2101" s="8">
        <v>44194</v>
      </c>
      <c r="I2101" s="4035"/>
      <c r="J2101" s="3305">
        <v>7</v>
      </c>
      <c r="K2101" s="3311"/>
      <c r="L2101" s="3311"/>
      <c r="M2101" s="3311">
        <v>181</v>
      </c>
      <c r="N2101" s="3305" t="s">
        <v>802</v>
      </c>
      <c r="O2101" s="3305" t="s">
        <v>849</v>
      </c>
      <c r="P2101" s="3311"/>
    </row>
    <row r="2102" spans="1:16" x14ac:dyDescent="0.2">
      <c r="A2102" s="3311">
        <v>18</v>
      </c>
      <c r="B2102" s="3315" t="s">
        <v>1748</v>
      </c>
      <c r="C2102" s="3936" t="s">
        <v>1341</v>
      </c>
      <c r="D2102" s="3936"/>
      <c r="E2102" s="3936"/>
      <c r="F2102" s="3936"/>
      <c r="G2102" s="8">
        <v>43839</v>
      </c>
      <c r="H2102" s="8">
        <v>44189</v>
      </c>
      <c r="I2102" s="4035"/>
      <c r="J2102" s="4031">
        <v>8</v>
      </c>
      <c r="K2102" s="3311"/>
      <c r="L2102" s="3311"/>
      <c r="M2102" s="3311">
        <v>78</v>
      </c>
      <c r="N2102" s="3305" t="s">
        <v>802</v>
      </c>
      <c r="O2102" s="3305" t="s">
        <v>849</v>
      </c>
      <c r="P2102" s="3311"/>
    </row>
    <row r="2103" spans="1:16" x14ac:dyDescent="0.2">
      <c r="A2103" s="3311">
        <v>19</v>
      </c>
      <c r="B2103" s="3315" t="s">
        <v>1733</v>
      </c>
      <c r="C2103" s="5143" t="s">
        <v>1683</v>
      </c>
      <c r="D2103" s="3936"/>
      <c r="E2103" s="3936"/>
      <c r="F2103" s="3936"/>
      <c r="G2103" s="8">
        <v>44159</v>
      </c>
      <c r="H2103" s="8">
        <v>44195</v>
      </c>
      <c r="I2103" s="4035"/>
      <c r="J2103" s="4035"/>
      <c r="K2103" s="3311"/>
      <c r="L2103" s="3311"/>
      <c r="M2103" s="3311">
        <v>4</v>
      </c>
      <c r="N2103" s="3305" t="s">
        <v>802</v>
      </c>
      <c r="O2103" s="3305" t="s">
        <v>849</v>
      </c>
      <c r="P2103" s="3311"/>
    </row>
    <row r="2104" spans="1:16" x14ac:dyDescent="0.2">
      <c r="A2104" s="3311">
        <v>20</v>
      </c>
      <c r="B2104" s="3315" t="s">
        <v>1684</v>
      </c>
      <c r="C2104" s="5174" t="s">
        <v>1685</v>
      </c>
      <c r="D2104" s="5175"/>
      <c r="E2104" s="5175"/>
      <c r="F2104" s="5176"/>
      <c r="G2104" s="8">
        <v>44089</v>
      </c>
      <c r="H2104" s="8">
        <v>44194</v>
      </c>
      <c r="I2104" s="4035"/>
      <c r="J2104" s="4035"/>
      <c r="K2104" s="3311"/>
      <c r="L2104" s="3311"/>
      <c r="M2104" s="3311">
        <v>2</v>
      </c>
      <c r="N2104" s="3305" t="s">
        <v>802</v>
      </c>
      <c r="O2104" s="3305" t="s">
        <v>849</v>
      </c>
      <c r="P2104" s="3311"/>
    </row>
    <row r="2105" spans="1:16" x14ac:dyDescent="0.2">
      <c r="A2105" s="3311">
        <v>21</v>
      </c>
      <c r="B2105" s="3315" t="s">
        <v>1656</v>
      </c>
      <c r="C2105" s="5106" t="s">
        <v>1690</v>
      </c>
      <c r="D2105" s="5107"/>
      <c r="E2105" s="5107"/>
      <c r="F2105" s="5108"/>
      <c r="G2105" s="8">
        <v>44096</v>
      </c>
      <c r="H2105" s="8">
        <v>44194</v>
      </c>
      <c r="I2105" s="3941"/>
      <c r="J2105" s="3941"/>
      <c r="K2105" s="3311"/>
      <c r="L2105" s="3311"/>
      <c r="M2105" s="3311">
        <v>6</v>
      </c>
      <c r="N2105" s="3321" t="s">
        <v>802</v>
      </c>
      <c r="O2105" s="3321" t="s">
        <v>849</v>
      </c>
      <c r="P2105" s="3311" t="s">
        <v>1213</v>
      </c>
    </row>
    <row r="2106" spans="1:16" x14ac:dyDescent="0.2">
      <c r="J2106" s="3332"/>
    </row>
    <row r="2107" spans="1:16" x14ac:dyDescent="0.2">
      <c r="A2107" s="3860"/>
      <c r="B2107" s="3860"/>
      <c r="C2107" s="3845" t="s">
        <v>2859</v>
      </c>
      <c r="D2107" s="3845"/>
      <c r="E2107" s="3845"/>
      <c r="F2107" s="3845"/>
      <c r="G2107" s="3845"/>
      <c r="H2107" s="3845"/>
      <c r="I2107" s="3845"/>
      <c r="J2107" s="3845"/>
      <c r="K2107" s="3845"/>
      <c r="L2107" s="3852" t="s">
        <v>2858</v>
      </c>
      <c r="M2107" s="3852"/>
    </row>
    <row r="2108" spans="1:16" x14ac:dyDescent="0.2">
      <c r="A2108" s="3860"/>
      <c r="B2108" s="3860"/>
      <c r="C2108" s="3845"/>
      <c r="D2108" s="3845"/>
      <c r="E2108" s="3845"/>
      <c r="F2108" s="3845"/>
      <c r="G2108" s="3845"/>
      <c r="H2108" s="3845"/>
      <c r="I2108" s="3845"/>
      <c r="J2108" s="3845"/>
      <c r="K2108" s="3845"/>
      <c r="L2108" s="3852"/>
      <c r="M2108" s="3852"/>
    </row>
    <row r="2109" spans="1:16" x14ac:dyDescent="0.2">
      <c r="A2109" s="3860"/>
      <c r="B2109" s="3860"/>
      <c r="C2109" s="3845"/>
      <c r="D2109" s="3845"/>
      <c r="E2109" s="3845"/>
      <c r="F2109" s="3845"/>
      <c r="G2109" s="3845"/>
      <c r="H2109" s="3845"/>
      <c r="I2109" s="3845"/>
      <c r="J2109" s="3845"/>
      <c r="K2109" s="3845"/>
      <c r="L2109" s="3852"/>
      <c r="M2109" s="3852"/>
    </row>
    <row r="2110" spans="1:16" x14ac:dyDescent="0.2">
      <c r="A2110" s="3860"/>
      <c r="B2110" s="3860"/>
      <c r="C2110" s="3845"/>
      <c r="D2110" s="3845"/>
      <c r="E2110" s="3845"/>
      <c r="F2110" s="3845"/>
      <c r="G2110" s="3845"/>
      <c r="H2110" s="3845"/>
      <c r="I2110" s="3845"/>
      <c r="J2110" s="3845"/>
      <c r="K2110" s="3845"/>
      <c r="L2110" s="3852"/>
      <c r="M2110" s="3852"/>
    </row>
    <row r="2111" spans="1:16" x14ac:dyDescent="0.2">
      <c r="A2111" s="3860"/>
      <c r="B2111" s="3860"/>
      <c r="C2111" s="3930" t="s">
        <v>1209</v>
      </c>
      <c r="D2111" s="3930"/>
      <c r="E2111" s="3930"/>
      <c r="F2111" s="3930"/>
      <c r="G2111" s="3930"/>
      <c r="H2111" s="3930"/>
      <c r="I2111" s="3930"/>
      <c r="J2111" s="3930"/>
      <c r="K2111" s="3930"/>
      <c r="L2111" s="3852" t="s">
        <v>1208</v>
      </c>
      <c r="M2111" s="3852"/>
    </row>
    <row r="2112" spans="1:16" x14ac:dyDescent="0.2">
      <c r="A2112" s="3860"/>
      <c r="B2112" s="3860"/>
      <c r="C2112" s="3930"/>
      <c r="D2112" s="3930"/>
      <c r="E2112" s="3930"/>
      <c r="F2112" s="3930"/>
      <c r="G2112" s="3930"/>
      <c r="H2112" s="3930"/>
      <c r="I2112" s="3930"/>
      <c r="J2112" s="3930"/>
      <c r="K2112" s="3930"/>
      <c r="L2112" s="3852"/>
      <c r="M2112" s="3852"/>
    </row>
    <row r="2113" spans="1:13" x14ac:dyDescent="0.2">
      <c r="A2113" s="3860"/>
      <c r="B2113" s="3860"/>
      <c r="C2113" s="3930"/>
      <c r="D2113" s="3930"/>
      <c r="E2113" s="3930"/>
      <c r="F2113" s="3930"/>
      <c r="G2113" s="3930"/>
      <c r="H2113" s="3930"/>
      <c r="I2113" s="3930"/>
      <c r="J2113" s="3930"/>
      <c r="K2113" s="3930"/>
      <c r="L2113" s="3852"/>
      <c r="M2113" s="3852"/>
    </row>
    <row r="2114" spans="1:13" x14ac:dyDescent="0.2">
      <c r="A2114" s="3860"/>
      <c r="B2114" s="3860"/>
      <c r="C2114" s="3930"/>
      <c r="D2114" s="3930"/>
      <c r="E2114" s="3930"/>
      <c r="F2114" s="3930"/>
      <c r="G2114" s="3930"/>
      <c r="H2114" s="3930"/>
      <c r="I2114" s="3930"/>
      <c r="J2114" s="3930"/>
      <c r="K2114" s="3930"/>
      <c r="L2114" s="3852"/>
      <c r="M2114" s="3852"/>
    </row>
    <row r="2115" spans="1:13" x14ac:dyDescent="0.2">
      <c r="A2115" s="143" t="s">
        <v>2319</v>
      </c>
      <c r="B2115" s="143"/>
      <c r="C2115" s="143"/>
      <c r="D2115" s="143"/>
      <c r="E2115" s="143"/>
      <c r="F2115" s="143"/>
      <c r="G2115" s="143"/>
      <c r="H2115" s="143"/>
      <c r="I2115" s="143"/>
      <c r="J2115" s="1787" t="s">
        <v>12579</v>
      </c>
      <c r="K2115" s="143"/>
      <c r="L2115" s="143"/>
      <c r="M2115" s="143"/>
    </row>
    <row r="2116" spans="1:13" x14ac:dyDescent="0.2">
      <c r="A2116" s="1787" t="s">
        <v>2032</v>
      </c>
      <c r="B2116" s="143"/>
      <c r="C2116" s="143"/>
      <c r="D2116" s="143"/>
      <c r="E2116" s="143"/>
      <c r="F2116" s="143"/>
      <c r="G2116" s="143"/>
      <c r="H2116" s="143"/>
      <c r="I2116" s="143"/>
      <c r="J2116" s="143"/>
      <c r="K2116" s="143"/>
      <c r="L2116" s="143"/>
      <c r="M2116" s="143"/>
    </row>
    <row r="2117" spans="1:13" x14ac:dyDescent="0.2">
      <c r="A2117" s="3217" t="s">
        <v>11090</v>
      </c>
      <c r="B2117" s="3154"/>
      <c r="C2117" s="3154"/>
      <c r="D2117" s="143"/>
      <c r="E2117" s="143" t="s">
        <v>1054</v>
      </c>
      <c r="F2117" s="143"/>
      <c r="G2117" s="143"/>
      <c r="H2117" s="143"/>
      <c r="I2117" s="143"/>
      <c r="J2117" s="4259" t="s">
        <v>2863</v>
      </c>
      <c r="K2117" s="4260"/>
      <c r="L2117" s="4260"/>
      <c r="M2117" s="4261"/>
    </row>
    <row r="2118" spans="1:13" x14ac:dyDescent="0.2">
      <c r="A2118" s="143" t="s">
        <v>12634</v>
      </c>
      <c r="B2118" s="143"/>
      <c r="C2118" s="143"/>
      <c r="D2118" s="143"/>
      <c r="E2118" s="143"/>
      <c r="F2118" s="143"/>
      <c r="G2118" s="143"/>
      <c r="H2118" s="143"/>
      <c r="I2118" s="143"/>
      <c r="J2118" s="1789" t="s">
        <v>2860</v>
      </c>
      <c r="K2118" s="1789" t="s">
        <v>2861</v>
      </c>
      <c r="L2118" s="1789" t="s">
        <v>2862</v>
      </c>
      <c r="M2118" s="2805" t="s">
        <v>1210</v>
      </c>
    </row>
    <row r="2119" spans="1:13" x14ac:dyDescent="0.2">
      <c r="A2119" s="143"/>
      <c r="B2119" s="143"/>
      <c r="C2119" s="143"/>
      <c r="D2119" s="143"/>
      <c r="E2119" s="143"/>
      <c r="F2119" s="143"/>
      <c r="G2119" s="143"/>
      <c r="H2119" s="143"/>
      <c r="I2119" s="143" t="s">
        <v>1213</v>
      </c>
      <c r="J2119" s="3323">
        <v>2021</v>
      </c>
      <c r="K2119" s="3323">
        <v>12</v>
      </c>
      <c r="L2119" s="3323">
        <v>27</v>
      </c>
      <c r="M2119" s="3323">
        <v>12</v>
      </c>
    </row>
    <row r="2120" spans="1:13" x14ac:dyDescent="0.2">
      <c r="A2120" s="3905" t="s">
        <v>2864</v>
      </c>
      <c r="B2120" s="3905" t="s">
        <v>2865</v>
      </c>
      <c r="C2120" s="3905" t="s">
        <v>1212</v>
      </c>
      <c r="D2120" s="3905" t="s">
        <v>2866</v>
      </c>
      <c r="E2120" s="3905"/>
      <c r="F2120" s="5224" t="s">
        <v>2869</v>
      </c>
      <c r="G2120" s="5224"/>
      <c r="H2120" s="5224"/>
      <c r="I2120" s="5224"/>
      <c r="J2120" s="3905" t="s">
        <v>1211</v>
      </c>
      <c r="K2120" s="4519" t="s">
        <v>2872</v>
      </c>
      <c r="L2120" s="5225" t="s">
        <v>1207</v>
      </c>
      <c r="M2120" s="4519" t="s">
        <v>2873</v>
      </c>
    </row>
    <row r="2121" spans="1:13" ht="18.75" customHeight="1" x14ac:dyDescent="0.2">
      <c r="A2121" s="3905"/>
      <c r="B2121" s="3905"/>
      <c r="C2121" s="3905"/>
      <c r="D2121" s="147" t="s">
        <v>2867</v>
      </c>
      <c r="E2121" s="147" t="s">
        <v>2868</v>
      </c>
      <c r="F2121" s="147" t="s">
        <v>2870</v>
      </c>
      <c r="G2121" s="147" t="s">
        <v>2871</v>
      </c>
      <c r="H2121" s="147" t="s">
        <v>4319</v>
      </c>
      <c r="I2121" s="147" t="s">
        <v>4320</v>
      </c>
      <c r="J2121" s="3905"/>
      <c r="K2121" s="4519"/>
      <c r="L2121" s="5225"/>
      <c r="M2121" s="4519"/>
    </row>
    <row r="2122" spans="1:13" ht="15" x14ac:dyDescent="0.25">
      <c r="A2122" s="3331"/>
      <c r="B2122" s="1670" t="s">
        <v>1063</v>
      </c>
      <c r="C2122" s="2427" t="s">
        <v>2527</v>
      </c>
      <c r="D2122" s="2806"/>
      <c r="E2122" s="2806"/>
      <c r="F2122" s="5178">
        <v>716</v>
      </c>
      <c r="G2122" s="5178">
        <v>1</v>
      </c>
      <c r="H2122" s="151"/>
      <c r="I2122" s="151"/>
      <c r="J2122" s="3326"/>
      <c r="K2122" s="151"/>
      <c r="L2122" s="151"/>
      <c r="M2122" s="2807"/>
    </row>
    <row r="2123" spans="1:13" ht="15" x14ac:dyDescent="0.2">
      <c r="A2123" s="3331">
        <v>1</v>
      </c>
      <c r="B2123" s="1674" t="s">
        <v>1868</v>
      </c>
      <c r="C2123" s="2808" t="s">
        <v>2071</v>
      </c>
      <c r="D2123" s="2245">
        <v>43466</v>
      </c>
      <c r="E2123" s="2245">
        <v>43830</v>
      </c>
      <c r="F2123" s="5179"/>
      <c r="G2123" s="5179"/>
      <c r="H2123" s="2807"/>
      <c r="I2123" s="2807"/>
      <c r="J2123" s="3326">
        <v>12</v>
      </c>
      <c r="K2123" s="1789" t="s">
        <v>1223</v>
      </c>
      <c r="L2123" s="1789" t="s">
        <v>589</v>
      </c>
      <c r="M2123" s="2807"/>
    </row>
    <row r="2124" spans="1:13" ht="15" x14ac:dyDescent="0.2">
      <c r="A2124" s="3331"/>
      <c r="B2124" s="1674" t="s">
        <v>1870</v>
      </c>
      <c r="C2124" s="3328" t="s">
        <v>4222</v>
      </c>
      <c r="D2124" s="2245"/>
      <c r="E2124" s="2245"/>
      <c r="F2124" s="5179"/>
      <c r="G2124" s="5179"/>
      <c r="H2124" s="151"/>
      <c r="I2124" s="151"/>
      <c r="J2124" s="3326"/>
      <c r="K2124" s="1789" t="s">
        <v>1223</v>
      </c>
      <c r="L2124" s="1789" t="s">
        <v>589</v>
      </c>
      <c r="M2124" s="151"/>
    </row>
    <row r="2125" spans="1:13" ht="15" x14ac:dyDescent="0.25">
      <c r="A2125" s="3331">
        <v>2</v>
      </c>
      <c r="B2125" s="1674"/>
      <c r="C2125" s="3329" t="s">
        <v>3728</v>
      </c>
      <c r="D2125" s="2245">
        <v>43466</v>
      </c>
      <c r="E2125" s="2245">
        <v>43830</v>
      </c>
      <c r="F2125" s="5179"/>
      <c r="G2125" s="5179"/>
      <c r="H2125" s="151"/>
      <c r="I2125" s="151"/>
      <c r="J2125" s="3326">
        <v>2</v>
      </c>
      <c r="K2125" s="1789" t="s">
        <v>1223</v>
      </c>
      <c r="L2125" s="1789" t="s">
        <v>589</v>
      </c>
      <c r="M2125" s="151"/>
    </row>
    <row r="2126" spans="1:13" ht="15" x14ac:dyDescent="0.25">
      <c r="A2126" s="3331">
        <v>3</v>
      </c>
      <c r="B2126" s="1674"/>
      <c r="C2126" s="3329" t="s">
        <v>71</v>
      </c>
      <c r="D2126" s="2245">
        <v>43466</v>
      </c>
      <c r="E2126" s="2245">
        <v>43830</v>
      </c>
      <c r="F2126" s="5179"/>
      <c r="G2126" s="5179"/>
      <c r="H2126" s="151"/>
      <c r="I2126" s="151"/>
      <c r="J2126" s="3326">
        <v>4</v>
      </c>
      <c r="K2126" s="1789" t="s">
        <v>1223</v>
      </c>
      <c r="L2126" s="1789" t="s">
        <v>589</v>
      </c>
      <c r="M2126" s="151"/>
    </row>
    <row r="2127" spans="1:13" ht="30" x14ac:dyDescent="0.2">
      <c r="A2127" s="3331"/>
      <c r="B2127" s="1674" t="s">
        <v>1070</v>
      </c>
      <c r="C2127" s="2810" t="s">
        <v>4228</v>
      </c>
      <c r="D2127" s="3343"/>
      <c r="E2127" s="3343"/>
      <c r="F2127" s="5179"/>
      <c r="G2127" s="5179"/>
      <c r="H2127" s="2807"/>
      <c r="I2127" s="2807"/>
      <c r="J2127" s="2807"/>
      <c r="K2127" s="1789" t="s">
        <v>1223</v>
      </c>
      <c r="L2127" s="1789" t="s">
        <v>589</v>
      </c>
      <c r="M2127" s="2807"/>
    </row>
    <row r="2128" spans="1:13" ht="45" x14ac:dyDescent="0.25">
      <c r="A2128" s="3331">
        <v>4</v>
      </c>
      <c r="B2128" s="1676"/>
      <c r="C2128" s="2812" t="s">
        <v>4229</v>
      </c>
      <c r="D2128" s="2245">
        <v>43466</v>
      </c>
      <c r="E2128" s="2245">
        <v>43830</v>
      </c>
      <c r="F2128" s="5179"/>
      <c r="G2128" s="5179"/>
      <c r="H2128" s="2807"/>
      <c r="I2128" s="2807"/>
      <c r="J2128" s="3326">
        <v>56</v>
      </c>
      <c r="K2128" s="1789" t="s">
        <v>1223</v>
      </c>
      <c r="L2128" s="1789" t="s">
        <v>589</v>
      </c>
      <c r="M2128" s="2807"/>
    </row>
    <row r="2129" spans="1:13" ht="15" x14ac:dyDescent="0.2">
      <c r="A2129" s="3331"/>
      <c r="B2129" s="3330" t="s">
        <v>48</v>
      </c>
      <c r="C2129" s="2813" t="s">
        <v>4235</v>
      </c>
      <c r="D2129" s="2245"/>
      <c r="E2129" s="2245"/>
      <c r="F2129" s="5179"/>
      <c r="G2129" s="5179"/>
      <c r="H2129" s="151"/>
      <c r="I2129" s="151"/>
      <c r="J2129" s="3323"/>
      <c r="K2129" s="1789" t="s">
        <v>1223</v>
      </c>
      <c r="L2129" s="1789" t="s">
        <v>589</v>
      </c>
      <c r="M2129" s="151"/>
    </row>
    <row r="2130" spans="1:13" ht="15" x14ac:dyDescent="0.2">
      <c r="A2130" s="3331">
        <v>5</v>
      </c>
      <c r="B2130" s="151"/>
      <c r="C2130" s="2814" t="s">
        <v>4236</v>
      </c>
      <c r="D2130" s="2245">
        <v>43466</v>
      </c>
      <c r="E2130" s="2245">
        <v>43830</v>
      </c>
      <c r="F2130" s="5179"/>
      <c r="G2130" s="5179"/>
      <c r="H2130" s="151"/>
      <c r="I2130" s="151"/>
      <c r="J2130" s="3323">
        <v>19</v>
      </c>
      <c r="K2130" s="1789" t="s">
        <v>1223</v>
      </c>
      <c r="L2130" s="1789" t="s">
        <v>589</v>
      </c>
      <c r="M2130" s="151"/>
    </row>
    <row r="2131" spans="1:13" ht="15" x14ac:dyDescent="0.2">
      <c r="A2131" s="3331">
        <v>6</v>
      </c>
      <c r="B2131" s="1674"/>
      <c r="C2131" s="2814" t="s">
        <v>4237</v>
      </c>
      <c r="D2131" s="2245">
        <v>43466</v>
      </c>
      <c r="E2131" s="2245">
        <v>43830</v>
      </c>
      <c r="F2131" s="5179"/>
      <c r="G2131" s="5179"/>
      <c r="H2131" s="151"/>
      <c r="I2131" s="151"/>
      <c r="J2131" s="3323">
        <v>12</v>
      </c>
      <c r="K2131" s="1789" t="s">
        <v>1223</v>
      </c>
      <c r="L2131" s="1789" t="s">
        <v>589</v>
      </c>
      <c r="M2131" s="151"/>
    </row>
    <row r="2132" spans="1:13" ht="15" x14ac:dyDescent="0.2">
      <c r="A2132" s="3331">
        <v>7</v>
      </c>
      <c r="B2132" s="1674"/>
      <c r="C2132" s="2814" t="s">
        <v>4238</v>
      </c>
      <c r="D2132" s="2245">
        <v>43466</v>
      </c>
      <c r="E2132" s="2245">
        <v>43830</v>
      </c>
      <c r="F2132" s="5179"/>
      <c r="G2132" s="5179"/>
      <c r="H2132" s="151"/>
      <c r="I2132" s="151"/>
      <c r="J2132" s="3323">
        <v>24</v>
      </c>
      <c r="K2132" s="1789" t="s">
        <v>1223</v>
      </c>
      <c r="L2132" s="1789" t="s">
        <v>589</v>
      </c>
      <c r="M2132" s="151"/>
    </row>
    <row r="2133" spans="1:13" ht="15" x14ac:dyDescent="0.2">
      <c r="A2133" s="3331">
        <v>8</v>
      </c>
      <c r="B2133" s="1674"/>
      <c r="C2133" s="2814" t="s">
        <v>53</v>
      </c>
      <c r="D2133" s="2245">
        <v>43466</v>
      </c>
      <c r="E2133" s="2245">
        <v>43830</v>
      </c>
      <c r="F2133" s="5179"/>
      <c r="G2133" s="5179"/>
      <c r="H2133" s="151"/>
      <c r="I2133" s="151"/>
      <c r="J2133" s="3323">
        <v>12</v>
      </c>
      <c r="K2133" s="1789" t="s">
        <v>1223</v>
      </c>
      <c r="L2133" s="1789" t="s">
        <v>589</v>
      </c>
      <c r="M2133" s="151"/>
    </row>
    <row r="2134" spans="1:13" ht="15" x14ac:dyDescent="0.2">
      <c r="A2134" s="1789"/>
      <c r="B2134" s="3330" t="s">
        <v>54</v>
      </c>
      <c r="C2134" s="2815" t="s">
        <v>55</v>
      </c>
      <c r="D2134" s="3343"/>
      <c r="E2134" s="3343"/>
      <c r="F2134" s="5179"/>
      <c r="G2134" s="5179"/>
      <c r="H2134" s="2807"/>
      <c r="I2134" s="2807"/>
      <c r="J2134" s="2805"/>
      <c r="K2134" s="1789" t="s">
        <v>1223</v>
      </c>
      <c r="L2134" s="1789" t="s">
        <v>589</v>
      </c>
      <c r="M2134" s="2807"/>
    </row>
    <row r="2135" spans="1:13" ht="45" x14ac:dyDescent="0.25">
      <c r="A2135" s="2805">
        <v>9</v>
      </c>
      <c r="B2135" s="1676"/>
      <c r="C2135" s="2816" t="s">
        <v>4240</v>
      </c>
      <c r="D2135" s="2245">
        <v>43466</v>
      </c>
      <c r="E2135" s="2245">
        <v>43830</v>
      </c>
      <c r="F2135" s="5179"/>
      <c r="G2135" s="5179"/>
      <c r="H2135" s="2807"/>
      <c r="I2135" s="2807"/>
      <c r="J2135" s="3326">
        <v>1</v>
      </c>
      <c r="K2135" s="1789" t="s">
        <v>1223</v>
      </c>
      <c r="L2135" s="1789" t="s">
        <v>589</v>
      </c>
      <c r="M2135" s="2807"/>
    </row>
    <row r="2136" spans="1:13" ht="15" x14ac:dyDescent="0.25">
      <c r="A2136" s="3323">
        <v>10</v>
      </c>
      <c r="B2136" s="149"/>
      <c r="C2136" s="3329" t="s">
        <v>4241</v>
      </c>
      <c r="D2136" s="2245">
        <v>43466</v>
      </c>
      <c r="E2136" s="2245">
        <v>43830</v>
      </c>
      <c r="F2136" s="5179"/>
      <c r="G2136" s="5179"/>
      <c r="H2136" s="151"/>
      <c r="I2136" s="151"/>
      <c r="J2136" s="3326">
        <v>1</v>
      </c>
      <c r="K2136" s="1789" t="s">
        <v>1223</v>
      </c>
      <c r="L2136" s="1789" t="s">
        <v>589</v>
      </c>
      <c r="M2136" s="151"/>
    </row>
    <row r="2137" spans="1:13" ht="15" x14ac:dyDescent="0.25">
      <c r="A2137" s="1789">
        <v>11</v>
      </c>
      <c r="B2137" s="466"/>
      <c r="C2137" s="3329" t="s">
        <v>4242</v>
      </c>
      <c r="D2137" s="2245">
        <v>43466</v>
      </c>
      <c r="E2137" s="2245">
        <v>43830</v>
      </c>
      <c r="F2137" s="5179"/>
      <c r="G2137" s="5179"/>
      <c r="H2137" s="2807"/>
      <c r="I2137" s="2807"/>
      <c r="J2137" s="3326">
        <v>1</v>
      </c>
      <c r="K2137" s="1789" t="s">
        <v>1223</v>
      </c>
      <c r="L2137" s="1789" t="s">
        <v>589</v>
      </c>
      <c r="M2137" s="2807"/>
    </row>
    <row r="2138" spans="1:13" ht="15" x14ac:dyDescent="0.25">
      <c r="A2138" s="1789"/>
      <c r="B2138" s="466" t="s">
        <v>61</v>
      </c>
      <c r="C2138" s="1690" t="s">
        <v>62</v>
      </c>
      <c r="D2138" s="2245"/>
      <c r="E2138" s="2245"/>
      <c r="F2138" s="5179"/>
      <c r="G2138" s="5179"/>
      <c r="H2138" s="151"/>
      <c r="I2138" s="151"/>
      <c r="J2138" s="3326"/>
      <c r="K2138" s="1789" t="s">
        <v>1223</v>
      </c>
      <c r="L2138" s="1789" t="s">
        <v>589</v>
      </c>
      <c r="M2138" s="2807"/>
    </row>
    <row r="2139" spans="1:13" ht="15" x14ac:dyDescent="0.25">
      <c r="A2139" s="1789">
        <v>12</v>
      </c>
      <c r="B2139" s="1674"/>
      <c r="C2139" s="1678" t="s">
        <v>4244</v>
      </c>
      <c r="D2139" s="2245">
        <v>43466</v>
      </c>
      <c r="E2139" s="2245">
        <v>43830</v>
      </c>
      <c r="F2139" s="5179"/>
      <c r="G2139" s="5179"/>
      <c r="H2139" s="2807"/>
      <c r="I2139" s="2807"/>
      <c r="J2139" s="3326">
        <v>1</v>
      </c>
      <c r="K2139" s="1789" t="s">
        <v>1223</v>
      </c>
      <c r="L2139" s="1789" t="s">
        <v>589</v>
      </c>
      <c r="M2139" s="2807"/>
    </row>
    <row r="2140" spans="1:13" ht="15" x14ac:dyDescent="0.25">
      <c r="A2140" s="1789">
        <v>13</v>
      </c>
      <c r="B2140" s="2807"/>
      <c r="C2140" s="1678" t="s">
        <v>4245</v>
      </c>
      <c r="D2140" s="2245">
        <v>43466</v>
      </c>
      <c r="E2140" s="2245">
        <v>43830</v>
      </c>
      <c r="F2140" s="5179"/>
      <c r="G2140" s="5179"/>
      <c r="H2140" s="2807"/>
      <c r="I2140" s="2807"/>
      <c r="J2140" s="3326">
        <v>1</v>
      </c>
      <c r="K2140" s="1789" t="s">
        <v>1223</v>
      </c>
      <c r="L2140" s="1789" t="s">
        <v>589</v>
      </c>
      <c r="M2140" s="151"/>
    </row>
    <row r="2141" spans="1:13" ht="15" x14ac:dyDescent="0.2">
      <c r="A2141" s="2817"/>
      <c r="B2141" s="2818" t="s">
        <v>4247</v>
      </c>
      <c r="C2141" s="2819" t="s">
        <v>4248</v>
      </c>
      <c r="D2141" s="2245"/>
      <c r="E2141" s="2245"/>
      <c r="F2141" s="5179"/>
      <c r="G2141" s="5179"/>
      <c r="H2141" s="151"/>
      <c r="I2141" s="151"/>
      <c r="J2141" s="3326"/>
      <c r="K2141" s="1789" t="s">
        <v>1223</v>
      </c>
      <c r="L2141" s="1789" t="s">
        <v>589</v>
      </c>
      <c r="M2141" s="151"/>
    </row>
    <row r="2142" spans="1:13" ht="30" x14ac:dyDescent="0.2">
      <c r="A2142" s="3323">
        <v>14</v>
      </c>
      <c r="B2142" s="1674"/>
      <c r="C2142" s="2821" t="s">
        <v>4249</v>
      </c>
      <c r="D2142" s="2245">
        <v>43466</v>
      </c>
      <c r="E2142" s="2245">
        <v>43830</v>
      </c>
      <c r="F2142" s="5179"/>
      <c r="G2142" s="5179"/>
      <c r="H2142" s="3323"/>
      <c r="I2142" s="3323"/>
      <c r="J2142" s="3326">
        <v>27</v>
      </c>
      <c r="K2142" s="1789" t="s">
        <v>1223</v>
      </c>
      <c r="L2142" s="1789" t="s">
        <v>589</v>
      </c>
      <c r="M2142" s="3323"/>
    </row>
    <row r="2143" spans="1:13" ht="15" x14ac:dyDescent="0.2">
      <c r="A2143" s="3323">
        <v>15</v>
      </c>
      <c r="B2143" s="1674"/>
      <c r="C2143" s="2814" t="s">
        <v>3730</v>
      </c>
      <c r="D2143" s="2245">
        <v>43466</v>
      </c>
      <c r="E2143" s="2245">
        <v>43830</v>
      </c>
      <c r="F2143" s="5180"/>
      <c r="G2143" s="5180"/>
      <c r="H2143" s="151"/>
      <c r="I2143" s="151"/>
      <c r="J2143" s="3323">
        <v>13</v>
      </c>
      <c r="K2143" s="1789" t="s">
        <v>1223</v>
      </c>
      <c r="L2143" s="1789" t="s">
        <v>589</v>
      </c>
      <c r="M2143" s="151"/>
    </row>
    <row r="2145" spans="1:13" x14ac:dyDescent="0.2">
      <c r="A2145" s="3860"/>
      <c r="B2145" s="3860"/>
      <c r="C2145" s="3845" t="s">
        <v>2859</v>
      </c>
      <c r="D2145" s="3845"/>
      <c r="E2145" s="3845"/>
      <c r="F2145" s="3845"/>
      <c r="G2145" s="3845"/>
      <c r="H2145" s="3845"/>
      <c r="I2145" s="3845"/>
      <c r="J2145" s="3845"/>
      <c r="K2145" s="3845"/>
      <c r="L2145" s="3852" t="s">
        <v>2858</v>
      </c>
      <c r="M2145" s="3852"/>
    </row>
    <row r="2146" spans="1:13" x14ac:dyDescent="0.2">
      <c r="A2146" s="3860"/>
      <c r="B2146" s="3860"/>
      <c r="C2146" s="3845"/>
      <c r="D2146" s="3845"/>
      <c r="E2146" s="3845"/>
      <c r="F2146" s="3845"/>
      <c r="G2146" s="3845"/>
      <c r="H2146" s="3845"/>
      <c r="I2146" s="3845"/>
      <c r="J2146" s="3845"/>
      <c r="K2146" s="3845"/>
      <c r="L2146" s="3852"/>
      <c r="M2146" s="3852"/>
    </row>
    <row r="2147" spans="1:13" x14ac:dyDescent="0.2">
      <c r="A2147" s="3860"/>
      <c r="B2147" s="3860"/>
      <c r="C2147" s="3845"/>
      <c r="D2147" s="3845"/>
      <c r="E2147" s="3845"/>
      <c r="F2147" s="3845"/>
      <c r="G2147" s="3845"/>
      <c r="H2147" s="3845"/>
      <c r="I2147" s="3845"/>
      <c r="J2147" s="3845"/>
      <c r="K2147" s="3845"/>
      <c r="L2147" s="3852"/>
      <c r="M2147" s="3852"/>
    </row>
    <row r="2148" spans="1:13" x14ac:dyDescent="0.2">
      <c r="A2148" s="3860"/>
      <c r="B2148" s="3860"/>
      <c r="C2148" s="3845"/>
      <c r="D2148" s="3845"/>
      <c r="E2148" s="3845"/>
      <c r="F2148" s="3845"/>
      <c r="G2148" s="3845"/>
      <c r="H2148" s="3845"/>
      <c r="I2148" s="3845"/>
      <c r="J2148" s="3845"/>
      <c r="K2148" s="3845"/>
      <c r="L2148" s="3852"/>
      <c r="M2148" s="3852"/>
    </row>
    <row r="2149" spans="1:13" x14ac:dyDescent="0.2">
      <c r="A2149" s="3860"/>
      <c r="B2149" s="3860"/>
      <c r="C2149" s="3930" t="s">
        <v>1209</v>
      </c>
      <c r="D2149" s="3930"/>
      <c r="E2149" s="3930"/>
      <c r="F2149" s="3930"/>
      <c r="G2149" s="3930"/>
      <c r="H2149" s="3930"/>
      <c r="I2149" s="3930"/>
      <c r="J2149" s="3930"/>
      <c r="K2149" s="3930"/>
      <c r="L2149" s="3852" t="s">
        <v>1208</v>
      </c>
      <c r="M2149" s="3852"/>
    </row>
    <row r="2150" spans="1:13" x14ac:dyDescent="0.2">
      <c r="A2150" s="3860"/>
      <c r="B2150" s="3860"/>
      <c r="C2150" s="3930"/>
      <c r="D2150" s="3930"/>
      <c r="E2150" s="3930"/>
      <c r="F2150" s="3930"/>
      <c r="G2150" s="3930"/>
      <c r="H2150" s="3930"/>
      <c r="I2150" s="3930"/>
      <c r="J2150" s="3930"/>
      <c r="K2150" s="3930"/>
      <c r="L2150" s="3852"/>
      <c r="M2150" s="3852"/>
    </row>
    <row r="2151" spans="1:13" x14ac:dyDescent="0.2">
      <c r="A2151" s="3860"/>
      <c r="B2151" s="3860"/>
      <c r="C2151" s="3930"/>
      <c r="D2151" s="3930"/>
      <c r="E2151" s="3930"/>
      <c r="F2151" s="3930"/>
      <c r="G2151" s="3930"/>
      <c r="H2151" s="3930"/>
      <c r="I2151" s="3930"/>
      <c r="J2151" s="3930"/>
      <c r="K2151" s="3930"/>
      <c r="L2151" s="3852"/>
      <c r="M2151" s="3852"/>
    </row>
    <row r="2152" spans="1:13" x14ac:dyDescent="0.2">
      <c r="A2152" s="3860"/>
      <c r="B2152" s="3860"/>
      <c r="C2152" s="3930"/>
      <c r="D2152" s="3930"/>
      <c r="E2152" s="3930"/>
      <c r="F2152" s="3930"/>
      <c r="G2152" s="3930"/>
      <c r="H2152" s="3930"/>
      <c r="I2152" s="3930"/>
      <c r="J2152" s="3930"/>
      <c r="K2152" s="3930"/>
      <c r="L2152" s="3852"/>
      <c r="M2152" s="3852"/>
    </row>
    <row r="2153" spans="1:13" x14ac:dyDescent="0.2">
      <c r="A2153" s="3325"/>
      <c r="B2153" s="3325"/>
      <c r="C2153" s="3325"/>
      <c r="D2153" s="3325"/>
      <c r="E2153" s="3325"/>
      <c r="F2153" s="3325"/>
      <c r="G2153" s="3325"/>
      <c r="H2153" s="3325"/>
      <c r="I2153" s="3325"/>
      <c r="J2153" s="3325"/>
      <c r="K2153" s="3325"/>
      <c r="L2153" s="3325"/>
      <c r="M2153" s="3325"/>
    </row>
    <row r="2154" spans="1:13" x14ac:dyDescent="0.2">
      <c r="A2154" s="143" t="s">
        <v>2319</v>
      </c>
      <c r="B2154" s="143"/>
      <c r="C2154" s="143"/>
      <c r="D2154" s="143"/>
      <c r="E2154" s="143"/>
      <c r="F2154" s="143"/>
      <c r="G2154" s="143"/>
      <c r="H2154" s="143"/>
      <c r="I2154" s="143"/>
      <c r="J2154" s="1787" t="s">
        <v>12581</v>
      </c>
      <c r="K2154" s="143"/>
      <c r="L2154" s="143"/>
      <c r="M2154" s="143"/>
    </row>
    <row r="2155" spans="1:13" x14ac:dyDescent="0.2">
      <c r="A2155" s="1787" t="s">
        <v>2032</v>
      </c>
      <c r="B2155" s="143"/>
      <c r="C2155" s="143"/>
      <c r="D2155" s="143"/>
      <c r="E2155" s="143"/>
      <c r="F2155" s="143"/>
      <c r="G2155" s="143"/>
      <c r="H2155" s="143"/>
      <c r="I2155" s="143"/>
      <c r="J2155" s="143"/>
      <c r="K2155" s="143"/>
      <c r="L2155" s="143"/>
      <c r="M2155" s="143"/>
    </row>
    <row r="2156" spans="1:13" x14ac:dyDescent="0.2">
      <c r="A2156" s="3217" t="s">
        <v>11090</v>
      </c>
      <c r="B2156" s="3154"/>
      <c r="C2156" s="3154"/>
      <c r="D2156" s="143"/>
      <c r="E2156" s="143" t="s">
        <v>1054</v>
      </c>
      <c r="F2156" s="143"/>
      <c r="G2156" s="143"/>
      <c r="H2156" s="143"/>
      <c r="I2156" s="143"/>
      <c r="J2156" s="4259" t="s">
        <v>2863</v>
      </c>
      <c r="K2156" s="4260"/>
      <c r="L2156" s="4260"/>
      <c r="M2156" s="4261"/>
    </row>
    <row r="2157" spans="1:13" x14ac:dyDescent="0.2">
      <c r="A2157" s="143" t="s">
        <v>12635</v>
      </c>
      <c r="B2157" s="143"/>
      <c r="C2157" s="143"/>
      <c r="D2157" s="143"/>
      <c r="E2157" s="143"/>
      <c r="F2157" s="143"/>
      <c r="G2157" s="143"/>
      <c r="H2157" s="143"/>
      <c r="I2157" s="143"/>
      <c r="J2157" s="1789" t="s">
        <v>2860</v>
      </c>
      <c r="K2157" s="1789" t="s">
        <v>2861</v>
      </c>
      <c r="L2157" s="1789" t="s">
        <v>2862</v>
      </c>
      <c r="M2157" s="2805" t="s">
        <v>1210</v>
      </c>
    </row>
    <row r="2158" spans="1:13" x14ac:dyDescent="0.2">
      <c r="A2158" s="143"/>
      <c r="B2158" s="143"/>
      <c r="C2158" s="143"/>
      <c r="D2158" s="143"/>
      <c r="E2158" s="143"/>
      <c r="F2158" s="143"/>
      <c r="G2158" s="143"/>
      <c r="H2158" s="143"/>
      <c r="I2158" s="143" t="s">
        <v>1213</v>
      </c>
      <c r="J2158" s="3323">
        <v>2021</v>
      </c>
      <c r="K2158" s="3323">
        <v>12</v>
      </c>
      <c r="L2158" s="3323">
        <v>27</v>
      </c>
      <c r="M2158" s="3323">
        <v>12</v>
      </c>
    </row>
    <row r="2159" spans="1:13" x14ac:dyDescent="0.2">
      <c r="A2159" s="143"/>
      <c r="B2159" s="143"/>
      <c r="C2159" s="143"/>
      <c r="D2159" s="143"/>
      <c r="E2159" s="143"/>
      <c r="F2159" s="143"/>
      <c r="G2159" s="143"/>
      <c r="H2159" s="143"/>
      <c r="I2159" s="146"/>
      <c r="J2159" s="146"/>
      <c r="K2159" s="146"/>
      <c r="L2159" s="146"/>
      <c r="M2159" s="143"/>
    </row>
    <row r="2160" spans="1:13" x14ac:dyDescent="0.2">
      <c r="A2160" s="3905" t="s">
        <v>2864</v>
      </c>
      <c r="B2160" s="3905" t="s">
        <v>2865</v>
      </c>
      <c r="C2160" s="3905" t="s">
        <v>1212</v>
      </c>
      <c r="D2160" s="3905" t="s">
        <v>2866</v>
      </c>
      <c r="E2160" s="3905"/>
      <c r="F2160" s="5224" t="s">
        <v>2869</v>
      </c>
      <c r="G2160" s="5224"/>
      <c r="H2160" s="5224"/>
      <c r="I2160" s="5224"/>
      <c r="J2160" s="3905" t="s">
        <v>1211</v>
      </c>
      <c r="K2160" s="4519" t="s">
        <v>2872</v>
      </c>
      <c r="L2160" s="5225" t="s">
        <v>1207</v>
      </c>
      <c r="M2160" s="4519" t="s">
        <v>2873</v>
      </c>
    </row>
    <row r="2161" spans="1:14" ht="20.25" customHeight="1" x14ac:dyDescent="0.2">
      <c r="A2161" s="3905"/>
      <c r="B2161" s="3905"/>
      <c r="C2161" s="3905"/>
      <c r="D2161" s="147" t="s">
        <v>2867</v>
      </c>
      <c r="E2161" s="147" t="s">
        <v>2868</v>
      </c>
      <c r="F2161" s="147" t="s">
        <v>2870</v>
      </c>
      <c r="G2161" s="147" t="s">
        <v>2871</v>
      </c>
      <c r="H2161" s="147" t="s">
        <v>4319</v>
      </c>
      <c r="I2161" s="147" t="s">
        <v>4320</v>
      </c>
      <c r="J2161" s="3905"/>
      <c r="K2161" s="4519"/>
      <c r="L2161" s="5225"/>
      <c r="M2161" s="4519"/>
    </row>
    <row r="2162" spans="1:14" ht="15" x14ac:dyDescent="0.25">
      <c r="A2162" s="3322"/>
      <c r="B2162" s="466" t="s">
        <v>72</v>
      </c>
      <c r="C2162" s="2822" t="s">
        <v>2494</v>
      </c>
      <c r="D2162" s="3325"/>
      <c r="E2162" s="3325"/>
      <c r="F2162" s="5444">
        <v>716</v>
      </c>
      <c r="G2162" s="2807"/>
      <c r="H2162" s="2807"/>
      <c r="I2162" s="2807"/>
      <c r="J2162" s="2807"/>
      <c r="K2162" s="2805"/>
      <c r="L2162" s="2805"/>
      <c r="M2162" s="2807"/>
    </row>
    <row r="2163" spans="1:14" ht="15" x14ac:dyDescent="0.25">
      <c r="A2163" s="3322">
        <v>16</v>
      </c>
      <c r="B2163" s="466" t="s">
        <v>73</v>
      </c>
      <c r="C2163" s="3329" t="s">
        <v>2495</v>
      </c>
      <c r="D2163" s="2245">
        <v>43466</v>
      </c>
      <c r="E2163" s="2245">
        <v>43830</v>
      </c>
      <c r="F2163" s="5445"/>
      <c r="G2163" s="2392">
        <v>2</v>
      </c>
      <c r="H2163" s="3344"/>
      <c r="I2163" s="2806"/>
      <c r="J2163" s="1789">
        <v>206</v>
      </c>
      <c r="K2163" s="1789" t="s">
        <v>1223</v>
      </c>
      <c r="L2163" s="1789" t="s">
        <v>589</v>
      </c>
      <c r="M2163" s="2807"/>
    </row>
    <row r="2164" spans="1:14" ht="45.75" x14ac:dyDescent="0.25">
      <c r="A2164" s="3322">
        <v>17</v>
      </c>
      <c r="B2164" s="3345" t="s">
        <v>2299</v>
      </c>
      <c r="C2164" s="1690" t="s">
        <v>2093</v>
      </c>
      <c r="D2164" s="2245">
        <v>43466</v>
      </c>
      <c r="E2164" s="2245">
        <v>43830</v>
      </c>
      <c r="F2164" s="5445"/>
      <c r="G2164" s="151"/>
      <c r="H2164" s="151"/>
      <c r="I2164" s="151"/>
      <c r="J2164" s="3327"/>
      <c r="K2164" s="151"/>
      <c r="L2164" s="151"/>
      <c r="M2164" s="3346" t="s">
        <v>12636</v>
      </c>
    </row>
    <row r="2165" spans="1:14" ht="15" x14ac:dyDescent="0.2">
      <c r="A2165" s="3322"/>
      <c r="B2165" s="1684"/>
      <c r="C2165" s="3347" t="s">
        <v>1213</v>
      </c>
      <c r="D2165" s="2806"/>
      <c r="E2165" s="2806"/>
      <c r="F2165" s="5445"/>
      <c r="G2165" s="151"/>
      <c r="H2165" s="151"/>
      <c r="I2165" s="151"/>
      <c r="J2165" s="3327"/>
      <c r="K2165" s="151"/>
      <c r="L2165" s="151"/>
      <c r="M2165" s="151"/>
    </row>
    <row r="2166" spans="1:14" ht="15" x14ac:dyDescent="0.2">
      <c r="A2166" s="3322"/>
      <c r="B2166" s="1684" t="s">
        <v>78</v>
      </c>
      <c r="C2166" s="2823" t="s">
        <v>1329</v>
      </c>
      <c r="D2166" s="2806"/>
      <c r="E2166" s="2806"/>
      <c r="F2166" s="5445"/>
      <c r="G2166" s="151"/>
      <c r="H2166" s="151"/>
      <c r="I2166" s="151"/>
      <c r="J2166" s="3327"/>
      <c r="K2166" s="151"/>
      <c r="L2166" s="151"/>
      <c r="M2166" s="151"/>
    </row>
    <row r="2167" spans="1:14" ht="30" x14ac:dyDescent="0.25">
      <c r="A2167" s="3322">
        <v>18</v>
      </c>
      <c r="B2167" s="466" t="s">
        <v>6347</v>
      </c>
      <c r="C2167" s="2824" t="s">
        <v>4256</v>
      </c>
      <c r="D2167" s="2806">
        <v>43467</v>
      </c>
      <c r="E2167" s="2806">
        <v>43830</v>
      </c>
      <c r="F2167" s="5446"/>
      <c r="G2167" s="3324">
        <v>3</v>
      </c>
      <c r="H2167" s="151"/>
      <c r="I2167" s="151"/>
      <c r="J2167" s="3331">
        <v>164</v>
      </c>
      <c r="K2167" s="3331" t="s">
        <v>1223</v>
      </c>
      <c r="L2167" s="3331" t="s">
        <v>589</v>
      </c>
      <c r="M2167" s="2420"/>
    </row>
    <row r="2169" spans="1:14" x14ac:dyDescent="0.2">
      <c r="A2169" s="5245" t="s">
        <v>1213</v>
      </c>
      <c r="B2169" s="5529"/>
      <c r="C2169" s="5246"/>
      <c r="D2169" s="3920" t="s">
        <v>11094</v>
      </c>
      <c r="E2169" s="3921"/>
      <c r="F2169" s="3921"/>
      <c r="G2169" s="3921"/>
      <c r="H2169" s="3921"/>
      <c r="I2169" s="3921"/>
      <c r="J2169" s="3921"/>
      <c r="K2169" s="3921"/>
      <c r="L2169" s="3921"/>
      <c r="M2169" s="3921"/>
      <c r="N2169" s="5052" t="s">
        <v>1611</v>
      </c>
    </row>
    <row r="2170" spans="1:14" x14ac:dyDescent="0.2">
      <c r="A2170" s="5247"/>
      <c r="B2170" s="5378"/>
      <c r="C2170" s="5248"/>
      <c r="D2170" s="3921"/>
      <c r="E2170" s="3921"/>
      <c r="F2170" s="3921"/>
      <c r="G2170" s="3921"/>
      <c r="H2170" s="3921"/>
      <c r="I2170" s="3921"/>
      <c r="J2170" s="3921"/>
      <c r="K2170" s="3921"/>
      <c r="L2170" s="3921"/>
      <c r="M2170" s="3921"/>
      <c r="N2170" s="5052"/>
    </row>
    <row r="2171" spans="1:14" x14ac:dyDescent="0.2">
      <c r="A2171" s="5247"/>
      <c r="B2171" s="5378"/>
      <c r="C2171" s="5248"/>
      <c r="D2171" s="3880" t="s">
        <v>11095</v>
      </c>
      <c r="E2171" s="5530"/>
      <c r="F2171" s="5530"/>
      <c r="G2171" s="5530"/>
      <c r="H2171" s="5530"/>
      <c r="I2171" s="5530"/>
      <c r="J2171" s="5530"/>
      <c r="K2171" s="5530"/>
      <c r="L2171" s="5530"/>
      <c r="M2171" s="5252"/>
      <c r="N2171" s="3336" t="s">
        <v>2858</v>
      </c>
    </row>
    <row r="2172" spans="1:14" x14ac:dyDescent="0.2">
      <c r="A2172" s="5187" t="s">
        <v>9573</v>
      </c>
      <c r="B2172" s="5188"/>
      <c r="C2172" s="5189"/>
      <c r="D2172" s="5255"/>
      <c r="E2172" s="5531"/>
      <c r="F2172" s="5531"/>
      <c r="G2172" s="5531"/>
      <c r="H2172" s="5531"/>
      <c r="I2172" s="5531"/>
      <c r="J2172" s="5531"/>
      <c r="K2172" s="5531"/>
      <c r="L2172" s="5531"/>
      <c r="M2172" s="5256"/>
      <c r="N2172" s="3336" t="s">
        <v>6428</v>
      </c>
    </row>
    <row r="2173" spans="1:14" x14ac:dyDescent="0.2">
      <c r="A2173" s="33"/>
      <c r="B2173" s="33"/>
      <c r="C2173" s="33"/>
      <c r="D2173" s="33"/>
      <c r="E2173" s="33"/>
      <c r="F2173" s="33"/>
      <c r="G2173" s="33"/>
      <c r="H2173" s="33"/>
      <c r="I2173" s="33"/>
      <c r="J2173" s="33"/>
      <c r="K2173" s="33"/>
      <c r="L2173" s="33"/>
      <c r="M2173" s="33"/>
      <c r="N2173" s="33"/>
    </row>
    <row r="2174" spans="1:14" x14ac:dyDescent="0.2">
      <c r="A2174" s="33" t="s">
        <v>9421</v>
      </c>
      <c r="B2174" s="33"/>
      <c r="C2174" s="33"/>
      <c r="D2174" s="33"/>
      <c r="E2174" s="33"/>
      <c r="F2174" s="33"/>
      <c r="G2174" s="33"/>
      <c r="H2174" s="33"/>
      <c r="I2174" s="33"/>
      <c r="J2174" s="33"/>
      <c r="K2174" s="33" t="s">
        <v>9412</v>
      </c>
      <c r="L2174" s="33"/>
      <c r="M2174" s="33" t="s">
        <v>1213</v>
      </c>
      <c r="N2174" s="33"/>
    </row>
    <row r="2175" spans="1:14" x14ac:dyDescent="0.2">
      <c r="A2175" s="33" t="s">
        <v>12637</v>
      </c>
      <c r="B2175" s="33"/>
      <c r="C2175" s="33"/>
      <c r="D2175" s="33"/>
      <c r="E2175" s="33"/>
      <c r="F2175" s="33"/>
      <c r="G2175" s="33" t="s">
        <v>389</v>
      </c>
      <c r="H2175" s="33"/>
      <c r="I2175" s="33"/>
      <c r="J2175" s="33"/>
      <c r="K2175" s="33"/>
      <c r="L2175" s="33"/>
      <c r="M2175" s="33"/>
      <c r="N2175" s="33"/>
    </row>
    <row r="2176" spans="1:14" x14ac:dyDescent="0.2">
      <c r="A2176" s="2418" t="s">
        <v>11097</v>
      </c>
      <c r="B2176" s="2418"/>
      <c r="C2176" s="2418"/>
      <c r="D2176" s="33"/>
      <c r="E2176" s="33"/>
      <c r="F2176" s="33"/>
      <c r="G2176" s="33"/>
      <c r="H2176" s="33"/>
      <c r="I2176" s="33"/>
      <c r="J2176" s="33"/>
      <c r="K2176" s="3895" t="s">
        <v>2863</v>
      </c>
      <c r="L2176" s="4217"/>
      <c r="M2176" s="4217"/>
      <c r="N2176" s="3896"/>
    </row>
    <row r="2177" spans="1:14" x14ac:dyDescent="0.2">
      <c r="A2177" s="33" t="s">
        <v>3748</v>
      </c>
      <c r="B2177" s="105" t="s">
        <v>12638</v>
      </c>
      <c r="C2177" s="105"/>
      <c r="D2177" s="3340"/>
      <c r="E2177" s="33"/>
      <c r="F2177" s="33"/>
      <c r="G2177" s="33"/>
      <c r="H2177" s="33"/>
      <c r="I2177" s="33"/>
      <c r="J2177" s="33"/>
      <c r="K2177" s="3342" t="s">
        <v>2860</v>
      </c>
      <c r="L2177" s="3342" t="s">
        <v>2861</v>
      </c>
      <c r="M2177" s="3342" t="s">
        <v>2862</v>
      </c>
      <c r="N2177" s="3342" t="s">
        <v>1210</v>
      </c>
    </row>
    <row r="2178" spans="1:14" x14ac:dyDescent="0.2">
      <c r="A2178" s="33"/>
      <c r="B2178" s="33"/>
      <c r="C2178" s="33"/>
      <c r="D2178" s="33"/>
      <c r="E2178" s="33"/>
      <c r="F2178" s="33"/>
      <c r="G2178" s="33"/>
      <c r="H2178" s="33"/>
      <c r="I2178" s="33"/>
      <c r="J2178" s="33"/>
      <c r="K2178" s="3342">
        <v>2021</v>
      </c>
      <c r="L2178" s="3342">
        <v>12</v>
      </c>
      <c r="M2178" s="3342">
        <v>22</v>
      </c>
      <c r="N2178" s="3342">
        <v>12</v>
      </c>
    </row>
    <row r="2179" spans="1:14" x14ac:dyDescent="0.2">
      <c r="A2179" s="33"/>
      <c r="B2179" s="33"/>
      <c r="C2179" s="33"/>
      <c r="D2179" s="33"/>
      <c r="E2179" s="33"/>
      <c r="F2179" s="33"/>
      <c r="G2179" s="33"/>
      <c r="H2179" s="33"/>
      <c r="I2179" s="33"/>
      <c r="J2179" s="3341"/>
      <c r="K2179" s="3341"/>
      <c r="L2179" s="3341"/>
      <c r="M2179" s="3341"/>
      <c r="N2179" s="33"/>
    </row>
    <row r="2180" spans="1:14" x14ac:dyDescent="0.2">
      <c r="A2180" s="3845" t="s">
        <v>2864</v>
      </c>
      <c r="B2180" s="3845" t="s">
        <v>2865</v>
      </c>
      <c r="C2180" s="3880" t="s">
        <v>1212</v>
      </c>
      <c r="D2180" s="3999"/>
      <c r="E2180" s="3845" t="s">
        <v>2866</v>
      </c>
      <c r="F2180" s="3845"/>
      <c r="G2180" s="4170" t="s">
        <v>2869</v>
      </c>
      <c r="H2180" s="4170"/>
      <c r="I2180" s="4170"/>
      <c r="J2180" s="4170"/>
      <c r="K2180" s="3845" t="s">
        <v>1211</v>
      </c>
      <c r="L2180" s="4170" t="s">
        <v>2872</v>
      </c>
      <c r="M2180" s="3863" t="s">
        <v>1207</v>
      </c>
      <c r="N2180" s="4170" t="s">
        <v>2873</v>
      </c>
    </row>
    <row r="2181" spans="1:14" x14ac:dyDescent="0.2">
      <c r="A2181" s="3845"/>
      <c r="B2181" s="3845"/>
      <c r="C2181" s="3881"/>
      <c r="D2181" s="3915"/>
      <c r="E2181" s="3335" t="s">
        <v>2867</v>
      </c>
      <c r="F2181" s="3335" t="s">
        <v>2868</v>
      </c>
      <c r="G2181" s="3335" t="s">
        <v>2870</v>
      </c>
      <c r="H2181" s="3335" t="s">
        <v>2871</v>
      </c>
      <c r="I2181" s="3335" t="s">
        <v>4319</v>
      </c>
      <c r="J2181" s="3335" t="s">
        <v>4320</v>
      </c>
      <c r="K2181" s="3845"/>
      <c r="L2181" s="4170"/>
      <c r="M2181" s="3863"/>
      <c r="N2181" s="4170"/>
    </row>
    <row r="2182" spans="1:14" ht="15" x14ac:dyDescent="0.25">
      <c r="A2182" s="3333"/>
      <c r="B2182" s="2189" t="s">
        <v>2085</v>
      </c>
      <c r="C2182" s="5441" t="s">
        <v>2503</v>
      </c>
      <c r="D2182" s="5443"/>
      <c r="E2182" s="3335"/>
      <c r="F2182" s="3335"/>
      <c r="G2182" s="3335"/>
      <c r="H2182" s="3335"/>
      <c r="I2182" s="3335"/>
      <c r="J2182" s="3335"/>
      <c r="K2182" s="3333"/>
      <c r="L2182" s="3335"/>
      <c r="M2182" s="3334"/>
      <c r="N2182" s="3335"/>
    </row>
    <row r="2183" spans="1:14" ht="25.5" x14ac:dyDescent="0.2">
      <c r="A2183" s="3336">
        <v>1</v>
      </c>
      <c r="B2183" s="2232" t="s">
        <v>2084</v>
      </c>
      <c r="C2183" s="5047" t="s">
        <v>2086</v>
      </c>
      <c r="D2183" s="5049"/>
      <c r="E2183" s="2239">
        <v>43846</v>
      </c>
      <c r="F2183" s="2195">
        <v>44196</v>
      </c>
      <c r="G2183" s="4974">
        <v>716</v>
      </c>
      <c r="H2183" s="3336">
        <v>4</v>
      </c>
      <c r="I2183" s="2033"/>
      <c r="J2183" s="2033"/>
      <c r="K2183" s="2157">
        <v>212</v>
      </c>
      <c r="L2183" s="3336" t="s">
        <v>593</v>
      </c>
      <c r="M2183" s="3336" t="s">
        <v>287</v>
      </c>
      <c r="N2183" s="1993" t="s">
        <v>11085</v>
      </c>
    </row>
    <row r="2184" spans="1:14" ht="14.25" x14ac:dyDescent="0.2">
      <c r="A2184" s="3336">
        <v>2</v>
      </c>
      <c r="B2184" s="2232" t="s">
        <v>2087</v>
      </c>
      <c r="C2184" s="3339" t="s">
        <v>12639</v>
      </c>
      <c r="D2184" s="3339"/>
      <c r="E2184" s="2195">
        <v>43775</v>
      </c>
      <c r="F2184" s="2195">
        <v>43775</v>
      </c>
      <c r="G2184" s="4975"/>
      <c r="H2184" s="4974">
        <v>5</v>
      </c>
      <c r="I2184" s="2033"/>
      <c r="J2184" s="2033"/>
      <c r="K2184" s="3336">
        <v>7</v>
      </c>
      <c r="L2184" s="3336" t="s">
        <v>593</v>
      </c>
      <c r="M2184" s="2193" t="s">
        <v>287</v>
      </c>
      <c r="N2184" s="2033" t="s">
        <v>12640</v>
      </c>
    </row>
    <row r="2185" spans="1:14" ht="14.25" x14ac:dyDescent="0.2">
      <c r="A2185" s="3336"/>
      <c r="B2185" s="2232" t="s">
        <v>2087</v>
      </c>
      <c r="C2185" s="3339" t="s">
        <v>12639</v>
      </c>
      <c r="D2185" s="3338"/>
      <c r="E2185" s="2195">
        <v>43837</v>
      </c>
      <c r="F2185" s="2195">
        <v>44006</v>
      </c>
      <c r="G2185" s="4975"/>
      <c r="H2185" s="4975"/>
      <c r="I2185" s="2033"/>
      <c r="J2185" s="2033"/>
      <c r="K2185" s="3336">
        <v>9</v>
      </c>
      <c r="L2185" s="3336" t="s">
        <v>593</v>
      </c>
      <c r="M2185" s="2193" t="s">
        <v>287</v>
      </c>
      <c r="N2185" s="2033" t="s">
        <v>12641</v>
      </c>
    </row>
    <row r="2186" spans="1:14" ht="15" x14ac:dyDescent="0.25">
      <c r="A2186" s="3336"/>
      <c r="B2186" s="2189" t="s">
        <v>2089</v>
      </c>
      <c r="C2186" s="5532" t="s">
        <v>2527</v>
      </c>
      <c r="D2186" s="5533"/>
      <c r="E2186" s="2195"/>
      <c r="F2186" s="2195"/>
      <c r="G2186" s="4975"/>
      <c r="H2186" s="4975"/>
      <c r="I2186" s="2033"/>
      <c r="J2186" s="2033"/>
      <c r="K2186" s="3336"/>
      <c r="L2186" s="3336"/>
      <c r="M2186" s="2193"/>
      <c r="N2186" s="2033"/>
    </row>
    <row r="2187" spans="1:14" ht="14.25" x14ac:dyDescent="0.2">
      <c r="A2187" s="3336">
        <v>3</v>
      </c>
      <c r="B2187" s="2232" t="s">
        <v>4266</v>
      </c>
      <c r="C2187" s="5534" t="s">
        <v>1147</v>
      </c>
      <c r="D2187" s="5535"/>
      <c r="E2187" s="2195">
        <v>43831</v>
      </c>
      <c r="F2187" s="2195">
        <v>44195</v>
      </c>
      <c r="G2187" s="4975"/>
      <c r="H2187" s="4975"/>
      <c r="I2187" s="2033"/>
      <c r="J2187" s="2033"/>
      <c r="K2187" s="3336">
        <v>34</v>
      </c>
      <c r="L2187" s="3336" t="s">
        <v>593</v>
      </c>
      <c r="M2187" s="3336" t="s">
        <v>287</v>
      </c>
      <c r="N2187" s="1913"/>
    </row>
    <row r="2188" spans="1:14" ht="14.25" x14ac:dyDescent="0.2">
      <c r="A2188" s="3336">
        <v>4</v>
      </c>
      <c r="B2188" s="2232" t="s">
        <v>1878</v>
      </c>
      <c r="C2188" s="5534" t="s">
        <v>12642</v>
      </c>
      <c r="D2188" s="5535"/>
      <c r="E2188" s="2195">
        <v>43831</v>
      </c>
      <c r="F2188" s="2195">
        <v>44195</v>
      </c>
      <c r="G2188" s="4975"/>
      <c r="H2188" s="4975"/>
      <c r="I2188" s="2033"/>
      <c r="J2188" s="2033"/>
      <c r="K2188" s="3336">
        <v>24</v>
      </c>
      <c r="L2188" s="3336" t="s">
        <v>593</v>
      </c>
      <c r="M2188" s="3336" t="s">
        <v>287</v>
      </c>
      <c r="N2188" s="1913"/>
    </row>
    <row r="2189" spans="1:14" ht="15" x14ac:dyDescent="0.25">
      <c r="A2189" s="3336">
        <v>5</v>
      </c>
      <c r="B2189" s="2232" t="s">
        <v>1880</v>
      </c>
      <c r="C2189" s="3362" t="s">
        <v>12643</v>
      </c>
      <c r="D2189" s="3363"/>
      <c r="E2189" s="2195">
        <v>43831</v>
      </c>
      <c r="F2189" s="2195">
        <v>44196</v>
      </c>
      <c r="G2189" s="4975"/>
      <c r="H2189" s="4975"/>
      <c r="I2189" s="2033"/>
      <c r="J2189" s="2033"/>
      <c r="K2189" s="3336">
        <v>23</v>
      </c>
      <c r="L2189" s="3336" t="s">
        <v>593</v>
      </c>
      <c r="M2189" s="3336" t="s">
        <v>287</v>
      </c>
      <c r="N2189" s="2033"/>
    </row>
    <row r="2190" spans="1:14" ht="15" x14ac:dyDescent="0.25">
      <c r="A2190" s="3336"/>
      <c r="B2190" s="2189" t="s">
        <v>2094</v>
      </c>
      <c r="C2190" s="5441" t="s">
        <v>1329</v>
      </c>
      <c r="D2190" s="5443"/>
      <c r="E2190" s="2239"/>
      <c r="F2190" s="2239"/>
      <c r="G2190" s="4975"/>
      <c r="H2190" s="4975"/>
      <c r="I2190" s="2033"/>
      <c r="J2190" s="2033"/>
      <c r="K2190" s="2157"/>
      <c r="L2190" s="3336"/>
      <c r="M2190" s="3336"/>
      <c r="N2190" s="1993"/>
    </row>
    <row r="2191" spans="1:14" ht="14.25" x14ac:dyDescent="0.2">
      <c r="A2191" s="3336">
        <v>6</v>
      </c>
      <c r="B2191" s="2232" t="s">
        <v>12644</v>
      </c>
      <c r="C2191" s="5047" t="s">
        <v>1337</v>
      </c>
      <c r="D2191" s="5049"/>
      <c r="E2191" s="2195">
        <v>43847</v>
      </c>
      <c r="F2191" s="2195">
        <v>44040</v>
      </c>
      <c r="G2191" s="4975"/>
      <c r="H2191" s="4975"/>
      <c r="I2191" s="2033"/>
      <c r="J2191" s="2033"/>
      <c r="K2191" s="2157">
        <v>5</v>
      </c>
      <c r="L2191" s="3336" t="s">
        <v>593</v>
      </c>
      <c r="M2191" s="3336" t="s">
        <v>287</v>
      </c>
      <c r="N2191" s="2033"/>
    </row>
    <row r="2192" spans="1:14" ht="14.25" x14ac:dyDescent="0.2">
      <c r="A2192" s="3336">
        <v>7</v>
      </c>
      <c r="B2192" s="2232" t="s">
        <v>1745</v>
      </c>
      <c r="C2192" s="3337" t="s">
        <v>12645</v>
      </c>
      <c r="D2192" s="3338"/>
      <c r="E2192" s="2195">
        <v>43109</v>
      </c>
      <c r="F2192" s="2195">
        <v>43460</v>
      </c>
      <c r="G2192" s="4975"/>
      <c r="H2192" s="4975"/>
      <c r="I2192" s="2033"/>
      <c r="J2192" s="2033"/>
      <c r="K2192" s="2157">
        <v>54</v>
      </c>
      <c r="L2192" s="3336" t="s">
        <v>593</v>
      </c>
      <c r="M2192" s="3336" t="s">
        <v>287</v>
      </c>
      <c r="N2192" s="2033"/>
    </row>
    <row r="2193" spans="1:16" ht="14.25" x14ac:dyDescent="0.2">
      <c r="A2193" s="3336">
        <v>8</v>
      </c>
      <c r="B2193" s="2232" t="s">
        <v>1745</v>
      </c>
      <c r="C2193" s="3337" t="s">
        <v>12645</v>
      </c>
      <c r="D2193" s="3338"/>
      <c r="E2193" s="2195">
        <v>43512</v>
      </c>
      <c r="F2193" s="2195">
        <v>43521</v>
      </c>
      <c r="G2193" s="4975"/>
      <c r="H2193" s="4976"/>
      <c r="I2193" s="2033"/>
      <c r="J2193" s="2033"/>
      <c r="K2193" s="2157">
        <v>25</v>
      </c>
      <c r="L2193" s="3336" t="s">
        <v>593</v>
      </c>
      <c r="M2193" s="3336" t="s">
        <v>287</v>
      </c>
      <c r="N2193" s="2033"/>
    </row>
    <row r="2194" spans="1:16" ht="14.25" x14ac:dyDescent="0.2">
      <c r="A2194" s="3336">
        <v>9</v>
      </c>
      <c r="B2194" s="2232" t="s">
        <v>1745</v>
      </c>
      <c r="C2194" s="5047" t="s">
        <v>12645</v>
      </c>
      <c r="D2194" s="5049"/>
      <c r="E2194" s="2195">
        <v>43845</v>
      </c>
      <c r="F2194" s="2195">
        <v>44196</v>
      </c>
      <c r="G2194" s="4975"/>
      <c r="H2194" s="3336">
        <v>6</v>
      </c>
      <c r="I2194" s="2033" t="s">
        <v>1280</v>
      </c>
      <c r="J2194" s="2033"/>
      <c r="K2194" s="3336" t="s">
        <v>10199</v>
      </c>
      <c r="L2194" s="3336" t="s">
        <v>593</v>
      </c>
      <c r="M2194" s="3336" t="s">
        <v>287</v>
      </c>
      <c r="N2194" s="1993"/>
    </row>
    <row r="2195" spans="1:16" ht="14.25" x14ac:dyDescent="0.2">
      <c r="A2195" s="3336">
        <v>10</v>
      </c>
      <c r="B2195" s="2232" t="s">
        <v>1745</v>
      </c>
      <c r="C2195" s="5047" t="s">
        <v>12645</v>
      </c>
      <c r="D2195" s="5049"/>
      <c r="E2195" s="2195">
        <v>44067</v>
      </c>
      <c r="F2195" s="2195">
        <v>44196</v>
      </c>
      <c r="G2195" s="4976"/>
      <c r="H2195" s="3336">
        <v>7</v>
      </c>
      <c r="I2195" s="2033" t="s">
        <v>1281</v>
      </c>
      <c r="J2195" s="2033"/>
      <c r="K2195" s="3336" t="s">
        <v>12646</v>
      </c>
      <c r="L2195" s="3336" t="s">
        <v>593</v>
      </c>
      <c r="M2195" s="3336" t="s">
        <v>287</v>
      </c>
      <c r="N2195" s="2033"/>
    </row>
    <row r="2197" spans="1:16" x14ac:dyDescent="0.2">
      <c r="A2197" s="3860"/>
      <c r="B2197" s="3860"/>
      <c r="C2197" s="3845" t="s">
        <v>2859</v>
      </c>
      <c r="D2197" s="3845"/>
      <c r="E2197" s="3845"/>
      <c r="F2197" s="3845"/>
      <c r="G2197" s="3845"/>
      <c r="H2197" s="3845"/>
      <c r="I2197" s="3845"/>
      <c r="J2197" s="3845"/>
      <c r="K2197" s="3845"/>
      <c r="L2197" s="3845"/>
      <c r="M2197" s="3845"/>
      <c r="N2197" s="3845"/>
      <c r="O2197" s="3852" t="s">
        <v>2858</v>
      </c>
      <c r="P2197" s="3852"/>
    </row>
    <row r="2198" spans="1:16" x14ac:dyDescent="0.2">
      <c r="A2198" s="3860"/>
      <c r="B2198" s="3860"/>
      <c r="C2198" s="3845"/>
      <c r="D2198" s="3845"/>
      <c r="E2198" s="3845"/>
      <c r="F2198" s="3845"/>
      <c r="G2198" s="3845"/>
      <c r="H2198" s="3845"/>
      <c r="I2198" s="3845"/>
      <c r="J2198" s="3845"/>
      <c r="K2198" s="3845"/>
      <c r="L2198" s="3845"/>
      <c r="M2198" s="3845"/>
      <c r="N2198" s="3845"/>
      <c r="O2198" s="3852"/>
      <c r="P2198" s="3852"/>
    </row>
    <row r="2199" spans="1:16" x14ac:dyDescent="0.2">
      <c r="A2199" s="3860"/>
      <c r="B2199" s="3860"/>
      <c r="C2199" s="3845"/>
      <c r="D2199" s="3845"/>
      <c r="E2199" s="3845"/>
      <c r="F2199" s="3845"/>
      <c r="G2199" s="3845"/>
      <c r="H2199" s="3845"/>
      <c r="I2199" s="3845"/>
      <c r="J2199" s="3845"/>
      <c r="K2199" s="3845"/>
      <c r="L2199" s="3845"/>
      <c r="M2199" s="3845"/>
      <c r="N2199" s="3845"/>
      <c r="O2199" s="3852"/>
      <c r="P2199" s="3852"/>
    </row>
    <row r="2200" spans="1:16" x14ac:dyDescent="0.2">
      <c r="A2200" s="3860"/>
      <c r="B2200" s="3860"/>
      <c r="C2200" s="3845"/>
      <c r="D2200" s="3845"/>
      <c r="E2200" s="3845"/>
      <c r="F2200" s="3845"/>
      <c r="G2200" s="3845"/>
      <c r="H2200" s="3845"/>
      <c r="I2200" s="3845"/>
      <c r="J2200" s="3845"/>
      <c r="K2200" s="3845"/>
      <c r="L2200" s="3845"/>
      <c r="M2200" s="3845"/>
      <c r="N2200" s="3845"/>
      <c r="O2200" s="3852"/>
      <c r="P2200" s="3852"/>
    </row>
    <row r="2201" spans="1:16" x14ac:dyDescent="0.2">
      <c r="A2201" s="3860"/>
      <c r="B2201" s="3860"/>
      <c r="C2201" s="3930" t="s">
        <v>1209</v>
      </c>
      <c r="D2201" s="3930"/>
      <c r="E2201" s="3930"/>
      <c r="F2201" s="3930"/>
      <c r="G2201" s="3930"/>
      <c r="H2201" s="3930"/>
      <c r="I2201" s="3930"/>
      <c r="J2201" s="3930"/>
      <c r="K2201" s="3930"/>
      <c r="L2201" s="3930"/>
      <c r="M2201" s="3930"/>
      <c r="N2201" s="3930"/>
      <c r="O2201" s="3852" t="s">
        <v>1208</v>
      </c>
      <c r="P2201" s="3852"/>
    </row>
    <row r="2202" spans="1:16" x14ac:dyDescent="0.2">
      <c r="A2202" s="3860"/>
      <c r="B2202" s="3860"/>
      <c r="C2202" s="3930"/>
      <c r="D2202" s="3930"/>
      <c r="E2202" s="3930"/>
      <c r="F2202" s="3930"/>
      <c r="G2202" s="3930"/>
      <c r="H2202" s="3930"/>
      <c r="I2202" s="3930"/>
      <c r="J2202" s="3930"/>
      <c r="K2202" s="3930"/>
      <c r="L2202" s="3930"/>
      <c r="M2202" s="3930"/>
      <c r="N2202" s="3930"/>
      <c r="O2202" s="3852"/>
      <c r="P2202" s="3852"/>
    </row>
    <row r="2203" spans="1:16" x14ac:dyDescent="0.2">
      <c r="A2203" s="3860"/>
      <c r="B2203" s="3860"/>
      <c r="C2203" s="3930"/>
      <c r="D2203" s="3930"/>
      <c r="E2203" s="3930"/>
      <c r="F2203" s="3930"/>
      <c r="G2203" s="3930"/>
      <c r="H2203" s="3930"/>
      <c r="I2203" s="3930"/>
      <c r="J2203" s="3930"/>
      <c r="K2203" s="3930"/>
      <c r="L2203" s="3930"/>
      <c r="M2203" s="3930"/>
      <c r="N2203" s="3930"/>
      <c r="O2203" s="3852"/>
      <c r="P2203" s="3852"/>
    </row>
    <row r="2204" spans="1:16" x14ac:dyDescent="0.2">
      <c r="A2204" s="3356"/>
      <c r="B2204" s="3356"/>
      <c r="C2204" s="335"/>
      <c r="D2204" s="335"/>
      <c r="E2204" s="335"/>
      <c r="F2204" s="335"/>
      <c r="G2204" s="566"/>
      <c r="H2204" s="566"/>
      <c r="I2204" s="3356"/>
      <c r="J2204" s="335"/>
      <c r="K2204" s="3352"/>
      <c r="L2204" s="3356"/>
      <c r="M2204" s="335"/>
      <c r="N2204" s="3356"/>
      <c r="O2204" s="3356"/>
      <c r="P2204" s="3356"/>
    </row>
    <row r="2205" spans="1:16" x14ac:dyDescent="0.2">
      <c r="A2205" s="33" t="s">
        <v>8485</v>
      </c>
      <c r="B2205" s="3356"/>
      <c r="C2205" s="3356"/>
      <c r="D2205" s="3356"/>
      <c r="E2205" s="3356"/>
      <c r="F2205" s="3356"/>
      <c r="G2205" s="3356"/>
      <c r="H2205" s="3356"/>
      <c r="I2205" s="3356"/>
      <c r="J2205" s="335"/>
      <c r="K2205" s="3352"/>
      <c r="L2205" s="3356"/>
      <c r="M2205" s="2083" t="s">
        <v>12665</v>
      </c>
      <c r="N2205" s="3356"/>
      <c r="O2205" s="3356"/>
      <c r="P2205" s="3356"/>
    </row>
    <row r="2206" spans="1:16" x14ac:dyDescent="0.2">
      <c r="A2206" s="33" t="s">
        <v>8486</v>
      </c>
      <c r="B2206" s="3356"/>
      <c r="C2206" s="3356"/>
      <c r="D2206" s="105"/>
      <c r="E2206" s="3356"/>
      <c r="F2206" s="3356"/>
      <c r="G2206" s="33" t="s">
        <v>11064</v>
      </c>
      <c r="H2206" s="3356"/>
      <c r="I2206" s="3356"/>
      <c r="J2206" s="335"/>
      <c r="K2206" s="3352"/>
      <c r="L2206" s="3356"/>
      <c r="M2206" s="335"/>
      <c r="N2206" s="3356"/>
      <c r="O2206" s="3356"/>
      <c r="P2206" s="3356"/>
    </row>
    <row r="2207" spans="1:16" x14ac:dyDescent="0.2">
      <c r="A2207" s="2418" t="s">
        <v>11065</v>
      </c>
      <c r="B2207" s="2573"/>
      <c r="C2207" s="2573"/>
      <c r="D2207" s="2308"/>
      <c r="E2207" s="2308"/>
      <c r="F2207" s="3356"/>
      <c r="G2207" s="3356"/>
      <c r="H2207" s="3356"/>
      <c r="I2207" s="3356"/>
      <c r="J2207" s="335"/>
      <c r="K2207" s="3352"/>
      <c r="L2207" s="3356"/>
      <c r="M2207" s="4137" t="s">
        <v>2863</v>
      </c>
      <c r="N2207" s="4138"/>
      <c r="O2207" s="4138"/>
      <c r="P2207" s="4139"/>
    </row>
    <row r="2208" spans="1:16" x14ac:dyDescent="0.2">
      <c r="A2208" s="33" t="s">
        <v>12647</v>
      </c>
      <c r="B2208" s="3356"/>
      <c r="C2208" s="3356"/>
      <c r="D2208" s="3356"/>
      <c r="E2208" s="3356"/>
      <c r="F2208" s="3356"/>
      <c r="G2208" s="33"/>
      <c r="H2208" s="33"/>
      <c r="I2208" s="33"/>
      <c r="J2208" s="335"/>
      <c r="K2208" s="3352"/>
      <c r="L2208" s="3356"/>
      <c r="M2208" s="3355" t="s">
        <v>2860</v>
      </c>
      <c r="N2208" s="3351" t="s">
        <v>2861</v>
      </c>
      <c r="O2208" s="3351" t="s">
        <v>2862</v>
      </c>
      <c r="P2208" s="805" t="s">
        <v>1210</v>
      </c>
    </row>
    <row r="2209" spans="1:16" x14ac:dyDescent="0.2">
      <c r="A2209" s="3356"/>
      <c r="B2209" s="3356"/>
      <c r="C2209" s="335"/>
      <c r="D2209" s="335"/>
      <c r="E2209" s="335"/>
      <c r="F2209" s="335"/>
      <c r="G2209" s="566"/>
      <c r="H2209" s="566"/>
      <c r="I2209" s="3356"/>
      <c r="J2209" s="335"/>
      <c r="K2209" s="3352"/>
      <c r="L2209" s="3356"/>
      <c r="M2209" s="3348">
        <v>2021</v>
      </c>
      <c r="N2209" s="3348">
        <v>12</v>
      </c>
      <c r="O2209" s="3348">
        <v>27</v>
      </c>
      <c r="P2209" s="3348">
        <v>12</v>
      </c>
    </row>
    <row r="2210" spans="1:16" x14ac:dyDescent="0.2">
      <c r="A2210" s="3356"/>
      <c r="B2210" s="3356"/>
      <c r="C2210" s="335"/>
      <c r="D2210" s="335"/>
      <c r="E2210" s="335"/>
      <c r="F2210" s="335"/>
      <c r="G2210" s="566"/>
      <c r="H2210" s="566"/>
      <c r="I2210" s="3356"/>
      <c r="J2210" s="335"/>
      <c r="K2210" s="3352"/>
      <c r="L2210" s="3352"/>
      <c r="M2210" s="3350"/>
      <c r="N2210" s="3352"/>
      <c r="O2210" s="3352"/>
      <c r="P2210" s="3356"/>
    </row>
    <row r="2211" spans="1:16" x14ac:dyDescent="0.2">
      <c r="A2211" s="3845" t="s">
        <v>2864</v>
      </c>
      <c r="B2211" s="3845" t="s">
        <v>2865</v>
      </c>
      <c r="C2211" s="3845" t="s">
        <v>1212</v>
      </c>
      <c r="D2211" s="3845"/>
      <c r="E2211" s="3845"/>
      <c r="F2211" s="3845"/>
      <c r="G2211" s="3863" t="s">
        <v>2866</v>
      </c>
      <c r="H2211" s="3864"/>
      <c r="I2211" s="4170" t="s">
        <v>2869</v>
      </c>
      <c r="J2211" s="4170"/>
      <c r="K2211" s="4170"/>
      <c r="L2211" s="4170"/>
      <c r="M2211" s="3845" t="s">
        <v>1211</v>
      </c>
      <c r="N2211" s="3858" t="s">
        <v>2872</v>
      </c>
      <c r="O2211" s="3996" t="s">
        <v>1207</v>
      </c>
      <c r="P2211" s="3858" t="s">
        <v>2873</v>
      </c>
    </row>
    <row r="2212" spans="1:16" x14ac:dyDescent="0.2">
      <c r="A2212" s="3845"/>
      <c r="B2212" s="3845"/>
      <c r="C2212" s="3845"/>
      <c r="D2212" s="3845"/>
      <c r="E2212" s="3845"/>
      <c r="F2212" s="3845"/>
      <c r="G2212" s="3353" t="s">
        <v>2867</v>
      </c>
      <c r="H2212" s="3353" t="s">
        <v>2868</v>
      </c>
      <c r="I2212" s="3353" t="s">
        <v>2870</v>
      </c>
      <c r="J2212" s="3353" t="s">
        <v>2871</v>
      </c>
      <c r="K2212" s="3353" t="s">
        <v>4319</v>
      </c>
      <c r="L2212" s="3353" t="s">
        <v>4320</v>
      </c>
      <c r="M2212" s="3845"/>
      <c r="N2212" s="3858"/>
      <c r="O2212" s="3996"/>
      <c r="P2212" s="3858"/>
    </row>
    <row r="2213" spans="1:16" x14ac:dyDescent="0.2">
      <c r="A2213" s="3349"/>
      <c r="B2213" s="3358" t="s">
        <v>12648</v>
      </c>
      <c r="C2213" s="4666" t="s">
        <v>2503</v>
      </c>
      <c r="D2213" s="4666"/>
      <c r="E2213" s="4666"/>
      <c r="F2213" s="4666"/>
      <c r="G2213" s="3354"/>
      <c r="H2213" s="3354"/>
      <c r="I2213" s="4031">
        <v>716</v>
      </c>
      <c r="J2213" s="3354"/>
      <c r="K2213" s="3354"/>
      <c r="L2213" s="3354"/>
      <c r="M2213" s="3349"/>
      <c r="N2213" s="3354"/>
      <c r="O2213" s="3354"/>
      <c r="P2213" s="3354"/>
    </row>
    <row r="2214" spans="1:16" ht="25.5" x14ac:dyDescent="0.2">
      <c r="A2214" s="3349">
        <v>1</v>
      </c>
      <c r="B2214" s="3358" t="s">
        <v>839</v>
      </c>
      <c r="C2214" s="4844" t="s">
        <v>12649</v>
      </c>
      <c r="D2214" s="4844"/>
      <c r="E2214" s="4844"/>
      <c r="F2214" s="4844"/>
      <c r="G2214" s="2510">
        <v>44161</v>
      </c>
      <c r="H2214" s="2510">
        <v>44161</v>
      </c>
      <c r="I2214" s="4035"/>
      <c r="J2214" s="5540">
        <v>8</v>
      </c>
      <c r="K2214" s="2369"/>
      <c r="L2214" s="3354"/>
      <c r="M2214" s="3349">
        <v>1</v>
      </c>
      <c r="N2214" s="3357" t="s">
        <v>621</v>
      </c>
      <c r="O2214" s="1181" t="s">
        <v>601</v>
      </c>
      <c r="P2214" s="1988" t="s">
        <v>12650</v>
      </c>
    </row>
    <row r="2215" spans="1:16" x14ac:dyDescent="0.2">
      <c r="A2215" s="3349">
        <v>2</v>
      </c>
      <c r="B2215" s="3361"/>
      <c r="C2215" s="4844" t="s">
        <v>12651</v>
      </c>
      <c r="D2215" s="4844"/>
      <c r="E2215" s="4844"/>
      <c r="F2215" s="4844"/>
      <c r="G2215" s="2510">
        <v>42370</v>
      </c>
      <c r="H2215" s="2510">
        <v>43894</v>
      </c>
      <c r="I2215" s="3941"/>
      <c r="J2215" s="5541"/>
      <c r="K2215" s="2369"/>
      <c r="L2215" s="3354"/>
      <c r="M2215" s="3349">
        <v>139</v>
      </c>
      <c r="N2215" s="3357" t="s">
        <v>621</v>
      </c>
      <c r="O2215" s="1181" t="s">
        <v>601</v>
      </c>
      <c r="P2215" s="1181" t="s">
        <v>12652</v>
      </c>
    </row>
    <row r="2216" spans="1:16" x14ac:dyDescent="0.2">
      <c r="A2216" s="3349">
        <v>3</v>
      </c>
      <c r="B2216" s="3361"/>
      <c r="C2216" s="4844" t="s">
        <v>12653</v>
      </c>
      <c r="D2216" s="4844"/>
      <c r="E2216" s="4844"/>
      <c r="F2216" s="4844"/>
      <c r="G2216" s="2510">
        <v>42005</v>
      </c>
      <c r="H2216" s="2510">
        <v>43896</v>
      </c>
      <c r="I2216" s="4974">
        <v>717</v>
      </c>
      <c r="J2216" s="2157">
        <v>1</v>
      </c>
      <c r="K2216" s="2369"/>
      <c r="L2216" s="3354"/>
      <c r="M2216" s="3349">
        <v>161</v>
      </c>
      <c r="N2216" s="3357" t="s">
        <v>621</v>
      </c>
      <c r="O2216" s="1181" t="s">
        <v>601</v>
      </c>
      <c r="P2216" s="1181" t="s">
        <v>12652</v>
      </c>
    </row>
    <row r="2217" spans="1:16" x14ac:dyDescent="0.2">
      <c r="A2217" s="3349">
        <v>4</v>
      </c>
      <c r="B2217" s="3358" t="s">
        <v>8488</v>
      </c>
      <c r="C2217" s="3360" t="s">
        <v>12654</v>
      </c>
      <c r="D2217" s="3360"/>
      <c r="E2217" s="3360"/>
      <c r="F2217" s="3360"/>
      <c r="G2217" s="2510">
        <v>43729</v>
      </c>
      <c r="H2217" s="2510">
        <v>43791</v>
      </c>
      <c r="I2217" s="4975"/>
      <c r="J2217" s="2157">
        <v>2</v>
      </c>
      <c r="K2217" s="2369"/>
      <c r="L2217" s="3354"/>
      <c r="M2217" s="3349">
        <v>200</v>
      </c>
      <c r="N2217" s="3357" t="s">
        <v>621</v>
      </c>
      <c r="O2217" s="1181" t="s">
        <v>601</v>
      </c>
      <c r="P2217" s="1181" t="s">
        <v>12655</v>
      </c>
    </row>
    <row r="2218" spans="1:16" x14ac:dyDescent="0.2">
      <c r="A2218" s="3349">
        <v>5</v>
      </c>
      <c r="B2218" s="3358" t="s">
        <v>8488</v>
      </c>
      <c r="C2218" s="3360" t="s">
        <v>12654</v>
      </c>
      <c r="D2218" s="3360"/>
      <c r="E2218" s="3360"/>
      <c r="F2218" s="3360"/>
      <c r="G2218" s="2510">
        <v>43798</v>
      </c>
      <c r="H2218" s="2510">
        <v>43861</v>
      </c>
      <c r="I2218" s="4975"/>
      <c r="J2218" s="2157">
        <v>3</v>
      </c>
      <c r="K2218" s="2369"/>
      <c r="L2218" s="3354"/>
      <c r="M2218" s="3349">
        <v>200</v>
      </c>
      <c r="N2218" s="3357" t="s">
        <v>621</v>
      </c>
      <c r="O2218" s="1181" t="s">
        <v>601</v>
      </c>
      <c r="P2218" s="1181" t="s">
        <v>12656</v>
      </c>
    </row>
    <row r="2219" spans="1:16" x14ac:dyDescent="0.2">
      <c r="A2219" s="3349">
        <v>6</v>
      </c>
      <c r="B2219" s="3358" t="s">
        <v>8488</v>
      </c>
      <c r="C2219" s="3360" t="s">
        <v>12654</v>
      </c>
      <c r="D2219" s="3360"/>
      <c r="E2219" s="3360"/>
      <c r="F2219" s="3360"/>
      <c r="G2219" s="2510">
        <v>43862</v>
      </c>
      <c r="H2219" s="2510">
        <v>43928</v>
      </c>
      <c r="I2219" s="4975"/>
      <c r="J2219" s="2157">
        <v>4</v>
      </c>
      <c r="K2219" s="2369"/>
      <c r="L2219" s="3354"/>
      <c r="M2219" s="3349">
        <v>200</v>
      </c>
      <c r="N2219" s="3357" t="s">
        <v>621</v>
      </c>
      <c r="O2219" s="1181" t="s">
        <v>601</v>
      </c>
      <c r="P2219" s="1181" t="s">
        <v>12657</v>
      </c>
    </row>
    <row r="2220" spans="1:16" x14ac:dyDescent="0.2">
      <c r="A2220" s="3349">
        <v>7</v>
      </c>
      <c r="B2220" s="3358" t="s">
        <v>8488</v>
      </c>
      <c r="C2220" s="3360" t="s">
        <v>12654</v>
      </c>
      <c r="D2220" s="3360"/>
      <c r="E2220" s="3360"/>
      <c r="F2220" s="3360"/>
      <c r="G2220" s="2510">
        <v>43929</v>
      </c>
      <c r="H2220" s="2510">
        <v>44012</v>
      </c>
      <c r="I2220" s="4975"/>
      <c r="J2220" s="2157">
        <v>5</v>
      </c>
      <c r="K2220" s="2369"/>
      <c r="L2220" s="3354"/>
      <c r="M2220" s="3349">
        <v>200</v>
      </c>
      <c r="N2220" s="3357" t="s">
        <v>621</v>
      </c>
      <c r="O2220" s="1181" t="s">
        <v>601</v>
      </c>
      <c r="P2220" s="1181" t="s">
        <v>12658</v>
      </c>
    </row>
    <row r="2221" spans="1:16" x14ac:dyDescent="0.2">
      <c r="A2221" s="3349">
        <v>8</v>
      </c>
      <c r="B2221" s="3358" t="s">
        <v>8488</v>
      </c>
      <c r="C2221" s="3360" t="s">
        <v>12654</v>
      </c>
      <c r="D2221" s="3360"/>
      <c r="E2221" s="3360"/>
      <c r="F2221" s="3360"/>
      <c r="G2221" s="2510">
        <v>44012</v>
      </c>
      <c r="H2221" s="2510">
        <v>44079</v>
      </c>
      <c r="I2221" s="4975"/>
      <c r="J2221" s="2157">
        <v>6</v>
      </c>
      <c r="K2221" s="2369"/>
      <c r="L2221" s="3354"/>
      <c r="M2221" s="3349">
        <v>200</v>
      </c>
      <c r="N2221" s="3357" t="s">
        <v>621</v>
      </c>
      <c r="O2221" s="1181" t="s">
        <v>601</v>
      </c>
      <c r="P2221" s="1181" t="s">
        <v>12659</v>
      </c>
    </row>
    <row r="2222" spans="1:16" x14ac:dyDescent="0.2">
      <c r="A2222" s="3349">
        <v>9</v>
      </c>
      <c r="B2222" s="3358" t="s">
        <v>8488</v>
      </c>
      <c r="C2222" s="3360" t="s">
        <v>12654</v>
      </c>
      <c r="D2222" s="3360"/>
      <c r="E2222" s="3360"/>
      <c r="F2222" s="3360"/>
      <c r="G2222" s="2510">
        <v>44080</v>
      </c>
      <c r="H2222" s="2510">
        <v>44147</v>
      </c>
      <c r="I2222" s="4975"/>
      <c r="J2222" s="2157">
        <v>7</v>
      </c>
      <c r="K2222" s="2369"/>
      <c r="L2222" s="3354"/>
      <c r="M2222" s="3349">
        <v>200</v>
      </c>
      <c r="N2222" s="3357" t="s">
        <v>621</v>
      </c>
      <c r="O2222" s="1181" t="s">
        <v>601</v>
      </c>
      <c r="P2222" s="1181" t="s">
        <v>12660</v>
      </c>
    </row>
    <row r="2223" spans="1:16" x14ac:dyDescent="0.2">
      <c r="A2223" s="3349">
        <v>10</v>
      </c>
      <c r="B2223" s="3358" t="s">
        <v>8488</v>
      </c>
      <c r="C2223" s="3360" t="s">
        <v>12654</v>
      </c>
      <c r="D2223" s="3360"/>
      <c r="E2223" s="3360"/>
      <c r="F2223" s="3360"/>
      <c r="G2223" s="2510">
        <v>44147</v>
      </c>
      <c r="H2223" s="2510">
        <v>44213</v>
      </c>
      <c r="I2223" s="4975"/>
      <c r="J2223" s="2157">
        <v>8</v>
      </c>
      <c r="K2223" s="2369"/>
      <c r="L2223" s="3354"/>
      <c r="M2223" s="3349">
        <v>200</v>
      </c>
      <c r="N2223" s="3357" t="s">
        <v>621</v>
      </c>
      <c r="O2223" s="1181" t="s">
        <v>601</v>
      </c>
      <c r="P2223" s="1181" t="s">
        <v>12661</v>
      </c>
    </row>
    <row r="2224" spans="1:16" x14ac:dyDescent="0.2">
      <c r="A2224" s="3349">
        <v>11</v>
      </c>
      <c r="B2224" s="3358" t="s">
        <v>8488</v>
      </c>
      <c r="C2224" s="3360" t="s">
        <v>12654</v>
      </c>
      <c r="D2224" s="3360"/>
      <c r="E2224" s="3360"/>
      <c r="F2224" s="3360"/>
      <c r="G2224" s="2510">
        <v>43556</v>
      </c>
      <c r="H2224" s="2510">
        <v>43626</v>
      </c>
      <c r="I2224" s="4975"/>
      <c r="J2224" s="2157">
        <v>9</v>
      </c>
      <c r="K2224" s="2369"/>
      <c r="L2224" s="3354"/>
      <c r="M2224" s="3349">
        <v>200</v>
      </c>
      <c r="N2224" s="3357" t="s">
        <v>621</v>
      </c>
      <c r="O2224" s="1181" t="s">
        <v>601</v>
      </c>
      <c r="P2224" s="1181" t="s">
        <v>12662</v>
      </c>
    </row>
    <row r="2225" spans="1:16" x14ac:dyDescent="0.2">
      <c r="A2225" s="3349">
        <v>12</v>
      </c>
      <c r="B2225" s="3358" t="s">
        <v>8488</v>
      </c>
      <c r="C2225" s="3360" t="s">
        <v>12654</v>
      </c>
      <c r="D2225" s="3360"/>
      <c r="E2225" s="3360"/>
      <c r="F2225" s="3360"/>
      <c r="G2225" s="2510">
        <v>43626</v>
      </c>
      <c r="H2225" s="2510">
        <v>43696</v>
      </c>
      <c r="I2225" s="4975"/>
      <c r="J2225" s="2157">
        <v>10</v>
      </c>
      <c r="K2225" s="2369"/>
      <c r="L2225" s="3354"/>
      <c r="M2225" s="3349">
        <v>200</v>
      </c>
      <c r="N2225" s="3357" t="s">
        <v>621</v>
      </c>
      <c r="O2225" s="1181" t="s">
        <v>601</v>
      </c>
      <c r="P2225" s="1181" t="s">
        <v>12662</v>
      </c>
    </row>
    <row r="2226" spans="1:16" x14ac:dyDescent="0.2">
      <c r="A2226" s="3349"/>
      <c r="B2226" s="3358" t="s">
        <v>827</v>
      </c>
      <c r="C2226" s="5536" t="s">
        <v>2527</v>
      </c>
      <c r="D2226" s="5536"/>
      <c r="E2226" s="5536"/>
      <c r="F2226" s="5536"/>
      <c r="G2226" s="35"/>
      <c r="H2226" s="2510"/>
      <c r="I2226" s="4975"/>
      <c r="J2226" s="1994"/>
      <c r="K2226" s="2781"/>
      <c r="L2226" s="3354"/>
      <c r="M2226" s="3349"/>
      <c r="N2226" s="3357"/>
      <c r="O2226" s="1181"/>
      <c r="P2226" s="3359"/>
    </row>
    <row r="2227" spans="1:16" ht="25.5" x14ac:dyDescent="0.2">
      <c r="A2227" s="3349">
        <v>13</v>
      </c>
      <c r="B2227" s="3361"/>
      <c r="C2227" s="5537" t="s">
        <v>11071</v>
      </c>
      <c r="D2227" s="5538"/>
      <c r="E2227" s="5538"/>
      <c r="F2227" s="5539"/>
      <c r="G2227" s="35">
        <v>44022</v>
      </c>
      <c r="H2227" s="35">
        <v>44027</v>
      </c>
      <c r="I2227" s="4975"/>
      <c r="J2227" s="4974">
        <v>11</v>
      </c>
      <c r="K2227" s="2781"/>
      <c r="L2227" s="3354"/>
      <c r="M2227" s="3349">
        <v>3</v>
      </c>
      <c r="N2227" s="3357" t="s">
        <v>621</v>
      </c>
      <c r="O2227" s="1181" t="s">
        <v>601</v>
      </c>
      <c r="P2227" s="1988" t="s">
        <v>12663</v>
      </c>
    </row>
    <row r="2228" spans="1:16" x14ac:dyDescent="0.2">
      <c r="A2228" s="3349">
        <v>14</v>
      </c>
      <c r="B2228" s="3361"/>
      <c r="C2228" s="5537" t="s">
        <v>11071</v>
      </c>
      <c r="D2228" s="5538"/>
      <c r="E2228" s="5538"/>
      <c r="F2228" s="5539"/>
      <c r="G2228" s="35">
        <v>44154</v>
      </c>
      <c r="H2228" s="35">
        <v>44154</v>
      </c>
      <c r="I2228" s="4975"/>
      <c r="J2228" s="4975"/>
      <c r="K2228" s="2781"/>
      <c r="L2228" s="3354"/>
      <c r="M2228" s="3349">
        <v>11</v>
      </c>
      <c r="N2228" s="3357" t="s">
        <v>621</v>
      </c>
      <c r="O2228" s="1181" t="s">
        <v>601</v>
      </c>
      <c r="P2228" s="1993" t="s">
        <v>12664</v>
      </c>
    </row>
    <row r="2229" spans="1:16" x14ac:dyDescent="0.2">
      <c r="A2229" s="3349">
        <v>15</v>
      </c>
      <c r="B2229" s="3361"/>
      <c r="C2229" s="5537" t="s">
        <v>11071</v>
      </c>
      <c r="D2229" s="5538"/>
      <c r="E2229" s="5538"/>
      <c r="F2229" s="5539"/>
      <c r="G2229" s="35">
        <v>44160</v>
      </c>
      <c r="H2229" s="35">
        <v>44160</v>
      </c>
      <c r="I2229" s="4976"/>
      <c r="J2229" s="4976"/>
      <c r="K2229" s="2781"/>
      <c r="L2229" s="3354"/>
      <c r="M2229" s="3349">
        <v>3</v>
      </c>
      <c r="N2229" s="3357" t="s">
        <v>621</v>
      </c>
      <c r="O2229" s="1181" t="s">
        <v>601</v>
      </c>
      <c r="P2229" s="1993" t="s">
        <v>12664</v>
      </c>
    </row>
    <row r="2231" spans="1:16" x14ac:dyDescent="0.2">
      <c r="A2231" s="5035"/>
      <c r="B2231" s="5036"/>
      <c r="C2231" s="5024" t="s">
        <v>2859</v>
      </c>
      <c r="D2231" s="5025"/>
      <c r="E2231" s="5025"/>
      <c r="F2231" s="5025"/>
      <c r="G2231" s="5025"/>
      <c r="H2231" s="5025"/>
      <c r="I2231" s="5025"/>
      <c r="J2231" s="5025"/>
      <c r="K2231" s="5025"/>
      <c r="L2231" s="5025"/>
      <c r="M2231" s="5025"/>
      <c r="N2231" s="5026"/>
      <c r="O2231" s="5016" t="s">
        <v>2858</v>
      </c>
      <c r="P2231" s="5017"/>
    </row>
    <row r="2232" spans="1:16" x14ac:dyDescent="0.2">
      <c r="A2232" s="5037"/>
      <c r="B2232" s="5038"/>
      <c r="C2232" s="5041"/>
      <c r="D2232" s="5197"/>
      <c r="E2232" s="5197"/>
      <c r="F2232" s="5197"/>
      <c r="G2232" s="5197"/>
      <c r="H2232" s="5197"/>
      <c r="I2232" s="5197"/>
      <c r="J2232" s="5197"/>
      <c r="K2232" s="5197"/>
      <c r="L2232" s="5197"/>
      <c r="M2232" s="5197"/>
      <c r="N2232" s="5043"/>
      <c r="O2232" s="5018"/>
      <c r="P2232" s="5019"/>
    </row>
    <row r="2233" spans="1:16" x14ac:dyDescent="0.2">
      <c r="A2233" s="5037"/>
      <c r="B2233" s="5038"/>
      <c r="C2233" s="5041"/>
      <c r="D2233" s="5197"/>
      <c r="E2233" s="5197"/>
      <c r="F2233" s="5197"/>
      <c r="G2233" s="5197"/>
      <c r="H2233" s="5197"/>
      <c r="I2233" s="5197"/>
      <c r="J2233" s="5197"/>
      <c r="K2233" s="5197"/>
      <c r="L2233" s="5197"/>
      <c r="M2233" s="5197"/>
      <c r="N2233" s="5043"/>
      <c r="O2233" s="5018"/>
      <c r="P2233" s="5019"/>
    </row>
    <row r="2234" spans="1:16" x14ac:dyDescent="0.2">
      <c r="A2234" s="5037"/>
      <c r="B2234" s="5038"/>
      <c r="C2234" s="5027"/>
      <c r="D2234" s="5028"/>
      <c r="E2234" s="5028"/>
      <c r="F2234" s="5028"/>
      <c r="G2234" s="5028"/>
      <c r="H2234" s="5028"/>
      <c r="I2234" s="5028"/>
      <c r="J2234" s="5028"/>
      <c r="K2234" s="5028"/>
      <c r="L2234" s="5028"/>
      <c r="M2234" s="5028"/>
      <c r="N2234" s="5029"/>
      <c r="O2234" s="5020"/>
      <c r="P2234" s="5021"/>
    </row>
    <row r="2235" spans="1:16" x14ac:dyDescent="0.2">
      <c r="A2235" s="5037"/>
      <c r="B2235" s="5038"/>
      <c r="C2235" s="5007" t="s">
        <v>1209</v>
      </c>
      <c r="D2235" s="5008"/>
      <c r="E2235" s="5008"/>
      <c r="F2235" s="5008"/>
      <c r="G2235" s="5008"/>
      <c r="H2235" s="5008"/>
      <c r="I2235" s="5008"/>
      <c r="J2235" s="5008"/>
      <c r="K2235" s="5008"/>
      <c r="L2235" s="5008"/>
      <c r="M2235" s="5008"/>
      <c r="N2235" s="5009"/>
      <c r="O2235" s="5016" t="s">
        <v>1208</v>
      </c>
      <c r="P2235" s="5017"/>
    </row>
    <row r="2236" spans="1:16" x14ac:dyDescent="0.2">
      <c r="A2236" s="5037"/>
      <c r="B2236" s="5038"/>
      <c r="C2236" s="5010"/>
      <c r="D2236" s="5542"/>
      <c r="E2236" s="5542"/>
      <c r="F2236" s="5542"/>
      <c r="G2236" s="5542"/>
      <c r="H2236" s="5542"/>
      <c r="I2236" s="5542"/>
      <c r="J2236" s="5542"/>
      <c r="K2236" s="5542"/>
      <c r="L2236" s="5542"/>
      <c r="M2236" s="5542"/>
      <c r="N2236" s="5012"/>
      <c r="O2236" s="5018"/>
      <c r="P2236" s="5019"/>
    </row>
    <row r="2237" spans="1:16" x14ac:dyDescent="0.2">
      <c r="A2237" s="5037"/>
      <c r="B2237" s="5038"/>
      <c r="C2237" s="5010"/>
      <c r="D2237" s="5542"/>
      <c r="E2237" s="5542"/>
      <c r="F2237" s="5542"/>
      <c r="G2237" s="5542"/>
      <c r="H2237" s="5542"/>
      <c r="I2237" s="5542"/>
      <c r="J2237" s="5542"/>
      <c r="K2237" s="5542"/>
      <c r="L2237" s="5542"/>
      <c r="M2237" s="5542"/>
      <c r="N2237" s="5012"/>
      <c r="O2237" s="5018"/>
      <c r="P2237" s="5019"/>
    </row>
    <row r="2238" spans="1:16" x14ac:dyDescent="0.2">
      <c r="A2238" s="5039"/>
      <c r="B2238" s="5040"/>
      <c r="C2238" s="5013"/>
      <c r="D2238" s="5014"/>
      <c r="E2238" s="5014"/>
      <c r="F2238" s="5014"/>
      <c r="G2238" s="5014"/>
      <c r="H2238" s="5014"/>
      <c r="I2238" s="5014"/>
      <c r="J2238" s="5014"/>
      <c r="K2238" s="5014"/>
      <c r="L2238" s="5014"/>
      <c r="M2238" s="5014"/>
      <c r="N2238" s="5015"/>
      <c r="O2238" s="5020"/>
      <c r="P2238" s="5021"/>
    </row>
    <row r="2239" spans="1:16" x14ac:dyDescent="0.2">
      <c r="A2239" s="1325"/>
      <c r="B2239" s="1325"/>
      <c r="C2239" s="1325"/>
      <c r="D2239" s="1325"/>
      <c r="E2239" s="1325"/>
      <c r="F2239" s="1325"/>
      <c r="G2239" s="1325"/>
      <c r="H2239" s="1325"/>
      <c r="I2239" s="1325"/>
      <c r="J2239" s="1325"/>
      <c r="K2239" s="1325"/>
      <c r="L2239" s="1325"/>
      <c r="M2239" s="1325"/>
      <c r="N2239" s="1325"/>
      <c r="O2239" s="1325"/>
      <c r="P2239" s="1325"/>
    </row>
    <row r="2240" spans="1:16" x14ac:dyDescent="0.2">
      <c r="A2240" s="1325" t="s">
        <v>6301</v>
      </c>
      <c r="B2240" s="1325"/>
      <c r="C2240" s="1325"/>
      <c r="D2240" s="1325"/>
      <c r="E2240" s="1325"/>
      <c r="F2240" s="1325"/>
      <c r="G2240" s="1325"/>
      <c r="H2240" s="1325"/>
      <c r="I2240" s="1325"/>
      <c r="J2240" s="1325"/>
      <c r="K2240" s="1325"/>
      <c r="L2240" s="1325"/>
      <c r="M2240" s="1325" t="s">
        <v>6302</v>
      </c>
      <c r="N2240" s="1325"/>
      <c r="O2240" s="1325"/>
      <c r="P2240" s="1325"/>
    </row>
    <row r="2241" spans="1:16" x14ac:dyDescent="0.2">
      <c r="A2241" s="1325" t="s">
        <v>5396</v>
      </c>
      <c r="B2241" s="1325"/>
      <c r="C2241" s="1325"/>
      <c r="D2241" s="1325"/>
      <c r="E2241" s="1325"/>
      <c r="F2241" s="1325"/>
      <c r="G2241" s="1325"/>
      <c r="H2241" s="1325" t="s">
        <v>9439</v>
      </c>
      <c r="I2241" s="1325"/>
      <c r="J2241" s="1325"/>
      <c r="K2241" s="1325"/>
      <c r="L2241" s="1325"/>
      <c r="M2241" s="1325"/>
      <c r="N2241" s="1325"/>
      <c r="O2241" s="1325"/>
      <c r="P2241" s="1325"/>
    </row>
    <row r="2242" spans="1:16" x14ac:dyDescent="0.2">
      <c r="A2242" s="3370" t="s">
        <v>6303</v>
      </c>
      <c r="B2242" s="3370"/>
      <c r="C2242" s="3370"/>
      <c r="D2242" s="3370"/>
      <c r="E2242" s="3370"/>
      <c r="F2242" s="1325"/>
      <c r="G2242" s="1325"/>
      <c r="H2242" s="1325"/>
      <c r="I2242" s="1325"/>
      <c r="J2242" s="1325"/>
      <c r="K2242" s="1325"/>
      <c r="L2242" s="1325"/>
      <c r="M2242" s="4259" t="s">
        <v>2863</v>
      </c>
      <c r="N2242" s="4260"/>
      <c r="O2242" s="4260"/>
      <c r="P2242" s="4261"/>
    </row>
    <row r="2243" spans="1:16" ht="24" x14ac:dyDescent="0.2">
      <c r="A2243" s="1325" t="s">
        <v>5972</v>
      </c>
      <c r="B2243" s="1325" t="s">
        <v>12671</v>
      </c>
      <c r="C2243" s="1325"/>
      <c r="D2243" s="1325"/>
      <c r="E2243" s="1325"/>
      <c r="F2243" s="1325"/>
      <c r="G2243" s="1325"/>
      <c r="H2243" s="1325"/>
      <c r="I2243" s="1325"/>
      <c r="J2243" s="1325"/>
      <c r="K2243" s="1325"/>
      <c r="L2243" s="1325"/>
      <c r="M2243" s="3366" t="s">
        <v>2860</v>
      </c>
      <c r="N2243" s="3366" t="s">
        <v>2861</v>
      </c>
      <c r="O2243" s="3366" t="s">
        <v>2862</v>
      </c>
      <c r="P2243" s="1326" t="s">
        <v>135</v>
      </c>
    </row>
    <row r="2244" spans="1:16" x14ac:dyDescent="0.2">
      <c r="A2244" s="1325"/>
      <c r="B2244" s="1325"/>
      <c r="C2244" s="1325"/>
      <c r="D2244" s="1325"/>
      <c r="E2244" s="1325"/>
      <c r="F2244" s="1325"/>
      <c r="G2244" s="1325"/>
      <c r="H2244" s="1325"/>
      <c r="I2244" s="1325"/>
      <c r="J2244" s="1325"/>
      <c r="K2244" s="1325"/>
      <c r="L2244" s="1325"/>
      <c r="M2244" s="3366">
        <v>2021</v>
      </c>
      <c r="N2244" s="3366">
        <v>12</v>
      </c>
      <c r="O2244" s="3366">
        <v>29</v>
      </c>
      <c r="P2244" s="3366">
        <v>12</v>
      </c>
    </row>
    <row r="2245" spans="1:16" x14ac:dyDescent="0.2">
      <c r="A2245" s="1325"/>
      <c r="B2245" s="1325"/>
      <c r="C2245" s="1325"/>
      <c r="D2245" s="1325"/>
      <c r="E2245" s="1325"/>
      <c r="F2245" s="1325"/>
      <c r="G2245" s="1325"/>
      <c r="H2245" s="1325"/>
      <c r="I2245" s="1325"/>
      <c r="J2245" s="1325"/>
      <c r="K2245" s="1325"/>
      <c r="L2245" s="1327"/>
      <c r="M2245" s="1327"/>
      <c r="N2245" s="1327"/>
      <c r="O2245" s="1327"/>
      <c r="P2245" s="1325"/>
    </row>
    <row r="2246" spans="1:16" x14ac:dyDescent="0.2">
      <c r="A2246" s="5022" t="s">
        <v>2864</v>
      </c>
      <c r="B2246" s="5022" t="s">
        <v>2865</v>
      </c>
      <c r="C2246" s="5024" t="s">
        <v>1212</v>
      </c>
      <c r="D2246" s="5025"/>
      <c r="E2246" s="5025"/>
      <c r="F2246" s="5026"/>
      <c r="G2246" s="5030" t="s">
        <v>2866</v>
      </c>
      <c r="H2246" s="5031"/>
      <c r="I2246" s="4996" t="s">
        <v>2869</v>
      </c>
      <c r="J2246" s="4997"/>
      <c r="K2246" s="3863" t="s">
        <v>3429</v>
      </c>
      <c r="L2246" s="3864"/>
      <c r="M2246" s="5022" t="s">
        <v>1211</v>
      </c>
      <c r="N2246" s="4257" t="s">
        <v>2872</v>
      </c>
      <c r="O2246" s="5022" t="s">
        <v>1207</v>
      </c>
      <c r="P2246" s="4257" t="s">
        <v>2873</v>
      </c>
    </row>
    <row r="2247" spans="1:16" x14ac:dyDescent="0.2">
      <c r="A2247" s="5023"/>
      <c r="B2247" s="5023"/>
      <c r="C2247" s="5027"/>
      <c r="D2247" s="5028"/>
      <c r="E2247" s="5028"/>
      <c r="F2247" s="5029"/>
      <c r="G2247" s="3365" t="s">
        <v>2867</v>
      </c>
      <c r="H2247" s="3365" t="s">
        <v>2868</v>
      </c>
      <c r="I2247" s="3368" t="s">
        <v>2870</v>
      </c>
      <c r="J2247" s="3368" t="s">
        <v>2871</v>
      </c>
      <c r="K2247" s="3367" t="s">
        <v>7376</v>
      </c>
      <c r="L2247" s="3367" t="s">
        <v>3217</v>
      </c>
      <c r="M2247" s="5023"/>
      <c r="N2247" s="4258"/>
      <c r="O2247" s="5023"/>
      <c r="P2247" s="4258"/>
    </row>
    <row r="2248" spans="1:16" x14ac:dyDescent="0.2">
      <c r="A2248" s="151"/>
      <c r="B2248" s="149" t="s">
        <v>454</v>
      </c>
      <c r="C2248" s="4990" t="s">
        <v>1329</v>
      </c>
      <c r="D2248" s="4991"/>
      <c r="E2248" s="4991"/>
      <c r="F2248" s="4992"/>
      <c r="G2248" s="151"/>
      <c r="H2248" s="358"/>
      <c r="I2248" s="4064">
        <v>718</v>
      </c>
      <c r="J2248" s="4064">
        <v>1</v>
      </c>
      <c r="K2248" s="3364"/>
      <c r="L2248" s="151"/>
      <c r="M2248" s="3364"/>
      <c r="N2248" s="3364"/>
      <c r="O2248" s="3364"/>
      <c r="P2248" s="151"/>
    </row>
    <row r="2249" spans="1:16" x14ac:dyDescent="0.2">
      <c r="A2249" s="2244">
        <v>1</v>
      </c>
      <c r="B2249" s="149"/>
      <c r="C2249" s="5184" t="s">
        <v>12666</v>
      </c>
      <c r="D2249" s="5185"/>
      <c r="E2249" s="5185"/>
      <c r="F2249" s="5186"/>
      <c r="G2249" s="2800">
        <v>42381</v>
      </c>
      <c r="H2249" s="3389">
        <v>42708</v>
      </c>
      <c r="I2249" s="4064"/>
      <c r="J2249" s="4064"/>
      <c r="K2249" s="3364"/>
      <c r="L2249" s="3364"/>
      <c r="M2249" s="3364">
        <v>6</v>
      </c>
      <c r="N2249" s="3364" t="s">
        <v>593</v>
      </c>
      <c r="O2249" s="3364" t="s">
        <v>589</v>
      </c>
      <c r="P2249" s="2801"/>
    </row>
    <row r="2250" spans="1:16" x14ac:dyDescent="0.2">
      <c r="A2250" s="2244">
        <v>2</v>
      </c>
      <c r="B2250" s="149"/>
      <c r="C2250" s="5184" t="s">
        <v>12667</v>
      </c>
      <c r="D2250" s="5185"/>
      <c r="E2250" s="5185"/>
      <c r="F2250" s="5186"/>
      <c r="G2250" s="2800">
        <v>42558</v>
      </c>
      <c r="H2250" s="3389">
        <v>42562</v>
      </c>
      <c r="I2250" s="4064"/>
      <c r="J2250" s="4064"/>
      <c r="K2250" s="3364"/>
      <c r="L2250" s="3364"/>
      <c r="M2250" s="3364">
        <v>1</v>
      </c>
      <c r="N2250" s="3364" t="s">
        <v>593</v>
      </c>
      <c r="O2250" s="3364" t="s">
        <v>589</v>
      </c>
      <c r="P2250" s="3364"/>
    </row>
    <row r="2251" spans="1:16" x14ac:dyDescent="0.2">
      <c r="A2251" s="2244">
        <v>3</v>
      </c>
      <c r="B2251" s="149"/>
      <c r="C2251" s="5184" t="s">
        <v>12668</v>
      </c>
      <c r="D2251" s="5185"/>
      <c r="E2251" s="5185"/>
      <c r="F2251" s="5186"/>
      <c r="G2251" s="2800">
        <v>42786</v>
      </c>
      <c r="H2251" s="3389">
        <v>43147</v>
      </c>
      <c r="I2251" s="4064"/>
      <c r="J2251" s="4064"/>
      <c r="K2251" s="3364"/>
      <c r="L2251" s="3364"/>
      <c r="M2251" s="3364">
        <v>6</v>
      </c>
      <c r="N2251" s="3364" t="s">
        <v>593</v>
      </c>
      <c r="O2251" s="3364" t="s">
        <v>589</v>
      </c>
      <c r="P2251" s="2376"/>
    </row>
    <row r="2252" spans="1:16" x14ac:dyDescent="0.2">
      <c r="A2252" s="2244">
        <v>4</v>
      </c>
      <c r="B2252" s="149"/>
      <c r="C2252" s="5184" t="s">
        <v>12669</v>
      </c>
      <c r="D2252" s="5185"/>
      <c r="E2252" s="5185"/>
      <c r="F2252" s="5186"/>
      <c r="G2252" s="2800">
        <v>43164</v>
      </c>
      <c r="H2252" s="3389">
        <v>43278</v>
      </c>
      <c r="I2252" s="4064"/>
      <c r="J2252" s="4064"/>
      <c r="K2252" s="3364"/>
      <c r="L2252" s="3364"/>
      <c r="M2252" s="3364">
        <v>10</v>
      </c>
      <c r="N2252" s="3364" t="s">
        <v>593</v>
      </c>
      <c r="O2252" s="3364" t="s">
        <v>589</v>
      </c>
      <c r="P2252" s="2376"/>
    </row>
    <row r="2253" spans="1:16" x14ac:dyDescent="0.2">
      <c r="A2253" s="2244">
        <v>5</v>
      </c>
      <c r="B2253" s="149"/>
      <c r="C2253" s="5184" t="s">
        <v>12670</v>
      </c>
      <c r="D2253" s="5185"/>
      <c r="E2253" s="5185"/>
      <c r="F2253" s="5186"/>
      <c r="G2253" s="2800">
        <v>43182</v>
      </c>
      <c r="H2253" s="3389">
        <v>43408</v>
      </c>
      <c r="I2253" s="4064"/>
      <c r="J2253" s="4064"/>
      <c r="K2253" s="3364"/>
      <c r="L2253" s="3364"/>
      <c r="M2253" s="3364">
        <v>1</v>
      </c>
      <c r="N2253" s="3364" t="s">
        <v>593</v>
      </c>
      <c r="O2253" s="3364" t="s">
        <v>589</v>
      </c>
      <c r="P2253" s="3364"/>
    </row>
    <row r="2254" spans="1:16" s="3380" customFormat="1" x14ac:dyDescent="0.2">
      <c r="A2254" s="151"/>
      <c r="B2254" s="149" t="s">
        <v>456</v>
      </c>
      <c r="C2254" s="4990" t="s">
        <v>2503</v>
      </c>
      <c r="D2254" s="4991"/>
      <c r="E2254" s="4991"/>
      <c r="F2254" s="4992"/>
      <c r="G2254" s="3388"/>
      <c r="H2254" s="3388"/>
      <c r="I2254" s="4064"/>
      <c r="J2254" s="4064"/>
      <c r="K2254" s="3374"/>
      <c r="L2254" s="3374"/>
      <c r="M2254" s="3374"/>
      <c r="N2254" s="3374"/>
      <c r="O2254" s="3374"/>
      <c r="P2254" s="3374"/>
    </row>
    <row r="2255" spans="1:16" x14ac:dyDescent="0.2">
      <c r="A2255" s="2244">
        <v>6</v>
      </c>
      <c r="B2255" s="149" t="s">
        <v>2560</v>
      </c>
      <c r="C2255" s="5181" t="s">
        <v>2561</v>
      </c>
      <c r="D2255" s="5182"/>
      <c r="E2255" s="5182"/>
      <c r="F2255" s="5183"/>
      <c r="G2255" s="2800">
        <v>43491</v>
      </c>
      <c r="H2255" s="3389">
        <v>43833</v>
      </c>
      <c r="I2255" s="4064"/>
      <c r="J2255" s="4064"/>
      <c r="K2255" s="3378"/>
      <c r="L2255" s="3378"/>
      <c r="M2255" s="3371">
        <v>32</v>
      </c>
      <c r="N2255" s="3371" t="s">
        <v>593</v>
      </c>
      <c r="O2255" s="3371" t="s">
        <v>589</v>
      </c>
      <c r="P2255" s="3378"/>
    </row>
    <row r="2257" spans="1:16" x14ac:dyDescent="0.2">
      <c r="A2257" s="3860"/>
      <c r="B2257" s="3860"/>
      <c r="C2257" s="3845" t="s">
        <v>2859</v>
      </c>
      <c r="D2257" s="3845"/>
      <c r="E2257" s="3845"/>
      <c r="F2257" s="3845"/>
      <c r="G2257" s="3845"/>
      <c r="H2257" s="3845"/>
      <c r="I2257" s="3845"/>
      <c r="J2257" s="3845"/>
      <c r="K2257" s="3845"/>
      <c r="L2257" s="3845"/>
      <c r="M2257" s="3845"/>
      <c r="N2257" s="3845"/>
      <c r="O2257" s="3852" t="s">
        <v>2858</v>
      </c>
      <c r="P2257" s="3852"/>
    </row>
    <row r="2258" spans="1:16" x14ac:dyDescent="0.2">
      <c r="A2258" s="3860"/>
      <c r="B2258" s="3860"/>
      <c r="C2258" s="3845"/>
      <c r="D2258" s="3845"/>
      <c r="E2258" s="3845"/>
      <c r="F2258" s="3845"/>
      <c r="G2258" s="3845"/>
      <c r="H2258" s="3845"/>
      <c r="I2258" s="3845"/>
      <c r="J2258" s="3845"/>
      <c r="K2258" s="3845"/>
      <c r="L2258" s="3845"/>
      <c r="M2258" s="3845"/>
      <c r="N2258" s="3845"/>
      <c r="O2258" s="3852"/>
      <c r="P2258" s="3852"/>
    </row>
    <row r="2259" spans="1:16" x14ac:dyDescent="0.2">
      <c r="A2259" s="3860"/>
      <c r="B2259" s="3860"/>
      <c r="C2259" s="3845"/>
      <c r="D2259" s="3845"/>
      <c r="E2259" s="3845"/>
      <c r="F2259" s="3845"/>
      <c r="G2259" s="3845"/>
      <c r="H2259" s="3845"/>
      <c r="I2259" s="3845"/>
      <c r="J2259" s="3845"/>
      <c r="K2259" s="3845"/>
      <c r="L2259" s="3845"/>
      <c r="M2259" s="3845"/>
      <c r="N2259" s="3845"/>
      <c r="O2259" s="3852"/>
      <c r="P2259" s="3852"/>
    </row>
    <row r="2260" spans="1:16" x14ac:dyDescent="0.2">
      <c r="A2260" s="3860"/>
      <c r="B2260" s="3860"/>
      <c r="C2260" s="3845"/>
      <c r="D2260" s="3845"/>
      <c r="E2260" s="3845"/>
      <c r="F2260" s="3845"/>
      <c r="G2260" s="3845"/>
      <c r="H2260" s="3845"/>
      <c r="I2260" s="3845"/>
      <c r="J2260" s="3845"/>
      <c r="K2260" s="3845"/>
      <c r="L2260" s="3845"/>
      <c r="M2260" s="3845"/>
      <c r="N2260" s="3845"/>
      <c r="O2260" s="3852"/>
      <c r="P2260" s="3852"/>
    </row>
    <row r="2261" spans="1:16" x14ac:dyDescent="0.2">
      <c r="A2261" s="3860"/>
      <c r="B2261" s="3860"/>
      <c r="C2261" s="3930" t="s">
        <v>1209</v>
      </c>
      <c r="D2261" s="3930"/>
      <c r="E2261" s="3930"/>
      <c r="F2261" s="3930"/>
      <c r="G2261" s="3930"/>
      <c r="H2261" s="3930"/>
      <c r="I2261" s="3930"/>
      <c r="J2261" s="3930"/>
      <c r="K2261" s="3930"/>
      <c r="L2261" s="3930"/>
      <c r="M2261" s="3930"/>
      <c r="N2261" s="3930"/>
      <c r="O2261" s="3852" t="s">
        <v>1208</v>
      </c>
      <c r="P2261" s="3852"/>
    </row>
    <row r="2262" spans="1:16" x14ac:dyDescent="0.2">
      <c r="A2262" s="3860"/>
      <c r="B2262" s="3860"/>
      <c r="C2262" s="3930"/>
      <c r="D2262" s="3930"/>
      <c r="E2262" s="3930"/>
      <c r="F2262" s="3930"/>
      <c r="G2262" s="3930"/>
      <c r="H2262" s="3930"/>
      <c r="I2262" s="3930"/>
      <c r="J2262" s="3930"/>
      <c r="K2262" s="3930"/>
      <c r="L2262" s="3930"/>
      <c r="M2262" s="3930"/>
      <c r="N2262" s="3930"/>
      <c r="O2262" s="3852"/>
      <c r="P2262" s="3852"/>
    </row>
    <row r="2263" spans="1:16" x14ac:dyDescent="0.2">
      <c r="A2263" s="3860"/>
      <c r="B2263" s="3860"/>
      <c r="C2263" s="3930"/>
      <c r="D2263" s="3930"/>
      <c r="E2263" s="3930"/>
      <c r="F2263" s="3930"/>
      <c r="G2263" s="3930"/>
      <c r="H2263" s="3930"/>
      <c r="I2263" s="3930"/>
      <c r="J2263" s="3930"/>
      <c r="K2263" s="3930"/>
      <c r="L2263" s="3930"/>
      <c r="M2263" s="3930"/>
      <c r="N2263" s="3930"/>
      <c r="O2263" s="3852"/>
      <c r="P2263" s="3852"/>
    </row>
    <row r="2264" spans="1:16" x14ac:dyDescent="0.2">
      <c r="A2264" s="3380" t="s">
        <v>12672</v>
      </c>
      <c r="B2264" s="3380"/>
      <c r="C2264" s="3380"/>
      <c r="D2264" s="3380"/>
      <c r="E2264" s="3380"/>
      <c r="F2264" s="3380"/>
      <c r="G2264" s="3380"/>
      <c r="H2264" s="3380"/>
      <c r="I2264" s="3380"/>
      <c r="J2264" s="335"/>
      <c r="K2264" s="3375"/>
      <c r="L2264" s="3380"/>
      <c r="M2264" s="2083" t="s">
        <v>12699</v>
      </c>
      <c r="N2264" s="3380"/>
      <c r="O2264" s="3380"/>
      <c r="P2264" s="3380"/>
    </row>
    <row r="2265" spans="1:16" x14ac:dyDescent="0.2">
      <c r="A2265" s="33" t="s">
        <v>12673</v>
      </c>
      <c r="B2265" s="3380"/>
      <c r="C2265" s="3380"/>
      <c r="D2265" s="3380"/>
      <c r="E2265" s="3380"/>
      <c r="F2265" s="3380"/>
      <c r="G2265" s="33"/>
      <c r="H2265" s="3380" t="s">
        <v>8463</v>
      </c>
      <c r="I2265" s="3380"/>
      <c r="J2265" s="335"/>
      <c r="K2265" s="3375"/>
      <c r="L2265" s="3380"/>
      <c r="M2265" s="335"/>
      <c r="N2265" s="3380"/>
      <c r="O2265" s="3380"/>
      <c r="P2265" s="3380"/>
    </row>
    <row r="2266" spans="1:16" x14ac:dyDescent="0.2">
      <c r="A2266" s="2418" t="s">
        <v>12674</v>
      </c>
      <c r="B2266" s="2573"/>
      <c r="C2266" s="2573"/>
      <c r="D2266" s="2573"/>
      <c r="E2266" s="2573"/>
      <c r="F2266" s="2573"/>
      <c r="G2266" s="3380"/>
      <c r="H2266" s="3380"/>
      <c r="I2266" s="3380"/>
      <c r="J2266" s="335"/>
      <c r="K2266" s="3375"/>
      <c r="L2266" s="3380"/>
      <c r="M2266" s="4137" t="s">
        <v>2863</v>
      </c>
      <c r="N2266" s="4138"/>
      <c r="O2266" s="4138"/>
      <c r="P2266" s="4139"/>
    </row>
    <row r="2267" spans="1:16" x14ac:dyDescent="0.2">
      <c r="A2267" s="2418" t="s">
        <v>12693</v>
      </c>
      <c r="B2267" s="2573"/>
      <c r="C2267" s="2573"/>
      <c r="D2267" s="2573"/>
      <c r="E2267" s="2573"/>
      <c r="F2267" s="2573"/>
      <c r="G2267" s="33"/>
      <c r="H2267" s="33"/>
      <c r="I2267" s="33"/>
      <c r="J2267" s="335"/>
      <c r="K2267" s="3375"/>
      <c r="L2267" s="3380"/>
      <c r="M2267" s="3379" t="s">
        <v>2860</v>
      </c>
      <c r="N2267" s="3372" t="s">
        <v>2861</v>
      </c>
      <c r="O2267" s="3372" t="s">
        <v>2862</v>
      </c>
      <c r="P2267" s="805" t="s">
        <v>1210</v>
      </c>
    </row>
    <row r="2268" spans="1:16" x14ac:dyDescent="0.2">
      <c r="A2268" s="3380"/>
      <c r="B2268" s="3380"/>
      <c r="C2268" s="335"/>
      <c r="D2268" s="335"/>
      <c r="E2268" s="335"/>
      <c r="F2268" s="335"/>
      <c r="G2268" s="566"/>
      <c r="H2268" s="566"/>
      <c r="I2268" s="3380"/>
      <c r="J2268" s="335"/>
      <c r="K2268" s="3375"/>
      <c r="L2268" s="3380"/>
      <c r="M2268" s="3374">
        <v>2022</v>
      </c>
      <c r="N2268" s="3374">
        <v>3</v>
      </c>
      <c r="O2268" s="3374">
        <v>2</v>
      </c>
      <c r="P2268" s="3374">
        <v>12</v>
      </c>
    </row>
    <row r="2269" spans="1:16" x14ac:dyDescent="0.2">
      <c r="A2269" s="3380"/>
      <c r="B2269" s="3380"/>
      <c r="C2269" s="335"/>
      <c r="D2269" s="335"/>
      <c r="E2269" s="335"/>
      <c r="F2269" s="335"/>
      <c r="G2269" s="566"/>
      <c r="H2269" s="566"/>
      <c r="I2269" s="3380"/>
      <c r="J2269" s="335"/>
      <c r="K2269" s="3375"/>
      <c r="L2269" s="3375"/>
      <c r="M2269" s="3373"/>
      <c r="N2269" s="3375"/>
      <c r="O2269" s="3375"/>
      <c r="P2269" s="3380"/>
    </row>
    <row r="2270" spans="1:16" x14ac:dyDescent="0.2">
      <c r="A2270" s="3845" t="s">
        <v>2864</v>
      </c>
      <c r="B2270" s="3845" t="s">
        <v>2865</v>
      </c>
      <c r="C2270" s="3845" t="s">
        <v>1212</v>
      </c>
      <c r="D2270" s="3845"/>
      <c r="E2270" s="3845"/>
      <c r="F2270" s="3845"/>
      <c r="G2270" s="3863" t="s">
        <v>2866</v>
      </c>
      <c r="H2270" s="3864"/>
      <c r="I2270" s="4170" t="s">
        <v>2869</v>
      </c>
      <c r="J2270" s="4170"/>
      <c r="K2270" s="4170"/>
      <c r="L2270" s="4170"/>
      <c r="M2270" s="3845" t="s">
        <v>1211</v>
      </c>
      <c r="N2270" s="3858" t="s">
        <v>2872</v>
      </c>
      <c r="O2270" s="3996" t="s">
        <v>1207</v>
      </c>
      <c r="P2270" s="3858" t="s">
        <v>2873</v>
      </c>
    </row>
    <row r="2271" spans="1:16" ht="22.5" customHeight="1" x14ac:dyDescent="0.2">
      <c r="A2271" s="3845"/>
      <c r="B2271" s="3845"/>
      <c r="C2271" s="3845"/>
      <c r="D2271" s="3845"/>
      <c r="E2271" s="3845"/>
      <c r="F2271" s="3845"/>
      <c r="G2271" s="3377" t="s">
        <v>2867</v>
      </c>
      <c r="H2271" s="3377" t="s">
        <v>2868</v>
      </c>
      <c r="I2271" s="3377" t="s">
        <v>2870</v>
      </c>
      <c r="J2271" s="3377" t="s">
        <v>2871</v>
      </c>
      <c r="K2271" s="3377" t="s">
        <v>4319</v>
      </c>
      <c r="L2271" s="3377" t="s">
        <v>4320</v>
      </c>
      <c r="M2271" s="3845"/>
      <c r="N2271" s="3858"/>
      <c r="O2271" s="3996"/>
      <c r="P2271" s="3858"/>
    </row>
    <row r="2272" spans="1:16" x14ac:dyDescent="0.2">
      <c r="A2272" s="3371"/>
      <c r="B2272" s="3376">
        <v>330</v>
      </c>
      <c r="C2272" s="4653" t="s">
        <v>2503</v>
      </c>
      <c r="D2272" s="4654"/>
      <c r="E2272" s="4654"/>
      <c r="F2272" s="4655"/>
      <c r="G2272" s="3378"/>
      <c r="H2272" s="3378"/>
      <c r="I2272" s="4031">
        <v>718</v>
      </c>
      <c r="J2272" s="3378"/>
      <c r="K2272" s="3378"/>
      <c r="L2272" s="3378"/>
      <c r="M2272" s="3371"/>
      <c r="N2272" s="3371"/>
      <c r="O2272" s="3371"/>
      <c r="P2272" s="3378"/>
    </row>
    <row r="2273" spans="1:16" x14ac:dyDescent="0.2">
      <c r="A2273" s="3371">
        <v>1</v>
      </c>
      <c r="B2273" s="3384" t="s">
        <v>404</v>
      </c>
      <c r="C2273" s="5106" t="s">
        <v>2770</v>
      </c>
      <c r="D2273" s="5107"/>
      <c r="E2273" s="5107"/>
      <c r="F2273" s="5108"/>
      <c r="G2273" s="2510">
        <v>42864</v>
      </c>
      <c r="H2273" s="2510" t="s">
        <v>12675</v>
      </c>
      <c r="I2273" s="4035"/>
      <c r="J2273" s="4974">
        <v>1</v>
      </c>
      <c r="K2273" s="3378"/>
      <c r="L2273" s="3378"/>
      <c r="M2273" s="3371">
        <v>22</v>
      </c>
      <c r="N2273" s="3386" t="s">
        <v>593</v>
      </c>
      <c r="O2273" s="3371" t="s">
        <v>287</v>
      </c>
      <c r="P2273" s="3378" t="s">
        <v>11098</v>
      </c>
    </row>
    <row r="2274" spans="1:16" x14ac:dyDescent="0.2">
      <c r="A2274" s="3371">
        <v>2</v>
      </c>
      <c r="B2274" s="3384" t="s">
        <v>404</v>
      </c>
      <c r="C2274" s="5106" t="s">
        <v>2770</v>
      </c>
      <c r="D2274" s="5107"/>
      <c r="E2274" s="5107"/>
      <c r="F2274" s="5108"/>
      <c r="G2274" s="2510">
        <v>43103</v>
      </c>
      <c r="H2274" s="2510" t="s">
        <v>12676</v>
      </c>
      <c r="I2274" s="4035"/>
      <c r="J2274" s="4976"/>
      <c r="K2274" s="3378"/>
      <c r="L2274" s="3378"/>
      <c r="M2274" s="3371">
        <v>4</v>
      </c>
      <c r="N2274" s="3386" t="s">
        <v>593</v>
      </c>
      <c r="O2274" s="3371" t="s">
        <v>287</v>
      </c>
      <c r="P2274" s="3378" t="s">
        <v>12696</v>
      </c>
    </row>
    <row r="2275" spans="1:16" x14ac:dyDescent="0.2">
      <c r="A2275" s="3371">
        <v>3</v>
      </c>
      <c r="B2275" s="3390" t="s">
        <v>7366</v>
      </c>
      <c r="C2275" s="5177" t="s">
        <v>7367</v>
      </c>
      <c r="D2275" s="5130"/>
      <c r="E2275" s="5130"/>
      <c r="F2275" s="5131"/>
      <c r="G2275" s="2510" t="s">
        <v>12677</v>
      </c>
      <c r="H2275" s="2510" t="s">
        <v>12678</v>
      </c>
      <c r="I2275" s="4035"/>
      <c r="J2275" s="3385">
        <v>2</v>
      </c>
      <c r="K2275" s="1951"/>
      <c r="L2275" s="3378"/>
      <c r="M2275" s="3371" t="s">
        <v>11722</v>
      </c>
      <c r="N2275" s="3386" t="s">
        <v>593</v>
      </c>
      <c r="O2275" s="3371" t="s">
        <v>287</v>
      </c>
      <c r="P2275" s="3378"/>
    </row>
    <row r="2276" spans="1:16" x14ac:dyDescent="0.2">
      <c r="A2276" s="3371">
        <v>4</v>
      </c>
      <c r="B2276" s="3390" t="s">
        <v>7366</v>
      </c>
      <c r="C2276" s="5177" t="s">
        <v>7367</v>
      </c>
      <c r="D2276" s="5130"/>
      <c r="E2276" s="5130"/>
      <c r="F2276" s="5131"/>
      <c r="G2276" s="2510">
        <v>43312</v>
      </c>
      <c r="H2276" s="2510">
        <v>43415</v>
      </c>
      <c r="I2276" s="4035"/>
      <c r="J2276" s="3385">
        <v>3</v>
      </c>
      <c r="K2276" s="1951"/>
      <c r="L2276" s="3378"/>
      <c r="M2276" s="3371" t="s">
        <v>11722</v>
      </c>
      <c r="N2276" s="3386" t="s">
        <v>593</v>
      </c>
      <c r="O2276" s="3371" t="s">
        <v>287</v>
      </c>
      <c r="P2276" s="3378"/>
    </row>
    <row r="2277" spans="1:16" x14ac:dyDescent="0.2">
      <c r="A2277" s="3371">
        <v>5</v>
      </c>
      <c r="B2277" s="3390" t="s">
        <v>7366</v>
      </c>
      <c r="C2277" s="5177" t="s">
        <v>7367</v>
      </c>
      <c r="D2277" s="5130"/>
      <c r="E2277" s="5130"/>
      <c r="F2277" s="5131"/>
      <c r="G2277" s="2510" t="s">
        <v>12679</v>
      </c>
      <c r="H2277" s="2510">
        <v>43466</v>
      </c>
      <c r="I2277" s="4035"/>
      <c r="J2277" s="3385">
        <v>4</v>
      </c>
      <c r="K2277" s="1951"/>
      <c r="L2277" s="3378"/>
      <c r="M2277" s="3371" t="s">
        <v>12697</v>
      </c>
      <c r="N2277" s="3386" t="s">
        <v>593</v>
      </c>
      <c r="O2277" s="3371" t="s">
        <v>287</v>
      </c>
      <c r="P2277" s="3378"/>
    </row>
    <row r="2278" spans="1:16" x14ac:dyDescent="0.2">
      <c r="A2278" s="3371">
        <v>6</v>
      </c>
      <c r="B2278" s="3390" t="s">
        <v>7366</v>
      </c>
      <c r="C2278" s="5177" t="s">
        <v>7367</v>
      </c>
      <c r="D2278" s="5130"/>
      <c r="E2278" s="5130"/>
      <c r="F2278" s="5131"/>
      <c r="G2278" s="2510">
        <v>43468</v>
      </c>
      <c r="H2278" s="2510" t="s">
        <v>12680</v>
      </c>
      <c r="I2278" s="4035"/>
      <c r="J2278" s="3385">
        <v>5</v>
      </c>
      <c r="K2278" s="1951"/>
      <c r="L2278" s="3378"/>
      <c r="M2278" s="3371" t="s">
        <v>12697</v>
      </c>
      <c r="N2278" s="3386" t="s">
        <v>593</v>
      </c>
      <c r="O2278" s="3371" t="s">
        <v>287</v>
      </c>
      <c r="P2278" s="3378"/>
    </row>
    <row r="2279" spans="1:16" x14ac:dyDescent="0.2">
      <c r="A2279" s="3371">
        <v>7</v>
      </c>
      <c r="B2279" s="3390" t="s">
        <v>7366</v>
      </c>
      <c r="C2279" s="5177" t="s">
        <v>7367</v>
      </c>
      <c r="D2279" s="5130"/>
      <c r="E2279" s="5130"/>
      <c r="F2279" s="5131"/>
      <c r="G2279" s="2510">
        <v>43523</v>
      </c>
      <c r="H2279" s="2510">
        <v>43622</v>
      </c>
      <c r="I2279" s="4035"/>
      <c r="J2279" s="3385">
        <v>6</v>
      </c>
      <c r="K2279" s="1951"/>
      <c r="L2279" s="3378"/>
      <c r="M2279" s="3371" t="s">
        <v>11722</v>
      </c>
      <c r="N2279" s="3386" t="s">
        <v>593</v>
      </c>
      <c r="O2279" s="3371" t="s">
        <v>287</v>
      </c>
      <c r="P2279" s="3378"/>
    </row>
    <row r="2280" spans="1:16" x14ac:dyDescent="0.2">
      <c r="A2280" s="3371">
        <v>8</v>
      </c>
      <c r="B2280" s="3390" t="s">
        <v>7366</v>
      </c>
      <c r="C2280" s="5177" t="s">
        <v>7367</v>
      </c>
      <c r="D2280" s="5130"/>
      <c r="E2280" s="5130"/>
      <c r="F2280" s="5131"/>
      <c r="G2280" s="2510">
        <v>43623</v>
      </c>
      <c r="H2280" s="2510" t="s">
        <v>12681</v>
      </c>
      <c r="I2280" s="4035"/>
      <c r="J2280" s="3385">
        <v>7</v>
      </c>
      <c r="K2280" s="1951"/>
      <c r="L2280" s="3378"/>
      <c r="M2280" s="3371" t="s">
        <v>11722</v>
      </c>
      <c r="N2280" s="3386" t="s">
        <v>593</v>
      </c>
      <c r="O2280" s="3371" t="s">
        <v>287</v>
      </c>
      <c r="P2280" s="3378"/>
    </row>
    <row r="2281" spans="1:16" x14ac:dyDescent="0.2">
      <c r="A2281" s="3371">
        <v>9</v>
      </c>
      <c r="B2281" s="3390" t="s">
        <v>7366</v>
      </c>
      <c r="C2281" s="5177" t="s">
        <v>7367</v>
      </c>
      <c r="D2281" s="5130"/>
      <c r="E2281" s="5130"/>
      <c r="F2281" s="5131"/>
      <c r="G2281" s="2510" t="s">
        <v>12682</v>
      </c>
      <c r="H2281" s="2510">
        <v>43779</v>
      </c>
      <c r="I2281" s="4035"/>
      <c r="J2281" s="3385">
        <v>8</v>
      </c>
      <c r="K2281" s="1951"/>
      <c r="L2281" s="3378"/>
      <c r="M2281" s="3371" t="s">
        <v>12697</v>
      </c>
      <c r="N2281" s="3386" t="s">
        <v>593</v>
      </c>
      <c r="O2281" s="3371" t="s">
        <v>287</v>
      </c>
      <c r="P2281" s="3378"/>
    </row>
    <row r="2282" spans="1:16" x14ac:dyDescent="0.2">
      <c r="A2282" s="3371">
        <v>10</v>
      </c>
      <c r="B2282" s="3390" t="s">
        <v>7366</v>
      </c>
      <c r="C2282" s="5177" t="s">
        <v>7367</v>
      </c>
      <c r="D2282" s="5130"/>
      <c r="E2282" s="5130"/>
      <c r="F2282" s="5131"/>
      <c r="G2282" s="2510">
        <v>43780</v>
      </c>
      <c r="H2282" s="2510">
        <v>43872</v>
      </c>
      <c r="I2282" s="4035"/>
      <c r="J2282" s="3385">
        <v>9</v>
      </c>
      <c r="K2282" s="1951"/>
      <c r="L2282" s="3378"/>
      <c r="M2282" s="3371" t="s">
        <v>11722</v>
      </c>
      <c r="N2282" s="3386" t="s">
        <v>593</v>
      </c>
      <c r="O2282" s="3371" t="s">
        <v>287</v>
      </c>
      <c r="P2282" s="3378"/>
    </row>
    <row r="2283" spans="1:16" x14ac:dyDescent="0.2">
      <c r="A2283" s="3371">
        <v>11</v>
      </c>
      <c r="B2283" s="3390" t="s">
        <v>7366</v>
      </c>
      <c r="C2283" s="5177" t="s">
        <v>7367</v>
      </c>
      <c r="D2283" s="5130"/>
      <c r="E2283" s="5130"/>
      <c r="F2283" s="5131"/>
      <c r="G2283" s="2510">
        <v>43873</v>
      </c>
      <c r="H2283" s="2510">
        <v>43957</v>
      </c>
      <c r="I2283" s="4035"/>
      <c r="J2283" s="3385">
        <v>10</v>
      </c>
      <c r="K2283" s="1951"/>
      <c r="L2283" s="3378"/>
      <c r="M2283" s="3371" t="s">
        <v>11722</v>
      </c>
      <c r="N2283" s="3386" t="s">
        <v>593</v>
      </c>
      <c r="O2283" s="3371" t="s">
        <v>287</v>
      </c>
      <c r="P2283" s="3378"/>
    </row>
    <row r="2284" spans="1:16" x14ac:dyDescent="0.2">
      <c r="A2284" s="3371">
        <v>12</v>
      </c>
      <c r="B2284" s="3390" t="s">
        <v>7366</v>
      </c>
      <c r="C2284" s="5177" t="s">
        <v>7367</v>
      </c>
      <c r="D2284" s="5130"/>
      <c r="E2284" s="5130"/>
      <c r="F2284" s="5131"/>
      <c r="G2284" s="2510">
        <v>43957</v>
      </c>
      <c r="H2284" s="2510" t="s">
        <v>12683</v>
      </c>
      <c r="I2284" s="4035"/>
      <c r="J2284" s="3385">
        <v>11</v>
      </c>
      <c r="K2284" s="1951"/>
      <c r="L2284" s="3378"/>
      <c r="M2284" s="3371" t="s">
        <v>12698</v>
      </c>
      <c r="N2284" s="3386" t="s">
        <v>593</v>
      </c>
      <c r="O2284" s="3371" t="s">
        <v>287</v>
      </c>
      <c r="P2284" s="3378"/>
    </row>
    <row r="2285" spans="1:16" x14ac:dyDescent="0.2">
      <c r="A2285" s="3371">
        <v>13</v>
      </c>
      <c r="B2285" s="3390" t="s">
        <v>7366</v>
      </c>
      <c r="C2285" s="5177" t="s">
        <v>7367</v>
      </c>
      <c r="D2285" s="5130"/>
      <c r="E2285" s="5130"/>
      <c r="F2285" s="5131"/>
      <c r="G2285" s="2510" t="s">
        <v>12684</v>
      </c>
      <c r="H2285" s="2510">
        <v>44076</v>
      </c>
      <c r="I2285" s="4035"/>
      <c r="J2285" s="3385">
        <v>12</v>
      </c>
      <c r="K2285" s="1951"/>
      <c r="L2285" s="3378"/>
      <c r="M2285" s="3371" t="s">
        <v>12697</v>
      </c>
      <c r="N2285" s="3386" t="s">
        <v>593</v>
      </c>
      <c r="O2285" s="3371" t="s">
        <v>287</v>
      </c>
      <c r="P2285" s="3378"/>
    </row>
    <row r="2286" spans="1:16" x14ac:dyDescent="0.2">
      <c r="A2286" s="3371">
        <v>14</v>
      </c>
      <c r="B2286" s="3390" t="s">
        <v>7366</v>
      </c>
      <c r="C2286" s="5177" t="s">
        <v>7367</v>
      </c>
      <c r="D2286" s="5130"/>
      <c r="E2286" s="5130"/>
      <c r="F2286" s="5131"/>
      <c r="G2286" s="2510">
        <v>44076</v>
      </c>
      <c r="H2286" s="2510">
        <v>44145</v>
      </c>
      <c r="I2286" s="4035"/>
      <c r="J2286" s="3385">
        <v>13</v>
      </c>
      <c r="K2286" s="1951"/>
      <c r="L2286" s="3378"/>
      <c r="M2286" s="3371" t="s">
        <v>11722</v>
      </c>
      <c r="N2286" s="3386" t="s">
        <v>593</v>
      </c>
      <c r="O2286" s="3371" t="s">
        <v>287</v>
      </c>
      <c r="P2286" s="3378"/>
    </row>
    <row r="2287" spans="1:16" x14ac:dyDescent="0.2">
      <c r="A2287" s="3371">
        <v>15</v>
      </c>
      <c r="B2287" s="3390" t="s">
        <v>7366</v>
      </c>
      <c r="C2287" s="5177" t="s">
        <v>7367</v>
      </c>
      <c r="D2287" s="5130"/>
      <c r="E2287" s="5130"/>
      <c r="F2287" s="5131"/>
      <c r="G2287" s="2510">
        <v>44146</v>
      </c>
      <c r="H2287" s="2510" t="s">
        <v>12685</v>
      </c>
      <c r="I2287" s="3941"/>
      <c r="J2287" s="3385">
        <v>14</v>
      </c>
      <c r="K2287" s="1951"/>
      <c r="L2287" s="3378"/>
      <c r="M2287" s="3371" t="s">
        <v>11722</v>
      </c>
      <c r="N2287" s="3386" t="s">
        <v>593</v>
      </c>
      <c r="O2287" s="3371" t="s">
        <v>287</v>
      </c>
      <c r="P2287" s="3378"/>
    </row>
    <row r="2288" spans="1:16" x14ac:dyDescent="0.2">
      <c r="A2288" s="3371">
        <v>16</v>
      </c>
      <c r="B2288" s="3390" t="s">
        <v>7366</v>
      </c>
      <c r="C2288" s="5177" t="s">
        <v>7367</v>
      </c>
      <c r="D2288" s="5130"/>
      <c r="E2288" s="5130"/>
      <c r="F2288" s="5131"/>
      <c r="G2288" s="2510" t="s">
        <v>12685</v>
      </c>
      <c r="H2288" s="2510" t="s">
        <v>12686</v>
      </c>
      <c r="I2288" s="4974">
        <v>719</v>
      </c>
      <c r="J2288" s="3385">
        <v>1</v>
      </c>
      <c r="K2288" s="1951"/>
      <c r="L2288" s="3378"/>
      <c r="M2288" s="3371" t="s">
        <v>11722</v>
      </c>
      <c r="N2288" s="3386" t="s">
        <v>593</v>
      </c>
      <c r="O2288" s="3371" t="s">
        <v>287</v>
      </c>
      <c r="P2288" s="3378"/>
    </row>
    <row r="2289" spans="1:16" x14ac:dyDescent="0.2">
      <c r="A2289" s="3371">
        <v>17</v>
      </c>
      <c r="B2289" s="3390" t="s">
        <v>7366</v>
      </c>
      <c r="C2289" s="5177" t="s">
        <v>7367</v>
      </c>
      <c r="D2289" s="5130"/>
      <c r="E2289" s="5130"/>
      <c r="F2289" s="5131"/>
      <c r="G2289" s="2510">
        <v>44286</v>
      </c>
      <c r="H2289" s="2510">
        <v>44353</v>
      </c>
      <c r="I2289" s="4975"/>
      <c r="J2289" s="3385">
        <v>2</v>
      </c>
      <c r="K2289" s="1951"/>
      <c r="L2289" s="3378"/>
      <c r="M2289" s="3371" t="s">
        <v>11722</v>
      </c>
      <c r="N2289" s="3386" t="s">
        <v>593</v>
      </c>
      <c r="O2289" s="3371" t="s">
        <v>287</v>
      </c>
      <c r="P2289" s="3378"/>
    </row>
    <row r="2290" spans="1:16" x14ac:dyDescent="0.2">
      <c r="A2290" s="3371">
        <v>18</v>
      </c>
      <c r="B2290" s="3390" t="s">
        <v>7366</v>
      </c>
      <c r="C2290" s="5177" t="s">
        <v>7367</v>
      </c>
      <c r="D2290" s="5130"/>
      <c r="E2290" s="5130"/>
      <c r="F2290" s="5131"/>
      <c r="G2290" s="2510">
        <v>44357</v>
      </c>
      <c r="H2290" s="2510" t="s">
        <v>12687</v>
      </c>
      <c r="I2290" s="4976"/>
      <c r="J2290" s="3385">
        <v>3</v>
      </c>
      <c r="K2290" s="1951"/>
      <c r="L2290" s="3378"/>
      <c r="M2290" s="3371" t="s">
        <v>11722</v>
      </c>
      <c r="N2290" s="3386" t="s">
        <v>593</v>
      </c>
      <c r="O2290" s="3371" t="s">
        <v>287</v>
      </c>
      <c r="P2290" s="3378"/>
    </row>
    <row r="2291" spans="1:16" x14ac:dyDescent="0.2">
      <c r="A2291" s="3371"/>
      <c r="B2291" s="3376" t="s">
        <v>2773</v>
      </c>
      <c r="C2291" s="4653" t="s">
        <v>1329</v>
      </c>
      <c r="D2291" s="4654"/>
      <c r="E2291" s="4654"/>
      <c r="F2291" s="4655"/>
      <c r="G2291" s="3378"/>
      <c r="H2291" s="3378"/>
      <c r="I2291" s="1994"/>
      <c r="J2291" s="3385"/>
      <c r="K2291" s="3378"/>
      <c r="L2291" s="3378"/>
      <c r="M2291" s="3371"/>
      <c r="N2291" s="3371"/>
      <c r="O2291" s="3371"/>
      <c r="P2291" s="3378"/>
    </row>
    <row r="2292" spans="1:16" x14ac:dyDescent="0.2">
      <c r="A2292" s="3371">
        <v>19</v>
      </c>
      <c r="B2292" s="3384" t="s">
        <v>2774</v>
      </c>
      <c r="C2292" s="5106" t="s">
        <v>2775</v>
      </c>
      <c r="D2292" s="5107"/>
      <c r="E2292" s="5107"/>
      <c r="F2292" s="5108"/>
      <c r="G2292" s="35">
        <v>42736</v>
      </c>
      <c r="H2292" s="35" t="s">
        <v>12688</v>
      </c>
      <c r="I2292" s="1994"/>
      <c r="J2292" s="1994"/>
      <c r="K2292" s="3378"/>
      <c r="L2292" s="3378"/>
      <c r="M2292" s="3371"/>
      <c r="N2292" s="3386" t="s">
        <v>12694</v>
      </c>
      <c r="O2292" s="3371" t="s">
        <v>287</v>
      </c>
      <c r="P2292" s="3386" t="s">
        <v>12689</v>
      </c>
    </row>
    <row r="2293" spans="1:16" x14ac:dyDescent="0.2">
      <c r="A2293" s="3371">
        <v>20</v>
      </c>
      <c r="B2293" s="3384" t="s">
        <v>2774</v>
      </c>
      <c r="C2293" s="5106" t="s">
        <v>2775</v>
      </c>
      <c r="D2293" s="5107"/>
      <c r="E2293" s="5107"/>
      <c r="F2293" s="5108"/>
      <c r="G2293" s="35">
        <v>43101</v>
      </c>
      <c r="H2293" s="35" t="s">
        <v>12690</v>
      </c>
      <c r="I2293" s="1994"/>
      <c r="J2293" s="1994"/>
      <c r="K2293" s="3378"/>
      <c r="L2293" s="3378"/>
      <c r="M2293" s="3371"/>
      <c r="N2293" s="3386" t="s">
        <v>12694</v>
      </c>
      <c r="O2293" s="3371" t="s">
        <v>287</v>
      </c>
      <c r="P2293" s="3386" t="s">
        <v>12689</v>
      </c>
    </row>
    <row r="2294" spans="1:16" x14ac:dyDescent="0.2">
      <c r="A2294" s="3371">
        <v>21</v>
      </c>
      <c r="B2294" s="3384" t="s">
        <v>2774</v>
      </c>
      <c r="C2294" s="5106" t="s">
        <v>2775</v>
      </c>
      <c r="D2294" s="5107"/>
      <c r="E2294" s="5107"/>
      <c r="F2294" s="5108"/>
      <c r="G2294" s="35">
        <v>43466</v>
      </c>
      <c r="H2294" s="35" t="s">
        <v>12691</v>
      </c>
      <c r="I2294" s="1994"/>
      <c r="J2294" s="1994"/>
      <c r="K2294" s="3378"/>
      <c r="L2294" s="3378"/>
      <c r="M2294" s="3371"/>
      <c r="N2294" s="3386" t="s">
        <v>12694</v>
      </c>
      <c r="O2294" s="3371" t="s">
        <v>287</v>
      </c>
      <c r="P2294" s="3386" t="s">
        <v>12689</v>
      </c>
    </row>
    <row r="2295" spans="1:16" x14ac:dyDescent="0.2">
      <c r="A2295" s="3371">
        <v>22</v>
      </c>
      <c r="B2295" s="3384" t="s">
        <v>2774</v>
      </c>
      <c r="C2295" s="5106" t="s">
        <v>2775</v>
      </c>
      <c r="D2295" s="5107"/>
      <c r="E2295" s="5107"/>
      <c r="F2295" s="5108"/>
      <c r="G2295" s="35">
        <v>43831</v>
      </c>
      <c r="H2295" s="35" t="s">
        <v>12692</v>
      </c>
      <c r="I2295" s="1994"/>
      <c r="J2295" s="1994"/>
      <c r="K2295" s="3378"/>
      <c r="L2295" s="3378"/>
      <c r="M2295" s="3371"/>
      <c r="N2295" s="3386" t="s">
        <v>12694</v>
      </c>
      <c r="O2295" s="3371" t="s">
        <v>287</v>
      </c>
      <c r="P2295" s="3386" t="s">
        <v>12689</v>
      </c>
    </row>
    <row r="2296" spans="1:16" x14ac:dyDescent="0.2">
      <c r="A2296" s="3371">
        <v>23</v>
      </c>
      <c r="B2296" s="3378" t="s">
        <v>4293</v>
      </c>
      <c r="C2296" s="3381" t="s">
        <v>12695</v>
      </c>
      <c r="D2296" s="3382"/>
      <c r="E2296" s="3382"/>
      <c r="F2296" s="3383"/>
      <c r="G2296" s="35">
        <v>42736</v>
      </c>
      <c r="H2296" s="35" t="s">
        <v>12688</v>
      </c>
      <c r="I2296" s="1994"/>
      <c r="J2296" s="1994"/>
      <c r="K2296" s="3378"/>
      <c r="L2296" s="3378"/>
      <c r="M2296" s="3371"/>
      <c r="N2296" s="3386" t="s">
        <v>12694</v>
      </c>
      <c r="O2296" s="3371" t="s">
        <v>287</v>
      </c>
      <c r="P2296" s="3386" t="s">
        <v>12689</v>
      </c>
    </row>
    <row r="2297" spans="1:16" x14ac:dyDescent="0.2">
      <c r="A2297" s="3371">
        <v>24</v>
      </c>
      <c r="B2297" s="3378" t="s">
        <v>4293</v>
      </c>
      <c r="C2297" s="3381" t="s">
        <v>12695</v>
      </c>
      <c r="D2297" s="3382"/>
      <c r="E2297" s="3382"/>
      <c r="F2297" s="3383"/>
      <c r="G2297" s="35">
        <v>43101</v>
      </c>
      <c r="H2297" s="35" t="s">
        <v>12690</v>
      </c>
      <c r="I2297" s="1994"/>
      <c r="J2297" s="1994"/>
      <c r="K2297" s="3378"/>
      <c r="L2297" s="3378"/>
      <c r="M2297" s="3371"/>
      <c r="N2297" s="3386" t="s">
        <v>12694</v>
      </c>
      <c r="O2297" s="3371" t="s">
        <v>287</v>
      </c>
      <c r="P2297" s="3386" t="s">
        <v>12689</v>
      </c>
    </row>
    <row r="2298" spans="1:16" x14ac:dyDescent="0.2">
      <c r="A2298" s="3371">
        <v>25</v>
      </c>
      <c r="B2298" s="3378" t="s">
        <v>4293</v>
      </c>
      <c r="C2298" s="3381" t="s">
        <v>12695</v>
      </c>
      <c r="D2298" s="3382"/>
      <c r="E2298" s="3382"/>
      <c r="F2298" s="3383"/>
      <c r="G2298" s="35">
        <v>43466</v>
      </c>
      <c r="H2298" s="35" t="s">
        <v>12691</v>
      </c>
      <c r="I2298" s="1994"/>
      <c r="J2298" s="1994"/>
      <c r="K2298" s="3378"/>
      <c r="L2298" s="3378"/>
      <c r="M2298" s="3371"/>
      <c r="N2298" s="3386" t="s">
        <v>12694</v>
      </c>
      <c r="O2298" s="3371" t="s">
        <v>287</v>
      </c>
      <c r="P2298" s="3386" t="s">
        <v>12689</v>
      </c>
    </row>
    <row r="2299" spans="1:16" x14ac:dyDescent="0.2">
      <c r="A2299" s="3371">
        <v>26</v>
      </c>
      <c r="B2299" s="3378" t="s">
        <v>4293</v>
      </c>
      <c r="C2299" s="3381" t="s">
        <v>12695</v>
      </c>
      <c r="D2299" s="3382"/>
      <c r="E2299" s="3382"/>
      <c r="F2299" s="3383"/>
      <c r="G2299" s="35">
        <v>43831</v>
      </c>
      <c r="H2299" s="35" t="s">
        <v>12692</v>
      </c>
      <c r="I2299" s="1994"/>
      <c r="J2299" s="1994"/>
      <c r="K2299" s="3378"/>
      <c r="L2299" s="3378"/>
      <c r="M2299" s="3371"/>
      <c r="N2299" s="3386" t="s">
        <v>12694</v>
      </c>
      <c r="O2299" s="3371" t="s">
        <v>287</v>
      </c>
      <c r="P2299" s="3386" t="s">
        <v>12689</v>
      </c>
    </row>
  </sheetData>
  <mergeCells count="1791">
    <mergeCell ref="J2273:J2274"/>
    <mergeCell ref="I2272:I2287"/>
    <mergeCell ref="I2288:I2290"/>
    <mergeCell ref="C2281:F2281"/>
    <mergeCell ref="C2282:F2282"/>
    <mergeCell ref="C2283:F2283"/>
    <mergeCell ref="C2284:F2284"/>
    <mergeCell ref="C2285:F2285"/>
    <mergeCell ref="C2286:F2286"/>
    <mergeCell ref="C2287:F2287"/>
    <mergeCell ref="C2288:F2288"/>
    <mergeCell ref="C2289:F2289"/>
    <mergeCell ref="C2290:F2290"/>
    <mergeCell ref="C2291:F2291"/>
    <mergeCell ref="C2292:F2292"/>
    <mergeCell ref="C2293:F2293"/>
    <mergeCell ref="C2294:F2294"/>
    <mergeCell ref="C2295:F2295"/>
    <mergeCell ref="C2254:F2254"/>
    <mergeCell ref="C2255:F2255"/>
    <mergeCell ref="I2248:I2255"/>
    <mergeCell ref="J2248:J2255"/>
    <mergeCell ref="A2257:B2263"/>
    <mergeCell ref="C2257:N2260"/>
    <mergeCell ref="O2257:P2260"/>
    <mergeCell ref="C2261:N2263"/>
    <mergeCell ref="O2261:P2263"/>
    <mergeCell ref="M2266:P2266"/>
    <mergeCell ref="A2270:A2271"/>
    <mergeCell ref="B2270:B2271"/>
    <mergeCell ref="C2270:F2271"/>
    <mergeCell ref="G2270:H2270"/>
    <mergeCell ref="I2270:L2270"/>
    <mergeCell ref="M2270:M2271"/>
    <mergeCell ref="N2270:N2271"/>
    <mergeCell ref="O2270:O2271"/>
    <mergeCell ref="P2270:P2271"/>
    <mergeCell ref="C2273:F2273"/>
    <mergeCell ref="C2274:F2274"/>
    <mergeCell ref="C2275:F2275"/>
    <mergeCell ref="C2276:F2276"/>
    <mergeCell ref="C2277:F2277"/>
    <mergeCell ref="C2278:F2278"/>
    <mergeCell ref="C2279:F2279"/>
    <mergeCell ref="C2272:F2272"/>
    <mergeCell ref="C2280:F2280"/>
    <mergeCell ref="C2249:F2249"/>
    <mergeCell ref="C2250:F2250"/>
    <mergeCell ref="C2251:F2251"/>
    <mergeCell ref="A2231:B2238"/>
    <mergeCell ref="C2231:N2234"/>
    <mergeCell ref="O2231:P2234"/>
    <mergeCell ref="C2235:N2238"/>
    <mergeCell ref="O2235:P2238"/>
    <mergeCell ref="M2242:P2242"/>
    <mergeCell ref="A2246:A2247"/>
    <mergeCell ref="B2246:B2247"/>
    <mergeCell ref="C2246:F2247"/>
    <mergeCell ref="G2246:H2246"/>
    <mergeCell ref="I2246:J2246"/>
    <mergeCell ref="K2246:L2246"/>
    <mergeCell ref="M2246:M2247"/>
    <mergeCell ref="N2246:N2247"/>
    <mergeCell ref="O2246:O2247"/>
    <mergeCell ref="P2246:P2247"/>
    <mergeCell ref="C2248:F2248"/>
    <mergeCell ref="C2252:F2252"/>
    <mergeCell ref="C2253:F2253"/>
    <mergeCell ref="K2176:N2176"/>
    <mergeCell ref="A2180:A2181"/>
    <mergeCell ref="B2180:B2181"/>
    <mergeCell ref="C2180:D2181"/>
    <mergeCell ref="E2180:F2180"/>
    <mergeCell ref="G2180:J2180"/>
    <mergeCell ref="K2180:K2181"/>
    <mergeCell ref="L2180:L2181"/>
    <mergeCell ref="M2180:M2181"/>
    <mergeCell ref="N2180:N2181"/>
    <mergeCell ref="C2182:D2182"/>
    <mergeCell ref="C2183:D2183"/>
    <mergeCell ref="G2183:G2195"/>
    <mergeCell ref="H2184:H2193"/>
    <mergeCell ref="C2186:D2186"/>
    <mergeCell ref="C2187:D2187"/>
    <mergeCell ref="C2188:D2188"/>
    <mergeCell ref="C2190:D2190"/>
    <mergeCell ref="C2191:D2191"/>
    <mergeCell ref="C2194:D2194"/>
    <mergeCell ref="C2195:D2195"/>
    <mergeCell ref="C2215:F2215"/>
    <mergeCell ref="C2216:F2216"/>
    <mergeCell ref="C2226:F2226"/>
    <mergeCell ref="C2227:F2227"/>
    <mergeCell ref="C2228:F2228"/>
    <mergeCell ref="C2229:F2229"/>
    <mergeCell ref="J2214:J2215"/>
    <mergeCell ref="I2213:I2215"/>
    <mergeCell ref="J2227:J2229"/>
    <mergeCell ref="C2105:F2105"/>
    <mergeCell ref="J2102:J2105"/>
    <mergeCell ref="I2093:I2105"/>
    <mergeCell ref="C2067:F2067"/>
    <mergeCell ref="C2068:F2068"/>
    <mergeCell ref="J2068:J2074"/>
    <mergeCell ref="C2069:F2069"/>
    <mergeCell ref="C2070:F2070"/>
    <mergeCell ref="C2071:F2071"/>
    <mergeCell ref="C2072:F2072"/>
    <mergeCell ref="C2073:F2073"/>
    <mergeCell ref="C2074:F2074"/>
    <mergeCell ref="C2076:N2079"/>
    <mergeCell ref="C2065:F2065"/>
    <mergeCell ref="C2066:F2066"/>
    <mergeCell ref="A2169:C2171"/>
    <mergeCell ref="D2169:M2170"/>
    <mergeCell ref="N2169:N2170"/>
    <mergeCell ref="D2171:M2172"/>
    <mergeCell ref="A2172:C2172"/>
    <mergeCell ref="G2122:G2143"/>
    <mergeCell ref="A2145:B2152"/>
    <mergeCell ref="C2145:K2148"/>
    <mergeCell ref="L2145:M2148"/>
    <mergeCell ref="C2149:K2152"/>
    <mergeCell ref="L2149:M2152"/>
    <mergeCell ref="J2156:M2156"/>
    <mergeCell ref="A2160:A2161"/>
    <mergeCell ref="B2160:B2161"/>
    <mergeCell ref="C2160:C2161"/>
    <mergeCell ref="D2160:E2160"/>
    <mergeCell ref="F2160:I2160"/>
    <mergeCell ref="A2091:A2092"/>
    <mergeCell ref="B2091:B2092"/>
    <mergeCell ref="C2091:F2092"/>
    <mergeCell ref="G2091:H2091"/>
    <mergeCell ref="I2091:L2091"/>
    <mergeCell ref="M2091:M2092"/>
    <mergeCell ref="N2091:N2092"/>
    <mergeCell ref="O2091:O2092"/>
    <mergeCell ref="P2091:P2092"/>
    <mergeCell ref="A2044:B2051"/>
    <mergeCell ref="C2044:N2047"/>
    <mergeCell ref="O2044:P2047"/>
    <mergeCell ref="C2048:N2051"/>
    <mergeCell ref="O2048:P2051"/>
    <mergeCell ref="M2055:P2055"/>
    <mergeCell ref="A2059:A2060"/>
    <mergeCell ref="B2059:B2060"/>
    <mergeCell ref="C2059:F2060"/>
    <mergeCell ref="G2059:H2059"/>
    <mergeCell ref="I2059:L2059"/>
    <mergeCell ref="M2059:M2060"/>
    <mergeCell ref="N2059:N2060"/>
    <mergeCell ref="O2059:O2060"/>
    <mergeCell ref="P2059:P2060"/>
    <mergeCell ref="C2061:F2061"/>
    <mergeCell ref="C2062:F2062"/>
    <mergeCell ref="C2063:F2063"/>
    <mergeCell ref="C2064:F2064"/>
    <mergeCell ref="C1975:F1975"/>
    <mergeCell ref="C1976:F1976"/>
    <mergeCell ref="C1977:F1977"/>
    <mergeCell ref="A1939:C1941"/>
    <mergeCell ref="I1974:I1977"/>
    <mergeCell ref="M1946:P1946"/>
    <mergeCell ref="A1950:A1951"/>
    <mergeCell ref="B1950:B1951"/>
    <mergeCell ref="C1950:F1951"/>
    <mergeCell ref="G1950:H1950"/>
    <mergeCell ref="I1950:L1950"/>
    <mergeCell ref="M1950:M1951"/>
    <mergeCell ref="N1950:N1951"/>
    <mergeCell ref="O1950:O1951"/>
    <mergeCell ref="P1950:P1951"/>
    <mergeCell ref="C1952:F1952"/>
    <mergeCell ref="C1953:F1953"/>
    <mergeCell ref="C1954:F1954"/>
    <mergeCell ref="C1955:F1955"/>
    <mergeCell ref="C1956:F1956"/>
    <mergeCell ref="M1969:P1969"/>
    <mergeCell ref="A1972:A1973"/>
    <mergeCell ref="B1972:B1973"/>
    <mergeCell ref="C1972:F1973"/>
    <mergeCell ref="G1972:H1972"/>
    <mergeCell ref="M1973:M1974"/>
    <mergeCell ref="N1973:N1974"/>
    <mergeCell ref="O1973:O1974"/>
    <mergeCell ref="P1973:P1974"/>
    <mergeCell ref="C1974:F1974"/>
    <mergeCell ref="A1958:B1965"/>
    <mergeCell ref="C1958:N1961"/>
    <mergeCell ref="I1916:L1916"/>
    <mergeCell ref="M1916:M1917"/>
    <mergeCell ref="N1916:N1917"/>
    <mergeCell ref="O1916:O1917"/>
    <mergeCell ref="P1916:P1917"/>
    <mergeCell ref="C1918:F1918"/>
    <mergeCell ref="I1918:I1936"/>
    <mergeCell ref="C1919:F1919"/>
    <mergeCell ref="J1919:J1925"/>
    <mergeCell ref="C1920:F1920"/>
    <mergeCell ref="C1921:F1921"/>
    <mergeCell ref="C1922:F1922"/>
    <mergeCell ref="C1923:F1923"/>
    <mergeCell ref="C1924:F1924"/>
    <mergeCell ref="C1925:F1925"/>
    <mergeCell ref="C1926:F1926"/>
    <mergeCell ref="J1926:J1936"/>
    <mergeCell ref="C1931:F1931"/>
    <mergeCell ref="C1932:F1932"/>
    <mergeCell ref="C1933:F1933"/>
    <mergeCell ref="C1934:F1934"/>
    <mergeCell ref="C1935:F1935"/>
    <mergeCell ref="C1936:F1936"/>
    <mergeCell ref="L1768:L1769"/>
    <mergeCell ref="M1768:M1769"/>
    <mergeCell ref="G1776:G1778"/>
    <mergeCell ref="A1780:B1787"/>
    <mergeCell ref="C1780:K1783"/>
    <mergeCell ref="L1780:M1783"/>
    <mergeCell ref="C1784:K1787"/>
    <mergeCell ref="C1927:F1927"/>
    <mergeCell ref="C1928:F1928"/>
    <mergeCell ref="C1929:F1929"/>
    <mergeCell ref="C1930:F1930"/>
    <mergeCell ref="G1838:G1840"/>
    <mergeCell ref="I1706:I1720"/>
    <mergeCell ref="F1739:F1748"/>
    <mergeCell ref="F1749:F1750"/>
    <mergeCell ref="F1770:F1778"/>
    <mergeCell ref="G1795:G1800"/>
    <mergeCell ref="F1795:F1807"/>
    <mergeCell ref="F1808:F1809"/>
    <mergeCell ref="G1830:G1835"/>
    <mergeCell ref="F1828:F1842"/>
    <mergeCell ref="A1793:A1794"/>
    <mergeCell ref="B1793:B1794"/>
    <mergeCell ref="C1793:C1794"/>
    <mergeCell ref="D1793:E1793"/>
    <mergeCell ref="F1793:I1793"/>
    <mergeCell ref="G1861:G1881"/>
    <mergeCell ref="C1707:F1707"/>
    <mergeCell ref="A1883:B1890"/>
    <mergeCell ref="C1883:K1886"/>
    <mergeCell ref="A1906:C1908"/>
    <mergeCell ref="D1906:O1907"/>
    <mergeCell ref="C1753:K1756"/>
    <mergeCell ref="L1753:M1756"/>
    <mergeCell ref="C1757:K1760"/>
    <mergeCell ref="L1757:M1760"/>
    <mergeCell ref="L1793:L1794"/>
    <mergeCell ref="M1793:M1794"/>
    <mergeCell ref="A1811:B1818"/>
    <mergeCell ref="C1811:K1814"/>
    <mergeCell ref="L1811:M1814"/>
    <mergeCell ref="C1815:K1818"/>
    <mergeCell ref="L1815:M1818"/>
    <mergeCell ref="J1822:M1822"/>
    <mergeCell ref="A1826:A1827"/>
    <mergeCell ref="B1826:B1827"/>
    <mergeCell ref="C1826:C1827"/>
    <mergeCell ref="D1826:E1826"/>
    <mergeCell ref="F1826:I1826"/>
    <mergeCell ref="J1826:J1827"/>
    <mergeCell ref="K1826:K1827"/>
    <mergeCell ref="L1826:L1827"/>
    <mergeCell ref="M1826:M1827"/>
    <mergeCell ref="J1790:M1790"/>
    <mergeCell ref="J1793:J1794"/>
    <mergeCell ref="K1793:K1794"/>
    <mergeCell ref="J1764:M1764"/>
    <mergeCell ref="A1768:A1769"/>
    <mergeCell ref="B1768:B1769"/>
    <mergeCell ref="C1768:C1769"/>
    <mergeCell ref="D1768:E1768"/>
    <mergeCell ref="F1768:I1768"/>
    <mergeCell ref="J1768:J1769"/>
    <mergeCell ref="K1768:K1769"/>
    <mergeCell ref="F1597:F1605"/>
    <mergeCell ref="G1599:G1602"/>
    <mergeCell ref="G1609:G1610"/>
    <mergeCell ref="A1581:B1587"/>
    <mergeCell ref="C1581:K1584"/>
    <mergeCell ref="L1581:M1584"/>
    <mergeCell ref="C1585:K1587"/>
    <mergeCell ref="L1585:M1587"/>
    <mergeCell ref="J1591:M1591"/>
    <mergeCell ref="A1595:A1596"/>
    <mergeCell ref="B1595:B1596"/>
    <mergeCell ref="C1595:C1596"/>
    <mergeCell ref="D1595:E1595"/>
    <mergeCell ref="F1595:I1595"/>
    <mergeCell ref="J1595:J1596"/>
    <mergeCell ref="K1595:K1596"/>
    <mergeCell ref="L1595:L1596"/>
    <mergeCell ref="M1595:M1596"/>
    <mergeCell ref="F1606:F1610"/>
    <mergeCell ref="F1563:F1567"/>
    <mergeCell ref="F1568:F1579"/>
    <mergeCell ref="G1571:G1578"/>
    <mergeCell ref="A1547:B1553"/>
    <mergeCell ref="C1547:K1550"/>
    <mergeCell ref="L1547:M1550"/>
    <mergeCell ref="C1551:K1553"/>
    <mergeCell ref="L1551:M1553"/>
    <mergeCell ref="J1557:M1557"/>
    <mergeCell ref="A1561:A1562"/>
    <mergeCell ref="B1561:B1562"/>
    <mergeCell ref="C1561:C1562"/>
    <mergeCell ref="D1561:E1561"/>
    <mergeCell ref="F1561:I1561"/>
    <mergeCell ref="J1561:J1562"/>
    <mergeCell ref="K1561:K1562"/>
    <mergeCell ref="L1561:L1562"/>
    <mergeCell ref="M1561:M1562"/>
    <mergeCell ref="F1532:F1534"/>
    <mergeCell ref="F1535:F1542"/>
    <mergeCell ref="F1543:F1545"/>
    <mergeCell ref="A1516:B1522"/>
    <mergeCell ref="C1516:K1519"/>
    <mergeCell ref="L1516:M1519"/>
    <mergeCell ref="C1520:K1522"/>
    <mergeCell ref="L1520:M1522"/>
    <mergeCell ref="J1526:M1526"/>
    <mergeCell ref="F1502:F1509"/>
    <mergeCell ref="F1510:F1514"/>
    <mergeCell ref="A1485:B1491"/>
    <mergeCell ref="C1485:K1488"/>
    <mergeCell ref="L1485:M1488"/>
    <mergeCell ref="C1489:K1491"/>
    <mergeCell ref="L1489:M1491"/>
    <mergeCell ref="J1495:M1495"/>
    <mergeCell ref="A1530:A1531"/>
    <mergeCell ref="B1530:B1531"/>
    <mergeCell ref="C1530:C1531"/>
    <mergeCell ref="D1530:E1530"/>
    <mergeCell ref="F1530:I1530"/>
    <mergeCell ref="J1530:J1531"/>
    <mergeCell ref="K1530:K1531"/>
    <mergeCell ref="L1530:L1531"/>
    <mergeCell ref="M1530:M1531"/>
    <mergeCell ref="F1470:F1476"/>
    <mergeCell ref="F1477:F1483"/>
    <mergeCell ref="A1454:B1460"/>
    <mergeCell ref="C1454:K1457"/>
    <mergeCell ref="L1454:M1457"/>
    <mergeCell ref="C1458:K1460"/>
    <mergeCell ref="L1458:M1460"/>
    <mergeCell ref="J1464:M1464"/>
    <mergeCell ref="A1499:A1500"/>
    <mergeCell ref="B1499:B1500"/>
    <mergeCell ref="C1499:C1500"/>
    <mergeCell ref="D1499:E1499"/>
    <mergeCell ref="F1499:I1499"/>
    <mergeCell ref="J1499:J1500"/>
    <mergeCell ref="K1499:K1500"/>
    <mergeCell ref="L1499:L1500"/>
    <mergeCell ref="M1499:M1500"/>
    <mergeCell ref="F1439:F1443"/>
    <mergeCell ref="F1444:F1451"/>
    <mergeCell ref="A1423:B1429"/>
    <mergeCell ref="C1423:K1426"/>
    <mergeCell ref="L1423:M1426"/>
    <mergeCell ref="C1427:K1429"/>
    <mergeCell ref="L1427:M1429"/>
    <mergeCell ref="J1433:M1433"/>
    <mergeCell ref="A1468:A1469"/>
    <mergeCell ref="B1468:B1469"/>
    <mergeCell ref="C1468:C1469"/>
    <mergeCell ref="D1468:E1468"/>
    <mergeCell ref="F1468:I1468"/>
    <mergeCell ref="J1468:J1469"/>
    <mergeCell ref="K1468:K1469"/>
    <mergeCell ref="L1468:L1469"/>
    <mergeCell ref="M1468:M1469"/>
    <mergeCell ref="A1437:A1438"/>
    <mergeCell ref="B1437:B1438"/>
    <mergeCell ref="C1437:C1438"/>
    <mergeCell ref="D1437:E1437"/>
    <mergeCell ref="F1437:I1437"/>
    <mergeCell ref="J1437:J1438"/>
    <mergeCell ref="K1437:K1438"/>
    <mergeCell ref="L1437:L1438"/>
    <mergeCell ref="M1437:M1438"/>
    <mergeCell ref="F1411:F1418"/>
    <mergeCell ref="F1419:F1421"/>
    <mergeCell ref="A1392:B1398"/>
    <mergeCell ref="C1392:K1395"/>
    <mergeCell ref="L1392:M1395"/>
    <mergeCell ref="C1396:K1398"/>
    <mergeCell ref="L1396:M1398"/>
    <mergeCell ref="J1402:M1402"/>
    <mergeCell ref="F1378:F1385"/>
    <mergeCell ref="F1386:F1390"/>
    <mergeCell ref="A1361:B1367"/>
    <mergeCell ref="C1361:K1364"/>
    <mergeCell ref="L1361:M1364"/>
    <mergeCell ref="C1365:K1367"/>
    <mergeCell ref="L1365:M1367"/>
    <mergeCell ref="J1371:M1371"/>
    <mergeCell ref="A1406:A1407"/>
    <mergeCell ref="B1406:B1407"/>
    <mergeCell ref="C1406:C1407"/>
    <mergeCell ref="D1406:E1406"/>
    <mergeCell ref="F1406:I1406"/>
    <mergeCell ref="J1406:J1407"/>
    <mergeCell ref="K1406:K1407"/>
    <mergeCell ref="L1406:L1407"/>
    <mergeCell ref="M1406:M1407"/>
    <mergeCell ref="A1375:A1376"/>
    <mergeCell ref="B1375:B1376"/>
    <mergeCell ref="C1375:C1376"/>
    <mergeCell ref="D1375:E1375"/>
    <mergeCell ref="F1375:I1375"/>
    <mergeCell ref="J1375:J1376"/>
    <mergeCell ref="K1375:K1376"/>
    <mergeCell ref="L1375:L1376"/>
    <mergeCell ref="M1375:M1376"/>
    <mergeCell ref="L1339:L1340"/>
    <mergeCell ref="M1339:M1340"/>
    <mergeCell ref="F1341:F1348"/>
    <mergeCell ref="G1341:G1347"/>
    <mergeCell ref="F1349:F1359"/>
    <mergeCell ref="G1349:G1351"/>
    <mergeCell ref="G1352:G1354"/>
    <mergeCell ref="F1408:F1410"/>
    <mergeCell ref="F1310:F1323"/>
    <mergeCell ref="G1311:G1323"/>
    <mergeCell ref="A1339:A1340"/>
    <mergeCell ref="B1339:B1340"/>
    <mergeCell ref="C1339:C1340"/>
    <mergeCell ref="D1339:E1339"/>
    <mergeCell ref="F1339:I1339"/>
    <mergeCell ref="J1339:J1340"/>
    <mergeCell ref="K1339:K1340"/>
    <mergeCell ref="A1325:B1331"/>
    <mergeCell ref="C1325:K1328"/>
    <mergeCell ref="L1325:M1328"/>
    <mergeCell ref="C1329:K1331"/>
    <mergeCell ref="L1329:M1331"/>
    <mergeCell ref="J1335:M1335"/>
    <mergeCell ref="F1278:F1292"/>
    <mergeCell ref="G1278:G1292"/>
    <mergeCell ref="A1294:B1300"/>
    <mergeCell ref="C1294:K1297"/>
    <mergeCell ref="L1294:M1297"/>
    <mergeCell ref="C1298:K1300"/>
    <mergeCell ref="L1298:M1300"/>
    <mergeCell ref="J1304:M1304"/>
    <mergeCell ref="A1308:A1309"/>
    <mergeCell ref="B1308:B1309"/>
    <mergeCell ref="C1308:C1309"/>
    <mergeCell ref="D1308:E1308"/>
    <mergeCell ref="F1308:I1308"/>
    <mergeCell ref="J1308:J1309"/>
    <mergeCell ref="K1308:K1309"/>
    <mergeCell ref="L1308:L1309"/>
    <mergeCell ref="M1308:M1309"/>
    <mergeCell ref="J1272:M1272"/>
    <mergeCell ref="A1276:A1277"/>
    <mergeCell ref="B1276:B1277"/>
    <mergeCell ref="C1276:C1277"/>
    <mergeCell ref="D1276:E1276"/>
    <mergeCell ref="F1276:I1276"/>
    <mergeCell ref="J1276:J1277"/>
    <mergeCell ref="K1276:K1277"/>
    <mergeCell ref="L1276:L1277"/>
    <mergeCell ref="M1276:M1277"/>
    <mergeCell ref="F1246:F1250"/>
    <mergeCell ref="G1246:G1248"/>
    <mergeCell ref="F1251:F1260"/>
    <mergeCell ref="G1253:G1260"/>
    <mergeCell ref="A1262:B1268"/>
    <mergeCell ref="C1262:K1265"/>
    <mergeCell ref="L1262:M1265"/>
    <mergeCell ref="C1266:K1268"/>
    <mergeCell ref="L1266:M1268"/>
    <mergeCell ref="J1240:M1240"/>
    <mergeCell ref="A1244:A1245"/>
    <mergeCell ref="B1244:B1245"/>
    <mergeCell ref="C1244:C1245"/>
    <mergeCell ref="D1244:E1244"/>
    <mergeCell ref="F1244:I1244"/>
    <mergeCell ref="J1244:J1245"/>
    <mergeCell ref="K1244:K1245"/>
    <mergeCell ref="L1244:L1245"/>
    <mergeCell ref="M1244:M1245"/>
    <mergeCell ref="F1213:F1228"/>
    <mergeCell ref="G1214:G1219"/>
    <mergeCell ref="G1220:G1223"/>
    <mergeCell ref="G1224:G1228"/>
    <mergeCell ref="A1230:B1236"/>
    <mergeCell ref="C1230:K1233"/>
    <mergeCell ref="L1230:M1233"/>
    <mergeCell ref="C1234:K1236"/>
    <mergeCell ref="L1234:M1236"/>
    <mergeCell ref="L1201:M1203"/>
    <mergeCell ref="J1207:M1207"/>
    <mergeCell ref="A1211:A1212"/>
    <mergeCell ref="B1211:B1212"/>
    <mergeCell ref="C1211:C1212"/>
    <mergeCell ref="D1211:E1211"/>
    <mergeCell ref="F1211:I1211"/>
    <mergeCell ref="J1211:J1212"/>
    <mergeCell ref="K1211:K1212"/>
    <mergeCell ref="L1211:L1212"/>
    <mergeCell ref="M1211:M1212"/>
    <mergeCell ref="F929:F931"/>
    <mergeCell ref="F932:F934"/>
    <mergeCell ref="C948:F948"/>
    <mergeCell ref="C949:F949"/>
    <mergeCell ref="C950:F950"/>
    <mergeCell ref="C951:F951"/>
    <mergeCell ref="I951:I960"/>
    <mergeCell ref="J951:J957"/>
    <mergeCell ref="C952:F952"/>
    <mergeCell ref="C953:F953"/>
    <mergeCell ref="C954:F954"/>
    <mergeCell ref="C955:F955"/>
    <mergeCell ref="C956:F956"/>
    <mergeCell ref="C957:F957"/>
    <mergeCell ref="C958:F958"/>
    <mergeCell ref="C959:F959"/>
    <mergeCell ref="C960:F960"/>
    <mergeCell ref="C981:F981"/>
    <mergeCell ref="I982:I983"/>
    <mergeCell ref="I984:I991"/>
    <mergeCell ref="I992:I996"/>
    <mergeCell ref="A927:A928"/>
    <mergeCell ref="B927:B928"/>
    <mergeCell ref="C927:C928"/>
    <mergeCell ref="D927:E927"/>
    <mergeCell ref="F927:I927"/>
    <mergeCell ref="J927:J928"/>
    <mergeCell ref="K927:K928"/>
    <mergeCell ref="L927:L928"/>
    <mergeCell ref="M927:M928"/>
    <mergeCell ref="F895:F900"/>
    <mergeCell ref="F901:F907"/>
    <mergeCell ref="F908:F912"/>
    <mergeCell ref="A914:B919"/>
    <mergeCell ref="C914:K916"/>
    <mergeCell ref="L914:M916"/>
    <mergeCell ref="C917:K919"/>
    <mergeCell ref="L917:M919"/>
    <mergeCell ref="J923:M923"/>
    <mergeCell ref="A893:A894"/>
    <mergeCell ref="B893:B894"/>
    <mergeCell ref="C893:C894"/>
    <mergeCell ref="D893:E893"/>
    <mergeCell ref="F893:I893"/>
    <mergeCell ref="J893:J894"/>
    <mergeCell ref="K893:K894"/>
    <mergeCell ref="L893:L894"/>
    <mergeCell ref="M893:M894"/>
    <mergeCell ref="F861:F868"/>
    <mergeCell ref="F869:F876"/>
    <mergeCell ref="F877:F878"/>
    <mergeCell ref="A880:B885"/>
    <mergeCell ref="C880:K882"/>
    <mergeCell ref="L880:M882"/>
    <mergeCell ref="C883:K885"/>
    <mergeCell ref="L883:M885"/>
    <mergeCell ref="J889:M889"/>
    <mergeCell ref="A859:A860"/>
    <mergeCell ref="B859:B860"/>
    <mergeCell ref="C859:C860"/>
    <mergeCell ref="D859:E859"/>
    <mergeCell ref="F859:I859"/>
    <mergeCell ref="J859:J860"/>
    <mergeCell ref="K859:K860"/>
    <mergeCell ref="L859:L860"/>
    <mergeCell ref="M859:M860"/>
    <mergeCell ref="F827:F829"/>
    <mergeCell ref="F830:F837"/>
    <mergeCell ref="F838:F844"/>
    <mergeCell ref="A846:B851"/>
    <mergeCell ref="C846:K848"/>
    <mergeCell ref="L846:M848"/>
    <mergeCell ref="C849:K851"/>
    <mergeCell ref="L849:M851"/>
    <mergeCell ref="J855:M855"/>
    <mergeCell ref="A825:A826"/>
    <mergeCell ref="B825:B826"/>
    <mergeCell ref="C825:C826"/>
    <mergeCell ref="D825:E825"/>
    <mergeCell ref="F825:I825"/>
    <mergeCell ref="J825:J826"/>
    <mergeCell ref="K825:K826"/>
    <mergeCell ref="L825:L826"/>
    <mergeCell ref="M825:M826"/>
    <mergeCell ref="F793:F798"/>
    <mergeCell ref="F799:F805"/>
    <mergeCell ref="F806:F810"/>
    <mergeCell ref="A812:B817"/>
    <mergeCell ref="C812:K814"/>
    <mergeCell ref="L812:M814"/>
    <mergeCell ref="C815:K817"/>
    <mergeCell ref="L815:M817"/>
    <mergeCell ref="J821:M821"/>
    <mergeCell ref="A791:A792"/>
    <mergeCell ref="B791:B792"/>
    <mergeCell ref="C791:C792"/>
    <mergeCell ref="D791:E791"/>
    <mergeCell ref="F791:I791"/>
    <mergeCell ref="J791:J792"/>
    <mergeCell ref="K791:K792"/>
    <mergeCell ref="L791:L792"/>
    <mergeCell ref="M791:M792"/>
    <mergeCell ref="F756:F760"/>
    <mergeCell ref="F761:F767"/>
    <mergeCell ref="F768:F775"/>
    <mergeCell ref="A778:B783"/>
    <mergeCell ref="C778:K780"/>
    <mergeCell ref="L778:M780"/>
    <mergeCell ref="C781:K783"/>
    <mergeCell ref="L781:M783"/>
    <mergeCell ref="J787:M787"/>
    <mergeCell ref="J750:M750"/>
    <mergeCell ref="A754:A755"/>
    <mergeCell ref="B754:B755"/>
    <mergeCell ref="C754:C755"/>
    <mergeCell ref="D754:E754"/>
    <mergeCell ref="F754:I754"/>
    <mergeCell ref="J754:J755"/>
    <mergeCell ref="K754:K755"/>
    <mergeCell ref="L754:L755"/>
    <mergeCell ref="M754:M755"/>
    <mergeCell ref="F724:F730"/>
    <mergeCell ref="G724:G726"/>
    <mergeCell ref="F731:F737"/>
    <mergeCell ref="F738:F739"/>
    <mergeCell ref="A741:B746"/>
    <mergeCell ref="C741:K743"/>
    <mergeCell ref="L741:M743"/>
    <mergeCell ref="C744:K746"/>
    <mergeCell ref="L744:M746"/>
    <mergeCell ref="A710:B715"/>
    <mergeCell ref="C710:K712"/>
    <mergeCell ref="L710:M712"/>
    <mergeCell ref="C713:K715"/>
    <mergeCell ref="L713:M715"/>
    <mergeCell ref="J718:M718"/>
    <mergeCell ref="A722:A723"/>
    <mergeCell ref="B722:B723"/>
    <mergeCell ref="C722:C723"/>
    <mergeCell ref="D722:E722"/>
    <mergeCell ref="F722:I722"/>
    <mergeCell ref="J722:J723"/>
    <mergeCell ref="K722:K723"/>
    <mergeCell ref="L722:L723"/>
    <mergeCell ref="M722:M723"/>
    <mergeCell ref="C708:F708"/>
    <mergeCell ref="C696:F696"/>
    <mergeCell ref="C697:F697"/>
    <mergeCell ref="C698:F698"/>
    <mergeCell ref="C699:F699"/>
    <mergeCell ref="C700:F700"/>
    <mergeCell ref="C701:F701"/>
    <mergeCell ref="C703:F703"/>
    <mergeCell ref="C704:F704"/>
    <mergeCell ref="C706:F706"/>
    <mergeCell ref="A679:B686"/>
    <mergeCell ref="C679:N682"/>
    <mergeCell ref="O679:P682"/>
    <mergeCell ref="C683:N686"/>
    <mergeCell ref="O683:P686"/>
    <mergeCell ref="M690:P690"/>
    <mergeCell ref="A694:A695"/>
    <mergeCell ref="B694:B695"/>
    <mergeCell ref="C694:F695"/>
    <mergeCell ref="G694:H694"/>
    <mergeCell ref="I694:L694"/>
    <mergeCell ref="M694:M695"/>
    <mergeCell ref="N694:N695"/>
    <mergeCell ref="O694:O695"/>
    <mergeCell ref="P694:P695"/>
    <mergeCell ref="C666:F666"/>
    <mergeCell ref="C667:F667"/>
    <mergeCell ref="C668:F668"/>
    <mergeCell ref="C669:F669"/>
    <mergeCell ref="C670:F670"/>
    <mergeCell ref="C672:F672"/>
    <mergeCell ref="C673:F673"/>
    <mergeCell ref="C674:F674"/>
    <mergeCell ref="C675:F675"/>
    <mergeCell ref="M660:P660"/>
    <mergeCell ref="A664:A665"/>
    <mergeCell ref="B664:B665"/>
    <mergeCell ref="C664:F665"/>
    <mergeCell ref="G664:H664"/>
    <mergeCell ref="I664:L664"/>
    <mergeCell ref="M664:M665"/>
    <mergeCell ref="N664:N665"/>
    <mergeCell ref="O664:O665"/>
    <mergeCell ref="P664:P665"/>
    <mergeCell ref="C638:F638"/>
    <mergeCell ref="C640:F640"/>
    <mergeCell ref="C641:F641"/>
    <mergeCell ref="C643:F643"/>
    <mergeCell ref="C644:F644"/>
    <mergeCell ref="C645:F645"/>
    <mergeCell ref="A649:B656"/>
    <mergeCell ref="C649:N652"/>
    <mergeCell ref="O649:P652"/>
    <mergeCell ref="C653:N656"/>
    <mergeCell ref="O653:P656"/>
    <mergeCell ref="J638:J645"/>
    <mergeCell ref="I638:I645"/>
    <mergeCell ref="O621:P624"/>
    <mergeCell ref="C625:N628"/>
    <mergeCell ref="O625:P628"/>
    <mergeCell ref="M632:P632"/>
    <mergeCell ref="A636:A637"/>
    <mergeCell ref="B636:B637"/>
    <mergeCell ref="C636:F637"/>
    <mergeCell ref="G636:H636"/>
    <mergeCell ref="I636:L636"/>
    <mergeCell ref="M636:M637"/>
    <mergeCell ref="N636:N637"/>
    <mergeCell ref="O636:O637"/>
    <mergeCell ref="P636:P637"/>
    <mergeCell ref="C610:F610"/>
    <mergeCell ref="C611:F611"/>
    <mergeCell ref="C612:F612"/>
    <mergeCell ref="C613:F613"/>
    <mergeCell ref="C614:F614"/>
    <mergeCell ref="C616:F616"/>
    <mergeCell ref="C617:F617"/>
    <mergeCell ref="A621:B628"/>
    <mergeCell ref="C621:N624"/>
    <mergeCell ref="J610:J617"/>
    <mergeCell ref="I610:I617"/>
    <mergeCell ref="J588:J591"/>
    <mergeCell ref="I566:I591"/>
    <mergeCell ref="A593:B600"/>
    <mergeCell ref="C593:N596"/>
    <mergeCell ref="O593:P596"/>
    <mergeCell ref="C597:N600"/>
    <mergeCell ref="O597:P600"/>
    <mergeCell ref="M604:P604"/>
    <mergeCell ref="A608:A609"/>
    <mergeCell ref="B608:B609"/>
    <mergeCell ref="C608:F609"/>
    <mergeCell ref="G608:H608"/>
    <mergeCell ref="I608:L608"/>
    <mergeCell ref="M608:M609"/>
    <mergeCell ref="N608:N609"/>
    <mergeCell ref="O608:O609"/>
    <mergeCell ref="P608:P609"/>
    <mergeCell ref="C588:F588"/>
    <mergeCell ref="C590:F590"/>
    <mergeCell ref="C589:F589"/>
    <mergeCell ref="C591:F591"/>
    <mergeCell ref="J583:J587"/>
    <mergeCell ref="C586:F586"/>
    <mergeCell ref="C587:F587"/>
    <mergeCell ref="C581:F581"/>
    <mergeCell ref="C582:F582"/>
    <mergeCell ref="C583:F583"/>
    <mergeCell ref="C584:F584"/>
    <mergeCell ref="C585:F585"/>
    <mergeCell ref="C578:F578"/>
    <mergeCell ref="C579:F579"/>
    <mergeCell ref="C580:F580"/>
    <mergeCell ref="C566:F566"/>
    <mergeCell ref="C568:F568"/>
    <mergeCell ref="C569:F569"/>
    <mergeCell ref="C567:F567"/>
    <mergeCell ref="C570:F570"/>
    <mergeCell ref="C574:F574"/>
    <mergeCell ref="C575:F575"/>
    <mergeCell ref="C576:F576"/>
    <mergeCell ref="C577:F577"/>
    <mergeCell ref="C545:F545"/>
    <mergeCell ref="C546:F546"/>
    <mergeCell ref="C547:F547"/>
    <mergeCell ref="C548:F548"/>
    <mergeCell ref="C541:F541"/>
    <mergeCell ref="C542:F542"/>
    <mergeCell ref="C543:F543"/>
    <mergeCell ref="C544:F544"/>
    <mergeCell ref="C562:F562"/>
    <mergeCell ref="C563:F563"/>
    <mergeCell ref="C564:F564"/>
    <mergeCell ref="C561:F561"/>
    <mergeCell ref="C565:F565"/>
    <mergeCell ref="J571:J573"/>
    <mergeCell ref="C571:F571"/>
    <mergeCell ref="C572:F572"/>
    <mergeCell ref="C573:F573"/>
    <mergeCell ref="I475:I489"/>
    <mergeCell ref="C491:F491"/>
    <mergeCell ref="C492:F492"/>
    <mergeCell ref="C493:F493"/>
    <mergeCell ref="C496:F496"/>
    <mergeCell ref="J493:J495"/>
    <mergeCell ref="C498:F498"/>
    <mergeCell ref="C500:F500"/>
    <mergeCell ref="J498:J499"/>
    <mergeCell ref="I490:I500"/>
    <mergeCell ref="J482:J484"/>
    <mergeCell ref="C488:F488"/>
    <mergeCell ref="C489:F489"/>
    <mergeCell ref="C490:F490"/>
    <mergeCell ref="J485:J487"/>
    <mergeCell ref="C486:F486"/>
    <mergeCell ref="C485:F485"/>
    <mergeCell ref="C540:F540"/>
    <mergeCell ref="C479:F479"/>
    <mergeCell ref="C480:F480"/>
    <mergeCell ref="C487:F487"/>
    <mergeCell ref="C494:F494"/>
    <mergeCell ref="C495:F495"/>
    <mergeCell ref="C497:F497"/>
    <mergeCell ref="C499:F499"/>
    <mergeCell ref="C501:F501"/>
    <mergeCell ref="C502:F502"/>
    <mergeCell ref="C503:F503"/>
    <mergeCell ref="I437:I444"/>
    <mergeCell ref="C446:F446"/>
    <mergeCell ref="C447:F447"/>
    <mergeCell ref="C448:F448"/>
    <mergeCell ref="C449:F449"/>
    <mergeCell ref="C450:F450"/>
    <mergeCell ref="C451:F451"/>
    <mergeCell ref="C452:F452"/>
    <mergeCell ref="C453:F453"/>
    <mergeCell ref="I445:I452"/>
    <mergeCell ref="I453:I460"/>
    <mergeCell ref="C441:F441"/>
    <mergeCell ref="C442:F442"/>
    <mergeCell ref="C443:F443"/>
    <mergeCell ref="C444:F444"/>
    <mergeCell ref="C445:F445"/>
    <mergeCell ref="C454:F454"/>
    <mergeCell ref="C455:F455"/>
    <mergeCell ref="C456:F456"/>
    <mergeCell ref="C457:F457"/>
    <mergeCell ref="C458:F458"/>
    <mergeCell ref="C459:F459"/>
    <mergeCell ref="C460:F460"/>
    <mergeCell ref="I421:I428"/>
    <mergeCell ref="I429:I436"/>
    <mergeCell ref="I381:I388"/>
    <mergeCell ref="I389:I396"/>
    <mergeCell ref="I397:I404"/>
    <mergeCell ref="I349:I356"/>
    <mergeCell ref="I357:I364"/>
    <mergeCell ref="I413:I420"/>
    <mergeCell ref="C361:F361"/>
    <mergeCell ref="C359:F359"/>
    <mergeCell ref="C360:F360"/>
    <mergeCell ref="C362:F362"/>
    <mergeCell ref="C391:F391"/>
    <mergeCell ref="C392:F392"/>
    <mergeCell ref="C378:F378"/>
    <mergeCell ref="C379:F379"/>
    <mergeCell ref="C380:F380"/>
    <mergeCell ref="C363:F363"/>
    <mergeCell ref="C364:F364"/>
    <mergeCell ref="C365:F365"/>
    <mergeCell ref="C366:F366"/>
    <mergeCell ref="C372:F372"/>
    <mergeCell ref="C375:F375"/>
    <mergeCell ref="C376:F376"/>
    <mergeCell ref="C411:F411"/>
    <mergeCell ref="C412:F412"/>
    <mergeCell ref="C413:F413"/>
    <mergeCell ref="C414:F414"/>
    <mergeCell ref="C415:F415"/>
    <mergeCell ref="C416:F416"/>
    <mergeCell ref="C433:F433"/>
    <mergeCell ref="C434:F434"/>
    <mergeCell ref="I301:I308"/>
    <mergeCell ref="I309:I316"/>
    <mergeCell ref="I317:I324"/>
    <mergeCell ref="I405:I412"/>
    <mergeCell ref="I277:I284"/>
    <mergeCell ref="I285:I292"/>
    <mergeCell ref="I293:I300"/>
    <mergeCell ref="I365:I372"/>
    <mergeCell ref="I373:I380"/>
    <mergeCell ref="I325:I332"/>
    <mergeCell ref="I333:I340"/>
    <mergeCell ref="I341:I348"/>
    <mergeCell ref="K136:K137"/>
    <mergeCell ref="L136:L137"/>
    <mergeCell ref="F136:I136"/>
    <mergeCell ref="J136:J137"/>
    <mergeCell ref="C260:F260"/>
    <mergeCell ref="C236:F236"/>
    <mergeCell ref="C237:F237"/>
    <mergeCell ref="C238:F238"/>
    <mergeCell ref="C239:F239"/>
    <mergeCell ref="C240:F240"/>
    <mergeCell ref="C241:F241"/>
    <mergeCell ref="C242:F242"/>
    <mergeCell ref="C214:F214"/>
    <mergeCell ref="C215:F215"/>
    <mergeCell ref="C216:F216"/>
    <mergeCell ref="C217:F217"/>
    <mergeCell ref="C225:F225"/>
    <mergeCell ref="C243:F243"/>
    <mergeCell ref="C244:F244"/>
    <mergeCell ref="C245:F245"/>
    <mergeCell ref="C246:F246"/>
    <mergeCell ref="C247:F247"/>
    <mergeCell ref="C248:F248"/>
    <mergeCell ref="C249:F249"/>
    <mergeCell ref="M136:M137"/>
    <mergeCell ref="F138:F150"/>
    <mergeCell ref="J240:J241"/>
    <mergeCell ref="J242:J244"/>
    <mergeCell ref="J245:J247"/>
    <mergeCell ref="J248:J250"/>
    <mergeCell ref="I235:I250"/>
    <mergeCell ref="F151:F160"/>
    <mergeCell ref="G156:G160"/>
    <mergeCell ref="G138:G139"/>
    <mergeCell ref="G142:G145"/>
    <mergeCell ref="J217:J218"/>
    <mergeCell ref="C218:F218"/>
    <mergeCell ref="C220:F220"/>
    <mergeCell ref="J219:J220"/>
    <mergeCell ref="C221:F221"/>
    <mergeCell ref="C222:F222"/>
    <mergeCell ref="C223:F223"/>
    <mergeCell ref="C224:F224"/>
    <mergeCell ref="J223:J224"/>
    <mergeCell ref="C235:F235"/>
    <mergeCell ref="C136:C137"/>
    <mergeCell ref="D136:E136"/>
    <mergeCell ref="I214:I218"/>
    <mergeCell ref="J214:J216"/>
    <mergeCell ref="J221:J222"/>
    <mergeCell ref="C219:F219"/>
    <mergeCell ref="J225:J226"/>
    <mergeCell ref="J132:M132"/>
    <mergeCell ref="J184:J185"/>
    <mergeCell ref="J173:M173"/>
    <mergeCell ref="G179:G181"/>
    <mergeCell ref="F179:F189"/>
    <mergeCell ref="G184:G189"/>
    <mergeCell ref="A197:C204"/>
    <mergeCell ref="D197:O200"/>
    <mergeCell ref="A177:A178"/>
    <mergeCell ref="B177:B178"/>
    <mergeCell ref="C177:C178"/>
    <mergeCell ref="D177:E177"/>
    <mergeCell ref="F177:I177"/>
    <mergeCell ref="J177:J178"/>
    <mergeCell ref="K177:K178"/>
    <mergeCell ref="L177:L178"/>
    <mergeCell ref="M177:M178"/>
    <mergeCell ref="A162:B169"/>
    <mergeCell ref="C162:K165"/>
    <mergeCell ref="L162:M165"/>
    <mergeCell ref="C166:K169"/>
    <mergeCell ref="L166:M169"/>
    <mergeCell ref="A136:A137"/>
    <mergeCell ref="B136:B137"/>
    <mergeCell ref="G146:G148"/>
    <mergeCell ref="L125:M128"/>
    <mergeCell ref="K104:K105"/>
    <mergeCell ref="L104:L105"/>
    <mergeCell ref="M104:M105"/>
    <mergeCell ref="F106:F119"/>
    <mergeCell ref="G106:G112"/>
    <mergeCell ref="G113:G118"/>
    <mergeCell ref="A104:A105"/>
    <mergeCell ref="B104:B105"/>
    <mergeCell ref="C104:C105"/>
    <mergeCell ref="D104:E104"/>
    <mergeCell ref="F104:I104"/>
    <mergeCell ref="J104:J105"/>
    <mergeCell ref="A121:B128"/>
    <mergeCell ref="C121:K124"/>
    <mergeCell ref="L121:M124"/>
    <mergeCell ref="C125:K128"/>
    <mergeCell ref="A90:B96"/>
    <mergeCell ref="C90:K93"/>
    <mergeCell ref="L90:M93"/>
    <mergeCell ref="C94:K96"/>
    <mergeCell ref="L94:M96"/>
    <mergeCell ref="J100:M100"/>
    <mergeCell ref="K77:K78"/>
    <mergeCell ref="L77:L78"/>
    <mergeCell ref="M77:M78"/>
    <mergeCell ref="F79:F86"/>
    <mergeCell ref="G79:G83"/>
    <mergeCell ref="G84:G85"/>
    <mergeCell ref="A77:A78"/>
    <mergeCell ref="B77:B78"/>
    <mergeCell ref="C77:C78"/>
    <mergeCell ref="D77:E77"/>
    <mergeCell ref="F77:I77"/>
    <mergeCell ref="J77:J78"/>
    <mergeCell ref="A62:B69"/>
    <mergeCell ref="C62:K65"/>
    <mergeCell ref="L62:M65"/>
    <mergeCell ref="C66:K69"/>
    <mergeCell ref="L66:M69"/>
    <mergeCell ref="J73:M73"/>
    <mergeCell ref="K47:K48"/>
    <mergeCell ref="L47:L48"/>
    <mergeCell ref="M47:M48"/>
    <mergeCell ref="F49:F58"/>
    <mergeCell ref="G49:G50"/>
    <mergeCell ref="G51:G58"/>
    <mergeCell ref="A47:A48"/>
    <mergeCell ref="B47:B48"/>
    <mergeCell ref="C47:C48"/>
    <mergeCell ref="D47:E47"/>
    <mergeCell ref="F47:I47"/>
    <mergeCell ref="J47:J48"/>
    <mergeCell ref="J43:M43"/>
    <mergeCell ref="K15:K16"/>
    <mergeCell ref="L15:L16"/>
    <mergeCell ref="M15:M16"/>
    <mergeCell ref="F17:F29"/>
    <mergeCell ref="G17:G21"/>
    <mergeCell ref="G22:G24"/>
    <mergeCell ref="G25:G29"/>
    <mergeCell ref="A15:A16"/>
    <mergeCell ref="B15:B16"/>
    <mergeCell ref="C15:C16"/>
    <mergeCell ref="D15:E15"/>
    <mergeCell ref="F15:I15"/>
    <mergeCell ref="J15:J16"/>
    <mergeCell ref="A1:B7"/>
    <mergeCell ref="C1:K4"/>
    <mergeCell ref="L1:M4"/>
    <mergeCell ref="C5:K7"/>
    <mergeCell ref="L5:M7"/>
    <mergeCell ref="J11:M11"/>
    <mergeCell ref="A32:B39"/>
    <mergeCell ref="C32:K35"/>
    <mergeCell ref="L32:M35"/>
    <mergeCell ref="C36:K39"/>
    <mergeCell ref="L36:M39"/>
    <mergeCell ref="P197:P200"/>
    <mergeCell ref="D201:O204"/>
    <mergeCell ref="P201:P204"/>
    <mergeCell ref="M208:O208"/>
    <mergeCell ref="A212:A213"/>
    <mergeCell ref="B212:B213"/>
    <mergeCell ref="C212:F213"/>
    <mergeCell ref="G212:H212"/>
    <mergeCell ref="I212:L212"/>
    <mergeCell ref="M212:M213"/>
    <mergeCell ref="N212:N213"/>
    <mergeCell ref="O212:O213"/>
    <mergeCell ref="P212:P213"/>
    <mergeCell ref="C250:F250"/>
    <mergeCell ref="C251:F251"/>
    <mergeCell ref="C310:F310"/>
    <mergeCell ref="C273:F273"/>
    <mergeCell ref="C274:F274"/>
    <mergeCell ref="C275:F275"/>
    <mergeCell ref="C276:F276"/>
    <mergeCell ref="C277:F277"/>
    <mergeCell ref="C278:F278"/>
    <mergeCell ref="C279:F279"/>
    <mergeCell ref="C280:F280"/>
    <mergeCell ref="C281:F281"/>
    <mergeCell ref="C282:F282"/>
    <mergeCell ref="C283:F283"/>
    <mergeCell ref="C284:F284"/>
    <mergeCell ref="C285:F285"/>
    <mergeCell ref="C286:F286"/>
    <mergeCell ref="C287:F287"/>
    <mergeCell ref="C288:F288"/>
    <mergeCell ref="C306:F306"/>
    <mergeCell ref="C307:F307"/>
    <mergeCell ref="C308:F308"/>
    <mergeCell ref="C309:F309"/>
    <mergeCell ref="C272:F272"/>
    <mergeCell ref="C293:F293"/>
    <mergeCell ref="C294:F294"/>
    <mergeCell ref="C295:F295"/>
    <mergeCell ref="C296:F296"/>
    <mergeCell ref="C297:F297"/>
    <mergeCell ref="C298:F298"/>
    <mergeCell ref="C299:F299"/>
    <mergeCell ref="C300:F300"/>
    <mergeCell ref="C289:F289"/>
    <mergeCell ref="C290:F290"/>
    <mergeCell ref="C291:F291"/>
    <mergeCell ref="C292:F292"/>
    <mergeCell ref="C301:F301"/>
    <mergeCell ref="C302:F302"/>
    <mergeCell ref="C303:F303"/>
    <mergeCell ref="C304:F304"/>
    <mergeCell ref="C305:F305"/>
    <mergeCell ref="C324:F324"/>
    <mergeCell ref="C325:F325"/>
    <mergeCell ref="C326:F326"/>
    <mergeCell ref="C327:F327"/>
    <mergeCell ref="C328:F328"/>
    <mergeCell ref="C311:F311"/>
    <mergeCell ref="C312:F312"/>
    <mergeCell ref="C313:F313"/>
    <mergeCell ref="C314:F314"/>
    <mergeCell ref="C315:F315"/>
    <mergeCell ref="C316:F316"/>
    <mergeCell ref="C317:F317"/>
    <mergeCell ref="C318:F318"/>
    <mergeCell ref="C319:F319"/>
    <mergeCell ref="C330:F330"/>
    <mergeCell ref="C331:F331"/>
    <mergeCell ref="C332:F332"/>
    <mergeCell ref="C329:F329"/>
    <mergeCell ref="C320:F320"/>
    <mergeCell ref="C321:F321"/>
    <mergeCell ref="C322:F322"/>
    <mergeCell ref="C323:F323"/>
    <mergeCell ref="C333:F333"/>
    <mergeCell ref="C334:F334"/>
    <mergeCell ref="C335:F335"/>
    <mergeCell ref="C336:F336"/>
    <mergeCell ref="C337:F337"/>
    <mergeCell ref="C338:F338"/>
    <mergeCell ref="C339:F339"/>
    <mergeCell ref="C340:F340"/>
    <mergeCell ref="C341:F341"/>
    <mergeCell ref="C342:F342"/>
    <mergeCell ref="C343:F343"/>
    <mergeCell ref="C344:F344"/>
    <mergeCell ref="C345:F345"/>
    <mergeCell ref="C346:F346"/>
    <mergeCell ref="C390:F390"/>
    <mergeCell ref="C367:F367"/>
    <mergeCell ref="C368:F368"/>
    <mergeCell ref="C369:F369"/>
    <mergeCell ref="C370:F370"/>
    <mergeCell ref="C371:F371"/>
    <mergeCell ref="C381:F381"/>
    <mergeCell ref="C382:F382"/>
    <mergeCell ref="C383:F383"/>
    <mergeCell ref="C384:F384"/>
    <mergeCell ref="C385:F385"/>
    <mergeCell ref="C386:F386"/>
    <mergeCell ref="C387:F387"/>
    <mergeCell ref="C388:F388"/>
    <mergeCell ref="C389:F389"/>
    <mergeCell ref="C377:F377"/>
    <mergeCell ref="C373:F373"/>
    <mergeCell ref="C374:F374"/>
    <mergeCell ref="C393:F393"/>
    <mergeCell ref="C394:F394"/>
    <mergeCell ref="C395:F395"/>
    <mergeCell ref="C396:F396"/>
    <mergeCell ref="C397:F397"/>
    <mergeCell ref="C398:F398"/>
    <mergeCell ref="C402:F402"/>
    <mergeCell ref="C403:F403"/>
    <mergeCell ref="C404:F404"/>
    <mergeCell ref="C405:F405"/>
    <mergeCell ref="C406:F406"/>
    <mergeCell ref="C407:F407"/>
    <mergeCell ref="C408:F408"/>
    <mergeCell ref="C409:F409"/>
    <mergeCell ref="C410:F410"/>
    <mergeCell ref="C399:F399"/>
    <mergeCell ref="C400:F400"/>
    <mergeCell ref="C401:F401"/>
    <mergeCell ref="C417:F417"/>
    <mergeCell ref="C418:F418"/>
    <mergeCell ref="C419:F419"/>
    <mergeCell ref="C420:F420"/>
    <mergeCell ref="C421:F421"/>
    <mergeCell ref="C422:F422"/>
    <mergeCell ref="C438:F438"/>
    <mergeCell ref="C439:F439"/>
    <mergeCell ref="C440:F440"/>
    <mergeCell ref="C423:F423"/>
    <mergeCell ref="C424:F424"/>
    <mergeCell ref="C425:F425"/>
    <mergeCell ref="C426:F426"/>
    <mergeCell ref="C427:F427"/>
    <mergeCell ref="C428:F428"/>
    <mergeCell ref="C429:F429"/>
    <mergeCell ref="C430:F430"/>
    <mergeCell ref="C431:F431"/>
    <mergeCell ref="C432:F432"/>
    <mergeCell ref="C435:F435"/>
    <mergeCell ref="C436:F436"/>
    <mergeCell ref="C437:F437"/>
    <mergeCell ref="C538:F538"/>
    <mergeCell ref="C539:F539"/>
    <mergeCell ref="C528:F528"/>
    <mergeCell ref="C529:F529"/>
    <mergeCell ref="C507:F507"/>
    <mergeCell ref="C519:F519"/>
    <mergeCell ref="C520:F520"/>
    <mergeCell ref="C521:F521"/>
    <mergeCell ref="C522:F522"/>
    <mergeCell ref="C523:F523"/>
    <mergeCell ref="C524:F524"/>
    <mergeCell ref="C533:F533"/>
    <mergeCell ref="C534:F534"/>
    <mergeCell ref="C526:F526"/>
    <mergeCell ref="C527:F527"/>
    <mergeCell ref="C481:F481"/>
    <mergeCell ref="C482:F482"/>
    <mergeCell ref="C483:F483"/>
    <mergeCell ref="C484:F484"/>
    <mergeCell ref="C525:F525"/>
    <mergeCell ref="C535:F535"/>
    <mergeCell ref="C536:F536"/>
    <mergeCell ref="C537:F537"/>
    <mergeCell ref="C517:F517"/>
    <mergeCell ref="C518:F518"/>
    <mergeCell ref="C504:F504"/>
    <mergeCell ref="C505:F505"/>
    <mergeCell ref="C506:F506"/>
    <mergeCell ref="J227:J229"/>
    <mergeCell ref="J230:J232"/>
    <mergeCell ref="J233:J234"/>
    <mergeCell ref="I219:I234"/>
    <mergeCell ref="C226:F226"/>
    <mergeCell ref="C227:F227"/>
    <mergeCell ref="C228:F228"/>
    <mergeCell ref="C229:F229"/>
    <mergeCell ref="C230:F230"/>
    <mergeCell ref="C231:F231"/>
    <mergeCell ref="C232:F232"/>
    <mergeCell ref="C233:F233"/>
    <mergeCell ref="C234:F234"/>
    <mergeCell ref="J237:J238"/>
    <mergeCell ref="C463:F463"/>
    <mergeCell ref="C464:F464"/>
    <mergeCell ref="C347:F347"/>
    <mergeCell ref="C348:F348"/>
    <mergeCell ref="C352:F352"/>
    <mergeCell ref="C353:F353"/>
    <mergeCell ref="C354:F354"/>
    <mergeCell ref="C355:F355"/>
    <mergeCell ref="C356:F356"/>
    <mergeCell ref="C357:F357"/>
    <mergeCell ref="C358:F358"/>
    <mergeCell ref="C349:F349"/>
    <mergeCell ref="C350:F350"/>
    <mergeCell ref="C351:F351"/>
    <mergeCell ref="J251:J254"/>
    <mergeCell ref="J258:J259"/>
    <mergeCell ref="C263:F263"/>
    <mergeCell ref="J260:J262"/>
    <mergeCell ref="J263:J264"/>
    <mergeCell ref="I251:I264"/>
    <mergeCell ref="J265:J267"/>
    <mergeCell ref="J268:J269"/>
    <mergeCell ref="J270:J271"/>
    <mergeCell ref="C269:F269"/>
    <mergeCell ref="C270:F270"/>
    <mergeCell ref="C271:F271"/>
    <mergeCell ref="C261:F261"/>
    <mergeCell ref="C262:F262"/>
    <mergeCell ref="C264:F264"/>
    <mergeCell ref="C265:F265"/>
    <mergeCell ref="C266:F266"/>
    <mergeCell ref="C267:F267"/>
    <mergeCell ref="C252:F252"/>
    <mergeCell ref="I265:I276"/>
    <mergeCell ref="C253:F253"/>
    <mergeCell ref="C254:F254"/>
    <mergeCell ref="C258:F258"/>
    <mergeCell ref="C259:F259"/>
    <mergeCell ref="C268:F268"/>
    <mergeCell ref="J466:J468"/>
    <mergeCell ref="J469:J470"/>
    <mergeCell ref="J471:J472"/>
    <mergeCell ref="C475:F475"/>
    <mergeCell ref="J473:J474"/>
    <mergeCell ref="I461:I474"/>
    <mergeCell ref="C478:F478"/>
    <mergeCell ref="J475:J477"/>
    <mergeCell ref="J478:J479"/>
    <mergeCell ref="J463:J464"/>
    <mergeCell ref="C469:F469"/>
    <mergeCell ref="C470:F470"/>
    <mergeCell ref="C471:F471"/>
    <mergeCell ref="C472:F472"/>
    <mergeCell ref="C473:F473"/>
    <mergeCell ref="C474:F474"/>
    <mergeCell ref="C476:F476"/>
    <mergeCell ref="C477:F477"/>
    <mergeCell ref="C461:F461"/>
    <mergeCell ref="C462:F462"/>
    <mergeCell ref="C466:F466"/>
    <mergeCell ref="C467:F467"/>
    <mergeCell ref="C468:F468"/>
    <mergeCell ref="C465:F465"/>
    <mergeCell ref="J506:J507"/>
    <mergeCell ref="C509:F509"/>
    <mergeCell ref="J508:J509"/>
    <mergeCell ref="C511:F511"/>
    <mergeCell ref="J510:J511"/>
    <mergeCell ref="J512:J513"/>
    <mergeCell ref="J514:J516"/>
    <mergeCell ref="C508:F508"/>
    <mergeCell ref="C510:F510"/>
    <mergeCell ref="C512:F512"/>
    <mergeCell ref="C513:F513"/>
    <mergeCell ref="C514:F514"/>
    <mergeCell ref="C515:F515"/>
    <mergeCell ref="C516:F516"/>
    <mergeCell ref="I696:I708"/>
    <mergeCell ref="J696:J708"/>
    <mergeCell ref="I666:I675"/>
    <mergeCell ref="J666:J675"/>
    <mergeCell ref="J517:J519"/>
    <mergeCell ref="I501:I519"/>
    <mergeCell ref="J521:J522"/>
    <mergeCell ref="J523:J525"/>
    <mergeCell ref="J526:J529"/>
    <mergeCell ref="J532:J534"/>
    <mergeCell ref="I520:I534"/>
    <mergeCell ref="J503:J505"/>
    <mergeCell ref="J501:J502"/>
    <mergeCell ref="J535:J536"/>
    <mergeCell ref="J537:J542"/>
    <mergeCell ref="J543:J544"/>
    <mergeCell ref="J545:J549"/>
    <mergeCell ref="J550:J556"/>
    <mergeCell ref="J557:J560"/>
    <mergeCell ref="J561:J565"/>
    <mergeCell ref="I535:I565"/>
    <mergeCell ref="J567:J570"/>
    <mergeCell ref="J574:J576"/>
    <mergeCell ref="J577:J582"/>
    <mergeCell ref="A936:C938"/>
    <mergeCell ref="D936:O936"/>
    <mergeCell ref="D937:O937"/>
    <mergeCell ref="D938:O938"/>
    <mergeCell ref="M942:P942"/>
    <mergeCell ref="A946:A947"/>
    <mergeCell ref="B946:B947"/>
    <mergeCell ref="C946:F947"/>
    <mergeCell ref="G946:H946"/>
    <mergeCell ref="I946:L946"/>
    <mergeCell ref="M946:M947"/>
    <mergeCell ref="N946:N947"/>
    <mergeCell ref="O946:O947"/>
    <mergeCell ref="P946:P947"/>
    <mergeCell ref="C549:F549"/>
    <mergeCell ref="C550:F550"/>
    <mergeCell ref="C551:F551"/>
    <mergeCell ref="C552:F552"/>
    <mergeCell ref="C553:F553"/>
    <mergeCell ref="C554:F554"/>
    <mergeCell ref="C555:F555"/>
    <mergeCell ref="C556:F556"/>
    <mergeCell ref="C557:F557"/>
    <mergeCell ref="C558:F558"/>
    <mergeCell ref="C559:F559"/>
    <mergeCell ref="C560:F560"/>
    <mergeCell ref="C961:F961"/>
    <mergeCell ref="I961:I967"/>
    <mergeCell ref="A969:C971"/>
    <mergeCell ref="D969:O969"/>
    <mergeCell ref="D970:O970"/>
    <mergeCell ref="D971:O971"/>
    <mergeCell ref="M975:P975"/>
    <mergeCell ref="A979:A980"/>
    <mergeCell ref="B979:B980"/>
    <mergeCell ref="C979:F980"/>
    <mergeCell ref="G979:H979"/>
    <mergeCell ref="I979:L979"/>
    <mergeCell ref="M979:M980"/>
    <mergeCell ref="N979:N980"/>
    <mergeCell ref="O979:O980"/>
    <mergeCell ref="P979:P980"/>
    <mergeCell ref="A998:B1003"/>
    <mergeCell ref="C998:K1000"/>
    <mergeCell ref="L998:M1000"/>
    <mergeCell ref="C1001:K1003"/>
    <mergeCell ref="L1001:M1003"/>
    <mergeCell ref="J1007:M1007"/>
    <mergeCell ref="A1011:A1012"/>
    <mergeCell ref="B1011:B1012"/>
    <mergeCell ref="C1011:C1012"/>
    <mergeCell ref="D1011:E1011"/>
    <mergeCell ref="F1011:I1011"/>
    <mergeCell ref="J1011:J1012"/>
    <mergeCell ref="K1011:K1012"/>
    <mergeCell ref="L1011:L1012"/>
    <mergeCell ref="M1011:M1012"/>
    <mergeCell ref="F1013:F1030"/>
    <mergeCell ref="G1013:G1020"/>
    <mergeCell ref="G1021:G1027"/>
    <mergeCell ref="G1028:G1030"/>
    <mergeCell ref="A1033:B1039"/>
    <mergeCell ref="C1033:K1036"/>
    <mergeCell ref="L1033:M1036"/>
    <mergeCell ref="C1037:K1039"/>
    <mergeCell ref="L1037:M1039"/>
    <mergeCell ref="J1043:M1043"/>
    <mergeCell ref="A1047:A1048"/>
    <mergeCell ref="B1047:B1048"/>
    <mergeCell ref="C1047:C1048"/>
    <mergeCell ref="D1047:E1047"/>
    <mergeCell ref="F1047:I1047"/>
    <mergeCell ref="J1047:J1048"/>
    <mergeCell ref="K1047:K1048"/>
    <mergeCell ref="L1047:L1048"/>
    <mergeCell ref="M1047:M1048"/>
    <mergeCell ref="F1049:F1057"/>
    <mergeCell ref="G1052:G1053"/>
    <mergeCell ref="G1054:G1055"/>
    <mergeCell ref="F1058:F1065"/>
    <mergeCell ref="F1066:F1069"/>
    <mergeCell ref="A1071:B1077"/>
    <mergeCell ref="C1071:K1074"/>
    <mergeCell ref="L1071:M1074"/>
    <mergeCell ref="C1075:K1077"/>
    <mergeCell ref="L1075:M1077"/>
    <mergeCell ref="J1081:M1081"/>
    <mergeCell ref="A1085:A1086"/>
    <mergeCell ref="B1085:B1086"/>
    <mergeCell ref="C1085:C1086"/>
    <mergeCell ref="D1085:E1085"/>
    <mergeCell ref="F1085:I1085"/>
    <mergeCell ref="J1085:J1086"/>
    <mergeCell ref="K1085:K1086"/>
    <mergeCell ref="L1085:L1086"/>
    <mergeCell ref="M1085:M1086"/>
    <mergeCell ref="M1141:M1142"/>
    <mergeCell ref="F1087:F1090"/>
    <mergeCell ref="F1091:F1096"/>
    <mergeCell ref="A1098:B1104"/>
    <mergeCell ref="C1098:K1101"/>
    <mergeCell ref="L1098:M1101"/>
    <mergeCell ref="C1102:K1104"/>
    <mergeCell ref="L1102:M1104"/>
    <mergeCell ref="J1108:M1108"/>
    <mergeCell ref="A1112:A1113"/>
    <mergeCell ref="B1112:B1113"/>
    <mergeCell ref="C1112:C1113"/>
    <mergeCell ref="D1112:E1112"/>
    <mergeCell ref="F1112:I1112"/>
    <mergeCell ref="J1112:J1113"/>
    <mergeCell ref="K1112:K1113"/>
    <mergeCell ref="L1112:L1113"/>
    <mergeCell ref="M1112:M1113"/>
    <mergeCell ref="F1143:F1157"/>
    <mergeCell ref="G1143:G1149"/>
    <mergeCell ref="G1150:G1157"/>
    <mergeCell ref="A1159:B1165"/>
    <mergeCell ref="C1159:K1162"/>
    <mergeCell ref="L1159:M1162"/>
    <mergeCell ref="C1163:K1165"/>
    <mergeCell ref="L1163:M1165"/>
    <mergeCell ref="J1169:M1169"/>
    <mergeCell ref="F1175:F1179"/>
    <mergeCell ref="F1180:F1191"/>
    <mergeCell ref="G1182:G1183"/>
    <mergeCell ref="G1187:G1189"/>
    <mergeCell ref="F1114:F1115"/>
    <mergeCell ref="G1114:G1115"/>
    <mergeCell ref="F1116:F1125"/>
    <mergeCell ref="G1116:G1122"/>
    <mergeCell ref="G1123:G1125"/>
    <mergeCell ref="A1127:B1133"/>
    <mergeCell ref="C1127:K1130"/>
    <mergeCell ref="L1127:M1130"/>
    <mergeCell ref="C1131:K1133"/>
    <mergeCell ref="L1131:M1133"/>
    <mergeCell ref="J1137:M1137"/>
    <mergeCell ref="A1141:A1142"/>
    <mergeCell ref="B1141:B1142"/>
    <mergeCell ref="C1141:C1142"/>
    <mergeCell ref="D1141:E1141"/>
    <mergeCell ref="F1141:I1141"/>
    <mergeCell ref="J1141:J1142"/>
    <mergeCell ref="K1141:K1142"/>
    <mergeCell ref="L1141:L1142"/>
    <mergeCell ref="F1192:F1196"/>
    <mergeCell ref="G1192:G1196"/>
    <mergeCell ref="A1173:A1174"/>
    <mergeCell ref="B1173:B1174"/>
    <mergeCell ref="C1173:C1174"/>
    <mergeCell ref="D1173:E1173"/>
    <mergeCell ref="F1173:I1173"/>
    <mergeCell ref="A1614:B1620"/>
    <mergeCell ref="C1614:N1617"/>
    <mergeCell ref="O1614:P1617"/>
    <mergeCell ref="C1618:N1620"/>
    <mergeCell ref="O1618:P1620"/>
    <mergeCell ref="N1622:P1622"/>
    <mergeCell ref="M1624:P1624"/>
    <mergeCell ref="A1628:A1629"/>
    <mergeCell ref="B1628:B1629"/>
    <mergeCell ref="C1628:F1629"/>
    <mergeCell ref="G1628:H1628"/>
    <mergeCell ref="I1628:J1628"/>
    <mergeCell ref="K1628:L1628"/>
    <mergeCell ref="M1628:M1629"/>
    <mergeCell ref="N1628:N1629"/>
    <mergeCell ref="O1628:O1629"/>
    <mergeCell ref="P1628:P1629"/>
    <mergeCell ref="J1173:J1174"/>
    <mergeCell ref="K1173:K1174"/>
    <mergeCell ref="L1173:L1174"/>
    <mergeCell ref="M1173:M1174"/>
    <mergeCell ref="A1198:B1203"/>
    <mergeCell ref="C1198:K1200"/>
    <mergeCell ref="L1198:M1200"/>
    <mergeCell ref="C1201:K1203"/>
    <mergeCell ref="C1630:F1630"/>
    <mergeCell ref="C1631:F1631"/>
    <mergeCell ref="I1631:I1639"/>
    <mergeCell ref="C1632:F1632"/>
    <mergeCell ref="J1632:J1635"/>
    <mergeCell ref="C1633:F1633"/>
    <mergeCell ref="C1634:F1634"/>
    <mergeCell ref="C1635:F1635"/>
    <mergeCell ref="C1636:F1636"/>
    <mergeCell ref="C1637:F1637"/>
    <mergeCell ref="D1638:E1638"/>
    <mergeCell ref="G1638:H1638"/>
    <mergeCell ref="D1640:E1640"/>
    <mergeCell ref="G1640:H1640"/>
    <mergeCell ref="I1640:I1651"/>
    <mergeCell ref="D1641:E1641"/>
    <mergeCell ref="G1641:H1641"/>
    <mergeCell ref="A1648:A1649"/>
    <mergeCell ref="B1648:B1649"/>
    <mergeCell ref="C1648:C1649"/>
    <mergeCell ref="M1648:M1649"/>
    <mergeCell ref="A1650:A1651"/>
    <mergeCell ref="B1650:B1651"/>
    <mergeCell ref="C1650:C1651"/>
    <mergeCell ref="I1652:I1673"/>
    <mergeCell ref="C1657:F1657"/>
    <mergeCell ref="J1658:J1660"/>
    <mergeCell ref="C1659:F1659"/>
    <mergeCell ref="C1661:F1661"/>
    <mergeCell ref="C1662:F1662"/>
    <mergeCell ref="J1662:J1665"/>
    <mergeCell ref="C1663:F1663"/>
    <mergeCell ref="C1664:F1664"/>
    <mergeCell ref="C1665:F1665"/>
    <mergeCell ref="C1666:F1666"/>
    <mergeCell ref="J1666:J1670"/>
    <mergeCell ref="C1667:F1667"/>
    <mergeCell ref="C1668:F1668"/>
    <mergeCell ref="C1669:F1669"/>
    <mergeCell ref="C1670:F1670"/>
    <mergeCell ref="C1671:F1671"/>
    <mergeCell ref="J1671:J1673"/>
    <mergeCell ref="C1672:F1672"/>
    <mergeCell ref="C1673:F1673"/>
    <mergeCell ref="J1655:J1656"/>
    <mergeCell ref="C1674:F1674"/>
    <mergeCell ref="I1674:I1691"/>
    <mergeCell ref="J1674:J1681"/>
    <mergeCell ref="C1675:F1675"/>
    <mergeCell ref="C1676:F1676"/>
    <mergeCell ref="C1677:F1677"/>
    <mergeCell ref="C1678:F1678"/>
    <mergeCell ref="C1679:F1679"/>
    <mergeCell ref="C1680:D1680"/>
    <mergeCell ref="C1681:D1681"/>
    <mergeCell ref="C1682:D1682"/>
    <mergeCell ref="J1682:J1685"/>
    <mergeCell ref="C1683:D1683"/>
    <mergeCell ref="C1684:D1684"/>
    <mergeCell ref="C1685:F1685"/>
    <mergeCell ref="C1686:F1686"/>
    <mergeCell ref="J1686:J1689"/>
    <mergeCell ref="C1687:F1687"/>
    <mergeCell ref="C1688:F1688"/>
    <mergeCell ref="C1689:F1689"/>
    <mergeCell ref="A1693:C1695"/>
    <mergeCell ref="D1693:O1694"/>
    <mergeCell ref="L1784:M1787"/>
    <mergeCell ref="A1722:B1729"/>
    <mergeCell ref="C1722:K1725"/>
    <mergeCell ref="L1722:M1725"/>
    <mergeCell ref="C1726:K1729"/>
    <mergeCell ref="L1726:M1729"/>
    <mergeCell ref="J1733:M1733"/>
    <mergeCell ref="A1737:A1738"/>
    <mergeCell ref="B1737:B1738"/>
    <mergeCell ref="C1737:C1738"/>
    <mergeCell ref="D1737:E1737"/>
    <mergeCell ref="F1737:I1737"/>
    <mergeCell ref="J1737:J1738"/>
    <mergeCell ref="P1693:P1694"/>
    <mergeCell ref="D1695:O1696"/>
    <mergeCell ref="A1696:C1696"/>
    <mergeCell ref="M1700:P1700"/>
    <mergeCell ref="B1701:F1701"/>
    <mergeCell ref="A1704:A1705"/>
    <mergeCell ref="B1704:B1705"/>
    <mergeCell ref="C1704:F1705"/>
    <mergeCell ref="G1704:H1704"/>
    <mergeCell ref="I1704:L1704"/>
    <mergeCell ref="M1704:M1705"/>
    <mergeCell ref="N1704:N1705"/>
    <mergeCell ref="O1704:O1705"/>
    <mergeCell ref="P1704:P1705"/>
    <mergeCell ref="C1706:F1706"/>
    <mergeCell ref="K1737:K1738"/>
    <mergeCell ref="L1737:L1738"/>
    <mergeCell ref="A1844:B1851"/>
    <mergeCell ref="C1844:K1847"/>
    <mergeCell ref="L1844:M1847"/>
    <mergeCell ref="C1848:K1851"/>
    <mergeCell ref="L1848:M1851"/>
    <mergeCell ref="J1855:M1855"/>
    <mergeCell ref="A1859:A1860"/>
    <mergeCell ref="B1859:B1860"/>
    <mergeCell ref="C1859:C1860"/>
    <mergeCell ref="D1859:E1859"/>
    <mergeCell ref="F1859:I1859"/>
    <mergeCell ref="J1859:J1860"/>
    <mergeCell ref="K1859:K1860"/>
    <mergeCell ref="L1859:L1860"/>
    <mergeCell ref="M1859:M1860"/>
    <mergeCell ref="F1861:F1881"/>
    <mergeCell ref="J1707:J1715"/>
    <mergeCell ref="C1708:F1708"/>
    <mergeCell ref="C1709:F1709"/>
    <mergeCell ref="C1710:F1710"/>
    <mergeCell ref="C1711:F1711"/>
    <mergeCell ref="C1712:F1712"/>
    <mergeCell ref="C1713:F1713"/>
    <mergeCell ref="C1714:F1714"/>
    <mergeCell ref="C1715:F1715"/>
    <mergeCell ref="C1716:F1716"/>
    <mergeCell ref="C1717:F1717"/>
    <mergeCell ref="C1718:F1718"/>
    <mergeCell ref="C1719:F1719"/>
    <mergeCell ref="C1720:F1720"/>
    <mergeCell ref="M1737:M1738"/>
    <mergeCell ref="A1753:B1760"/>
    <mergeCell ref="O1958:P1961"/>
    <mergeCell ref="C1962:N1965"/>
    <mergeCell ref="O1962:P1965"/>
    <mergeCell ref="J1952:J1956"/>
    <mergeCell ref="I1952:I1956"/>
    <mergeCell ref="L1883:M1886"/>
    <mergeCell ref="C1887:K1890"/>
    <mergeCell ref="L1887:M1890"/>
    <mergeCell ref="J1894:M1894"/>
    <mergeCell ref="A1898:A1899"/>
    <mergeCell ref="B1898:B1899"/>
    <mergeCell ref="C1898:C1899"/>
    <mergeCell ref="D1898:E1898"/>
    <mergeCell ref="F1898:I1898"/>
    <mergeCell ref="J1898:J1899"/>
    <mergeCell ref="K1898:K1899"/>
    <mergeCell ref="L1898:L1899"/>
    <mergeCell ref="M1898:M1899"/>
    <mergeCell ref="F1900:F1904"/>
    <mergeCell ref="D1939:O1940"/>
    <mergeCell ref="P1939:P1940"/>
    <mergeCell ref="D1941:O1942"/>
    <mergeCell ref="A1942:C1942"/>
    <mergeCell ref="P1906:P1907"/>
    <mergeCell ref="D1908:O1909"/>
    <mergeCell ref="A1909:C1909"/>
    <mergeCell ref="M1910:O1910"/>
    <mergeCell ref="M1912:P1912"/>
    <mergeCell ref="A1916:A1917"/>
    <mergeCell ref="B1916:B1917"/>
    <mergeCell ref="C1916:F1917"/>
    <mergeCell ref="G1916:H1916"/>
    <mergeCell ref="A2026:A2027"/>
    <mergeCell ref="B2026:B2027"/>
    <mergeCell ref="C2026:F2027"/>
    <mergeCell ref="G2026:H2026"/>
    <mergeCell ref="I2026:L2026"/>
    <mergeCell ref="M2026:M2027"/>
    <mergeCell ref="N2026:N2027"/>
    <mergeCell ref="O2026:O2027"/>
    <mergeCell ref="P2026:P2027"/>
    <mergeCell ref="A1979:B1986"/>
    <mergeCell ref="C1979:N1982"/>
    <mergeCell ref="O1979:P1982"/>
    <mergeCell ref="C1983:N1986"/>
    <mergeCell ref="O1983:P1986"/>
    <mergeCell ref="M1990:P1990"/>
    <mergeCell ref="A1994:A1995"/>
    <mergeCell ref="B1994:B1995"/>
    <mergeCell ref="C1994:F1995"/>
    <mergeCell ref="G1994:H1994"/>
    <mergeCell ref="I1994:L1994"/>
    <mergeCell ref="M1994:M1995"/>
    <mergeCell ref="N1994:N1995"/>
    <mergeCell ref="O1994:O1995"/>
    <mergeCell ref="P1994:P1995"/>
    <mergeCell ref="C1996:F1996"/>
    <mergeCell ref="J1996:J2001"/>
    <mergeCell ref="C1997:F1997"/>
    <mergeCell ref="C1998:F1998"/>
    <mergeCell ref="I1996:I2009"/>
    <mergeCell ref="C2002:F2002"/>
    <mergeCell ref="C2003:F2003"/>
    <mergeCell ref="J2003:J2009"/>
    <mergeCell ref="C2004:F2004"/>
    <mergeCell ref="C2005:F2005"/>
    <mergeCell ref="C2006:F2006"/>
    <mergeCell ref="C2007:F2007"/>
    <mergeCell ref="C2008:F2008"/>
    <mergeCell ref="C2009:F2009"/>
    <mergeCell ref="C2011:N2014"/>
    <mergeCell ref="C1999:F1999"/>
    <mergeCell ref="C2000:F2000"/>
    <mergeCell ref="C2001:F2001"/>
    <mergeCell ref="O2011:P2014"/>
    <mergeCell ref="C2015:N2018"/>
    <mergeCell ref="O2015:P2018"/>
    <mergeCell ref="M2022:P2022"/>
    <mergeCell ref="C2041:F2041"/>
    <mergeCell ref="C2042:F2042"/>
    <mergeCell ref="C2093:F2093"/>
    <mergeCell ref="J2093:J2099"/>
    <mergeCell ref="C2094:F2094"/>
    <mergeCell ref="C2095:F2095"/>
    <mergeCell ref="C2096:F2096"/>
    <mergeCell ref="C2097:F2097"/>
    <mergeCell ref="C2099:F2099"/>
    <mergeCell ref="O2076:P2079"/>
    <mergeCell ref="C2080:N2083"/>
    <mergeCell ref="O2080:P2083"/>
    <mergeCell ref="M2087:P2087"/>
    <mergeCell ref="C2100:F2100"/>
    <mergeCell ref="C2101:F2101"/>
    <mergeCell ref="C2102:F2102"/>
    <mergeCell ref="J2061:J2064"/>
    <mergeCell ref="J2065:J2066"/>
    <mergeCell ref="I2061:I2074"/>
    <mergeCell ref="C2103:F2103"/>
    <mergeCell ref="C2104:F2104"/>
    <mergeCell ref="I2028:I2042"/>
    <mergeCell ref="C2028:F2028"/>
    <mergeCell ref="C2029:F2029"/>
    <mergeCell ref="J2029:J2034"/>
    <mergeCell ref="C2030:F2030"/>
    <mergeCell ref="C2031:F2031"/>
    <mergeCell ref="C2032:F2032"/>
    <mergeCell ref="C2034:F2034"/>
    <mergeCell ref="C2035:F2035"/>
    <mergeCell ref="C2036:F2036"/>
    <mergeCell ref="C2037:F2037"/>
    <mergeCell ref="J2037:J2042"/>
    <mergeCell ref="C2038:F2038"/>
    <mergeCell ref="C2039:F2039"/>
    <mergeCell ref="C2040:F2040"/>
    <mergeCell ref="J2160:J2161"/>
    <mergeCell ref="K2160:K2161"/>
    <mergeCell ref="L2160:L2161"/>
    <mergeCell ref="M2160:M2161"/>
    <mergeCell ref="F2162:F2167"/>
    <mergeCell ref="A2107:B2114"/>
    <mergeCell ref="C2107:K2110"/>
    <mergeCell ref="L2107:M2110"/>
    <mergeCell ref="C2111:K2114"/>
    <mergeCell ref="L2111:M2114"/>
    <mergeCell ref="J2117:M2117"/>
    <mergeCell ref="A2120:A2121"/>
    <mergeCell ref="B2120:B2121"/>
    <mergeCell ref="C2120:C2121"/>
    <mergeCell ref="D2120:E2120"/>
    <mergeCell ref="F2120:I2120"/>
    <mergeCell ref="J2120:J2121"/>
    <mergeCell ref="K2120:K2121"/>
    <mergeCell ref="L2120:L2121"/>
    <mergeCell ref="M2120:M2121"/>
    <mergeCell ref="F2122:F2143"/>
    <mergeCell ref="I2216:I2229"/>
    <mergeCell ref="A2197:B2203"/>
    <mergeCell ref="C2197:N2200"/>
    <mergeCell ref="O2197:P2200"/>
    <mergeCell ref="C2201:N2203"/>
    <mergeCell ref="O2201:P2203"/>
    <mergeCell ref="M2207:P2207"/>
    <mergeCell ref="A2211:A2212"/>
    <mergeCell ref="B2211:B2212"/>
    <mergeCell ref="C2211:F2212"/>
    <mergeCell ref="G2211:H2211"/>
    <mergeCell ref="I2211:L2211"/>
    <mergeCell ref="M2211:M2212"/>
    <mergeCell ref="N2211:N2212"/>
    <mergeCell ref="O2211:O2212"/>
    <mergeCell ref="P2211:P2212"/>
    <mergeCell ref="C2213:F2213"/>
    <mergeCell ref="C2214:F2214"/>
  </mergeCells>
  <pageMargins left="0.70866141732283472" right="0.70866141732283472" top="0.74803149606299213" bottom="0.74803149606299213" header="0.31496062992125984" footer="0.31496062992125984"/>
  <pageSetup paperSize="5" scale="80" orientation="landscape" horizontalDpi="0" verticalDpi="0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9E24F-DFA8-4472-8867-212449E944EE}">
  <dimension ref="A1:R1129"/>
  <sheetViews>
    <sheetView showGridLines="0" zoomScale="90" zoomScaleNormal="90" workbookViewId="0">
      <selection sqref="A1:B7"/>
    </sheetView>
  </sheetViews>
  <sheetFormatPr baseColWidth="10" defaultRowHeight="12.75" x14ac:dyDescent="0.2"/>
  <cols>
    <col min="1" max="1" width="8.28515625" style="3405" customWidth="1"/>
    <col min="2" max="2" width="11.28515625" style="3405" customWidth="1"/>
    <col min="3" max="3" width="53.42578125" style="3405" customWidth="1"/>
    <col min="4" max="4" width="13.140625" style="3405" customWidth="1"/>
    <col min="5" max="5" width="11" style="3405" bestFit="1" customWidth="1"/>
    <col min="6" max="6" width="8.5703125" style="3405" customWidth="1"/>
    <col min="7" max="7" width="11.42578125" style="3405" customWidth="1"/>
    <col min="8" max="8" width="15.140625" style="3405" customWidth="1"/>
    <col min="9" max="9" width="8.42578125" style="3405" customWidth="1"/>
    <col min="10" max="10" width="7.85546875" style="3405" customWidth="1"/>
    <col min="11" max="11" width="9.42578125" style="3405" customWidth="1"/>
    <col min="12" max="12" width="8.140625" style="3405" customWidth="1"/>
    <col min="13" max="13" width="35.5703125" style="3405" customWidth="1"/>
    <col min="14" max="14" width="13.85546875" style="3405" customWidth="1"/>
    <col min="15" max="15" width="12.5703125" style="3405" customWidth="1"/>
    <col min="16" max="16" width="25.28515625" style="3405" customWidth="1"/>
    <col min="17" max="256" width="11.42578125" style="3405"/>
    <col min="257" max="257" width="9.28515625" style="3405" customWidth="1"/>
    <col min="258" max="258" width="8.5703125" style="3405" customWidth="1"/>
    <col min="259" max="259" width="37.5703125" style="3405" customWidth="1"/>
    <col min="260" max="260" width="10.85546875" style="3405" customWidth="1"/>
    <col min="261" max="261" width="10" style="3405" customWidth="1"/>
    <col min="262" max="262" width="6" style="3405" customWidth="1"/>
    <col min="263" max="263" width="6.7109375" style="3405" customWidth="1"/>
    <col min="264" max="264" width="6.140625" style="3405" customWidth="1"/>
    <col min="265" max="265" width="5.28515625" style="3405" customWidth="1"/>
    <col min="266" max="266" width="10" style="3405" customWidth="1"/>
    <col min="267" max="267" width="7.85546875" style="3405" customWidth="1"/>
    <col min="268" max="268" width="11" style="3405" customWidth="1"/>
    <col min="269" max="269" width="24.42578125" style="3405" customWidth="1"/>
    <col min="270" max="270" width="14.140625" style="3405" customWidth="1"/>
    <col min="271" max="512" width="11.42578125" style="3405"/>
    <col min="513" max="513" width="9.28515625" style="3405" customWidth="1"/>
    <col min="514" max="514" width="8.5703125" style="3405" customWidth="1"/>
    <col min="515" max="515" width="37.5703125" style="3405" customWidth="1"/>
    <col min="516" max="516" width="10.85546875" style="3405" customWidth="1"/>
    <col min="517" max="517" width="10" style="3405" customWidth="1"/>
    <col min="518" max="518" width="6" style="3405" customWidth="1"/>
    <col min="519" max="519" width="6.7109375" style="3405" customWidth="1"/>
    <col min="520" max="520" width="6.140625" style="3405" customWidth="1"/>
    <col min="521" max="521" width="5.28515625" style="3405" customWidth="1"/>
    <col min="522" max="522" width="10" style="3405" customWidth="1"/>
    <col min="523" max="523" width="7.85546875" style="3405" customWidth="1"/>
    <col min="524" max="524" width="11" style="3405" customWidth="1"/>
    <col min="525" max="525" width="24.42578125" style="3405" customWidth="1"/>
    <col min="526" max="526" width="14.140625" style="3405" customWidth="1"/>
    <col min="527" max="768" width="11.42578125" style="3405"/>
    <col min="769" max="769" width="9.28515625" style="3405" customWidth="1"/>
    <col min="770" max="770" width="8.5703125" style="3405" customWidth="1"/>
    <col min="771" max="771" width="37.5703125" style="3405" customWidth="1"/>
    <col min="772" max="772" width="10.85546875" style="3405" customWidth="1"/>
    <col min="773" max="773" width="10" style="3405" customWidth="1"/>
    <col min="774" max="774" width="6" style="3405" customWidth="1"/>
    <col min="775" max="775" width="6.7109375" style="3405" customWidth="1"/>
    <col min="776" max="776" width="6.140625" style="3405" customWidth="1"/>
    <col min="777" max="777" width="5.28515625" style="3405" customWidth="1"/>
    <col min="778" max="778" width="10" style="3405" customWidth="1"/>
    <col min="779" max="779" width="7.85546875" style="3405" customWidth="1"/>
    <col min="780" max="780" width="11" style="3405" customWidth="1"/>
    <col min="781" max="781" width="24.42578125" style="3405" customWidth="1"/>
    <col min="782" max="782" width="14.140625" style="3405" customWidth="1"/>
    <col min="783" max="1024" width="11.42578125" style="3405"/>
    <col min="1025" max="1025" width="9.28515625" style="3405" customWidth="1"/>
    <col min="1026" max="1026" width="8.5703125" style="3405" customWidth="1"/>
    <col min="1027" max="1027" width="37.5703125" style="3405" customWidth="1"/>
    <col min="1028" max="1028" width="10.85546875" style="3405" customWidth="1"/>
    <col min="1029" max="1029" width="10" style="3405" customWidth="1"/>
    <col min="1030" max="1030" width="6" style="3405" customWidth="1"/>
    <col min="1031" max="1031" width="6.7109375" style="3405" customWidth="1"/>
    <col min="1032" max="1032" width="6.140625" style="3405" customWidth="1"/>
    <col min="1033" max="1033" width="5.28515625" style="3405" customWidth="1"/>
    <col min="1034" max="1034" width="10" style="3405" customWidth="1"/>
    <col min="1035" max="1035" width="7.85546875" style="3405" customWidth="1"/>
    <col min="1036" max="1036" width="11" style="3405" customWidth="1"/>
    <col min="1037" max="1037" width="24.42578125" style="3405" customWidth="1"/>
    <col min="1038" max="1038" width="14.140625" style="3405" customWidth="1"/>
    <col min="1039" max="1280" width="11.42578125" style="3405"/>
    <col min="1281" max="1281" width="9.28515625" style="3405" customWidth="1"/>
    <col min="1282" max="1282" width="8.5703125" style="3405" customWidth="1"/>
    <col min="1283" max="1283" width="37.5703125" style="3405" customWidth="1"/>
    <col min="1284" max="1284" width="10.85546875" style="3405" customWidth="1"/>
    <col min="1285" max="1285" width="10" style="3405" customWidth="1"/>
    <col min="1286" max="1286" width="6" style="3405" customWidth="1"/>
    <col min="1287" max="1287" width="6.7109375" style="3405" customWidth="1"/>
    <col min="1288" max="1288" width="6.140625" style="3405" customWidth="1"/>
    <col min="1289" max="1289" width="5.28515625" style="3405" customWidth="1"/>
    <col min="1290" max="1290" width="10" style="3405" customWidth="1"/>
    <col min="1291" max="1291" width="7.85546875" style="3405" customWidth="1"/>
    <col min="1292" max="1292" width="11" style="3405" customWidth="1"/>
    <col min="1293" max="1293" width="24.42578125" style="3405" customWidth="1"/>
    <col min="1294" max="1294" width="14.140625" style="3405" customWidth="1"/>
    <col min="1295" max="1536" width="11.42578125" style="3405"/>
    <col min="1537" max="1537" width="9.28515625" style="3405" customWidth="1"/>
    <col min="1538" max="1538" width="8.5703125" style="3405" customWidth="1"/>
    <col min="1539" max="1539" width="37.5703125" style="3405" customWidth="1"/>
    <col min="1540" max="1540" width="10.85546875" style="3405" customWidth="1"/>
    <col min="1541" max="1541" width="10" style="3405" customWidth="1"/>
    <col min="1542" max="1542" width="6" style="3405" customWidth="1"/>
    <col min="1543" max="1543" width="6.7109375" style="3405" customWidth="1"/>
    <col min="1544" max="1544" width="6.140625" style="3405" customWidth="1"/>
    <col min="1545" max="1545" width="5.28515625" style="3405" customWidth="1"/>
    <col min="1546" max="1546" width="10" style="3405" customWidth="1"/>
    <col min="1547" max="1547" width="7.85546875" style="3405" customWidth="1"/>
    <col min="1548" max="1548" width="11" style="3405" customWidth="1"/>
    <col min="1549" max="1549" width="24.42578125" style="3405" customWidth="1"/>
    <col min="1550" max="1550" width="14.140625" style="3405" customWidth="1"/>
    <col min="1551" max="1792" width="11.42578125" style="3405"/>
    <col min="1793" max="1793" width="9.28515625" style="3405" customWidth="1"/>
    <col min="1794" max="1794" width="8.5703125" style="3405" customWidth="1"/>
    <col min="1795" max="1795" width="37.5703125" style="3405" customWidth="1"/>
    <col min="1796" max="1796" width="10.85546875" style="3405" customWidth="1"/>
    <col min="1797" max="1797" width="10" style="3405" customWidth="1"/>
    <col min="1798" max="1798" width="6" style="3405" customWidth="1"/>
    <col min="1799" max="1799" width="6.7109375" style="3405" customWidth="1"/>
    <col min="1800" max="1800" width="6.140625" style="3405" customWidth="1"/>
    <col min="1801" max="1801" width="5.28515625" style="3405" customWidth="1"/>
    <col min="1802" max="1802" width="10" style="3405" customWidth="1"/>
    <col min="1803" max="1803" width="7.85546875" style="3405" customWidth="1"/>
    <col min="1804" max="1804" width="11" style="3405" customWidth="1"/>
    <col min="1805" max="1805" width="24.42578125" style="3405" customWidth="1"/>
    <col min="1806" max="1806" width="14.140625" style="3405" customWidth="1"/>
    <col min="1807" max="2048" width="11.42578125" style="3405"/>
    <col min="2049" max="2049" width="9.28515625" style="3405" customWidth="1"/>
    <col min="2050" max="2050" width="8.5703125" style="3405" customWidth="1"/>
    <col min="2051" max="2051" width="37.5703125" style="3405" customWidth="1"/>
    <col min="2052" max="2052" width="10.85546875" style="3405" customWidth="1"/>
    <col min="2053" max="2053" width="10" style="3405" customWidth="1"/>
    <col min="2054" max="2054" width="6" style="3405" customWidth="1"/>
    <col min="2055" max="2055" width="6.7109375" style="3405" customWidth="1"/>
    <col min="2056" max="2056" width="6.140625" style="3405" customWidth="1"/>
    <col min="2057" max="2057" width="5.28515625" style="3405" customWidth="1"/>
    <col min="2058" max="2058" width="10" style="3405" customWidth="1"/>
    <col min="2059" max="2059" width="7.85546875" style="3405" customWidth="1"/>
    <col min="2060" max="2060" width="11" style="3405" customWidth="1"/>
    <col min="2061" max="2061" width="24.42578125" style="3405" customWidth="1"/>
    <col min="2062" max="2062" width="14.140625" style="3405" customWidth="1"/>
    <col min="2063" max="2304" width="11.42578125" style="3405"/>
    <col min="2305" max="2305" width="9.28515625" style="3405" customWidth="1"/>
    <col min="2306" max="2306" width="8.5703125" style="3405" customWidth="1"/>
    <col min="2307" max="2307" width="37.5703125" style="3405" customWidth="1"/>
    <col min="2308" max="2308" width="10.85546875" style="3405" customWidth="1"/>
    <col min="2309" max="2309" width="10" style="3405" customWidth="1"/>
    <col min="2310" max="2310" width="6" style="3405" customWidth="1"/>
    <col min="2311" max="2311" width="6.7109375" style="3405" customWidth="1"/>
    <col min="2312" max="2312" width="6.140625" style="3405" customWidth="1"/>
    <col min="2313" max="2313" width="5.28515625" style="3405" customWidth="1"/>
    <col min="2314" max="2314" width="10" style="3405" customWidth="1"/>
    <col min="2315" max="2315" width="7.85546875" style="3405" customWidth="1"/>
    <col min="2316" max="2316" width="11" style="3405" customWidth="1"/>
    <col min="2317" max="2317" width="24.42578125" style="3405" customWidth="1"/>
    <col min="2318" max="2318" width="14.140625" style="3405" customWidth="1"/>
    <col min="2319" max="2560" width="11.42578125" style="3405"/>
    <col min="2561" max="2561" width="9.28515625" style="3405" customWidth="1"/>
    <col min="2562" max="2562" width="8.5703125" style="3405" customWidth="1"/>
    <col min="2563" max="2563" width="37.5703125" style="3405" customWidth="1"/>
    <col min="2564" max="2564" width="10.85546875" style="3405" customWidth="1"/>
    <col min="2565" max="2565" width="10" style="3405" customWidth="1"/>
    <col min="2566" max="2566" width="6" style="3405" customWidth="1"/>
    <col min="2567" max="2567" width="6.7109375" style="3405" customWidth="1"/>
    <col min="2568" max="2568" width="6.140625" style="3405" customWidth="1"/>
    <col min="2569" max="2569" width="5.28515625" style="3405" customWidth="1"/>
    <col min="2570" max="2570" width="10" style="3405" customWidth="1"/>
    <col min="2571" max="2571" width="7.85546875" style="3405" customWidth="1"/>
    <col min="2572" max="2572" width="11" style="3405" customWidth="1"/>
    <col min="2573" max="2573" width="24.42578125" style="3405" customWidth="1"/>
    <col min="2574" max="2574" width="14.140625" style="3405" customWidth="1"/>
    <col min="2575" max="2816" width="11.42578125" style="3405"/>
    <col min="2817" max="2817" width="9.28515625" style="3405" customWidth="1"/>
    <col min="2818" max="2818" width="8.5703125" style="3405" customWidth="1"/>
    <col min="2819" max="2819" width="37.5703125" style="3405" customWidth="1"/>
    <col min="2820" max="2820" width="10.85546875" style="3405" customWidth="1"/>
    <col min="2821" max="2821" width="10" style="3405" customWidth="1"/>
    <col min="2822" max="2822" width="6" style="3405" customWidth="1"/>
    <col min="2823" max="2823" width="6.7109375" style="3405" customWidth="1"/>
    <col min="2824" max="2824" width="6.140625" style="3405" customWidth="1"/>
    <col min="2825" max="2825" width="5.28515625" style="3405" customWidth="1"/>
    <col min="2826" max="2826" width="10" style="3405" customWidth="1"/>
    <col min="2827" max="2827" width="7.85546875" style="3405" customWidth="1"/>
    <col min="2828" max="2828" width="11" style="3405" customWidth="1"/>
    <col min="2829" max="2829" width="24.42578125" style="3405" customWidth="1"/>
    <col min="2830" max="2830" width="14.140625" style="3405" customWidth="1"/>
    <col min="2831" max="3072" width="11.42578125" style="3405"/>
    <col min="3073" max="3073" width="9.28515625" style="3405" customWidth="1"/>
    <col min="3074" max="3074" width="8.5703125" style="3405" customWidth="1"/>
    <col min="3075" max="3075" width="37.5703125" style="3405" customWidth="1"/>
    <col min="3076" max="3076" width="10.85546875" style="3405" customWidth="1"/>
    <col min="3077" max="3077" width="10" style="3405" customWidth="1"/>
    <col min="3078" max="3078" width="6" style="3405" customWidth="1"/>
    <col min="3079" max="3079" width="6.7109375" style="3405" customWidth="1"/>
    <col min="3080" max="3080" width="6.140625" style="3405" customWidth="1"/>
    <col min="3081" max="3081" width="5.28515625" style="3405" customWidth="1"/>
    <col min="3082" max="3082" width="10" style="3405" customWidth="1"/>
    <col min="3083" max="3083" width="7.85546875" style="3405" customWidth="1"/>
    <col min="3084" max="3084" width="11" style="3405" customWidth="1"/>
    <col min="3085" max="3085" width="24.42578125" style="3405" customWidth="1"/>
    <col min="3086" max="3086" width="14.140625" style="3405" customWidth="1"/>
    <col min="3087" max="3328" width="11.42578125" style="3405"/>
    <col min="3329" max="3329" width="9.28515625" style="3405" customWidth="1"/>
    <col min="3330" max="3330" width="8.5703125" style="3405" customWidth="1"/>
    <col min="3331" max="3331" width="37.5703125" style="3405" customWidth="1"/>
    <col min="3332" max="3332" width="10.85546875" style="3405" customWidth="1"/>
    <col min="3333" max="3333" width="10" style="3405" customWidth="1"/>
    <col min="3334" max="3334" width="6" style="3405" customWidth="1"/>
    <col min="3335" max="3335" width="6.7109375" style="3405" customWidth="1"/>
    <col min="3336" max="3336" width="6.140625" style="3405" customWidth="1"/>
    <col min="3337" max="3337" width="5.28515625" style="3405" customWidth="1"/>
    <col min="3338" max="3338" width="10" style="3405" customWidth="1"/>
    <col min="3339" max="3339" width="7.85546875" style="3405" customWidth="1"/>
    <col min="3340" max="3340" width="11" style="3405" customWidth="1"/>
    <col min="3341" max="3341" width="24.42578125" style="3405" customWidth="1"/>
    <col min="3342" max="3342" width="14.140625" style="3405" customWidth="1"/>
    <col min="3343" max="3584" width="11.42578125" style="3405"/>
    <col min="3585" max="3585" width="9.28515625" style="3405" customWidth="1"/>
    <col min="3586" max="3586" width="8.5703125" style="3405" customWidth="1"/>
    <col min="3587" max="3587" width="37.5703125" style="3405" customWidth="1"/>
    <col min="3588" max="3588" width="10.85546875" style="3405" customWidth="1"/>
    <col min="3589" max="3589" width="10" style="3405" customWidth="1"/>
    <col min="3590" max="3590" width="6" style="3405" customWidth="1"/>
    <col min="3591" max="3591" width="6.7109375" style="3405" customWidth="1"/>
    <col min="3592" max="3592" width="6.140625" style="3405" customWidth="1"/>
    <col min="3593" max="3593" width="5.28515625" style="3405" customWidth="1"/>
    <col min="3594" max="3594" width="10" style="3405" customWidth="1"/>
    <col min="3595" max="3595" width="7.85546875" style="3405" customWidth="1"/>
    <col min="3596" max="3596" width="11" style="3405" customWidth="1"/>
    <col min="3597" max="3597" width="24.42578125" style="3405" customWidth="1"/>
    <col min="3598" max="3598" width="14.140625" style="3405" customWidth="1"/>
    <col min="3599" max="3840" width="11.42578125" style="3405"/>
    <col min="3841" max="3841" width="9.28515625" style="3405" customWidth="1"/>
    <col min="3842" max="3842" width="8.5703125" style="3405" customWidth="1"/>
    <col min="3843" max="3843" width="37.5703125" style="3405" customWidth="1"/>
    <col min="3844" max="3844" width="10.85546875" style="3405" customWidth="1"/>
    <col min="3845" max="3845" width="10" style="3405" customWidth="1"/>
    <col min="3846" max="3846" width="6" style="3405" customWidth="1"/>
    <col min="3847" max="3847" width="6.7109375" style="3405" customWidth="1"/>
    <col min="3848" max="3848" width="6.140625" style="3405" customWidth="1"/>
    <col min="3849" max="3849" width="5.28515625" style="3405" customWidth="1"/>
    <col min="3850" max="3850" width="10" style="3405" customWidth="1"/>
    <col min="3851" max="3851" width="7.85546875" style="3405" customWidth="1"/>
    <col min="3852" max="3852" width="11" style="3405" customWidth="1"/>
    <col min="3853" max="3853" width="24.42578125" style="3405" customWidth="1"/>
    <col min="3854" max="3854" width="14.140625" style="3405" customWidth="1"/>
    <col min="3855" max="4096" width="11.42578125" style="3405"/>
    <col min="4097" max="4097" width="9.28515625" style="3405" customWidth="1"/>
    <col min="4098" max="4098" width="8.5703125" style="3405" customWidth="1"/>
    <col min="4099" max="4099" width="37.5703125" style="3405" customWidth="1"/>
    <col min="4100" max="4100" width="10.85546875" style="3405" customWidth="1"/>
    <col min="4101" max="4101" width="10" style="3405" customWidth="1"/>
    <col min="4102" max="4102" width="6" style="3405" customWidth="1"/>
    <col min="4103" max="4103" width="6.7109375" style="3405" customWidth="1"/>
    <col min="4104" max="4104" width="6.140625" style="3405" customWidth="1"/>
    <col min="4105" max="4105" width="5.28515625" style="3405" customWidth="1"/>
    <col min="4106" max="4106" width="10" style="3405" customWidth="1"/>
    <col min="4107" max="4107" width="7.85546875" style="3405" customWidth="1"/>
    <col min="4108" max="4108" width="11" style="3405" customWidth="1"/>
    <col min="4109" max="4109" width="24.42578125" style="3405" customWidth="1"/>
    <col min="4110" max="4110" width="14.140625" style="3405" customWidth="1"/>
    <col min="4111" max="4352" width="11.42578125" style="3405"/>
    <col min="4353" max="4353" width="9.28515625" style="3405" customWidth="1"/>
    <col min="4354" max="4354" width="8.5703125" style="3405" customWidth="1"/>
    <col min="4355" max="4355" width="37.5703125" style="3405" customWidth="1"/>
    <col min="4356" max="4356" width="10.85546875" style="3405" customWidth="1"/>
    <col min="4357" max="4357" width="10" style="3405" customWidth="1"/>
    <col min="4358" max="4358" width="6" style="3405" customWidth="1"/>
    <col min="4359" max="4359" width="6.7109375" style="3405" customWidth="1"/>
    <col min="4360" max="4360" width="6.140625" style="3405" customWidth="1"/>
    <col min="4361" max="4361" width="5.28515625" style="3405" customWidth="1"/>
    <col min="4362" max="4362" width="10" style="3405" customWidth="1"/>
    <col min="4363" max="4363" width="7.85546875" style="3405" customWidth="1"/>
    <col min="4364" max="4364" width="11" style="3405" customWidth="1"/>
    <col min="4365" max="4365" width="24.42578125" style="3405" customWidth="1"/>
    <col min="4366" max="4366" width="14.140625" style="3405" customWidth="1"/>
    <col min="4367" max="4608" width="11.42578125" style="3405"/>
    <col min="4609" max="4609" width="9.28515625" style="3405" customWidth="1"/>
    <col min="4610" max="4610" width="8.5703125" style="3405" customWidth="1"/>
    <col min="4611" max="4611" width="37.5703125" style="3405" customWidth="1"/>
    <col min="4612" max="4612" width="10.85546875" style="3405" customWidth="1"/>
    <col min="4613" max="4613" width="10" style="3405" customWidth="1"/>
    <col min="4614" max="4614" width="6" style="3405" customWidth="1"/>
    <col min="4615" max="4615" width="6.7109375" style="3405" customWidth="1"/>
    <col min="4616" max="4616" width="6.140625" style="3405" customWidth="1"/>
    <col min="4617" max="4617" width="5.28515625" style="3405" customWidth="1"/>
    <col min="4618" max="4618" width="10" style="3405" customWidth="1"/>
    <col min="4619" max="4619" width="7.85546875" style="3405" customWidth="1"/>
    <col min="4620" max="4620" width="11" style="3405" customWidth="1"/>
    <col min="4621" max="4621" width="24.42578125" style="3405" customWidth="1"/>
    <col min="4622" max="4622" width="14.140625" style="3405" customWidth="1"/>
    <col min="4623" max="4864" width="11.42578125" style="3405"/>
    <col min="4865" max="4865" width="9.28515625" style="3405" customWidth="1"/>
    <col min="4866" max="4866" width="8.5703125" style="3405" customWidth="1"/>
    <col min="4867" max="4867" width="37.5703125" style="3405" customWidth="1"/>
    <col min="4868" max="4868" width="10.85546875" style="3405" customWidth="1"/>
    <col min="4869" max="4869" width="10" style="3405" customWidth="1"/>
    <col min="4870" max="4870" width="6" style="3405" customWidth="1"/>
    <col min="4871" max="4871" width="6.7109375" style="3405" customWidth="1"/>
    <col min="4872" max="4872" width="6.140625" style="3405" customWidth="1"/>
    <col min="4873" max="4873" width="5.28515625" style="3405" customWidth="1"/>
    <col min="4874" max="4874" width="10" style="3405" customWidth="1"/>
    <col min="4875" max="4875" width="7.85546875" style="3405" customWidth="1"/>
    <col min="4876" max="4876" width="11" style="3405" customWidth="1"/>
    <col min="4877" max="4877" width="24.42578125" style="3405" customWidth="1"/>
    <col min="4878" max="4878" width="14.140625" style="3405" customWidth="1"/>
    <col min="4879" max="5120" width="11.42578125" style="3405"/>
    <col min="5121" max="5121" width="9.28515625" style="3405" customWidth="1"/>
    <col min="5122" max="5122" width="8.5703125" style="3405" customWidth="1"/>
    <col min="5123" max="5123" width="37.5703125" style="3405" customWidth="1"/>
    <col min="5124" max="5124" width="10.85546875" style="3405" customWidth="1"/>
    <col min="5125" max="5125" width="10" style="3405" customWidth="1"/>
    <col min="5126" max="5126" width="6" style="3405" customWidth="1"/>
    <col min="5127" max="5127" width="6.7109375" style="3405" customWidth="1"/>
    <col min="5128" max="5128" width="6.140625" style="3405" customWidth="1"/>
    <col min="5129" max="5129" width="5.28515625" style="3405" customWidth="1"/>
    <col min="5130" max="5130" width="10" style="3405" customWidth="1"/>
    <col min="5131" max="5131" width="7.85546875" style="3405" customWidth="1"/>
    <col min="5132" max="5132" width="11" style="3405" customWidth="1"/>
    <col min="5133" max="5133" width="24.42578125" style="3405" customWidth="1"/>
    <col min="5134" max="5134" width="14.140625" style="3405" customWidth="1"/>
    <col min="5135" max="5376" width="11.42578125" style="3405"/>
    <col min="5377" max="5377" width="9.28515625" style="3405" customWidth="1"/>
    <col min="5378" max="5378" width="8.5703125" style="3405" customWidth="1"/>
    <col min="5379" max="5379" width="37.5703125" style="3405" customWidth="1"/>
    <col min="5380" max="5380" width="10.85546875" style="3405" customWidth="1"/>
    <col min="5381" max="5381" width="10" style="3405" customWidth="1"/>
    <col min="5382" max="5382" width="6" style="3405" customWidth="1"/>
    <col min="5383" max="5383" width="6.7109375" style="3405" customWidth="1"/>
    <col min="5384" max="5384" width="6.140625" style="3405" customWidth="1"/>
    <col min="5385" max="5385" width="5.28515625" style="3405" customWidth="1"/>
    <col min="5386" max="5386" width="10" style="3405" customWidth="1"/>
    <col min="5387" max="5387" width="7.85546875" style="3405" customWidth="1"/>
    <col min="5388" max="5388" width="11" style="3405" customWidth="1"/>
    <col min="5389" max="5389" width="24.42578125" style="3405" customWidth="1"/>
    <col min="5390" max="5390" width="14.140625" style="3405" customWidth="1"/>
    <col min="5391" max="5632" width="11.42578125" style="3405"/>
    <col min="5633" max="5633" width="9.28515625" style="3405" customWidth="1"/>
    <col min="5634" max="5634" width="8.5703125" style="3405" customWidth="1"/>
    <col min="5635" max="5635" width="37.5703125" style="3405" customWidth="1"/>
    <col min="5636" max="5636" width="10.85546875" style="3405" customWidth="1"/>
    <col min="5637" max="5637" width="10" style="3405" customWidth="1"/>
    <col min="5638" max="5638" width="6" style="3405" customWidth="1"/>
    <col min="5639" max="5639" width="6.7109375" style="3405" customWidth="1"/>
    <col min="5640" max="5640" width="6.140625" style="3405" customWidth="1"/>
    <col min="5641" max="5641" width="5.28515625" style="3405" customWidth="1"/>
    <col min="5642" max="5642" width="10" style="3405" customWidth="1"/>
    <col min="5643" max="5643" width="7.85546875" style="3405" customWidth="1"/>
    <col min="5644" max="5644" width="11" style="3405" customWidth="1"/>
    <col min="5645" max="5645" width="24.42578125" style="3405" customWidth="1"/>
    <col min="5646" max="5646" width="14.140625" style="3405" customWidth="1"/>
    <col min="5647" max="5888" width="11.42578125" style="3405"/>
    <col min="5889" max="5889" width="9.28515625" style="3405" customWidth="1"/>
    <col min="5890" max="5890" width="8.5703125" style="3405" customWidth="1"/>
    <col min="5891" max="5891" width="37.5703125" style="3405" customWidth="1"/>
    <col min="5892" max="5892" width="10.85546875" style="3405" customWidth="1"/>
    <col min="5893" max="5893" width="10" style="3405" customWidth="1"/>
    <col min="5894" max="5894" width="6" style="3405" customWidth="1"/>
    <col min="5895" max="5895" width="6.7109375" style="3405" customWidth="1"/>
    <col min="5896" max="5896" width="6.140625" style="3405" customWidth="1"/>
    <col min="5897" max="5897" width="5.28515625" style="3405" customWidth="1"/>
    <col min="5898" max="5898" width="10" style="3405" customWidth="1"/>
    <col min="5899" max="5899" width="7.85546875" style="3405" customWidth="1"/>
    <col min="5900" max="5900" width="11" style="3405" customWidth="1"/>
    <col min="5901" max="5901" width="24.42578125" style="3405" customWidth="1"/>
    <col min="5902" max="5902" width="14.140625" style="3405" customWidth="1"/>
    <col min="5903" max="6144" width="11.42578125" style="3405"/>
    <col min="6145" max="6145" width="9.28515625" style="3405" customWidth="1"/>
    <col min="6146" max="6146" width="8.5703125" style="3405" customWidth="1"/>
    <col min="6147" max="6147" width="37.5703125" style="3405" customWidth="1"/>
    <col min="6148" max="6148" width="10.85546875" style="3405" customWidth="1"/>
    <col min="6149" max="6149" width="10" style="3405" customWidth="1"/>
    <col min="6150" max="6150" width="6" style="3405" customWidth="1"/>
    <col min="6151" max="6151" width="6.7109375" style="3405" customWidth="1"/>
    <col min="6152" max="6152" width="6.140625" style="3405" customWidth="1"/>
    <col min="6153" max="6153" width="5.28515625" style="3405" customWidth="1"/>
    <col min="6154" max="6154" width="10" style="3405" customWidth="1"/>
    <col min="6155" max="6155" width="7.85546875" style="3405" customWidth="1"/>
    <col min="6156" max="6156" width="11" style="3405" customWidth="1"/>
    <col min="6157" max="6157" width="24.42578125" style="3405" customWidth="1"/>
    <col min="6158" max="6158" width="14.140625" style="3405" customWidth="1"/>
    <col min="6159" max="6400" width="11.42578125" style="3405"/>
    <col min="6401" max="6401" width="9.28515625" style="3405" customWidth="1"/>
    <col min="6402" max="6402" width="8.5703125" style="3405" customWidth="1"/>
    <col min="6403" max="6403" width="37.5703125" style="3405" customWidth="1"/>
    <col min="6404" max="6404" width="10.85546875" style="3405" customWidth="1"/>
    <col min="6405" max="6405" width="10" style="3405" customWidth="1"/>
    <col min="6406" max="6406" width="6" style="3405" customWidth="1"/>
    <col min="6407" max="6407" width="6.7109375" style="3405" customWidth="1"/>
    <col min="6408" max="6408" width="6.140625" style="3405" customWidth="1"/>
    <col min="6409" max="6409" width="5.28515625" style="3405" customWidth="1"/>
    <col min="6410" max="6410" width="10" style="3405" customWidth="1"/>
    <col min="6411" max="6411" width="7.85546875" style="3405" customWidth="1"/>
    <col min="6412" max="6412" width="11" style="3405" customWidth="1"/>
    <col min="6413" max="6413" width="24.42578125" style="3405" customWidth="1"/>
    <col min="6414" max="6414" width="14.140625" style="3405" customWidth="1"/>
    <col min="6415" max="6656" width="11.42578125" style="3405"/>
    <col min="6657" max="6657" width="9.28515625" style="3405" customWidth="1"/>
    <col min="6658" max="6658" width="8.5703125" style="3405" customWidth="1"/>
    <col min="6659" max="6659" width="37.5703125" style="3405" customWidth="1"/>
    <col min="6660" max="6660" width="10.85546875" style="3405" customWidth="1"/>
    <col min="6661" max="6661" width="10" style="3405" customWidth="1"/>
    <col min="6662" max="6662" width="6" style="3405" customWidth="1"/>
    <col min="6663" max="6663" width="6.7109375" style="3405" customWidth="1"/>
    <col min="6664" max="6664" width="6.140625" style="3405" customWidth="1"/>
    <col min="6665" max="6665" width="5.28515625" style="3405" customWidth="1"/>
    <col min="6666" max="6666" width="10" style="3405" customWidth="1"/>
    <col min="6667" max="6667" width="7.85546875" style="3405" customWidth="1"/>
    <col min="6668" max="6668" width="11" style="3405" customWidth="1"/>
    <col min="6669" max="6669" width="24.42578125" style="3405" customWidth="1"/>
    <col min="6670" max="6670" width="14.140625" style="3405" customWidth="1"/>
    <col min="6671" max="6912" width="11.42578125" style="3405"/>
    <col min="6913" max="6913" width="9.28515625" style="3405" customWidth="1"/>
    <col min="6914" max="6914" width="8.5703125" style="3405" customWidth="1"/>
    <col min="6915" max="6915" width="37.5703125" style="3405" customWidth="1"/>
    <col min="6916" max="6916" width="10.85546875" style="3405" customWidth="1"/>
    <col min="6917" max="6917" width="10" style="3405" customWidth="1"/>
    <col min="6918" max="6918" width="6" style="3405" customWidth="1"/>
    <col min="6919" max="6919" width="6.7109375" style="3405" customWidth="1"/>
    <col min="6920" max="6920" width="6.140625" style="3405" customWidth="1"/>
    <col min="6921" max="6921" width="5.28515625" style="3405" customWidth="1"/>
    <col min="6922" max="6922" width="10" style="3405" customWidth="1"/>
    <col min="6923" max="6923" width="7.85546875" style="3405" customWidth="1"/>
    <col min="6924" max="6924" width="11" style="3405" customWidth="1"/>
    <col min="6925" max="6925" width="24.42578125" style="3405" customWidth="1"/>
    <col min="6926" max="6926" width="14.140625" style="3405" customWidth="1"/>
    <col min="6927" max="7168" width="11.42578125" style="3405"/>
    <col min="7169" max="7169" width="9.28515625" style="3405" customWidth="1"/>
    <col min="7170" max="7170" width="8.5703125" style="3405" customWidth="1"/>
    <col min="7171" max="7171" width="37.5703125" style="3405" customWidth="1"/>
    <col min="7172" max="7172" width="10.85546875" style="3405" customWidth="1"/>
    <col min="7173" max="7173" width="10" style="3405" customWidth="1"/>
    <col min="7174" max="7174" width="6" style="3405" customWidth="1"/>
    <col min="7175" max="7175" width="6.7109375" style="3405" customWidth="1"/>
    <col min="7176" max="7176" width="6.140625" style="3405" customWidth="1"/>
    <col min="7177" max="7177" width="5.28515625" style="3405" customWidth="1"/>
    <col min="7178" max="7178" width="10" style="3405" customWidth="1"/>
    <col min="7179" max="7179" width="7.85546875" style="3405" customWidth="1"/>
    <col min="7180" max="7180" width="11" style="3405" customWidth="1"/>
    <col min="7181" max="7181" width="24.42578125" style="3405" customWidth="1"/>
    <col min="7182" max="7182" width="14.140625" style="3405" customWidth="1"/>
    <col min="7183" max="7424" width="11.42578125" style="3405"/>
    <col min="7425" max="7425" width="9.28515625" style="3405" customWidth="1"/>
    <col min="7426" max="7426" width="8.5703125" style="3405" customWidth="1"/>
    <col min="7427" max="7427" width="37.5703125" style="3405" customWidth="1"/>
    <col min="7428" max="7428" width="10.85546875" style="3405" customWidth="1"/>
    <col min="7429" max="7429" width="10" style="3405" customWidth="1"/>
    <col min="7430" max="7430" width="6" style="3405" customWidth="1"/>
    <col min="7431" max="7431" width="6.7109375" style="3405" customWidth="1"/>
    <col min="7432" max="7432" width="6.140625" style="3405" customWidth="1"/>
    <col min="7433" max="7433" width="5.28515625" style="3405" customWidth="1"/>
    <col min="7434" max="7434" width="10" style="3405" customWidth="1"/>
    <col min="7435" max="7435" width="7.85546875" style="3405" customWidth="1"/>
    <col min="7436" max="7436" width="11" style="3405" customWidth="1"/>
    <col min="7437" max="7437" width="24.42578125" style="3405" customWidth="1"/>
    <col min="7438" max="7438" width="14.140625" style="3405" customWidth="1"/>
    <col min="7439" max="7680" width="11.42578125" style="3405"/>
    <col min="7681" max="7681" width="9.28515625" style="3405" customWidth="1"/>
    <col min="7682" max="7682" width="8.5703125" style="3405" customWidth="1"/>
    <col min="7683" max="7683" width="37.5703125" style="3405" customWidth="1"/>
    <col min="7684" max="7684" width="10.85546875" style="3405" customWidth="1"/>
    <col min="7685" max="7685" width="10" style="3405" customWidth="1"/>
    <col min="7686" max="7686" width="6" style="3405" customWidth="1"/>
    <col min="7687" max="7687" width="6.7109375" style="3405" customWidth="1"/>
    <col min="7688" max="7688" width="6.140625" style="3405" customWidth="1"/>
    <col min="7689" max="7689" width="5.28515625" style="3405" customWidth="1"/>
    <col min="7690" max="7690" width="10" style="3405" customWidth="1"/>
    <col min="7691" max="7691" width="7.85546875" style="3405" customWidth="1"/>
    <col min="7692" max="7692" width="11" style="3405" customWidth="1"/>
    <col min="7693" max="7693" width="24.42578125" style="3405" customWidth="1"/>
    <col min="7694" max="7694" width="14.140625" style="3405" customWidth="1"/>
    <col min="7695" max="7936" width="11.42578125" style="3405"/>
    <col min="7937" max="7937" width="9.28515625" style="3405" customWidth="1"/>
    <col min="7938" max="7938" width="8.5703125" style="3405" customWidth="1"/>
    <col min="7939" max="7939" width="37.5703125" style="3405" customWidth="1"/>
    <col min="7940" max="7940" width="10.85546875" style="3405" customWidth="1"/>
    <col min="7941" max="7941" width="10" style="3405" customWidth="1"/>
    <col min="7942" max="7942" width="6" style="3405" customWidth="1"/>
    <col min="7943" max="7943" width="6.7109375" style="3405" customWidth="1"/>
    <col min="7944" max="7944" width="6.140625" style="3405" customWidth="1"/>
    <col min="7945" max="7945" width="5.28515625" style="3405" customWidth="1"/>
    <col min="7946" max="7946" width="10" style="3405" customWidth="1"/>
    <col min="7947" max="7947" width="7.85546875" style="3405" customWidth="1"/>
    <col min="7948" max="7948" width="11" style="3405" customWidth="1"/>
    <col min="7949" max="7949" width="24.42578125" style="3405" customWidth="1"/>
    <col min="7950" max="7950" width="14.140625" style="3405" customWidth="1"/>
    <col min="7951" max="8192" width="11.42578125" style="3405"/>
    <col min="8193" max="8193" width="9.28515625" style="3405" customWidth="1"/>
    <col min="8194" max="8194" width="8.5703125" style="3405" customWidth="1"/>
    <col min="8195" max="8195" width="37.5703125" style="3405" customWidth="1"/>
    <col min="8196" max="8196" width="10.85546875" style="3405" customWidth="1"/>
    <col min="8197" max="8197" width="10" style="3405" customWidth="1"/>
    <col min="8198" max="8198" width="6" style="3405" customWidth="1"/>
    <col min="8199" max="8199" width="6.7109375" style="3405" customWidth="1"/>
    <col min="8200" max="8200" width="6.140625" style="3405" customWidth="1"/>
    <col min="8201" max="8201" width="5.28515625" style="3405" customWidth="1"/>
    <col min="8202" max="8202" width="10" style="3405" customWidth="1"/>
    <col min="8203" max="8203" width="7.85546875" style="3405" customWidth="1"/>
    <col min="8204" max="8204" width="11" style="3405" customWidth="1"/>
    <col min="8205" max="8205" width="24.42578125" style="3405" customWidth="1"/>
    <col min="8206" max="8206" width="14.140625" style="3405" customWidth="1"/>
    <col min="8207" max="8448" width="11.42578125" style="3405"/>
    <col min="8449" max="8449" width="9.28515625" style="3405" customWidth="1"/>
    <col min="8450" max="8450" width="8.5703125" style="3405" customWidth="1"/>
    <col min="8451" max="8451" width="37.5703125" style="3405" customWidth="1"/>
    <col min="8452" max="8452" width="10.85546875" style="3405" customWidth="1"/>
    <col min="8453" max="8453" width="10" style="3405" customWidth="1"/>
    <col min="8454" max="8454" width="6" style="3405" customWidth="1"/>
    <col min="8455" max="8455" width="6.7109375" style="3405" customWidth="1"/>
    <col min="8456" max="8456" width="6.140625" style="3405" customWidth="1"/>
    <col min="8457" max="8457" width="5.28515625" style="3405" customWidth="1"/>
    <col min="8458" max="8458" width="10" style="3405" customWidth="1"/>
    <col min="8459" max="8459" width="7.85546875" style="3405" customWidth="1"/>
    <col min="8460" max="8460" width="11" style="3405" customWidth="1"/>
    <col min="8461" max="8461" width="24.42578125" style="3405" customWidth="1"/>
    <col min="8462" max="8462" width="14.140625" style="3405" customWidth="1"/>
    <col min="8463" max="8704" width="11.42578125" style="3405"/>
    <col min="8705" max="8705" width="9.28515625" style="3405" customWidth="1"/>
    <col min="8706" max="8706" width="8.5703125" style="3405" customWidth="1"/>
    <col min="8707" max="8707" width="37.5703125" style="3405" customWidth="1"/>
    <col min="8708" max="8708" width="10.85546875" style="3405" customWidth="1"/>
    <col min="8709" max="8709" width="10" style="3405" customWidth="1"/>
    <col min="8710" max="8710" width="6" style="3405" customWidth="1"/>
    <col min="8711" max="8711" width="6.7109375" style="3405" customWidth="1"/>
    <col min="8712" max="8712" width="6.140625" style="3405" customWidth="1"/>
    <col min="8713" max="8713" width="5.28515625" style="3405" customWidth="1"/>
    <col min="8714" max="8714" width="10" style="3405" customWidth="1"/>
    <col min="8715" max="8715" width="7.85546875" style="3405" customWidth="1"/>
    <col min="8716" max="8716" width="11" style="3405" customWidth="1"/>
    <col min="8717" max="8717" width="24.42578125" style="3405" customWidth="1"/>
    <col min="8718" max="8718" width="14.140625" style="3405" customWidth="1"/>
    <col min="8719" max="8960" width="11.42578125" style="3405"/>
    <col min="8961" max="8961" width="9.28515625" style="3405" customWidth="1"/>
    <col min="8962" max="8962" width="8.5703125" style="3405" customWidth="1"/>
    <col min="8963" max="8963" width="37.5703125" style="3405" customWidth="1"/>
    <col min="8964" max="8964" width="10.85546875" style="3405" customWidth="1"/>
    <col min="8965" max="8965" width="10" style="3405" customWidth="1"/>
    <col min="8966" max="8966" width="6" style="3405" customWidth="1"/>
    <col min="8967" max="8967" width="6.7109375" style="3405" customWidth="1"/>
    <col min="8968" max="8968" width="6.140625" style="3405" customWidth="1"/>
    <col min="8969" max="8969" width="5.28515625" style="3405" customWidth="1"/>
    <col min="8970" max="8970" width="10" style="3405" customWidth="1"/>
    <col min="8971" max="8971" width="7.85546875" style="3405" customWidth="1"/>
    <col min="8972" max="8972" width="11" style="3405" customWidth="1"/>
    <col min="8973" max="8973" width="24.42578125" style="3405" customWidth="1"/>
    <col min="8974" max="8974" width="14.140625" style="3405" customWidth="1"/>
    <col min="8975" max="9216" width="11.42578125" style="3405"/>
    <col min="9217" max="9217" width="9.28515625" style="3405" customWidth="1"/>
    <col min="9218" max="9218" width="8.5703125" style="3405" customWidth="1"/>
    <col min="9219" max="9219" width="37.5703125" style="3405" customWidth="1"/>
    <col min="9220" max="9220" width="10.85546875" style="3405" customWidth="1"/>
    <col min="9221" max="9221" width="10" style="3405" customWidth="1"/>
    <col min="9222" max="9222" width="6" style="3405" customWidth="1"/>
    <col min="9223" max="9223" width="6.7109375" style="3405" customWidth="1"/>
    <col min="9224" max="9224" width="6.140625" style="3405" customWidth="1"/>
    <col min="9225" max="9225" width="5.28515625" style="3405" customWidth="1"/>
    <col min="9226" max="9226" width="10" style="3405" customWidth="1"/>
    <col min="9227" max="9227" width="7.85546875" style="3405" customWidth="1"/>
    <col min="9228" max="9228" width="11" style="3405" customWidth="1"/>
    <col min="9229" max="9229" width="24.42578125" style="3405" customWidth="1"/>
    <col min="9230" max="9230" width="14.140625" style="3405" customWidth="1"/>
    <col min="9231" max="9472" width="11.42578125" style="3405"/>
    <col min="9473" max="9473" width="9.28515625" style="3405" customWidth="1"/>
    <col min="9474" max="9474" width="8.5703125" style="3405" customWidth="1"/>
    <col min="9475" max="9475" width="37.5703125" style="3405" customWidth="1"/>
    <col min="9476" max="9476" width="10.85546875" style="3405" customWidth="1"/>
    <col min="9477" max="9477" width="10" style="3405" customWidth="1"/>
    <col min="9478" max="9478" width="6" style="3405" customWidth="1"/>
    <col min="9479" max="9479" width="6.7109375" style="3405" customWidth="1"/>
    <col min="9480" max="9480" width="6.140625" style="3405" customWidth="1"/>
    <col min="9481" max="9481" width="5.28515625" style="3405" customWidth="1"/>
    <col min="9482" max="9482" width="10" style="3405" customWidth="1"/>
    <col min="9483" max="9483" width="7.85546875" style="3405" customWidth="1"/>
    <col min="9484" max="9484" width="11" style="3405" customWidth="1"/>
    <col min="9485" max="9485" width="24.42578125" style="3405" customWidth="1"/>
    <col min="9486" max="9486" width="14.140625" style="3405" customWidth="1"/>
    <col min="9487" max="9728" width="11.42578125" style="3405"/>
    <col min="9729" max="9729" width="9.28515625" style="3405" customWidth="1"/>
    <col min="9730" max="9730" width="8.5703125" style="3405" customWidth="1"/>
    <col min="9731" max="9731" width="37.5703125" style="3405" customWidth="1"/>
    <col min="9732" max="9732" width="10.85546875" style="3405" customWidth="1"/>
    <col min="9733" max="9733" width="10" style="3405" customWidth="1"/>
    <col min="9734" max="9734" width="6" style="3405" customWidth="1"/>
    <col min="9735" max="9735" width="6.7109375" style="3405" customWidth="1"/>
    <col min="9736" max="9736" width="6.140625" style="3405" customWidth="1"/>
    <col min="9737" max="9737" width="5.28515625" style="3405" customWidth="1"/>
    <col min="9738" max="9738" width="10" style="3405" customWidth="1"/>
    <col min="9739" max="9739" width="7.85546875" style="3405" customWidth="1"/>
    <col min="9740" max="9740" width="11" style="3405" customWidth="1"/>
    <col min="9741" max="9741" width="24.42578125" style="3405" customWidth="1"/>
    <col min="9742" max="9742" width="14.140625" style="3405" customWidth="1"/>
    <col min="9743" max="9984" width="11.42578125" style="3405"/>
    <col min="9985" max="9985" width="9.28515625" style="3405" customWidth="1"/>
    <col min="9986" max="9986" width="8.5703125" style="3405" customWidth="1"/>
    <col min="9987" max="9987" width="37.5703125" style="3405" customWidth="1"/>
    <col min="9988" max="9988" width="10.85546875" style="3405" customWidth="1"/>
    <col min="9989" max="9989" width="10" style="3405" customWidth="1"/>
    <col min="9990" max="9990" width="6" style="3405" customWidth="1"/>
    <col min="9991" max="9991" width="6.7109375" style="3405" customWidth="1"/>
    <col min="9992" max="9992" width="6.140625" style="3405" customWidth="1"/>
    <col min="9993" max="9993" width="5.28515625" style="3405" customWidth="1"/>
    <col min="9994" max="9994" width="10" style="3405" customWidth="1"/>
    <col min="9995" max="9995" width="7.85546875" style="3405" customWidth="1"/>
    <col min="9996" max="9996" width="11" style="3405" customWidth="1"/>
    <col min="9997" max="9997" width="24.42578125" style="3405" customWidth="1"/>
    <col min="9998" max="9998" width="14.140625" style="3405" customWidth="1"/>
    <col min="9999" max="10240" width="11.42578125" style="3405"/>
    <col min="10241" max="10241" width="9.28515625" style="3405" customWidth="1"/>
    <col min="10242" max="10242" width="8.5703125" style="3405" customWidth="1"/>
    <col min="10243" max="10243" width="37.5703125" style="3405" customWidth="1"/>
    <col min="10244" max="10244" width="10.85546875" style="3405" customWidth="1"/>
    <col min="10245" max="10245" width="10" style="3405" customWidth="1"/>
    <col min="10246" max="10246" width="6" style="3405" customWidth="1"/>
    <col min="10247" max="10247" width="6.7109375" style="3405" customWidth="1"/>
    <col min="10248" max="10248" width="6.140625" style="3405" customWidth="1"/>
    <col min="10249" max="10249" width="5.28515625" style="3405" customWidth="1"/>
    <col min="10250" max="10250" width="10" style="3405" customWidth="1"/>
    <col min="10251" max="10251" width="7.85546875" style="3405" customWidth="1"/>
    <col min="10252" max="10252" width="11" style="3405" customWidth="1"/>
    <col min="10253" max="10253" width="24.42578125" style="3405" customWidth="1"/>
    <col min="10254" max="10254" width="14.140625" style="3405" customWidth="1"/>
    <col min="10255" max="10496" width="11.42578125" style="3405"/>
    <col min="10497" max="10497" width="9.28515625" style="3405" customWidth="1"/>
    <col min="10498" max="10498" width="8.5703125" style="3405" customWidth="1"/>
    <col min="10499" max="10499" width="37.5703125" style="3405" customWidth="1"/>
    <col min="10500" max="10500" width="10.85546875" style="3405" customWidth="1"/>
    <col min="10501" max="10501" width="10" style="3405" customWidth="1"/>
    <col min="10502" max="10502" width="6" style="3405" customWidth="1"/>
    <col min="10503" max="10503" width="6.7109375" style="3405" customWidth="1"/>
    <col min="10504" max="10504" width="6.140625" style="3405" customWidth="1"/>
    <col min="10505" max="10505" width="5.28515625" style="3405" customWidth="1"/>
    <col min="10506" max="10506" width="10" style="3405" customWidth="1"/>
    <col min="10507" max="10507" width="7.85546875" style="3405" customWidth="1"/>
    <col min="10508" max="10508" width="11" style="3405" customWidth="1"/>
    <col min="10509" max="10509" width="24.42578125" style="3405" customWidth="1"/>
    <col min="10510" max="10510" width="14.140625" style="3405" customWidth="1"/>
    <col min="10511" max="10752" width="11.42578125" style="3405"/>
    <col min="10753" max="10753" width="9.28515625" style="3405" customWidth="1"/>
    <col min="10754" max="10754" width="8.5703125" style="3405" customWidth="1"/>
    <col min="10755" max="10755" width="37.5703125" style="3405" customWidth="1"/>
    <col min="10756" max="10756" width="10.85546875" style="3405" customWidth="1"/>
    <col min="10757" max="10757" width="10" style="3405" customWidth="1"/>
    <col min="10758" max="10758" width="6" style="3405" customWidth="1"/>
    <col min="10759" max="10759" width="6.7109375" style="3405" customWidth="1"/>
    <col min="10760" max="10760" width="6.140625" style="3405" customWidth="1"/>
    <col min="10761" max="10761" width="5.28515625" style="3405" customWidth="1"/>
    <col min="10762" max="10762" width="10" style="3405" customWidth="1"/>
    <col min="10763" max="10763" width="7.85546875" style="3405" customWidth="1"/>
    <col min="10764" max="10764" width="11" style="3405" customWidth="1"/>
    <col min="10765" max="10765" width="24.42578125" style="3405" customWidth="1"/>
    <col min="10766" max="10766" width="14.140625" style="3405" customWidth="1"/>
    <col min="10767" max="11008" width="11.42578125" style="3405"/>
    <col min="11009" max="11009" width="9.28515625" style="3405" customWidth="1"/>
    <col min="11010" max="11010" width="8.5703125" style="3405" customWidth="1"/>
    <col min="11011" max="11011" width="37.5703125" style="3405" customWidth="1"/>
    <col min="11012" max="11012" width="10.85546875" style="3405" customWidth="1"/>
    <col min="11013" max="11013" width="10" style="3405" customWidth="1"/>
    <col min="11014" max="11014" width="6" style="3405" customWidth="1"/>
    <col min="11015" max="11015" width="6.7109375" style="3405" customWidth="1"/>
    <col min="11016" max="11016" width="6.140625" style="3405" customWidth="1"/>
    <col min="11017" max="11017" width="5.28515625" style="3405" customWidth="1"/>
    <col min="11018" max="11018" width="10" style="3405" customWidth="1"/>
    <col min="11019" max="11019" width="7.85546875" style="3405" customWidth="1"/>
    <col min="11020" max="11020" width="11" style="3405" customWidth="1"/>
    <col min="11021" max="11021" width="24.42578125" style="3405" customWidth="1"/>
    <col min="11022" max="11022" width="14.140625" style="3405" customWidth="1"/>
    <col min="11023" max="11264" width="11.42578125" style="3405"/>
    <col min="11265" max="11265" width="9.28515625" style="3405" customWidth="1"/>
    <col min="11266" max="11266" width="8.5703125" style="3405" customWidth="1"/>
    <col min="11267" max="11267" width="37.5703125" style="3405" customWidth="1"/>
    <col min="11268" max="11268" width="10.85546875" style="3405" customWidth="1"/>
    <col min="11269" max="11269" width="10" style="3405" customWidth="1"/>
    <col min="11270" max="11270" width="6" style="3405" customWidth="1"/>
    <col min="11271" max="11271" width="6.7109375" style="3405" customWidth="1"/>
    <col min="11272" max="11272" width="6.140625" style="3405" customWidth="1"/>
    <col min="11273" max="11273" width="5.28515625" style="3405" customWidth="1"/>
    <col min="11274" max="11274" width="10" style="3405" customWidth="1"/>
    <col min="11275" max="11275" width="7.85546875" style="3405" customWidth="1"/>
    <col min="11276" max="11276" width="11" style="3405" customWidth="1"/>
    <col min="11277" max="11277" width="24.42578125" style="3405" customWidth="1"/>
    <col min="11278" max="11278" width="14.140625" style="3405" customWidth="1"/>
    <col min="11279" max="11520" width="11.42578125" style="3405"/>
    <col min="11521" max="11521" width="9.28515625" style="3405" customWidth="1"/>
    <col min="11522" max="11522" width="8.5703125" style="3405" customWidth="1"/>
    <col min="11523" max="11523" width="37.5703125" style="3405" customWidth="1"/>
    <col min="11524" max="11524" width="10.85546875" style="3405" customWidth="1"/>
    <col min="11525" max="11525" width="10" style="3405" customWidth="1"/>
    <col min="11526" max="11526" width="6" style="3405" customWidth="1"/>
    <col min="11527" max="11527" width="6.7109375" style="3405" customWidth="1"/>
    <col min="11528" max="11528" width="6.140625" style="3405" customWidth="1"/>
    <col min="11529" max="11529" width="5.28515625" style="3405" customWidth="1"/>
    <col min="11530" max="11530" width="10" style="3405" customWidth="1"/>
    <col min="11531" max="11531" width="7.85546875" style="3405" customWidth="1"/>
    <col min="11532" max="11532" width="11" style="3405" customWidth="1"/>
    <col min="11533" max="11533" width="24.42578125" style="3405" customWidth="1"/>
    <col min="11534" max="11534" width="14.140625" style="3405" customWidth="1"/>
    <col min="11535" max="11776" width="11.42578125" style="3405"/>
    <col min="11777" max="11777" width="9.28515625" style="3405" customWidth="1"/>
    <col min="11778" max="11778" width="8.5703125" style="3405" customWidth="1"/>
    <col min="11779" max="11779" width="37.5703125" style="3405" customWidth="1"/>
    <col min="11780" max="11780" width="10.85546875" style="3405" customWidth="1"/>
    <col min="11781" max="11781" width="10" style="3405" customWidth="1"/>
    <col min="11782" max="11782" width="6" style="3405" customWidth="1"/>
    <col min="11783" max="11783" width="6.7109375" style="3405" customWidth="1"/>
    <col min="11784" max="11784" width="6.140625" style="3405" customWidth="1"/>
    <col min="11785" max="11785" width="5.28515625" style="3405" customWidth="1"/>
    <col min="11786" max="11786" width="10" style="3405" customWidth="1"/>
    <col min="11787" max="11787" width="7.85546875" style="3405" customWidth="1"/>
    <col min="11788" max="11788" width="11" style="3405" customWidth="1"/>
    <col min="11789" max="11789" width="24.42578125" style="3405" customWidth="1"/>
    <col min="11790" max="11790" width="14.140625" style="3405" customWidth="1"/>
    <col min="11791" max="12032" width="11.42578125" style="3405"/>
    <col min="12033" max="12033" width="9.28515625" style="3405" customWidth="1"/>
    <col min="12034" max="12034" width="8.5703125" style="3405" customWidth="1"/>
    <col min="12035" max="12035" width="37.5703125" style="3405" customWidth="1"/>
    <col min="12036" max="12036" width="10.85546875" style="3405" customWidth="1"/>
    <col min="12037" max="12037" width="10" style="3405" customWidth="1"/>
    <col min="12038" max="12038" width="6" style="3405" customWidth="1"/>
    <col min="12039" max="12039" width="6.7109375" style="3405" customWidth="1"/>
    <col min="12040" max="12040" width="6.140625" style="3405" customWidth="1"/>
    <col min="12041" max="12041" width="5.28515625" style="3405" customWidth="1"/>
    <col min="12042" max="12042" width="10" style="3405" customWidth="1"/>
    <col min="12043" max="12043" width="7.85546875" style="3405" customWidth="1"/>
    <col min="12044" max="12044" width="11" style="3405" customWidth="1"/>
    <col min="12045" max="12045" width="24.42578125" style="3405" customWidth="1"/>
    <col min="12046" max="12046" width="14.140625" style="3405" customWidth="1"/>
    <col min="12047" max="12288" width="11.42578125" style="3405"/>
    <col min="12289" max="12289" width="9.28515625" style="3405" customWidth="1"/>
    <col min="12290" max="12290" width="8.5703125" style="3405" customWidth="1"/>
    <col min="12291" max="12291" width="37.5703125" style="3405" customWidth="1"/>
    <col min="12292" max="12292" width="10.85546875" style="3405" customWidth="1"/>
    <col min="12293" max="12293" width="10" style="3405" customWidth="1"/>
    <col min="12294" max="12294" width="6" style="3405" customWidth="1"/>
    <col min="12295" max="12295" width="6.7109375" style="3405" customWidth="1"/>
    <col min="12296" max="12296" width="6.140625" style="3405" customWidth="1"/>
    <col min="12297" max="12297" width="5.28515625" style="3405" customWidth="1"/>
    <col min="12298" max="12298" width="10" style="3405" customWidth="1"/>
    <col min="12299" max="12299" width="7.85546875" style="3405" customWidth="1"/>
    <col min="12300" max="12300" width="11" style="3405" customWidth="1"/>
    <col min="12301" max="12301" width="24.42578125" style="3405" customWidth="1"/>
    <col min="12302" max="12302" width="14.140625" style="3405" customWidth="1"/>
    <col min="12303" max="12544" width="11.42578125" style="3405"/>
    <col min="12545" max="12545" width="9.28515625" style="3405" customWidth="1"/>
    <col min="12546" max="12546" width="8.5703125" style="3405" customWidth="1"/>
    <col min="12547" max="12547" width="37.5703125" style="3405" customWidth="1"/>
    <col min="12548" max="12548" width="10.85546875" style="3405" customWidth="1"/>
    <col min="12549" max="12549" width="10" style="3405" customWidth="1"/>
    <col min="12550" max="12550" width="6" style="3405" customWidth="1"/>
    <col min="12551" max="12551" width="6.7109375" style="3405" customWidth="1"/>
    <col min="12552" max="12552" width="6.140625" style="3405" customWidth="1"/>
    <col min="12553" max="12553" width="5.28515625" style="3405" customWidth="1"/>
    <col min="12554" max="12554" width="10" style="3405" customWidth="1"/>
    <col min="12555" max="12555" width="7.85546875" style="3405" customWidth="1"/>
    <col min="12556" max="12556" width="11" style="3405" customWidth="1"/>
    <col min="12557" max="12557" width="24.42578125" style="3405" customWidth="1"/>
    <col min="12558" max="12558" width="14.140625" style="3405" customWidth="1"/>
    <col min="12559" max="12800" width="11.42578125" style="3405"/>
    <col min="12801" max="12801" width="9.28515625" style="3405" customWidth="1"/>
    <col min="12802" max="12802" width="8.5703125" style="3405" customWidth="1"/>
    <col min="12803" max="12803" width="37.5703125" style="3405" customWidth="1"/>
    <col min="12804" max="12804" width="10.85546875" style="3405" customWidth="1"/>
    <col min="12805" max="12805" width="10" style="3405" customWidth="1"/>
    <col min="12806" max="12806" width="6" style="3405" customWidth="1"/>
    <col min="12807" max="12807" width="6.7109375" style="3405" customWidth="1"/>
    <col min="12808" max="12808" width="6.140625" style="3405" customWidth="1"/>
    <col min="12809" max="12809" width="5.28515625" style="3405" customWidth="1"/>
    <col min="12810" max="12810" width="10" style="3405" customWidth="1"/>
    <col min="12811" max="12811" width="7.85546875" style="3405" customWidth="1"/>
    <col min="12812" max="12812" width="11" style="3405" customWidth="1"/>
    <col min="12813" max="12813" width="24.42578125" style="3405" customWidth="1"/>
    <col min="12814" max="12814" width="14.140625" style="3405" customWidth="1"/>
    <col min="12815" max="13056" width="11.42578125" style="3405"/>
    <col min="13057" max="13057" width="9.28515625" style="3405" customWidth="1"/>
    <col min="13058" max="13058" width="8.5703125" style="3405" customWidth="1"/>
    <col min="13059" max="13059" width="37.5703125" style="3405" customWidth="1"/>
    <col min="13060" max="13060" width="10.85546875" style="3405" customWidth="1"/>
    <col min="13061" max="13061" width="10" style="3405" customWidth="1"/>
    <col min="13062" max="13062" width="6" style="3405" customWidth="1"/>
    <col min="13063" max="13063" width="6.7109375" style="3405" customWidth="1"/>
    <col min="13064" max="13064" width="6.140625" style="3405" customWidth="1"/>
    <col min="13065" max="13065" width="5.28515625" style="3405" customWidth="1"/>
    <col min="13066" max="13066" width="10" style="3405" customWidth="1"/>
    <col min="13067" max="13067" width="7.85546875" style="3405" customWidth="1"/>
    <col min="13068" max="13068" width="11" style="3405" customWidth="1"/>
    <col min="13069" max="13069" width="24.42578125" style="3405" customWidth="1"/>
    <col min="13070" max="13070" width="14.140625" style="3405" customWidth="1"/>
    <col min="13071" max="13312" width="11.42578125" style="3405"/>
    <col min="13313" max="13313" width="9.28515625" style="3405" customWidth="1"/>
    <col min="13314" max="13314" width="8.5703125" style="3405" customWidth="1"/>
    <col min="13315" max="13315" width="37.5703125" style="3405" customWidth="1"/>
    <col min="13316" max="13316" width="10.85546875" style="3405" customWidth="1"/>
    <col min="13317" max="13317" width="10" style="3405" customWidth="1"/>
    <col min="13318" max="13318" width="6" style="3405" customWidth="1"/>
    <col min="13319" max="13319" width="6.7109375" style="3405" customWidth="1"/>
    <col min="13320" max="13320" width="6.140625" style="3405" customWidth="1"/>
    <col min="13321" max="13321" width="5.28515625" style="3405" customWidth="1"/>
    <col min="13322" max="13322" width="10" style="3405" customWidth="1"/>
    <col min="13323" max="13323" width="7.85546875" style="3405" customWidth="1"/>
    <col min="13324" max="13324" width="11" style="3405" customWidth="1"/>
    <col min="13325" max="13325" width="24.42578125" style="3405" customWidth="1"/>
    <col min="13326" max="13326" width="14.140625" style="3405" customWidth="1"/>
    <col min="13327" max="13568" width="11.42578125" style="3405"/>
    <col min="13569" max="13569" width="9.28515625" style="3405" customWidth="1"/>
    <col min="13570" max="13570" width="8.5703125" style="3405" customWidth="1"/>
    <col min="13571" max="13571" width="37.5703125" style="3405" customWidth="1"/>
    <col min="13572" max="13572" width="10.85546875" style="3405" customWidth="1"/>
    <col min="13573" max="13573" width="10" style="3405" customWidth="1"/>
    <col min="13574" max="13574" width="6" style="3405" customWidth="1"/>
    <col min="13575" max="13575" width="6.7109375" style="3405" customWidth="1"/>
    <col min="13576" max="13576" width="6.140625" style="3405" customWidth="1"/>
    <col min="13577" max="13577" width="5.28515625" style="3405" customWidth="1"/>
    <col min="13578" max="13578" width="10" style="3405" customWidth="1"/>
    <col min="13579" max="13579" width="7.85546875" style="3405" customWidth="1"/>
    <col min="13580" max="13580" width="11" style="3405" customWidth="1"/>
    <col min="13581" max="13581" width="24.42578125" style="3405" customWidth="1"/>
    <col min="13582" max="13582" width="14.140625" style="3405" customWidth="1"/>
    <col min="13583" max="13824" width="11.42578125" style="3405"/>
    <col min="13825" max="13825" width="9.28515625" style="3405" customWidth="1"/>
    <col min="13826" max="13826" width="8.5703125" style="3405" customWidth="1"/>
    <col min="13827" max="13827" width="37.5703125" style="3405" customWidth="1"/>
    <col min="13828" max="13828" width="10.85546875" style="3405" customWidth="1"/>
    <col min="13829" max="13829" width="10" style="3405" customWidth="1"/>
    <col min="13830" max="13830" width="6" style="3405" customWidth="1"/>
    <col min="13831" max="13831" width="6.7109375" style="3405" customWidth="1"/>
    <col min="13832" max="13832" width="6.140625" style="3405" customWidth="1"/>
    <col min="13833" max="13833" width="5.28515625" style="3405" customWidth="1"/>
    <col min="13834" max="13834" width="10" style="3405" customWidth="1"/>
    <col min="13835" max="13835" width="7.85546875" style="3405" customWidth="1"/>
    <col min="13836" max="13836" width="11" style="3405" customWidth="1"/>
    <col min="13837" max="13837" width="24.42578125" style="3405" customWidth="1"/>
    <col min="13838" max="13838" width="14.140625" style="3405" customWidth="1"/>
    <col min="13839" max="14080" width="11.42578125" style="3405"/>
    <col min="14081" max="14081" width="9.28515625" style="3405" customWidth="1"/>
    <col min="14082" max="14082" width="8.5703125" style="3405" customWidth="1"/>
    <col min="14083" max="14083" width="37.5703125" style="3405" customWidth="1"/>
    <col min="14084" max="14084" width="10.85546875" style="3405" customWidth="1"/>
    <col min="14085" max="14085" width="10" style="3405" customWidth="1"/>
    <col min="14086" max="14086" width="6" style="3405" customWidth="1"/>
    <col min="14087" max="14087" width="6.7109375" style="3405" customWidth="1"/>
    <col min="14088" max="14088" width="6.140625" style="3405" customWidth="1"/>
    <col min="14089" max="14089" width="5.28515625" style="3405" customWidth="1"/>
    <col min="14090" max="14090" width="10" style="3405" customWidth="1"/>
    <col min="14091" max="14091" width="7.85546875" style="3405" customWidth="1"/>
    <col min="14092" max="14092" width="11" style="3405" customWidth="1"/>
    <col min="14093" max="14093" width="24.42578125" style="3405" customWidth="1"/>
    <col min="14094" max="14094" width="14.140625" style="3405" customWidth="1"/>
    <col min="14095" max="14336" width="11.42578125" style="3405"/>
    <col min="14337" max="14337" width="9.28515625" style="3405" customWidth="1"/>
    <col min="14338" max="14338" width="8.5703125" style="3405" customWidth="1"/>
    <col min="14339" max="14339" width="37.5703125" style="3405" customWidth="1"/>
    <col min="14340" max="14340" width="10.85546875" style="3405" customWidth="1"/>
    <col min="14341" max="14341" width="10" style="3405" customWidth="1"/>
    <col min="14342" max="14342" width="6" style="3405" customWidth="1"/>
    <col min="14343" max="14343" width="6.7109375" style="3405" customWidth="1"/>
    <col min="14344" max="14344" width="6.140625" style="3405" customWidth="1"/>
    <col min="14345" max="14345" width="5.28515625" style="3405" customWidth="1"/>
    <col min="14346" max="14346" width="10" style="3405" customWidth="1"/>
    <col min="14347" max="14347" width="7.85546875" style="3405" customWidth="1"/>
    <col min="14348" max="14348" width="11" style="3405" customWidth="1"/>
    <col min="14349" max="14349" width="24.42578125" style="3405" customWidth="1"/>
    <col min="14350" max="14350" width="14.140625" style="3405" customWidth="1"/>
    <col min="14351" max="14592" width="11.42578125" style="3405"/>
    <col min="14593" max="14593" width="9.28515625" style="3405" customWidth="1"/>
    <col min="14594" max="14594" width="8.5703125" style="3405" customWidth="1"/>
    <col min="14595" max="14595" width="37.5703125" style="3405" customWidth="1"/>
    <col min="14596" max="14596" width="10.85546875" style="3405" customWidth="1"/>
    <col min="14597" max="14597" width="10" style="3405" customWidth="1"/>
    <col min="14598" max="14598" width="6" style="3405" customWidth="1"/>
    <col min="14599" max="14599" width="6.7109375" style="3405" customWidth="1"/>
    <col min="14600" max="14600" width="6.140625" style="3405" customWidth="1"/>
    <col min="14601" max="14601" width="5.28515625" style="3405" customWidth="1"/>
    <col min="14602" max="14602" width="10" style="3405" customWidth="1"/>
    <col min="14603" max="14603" width="7.85546875" style="3405" customWidth="1"/>
    <col min="14604" max="14604" width="11" style="3405" customWidth="1"/>
    <col min="14605" max="14605" width="24.42578125" style="3405" customWidth="1"/>
    <col min="14606" max="14606" width="14.140625" style="3405" customWidth="1"/>
    <col min="14607" max="14848" width="11.42578125" style="3405"/>
    <col min="14849" max="14849" width="9.28515625" style="3405" customWidth="1"/>
    <col min="14850" max="14850" width="8.5703125" style="3405" customWidth="1"/>
    <col min="14851" max="14851" width="37.5703125" style="3405" customWidth="1"/>
    <col min="14852" max="14852" width="10.85546875" style="3405" customWidth="1"/>
    <col min="14853" max="14853" width="10" style="3405" customWidth="1"/>
    <col min="14854" max="14854" width="6" style="3405" customWidth="1"/>
    <col min="14855" max="14855" width="6.7109375" style="3405" customWidth="1"/>
    <col min="14856" max="14856" width="6.140625" style="3405" customWidth="1"/>
    <col min="14857" max="14857" width="5.28515625" style="3405" customWidth="1"/>
    <col min="14858" max="14858" width="10" style="3405" customWidth="1"/>
    <col min="14859" max="14859" width="7.85546875" style="3405" customWidth="1"/>
    <col min="14860" max="14860" width="11" style="3405" customWidth="1"/>
    <col min="14861" max="14861" width="24.42578125" style="3405" customWidth="1"/>
    <col min="14862" max="14862" width="14.140625" style="3405" customWidth="1"/>
    <col min="14863" max="15104" width="11.42578125" style="3405"/>
    <col min="15105" max="15105" width="9.28515625" style="3405" customWidth="1"/>
    <col min="15106" max="15106" width="8.5703125" style="3405" customWidth="1"/>
    <col min="15107" max="15107" width="37.5703125" style="3405" customWidth="1"/>
    <col min="15108" max="15108" width="10.85546875" style="3405" customWidth="1"/>
    <col min="15109" max="15109" width="10" style="3405" customWidth="1"/>
    <col min="15110" max="15110" width="6" style="3405" customWidth="1"/>
    <col min="15111" max="15111" width="6.7109375" style="3405" customWidth="1"/>
    <col min="15112" max="15112" width="6.140625" style="3405" customWidth="1"/>
    <col min="15113" max="15113" width="5.28515625" style="3405" customWidth="1"/>
    <col min="15114" max="15114" width="10" style="3405" customWidth="1"/>
    <col min="15115" max="15115" width="7.85546875" style="3405" customWidth="1"/>
    <col min="15116" max="15116" width="11" style="3405" customWidth="1"/>
    <col min="15117" max="15117" width="24.42578125" style="3405" customWidth="1"/>
    <col min="15118" max="15118" width="14.140625" style="3405" customWidth="1"/>
    <col min="15119" max="15360" width="11.42578125" style="3405"/>
    <col min="15361" max="15361" width="9.28515625" style="3405" customWidth="1"/>
    <col min="15362" max="15362" width="8.5703125" style="3405" customWidth="1"/>
    <col min="15363" max="15363" width="37.5703125" style="3405" customWidth="1"/>
    <col min="15364" max="15364" width="10.85546875" style="3405" customWidth="1"/>
    <col min="15365" max="15365" width="10" style="3405" customWidth="1"/>
    <col min="15366" max="15366" width="6" style="3405" customWidth="1"/>
    <col min="15367" max="15367" width="6.7109375" style="3405" customWidth="1"/>
    <col min="15368" max="15368" width="6.140625" style="3405" customWidth="1"/>
    <col min="15369" max="15369" width="5.28515625" style="3405" customWidth="1"/>
    <col min="15370" max="15370" width="10" style="3405" customWidth="1"/>
    <col min="15371" max="15371" width="7.85546875" style="3405" customWidth="1"/>
    <col min="15372" max="15372" width="11" style="3405" customWidth="1"/>
    <col min="15373" max="15373" width="24.42578125" style="3405" customWidth="1"/>
    <col min="15374" max="15374" width="14.140625" style="3405" customWidth="1"/>
    <col min="15375" max="15616" width="11.42578125" style="3405"/>
    <col min="15617" max="15617" width="9.28515625" style="3405" customWidth="1"/>
    <col min="15618" max="15618" width="8.5703125" style="3405" customWidth="1"/>
    <col min="15619" max="15619" width="37.5703125" style="3405" customWidth="1"/>
    <col min="15620" max="15620" width="10.85546875" style="3405" customWidth="1"/>
    <col min="15621" max="15621" width="10" style="3405" customWidth="1"/>
    <col min="15622" max="15622" width="6" style="3405" customWidth="1"/>
    <col min="15623" max="15623" width="6.7109375" style="3405" customWidth="1"/>
    <col min="15624" max="15624" width="6.140625" style="3405" customWidth="1"/>
    <col min="15625" max="15625" width="5.28515625" style="3405" customWidth="1"/>
    <col min="15626" max="15626" width="10" style="3405" customWidth="1"/>
    <col min="15627" max="15627" width="7.85546875" style="3405" customWidth="1"/>
    <col min="15628" max="15628" width="11" style="3405" customWidth="1"/>
    <col min="15629" max="15629" width="24.42578125" style="3405" customWidth="1"/>
    <col min="15630" max="15630" width="14.140625" style="3405" customWidth="1"/>
    <col min="15631" max="15872" width="11.42578125" style="3405"/>
    <col min="15873" max="15873" width="9.28515625" style="3405" customWidth="1"/>
    <col min="15874" max="15874" width="8.5703125" style="3405" customWidth="1"/>
    <col min="15875" max="15875" width="37.5703125" style="3405" customWidth="1"/>
    <col min="15876" max="15876" width="10.85546875" style="3405" customWidth="1"/>
    <col min="15877" max="15877" width="10" style="3405" customWidth="1"/>
    <col min="15878" max="15878" width="6" style="3405" customWidth="1"/>
    <col min="15879" max="15879" width="6.7109375" style="3405" customWidth="1"/>
    <col min="15880" max="15880" width="6.140625" style="3405" customWidth="1"/>
    <col min="15881" max="15881" width="5.28515625" style="3405" customWidth="1"/>
    <col min="15882" max="15882" width="10" style="3405" customWidth="1"/>
    <col min="15883" max="15883" width="7.85546875" style="3405" customWidth="1"/>
    <col min="15884" max="15884" width="11" style="3405" customWidth="1"/>
    <col min="15885" max="15885" width="24.42578125" style="3405" customWidth="1"/>
    <col min="15886" max="15886" width="14.140625" style="3405" customWidth="1"/>
    <col min="15887" max="16128" width="11.42578125" style="3405"/>
    <col min="16129" max="16129" width="9.28515625" style="3405" customWidth="1"/>
    <col min="16130" max="16130" width="8.5703125" style="3405" customWidth="1"/>
    <col min="16131" max="16131" width="37.5703125" style="3405" customWidth="1"/>
    <col min="16132" max="16132" width="10.85546875" style="3405" customWidth="1"/>
    <col min="16133" max="16133" width="10" style="3405" customWidth="1"/>
    <col min="16134" max="16134" width="6" style="3405" customWidth="1"/>
    <col min="16135" max="16135" width="6.7109375" style="3405" customWidth="1"/>
    <col min="16136" max="16136" width="6.140625" style="3405" customWidth="1"/>
    <col min="16137" max="16137" width="5.28515625" style="3405" customWidth="1"/>
    <col min="16138" max="16138" width="10" style="3405" customWidth="1"/>
    <col min="16139" max="16139" width="7.85546875" style="3405" customWidth="1"/>
    <col min="16140" max="16140" width="11" style="3405" customWidth="1"/>
    <col min="16141" max="16141" width="24.42578125" style="3405" customWidth="1"/>
    <col min="16142" max="16142" width="14.140625" style="3405" customWidth="1"/>
    <col min="16143" max="16384" width="11.42578125" style="3405"/>
  </cols>
  <sheetData>
    <row r="1" spans="1:18" ht="12.75" customHeight="1" x14ac:dyDescent="0.2">
      <c r="A1" s="3860"/>
      <c r="B1" s="3860"/>
      <c r="C1" s="3845" t="s">
        <v>2859</v>
      </c>
      <c r="D1" s="3845"/>
      <c r="E1" s="3845"/>
      <c r="F1" s="3845"/>
      <c r="G1" s="3845"/>
      <c r="H1" s="3845"/>
      <c r="I1" s="3845"/>
      <c r="J1" s="3845"/>
      <c r="K1" s="3845"/>
      <c r="L1" s="3852" t="s">
        <v>2858</v>
      </c>
      <c r="M1" s="3852"/>
    </row>
    <row r="2" spans="1:18" x14ac:dyDescent="0.2">
      <c r="A2" s="3860"/>
      <c r="B2" s="3860"/>
      <c r="C2" s="3845"/>
      <c r="D2" s="3845"/>
      <c r="E2" s="3845"/>
      <c r="F2" s="3845"/>
      <c r="G2" s="3845"/>
      <c r="H2" s="3845"/>
      <c r="I2" s="3845"/>
      <c r="J2" s="3845"/>
      <c r="K2" s="3845"/>
      <c r="L2" s="3852"/>
      <c r="M2" s="3852"/>
    </row>
    <row r="3" spans="1:18" x14ac:dyDescent="0.2">
      <c r="A3" s="3860"/>
      <c r="B3" s="3860"/>
      <c r="C3" s="3845"/>
      <c r="D3" s="3845"/>
      <c r="E3" s="3845"/>
      <c r="F3" s="3845"/>
      <c r="G3" s="3845"/>
      <c r="H3" s="3845"/>
      <c r="I3" s="3845"/>
      <c r="J3" s="3845"/>
      <c r="K3" s="3845"/>
      <c r="L3" s="3852"/>
      <c r="M3" s="3852"/>
    </row>
    <row r="4" spans="1:18" x14ac:dyDescent="0.2">
      <c r="A4" s="3860"/>
      <c r="B4" s="3860"/>
      <c r="C4" s="3845"/>
      <c r="D4" s="3845"/>
      <c r="E4" s="3845"/>
      <c r="F4" s="3845"/>
      <c r="G4" s="3845"/>
      <c r="H4" s="3845"/>
      <c r="I4" s="3845"/>
      <c r="J4" s="3845"/>
      <c r="K4" s="3845"/>
      <c r="L4" s="3852"/>
      <c r="M4" s="3852"/>
    </row>
    <row r="5" spans="1:18" ht="12.75" customHeight="1" x14ac:dyDescent="0.2">
      <c r="A5" s="3860"/>
      <c r="B5" s="3860"/>
      <c r="C5" s="3930" t="s">
        <v>1209</v>
      </c>
      <c r="D5" s="3930"/>
      <c r="E5" s="3930"/>
      <c r="F5" s="3930"/>
      <c r="G5" s="3930"/>
      <c r="H5" s="3930"/>
      <c r="I5" s="3930"/>
      <c r="J5" s="3930"/>
      <c r="K5" s="3930"/>
      <c r="L5" s="3852" t="s">
        <v>1208</v>
      </c>
      <c r="M5" s="3852"/>
    </row>
    <row r="6" spans="1:18" ht="12.75" customHeight="1" x14ac:dyDescent="0.2">
      <c r="A6" s="3860"/>
      <c r="B6" s="3860"/>
      <c r="C6" s="3930"/>
      <c r="D6" s="3930"/>
      <c r="E6" s="3930"/>
      <c r="F6" s="3930"/>
      <c r="G6" s="3930"/>
      <c r="H6" s="3930"/>
      <c r="I6" s="3930"/>
      <c r="J6" s="3930"/>
      <c r="K6" s="3930"/>
      <c r="L6" s="3852"/>
      <c r="M6" s="3852"/>
    </row>
    <row r="7" spans="1:18" ht="12.75" customHeight="1" x14ac:dyDescent="0.2">
      <c r="A7" s="3860"/>
      <c r="B7" s="3860"/>
      <c r="C7" s="3930"/>
      <c r="D7" s="3930"/>
      <c r="E7" s="3930"/>
      <c r="F7" s="3930"/>
      <c r="G7" s="3930"/>
      <c r="H7" s="3930"/>
      <c r="I7" s="3930"/>
      <c r="J7" s="3930"/>
      <c r="K7" s="3930"/>
      <c r="L7" s="3852"/>
      <c r="M7" s="3852"/>
    </row>
    <row r="8" spans="1:18" x14ac:dyDescent="0.2">
      <c r="A8" s="33" t="s">
        <v>2412</v>
      </c>
      <c r="J8" s="33" t="s">
        <v>12702</v>
      </c>
    </row>
    <row r="9" spans="1:18" x14ac:dyDescent="0.2">
      <c r="A9" s="33" t="s">
        <v>1090</v>
      </c>
    </row>
    <row r="10" spans="1:18" x14ac:dyDescent="0.2">
      <c r="A10" s="3451" t="s">
        <v>1091</v>
      </c>
      <c r="B10" s="3452"/>
      <c r="C10" s="3452"/>
      <c r="J10" s="4137" t="s">
        <v>2863</v>
      </c>
      <c r="K10" s="4138"/>
      <c r="L10" s="4138"/>
      <c r="M10" s="4139"/>
    </row>
    <row r="11" spans="1:18" x14ac:dyDescent="0.2">
      <c r="A11" s="33" t="s">
        <v>12703</v>
      </c>
      <c r="J11" s="3422" t="s">
        <v>2860</v>
      </c>
      <c r="K11" s="3422" t="s">
        <v>2861</v>
      </c>
      <c r="L11" s="3422" t="s">
        <v>2862</v>
      </c>
      <c r="M11" s="3397" t="s">
        <v>1210</v>
      </c>
      <c r="O11" s="3401"/>
      <c r="P11" s="3401"/>
      <c r="Q11" s="3401"/>
      <c r="R11" s="3401"/>
    </row>
    <row r="12" spans="1:18" x14ac:dyDescent="0.2">
      <c r="J12" s="3395">
        <v>2022</v>
      </c>
      <c r="K12" s="3395">
        <v>8</v>
      </c>
      <c r="L12" s="3395">
        <v>8</v>
      </c>
      <c r="M12" s="3395">
        <v>13</v>
      </c>
    </row>
    <row r="13" spans="1:18" ht="11.25" customHeight="1" x14ac:dyDescent="0.2">
      <c r="I13" s="3401"/>
      <c r="J13" s="3401"/>
      <c r="K13" s="3401"/>
      <c r="L13" s="3401"/>
    </row>
    <row r="14" spans="1:18" ht="12.75" customHeight="1" x14ac:dyDescent="0.2">
      <c r="A14" s="3872" t="s">
        <v>2864</v>
      </c>
      <c r="B14" s="3872" t="s">
        <v>2865</v>
      </c>
      <c r="C14" s="3880" t="s">
        <v>1212</v>
      </c>
      <c r="D14" s="3863" t="s">
        <v>2866</v>
      </c>
      <c r="E14" s="3864"/>
      <c r="F14" s="4793" t="s">
        <v>2869</v>
      </c>
      <c r="G14" s="4794"/>
      <c r="H14" s="4794"/>
      <c r="I14" s="4795"/>
      <c r="J14" s="3872" t="s">
        <v>1211</v>
      </c>
      <c r="K14" s="4103" t="s">
        <v>2872</v>
      </c>
      <c r="L14" s="4140" t="s">
        <v>1207</v>
      </c>
      <c r="M14" s="4103" t="s">
        <v>2873</v>
      </c>
      <c r="N14" s="3399"/>
      <c r="O14" s="3399"/>
      <c r="P14" s="3399"/>
      <c r="Q14" s="3399"/>
      <c r="R14" s="3399"/>
    </row>
    <row r="15" spans="1:18" ht="29.25" customHeight="1" x14ac:dyDescent="0.2">
      <c r="A15" s="3873"/>
      <c r="B15" s="3873"/>
      <c r="C15" s="3881"/>
      <c r="D15" s="3402" t="s">
        <v>2867</v>
      </c>
      <c r="E15" s="3402" t="s">
        <v>2868</v>
      </c>
      <c r="F15" s="3402" t="s">
        <v>2870</v>
      </c>
      <c r="G15" s="3402" t="s">
        <v>2871</v>
      </c>
      <c r="H15" s="3402" t="s">
        <v>4319</v>
      </c>
      <c r="I15" s="3402" t="s">
        <v>4320</v>
      </c>
      <c r="J15" s="3873"/>
      <c r="K15" s="3876"/>
      <c r="L15" s="4141"/>
      <c r="M15" s="3876"/>
      <c r="N15" s="3399"/>
      <c r="O15" s="3399"/>
      <c r="P15" s="3399"/>
      <c r="Q15" s="3399"/>
      <c r="R15" s="3399"/>
    </row>
    <row r="16" spans="1:18" ht="13.5" customHeight="1" x14ac:dyDescent="0.2">
      <c r="A16" s="3395"/>
      <c r="B16" s="3409" t="s">
        <v>410</v>
      </c>
      <c r="C16" s="3407" t="s">
        <v>2503</v>
      </c>
      <c r="D16" s="8"/>
      <c r="E16" s="8"/>
      <c r="F16" s="3403"/>
      <c r="G16" s="3395"/>
      <c r="H16" s="3403"/>
      <c r="I16" s="3403"/>
      <c r="J16" s="3403"/>
      <c r="K16" s="3395"/>
      <c r="L16" s="3395"/>
      <c r="M16" s="1985"/>
    </row>
    <row r="17" spans="1:15" ht="56.25" customHeight="1" x14ac:dyDescent="0.2">
      <c r="A17" s="3395">
        <v>1</v>
      </c>
      <c r="B17" s="1994" t="s">
        <v>1092</v>
      </c>
      <c r="C17" s="3413" t="s">
        <v>1093</v>
      </c>
      <c r="D17" s="1992">
        <v>43888</v>
      </c>
      <c r="E17" s="1992">
        <v>44182</v>
      </c>
      <c r="F17" s="4031">
        <v>719</v>
      </c>
      <c r="G17" s="4031">
        <v>4</v>
      </c>
      <c r="H17" s="3414"/>
      <c r="I17" s="3414"/>
      <c r="J17" s="3396">
        <v>120</v>
      </c>
      <c r="K17" s="3396" t="s">
        <v>621</v>
      </c>
      <c r="L17" s="3415" t="s">
        <v>594</v>
      </c>
      <c r="M17" s="2001" t="s">
        <v>12704</v>
      </c>
      <c r="N17" s="33"/>
      <c r="O17" s="3406"/>
    </row>
    <row r="18" spans="1:15" x14ac:dyDescent="0.2">
      <c r="A18" s="3395"/>
      <c r="B18" s="3409" t="s">
        <v>411</v>
      </c>
      <c r="C18" s="3419" t="s">
        <v>595</v>
      </c>
      <c r="D18" s="2095"/>
      <c r="E18" s="8"/>
      <c r="F18" s="4035"/>
      <c r="G18" s="4035"/>
      <c r="H18" s="3403"/>
      <c r="I18" s="3403"/>
      <c r="J18" s="3395"/>
      <c r="K18" s="3396" t="s">
        <v>621</v>
      </c>
      <c r="L18" s="3422" t="s">
        <v>596</v>
      </c>
      <c r="M18" s="2001"/>
      <c r="N18" s="33"/>
      <c r="O18" s="3406"/>
    </row>
    <row r="19" spans="1:15" ht="32.25" customHeight="1" x14ac:dyDescent="0.2">
      <c r="A19" s="3395">
        <v>2</v>
      </c>
      <c r="B19" s="1994" t="s">
        <v>597</v>
      </c>
      <c r="C19" s="3417" t="s">
        <v>598</v>
      </c>
      <c r="D19" s="2082">
        <v>43964</v>
      </c>
      <c r="E19" s="1992">
        <v>44039</v>
      </c>
      <c r="F19" s="4035"/>
      <c r="G19" s="4035"/>
      <c r="H19" s="3414"/>
      <c r="I19" s="3414"/>
      <c r="J19" s="3396">
        <v>12</v>
      </c>
      <c r="K19" s="3396" t="s">
        <v>621</v>
      </c>
      <c r="L19" s="3415" t="s">
        <v>596</v>
      </c>
      <c r="M19" s="1993" t="s">
        <v>12705</v>
      </c>
      <c r="N19" s="33"/>
      <c r="O19" s="3406"/>
    </row>
    <row r="20" spans="1:15" ht="53.25" customHeight="1" x14ac:dyDescent="0.2">
      <c r="A20" s="3395">
        <v>3</v>
      </c>
      <c r="B20" s="1994" t="s">
        <v>1094</v>
      </c>
      <c r="C20" s="3412" t="s">
        <v>599</v>
      </c>
      <c r="D20" s="1992">
        <v>43888</v>
      </c>
      <c r="E20" s="1992">
        <v>44182</v>
      </c>
      <c r="F20" s="4035"/>
      <c r="G20" s="3941"/>
      <c r="H20" s="3414"/>
      <c r="I20" s="3414"/>
      <c r="J20" s="3396">
        <v>85</v>
      </c>
      <c r="K20" s="3396" t="s">
        <v>621</v>
      </c>
      <c r="L20" s="3415" t="s">
        <v>596</v>
      </c>
      <c r="M20" s="2001" t="s">
        <v>12706</v>
      </c>
      <c r="N20" s="33"/>
      <c r="O20" s="3406"/>
    </row>
    <row r="21" spans="1:15" ht="20.25" customHeight="1" x14ac:dyDescent="0.2">
      <c r="A21" s="3395">
        <v>4</v>
      </c>
      <c r="B21" s="1994" t="s">
        <v>1096</v>
      </c>
      <c r="C21" s="3412" t="s">
        <v>2506</v>
      </c>
      <c r="D21" s="1992">
        <v>43426</v>
      </c>
      <c r="E21" s="1992">
        <v>44189</v>
      </c>
      <c r="F21" s="4035"/>
      <c r="G21" s="4031">
        <v>5</v>
      </c>
      <c r="H21" s="3414"/>
      <c r="I21" s="3414"/>
      <c r="J21" s="3396">
        <v>62</v>
      </c>
      <c r="K21" s="3396" t="s">
        <v>621</v>
      </c>
      <c r="L21" s="3415" t="s">
        <v>596</v>
      </c>
      <c r="M21" s="2001"/>
      <c r="N21" s="33"/>
      <c r="O21" s="3406"/>
    </row>
    <row r="22" spans="1:15" x14ac:dyDescent="0.2">
      <c r="A22" s="3395"/>
      <c r="B22" s="3409" t="s">
        <v>997</v>
      </c>
      <c r="C22" s="3407" t="s">
        <v>998</v>
      </c>
      <c r="D22" s="8"/>
      <c r="E22" s="8"/>
      <c r="F22" s="4035"/>
      <c r="G22" s="4035"/>
      <c r="H22" s="3403"/>
      <c r="I22" s="3403"/>
      <c r="J22" s="3395"/>
      <c r="K22" s="3396" t="s">
        <v>621</v>
      </c>
      <c r="L22" s="3422" t="s">
        <v>601</v>
      </c>
      <c r="M22" s="3403"/>
      <c r="N22" s="33"/>
      <c r="O22" s="3406"/>
    </row>
    <row r="23" spans="1:15" x14ac:dyDescent="0.2">
      <c r="A23" s="3395"/>
      <c r="B23" s="1994" t="s">
        <v>999</v>
      </c>
      <c r="C23" s="3419" t="s">
        <v>1000</v>
      </c>
      <c r="D23" s="1992"/>
      <c r="E23" s="1992"/>
      <c r="F23" s="4035"/>
      <c r="G23" s="4035"/>
      <c r="H23" s="3414"/>
      <c r="I23" s="3414"/>
      <c r="J23" s="3415"/>
      <c r="K23" s="3396" t="s">
        <v>621</v>
      </c>
      <c r="L23" s="3415" t="s">
        <v>601</v>
      </c>
      <c r="M23" s="2338"/>
      <c r="N23" s="33"/>
      <c r="O23" s="3406"/>
    </row>
    <row r="24" spans="1:15" x14ac:dyDescent="0.2">
      <c r="A24" s="3395">
        <v>5</v>
      </c>
      <c r="B24" s="3409" t="s">
        <v>1141</v>
      </c>
      <c r="C24" s="3407" t="s">
        <v>1142</v>
      </c>
      <c r="D24" s="8">
        <v>43863</v>
      </c>
      <c r="E24" s="8">
        <v>44172</v>
      </c>
      <c r="F24" s="4035"/>
      <c r="G24" s="4035"/>
      <c r="H24" s="3403"/>
      <c r="I24" s="3403"/>
      <c r="J24" s="3395">
        <v>34</v>
      </c>
      <c r="K24" s="3396" t="s">
        <v>621</v>
      </c>
      <c r="L24" s="3422" t="s">
        <v>601</v>
      </c>
      <c r="M24" s="3409"/>
      <c r="N24" s="33"/>
      <c r="O24" s="3406"/>
    </row>
    <row r="25" spans="1:15" x14ac:dyDescent="0.2">
      <c r="A25" s="3395"/>
      <c r="B25" s="3409" t="s">
        <v>405</v>
      </c>
      <c r="C25" s="3407" t="s">
        <v>2321</v>
      </c>
      <c r="D25" s="8"/>
      <c r="E25" s="8"/>
      <c r="F25" s="4035"/>
      <c r="G25" s="4035"/>
      <c r="H25" s="3403"/>
      <c r="I25" s="3403"/>
      <c r="J25" s="3395"/>
      <c r="K25" s="3396" t="s">
        <v>621</v>
      </c>
      <c r="L25" s="3422" t="s">
        <v>601</v>
      </c>
      <c r="M25" s="3403"/>
      <c r="N25" s="33"/>
      <c r="O25" s="3406"/>
    </row>
    <row r="26" spans="1:15" x14ac:dyDescent="0.2">
      <c r="A26" s="3395"/>
      <c r="B26" s="3409" t="s">
        <v>1188</v>
      </c>
      <c r="C26" s="3416" t="s">
        <v>610</v>
      </c>
      <c r="D26" s="8"/>
      <c r="E26" s="8"/>
      <c r="F26" s="4035"/>
      <c r="G26" s="4035"/>
      <c r="H26" s="3403"/>
      <c r="I26" s="3403"/>
      <c r="J26" s="3395"/>
      <c r="K26" s="3396" t="s">
        <v>621</v>
      </c>
      <c r="L26" s="3422" t="s">
        <v>601</v>
      </c>
      <c r="M26" s="3403"/>
      <c r="N26" s="33"/>
      <c r="O26" s="3406"/>
    </row>
    <row r="27" spans="1:15" ht="16.5" customHeight="1" x14ac:dyDescent="0.2">
      <c r="A27" s="3395">
        <v>6</v>
      </c>
      <c r="B27" s="3409"/>
      <c r="C27" s="3419" t="s">
        <v>2961</v>
      </c>
      <c r="D27" s="1992">
        <v>43866</v>
      </c>
      <c r="E27" s="1992">
        <v>43894</v>
      </c>
      <c r="F27" s="4035"/>
      <c r="G27" s="4035"/>
      <c r="H27" s="3414"/>
      <c r="I27" s="3414"/>
      <c r="J27" s="3453">
        <v>4</v>
      </c>
      <c r="K27" s="3396" t="s">
        <v>621</v>
      </c>
      <c r="L27" s="3415" t="s">
        <v>601</v>
      </c>
      <c r="M27" s="2001"/>
      <c r="N27" s="33"/>
      <c r="O27" s="3406"/>
    </row>
    <row r="28" spans="1:15" ht="19.5" customHeight="1" x14ac:dyDescent="0.2">
      <c r="A28" s="3396">
        <v>7</v>
      </c>
      <c r="B28" s="1994"/>
      <c r="C28" s="3419" t="s">
        <v>616</v>
      </c>
      <c r="D28" s="1992">
        <v>43833</v>
      </c>
      <c r="E28" s="1992">
        <v>44025</v>
      </c>
      <c r="F28" s="3941"/>
      <c r="G28" s="3941"/>
      <c r="H28" s="3414"/>
      <c r="I28" s="3414"/>
      <c r="J28" s="3396">
        <v>74</v>
      </c>
      <c r="K28" s="3396" t="s">
        <v>621</v>
      </c>
      <c r="L28" s="3422" t="s">
        <v>601</v>
      </c>
      <c r="M28" s="216" t="s">
        <v>12707</v>
      </c>
      <c r="N28" s="33"/>
      <c r="O28" s="3406"/>
    </row>
    <row r="29" spans="1:15" ht="19.5" customHeight="1" x14ac:dyDescent="0.2">
      <c r="A29" s="2345"/>
      <c r="B29" s="2346"/>
      <c r="C29" s="2160"/>
      <c r="D29" s="2347"/>
      <c r="E29" s="2347"/>
      <c r="F29" s="2345"/>
      <c r="G29" s="2345"/>
      <c r="H29" s="2164"/>
      <c r="I29" s="2164"/>
      <c r="J29" s="2345"/>
      <c r="K29" s="2345"/>
      <c r="L29" s="2356"/>
      <c r="M29" s="3460"/>
      <c r="N29" s="33"/>
      <c r="O29" s="3406"/>
    </row>
    <row r="30" spans="1:15" x14ac:dyDescent="0.2">
      <c r="A30" s="1984"/>
      <c r="B30" s="1984"/>
      <c r="C30" s="1984"/>
      <c r="D30" s="1984"/>
      <c r="E30" s="1984"/>
      <c r="F30" s="1984"/>
      <c r="G30" s="1984"/>
      <c r="H30" s="1984"/>
      <c r="I30" s="1984"/>
      <c r="J30" s="1984"/>
      <c r="K30" s="1984"/>
      <c r="L30" s="1984"/>
      <c r="M30" s="1984"/>
    </row>
    <row r="31" spans="1:15" x14ac:dyDescent="0.2">
      <c r="A31" s="3882"/>
      <c r="B31" s="3883"/>
      <c r="C31" s="3880" t="s">
        <v>2859</v>
      </c>
      <c r="D31" s="3998"/>
      <c r="E31" s="3998"/>
      <c r="F31" s="3998"/>
      <c r="G31" s="3998"/>
      <c r="H31" s="3998"/>
      <c r="I31" s="3998"/>
      <c r="J31" s="3998"/>
      <c r="K31" s="3999"/>
      <c r="L31" s="3946" t="s">
        <v>2858</v>
      </c>
      <c r="M31" s="3947"/>
    </row>
    <row r="32" spans="1:15" x14ac:dyDescent="0.2">
      <c r="A32" s="3884"/>
      <c r="B32" s="3885"/>
      <c r="C32" s="3914"/>
      <c r="D32" s="3893"/>
      <c r="E32" s="3893"/>
      <c r="F32" s="3893"/>
      <c r="G32" s="3893"/>
      <c r="H32" s="3893"/>
      <c r="I32" s="3893"/>
      <c r="J32" s="3893"/>
      <c r="K32" s="4000"/>
      <c r="L32" s="3948"/>
      <c r="M32" s="3949"/>
    </row>
    <row r="33" spans="1:13" x14ac:dyDescent="0.2">
      <c r="A33" s="3884"/>
      <c r="B33" s="3885"/>
      <c r="C33" s="3914"/>
      <c r="D33" s="3893"/>
      <c r="E33" s="3893"/>
      <c r="F33" s="3893"/>
      <c r="G33" s="3893"/>
      <c r="H33" s="3893"/>
      <c r="I33" s="3893"/>
      <c r="J33" s="3893"/>
      <c r="K33" s="4000"/>
      <c r="L33" s="3948"/>
      <c r="M33" s="3949"/>
    </row>
    <row r="34" spans="1:13" x14ac:dyDescent="0.2">
      <c r="A34" s="3884"/>
      <c r="B34" s="3885"/>
      <c r="C34" s="3881"/>
      <c r="D34" s="4117"/>
      <c r="E34" s="4117"/>
      <c r="F34" s="4117"/>
      <c r="G34" s="4117"/>
      <c r="H34" s="4117"/>
      <c r="I34" s="4117"/>
      <c r="J34" s="4117"/>
      <c r="K34" s="3915"/>
      <c r="L34" s="4149"/>
      <c r="M34" s="4150"/>
    </row>
    <row r="35" spans="1:13" x14ac:dyDescent="0.2">
      <c r="A35" s="3884"/>
      <c r="B35" s="3885"/>
      <c r="C35" s="4118" t="s">
        <v>1209</v>
      </c>
      <c r="D35" s="4119"/>
      <c r="E35" s="4119"/>
      <c r="F35" s="4119"/>
      <c r="G35" s="4119"/>
      <c r="H35" s="4119"/>
      <c r="I35" s="4119"/>
      <c r="J35" s="4119"/>
      <c r="K35" s="4120"/>
      <c r="L35" s="3946" t="s">
        <v>1208</v>
      </c>
      <c r="M35" s="3947"/>
    </row>
    <row r="36" spans="1:13" x14ac:dyDescent="0.2">
      <c r="A36" s="3884"/>
      <c r="B36" s="3885"/>
      <c r="C36" s="4121"/>
      <c r="D36" s="4122"/>
      <c r="E36" s="4122"/>
      <c r="F36" s="4122"/>
      <c r="G36" s="4122"/>
      <c r="H36" s="4122"/>
      <c r="I36" s="4122"/>
      <c r="J36" s="4122"/>
      <c r="K36" s="4123"/>
      <c r="L36" s="3948"/>
      <c r="M36" s="3949"/>
    </row>
    <row r="37" spans="1:13" x14ac:dyDescent="0.2">
      <c r="A37" s="3884"/>
      <c r="B37" s="3885"/>
      <c r="C37" s="4121"/>
      <c r="D37" s="4122"/>
      <c r="E37" s="4122"/>
      <c r="F37" s="4122"/>
      <c r="G37" s="4122"/>
      <c r="H37" s="4122"/>
      <c r="I37" s="4122"/>
      <c r="J37" s="4122"/>
      <c r="K37" s="4123"/>
      <c r="L37" s="3948"/>
      <c r="M37" s="3949"/>
    </row>
    <row r="38" spans="1:13" x14ac:dyDescent="0.2">
      <c r="A38" s="3886"/>
      <c r="B38" s="3887"/>
      <c r="C38" s="4124"/>
      <c r="D38" s="4125"/>
      <c r="E38" s="4125"/>
      <c r="F38" s="4125"/>
      <c r="G38" s="4125"/>
      <c r="H38" s="4125"/>
      <c r="I38" s="4125"/>
      <c r="J38" s="4125"/>
      <c r="K38" s="4126"/>
      <c r="L38" s="4149"/>
      <c r="M38" s="4150"/>
    </row>
    <row r="39" spans="1:13" ht="15.75" x14ac:dyDescent="0.2">
      <c r="A39" s="3401"/>
      <c r="B39" s="3401"/>
      <c r="C39" s="3404"/>
      <c r="D39" s="3404"/>
      <c r="E39" s="3404"/>
      <c r="F39" s="3404"/>
      <c r="G39" s="3404"/>
      <c r="H39" s="3404"/>
      <c r="I39" s="3404"/>
      <c r="J39" s="3404"/>
      <c r="K39" s="3404"/>
      <c r="L39" s="3399"/>
      <c r="M39" s="3399"/>
    </row>
    <row r="40" spans="1:13" x14ac:dyDescent="0.2">
      <c r="A40" s="33" t="s">
        <v>2412</v>
      </c>
      <c r="J40" s="33" t="s">
        <v>12708</v>
      </c>
    </row>
    <row r="41" spans="1:13" x14ac:dyDescent="0.2">
      <c r="A41" s="33" t="s">
        <v>1090</v>
      </c>
    </row>
    <row r="42" spans="1:13" x14ac:dyDescent="0.2">
      <c r="A42" s="3451" t="s">
        <v>1091</v>
      </c>
      <c r="B42" s="3452"/>
      <c r="C42" s="3452"/>
      <c r="J42" s="4137" t="s">
        <v>2863</v>
      </c>
      <c r="K42" s="4138"/>
      <c r="L42" s="4138"/>
      <c r="M42" s="4139"/>
    </row>
    <row r="43" spans="1:13" x14ac:dyDescent="0.2">
      <c r="A43" s="33" t="s">
        <v>12703</v>
      </c>
      <c r="J43" s="3422" t="s">
        <v>2860</v>
      </c>
      <c r="K43" s="3422" t="s">
        <v>2861</v>
      </c>
      <c r="L43" s="3422" t="s">
        <v>2862</v>
      </c>
      <c r="M43" s="3397" t="s">
        <v>1210</v>
      </c>
    </row>
    <row r="44" spans="1:13" x14ac:dyDescent="0.2">
      <c r="J44" s="3395">
        <v>2022</v>
      </c>
      <c r="K44" s="3395">
        <v>8</v>
      </c>
      <c r="L44" s="3395">
        <v>8</v>
      </c>
      <c r="M44" s="3395">
        <v>13</v>
      </c>
    </row>
    <row r="45" spans="1:13" x14ac:dyDescent="0.2">
      <c r="I45" s="3401"/>
      <c r="J45" s="3401"/>
      <c r="K45" s="3401"/>
      <c r="L45" s="3401"/>
    </row>
    <row r="46" spans="1:13" x14ac:dyDescent="0.2">
      <c r="A46" s="3872" t="s">
        <v>2864</v>
      </c>
      <c r="B46" s="3872" t="s">
        <v>2865</v>
      </c>
      <c r="C46" s="3880" t="s">
        <v>1212</v>
      </c>
      <c r="D46" s="3863" t="s">
        <v>2866</v>
      </c>
      <c r="E46" s="3864"/>
      <c r="F46" s="4793" t="s">
        <v>2869</v>
      </c>
      <c r="G46" s="4794"/>
      <c r="H46" s="4794"/>
      <c r="I46" s="4795"/>
      <c r="J46" s="3872" t="s">
        <v>1211</v>
      </c>
      <c r="K46" s="4103" t="s">
        <v>2872</v>
      </c>
      <c r="L46" s="4140" t="s">
        <v>1207</v>
      </c>
      <c r="M46" s="4103" t="s">
        <v>2873</v>
      </c>
    </row>
    <row r="47" spans="1:13" ht="27.75" customHeight="1" x14ac:dyDescent="0.2">
      <c r="A47" s="3873"/>
      <c r="B47" s="3873"/>
      <c r="C47" s="3881"/>
      <c r="D47" s="3402" t="s">
        <v>2867</v>
      </c>
      <c r="E47" s="3402" t="s">
        <v>2868</v>
      </c>
      <c r="F47" s="3402" t="s">
        <v>2870</v>
      </c>
      <c r="G47" s="3402" t="s">
        <v>2871</v>
      </c>
      <c r="H47" s="3402" t="s">
        <v>4319</v>
      </c>
      <c r="I47" s="3402" t="s">
        <v>4320</v>
      </c>
      <c r="J47" s="3873"/>
      <c r="K47" s="3876"/>
      <c r="L47" s="4141"/>
      <c r="M47" s="3876"/>
    </row>
    <row r="48" spans="1:13" x14ac:dyDescent="0.2">
      <c r="A48" s="3403"/>
      <c r="B48" s="3409" t="s">
        <v>1188</v>
      </c>
      <c r="C48" s="3416" t="s">
        <v>610</v>
      </c>
      <c r="D48" s="3403"/>
      <c r="E48" s="3403"/>
      <c r="F48" s="3403"/>
      <c r="G48" s="3403"/>
      <c r="H48" s="3403"/>
      <c r="I48" s="3403"/>
      <c r="J48" s="3403"/>
      <c r="K48" s="3396" t="s">
        <v>621</v>
      </c>
      <c r="L48" s="3396" t="s">
        <v>601</v>
      </c>
    </row>
    <row r="49" spans="1:13" ht="29.25" customHeight="1" x14ac:dyDescent="0.2">
      <c r="A49" s="3395">
        <v>7</v>
      </c>
      <c r="B49" s="3409"/>
      <c r="C49" s="3419" t="s">
        <v>9478</v>
      </c>
      <c r="D49" s="1992">
        <v>43980</v>
      </c>
      <c r="E49" s="1992">
        <v>44161</v>
      </c>
      <c r="F49" s="4031">
        <v>719</v>
      </c>
      <c r="G49" s="246">
        <v>5</v>
      </c>
      <c r="H49" s="3414"/>
      <c r="I49" s="3414"/>
      <c r="J49" s="3396">
        <v>60</v>
      </c>
      <c r="K49" s="3396" t="s">
        <v>621</v>
      </c>
      <c r="L49" s="3415" t="s">
        <v>601</v>
      </c>
      <c r="M49" s="1993" t="s">
        <v>12709</v>
      </c>
    </row>
    <row r="50" spans="1:13" ht="23.25" customHeight="1" x14ac:dyDescent="0.2">
      <c r="A50" s="3395"/>
      <c r="B50" s="3409" t="s">
        <v>1013</v>
      </c>
      <c r="C50" s="3408" t="s">
        <v>5474</v>
      </c>
      <c r="D50" s="1992"/>
      <c r="E50" s="1992"/>
      <c r="F50" s="4035"/>
      <c r="G50" s="3396"/>
      <c r="H50" s="3414"/>
      <c r="I50" s="3414"/>
      <c r="J50" s="3396"/>
      <c r="K50" s="3396"/>
      <c r="L50" s="3422"/>
      <c r="M50" s="216"/>
    </row>
    <row r="51" spans="1:13" x14ac:dyDescent="0.2">
      <c r="A51" s="3395">
        <v>8</v>
      </c>
      <c r="B51" s="3409"/>
      <c r="C51" s="3419" t="s">
        <v>12710</v>
      </c>
      <c r="D51" s="1992">
        <v>43654</v>
      </c>
      <c r="E51" s="1992">
        <v>43686</v>
      </c>
      <c r="F51" s="4035"/>
      <c r="G51" s="4031">
        <v>6</v>
      </c>
      <c r="H51" s="3403"/>
      <c r="I51" s="3403"/>
      <c r="J51" s="3396">
        <v>11</v>
      </c>
      <c r="K51" s="3396" t="s">
        <v>621</v>
      </c>
      <c r="L51" s="3415" t="s">
        <v>601</v>
      </c>
      <c r="M51" s="1988" t="s">
        <v>12711</v>
      </c>
    </row>
    <row r="52" spans="1:13" ht="23.25" customHeight="1" x14ac:dyDescent="0.2">
      <c r="A52" s="3395"/>
      <c r="B52" s="3409" t="s">
        <v>1201</v>
      </c>
      <c r="C52" s="3408" t="s">
        <v>1202</v>
      </c>
      <c r="D52" s="1992"/>
      <c r="E52" s="1992"/>
      <c r="F52" s="4035"/>
      <c r="G52" s="4035"/>
      <c r="H52" s="3414"/>
      <c r="I52" s="3414"/>
      <c r="J52" s="3396"/>
      <c r="K52" s="3396" t="s">
        <v>621</v>
      </c>
      <c r="L52" s="3415"/>
      <c r="M52" s="1988"/>
    </row>
    <row r="53" spans="1:13" ht="15" customHeight="1" x14ac:dyDescent="0.2">
      <c r="A53" s="3395">
        <v>9</v>
      </c>
      <c r="B53" s="3409"/>
      <c r="C53" s="3419" t="s">
        <v>11124</v>
      </c>
      <c r="D53" s="1992">
        <v>43003</v>
      </c>
      <c r="E53" s="1992">
        <v>43865</v>
      </c>
      <c r="F53" s="4035"/>
      <c r="G53" s="4035"/>
      <c r="H53" s="3414"/>
      <c r="I53" s="3414"/>
      <c r="J53" s="3396">
        <v>21</v>
      </c>
      <c r="K53" s="3396" t="s">
        <v>621</v>
      </c>
      <c r="L53" s="3415" t="s">
        <v>601</v>
      </c>
      <c r="M53" s="1988" t="s">
        <v>11125</v>
      </c>
    </row>
    <row r="54" spans="1:13" x14ac:dyDescent="0.2">
      <c r="A54" s="3395">
        <v>10</v>
      </c>
      <c r="B54" s="3409"/>
      <c r="C54" s="3419" t="s">
        <v>12712</v>
      </c>
      <c r="D54" s="1992">
        <v>43479</v>
      </c>
      <c r="E54" s="1992">
        <v>43509</v>
      </c>
      <c r="F54" s="4035"/>
      <c r="G54" s="4035"/>
      <c r="H54" s="3414"/>
      <c r="I54" s="3414"/>
      <c r="J54" s="3396">
        <v>11</v>
      </c>
      <c r="K54" s="3396" t="s">
        <v>621</v>
      </c>
      <c r="L54" s="3415" t="s">
        <v>601</v>
      </c>
      <c r="M54" s="1993" t="s">
        <v>12713</v>
      </c>
    </row>
    <row r="55" spans="1:13" x14ac:dyDescent="0.2">
      <c r="A55" s="3395">
        <v>11</v>
      </c>
      <c r="B55" s="3409"/>
      <c r="C55" s="3423" t="s">
        <v>12714</v>
      </c>
      <c r="D55" s="8">
        <v>43844</v>
      </c>
      <c r="E55" s="8">
        <v>43874</v>
      </c>
      <c r="F55" s="4035"/>
      <c r="G55" s="4035"/>
      <c r="H55" s="3403"/>
      <c r="I55" s="3403"/>
      <c r="J55" s="3395">
        <v>12</v>
      </c>
      <c r="K55" s="3396" t="s">
        <v>621</v>
      </c>
      <c r="L55" s="3415" t="s">
        <v>601</v>
      </c>
      <c r="M55" s="3410" t="s">
        <v>12715</v>
      </c>
    </row>
    <row r="56" spans="1:13" x14ac:dyDescent="0.2">
      <c r="A56" s="3395">
        <v>12</v>
      </c>
      <c r="B56" s="3409"/>
      <c r="C56" s="3416" t="s">
        <v>12716</v>
      </c>
      <c r="D56" s="8">
        <v>43122</v>
      </c>
      <c r="E56" s="8">
        <v>43122</v>
      </c>
      <c r="F56" s="4035"/>
      <c r="G56" s="4035"/>
      <c r="H56" s="3403"/>
      <c r="I56" s="3403"/>
      <c r="J56" s="3395">
        <v>4</v>
      </c>
      <c r="K56" s="3396" t="s">
        <v>621</v>
      </c>
      <c r="L56" s="3415" t="s">
        <v>601</v>
      </c>
      <c r="M56" s="1988"/>
    </row>
    <row r="57" spans="1:13" ht="19.5" customHeight="1" x14ac:dyDescent="0.2">
      <c r="A57" s="3395">
        <v>13</v>
      </c>
      <c r="B57" s="3409"/>
      <c r="C57" s="3423" t="s">
        <v>12717</v>
      </c>
      <c r="D57" s="8">
        <v>42150</v>
      </c>
      <c r="E57" s="8">
        <v>44167</v>
      </c>
      <c r="F57" s="3941"/>
      <c r="G57" s="3941"/>
      <c r="H57" s="3403"/>
      <c r="I57" s="3403"/>
      <c r="J57" s="3395">
        <v>42</v>
      </c>
      <c r="K57" s="3396" t="s">
        <v>621</v>
      </c>
      <c r="L57" s="3415" t="s">
        <v>601</v>
      </c>
      <c r="M57" s="3410"/>
    </row>
    <row r="58" spans="1:13" ht="16.5" customHeight="1" x14ac:dyDescent="0.2">
      <c r="A58" s="2352"/>
      <c r="B58" s="2353"/>
      <c r="C58" s="3052"/>
      <c r="D58" s="2355"/>
      <c r="E58" s="2355"/>
      <c r="F58" s="2345"/>
      <c r="G58" s="2345"/>
      <c r="H58" s="2145"/>
      <c r="I58" s="2145"/>
      <c r="J58" s="2352"/>
      <c r="K58" s="2345"/>
      <c r="L58" s="2349"/>
      <c r="M58" s="2591"/>
    </row>
    <row r="59" spans="1:13" ht="12.75" customHeight="1" x14ac:dyDescent="0.2">
      <c r="A59" s="3882"/>
      <c r="B59" s="3883"/>
      <c r="C59" s="3880" t="s">
        <v>2859</v>
      </c>
      <c r="D59" s="3998"/>
      <c r="E59" s="3998"/>
      <c r="F59" s="3998"/>
      <c r="G59" s="3998"/>
      <c r="H59" s="3998"/>
      <c r="I59" s="3998"/>
      <c r="J59" s="3998"/>
      <c r="K59" s="3999"/>
      <c r="L59" s="3946" t="s">
        <v>2858</v>
      </c>
      <c r="M59" s="3947"/>
    </row>
    <row r="60" spans="1:13" x14ac:dyDescent="0.2">
      <c r="A60" s="3884"/>
      <c r="B60" s="3885"/>
      <c r="C60" s="3914"/>
      <c r="D60" s="3893"/>
      <c r="E60" s="3893"/>
      <c r="F60" s="3893"/>
      <c r="G60" s="3893"/>
      <c r="H60" s="3893"/>
      <c r="I60" s="3893"/>
      <c r="J60" s="3893"/>
      <c r="K60" s="4000"/>
      <c r="L60" s="3948"/>
      <c r="M60" s="3949"/>
    </row>
    <row r="61" spans="1:13" x14ac:dyDescent="0.2">
      <c r="A61" s="3884"/>
      <c r="B61" s="3885"/>
      <c r="C61" s="3914"/>
      <c r="D61" s="3893"/>
      <c r="E61" s="3893"/>
      <c r="F61" s="3893"/>
      <c r="G61" s="3893"/>
      <c r="H61" s="3893"/>
      <c r="I61" s="3893"/>
      <c r="J61" s="3893"/>
      <c r="K61" s="4000"/>
      <c r="L61" s="3948"/>
      <c r="M61" s="3949"/>
    </row>
    <row r="62" spans="1:13" x14ac:dyDescent="0.2">
      <c r="A62" s="3884"/>
      <c r="B62" s="3885"/>
      <c r="C62" s="3881"/>
      <c r="D62" s="4117"/>
      <c r="E62" s="4117"/>
      <c r="F62" s="4117"/>
      <c r="G62" s="4117"/>
      <c r="H62" s="4117"/>
      <c r="I62" s="4117"/>
      <c r="J62" s="4117"/>
      <c r="K62" s="3915"/>
      <c r="L62" s="4149"/>
      <c r="M62" s="4150"/>
    </row>
    <row r="63" spans="1:13" ht="12.75" customHeight="1" x14ac:dyDescent="0.2">
      <c r="A63" s="3884"/>
      <c r="B63" s="3885"/>
      <c r="C63" s="4118" t="s">
        <v>1209</v>
      </c>
      <c r="D63" s="4119"/>
      <c r="E63" s="4119"/>
      <c r="F63" s="4119"/>
      <c r="G63" s="4119"/>
      <c r="H63" s="4119"/>
      <c r="I63" s="4119"/>
      <c r="J63" s="4119"/>
      <c r="K63" s="4120"/>
      <c r="L63" s="3946" t="s">
        <v>1208</v>
      </c>
      <c r="M63" s="3947"/>
    </row>
    <row r="64" spans="1:13" ht="12.75" customHeight="1" x14ac:dyDescent="0.2">
      <c r="A64" s="3884"/>
      <c r="B64" s="3885"/>
      <c r="C64" s="4121"/>
      <c r="D64" s="4122"/>
      <c r="E64" s="4122"/>
      <c r="F64" s="4122"/>
      <c r="G64" s="4122"/>
      <c r="H64" s="4122"/>
      <c r="I64" s="4122"/>
      <c r="J64" s="4122"/>
      <c r="K64" s="4123"/>
      <c r="L64" s="3948"/>
      <c r="M64" s="3949"/>
    </row>
    <row r="65" spans="1:13" ht="12.75" customHeight="1" x14ac:dyDescent="0.2">
      <c r="A65" s="3884"/>
      <c r="B65" s="3885"/>
      <c r="C65" s="4121"/>
      <c r="D65" s="4122"/>
      <c r="E65" s="4122"/>
      <c r="F65" s="4122"/>
      <c r="G65" s="4122"/>
      <c r="H65" s="4122"/>
      <c r="I65" s="4122"/>
      <c r="J65" s="4122"/>
      <c r="K65" s="4123"/>
      <c r="L65" s="3948"/>
      <c r="M65" s="3949"/>
    </row>
    <row r="66" spans="1:13" ht="3" customHeight="1" x14ac:dyDescent="0.2">
      <c r="A66" s="3886"/>
      <c r="B66" s="3887"/>
      <c r="C66" s="4124"/>
      <c r="D66" s="4125"/>
      <c r="E66" s="4125"/>
      <c r="F66" s="4125"/>
      <c r="G66" s="4125"/>
      <c r="H66" s="4125"/>
      <c r="I66" s="4125"/>
      <c r="J66" s="4125"/>
      <c r="K66" s="4126"/>
      <c r="L66" s="4149"/>
      <c r="M66" s="4150"/>
    </row>
    <row r="67" spans="1:13" ht="3" customHeight="1" x14ac:dyDescent="0.2">
      <c r="A67" s="3401"/>
      <c r="B67" s="3401"/>
      <c r="C67" s="3404"/>
      <c r="D67" s="3404"/>
      <c r="E67" s="3404"/>
      <c r="F67" s="3404"/>
      <c r="G67" s="3404"/>
      <c r="H67" s="3404"/>
      <c r="I67" s="3404"/>
      <c r="J67" s="3404"/>
      <c r="K67" s="3404"/>
      <c r="L67" s="3399"/>
      <c r="M67" s="3399"/>
    </row>
    <row r="68" spans="1:13" x14ac:dyDescent="0.2">
      <c r="A68" s="33" t="s">
        <v>2412</v>
      </c>
      <c r="J68" s="33" t="s">
        <v>12718</v>
      </c>
    </row>
    <row r="69" spans="1:13" x14ac:dyDescent="0.2">
      <c r="A69" s="33" t="s">
        <v>1090</v>
      </c>
    </row>
    <row r="70" spans="1:13" x14ac:dyDescent="0.2">
      <c r="A70" s="3451" t="s">
        <v>1091</v>
      </c>
      <c r="B70" s="3452"/>
      <c r="C70" s="3452"/>
      <c r="J70" s="4137" t="s">
        <v>2863</v>
      </c>
      <c r="K70" s="4138"/>
      <c r="L70" s="4138"/>
      <c r="M70" s="4139"/>
    </row>
    <row r="71" spans="1:13" x14ac:dyDescent="0.2">
      <c r="A71" s="33" t="s">
        <v>12703</v>
      </c>
      <c r="J71" s="3422" t="s">
        <v>2860</v>
      </c>
      <c r="K71" s="3422" t="s">
        <v>2861</v>
      </c>
      <c r="L71" s="3422" t="s">
        <v>2862</v>
      </c>
      <c r="M71" s="3397" t="s">
        <v>1210</v>
      </c>
    </row>
    <row r="72" spans="1:13" x14ac:dyDescent="0.2">
      <c r="J72" s="3395">
        <v>2022</v>
      </c>
      <c r="K72" s="3395">
        <v>8</v>
      </c>
      <c r="L72" s="3395">
        <v>8</v>
      </c>
      <c r="M72" s="3395">
        <v>13</v>
      </c>
    </row>
    <row r="73" spans="1:13" x14ac:dyDescent="0.2">
      <c r="I73" s="3401"/>
      <c r="J73" s="3401"/>
      <c r="K73" s="3401"/>
      <c r="L73" s="3401"/>
    </row>
    <row r="74" spans="1:13" ht="12.75" customHeight="1" x14ac:dyDescent="0.2">
      <c r="A74" s="3872" t="s">
        <v>2864</v>
      </c>
      <c r="B74" s="3872" t="s">
        <v>2865</v>
      </c>
      <c r="C74" s="3880" t="s">
        <v>1212</v>
      </c>
      <c r="D74" s="3863" t="s">
        <v>2866</v>
      </c>
      <c r="E74" s="3864"/>
      <c r="F74" s="4793" t="s">
        <v>2869</v>
      </c>
      <c r="G74" s="4794"/>
      <c r="H74" s="4794"/>
      <c r="I74" s="4795"/>
      <c r="J74" s="3872" t="s">
        <v>1211</v>
      </c>
      <c r="K74" s="4103" t="s">
        <v>2872</v>
      </c>
      <c r="L74" s="4140" t="s">
        <v>1207</v>
      </c>
      <c r="M74" s="4103" t="s">
        <v>2873</v>
      </c>
    </row>
    <row r="75" spans="1:13" ht="18.75" customHeight="1" x14ac:dyDescent="0.2">
      <c r="A75" s="3873"/>
      <c r="B75" s="3873"/>
      <c r="C75" s="3881"/>
      <c r="D75" s="3402" t="s">
        <v>2867</v>
      </c>
      <c r="E75" s="3402" t="s">
        <v>2868</v>
      </c>
      <c r="F75" s="3402" t="s">
        <v>2870</v>
      </c>
      <c r="G75" s="3402" t="s">
        <v>2871</v>
      </c>
      <c r="H75" s="3402" t="s">
        <v>4319</v>
      </c>
      <c r="I75" s="3402" t="s">
        <v>4320</v>
      </c>
      <c r="J75" s="3873"/>
      <c r="K75" s="3876"/>
      <c r="L75" s="4141"/>
      <c r="M75" s="3876"/>
    </row>
    <row r="76" spans="1:13" ht="20.25" customHeight="1" x14ac:dyDescent="0.2">
      <c r="A76" s="3395"/>
      <c r="B76" s="3409" t="s">
        <v>1201</v>
      </c>
      <c r="C76" s="3408" t="s">
        <v>1202</v>
      </c>
      <c r="D76" s="1992"/>
      <c r="E76" s="1992"/>
      <c r="F76" s="3852">
        <v>719</v>
      </c>
      <c r="G76" s="4031">
        <v>6</v>
      </c>
      <c r="H76" s="3414"/>
      <c r="I76" s="3414"/>
      <c r="J76" s="3396"/>
      <c r="K76" s="3422" t="s">
        <v>621</v>
      </c>
      <c r="L76" s="3422" t="s">
        <v>601</v>
      </c>
      <c r="M76" s="1988"/>
    </row>
    <row r="77" spans="1:13" ht="20.25" customHeight="1" x14ac:dyDescent="0.2">
      <c r="A77" s="3395">
        <v>14</v>
      </c>
      <c r="B77" s="3409"/>
      <c r="C77" s="3419" t="s">
        <v>1203</v>
      </c>
      <c r="D77" s="1992">
        <v>43483</v>
      </c>
      <c r="E77" s="1992">
        <v>43502</v>
      </c>
      <c r="F77" s="3852"/>
      <c r="G77" s="4035"/>
      <c r="H77" s="3414"/>
      <c r="I77" s="3414"/>
      <c r="J77" s="3396">
        <v>9</v>
      </c>
      <c r="K77" s="3415" t="s">
        <v>621</v>
      </c>
      <c r="L77" s="3422" t="s">
        <v>601</v>
      </c>
      <c r="M77" s="2001" t="s">
        <v>12719</v>
      </c>
    </row>
    <row r="78" spans="1:13" ht="12.75" customHeight="1" x14ac:dyDescent="0.2">
      <c r="A78" s="3395">
        <v>15</v>
      </c>
      <c r="B78" s="3409"/>
      <c r="C78" s="3423" t="s">
        <v>12720</v>
      </c>
      <c r="D78" s="8">
        <v>40563</v>
      </c>
      <c r="E78" s="8">
        <v>44250</v>
      </c>
      <c r="F78" s="3852"/>
      <c r="G78" s="4035"/>
      <c r="H78" s="3395"/>
      <c r="I78" s="3403"/>
      <c r="J78" s="3395">
        <v>33</v>
      </c>
      <c r="K78" s="3422" t="s">
        <v>621</v>
      </c>
      <c r="L78" s="3422" t="s">
        <v>601</v>
      </c>
      <c r="M78" s="3410" t="s">
        <v>12721</v>
      </c>
    </row>
    <row r="79" spans="1:13" ht="12.75" customHeight="1" x14ac:dyDescent="0.2">
      <c r="A79" s="3395">
        <v>16</v>
      </c>
      <c r="B79" s="1994" t="s">
        <v>1143</v>
      </c>
      <c r="C79" s="3407" t="s">
        <v>1144</v>
      </c>
      <c r="D79" s="8">
        <v>43851</v>
      </c>
      <c r="E79" s="8">
        <v>44167</v>
      </c>
      <c r="F79" s="3852"/>
      <c r="G79" s="4035"/>
      <c r="H79" s="3403"/>
      <c r="I79" s="3403"/>
      <c r="J79" s="3395">
        <v>57</v>
      </c>
      <c r="K79" s="3422" t="s">
        <v>621</v>
      </c>
      <c r="L79" s="3422" t="s">
        <v>601</v>
      </c>
      <c r="M79" s="3410"/>
    </row>
    <row r="80" spans="1:13" ht="12.75" customHeight="1" x14ac:dyDescent="0.2">
      <c r="A80" s="3395">
        <v>17</v>
      </c>
      <c r="B80" s="1994" t="s">
        <v>1143</v>
      </c>
      <c r="C80" s="3407" t="s">
        <v>1144</v>
      </c>
      <c r="D80" s="8">
        <v>43851</v>
      </c>
      <c r="E80" s="8">
        <v>44167</v>
      </c>
      <c r="F80" s="3852"/>
      <c r="G80" s="3852">
        <v>7</v>
      </c>
      <c r="H80" s="3403"/>
      <c r="I80" s="3403"/>
      <c r="J80" s="3395">
        <v>93</v>
      </c>
      <c r="K80" s="3422" t="s">
        <v>621</v>
      </c>
      <c r="L80" s="3422" t="s">
        <v>601</v>
      </c>
      <c r="M80" s="3410"/>
    </row>
    <row r="81" spans="1:13" x14ac:dyDescent="0.2">
      <c r="A81" s="3395"/>
      <c r="B81" s="3409" t="s">
        <v>1145</v>
      </c>
      <c r="C81" s="3407" t="s">
        <v>2527</v>
      </c>
      <c r="D81" s="8"/>
      <c r="E81" s="8"/>
      <c r="F81" s="3852"/>
      <c r="G81" s="3852"/>
      <c r="H81" s="3403"/>
      <c r="I81" s="3403"/>
      <c r="J81" s="3422"/>
      <c r="K81" s="3422"/>
      <c r="L81" s="3422"/>
      <c r="M81" s="3410"/>
    </row>
    <row r="82" spans="1:13" ht="18" customHeight="1" x14ac:dyDescent="0.2">
      <c r="A82" s="3395">
        <v>18</v>
      </c>
      <c r="B82" s="3409" t="s">
        <v>1146</v>
      </c>
      <c r="C82" s="3416" t="s">
        <v>2419</v>
      </c>
      <c r="D82" s="8">
        <v>43999</v>
      </c>
      <c r="E82" s="8">
        <v>43999</v>
      </c>
      <c r="F82" s="3852"/>
      <c r="G82" s="3852"/>
      <c r="H82" s="3403"/>
      <c r="I82" s="3403"/>
      <c r="J82" s="3422">
        <v>20</v>
      </c>
      <c r="K82" s="3422" t="s">
        <v>621</v>
      </c>
      <c r="L82" s="3422" t="s">
        <v>601</v>
      </c>
      <c r="M82" s="1988"/>
    </row>
    <row r="83" spans="1:13" x14ac:dyDescent="0.2">
      <c r="A83" s="3395"/>
      <c r="B83" s="3409" t="s">
        <v>3632</v>
      </c>
      <c r="C83" s="3407" t="s">
        <v>1323</v>
      </c>
      <c r="D83" s="8"/>
      <c r="E83" s="8"/>
      <c r="F83" s="3852"/>
      <c r="G83" s="3852"/>
      <c r="H83" s="3403"/>
      <c r="I83" s="3403"/>
      <c r="J83" s="3395"/>
      <c r="K83" s="3422"/>
      <c r="L83" s="3422"/>
      <c r="M83" s="1988"/>
    </row>
    <row r="84" spans="1:13" x14ac:dyDescent="0.2">
      <c r="A84" s="3395">
        <v>19</v>
      </c>
      <c r="B84" s="3409"/>
      <c r="C84" s="3416" t="s">
        <v>12722</v>
      </c>
      <c r="D84" s="8">
        <v>44006</v>
      </c>
      <c r="E84" s="8">
        <v>44006</v>
      </c>
      <c r="F84" s="3852"/>
      <c r="G84" s="3852"/>
      <c r="H84" s="3403"/>
      <c r="I84" s="3403"/>
      <c r="J84" s="3395">
        <v>7</v>
      </c>
      <c r="K84" s="3422" t="s">
        <v>621</v>
      </c>
      <c r="L84" s="3422" t="s">
        <v>601</v>
      </c>
      <c r="M84" s="3403"/>
    </row>
    <row r="85" spans="1:13" x14ac:dyDescent="0.2">
      <c r="A85" s="2352"/>
      <c r="B85" s="2353"/>
      <c r="C85" s="2592"/>
      <c r="D85" s="2355"/>
      <c r="E85" s="2355"/>
      <c r="F85" s="2345"/>
      <c r="G85" s="2345"/>
      <c r="H85" s="2145"/>
      <c r="I85" s="2145"/>
      <c r="J85" s="2352"/>
      <c r="K85" s="2356"/>
      <c r="L85" s="2356"/>
      <c r="M85" s="2145"/>
    </row>
    <row r="86" spans="1:13" ht="13.5" customHeight="1" x14ac:dyDescent="0.2"/>
    <row r="87" spans="1:13" ht="13.5" customHeight="1" x14ac:dyDescent="0.2">
      <c r="A87" s="3860"/>
      <c r="B87" s="3860"/>
      <c r="C87" s="3845" t="s">
        <v>2859</v>
      </c>
      <c r="D87" s="3845"/>
      <c r="E87" s="3845"/>
      <c r="F87" s="3845"/>
      <c r="G87" s="3845"/>
      <c r="H87" s="3845"/>
      <c r="I87" s="3845"/>
      <c r="J87" s="3845"/>
      <c r="K87" s="3845"/>
      <c r="L87" s="3852" t="s">
        <v>2858</v>
      </c>
      <c r="M87" s="3852"/>
    </row>
    <row r="88" spans="1:13" ht="13.5" customHeight="1" x14ac:dyDescent="0.2">
      <c r="A88" s="3860"/>
      <c r="B88" s="3860"/>
      <c r="C88" s="3845"/>
      <c r="D88" s="3845"/>
      <c r="E88" s="3845"/>
      <c r="F88" s="3845"/>
      <c r="G88" s="3845"/>
      <c r="H88" s="3845"/>
      <c r="I88" s="3845"/>
      <c r="J88" s="3845"/>
      <c r="K88" s="3845"/>
      <c r="L88" s="3852"/>
      <c r="M88" s="3852"/>
    </row>
    <row r="89" spans="1:13" ht="13.5" customHeight="1" x14ac:dyDescent="0.2">
      <c r="A89" s="3860"/>
      <c r="B89" s="3860"/>
      <c r="C89" s="3845"/>
      <c r="D89" s="3845"/>
      <c r="E89" s="3845"/>
      <c r="F89" s="3845"/>
      <c r="G89" s="3845"/>
      <c r="H89" s="3845"/>
      <c r="I89" s="3845"/>
      <c r="J89" s="3845"/>
      <c r="K89" s="3845"/>
      <c r="L89" s="3852"/>
      <c r="M89" s="3852"/>
    </row>
    <row r="90" spans="1:13" ht="13.5" customHeight="1" x14ac:dyDescent="0.2">
      <c r="A90" s="3860"/>
      <c r="B90" s="3860"/>
      <c r="C90" s="3845"/>
      <c r="D90" s="3845"/>
      <c r="E90" s="3845"/>
      <c r="F90" s="3845"/>
      <c r="G90" s="3845"/>
      <c r="H90" s="3845"/>
      <c r="I90" s="3845"/>
      <c r="J90" s="3845"/>
      <c r="K90" s="3845"/>
      <c r="L90" s="3852"/>
      <c r="M90" s="3852"/>
    </row>
    <row r="91" spans="1:13" ht="13.5" customHeight="1" x14ac:dyDescent="0.2">
      <c r="A91" s="3860"/>
      <c r="B91" s="3860"/>
      <c r="C91" s="3930" t="s">
        <v>1209</v>
      </c>
      <c r="D91" s="3930"/>
      <c r="E91" s="3930"/>
      <c r="F91" s="3930"/>
      <c r="G91" s="3930"/>
      <c r="H91" s="3930"/>
      <c r="I91" s="3930"/>
      <c r="J91" s="3930"/>
      <c r="K91" s="3930"/>
      <c r="L91" s="3852" t="s">
        <v>1208</v>
      </c>
      <c r="M91" s="3852"/>
    </row>
    <row r="92" spans="1:13" ht="13.5" customHeight="1" x14ac:dyDescent="0.2">
      <c r="A92" s="3860"/>
      <c r="B92" s="3860"/>
      <c r="C92" s="3930"/>
      <c r="D92" s="3930"/>
      <c r="E92" s="3930"/>
      <c r="F92" s="3930"/>
      <c r="G92" s="3930"/>
      <c r="H92" s="3930"/>
      <c r="I92" s="3930"/>
      <c r="J92" s="3930"/>
      <c r="K92" s="3930"/>
      <c r="L92" s="3852"/>
      <c r="M92" s="3852"/>
    </row>
    <row r="93" spans="1:13" ht="13.5" customHeight="1" x14ac:dyDescent="0.2">
      <c r="A93" s="3860"/>
      <c r="B93" s="3860"/>
      <c r="C93" s="3930"/>
      <c r="D93" s="3930"/>
      <c r="E93" s="3930"/>
      <c r="F93" s="3930"/>
      <c r="G93" s="3930"/>
      <c r="H93" s="3930"/>
      <c r="I93" s="3930"/>
      <c r="J93" s="3930"/>
      <c r="K93" s="3930"/>
      <c r="L93" s="3852"/>
      <c r="M93" s="3852"/>
    </row>
    <row r="94" spans="1:13" ht="13.5" customHeight="1" x14ac:dyDescent="0.2">
      <c r="A94" s="3401"/>
      <c r="B94" s="3401"/>
      <c r="C94" s="3404"/>
      <c r="D94" s="3404"/>
      <c r="E94" s="3404"/>
      <c r="F94" s="3404"/>
      <c r="G94" s="3404"/>
      <c r="H94" s="3404"/>
      <c r="I94" s="3404"/>
      <c r="J94" s="3404"/>
      <c r="K94" s="3404"/>
      <c r="L94" s="3399"/>
      <c r="M94" s="3399"/>
    </row>
    <row r="95" spans="1:13" ht="13.5" customHeight="1" x14ac:dyDescent="0.2">
      <c r="A95" s="33" t="s">
        <v>2412</v>
      </c>
      <c r="J95" s="33" t="s">
        <v>12723</v>
      </c>
    </row>
    <row r="96" spans="1:13" ht="13.5" customHeight="1" x14ac:dyDescent="0.2">
      <c r="A96" s="33" t="s">
        <v>1090</v>
      </c>
    </row>
    <row r="97" spans="1:13" ht="13.5" customHeight="1" x14ac:dyDescent="0.2">
      <c r="A97" s="3451" t="s">
        <v>1091</v>
      </c>
      <c r="B97" s="3452"/>
      <c r="C97" s="3452"/>
      <c r="J97" s="4137" t="s">
        <v>2863</v>
      </c>
      <c r="K97" s="4138"/>
      <c r="L97" s="4138"/>
      <c r="M97" s="4139"/>
    </row>
    <row r="98" spans="1:13" ht="13.5" customHeight="1" x14ac:dyDescent="0.2">
      <c r="A98" s="33" t="s">
        <v>12703</v>
      </c>
      <c r="J98" s="3422" t="s">
        <v>2860</v>
      </c>
      <c r="K98" s="3422" t="s">
        <v>2861</v>
      </c>
      <c r="L98" s="3422" t="s">
        <v>2862</v>
      </c>
      <c r="M98" s="3397" t="s">
        <v>1210</v>
      </c>
    </row>
    <row r="99" spans="1:13" ht="13.5" customHeight="1" x14ac:dyDescent="0.2">
      <c r="J99" s="3395">
        <v>2022</v>
      </c>
      <c r="K99" s="3395">
        <v>8</v>
      </c>
      <c r="L99" s="3395">
        <v>8</v>
      </c>
      <c r="M99" s="3395">
        <v>13</v>
      </c>
    </row>
    <row r="100" spans="1:13" ht="13.5" customHeight="1" x14ac:dyDescent="0.2">
      <c r="I100" s="3401"/>
      <c r="J100" s="3401"/>
      <c r="K100" s="3401"/>
      <c r="L100" s="3401"/>
    </row>
    <row r="101" spans="1:13" ht="13.5" customHeight="1" x14ac:dyDescent="0.2">
      <c r="A101" s="3872" t="s">
        <v>2864</v>
      </c>
      <c r="B101" s="3872" t="s">
        <v>2865</v>
      </c>
      <c r="C101" s="3880" t="s">
        <v>1212</v>
      </c>
      <c r="D101" s="3863" t="s">
        <v>2866</v>
      </c>
      <c r="E101" s="3864"/>
      <c r="F101" s="4793" t="s">
        <v>2869</v>
      </c>
      <c r="G101" s="4794"/>
      <c r="H101" s="4794"/>
      <c r="I101" s="4795"/>
      <c r="J101" s="3872" t="s">
        <v>1211</v>
      </c>
      <c r="K101" s="4103" t="s">
        <v>2872</v>
      </c>
      <c r="L101" s="4140" t="s">
        <v>1207</v>
      </c>
      <c r="M101" s="4103" t="s">
        <v>2873</v>
      </c>
    </row>
    <row r="102" spans="1:13" ht="21" customHeight="1" x14ac:dyDescent="0.2">
      <c r="A102" s="3873"/>
      <c r="B102" s="3873"/>
      <c r="C102" s="3881"/>
      <c r="D102" s="3402" t="s">
        <v>2867</v>
      </c>
      <c r="E102" s="3402" t="s">
        <v>2868</v>
      </c>
      <c r="F102" s="3402" t="s">
        <v>2870</v>
      </c>
      <c r="G102" s="3402" t="s">
        <v>2871</v>
      </c>
      <c r="H102" s="3402" t="s">
        <v>4319</v>
      </c>
      <c r="I102" s="3402" t="s">
        <v>4320</v>
      </c>
      <c r="J102" s="3873"/>
      <c r="K102" s="3876"/>
      <c r="L102" s="4141"/>
      <c r="M102" s="3876"/>
    </row>
    <row r="103" spans="1:13" ht="13.5" customHeight="1" x14ac:dyDescent="0.2">
      <c r="A103" s="3395"/>
      <c r="B103" s="3409" t="s">
        <v>3632</v>
      </c>
      <c r="C103" s="3407" t="s">
        <v>1323</v>
      </c>
      <c r="D103" s="8"/>
      <c r="E103" s="8"/>
      <c r="F103" s="3403"/>
      <c r="G103" s="3395"/>
      <c r="H103" s="3403"/>
      <c r="I103" s="3403"/>
      <c r="J103" s="3395"/>
      <c r="K103" s="3422"/>
      <c r="L103" s="3422"/>
      <c r="M103" s="3403"/>
    </row>
    <row r="104" spans="1:13" ht="43.5" customHeight="1" x14ac:dyDescent="0.2">
      <c r="A104" s="3395">
        <v>20</v>
      </c>
      <c r="B104" s="3409"/>
      <c r="C104" s="3418" t="s">
        <v>12724</v>
      </c>
      <c r="D104" s="1992">
        <v>43909</v>
      </c>
      <c r="E104" s="2360" t="s">
        <v>12725</v>
      </c>
      <c r="F104" s="3396">
        <v>719</v>
      </c>
      <c r="G104" s="3396">
        <v>8</v>
      </c>
      <c r="H104" s="3414"/>
      <c r="I104" s="3414"/>
      <c r="J104" s="3396">
        <v>194</v>
      </c>
      <c r="K104" s="3415" t="s">
        <v>621</v>
      </c>
      <c r="L104" s="3415" t="s">
        <v>601</v>
      </c>
      <c r="M104" s="1993" t="s">
        <v>11154</v>
      </c>
    </row>
    <row r="105" spans="1:13" ht="13.5" customHeight="1" x14ac:dyDescent="0.2">
      <c r="A105" s="3395"/>
      <c r="B105" s="3409" t="s">
        <v>1152</v>
      </c>
      <c r="C105" s="3407" t="s">
        <v>1153</v>
      </c>
      <c r="D105" s="8"/>
      <c r="E105" s="8"/>
      <c r="F105" s="3403"/>
      <c r="G105" s="3395"/>
      <c r="H105" s="3403"/>
      <c r="I105" s="3403"/>
      <c r="J105" s="3395"/>
      <c r="K105" s="3415" t="s">
        <v>621</v>
      </c>
      <c r="L105" s="3415" t="s">
        <v>601</v>
      </c>
      <c r="M105" s="3410"/>
    </row>
    <row r="106" spans="1:13" ht="17.25" customHeight="1" x14ac:dyDescent="0.2">
      <c r="A106" s="3395">
        <v>21</v>
      </c>
      <c r="B106" s="3409" t="s">
        <v>1154</v>
      </c>
      <c r="C106" s="3416" t="s">
        <v>3637</v>
      </c>
      <c r="D106" s="1941">
        <v>43844</v>
      </c>
      <c r="E106" s="1941">
        <v>44183</v>
      </c>
      <c r="F106" s="4031">
        <v>720</v>
      </c>
      <c r="G106" s="4031">
        <v>1</v>
      </c>
      <c r="H106" s="3415"/>
      <c r="I106" s="3396"/>
      <c r="J106" s="3415">
        <v>125</v>
      </c>
      <c r="K106" s="3415" t="s">
        <v>621</v>
      </c>
      <c r="L106" s="3415" t="s">
        <v>601</v>
      </c>
      <c r="M106" s="2338"/>
    </row>
    <row r="107" spans="1:13" ht="13.5" customHeight="1" x14ac:dyDescent="0.2">
      <c r="A107" s="3395"/>
      <c r="B107" s="3409" t="s">
        <v>11157</v>
      </c>
      <c r="C107" s="3407" t="s">
        <v>214</v>
      </c>
      <c r="D107" s="3402"/>
      <c r="E107" s="3402"/>
      <c r="F107" s="4035"/>
      <c r="G107" s="4035"/>
      <c r="H107" s="3402"/>
      <c r="I107" s="3402"/>
      <c r="J107" s="3398"/>
      <c r="K107" s="3415" t="s">
        <v>621</v>
      </c>
      <c r="L107" s="3415" t="s">
        <v>601</v>
      </c>
      <c r="M107" s="1988"/>
    </row>
    <row r="108" spans="1:13" ht="13.5" customHeight="1" x14ac:dyDescent="0.2">
      <c r="A108" s="3395">
        <v>22</v>
      </c>
      <c r="B108" s="3398"/>
      <c r="C108" s="2878" t="s">
        <v>12726</v>
      </c>
      <c r="D108" s="2195">
        <v>44112</v>
      </c>
      <c r="E108" s="2195">
        <v>44112</v>
      </c>
      <c r="F108" s="4035"/>
      <c r="G108" s="3941"/>
      <c r="H108" s="3425"/>
      <c r="I108" s="3425"/>
      <c r="J108" s="3424">
        <v>62</v>
      </c>
      <c r="K108" s="3415" t="s">
        <v>621</v>
      </c>
      <c r="L108" s="3415" t="s">
        <v>601</v>
      </c>
      <c r="M108" s="3403"/>
    </row>
    <row r="109" spans="1:13" ht="13.5" customHeight="1" x14ac:dyDescent="0.2">
      <c r="A109" s="3395"/>
      <c r="B109" s="3398" t="s">
        <v>1163</v>
      </c>
      <c r="C109" s="3454" t="s">
        <v>1164</v>
      </c>
      <c r="D109" s="2882"/>
      <c r="E109" s="2882"/>
      <c r="F109" s="4035"/>
      <c r="G109" s="3425"/>
      <c r="H109" s="3425"/>
      <c r="I109" s="3425"/>
      <c r="J109" s="3424"/>
      <c r="K109" s="3415" t="s">
        <v>621</v>
      </c>
      <c r="L109" s="3415" t="s">
        <v>601</v>
      </c>
      <c r="M109" s="3410"/>
    </row>
    <row r="110" spans="1:13" ht="13.5" customHeight="1" x14ac:dyDescent="0.2">
      <c r="A110" s="3395">
        <v>23</v>
      </c>
      <c r="B110" s="3409"/>
      <c r="C110" s="2342" t="s">
        <v>12727</v>
      </c>
      <c r="D110" s="8">
        <v>43832</v>
      </c>
      <c r="E110" s="8">
        <v>43896</v>
      </c>
      <c r="F110" s="4035"/>
      <c r="G110" s="3395">
        <v>2</v>
      </c>
      <c r="H110" s="3403" t="s">
        <v>1314</v>
      </c>
      <c r="I110" s="3403"/>
      <c r="J110" s="3395" t="s">
        <v>12728</v>
      </c>
      <c r="K110" s="3415" t="s">
        <v>621</v>
      </c>
      <c r="L110" s="3415" t="s">
        <v>601</v>
      </c>
      <c r="M110" s="3410" t="s">
        <v>12729</v>
      </c>
    </row>
    <row r="111" spans="1:13" ht="30.75" customHeight="1" x14ac:dyDescent="0.2">
      <c r="A111" s="3395">
        <v>24</v>
      </c>
      <c r="B111" s="3409"/>
      <c r="C111" s="3419" t="s">
        <v>12730</v>
      </c>
      <c r="D111" s="1992">
        <v>43900</v>
      </c>
      <c r="E111" s="1992">
        <v>44046</v>
      </c>
      <c r="F111" s="4035"/>
      <c r="G111" s="3396">
        <v>3</v>
      </c>
      <c r="H111" s="2033" t="s">
        <v>1315</v>
      </c>
      <c r="I111" s="3414"/>
      <c r="J111" s="3415" t="s">
        <v>12731</v>
      </c>
      <c r="K111" s="3415" t="s">
        <v>621</v>
      </c>
      <c r="L111" s="3415" t="s">
        <v>601</v>
      </c>
      <c r="M111" s="1993" t="s">
        <v>12732</v>
      </c>
    </row>
    <row r="112" spans="1:13" ht="13.5" customHeight="1" x14ac:dyDescent="0.2">
      <c r="A112" s="3395">
        <v>25</v>
      </c>
      <c r="B112" s="3409"/>
      <c r="C112" s="3416" t="s">
        <v>12733</v>
      </c>
      <c r="D112" s="1992">
        <v>44046</v>
      </c>
      <c r="E112" s="1992">
        <v>44196</v>
      </c>
      <c r="F112" s="4035"/>
      <c r="G112" s="3395">
        <v>4</v>
      </c>
      <c r="H112" s="3410" t="s">
        <v>1316</v>
      </c>
      <c r="I112" s="3403"/>
      <c r="J112" s="3422" t="s">
        <v>12734</v>
      </c>
      <c r="K112" s="3415" t="s">
        <v>621</v>
      </c>
      <c r="L112" s="3415" t="s">
        <v>601</v>
      </c>
      <c r="M112" s="3410" t="s">
        <v>12735</v>
      </c>
    </row>
    <row r="113" spans="1:13" ht="27" customHeight="1" x14ac:dyDescent="0.2">
      <c r="A113" s="3395">
        <v>26</v>
      </c>
      <c r="B113" s="1994" t="s">
        <v>6356</v>
      </c>
      <c r="C113" s="3411" t="s">
        <v>9487</v>
      </c>
      <c r="D113" s="1992">
        <v>41536</v>
      </c>
      <c r="E113" s="1992">
        <v>42193</v>
      </c>
      <c r="F113" s="4035"/>
      <c r="G113" s="4974">
        <v>5</v>
      </c>
      <c r="H113" s="3396"/>
      <c r="I113" s="3414"/>
      <c r="J113" s="3415">
        <v>183</v>
      </c>
      <c r="K113" s="3415" t="s">
        <v>621</v>
      </c>
      <c r="L113" s="3415" t="s">
        <v>601</v>
      </c>
      <c r="M113" s="1993" t="s">
        <v>12736</v>
      </c>
    </row>
    <row r="114" spans="1:13" ht="13.5" customHeight="1" x14ac:dyDescent="0.2">
      <c r="A114" s="3395"/>
      <c r="B114" s="3409" t="s">
        <v>227</v>
      </c>
      <c r="C114" s="3407" t="s">
        <v>228</v>
      </c>
      <c r="D114" s="1998"/>
      <c r="E114" s="1998"/>
      <c r="F114" s="4035"/>
      <c r="G114" s="4975"/>
      <c r="H114" s="3403"/>
      <c r="I114" s="3403"/>
      <c r="J114" s="3396"/>
      <c r="K114" s="3415" t="s">
        <v>621</v>
      </c>
      <c r="L114" s="3415" t="s">
        <v>601</v>
      </c>
      <c r="M114" s="3403"/>
    </row>
    <row r="115" spans="1:13" ht="13.5" customHeight="1" x14ac:dyDescent="0.2">
      <c r="A115" s="3395">
        <v>27</v>
      </c>
      <c r="B115" s="3409" t="s">
        <v>229</v>
      </c>
      <c r="C115" s="3416" t="s">
        <v>9488</v>
      </c>
      <c r="D115" s="1998">
        <v>43866</v>
      </c>
      <c r="E115" s="1998">
        <v>43866</v>
      </c>
      <c r="F115" s="4035"/>
      <c r="G115" s="4975"/>
      <c r="H115" s="3403"/>
      <c r="I115" s="3403"/>
      <c r="J115" s="3396">
        <v>8</v>
      </c>
      <c r="K115" s="3415" t="s">
        <v>621</v>
      </c>
      <c r="L115" s="3415" t="s">
        <v>601</v>
      </c>
      <c r="M115" s="3403"/>
    </row>
    <row r="116" spans="1:13" ht="13.5" customHeight="1" x14ac:dyDescent="0.2">
      <c r="A116" s="3395"/>
      <c r="B116" s="3409"/>
      <c r="C116" s="3416"/>
      <c r="D116" s="1998"/>
      <c r="E116" s="1998"/>
      <c r="F116" s="4035"/>
      <c r="G116" s="4975"/>
      <c r="H116" s="3403"/>
      <c r="I116" s="3403"/>
      <c r="J116" s="3396"/>
      <c r="K116" s="3415" t="s">
        <v>621</v>
      </c>
      <c r="L116" s="3415" t="s">
        <v>601</v>
      </c>
      <c r="M116" s="3403"/>
    </row>
    <row r="117" spans="1:13" ht="13.5" customHeight="1" x14ac:dyDescent="0.2">
      <c r="A117" s="3395">
        <v>28</v>
      </c>
      <c r="B117" s="3409" t="s">
        <v>231</v>
      </c>
      <c r="C117" s="3416" t="s">
        <v>232</v>
      </c>
      <c r="D117" s="1998">
        <v>43865</v>
      </c>
      <c r="E117" s="1998">
        <v>43865</v>
      </c>
      <c r="F117" s="4035"/>
      <c r="G117" s="4975"/>
      <c r="H117" s="3403"/>
      <c r="I117" s="3403"/>
      <c r="J117" s="3396">
        <v>34</v>
      </c>
      <c r="K117" s="3415" t="s">
        <v>621</v>
      </c>
      <c r="L117" s="3415" t="s">
        <v>601</v>
      </c>
      <c r="M117" s="3403"/>
    </row>
    <row r="118" spans="1:13" ht="13.5" customHeight="1" x14ac:dyDescent="0.2">
      <c r="A118" s="3395">
        <v>29</v>
      </c>
      <c r="B118" s="3409" t="s">
        <v>233</v>
      </c>
      <c r="C118" s="3416" t="s">
        <v>234</v>
      </c>
      <c r="D118" s="1998">
        <v>43865</v>
      </c>
      <c r="E118" s="1998">
        <v>43909</v>
      </c>
      <c r="F118" s="3941"/>
      <c r="G118" s="4976"/>
      <c r="H118" s="3403"/>
      <c r="I118" s="3403"/>
      <c r="J118" s="3396">
        <v>13</v>
      </c>
      <c r="K118" s="3415" t="s">
        <v>621</v>
      </c>
      <c r="L118" s="3415" t="s">
        <v>601</v>
      </c>
      <c r="M118" s="3403"/>
    </row>
    <row r="119" spans="1:13" ht="13.5" customHeight="1" x14ac:dyDescent="0.2"/>
    <row r="120" spans="1:13" ht="13.5" customHeight="1" x14ac:dyDescent="0.2"/>
    <row r="121" spans="1:13" ht="12.75" customHeight="1" x14ac:dyDescent="0.2">
      <c r="A121" s="3882"/>
      <c r="B121" s="3883"/>
      <c r="C121" s="3880" t="s">
        <v>2859</v>
      </c>
      <c r="D121" s="3998"/>
      <c r="E121" s="3998"/>
      <c r="F121" s="3998"/>
      <c r="G121" s="3998"/>
      <c r="H121" s="3998"/>
      <c r="I121" s="3998"/>
      <c r="J121" s="3998"/>
      <c r="K121" s="3999"/>
      <c r="L121" s="3946" t="s">
        <v>2858</v>
      </c>
      <c r="M121" s="3947"/>
    </row>
    <row r="122" spans="1:13" x14ac:dyDescent="0.2">
      <c r="A122" s="3884"/>
      <c r="B122" s="3885"/>
      <c r="C122" s="3914"/>
      <c r="D122" s="3893"/>
      <c r="E122" s="3893"/>
      <c r="F122" s="3893"/>
      <c r="G122" s="3893"/>
      <c r="H122" s="3893"/>
      <c r="I122" s="3893"/>
      <c r="J122" s="3893"/>
      <c r="K122" s="4000"/>
      <c r="L122" s="3948"/>
      <c r="M122" s="3949"/>
    </row>
    <row r="123" spans="1:13" x14ac:dyDescent="0.2">
      <c r="A123" s="3884"/>
      <c r="B123" s="3885"/>
      <c r="C123" s="3914"/>
      <c r="D123" s="3893"/>
      <c r="E123" s="3893"/>
      <c r="F123" s="3893"/>
      <c r="G123" s="3893"/>
      <c r="H123" s="3893"/>
      <c r="I123" s="3893"/>
      <c r="J123" s="3893"/>
      <c r="K123" s="4000"/>
      <c r="L123" s="3948"/>
      <c r="M123" s="3949"/>
    </row>
    <row r="124" spans="1:13" x14ac:dyDescent="0.2">
      <c r="A124" s="3884"/>
      <c r="B124" s="3885"/>
      <c r="C124" s="3881"/>
      <c r="D124" s="4117"/>
      <c r="E124" s="4117"/>
      <c r="F124" s="4117"/>
      <c r="G124" s="4117"/>
      <c r="H124" s="4117"/>
      <c r="I124" s="4117"/>
      <c r="J124" s="4117"/>
      <c r="K124" s="3915"/>
      <c r="L124" s="4149"/>
      <c r="M124" s="4150"/>
    </row>
    <row r="125" spans="1:13" ht="12.75" customHeight="1" x14ac:dyDescent="0.2">
      <c r="A125" s="3884"/>
      <c r="B125" s="3885"/>
      <c r="C125" s="4118" t="s">
        <v>1209</v>
      </c>
      <c r="D125" s="4119"/>
      <c r="E125" s="4119"/>
      <c r="F125" s="4119"/>
      <c r="G125" s="4119"/>
      <c r="H125" s="4119"/>
      <c r="I125" s="4119"/>
      <c r="J125" s="4119"/>
      <c r="K125" s="4120"/>
      <c r="L125" s="3946" t="s">
        <v>1208</v>
      </c>
      <c r="M125" s="3947"/>
    </row>
    <row r="126" spans="1:13" ht="12.75" customHeight="1" x14ac:dyDescent="0.2">
      <c r="A126" s="3884"/>
      <c r="B126" s="3885"/>
      <c r="C126" s="4121"/>
      <c r="D126" s="4122"/>
      <c r="E126" s="4122"/>
      <c r="F126" s="4122"/>
      <c r="G126" s="4122"/>
      <c r="H126" s="4122"/>
      <c r="I126" s="4122"/>
      <c r="J126" s="4122"/>
      <c r="K126" s="4123"/>
      <c r="L126" s="3948"/>
      <c r="M126" s="3949"/>
    </row>
    <row r="127" spans="1:13" ht="12.75" customHeight="1" x14ac:dyDescent="0.2">
      <c r="A127" s="3884"/>
      <c r="B127" s="3885"/>
      <c r="C127" s="4121"/>
      <c r="D127" s="4122"/>
      <c r="E127" s="4122"/>
      <c r="F127" s="4122"/>
      <c r="G127" s="4122"/>
      <c r="H127" s="4122"/>
      <c r="I127" s="4122"/>
      <c r="J127" s="4122"/>
      <c r="K127" s="4123"/>
      <c r="L127" s="3948"/>
      <c r="M127" s="3949"/>
    </row>
    <row r="128" spans="1:13" ht="12.75" customHeight="1" x14ac:dyDescent="0.2">
      <c r="A128" s="3886"/>
      <c r="B128" s="3887"/>
      <c r="C128" s="4124"/>
      <c r="D128" s="4125"/>
      <c r="E128" s="4125"/>
      <c r="F128" s="4125"/>
      <c r="G128" s="4125"/>
      <c r="H128" s="4125"/>
      <c r="I128" s="4125"/>
      <c r="J128" s="4125"/>
      <c r="K128" s="4126"/>
      <c r="L128" s="4149"/>
      <c r="M128" s="4150"/>
    </row>
    <row r="130" spans="1:14" x14ac:dyDescent="0.2">
      <c r="A130" s="33" t="s">
        <v>2412</v>
      </c>
      <c r="J130" s="33" t="s">
        <v>12737</v>
      </c>
    </row>
    <row r="131" spans="1:14" x14ac:dyDescent="0.2">
      <c r="A131" s="33" t="s">
        <v>1090</v>
      </c>
    </row>
    <row r="132" spans="1:14" x14ac:dyDescent="0.2">
      <c r="A132" s="3451" t="s">
        <v>1091</v>
      </c>
      <c r="B132" s="3452"/>
      <c r="C132" s="3452"/>
      <c r="J132" s="4137" t="s">
        <v>2863</v>
      </c>
      <c r="K132" s="4138"/>
      <c r="L132" s="4138"/>
      <c r="M132" s="4139"/>
    </row>
    <row r="133" spans="1:14" x14ac:dyDescent="0.2">
      <c r="A133" s="33" t="s">
        <v>12703</v>
      </c>
      <c r="J133" s="3422" t="s">
        <v>2860</v>
      </c>
      <c r="K133" s="3422" t="s">
        <v>2861</v>
      </c>
      <c r="L133" s="3422" t="s">
        <v>2862</v>
      </c>
      <c r="M133" s="3397" t="s">
        <v>1210</v>
      </c>
    </row>
    <row r="134" spans="1:14" x14ac:dyDescent="0.2">
      <c r="J134" s="3395">
        <v>2022</v>
      </c>
      <c r="K134" s="3395">
        <v>8</v>
      </c>
      <c r="L134" s="3395">
        <v>8</v>
      </c>
      <c r="M134" s="3395">
        <v>13</v>
      </c>
    </row>
    <row r="135" spans="1:14" x14ac:dyDescent="0.2">
      <c r="I135" s="3401"/>
      <c r="J135" s="3401"/>
      <c r="K135" s="3401"/>
      <c r="L135" s="3401"/>
    </row>
    <row r="136" spans="1:14" ht="12.75" customHeight="1" x14ac:dyDescent="0.2">
      <c r="A136" s="3872" t="s">
        <v>2864</v>
      </c>
      <c r="B136" s="3872" t="s">
        <v>2865</v>
      </c>
      <c r="C136" s="3880" t="s">
        <v>1212</v>
      </c>
      <c r="D136" s="3863" t="s">
        <v>2866</v>
      </c>
      <c r="E136" s="3864"/>
      <c r="F136" s="4793" t="s">
        <v>2869</v>
      </c>
      <c r="G136" s="4794"/>
      <c r="H136" s="4794"/>
      <c r="I136" s="4795"/>
      <c r="J136" s="3872" t="s">
        <v>1211</v>
      </c>
      <c r="K136" s="4103" t="s">
        <v>2872</v>
      </c>
      <c r="L136" s="4140" t="s">
        <v>1207</v>
      </c>
      <c r="M136" s="4103" t="s">
        <v>2873</v>
      </c>
    </row>
    <row r="137" spans="1:14" ht="24.75" customHeight="1" x14ac:dyDescent="0.2">
      <c r="A137" s="3873"/>
      <c r="B137" s="3873"/>
      <c r="C137" s="3881"/>
      <c r="D137" s="3402" t="s">
        <v>2867</v>
      </c>
      <c r="E137" s="3402" t="s">
        <v>2868</v>
      </c>
      <c r="F137" s="3402" t="s">
        <v>2870</v>
      </c>
      <c r="G137" s="3402" t="s">
        <v>2871</v>
      </c>
      <c r="H137" s="3402" t="s">
        <v>4319</v>
      </c>
      <c r="I137" s="3402" t="s">
        <v>4320</v>
      </c>
      <c r="J137" s="3873"/>
      <c r="K137" s="3876"/>
      <c r="L137" s="4141"/>
      <c r="M137" s="3876"/>
    </row>
    <row r="138" spans="1:14" ht="25.5" customHeight="1" x14ac:dyDescent="0.2">
      <c r="A138" s="3395"/>
      <c r="B138" s="3409"/>
      <c r="C138" s="3400" t="s">
        <v>11178</v>
      </c>
      <c r="D138" s="8"/>
      <c r="E138" s="8"/>
      <c r="F138" s="3403"/>
      <c r="G138" s="3395"/>
      <c r="H138" s="3403"/>
      <c r="I138" s="3403"/>
      <c r="J138" s="3395"/>
      <c r="K138" s="3422"/>
      <c r="L138" s="3422"/>
      <c r="M138" s="5540" t="s">
        <v>12738</v>
      </c>
    </row>
    <row r="139" spans="1:14" x14ac:dyDescent="0.2">
      <c r="A139" s="3395"/>
      <c r="B139" s="3409"/>
      <c r="C139" s="3416" t="s">
        <v>12739</v>
      </c>
      <c r="D139" s="8"/>
      <c r="E139" s="8"/>
      <c r="F139" s="3403"/>
      <c r="G139" s="3395"/>
      <c r="H139" s="3403"/>
      <c r="I139" s="3403"/>
      <c r="J139" s="3395"/>
      <c r="K139" s="3422" t="s">
        <v>621</v>
      </c>
      <c r="L139" s="3422"/>
      <c r="M139" s="5550"/>
      <c r="N139" s="33"/>
    </row>
    <row r="140" spans="1:14" x14ac:dyDescent="0.2">
      <c r="A140" s="3395"/>
      <c r="B140" s="3409"/>
      <c r="C140" s="3416" t="s">
        <v>12740</v>
      </c>
      <c r="D140" s="8"/>
      <c r="E140" s="8"/>
      <c r="F140" s="3455"/>
      <c r="G140" s="3456"/>
      <c r="H140" s="3455"/>
      <c r="I140" s="3455"/>
      <c r="J140" s="3456"/>
      <c r="K140" s="3422" t="s">
        <v>621</v>
      </c>
      <c r="L140" s="3422"/>
      <c r="M140" s="5550"/>
      <c r="N140" s="33"/>
    </row>
    <row r="141" spans="1:14" x14ac:dyDescent="0.2">
      <c r="A141" s="3395"/>
      <c r="B141" s="3409"/>
      <c r="C141" s="3416" t="s">
        <v>12741</v>
      </c>
      <c r="D141" s="8"/>
      <c r="E141" s="8"/>
      <c r="F141" s="3455"/>
      <c r="G141" s="3456"/>
      <c r="H141" s="3455"/>
      <c r="I141" s="3455"/>
      <c r="J141" s="3456"/>
      <c r="K141" s="3422" t="s">
        <v>621</v>
      </c>
      <c r="L141" s="3422"/>
      <c r="M141" s="5550"/>
      <c r="N141" s="33"/>
    </row>
    <row r="142" spans="1:14" x14ac:dyDescent="0.2">
      <c r="A142" s="3395"/>
      <c r="B142" s="3409"/>
      <c r="C142" s="2878" t="s">
        <v>12742</v>
      </c>
      <c r="D142" s="1992"/>
      <c r="E142" s="1992"/>
      <c r="F142" s="3414"/>
      <c r="G142" s="3396"/>
      <c r="H142" s="3415"/>
      <c r="I142" s="3414"/>
      <c r="J142" s="2157"/>
      <c r="K142" s="3422" t="s">
        <v>621</v>
      </c>
      <c r="L142" s="3415"/>
      <c r="M142" s="5550"/>
      <c r="N142" s="33"/>
    </row>
    <row r="143" spans="1:14" x14ac:dyDescent="0.2">
      <c r="A143" s="3395"/>
      <c r="B143" s="3409"/>
      <c r="C143" s="2878" t="s">
        <v>12743</v>
      </c>
      <c r="D143" s="8"/>
      <c r="E143" s="8"/>
      <c r="F143" s="3455"/>
      <c r="G143" s="3456"/>
      <c r="H143" s="3457"/>
      <c r="I143" s="3455"/>
      <c r="J143" s="3458"/>
      <c r="K143" s="3422" t="s">
        <v>621</v>
      </c>
      <c r="L143" s="3422"/>
      <c r="M143" s="5550"/>
      <c r="N143" s="33"/>
    </row>
    <row r="144" spans="1:14" x14ac:dyDescent="0.2">
      <c r="A144" s="3395"/>
      <c r="B144" s="3409"/>
      <c r="C144" s="2878" t="s">
        <v>12744</v>
      </c>
      <c r="D144" s="8"/>
      <c r="E144" s="8"/>
      <c r="F144" s="3403"/>
      <c r="G144" s="3395"/>
      <c r="H144" s="3403"/>
      <c r="I144" s="3403"/>
      <c r="J144" s="3395"/>
      <c r="K144" s="3422" t="s">
        <v>621</v>
      </c>
      <c r="L144" s="3422"/>
      <c r="M144" s="5541"/>
      <c r="N144" s="33"/>
    </row>
    <row r="145" spans="1:14" s="3440" customFormat="1" x14ac:dyDescent="0.2">
      <c r="A145" s="2352"/>
      <c r="B145" s="2353"/>
      <c r="C145" s="3503"/>
      <c r="D145" s="2355"/>
      <c r="E145" s="2355"/>
      <c r="F145" s="2145"/>
      <c r="G145" s="2352"/>
      <c r="H145" s="2145"/>
      <c r="I145" s="2145"/>
      <c r="J145" s="2352"/>
      <c r="K145" s="2356"/>
      <c r="L145" s="2356"/>
      <c r="M145" s="2838"/>
      <c r="N145" s="33"/>
    </row>
    <row r="146" spans="1:14" s="3440" customFormat="1" x14ac:dyDescent="0.2">
      <c r="A146" s="2352"/>
      <c r="B146" s="2353"/>
      <c r="C146" s="3503"/>
      <c r="D146" s="2355"/>
      <c r="E146" s="2355"/>
      <c r="F146" s="2145"/>
      <c r="G146" s="2352"/>
      <c r="H146" s="2145"/>
      <c r="I146" s="2145"/>
      <c r="J146" s="2352"/>
      <c r="K146" s="2356"/>
      <c r="L146" s="2356"/>
      <c r="M146" s="2838"/>
      <c r="N146" s="33"/>
    </row>
    <row r="147" spans="1:14" x14ac:dyDescent="0.2">
      <c r="A147" s="3401"/>
      <c r="B147" s="105"/>
      <c r="C147" s="3420"/>
      <c r="D147" s="3459"/>
      <c r="E147" s="3459"/>
      <c r="G147" s="3401"/>
      <c r="J147" s="3401"/>
      <c r="K147" s="3421"/>
      <c r="L147" s="3421"/>
      <c r="M147" s="33"/>
      <c r="N147" s="33"/>
    </row>
    <row r="148" spans="1:14" x14ac:dyDescent="0.2">
      <c r="A148" s="3439"/>
      <c r="B148" s="3438"/>
      <c r="C148" s="3863" t="s">
        <v>2859</v>
      </c>
      <c r="D148" s="4680"/>
      <c r="E148" s="4680"/>
      <c r="F148" s="4680"/>
      <c r="G148" s="4680"/>
      <c r="H148" s="4680"/>
      <c r="I148" s="4680"/>
      <c r="J148" s="4680"/>
      <c r="K148" s="4680"/>
      <c r="L148" s="3864"/>
      <c r="M148" s="3445" t="s">
        <v>4296</v>
      </c>
      <c r="N148" s="33"/>
    </row>
    <row r="149" spans="1:14" ht="15.75" x14ac:dyDescent="0.2">
      <c r="A149" s="3440"/>
      <c r="B149" s="3440"/>
      <c r="C149" s="5551" t="s">
        <v>6611</v>
      </c>
      <c r="D149" s="5552"/>
      <c r="E149" s="5552"/>
      <c r="F149" s="5552"/>
      <c r="G149" s="5552"/>
      <c r="H149" s="5552"/>
      <c r="I149" s="5552"/>
      <c r="J149" s="5552"/>
      <c r="K149" s="5552"/>
      <c r="L149" s="5553"/>
      <c r="M149" s="3445" t="s">
        <v>4297</v>
      </c>
    </row>
    <row r="150" spans="1:14" ht="15.75" x14ac:dyDescent="0.2">
      <c r="A150" s="3440"/>
      <c r="B150" s="3440"/>
      <c r="C150" s="5554" t="s">
        <v>1209</v>
      </c>
      <c r="D150" s="5555"/>
      <c r="E150" s="5555"/>
      <c r="F150" s="5555"/>
      <c r="G150" s="5555"/>
      <c r="H150" s="5555"/>
      <c r="I150" s="5555"/>
      <c r="J150" s="5555"/>
      <c r="K150" s="5555"/>
      <c r="L150" s="5556"/>
      <c r="M150" s="3445" t="s">
        <v>6612</v>
      </c>
    </row>
    <row r="151" spans="1:14" x14ac:dyDescent="0.2">
      <c r="A151" s="3441"/>
      <c r="B151" s="3441"/>
      <c r="C151" s="3440"/>
      <c r="D151" s="3440"/>
      <c r="E151" s="3440"/>
      <c r="F151" s="335"/>
      <c r="G151" s="3433"/>
      <c r="H151" s="3440"/>
      <c r="I151" s="3440"/>
      <c r="J151" s="3440"/>
      <c r="K151" s="3440"/>
      <c r="L151" s="3440"/>
      <c r="M151" s="3440"/>
    </row>
    <row r="152" spans="1:14" ht="15" x14ac:dyDescent="0.2">
      <c r="A152" s="2417" t="s">
        <v>11043</v>
      </c>
      <c r="B152" s="2417"/>
      <c r="C152" s="2417" t="s">
        <v>6335</v>
      </c>
      <c r="D152" s="3440"/>
      <c r="E152" s="3440"/>
      <c r="F152" s="335"/>
      <c r="G152" s="3433"/>
      <c r="H152" s="3440"/>
      <c r="I152" s="3440"/>
      <c r="J152" s="3440"/>
      <c r="K152" s="3440"/>
      <c r="L152" s="3440"/>
      <c r="M152" s="3440"/>
    </row>
    <row r="153" spans="1:14" ht="15" x14ac:dyDescent="0.2">
      <c r="A153" s="3488" t="s">
        <v>12745</v>
      </c>
      <c r="B153" s="3488"/>
      <c r="C153" s="3488"/>
      <c r="D153" s="3440"/>
      <c r="E153" s="3440"/>
      <c r="F153" s="335"/>
      <c r="G153" s="3433"/>
      <c r="H153" s="3440"/>
      <c r="I153" s="3440"/>
      <c r="J153" s="33" t="s">
        <v>12746</v>
      </c>
      <c r="K153" s="3440"/>
      <c r="L153" s="3440"/>
      <c r="M153" s="3440"/>
    </row>
    <row r="154" spans="1:14" ht="15" x14ac:dyDescent="0.2">
      <c r="A154" s="3489" t="s">
        <v>12747</v>
      </c>
      <c r="B154" s="3489"/>
      <c r="C154" s="3489"/>
      <c r="D154" s="3440"/>
      <c r="E154" s="3440"/>
      <c r="F154" s="2083" t="s">
        <v>6785</v>
      </c>
      <c r="G154" s="3433"/>
      <c r="H154" s="3440"/>
      <c r="I154" s="3440"/>
      <c r="J154" s="3440"/>
      <c r="K154" s="3440"/>
      <c r="L154" s="3440"/>
      <c r="M154" s="3440"/>
    </row>
    <row r="155" spans="1:14" ht="15" x14ac:dyDescent="0.2">
      <c r="A155" s="2417" t="s">
        <v>11010</v>
      </c>
      <c r="B155" s="2417"/>
      <c r="C155" s="2417"/>
      <c r="D155" s="3440"/>
      <c r="E155" s="3440"/>
      <c r="F155" s="335"/>
      <c r="G155" s="3433"/>
      <c r="H155" s="3440"/>
      <c r="I155" s="3440"/>
      <c r="J155" s="4137" t="s">
        <v>2863</v>
      </c>
      <c r="K155" s="4138"/>
      <c r="L155" s="4138"/>
      <c r="M155" s="4139"/>
    </row>
    <row r="156" spans="1:14" x14ac:dyDescent="0.2">
      <c r="A156" s="3440"/>
      <c r="B156" s="3440"/>
      <c r="C156" s="3440"/>
      <c r="D156" s="3440"/>
      <c r="E156" s="3440"/>
      <c r="F156" s="335"/>
      <c r="G156" s="3433"/>
      <c r="H156" s="3440"/>
      <c r="I156" s="3440"/>
      <c r="J156" s="3449" t="s">
        <v>2860</v>
      </c>
      <c r="K156" s="3449" t="s">
        <v>2861</v>
      </c>
      <c r="L156" s="3449" t="s">
        <v>2862</v>
      </c>
      <c r="M156" s="3426" t="s">
        <v>1210</v>
      </c>
    </row>
    <row r="157" spans="1:14" x14ac:dyDescent="0.2">
      <c r="A157" s="3440"/>
      <c r="B157" s="3440"/>
      <c r="C157" s="3440"/>
      <c r="D157" s="3440"/>
      <c r="E157" s="3440"/>
      <c r="F157" s="335"/>
      <c r="G157" s="3433"/>
      <c r="H157" s="3440"/>
      <c r="I157" s="3440"/>
      <c r="J157" s="3431">
        <v>2022</v>
      </c>
      <c r="K157" s="3431">
        <v>8</v>
      </c>
      <c r="L157" s="3431">
        <v>8</v>
      </c>
      <c r="M157" s="3431">
        <v>13</v>
      </c>
    </row>
    <row r="158" spans="1:14" x14ac:dyDescent="0.2">
      <c r="A158" s="3440"/>
      <c r="B158" s="3440"/>
      <c r="C158" s="3440"/>
      <c r="D158" s="3440"/>
      <c r="E158" s="3440"/>
      <c r="F158" s="335"/>
      <c r="G158" s="3433"/>
      <c r="H158" s="3440"/>
      <c r="I158" s="3440"/>
      <c r="J158" s="3440"/>
      <c r="K158" s="3440"/>
      <c r="L158" s="3440"/>
      <c r="M158" s="3440"/>
    </row>
    <row r="159" spans="1:14" x14ac:dyDescent="0.2">
      <c r="A159" s="3845" t="s">
        <v>2864</v>
      </c>
      <c r="B159" s="3845" t="s">
        <v>2865</v>
      </c>
      <c r="C159" s="3872" t="s">
        <v>1212</v>
      </c>
      <c r="D159" s="3845" t="s">
        <v>2866</v>
      </c>
      <c r="E159" s="3845"/>
      <c r="F159" s="4170" t="s">
        <v>2869</v>
      </c>
      <c r="G159" s="4170"/>
      <c r="H159" s="4170"/>
      <c r="I159" s="4170"/>
      <c r="J159" s="3845" t="s">
        <v>1211</v>
      </c>
      <c r="K159" s="3858" t="s">
        <v>2872</v>
      </c>
      <c r="L159" s="3857" t="s">
        <v>1207</v>
      </c>
      <c r="M159" s="3858" t="s">
        <v>2873</v>
      </c>
    </row>
    <row r="160" spans="1:14" x14ac:dyDescent="0.2">
      <c r="A160" s="3845"/>
      <c r="B160" s="3845"/>
      <c r="C160" s="4686"/>
      <c r="D160" s="3437" t="s">
        <v>2867</v>
      </c>
      <c r="E160" s="3437" t="s">
        <v>2868</v>
      </c>
      <c r="F160" s="3435" t="s">
        <v>2870</v>
      </c>
      <c r="G160" s="3435" t="s">
        <v>2871</v>
      </c>
      <c r="H160" s="3435" t="s">
        <v>4319</v>
      </c>
      <c r="I160" s="3435" t="s">
        <v>4320</v>
      </c>
      <c r="J160" s="3845"/>
      <c r="K160" s="3858"/>
      <c r="L160" s="3857"/>
      <c r="M160" s="3858"/>
    </row>
    <row r="161" spans="1:13" ht="15.75" x14ac:dyDescent="0.25">
      <c r="A161" s="3427"/>
      <c r="B161" s="3490" t="s">
        <v>405</v>
      </c>
      <c r="C161" s="3490" t="s">
        <v>619</v>
      </c>
      <c r="D161" s="3450"/>
      <c r="E161" s="3450"/>
      <c r="F161" s="3446"/>
      <c r="G161" s="3437"/>
      <c r="H161" s="3432"/>
      <c r="I161" s="3432"/>
      <c r="J161" s="3427"/>
      <c r="K161" s="3430"/>
      <c r="L161" s="3434"/>
      <c r="M161" s="3430"/>
    </row>
    <row r="162" spans="1:13" x14ac:dyDescent="0.2">
      <c r="A162" s="2157">
        <v>1</v>
      </c>
      <c r="B162" s="3443" t="s">
        <v>2343</v>
      </c>
      <c r="C162" s="3448" t="s">
        <v>12748</v>
      </c>
      <c r="D162" s="3491">
        <v>43102</v>
      </c>
      <c r="E162" s="3491">
        <v>43131</v>
      </c>
      <c r="F162" s="4974">
        <v>720</v>
      </c>
      <c r="G162" s="3445">
        <v>6</v>
      </c>
      <c r="H162" s="3444"/>
      <c r="I162" s="3432"/>
      <c r="J162" s="2157">
        <v>197</v>
      </c>
      <c r="K162" s="3445" t="s">
        <v>1223</v>
      </c>
      <c r="L162" s="2157" t="s">
        <v>313</v>
      </c>
      <c r="M162" s="3430"/>
    </row>
    <row r="163" spans="1:13" ht="25.5" x14ac:dyDescent="0.2">
      <c r="A163" s="2157">
        <v>2</v>
      </c>
      <c r="B163" s="1988" t="s">
        <v>2343</v>
      </c>
      <c r="C163" s="2015" t="s">
        <v>12749</v>
      </c>
      <c r="D163" s="3491">
        <v>43102</v>
      </c>
      <c r="E163" s="3491">
        <v>43131</v>
      </c>
      <c r="F163" s="4975"/>
      <c r="G163" s="4974">
        <v>7</v>
      </c>
      <c r="H163" s="3444"/>
      <c r="I163" s="3432"/>
      <c r="J163" s="2157">
        <v>112</v>
      </c>
      <c r="K163" s="3445" t="s">
        <v>1223</v>
      </c>
      <c r="L163" s="2157" t="s">
        <v>313</v>
      </c>
      <c r="M163" s="3430"/>
    </row>
    <row r="164" spans="1:13" ht="25.5" x14ac:dyDescent="0.2">
      <c r="A164" s="2157">
        <v>3</v>
      </c>
      <c r="B164" s="1988" t="s">
        <v>2343</v>
      </c>
      <c r="C164" s="2015" t="s">
        <v>12750</v>
      </c>
      <c r="D164" s="3491">
        <v>43106</v>
      </c>
      <c r="E164" s="3491">
        <v>43251</v>
      </c>
      <c r="F164" s="4975"/>
      <c r="G164" s="4976"/>
      <c r="H164" s="3444" t="s">
        <v>12751</v>
      </c>
      <c r="I164" s="3432"/>
      <c r="J164" s="2157">
        <v>88</v>
      </c>
      <c r="K164" s="3445" t="s">
        <v>1223</v>
      </c>
      <c r="L164" s="2157" t="s">
        <v>313</v>
      </c>
      <c r="M164" s="3430"/>
    </row>
    <row r="165" spans="1:13" ht="25.5" x14ac:dyDescent="0.2">
      <c r="A165" s="2157">
        <v>4</v>
      </c>
      <c r="B165" s="1988" t="s">
        <v>2343</v>
      </c>
      <c r="C165" s="2015" t="s">
        <v>12750</v>
      </c>
      <c r="D165" s="3491">
        <v>43106</v>
      </c>
      <c r="E165" s="3491">
        <v>43251</v>
      </c>
      <c r="F165" s="4975"/>
      <c r="G165" s="4974">
        <v>8</v>
      </c>
      <c r="H165" s="3444" t="s">
        <v>11235</v>
      </c>
      <c r="I165" s="3432"/>
      <c r="J165" s="2157">
        <v>51</v>
      </c>
      <c r="K165" s="3445" t="s">
        <v>1223</v>
      </c>
      <c r="L165" s="2157" t="s">
        <v>313</v>
      </c>
      <c r="M165" s="3430"/>
    </row>
    <row r="166" spans="1:13" ht="25.5" x14ac:dyDescent="0.2">
      <c r="A166" s="2157">
        <v>5</v>
      </c>
      <c r="B166" s="1988" t="s">
        <v>2343</v>
      </c>
      <c r="C166" s="2015" t="s">
        <v>12752</v>
      </c>
      <c r="D166" s="3491">
        <v>43106</v>
      </c>
      <c r="E166" s="3491">
        <v>43281</v>
      </c>
      <c r="F166" s="4975"/>
      <c r="G166" s="4975"/>
      <c r="H166" s="3444"/>
      <c r="I166" s="3432"/>
      <c r="J166" s="2157">
        <v>91</v>
      </c>
      <c r="K166" s="3445" t="s">
        <v>1223</v>
      </c>
      <c r="L166" s="2157" t="s">
        <v>313</v>
      </c>
      <c r="M166" s="3430"/>
    </row>
    <row r="167" spans="1:13" x14ac:dyDescent="0.2">
      <c r="A167" s="2157">
        <v>6</v>
      </c>
      <c r="B167" s="1988" t="s">
        <v>2343</v>
      </c>
      <c r="C167" s="2015" t="s">
        <v>12753</v>
      </c>
      <c r="D167" s="3491">
        <v>43106</v>
      </c>
      <c r="E167" s="3491">
        <v>43465</v>
      </c>
      <c r="F167" s="4976"/>
      <c r="G167" s="4976"/>
      <c r="H167" s="3444" t="s">
        <v>1280</v>
      </c>
      <c r="I167" s="3432"/>
      <c r="J167" s="2157">
        <v>60</v>
      </c>
      <c r="K167" s="3445" t="s">
        <v>1223</v>
      </c>
      <c r="L167" s="2157" t="s">
        <v>313</v>
      </c>
      <c r="M167" s="3430"/>
    </row>
    <row r="168" spans="1:13" x14ac:dyDescent="0.2">
      <c r="A168" s="2157">
        <v>7</v>
      </c>
      <c r="B168" s="1988" t="s">
        <v>2343</v>
      </c>
      <c r="C168" s="2015" t="s">
        <v>12753</v>
      </c>
      <c r="D168" s="3491">
        <v>43106</v>
      </c>
      <c r="E168" s="3491">
        <v>43465</v>
      </c>
      <c r="F168" s="4974">
        <v>721</v>
      </c>
      <c r="G168" s="3444">
        <v>1</v>
      </c>
      <c r="H168" s="3444" t="s">
        <v>1281</v>
      </c>
      <c r="I168" s="3432"/>
      <c r="J168" s="2157">
        <v>199</v>
      </c>
      <c r="K168" s="3445" t="s">
        <v>1223</v>
      </c>
      <c r="L168" s="2157" t="s">
        <v>313</v>
      </c>
      <c r="M168" s="3430"/>
    </row>
    <row r="169" spans="1:13" ht="25.5" x14ac:dyDescent="0.2">
      <c r="A169" s="2157">
        <v>8</v>
      </c>
      <c r="B169" s="1988" t="s">
        <v>2343</v>
      </c>
      <c r="C169" s="2015" t="s">
        <v>12754</v>
      </c>
      <c r="D169" s="3491">
        <v>43109</v>
      </c>
      <c r="E169" s="3491">
        <v>43465</v>
      </c>
      <c r="F169" s="4975"/>
      <c r="G169" s="3445">
        <v>2</v>
      </c>
      <c r="H169" s="3444"/>
      <c r="I169" s="3432"/>
      <c r="J169" s="2157">
        <v>183</v>
      </c>
      <c r="K169" s="3445" t="s">
        <v>1223</v>
      </c>
      <c r="L169" s="2157" t="s">
        <v>313</v>
      </c>
      <c r="M169" s="3430"/>
    </row>
    <row r="170" spans="1:13" ht="25.5" x14ac:dyDescent="0.2">
      <c r="A170" s="2157">
        <v>9</v>
      </c>
      <c r="B170" s="1988" t="s">
        <v>2343</v>
      </c>
      <c r="C170" s="2015" t="s">
        <v>12755</v>
      </c>
      <c r="D170" s="3491">
        <v>43109</v>
      </c>
      <c r="E170" s="3491">
        <v>43465</v>
      </c>
      <c r="F170" s="4975"/>
      <c r="G170" s="4974">
        <v>3</v>
      </c>
      <c r="H170" s="3444"/>
      <c r="I170" s="3432"/>
      <c r="J170" s="2157">
        <v>148</v>
      </c>
      <c r="K170" s="3445" t="s">
        <v>1223</v>
      </c>
      <c r="L170" s="2157" t="s">
        <v>313</v>
      </c>
      <c r="M170" s="3430"/>
    </row>
    <row r="171" spans="1:13" ht="25.5" x14ac:dyDescent="0.2">
      <c r="A171" s="2157">
        <v>10</v>
      </c>
      <c r="B171" s="1988" t="s">
        <v>2343</v>
      </c>
      <c r="C171" s="2015" t="s">
        <v>12756</v>
      </c>
      <c r="D171" s="3491">
        <v>43109</v>
      </c>
      <c r="E171" s="3491">
        <v>43465</v>
      </c>
      <c r="F171" s="4975"/>
      <c r="G171" s="4976"/>
      <c r="H171" s="3444"/>
      <c r="I171" s="3432"/>
      <c r="J171" s="3449">
        <v>70</v>
      </c>
      <c r="K171" s="3445" t="s">
        <v>1223</v>
      </c>
      <c r="L171" s="2157" t="s">
        <v>313</v>
      </c>
      <c r="M171" s="3430"/>
    </row>
    <row r="172" spans="1:13" ht="25.5" x14ac:dyDescent="0.2">
      <c r="A172" s="2157">
        <v>11</v>
      </c>
      <c r="B172" s="1988" t="s">
        <v>2343</v>
      </c>
      <c r="C172" s="2015" t="s">
        <v>12757</v>
      </c>
      <c r="D172" s="3491">
        <v>43129</v>
      </c>
      <c r="E172" s="3491">
        <v>43496</v>
      </c>
      <c r="F172" s="4975"/>
      <c r="G172" s="4974">
        <v>4</v>
      </c>
      <c r="H172" s="3444"/>
      <c r="I172" s="3432"/>
      <c r="J172" s="3449">
        <v>100</v>
      </c>
      <c r="K172" s="3445" t="s">
        <v>1223</v>
      </c>
      <c r="L172" s="2157" t="s">
        <v>313</v>
      </c>
      <c r="M172" s="3430"/>
    </row>
    <row r="173" spans="1:13" ht="25.5" x14ac:dyDescent="0.2">
      <c r="A173" s="2157">
        <v>12</v>
      </c>
      <c r="B173" s="1988" t="s">
        <v>2343</v>
      </c>
      <c r="C173" s="2015" t="s">
        <v>12758</v>
      </c>
      <c r="D173" s="3491">
        <v>43131</v>
      </c>
      <c r="E173" s="3491">
        <v>43496</v>
      </c>
      <c r="F173" s="4975"/>
      <c r="G173" s="4976"/>
      <c r="H173" s="3444"/>
      <c r="I173" s="3432"/>
      <c r="J173" s="3449">
        <v>148</v>
      </c>
      <c r="K173" s="3445" t="s">
        <v>1223</v>
      </c>
      <c r="L173" s="2157" t="s">
        <v>313</v>
      </c>
      <c r="M173" s="3430"/>
    </row>
    <row r="174" spans="1:13" ht="25.5" x14ac:dyDescent="0.2">
      <c r="A174" s="2157">
        <v>11</v>
      </c>
      <c r="B174" s="1988" t="s">
        <v>2343</v>
      </c>
      <c r="C174" s="2015" t="s">
        <v>12759</v>
      </c>
      <c r="D174" s="3491">
        <v>43132</v>
      </c>
      <c r="E174" s="3491">
        <v>43465</v>
      </c>
      <c r="F174" s="4975"/>
      <c r="G174" s="3445">
        <v>5</v>
      </c>
      <c r="H174" s="2619" t="s">
        <v>12760</v>
      </c>
      <c r="I174" s="3432"/>
      <c r="J174" s="3492" t="s">
        <v>1181</v>
      </c>
      <c r="K174" s="3445" t="s">
        <v>1223</v>
      </c>
      <c r="L174" s="2157" t="s">
        <v>313</v>
      </c>
      <c r="M174" s="3430"/>
    </row>
    <row r="175" spans="1:13" ht="25.5" x14ac:dyDescent="0.2">
      <c r="A175" s="2157">
        <v>12</v>
      </c>
      <c r="B175" s="1988" t="s">
        <v>2343</v>
      </c>
      <c r="C175" s="2015" t="s">
        <v>12759</v>
      </c>
      <c r="D175" s="3491">
        <v>43132</v>
      </c>
      <c r="E175" s="3491">
        <v>43404</v>
      </c>
      <c r="F175" s="4975"/>
      <c r="G175" s="3445">
        <v>6</v>
      </c>
      <c r="H175" s="2619" t="s">
        <v>12761</v>
      </c>
      <c r="I175" s="3432"/>
      <c r="J175" s="3492" t="s">
        <v>1182</v>
      </c>
      <c r="K175" s="3445" t="s">
        <v>1223</v>
      </c>
      <c r="L175" s="2157" t="s">
        <v>313</v>
      </c>
      <c r="M175" s="3430"/>
    </row>
    <row r="176" spans="1:13" ht="25.5" x14ac:dyDescent="0.2">
      <c r="A176" s="2157">
        <v>13</v>
      </c>
      <c r="B176" s="1988" t="s">
        <v>2343</v>
      </c>
      <c r="C176" s="2015" t="s">
        <v>12759</v>
      </c>
      <c r="D176" s="3491">
        <v>43132</v>
      </c>
      <c r="E176" s="3491">
        <v>43404</v>
      </c>
      <c r="F176" s="4975"/>
      <c r="G176" s="3445">
        <v>7</v>
      </c>
      <c r="H176" s="2619" t="s">
        <v>12762</v>
      </c>
      <c r="I176" s="3432"/>
      <c r="J176" s="3492" t="s">
        <v>1183</v>
      </c>
      <c r="K176" s="3445" t="s">
        <v>1223</v>
      </c>
      <c r="L176" s="2157" t="s">
        <v>313</v>
      </c>
      <c r="M176" s="3430"/>
    </row>
    <row r="177" spans="1:13" ht="25.5" x14ac:dyDescent="0.2">
      <c r="A177" s="2157">
        <v>14</v>
      </c>
      <c r="B177" s="1988" t="s">
        <v>2343</v>
      </c>
      <c r="C177" s="2015" t="s">
        <v>12759</v>
      </c>
      <c r="D177" s="3491">
        <v>43132</v>
      </c>
      <c r="E177" s="3491">
        <v>43404</v>
      </c>
      <c r="F177" s="4976"/>
      <c r="G177" s="3445">
        <v>8</v>
      </c>
      <c r="H177" s="2619" t="s">
        <v>12763</v>
      </c>
      <c r="I177" s="3432"/>
      <c r="J177" s="3492" t="s">
        <v>1184</v>
      </c>
      <c r="K177" s="3445" t="s">
        <v>1223</v>
      </c>
      <c r="L177" s="2157" t="s">
        <v>313</v>
      </c>
      <c r="M177" s="3430"/>
    </row>
    <row r="178" spans="1:13" ht="25.5" x14ac:dyDescent="0.2">
      <c r="A178" s="2157">
        <v>15</v>
      </c>
      <c r="B178" s="1988" t="s">
        <v>2343</v>
      </c>
      <c r="C178" s="2015" t="s">
        <v>12759</v>
      </c>
      <c r="D178" s="3491">
        <v>43132</v>
      </c>
      <c r="E178" s="3491">
        <v>43404</v>
      </c>
      <c r="F178" s="3493">
        <v>722</v>
      </c>
      <c r="G178" s="3445">
        <v>1</v>
      </c>
      <c r="H178" s="2619" t="s">
        <v>12764</v>
      </c>
      <c r="I178" s="3432"/>
      <c r="J178" s="3492" t="s">
        <v>6632</v>
      </c>
      <c r="K178" s="3445" t="s">
        <v>1223</v>
      </c>
      <c r="L178" s="2157" t="s">
        <v>313</v>
      </c>
      <c r="M178" s="3430"/>
    </row>
    <row r="179" spans="1:13" ht="25.5" x14ac:dyDescent="0.2">
      <c r="A179" s="2157">
        <v>16</v>
      </c>
      <c r="B179" s="1988" t="s">
        <v>2343</v>
      </c>
      <c r="C179" s="2015" t="s">
        <v>12759</v>
      </c>
      <c r="D179" s="3491">
        <v>43132</v>
      </c>
      <c r="E179" s="3491">
        <v>43404</v>
      </c>
      <c r="F179" s="3494"/>
      <c r="G179" s="3445">
        <v>2</v>
      </c>
      <c r="H179" s="2619" t="s">
        <v>12765</v>
      </c>
      <c r="I179" s="3432"/>
      <c r="J179" s="3492" t="s">
        <v>6634</v>
      </c>
      <c r="K179" s="3445" t="s">
        <v>1223</v>
      </c>
      <c r="L179" s="2157" t="s">
        <v>313</v>
      </c>
      <c r="M179" s="3430"/>
    </row>
    <row r="180" spans="1:13" ht="25.5" x14ac:dyDescent="0.2">
      <c r="A180" s="2157">
        <v>17</v>
      </c>
      <c r="B180" s="1988" t="s">
        <v>2343</v>
      </c>
      <c r="C180" s="2015" t="s">
        <v>12759</v>
      </c>
      <c r="D180" s="3491">
        <v>43132</v>
      </c>
      <c r="E180" s="3491">
        <v>43404</v>
      </c>
      <c r="F180" s="3494"/>
      <c r="G180" s="3445">
        <v>3</v>
      </c>
      <c r="H180" s="2619" t="s">
        <v>12766</v>
      </c>
      <c r="I180" s="3432"/>
      <c r="J180" s="3492" t="s">
        <v>6635</v>
      </c>
      <c r="K180" s="3445" t="s">
        <v>1223</v>
      </c>
      <c r="L180" s="2157" t="s">
        <v>313</v>
      </c>
      <c r="M180" s="3430"/>
    </row>
    <row r="181" spans="1:13" ht="25.5" x14ac:dyDescent="0.2">
      <c r="A181" s="2157">
        <v>18</v>
      </c>
      <c r="B181" s="1988" t="s">
        <v>2343</v>
      </c>
      <c r="C181" s="2015" t="s">
        <v>12759</v>
      </c>
      <c r="D181" s="3491">
        <v>43132</v>
      </c>
      <c r="E181" s="3491">
        <v>43404</v>
      </c>
      <c r="F181" s="3494"/>
      <c r="G181" s="3445">
        <v>4</v>
      </c>
      <c r="H181" s="2619" t="s">
        <v>12767</v>
      </c>
      <c r="I181" s="3432"/>
      <c r="J181" s="3492" t="s">
        <v>6636</v>
      </c>
      <c r="K181" s="3445" t="s">
        <v>1223</v>
      </c>
      <c r="L181" s="2157" t="s">
        <v>313</v>
      </c>
      <c r="M181" s="3430"/>
    </row>
    <row r="182" spans="1:13" ht="25.5" x14ac:dyDescent="0.2">
      <c r="A182" s="2157">
        <v>19</v>
      </c>
      <c r="B182" s="1988" t="s">
        <v>2343</v>
      </c>
      <c r="C182" s="2015" t="s">
        <v>12759</v>
      </c>
      <c r="D182" s="3491">
        <v>43132</v>
      </c>
      <c r="E182" s="3491">
        <v>43404</v>
      </c>
      <c r="F182" s="4974">
        <v>722</v>
      </c>
      <c r="G182" s="3445">
        <v>5</v>
      </c>
      <c r="H182" s="2619" t="s">
        <v>12768</v>
      </c>
      <c r="I182" s="3432"/>
      <c r="J182" s="3492" t="s">
        <v>12769</v>
      </c>
      <c r="K182" s="3445" t="s">
        <v>1223</v>
      </c>
      <c r="L182" s="2157" t="s">
        <v>313</v>
      </c>
      <c r="M182" s="3430"/>
    </row>
    <row r="183" spans="1:13" ht="25.5" x14ac:dyDescent="0.2">
      <c r="A183" s="2157">
        <v>20</v>
      </c>
      <c r="B183" s="1988" t="s">
        <v>2343</v>
      </c>
      <c r="C183" s="2015" t="s">
        <v>12759</v>
      </c>
      <c r="D183" s="3491">
        <v>43132</v>
      </c>
      <c r="E183" s="3491">
        <v>43404</v>
      </c>
      <c r="F183" s="4975"/>
      <c r="G183" s="3445">
        <v>6</v>
      </c>
      <c r="H183" s="2619" t="s">
        <v>12770</v>
      </c>
      <c r="I183" s="3432"/>
      <c r="J183" s="3492" t="s">
        <v>12771</v>
      </c>
      <c r="K183" s="3445" t="s">
        <v>1223</v>
      </c>
      <c r="L183" s="2157" t="s">
        <v>313</v>
      </c>
      <c r="M183" s="3430"/>
    </row>
    <row r="184" spans="1:13" ht="25.5" x14ac:dyDescent="0.2">
      <c r="A184" s="2157">
        <v>21</v>
      </c>
      <c r="B184" s="1988" t="s">
        <v>2343</v>
      </c>
      <c r="C184" s="2015" t="s">
        <v>12759</v>
      </c>
      <c r="D184" s="3491">
        <v>43132</v>
      </c>
      <c r="E184" s="3491">
        <v>43404</v>
      </c>
      <c r="F184" s="4975"/>
      <c r="G184" s="3445">
        <v>7</v>
      </c>
      <c r="H184" s="2619" t="s">
        <v>12772</v>
      </c>
      <c r="I184" s="3432"/>
      <c r="J184" s="3492" t="s">
        <v>12773</v>
      </c>
      <c r="K184" s="3445" t="s">
        <v>1223</v>
      </c>
      <c r="L184" s="2157" t="s">
        <v>313</v>
      </c>
      <c r="M184" s="3430"/>
    </row>
    <row r="185" spans="1:13" ht="25.5" x14ac:dyDescent="0.2">
      <c r="A185" s="2157">
        <v>22</v>
      </c>
      <c r="B185" s="1988" t="s">
        <v>2343</v>
      </c>
      <c r="C185" s="2015" t="s">
        <v>12759</v>
      </c>
      <c r="D185" s="3491">
        <v>43132</v>
      </c>
      <c r="E185" s="3491">
        <v>43404</v>
      </c>
      <c r="F185" s="4976"/>
      <c r="G185" s="3445">
        <v>8</v>
      </c>
      <c r="H185" s="2619" t="s">
        <v>12774</v>
      </c>
      <c r="I185" s="3432"/>
      <c r="J185" s="3492" t="s">
        <v>12775</v>
      </c>
      <c r="K185" s="3445" t="s">
        <v>1223</v>
      </c>
      <c r="L185" s="2157" t="s">
        <v>313</v>
      </c>
      <c r="M185" s="3430"/>
    </row>
    <row r="186" spans="1:13" ht="25.5" x14ac:dyDescent="0.2">
      <c r="A186" s="2157">
        <v>23</v>
      </c>
      <c r="B186" s="1988" t="s">
        <v>2343</v>
      </c>
      <c r="C186" s="2015" t="s">
        <v>12759</v>
      </c>
      <c r="D186" s="3491">
        <v>43132</v>
      </c>
      <c r="E186" s="3491">
        <v>43404</v>
      </c>
      <c r="F186" s="5540">
        <v>723</v>
      </c>
      <c r="G186" s="3445">
        <v>1</v>
      </c>
      <c r="H186" s="2619" t="s">
        <v>12776</v>
      </c>
      <c r="I186" s="3432"/>
      <c r="J186" s="3492" t="s">
        <v>12777</v>
      </c>
      <c r="K186" s="3445" t="s">
        <v>1223</v>
      </c>
      <c r="L186" s="2157" t="s">
        <v>313</v>
      </c>
      <c r="M186" s="3430"/>
    </row>
    <row r="187" spans="1:13" ht="25.5" x14ac:dyDescent="0.2">
      <c r="A187" s="2157">
        <v>24</v>
      </c>
      <c r="B187" s="1988" t="s">
        <v>2343</v>
      </c>
      <c r="C187" s="2015" t="s">
        <v>12759</v>
      </c>
      <c r="D187" s="3491">
        <v>43132</v>
      </c>
      <c r="E187" s="3491">
        <v>43404</v>
      </c>
      <c r="F187" s="5550"/>
      <c r="G187" s="3445">
        <v>2</v>
      </c>
      <c r="H187" s="2619" t="s">
        <v>12778</v>
      </c>
      <c r="I187" s="3432"/>
      <c r="J187" s="3492" t="s">
        <v>12779</v>
      </c>
      <c r="K187" s="3445" t="s">
        <v>1223</v>
      </c>
      <c r="L187" s="2157" t="s">
        <v>313</v>
      </c>
      <c r="M187" s="3430"/>
    </row>
    <row r="188" spans="1:13" ht="25.5" x14ac:dyDescent="0.2">
      <c r="A188" s="2157">
        <v>25</v>
      </c>
      <c r="B188" s="1988" t="s">
        <v>2343</v>
      </c>
      <c r="C188" s="2015" t="s">
        <v>12759</v>
      </c>
      <c r="D188" s="3491">
        <v>43132</v>
      </c>
      <c r="E188" s="3491">
        <v>43404</v>
      </c>
      <c r="F188" s="5550"/>
      <c r="G188" s="3445">
        <v>3</v>
      </c>
      <c r="H188" s="2619" t="s">
        <v>12780</v>
      </c>
      <c r="I188" s="3432"/>
      <c r="J188" s="3492" t="s">
        <v>12781</v>
      </c>
      <c r="K188" s="3445" t="s">
        <v>1223</v>
      </c>
      <c r="L188" s="2157" t="s">
        <v>313</v>
      </c>
      <c r="M188" s="3430" t="s">
        <v>12782</v>
      </c>
    </row>
    <row r="189" spans="1:13" ht="25.5" x14ac:dyDescent="0.2">
      <c r="A189" s="2157">
        <v>26</v>
      </c>
      <c r="B189" s="1988" t="s">
        <v>2343</v>
      </c>
      <c r="C189" s="2015" t="s">
        <v>12759</v>
      </c>
      <c r="D189" s="3491">
        <v>43132</v>
      </c>
      <c r="E189" s="3491">
        <v>43404</v>
      </c>
      <c r="F189" s="5550"/>
      <c r="G189" s="3445">
        <v>4</v>
      </c>
      <c r="H189" s="2619" t="s">
        <v>12783</v>
      </c>
      <c r="I189" s="3432"/>
      <c r="J189" s="3492" t="s">
        <v>12784</v>
      </c>
      <c r="K189" s="3445" t="s">
        <v>1223</v>
      </c>
      <c r="L189" s="2157" t="s">
        <v>313</v>
      </c>
      <c r="M189" s="3430"/>
    </row>
    <row r="190" spans="1:13" ht="25.5" x14ac:dyDescent="0.2">
      <c r="A190" s="2157">
        <v>27</v>
      </c>
      <c r="B190" s="1988" t="s">
        <v>2343</v>
      </c>
      <c r="C190" s="2015" t="s">
        <v>12759</v>
      </c>
      <c r="D190" s="3491">
        <v>43132</v>
      </c>
      <c r="E190" s="3491">
        <v>43404</v>
      </c>
      <c r="F190" s="5550"/>
      <c r="G190" s="3445">
        <v>5</v>
      </c>
      <c r="H190" s="2619" t="s">
        <v>12785</v>
      </c>
      <c r="I190" s="3432"/>
      <c r="J190" s="3492" t="s">
        <v>12786</v>
      </c>
      <c r="K190" s="3445" t="s">
        <v>1223</v>
      </c>
      <c r="L190" s="2157" t="s">
        <v>313</v>
      </c>
      <c r="M190" s="3430"/>
    </row>
    <row r="191" spans="1:13" ht="25.5" x14ac:dyDescent="0.2">
      <c r="A191" s="2157">
        <v>28</v>
      </c>
      <c r="B191" s="1988" t="s">
        <v>2343</v>
      </c>
      <c r="C191" s="2015" t="s">
        <v>12759</v>
      </c>
      <c r="D191" s="3491">
        <v>43132</v>
      </c>
      <c r="E191" s="3491">
        <v>43404</v>
      </c>
      <c r="F191" s="5550"/>
      <c r="G191" s="3445">
        <v>6</v>
      </c>
      <c r="H191" s="2619" t="s">
        <v>12787</v>
      </c>
      <c r="I191" s="3432"/>
      <c r="J191" s="3492" t="s">
        <v>12788</v>
      </c>
      <c r="K191" s="3445" t="s">
        <v>1223</v>
      </c>
      <c r="L191" s="2157" t="s">
        <v>313</v>
      </c>
      <c r="M191" s="3430"/>
    </row>
    <row r="192" spans="1:13" ht="25.5" x14ac:dyDescent="0.2">
      <c r="A192" s="2157">
        <v>29</v>
      </c>
      <c r="B192" s="1988" t="s">
        <v>2343</v>
      </c>
      <c r="C192" s="2015" t="s">
        <v>12759</v>
      </c>
      <c r="D192" s="3491">
        <v>43132</v>
      </c>
      <c r="E192" s="3491">
        <v>43404</v>
      </c>
      <c r="F192" s="5550"/>
      <c r="G192" s="3445">
        <v>7</v>
      </c>
      <c r="H192" s="2619" t="s">
        <v>12789</v>
      </c>
      <c r="I192" s="3432"/>
      <c r="J192" s="3492" t="s">
        <v>12790</v>
      </c>
      <c r="K192" s="3445" t="s">
        <v>1223</v>
      </c>
      <c r="L192" s="2157" t="s">
        <v>313</v>
      </c>
      <c r="M192" s="3430"/>
    </row>
    <row r="193" spans="1:13" ht="25.5" x14ac:dyDescent="0.2">
      <c r="A193" s="2157">
        <v>30</v>
      </c>
      <c r="B193" s="1988" t="s">
        <v>2343</v>
      </c>
      <c r="C193" s="2015" t="s">
        <v>12791</v>
      </c>
      <c r="D193" s="3491">
        <v>43132</v>
      </c>
      <c r="E193" s="3491">
        <v>43404</v>
      </c>
      <c r="F193" s="5541"/>
      <c r="G193" s="3445">
        <v>8</v>
      </c>
      <c r="H193" s="3444" t="s">
        <v>1280</v>
      </c>
      <c r="I193" s="3432"/>
      <c r="J193" s="3449" t="s">
        <v>11722</v>
      </c>
      <c r="K193" s="3445" t="s">
        <v>1223</v>
      </c>
      <c r="L193" s="2157" t="s">
        <v>313</v>
      </c>
      <c r="M193" s="3430"/>
    </row>
    <row r="194" spans="1:13" ht="25.5" x14ac:dyDescent="0.2">
      <c r="A194" s="2157">
        <v>31</v>
      </c>
      <c r="B194" s="1988" t="s">
        <v>2343</v>
      </c>
      <c r="C194" s="2015" t="s">
        <v>12791</v>
      </c>
      <c r="D194" s="3491">
        <v>43132</v>
      </c>
      <c r="E194" s="3491">
        <v>43404</v>
      </c>
      <c r="F194" s="5540">
        <v>724</v>
      </c>
      <c r="G194" s="4974">
        <v>1</v>
      </c>
      <c r="H194" s="3444" t="s">
        <v>1281</v>
      </c>
      <c r="I194" s="3432"/>
      <c r="J194" s="3449" t="s">
        <v>12792</v>
      </c>
      <c r="K194" s="3445" t="s">
        <v>1223</v>
      </c>
      <c r="L194" s="2157" t="s">
        <v>313</v>
      </c>
      <c r="M194" s="3430"/>
    </row>
    <row r="195" spans="1:13" ht="25.5" x14ac:dyDescent="0.2">
      <c r="A195" s="2157">
        <v>32</v>
      </c>
      <c r="B195" s="1988" t="s">
        <v>2343</v>
      </c>
      <c r="C195" s="2015" t="s">
        <v>12793</v>
      </c>
      <c r="D195" s="3491">
        <v>43145</v>
      </c>
      <c r="E195" s="3491">
        <v>43465</v>
      </c>
      <c r="F195" s="5550"/>
      <c r="G195" s="4976"/>
      <c r="H195" s="3444" t="s">
        <v>1280</v>
      </c>
      <c r="I195" s="3432"/>
      <c r="J195" s="3449" t="s">
        <v>11749</v>
      </c>
      <c r="K195" s="3445" t="s">
        <v>1223</v>
      </c>
      <c r="L195" s="2157" t="s">
        <v>313</v>
      </c>
      <c r="M195" s="3430"/>
    </row>
    <row r="196" spans="1:13" ht="25.5" x14ac:dyDescent="0.2">
      <c r="A196" s="2157">
        <v>33</v>
      </c>
      <c r="B196" s="1988" t="s">
        <v>2343</v>
      </c>
      <c r="C196" s="2015" t="s">
        <v>12793</v>
      </c>
      <c r="D196" s="3491">
        <v>43145</v>
      </c>
      <c r="E196" s="3491">
        <v>43465</v>
      </c>
      <c r="F196" s="5550"/>
      <c r="G196" s="4974">
        <v>2</v>
      </c>
      <c r="H196" s="3444" t="s">
        <v>1281</v>
      </c>
      <c r="I196" s="3432"/>
      <c r="J196" s="3449" t="s">
        <v>12794</v>
      </c>
      <c r="K196" s="3445" t="s">
        <v>1223</v>
      </c>
      <c r="L196" s="2157" t="s">
        <v>313</v>
      </c>
      <c r="M196" s="3430"/>
    </row>
    <row r="197" spans="1:13" ht="25.5" x14ac:dyDescent="0.2">
      <c r="A197" s="2157">
        <v>34</v>
      </c>
      <c r="B197" s="1988" t="s">
        <v>2343</v>
      </c>
      <c r="C197" s="2015" t="s">
        <v>12795</v>
      </c>
      <c r="D197" s="3491">
        <v>43153</v>
      </c>
      <c r="E197" s="3491">
        <v>43465</v>
      </c>
      <c r="F197" s="5550"/>
      <c r="G197" s="4976"/>
      <c r="H197" s="3444"/>
      <c r="I197" s="3432"/>
      <c r="J197" s="3449" t="s">
        <v>12796</v>
      </c>
      <c r="K197" s="3445" t="s">
        <v>1223</v>
      </c>
      <c r="L197" s="2157" t="s">
        <v>313</v>
      </c>
      <c r="M197" s="3430"/>
    </row>
    <row r="198" spans="1:13" ht="25.5" x14ac:dyDescent="0.2">
      <c r="A198" s="2157">
        <v>35</v>
      </c>
      <c r="B198" s="1988" t="s">
        <v>2343</v>
      </c>
      <c r="C198" s="2015" t="s">
        <v>12797</v>
      </c>
      <c r="D198" s="3491">
        <v>43166</v>
      </c>
      <c r="E198" s="3491">
        <v>43465</v>
      </c>
      <c r="F198" s="5550"/>
      <c r="G198" s="3445">
        <v>3</v>
      </c>
      <c r="H198" s="3444" t="s">
        <v>10353</v>
      </c>
      <c r="I198" s="3432"/>
      <c r="J198" s="3492" t="s">
        <v>11722</v>
      </c>
      <c r="K198" s="3445" t="s">
        <v>1223</v>
      </c>
      <c r="L198" s="2157" t="s">
        <v>313</v>
      </c>
      <c r="M198" s="3430"/>
    </row>
    <row r="199" spans="1:13" ht="25.5" x14ac:dyDescent="0.2">
      <c r="A199" s="2157">
        <v>36</v>
      </c>
      <c r="B199" s="1988" t="s">
        <v>2343</v>
      </c>
      <c r="C199" s="2015" t="s">
        <v>12797</v>
      </c>
      <c r="D199" s="3491">
        <v>43166</v>
      </c>
      <c r="E199" s="3491">
        <v>43465</v>
      </c>
      <c r="F199" s="5550"/>
      <c r="G199" s="3445">
        <v>4</v>
      </c>
      <c r="H199" s="3444" t="s">
        <v>10357</v>
      </c>
      <c r="I199" s="3432"/>
      <c r="J199" s="3492" t="s">
        <v>9458</v>
      </c>
      <c r="K199" s="3445" t="s">
        <v>1223</v>
      </c>
      <c r="L199" s="2157" t="s">
        <v>313</v>
      </c>
      <c r="M199" s="3430"/>
    </row>
    <row r="200" spans="1:13" ht="25.5" x14ac:dyDescent="0.2">
      <c r="A200" s="2157">
        <v>37</v>
      </c>
      <c r="B200" s="1988" t="s">
        <v>2343</v>
      </c>
      <c r="C200" s="2015" t="s">
        <v>12797</v>
      </c>
      <c r="D200" s="3491">
        <v>43166</v>
      </c>
      <c r="E200" s="3491">
        <v>43465</v>
      </c>
      <c r="F200" s="5550"/>
      <c r="G200" s="3445">
        <v>5</v>
      </c>
      <c r="H200" s="3444" t="s">
        <v>12798</v>
      </c>
      <c r="I200" s="3432"/>
      <c r="J200" s="3492" t="s">
        <v>7338</v>
      </c>
      <c r="K200" s="3445" t="s">
        <v>1223</v>
      </c>
      <c r="L200" s="2157" t="s">
        <v>313</v>
      </c>
      <c r="M200" s="3430"/>
    </row>
    <row r="201" spans="1:13" ht="25.5" x14ac:dyDescent="0.2">
      <c r="A201" s="2157">
        <v>38</v>
      </c>
      <c r="B201" s="1988" t="s">
        <v>2343</v>
      </c>
      <c r="C201" s="2015" t="s">
        <v>12797</v>
      </c>
      <c r="D201" s="3491">
        <v>43166</v>
      </c>
      <c r="E201" s="3491">
        <v>43465</v>
      </c>
      <c r="F201" s="5550"/>
      <c r="G201" s="3445">
        <v>6</v>
      </c>
      <c r="H201" s="3444" t="s">
        <v>10364</v>
      </c>
      <c r="I201" s="3432"/>
      <c r="J201" s="3492" t="s">
        <v>7340</v>
      </c>
      <c r="K201" s="3445" t="s">
        <v>1223</v>
      </c>
      <c r="L201" s="2157" t="s">
        <v>313</v>
      </c>
      <c r="M201" s="3430"/>
    </row>
    <row r="202" spans="1:13" ht="25.5" x14ac:dyDescent="0.2">
      <c r="A202" s="2157">
        <v>39</v>
      </c>
      <c r="B202" s="1988" t="s">
        <v>2343</v>
      </c>
      <c r="C202" s="2015" t="s">
        <v>12797</v>
      </c>
      <c r="D202" s="3491">
        <v>43166</v>
      </c>
      <c r="E202" s="3491">
        <v>43465</v>
      </c>
      <c r="F202" s="5550"/>
      <c r="G202" s="3445">
        <v>7</v>
      </c>
      <c r="H202" s="3444" t="s">
        <v>12799</v>
      </c>
      <c r="I202" s="3432"/>
      <c r="J202" s="3492" t="s">
        <v>12275</v>
      </c>
      <c r="K202" s="3445" t="s">
        <v>1223</v>
      </c>
      <c r="L202" s="2157" t="s">
        <v>313</v>
      </c>
      <c r="M202" s="3430"/>
    </row>
    <row r="203" spans="1:13" ht="25.5" x14ac:dyDescent="0.2">
      <c r="A203" s="2157">
        <v>40</v>
      </c>
      <c r="B203" s="1988" t="s">
        <v>2343</v>
      </c>
      <c r="C203" s="2015" t="s">
        <v>12797</v>
      </c>
      <c r="D203" s="3491">
        <v>43166</v>
      </c>
      <c r="E203" s="3491">
        <v>43465</v>
      </c>
      <c r="F203" s="5541"/>
      <c r="G203" s="3445">
        <v>8</v>
      </c>
      <c r="H203" s="3444" t="s">
        <v>12800</v>
      </c>
      <c r="I203" s="3432"/>
      <c r="J203" s="3492" t="s">
        <v>6634</v>
      </c>
      <c r="K203" s="3445" t="s">
        <v>1223</v>
      </c>
      <c r="L203" s="2157" t="s">
        <v>313</v>
      </c>
      <c r="M203" s="3430"/>
    </row>
    <row r="204" spans="1:13" ht="25.5" x14ac:dyDescent="0.2">
      <c r="A204" s="2157">
        <v>41</v>
      </c>
      <c r="B204" s="1988" t="s">
        <v>2343</v>
      </c>
      <c r="C204" s="2015" t="s">
        <v>12797</v>
      </c>
      <c r="D204" s="3491">
        <v>43166</v>
      </c>
      <c r="E204" s="3491">
        <v>43465</v>
      </c>
      <c r="F204" s="5540">
        <v>725</v>
      </c>
      <c r="G204" s="3445">
        <v>1</v>
      </c>
      <c r="H204" s="3444" t="s">
        <v>10376</v>
      </c>
      <c r="I204" s="3432"/>
      <c r="J204" s="3492" t="s">
        <v>6635</v>
      </c>
      <c r="K204" s="3445" t="s">
        <v>1223</v>
      </c>
      <c r="L204" s="2157" t="s">
        <v>313</v>
      </c>
      <c r="M204" s="3430"/>
    </row>
    <row r="205" spans="1:13" ht="25.5" x14ac:dyDescent="0.2">
      <c r="A205" s="2157">
        <v>42</v>
      </c>
      <c r="B205" s="1988" t="s">
        <v>2343</v>
      </c>
      <c r="C205" s="2015" t="s">
        <v>12797</v>
      </c>
      <c r="D205" s="3491">
        <v>43166</v>
      </c>
      <c r="E205" s="3491">
        <v>43465</v>
      </c>
      <c r="F205" s="5550"/>
      <c r="G205" s="3445">
        <v>2</v>
      </c>
      <c r="H205" s="3444" t="s">
        <v>12801</v>
      </c>
      <c r="I205" s="3432"/>
      <c r="J205" s="3492" t="s">
        <v>12802</v>
      </c>
      <c r="K205" s="3445" t="s">
        <v>1223</v>
      </c>
      <c r="L205" s="2157" t="s">
        <v>313</v>
      </c>
      <c r="M205" s="3430"/>
    </row>
    <row r="206" spans="1:13" ht="25.5" x14ac:dyDescent="0.2">
      <c r="A206" s="2157">
        <v>43</v>
      </c>
      <c r="B206" s="1988" t="s">
        <v>2343</v>
      </c>
      <c r="C206" s="2015" t="s">
        <v>12803</v>
      </c>
      <c r="D206" s="3491">
        <v>43195</v>
      </c>
      <c r="E206" s="3491">
        <v>43465</v>
      </c>
      <c r="F206" s="5550"/>
      <c r="G206" s="4974">
        <v>3</v>
      </c>
      <c r="H206" s="3444"/>
      <c r="I206" s="3432"/>
      <c r="J206" s="3449">
        <v>52</v>
      </c>
      <c r="K206" s="3445" t="s">
        <v>1223</v>
      </c>
      <c r="L206" s="2157" t="s">
        <v>313</v>
      </c>
      <c r="M206" s="3430"/>
    </row>
    <row r="207" spans="1:13" ht="25.5" x14ac:dyDescent="0.2">
      <c r="A207" s="2157">
        <v>44</v>
      </c>
      <c r="B207" s="1988" t="s">
        <v>2343</v>
      </c>
      <c r="C207" s="2015" t="s">
        <v>12804</v>
      </c>
      <c r="D207" s="3491">
        <v>43195</v>
      </c>
      <c r="E207" s="3491">
        <v>43465</v>
      </c>
      <c r="F207" s="5550"/>
      <c r="G207" s="4975"/>
      <c r="H207" s="3444"/>
      <c r="I207" s="3432"/>
      <c r="J207" s="3449">
        <v>83</v>
      </c>
      <c r="K207" s="3445" t="s">
        <v>1223</v>
      </c>
      <c r="L207" s="2157" t="s">
        <v>313</v>
      </c>
      <c r="M207" s="3430"/>
    </row>
    <row r="208" spans="1:13" x14ac:dyDescent="0.2">
      <c r="A208" s="2157">
        <v>45</v>
      </c>
      <c r="B208" s="1988" t="s">
        <v>2343</v>
      </c>
      <c r="C208" s="2015" t="s">
        <v>12805</v>
      </c>
      <c r="D208" s="3491">
        <v>43222</v>
      </c>
      <c r="E208" s="3491">
        <v>43251</v>
      </c>
      <c r="F208" s="5550"/>
      <c r="G208" s="4976"/>
      <c r="H208" s="3444"/>
      <c r="I208" s="3432"/>
      <c r="J208" s="3449">
        <v>63</v>
      </c>
      <c r="K208" s="3445" t="s">
        <v>1223</v>
      </c>
      <c r="L208" s="2157" t="s">
        <v>313</v>
      </c>
      <c r="M208" s="3430"/>
    </row>
    <row r="209" spans="1:13" ht="25.5" x14ac:dyDescent="0.2">
      <c r="A209" s="2157">
        <v>46</v>
      </c>
      <c r="B209" s="1988" t="s">
        <v>2343</v>
      </c>
      <c r="C209" s="2015" t="s">
        <v>12806</v>
      </c>
      <c r="D209" s="3491">
        <v>43238</v>
      </c>
      <c r="E209" s="3491">
        <v>43465</v>
      </c>
      <c r="F209" s="5550"/>
      <c r="G209" s="4974">
        <v>4</v>
      </c>
      <c r="H209" s="3444"/>
      <c r="I209" s="3432"/>
      <c r="J209" s="3449">
        <v>87</v>
      </c>
      <c r="K209" s="3445" t="s">
        <v>1223</v>
      </c>
      <c r="L209" s="2157" t="s">
        <v>313</v>
      </c>
      <c r="M209" s="3430" t="s">
        <v>12807</v>
      </c>
    </row>
    <row r="210" spans="1:13" ht="25.5" x14ac:dyDescent="0.2">
      <c r="A210" s="2157">
        <v>47</v>
      </c>
      <c r="B210" s="1988" t="s">
        <v>2343</v>
      </c>
      <c r="C210" s="2015" t="s">
        <v>12808</v>
      </c>
      <c r="D210" s="3491">
        <v>43252</v>
      </c>
      <c r="E210" s="3491">
        <v>43404</v>
      </c>
      <c r="F210" s="5550"/>
      <c r="G210" s="4976"/>
      <c r="H210" s="3444"/>
      <c r="I210" s="3432"/>
      <c r="J210" s="3449">
        <v>125</v>
      </c>
      <c r="K210" s="3445" t="s">
        <v>1223</v>
      </c>
      <c r="L210" s="2157" t="s">
        <v>313</v>
      </c>
      <c r="M210" s="3430"/>
    </row>
    <row r="211" spans="1:13" ht="25.5" x14ac:dyDescent="0.2">
      <c r="A211" s="2157">
        <v>48</v>
      </c>
      <c r="B211" s="1988" t="s">
        <v>2343</v>
      </c>
      <c r="C211" s="2015" t="s">
        <v>12809</v>
      </c>
      <c r="D211" s="3491">
        <v>43252</v>
      </c>
      <c r="E211" s="3491">
        <v>43465</v>
      </c>
      <c r="F211" s="5550"/>
      <c r="G211" s="4974">
        <v>5</v>
      </c>
      <c r="H211" s="3444"/>
      <c r="I211" s="3432"/>
      <c r="J211" s="3449">
        <v>63</v>
      </c>
      <c r="K211" s="3445" t="s">
        <v>1223</v>
      </c>
      <c r="L211" s="2157" t="s">
        <v>313</v>
      </c>
      <c r="M211" s="3430"/>
    </row>
    <row r="212" spans="1:13" x14ac:dyDescent="0.2">
      <c r="A212" s="2157">
        <v>49</v>
      </c>
      <c r="B212" s="1988" t="s">
        <v>2343</v>
      </c>
      <c r="C212" s="2015" t="s">
        <v>12810</v>
      </c>
      <c r="D212" s="3491">
        <v>43277</v>
      </c>
      <c r="E212" s="3491">
        <v>43465</v>
      </c>
      <c r="F212" s="5550"/>
      <c r="G212" s="4976"/>
      <c r="H212" s="3444"/>
      <c r="I212" s="3432"/>
      <c r="J212" s="3449">
        <v>147</v>
      </c>
      <c r="K212" s="3445" t="s">
        <v>1223</v>
      </c>
      <c r="L212" s="2157" t="s">
        <v>313</v>
      </c>
      <c r="M212" s="3430"/>
    </row>
    <row r="213" spans="1:13" x14ac:dyDescent="0.2">
      <c r="A213" s="2157">
        <v>50</v>
      </c>
      <c r="B213" s="1988" t="s">
        <v>2343</v>
      </c>
      <c r="C213" s="2015" t="s">
        <v>12811</v>
      </c>
      <c r="D213" s="3491">
        <v>43284</v>
      </c>
      <c r="E213" s="3491">
        <v>43465</v>
      </c>
      <c r="F213" s="5550"/>
      <c r="G213" s="4974">
        <v>6</v>
      </c>
      <c r="H213" s="3444"/>
      <c r="I213" s="3432"/>
      <c r="J213" s="3449">
        <v>81</v>
      </c>
      <c r="K213" s="3445" t="s">
        <v>1223</v>
      </c>
      <c r="L213" s="2157" t="s">
        <v>313</v>
      </c>
      <c r="M213" s="3430"/>
    </row>
    <row r="214" spans="1:13" x14ac:dyDescent="0.2">
      <c r="A214" s="2157">
        <v>51</v>
      </c>
      <c r="B214" s="1988" t="s">
        <v>2343</v>
      </c>
      <c r="C214" s="2015" t="s">
        <v>12812</v>
      </c>
      <c r="D214" s="3491">
        <v>43312</v>
      </c>
      <c r="E214" s="3495">
        <v>43434</v>
      </c>
      <c r="F214" s="5550"/>
      <c r="G214" s="4976"/>
      <c r="H214" s="3444"/>
      <c r="I214" s="3432"/>
      <c r="J214" s="3449">
        <v>86</v>
      </c>
      <c r="K214" s="3445" t="s">
        <v>1223</v>
      </c>
      <c r="L214" s="2157" t="s">
        <v>313</v>
      </c>
      <c r="M214" s="3430"/>
    </row>
    <row r="215" spans="1:13" ht="25.5" x14ac:dyDescent="0.2">
      <c r="A215" s="2157">
        <v>52</v>
      </c>
      <c r="B215" s="1988" t="s">
        <v>2343</v>
      </c>
      <c r="C215" s="2015" t="s">
        <v>12813</v>
      </c>
      <c r="D215" s="3495">
        <v>43353</v>
      </c>
      <c r="E215" s="3495">
        <v>43464</v>
      </c>
      <c r="F215" s="5550"/>
      <c r="G215" s="3445">
        <v>7</v>
      </c>
      <c r="H215" s="3444" t="s">
        <v>12814</v>
      </c>
      <c r="I215" s="3432"/>
      <c r="J215" s="3492" t="s">
        <v>12815</v>
      </c>
      <c r="K215" s="3445" t="s">
        <v>1223</v>
      </c>
      <c r="L215" s="2157" t="s">
        <v>313</v>
      </c>
      <c r="M215" s="3430"/>
    </row>
    <row r="216" spans="1:13" ht="25.5" x14ac:dyDescent="0.2">
      <c r="A216" s="2157">
        <v>53</v>
      </c>
      <c r="B216" s="1988" t="s">
        <v>2343</v>
      </c>
      <c r="C216" s="2015" t="s">
        <v>12813</v>
      </c>
      <c r="D216" s="3495">
        <v>43353</v>
      </c>
      <c r="E216" s="3495">
        <v>43464</v>
      </c>
      <c r="F216" s="5541"/>
      <c r="G216" s="3445">
        <v>8</v>
      </c>
      <c r="H216" s="3444" t="s">
        <v>12816</v>
      </c>
      <c r="I216" s="3432"/>
      <c r="J216" s="3492" t="s">
        <v>12817</v>
      </c>
      <c r="K216" s="3445" t="s">
        <v>1223</v>
      </c>
      <c r="L216" s="2157" t="s">
        <v>313</v>
      </c>
      <c r="M216" s="3430"/>
    </row>
    <row r="217" spans="1:13" ht="25.5" x14ac:dyDescent="0.2">
      <c r="A217" s="2157">
        <v>54</v>
      </c>
      <c r="B217" s="1988" t="s">
        <v>2343</v>
      </c>
      <c r="C217" s="2015" t="s">
        <v>12813</v>
      </c>
      <c r="D217" s="3495">
        <v>43353</v>
      </c>
      <c r="E217" s="3495">
        <v>43464</v>
      </c>
      <c r="F217" s="5540">
        <v>726</v>
      </c>
      <c r="G217" s="3445">
        <v>1</v>
      </c>
      <c r="H217" s="3444" t="s">
        <v>12818</v>
      </c>
      <c r="I217" s="3432"/>
      <c r="J217" s="3492" t="s">
        <v>12819</v>
      </c>
      <c r="K217" s="3445" t="s">
        <v>1223</v>
      </c>
      <c r="L217" s="2157" t="s">
        <v>313</v>
      </c>
      <c r="M217" s="3430" t="s">
        <v>12820</v>
      </c>
    </row>
    <row r="218" spans="1:13" ht="25.5" x14ac:dyDescent="0.2">
      <c r="A218" s="2157">
        <v>55</v>
      </c>
      <c r="B218" s="1988" t="s">
        <v>2343</v>
      </c>
      <c r="C218" s="2015" t="s">
        <v>12813</v>
      </c>
      <c r="D218" s="3495">
        <v>43353</v>
      </c>
      <c r="E218" s="3495">
        <v>43464</v>
      </c>
      <c r="F218" s="5550"/>
      <c r="G218" s="3445">
        <v>2</v>
      </c>
      <c r="H218" s="3444" t="s">
        <v>12821</v>
      </c>
      <c r="I218" s="3432"/>
      <c r="J218" s="3492" t="s">
        <v>12822</v>
      </c>
      <c r="K218" s="3445" t="s">
        <v>1223</v>
      </c>
      <c r="L218" s="2157" t="s">
        <v>313</v>
      </c>
      <c r="M218" s="3430"/>
    </row>
    <row r="219" spans="1:13" ht="25.5" x14ac:dyDescent="0.2">
      <c r="A219" s="2157">
        <v>56</v>
      </c>
      <c r="B219" s="1988" t="s">
        <v>2343</v>
      </c>
      <c r="C219" s="2015" t="s">
        <v>12813</v>
      </c>
      <c r="D219" s="3495">
        <v>43353</v>
      </c>
      <c r="E219" s="3495">
        <v>43464</v>
      </c>
      <c r="F219" s="5550"/>
      <c r="G219" s="3445">
        <v>3</v>
      </c>
      <c r="H219" s="3444" t="s">
        <v>12823</v>
      </c>
      <c r="I219" s="3432"/>
      <c r="J219" s="3492" t="s">
        <v>12824</v>
      </c>
      <c r="K219" s="3445" t="s">
        <v>1223</v>
      </c>
      <c r="L219" s="2157" t="s">
        <v>313</v>
      </c>
      <c r="M219" s="3430"/>
    </row>
    <row r="220" spans="1:13" ht="25.5" x14ac:dyDescent="0.2">
      <c r="A220" s="2157">
        <v>57</v>
      </c>
      <c r="B220" s="1988" t="s">
        <v>2343</v>
      </c>
      <c r="C220" s="2015" t="s">
        <v>12813</v>
      </c>
      <c r="D220" s="3495">
        <v>43353</v>
      </c>
      <c r="E220" s="3495">
        <v>43464</v>
      </c>
      <c r="F220" s="5550"/>
      <c r="G220" s="3445">
        <v>4</v>
      </c>
      <c r="H220" s="3444" t="s">
        <v>12825</v>
      </c>
      <c r="I220" s="3432"/>
      <c r="J220" s="3492" t="s">
        <v>12826</v>
      </c>
      <c r="K220" s="3445" t="s">
        <v>1223</v>
      </c>
      <c r="L220" s="2157" t="s">
        <v>313</v>
      </c>
      <c r="M220" s="3430"/>
    </row>
    <row r="221" spans="1:13" ht="25.5" x14ac:dyDescent="0.2">
      <c r="A221" s="2157">
        <v>58</v>
      </c>
      <c r="B221" s="1988" t="s">
        <v>2343</v>
      </c>
      <c r="C221" s="2015" t="s">
        <v>12813</v>
      </c>
      <c r="D221" s="3495">
        <v>43353</v>
      </c>
      <c r="E221" s="3495">
        <v>43464</v>
      </c>
      <c r="F221" s="5550"/>
      <c r="G221" s="3445">
        <v>5</v>
      </c>
      <c r="H221" s="3444" t="s">
        <v>12827</v>
      </c>
      <c r="I221" s="3432"/>
      <c r="J221" s="3492" t="s">
        <v>12828</v>
      </c>
      <c r="K221" s="3445" t="s">
        <v>1223</v>
      </c>
      <c r="L221" s="2157" t="s">
        <v>313</v>
      </c>
      <c r="M221" s="3430"/>
    </row>
    <row r="222" spans="1:13" ht="25.5" x14ac:dyDescent="0.2">
      <c r="A222" s="2157">
        <v>59</v>
      </c>
      <c r="B222" s="1988" t="s">
        <v>2343</v>
      </c>
      <c r="C222" s="2015" t="s">
        <v>12813</v>
      </c>
      <c r="D222" s="3495">
        <v>43353</v>
      </c>
      <c r="E222" s="3495">
        <v>43464</v>
      </c>
      <c r="F222" s="5550"/>
      <c r="G222" s="3445">
        <v>6</v>
      </c>
      <c r="H222" s="3444" t="s">
        <v>12829</v>
      </c>
      <c r="I222" s="3432"/>
      <c r="J222" s="3492" t="s">
        <v>12830</v>
      </c>
      <c r="K222" s="3445" t="s">
        <v>1223</v>
      </c>
      <c r="L222" s="2157" t="s">
        <v>313</v>
      </c>
      <c r="M222" s="3430"/>
    </row>
    <row r="223" spans="1:13" ht="25.5" x14ac:dyDescent="0.2">
      <c r="A223" s="2157">
        <v>60</v>
      </c>
      <c r="B223" s="1988" t="s">
        <v>2343</v>
      </c>
      <c r="C223" s="2015" t="s">
        <v>12813</v>
      </c>
      <c r="D223" s="3495">
        <v>43353</v>
      </c>
      <c r="E223" s="3495">
        <v>43464</v>
      </c>
      <c r="F223" s="5550"/>
      <c r="G223" s="3445">
        <v>7</v>
      </c>
      <c r="H223" s="3444" t="s">
        <v>12831</v>
      </c>
      <c r="I223" s="3432"/>
      <c r="J223" s="3492" t="s">
        <v>12832</v>
      </c>
      <c r="K223" s="3445" t="s">
        <v>1223</v>
      </c>
      <c r="L223" s="2157" t="s">
        <v>313</v>
      </c>
      <c r="M223" s="3430"/>
    </row>
    <row r="224" spans="1:13" ht="25.5" x14ac:dyDescent="0.2">
      <c r="A224" s="2157">
        <v>61</v>
      </c>
      <c r="B224" s="1988" t="s">
        <v>2343</v>
      </c>
      <c r="C224" s="2015" t="s">
        <v>12813</v>
      </c>
      <c r="D224" s="3495">
        <v>43353</v>
      </c>
      <c r="E224" s="3495">
        <v>43464</v>
      </c>
      <c r="F224" s="5541"/>
      <c r="G224" s="3445">
        <v>8</v>
      </c>
      <c r="H224" s="3444" t="s">
        <v>12833</v>
      </c>
      <c r="I224" s="3432"/>
      <c r="J224" s="3492" t="s">
        <v>12834</v>
      </c>
      <c r="K224" s="3445" t="s">
        <v>1223</v>
      </c>
      <c r="L224" s="2157" t="s">
        <v>313</v>
      </c>
      <c r="M224" s="3430"/>
    </row>
    <row r="225" spans="1:13" ht="25.5" x14ac:dyDescent="0.2">
      <c r="A225" s="2157">
        <v>62</v>
      </c>
      <c r="B225" s="1988" t="s">
        <v>2343</v>
      </c>
      <c r="C225" s="2015" t="s">
        <v>12813</v>
      </c>
      <c r="D225" s="3495">
        <v>43353</v>
      </c>
      <c r="E225" s="3495">
        <v>43464</v>
      </c>
      <c r="F225" s="5540">
        <v>727</v>
      </c>
      <c r="G225" s="3445">
        <v>1</v>
      </c>
      <c r="H225" s="3444" t="s">
        <v>12835</v>
      </c>
      <c r="I225" s="3432"/>
      <c r="J225" s="3492" t="s">
        <v>12836</v>
      </c>
      <c r="K225" s="3445" t="s">
        <v>1223</v>
      </c>
      <c r="L225" s="2157" t="s">
        <v>313</v>
      </c>
      <c r="M225" s="3430"/>
    </row>
    <row r="226" spans="1:13" ht="25.5" x14ac:dyDescent="0.2">
      <c r="A226" s="2157">
        <v>63</v>
      </c>
      <c r="B226" s="1988" t="s">
        <v>2343</v>
      </c>
      <c r="C226" s="2015" t="s">
        <v>12813</v>
      </c>
      <c r="D226" s="3495">
        <v>43353</v>
      </c>
      <c r="E226" s="3495">
        <v>43464</v>
      </c>
      <c r="F226" s="5550"/>
      <c r="G226" s="3445">
        <v>2</v>
      </c>
      <c r="H226" s="3444" t="s">
        <v>12837</v>
      </c>
      <c r="I226" s="3432"/>
      <c r="J226" s="3492" t="s">
        <v>12838</v>
      </c>
      <c r="K226" s="3445" t="s">
        <v>1223</v>
      </c>
      <c r="L226" s="2157" t="s">
        <v>313</v>
      </c>
      <c r="M226" s="3430"/>
    </row>
    <row r="227" spans="1:13" ht="25.5" x14ac:dyDescent="0.2">
      <c r="A227" s="2157">
        <v>64</v>
      </c>
      <c r="B227" s="1988" t="s">
        <v>2343</v>
      </c>
      <c r="C227" s="2015" t="s">
        <v>12813</v>
      </c>
      <c r="D227" s="3495">
        <v>43353</v>
      </c>
      <c r="E227" s="3495">
        <v>43464</v>
      </c>
      <c r="F227" s="5550"/>
      <c r="G227" s="3445">
        <v>3</v>
      </c>
      <c r="H227" s="3444" t="s">
        <v>12839</v>
      </c>
      <c r="I227" s="3432"/>
      <c r="J227" s="3492" t="s">
        <v>12840</v>
      </c>
      <c r="K227" s="3445" t="s">
        <v>1223</v>
      </c>
      <c r="L227" s="2157" t="s">
        <v>313</v>
      </c>
      <c r="M227" s="3430"/>
    </row>
    <row r="228" spans="1:13" ht="25.5" x14ac:dyDescent="0.2">
      <c r="A228" s="2157">
        <v>65</v>
      </c>
      <c r="B228" s="1988" t="s">
        <v>2343</v>
      </c>
      <c r="C228" s="2015" t="s">
        <v>12813</v>
      </c>
      <c r="D228" s="3495">
        <v>43353</v>
      </c>
      <c r="E228" s="3495">
        <v>43464</v>
      </c>
      <c r="F228" s="5550"/>
      <c r="G228" s="3445">
        <v>4</v>
      </c>
      <c r="H228" s="3444" t="s">
        <v>12841</v>
      </c>
      <c r="I228" s="3432"/>
      <c r="J228" s="3492" t="s">
        <v>12842</v>
      </c>
      <c r="K228" s="3445" t="s">
        <v>1223</v>
      </c>
      <c r="L228" s="2157" t="s">
        <v>313</v>
      </c>
      <c r="M228" s="3430"/>
    </row>
    <row r="229" spans="1:13" ht="25.5" x14ac:dyDescent="0.2">
      <c r="A229" s="2157">
        <v>66</v>
      </c>
      <c r="B229" s="1988" t="s">
        <v>2343</v>
      </c>
      <c r="C229" s="2015" t="s">
        <v>12813</v>
      </c>
      <c r="D229" s="3495">
        <v>43353</v>
      </c>
      <c r="E229" s="3495">
        <v>43464</v>
      </c>
      <c r="F229" s="5540">
        <v>727</v>
      </c>
      <c r="G229" s="3445">
        <v>5</v>
      </c>
      <c r="H229" s="3444" t="s">
        <v>12843</v>
      </c>
      <c r="I229" s="3432"/>
      <c r="J229" s="3492" t="s">
        <v>12844</v>
      </c>
      <c r="K229" s="3445" t="s">
        <v>1223</v>
      </c>
      <c r="L229" s="2157" t="s">
        <v>313</v>
      </c>
      <c r="M229" s="3430"/>
    </row>
    <row r="230" spans="1:13" ht="25.5" x14ac:dyDescent="0.2">
      <c r="A230" s="2157">
        <v>67</v>
      </c>
      <c r="B230" s="1988" t="s">
        <v>2343</v>
      </c>
      <c r="C230" s="2015" t="s">
        <v>12813</v>
      </c>
      <c r="D230" s="3495">
        <v>43353</v>
      </c>
      <c r="E230" s="3495">
        <v>43464</v>
      </c>
      <c r="F230" s="5550"/>
      <c r="G230" s="3445">
        <v>6</v>
      </c>
      <c r="H230" s="3444" t="s">
        <v>12845</v>
      </c>
      <c r="I230" s="3432"/>
      <c r="J230" s="3492" t="s">
        <v>12846</v>
      </c>
      <c r="K230" s="3445" t="s">
        <v>1223</v>
      </c>
      <c r="L230" s="2157" t="s">
        <v>313</v>
      </c>
      <c r="M230" s="3430"/>
    </row>
    <row r="231" spans="1:13" ht="25.5" x14ac:dyDescent="0.2">
      <c r="A231" s="2157">
        <v>68</v>
      </c>
      <c r="B231" s="1988" t="s">
        <v>2343</v>
      </c>
      <c r="C231" s="2015" t="s">
        <v>12813</v>
      </c>
      <c r="D231" s="3495">
        <v>43353</v>
      </c>
      <c r="E231" s="3495">
        <v>43464</v>
      </c>
      <c r="F231" s="5550"/>
      <c r="G231" s="3445">
        <v>7</v>
      </c>
      <c r="H231" s="3444" t="s">
        <v>12847</v>
      </c>
      <c r="I231" s="3432"/>
      <c r="J231" s="3492" t="s">
        <v>12848</v>
      </c>
      <c r="K231" s="3445" t="s">
        <v>1223</v>
      </c>
      <c r="L231" s="2157" t="s">
        <v>313</v>
      </c>
      <c r="M231" s="3430"/>
    </row>
    <row r="232" spans="1:13" ht="25.5" x14ac:dyDescent="0.2">
      <c r="A232" s="2157">
        <v>69</v>
      </c>
      <c r="B232" s="1988" t="s">
        <v>2343</v>
      </c>
      <c r="C232" s="2015" t="s">
        <v>12813</v>
      </c>
      <c r="D232" s="3495">
        <v>43353</v>
      </c>
      <c r="E232" s="3495">
        <v>43464</v>
      </c>
      <c r="F232" s="5541"/>
      <c r="G232" s="3445">
        <v>8</v>
      </c>
      <c r="H232" s="3444" t="s">
        <v>12849</v>
      </c>
      <c r="I232" s="3432"/>
      <c r="J232" s="3492" t="s">
        <v>12850</v>
      </c>
      <c r="K232" s="3445" t="s">
        <v>1223</v>
      </c>
      <c r="L232" s="2157" t="s">
        <v>313</v>
      </c>
      <c r="M232" s="3430"/>
    </row>
    <row r="233" spans="1:13" ht="25.5" x14ac:dyDescent="0.2">
      <c r="A233" s="2157">
        <v>70</v>
      </c>
      <c r="B233" s="1988" t="s">
        <v>2343</v>
      </c>
      <c r="C233" s="2015" t="s">
        <v>12813</v>
      </c>
      <c r="D233" s="3495">
        <v>43353</v>
      </c>
      <c r="E233" s="3495">
        <v>43464</v>
      </c>
      <c r="F233" s="5540">
        <v>728</v>
      </c>
      <c r="G233" s="3445">
        <v>1</v>
      </c>
      <c r="H233" s="3444" t="s">
        <v>12851</v>
      </c>
      <c r="I233" s="3432"/>
      <c r="J233" s="3492" t="s">
        <v>12852</v>
      </c>
      <c r="K233" s="3445" t="s">
        <v>1223</v>
      </c>
      <c r="L233" s="2157" t="s">
        <v>313</v>
      </c>
      <c r="M233" s="3430"/>
    </row>
    <row r="234" spans="1:13" ht="25.5" x14ac:dyDescent="0.2">
      <c r="A234" s="2157">
        <v>71</v>
      </c>
      <c r="B234" s="1988" t="s">
        <v>2343</v>
      </c>
      <c r="C234" s="2015" t="s">
        <v>12813</v>
      </c>
      <c r="D234" s="3495">
        <v>43353</v>
      </c>
      <c r="E234" s="3495">
        <v>43464</v>
      </c>
      <c r="F234" s="5550"/>
      <c r="G234" s="3445">
        <v>2</v>
      </c>
      <c r="H234" s="3444" t="s">
        <v>12853</v>
      </c>
      <c r="I234" s="3432"/>
      <c r="J234" s="3492" t="s">
        <v>12854</v>
      </c>
      <c r="K234" s="3445" t="s">
        <v>1223</v>
      </c>
      <c r="L234" s="2157" t="s">
        <v>313</v>
      </c>
      <c r="M234" s="3430"/>
    </row>
    <row r="235" spans="1:13" ht="25.5" x14ac:dyDescent="0.2">
      <c r="A235" s="2157">
        <v>72</v>
      </c>
      <c r="B235" s="1988" t="s">
        <v>2343</v>
      </c>
      <c r="C235" s="2015" t="s">
        <v>12813</v>
      </c>
      <c r="D235" s="3495">
        <v>43353</v>
      </c>
      <c r="E235" s="3495">
        <v>43464</v>
      </c>
      <c r="F235" s="5550"/>
      <c r="G235" s="3445">
        <v>3</v>
      </c>
      <c r="H235" s="3444" t="s">
        <v>12855</v>
      </c>
      <c r="I235" s="3432"/>
      <c r="J235" s="3492" t="s">
        <v>12856</v>
      </c>
      <c r="K235" s="3445" t="s">
        <v>1223</v>
      </c>
      <c r="L235" s="2157" t="s">
        <v>313</v>
      </c>
      <c r="M235" s="3430"/>
    </row>
    <row r="236" spans="1:13" ht="25.5" x14ac:dyDescent="0.2">
      <c r="A236" s="2157">
        <v>73</v>
      </c>
      <c r="B236" s="1988" t="s">
        <v>2343</v>
      </c>
      <c r="C236" s="2015" t="s">
        <v>12813</v>
      </c>
      <c r="D236" s="3495">
        <v>43353</v>
      </c>
      <c r="E236" s="3495">
        <v>43464</v>
      </c>
      <c r="F236" s="5550"/>
      <c r="G236" s="3445">
        <v>4</v>
      </c>
      <c r="H236" s="3444" t="s">
        <v>12857</v>
      </c>
      <c r="I236" s="3432"/>
      <c r="J236" s="3492" t="s">
        <v>12858</v>
      </c>
      <c r="K236" s="3445" t="s">
        <v>1223</v>
      </c>
      <c r="L236" s="2157" t="s">
        <v>313</v>
      </c>
      <c r="M236" s="3430"/>
    </row>
    <row r="237" spans="1:13" ht="25.5" x14ac:dyDescent="0.2">
      <c r="A237" s="2157">
        <v>74</v>
      </c>
      <c r="B237" s="1988" t="s">
        <v>2343</v>
      </c>
      <c r="C237" s="2015" t="s">
        <v>12813</v>
      </c>
      <c r="D237" s="3495">
        <v>43353</v>
      </c>
      <c r="E237" s="3495">
        <v>43464</v>
      </c>
      <c r="F237" s="5550"/>
      <c r="G237" s="3445">
        <v>5</v>
      </c>
      <c r="H237" s="3444" t="s">
        <v>12859</v>
      </c>
      <c r="I237" s="3432"/>
      <c r="J237" s="3492" t="s">
        <v>12860</v>
      </c>
      <c r="K237" s="3445" t="s">
        <v>1223</v>
      </c>
      <c r="L237" s="2157" t="s">
        <v>313</v>
      </c>
      <c r="M237" s="3430"/>
    </row>
    <row r="238" spans="1:13" ht="25.5" x14ac:dyDescent="0.2">
      <c r="A238" s="2157">
        <v>75</v>
      </c>
      <c r="B238" s="1988" t="s">
        <v>2343</v>
      </c>
      <c r="C238" s="2015" t="s">
        <v>12813</v>
      </c>
      <c r="D238" s="3495">
        <v>43353</v>
      </c>
      <c r="E238" s="3495">
        <v>43464</v>
      </c>
      <c r="F238" s="5550"/>
      <c r="G238" s="3445">
        <v>6</v>
      </c>
      <c r="H238" s="3444" t="s">
        <v>12861</v>
      </c>
      <c r="I238" s="3432"/>
      <c r="J238" s="3492" t="s">
        <v>12862</v>
      </c>
      <c r="K238" s="3445" t="s">
        <v>1223</v>
      </c>
      <c r="L238" s="2157" t="s">
        <v>313</v>
      </c>
      <c r="M238" s="3430"/>
    </row>
    <row r="239" spans="1:13" ht="25.5" x14ac:dyDescent="0.2">
      <c r="A239" s="2157">
        <v>76</v>
      </c>
      <c r="B239" s="1988" t="s">
        <v>2343</v>
      </c>
      <c r="C239" s="2015" t="s">
        <v>12813</v>
      </c>
      <c r="D239" s="3495">
        <v>43353</v>
      </c>
      <c r="E239" s="3495">
        <v>43464</v>
      </c>
      <c r="F239" s="5550"/>
      <c r="G239" s="3445">
        <v>7</v>
      </c>
      <c r="H239" s="3444" t="s">
        <v>12863</v>
      </c>
      <c r="I239" s="3432"/>
      <c r="J239" s="3492" t="s">
        <v>12864</v>
      </c>
      <c r="K239" s="3445" t="s">
        <v>1223</v>
      </c>
      <c r="L239" s="2157" t="s">
        <v>313</v>
      </c>
      <c r="M239" s="3430"/>
    </row>
    <row r="240" spans="1:13" ht="25.5" x14ac:dyDescent="0.2">
      <c r="A240" s="2157">
        <v>77</v>
      </c>
      <c r="B240" s="1988" t="s">
        <v>2343</v>
      </c>
      <c r="C240" s="2015" t="s">
        <v>12813</v>
      </c>
      <c r="D240" s="3495">
        <v>43353</v>
      </c>
      <c r="E240" s="3495">
        <v>43464</v>
      </c>
      <c r="F240" s="5541"/>
      <c r="G240" s="3445">
        <v>8</v>
      </c>
      <c r="H240" s="3444" t="s">
        <v>12865</v>
      </c>
      <c r="I240" s="3432"/>
      <c r="J240" s="3492" t="s">
        <v>12866</v>
      </c>
      <c r="K240" s="3445" t="s">
        <v>1223</v>
      </c>
      <c r="L240" s="2157" t="s">
        <v>313</v>
      </c>
      <c r="M240" s="3430"/>
    </row>
    <row r="241" spans="1:13" ht="25.5" x14ac:dyDescent="0.2">
      <c r="A241" s="2157">
        <v>78</v>
      </c>
      <c r="B241" s="1988" t="s">
        <v>2343</v>
      </c>
      <c r="C241" s="2015" t="s">
        <v>12813</v>
      </c>
      <c r="D241" s="3495">
        <v>43353</v>
      </c>
      <c r="E241" s="3495">
        <v>43464</v>
      </c>
      <c r="F241" s="5540">
        <v>729</v>
      </c>
      <c r="G241" s="3445">
        <v>1</v>
      </c>
      <c r="H241" s="3444" t="s">
        <v>12867</v>
      </c>
      <c r="I241" s="3432"/>
      <c r="J241" s="3492" t="s">
        <v>12868</v>
      </c>
      <c r="K241" s="3445" t="s">
        <v>1223</v>
      </c>
      <c r="L241" s="2157" t="s">
        <v>313</v>
      </c>
      <c r="M241" s="3430"/>
    </row>
    <row r="242" spans="1:13" ht="25.5" x14ac:dyDescent="0.2">
      <c r="A242" s="2157">
        <v>79</v>
      </c>
      <c r="B242" s="1988" t="s">
        <v>2343</v>
      </c>
      <c r="C242" s="2015" t="s">
        <v>12813</v>
      </c>
      <c r="D242" s="3495">
        <v>43353</v>
      </c>
      <c r="E242" s="3495">
        <v>43464</v>
      </c>
      <c r="F242" s="5550"/>
      <c r="G242" s="3445">
        <v>2</v>
      </c>
      <c r="H242" s="3444" t="s">
        <v>12869</v>
      </c>
      <c r="I242" s="3432"/>
      <c r="J242" s="3492" t="s">
        <v>12870</v>
      </c>
      <c r="K242" s="3445" t="s">
        <v>1223</v>
      </c>
      <c r="L242" s="2157" t="s">
        <v>313</v>
      </c>
      <c r="M242" s="3430"/>
    </row>
    <row r="243" spans="1:13" ht="25.5" x14ac:dyDescent="0.2">
      <c r="A243" s="2157">
        <v>80</v>
      </c>
      <c r="B243" s="1988" t="s">
        <v>2343</v>
      </c>
      <c r="C243" s="2015" t="s">
        <v>12813</v>
      </c>
      <c r="D243" s="3495">
        <v>43353</v>
      </c>
      <c r="E243" s="3495">
        <v>43464</v>
      </c>
      <c r="F243" s="5550"/>
      <c r="G243" s="3445">
        <v>3</v>
      </c>
      <c r="H243" s="3444" t="s">
        <v>12871</v>
      </c>
      <c r="I243" s="3432"/>
      <c r="J243" s="3492" t="s">
        <v>12872</v>
      </c>
      <c r="K243" s="3445" t="s">
        <v>1223</v>
      </c>
      <c r="L243" s="2157" t="s">
        <v>313</v>
      </c>
      <c r="M243" s="3430"/>
    </row>
    <row r="244" spans="1:13" ht="25.5" x14ac:dyDescent="0.2">
      <c r="A244" s="2157">
        <v>81</v>
      </c>
      <c r="B244" s="1988" t="s">
        <v>2343</v>
      </c>
      <c r="C244" s="2015" t="s">
        <v>12813</v>
      </c>
      <c r="D244" s="3495">
        <v>43353</v>
      </c>
      <c r="E244" s="3495">
        <v>43464</v>
      </c>
      <c r="F244" s="5550"/>
      <c r="G244" s="3445">
        <v>4</v>
      </c>
      <c r="H244" s="3444" t="s">
        <v>12873</v>
      </c>
      <c r="I244" s="3432"/>
      <c r="J244" s="3492" t="s">
        <v>12874</v>
      </c>
      <c r="K244" s="3445" t="s">
        <v>1223</v>
      </c>
      <c r="L244" s="2157" t="s">
        <v>313</v>
      </c>
      <c r="M244" s="3430"/>
    </row>
    <row r="245" spans="1:13" ht="25.5" x14ac:dyDescent="0.2">
      <c r="A245" s="2157">
        <v>82</v>
      </c>
      <c r="B245" s="1988" t="s">
        <v>2343</v>
      </c>
      <c r="C245" s="2015" t="s">
        <v>12813</v>
      </c>
      <c r="D245" s="3495">
        <v>43353</v>
      </c>
      <c r="E245" s="3495">
        <v>43464</v>
      </c>
      <c r="F245" s="5550"/>
      <c r="G245" s="3445">
        <v>5</v>
      </c>
      <c r="H245" s="3444" t="s">
        <v>12875</v>
      </c>
      <c r="I245" s="3432"/>
      <c r="J245" s="3492" t="s">
        <v>12876</v>
      </c>
      <c r="K245" s="3445" t="s">
        <v>1223</v>
      </c>
      <c r="L245" s="2157" t="s">
        <v>313</v>
      </c>
      <c r="M245" s="3430"/>
    </row>
    <row r="246" spans="1:13" ht="25.5" x14ac:dyDescent="0.2">
      <c r="A246" s="2157">
        <v>83</v>
      </c>
      <c r="B246" s="1988" t="s">
        <v>2343</v>
      </c>
      <c r="C246" s="2015" t="s">
        <v>12813</v>
      </c>
      <c r="D246" s="3495">
        <v>43353</v>
      </c>
      <c r="E246" s="3495">
        <v>43464</v>
      </c>
      <c r="F246" s="5550"/>
      <c r="G246" s="3445">
        <v>6</v>
      </c>
      <c r="H246" s="3444" t="s">
        <v>12877</v>
      </c>
      <c r="I246" s="3432"/>
      <c r="J246" s="3492" t="s">
        <v>12878</v>
      </c>
      <c r="K246" s="3445" t="s">
        <v>1223</v>
      </c>
      <c r="L246" s="2157" t="s">
        <v>313</v>
      </c>
      <c r="M246" s="3430"/>
    </row>
    <row r="247" spans="1:13" ht="25.5" x14ac:dyDescent="0.2">
      <c r="A247" s="2157">
        <v>84</v>
      </c>
      <c r="B247" s="1988" t="s">
        <v>2343</v>
      </c>
      <c r="C247" s="2015" t="s">
        <v>12813</v>
      </c>
      <c r="D247" s="3495">
        <v>43353</v>
      </c>
      <c r="E247" s="3495">
        <v>43464</v>
      </c>
      <c r="F247" s="5550"/>
      <c r="G247" s="3445">
        <v>7</v>
      </c>
      <c r="H247" s="3444" t="s">
        <v>12879</v>
      </c>
      <c r="I247" s="3432"/>
      <c r="J247" s="3492" t="s">
        <v>12880</v>
      </c>
      <c r="K247" s="3445" t="s">
        <v>1223</v>
      </c>
      <c r="L247" s="2157" t="s">
        <v>313</v>
      </c>
      <c r="M247" s="3430"/>
    </row>
    <row r="248" spans="1:13" ht="25.5" x14ac:dyDescent="0.2">
      <c r="A248" s="2157">
        <v>85</v>
      </c>
      <c r="B248" s="1988" t="s">
        <v>2343</v>
      </c>
      <c r="C248" s="2015" t="s">
        <v>12813</v>
      </c>
      <c r="D248" s="3495">
        <v>43353</v>
      </c>
      <c r="E248" s="3495">
        <v>43464</v>
      </c>
      <c r="F248" s="5541"/>
      <c r="G248" s="3445">
        <v>8</v>
      </c>
      <c r="H248" s="3444" t="s">
        <v>12881</v>
      </c>
      <c r="I248" s="3432"/>
      <c r="J248" s="3492" t="s">
        <v>12882</v>
      </c>
      <c r="K248" s="3445" t="s">
        <v>1223</v>
      </c>
      <c r="L248" s="2157" t="s">
        <v>313</v>
      </c>
      <c r="M248" s="3430"/>
    </row>
    <row r="249" spans="1:13" ht="25.5" x14ac:dyDescent="0.2">
      <c r="A249" s="2157">
        <v>86</v>
      </c>
      <c r="B249" s="1988" t="s">
        <v>2343</v>
      </c>
      <c r="C249" s="2015" t="s">
        <v>12813</v>
      </c>
      <c r="D249" s="3495">
        <v>43353</v>
      </c>
      <c r="E249" s="3495">
        <v>43464</v>
      </c>
      <c r="F249" s="5549">
        <v>730</v>
      </c>
      <c r="G249" s="3445">
        <v>1</v>
      </c>
      <c r="H249" s="3444" t="s">
        <v>12883</v>
      </c>
      <c r="I249" s="3432"/>
      <c r="J249" s="3492" t="s">
        <v>12884</v>
      </c>
      <c r="K249" s="3445" t="s">
        <v>1223</v>
      </c>
      <c r="L249" s="2157" t="s">
        <v>313</v>
      </c>
      <c r="M249" s="3430"/>
    </row>
    <row r="250" spans="1:13" ht="25.5" x14ac:dyDescent="0.2">
      <c r="A250" s="2157">
        <v>87</v>
      </c>
      <c r="B250" s="1988" t="s">
        <v>2343</v>
      </c>
      <c r="C250" s="2015" t="s">
        <v>12813</v>
      </c>
      <c r="D250" s="3495">
        <v>43353</v>
      </c>
      <c r="E250" s="3495">
        <v>43464</v>
      </c>
      <c r="F250" s="5549"/>
      <c r="G250" s="3445">
        <v>2</v>
      </c>
      <c r="H250" s="3444" t="s">
        <v>12885</v>
      </c>
      <c r="I250" s="3432"/>
      <c r="J250" s="3492" t="s">
        <v>12886</v>
      </c>
      <c r="K250" s="3445" t="s">
        <v>1223</v>
      </c>
      <c r="L250" s="2157" t="s">
        <v>313</v>
      </c>
      <c r="M250" s="3430"/>
    </row>
    <row r="251" spans="1:13" ht="25.5" x14ac:dyDescent="0.2">
      <c r="A251" s="2157">
        <v>88</v>
      </c>
      <c r="B251" s="1988" t="s">
        <v>2343</v>
      </c>
      <c r="C251" s="2015" t="s">
        <v>12813</v>
      </c>
      <c r="D251" s="3495">
        <v>43353</v>
      </c>
      <c r="E251" s="3495">
        <v>43464</v>
      </c>
      <c r="F251" s="5549"/>
      <c r="G251" s="3445">
        <v>3</v>
      </c>
      <c r="H251" s="3445" t="s">
        <v>12887</v>
      </c>
      <c r="I251" s="3437"/>
      <c r="J251" s="3492" t="s">
        <v>12888</v>
      </c>
      <c r="K251" s="3445" t="s">
        <v>1223</v>
      </c>
      <c r="L251" s="2157" t="s">
        <v>313</v>
      </c>
      <c r="M251" s="3430"/>
    </row>
    <row r="252" spans="1:13" ht="25.5" x14ac:dyDescent="0.2">
      <c r="A252" s="2157">
        <v>89</v>
      </c>
      <c r="B252" s="1988" t="s">
        <v>2343</v>
      </c>
      <c r="C252" s="2015" t="s">
        <v>12813</v>
      </c>
      <c r="D252" s="3495">
        <v>43353</v>
      </c>
      <c r="E252" s="3495">
        <v>43464</v>
      </c>
      <c r="F252" s="5540">
        <v>730</v>
      </c>
      <c r="G252" s="3445">
        <v>4</v>
      </c>
      <c r="H252" s="3444" t="s">
        <v>12889</v>
      </c>
      <c r="I252" s="3432"/>
      <c r="J252" s="3492" t="s">
        <v>12890</v>
      </c>
      <c r="K252" s="3445" t="s">
        <v>1223</v>
      </c>
      <c r="L252" s="2157" t="s">
        <v>313</v>
      </c>
      <c r="M252" s="3430"/>
    </row>
    <row r="253" spans="1:13" ht="25.5" x14ac:dyDescent="0.2">
      <c r="A253" s="2157">
        <v>90</v>
      </c>
      <c r="B253" s="1988" t="s">
        <v>2343</v>
      </c>
      <c r="C253" s="2015" t="s">
        <v>12813</v>
      </c>
      <c r="D253" s="3495">
        <v>43353</v>
      </c>
      <c r="E253" s="3495">
        <v>43464</v>
      </c>
      <c r="F253" s="5550"/>
      <c r="G253" s="3445">
        <v>5</v>
      </c>
      <c r="H253" s="3444" t="s">
        <v>12891</v>
      </c>
      <c r="I253" s="3432"/>
      <c r="J253" s="3492" t="s">
        <v>12892</v>
      </c>
      <c r="K253" s="3445" t="s">
        <v>1223</v>
      </c>
      <c r="L253" s="2157" t="s">
        <v>313</v>
      </c>
      <c r="M253" s="3430"/>
    </row>
    <row r="254" spans="1:13" ht="25.5" x14ac:dyDescent="0.2">
      <c r="A254" s="2157">
        <v>91</v>
      </c>
      <c r="B254" s="1988" t="s">
        <v>2343</v>
      </c>
      <c r="C254" s="2015" t="s">
        <v>12813</v>
      </c>
      <c r="D254" s="3495">
        <v>43353</v>
      </c>
      <c r="E254" s="3495">
        <v>43464</v>
      </c>
      <c r="F254" s="5550"/>
      <c r="G254" s="3445">
        <v>6</v>
      </c>
      <c r="H254" s="3444" t="s">
        <v>12893</v>
      </c>
      <c r="I254" s="3432"/>
      <c r="J254" s="3492" t="s">
        <v>12894</v>
      </c>
      <c r="K254" s="3445" t="s">
        <v>1223</v>
      </c>
      <c r="L254" s="2157" t="s">
        <v>313</v>
      </c>
      <c r="M254" s="3430"/>
    </row>
    <row r="255" spans="1:13" ht="25.5" x14ac:dyDescent="0.2">
      <c r="A255" s="2157">
        <v>92</v>
      </c>
      <c r="B255" s="1988" t="s">
        <v>2343</v>
      </c>
      <c r="C255" s="2015" t="s">
        <v>12813</v>
      </c>
      <c r="D255" s="3495">
        <v>43353</v>
      </c>
      <c r="E255" s="3495">
        <v>43464</v>
      </c>
      <c r="F255" s="5550"/>
      <c r="G255" s="3445">
        <v>7</v>
      </c>
      <c r="H255" s="3444" t="s">
        <v>12895</v>
      </c>
      <c r="I255" s="3432"/>
      <c r="J255" s="3492" t="s">
        <v>12896</v>
      </c>
      <c r="K255" s="3445" t="s">
        <v>1223</v>
      </c>
      <c r="L255" s="2157" t="s">
        <v>313</v>
      </c>
      <c r="M255" s="3430"/>
    </row>
    <row r="256" spans="1:13" ht="25.5" x14ac:dyDescent="0.2">
      <c r="A256" s="2157">
        <v>93</v>
      </c>
      <c r="B256" s="1988" t="s">
        <v>2343</v>
      </c>
      <c r="C256" s="2015" t="s">
        <v>12813</v>
      </c>
      <c r="D256" s="3495">
        <v>43353</v>
      </c>
      <c r="E256" s="3495">
        <v>43464</v>
      </c>
      <c r="F256" s="5541"/>
      <c r="G256" s="3445">
        <v>8</v>
      </c>
      <c r="H256" s="3444" t="s">
        <v>12897</v>
      </c>
      <c r="I256" s="3432"/>
      <c r="J256" s="3492" t="s">
        <v>12898</v>
      </c>
      <c r="K256" s="3445" t="s">
        <v>1223</v>
      </c>
      <c r="L256" s="2157" t="s">
        <v>313</v>
      </c>
      <c r="M256" s="3430"/>
    </row>
    <row r="257" spans="1:13" ht="25.5" x14ac:dyDescent="0.2">
      <c r="A257" s="2157">
        <v>94</v>
      </c>
      <c r="B257" s="1988" t="s">
        <v>2343</v>
      </c>
      <c r="C257" s="2015" t="s">
        <v>12813</v>
      </c>
      <c r="D257" s="3495">
        <v>43353</v>
      </c>
      <c r="E257" s="3495">
        <v>43464</v>
      </c>
      <c r="F257" s="5540">
        <v>731</v>
      </c>
      <c r="G257" s="3445">
        <v>1</v>
      </c>
      <c r="H257" s="3444" t="s">
        <v>12899</v>
      </c>
      <c r="I257" s="3432"/>
      <c r="J257" s="3492" t="s">
        <v>12900</v>
      </c>
      <c r="K257" s="3445" t="s">
        <v>1223</v>
      </c>
      <c r="L257" s="2157" t="s">
        <v>313</v>
      </c>
      <c r="M257" s="3430"/>
    </row>
    <row r="258" spans="1:13" ht="25.5" x14ac:dyDescent="0.2">
      <c r="A258" s="2157">
        <v>95</v>
      </c>
      <c r="B258" s="1988" t="s">
        <v>2343</v>
      </c>
      <c r="C258" s="2015" t="s">
        <v>12813</v>
      </c>
      <c r="D258" s="3495">
        <v>43353</v>
      </c>
      <c r="E258" s="3495">
        <v>43464</v>
      </c>
      <c r="F258" s="5550"/>
      <c r="G258" s="3445">
        <v>2</v>
      </c>
      <c r="H258" s="3444" t="s">
        <v>12901</v>
      </c>
      <c r="I258" s="3432"/>
      <c r="J258" s="3492" t="s">
        <v>12902</v>
      </c>
      <c r="K258" s="3445" t="s">
        <v>1223</v>
      </c>
      <c r="L258" s="2157" t="s">
        <v>313</v>
      </c>
      <c r="M258" s="3430"/>
    </row>
    <row r="259" spans="1:13" ht="25.5" x14ac:dyDescent="0.2">
      <c r="A259" s="2157">
        <v>96</v>
      </c>
      <c r="B259" s="1988" t="s">
        <v>2343</v>
      </c>
      <c r="C259" s="2015" t="s">
        <v>12813</v>
      </c>
      <c r="D259" s="3495">
        <v>43353</v>
      </c>
      <c r="E259" s="3495">
        <v>43464</v>
      </c>
      <c r="F259" s="5550"/>
      <c r="G259" s="3445">
        <v>3</v>
      </c>
      <c r="H259" s="3444" t="s">
        <v>12903</v>
      </c>
      <c r="I259" s="3432"/>
      <c r="J259" s="3492" t="s">
        <v>12904</v>
      </c>
      <c r="K259" s="3445" t="s">
        <v>1223</v>
      </c>
      <c r="L259" s="2157" t="s">
        <v>313</v>
      </c>
      <c r="M259" s="3430"/>
    </row>
    <row r="260" spans="1:13" ht="25.5" x14ac:dyDescent="0.2">
      <c r="A260" s="2157">
        <v>97</v>
      </c>
      <c r="B260" s="1988" t="s">
        <v>2343</v>
      </c>
      <c r="C260" s="2015" t="s">
        <v>12813</v>
      </c>
      <c r="D260" s="3495">
        <v>43353</v>
      </c>
      <c r="E260" s="3495">
        <v>43464</v>
      </c>
      <c r="F260" s="5550"/>
      <c r="G260" s="3445">
        <v>4</v>
      </c>
      <c r="H260" s="3444" t="s">
        <v>12905</v>
      </c>
      <c r="I260" s="3432"/>
      <c r="J260" s="3492" t="s">
        <v>12906</v>
      </c>
      <c r="K260" s="3445" t="s">
        <v>1223</v>
      </c>
      <c r="L260" s="2157" t="s">
        <v>313</v>
      </c>
      <c r="M260" s="3430"/>
    </row>
    <row r="261" spans="1:13" ht="25.5" x14ac:dyDescent="0.2">
      <c r="A261" s="2157">
        <v>98</v>
      </c>
      <c r="B261" s="1988" t="s">
        <v>2343</v>
      </c>
      <c r="C261" s="2015" t="s">
        <v>12813</v>
      </c>
      <c r="D261" s="3495">
        <v>43353</v>
      </c>
      <c r="E261" s="3495">
        <v>43464</v>
      </c>
      <c r="F261" s="5550"/>
      <c r="G261" s="3445">
        <v>5</v>
      </c>
      <c r="H261" s="3444" t="s">
        <v>12907</v>
      </c>
      <c r="I261" s="3432"/>
      <c r="J261" s="3492" t="s">
        <v>12908</v>
      </c>
      <c r="K261" s="3445" t="s">
        <v>1223</v>
      </c>
      <c r="L261" s="2157" t="s">
        <v>313</v>
      </c>
      <c r="M261" s="3430"/>
    </row>
    <row r="262" spans="1:13" ht="25.5" x14ac:dyDescent="0.2">
      <c r="A262" s="2157">
        <v>99</v>
      </c>
      <c r="B262" s="1988" t="s">
        <v>2343</v>
      </c>
      <c r="C262" s="2015" t="s">
        <v>12813</v>
      </c>
      <c r="D262" s="3495">
        <v>43353</v>
      </c>
      <c r="E262" s="3495">
        <v>43464</v>
      </c>
      <c r="F262" s="5550"/>
      <c r="G262" s="3445">
        <v>6</v>
      </c>
      <c r="H262" s="3444" t="s">
        <v>12909</v>
      </c>
      <c r="I262" s="3432"/>
      <c r="J262" s="3492" t="s">
        <v>12910</v>
      </c>
      <c r="K262" s="3445" t="s">
        <v>1223</v>
      </c>
      <c r="L262" s="2157" t="s">
        <v>313</v>
      </c>
      <c r="M262" s="3430"/>
    </row>
    <row r="263" spans="1:13" ht="25.5" x14ac:dyDescent="0.2">
      <c r="A263" s="2157">
        <v>100</v>
      </c>
      <c r="B263" s="1988" t="s">
        <v>2343</v>
      </c>
      <c r="C263" s="2015" t="s">
        <v>12813</v>
      </c>
      <c r="D263" s="3495">
        <v>43353</v>
      </c>
      <c r="E263" s="3495">
        <v>43464</v>
      </c>
      <c r="F263" s="5550"/>
      <c r="G263" s="3445">
        <v>7</v>
      </c>
      <c r="H263" s="3444" t="s">
        <v>12911</v>
      </c>
      <c r="I263" s="3432"/>
      <c r="J263" s="3492" t="s">
        <v>12912</v>
      </c>
      <c r="K263" s="3445" t="s">
        <v>1223</v>
      </c>
      <c r="L263" s="2157" t="s">
        <v>313</v>
      </c>
      <c r="M263" s="3430"/>
    </row>
    <row r="264" spans="1:13" ht="25.5" x14ac:dyDescent="0.2">
      <c r="A264" s="2157">
        <v>101</v>
      </c>
      <c r="B264" s="1988" t="s">
        <v>2343</v>
      </c>
      <c r="C264" s="2015" t="s">
        <v>12813</v>
      </c>
      <c r="D264" s="3495">
        <v>43353</v>
      </c>
      <c r="E264" s="3495">
        <v>43464</v>
      </c>
      <c r="F264" s="5541"/>
      <c r="G264" s="3445">
        <v>8</v>
      </c>
      <c r="H264" s="3444" t="s">
        <v>12913</v>
      </c>
      <c r="I264" s="3432"/>
      <c r="J264" s="3492" t="s">
        <v>12914</v>
      </c>
      <c r="K264" s="3445" t="s">
        <v>1223</v>
      </c>
      <c r="L264" s="2157" t="s">
        <v>313</v>
      </c>
      <c r="M264" s="3430"/>
    </row>
    <row r="265" spans="1:13" ht="25.5" x14ac:dyDescent="0.2">
      <c r="A265" s="2157">
        <v>102</v>
      </c>
      <c r="B265" s="1988" t="s">
        <v>2343</v>
      </c>
      <c r="C265" s="2015" t="s">
        <v>12813</v>
      </c>
      <c r="D265" s="3495">
        <v>43353</v>
      </c>
      <c r="E265" s="3495">
        <v>43464</v>
      </c>
      <c r="F265" s="5540">
        <v>732</v>
      </c>
      <c r="G265" s="3445">
        <v>1</v>
      </c>
      <c r="H265" s="3444" t="s">
        <v>12915</v>
      </c>
      <c r="I265" s="3432"/>
      <c r="J265" s="3492" t="s">
        <v>12916</v>
      </c>
      <c r="K265" s="3445" t="s">
        <v>1223</v>
      </c>
      <c r="L265" s="2157" t="s">
        <v>313</v>
      </c>
      <c r="M265" s="3430"/>
    </row>
    <row r="266" spans="1:13" ht="25.5" x14ac:dyDescent="0.2">
      <c r="A266" s="2157">
        <v>103</v>
      </c>
      <c r="B266" s="1988" t="s">
        <v>2343</v>
      </c>
      <c r="C266" s="2015" t="s">
        <v>12813</v>
      </c>
      <c r="D266" s="3495">
        <v>43353</v>
      </c>
      <c r="E266" s="3495">
        <v>43464</v>
      </c>
      <c r="F266" s="5550"/>
      <c r="G266" s="3445">
        <v>2</v>
      </c>
      <c r="H266" s="3444" t="s">
        <v>12917</v>
      </c>
      <c r="I266" s="3432"/>
      <c r="J266" s="3492" t="s">
        <v>12918</v>
      </c>
      <c r="K266" s="3445" t="s">
        <v>1223</v>
      </c>
      <c r="L266" s="2157" t="s">
        <v>313</v>
      </c>
      <c r="M266" s="3430"/>
    </row>
    <row r="267" spans="1:13" ht="25.5" x14ac:dyDescent="0.2">
      <c r="A267" s="2157">
        <v>104</v>
      </c>
      <c r="B267" s="1988" t="s">
        <v>2343</v>
      </c>
      <c r="C267" s="2015" t="s">
        <v>12813</v>
      </c>
      <c r="D267" s="3495">
        <v>43353</v>
      </c>
      <c r="E267" s="3495">
        <v>43464</v>
      </c>
      <c r="F267" s="5550"/>
      <c r="G267" s="3445">
        <v>3</v>
      </c>
      <c r="H267" s="3444" t="s">
        <v>12919</v>
      </c>
      <c r="I267" s="3432"/>
      <c r="J267" s="3492" t="s">
        <v>12920</v>
      </c>
      <c r="K267" s="3445" t="s">
        <v>1223</v>
      </c>
      <c r="L267" s="2157" t="s">
        <v>313</v>
      </c>
      <c r="M267" s="3430"/>
    </row>
    <row r="268" spans="1:13" ht="25.5" x14ac:dyDescent="0.2">
      <c r="A268" s="2157">
        <v>105</v>
      </c>
      <c r="B268" s="1988" t="s">
        <v>2343</v>
      </c>
      <c r="C268" s="2015" t="s">
        <v>12813</v>
      </c>
      <c r="D268" s="3495">
        <v>43353</v>
      </c>
      <c r="E268" s="3495">
        <v>43464</v>
      </c>
      <c r="F268" s="5550"/>
      <c r="G268" s="3445">
        <v>4</v>
      </c>
      <c r="H268" s="3444" t="s">
        <v>12921</v>
      </c>
      <c r="I268" s="3432"/>
      <c r="J268" s="3492" t="s">
        <v>12922</v>
      </c>
      <c r="K268" s="3445" t="s">
        <v>1223</v>
      </c>
      <c r="L268" s="2157" t="s">
        <v>313</v>
      </c>
      <c r="M268" s="3430"/>
    </row>
    <row r="269" spans="1:13" ht="25.5" x14ac:dyDescent="0.2">
      <c r="A269" s="2157">
        <v>106</v>
      </c>
      <c r="B269" s="1988" t="s">
        <v>2343</v>
      </c>
      <c r="C269" s="2015" t="s">
        <v>12813</v>
      </c>
      <c r="D269" s="3495">
        <v>43353</v>
      </c>
      <c r="E269" s="3495">
        <v>43464</v>
      </c>
      <c r="F269" s="5550"/>
      <c r="G269" s="3445">
        <v>5</v>
      </c>
      <c r="H269" s="3444" t="s">
        <v>12923</v>
      </c>
      <c r="I269" s="3432"/>
      <c r="J269" s="3492" t="s">
        <v>12924</v>
      </c>
      <c r="K269" s="3445" t="s">
        <v>1223</v>
      </c>
      <c r="L269" s="2157" t="s">
        <v>313</v>
      </c>
      <c r="M269" s="3430"/>
    </row>
    <row r="270" spans="1:13" ht="25.5" x14ac:dyDescent="0.2">
      <c r="A270" s="2157">
        <v>107</v>
      </c>
      <c r="B270" s="1988" t="s">
        <v>2343</v>
      </c>
      <c r="C270" s="2015" t="s">
        <v>12813</v>
      </c>
      <c r="D270" s="3495">
        <v>43353</v>
      </c>
      <c r="E270" s="3495">
        <v>43464</v>
      </c>
      <c r="F270" s="5550"/>
      <c r="G270" s="3445">
        <v>6</v>
      </c>
      <c r="H270" s="3444" t="s">
        <v>12925</v>
      </c>
      <c r="I270" s="3432"/>
      <c r="J270" s="3492" t="s">
        <v>12926</v>
      </c>
      <c r="K270" s="3445" t="s">
        <v>1223</v>
      </c>
      <c r="L270" s="2157" t="s">
        <v>313</v>
      </c>
      <c r="M270" s="3430"/>
    </row>
    <row r="271" spans="1:13" ht="25.5" x14ac:dyDescent="0.2">
      <c r="A271" s="2157">
        <v>108</v>
      </c>
      <c r="B271" s="1988" t="s">
        <v>2343</v>
      </c>
      <c r="C271" s="2015" t="s">
        <v>12813</v>
      </c>
      <c r="D271" s="3495">
        <v>43353</v>
      </c>
      <c r="E271" s="3495">
        <v>43464</v>
      </c>
      <c r="F271" s="5550"/>
      <c r="G271" s="3445">
        <v>7</v>
      </c>
      <c r="H271" s="3444" t="s">
        <v>12927</v>
      </c>
      <c r="I271" s="3432"/>
      <c r="J271" s="3492" t="s">
        <v>12928</v>
      </c>
      <c r="K271" s="3445" t="s">
        <v>1223</v>
      </c>
      <c r="L271" s="2157" t="s">
        <v>313</v>
      </c>
      <c r="M271" s="3430"/>
    </row>
    <row r="272" spans="1:13" ht="25.5" x14ac:dyDescent="0.2">
      <c r="A272" s="2157">
        <v>109</v>
      </c>
      <c r="B272" s="1988" t="s">
        <v>2343</v>
      </c>
      <c r="C272" s="2015" t="s">
        <v>12813</v>
      </c>
      <c r="D272" s="3495">
        <v>43353</v>
      </c>
      <c r="E272" s="3495">
        <v>43464</v>
      </c>
      <c r="F272" s="5541"/>
      <c r="G272" s="3445">
        <v>8</v>
      </c>
      <c r="H272" s="3444" t="s">
        <v>12929</v>
      </c>
      <c r="I272" s="3432"/>
      <c r="J272" s="3492" t="s">
        <v>12930</v>
      </c>
      <c r="K272" s="3445" t="s">
        <v>1223</v>
      </c>
      <c r="L272" s="2157" t="s">
        <v>313</v>
      </c>
      <c r="M272" s="3430"/>
    </row>
    <row r="273" spans="1:13" ht="25.5" x14ac:dyDescent="0.2">
      <c r="A273" s="2157">
        <v>110</v>
      </c>
      <c r="B273" s="1988" t="s">
        <v>2343</v>
      </c>
      <c r="C273" s="2015" t="s">
        <v>12813</v>
      </c>
      <c r="D273" s="3495">
        <v>43353</v>
      </c>
      <c r="E273" s="3495">
        <v>43464</v>
      </c>
      <c r="F273" s="5540">
        <v>733</v>
      </c>
      <c r="G273" s="3445">
        <v>1</v>
      </c>
      <c r="H273" s="3444" t="s">
        <v>12931</v>
      </c>
      <c r="I273" s="3432"/>
      <c r="J273" s="3492" t="s">
        <v>12932</v>
      </c>
      <c r="K273" s="3445" t="s">
        <v>1223</v>
      </c>
      <c r="L273" s="2157" t="s">
        <v>313</v>
      </c>
      <c r="M273" s="3430"/>
    </row>
    <row r="274" spans="1:13" ht="25.5" x14ac:dyDescent="0.2">
      <c r="A274" s="2157">
        <v>111</v>
      </c>
      <c r="B274" s="1988" t="s">
        <v>2343</v>
      </c>
      <c r="C274" s="2015" t="s">
        <v>12813</v>
      </c>
      <c r="D274" s="3495">
        <v>43353</v>
      </c>
      <c r="E274" s="3495">
        <v>43464</v>
      </c>
      <c r="F274" s="5550"/>
      <c r="G274" s="3445">
        <v>2</v>
      </c>
      <c r="H274" s="3444" t="s">
        <v>12933</v>
      </c>
      <c r="I274" s="3432"/>
      <c r="J274" s="3492" t="s">
        <v>12934</v>
      </c>
      <c r="K274" s="3445" t="s">
        <v>1223</v>
      </c>
      <c r="L274" s="2157" t="s">
        <v>313</v>
      </c>
      <c r="M274" s="3430"/>
    </row>
    <row r="275" spans="1:13" ht="25.5" x14ac:dyDescent="0.2">
      <c r="A275" s="2157">
        <v>112</v>
      </c>
      <c r="B275" s="1988" t="s">
        <v>2343</v>
      </c>
      <c r="C275" s="2015" t="s">
        <v>12813</v>
      </c>
      <c r="D275" s="3495">
        <v>43353</v>
      </c>
      <c r="E275" s="3495">
        <v>43464</v>
      </c>
      <c r="F275" s="5550"/>
      <c r="G275" s="3445">
        <v>3</v>
      </c>
      <c r="H275" s="3444" t="s">
        <v>12935</v>
      </c>
      <c r="I275" s="3432"/>
      <c r="J275" s="3492" t="s">
        <v>12936</v>
      </c>
      <c r="K275" s="3445" t="s">
        <v>1223</v>
      </c>
      <c r="L275" s="2157" t="s">
        <v>313</v>
      </c>
      <c r="M275" s="3430"/>
    </row>
    <row r="276" spans="1:13" ht="25.5" x14ac:dyDescent="0.2">
      <c r="A276" s="2157">
        <v>113</v>
      </c>
      <c r="B276" s="1988" t="s">
        <v>2343</v>
      </c>
      <c r="C276" s="2015" t="s">
        <v>12813</v>
      </c>
      <c r="D276" s="3495">
        <v>43353</v>
      </c>
      <c r="E276" s="3495">
        <v>43464</v>
      </c>
      <c r="F276" s="5549">
        <v>733</v>
      </c>
      <c r="G276" s="3445">
        <v>4</v>
      </c>
      <c r="H276" s="3444" t="s">
        <v>12937</v>
      </c>
      <c r="I276" s="3432"/>
      <c r="J276" s="3492" t="s">
        <v>12938</v>
      </c>
      <c r="K276" s="3445" t="s">
        <v>1223</v>
      </c>
      <c r="L276" s="2157" t="s">
        <v>313</v>
      </c>
      <c r="M276" s="3430"/>
    </row>
    <row r="277" spans="1:13" ht="25.5" x14ac:dyDescent="0.2">
      <c r="A277" s="2157">
        <v>114</v>
      </c>
      <c r="B277" s="1988" t="s">
        <v>2343</v>
      </c>
      <c r="C277" s="2015" t="s">
        <v>12813</v>
      </c>
      <c r="D277" s="3495">
        <v>43353</v>
      </c>
      <c r="E277" s="3495">
        <v>43464</v>
      </c>
      <c r="F277" s="5549"/>
      <c r="G277" s="3445">
        <v>5</v>
      </c>
      <c r="H277" s="3444" t="s">
        <v>12939</v>
      </c>
      <c r="I277" s="3432"/>
      <c r="J277" s="3492" t="s">
        <v>12940</v>
      </c>
      <c r="K277" s="3445" t="s">
        <v>1223</v>
      </c>
      <c r="L277" s="2157" t="s">
        <v>313</v>
      </c>
      <c r="M277" s="3430"/>
    </row>
    <row r="278" spans="1:13" ht="25.5" x14ac:dyDescent="0.2">
      <c r="A278" s="2157">
        <v>115</v>
      </c>
      <c r="B278" s="1988" t="s">
        <v>2343</v>
      </c>
      <c r="C278" s="2015" t="s">
        <v>12813</v>
      </c>
      <c r="D278" s="3495">
        <v>43353</v>
      </c>
      <c r="E278" s="3495">
        <v>43464</v>
      </c>
      <c r="F278" s="5549"/>
      <c r="G278" s="3445">
        <v>6</v>
      </c>
      <c r="H278" s="3444" t="s">
        <v>12941</v>
      </c>
      <c r="I278" s="3432"/>
      <c r="J278" s="3492" t="s">
        <v>12942</v>
      </c>
      <c r="K278" s="3445" t="s">
        <v>1223</v>
      </c>
      <c r="L278" s="2157" t="s">
        <v>313</v>
      </c>
      <c r="M278" s="3430"/>
    </row>
    <row r="279" spans="1:13" ht="25.5" x14ac:dyDescent="0.2">
      <c r="A279" s="2157">
        <v>116</v>
      </c>
      <c r="B279" s="1988" t="s">
        <v>2343</v>
      </c>
      <c r="C279" s="2015" t="s">
        <v>12813</v>
      </c>
      <c r="D279" s="3495">
        <v>43353</v>
      </c>
      <c r="E279" s="3495">
        <v>43464</v>
      </c>
      <c r="F279" s="5549"/>
      <c r="G279" s="3445">
        <v>7</v>
      </c>
      <c r="H279" s="3444" t="s">
        <v>12943</v>
      </c>
      <c r="I279" s="3432"/>
      <c r="J279" s="3492" t="s">
        <v>12944</v>
      </c>
      <c r="K279" s="3445" t="s">
        <v>1223</v>
      </c>
      <c r="L279" s="2157" t="s">
        <v>313</v>
      </c>
      <c r="M279" s="3430" t="s">
        <v>12945</v>
      </c>
    </row>
    <row r="280" spans="1:13" ht="25.5" x14ac:dyDescent="0.2">
      <c r="A280" s="2157">
        <v>117</v>
      </c>
      <c r="B280" s="1988" t="s">
        <v>2343</v>
      </c>
      <c r="C280" s="2015" t="s">
        <v>12813</v>
      </c>
      <c r="D280" s="3495">
        <v>43353</v>
      </c>
      <c r="E280" s="3495">
        <v>43464</v>
      </c>
      <c r="F280" s="5549"/>
      <c r="G280" s="3445">
        <v>8</v>
      </c>
      <c r="H280" s="3444" t="s">
        <v>12946</v>
      </c>
      <c r="I280" s="3432"/>
      <c r="J280" s="3492" t="s">
        <v>12947</v>
      </c>
      <c r="K280" s="3445" t="s">
        <v>1223</v>
      </c>
      <c r="L280" s="2157" t="s">
        <v>313</v>
      </c>
      <c r="M280" s="3430"/>
    </row>
    <row r="281" spans="1:13" ht="25.5" x14ac:dyDescent="0.2">
      <c r="A281" s="2157">
        <v>118</v>
      </c>
      <c r="B281" s="1988" t="s">
        <v>2343</v>
      </c>
      <c r="C281" s="2015" t="s">
        <v>12813</v>
      </c>
      <c r="D281" s="3495">
        <v>43353</v>
      </c>
      <c r="E281" s="3495">
        <v>43464</v>
      </c>
      <c r="F281" s="5540">
        <v>734</v>
      </c>
      <c r="G281" s="3445">
        <v>1</v>
      </c>
      <c r="H281" s="3444" t="s">
        <v>12948</v>
      </c>
      <c r="I281" s="3432"/>
      <c r="J281" s="3492" t="s">
        <v>12949</v>
      </c>
      <c r="K281" s="3445" t="s">
        <v>1223</v>
      </c>
      <c r="L281" s="2157" t="s">
        <v>313</v>
      </c>
      <c r="M281" s="3430"/>
    </row>
    <row r="282" spans="1:13" ht="25.5" x14ac:dyDescent="0.2">
      <c r="A282" s="2157">
        <v>119</v>
      </c>
      <c r="B282" s="1988" t="s">
        <v>2343</v>
      </c>
      <c r="C282" s="2015" t="s">
        <v>12813</v>
      </c>
      <c r="D282" s="3495">
        <v>43353</v>
      </c>
      <c r="E282" s="3495">
        <v>43464</v>
      </c>
      <c r="F282" s="5550"/>
      <c r="G282" s="3445">
        <v>2</v>
      </c>
      <c r="H282" s="3444" t="s">
        <v>12950</v>
      </c>
      <c r="I282" s="3432"/>
      <c r="J282" s="3492" t="s">
        <v>12951</v>
      </c>
      <c r="K282" s="3445" t="s">
        <v>1223</v>
      </c>
      <c r="L282" s="2157" t="s">
        <v>313</v>
      </c>
      <c r="M282" s="3430"/>
    </row>
    <row r="283" spans="1:13" ht="25.5" x14ac:dyDescent="0.2">
      <c r="A283" s="2157">
        <v>120</v>
      </c>
      <c r="B283" s="1988" t="s">
        <v>2343</v>
      </c>
      <c r="C283" s="2015" t="s">
        <v>12813</v>
      </c>
      <c r="D283" s="3495">
        <v>43353</v>
      </c>
      <c r="E283" s="3495">
        <v>43464</v>
      </c>
      <c r="F283" s="5550"/>
      <c r="G283" s="3445">
        <v>3</v>
      </c>
      <c r="H283" s="3444" t="s">
        <v>12952</v>
      </c>
      <c r="I283" s="3432"/>
      <c r="J283" s="3492" t="s">
        <v>12953</v>
      </c>
      <c r="K283" s="3445" t="s">
        <v>1223</v>
      </c>
      <c r="L283" s="2157" t="s">
        <v>313</v>
      </c>
      <c r="M283" s="3430"/>
    </row>
    <row r="284" spans="1:13" ht="25.5" x14ac:dyDescent="0.2">
      <c r="A284" s="2157">
        <v>121</v>
      </c>
      <c r="B284" s="1988" t="s">
        <v>2343</v>
      </c>
      <c r="C284" s="2015" t="s">
        <v>12813</v>
      </c>
      <c r="D284" s="3495">
        <v>43353</v>
      </c>
      <c r="E284" s="3495">
        <v>43464</v>
      </c>
      <c r="F284" s="5550"/>
      <c r="G284" s="3445">
        <v>4</v>
      </c>
      <c r="H284" s="3444" t="s">
        <v>12954</v>
      </c>
      <c r="I284" s="3432"/>
      <c r="J284" s="3492" t="s">
        <v>12955</v>
      </c>
      <c r="K284" s="3445" t="s">
        <v>1223</v>
      </c>
      <c r="L284" s="2157" t="s">
        <v>313</v>
      </c>
      <c r="M284" s="3430"/>
    </row>
    <row r="285" spans="1:13" ht="25.5" x14ac:dyDescent="0.2">
      <c r="A285" s="2157">
        <v>122</v>
      </c>
      <c r="B285" s="1988" t="s">
        <v>2343</v>
      </c>
      <c r="C285" s="2015" t="s">
        <v>12813</v>
      </c>
      <c r="D285" s="3495">
        <v>43353</v>
      </c>
      <c r="E285" s="3495">
        <v>43464</v>
      </c>
      <c r="F285" s="5550"/>
      <c r="G285" s="3445">
        <v>5</v>
      </c>
      <c r="H285" s="3444" t="s">
        <v>12956</v>
      </c>
      <c r="I285" s="3432"/>
      <c r="J285" s="3492" t="s">
        <v>12957</v>
      </c>
      <c r="K285" s="3445" t="s">
        <v>1223</v>
      </c>
      <c r="L285" s="2157" t="s">
        <v>313</v>
      </c>
      <c r="M285" s="3430"/>
    </row>
    <row r="286" spans="1:13" ht="25.5" x14ac:dyDescent="0.2">
      <c r="A286" s="2157">
        <v>123</v>
      </c>
      <c r="B286" s="1988" t="s">
        <v>2343</v>
      </c>
      <c r="C286" s="2015" t="s">
        <v>12813</v>
      </c>
      <c r="D286" s="3495">
        <v>43353</v>
      </c>
      <c r="E286" s="3495">
        <v>43464</v>
      </c>
      <c r="F286" s="5550"/>
      <c r="G286" s="3445">
        <v>6</v>
      </c>
      <c r="H286" s="3444" t="s">
        <v>12958</v>
      </c>
      <c r="I286" s="3432"/>
      <c r="J286" s="3492" t="s">
        <v>12959</v>
      </c>
      <c r="K286" s="3445" t="s">
        <v>1223</v>
      </c>
      <c r="L286" s="2157" t="s">
        <v>313</v>
      </c>
      <c r="M286" s="3430"/>
    </row>
    <row r="287" spans="1:13" ht="25.5" x14ac:dyDescent="0.2">
      <c r="A287" s="2157">
        <v>124</v>
      </c>
      <c r="B287" s="1988" t="s">
        <v>2343</v>
      </c>
      <c r="C287" s="2015" t="s">
        <v>12813</v>
      </c>
      <c r="D287" s="3495">
        <v>43353</v>
      </c>
      <c r="E287" s="3495">
        <v>43464</v>
      </c>
      <c r="F287" s="5550"/>
      <c r="G287" s="3445">
        <v>7</v>
      </c>
      <c r="H287" s="3444" t="s">
        <v>12960</v>
      </c>
      <c r="I287" s="3432"/>
      <c r="J287" s="3492" t="s">
        <v>12961</v>
      </c>
      <c r="K287" s="3445" t="s">
        <v>1223</v>
      </c>
      <c r="L287" s="2157" t="s">
        <v>313</v>
      </c>
      <c r="M287" s="3430"/>
    </row>
    <row r="288" spans="1:13" ht="25.5" x14ac:dyDescent="0.2">
      <c r="A288" s="2157">
        <v>125</v>
      </c>
      <c r="B288" s="1988" t="s">
        <v>2343</v>
      </c>
      <c r="C288" s="2015" t="s">
        <v>12813</v>
      </c>
      <c r="D288" s="3495">
        <v>43353</v>
      </c>
      <c r="E288" s="3495">
        <v>43464</v>
      </c>
      <c r="F288" s="5541"/>
      <c r="G288" s="3445">
        <v>8</v>
      </c>
      <c r="H288" s="3444" t="s">
        <v>12962</v>
      </c>
      <c r="I288" s="3432"/>
      <c r="J288" s="3492" t="s">
        <v>12963</v>
      </c>
      <c r="K288" s="3445" t="s">
        <v>1223</v>
      </c>
      <c r="L288" s="2157" t="s">
        <v>313</v>
      </c>
      <c r="M288" s="3430"/>
    </row>
    <row r="289" spans="1:13" ht="25.5" x14ac:dyDescent="0.2">
      <c r="A289" s="2157">
        <v>126</v>
      </c>
      <c r="B289" s="1988" t="s">
        <v>2343</v>
      </c>
      <c r="C289" s="2015" t="s">
        <v>12813</v>
      </c>
      <c r="D289" s="3495">
        <v>43353</v>
      </c>
      <c r="E289" s="3495">
        <v>43464</v>
      </c>
      <c r="F289" s="5540">
        <v>735</v>
      </c>
      <c r="G289" s="3445">
        <v>1</v>
      </c>
      <c r="H289" s="3444" t="s">
        <v>12964</v>
      </c>
      <c r="I289" s="3432"/>
      <c r="J289" s="3492" t="s">
        <v>12965</v>
      </c>
      <c r="K289" s="3445" t="s">
        <v>1223</v>
      </c>
      <c r="L289" s="2157" t="s">
        <v>313</v>
      </c>
      <c r="M289" s="3430"/>
    </row>
    <row r="290" spans="1:13" ht="25.5" x14ac:dyDescent="0.2">
      <c r="A290" s="2157">
        <v>127</v>
      </c>
      <c r="B290" s="1988" t="s">
        <v>2343</v>
      </c>
      <c r="C290" s="2015" t="s">
        <v>12813</v>
      </c>
      <c r="D290" s="3495">
        <v>43353</v>
      </c>
      <c r="E290" s="3495">
        <v>43464</v>
      </c>
      <c r="F290" s="5550"/>
      <c r="G290" s="3445">
        <v>2</v>
      </c>
      <c r="H290" s="3444" t="s">
        <v>12966</v>
      </c>
      <c r="I290" s="3432"/>
      <c r="J290" s="3492" t="s">
        <v>12967</v>
      </c>
      <c r="K290" s="3445" t="s">
        <v>1223</v>
      </c>
      <c r="L290" s="2157" t="s">
        <v>313</v>
      </c>
      <c r="M290" s="3430"/>
    </row>
    <row r="291" spans="1:13" ht="25.5" x14ac:dyDescent="0.2">
      <c r="A291" s="2157">
        <v>128</v>
      </c>
      <c r="B291" s="1988" t="s">
        <v>2343</v>
      </c>
      <c r="C291" s="2015" t="s">
        <v>12813</v>
      </c>
      <c r="D291" s="3495">
        <v>43353</v>
      </c>
      <c r="E291" s="3495">
        <v>43464</v>
      </c>
      <c r="F291" s="5550"/>
      <c r="G291" s="3445">
        <v>3</v>
      </c>
      <c r="H291" s="3444" t="s">
        <v>12968</v>
      </c>
      <c r="I291" s="3432"/>
      <c r="J291" s="3492" t="s">
        <v>12969</v>
      </c>
      <c r="K291" s="3445" t="s">
        <v>1223</v>
      </c>
      <c r="L291" s="2157" t="s">
        <v>313</v>
      </c>
      <c r="M291" s="3430"/>
    </row>
    <row r="292" spans="1:13" ht="25.5" x14ac:dyDescent="0.2">
      <c r="A292" s="2157">
        <v>129</v>
      </c>
      <c r="B292" s="1988" t="s">
        <v>2343</v>
      </c>
      <c r="C292" s="2015" t="s">
        <v>12813</v>
      </c>
      <c r="D292" s="3495">
        <v>43353</v>
      </c>
      <c r="E292" s="3495">
        <v>43464</v>
      </c>
      <c r="F292" s="5550"/>
      <c r="G292" s="3445">
        <v>4</v>
      </c>
      <c r="H292" s="3444" t="s">
        <v>12970</v>
      </c>
      <c r="I292" s="3432"/>
      <c r="J292" s="3492" t="s">
        <v>12971</v>
      </c>
      <c r="K292" s="3445" t="s">
        <v>1223</v>
      </c>
      <c r="L292" s="2157" t="s">
        <v>313</v>
      </c>
      <c r="M292" s="3430"/>
    </row>
    <row r="293" spans="1:13" ht="25.5" x14ac:dyDescent="0.2">
      <c r="A293" s="2157">
        <v>130</v>
      </c>
      <c r="B293" s="1988" t="s">
        <v>2343</v>
      </c>
      <c r="C293" s="2015" t="s">
        <v>12813</v>
      </c>
      <c r="D293" s="3495">
        <v>43353</v>
      </c>
      <c r="E293" s="3495">
        <v>43464</v>
      </c>
      <c r="F293" s="5550"/>
      <c r="G293" s="3445">
        <v>5</v>
      </c>
      <c r="H293" s="3444" t="s">
        <v>12972</v>
      </c>
      <c r="I293" s="3432"/>
      <c r="J293" s="3492" t="s">
        <v>12973</v>
      </c>
      <c r="K293" s="3445" t="s">
        <v>1223</v>
      </c>
      <c r="L293" s="2157" t="s">
        <v>313</v>
      </c>
      <c r="M293" s="3430"/>
    </row>
    <row r="294" spans="1:13" ht="25.5" x14ac:dyDescent="0.2">
      <c r="A294" s="2157">
        <v>131</v>
      </c>
      <c r="B294" s="1988" t="s">
        <v>2343</v>
      </c>
      <c r="C294" s="2015" t="s">
        <v>12813</v>
      </c>
      <c r="D294" s="3495">
        <v>43353</v>
      </c>
      <c r="E294" s="3495">
        <v>43464</v>
      </c>
      <c r="F294" s="5550"/>
      <c r="G294" s="3445">
        <v>6</v>
      </c>
      <c r="H294" s="3444" t="s">
        <v>12974</v>
      </c>
      <c r="I294" s="3432"/>
      <c r="J294" s="3492" t="s">
        <v>12975</v>
      </c>
      <c r="K294" s="3445" t="s">
        <v>1223</v>
      </c>
      <c r="L294" s="2157" t="s">
        <v>313</v>
      </c>
      <c r="M294" s="3430"/>
    </row>
    <row r="295" spans="1:13" ht="25.5" x14ac:dyDescent="0.2">
      <c r="A295" s="2157">
        <v>132</v>
      </c>
      <c r="B295" s="1988" t="s">
        <v>2343</v>
      </c>
      <c r="C295" s="2015" t="s">
        <v>12813</v>
      </c>
      <c r="D295" s="3495">
        <v>43353</v>
      </c>
      <c r="E295" s="3495">
        <v>43464</v>
      </c>
      <c r="F295" s="5550"/>
      <c r="G295" s="3445">
        <v>7</v>
      </c>
      <c r="H295" s="3444" t="s">
        <v>12976</v>
      </c>
      <c r="I295" s="3432"/>
      <c r="J295" s="3492" t="s">
        <v>12977</v>
      </c>
      <c r="K295" s="3445" t="s">
        <v>1223</v>
      </c>
      <c r="L295" s="2157" t="s">
        <v>313</v>
      </c>
      <c r="M295" s="3430"/>
    </row>
    <row r="296" spans="1:13" ht="25.5" x14ac:dyDescent="0.2">
      <c r="A296" s="2157">
        <v>133</v>
      </c>
      <c r="B296" s="1988" t="s">
        <v>2343</v>
      </c>
      <c r="C296" s="2015" t="s">
        <v>12813</v>
      </c>
      <c r="D296" s="3495">
        <v>43353</v>
      </c>
      <c r="E296" s="3495">
        <v>43464</v>
      </c>
      <c r="F296" s="5541"/>
      <c r="G296" s="3445">
        <v>8</v>
      </c>
      <c r="H296" s="3444" t="s">
        <v>12978</v>
      </c>
      <c r="I296" s="3432"/>
      <c r="J296" s="3492" t="s">
        <v>12979</v>
      </c>
      <c r="K296" s="3445" t="s">
        <v>1223</v>
      </c>
      <c r="L296" s="2157" t="s">
        <v>313</v>
      </c>
      <c r="M296" s="3430"/>
    </row>
    <row r="297" spans="1:13" ht="25.5" x14ac:dyDescent="0.2">
      <c r="A297" s="2157">
        <v>134</v>
      </c>
      <c r="B297" s="1988" t="s">
        <v>2343</v>
      </c>
      <c r="C297" s="2015" t="s">
        <v>12813</v>
      </c>
      <c r="D297" s="3495">
        <v>43353</v>
      </c>
      <c r="E297" s="3495">
        <v>43464</v>
      </c>
      <c r="F297" s="5540">
        <v>736</v>
      </c>
      <c r="G297" s="3445">
        <v>1</v>
      </c>
      <c r="H297" s="3444" t="s">
        <v>12980</v>
      </c>
      <c r="I297" s="3432"/>
      <c r="J297" s="3492" t="s">
        <v>12981</v>
      </c>
      <c r="K297" s="3445" t="s">
        <v>1223</v>
      </c>
      <c r="L297" s="2157" t="s">
        <v>313</v>
      </c>
      <c r="M297" s="3430"/>
    </row>
    <row r="298" spans="1:13" ht="25.5" x14ac:dyDescent="0.2">
      <c r="A298" s="2157">
        <v>135</v>
      </c>
      <c r="B298" s="1988" t="s">
        <v>2343</v>
      </c>
      <c r="C298" s="2015" t="s">
        <v>12813</v>
      </c>
      <c r="D298" s="3495">
        <v>43353</v>
      </c>
      <c r="E298" s="3495">
        <v>43464</v>
      </c>
      <c r="F298" s="5550"/>
      <c r="G298" s="3445">
        <v>2</v>
      </c>
      <c r="H298" s="3444" t="s">
        <v>12982</v>
      </c>
      <c r="I298" s="3432"/>
      <c r="J298" s="3492" t="s">
        <v>12983</v>
      </c>
      <c r="K298" s="3445" t="s">
        <v>1223</v>
      </c>
      <c r="L298" s="2157" t="s">
        <v>313</v>
      </c>
      <c r="M298" s="3430"/>
    </row>
    <row r="299" spans="1:13" ht="25.5" x14ac:dyDescent="0.2">
      <c r="A299" s="2157">
        <v>136</v>
      </c>
      <c r="B299" s="1988" t="s">
        <v>2343</v>
      </c>
      <c r="C299" s="2015" t="s">
        <v>12813</v>
      </c>
      <c r="D299" s="3495">
        <v>43353</v>
      </c>
      <c r="E299" s="3495">
        <v>43464</v>
      </c>
      <c r="F299" s="5549">
        <v>736</v>
      </c>
      <c r="G299" s="3445">
        <v>3</v>
      </c>
      <c r="H299" s="3444" t="s">
        <v>12984</v>
      </c>
      <c r="I299" s="3432"/>
      <c r="J299" s="3492" t="s">
        <v>12985</v>
      </c>
      <c r="K299" s="3445" t="s">
        <v>1223</v>
      </c>
      <c r="L299" s="2157" t="s">
        <v>313</v>
      </c>
      <c r="M299" s="3430"/>
    </row>
    <row r="300" spans="1:13" ht="25.5" x14ac:dyDescent="0.2">
      <c r="A300" s="2157">
        <v>137</v>
      </c>
      <c r="B300" s="1988" t="s">
        <v>2343</v>
      </c>
      <c r="C300" s="2015" t="s">
        <v>12813</v>
      </c>
      <c r="D300" s="3495">
        <v>43353</v>
      </c>
      <c r="E300" s="3495">
        <v>43464</v>
      </c>
      <c r="F300" s="5549"/>
      <c r="G300" s="3445">
        <v>4</v>
      </c>
      <c r="H300" s="3444" t="s">
        <v>12986</v>
      </c>
      <c r="I300" s="3432"/>
      <c r="J300" s="3492" t="s">
        <v>12987</v>
      </c>
      <c r="K300" s="3445" t="s">
        <v>1223</v>
      </c>
      <c r="L300" s="2157" t="s">
        <v>313</v>
      </c>
      <c r="M300" s="3430"/>
    </row>
    <row r="301" spans="1:13" ht="25.5" x14ac:dyDescent="0.2">
      <c r="A301" s="2157">
        <v>138</v>
      </c>
      <c r="B301" s="1988" t="s">
        <v>2343</v>
      </c>
      <c r="C301" s="2015" t="s">
        <v>12813</v>
      </c>
      <c r="D301" s="3495">
        <v>43353</v>
      </c>
      <c r="E301" s="3495">
        <v>43464</v>
      </c>
      <c r="F301" s="5549"/>
      <c r="G301" s="3445">
        <v>5</v>
      </c>
      <c r="H301" s="3444" t="s">
        <v>12988</v>
      </c>
      <c r="I301" s="3432"/>
      <c r="J301" s="3492" t="s">
        <v>12989</v>
      </c>
      <c r="K301" s="3445" t="s">
        <v>1223</v>
      </c>
      <c r="L301" s="2157" t="s">
        <v>313</v>
      </c>
      <c r="M301" s="3430"/>
    </row>
    <row r="302" spans="1:13" ht="25.5" x14ac:dyDescent="0.2">
      <c r="A302" s="2157">
        <v>139</v>
      </c>
      <c r="B302" s="1988" t="s">
        <v>2343</v>
      </c>
      <c r="C302" s="2015" t="s">
        <v>12813</v>
      </c>
      <c r="D302" s="3495">
        <v>43353</v>
      </c>
      <c r="E302" s="3495">
        <v>43464</v>
      </c>
      <c r="F302" s="5549"/>
      <c r="G302" s="3445">
        <v>6</v>
      </c>
      <c r="H302" s="3444" t="s">
        <v>12990</v>
      </c>
      <c r="I302" s="3432"/>
      <c r="J302" s="3492" t="s">
        <v>12991</v>
      </c>
      <c r="K302" s="3445" t="s">
        <v>1223</v>
      </c>
      <c r="L302" s="2157" t="s">
        <v>313</v>
      </c>
      <c r="M302" s="3430"/>
    </row>
    <row r="303" spans="1:13" ht="25.5" x14ac:dyDescent="0.2">
      <c r="A303" s="2157">
        <v>140</v>
      </c>
      <c r="B303" s="1988" t="s">
        <v>2343</v>
      </c>
      <c r="C303" s="2015" t="s">
        <v>12813</v>
      </c>
      <c r="D303" s="3495">
        <v>43353</v>
      </c>
      <c r="E303" s="3495">
        <v>43464</v>
      </c>
      <c r="F303" s="5549"/>
      <c r="G303" s="3445">
        <v>7</v>
      </c>
      <c r="H303" s="3444" t="s">
        <v>12992</v>
      </c>
      <c r="I303" s="3432"/>
      <c r="J303" s="3492" t="s">
        <v>12993</v>
      </c>
      <c r="K303" s="3445" t="s">
        <v>1223</v>
      </c>
      <c r="L303" s="2157" t="s">
        <v>313</v>
      </c>
      <c r="M303" s="3430"/>
    </row>
    <row r="304" spans="1:13" ht="25.5" x14ac:dyDescent="0.2">
      <c r="A304" s="2157">
        <v>141</v>
      </c>
      <c r="B304" s="1988" t="s">
        <v>2343</v>
      </c>
      <c r="C304" s="2015" t="s">
        <v>12813</v>
      </c>
      <c r="D304" s="3495">
        <v>43353</v>
      </c>
      <c r="E304" s="3495">
        <v>43464</v>
      </c>
      <c r="F304" s="5549"/>
      <c r="G304" s="3445">
        <v>8</v>
      </c>
      <c r="H304" s="3444" t="s">
        <v>12994</v>
      </c>
      <c r="I304" s="3432"/>
      <c r="J304" s="3492" t="s">
        <v>12995</v>
      </c>
      <c r="K304" s="3445" t="s">
        <v>1223</v>
      </c>
      <c r="L304" s="2157" t="s">
        <v>313</v>
      </c>
      <c r="M304" s="3430"/>
    </row>
    <row r="305" spans="1:13" ht="25.5" x14ac:dyDescent="0.2">
      <c r="A305" s="2157">
        <v>142</v>
      </c>
      <c r="B305" s="1988" t="s">
        <v>2343</v>
      </c>
      <c r="C305" s="2015" t="s">
        <v>12813</v>
      </c>
      <c r="D305" s="3495">
        <v>43353</v>
      </c>
      <c r="E305" s="3495">
        <v>43464</v>
      </c>
      <c r="F305" s="5540">
        <v>737</v>
      </c>
      <c r="G305" s="3445">
        <v>1</v>
      </c>
      <c r="H305" s="3444" t="s">
        <v>12996</v>
      </c>
      <c r="I305" s="3432"/>
      <c r="J305" s="3492" t="s">
        <v>12997</v>
      </c>
      <c r="K305" s="3445" t="s">
        <v>1223</v>
      </c>
      <c r="L305" s="2157" t="s">
        <v>313</v>
      </c>
      <c r="M305" s="3430"/>
    </row>
    <row r="306" spans="1:13" ht="25.5" x14ac:dyDescent="0.2">
      <c r="A306" s="2157">
        <v>143</v>
      </c>
      <c r="B306" s="1988" t="s">
        <v>2343</v>
      </c>
      <c r="C306" s="2015" t="s">
        <v>12813</v>
      </c>
      <c r="D306" s="3495">
        <v>43353</v>
      </c>
      <c r="E306" s="3495">
        <v>43464</v>
      </c>
      <c r="F306" s="5550"/>
      <c r="G306" s="3445">
        <v>2</v>
      </c>
      <c r="H306" s="3444" t="s">
        <v>12998</v>
      </c>
      <c r="I306" s="3432"/>
      <c r="J306" s="3492" t="s">
        <v>12999</v>
      </c>
      <c r="K306" s="3445" t="s">
        <v>1223</v>
      </c>
      <c r="L306" s="2157" t="s">
        <v>313</v>
      </c>
      <c r="M306" s="3430"/>
    </row>
    <row r="307" spans="1:13" ht="25.5" x14ac:dyDescent="0.2">
      <c r="A307" s="2157">
        <v>144</v>
      </c>
      <c r="B307" s="1988" t="s">
        <v>2343</v>
      </c>
      <c r="C307" s="2015" t="s">
        <v>12813</v>
      </c>
      <c r="D307" s="3495">
        <v>43353</v>
      </c>
      <c r="E307" s="3495">
        <v>43464</v>
      </c>
      <c r="F307" s="5550"/>
      <c r="G307" s="3445">
        <v>3</v>
      </c>
      <c r="H307" s="3444" t="s">
        <v>13000</v>
      </c>
      <c r="I307" s="3432"/>
      <c r="J307" s="3492" t="s">
        <v>13001</v>
      </c>
      <c r="K307" s="3445" t="s">
        <v>1223</v>
      </c>
      <c r="L307" s="2157" t="s">
        <v>313</v>
      </c>
      <c r="M307" s="3430"/>
    </row>
    <row r="308" spans="1:13" ht="25.5" x14ac:dyDescent="0.2">
      <c r="A308" s="2157">
        <v>145</v>
      </c>
      <c r="B308" s="1988" t="s">
        <v>2343</v>
      </c>
      <c r="C308" s="2015" t="s">
        <v>12813</v>
      </c>
      <c r="D308" s="3495">
        <v>43353</v>
      </c>
      <c r="E308" s="3495">
        <v>43464</v>
      </c>
      <c r="F308" s="5550"/>
      <c r="G308" s="3445">
        <v>4</v>
      </c>
      <c r="H308" s="3444" t="s">
        <v>13002</v>
      </c>
      <c r="I308" s="3432"/>
      <c r="J308" s="3492" t="s">
        <v>13003</v>
      </c>
      <c r="K308" s="3445" t="s">
        <v>1223</v>
      </c>
      <c r="L308" s="2157" t="s">
        <v>313</v>
      </c>
      <c r="M308" s="3430"/>
    </row>
    <row r="309" spans="1:13" ht="25.5" x14ac:dyDescent="0.2">
      <c r="A309" s="2157">
        <v>146</v>
      </c>
      <c r="B309" s="1988" t="s">
        <v>2343</v>
      </c>
      <c r="C309" s="2015" t="s">
        <v>12813</v>
      </c>
      <c r="D309" s="3495">
        <v>43353</v>
      </c>
      <c r="E309" s="3495">
        <v>43464</v>
      </c>
      <c r="F309" s="5550"/>
      <c r="G309" s="3445">
        <v>5</v>
      </c>
      <c r="H309" s="3444" t="s">
        <v>13004</v>
      </c>
      <c r="I309" s="3432"/>
      <c r="J309" s="3492" t="s">
        <v>13005</v>
      </c>
      <c r="K309" s="3445" t="s">
        <v>1223</v>
      </c>
      <c r="L309" s="2157" t="s">
        <v>313</v>
      </c>
      <c r="M309" s="3430"/>
    </row>
    <row r="310" spans="1:13" ht="25.5" x14ac:dyDescent="0.2">
      <c r="A310" s="2157">
        <v>147</v>
      </c>
      <c r="B310" s="1988" t="s">
        <v>2343</v>
      </c>
      <c r="C310" s="2015" t="s">
        <v>12813</v>
      </c>
      <c r="D310" s="3495">
        <v>43353</v>
      </c>
      <c r="E310" s="3495">
        <v>43464</v>
      </c>
      <c r="F310" s="5550"/>
      <c r="G310" s="3445">
        <v>6</v>
      </c>
      <c r="H310" s="3444" t="s">
        <v>13006</v>
      </c>
      <c r="I310" s="3432"/>
      <c r="J310" s="3492" t="s">
        <v>13007</v>
      </c>
      <c r="K310" s="3445" t="s">
        <v>1223</v>
      </c>
      <c r="L310" s="2157" t="s">
        <v>313</v>
      </c>
      <c r="M310" s="3430"/>
    </row>
    <row r="311" spans="1:13" ht="25.5" x14ac:dyDescent="0.2">
      <c r="A311" s="2157">
        <v>148</v>
      </c>
      <c r="B311" s="1988" t="s">
        <v>2343</v>
      </c>
      <c r="C311" s="2015" t="s">
        <v>12813</v>
      </c>
      <c r="D311" s="3495">
        <v>43353</v>
      </c>
      <c r="E311" s="3495">
        <v>43464</v>
      </c>
      <c r="F311" s="5550"/>
      <c r="G311" s="3445">
        <v>7</v>
      </c>
      <c r="H311" s="3444" t="s">
        <v>13008</v>
      </c>
      <c r="I311" s="3432"/>
      <c r="J311" s="3492" t="s">
        <v>13009</v>
      </c>
      <c r="K311" s="3445" t="s">
        <v>1223</v>
      </c>
      <c r="L311" s="2157" t="s">
        <v>313</v>
      </c>
      <c r="M311" s="3430"/>
    </row>
    <row r="312" spans="1:13" ht="25.5" x14ac:dyDescent="0.2">
      <c r="A312" s="2157">
        <v>149</v>
      </c>
      <c r="B312" s="1988" t="s">
        <v>2343</v>
      </c>
      <c r="C312" s="2015" t="s">
        <v>12813</v>
      </c>
      <c r="D312" s="3495">
        <v>43353</v>
      </c>
      <c r="E312" s="3495">
        <v>43464</v>
      </c>
      <c r="F312" s="5541"/>
      <c r="G312" s="3445">
        <v>8</v>
      </c>
      <c r="H312" s="3444" t="s">
        <v>13010</v>
      </c>
      <c r="I312" s="3432"/>
      <c r="J312" s="3492" t="s">
        <v>13011</v>
      </c>
      <c r="K312" s="3445" t="s">
        <v>1223</v>
      </c>
      <c r="L312" s="2157" t="s">
        <v>313</v>
      </c>
      <c r="M312" s="3430"/>
    </row>
    <row r="313" spans="1:13" ht="25.5" x14ac:dyDescent="0.2">
      <c r="A313" s="2157">
        <v>150</v>
      </c>
      <c r="B313" s="1988" t="s">
        <v>2343</v>
      </c>
      <c r="C313" s="2015" t="s">
        <v>12813</v>
      </c>
      <c r="D313" s="3495">
        <v>43353</v>
      </c>
      <c r="E313" s="3495">
        <v>43464</v>
      </c>
      <c r="F313" s="5540">
        <v>738</v>
      </c>
      <c r="G313" s="3445">
        <v>1</v>
      </c>
      <c r="H313" s="3444" t="s">
        <v>13012</v>
      </c>
      <c r="I313" s="3432"/>
      <c r="J313" s="3492" t="s">
        <v>13013</v>
      </c>
      <c r="K313" s="3445" t="s">
        <v>1223</v>
      </c>
      <c r="L313" s="2157" t="s">
        <v>313</v>
      </c>
      <c r="M313" s="3430"/>
    </row>
    <row r="314" spans="1:13" ht="25.5" x14ac:dyDescent="0.2">
      <c r="A314" s="2157">
        <v>151</v>
      </c>
      <c r="B314" s="1988" t="s">
        <v>2343</v>
      </c>
      <c r="C314" s="2015" t="s">
        <v>12813</v>
      </c>
      <c r="D314" s="3495">
        <v>43353</v>
      </c>
      <c r="E314" s="3495">
        <v>43464</v>
      </c>
      <c r="F314" s="5550"/>
      <c r="G314" s="3445">
        <v>2</v>
      </c>
      <c r="H314" s="3444" t="s">
        <v>13014</v>
      </c>
      <c r="I314" s="3432"/>
      <c r="J314" s="3492" t="s">
        <v>13015</v>
      </c>
      <c r="K314" s="3445" t="s">
        <v>1223</v>
      </c>
      <c r="L314" s="2157" t="s">
        <v>313</v>
      </c>
      <c r="M314" s="3430"/>
    </row>
    <row r="315" spans="1:13" ht="25.5" x14ac:dyDescent="0.2">
      <c r="A315" s="2157">
        <v>152</v>
      </c>
      <c r="B315" s="1988" t="s">
        <v>2343</v>
      </c>
      <c r="C315" s="2015" t="s">
        <v>12813</v>
      </c>
      <c r="D315" s="3495">
        <v>43353</v>
      </c>
      <c r="E315" s="3495">
        <v>43464</v>
      </c>
      <c r="F315" s="5550"/>
      <c r="G315" s="3445">
        <v>3</v>
      </c>
      <c r="H315" s="3444" t="s">
        <v>13016</v>
      </c>
      <c r="I315" s="3432"/>
      <c r="J315" s="3492" t="s">
        <v>13017</v>
      </c>
      <c r="K315" s="3445" t="s">
        <v>1223</v>
      </c>
      <c r="L315" s="2157" t="s">
        <v>313</v>
      </c>
      <c r="M315" s="3430"/>
    </row>
    <row r="316" spans="1:13" ht="25.5" x14ac:dyDescent="0.2">
      <c r="A316" s="2157">
        <v>153</v>
      </c>
      <c r="B316" s="1988" t="s">
        <v>2343</v>
      </c>
      <c r="C316" s="2015" t="s">
        <v>12813</v>
      </c>
      <c r="D316" s="3495">
        <v>43353</v>
      </c>
      <c r="E316" s="3495">
        <v>43464</v>
      </c>
      <c r="F316" s="5550"/>
      <c r="G316" s="3445">
        <v>4</v>
      </c>
      <c r="H316" s="3444" t="s">
        <v>13018</v>
      </c>
      <c r="I316" s="3432"/>
      <c r="J316" s="3492" t="s">
        <v>13019</v>
      </c>
      <c r="K316" s="3445" t="s">
        <v>1223</v>
      </c>
      <c r="L316" s="2157" t="s">
        <v>313</v>
      </c>
      <c r="M316" s="3430"/>
    </row>
    <row r="317" spans="1:13" ht="25.5" x14ac:dyDescent="0.2">
      <c r="A317" s="2157">
        <v>154</v>
      </c>
      <c r="B317" s="1988" t="s">
        <v>2343</v>
      </c>
      <c r="C317" s="2015" t="s">
        <v>12813</v>
      </c>
      <c r="D317" s="3495">
        <v>43353</v>
      </c>
      <c r="E317" s="3495">
        <v>43464</v>
      </c>
      <c r="F317" s="5550"/>
      <c r="G317" s="3445">
        <v>5</v>
      </c>
      <c r="H317" s="3444" t="s">
        <v>13020</v>
      </c>
      <c r="I317" s="3432"/>
      <c r="J317" s="3492" t="s">
        <v>13021</v>
      </c>
      <c r="K317" s="3445" t="s">
        <v>1223</v>
      </c>
      <c r="L317" s="2157" t="s">
        <v>313</v>
      </c>
      <c r="M317" s="3430"/>
    </row>
    <row r="318" spans="1:13" ht="25.5" x14ac:dyDescent="0.2">
      <c r="A318" s="2157">
        <v>155</v>
      </c>
      <c r="B318" s="1988" t="s">
        <v>2343</v>
      </c>
      <c r="C318" s="2015" t="s">
        <v>12813</v>
      </c>
      <c r="D318" s="3495">
        <v>43353</v>
      </c>
      <c r="E318" s="3495">
        <v>43464</v>
      </c>
      <c r="F318" s="5550"/>
      <c r="G318" s="3445">
        <v>6</v>
      </c>
      <c r="H318" s="3444" t="s">
        <v>13022</v>
      </c>
      <c r="I318" s="3432"/>
      <c r="J318" s="3492" t="s">
        <v>13023</v>
      </c>
      <c r="K318" s="3445" t="s">
        <v>1223</v>
      </c>
      <c r="L318" s="2157" t="s">
        <v>313</v>
      </c>
      <c r="M318" s="3430"/>
    </row>
    <row r="319" spans="1:13" ht="25.5" x14ac:dyDescent="0.2">
      <c r="A319" s="2157">
        <v>156</v>
      </c>
      <c r="B319" s="1988" t="s">
        <v>2343</v>
      </c>
      <c r="C319" s="2015" t="s">
        <v>12813</v>
      </c>
      <c r="D319" s="3495">
        <v>43353</v>
      </c>
      <c r="E319" s="3495">
        <v>43464</v>
      </c>
      <c r="F319" s="5550"/>
      <c r="G319" s="3445">
        <v>7</v>
      </c>
      <c r="H319" s="3444" t="s">
        <v>13024</v>
      </c>
      <c r="I319" s="3432"/>
      <c r="J319" s="3492" t="s">
        <v>13025</v>
      </c>
      <c r="K319" s="3445" t="s">
        <v>1223</v>
      </c>
      <c r="L319" s="2157" t="s">
        <v>313</v>
      </c>
      <c r="M319" s="3430"/>
    </row>
    <row r="320" spans="1:13" ht="25.5" x14ac:dyDescent="0.2">
      <c r="A320" s="2157">
        <v>157</v>
      </c>
      <c r="B320" s="1988" t="s">
        <v>2343</v>
      </c>
      <c r="C320" s="2015" t="s">
        <v>12813</v>
      </c>
      <c r="D320" s="3495">
        <v>43353</v>
      </c>
      <c r="E320" s="3495">
        <v>43464</v>
      </c>
      <c r="F320" s="5550"/>
      <c r="G320" s="3445">
        <v>8</v>
      </c>
      <c r="H320" s="3444" t="s">
        <v>13026</v>
      </c>
      <c r="I320" s="3432"/>
      <c r="J320" s="3492" t="s">
        <v>13027</v>
      </c>
      <c r="K320" s="3445" t="s">
        <v>1223</v>
      </c>
      <c r="L320" s="2157" t="s">
        <v>313</v>
      </c>
      <c r="M320" s="3430"/>
    </row>
    <row r="321" spans="1:13" ht="25.5" x14ac:dyDescent="0.2">
      <c r="A321" s="2157">
        <v>158</v>
      </c>
      <c r="B321" s="1988" t="s">
        <v>2343</v>
      </c>
      <c r="C321" s="2015" t="s">
        <v>12813</v>
      </c>
      <c r="D321" s="3495">
        <v>43353</v>
      </c>
      <c r="E321" s="3495">
        <v>43464</v>
      </c>
      <c r="F321" s="5541"/>
      <c r="G321" s="3445">
        <v>9</v>
      </c>
      <c r="H321" s="3444" t="s">
        <v>13028</v>
      </c>
      <c r="I321" s="3432"/>
      <c r="J321" s="3492" t="s">
        <v>13029</v>
      </c>
      <c r="K321" s="3445" t="s">
        <v>1223</v>
      </c>
      <c r="L321" s="2157" t="s">
        <v>313</v>
      </c>
      <c r="M321" s="3430"/>
    </row>
    <row r="322" spans="1:13" ht="24" x14ac:dyDescent="0.2">
      <c r="A322" s="2157">
        <v>159</v>
      </c>
      <c r="B322" s="1988" t="s">
        <v>2343</v>
      </c>
      <c r="C322" s="2015" t="s">
        <v>13030</v>
      </c>
      <c r="D322" s="3495">
        <v>43353</v>
      </c>
      <c r="E322" s="3495">
        <v>43464</v>
      </c>
      <c r="F322" s="2157">
        <v>739</v>
      </c>
      <c r="G322" s="3445">
        <v>1</v>
      </c>
      <c r="H322" s="3445" t="s">
        <v>13031</v>
      </c>
      <c r="I322" s="3432"/>
      <c r="J322" s="3444" t="s">
        <v>13032</v>
      </c>
      <c r="K322" s="3445" t="s">
        <v>1223</v>
      </c>
      <c r="L322" s="2157" t="s">
        <v>313</v>
      </c>
      <c r="M322" s="3429" t="s">
        <v>13033</v>
      </c>
    </row>
    <row r="323" spans="1:13" x14ac:dyDescent="0.2">
      <c r="A323" s="2157">
        <v>160</v>
      </c>
      <c r="B323" s="1988" t="s">
        <v>2343</v>
      </c>
      <c r="C323" s="2015" t="s">
        <v>13030</v>
      </c>
      <c r="D323" s="3495">
        <v>43353</v>
      </c>
      <c r="E323" s="3495">
        <v>43464</v>
      </c>
      <c r="F323" s="5549">
        <v>739</v>
      </c>
      <c r="G323" s="3445">
        <v>2</v>
      </c>
      <c r="H323" s="3445" t="s">
        <v>13034</v>
      </c>
      <c r="I323" s="3432"/>
      <c r="J323" s="3444" t="s">
        <v>13035</v>
      </c>
      <c r="K323" s="3445" t="s">
        <v>1223</v>
      </c>
      <c r="L323" s="2157" t="s">
        <v>313</v>
      </c>
      <c r="M323" s="3430"/>
    </row>
    <row r="324" spans="1:13" x14ac:dyDescent="0.2">
      <c r="A324" s="2157">
        <v>161</v>
      </c>
      <c r="B324" s="1988" t="s">
        <v>2343</v>
      </c>
      <c r="C324" s="2015" t="s">
        <v>13030</v>
      </c>
      <c r="D324" s="3495">
        <v>43353</v>
      </c>
      <c r="E324" s="3495">
        <v>43464</v>
      </c>
      <c r="F324" s="5549"/>
      <c r="G324" s="3445">
        <v>3</v>
      </c>
      <c r="H324" s="3445" t="s">
        <v>13036</v>
      </c>
      <c r="I324" s="3432"/>
      <c r="J324" s="3444" t="s">
        <v>13037</v>
      </c>
      <c r="K324" s="3445" t="s">
        <v>1223</v>
      </c>
      <c r="L324" s="2157" t="s">
        <v>313</v>
      </c>
      <c r="M324" s="3430"/>
    </row>
    <row r="325" spans="1:13" x14ac:dyDescent="0.2">
      <c r="A325" s="2157">
        <v>162</v>
      </c>
      <c r="B325" s="1988" t="s">
        <v>2343</v>
      </c>
      <c r="C325" s="2015" t="s">
        <v>13030</v>
      </c>
      <c r="D325" s="3495">
        <v>43353</v>
      </c>
      <c r="E325" s="3495">
        <v>43464</v>
      </c>
      <c r="F325" s="5549"/>
      <c r="G325" s="3445">
        <v>4</v>
      </c>
      <c r="H325" s="3444" t="s">
        <v>13038</v>
      </c>
      <c r="I325" s="3432"/>
      <c r="J325" s="3492" t="s">
        <v>13039</v>
      </c>
      <c r="K325" s="3445" t="s">
        <v>1223</v>
      </c>
      <c r="L325" s="2157" t="s">
        <v>313</v>
      </c>
      <c r="M325" s="3430"/>
    </row>
    <row r="326" spans="1:13" x14ac:dyDescent="0.2">
      <c r="A326" s="2157">
        <v>163</v>
      </c>
      <c r="B326" s="1988" t="s">
        <v>2343</v>
      </c>
      <c r="C326" s="2015" t="s">
        <v>13030</v>
      </c>
      <c r="D326" s="3495">
        <v>43353</v>
      </c>
      <c r="E326" s="3495">
        <v>43464</v>
      </c>
      <c r="F326" s="5549"/>
      <c r="G326" s="3445">
        <v>5</v>
      </c>
      <c r="H326" s="3444" t="s">
        <v>13040</v>
      </c>
      <c r="I326" s="3432"/>
      <c r="J326" s="3492" t="s">
        <v>13041</v>
      </c>
      <c r="K326" s="3445" t="s">
        <v>1223</v>
      </c>
      <c r="L326" s="2157" t="s">
        <v>313</v>
      </c>
      <c r="M326" s="3430"/>
    </row>
    <row r="327" spans="1:13" x14ac:dyDescent="0.2">
      <c r="A327" s="2157">
        <v>164</v>
      </c>
      <c r="B327" s="1988" t="s">
        <v>2343</v>
      </c>
      <c r="C327" s="2015" t="s">
        <v>13030</v>
      </c>
      <c r="D327" s="3495">
        <v>43353</v>
      </c>
      <c r="E327" s="3495">
        <v>43464</v>
      </c>
      <c r="F327" s="5549"/>
      <c r="G327" s="3445">
        <v>6</v>
      </c>
      <c r="H327" s="3444" t="s">
        <v>13042</v>
      </c>
      <c r="I327" s="3432"/>
      <c r="J327" s="3492" t="s">
        <v>6634</v>
      </c>
      <c r="K327" s="3445" t="s">
        <v>1223</v>
      </c>
      <c r="L327" s="2157" t="s">
        <v>313</v>
      </c>
      <c r="M327" s="3430"/>
    </row>
    <row r="328" spans="1:13" x14ac:dyDescent="0.2">
      <c r="A328" s="2157">
        <v>165</v>
      </c>
      <c r="B328" s="1988" t="s">
        <v>2343</v>
      </c>
      <c r="C328" s="2015" t="s">
        <v>13030</v>
      </c>
      <c r="D328" s="3495">
        <v>43353</v>
      </c>
      <c r="E328" s="3495">
        <v>43464</v>
      </c>
      <c r="F328" s="5549"/>
      <c r="G328" s="3445">
        <v>7</v>
      </c>
      <c r="H328" s="3444" t="s">
        <v>13043</v>
      </c>
      <c r="I328" s="3432"/>
      <c r="J328" s="3492" t="s">
        <v>6635</v>
      </c>
      <c r="K328" s="3445" t="s">
        <v>1223</v>
      </c>
      <c r="L328" s="2157" t="s">
        <v>313</v>
      </c>
      <c r="M328" s="3430"/>
    </row>
    <row r="329" spans="1:13" x14ac:dyDescent="0.2">
      <c r="A329" s="2157">
        <v>166</v>
      </c>
      <c r="B329" s="1988" t="s">
        <v>2343</v>
      </c>
      <c r="C329" s="2015" t="s">
        <v>13030</v>
      </c>
      <c r="D329" s="3495">
        <v>43353</v>
      </c>
      <c r="E329" s="3495">
        <v>43464</v>
      </c>
      <c r="F329" s="5549"/>
      <c r="G329" s="3445">
        <v>8</v>
      </c>
      <c r="H329" s="3444" t="s">
        <v>13044</v>
      </c>
      <c r="I329" s="3432"/>
      <c r="J329" s="3492" t="s">
        <v>6636</v>
      </c>
      <c r="K329" s="3445" t="s">
        <v>1223</v>
      </c>
      <c r="L329" s="2157" t="s">
        <v>313</v>
      </c>
      <c r="M329" s="3430"/>
    </row>
    <row r="330" spans="1:13" x14ac:dyDescent="0.2">
      <c r="A330" s="2157">
        <v>167</v>
      </c>
      <c r="B330" s="1988" t="s">
        <v>2343</v>
      </c>
      <c r="C330" s="2015" t="s">
        <v>13030</v>
      </c>
      <c r="D330" s="3495">
        <v>43353</v>
      </c>
      <c r="E330" s="3495">
        <v>43464</v>
      </c>
      <c r="F330" s="5540">
        <v>740</v>
      </c>
      <c r="G330" s="3445">
        <v>1</v>
      </c>
      <c r="H330" s="3444" t="s">
        <v>13045</v>
      </c>
      <c r="I330" s="3432"/>
      <c r="J330" s="3492" t="s">
        <v>6637</v>
      </c>
      <c r="K330" s="3445" t="s">
        <v>1223</v>
      </c>
      <c r="L330" s="2157" t="s">
        <v>313</v>
      </c>
      <c r="M330" s="3430"/>
    </row>
    <row r="331" spans="1:13" x14ac:dyDescent="0.2">
      <c r="A331" s="2157">
        <v>168</v>
      </c>
      <c r="B331" s="1988" t="s">
        <v>2343</v>
      </c>
      <c r="C331" s="2015" t="s">
        <v>13030</v>
      </c>
      <c r="D331" s="3495">
        <v>43353</v>
      </c>
      <c r="E331" s="3495">
        <v>43464</v>
      </c>
      <c r="F331" s="5550"/>
      <c r="G331" s="3445">
        <v>2</v>
      </c>
      <c r="H331" s="3444" t="s">
        <v>13046</v>
      </c>
      <c r="I331" s="3432"/>
      <c r="J331" s="3492" t="s">
        <v>12771</v>
      </c>
      <c r="K331" s="3445" t="s">
        <v>1223</v>
      </c>
      <c r="L331" s="2157" t="s">
        <v>313</v>
      </c>
      <c r="M331" s="3430"/>
    </row>
    <row r="332" spans="1:13" x14ac:dyDescent="0.2">
      <c r="A332" s="2157">
        <v>169</v>
      </c>
      <c r="B332" s="1988" t="s">
        <v>2343</v>
      </c>
      <c r="C332" s="2015" t="s">
        <v>13030</v>
      </c>
      <c r="D332" s="3495">
        <v>43353</v>
      </c>
      <c r="E332" s="3495">
        <v>43464</v>
      </c>
      <c r="F332" s="5550"/>
      <c r="G332" s="3445">
        <v>3</v>
      </c>
      <c r="H332" s="3444" t="s">
        <v>13047</v>
      </c>
      <c r="I332" s="3432"/>
      <c r="J332" s="3492" t="s">
        <v>12773</v>
      </c>
      <c r="K332" s="3445" t="s">
        <v>1223</v>
      </c>
      <c r="L332" s="2157" t="s">
        <v>313</v>
      </c>
      <c r="M332" s="3430"/>
    </row>
    <row r="333" spans="1:13" x14ac:dyDescent="0.2">
      <c r="A333" s="2157">
        <v>170</v>
      </c>
      <c r="B333" s="1988" t="s">
        <v>2343</v>
      </c>
      <c r="C333" s="2015" t="s">
        <v>13030</v>
      </c>
      <c r="D333" s="3495">
        <v>43353</v>
      </c>
      <c r="E333" s="3495">
        <v>43464</v>
      </c>
      <c r="F333" s="5550"/>
      <c r="G333" s="3445">
        <v>4</v>
      </c>
      <c r="H333" s="3444" t="s">
        <v>13048</v>
      </c>
      <c r="I333" s="3432"/>
      <c r="J333" s="3492" t="s">
        <v>12775</v>
      </c>
      <c r="K333" s="3445" t="s">
        <v>1223</v>
      </c>
      <c r="L333" s="2157" t="s">
        <v>313</v>
      </c>
      <c r="M333" s="3430"/>
    </row>
    <row r="334" spans="1:13" x14ac:dyDescent="0.2">
      <c r="A334" s="2157">
        <v>171</v>
      </c>
      <c r="B334" s="1988" t="s">
        <v>2343</v>
      </c>
      <c r="C334" s="2015" t="s">
        <v>13030</v>
      </c>
      <c r="D334" s="3495">
        <v>43353</v>
      </c>
      <c r="E334" s="3495">
        <v>43464</v>
      </c>
      <c r="F334" s="5550"/>
      <c r="G334" s="3445">
        <v>5</v>
      </c>
      <c r="H334" s="3444" t="s">
        <v>13049</v>
      </c>
      <c r="I334" s="3432"/>
      <c r="J334" s="3492" t="s">
        <v>12777</v>
      </c>
      <c r="K334" s="3445" t="s">
        <v>1223</v>
      </c>
      <c r="L334" s="2157" t="s">
        <v>313</v>
      </c>
      <c r="M334" s="3430"/>
    </row>
    <row r="335" spans="1:13" x14ac:dyDescent="0.2">
      <c r="A335" s="2157">
        <v>172</v>
      </c>
      <c r="B335" s="1988" t="s">
        <v>2343</v>
      </c>
      <c r="C335" s="2015" t="s">
        <v>13030</v>
      </c>
      <c r="D335" s="3495">
        <v>43353</v>
      </c>
      <c r="E335" s="3495">
        <v>43464</v>
      </c>
      <c r="F335" s="5550"/>
      <c r="G335" s="3445">
        <v>6</v>
      </c>
      <c r="H335" s="3444" t="s">
        <v>13050</v>
      </c>
      <c r="I335" s="3432"/>
      <c r="J335" s="3492" t="s">
        <v>12779</v>
      </c>
      <c r="K335" s="3445" t="s">
        <v>1223</v>
      </c>
      <c r="L335" s="2157" t="s">
        <v>313</v>
      </c>
      <c r="M335" s="3430"/>
    </row>
    <row r="336" spans="1:13" x14ac:dyDescent="0.2">
      <c r="A336" s="2157">
        <v>173</v>
      </c>
      <c r="B336" s="1988" t="s">
        <v>2343</v>
      </c>
      <c r="C336" s="2015" t="s">
        <v>13030</v>
      </c>
      <c r="D336" s="3495">
        <v>43353</v>
      </c>
      <c r="E336" s="3495">
        <v>43464</v>
      </c>
      <c r="F336" s="5550"/>
      <c r="G336" s="3445">
        <v>7</v>
      </c>
      <c r="H336" s="3444" t="s">
        <v>13051</v>
      </c>
      <c r="I336" s="3432"/>
      <c r="J336" s="3492" t="s">
        <v>12781</v>
      </c>
      <c r="K336" s="3445" t="s">
        <v>1223</v>
      </c>
      <c r="L336" s="2157" t="s">
        <v>313</v>
      </c>
      <c r="M336" s="3430"/>
    </row>
    <row r="337" spans="1:13" x14ac:dyDescent="0.2">
      <c r="A337" s="2157">
        <v>174</v>
      </c>
      <c r="B337" s="1988" t="s">
        <v>2343</v>
      </c>
      <c r="C337" s="2015" t="s">
        <v>13030</v>
      </c>
      <c r="D337" s="3495">
        <v>43353</v>
      </c>
      <c r="E337" s="3495">
        <v>43464</v>
      </c>
      <c r="F337" s="5541"/>
      <c r="G337" s="3445">
        <v>8</v>
      </c>
      <c r="H337" s="3444" t="s">
        <v>13052</v>
      </c>
      <c r="I337" s="3432"/>
      <c r="J337" s="3492" t="s">
        <v>12784</v>
      </c>
      <c r="K337" s="3445" t="s">
        <v>1223</v>
      </c>
      <c r="L337" s="2157" t="s">
        <v>313</v>
      </c>
      <c r="M337" s="3430"/>
    </row>
    <row r="338" spans="1:13" x14ac:dyDescent="0.2">
      <c r="A338" s="2157">
        <v>175</v>
      </c>
      <c r="B338" s="1988" t="s">
        <v>2343</v>
      </c>
      <c r="C338" s="2015" t="s">
        <v>13030</v>
      </c>
      <c r="D338" s="3495">
        <v>43353</v>
      </c>
      <c r="E338" s="3495">
        <v>43464</v>
      </c>
      <c r="F338" s="5540">
        <v>741</v>
      </c>
      <c r="G338" s="3445">
        <v>1</v>
      </c>
      <c r="H338" s="3444" t="s">
        <v>13053</v>
      </c>
      <c r="I338" s="3432"/>
      <c r="J338" s="3492" t="s">
        <v>12786</v>
      </c>
      <c r="K338" s="3445" t="s">
        <v>1223</v>
      </c>
      <c r="L338" s="2157" t="s">
        <v>313</v>
      </c>
      <c r="M338" s="3430" t="s">
        <v>13054</v>
      </c>
    </row>
    <row r="339" spans="1:13" x14ac:dyDescent="0.2">
      <c r="A339" s="2157">
        <v>176</v>
      </c>
      <c r="B339" s="1988" t="s">
        <v>2343</v>
      </c>
      <c r="C339" s="2015" t="s">
        <v>13030</v>
      </c>
      <c r="D339" s="3495">
        <v>43353</v>
      </c>
      <c r="E339" s="3495">
        <v>43464</v>
      </c>
      <c r="F339" s="5550"/>
      <c r="G339" s="3445">
        <v>2</v>
      </c>
      <c r="H339" s="3444" t="s">
        <v>13055</v>
      </c>
      <c r="I339" s="3432"/>
      <c r="J339" s="3492" t="s">
        <v>13056</v>
      </c>
      <c r="K339" s="3445" t="s">
        <v>1223</v>
      </c>
      <c r="L339" s="2157" t="s">
        <v>313</v>
      </c>
      <c r="M339" s="3430"/>
    </row>
    <row r="340" spans="1:13" ht="38.25" x14ac:dyDescent="0.2">
      <c r="A340" s="2157">
        <v>177</v>
      </c>
      <c r="B340" s="1988" t="s">
        <v>2343</v>
      </c>
      <c r="C340" s="2015" t="s">
        <v>13057</v>
      </c>
      <c r="D340" s="3495">
        <v>43353</v>
      </c>
      <c r="E340" s="3495">
        <v>43464</v>
      </c>
      <c r="F340" s="5550"/>
      <c r="G340" s="3445">
        <v>3</v>
      </c>
      <c r="H340" s="3444"/>
      <c r="I340" s="3432"/>
      <c r="J340" s="3449">
        <v>198</v>
      </c>
      <c r="K340" s="3445" t="s">
        <v>1223</v>
      </c>
      <c r="L340" s="2157" t="s">
        <v>313</v>
      </c>
      <c r="M340" s="3430"/>
    </row>
    <row r="341" spans="1:13" ht="38.25" x14ac:dyDescent="0.2">
      <c r="A341" s="2157">
        <v>178</v>
      </c>
      <c r="B341" s="1988" t="s">
        <v>2343</v>
      </c>
      <c r="C341" s="2015" t="s">
        <v>13058</v>
      </c>
      <c r="D341" s="3495">
        <v>43374</v>
      </c>
      <c r="E341" s="3495">
        <v>43464</v>
      </c>
      <c r="F341" s="5550"/>
      <c r="G341" s="3445">
        <v>4</v>
      </c>
      <c r="H341" s="3444" t="s">
        <v>8447</v>
      </c>
      <c r="I341" s="3432"/>
      <c r="J341" s="3449" t="s">
        <v>13059</v>
      </c>
      <c r="K341" s="3445" t="s">
        <v>1223</v>
      </c>
      <c r="L341" s="2157" t="s">
        <v>313</v>
      </c>
      <c r="M341" s="3430" t="s">
        <v>13060</v>
      </c>
    </row>
    <row r="342" spans="1:13" ht="38.25" x14ac:dyDescent="0.2">
      <c r="A342" s="2157">
        <v>179</v>
      </c>
      <c r="B342" s="1988" t="s">
        <v>2343</v>
      </c>
      <c r="C342" s="2015" t="s">
        <v>13058</v>
      </c>
      <c r="D342" s="3495">
        <v>43374</v>
      </c>
      <c r="E342" s="3495">
        <v>43464</v>
      </c>
      <c r="F342" s="5550"/>
      <c r="G342" s="3445">
        <v>5</v>
      </c>
      <c r="H342" s="3444" t="s">
        <v>8448</v>
      </c>
      <c r="I342" s="3432"/>
      <c r="J342" s="3449" t="s">
        <v>1182</v>
      </c>
      <c r="K342" s="3445" t="s">
        <v>1223</v>
      </c>
      <c r="L342" s="2157" t="s">
        <v>313</v>
      </c>
      <c r="M342" s="3430"/>
    </row>
    <row r="343" spans="1:13" ht="38.25" x14ac:dyDescent="0.2">
      <c r="A343" s="2157">
        <v>180</v>
      </c>
      <c r="B343" s="1988" t="s">
        <v>2343</v>
      </c>
      <c r="C343" s="2015" t="s">
        <v>13058</v>
      </c>
      <c r="D343" s="3495">
        <v>43374</v>
      </c>
      <c r="E343" s="3495">
        <v>43464</v>
      </c>
      <c r="F343" s="5550"/>
      <c r="G343" s="3445">
        <v>6</v>
      </c>
      <c r="H343" s="3444" t="s">
        <v>8449</v>
      </c>
      <c r="I343" s="3432"/>
      <c r="J343" s="3449" t="s">
        <v>1183</v>
      </c>
      <c r="K343" s="3445" t="s">
        <v>1223</v>
      </c>
      <c r="L343" s="2157" t="s">
        <v>313</v>
      </c>
      <c r="M343" s="3430"/>
    </row>
    <row r="344" spans="1:13" ht="38.25" x14ac:dyDescent="0.2">
      <c r="A344" s="2157">
        <v>181</v>
      </c>
      <c r="B344" s="1988" t="s">
        <v>2343</v>
      </c>
      <c r="C344" s="2015" t="s">
        <v>13058</v>
      </c>
      <c r="D344" s="3495">
        <v>43374</v>
      </c>
      <c r="E344" s="3495">
        <v>43464</v>
      </c>
      <c r="F344" s="5550"/>
      <c r="G344" s="3445">
        <v>7</v>
      </c>
      <c r="H344" s="3444" t="s">
        <v>8450</v>
      </c>
      <c r="I344" s="3432"/>
      <c r="J344" s="3449" t="s">
        <v>13039</v>
      </c>
      <c r="K344" s="3445" t="s">
        <v>1223</v>
      </c>
      <c r="L344" s="2157" t="s">
        <v>313</v>
      </c>
      <c r="M344" s="3430"/>
    </row>
    <row r="345" spans="1:13" ht="38.25" x14ac:dyDescent="0.2">
      <c r="A345" s="2157">
        <v>182</v>
      </c>
      <c r="B345" s="1988" t="s">
        <v>2343</v>
      </c>
      <c r="C345" s="2015" t="s">
        <v>13058</v>
      </c>
      <c r="D345" s="3495">
        <v>43374</v>
      </c>
      <c r="E345" s="3495">
        <v>43464</v>
      </c>
      <c r="F345" s="5550"/>
      <c r="G345" s="3445">
        <v>8</v>
      </c>
      <c r="H345" s="3444" t="s">
        <v>8451</v>
      </c>
      <c r="I345" s="3432"/>
      <c r="J345" s="3449" t="s">
        <v>13061</v>
      </c>
      <c r="K345" s="3445" t="s">
        <v>1223</v>
      </c>
      <c r="L345" s="2157" t="s">
        <v>313</v>
      </c>
      <c r="M345" s="3430" t="s">
        <v>13062</v>
      </c>
    </row>
    <row r="346" spans="1:13" ht="25.5" x14ac:dyDescent="0.2">
      <c r="A346" s="2157">
        <v>183</v>
      </c>
      <c r="B346" s="1988" t="s">
        <v>2343</v>
      </c>
      <c r="C346" s="2015" t="s">
        <v>13063</v>
      </c>
      <c r="D346" s="3495">
        <v>43374</v>
      </c>
      <c r="E346" s="3495">
        <v>43465</v>
      </c>
      <c r="F346" s="5541"/>
      <c r="G346" s="3445">
        <v>9</v>
      </c>
      <c r="H346" s="3444"/>
      <c r="I346" s="3432"/>
      <c r="J346" s="3449">
        <v>194</v>
      </c>
      <c r="K346" s="3445" t="s">
        <v>1223</v>
      </c>
      <c r="L346" s="2157" t="s">
        <v>313</v>
      </c>
      <c r="M346" s="3430"/>
    </row>
    <row r="347" spans="1:13" x14ac:dyDescent="0.2">
      <c r="A347" s="2157">
        <v>184</v>
      </c>
      <c r="B347" s="1988" t="s">
        <v>2343</v>
      </c>
      <c r="C347" s="2015" t="s">
        <v>13064</v>
      </c>
      <c r="D347" s="3495">
        <v>43404</v>
      </c>
      <c r="E347" s="3495">
        <v>43434</v>
      </c>
      <c r="F347" s="5540">
        <v>742</v>
      </c>
      <c r="G347" s="4974">
        <v>1</v>
      </c>
      <c r="H347" s="3432"/>
      <c r="I347" s="3432"/>
      <c r="J347" s="3449">
        <v>62</v>
      </c>
      <c r="K347" s="3445" t="s">
        <v>1223</v>
      </c>
      <c r="L347" s="2157" t="s">
        <v>313</v>
      </c>
      <c r="M347" s="3430"/>
    </row>
    <row r="348" spans="1:13" ht="25.5" x14ac:dyDescent="0.2">
      <c r="A348" s="2157">
        <v>185</v>
      </c>
      <c r="B348" s="1988" t="s">
        <v>2343</v>
      </c>
      <c r="C348" s="2015" t="s">
        <v>13065</v>
      </c>
      <c r="D348" s="3495">
        <v>43405</v>
      </c>
      <c r="E348" s="3495">
        <v>43465</v>
      </c>
      <c r="F348" s="5550"/>
      <c r="G348" s="4976"/>
      <c r="H348" s="3444"/>
      <c r="I348" s="3432"/>
      <c r="J348" s="3449">
        <v>70</v>
      </c>
      <c r="K348" s="3445" t="s">
        <v>1223</v>
      </c>
      <c r="L348" s="2157" t="s">
        <v>313</v>
      </c>
      <c r="M348" s="3430"/>
    </row>
    <row r="349" spans="1:13" ht="25.5" x14ac:dyDescent="0.2">
      <c r="A349" s="2157">
        <v>186</v>
      </c>
      <c r="B349" s="1988" t="s">
        <v>2343</v>
      </c>
      <c r="C349" s="2015" t="s">
        <v>13066</v>
      </c>
      <c r="D349" s="3495">
        <v>43411</v>
      </c>
      <c r="E349" s="3495">
        <v>43465</v>
      </c>
      <c r="F349" s="5550"/>
      <c r="G349" s="3445">
        <v>2</v>
      </c>
      <c r="H349" s="2619" t="s">
        <v>10383</v>
      </c>
      <c r="I349" s="3432"/>
      <c r="J349" s="3492" t="s">
        <v>13032</v>
      </c>
      <c r="K349" s="3445" t="s">
        <v>1223</v>
      </c>
      <c r="L349" s="2157" t="s">
        <v>313</v>
      </c>
      <c r="M349" s="3430"/>
    </row>
    <row r="350" spans="1:13" ht="25.5" x14ac:dyDescent="0.2">
      <c r="A350" s="2157">
        <v>187</v>
      </c>
      <c r="B350" s="1988" t="s">
        <v>2343</v>
      </c>
      <c r="C350" s="2015" t="s">
        <v>13066</v>
      </c>
      <c r="D350" s="3495">
        <v>43411</v>
      </c>
      <c r="E350" s="3495">
        <v>43465</v>
      </c>
      <c r="F350" s="5550"/>
      <c r="G350" s="3445">
        <v>3</v>
      </c>
      <c r="H350" s="2619" t="s">
        <v>10386</v>
      </c>
      <c r="I350" s="3432"/>
      <c r="J350" s="3492" t="s">
        <v>13035</v>
      </c>
      <c r="K350" s="3445" t="s">
        <v>1223</v>
      </c>
      <c r="L350" s="2157" t="s">
        <v>313</v>
      </c>
      <c r="M350" s="3430"/>
    </row>
    <row r="351" spans="1:13" ht="25.5" x14ac:dyDescent="0.2">
      <c r="A351" s="2157">
        <v>188</v>
      </c>
      <c r="B351" s="1988" t="s">
        <v>2343</v>
      </c>
      <c r="C351" s="2015" t="s">
        <v>13066</v>
      </c>
      <c r="D351" s="3495">
        <v>43411</v>
      </c>
      <c r="E351" s="3495">
        <v>43465</v>
      </c>
      <c r="F351" s="5550"/>
      <c r="G351" s="3445">
        <v>4</v>
      </c>
      <c r="H351" s="2619" t="s">
        <v>10389</v>
      </c>
      <c r="I351" s="3432"/>
      <c r="J351" s="3492" t="s">
        <v>13037</v>
      </c>
      <c r="K351" s="3445" t="s">
        <v>1223</v>
      </c>
      <c r="L351" s="2157" t="s">
        <v>313</v>
      </c>
      <c r="M351" s="3430"/>
    </row>
    <row r="352" spans="1:13" ht="25.5" x14ac:dyDescent="0.2">
      <c r="A352" s="2157">
        <v>189</v>
      </c>
      <c r="B352" s="1988" t="s">
        <v>2343</v>
      </c>
      <c r="C352" s="2015" t="s">
        <v>13066</v>
      </c>
      <c r="D352" s="3495">
        <v>43411</v>
      </c>
      <c r="E352" s="3495">
        <v>43465</v>
      </c>
      <c r="F352" s="5550"/>
      <c r="G352" s="3445">
        <v>5</v>
      </c>
      <c r="H352" s="2619" t="s">
        <v>10392</v>
      </c>
      <c r="I352" s="3432"/>
      <c r="J352" s="3492" t="s">
        <v>13039</v>
      </c>
      <c r="K352" s="3445" t="s">
        <v>1223</v>
      </c>
      <c r="L352" s="2157" t="s">
        <v>313</v>
      </c>
      <c r="M352" s="3430"/>
    </row>
    <row r="353" spans="1:13" ht="25.5" x14ac:dyDescent="0.2">
      <c r="A353" s="2157">
        <v>190</v>
      </c>
      <c r="B353" s="1988" t="s">
        <v>2343</v>
      </c>
      <c r="C353" s="2015" t="s">
        <v>13066</v>
      </c>
      <c r="D353" s="3495">
        <v>43411</v>
      </c>
      <c r="E353" s="3495">
        <v>43465</v>
      </c>
      <c r="F353" s="5550"/>
      <c r="G353" s="3445">
        <v>6</v>
      </c>
      <c r="H353" s="2619" t="s">
        <v>10396</v>
      </c>
      <c r="I353" s="3432"/>
      <c r="J353" s="3492" t="s">
        <v>13041</v>
      </c>
      <c r="K353" s="3445" t="s">
        <v>1223</v>
      </c>
      <c r="L353" s="2157" t="s">
        <v>313</v>
      </c>
      <c r="M353" s="3430"/>
    </row>
    <row r="354" spans="1:13" ht="25.5" x14ac:dyDescent="0.2">
      <c r="A354" s="2157">
        <v>191</v>
      </c>
      <c r="B354" s="1988" t="s">
        <v>2343</v>
      </c>
      <c r="C354" s="2015" t="s">
        <v>13066</v>
      </c>
      <c r="D354" s="3495">
        <v>43411</v>
      </c>
      <c r="E354" s="3495">
        <v>43465</v>
      </c>
      <c r="F354" s="5550"/>
      <c r="G354" s="3445">
        <v>7</v>
      </c>
      <c r="H354" s="2619" t="s">
        <v>10399</v>
      </c>
      <c r="I354" s="3432"/>
      <c r="J354" s="3492" t="s">
        <v>6634</v>
      </c>
      <c r="K354" s="3445" t="s">
        <v>1223</v>
      </c>
      <c r="L354" s="2157" t="s">
        <v>313</v>
      </c>
      <c r="M354" s="3430" t="s">
        <v>13067</v>
      </c>
    </row>
    <row r="355" spans="1:13" ht="25.5" x14ac:dyDescent="0.2">
      <c r="A355" s="2157">
        <v>192</v>
      </c>
      <c r="B355" s="1988" t="s">
        <v>2343</v>
      </c>
      <c r="C355" s="2015" t="s">
        <v>13066</v>
      </c>
      <c r="D355" s="3495">
        <v>43411</v>
      </c>
      <c r="E355" s="3495">
        <v>43465</v>
      </c>
      <c r="F355" s="5541"/>
      <c r="G355" s="3445">
        <v>8</v>
      </c>
      <c r="H355" s="2619" t="s">
        <v>10402</v>
      </c>
      <c r="I355" s="3432"/>
      <c r="J355" s="3492" t="s">
        <v>6635</v>
      </c>
      <c r="K355" s="3445" t="s">
        <v>1223</v>
      </c>
      <c r="L355" s="2157" t="s">
        <v>313</v>
      </c>
      <c r="M355" s="3430"/>
    </row>
    <row r="356" spans="1:13" ht="25.5" x14ac:dyDescent="0.2">
      <c r="A356" s="2157">
        <v>193</v>
      </c>
      <c r="B356" s="1988" t="s">
        <v>2343</v>
      </c>
      <c r="C356" s="2015" t="s">
        <v>13066</v>
      </c>
      <c r="D356" s="3495">
        <v>43411</v>
      </c>
      <c r="E356" s="3495">
        <v>43465</v>
      </c>
      <c r="F356" s="3485">
        <v>743</v>
      </c>
      <c r="G356" s="3445">
        <v>1</v>
      </c>
      <c r="H356" s="2619" t="s">
        <v>10404</v>
      </c>
      <c r="I356" s="3432"/>
      <c r="J356" s="3492" t="s">
        <v>6636</v>
      </c>
      <c r="K356" s="3445" t="s">
        <v>1223</v>
      </c>
      <c r="L356" s="2157" t="s">
        <v>313</v>
      </c>
      <c r="M356" s="3430"/>
    </row>
    <row r="357" spans="1:13" ht="25.5" x14ac:dyDescent="0.2">
      <c r="A357" s="2157">
        <v>194</v>
      </c>
      <c r="B357" s="1988" t="s">
        <v>2343</v>
      </c>
      <c r="C357" s="2015" t="s">
        <v>13066</v>
      </c>
      <c r="D357" s="3495">
        <v>43411</v>
      </c>
      <c r="E357" s="3495">
        <v>43465</v>
      </c>
      <c r="F357" s="5549">
        <v>743</v>
      </c>
      <c r="G357" s="3445">
        <v>2</v>
      </c>
      <c r="H357" s="2619" t="s">
        <v>10407</v>
      </c>
      <c r="I357" s="3432"/>
      <c r="J357" s="3492" t="s">
        <v>13068</v>
      </c>
      <c r="K357" s="3445" t="s">
        <v>1223</v>
      </c>
      <c r="L357" s="2157" t="s">
        <v>313</v>
      </c>
      <c r="M357" s="3430" t="s">
        <v>13069</v>
      </c>
    </row>
    <row r="358" spans="1:13" ht="25.5" x14ac:dyDescent="0.2">
      <c r="A358" s="2157">
        <v>195</v>
      </c>
      <c r="B358" s="1988" t="s">
        <v>2343</v>
      </c>
      <c r="C358" s="2015" t="s">
        <v>13070</v>
      </c>
      <c r="D358" s="3495">
        <v>43411</v>
      </c>
      <c r="E358" s="3495">
        <v>43465</v>
      </c>
      <c r="F358" s="5549"/>
      <c r="G358" s="3445">
        <v>3</v>
      </c>
      <c r="H358" s="2619" t="s">
        <v>8447</v>
      </c>
      <c r="I358" s="3432"/>
      <c r="J358" s="3449" t="s">
        <v>1181</v>
      </c>
      <c r="K358" s="3445" t="s">
        <v>1223</v>
      </c>
      <c r="L358" s="2157" t="s">
        <v>313</v>
      </c>
      <c r="M358" s="3430"/>
    </row>
    <row r="359" spans="1:13" ht="25.5" x14ac:dyDescent="0.2">
      <c r="A359" s="2157">
        <v>196</v>
      </c>
      <c r="B359" s="1988" t="s">
        <v>2343</v>
      </c>
      <c r="C359" s="2015" t="s">
        <v>13070</v>
      </c>
      <c r="D359" s="3495">
        <v>43411</v>
      </c>
      <c r="E359" s="3495">
        <v>43465</v>
      </c>
      <c r="F359" s="5549"/>
      <c r="G359" s="3445">
        <v>4</v>
      </c>
      <c r="H359" s="2619" t="s">
        <v>8448</v>
      </c>
      <c r="I359" s="3432"/>
      <c r="J359" s="3449" t="s">
        <v>1182</v>
      </c>
      <c r="K359" s="3445" t="s">
        <v>1223</v>
      </c>
      <c r="L359" s="2157" t="s">
        <v>313</v>
      </c>
      <c r="M359" s="3430"/>
    </row>
    <row r="360" spans="1:13" ht="25.5" x14ac:dyDescent="0.2">
      <c r="A360" s="2157">
        <v>197</v>
      </c>
      <c r="B360" s="1988" t="s">
        <v>2343</v>
      </c>
      <c r="C360" s="2015" t="s">
        <v>13070</v>
      </c>
      <c r="D360" s="3495">
        <v>43411</v>
      </c>
      <c r="E360" s="3495">
        <v>43465</v>
      </c>
      <c r="F360" s="5549"/>
      <c r="G360" s="3445">
        <v>5</v>
      </c>
      <c r="H360" s="2619" t="s">
        <v>8449</v>
      </c>
      <c r="I360" s="3432"/>
      <c r="J360" s="3449" t="s">
        <v>1183</v>
      </c>
      <c r="K360" s="3445" t="s">
        <v>1223</v>
      </c>
      <c r="L360" s="2157" t="s">
        <v>313</v>
      </c>
      <c r="M360" s="3430"/>
    </row>
    <row r="361" spans="1:13" ht="25.5" x14ac:dyDescent="0.2">
      <c r="A361" s="2157">
        <v>198</v>
      </c>
      <c r="B361" s="1988" t="s">
        <v>2343</v>
      </c>
      <c r="C361" s="2015" t="s">
        <v>13070</v>
      </c>
      <c r="D361" s="3495">
        <v>43411</v>
      </c>
      <c r="E361" s="3495">
        <v>43465</v>
      </c>
      <c r="F361" s="5549"/>
      <c r="G361" s="3445">
        <v>6</v>
      </c>
      <c r="H361" s="2619" t="s">
        <v>8450</v>
      </c>
      <c r="I361" s="3432"/>
      <c r="J361" s="3449" t="s">
        <v>1184</v>
      </c>
      <c r="K361" s="3445" t="s">
        <v>1223</v>
      </c>
      <c r="L361" s="2157" t="s">
        <v>313</v>
      </c>
      <c r="M361" s="3430"/>
    </row>
    <row r="362" spans="1:13" ht="25.5" x14ac:dyDescent="0.2">
      <c r="A362" s="2157">
        <v>199</v>
      </c>
      <c r="B362" s="1988" t="s">
        <v>2343</v>
      </c>
      <c r="C362" s="2015" t="s">
        <v>13070</v>
      </c>
      <c r="D362" s="3495">
        <v>43411</v>
      </c>
      <c r="E362" s="3495">
        <v>43465</v>
      </c>
      <c r="F362" s="5549"/>
      <c r="G362" s="3445">
        <v>7</v>
      </c>
      <c r="H362" s="2619" t="s">
        <v>8451</v>
      </c>
      <c r="I362" s="3432"/>
      <c r="J362" s="3449" t="s">
        <v>13071</v>
      </c>
      <c r="K362" s="3445" t="s">
        <v>1223</v>
      </c>
      <c r="L362" s="2157" t="s">
        <v>313</v>
      </c>
      <c r="M362" s="3430"/>
    </row>
    <row r="363" spans="1:13" ht="25.5" x14ac:dyDescent="0.2">
      <c r="A363" s="2157">
        <v>200</v>
      </c>
      <c r="B363" s="1988" t="s">
        <v>2343</v>
      </c>
      <c r="C363" s="2015" t="s">
        <v>13072</v>
      </c>
      <c r="D363" s="3495">
        <v>43418</v>
      </c>
      <c r="E363" s="3495">
        <v>43449</v>
      </c>
      <c r="F363" s="5549"/>
      <c r="G363" s="3445">
        <v>8</v>
      </c>
      <c r="H363" s="2619" t="s">
        <v>10850</v>
      </c>
      <c r="I363" s="3497"/>
      <c r="J363" s="3492" t="s">
        <v>13032</v>
      </c>
      <c r="K363" s="3445" t="s">
        <v>1223</v>
      </c>
      <c r="L363" s="2157" t="s">
        <v>313</v>
      </c>
      <c r="M363" s="3430"/>
    </row>
    <row r="364" spans="1:13" ht="25.5" x14ac:dyDescent="0.2">
      <c r="A364" s="2157">
        <v>201</v>
      </c>
      <c r="B364" s="1988" t="s">
        <v>2343</v>
      </c>
      <c r="C364" s="2015" t="s">
        <v>13072</v>
      </c>
      <c r="D364" s="3495">
        <v>43418</v>
      </c>
      <c r="E364" s="3495">
        <v>43449</v>
      </c>
      <c r="F364" s="5549"/>
      <c r="G364" s="3445">
        <v>9</v>
      </c>
      <c r="H364" s="2619" t="s">
        <v>10852</v>
      </c>
      <c r="I364" s="3432"/>
      <c r="J364" s="3492" t="s">
        <v>13035</v>
      </c>
      <c r="K364" s="3445" t="s">
        <v>1223</v>
      </c>
      <c r="L364" s="2157" t="s">
        <v>313</v>
      </c>
      <c r="M364" s="3430"/>
    </row>
    <row r="365" spans="1:13" ht="25.5" x14ac:dyDescent="0.2">
      <c r="A365" s="2157">
        <v>202</v>
      </c>
      <c r="B365" s="1988" t="s">
        <v>2343</v>
      </c>
      <c r="C365" s="2015" t="s">
        <v>13072</v>
      </c>
      <c r="D365" s="3495">
        <v>43418</v>
      </c>
      <c r="E365" s="3495">
        <v>43449</v>
      </c>
      <c r="F365" s="5540">
        <v>744</v>
      </c>
      <c r="G365" s="3445">
        <v>1</v>
      </c>
      <c r="H365" s="2619" t="s">
        <v>10854</v>
      </c>
      <c r="I365" s="3432"/>
      <c r="J365" s="3492" t="s">
        <v>13037</v>
      </c>
      <c r="K365" s="3445" t="s">
        <v>1223</v>
      </c>
      <c r="L365" s="2157" t="s">
        <v>313</v>
      </c>
      <c r="M365" s="3430"/>
    </row>
    <row r="366" spans="1:13" ht="25.5" x14ac:dyDescent="0.2">
      <c r="A366" s="2157">
        <v>203</v>
      </c>
      <c r="B366" s="1988" t="s">
        <v>2343</v>
      </c>
      <c r="C366" s="2015" t="s">
        <v>13072</v>
      </c>
      <c r="D366" s="3495">
        <v>43418</v>
      </c>
      <c r="E366" s="3495">
        <v>43449</v>
      </c>
      <c r="F366" s="5550"/>
      <c r="G366" s="3445">
        <v>2</v>
      </c>
      <c r="H366" s="3444" t="s">
        <v>10858</v>
      </c>
      <c r="I366" s="3432"/>
      <c r="J366" s="3492" t="s">
        <v>13039</v>
      </c>
      <c r="K366" s="3445" t="s">
        <v>1223</v>
      </c>
      <c r="L366" s="2157" t="s">
        <v>313</v>
      </c>
      <c r="M366" s="3430"/>
    </row>
    <row r="367" spans="1:13" ht="25.5" x14ac:dyDescent="0.2">
      <c r="A367" s="2157">
        <v>204</v>
      </c>
      <c r="B367" s="1988" t="s">
        <v>2343</v>
      </c>
      <c r="C367" s="2015" t="s">
        <v>13072</v>
      </c>
      <c r="D367" s="3495">
        <v>43418</v>
      </c>
      <c r="E367" s="3495">
        <v>43449</v>
      </c>
      <c r="F367" s="5550"/>
      <c r="G367" s="3445">
        <v>3</v>
      </c>
      <c r="H367" s="3444" t="s">
        <v>10861</v>
      </c>
      <c r="I367" s="3432"/>
      <c r="J367" s="3492" t="s">
        <v>13041</v>
      </c>
      <c r="K367" s="3445" t="s">
        <v>1223</v>
      </c>
      <c r="L367" s="2157" t="s">
        <v>313</v>
      </c>
      <c r="M367" s="3430"/>
    </row>
    <row r="368" spans="1:13" ht="25.5" x14ac:dyDescent="0.2">
      <c r="A368" s="2157">
        <v>205</v>
      </c>
      <c r="B368" s="1988" t="s">
        <v>2343</v>
      </c>
      <c r="C368" s="2015" t="s">
        <v>13072</v>
      </c>
      <c r="D368" s="3495">
        <v>43418</v>
      </c>
      <c r="E368" s="3495">
        <v>43449</v>
      </c>
      <c r="F368" s="5550"/>
      <c r="G368" s="3445">
        <v>4</v>
      </c>
      <c r="H368" s="3444" t="s">
        <v>10865</v>
      </c>
      <c r="I368" s="3432"/>
      <c r="J368" s="3492" t="s">
        <v>6634</v>
      </c>
      <c r="K368" s="3445" t="s">
        <v>1223</v>
      </c>
      <c r="L368" s="2157" t="s">
        <v>313</v>
      </c>
      <c r="M368" s="3430"/>
    </row>
    <row r="369" spans="1:13" ht="25.5" x14ac:dyDescent="0.2">
      <c r="A369" s="2157">
        <v>206</v>
      </c>
      <c r="B369" s="1988" t="s">
        <v>2343</v>
      </c>
      <c r="C369" s="2015" t="s">
        <v>13072</v>
      </c>
      <c r="D369" s="3495">
        <v>43418</v>
      </c>
      <c r="E369" s="3495">
        <v>43449</v>
      </c>
      <c r="F369" s="5550"/>
      <c r="G369" s="3445">
        <v>5</v>
      </c>
      <c r="H369" s="3444" t="s">
        <v>10868</v>
      </c>
      <c r="I369" s="3432"/>
      <c r="J369" s="3492" t="s">
        <v>6635</v>
      </c>
      <c r="K369" s="3445" t="s">
        <v>1223</v>
      </c>
      <c r="L369" s="2157" t="s">
        <v>313</v>
      </c>
      <c r="M369" s="3430"/>
    </row>
    <row r="370" spans="1:13" ht="25.5" x14ac:dyDescent="0.2">
      <c r="A370" s="2157">
        <v>207</v>
      </c>
      <c r="B370" s="1988" t="s">
        <v>2343</v>
      </c>
      <c r="C370" s="2015" t="s">
        <v>13072</v>
      </c>
      <c r="D370" s="3495">
        <v>43418</v>
      </c>
      <c r="E370" s="3495">
        <v>43449</v>
      </c>
      <c r="F370" s="5550"/>
      <c r="G370" s="3445">
        <v>6</v>
      </c>
      <c r="H370" s="3444" t="s">
        <v>10871</v>
      </c>
      <c r="I370" s="3432"/>
      <c r="J370" s="3492" t="s">
        <v>6636</v>
      </c>
      <c r="K370" s="3445" t="s">
        <v>1223</v>
      </c>
      <c r="L370" s="2157" t="s">
        <v>313</v>
      </c>
      <c r="M370" s="3430"/>
    </row>
    <row r="371" spans="1:13" ht="25.5" x14ac:dyDescent="0.2">
      <c r="A371" s="2157">
        <v>208</v>
      </c>
      <c r="B371" s="1988" t="s">
        <v>2343</v>
      </c>
      <c r="C371" s="2015" t="s">
        <v>13072</v>
      </c>
      <c r="D371" s="3495">
        <v>43418</v>
      </c>
      <c r="E371" s="3495">
        <v>43449</v>
      </c>
      <c r="F371" s="5550"/>
      <c r="G371" s="3445">
        <v>7</v>
      </c>
      <c r="H371" s="3444" t="s">
        <v>10874</v>
      </c>
      <c r="I371" s="3432"/>
      <c r="J371" s="3492" t="s">
        <v>6637</v>
      </c>
      <c r="K371" s="3445" t="s">
        <v>1223</v>
      </c>
      <c r="L371" s="2157" t="s">
        <v>313</v>
      </c>
      <c r="M371" s="3430"/>
    </row>
    <row r="372" spans="1:13" ht="25.5" x14ac:dyDescent="0.2">
      <c r="A372" s="2157">
        <v>209</v>
      </c>
      <c r="B372" s="1988" t="s">
        <v>2343</v>
      </c>
      <c r="C372" s="2015" t="s">
        <v>13072</v>
      </c>
      <c r="D372" s="3495">
        <v>43418</v>
      </c>
      <c r="E372" s="3495">
        <v>43449</v>
      </c>
      <c r="F372" s="5541"/>
      <c r="G372" s="3445">
        <v>8</v>
      </c>
      <c r="H372" s="3444" t="s">
        <v>10878</v>
      </c>
      <c r="I372" s="3432"/>
      <c r="J372" s="3492" t="s">
        <v>12771</v>
      </c>
      <c r="K372" s="3445" t="s">
        <v>1223</v>
      </c>
      <c r="L372" s="2157" t="s">
        <v>313</v>
      </c>
      <c r="M372" s="3430"/>
    </row>
    <row r="373" spans="1:13" ht="25.5" x14ac:dyDescent="0.2">
      <c r="A373" s="2157">
        <v>210</v>
      </c>
      <c r="B373" s="1988" t="s">
        <v>2343</v>
      </c>
      <c r="C373" s="2015" t="s">
        <v>13072</v>
      </c>
      <c r="D373" s="3495">
        <v>43418</v>
      </c>
      <c r="E373" s="3495">
        <v>43449</v>
      </c>
      <c r="F373" s="5540">
        <v>745</v>
      </c>
      <c r="G373" s="3445">
        <v>1</v>
      </c>
      <c r="H373" s="3444" t="s">
        <v>10881</v>
      </c>
      <c r="I373" s="3432"/>
      <c r="J373" s="3492" t="s">
        <v>12773</v>
      </c>
      <c r="K373" s="3445" t="s">
        <v>1223</v>
      </c>
      <c r="L373" s="2157" t="s">
        <v>313</v>
      </c>
      <c r="M373" s="3430" t="s">
        <v>13073</v>
      </c>
    </row>
    <row r="374" spans="1:13" ht="25.5" x14ac:dyDescent="0.2">
      <c r="A374" s="2157">
        <v>211</v>
      </c>
      <c r="B374" s="1988" t="s">
        <v>2343</v>
      </c>
      <c r="C374" s="2015" t="s">
        <v>13072</v>
      </c>
      <c r="D374" s="3495">
        <v>43418</v>
      </c>
      <c r="E374" s="3495">
        <v>43449</v>
      </c>
      <c r="F374" s="5550"/>
      <c r="G374" s="3445">
        <v>2</v>
      </c>
      <c r="H374" s="3444" t="s">
        <v>10885</v>
      </c>
      <c r="I374" s="3432"/>
      <c r="J374" s="3492" t="s">
        <v>12775</v>
      </c>
      <c r="K374" s="3445" t="s">
        <v>1223</v>
      </c>
      <c r="L374" s="2157" t="s">
        <v>313</v>
      </c>
      <c r="M374" s="3430" t="s">
        <v>13074</v>
      </c>
    </row>
    <row r="375" spans="1:13" ht="25.5" x14ac:dyDescent="0.2">
      <c r="A375" s="2157">
        <v>212</v>
      </c>
      <c r="B375" s="1988" t="s">
        <v>2343</v>
      </c>
      <c r="C375" s="2015" t="s">
        <v>13072</v>
      </c>
      <c r="D375" s="3495">
        <v>43418</v>
      </c>
      <c r="E375" s="3495">
        <v>43449</v>
      </c>
      <c r="F375" s="5550"/>
      <c r="G375" s="3445">
        <v>3</v>
      </c>
      <c r="H375" s="3444" t="s">
        <v>10889</v>
      </c>
      <c r="I375" s="3432"/>
      <c r="J375" s="3492" t="s">
        <v>12777</v>
      </c>
      <c r="K375" s="3445" t="s">
        <v>1223</v>
      </c>
      <c r="L375" s="2157" t="s">
        <v>313</v>
      </c>
      <c r="M375" s="3430"/>
    </row>
    <row r="376" spans="1:13" ht="25.5" x14ac:dyDescent="0.2">
      <c r="A376" s="2157">
        <v>213</v>
      </c>
      <c r="B376" s="1988" t="s">
        <v>2343</v>
      </c>
      <c r="C376" s="2015" t="s">
        <v>13072</v>
      </c>
      <c r="D376" s="3495">
        <v>43418</v>
      </c>
      <c r="E376" s="3495">
        <v>43449</v>
      </c>
      <c r="F376" s="5550"/>
      <c r="G376" s="3445">
        <v>4</v>
      </c>
      <c r="H376" s="3444" t="s">
        <v>10893</v>
      </c>
      <c r="I376" s="3432"/>
      <c r="J376" s="3492" t="s">
        <v>12779</v>
      </c>
      <c r="K376" s="3445" t="s">
        <v>1223</v>
      </c>
      <c r="L376" s="2157" t="s">
        <v>313</v>
      </c>
      <c r="M376" s="3430"/>
    </row>
    <row r="377" spans="1:13" ht="25.5" x14ac:dyDescent="0.2">
      <c r="A377" s="2157">
        <v>214</v>
      </c>
      <c r="B377" s="1988" t="s">
        <v>2343</v>
      </c>
      <c r="C377" s="2015" t="s">
        <v>13072</v>
      </c>
      <c r="D377" s="3495">
        <v>43418</v>
      </c>
      <c r="E377" s="3495">
        <v>43449</v>
      </c>
      <c r="F377" s="5550"/>
      <c r="G377" s="3445">
        <v>5</v>
      </c>
      <c r="H377" s="3444" t="s">
        <v>10897</v>
      </c>
      <c r="I377" s="3432"/>
      <c r="J377" s="3492" t="s">
        <v>12781</v>
      </c>
      <c r="K377" s="3445" t="s">
        <v>1223</v>
      </c>
      <c r="L377" s="2157" t="s">
        <v>313</v>
      </c>
      <c r="M377" s="3430"/>
    </row>
    <row r="378" spans="1:13" ht="25.5" x14ac:dyDescent="0.2">
      <c r="A378" s="2157">
        <v>215</v>
      </c>
      <c r="B378" s="1988" t="s">
        <v>2343</v>
      </c>
      <c r="C378" s="2015" t="s">
        <v>13072</v>
      </c>
      <c r="D378" s="3495">
        <v>43418</v>
      </c>
      <c r="E378" s="3495">
        <v>43449</v>
      </c>
      <c r="F378" s="5550"/>
      <c r="G378" s="3445">
        <v>6</v>
      </c>
      <c r="H378" s="3444" t="s">
        <v>10900</v>
      </c>
      <c r="I378" s="3432"/>
      <c r="J378" s="3492" t="s">
        <v>12784</v>
      </c>
      <c r="K378" s="3445" t="s">
        <v>1223</v>
      </c>
      <c r="L378" s="2157" t="s">
        <v>313</v>
      </c>
      <c r="M378" s="3430"/>
    </row>
    <row r="379" spans="1:13" ht="25.5" x14ac:dyDescent="0.2">
      <c r="A379" s="2157">
        <v>216</v>
      </c>
      <c r="B379" s="1988" t="s">
        <v>2343</v>
      </c>
      <c r="C379" s="2015" t="s">
        <v>13072</v>
      </c>
      <c r="D379" s="3495">
        <v>43418</v>
      </c>
      <c r="E379" s="3495">
        <v>43449</v>
      </c>
      <c r="F379" s="5550"/>
      <c r="G379" s="3445">
        <v>7</v>
      </c>
      <c r="H379" s="3444" t="s">
        <v>10903</v>
      </c>
      <c r="I379" s="3432"/>
      <c r="J379" s="3492" t="s">
        <v>13075</v>
      </c>
      <c r="K379" s="3445" t="s">
        <v>1223</v>
      </c>
      <c r="L379" s="2157" t="s">
        <v>313</v>
      </c>
      <c r="M379" s="3430"/>
    </row>
    <row r="380" spans="1:13" x14ac:dyDescent="0.2">
      <c r="A380" s="2157">
        <v>217</v>
      </c>
      <c r="B380" s="1988" t="s">
        <v>2343</v>
      </c>
      <c r="C380" s="2015" t="s">
        <v>13076</v>
      </c>
      <c r="D380" s="3495">
        <v>43420</v>
      </c>
      <c r="E380" s="3495">
        <v>43464</v>
      </c>
      <c r="F380" s="5541"/>
      <c r="G380" s="3445">
        <v>8</v>
      </c>
      <c r="H380" s="3444" t="s">
        <v>13077</v>
      </c>
      <c r="I380" s="3432"/>
      <c r="J380" s="3492" t="s">
        <v>13032</v>
      </c>
      <c r="K380" s="3445" t="s">
        <v>1223</v>
      </c>
      <c r="L380" s="2157" t="s">
        <v>313</v>
      </c>
      <c r="M380" s="3430"/>
    </row>
    <row r="381" spans="1:13" x14ac:dyDescent="0.2">
      <c r="A381" s="2157">
        <v>218</v>
      </c>
      <c r="B381" s="1988" t="s">
        <v>2343</v>
      </c>
      <c r="C381" s="2015" t="s">
        <v>13076</v>
      </c>
      <c r="D381" s="3495">
        <v>43420</v>
      </c>
      <c r="E381" s="3495">
        <v>43464</v>
      </c>
      <c r="F381" s="5540">
        <v>746</v>
      </c>
      <c r="G381" s="3445">
        <v>1</v>
      </c>
      <c r="H381" s="3444" t="s">
        <v>13078</v>
      </c>
      <c r="I381" s="3432"/>
      <c r="J381" s="3492" t="s">
        <v>13035</v>
      </c>
      <c r="K381" s="3445" t="s">
        <v>1223</v>
      </c>
      <c r="L381" s="2157" t="s">
        <v>313</v>
      </c>
      <c r="M381" s="3430"/>
    </row>
    <row r="382" spans="1:13" x14ac:dyDescent="0.2">
      <c r="A382" s="2157">
        <v>219</v>
      </c>
      <c r="B382" s="1988" t="s">
        <v>2343</v>
      </c>
      <c r="C382" s="2015" t="s">
        <v>13076</v>
      </c>
      <c r="D382" s="3495">
        <v>43420</v>
      </c>
      <c r="E382" s="3495">
        <v>43464</v>
      </c>
      <c r="F382" s="5550"/>
      <c r="G382" s="3445">
        <v>2</v>
      </c>
      <c r="H382" s="3444" t="s">
        <v>13079</v>
      </c>
      <c r="I382" s="3432"/>
      <c r="J382" s="3492" t="s">
        <v>13037</v>
      </c>
      <c r="K382" s="3445" t="s">
        <v>1223</v>
      </c>
      <c r="L382" s="2157" t="s">
        <v>313</v>
      </c>
      <c r="M382" s="3430"/>
    </row>
    <row r="383" spans="1:13" x14ac:dyDescent="0.2">
      <c r="A383" s="2157">
        <v>220</v>
      </c>
      <c r="B383" s="1988" t="s">
        <v>2343</v>
      </c>
      <c r="C383" s="2015" t="s">
        <v>13076</v>
      </c>
      <c r="D383" s="3495">
        <v>43420</v>
      </c>
      <c r="E383" s="3495">
        <v>43464</v>
      </c>
      <c r="F383" s="5550"/>
      <c r="G383" s="3445">
        <v>3</v>
      </c>
      <c r="H383" s="3444" t="s">
        <v>13080</v>
      </c>
      <c r="I383" s="3432"/>
      <c r="J383" s="3492" t="s">
        <v>13039</v>
      </c>
      <c r="K383" s="3445" t="s">
        <v>1223</v>
      </c>
      <c r="L383" s="2157" t="s">
        <v>313</v>
      </c>
      <c r="M383" s="3430"/>
    </row>
    <row r="384" spans="1:13" x14ac:dyDescent="0.2">
      <c r="A384" s="2157">
        <v>221</v>
      </c>
      <c r="B384" s="1988" t="s">
        <v>2343</v>
      </c>
      <c r="C384" s="2015" t="s">
        <v>13076</v>
      </c>
      <c r="D384" s="3495">
        <v>43420</v>
      </c>
      <c r="E384" s="3495">
        <v>43464</v>
      </c>
      <c r="F384" s="5550"/>
      <c r="G384" s="3445">
        <v>4</v>
      </c>
      <c r="H384" s="3444" t="s">
        <v>13081</v>
      </c>
      <c r="I384" s="3432"/>
      <c r="J384" s="3492" t="s">
        <v>13041</v>
      </c>
      <c r="K384" s="3445" t="s">
        <v>1223</v>
      </c>
      <c r="L384" s="2157" t="s">
        <v>313</v>
      </c>
      <c r="M384" s="3430"/>
    </row>
    <row r="385" spans="1:13" x14ac:dyDescent="0.2">
      <c r="A385" s="2157">
        <v>222</v>
      </c>
      <c r="B385" s="1988" t="s">
        <v>2343</v>
      </c>
      <c r="C385" s="2015" t="s">
        <v>13076</v>
      </c>
      <c r="D385" s="3495">
        <v>43420</v>
      </c>
      <c r="E385" s="3495">
        <v>43464</v>
      </c>
      <c r="F385" s="5550"/>
      <c r="G385" s="3445">
        <v>5</v>
      </c>
      <c r="H385" s="3444" t="s">
        <v>13082</v>
      </c>
      <c r="I385" s="3432"/>
      <c r="J385" s="3492" t="s">
        <v>6634</v>
      </c>
      <c r="K385" s="3445" t="s">
        <v>1223</v>
      </c>
      <c r="L385" s="2157" t="s">
        <v>313</v>
      </c>
      <c r="M385" s="3430"/>
    </row>
    <row r="386" spans="1:13" x14ac:dyDescent="0.2">
      <c r="A386" s="2157">
        <v>223</v>
      </c>
      <c r="B386" s="1988" t="s">
        <v>2343</v>
      </c>
      <c r="C386" s="2015" t="s">
        <v>13076</v>
      </c>
      <c r="D386" s="3495">
        <v>43420</v>
      </c>
      <c r="E386" s="3495">
        <v>43464</v>
      </c>
      <c r="F386" s="5550"/>
      <c r="G386" s="3445">
        <v>6</v>
      </c>
      <c r="H386" s="3444" t="s">
        <v>13083</v>
      </c>
      <c r="I386" s="3432"/>
      <c r="J386" s="3492" t="s">
        <v>6635</v>
      </c>
      <c r="K386" s="3445" t="s">
        <v>1223</v>
      </c>
      <c r="L386" s="2157" t="s">
        <v>313</v>
      </c>
      <c r="M386" s="3430"/>
    </row>
    <row r="387" spans="1:13" x14ac:dyDescent="0.2">
      <c r="A387" s="2157">
        <v>224</v>
      </c>
      <c r="B387" s="1988" t="s">
        <v>2343</v>
      </c>
      <c r="C387" s="2015" t="s">
        <v>13076</v>
      </c>
      <c r="D387" s="3495">
        <v>43420</v>
      </c>
      <c r="E387" s="3495">
        <v>43464</v>
      </c>
      <c r="F387" s="5549">
        <v>746</v>
      </c>
      <c r="G387" s="3445">
        <v>7</v>
      </c>
      <c r="H387" s="3444" t="s">
        <v>13084</v>
      </c>
      <c r="I387" s="3432"/>
      <c r="J387" s="3492" t="s">
        <v>6636</v>
      </c>
      <c r="K387" s="3445" t="s">
        <v>1223</v>
      </c>
      <c r="L387" s="2157" t="s">
        <v>313</v>
      </c>
      <c r="M387" s="3430"/>
    </row>
    <row r="388" spans="1:13" x14ac:dyDescent="0.2">
      <c r="A388" s="2157">
        <v>225</v>
      </c>
      <c r="B388" s="1988" t="s">
        <v>2343</v>
      </c>
      <c r="C388" s="2015" t="s">
        <v>13076</v>
      </c>
      <c r="D388" s="3495">
        <v>43420</v>
      </c>
      <c r="E388" s="3495">
        <v>43464</v>
      </c>
      <c r="F388" s="5549"/>
      <c r="G388" s="3445">
        <v>8</v>
      </c>
      <c r="H388" s="3444" t="s">
        <v>13085</v>
      </c>
      <c r="I388" s="3432"/>
      <c r="J388" s="3492" t="s">
        <v>6637</v>
      </c>
      <c r="K388" s="3445" t="s">
        <v>1223</v>
      </c>
      <c r="L388" s="2157" t="s">
        <v>313</v>
      </c>
      <c r="M388" s="3430"/>
    </row>
    <row r="389" spans="1:13" x14ac:dyDescent="0.2">
      <c r="A389" s="2157">
        <v>226</v>
      </c>
      <c r="B389" s="1988" t="s">
        <v>2343</v>
      </c>
      <c r="C389" s="2015" t="s">
        <v>13076</v>
      </c>
      <c r="D389" s="3495">
        <v>43420</v>
      </c>
      <c r="E389" s="3495">
        <v>43464</v>
      </c>
      <c r="F389" s="5540">
        <v>747</v>
      </c>
      <c r="G389" s="3445">
        <v>1</v>
      </c>
      <c r="H389" s="3444" t="s">
        <v>13086</v>
      </c>
      <c r="I389" s="3432"/>
      <c r="J389" s="3492" t="s">
        <v>12771</v>
      </c>
      <c r="K389" s="3445" t="s">
        <v>1223</v>
      </c>
      <c r="L389" s="2157" t="s">
        <v>313</v>
      </c>
      <c r="M389" s="3430" t="s">
        <v>13087</v>
      </c>
    </row>
    <row r="390" spans="1:13" x14ac:dyDescent="0.2">
      <c r="A390" s="2157">
        <v>227</v>
      </c>
      <c r="B390" s="1988" t="s">
        <v>2343</v>
      </c>
      <c r="C390" s="2015" t="s">
        <v>13076</v>
      </c>
      <c r="D390" s="3495">
        <v>43420</v>
      </c>
      <c r="E390" s="3495">
        <v>43464</v>
      </c>
      <c r="F390" s="5550"/>
      <c r="G390" s="3445">
        <v>2</v>
      </c>
      <c r="H390" s="3444" t="s">
        <v>13088</v>
      </c>
      <c r="I390" s="3432"/>
      <c r="J390" s="3492" t="s">
        <v>12773</v>
      </c>
      <c r="K390" s="3445" t="s">
        <v>1223</v>
      </c>
      <c r="L390" s="2157" t="s">
        <v>313</v>
      </c>
      <c r="M390" s="3430"/>
    </row>
    <row r="391" spans="1:13" x14ac:dyDescent="0.2">
      <c r="A391" s="2157">
        <v>228</v>
      </c>
      <c r="B391" s="1988" t="s">
        <v>2343</v>
      </c>
      <c r="C391" s="2015" t="s">
        <v>13076</v>
      </c>
      <c r="D391" s="3495">
        <v>43420</v>
      </c>
      <c r="E391" s="3495">
        <v>43464</v>
      </c>
      <c r="F391" s="5550"/>
      <c r="G391" s="3445">
        <v>3</v>
      </c>
      <c r="H391" s="3444" t="s">
        <v>13089</v>
      </c>
      <c r="I391" s="3432"/>
      <c r="J391" s="3492" t="s">
        <v>12775</v>
      </c>
      <c r="K391" s="3445" t="s">
        <v>1223</v>
      </c>
      <c r="L391" s="2157" t="s">
        <v>313</v>
      </c>
      <c r="M391" s="3430"/>
    </row>
    <row r="392" spans="1:13" x14ac:dyDescent="0.2">
      <c r="A392" s="2157">
        <v>229</v>
      </c>
      <c r="B392" s="1988" t="s">
        <v>2343</v>
      </c>
      <c r="C392" s="2015" t="s">
        <v>13076</v>
      </c>
      <c r="D392" s="3495">
        <v>43420</v>
      </c>
      <c r="E392" s="3495">
        <v>43464</v>
      </c>
      <c r="F392" s="5550"/>
      <c r="G392" s="3445">
        <v>4</v>
      </c>
      <c r="H392" s="3444" t="s">
        <v>13090</v>
      </c>
      <c r="I392" s="3432"/>
      <c r="J392" s="3492" t="s">
        <v>12777</v>
      </c>
      <c r="K392" s="3445" t="s">
        <v>1223</v>
      </c>
      <c r="L392" s="2157" t="s">
        <v>313</v>
      </c>
      <c r="M392" s="3430"/>
    </row>
    <row r="393" spans="1:13" x14ac:dyDescent="0.2">
      <c r="A393" s="2157">
        <v>230</v>
      </c>
      <c r="B393" s="1988" t="s">
        <v>2343</v>
      </c>
      <c r="C393" s="2015" t="s">
        <v>13076</v>
      </c>
      <c r="D393" s="3495">
        <v>43420</v>
      </c>
      <c r="E393" s="3495">
        <v>43464</v>
      </c>
      <c r="F393" s="5550"/>
      <c r="G393" s="3445">
        <v>5</v>
      </c>
      <c r="H393" s="3444" t="s">
        <v>13091</v>
      </c>
      <c r="I393" s="3432"/>
      <c r="J393" s="3492" t="s">
        <v>12779</v>
      </c>
      <c r="K393" s="3445" t="s">
        <v>1223</v>
      </c>
      <c r="L393" s="2157" t="s">
        <v>313</v>
      </c>
      <c r="M393" s="3430"/>
    </row>
    <row r="394" spans="1:13" x14ac:dyDescent="0.2">
      <c r="A394" s="2157">
        <v>231</v>
      </c>
      <c r="B394" s="1988" t="s">
        <v>2343</v>
      </c>
      <c r="C394" s="2015" t="s">
        <v>13076</v>
      </c>
      <c r="D394" s="3495">
        <v>43420</v>
      </c>
      <c r="E394" s="3495">
        <v>43464</v>
      </c>
      <c r="F394" s="5550"/>
      <c r="G394" s="3445">
        <v>6</v>
      </c>
      <c r="H394" s="3444" t="s">
        <v>13092</v>
      </c>
      <c r="I394" s="3432"/>
      <c r="J394" s="3492" t="s">
        <v>13093</v>
      </c>
      <c r="K394" s="3445" t="s">
        <v>1223</v>
      </c>
      <c r="L394" s="2157" t="s">
        <v>313</v>
      </c>
      <c r="M394" s="3430"/>
    </row>
    <row r="395" spans="1:13" ht="25.5" x14ac:dyDescent="0.2">
      <c r="A395" s="2157">
        <v>232</v>
      </c>
      <c r="B395" s="1988" t="s">
        <v>2343</v>
      </c>
      <c r="C395" s="2015" t="s">
        <v>13094</v>
      </c>
      <c r="D395" s="3495">
        <v>43439</v>
      </c>
      <c r="E395" s="3495">
        <v>43465</v>
      </c>
      <c r="F395" s="5550"/>
      <c r="G395" s="4974">
        <v>7</v>
      </c>
      <c r="H395" s="3444"/>
      <c r="I395" s="3432"/>
      <c r="J395" s="3449">
        <v>89</v>
      </c>
      <c r="K395" s="3445" t="s">
        <v>1223</v>
      </c>
      <c r="L395" s="2157" t="s">
        <v>313</v>
      </c>
      <c r="M395" s="3430"/>
    </row>
    <row r="396" spans="1:13" ht="25.5" x14ac:dyDescent="0.2">
      <c r="A396" s="2157">
        <v>233</v>
      </c>
      <c r="B396" s="1988" t="s">
        <v>1408</v>
      </c>
      <c r="C396" s="2015" t="s">
        <v>13095</v>
      </c>
      <c r="D396" s="3495">
        <v>43102</v>
      </c>
      <c r="E396" s="3491">
        <v>43131</v>
      </c>
      <c r="F396" s="5550"/>
      <c r="G396" s="4976"/>
      <c r="H396" s="3444" t="s">
        <v>11909</v>
      </c>
      <c r="I396" s="3432"/>
      <c r="J396" s="3492" t="s">
        <v>13096</v>
      </c>
      <c r="K396" s="3445" t="s">
        <v>1223</v>
      </c>
      <c r="L396" s="2157" t="s">
        <v>313</v>
      </c>
      <c r="M396" s="3430"/>
    </row>
    <row r="397" spans="1:13" ht="25.5" x14ac:dyDescent="0.2">
      <c r="A397" s="2157">
        <v>234</v>
      </c>
      <c r="B397" s="1988" t="s">
        <v>1408</v>
      </c>
      <c r="C397" s="2015" t="s">
        <v>13095</v>
      </c>
      <c r="D397" s="3495">
        <v>43102</v>
      </c>
      <c r="E397" s="3491">
        <v>43131</v>
      </c>
      <c r="F397" s="5541"/>
      <c r="G397" s="3444">
        <v>8</v>
      </c>
      <c r="H397" s="3444" t="s">
        <v>11912</v>
      </c>
      <c r="I397" s="3432"/>
      <c r="J397" s="3492" t="s">
        <v>13097</v>
      </c>
      <c r="K397" s="3445" t="s">
        <v>1223</v>
      </c>
      <c r="L397" s="2157" t="s">
        <v>313</v>
      </c>
      <c r="M397" s="3430"/>
    </row>
    <row r="398" spans="1:13" ht="25.5" x14ac:dyDescent="0.2">
      <c r="A398" s="2157">
        <v>235</v>
      </c>
      <c r="B398" s="1988" t="s">
        <v>1408</v>
      </c>
      <c r="C398" s="2015" t="s">
        <v>13095</v>
      </c>
      <c r="D398" s="3495">
        <v>43102</v>
      </c>
      <c r="E398" s="3491">
        <v>43131</v>
      </c>
      <c r="F398" s="5540">
        <v>748</v>
      </c>
      <c r="G398" s="3444">
        <v>1</v>
      </c>
      <c r="H398" s="3444" t="s">
        <v>11916</v>
      </c>
      <c r="I398" s="3432"/>
      <c r="J398" s="3492" t="s">
        <v>13098</v>
      </c>
      <c r="K398" s="3445" t="s">
        <v>1223</v>
      </c>
      <c r="L398" s="2157" t="s">
        <v>313</v>
      </c>
      <c r="M398" s="3430"/>
    </row>
    <row r="399" spans="1:13" ht="25.5" x14ac:dyDescent="0.2">
      <c r="A399" s="2157">
        <v>236</v>
      </c>
      <c r="B399" s="1988" t="s">
        <v>1408</v>
      </c>
      <c r="C399" s="2015" t="s">
        <v>13095</v>
      </c>
      <c r="D399" s="3495">
        <v>43102</v>
      </c>
      <c r="E399" s="3491">
        <v>43131</v>
      </c>
      <c r="F399" s="5550"/>
      <c r="G399" s="3444">
        <v>2</v>
      </c>
      <c r="H399" s="3444" t="s">
        <v>11919</v>
      </c>
      <c r="I399" s="3432"/>
      <c r="J399" s="3492" t="s">
        <v>13099</v>
      </c>
      <c r="K399" s="3445" t="s">
        <v>1223</v>
      </c>
      <c r="L399" s="2157" t="s">
        <v>313</v>
      </c>
      <c r="M399" s="3430"/>
    </row>
    <row r="400" spans="1:13" ht="25.5" x14ac:dyDescent="0.2">
      <c r="A400" s="2157">
        <v>237</v>
      </c>
      <c r="B400" s="1988" t="s">
        <v>1408</v>
      </c>
      <c r="C400" s="2015" t="s">
        <v>13095</v>
      </c>
      <c r="D400" s="3495">
        <v>43102</v>
      </c>
      <c r="E400" s="3491">
        <v>43131</v>
      </c>
      <c r="F400" s="5550"/>
      <c r="G400" s="3444">
        <v>3</v>
      </c>
      <c r="H400" s="3444" t="s">
        <v>11922</v>
      </c>
      <c r="I400" s="3432"/>
      <c r="J400" s="3492" t="s">
        <v>13100</v>
      </c>
      <c r="K400" s="3445" t="s">
        <v>1223</v>
      </c>
      <c r="L400" s="2157" t="s">
        <v>313</v>
      </c>
      <c r="M400" s="3430"/>
    </row>
    <row r="401" spans="1:13" ht="25.5" x14ac:dyDescent="0.2">
      <c r="A401" s="2157">
        <v>238</v>
      </c>
      <c r="B401" s="1988" t="s">
        <v>1408</v>
      </c>
      <c r="C401" s="2015" t="s">
        <v>13095</v>
      </c>
      <c r="D401" s="3495">
        <v>43102</v>
      </c>
      <c r="E401" s="3491">
        <v>43131</v>
      </c>
      <c r="F401" s="5550"/>
      <c r="G401" s="3444">
        <v>4</v>
      </c>
      <c r="H401" s="3444" t="s">
        <v>11925</v>
      </c>
      <c r="I401" s="3432"/>
      <c r="J401" s="3492" t="s">
        <v>13101</v>
      </c>
      <c r="K401" s="3445" t="s">
        <v>1223</v>
      </c>
      <c r="L401" s="2157" t="s">
        <v>313</v>
      </c>
      <c r="M401" s="3430"/>
    </row>
    <row r="402" spans="1:13" ht="25.5" x14ac:dyDescent="0.2">
      <c r="A402" s="2157">
        <v>239</v>
      </c>
      <c r="B402" s="1988" t="s">
        <v>1408</v>
      </c>
      <c r="C402" s="2015" t="s">
        <v>13095</v>
      </c>
      <c r="D402" s="3495">
        <v>43102</v>
      </c>
      <c r="E402" s="3491">
        <v>43131</v>
      </c>
      <c r="F402" s="5550"/>
      <c r="G402" s="3444">
        <v>5</v>
      </c>
      <c r="H402" s="3444" t="s">
        <v>11928</v>
      </c>
      <c r="I402" s="3432"/>
      <c r="J402" s="3492" t="s">
        <v>13102</v>
      </c>
      <c r="K402" s="3445" t="s">
        <v>1223</v>
      </c>
      <c r="L402" s="2157" t="s">
        <v>313</v>
      </c>
      <c r="M402" s="3430"/>
    </row>
    <row r="403" spans="1:13" ht="25.5" x14ac:dyDescent="0.2">
      <c r="A403" s="2157">
        <v>240</v>
      </c>
      <c r="B403" s="1988" t="s">
        <v>1408</v>
      </c>
      <c r="C403" s="2015" t="s">
        <v>13095</v>
      </c>
      <c r="D403" s="3495">
        <v>43102</v>
      </c>
      <c r="E403" s="3491">
        <v>43131</v>
      </c>
      <c r="F403" s="5550"/>
      <c r="G403" s="3444">
        <v>6</v>
      </c>
      <c r="H403" s="3444" t="s">
        <v>11932</v>
      </c>
      <c r="I403" s="3432"/>
      <c r="J403" s="3492" t="s">
        <v>13103</v>
      </c>
      <c r="K403" s="3445" t="s">
        <v>1223</v>
      </c>
      <c r="L403" s="2157" t="s">
        <v>313</v>
      </c>
      <c r="M403" s="3430"/>
    </row>
    <row r="404" spans="1:13" ht="25.5" x14ac:dyDescent="0.2">
      <c r="A404" s="2157">
        <v>241</v>
      </c>
      <c r="B404" s="1988" t="s">
        <v>1408</v>
      </c>
      <c r="C404" s="2015" t="s">
        <v>13095</v>
      </c>
      <c r="D404" s="3495">
        <v>43102</v>
      </c>
      <c r="E404" s="3491">
        <v>43131</v>
      </c>
      <c r="F404" s="5550"/>
      <c r="G404" s="3444">
        <v>7</v>
      </c>
      <c r="H404" s="3444" t="s">
        <v>11935</v>
      </c>
      <c r="I404" s="3432"/>
      <c r="J404" s="3492" t="s">
        <v>13104</v>
      </c>
      <c r="K404" s="3445" t="s">
        <v>1223</v>
      </c>
      <c r="L404" s="2157" t="s">
        <v>313</v>
      </c>
      <c r="M404" s="3430"/>
    </row>
    <row r="405" spans="1:13" ht="25.5" x14ac:dyDescent="0.2">
      <c r="A405" s="2157">
        <v>242</v>
      </c>
      <c r="B405" s="1988" t="s">
        <v>1408</v>
      </c>
      <c r="C405" s="2015" t="s">
        <v>13095</v>
      </c>
      <c r="D405" s="3495">
        <v>43102</v>
      </c>
      <c r="E405" s="3491">
        <v>43131</v>
      </c>
      <c r="F405" s="5541"/>
      <c r="G405" s="3444">
        <v>8</v>
      </c>
      <c r="H405" s="3444" t="s">
        <v>11938</v>
      </c>
      <c r="I405" s="3432"/>
      <c r="J405" s="3492" t="s">
        <v>13105</v>
      </c>
      <c r="K405" s="3445" t="s">
        <v>1223</v>
      </c>
      <c r="L405" s="2157" t="s">
        <v>313</v>
      </c>
      <c r="M405" s="3430"/>
    </row>
    <row r="406" spans="1:13" ht="25.5" x14ac:dyDescent="0.2">
      <c r="A406" s="2157">
        <v>243</v>
      </c>
      <c r="B406" s="1988" t="s">
        <v>1408</v>
      </c>
      <c r="C406" s="2015" t="s">
        <v>13095</v>
      </c>
      <c r="D406" s="3495">
        <v>43102</v>
      </c>
      <c r="E406" s="3491">
        <v>43131</v>
      </c>
      <c r="F406" s="5540">
        <v>749</v>
      </c>
      <c r="G406" s="3444">
        <v>1</v>
      </c>
      <c r="H406" s="3444" t="s">
        <v>11941</v>
      </c>
      <c r="I406" s="3432"/>
      <c r="J406" s="3492" t="s">
        <v>13106</v>
      </c>
      <c r="K406" s="3445" t="s">
        <v>1223</v>
      </c>
      <c r="L406" s="2157" t="s">
        <v>313</v>
      </c>
      <c r="M406" s="3430"/>
    </row>
    <row r="407" spans="1:13" ht="25.5" x14ac:dyDescent="0.2">
      <c r="A407" s="2157">
        <v>244</v>
      </c>
      <c r="B407" s="1988" t="s">
        <v>1408</v>
      </c>
      <c r="C407" s="2015" t="s">
        <v>13095</v>
      </c>
      <c r="D407" s="3495">
        <v>43102</v>
      </c>
      <c r="E407" s="3491">
        <v>43131</v>
      </c>
      <c r="F407" s="5550"/>
      <c r="G407" s="3444">
        <v>2</v>
      </c>
      <c r="H407" s="3444" t="s">
        <v>11944</v>
      </c>
      <c r="I407" s="3432"/>
      <c r="J407" s="3492" t="s">
        <v>13107</v>
      </c>
      <c r="K407" s="3445" t="s">
        <v>1223</v>
      </c>
      <c r="L407" s="2157" t="s">
        <v>313</v>
      </c>
      <c r="M407" s="3430"/>
    </row>
    <row r="408" spans="1:13" ht="25.5" x14ac:dyDescent="0.2">
      <c r="A408" s="2157">
        <v>245</v>
      </c>
      <c r="B408" s="1988" t="s">
        <v>1408</v>
      </c>
      <c r="C408" s="2015" t="s">
        <v>13095</v>
      </c>
      <c r="D408" s="3495">
        <v>43102</v>
      </c>
      <c r="E408" s="3491">
        <v>43131</v>
      </c>
      <c r="F408" s="5550"/>
      <c r="G408" s="3444">
        <v>3</v>
      </c>
      <c r="H408" s="3444" t="s">
        <v>11947</v>
      </c>
      <c r="I408" s="3432"/>
      <c r="J408" s="3492" t="s">
        <v>13108</v>
      </c>
      <c r="K408" s="3445" t="s">
        <v>1223</v>
      </c>
      <c r="L408" s="2157" t="s">
        <v>313</v>
      </c>
      <c r="M408" s="3430"/>
    </row>
    <row r="409" spans="1:13" ht="25.5" x14ac:dyDescent="0.2">
      <c r="A409" s="2157">
        <v>246</v>
      </c>
      <c r="B409" s="1988" t="s">
        <v>1408</v>
      </c>
      <c r="C409" s="2015" t="s">
        <v>13109</v>
      </c>
      <c r="D409" s="3495">
        <v>43102</v>
      </c>
      <c r="E409" s="3491">
        <v>43131</v>
      </c>
      <c r="F409" s="5550"/>
      <c r="G409" s="4974">
        <v>4</v>
      </c>
      <c r="H409" s="3444"/>
      <c r="I409" s="3432"/>
      <c r="J409" s="3449">
        <v>55</v>
      </c>
      <c r="K409" s="3445" t="s">
        <v>1223</v>
      </c>
      <c r="L409" s="2157" t="s">
        <v>313</v>
      </c>
      <c r="M409" s="3430"/>
    </row>
    <row r="410" spans="1:13" x14ac:dyDescent="0.2">
      <c r="A410" s="2157">
        <v>247</v>
      </c>
      <c r="B410" s="1988" t="s">
        <v>1408</v>
      </c>
      <c r="C410" s="2015" t="s">
        <v>13110</v>
      </c>
      <c r="D410" s="3495">
        <v>43102</v>
      </c>
      <c r="E410" s="3491">
        <v>43343</v>
      </c>
      <c r="F410" s="5550"/>
      <c r="G410" s="4976"/>
      <c r="H410" s="3444" t="s">
        <v>1314</v>
      </c>
      <c r="I410" s="3432"/>
      <c r="J410" s="3449" t="s">
        <v>13111</v>
      </c>
      <c r="K410" s="3445" t="s">
        <v>1223</v>
      </c>
      <c r="L410" s="2157" t="s">
        <v>313</v>
      </c>
      <c r="M410" s="3430"/>
    </row>
    <row r="411" spans="1:13" x14ac:dyDescent="0.2">
      <c r="A411" s="2157">
        <v>248</v>
      </c>
      <c r="B411" s="1988" t="s">
        <v>1408</v>
      </c>
      <c r="C411" s="2015" t="s">
        <v>13110</v>
      </c>
      <c r="D411" s="3495">
        <v>43102</v>
      </c>
      <c r="E411" s="3491">
        <v>43343</v>
      </c>
      <c r="F411" s="5550"/>
      <c r="G411" s="3444">
        <v>5</v>
      </c>
      <c r="H411" s="3444" t="s">
        <v>1315</v>
      </c>
      <c r="I411" s="3432"/>
      <c r="J411" s="3449" t="s">
        <v>13112</v>
      </c>
      <c r="K411" s="3445" t="s">
        <v>1223</v>
      </c>
      <c r="L411" s="2157" t="s">
        <v>313</v>
      </c>
      <c r="M411" s="3430"/>
    </row>
    <row r="412" spans="1:13" x14ac:dyDescent="0.2">
      <c r="A412" s="2157">
        <v>249</v>
      </c>
      <c r="B412" s="1988" t="s">
        <v>1408</v>
      </c>
      <c r="C412" s="2015" t="s">
        <v>13110</v>
      </c>
      <c r="D412" s="3495">
        <v>43102</v>
      </c>
      <c r="E412" s="3491">
        <v>43343</v>
      </c>
      <c r="F412" s="5550"/>
      <c r="G412" s="4974">
        <v>6</v>
      </c>
      <c r="H412" s="3444" t="s">
        <v>1316</v>
      </c>
      <c r="I412" s="3432"/>
      <c r="J412" s="3449" t="s">
        <v>13113</v>
      </c>
      <c r="K412" s="3445" t="s">
        <v>1223</v>
      </c>
      <c r="L412" s="2157" t="s">
        <v>313</v>
      </c>
      <c r="M412" s="3430"/>
    </row>
    <row r="413" spans="1:13" ht="25.5" x14ac:dyDescent="0.2">
      <c r="A413" s="2157">
        <v>250</v>
      </c>
      <c r="B413" s="1988" t="s">
        <v>1408</v>
      </c>
      <c r="C413" s="2015" t="s">
        <v>13114</v>
      </c>
      <c r="D413" s="3495">
        <v>43123</v>
      </c>
      <c r="E413" s="3491">
        <v>43251</v>
      </c>
      <c r="F413" s="5550"/>
      <c r="G413" s="4976"/>
      <c r="H413" s="3444"/>
      <c r="I413" s="3432"/>
      <c r="J413" s="3449">
        <v>145</v>
      </c>
      <c r="K413" s="3445" t="s">
        <v>1223</v>
      </c>
      <c r="L413" s="2157" t="s">
        <v>313</v>
      </c>
      <c r="M413" s="3430"/>
    </row>
    <row r="414" spans="1:13" ht="25.5" x14ac:dyDescent="0.2">
      <c r="A414" s="2157">
        <v>251</v>
      </c>
      <c r="B414" s="1988" t="s">
        <v>1408</v>
      </c>
      <c r="C414" s="2015" t="s">
        <v>13115</v>
      </c>
      <c r="D414" s="3495">
        <v>43123</v>
      </c>
      <c r="E414" s="3491">
        <v>43465</v>
      </c>
      <c r="F414" s="5550"/>
      <c r="G414" s="3445">
        <v>7</v>
      </c>
      <c r="H414" s="3444" t="s">
        <v>1280</v>
      </c>
      <c r="I414" s="3432"/>
      <c r="J414" s="3449" t="s">
        <v>1181</v>
      </c>
      <c r="K414" s="3445" t="s">
        <v>1223</v>
      </c>
      <c r="L414" s="2157" t="s">
        <v>313</v>
      </c>
      <c r="M414" s="3430"/>
    </row>
    <row r="415" spans="1:13" ht="25.5" x14ac:dyDescent="0.2">
      <c r="A415" s="2157">
        <v>252</v>
      </c>
      <c r="B415" s="1988" t="s">
        <v>1408</v>
      </c>
      <c r="C415" s="2015" t="s">
        <v>13115</v>
      </c>
      <c r="D415" s="3495">
        <v>43123</v>
      </c>
      <c r="E415" s="3491">
        <v>43465</v>
      </c>
      <c r="F415" s="5541"/>
      <c r="G415" s="3445">
        <v>8</v>
      </c>
      <c r="H415" s="3444" t="s">
        <v>1281</v>
      </c>
      <c r="I415" s="3432"/>
      <c r="J415" s="3449" t="s">
        <v>13116</v>
      </c>
      <c r="K415" s="3445" t="s">
        <v>1223</v>
      </c>
      <c r="L415" s="2157" t="s">
        <v>313</v>
      </c>
      <c r="M415" s="3430"/>
    </row>
    <row r="416" spans="1:13" ht="25.5" x14ac:dyDescent="0.2">
      <c r="A416" s="2157">
        <v>253</v>
      </c>
      <c r="B416" s="1988" t="s">
        <v>1408</v>
      </c>
      <c r="C416" s="2015" t="s">
        <v>13117</v>
      </c>
      <c r="D416" s="3491">
        <v>43132</v>
      </c>
      <c r="E416" s="3491">
        <v>43404</v>
      </c>
      <c r="F416" s="5540">
        <v>750</v>
      </c>
      <c r="G416" s="3445">
        <v>1</v>
      </c>
      <c r="H416" s="3444" t="s">
        <v>13118</v>
      </c>
      <c r="I416" s="3432"/>
      <c r="J416" s="3492" t="s">
        <v>12815</v>
      </c>
      <c r="K416" s="3445" t="s">
        <v>1223</v>
      </c>
      <c r="L416" s="2157" t="s">
        <v>313</v>
      </c>
      <c r="M416" s="3430" t="s">
        <v>13119</v>
      </c>
    </row>
    <row r="417" spans="1:13" ht="25.5" x14ac:dyDescent="0.2">
      <c r="A417" s="2157">
        <v>254</v>
      </c>
      <c r="B417" s="1988" t="s">
        <v>1408</v>
      </c>
      <c r="C417" s="2015" t="s">
        <v>13117</v>
      </c>
      <c r="D417" s="3491">
        <v>43132</v>
      </c>
      <c r="E417" s="3491">
        <v>43404</v>
      </c>
      <c r="F417" s="5550"/>
      <c r="G417" s="3445">
        <v>2</v>
      </c>
      <c r="H417" s="3444" t="s">
        <v>13120</v>
      </c>
      <c r="I417" s="3432"/>
      <c r="J417" s="3492" t="s">
        <v>12817</v>
      </c>
      <c r="K417" s="3445" t="s">
        <v>1223</v>
      </c>
      <c r="L417" s="2157" t="s">
        <v>313</v>
      </c>
      <c r="M417" s="3430"/>
    </row>
    <row r="418" spans="1:13" ht="25.5" x14ac:dyDescent="0.2">
      <c r="A418" s="2157">
        <v>255</v>
      </c>
      <c r="B418" s="1988" t="s">
        <v>1408</v>
      </c>
      <c r="C418" s="2015" t="s">
        <v>13117</v>
      </c>
      <c r="D418" s="3491">
        <v>43132</v>
      </c>
      <c r="E418" s="3491">
        <v>43404</v>
      </c>
      <c r="F418" s="5550"/>
      <c r="G418" s="3445">
        <v>3</v>
      </c>
      <c r="H418" s="3444" t="s">
        <v>13121</v>
      </c>
      <c r="I418" s="3432"/>
      <c r="J418" s="3492" t="s">
        <v>12819</v>
      </c>
      <c r="K418" s="3445" t="s">
        <v>1223</v>
      </c>
      <c r="L418" s="2157" t="s">
        <v>313</v>
      </c>
      <c r="M418" s="3430"/>
    </row>
    <row r="419" spans="1:13" ht="25.5" x14ac:dyDescent="0.2">
      <c r="A419" s="2157">
        <v>256</v>
      </c>
      <c r="B419" s="1988" t="s">
        <v>1408</v>
      </c>
      <c r="C419" s="2015" t="s">
        <v>13117</v>
      </c>
      <c r="D419" s="3491">
        <v>43132</v>
      </c>
      <c r="E419" s="3491">
        <v>43404</v>
      </c>
      <c r="F419" s="5550"/>
      <c r="G419" s="3445">
        <v>4</v>
      </c>
      <c r="H419" s="3444" t="s">
        <v>13122</v>
      </c>
      <c r="I419" s="3432"/>
      <c r="J419" s="3492" t="s">
        <v>12822</v>
      </c>
      <c r="K419" s="3445" t="s">
        <v>1223</v>
      </c>
      <c r="L419" s="2157" t="s">
        <v>313</v>
      </c>
      <c r="M419" s="3430"/>
    </row>
    <row r="420" spans="1:13" ht="25.5" x14ac:dyDescent="0.2">
      <c r="A420" s="2157">
        <v>257</v>
      </c>
      <c r="B420" s="1988" t="s">
        <v>1408</v>
      </c>
      <c r="C420" s="2015" t="s">
        <v>13117</v>
      </c>
      <c r="D420" s="3491">
        <v>43132</v>
      </c>
      <c r="E420" s="3491">
        <v>43404</v>
      </c>
      <c r="F420" s="5541"/>
      <c r="G420" s="3445">
        <v>5</v>
      </c>
      <c r="H420" s="3444" t="s">
        <v>13123</v>
      </c>
      <c r="I420" s="3432"/>
      <c r="J420" s="3492" t="s">
        <v>12824</v>
      </c>
      <c r="K420" s="3445" t="s">
        <v>1223</v>
      </c>
      <c r="L420" s="2157" t="s">
        <v>313</v>
      </c>
      <c r="M420" s="3430"/>
    </row>
    <row r="421" spans="1:13" ht="25.5" x14ac:dyDescent="0.2">
      <c r="A421" s="2157">
        <v>258</v>
      </c>
      <c r="B421" s="1988" t="s">
        <v>1408</v>
      </c>
      <c r="C421" s="2015" t="s">
        <v>13117</v>
      </c>
      <c r="D421" s="3491">
        <v>43132</v>
      </c>
      <c r="E421" s="3491">
        <v>43404</v>
      </c>
      <c r="F421" s="5540">
        <v>751</v>
      </c>
      <c r="G421" s="3445">
        <v>1</v>
      </c>
      <c r="H421" s="3444" t="s">
        <v>13124</v>
      </c>
      <c r="I421" s="3432"/>
      <c r="J421" s="3492" t="s">
        <v>12826</v>
      </c>
      <c r="K421" s="3445" t="s">
        <v>1223</v>
      </c>
      <c r="L421" s="2157" t="s">
        <v>313</v>
      </c>
      <c r="M421" s="3430" t="s">
        <v>13125</v>
      </c>
    </row>
    <row r="422" spans="1:13" ht="25.5" x14ac:dyDescent="0.2">
      <c r="A422" s="2157">
        <v>259</v>
      </c>
      <c r="B422" s="1988" t="s">
        <v>1408</v>
      </c>
      <c r="C422" s="2015" t="s">
        <v>13117</v>
      </c>
      <c r="D422" s="3491">
        <v>43132</v>
      </c>
      <c r="E422" s="3491">
        <v>43404</v>
      </c>
      <c r="F422" s="5550"/>
      <c r="G422" s="3445">
        <v>2</v>
      </c>
      <c r="H422" s="3444" t="s">
        <v>13126</v>
      </c>
      <c r="I422" s="3432"/>
      <c r="J422" s="3492" t="s">
        <v>12828</v>
      </c>
      <c r="K422" s="3445" t="s">
        <v>1223</v>
      </c>
      <c r="L422" s="2157" t="s">
        <v>313</v>
      </c>
      <c r="M422" s="3430"/>
    </row>
    <row r="423" spans="1:13" ht="25.5" x14ac:dyDescent="0.2">
      <c r="A423" s="2157">
        <v>260</v>
      </c>
      <c r="B423" s="1988" t="s">
        <v>1408</v>
      </c>
      <c r="C423" s="2015" t="s">
        <v>13117</v>
      </c>
      <c r="D423" s="3491">
        <v>43132</v>
      </c>
      <c r="E423" s="3491">
        <v>43404</v>
      </c>
      <c r="F423" s="5550"/>
      <c r="G423" s="3445">
        <v>3</v>
      </c>
      <c r="H423" s="3444" t="s">
        <v>13127</v>
      </c>
      <c r="I423" s="3432"/>
      <c r="J423" s="3492" t="s">
        <v>12830</v>
      </c>
      <c r="K423" s="3445" t="s">
        <v>1223</v>
      </c>
      <c r="L423" s="2157" t="s">
        <v>313</v>
      </c>
      <c r="M423" s="3430"/>
    </row>
    <row r="424" spans="1:13" ht="25.5" x14ac:dyDescent="0.2">
      <c r="A424" s="2157">
        <v>261</v>
      </c>
      <c r="B424" s="1988" t="s">
        <v>1408</v>
      </c>
      <c r="C424" s="2015" t="s">
        <v>13117</v>
      </c>
      <c r="D424" s="3491">
        <v>43132</v>
      </c>
      <c r="E424" s="3491">
        <v>43404</v>
      </c>
      <c r="F424" s="5550"/>
      <c r="G424" s="3445">
        <v>4</v>
      </c>
      <c r="H424" s="3444" t="s">
        <v>13128</v>
      </c>
      <c r="I424" s="3432"/>
      <c r="J424" s="3492" t="s">
        <v>12832</v>
      </c>
      <c r="K424" s="3445" t="s">
        <v>1223</v>
      </c>
      <c r="L424" s="2157" t="s">
        <v>313</v>
      </c>
      <c r="M424" s="3430"/>
    </row>
    <row r="425" spans="1:13" ht="25.5" x14ac:dyDescent="0.2">
      <c r="A425" s="2157">
        <v>262</v>
      </c>
      <c r="B425" s="1988" t="s">
        <v>1408</v>
      </c>
      <c r="C425" s="2015" t="s">
        <v>13117</v>
      </c>
      <c r="D425" s="3491">
        <v>43132</v>
      </c>
      <c r="E425" s="3491">
        <v>43404</v>
      </c>
      <c r="F425" s="5541"/>
      <c r="G425" s="3445">
        <v>5</v>
      </c>
      <c r="H425" s="3444" t="s">
        <v>13129</v>
      </c>
      <c r="I425" s="3432"/>
      <c r="J425" s="3492" t="s">
        <v>12834</v>
      </c>
      <c r="K425" s="3445" t="s">
        <v>1223</v>
      </c>
      <c r="L425" s="2157" t="s">
        <v>313</v>
      </c>
      <c r="M425" s="3430"/>
    </row>
    <row r="426" spans="1:13" ht="25.5" x14ac:dyDescent="0.2">
      <c r="A426" s="2157">
        <v>263</v>
      </c>
      <c r="B426" s="1988" t="s">
        <v>1408</v>
      </c>
      <c r="C426" s="2015" t="s">
        <v>13117</v>
      </c>
      <c r="D426" s="3491">
        <v>43132</v>
      </c>
      <c r="E426" s="3491">
        <v>43404</v>
      </c>
      <c r="F426" s="5540">
        <v>752</v>
      </c>
      <c r="G426" s="3445">
        <v>1</v>
      </c>
      <c r="H426" s="3444" t="s">
        <v>13130</v>
      </c>
      <c r="I426" s="3432"/>
      <c r="J426" s="3492" t="s">
        <v>12836</v>
      </c>
      <c r="K426" s="3445" t="s">
        <v>1223</v>
      </c>
      <c r="L426" s="2157" t="s">
        <v>313</v>
      </c>
      <c r="M426" s="3430"/>
    </row>
    <row r="427" spans="1:13" ht="25.5" x14ac:dyDescent="0.2">
      <c r="A427" s="2157">
        <v>264</v>
      </c>
      <c r="B427" s="1988" t="s">
        <v>1408</v>
      </c>
      <c r="C427" s="2015" t="s">
        <v>13117</v>
      </c>
      <c r="D427" s="3491">
        <v>43132</v>
      </c>
      <c r="E427" s="3491">
        <v>43404</v>
      </c>
      <c r="F427" s="5550"/>
      <c r="G427" s="3445">
        <v>2</v>
      </c>
      <c r="H427" s="3444" t="s">
        <v>13131</v>
      </c>
      <c r="I427" s="3432"/>
      <c r="J427" s="3492" t="s">
        <v>13132</v>
      </c>
      <c r="K427" s="3445" t="s">
        <v>1223</v>
      </c>
      <c r="L427" s="2157" t="s">
        <v>313</v>
      </c>
      <c r="M427" s="3430"/>
    </row>
    <row r="428" spans="1:13" ht="25.5" x14ac:dyDescent="0.2">
      <c r="A428" s="2157">
        <v>265</v>
      </c>
      <c r="B428" s="1988" t="s">
        <v>1408</v>
      </c>
      <c r="C428" s="2015" t="s">
        <v>13117</v>
      </c>
      <c r="D428" s="3491">
        <v>43132</v>
      </c>
      <c r="E428" s="3491">
        <v>43404</v>
      </c>
      <c r="F428" s="5550"/>
      <c r="G428" s="3445">
        <v>3</v>
      </c>
      <c r="H428" s="3444" t="s">
        <v>13133</v>
      </c>
      <c r="I428" s="3432"/>
      <c r="J428" s="3492" t="s">
        <v>12840</v>
      </c>
      <c r="K428" s="3445" t="s">
        <v>1223</v>
      </c>
      <c r="L428" s="2157" t="s">
        <v>313</v>
      </c>
      <c r="M428" s="3430"/>
    </row>
    <row r="429" spans="1:13" ht="25.5" x14ac:dyDescent="0.2">
      <c r="A429" s="2157">
        <v>266</v>
      </c>
      <c r="B429" s="1988" t="s">
        <v>1408</v>
      </c>
      <c r="C429" s="2015" t="s">
        <v>13117</v>
      </c>
      <c r="D429" s="3491">
        <v>43132</v>
      </c>
      <c r="E429" s="3491">
        <v>43404</v>
      </c>
      <c r="F429" s="5550"/>
      <c r="G429" s="3445">
        <v>4</v>
      </c>
      <c r="H429" s="3444" t="s">
        <v>13134</v>
      </c>
      <c r="I429" s="3432"/>
      <c r="J429" s="3492" t="s">
        <v>12842</v>
      </c>
      <c r="K429" s="3445" t="s">
        <v>1223</v>
      </c>
      <c r="L429" s="2157" t="s">
        <v>313</v>
      </c>
      <c r="M429" s="3430"/>
    </row>
    <row r="430" spans="1:13" ht="25.5" x14ac:dyDescent="0.2">
      <c r="A430" s="2157">
        <v>267</v>
      </c>
      <c r="B430" s="1988" t="s">
        <v>1408</v>
      </c>
      <c r="C430" s="2015" t="s">
        <v>13117</v>
      </c>
      <c r="D430" s="3491">
        <v>43132</v>
      </c>
      <c r="E430" s="3491">
        <v>43404</v>
      </c>
      <c r="F430" s="5541"/>
      <c r="G430" s="3445">
        <v>5</v>
      </c>
      <c r="H430" s="3444" t="s">
        <v>13135</v>
      </c>
      <c r="I430" s="3432"/>
      <c r="J430" s="3492" t="s">
        <v>12844</v>
      </c>
      <c r="K430" s="3445" t="s">
        <v>1223</v>
      </c>
      <c r="L430" s="2157" t="s">
        <v>313</v>
      </c>
      <c r="M430" s="3430"/>
    </row>
    <row r="431" spans="1:13" ht="25.5" x14ac:dyDescent="0.2">
      <c r="A431" s="2157">
        <v>268</v>
      </c>
      <c r="B431" s="1988" t="s">
        <v>1408</v>
      </c>
      <c r="C431" s="2015" t="s">
        <v>13117</v>
      </c>
      <c r="D431" s="3491">
        <v>43132</v>
      </c>
      <c r="E431" s="3491">
        <v>43404</v>
      </c>
      <c r="F431" s="5540">
        <v>753</v>
      </c>
      <c r="G431" s="3445">
        <v>1</v>
      </c>
      <c r="H431" s="3444" t="s">
        <v>13136</v>
      </c>
      <c r="I431" s="3432"/>
      <c r="J431" s="3492" t="s">
        <v>12846</v>
      </c>
      <c r="K431" s="3445" t="s">
        <v>1223</v>
      </c>
      <c r="L431" s="2157" t="s">
        <v>313</v>
      </c>
      <c r="M431" s="3430" t="s">
        <v>13137</v>
      </c>
    </row>
    <row r="432" spans="1:13" ht="25.5" x14ac:dyDescent="0.2">
      <c r="A432" s="2157">
        <v>269</v>
      </c>
      <c r="B432" s="1988" t="s">
        <v>1408</v>
      </c>
      <c r="C432" s="2015" t="s">
        <v>13117</v>
      </c>
      <c r="D432" s="3491">
        <v>43132</v>
      </c>
      <c r="E432" s="3491">
        <v>43404</v>
      </c>
      <c r="F432" s="5550"/>
      <c r="G432" s="3445">
        <v>2</v>
      </c>
      <c r="H432" s="3444" t="s">
        <v>13138</v>
      </c>
      <c r="I432" s="3432"/>
      <c r="J432" s="3492" t="s">
        <v>12848</v>
      </c>
      <c r="K432" s="3445" t="s">
        <v>1223</v>
      </c>
      <c r="L432" s="2157" t="s">
        <v>313</v>
      </c>
      <c r="M432" s="3430"/>
    </row>
    <row r="433" spans="1:13" ht="25.5" x14ac:dyDescent="0.2">
      <c r="A433" s="2157">
        <v>270</v>
      </c>
      <c r="B433" s="1988" t="s">
        <v>1408</v>
      </c>
      <c r="C433" s="2015" t="s">
        <v>13117</v>
      </c>
      <c r="D433" s="3491">
        <v>43132</v>
      </c>
      <c r="E433" s="3491">
        <v>43404</v>
      </c>
      <c r="F433" s="5550"/>
      <c r="G433" s="3445">
        <v>3</v>
      </c>
      <c r="H433" s="3444" t="s">
        <v>13139</v>
      </c>
      <c r="I433" s="3432"/>
      <c r="J433" s="3492" t="s">
        <v>12850</v>
      </c>
      <c r="K433" s="3445" t="s">
        <v>1223</v>
      </c>
      <c r="L433" s="2157" t="s">
        <v>313</v>
      </c>
      <c r="M433" s="3430"/>
    </row>
    <row r="434" spans="1:13" ht="25.5" x14ac:dyDescent="0.2">
      <c r="A434" s="2157">
        <v>271</v>
      </c>
      <c r="B434" s="1988" t="s">
        <v>1408</v>
      </c>
      <c r="C434" s="2015" t="s">
        <v>13117</v>
      </c>
      <c r="D434" s="3491">
        <v>43132</v>
      </c>
      <c r="E434" s="3491">
        <v>43404</v>
      </c>
      <c r="F434" s="5550"/>
      <c r="G434" s="3445">
        <v>4</v>
      </c>
      <c r="H434" s="3444" t="s">
        <v>13140</v>
      </c>
      <c r="I434" s="3432"/>
      <c r="J434" s="3492" t="s">
        <v>12852</v>
      </c>
      <c r="K434" s="3445" t="s">
        <v>1223</v>
      </c>
      <c r="L434" s="2157" t="s">
        <v>313</v>
      </c>
      <c r="M434" s="3430"/>
    </row>
    <row r="435" spans="1:13" ht="25.5" x14ac:dyDescent="0.2">
      <c r="A435" s="2157">
        <v>272</v>
      </c>
      <c r="B435" s="1988" t="s">
        <v>1408</v>
      </c>
      <c r="C435" s="2015" t="s">
        <v>13117</v>
      </c>
      <c r="D435" s="3491">
        <v>43132</v>
      </c>
      <c r="E435" s="3491">
        <v>43404</v>
      </c>
      <c r="F435" s="5541"/>
      <c r="G435" s="3445">
        <v>5</v>
      </c>
      <c r="H435" s="3444" t="s">
        <v>13141</v>
      </c>
      <c r="I435" s="3432"/>
      <c r="J435" s="3492" t="s">
        <v>12854</v>
      </c>
      <c r="K435" s="3445" t="s">
        <v>1223</v>
      </c>
      <c r="L435" s="2157" t="s">
        <v>313</v>
      </c>
      <c r="M435" s="3430"/>
    </row>
    <row r="436" spans="1:13" ht="25.5" x14ac:dyDescent="0.2">
      <c r="A436" s="2157">
        <v>273</v>
      </c>
      <c r="B436" s="1988" t="s">
        <v>1408</v>
      </c>
      <c r="C436" s="2015" t="s">
        <v>13117</v>
      </c>
      <c r="D436" s="3491">
        <v>43132</v>
      </c>
      <c r="E436" s="3491">
        <v>43404</v>
      </c>
      <c r="F436" s="5549">
        <v>754</v>
      </c>
      <c r="G436" s="3445">
        <v>1</v>
      </c>
      <c r="H436" s="3444" t="s">
        <v>13142</v>
      </c>
      <c r="I436" s="3432"/>
      <c r="J436" s="3492" t="s">
        <v>12856</v>
      </c>
      <c r="K436" s="3445" t="s">
        <v>1223</v>
      </c>
      <c r="L436" s="2157" t="s">
        <v>313</v>
      </c>
      <c r="M436" s="3430"/>
    </row>
    <row r="437" spans="1:13" ht="25.5" x14ac:dyDescent="0.2">
      <c r="A437" s="2157">
        <v>274</v>
      </c>
      <c r="B437" s="1988" t="s">
        <v>1408</v>
      </c>
      <c r="C437" s="2015" t="s">
        <v>13117</v>
      </c>
      <c r="D437" s="3491">
        <v>43132</v>
      </c>
      <c r="E437" s="3491">
        <v>43404</v>
      </c>
      <c r="F437" s="5549"/>
      <c r="G437" s="3445">
        <v>2</v>
      </c>
      <c r="H437" s="3444" t="s">
        <v>13143</v>
      </c>
      <c r="I437" s="3432"/>
      <c r="J437" s="3492" t="s">
        <v>12858</v>
      </c>
      <c r="K437" s="3445" t="s">
        <v>1223</v>
      </c>
      <c r="L437" s="2157" t="s">
        <v>313</v>
      </c>
      <c r="M437" s="3430"/>
    </row>
    <row r="438" spans="1:13" ht="25.5" x14ac:dyDescent="0.2">
      <c r="A438" s="2157">
        <v>275</v>
      </c>
      <c r="B438" s="1988" t="s">
        <v>1408</v>
      </c>
      <c r="C438" s="2015" t="s">
        <v>13117</v>
      </c>
      <c r="D438" s="3491">
        <v>43132</v>
      </c>
      <c r="E438" s="3491">
        <v>43404</v>
      </c>
      <c r="F438" s="5549"/>
      <c r="G438" s="3445">
        <v>3</v>
      </c>
      <c r="H438" s="3444" t="s">
        <v>13144</v>
      </c>
      <c r="I438" s="3432"/>
      <c r="J438" s="3492" t="s">
        <v>12860</v>
      </c>
      <c r="K438" s="3445" t="s">
        <v>1223</v>
      </c>
      <c r="L438" s="2157" t="s">
        <v>313</v>
      </c>
      <c r="M438" s="3430"/>
    </row>
    <row r="439" spans="1:13" ht="25.5" x14ac:dyDescent="0.2">
      <c r="A439" s="2157">
        <v>276</v>
      </c>
      <c r="B439" s="1988" t="s">
        <v>1408</v>
      </c>
      <c r="C439" s="2015" t="s">
        <v>13117</v>
      </c>
      <c r="D439" s="3491">
        <v>43132</v>
      </c>
      <c r="E439" s="3491">
        <v>43404</v>
      </c>
      <c r="F439" s="5549"/>
      <c r="G439" s="3445">
        <v>4</v>
      </c>
      <c r="H439" s="3444" t="s">
        <v>13145</v>
      </c>
      <c r="I439" s="3432"/>
      <c r="J439" s="3492" t="s">
        <v>12862</v>
      </c>
      <c r="K439" s="3445" t="s">
        <v>1223</v>
      </c>
      <c r="L439" s="2157" t="s">
        <v>313</v>
      </c>
      <c r="M439" s="3430"/>
    </row>
    <row r="440" spans="1:13" ht="25.5" x14ac:dyDescent="0.2">
      <c r="A440" s="2157">
        <v>277</v>
      </c>
      <c r="B440" s="1988" t="s">
        <v>1408</v>
      </c>
      <c r="C440" s="2015" t="s">
        <v>13117</v>
      </c>
      <c r="D440" s="3491">
        <v>43132</v>
      </c>
      <c r="E440" s="3491">
        <v>43404</v>
      </c>
      <c r="F440" s="3496">
        <v>754</v>
      </c>
      <c r="G440" s="3445">
        <v>5</v>
      </c>
      <c r="H440" s="3444" t="s">
        <v>13146</v>
      </c>
      <c r="I440" s="3432"/>
      <c r="J440" s="3492" t="s">
        <v>12864</v>
      </c>
      <c r="K440" s="3445" t="s">
        <v>1223</v>
      </c>
      <c r="L440" s="2157" t="s">
        <v>313</v>
      </c>
      <c r="M440" s="3430"/>
    </row>
    <row r="441" spans="1:13" ht="25.5" x14ac:dyDescent="0.2">
      <c r="A441" s="2157">
        <v>278</v>
      </c>
      <c r="B441" s="1988" t="s">
        <v>1408</v>
      </c>
      <c r="C441" s="2015" t="s">
        <v>13117</v>
      </c>
      <c r="D441" s="3491">
        <v>43132</v>
      </c>
      <c r="E441" s="3491">
        <v>43404</v>
      </c>
      <c r="F441" s="5540">
        <v>755</v>
      </c>
      <c r="G441" s="3445">
        <v>1</v>
      </c>
      <c r="H441" s="3444" t="s">
        <v>13147</v>
      </c>
      <c r="I441" s="3432"/>
      <c r="J441" s="3492" t="s">
        <v>12866</v>
      </c>
      <c r="K441" s="3445" t="s">
        <v>1223</v>
      </c>
      <c r="L441" s="2157" t="s">
        <v>313</v>
      </c>
      <c r="M441" s="3430"/>
    </row>
    <row r="442" spans="1:13" ht="25.5" x14ac:dyDescent="0.2">
      <c r="A442" s="2157">
        <v>279</v>
      </c>
      <c r="B442" s="1988" t="s">
        <v>1408</v>
      </c>
      <c r="C442" s="2015" t="s">
        <v>13117</v>
      </c>
      <c r="D442" s="3491">
        <v>43132</v>
      </c>
      <c r="E442" s="3491">
        <v>43404</v>
      </c>
      <c r="F442" s="5550"/>
      <c r="G442" s="3445">
        <v>2</v>
      </c>
      <c r="H442" s="3444" t="s">
        <v>13148</v>
      </c>
      <c r="I442" s="3432"/>
      <c r="J442" s="3492" t="s">
        <v>12868</v>
      </c>
      <c r="K442" s="3445" t="s">
        <v>1223</v>
      </c>
      <c r="L442" s="2157" t="s">
        <v>313</v>
      </c>
      <c r="M442" s="3430"/>
    </row>
    <row r="443" spans="1:13" ht="25.5" x14ac:dyDescent="0.2">
      <c r="A443" s="2157">
        <v>280</v>
      </c>
      <c r="B443" s="1988" t="s">
        <v>1408</v>
      </c>
      <c r="C443" s="2015" t="s">
        <v>13117</v>
      </c>
      <c r="D443" s="3491">
        <v>43132</v>
      </c>
      <c r="E443" s="3491">
        <v>43404</v>
      </c>
      <c r="F443" s="5550"/>
      <c r="G443" s="3445">
        <v>3</v>
      </c>
      <c r="H443" s="3444" t="s">
        <v>13149</v>
      </c>
      <c r="I443" s="3432"/>
      <c r="J443" s="3492" t="s">
        <v>12870</v>
      </c>
      <c r="K443" s="3445" t="s">
        <v>1223</v>
      </c>
      <c r="L443" s="2157" t="s">
        <v>313</v>
      </c>
      <c r="M443" s="3430"/>
    </row>
    <row r="444" spans="1:13" ht="25.5" x14ac:dyDescent="0.2">
      <c r="A444" s="2157">
        <v>281</v>
      </c>
      <c r="B444" s="1988" t="s">
        <v>1408</v>
      </c>
      <c r="C444" s="2015" t="s">
        <v>13117</v>
      </c>
      <c r="D444" s="3491">
        <v>43132</v>
      </c>
      <c r="E444" s="3491">
        <v>43404</v>
      </c>
      <c r="F444" s="5541"/>
      <c r="G444" s="3445">
        <v>4</v>
      </c>
      <c r="H444" s="3444" t="s">
        <v>13150</v>
      </c>
      <c r="I444" s="3432"/>
      <c r="J444" s="3492" t="s">
        <v>12872</v>
      </c>
      <c r="K444" s="3445" t="s">
        <v>1223</v>
      </c>
      <c r="L444" s="2157" t="s">
        <v>313</v>
      </c>
      <c r="M444" s="3430"/>
    </row>
    <row r="445" spans="1:13" ht="25.5" x14ac:dyDescent="0.2">
      <c r="A445" s="2157">
        <v>282</v>
      </c>
      <c r="B445" s="1988" t="s">
        <v>1408</v>
      </c>
      <c r="C445" s="2015" t="s">
        <v>13117</v>
      </c>
      <c r="D445" s="3491">
        <v>43132</v>
      </c>
      <c r="E445" s="3491">
        <v>43404</v>
      </c>
      <c r="F445" s="5540">
        <v>756</v>
      </c>
      <c r="G445" s="3445">
        <v>1</v>
      </c>
      <c r="H445" s="3444" t="s">
        <v>13151</v>
      </c>
      <c r="I445" s="3432"/>
      <c r="J445" s="3492" t="s">
        <v>12874</v>
      </c>
      <c r="K445" s="3445" t="s">
        <v>1223</v>
      </c>
      <c r="L445" s="2157" t="s">
        <v>313</v>
      </c>
      <c r="M445" s="3430"/>
    </row>
    <row r="446" spans="1:13" ht="25.5" x14ac:dyDescent="0.2">
      <c r="A446" s="2157">
        <v>283</v>
      </c>
      <c r="B446" s="1988" t="s">
        <v>1408</v>
      </c>
      <c r="C446" s="2015" t="s">
        <v>13117</v>
      </c>
      <c r="D446" s="3491">
        <v>43132</v>
      </c>
      <c r="E446" s="3491">
        <v>43404</v>
      </c>
      <c r="F446" s="5550"/>
      <c r="G446" s="3445">
        <v>2</v>
      </c>
      <c r="H446" s="3444" t="s">
        <v>13152</v>
      </c>
      <c r="I446" s="3432"/>
      <c r="J446" s="3492" t="s">
        <v>12876</v>
      </c>
      <c r="K446" s="3445" t="s">
        <v>1223</v>
      </c>
      <c r="L446" s="2157" t="s">
        <v>313</v>
      </c>
      <c r="M446" s="3430"/>
    </row>
    <row r="447" spans="1:13" ht="25.5" x14ac:dyDescent="0.2">
      <c r="A447" s="2157">
        <v>284</v>
      </c>
      <c r="B447" s="1988" t="s">
        <v>1408</v>
      </c>
      <c r="C447" s="2015" t="s">
        <v>13117</v>
      </c>
      <c r="D447" s="3491">
        <v>43132</v>
      </c>
      <c r="E447" s="3491">
        <v>43404</v>
      </c>
      <c r="F447" s="5550"/>
      <c r="G447" s="3445">
        <v>3</v>
      </c>
      <c r="H447" s="3444" t="s">
        <v>13153</v>
      </c>
      <c r="I447" s="3432"/>
      <c r="J447" s="3492" t="s">
        <v>12878</v>
      </c>
      <c r="K447" s="3445" t="s">
        <v>1223</v>
      </c>
      <c r="L447" s="2157" t="s">
        <v>313</v>
      </c>
      <c r="M447" s="3429" t="s">
        <v>13154</v>
      </c>
    </row>
    <row r="448" spans="1:13" ht="25.5" x14ac:dyDescent="0.2">
      <c r="A448" s="2157">
        <v>285</v>
      </c>
      <c r="B448" s="1988" t="s">
        <v>1408</v>
      </c>
      <c r="C448" s="2015" t="s">
        <v>13117</v>
      </c>
      <c r="D448" s="3491">
        <v>43132</v>
      </c>
      <c r="E448" s="3491">
        <v>43404</v>
      </c>
      <c r="F448" s="5550"/>
      <c r="G448" s="3445">
        <v>4</v>
      </c>
      <c r="H448" s="3444" t="s">
        <v>13155</v>
      </c>
      <c r="I448" s="3432"/>
      <c r="J448" s="3492" t="s">
        <v>12880</v>
      </c>
      <c r="K448" s="3445" t="s">
        <v>1223</v>
      </c>
      <c r="L448" s="2157" t="s">
        <v>313</v>
      </c>
      <c r="M448" s="3430"/>
    </row>
    <row r="449" spans="1:13" ht="25.5" x14ac:dyDescent="0.2">
      <c r="A449" s="2157">
        <v>286</v>
      </c>
      <c r="B449" s="1988" t="s">
        <v>1408</v>
      </c>
      <c r="C449" s="2015" t="s">
        <v>13117</v>
      </c>
      <c r="D449" s="3491">
        <v>43132</v>
      </c>
      <c r="E449" s="3491">
        <v>43404</v>
      </c>
      <c r="F449" s="5550"/>
      <c r="G449" s="3445">
        <v>5</v>
      </c>
      <c r="H449" s="3444" t="s">
        <v>13156</v>
      </c>
      <c r="I449" s="3432"/>
      <c r="J449" s="3492" t="s">
        <v>12882</v>
      </c>
      <c r="K449" s="3445" t="s">
        <v>1223</v>
      </c>
      <c r="L449" s="2157" t="s">
        <v>313</v>
      </c>
      <c r="M449" s="3430"/>
    </row>
    <row r="450" spans="1:13" ht="25.5" x14ac:dyDescent="0.2">
      <c r="A450" s="2157">
        <v>287</v>
      </c>
      <c r="B450" s="1988" t="s">
        <v>1408</v>
      </c>
      <c r="C450" s="2015" t="s">
        <v>13117</v>
      </c>
      <c r="D450" s="3491">
        <v>43132</v>
      </c>
      <c r="E450" s="3491">
        <v>43404</v>
      </c>
      <c r="F450" s="5541"/>
      <c r="G450" s="3445">
        <v>6</v>
      </c>
      <c r="H450" s="3444" t="s">
        <v>13157</v>
      </c>
      <c r="I450" s="3432"/>
      <c r="J450" s="3492" t="s">
        <v>12884</v>
      </c>
      <c r="K450" s="3445" t="s">
        <v>1223</v>
      </c>
      <c r="L450" s="2157" t="s">
        <v>313</v>
      </c>
      <c r="M450" s="3430"/>
    </row>
    <row r="451" spans="1:13" ht="25.5" x14ac:dyDescent="0.2">
      <c r="A451" s="2157">
        <v>288</v>
      </c>
      <c r="B451" s="1988" t="s">
        <v>1408</v>
      </c>
      <c r="C451" s="2015" t="s">
        <v>13117</v>
      </c>
      <c r="D451" s="3491">
        <v>43132</v>
      </c>
      <c r="E451" s="3491">
        <v>43404</v>
      </c>
      <c r="F451" s="5540">
        <v>757</v>
      </c>
      <c r="G451" s="3445">
        <v>1</v>
      </c>
      <c r="H451" s="3444" t="s">
        <v>13158</v>
      </c>
      <c r="I451" s="3432"/>
      <c r="J451" s="3492" t="s">
        <v>12886</v>
      </c>
      <c r="K451" s="3445" t="s">
        <v>1223</v>
      </c>
      <c r="L451" s="2157" t="s">
        <v>313</v>
      </c>
      <c r="M451" s="3430"/>
    </row>
    <row r="452" spans="1:13" ht="25.5" x14ac:dyDescent="0.2">
      <c r="A452" s="2157">
        <v>289</v>
      </c>
      <c r="B452" s="1988" t="s">
        <v>1408</v>
      </c>
      <c r="C452" s="2015" t="s">
        <v>13117</v>
      </c>
      <c r="D452" s="3491">
        <v>43132</v>
      </c>
      <c r="E452" s="3491">
        <v>43404</v>
      </c>
      <c r="F452" s="5550"/>
      <c r="G452" s="3445">
        <v>2</v>
      </c>
      <c r="H452" s="3444" t="s">
        <v>13159</v>
      </c>
      <c r="I452" s="3432"/>
      <c r="J452" s="3492" t="s">
        <v>12888</v>
      </c>
      <c r="K452" s="3445" t="s">
        <v>1223</v>
      </c>
      <c r="L452" s="2157" t="s">
        <v>313</v>
      </c>
      <c r="M452" s="3430"/>
    </row>
    <row r="453" spans="1:13" ht="25.5" x14ac:dyDescent="0.2">
      <c r="A453" s="2157">
        <v>290</v>
      </c>
      <c r="B453" s="1988" t="s">
        <v>1408</v>
      </c>
      <c r="C453" s="2015" t="s">
        <v>13117</v>
      </c>
      <c r="D453" s="3491">
        <v>43132</v>
      </c>
      <c r="E453" s="3491">
        <v>43404</v>
      </c>
      <c r="F453" s="5550"/>
      <c r="G453" s="3445">
        <v>3</v>
      </c>
      <c r="H453" s="3444" t="s">
        <v>13160</v>
      </c>
      <c r="I453" s="3432"/>
      <c r="J453" s="3492" t="s">
        <v>12890</v>
      </c>
      <c r="K453" s="3445" t="s">
        <v>1223</v>
      </c>
      <c r="L453" s="2157" t="s">
        <v>313</v>
      </c>
      <c r="M453" s="3430"/>
    </row>
    <row r="454" spans="1:13" ht="25.5" x14ac:dyDescent="0.2">
      <c r="A454" s="2157">
        <v>291</v>
      </c>
      <c r="B454" s="1988" t="s">
        <v>1408</v>
      </c>
      <c r="C454" s="2015" t="s">
        <v>13117</v>
      </c>
      <c r="D454" s="3491">
        <v>43132</v>
      </c>
      <c r="E454" s="3491">
        <v>43404</v>
      </c>
      <c r="F454" s="5541"/>
      <c r="G454" s="3445">
        <v>4</v>
      </c>
      <c r="H454" s="3444" t="s">
        <v>13161</v>
      </c>
      <c r="I454" s="3432"/>
      <c r="J454" s="3492" t="s">
        <v>12892</v>
      </c>
      <c r="K454" s="3445" t="s">
        <v>1223</v>
      </c>
      <c r="L454" s="2157" t="s">
        <v>313</v>
      </c>
      <c r="M454" s="3430"/>
    </row>
    <row r="455" spans="1:13" ht="25.5" x14ac:dyDescent="0.2">
      <c r="A455" s="2157">
        <v>292</v>
      </c>
      <c r="B455" s="1988" t="s">
        <v>1408</v>
      </c>
      <c r="C455" s="2015" t="s">
        <v>13117</v>
      </c>
      <c r="D455" s="3491">
        <v>43132</v>
      </c>
      <c r="E455" s="3491">
        <v>43404</v>
      </c>
      <c r="F455" s="5540">
        <v>758</v>
      </c>
      <c r="G455" s="3445">
        <v>1</v>
      </c>
      <c r="H455" s="3444" t="s">
        <v>13162</v>
      </c>
      <c r="I455" s="3432"/>
      <c r="J455" s="3492" t="s">
        <v>12894</v>
      </c>
      <c r="K455" s="3445" t="s">
        <v>1223</v>
      </c>
      <c r="L455" s="2157" t="s">
        <v>313</v>
      </c>
      <c r="M455" s="3430"/>
    </row>
    <row r="456" spans="1:13" ht="25.5" x14ac:dyDescent="0.2">
      <c r="A456" s="2157">
        <v>293</v>
      </c>
      <c r="B456" s="1988" t="s">
        <v>1408</v>
      </c>
      <c r="C456" s="2015" t="s">
        <v>13117</v>
      </c>
      <c r="D456" s="3491">
        <v>43132</v>
      </c>
      <c r="E456" s="3491">
        <v>43404</v>
      </c>
      <c r="F456" s="5550"/>
      <c r="G456" s="3445">
        <v>2</v>
      </c>
      <c r="H456" s="3444" t="s">
        <v>13163</v>
      </c>
      <c r="I456" s="3432"/>
      <c r="J456" s="3492" t="s">
        <v>12896</v>
      </c>
      <c r="K456" s="3445" t="s">
        <v>1223</v>
      </c>
      <c r="L456" s="2157" t="s">
        <v>313</v>
      </c>
      <c r="M456" s="3430"/>
    </row>
    <row r="457" spans="1:13" ht="25.5" x14ac:dyDescent="0.2">
      <c r="A457" s="2157">
        <v>294</v>
      </c>
      <c r="B457" s="1988" t="s">
        <v>1408</v>
      </c>
      <c r="C457" s="2015" t="s">
        <v>13117</v>
      </c>
      <c r="D457" s="3491">
        <v>43132</v>
      </c>
      <c r="E457" s="3491">
        <v>43404</v>
      </c>
      <c r="F457" s="5550"/>
      <c r="G457" s="3445">
        <v>3</v>
      </c>
      <c r="H457" s="3444" t="s">
        <v>13164</v>
      </c>
      <c r="I457" s="3432"/>
      <c r="J457" s="3492" t="s">
        <v>12898</v>
      </c>
      <c r="K457" s="3445" t="s">
        <v>1223</v>
      </c>
      <c r="L457" s="2157" t="s">
        <v>313</v>
      </c>
      <c r="M457" s="3430"/>
    </row>
    <row r="458" spans="1:13" ht="25.5" x14ac:dyDescent="0.2">
      <c r="A458" s="2157">
        <v>295</v>
      </c>
      <c r="B458" s="1988" t="s">
        <v>1408</v>
      </c>
      <c r="C458" s="2015" t="s">
        <v>13117</v>
      </c>
      <c r="D458" s="3491">
        <v>43132</v>
      </c>
      <c r="E458" s="3491">
        <v>43404</v>
      </c>
      <c r="F458" s="5541"/>
      <c r="G458" s="3445">
        <v>4</v>
      </c>
      <c r="H458" s="3444" t="s">
        <v>13165</v>
      </c>
      <c r="I458" s="3432"/>
      <c r="J458" s="3492" t="s">
        <v>12900</v>
      </c>
      <c r="K458" s="3445" t="s">
        <v>1223</v>
      </c>
      <c r="L458" s="2157" t="s">
        <v>313</v>
      </c>
      <c r="M458" s="3430"/>
    </row>
    <row r="459" spans="1:13" ht="25.5" x14ac:dyDescent="0.2">
      <c r="A459" s="2157">
        <v>296</v>
      </c>
      <c r="B459" s="1988" t="s">
        <v>1408</v>
      </c>
      <c r="C459" s="2015" t="s">
        <v>13117</v>
      </c>
      <c r="D459" s="3491">
        <v>43132</v>
      </c>
      <c r="E459" s="3491">
        <v>43404</v>
      </c>
      <c r="F459" s="5549">
        <v>759</v>
      </c>
      <c r="G459" s="3445">
        <v>1</v>
      </c>
      <c r="H459" s="3444" t="s">
        <v>13166</v>
      </c>
      <c r="I459" s="3432"/>
      <c r="J459" s="3492" t="s">
        <v>12902</v>
      </c>
      <c r="K459" s="3445" t="s">
        <v>1223</v>
      </c>
      <c r="L459" s="2157" t="s">
        <v>313</v>
      </c>
      <c r="M459" s="3430"/>
    </row>
    <row r="460" spans="1:13" ht="25.5" x14ac:dyDescent="0.2">
      <c r="A460" s="2157">
        <v>297</v>
      </c>
      <c r="B460" s="1988" t="s">
        <v>1408</v>
      </c>
      <c r="C460" s="2015" t="s">
        <v>13117</v>
      </c>
      <c r="D460" s="3491">
        <v>43132</v>
      </c>
      <c r="E460" s="3491">
        <v>43404</v>
      </c>
      <c r="F460" s="5549"/>
      <c r="G460" s="3445">
        <v>2</v>
      </c>
      <c r="H460" s="3444" t="s">
        <v>13167</v>
      </c>
      <c r="I460" s="3432"/>
      <c r="J460" s="3492" t="s">
        <v>12904</v>
      </c>
      <c r="K460" s="3445" t="s">
        <v>1223</v>
      </c>
      <c r="L460" s="2157" t="s">
        <v>313</v>
      </c>
      <c r="M460" s="3430"/>
    </row>
    <row r="461" spans="1:13" ht="72" x14ac:dyDescent="0.2">
      <c r="A461" s="2157">
        <v>298</v>
      </c>
      <c r="B461" s="1993" t="s">
        <v>1408</v>
      </c>
      <c r="C461" s="2015" t="s">
        <v>13117</v>
      </c>
      <c r="D461" s="3491">
        <v>43132</v>
      </c>
      <c r="E461" s="3491">
        <v>43404</v>
      </c>
      <c r="F461" s="5549"/>
      <c r="G461" s="3445">
        <v>3</v>
      </c>
      <c r="H461" s="3444" t="s">
        <v>13168</v>
      </c>
      <c r="I461" s="3432"/>
      <c r="J461" s="2959" t="s">
        <v>12906</v>
      </c>
      <c r="K461" s="3445" t="s">
        <v>1223</v>
      </c>
      <c r="L461" s="2157" t="s">
        <v>313</v>
      </c>
      <c r="M461" s="3429" t="s">
        <v>13169</v>
      </c>
    </row>
    <row r="462" spans="1:13" ht="78" customHeight="1" x14ac:dyDescent="0.2">
      <c r="A462" s="2157">
        <v>299</v>
      </c>
      <c r="B462" s="1993" t="s">
        <v>1408</v>
      </c>
      <c r="C462" s="2015" t="s">
        <v>13117</v>
      </c>
      <c r="D462" s="3491">
        <v>43132</v>
      </c>
      <c r="E462" s="3491">
        <v>43404</v>
      </c>
      <c r="F462" s="5549">
        <v>759</v>
      </c>
      <c r="G462" s="3445">
        <v>4</v>
      </c>
      <c r="H462" s="3444" t="s">
        <v>13170</v>
      </c>
      <c r="I462" s="3432"/>
      <c r="J462" s="2959" t="s">
        <v>12908</v>
      </c>
      <c r="K462" s="3445" t="s">
        <v>1223</v>
      </c>
      <c r="L462" s="2157" t="s">
        <v>313</v>
      </c>
      <c r="M462" s="3429" t="s">
        <v>13171</v>
      </c>
    </row>
    <row r="463" spans="1:13" ht="70.5" customHeight="1" x14ac:dyDescent="0.2">
      <c r="A463" s="2157">
        <v>300</v>
      </c>
      <c r="B463" s="1993" t="s">
        <v>1408</v>
      </c>
      <c r="C463" s="2015" t="s">
        <v>13117</v>
      </c>
      <c r="D463" s="3491">
        <v>43132</v>
      </c>
      <c r="E463" s="3491">
        <v>43404</v>
      </c>
      <c r="F463" s="5549"/>
      <c r="G463" s="3445">
        <v>5</v>
      </c>
      <c r="H463" s="3444" t="s">
        <v>13172</v>
      </c>
      <c r="I463" s="3432"/>
      <c r="J463" s="2959" t="s">
        <v>12910</v>
      </c>
      <c r="K463" s="3445" t="s">
        <v>1223</v>
      </c>
      <c r="L463" s="2157" t="s">
        <v>313</v>
      </c>
      <c r="M463" s="3429" t="s">
        <v>13173</v>
      </c>
    </row>
    <row r="464" spans="1:13" ht="25.5" x14ac:dyDescent="0.2">
      <c r="A464" s="2157">
        <v>301</v>
      </c>
      <c r="B464" s="1988" t="s">
        <v>1408</v>
      </c>
      <c r="C464" s="2015" t="s">
        <v>13117</v>
      </c>
      <c r="D464" s="3491">
        <v>43132</v>
      </c>
      <c r="E464" s="3491">
        <v>43404</v>
      </c>
      <c r="F464" s="5549"/>
      <c r="G464" s="3445">
        <v>6</v>
      </c>
      <c r="H464" s="3444" t="s">
        <v>13174</v>
      </c>
      <c r="I464" s="3432"/>
      <c r="J464" s="3492" t="s">
        <v>12912</v>
      </c>
      <c r="K464" s="3445" t="s">
        <v>1223</v>
      </c>
      <c r="L464" s="2157" t="s">
        <v>313</v>
      </c>
      <c r="M464" s="3430"/>
    </row>
    <row r="465" spans="1:13" ht="25.5" x14ac:dyDescent="0.2">
      <c r="A465" s="2157">
        <v>302</v>
      </c>
      <c r="B465" s="1988" t="s">
        <v>1408</v>
      </c>
      <c r="C465" s="2015" t="s">
        <v>13117</v>
      </c>
      <c r="D465" s="3491">
        <v>43132</v>
      </c>
      <c r="E465" s="3491">
        <v>43404</v>
      </c>
      <c r="F465" s="5540">
        <v>760</v>
      </c>
      <c r="G465" s="3445">
        <v>1</v>
      </c>
      <c r="H465" s="3444" t="s">
        <v>13175</v>
      </c>
      <c r="I465" s="3432"/>
      <c r="J465" s="3492" t="s">
        <v>12914</v>
      </c>
      <c r="K465" s="3445" t="s">
        <v>1223</v>
      </c>
      <c r="L465" s="2157" t="s">
        <v>313</v>
      </c>
      <c r="M465" s="3430"/>
    </row>
    <row r="466" spans="1:13" ht="25.5" x14ac:dyDescent="0.2">
      <c r="A466" s="2157">
        <v>303</v>
      </c>
      <c r="B466" s="1988" t="s">
        <v>1408</v>
      </c>
      <c r="C466" s="2015" t="s">
        <v>13117</v>
      </c>
      <c r="D466" s="3491">
        <v>43132</v>
      </c>
      <c r="E466" s="3491">
        <v>43404</v>
      </c>
      <c r="F466" s="5550"/>
      <c r="G466" s="3445">
        <v>2</v>
      </c>
      <c r="H466" s="3444" t="s">
        <v>13176</v>
      </c>
      <c r="I466" s="3432"/>
      <c r="J466" s="3492" t="s">
        <v>12916</v>
      </c>
      <c r="K466" s="3445" t="s">
        <v>1223</v>
      </c>
      <c r="L466" s="2157" t="s">
        <v>313</v>
      </c>
      <c r="M466" s="3430"/>
    </row>
    <row r="467" spans="1:13" ht="25.5" x14ac:dyDescent="0.2">
      <c r="A467" s="2157">
        <v>304</v>
      </c>
      <c r="B467" s="1988" t="s">
        <v>1408</v>
      </c>
      <c r="C467" s="2015" t="s">
        <v>13117</v>
      </c>
      <c r="D467" s="3491">
        <v>43132</v>
      </c>
      <c r="E467" s="3491">
        <v>43404</v>
      </c>
      <c r="F467" s="5550"/>
      <c r="G467" s="3445">
        <v>3</v>
      </c>
      <c r="H467" s="3444" t="s">
        <v>13177</v>
      </c>
      <c r="I467" s="3432"/>
      <c r="J467" s="3492" t="s">
        <v>12918</v>
      </c>
      <c r="K467" s="3445" t="s">
        <v>1223</v>
      </c>
      <c r="L467" s="2157" t="s">
        <v>313</v>
      </c>
      <c r="M467" s="3430"/>
    </row>
    <row r="468" spans="1:13" ht="25.5" x14ac:dyDescent="0.2">
      <c r="A468" s="2157">
        <v>305</v>
      </c>
      <c r="B468" s="1988" t="s">
        <v>1408</v>
      </c>
      <c r="C468" s="2015" t="s">
        <v>13117</v>
      </c>
      <c r="D468" s="3491">
        <v>43132</v>
      </c>
      <c r="E468" s="3491">
        <v>43404</v>
      </c>
      <c r="F468" s="5541"/>
      <c r="G468" s="3445">
        <v>4</v>
      </c>
      <c r="H468" s="3444" t="s">
        <v>13178</v>
      </c>
      <c r="I468" s="3432"/>
      <c r="J468" s="3492" t="s">
        <v>12920</v>
      </c>
      <c r="K468" s="3445" t="s">
        <v>1223</v>
      </c>
      <c r="L468" s="2157" t="s">
        <v>313</v>
      </c>
      <c r="M468" s="3430"/>
    </row>
    <row r="469" spans="1:13" ht="25.5" x14ac:dyDescent="0.2">
      <c r="A469" s="2157">
        <v>306</v>
      </c>
      <c r="B469" s="1988" t="s">
        <v>1408</v>
      </c>
      <c r="C469" s="2015" t="s">
        <v>13117</v>
      </c>
      <c r="D469" s="3491">
        <v>43132</v>
      </c>
      <c r="E469" s="3491">
        <v>43404</v>
      </c>
      <c r="F469" s="5540">
        <v>761</v>
      </c>
      <c r="G469" s="3445">
        <v>1</v>
      </c>
      <c r="H469" s="3444" t="s">
        <v>13179</v>
      </c>
      <c r="I469" s="3432"/>
      <c r="J469" s="3492" t="s">
        <v>12922</v>
      </c>
      <c r="K469" s="3445" t="s">
        <v>1223</v>
      </c>
      <c r="L469" s="2157" t="s">
        <v>313</v>
      </c>
      <c r="M469" s="3430"/>
    </row>
    <row r="470" spans="1:13" ht="25.5" x14ac:dyDescent="0.2">
      <c r="A470" s="2157">
        <v>307</v>
      </c>
      <c r="B470" s="1988" t="s">
        <v>1408</v>
      </c>
      <c r="C470" s="2015" t="s">
        <v>13117</v>
      </c>
      <c r="D470" s="3491">
        <v>43132</v>
      </c>
      <c r="E470" s="3491">
        <v>43404</v>
      </c>
      <c r="F470" s="5550"/>
      <c r="G470" s="3445">
        <v>2</v>
      </c>
      <c r="H470" s="3444" t="s">
        <v>13180</v>
      </c>
      <c r="I470" s="3432"/>
      <c r="J470" s="3492" t="s">
        <v>12924</v>
      </c>
      <c r="K470" s="3445" t="s">
        <v>1223</v>
      </c>
      <c r="L470" s="2157" t="s">
        <v>313</v>
      </c>
      <c r="M470" s="3430"/>
    </row>
    <row r="471" spans="1:13" ht="25.5" x14ac:dyDescent="0.2">
      <c r="A471" s="2157">
        <v>308</v>
      </c>
      <c r="B471" s="1988" t="s">
        <v>1408</v>
      </c>
      <c r="C471" s="2015" t="s">
        <v>13117</v>
      </c>
      <c r="D471" s="3491">
        <v>43132</v>
      </c>
      <c r="E471" s="3491">
        <v>43404</v>
      </c>
      <c r="F471" s="5550"/>
      <c r="G471" s="3445">
        <v>3</v>
      </c>
      <c r="H471" s="3444" t="s">
        <v>13181</v>
      </c>
      <c r="I471" s="3432"/>
      <c r="J471" s="3492" t="s">
        <v>12926</v>
      </c>
      <c r="K471" s="3445" t="s">
        <v>1223</v>
      </c>
      <c r="L471" s="2157" t="s">
        <v>313</v>
      </c>
      <c r="M471" s="3430"/>
    </row>
    <row r="472" spans="1:13" ht="25.5" x14ac:dyDescent="0.2">
      <c r="A472" s="2157">
        <v>309</v>
      </c>
      <c r="B472" s="1988" t="s">
        <v>1408</v>
      </c>
      <c r="C472" s="2015" t="s">
        <v>13117</v>
      </c>
      <c r="D472" s="3491">
        <v>43132</v>
      </c>
      <c r="E472" s="3491">
        <v>43404</v>
      </c>
      <c r="F472" s="5541"/>
      <c r="G472" s="3445">
        <v>4</v>
      </c>
      <c r="H472" s="3444" t="s">
        <v>13182</v>
      </c>
      <c r="I472" s="3432"/>
      <c r="J472" s="3492" t="s">
        <v>12928</v>
      </c>
      <c r="K472" s="3445" t="s">
        <v>1223</v>
      </c>
      <c r="L472" s="2157" t="s">
        <v>313</v>
      </c>
      <c r="M472" s="3430"/>
    </row>
    <row r="473" spans="1:13" ht="25.5" x14ac:dyDescent="0.2">
      <c r="A473" s="2157">
        <v>310</v>
      </c>
      <c r="B473" s="1988" t="s">
        <v>1408</v>
      </c>
      <c r="C473" s="2015" t="s">
        <v>13117</v>
      </c>
      <c r="D473" s="3491">
        <v>43132</v>
      </c>
      <c r="E473" s="3491">
        <v>43404</v>
      </c>
      <c r="F473" s="5540">
        <v>762</v>
      </c>
      <c r="G473" s="3445">
        <v>1</v>
      </c>
      <c r="H473" s="3444" t="s">
        <v>13183</v>
      </c>
      <c r="I473" s="3432"/>
      <c r="J473" s="3492" t="s">
        <v>12930</v>
      </c>
      <c r="K473" s="3445" t="s">
        <v>1223</v>
      </c>
      <c r="L473" s="2157" t="s">
        <v>313</v>
      </c>
      <c r="M473" s="3430"/>
    </row>
    <row r="474" spans="1:13" ht="25.5" x14ac:dyDescent="0.2">
      <c r="A474" s="2157">
        <v>311</v>
      </c>
      <c r="B474" s="1988" t="s">
        <v>1408</v>
      </c>
      <c r="C474" s="2015" t="s">
        <v>13117</v>
      </c>
      <c r="D474" s="3491">
        <v>43132</v>
      </c>
      <c r="E474" s="3491">
        <v>43404</v>
      </c>
      <c r="F474" s="5550"/>
      <c r="G474" s="3445">
        <v>2</v>
      </c>
      <c r="H474" s="3444" t="s">
        <v>13184</v>
      </c>
      <c r="I474" s="3432"/>
      <c r="J474" s="3492" t="s">
        <v>12932</v>
      </c>
      <c r="K474" s="3445" t="s">
        <v>1223</v>
      </c>
      <c r="L474" s="2157" t="s">
        <v>313</v>
      </c>
      <c r="M474" s="3430"/>
    </row>
    <row r="475" spans="1:13" ht="25.5" x14ac:dyDescent="0.2">
      <c r="A475" s="2157">
        <v>312</v>
      </c>
      <c r="B475" s="1988" t="s">
        <v>1408</v>
      </c>
      <c r="C475" s="2015" t="s">
        <v>13117</v>
      </c>
      <c r="D475" s="3491">
        <v>43132</v>
      </c>
      <c r="E475" s="3491">
        <v>43404</v>
      </c>
      <c r="F475" s="5550"/>
      <c r="G475" s="3445">
        <v>3</v>
      </c>
      <c r="H475" s="3444" t="s">
        <v>13185</v>
      </c>
      <c r="I475" s="3432"/>
      <c r="J475" s="3492" t="s">
        <v>12934</v>
      </c>
      <c r="K475" s="3445" t="s">
        <v>1223</v>
      </c>
      <c r="L475" s="2157" t="s">
        <v>313</v>
      </c>
      <c r="M475" s="3430"/>
    </row>
    <row r="476" spans="1:13" ht="25.5" x14ac:dyDescent="0.2">
      <c r="A476" s="2157">
        <v>313</v>
      </c>
      <c r="B476" s="1988" t="s">
        <v>1408</v>
      </c>
      <c r="C476" s="2015" t="s">
        <v>13117</v>
      </c>
      <c r="D476" s="3491">
        <v>43132</v>
      </c>
      <c r="E476" s="3491">
        <v>43404</v>
      </c>
      <c r="F476" s="5550"/>
      <c r="G476" s="3445">
        <v>4</v>
      </c>
      <c r="H476" s="3444" t="s">
        <v>13186</v>
      </c>
      <c r="I476" s="3432"/>
      <c r="J476" s="3492" t="s">
        <v>12936</v>
      </c>
      <c r="K476" s="3445" t="s">
        <v>1223</v>
      </c>
      <c r="L476" s="2157" t="s">
        <v>313</v>
      </c>
      <c r="M476" s="3430"/>
    </row>
    <row r="477" spans="1:13" ht="25.5" x14ac:dyDescent="0.2">
      <c r="A477" s="2157">
        <v>314</v>
      </c>
      <c r="B477" s="1988" t="s">
        <v>1408</v>
      </c>
      <c r="C477" s="2015" t="s">
        <v>13117</v>
      </c>
      <c r="D477" s="3491">
        <v>43132</v>
      </c>
      <c r="E477" s="3491">
        <v>43404</v>
      </c>
      <c r="F477" s="5541"/>
      <c r="G477" s="3445">
        <v>5</v>
      </c>
      <c r="H477" s="3444" t="s">
        <v>13187</v>
      </c>
      <c r="I477" s="3432"/>
      <c r="J477" s="3492" t="s">
        <v>13188</v>
      </c>
      <c r="K477" s="3445" t="s">
        <v>1223</v>
      </c>
      <c r="L477" s="2157" t="s">
        <v>313</v>
      </c>
      <c r="M477" s="3430"/>
    </row>
    <row r="478" spans="1:13" ht="25.5" x14ac:dyDescent="0.2">
      <c r="A478" s="2157">
        <v>315</v>
      </c>
      <c r="B478" s="1988" t="s">
        <v>1408</v>
      </c>
      <c r="C478" s="2015" t="s">
        <v>13117</v>
      </c>
      <c r="D478" s="3491">
        <v>43132</v>
      </c>
      <c r="E478" s="3491">
        <v>43404</v>
      </c>
      <c r="F478" s="5540">
        <v>763</v>
      </c>
      <c r="G478" s="3445">
        <v>1</v>
      </c>
      <c r="H478" s="3444" t="s">
        <v>13189</v>
      </c>
      <c r="I478" s="3432"/>
      <c r="J478" s="3492" t="s">
        <v>12940</v>
      </c>
      <c r="K478" s="3445" t="s">
        <v>1223</v>
      </c>
      <c r="L478" s="2157" t="s">
        <v>313</v>
      </c>
      <c r="M478" s="3430"/>
    </row>
    <row r="479" spans="1:13" ht="25.5" x14ac:dyDescent="0.2">
      <c r="A479" s="2157">
        <v>316</v>
      </c>
      <c r="B479" s="1988" t="s">
        <v>1408</v>
      </c>
      <c r="C479" s="2015" t="s">
        <v>13117</v>
      </c>
      <c r="D479" s="3491">
        <v>43132</v>
      </c>
      <c r="E479" s="3491">
        <v>43404</v>
      </c>
      <c r="F479" s="5550"/>
      <c r="G479" s="3445">
        <v>2</v>
      </c>
      <c r="H479" s="3444" t="s">
        <v>13190</v>
      </c>
      <c r="I479" s="3432"/>
      <c r="J479" s="3492" t="s">
        <v>12942</v>
      </c>
      <c r="K479" s="3445" t="s">
        <v>1223</v>
      </c>
      <c r="L479" s="2157" t="s">
        <v>313</v>
      </c>
      <c r="M479" s="3430"/>
    </row>
    <row r="480" spans="1:13" ht="25.5" x14ac:dyDescent="0.2">
      <c r="A480" s="2157">
        <v>317</v>
      </c>
      <c r="B480" s="1988" t="s">
        <v>1408</v>
      </c>
      <c r="C480" s="2015" t="s">
        <v>13117</v>
      </c>
      <c r="D480" s="3491">
        <v>43132</v>
      </c>
      <c r="E480" s="3491">
        <v>43404</v>
      </c>
      <c r="F480" s="5550"/>
      <c r="G480" s="3445">
        <v>3</v>
      </c>
      <c r="H480" s="3444" t="s">
        <v>13191</v>
      </c>
      <c r="I480" s="3432"/>
      <c r="J480" s="3492" t="s">
        <v>12944</v>
      </c>
      <c r="K480" s="3445" t="s">
        <v>1223</v>
      </c>
      <c r="L480" s="2157" t="s">
        <v>313</v>
      </c>
      <c r="M480" s="3430"/>
    </row>
    <row r="481" spans="1:13" ht="25.5" x14ac:dyDescent="0.2">
      <c r="A481" s="2157">
        <v>318</v>
      </c>
      <c r="B481" s="1988" t="s">
        <v>1408</v>
      </c>
      <c r="C481" s="2015" t="s">
        <v>13117</v>
      </c>
      <c r="D481" s="3491">
        <v>43132</v>
      </c>
      <c r="E481" s="3491">
        <v>43404</v>
      </c>
      <c r="F481" s="5541"/>
      <c r="G481" s="3445">
        <v>4</v>
      </c>
      <c r="H481" s="3444" t="s">
        <v>13192</v>
      </c>
      <c r="I481" s="3432"/>
      <c r="J481" s="3492" t="s">
        <v>12947</v>
      </c>
      <c r="K481" s="3445" t="s">
        <v>1223</v>
      </c>
      <c r="L481" s="2157" t="s">
        <v>313</v>
      </c>
      <c r="M481" s="3430"/>
    </row>
    <row r="482" spans="1:13" ht="25.5" x14ac:dyDescent="0.2">
      <c r="A482" s="2157">
        <v>319</v>
      </c>
      <c r="B482" s="1988" t="s">
        <v>1408</v>
      </c>
      <c r="C482" s="2015" t="s">
        <v>13117</v>
      </c>
      <c r="D482" s="3491">
        <v>43132</v>
      </c>
      <c r="E482" s="3491">
        <v>43404</v>
      </c>
      <c r="F482" s="5549">
        <v>764</v>
      </c>
      <c r="G482" s="3445">
        <v>1</v>
      </c>
      <c r="H482" s="3444" t="s">
        <v>13193</v>
      </c>
      <c r="I482" s="3432"/>
      <c r="J482" s="3492" t="s">
        <v>12949</v>
      </c>
      <c r="K482" s="3445" t="s">
        <v>1223</v>
      </c>
      <c r="L482" s="2157" t="s">
        <v>313</v>
      </c>
      <c r="M482" s="3430"/>
    </row>
    <row r="483" spans="1:13" ht="25.5" x14ac:dyDescent="0.2">
      <c r="A483" s="2157">
        <v>320</v>
      </c>
      <c r="B483" s="1988" t="s">
        <v>1408</v>
      </c>
      <c r="C483" s="2015" t="s">
        <v>13117</v>
      </c>
      <c r="D483" s="3491">
        <v>43132</v>
      </c>
      <c r="E483" s="3491">
        <v>43404</v>
      </c>
      <c r="F483" s="5549"/>
      <c r="G483" s="3445">
        <v>2</v>
      </c>
      <c r="H483" s="3444" t="s">
        <v>13194</v>
      </c>
      <c r="I483" s="3432"/>
      <c r="J483" s="3492" t="s">
        <v>12951</v>
      </c>
      <c r="K483" s="3445" t="s">
        <v>1223</v>
      </c>
      <c r="L483" s="2157" t="s">
        <v>313</v>
      </c>
      <c r="M483" s="3430"/>
    </row>
    <row r="484" spans="1:13" ht="25.5" x14ac:dyDescent="0.2">
      <c r="A484" s="2157">
        <v>321</v>
      </c>
      <c r="B484" s="1988" t="s">
        <v>1408</v>
      </c>
      <c r="C484" s="2015" t="s">
        <v>13117</v>
      </c>
      <c r="D484" s="3491">
        <v>43132</v>
      </c>
      <c r="E484" s="3491">
        <v>43404</v>
      </c>
      <c r="F484" s="5549">
        <v>764</v>
      </c>
      <c r="G484" s="3445">
        <v>3</v>
      </c>
      <c r="H484" s="3444" t="s">
        <v>13195</v>
      </c>
      <c r="I484" s="3432"/>
      <c r="J484" s="3492" t="s">
        <v>12953</v>
      </c>
      <c r="K484" s="3445" t="s">
        <v>1223</v>
      </c>
      <c r="L484" s="2157" t="s">
        <v>313</v>
      </c>
      <c r="M484" s="3430"/>
    </row>
    <row r="485" spans="1:13" ht="25.5" x14ac:dyDescent="0.2">
      <c r="A485" s="2157">
        <v>322</v>
      </c>
      <c r="B485" s="1988" t="s">
        <v>1408</v>
      </c>
      <c r="C485" s="2015" t="s">
        <v>13117</v>
      </c>
      <c r="D485" s="3491">
        <v>43132</v>
      </c>
      <c r="E485" s="3491">
        <v>43404</v>
      </c>
      <c r="F485" s="5549"/>
      <c r="G485" s="3445">
        <v>4</v>
      </c>
      <c r="H485" s="3444" t="s">
        <v>13196</v>
      </c>
      <c r="I485" s="3432"/>
      <c r="J485" s="3492" t="s">
        <v>12955</v>
      </c>
      <c r="K485" s="3445" t="s">
        <v>1223</v>
      </c>
      <c r="L485" s="2157" t="s">
        <v>313</v>
      </c>
      <c r="M485" s="3430"/>
    </row>
    <row r="486" spans="1:13" ht="25.5" x14ac:dyDescent="0.2">
      <c r="A486" s="2157">
        <v>323</v>
      </c>
      <c r="B486" s="1988" t="s">
        <v>1408</v>
      </c>
      <c r="C486" s="2015" t="s">
        <v>13117</v>
      </c>
      <c r="D486" s="3491">
        <v>43132</v>
      </c>
      <c r="E486" s="3491">
        <v>43404</v>
      </c>
      <c r="F486" s="5540">
        <v>765</v>
      </c>
      <c r="G486" s="3445">
        <v>1</v>
      </c>
      <c r="H486" s="3444" t="s">
        <v>13197</v>
      </c>
      <c r="I486" s="3432"/>
      <c r="J486" s="3492" t="s">
        <v>12957</v>
      </c>
      <c r="K486" s="3445" t="s">
        <v>1223</v>
      </c>
      <c r="L486" s="2157" t="s">
        <v>313</v>
      </c>
      <c r="M486" s="3430"/>
    </row>
    <row r="487" spans="1:13" ht="25.5" x14ac:dyDescent="0.2">
      <c r="A487" s="2157">
        <v>324</v>
      </c>
      <c r="B487" s="1988" t="s">
        <v>1408</v>
      </c>
      <c r="C487" s="2015" t="s">
        <v>13117</v>
      </c>
      <c r="D487" s="3491">
        <v>43132</v>
      </c>
      <c r="E487" s="3491">
        <v>43404</v>
      </c>
      <c r="F487" s="5550"/>
      <c r="G487" s="3445">
        <v>2</v>
      </c>
      <c r="H487" s="3444" t="s">
        <v>13198</v>
      </c>
      <c r="I487" s="3432"/>
      <c r="J487" s="3492" t="s">
        <v>12959</v>
      </c>
      <c r="K487" s="3445" t="s">
        <v>1223</v>
      </c>
      <c r="L487" s="2157" t="s">
        <v>313</v>
      </c>
      <c r="M487" s="3430"/>
    </row>
    <row r="488" spans="1:13" ht="25.5" x14ac:dyDescent="0.2">
      <c r="A488" s="2157">
        <v>325</v>
      </c>
      <c r="B488" s="1988" t="s">
        <v>1408</v>
      </c>
      <c r="C488" s="2015" t="s">
        <v>13117</v>
      </c>
      <c r="D488" s="3491">
        <v>43132</v>
      </c>
      <c r="E488" s="3491">
        <v>43404</v>
      </c>
      <c r="F488" s="5550"/>
      <c r="G488" s="3445">
        <v>3</v>
      </c>
      <c r="H488" s="3444" t="s">
        <v>13199</v>
      </c>
      <c r="I488" s="3432"/>
      <c r="J488" s="3492" t="s">
        <v>12961</v>
      </c>
      <c r="K488" s="3445" t="s">
        <v>1223</v>
      </c>
      <c r="L488" s="2157" t="s">
        <v>313</v>
      </c>
      <c r="M488" s="3430"/>
    </row>
    <row r="489" spans="1:13" ht="25.5" x14ac:dyDescent="0.2">
      <c r="A489" s="2157">
        <v>326</v>
      </c>
      <c r="B489" s="1988" t="s">
        <v>1408</v>
      </c>
      <c r="C489" s="2015" t="s">
        <v>13117</v>
      </c>
      <c r="D489" s="3491">
        <v>43132</v>
      </c>
      <c r="E489" s="3491">
        <v>43404</v>
      </c>
      <c r="F489" s="5550"/>
      <c r="G489" s="3445">
        <v>4</v>
      </c>
      <c r="H489" s="3444" t="s">
        <v>13200</v>
      </c>
      <c r="I489" s="3432"/>
      <c r="J489" s="3492" t="s">
        <v>12963</v>
      </c>
      <c r="K489" s="3445" t="s">
        <v>1223</v>
      </c>
      <c r="L489" s="2157" t="s">
        <v>313</v>
      </c>
      <c r="M489" s="3430"/>
    </row>
    <row r="490" spans="1:13" ht="25.5" x14ac:dyDescent="0.2">
      <c r="A490" s="2157">
        <v>327</v>
      </c>
      <c r="B490" s="1988" t="s">
        <v>1408</v>
      </c>
      <c r="C490" s="2015" t="s">
        <v>13117</v>
      </c>
      <c r="D490" s="3491">
        <v>43132</v>
      </c>
      <c r="E490" s="3491">
        <v>43404</v>
      </c>
      <c r="F490" s="5541"/>
      <c r="G490" s="3445">
        <v>5</v>
      </c>
      <c r="H490" s="3444" t="s">
        <v>13201</v>
      </c>
      <c r="I490" s="3432"/>
      <c r="J490" s="3492" t="s">
        <v>12965</v>
      </c>
      <c r="K490" s="3445" t="s">
        <v>1223</v>
      </c>
      <c r="L490" s="2157" t="s">
        <v>313</v>
      </c>
      <c r="M490" s="3430"/>
    </row>
    <row r="491" spans="1:13" ht="25.5" x14ac:dyDescent="0.2">
      <c r="A491" s="2157">
        <v>328</v>
      </c>
      <c r="B491" s="1988" t="s">
        <v>1408</v>
      </c>
      <c r="C491" s="2015" t="s">
        <v>13117</v>
      </c>
      <c r="D491" s="3491">
        <v>43132</v>
      </c>
      <c r="E491" s="3491">
        <v>43404</v>
      </c>
      <c r="F491" s="5540">
        <v>766</v>
      </c>
      <c r="G491" s="3445">
        <v>1</v>
      </c>
      <c r="H491" s="3444" t="s">
        <v>13202</v>
      </c>
      <c r="I491" s="3432"/>
      <c r="J491" s="3492" t="s">
        <v>12967</v>
      </c>
      <c r="K491" s="3445" t="s">
        <v>1223</v>
      </c>
      <c r="L491" s="2157" t="s">
        <v>313</v>
      </c>
      <c r="M491" s="3430"/>
    </row>
    <row r="492" spans="1:13" ht="25.5" x14ac:dyDescent="0.2">
      <c r="A492" s="2157">
        <v>329</v>
      </c>
      <c r="B492" s="1988" t="s">
        <v>1408</v>
      </c>
      <c r="C492" s="2015" t="s">
        <v>13117</v>
      </c>
      <c r="D492" s="3491">
        <v>43132</v>
      </c>
      <c r="E492" s="3491">
        <v>43404</v>
      </c>
      <c r="F492" s="5550"/>
      <c r="G492" s="3445">
        <v>2</v>
      </c>
      <c r="H492" s="3444" t="s">
        <v>13203</v>
      </c>
      <c r="I492" s="3432"/>
      <c r="J492" s="3492" t="s">
        <v>12969</v>
      </c>
      <c r="K492" s="3445" t="s">
        <v>1223</v>
      </c>
      <c r="L492" s="2157" t="s">
        <v>313</v>
      </c>
      <c r="M492" s="3430"/>
    </row>
    <row r="493" spans="1:13" ht="25.5" x14ac:dyDescent="0.2">
      <c r="A493" s="2157">
        <v>330</v>
      </c>
      <c r="B493" s="1988" t="s">
        <v>1408</v>
      </c>
      <c r="C493" s="2015" t="s">
        <v>13117</v>
      </c>
      <c r="D493" s="3491">
        <v>43132</v>
      </c>
      <c r="E493" s="3491">
        <v>43404</v>
      </c>
      <c r="F493" s="5550"/>
      <c r="G493" s="3445">
        <v>3</v>
      </c>
      <c r="H493" s="3444" t="s">
        <v>13204</v>
      </c>
      <c r="I493" s="3432"/>
      <c r="J493" s="3492" t="s">
        <v>12971</v>
      </c>
      <c r="K493" s="3445" t="s">
        <v>1223</v>
      </c>
      <c r="L493" s="2157" t="s">
        <v>313</v>
      </c>
      <c r="M493" s="3430"/>
    </row>
    <row r="494" spans="1:13" ht="25.5" x14ac:dyDescent="0.2">
      <c r="A494" s="2157">
        <v>331</v>
      </c>
      <c r="B494" s="1988" t="s">
        <v>1408</v>
      </c>
      <c r="C494" s="2015" t="s">
        <v>13117</v>
      </c>
      <c r="D494" s="3491">
        <v>43132</v>
      </c>
      <c r="E494" s="3491">
        <v>43404</v>
      </c>
      <c r="F494" s="5541"/>
      <c r="G494" s="3445">
        <v>4</v>
      </c>
      <c r="H494" s="3444" t="s">
        <v>13205</v>
      </c>
      <c r="I494" s="3432"/>
      <c r="J494" s="3492" t="s">
        <v>12973</v>
      </c>
      <c r="K494" s="3445" t="s">
        <v>1223</v>
      </c>
      <c r="L494" s="2157" t="s">
        <v>313</v>
      </c>
      <c r="M494" s="3430"/>
    </row>
    <row r="495" spans="1:13" ht="25.5" x14ac:dyDescent="0.2">
      <c r="A495" s="2157">
        <v>332</v>
      </c>
      <c r="B495" s="1988" t="s">
        <v>1408</v>
      </c>
      <c r="C495" s="2015" t="s">
        <v>13117</v>
      </c>
      <c r="D495" s="3491">
        <v>43132</v>
      </c>
      <c r="E495" s="3491">
        <v>43404</v>
      </c>
      <c r="F495" s="5540">
        <v>767</v>
      </c>
      <c r="G495" s="3445">
        <v>1</v>
      </c>
      <c r="H495" s="3444" t="s">
        <v>13206</v>
      </c>
      <c r="I495" s="3432"/>
      <c r="J495" s="3492" t="s">
        <v>12975</v>
      </c>
      <c r="K495" s="3445" t="s">
        <v>1223</v>
      </c>
      <c r="L495" s="2157" t="s">
        <v>313</v>
      </c>
      <c r="M495" s="3430"/>
    </row>
    <row r="496" spans="1:13" ht="25.5" x14ac:dyDescent="0.2">
      <c r="A496" s="2157">
        <v>333</v>
      </c>
      <c r="B496" s="1988" t="s">
        <v>1408</v>
      </c>
      <c r="C496" s="2015" t="s">
        <v>13117</v>
      </c>
      <c r="D496" s="3491">
        <v>43132</v>
      </c>
      <c r="E496" s="3491">
        <v>43404</v>
      </c>
      <c r="F496" s="5550"/>
      <c r="G496" s="3445">
        <v>2</v>
      </c>
      <c r="H496" s="3444" t="s">
        <v>13207</v>
      </c>
      <c r="I496" s="3432"/>
      <c r="J496" s="3492" t="s">
        <v>12977</v>
      </c>
      <c r="K496" s="3445" t="s">
        <v>1223</v>
      </c>
      <c r="L496" s="2157" t="s">
        <v>313</v>
      </c>
      <c r="M496" s="3430"/>
    </row>
    <row r="497" spans="1:13" ht="25.5" x14ac:dyDescent="0.2">
      <c r="A497" s="2157">
        <v>334</v>
      </c>
      <c r="B497" s="1988" t="s">
        <v>1408</v>
      </c>
      <c r="C497" s="2015" t="s">
        <v>13117</v>
      </c>
      <c r="D497" s="3491">
        <v>43132</v>
      </c>
      <c r="E497" s="3491">
        <v>43404</v>
      </c>
      <c r="F497" s="5550"/>
      <c r="G497" s="3445">
        <v>3</v>
      </c>
      <c r="H497" s="3444" t="s">
        <v>13208</v>
      </c>
      <c r="I497" s="3432"/>
      <c r="J497" s="3492" t="s">
        <v>12979</v>
      </c>
      <c r="K497" s="3445" t="s">
        <v>1223</v>
      </c>
      <c r="L497" s="2157" t="s">
        <v>313</v>
      </c>
      <c r="M497" s="3430" t="s">
        <v>13209</v>
      </c>
    </row>
    <row r="498" spans="1:13" ht="25.5" x14ac:dyDescent="0.2">
      <c r="A498" s="2157">
        <v>335</v>
      </c>
      <c r="B498" s="1988" t="s">
        <v>1408</v>
      </c>
      <c r="C498" s="2015" t="s">
        <v>13117</v>
      </c>
      <c r="D498" s="3491">
        <v>43132</v>
      </c>
      <c r="E498" s="3491">
        <v>43404</v>
      </c>
      <c r="F498" s="5541"/>
      <c r="G498" s="3445">
        <v>4</v>
      </c>
      <c r="H498" s="3444" t="s">
        <v>13210</v>
      </c>
      <c r="I498" s="3432"/>
      <c r="J498" s="3492" t="s">
        <v>12981</v>
      </c>
      <c r="K498" s="3445" t="s">
        <v>1223</v>
      </c>
      <c r="L498" s="2157" t="s">
        <v>313</v>
      </c>
      <c r="M498" s="3430"/>
    </row>
    <row r="499" spans="1:13" ht="25.5" x14ac:dyDescent="0.2">
      <c r="A499" s="2157">
        <v>336</v>
      </c>
      <c r="B499" s="1988" t="s">
        <v>1408</v>
      </c>
      <c r="C499" s="2015" t="s">
        <v>13117</v>
      </c>
      <c r="D499" s="3491">
        <v>43132</v>
      </c>
      <c r="E499" s="3491">
        <v>43404</v>
      </c>
      <c r="F499" s="5540">
        <v>768</v>
      </c>
      <c r="G499" s="3445">
        <v>1</v>
      </c>
      <c r="H499" s="3444" t="s">
        <v>13211</v>
      </c>
      <c r="I499" s="3432"/>
      <c r="J499" s="3492" t="s">
        <v>12983</v>
      </c>
      <c r="K499" s="3445" t="s">
        <v>1223</v>
      </c>
      <c r="L499" s="2157" t="s">
        <v>313</v>
      </c>
      <c r="M499" s="3430"/>
    </row>
    <row r="500" spans="1:13" ht="25.5" x14ac:dyDescent="0.2">
      <c r="A500" s="2157">
        <v>337</v>
      </c>
      <c r="B500" s="1988" t="s">
        <v>1408</v>
      </c>
      <c r="C500" s="2015" t="s">
        <v>13117</v>
      </c>
      <c r="D500" s="3491">
        <v>43132</v>
      </c>
      <c r="E500" s="3491">
        <v>43404</v>
      </c>
      <c r="F500" s="5550"/>
      <c r="G500" s="3445">
        <v>2</v>
      </c>
      <c r="H500" s="3444" t="s">
        <v>13212</v>
      </c>
      <c r="I500" s="3432"/>
      <c r="J500" s="3492" t="s">
        <v>12985</v>
      </c>
      <c r="K500" s="3445" t="s">
        <v>1223</v>
      </c>
      <c r="L500" s="2157" t="s">
        <v>313</v>
      </c>
      <c r="M500" s="3430"/>
    </row>
    <row r="501" spans="1:13" ht="25.5" x14ac:dyDescent="0.2">
      <c r="A501" s="2157">
        <v>338</v>
      </c>
      <c r="B501" s="1988" t="s">
        <v>1408</v>
      </c>
      <c r="C501" s="2015" t="s">
        <v>13117</v>
      </c>
      <c r="D501" s="3491">
        <v>43132</v>
      </c>
      <c r="E501" s="3491">
        <v>43404</v>
      </c>
      <c r="F501" s="5550"/>
      <c r="G501" s="3445">
        <v>3</v>
      </c>
      <c r="H501" s="3444" t="s">
        <v>13213</v>
      </c>
      <c r="I501" s="3432"/>
      <c r="J501" s="3492" t="s">
        <v>12987</v>
      </c>
      <c r="K501" s="3445" t="s">
        <v>1223</v>
      </c>
      <c r="L501" s="2157" t="s">
        <v>313</v>
      </c>
      <c r="M501" s="3430"/>
    </row>
    <row r="502" spans="1:13" ht="25.5" x14ac:dyDescent="0.2">
      <c r="A502" s="2157">
        <v>339</v>
      </c>
      <c r="B502" s="1988" t="s">
        <v>1408</v>
      </c>
      <c r="C502" s="2015" t="s">
        <v>13117</v>
      </c>
      <c r="D502" s="3491">
        <v>43132</v>
      </c>
      <c r="E502" s="3491">
        <v>43404</v>
      </c>
      <c r="F502" s="5550"/>
      <c r="G502" s="3445">
        <v>4</v>
      </c>
      <c r="H502" s="3444" t="s">
        <v>13214</v>
      </c>
      <c r="I502" s="3432"/>
      <c r="J502" s="3492" t="s">
        <v>13215</v>
      </c>
      <c r="K502" s="3445" t="s">
        <v>1223</v>
      </c>
      <c r="L502" s="2157" t="s">
        <v>313</v>
      </c>
      <c r="M502" s="3430"/>
    </row>
    <row r="503" spans="1:13" ht="25.5" x14ac:dyDescent="0.2">
      <c r="A503" s="2157">
        <v>340</v>
      </c>
      <c r="B503" s="1988" t="s">
        <v>1408</v>
      </c>
      <c r="C503" s="2015" t="s">
        <v>13216</v>
      </c>
      <c r="D503" s="3491">
        <v>43132</v>
      </c>
      <c r="E503" s="3491">
        <v>43465</v>
      </c>
      <c r="F503" s="5550"/>
      <c r="G503" s="3445">
        <v>5</v>
      </c>
      <c r="H503" s="3444"/>
      <c r="I503" s="3432"/>
      <c r="J503" s="3449">
        <v>123</v>
      </c>
      <c r="K503" s="3445" t="s">
        <v>1223</v>
      </c>
      <c r="L503" s="2157" t="s">
        <v>313</v>
      </c>
      <c r="M503" s="3430"/>
    </row>
    <row r="504" spans="1:13" ht="25.5" x14ac:dyDescent="0.2">
      <c r="A504" s="2157">
        <v>341</v>
      </c>
      <c r="B504" s="1988" t="s">
        <v>1408</v>
      </c>
      <c r="C504" s="2015" t="s">
        <v>13217</v>
      </c>
      <c r="D504" s="3491">
        <v>43133</v>
      </c>
      <c r="E504" s="3495">
        <v>43312</v>
      </c>
      <c r="F504" s="5541"/>
      <c r="G504" s="3445">
        <v>6</v>
      </c>
      <c r="H504" s="3444"/>
      <c r="I504" s="3432"/>
      <c r="J504" s="3449">
        <v>153</v>
      </c>
      <c r="K504" s="3445" t="s">
        <v>1223</v>
      </c>
      <c r="L504" s="2157" t="s">
        <v>313</v>
      </c>
      <c r="M504" s="3430"/>
    </row>
    <row r="505" spans="1:13" ht="25.5" x14ac:dyDescent="0.2">
      <c r="A505" s="2157">
        <v>342</v>
      </c>
      <c r="B505" s="1988" t="s">
        <v>1408</v>
      </c>
      <c r="C505" s="2015" t="s">
        <v>13218</v>
      </c>
      <c r="D505" s="3495">
        <v>43136</v>
      </c>
      <c r="E505" s="3495">
        <v>43465</v>
      </c>
      <c r="F505" s="5549">
        <v>769</v>
      </c>
      <c r="G505" s="3445">
        <v>1</v>
      </c>
      <c r="H505" s="3444" t="s">
        <v>1280</v>
      </c>
      <c r="I505" s="3432"/>
      <c r="J505" s="3449" t="s">
        <v>1181</v>
      </c>
      <c r="K505" s="3445" t="s">
        <v>1223</v>
      </c>
      <c r="L505" s="2157" t="s">
        <v>313</v>
      </c>
      <c r="M505" s="3430"/>
    </row>
    <row r="506" spans="1:13" ht="25.5" x14ac:dyDescent="0.2">
      <c r="A506" s="2157">
        <v>343</v>
      </c>
      <c r="B506" s="1988" t="s">
        <v>1408</v>
      </c>
      <c r="C506" s="2015" t="s">
        <v>13218</v>
      </c>
      <c r="D506" s="3495">
        <v>43136</v>
      </c>
      <c r="E506" s="3495">
        <v>43465</v>
      </c>
      <c r="F506" s="5549"/>
      <c r="G506" s="3445">
        <v>2</v>
      </c>
      <c r="H506" s="3444" t="s">
        <v>1281</v>
      </c>
      <c r="I506" s="3432"/>
      <c r="J506" s="3449" t="s">
        <v>13219</v>
      </c>
      <c r="K506" s="3445" t="s">
        <v>1223</v>
      </c>
      <c r="L506" s="2157" t="s">
        <v>313</v>
      </c>
      <c r="M506" s="3430"/>
    </row>
    <row r="507" spans="1:13" ht="25.5" x14ac:dyDescent="0.2">
      <c r="A507" s="2157">
        <v>344</v>
      </c>
      <c r="B507" s="1988" t="s">
        <v>1408</v>
      </c>
      <c r="C507" s="2015" t="s">
        <v>13220</v>
      </c>
      <c r="D507" s="3495">
        <v>43143</v>
      </c>
      <c r="E507" s="3495">
        <v>43465</v>
      </c>
      <c r="F507" s="5549"/>
      <c r="G507" s="3445">
        <v>3</v>
      </c>
      <c r="H507" s="3444"/>
      <c r="I507" s="3432"/>
      <c r="J507" s="3449">
        <v>109</v>
      </c>
      <c r="K507" s="3445" t="s">
        <v>1223</v>
      </c>
      <c r="L507" s="2157" t="s">
        <v>313</v>
      </c>
      <c r="M507" s="3430"/>
    </row>
    <row r="508" spans="1:13" ht="25.5" x14ac:dyDescent="0.2">
      <c r="A508" s="2157">
        <v>345</v>
      </c>
      <c r="B508" s="1988" t="s">
        <v>1408</v>
      </c>
      <c r="C508" s="2015" t="s">
        <v>13221</v>
      </c>
      <c r="D508" s="3495">
        <v>43146</v>
      </c>
      <c r="E508" s="3495">
        <v>43251</v>
      </c>
      <c r="F508" s="5549">
        <v>769</v>
      </c>
      <c r="G508" s="3445">
        <v>3</v>
      </c>
      <c r="H508" s="3444"/>
      <c r="I508" s="3432"/>
      <c r="J508" s="3449">
        <v>49</v>
      </c>
      <c r="K508" s="3445" t="s">
        <v>1223</v>
      </c>
      <c r="L508" s="2157" t="s">
        <v>313</v>
      </c>
      <c r="M508" s="3430"/>
    </row>
    <row r="509" spans="1:13" ht="25.5" x14ac:dyDescent="0.2">
      <c r="A509" s="2157">
        <v>346</v>
      </c>
      <c r="B509" s="3443" t="s">
        <v>1408</v>
      </c>
      <c r="C509" s="3447" t="s">
        <v>13222</v>
      </c>
      <c r="D509" s="3491">
        <v>43242</v>
      </c>
      <c r="E509" s="3491">
        <v>43465</v>
      </c>
      <c r="F509" s="5549"/>
      <c r="G509" s="4031">
        <v>4</v>
      </c>
      <c r="H509" s="3443"/>
      <c r="I509" s="3432"/>
      <c r="J509" s="3449">
        <v>161</v>
      </c>
      <c r="K509" s="3445" t="s">
        <v>1223</v>
      </c>
      <c r="L509" s="2157" t="s">
        <v>313</v>
      </c>
      <c r="M509" s="3430"/>
    </row>
    <row r="510" spans="1:13" x14ac:dyDescent="0.2">
      <c r="A510" s="2157">
        <v>347</v>
      </c>
      <c r="B510" s="3443" t="s">
        <v>1408</v>
      </c>
      <c r="C510" s="3443" t="s">
        <v>13223</v>
      </c>
      <c r="D510" s="3491">
        <v>43252</v>
      </c>
      <c r="E510" s="3491">
        <v>43465</v>
      </c>
      <c r="F510" s="5549"/>
      <c r="G510" s="3941"/>
      <c r="H510" s="3443"/>
      <c r="I510" s="3432"/>
      <c r="J510" s="3449">
        <v>61</v>
      </c>
      <c r="K510" s="3445" t="s">
        <v>1223</v>
      </c>
      <c r="L510" s="2157" t="s">
        <v>313</v>
      </c>
      <c r="M510" s="3430"/>
    </row>
    <row r="511" spans="1:13" x14ac:dyDescent="0.2">
      <c r="A511" s="2157">
        <v>348</v>
      </c>
      <c r="B511" s="3443" t="s">
        <v>1408</v>
      </c>
      <c r="C511" s="3443" t="s">
        <v>13224</v>
      </c>
      <c r="D511" s="3491">
        <v>43146</v>
      </c>
      <c r="E511" s="3491">
        <v>43465</v>
      </c>
      <c r="F511" s="5549"/>
      <c r="G511" s="3431">
        <v>5</v>
      </c>
      <c r="H511" s="3449" t="s">
        <v>1280</v>
      </c>
      <c r="I511" s="3432"/>
      <c r="J511" s="3449" t="s">
        <v>1181</v>
      </c>
      <c r="K511" s="3445" t="s">
        <v>1223</v>
      </c>
      <c r="L511" s="2157" t="s">
        <v>313</v>
      </c>
      <c r="M511" s="3430"/>
    </row>
    <row r="512" spans="1:13" x14ac:dyDescent="0.2">
      <c r="A512" s="2157">
        <v>349</v>
      </c>
      <c r="B512" s="3443" t="s">
        <v>1408</v>
      </c>
      <c r="C512" s="3443" t="s">
        <v>13224</v>
      </c>
      <c r="D512" s="3491">
        <v>43146</v>
      </c>
      <c r="E512" s="3491">
        <v>43465</v>
      </c>
      <c r="F512" s="5549"/>
      <c r="G512" s="3431">
        <v>6</v>
      </c>
      <c r="H512" s="3449" t="s">
        <v>1281</v>
      </c>
      <c r="I512" s="3432"/>
      <c r="J512" s="3449" t="s">
        <v>13225</v>
      </c>
      <c r="K512" s="3445" t="s">
        <v>1223</v>
      </c>
      <c r="L512" s="2157" t="s">
        <v>313</v>
      </c>
      <c r="M512" s="3430"/>
    </row>
    <row r="513" spans="1:13" x14ac:dyDescent="0.2">
      <c r="A513" s="2157">
        <v>350</v>
      </c>
      <c r="B513" s="3443" t="s">
        <v>1408</v>
      </c>
      <c r="C513" s="3443" t="s">
        <v>13226</v>
      </c>
      <c r="D513" s="3495">
        <v>43339</v>
      </c>
      <c r="E513" s="3495">
        <v>43465</v>
      </c>
      <c r="F513" s="5549"/>
      <c r="G513" s="3431">
        <v>7</v>
      </c>
      <c r="H513" s="3449" t="s">
        <v>13227</v>
      </c>
      <c r="I513" s="3432"/>
      <c r="J513" s="3492" t="s">
        <v>13032</v>
      </c>
      <c r="K513" s="3445" t="s">
        <v>1223</v>
      </c>
      <c r="L513" s="2157" t="s">
        <v>313</v>
      </c>
      <c r="M513" s="3430"/>
    </row>
    <row r="514" spans="1:13" x14ac:dyDescent="0.2">
      <c r="A514" s="2157">
        <v>351</v>
      </c>
      <c r="B514" s="3443" t="s">
        <v>1408</v>
      </c>
      <c r="C514" s="3443" t="s">
        <v>13226</v>
      </c>
      <c r="D514" s="3495">
        <v>43339</v>
      </c>
      <c r="E514" s="3495">
        <v>43465</v>
      </c>
      <c r="F514" s="5549"/>
      <c r="G514" s="3431">
        <v>8</v>
      </c>
      <c r="H514" s="3449" t="s">
        <v>13228</v>
      </c>
      <c r="I514" s="3432"/>
      <c r="J514" s="3492" t="s">
        <v>13035</v>
      </c>
      <c r="K514" s="3445" t="s">
        <v>1223</v>
      </c>
      <c r="L514" s="2157" t="s">
        <v>313</v>
      </c>
      <c r="M514" s="3430"/>
    </row>
    <row r="515" spans="1:13" x14ac:dyDescent="0.2">
      <c r="A515" s="2157">
        <v>352</v>
      </c>
      <c r="B515" s="3443" t="s">
        <v>1408</v>
      </c>
      <c r="C515" s="3443" t="s">
        <v>13226</v>
      </c>
      <c r="D515" s="3495">
        <v>43339</v>
      </c>
      <c r="E515" s="3495">
        <v>43465</v>
      </c>
      <c r="F515" s="4974">
        <v>770</v>
      </c>
      <c r="G515" s="3431">
        <v>1</v>
      </c>
      <c r="H515" s="3449" t="s">
        <v>13229</v>
      </c>
      <c r="I515" s="3432"/>
      <c r="J515" s="3492" t="s">
        <v>13037</v>
      </c>
      <c r="K515" s="3445" t="s">
        <v>1223</v>
      </c>
      <c r="L515" s="2157" t="s">
        <v>313</v>
      </c>
      <c r="M515" s="3430"/>
    </row>
    <row r="516" spans="1:13" x14ac:dyDescent="0.2">
      <c r="A516" s="2157">
        <v>353</v>
      </c>
      <c r="B516" s="3443" t="s">
        <v>1408</v>
      </c>
      <c r="C516" s="3443" t="s">
        <v>13226</v>
      </c>
      <c r="D516" s="3495">
        <v>43339</v>
      </c>
      <c r="E516" s="3495">
        <v>43465</v>
      </c>
      <c r="F516" s="4975"/>
      <c r="G516" s="3431">
        <v>2</v>
      </c>
      <c r="H516" s="3449" t="s">
        <v>13230</v>
      </c>
      <c r="I516" s="3432"/>
      <c r="J516" s="3492" t="s">
        <v>13039</v>
      </c>
      <c r="K516" s="3445" t="s">
        <v>1223</v>
      </c>
      <c r="L516" s="2157" t="s">
        <v>313</v>
      </c>
      <c r="M516" s="3430"/>
    </row>
    <row r="517" spans="1:13" x14ac:dyDescent="0.2">
      <c r="A517" s="2157">
        <v>354</v>
      </c>
      <c r="B517" s="3443" t="s">
        <v>1408</v>
      </c>
      <c r="C517" s="3443" t="s">
        <v>13226</v>
      </c>
      <c r="D517" s="3495">
        <v>43339</v>
      </c>
      <c r="E517" s="3495">
        <v>43465</v>
      </c>
      <c r="F517" s="4975"/>
      <c r="G517" s="3431">
        <v>3</v>
      </c>
      <c r="H517" s="3449" t="s">
        <v>13231</v>
      </c>
      <c r="I517" s="3432"/>
      <c r="J517" s="3492" t="s">
        <v>13041</v>
      </c>
      <c r="K517" s="3445" t="s">
        <v>1223</v>
      </c>
      <c r="L517" s="2157" t="s">
        <v>313</v>
      </c>
      <c r="M517" s="3430"/>
    </row>
    <row r="518" spans="1:13" x14ac:dyDescent="0.2">
      <c r="A518" s="2157">
        <v>355</v>
      </c>
      <c r="B518" s="3443" t="s">
        <v>1408</v>
      </c>
      <c r="C518" s="3443" t="s">
        <v>13226</v>
      </c>
      <c r="D518" s="3495">
        <v>43339</v>
      </c>
      <c r="E518" s="3495">
        <v>43465</v>
      </c>
      <c r="F518" s="4976"/>
      <c r="G518" s="3431">
        <v>4</v>
      </c>
      <c r="H518" s="3449" t="s">
        <v>13232</v>
      </c>
      <c r="I518" s="3432"/>
      <c r="J518" s="3492" t="s">
        <v>6634</v>
      </c>
      <c r="K518" s="3445" t="s">
        <v>1223</v>
      </c>
      <c r="L518" s="2157" t="s">
        <v>313</v>
      </c>
      <c r="M518" s="3430"/>
    </row>
    <row r="519" spans="1:13" x14ac:dyDescent="0.2">
      <c r="A519" s="2157">
        <v>356</v>
      </c>
      <c r="B519" s="3443" t="s">
        <v>1408</v>
      </c>
      <c r="C519" s="3443" t="s">
        <v>13226</v>
      </c>
      <c r="D519" s="3495">
        <v>43339</v>
      </c>
      <c r="E519" s="3495">
        <v>43465</v>
      </c>
      <c r="F519" s="4974">
        <v>771</v>
      </c>
      <c r="G519" s="3431">
        <v>1</v>
      </c>
      <c r="H519" s="3449" t="s">
        <v>13233</v>
      </c>
      <c r="I519" s="3432"/>
      <c r="J519" s="3492" t="s">
        <v>6635</v>
      </c>
      <c r="K519" s="3445" t="s">
        <v>1223</v>
      </c>
      <c r="L519" s="2157" t="s">
        <v>313</v>
      </c>
      <c r="M519" s="3430"/>
    </row>
    <row r="520" spans="1:13" x14ac:dyDescent="0.2">
      <c r="A520" s="2157">
        <v>357</v>
      </c>
      <c r="B520" s="3443" t="s">
        <v>1408</v>
      </c>
      <c r="C520" s="3443" t="s">
        <v>13226</v>
      </c>
      <c r="D520" s="3495">
        <v>43339</v>
      </c>
      <c r="E520" s="3495">
        <v>43465</v>
      </c>
      <c r="F520" s="4975"/>
      <c r="G520" s="3431">
        <v>2</v>
      </c>
      <c r="H520" s="3449" t="s">
        <v>13234</v>
      </c>
      <c r="I520" s="3432"/>
      <c r="J520" s="3492" t="s">
        <v>6636</v>
      </c>
      <c r="K520" s="3445" t="s">
        <v>1223</v>
      </c>
      <c r="L520" s="2157" t="s">
        <v>313</v>
      </c>
      <c r="M520" s="3430"/>
    </row>
    <row r="521" spans="1:13" x14ac:dyDescent="0.2">
      <c r="A521" s="2157">
        <v>358</v>
      </c>
      <c r="B521" s="3443" t="s">
        <v>1408</v>
      </c>
      <c r="C521" s="3443" t="s">
        <v>13226</v>
      </c>
      <c r="D521" s="3495">
        <v>43339</v>
      </c>
      <c r="E521" s="3495">
        <v>43465</v>
      </c>
      <c r="F521" s="4975"/>
      <c r="G521" s="3431">
        <v>3</v>
      </c>
      <c r="H521" s="3449" t="s">
        <v>13235</v>
      </c>
      <c r="I521" s="3432"/>
      <c r="J521" s="3492" t="s">
        <v>6637</v>
      </c>
      <c r="K521" s="3445" t="s">
        <v>1223</v>
      </c>
      <c r="L521" s="2157" t="s">
        <v>313</v>
      </c>
      <c r="M521" s="3430"/>
    </row>
    <row r="522" spans="1:13" x14ac:dyDescent="0.2">
      <c r="A522" s="2157">
        <v>359</v>
      </c>
      <c r="B522" s="3443" t="s">
        <v>1408</v>
      </c>
      <c r="C522" s="3443" t="s">
        <v>13226</v>
      </c>
      <c r="D522" s="3495">
        <v>43339</v>
      </c>
      <c r="E522" s="3495">
        <v>43465</v>
      </c>
      <c r="F522" s="4976"/>
      <c r="G522" s="3431">
        <v>4</v>
      </c>
      <c r="H522" s="3449" t="s">
        <v>13236</v>
      </c>
      <c r="I522" s="3432"/>
      <c r="J522" s="3492" t="s">
        <v>12771</v>
      </c>
      <c r="K522" s="3445" t="s">
        <v>1223</v>
      </c>
      <c r="L522" s="2157" t="s">
        <v>313</v>
      </c>
      <c r="M522" s="3430"/>
    </row>
    <row r="523" spans="1:13" x14ac:dyDescent="0.2">
      <c r="A523" s="2157">
        <v>360</v>
      </c>
      <c r="B523" s="3443" t="s">
        <v>1408</v>
      </c>
      <c r="C523" s="3443" t="s">
        <v>13226</v>
      </c>
      <c r="D523" s="3495">
        <v>43339</v>
      </c>
      <c r="E523" s="3495">
        <v>43465</v>
      </c>
      <c r="F523" s="4974">
        <v>772</v>
      </c>
      <c r="G523" s="3431">
        <v>1</v>
      </c>
      <c r="H523" s="3449" t="s">
        <v>13237</v>
      </c>
      <c r="I523" s="3432"/>
      <c r="J523" s="3492" t="s">
        <v>12773</v>
      </c>
      <c r="K523" s="3445" t="s">
        <v>1223</v>
      </c>
      <c r="L523" s="2157" t="s">
        <v>313</v>
      </c>
      <c r="M523" s="3430"/>
    </row>
    <row r="524" spans="1:13" x14ac:dyDescent="0.2">
      <c r="A524" s="2157">
        <v>361</v>
      </c>
      <c r="B524" s="3443" t="s">
        <v>1408</v>
      </c>
      <c r="C524" s="3443" t="s">
        <v>13226</v>
      </c>
      <c r="D524" s="3495">
        <v>43339</v>
      </c>
      <c r="E524" s="3495">
        <v>43465</v>
      </c>
      <c r="F524" s="4975"/>
      <c r="G524" s="3431">
        <v>2</v>
      </c>
      <c r="H524" s="3449" t="s">
        <v>13238</v>
      </c>
      <c r="I524" s="3432"/>
      <c r="J524" s="3492" t="s">
        <v>12775</v>
      </c>
      <c r="K524" s="3445" t="s">
        <v>1223</v>
      </c>
      <c r="L524" s="2157" t="s">
        <v>313</v>
      </c>
      <c r="M524" s="3430"/>
    </row>
    <row r="525" spans="1:13" x14ac:dyDescent="0.2">
      <c r="A525" s="2157">
        <v>362</v>
      </c>
      <c r="B525" s="3443" t="s">
        <v>1408</v>
      </c>
      <c r="C525" s="3443" t="s">
        <v>13226</v>
      </c>
      <c r="D525" s="3495">
        <v>43339</v>
      </c>
      <c r="E525" s="3495">
        <v>43465</v>
      </c>
      <c r="F525" s="4975"/>
      <c r="G525" s="3431">
        <v>3</v>
      </c>
      <c r="H525" s="3449" t="s">
        <v>13239</v>
      </c>
      <c r="I525" s="3432"/>
      <c r="J525" s="3492" t="s">
        <v>12777</v>
      </c>
      <c r="K525" s="3445" t="s">
        <v>1223</v>
      </c>
      <c r="L525" s="2157" t="s">
        <v>313</v>
      </c>
      <c r="M525" s="3430"/>
    </row>
    <row r="526" spans="1:13" x14ac:dyDescent="0.2">
      <c r="A526" s="2157">
        <v>363</v>
      </c>
      <c r="B526" s="3443" t="s">
        <v>1408</v>
      </c>
      <c r="C526" s="3443" t="s">
        <v>13226</v>
      </c>
      <c r="D526" s="3495">
        <v>43339</v>
      </c>
      <c r="E526" s="3495">
        <v>43465</v>
      </c>
      <c r="F526" s="4975"/>
      <c r="G526" s="3431">
        <v>4</v>
      </c>
      <c r="H526" s="3449" t="s">
        <v>13240</v>
      </c>
      <c r="I526" s="3432"/>
      <c r="J526" s="3492" t="s">
        <v>12779</v>
      </c>
      <c r="K526" s="3445" t="s">
        <v>1223</v>
      </c>
      <c r="L526" s="2157" t="s">
        <v>313</v>
      </c>
      <c r="M526" s="3430"/>
    </row>
    <row r="527" spans="1:13" x14ac:dyDescent="0.2">
      <c r="A527" s="2157">
        <v>364</v>
      </c>
      <c r="B527" s="3443" t="s">
        <v>1408</v>
      </c>
      <c r="C527" s="3443" t="s">
        <v>13226</v>
      </c>
      <c r="D527" s="3495">
        <v>43339</v>
      </c>
      <c r="E527" s="3495">
        <v>43465</v>
      </c>
      <c r="F527" s="4975"/>
      <c r="G527" s="3431">
        <v>5</v>
      </c>
      <c r="H527" s="3449" t="s">
        <v>13241</v>
      </c>
      <c r="I527" s="3432"/>
      <c r="J527" s="3492" t="s">
        <v>12781</v>
      </c>
      <c r="K527" s="3445" t="s">
        <v>1223</v>
      </c>
      <c r="L527" s="2157" t="s">
        <v>313</v>
      </c>
      <c r="M527" s="3430"/>
    </row>
    <row r="528" spans="1:13" x14ac:dyDescent="0.2">
      <c r="A528" s="2157">
        <v>365</v>
      </c>
      <c r="B528" s="3443" t="s">
        <v>1408</v>
      </c>
      <c r="C528" s="3443" t="s">
        <v>13226</v>
      </c>
      <c r="D528" s="3495">
        <v>43339</v>
      </c>
      <c r="E528" s="3495">
        <v>43465</v>
      </c>
      <c r="F528" s="4976"/>
      <c r="G528" s="3431">
        <v>6</v>
      </c>
      <c r="H528" s="3449" t="s">
        <v>13242</v>
      </c>
      <c r="I528" s="3432"/>
      <c r="J528" s="3492" t="s">
        <v>12784</v>
      </c>
      <c r="K528" s="3445" t="s">
        <v>1223</v>
      </c>
      <c r="L528" s="2157" t="s">
        <v>313</v>
      </c>
      <c r="M528" s="3430"/>
    </row>
    <row r="529" spans="1:13" x14ac:dyDescent="0.2">
      <c r="A529" s="2157">
        <v>366</v>
      </c>
      <c r="B529" s="3443" t="s">
        <v>1408</v>
      </c>
      <c r="C529" s="3443" t="s">
        <v>13226</v>
      </c>
      <c r="D529" s="3495">
        <v>43339</v>
      </c>
      <c r="E529" s="3495">
        <v>43465</v>
      </c>
      <c r="F529" s="4974">
        <v>773</v>
      </c>
      <c r="G529" s="3431">
        <v>1</v>
      </c>
      <c r="H529" s="3449" t="s">
        <v>13243</v>
      </c>
      <c r="I529" s="3432"/>
      <c r="J529" s="3492" t="s">
        <v>12786</v>
      </c>
      <c r="K529" s="3445" t="s">
        <v>1223</v>
      </c>
      <c r="L529" s="2157" t="s">
        <v>313</v>
      </c>
      <c r="M529" s="3430"/>
    </row>
    <row r="530" spans="1:13" x14ac:dyDescent="0.2">
      <c r="A530" s="2157">
        <v>367</v>
      </c>
      <c r="B530" s="3443" t="s">
        <v>1408</v>
      </c>
      <c r="C530" s="3443" t="s">
        <v>13226</v>
      </c>
      <c r="D530" s="3495">
        <v>43339</v>
      </c>
      <c r="E530" s="3495">
        <v>43465</v>
      </c>
      <c r="F530" s="4975"/>
      <c r="G530" s="3431">
        <v>2</v>
      </c>
      <c r="H530" s="3449" t="s">
        <v>13244</v>
      </c>
      <c r="I530" s="3432"/>
      <c r="J530" s="3492" t="s">
        <v>12788</v>
      </c>
      <c r="K530" s="3445" t="s">
        <v>1223</v>
      </c>
      <c r="L530" s="2157" t="s">
        <v>313</v>
      </c>
      <c r="M530" s="3430"/>
    </row>
    <row r="531" spans="1:13" x14ac:dyDescent="0.2">
      <c r="A531" s="2157">
        <v>368</v>
      </c>
      <c r="B531" s="3443" t="s">
        <v>1408</v>
      </c>
      <c r="C531" s="3443" t="s">
        <v>13226</v>
      </c>
      <c r="D531" s="3495">
        <v>43339</v>
      </c>
      <c r="E531" s="3495">
        <v>43465</v>
      </c>
      <c r="F531" s="4975"/>
      <c r="G531" s="3431">
        <v>3</v>
      </c>
      <c r="H531" s="3449" t="s">
        <v>13245</v>
      </c>
      <c r="I531" s="3432"/>
      <c r="J531" s="3492" t="s">
        <v>13246</v>
      </c>
      <c r="K531" s="3445" t="s">
        <v>1223</v>
      </c>
      <c r="L531" s="2157" t="s">
        <v>313</v>
      </c>
      <c r="M531" s="3430"/>
    </row>
    <row r="532" spans="1:13" x14ac:dyDescent="0.2">
      <c r="A532" s="2157">
        <v>369</v>
      </c>
      <c r="B532" s="3443" t="s">
        <v>1408</v>
      </c>
      <c r="C532" s="3443" t="s">
        <v>13226</v>
      </c>
      <c r="D532" s="3495">
        <v>43339</v>
      </c>
      <c r="E532" s="3495">
        <v>43465</v>
      </c>
      <c r="F532" s="4976"/>
      <c r="G532" s="3431">
        <v>4</v>
      </c>
      <c r="H532" s="3449" t="s">
        <v>13247</v>
      </c>
      <c r="I532" s="3432"/>
      <c r="J532" s="3492" t="s">
        <v>13248</v>
      </c>
      <c r="K532" s="3445" t="s">
        <v>1223</v>
      </c>
      <c r="L532" s="2157" t="s">
        <v>313</v>
      </c>
      <c r="M532" s="3430"/>
    </row>
    <row r="533" spans="1:13" x14ac:dyDescent="0.2">
      <c r="A533" s="2157">
        <v>370</v>
      </c>
      <c r="B533" s="3443" t="s">
        <v>1408</v>
      </c>
      <c r="C533" s="3443" t="s">
        <v>13226</v>
      </c>
      <c r="D533" s="3495">
        <v>43339</v>
      </c>
      <c r="E533" s="3495">
        <v>43465</v>
      </c>
      <c r="F533" s="4974">
        <v>774</v>
      </c>
      <c r="G533" s="3431">
        <v>1</v>
      </c>
      <c r="H533" s="3449" t="s">
        <v>13249</v>
      </c>
      <c r="I533" s="3432"/>
      <c r="J533" s="3492" t="s">
        <v>13250</v>
      </c>
      <c r="K533" s="3445" t="s">
        <v>1223</v>
      </c>
      <c r="L533" s="2157" t="s">
        <v>313</v>
      </c>
      <c r="M533" s="3430"/>
    </row>
    <row r="534" spans="1:13" x14ac:dyDescent="0.2">
      <c r="A534" s="2157">
        <v>371</v>
      </c>
      <c r="B534" s="3443" t="s">
        <v>1408</v>
      </c>
      <c r="C534" s="3443" t="s">
        <v>13226</v>
      </c>
      <c r="D534" s="3495">
        <v>43339</v>
      </c>
      <c r="E534" s="3495">
        <v>43465</v>
      </c>
      <c r="F534" s="4975"/>
      <c r="G534" s="3431">
        <v>2</v>
      </c>
      <c r="H534" s="3449" t="s">
        <v>13251</v>
      </c>
      <c r="I534" s="3432"/>
      <c r="J534" s="3492" t="s">
        <v>13252</v>
      </c>
      <c r="K534" s="3445" t="s">
        <v>1223</v>
      </c>
      <c r="L534" s="2157" t="s">
        <v>313</v>
      </c>
      <c r="M534" s="3430"/>
    </row>
    <row r="535" spans="1:13" x14ac:dyDescent="0.2">
      <c r="A535" s="2157">
        <v>372</v>
      </c>
      <c r="B535" s="3443" t="s">
        <v>1408</v>
      </c>
      <c r="C535" s="3443" t="s">
        <v>13226</v>
      </c>
      <c r="D535" s="3495">
        <v>43339</v>
      </c>
      <c r="E535" s="3495">
        <v>43465</v>
      </c>
      <c r="F535" s="4975"/>
      <c r="G535" s="3431">
        <v>3</v>
      </c>
      <c r="H535" s="3449" t="s">
        <v>13253</v>
      </c>
      <c r="I535" s="3432"/>
      <c r="J535" s="3492" t="s">
        <v>13254</v>
      </c>
      <c r="K535" s="3445" t="s">
        <v>1223</v>
      </c>
      <c r="L535" s="2157" t="s">
        <v>313</v>
      </c>
      <c r="M535" s="3430"/>
    </row>
    <row r="536" spans="1:13" x14ac:dyDescent="0.2">
      <c r="A536" s="2157">
        <v>373</v>
      </c>
      <c r="B536" s="3443" t="s">
        <v>1408</v>
      </c>
      <c r="C536" s="3443" t="s">
        <v>13226</v>
      </c>
      <c r="D536" s="3495">
        <v>43339</v>
      </c>
      <c r="E536" s="3495">
        <v>43465</v>
      </c>
      <c r="F536" s="4976"/>
      <c r="G536" s="3431">
        <v>4</v>
      </c>
      <c r="H536" s="3449" t="s">
        <v>13255</v>
      </c>
      <c r="I536" s="3432"/>
      <c r="J536" s="3492" t="s">
        <v>13256</v>
      </c>
      <c r="K536" s="3445" t="s">
        <v>1223</v>
      </c>
      <c r="L536" s="2157" t="s">
        <v>313</v>
      </c>
      <c r="M536" s="3430"/>
    </row>
    <row r="537" spans="1:13" x14ac:dyDescent="0.2">
      <c r="A537" s="2157">
        <v>374</v>
      </c>
      <c r="B537" s="3443" t="s">
        <v>1408</v>
      </c>
      <c r="C537" s="3443" t="s">
        <v>13226</v>
      </c>
      <c r="D537" s="3495">
        <v>43339</v>
      </c>
      <c r="E537" s="3495">
        <v>43465</v>
      </c>
      <c r="F537" s="4974">
        <v>775</v>
      </c>
      <c r="G537" s="3431">
        <v>1</v>
      </c>
      <c r="H537" s="3449" t="s">
        <v>13257</v>
      </c>
      <c r="I537" s="3432"/>
      <c r="J537" s="3492" t="s">
        <v>13258</v>
      </c>
      <c r="K537" s="3445" t="s">
        <v>1223</v>
      </c>
      <c r="L537" s="2157" t="s">
        <v>313</v>
      </c>
      <c r="M537" s="3430"/>
    </row>
    <row r="538" spans="1:13" x14ac:dyDescent="0.2">
      <c r="A538" s="2157">
        <v>375</v>
      </c>
      <c r="B538" s="3443" t="s">
        <v>1408</v>
      </c>
      <c r="C538" s="3443" t="s">
        <v>13226</v>
      </c>
      <c r="D538" s="3495">
        <v>43339</v>
      </c>
      <c r="E538" s="3495">
        <v>43465</v>
      </c>
      <c r="F538" s="4975"/>
      <c r="G538" s="3431">
        <v>2</v>
      </c>
      <c r="H538" s="3449" t="s">
        <v>13259</v>
      </c>
      <c r="I538" s="3432"/>
      <c r="J538" s="3492" t="s">
        <v>13260</v>
      </c>
      <c r="K538" s="3445" t="s">
        <v>1223</v>
      </c>
      <c r="L538" s="2157" t="s">
        <v>313</v>
      </c>
      <c r="M538" s="3430"/>
    </row>
    <row r="539" spans="1:13" x14ac:dyDescent="0.2">
      <c r="A539" s="2157">
        <v>376</v>
      </c>
      <c r="B539" s="3443" t="s">
        <v>1408</v>
      </c>
      <c r="C539" s="3443" t="s">
        <v>13226</v>
      </c>
      <c r="D539" s="3495">
        <v>43339</v>
      </c>
      <c r="E539" s="3495">
        <v>43465</v>
      </c>
      <c r="F539" s="4975"/>
      <c r="G539" s="3431">
        <v>3</v>
      </c>
      <c r="H539" s="3449" t="s">
        <v>13261</v>
      </c>
      <c r="I539" s="3432"/>
      <c r="J539" s="3492" t="s">
        <v>13262</v>
      </c>
      <c r="K539" s="3445" t="s">
        <v>1223</v>
      </c>
      <c r="L539" s="2157" t="s">
        <v>313</v>
      </c>
      <c r="M539" s="3430"/>
    </row>
    <row r="540" spans="1:13" x14ac:dyDescent="0.2">
      <c r="A540" s="2157">
        <v>377</v>
      </c>
      <c r="B540" s="3443" t="s">
        <v>1408</v>
      </c>
      <c r="C540" s="3443" t="s">
        <v>13226</v>
      </c>
      <c r="D540" s="3495">
        <v>43339</v>
      </c>
      <c r="E540" s="3495">
        <v>43465</v>
      </c>
      <c r="F540" s="4975"/>
      <c r="G540" s="3431">
        <v>4</v>
      </c>
      <c r="H540" s="3449" t="s">
        <v>13263</v>
      </c>
      <c r="I540" s="3432"/>
      <c r="J540" s="3492" t="s">
        <v>13264</v>
      </c>
      <c r="K540" s="3445" t="s">
        <v>1223</v>
      </c>
      <c r="L540" s="2157" t="s">
        <v>313</v>
      </c>
      <c r="M540" s="3430"/>
    </row>
    <row r="541" spans="1:13" x14ac:dyDescent="0.2">
      <c r="A541" s="2157">
        <v>378</v>
      </c>
      <c r="B541" s="3443" t="s">
        <v>1408</v>
      </c>
      <c r="C541" s="3443" t="s">
        <v>13226</v>
      </c>
      <c r="D541" s="3495">
        <v>43339</v>
      </c>
      <c r="E541" s="3495">
        <v>43465</v>
      </c>
      <c r="F541" s="4976"/>
      <c r="G541" s="3431">
        <v>5</v>
      </c>
      <c r="H541" s="3449" t="s">
        <v>13265</v>
      </c>
      <c r="I541" s="3432"/>
      <c r="J541" s="3492" t="s">
        <v>13266</v>
      </c>
      <c r="K541" s="3445" t="s">
        <v>1223</v>
      </c>
      <c r="L541" s="2157" t="s">
        <v>313</v>
      </c>
      <c r="M541" s="3430"/>
    </row>
    <row r="542" spans="1:13" x14ac:dyDescent="0.2">
      <c r="A542" s="2157">
        <v>379</v>
      </c>
      <c r="B542" s="3443" t="s">
        <v>1408</v>
      </c>
      <c r="C542" s="3443" t="s">
        <v>13226</v>
      </c>
      <c r="D542" s="3495">
        <v>43339</v>
      </c>
      <c r="E542" s="3495">
        <v>43465</v>
      </c>
      <c r="F542" s="4974">
        <v>776</v>
      </c>
      <c r="G542" s="3431">
        <v>1</v>
      </c>
      <c r="H542" s="3449" t="s">
        <v>13267</v>
      </c>
      <c r="I542" s="3432"/>
      <c r="J542" s="3492" t="s">
        <v>13268</v>
      </c>
      <c r="K542" s="3445" t="s">
        <v>1223</v>
      </c>
      <c r="L542" s="2157" t="s">
        <v>313</v>
      </c>
      <c r="M542" s="3430"/>
    </row>
    <row r="543" spans="1:13" x14ac:dyDescent="0.2">
      <c r="A543" s="2157">
        <v>380</v>
      </c>
      <c r="B543" s="3443" t="s">
        <v>1408</v>
      </c>
      <c r="C543" s="3443" t="s">
        <v>13226</v>
      </c>
      <c r="D543" s="3495">
        <v>43339</v>
      </c>
      <c r="E543" s="3495">
        <v>43465</v>
      </c>
      <c r="F543" s="4975"/>
      <c r="G543" s="3431">
        <v>2</v>
      </c>
      <c r="H543" s="3449" t="s">
        <v>13269</v>
      </c>
      <c r="I543" s="3432"/>
      <c r="J543" s="3492" t="s">
        <v>13270</v>
      </c>
      <c r="K543" s="3445" t="s">
        <v>1223</v>
      </c>
      <c r="L543" s="2157" t="s">
        <v>313</v>
      </c>
      <c r="M543" s="3430"/>
    </row>
    <row r="544" spans="1:13" x14ac:dyDescent="0.2">
      <c r="A544" s="2157">
        <v>381</v>
      </c>
      <c r="B544" s="3443" t="s">
        <v>1408</v>
      </c>
      <c r="C544" s="3443" t="s">
        <v>13226</v>
      </c>
      <c r="D544" s="3495">
        <v>43339</v>
      </c>
      <c r="E544" s="3495">
        <v>43465</v>
      </c>
      <c r="F544" s="4975"/>
      <c r="G544" s="3431">
        <v>3</v>
      </c>
      <c r="H544" s="3449" t="s">
        <v>13271</v>
      </c>
      <c r="I544" s="3432"/>
      <c r="J544" s="3492" t="s">
        <v>13272</v>
      </c>
      <c r="K544" s="3445" t="s">
        <v>1223</v>
      </c>
      <c r="L544" s="2157" t="s">
        <v>313</v>
      </c>
      <c r="M544" s="3430"/>
    </row>
    <row r="545" spans="1:13" x14ac:dyDescent="0.2">
      <c r="A545" s="2157">
        <v>382</v>
      </c>
      <c r="B545" s="3443" t="s">
        <v>1408</v>
      </c>
      <c r="C545" s="3443" t="s">
        <v>13226</v>
      </c>
      <c r="D545" s="3495">
        <v>43339</v>
      </c>
      <c r="E545" s="3495">
        <v>43465</v>
      </c>
      <c r="F545" s="4976"/>
      <c r="G545" s="3431">
        <v>4</v>
      </c>
      <c r="H545" s="3449" t="s">
        <v>13273</v>
      </c>
      <c r="I545" s="3432"/>
      <c r="J545" s="3492" t="s">
        <v>13274</v>
      </c>
      <c r="K545" s="3445" t="s">
        <v>1223</v>
      </c>
      <c r="L545" s="2157" t="s">
        <v>313</v>
      </c>
      <c r="M545" s="3430"/>
    </row>
    <row r="546" spans="1:13" x14ac:dyDescent="0.2">
      <c r="A546" s="2157">
        <v>383</v>
      </c>
      <c r="B546" s="3443" t="s">
        <v>1408</v>
      </c>
      <c r="C546" s="3443" t="s">
        <v>13226</v>
      </c>
      <c r="D546" s="3495">
        <v>43339</v>
      </c>
      <c r="E546" s="3495">
        <v>43465</v>
      </c>
      <c r="F546" s="4974">
        <v>777</v>
      </c>
      <c r="G546" s="3431">
        <v>1</v>
      </c>
      <c r="H546" s="3449" t="s">
        <v>13275</v>
      </c>
      <c r="I546" s="3432"/>
      <c r="J546" s="3492" t="s">
        <v>13276</v>
      </c>
      <c r="K546" s="3445" t="s">
        <v>1223</v>
      </c>
      <c r="L546" s="2157" t="s">
        <v>313</v>
      </c>
      <c r="M546" s="3430"/>
    </row>
    <row r="547" spans="1:13" x14ac:dyDescent="0.2">
      <c r="A547" s="2157">
        <v>384</v>
      </c>
      <c r="B547" s="3443" t="s">
        <v>1408</v>
      </c>
      <c r="C547" s="3443" t="s">
        <v>13226</v>
      </c>
      <c r="D547" s="3495">
        <v>43339</v>
      </c>
      <c r="E547" s="3495">
        <v>43465</v>
      </c>
      <c r="F547" s="4975"/>
      <c r="G547" s="3431">
        <v>2</v>
      </c>
      <c r="H547" s="3449" t="s">
        <v>13277</v>
      </c>
      <c r="I547" s="3432"/>
      <c r="J547" s="3492" t="s">
        <v>13278</v>
      </c>
      <c r="K547" s="3445" t="s">
        <v>1223</v>
      </c>
      <c r="L547" s="2157" t="s">
        <v>313</v>
      </c>
      <c r="M547" s="3430"/>
    </row>
    <row r="548" spans="1:13" x14ac:dyDescent="0.2">
      <c r="A548" s="2157">
        <v>385</v>
      </c>
      <c r="B548" s="3443" t="s">
        <v>1408</v>
      </c>
      <c r="C548" s="3443" t="s">
        <v>13226</v>
      </c>
      <c r="D548" s="3495">
        <v>43339</v>
      </c>
      <c r="E548" s="3495">
        <v>43465</v>
      </c>
      <c r="F548" s="4975"/>
      <c r="G548" s="3431">
        <v>3</v>
      </c>
      <c r="H548" s="3449" t="s">
        <v>13279</v>
      </c>
      <c r="I548" s="3432"/>
      <c r="J548" s="3492" t="s">
        <v>13280</v>
      </c>
      <c r="K548" s="3445" t="s">
        <v>1223</v>
      </c>
      <c r="L548" s="2157" t="s">
        <v>313</v>
      </c>
      <c r="M548" s="3430"/>
    </row>
    <row r="549" spans="1:13" x14ac:dyDescent="0.2">
      <c r="A549" s="2157">
        <v>386</v>
      </c>
      <c r="B549" s="3443" t="s">
        <v>1408</v>
      </c>
      <c r="C549" s="3443" t="s">
        <v>13226</v>
      </c>
      <c r="D549" s="3495">
        <v>43339</v>
      </c>
      <c r="E549" s="3495">
        <v>43465</v>
      </c>
      <c r="F549" s="4976"/>
      <c r="G549" s="3431">
        <v>4</v>
      </c>
      <c r="H549" s="3449" t="s">
        <v>13281</v>
      </c>
      <c r="I549" s="3432"/>
      <c r="J549" s="3492" t="s">
        <v>13282</v>
      </c>
      <c r="K549" s="3445" t="s">
        <v>1223</v>
      </c>
      <c r="L549" s="2157" t="s">
        <v>313</v>
      </c>
      <c r="M549" s="3430"/>
    </row>
    <row r="550" spans="1:13" x14ac:dyDescent="0.2">
      <c r="A550" s="2157">
        <v>387</v>
      </c>
      <c r="B550" s="3443" t="s">
        <v>1408</v>
      </c>
      <c r="C550" s="3443" t="s">
        <v>13226</v>
      </c>
      <c r="D550" s="3495">
        <v>43339</v>
      </c>
      <c r="E550" s="3495">
        <v>43465</v>
      </c>
      <c r="F550" s="5052">
        <v>778</v>
      </c>
      <c r="G550" s="3431">
        <v>1</v>
      </c>
      <c r="H550" s="3449" t="s">
        <v>13283</v>
      </c>
      <c r="I550" s="3432"/>
      <c r="J550" s="3492" t="s">
        <v>13284</v>
      </c>
      <c r="K550" s="3445" t="s">
        <v>1223</v>
      </c>
      <c r="L550" s="2157" t="s">
        <v>313</v>
      </c>
      <c r="M550" s="3430"/>
    </row>
    <row r="551" spans="1:13" x14ac:dyDescent="0.2">
      <c r="A551" s="2157">
        <v>388</v>
      </c>
      <c r="B551" s="3443" t="s">
        <v>1408</v>
      </c>
      <c r="C551" s="3443" t="s">
        <v>13226</v>
      </c>
      <c r="D551" s="3495">
        <v>43339</v>
      </c>
      <c r="E551" s="3495">
        <v>43465</v>
      </c>
      <c r="F551" s="5052"/>
      <c r="G551" s="3431">
        <v>2</v>
      </c>
      <c r="H551" s="3449" t="s">
        <v>13285</v>
      </c>
      <c r="I551" s="3432"/>
      <c r="J551" s="3492" t="s">
        <v>13286</v>
      </c>
      <c r="K551" s="3445" t="s">
        <v>1223</v>
      </c>
      <c r="L551" s="2157" t="s">
        <v>313</v>
      </c>
      <c r="M551" s="3430"/>
    </row>
    <row r="552" spans="1:13" x14ac:dyDescent="0.2">
      <c r="A552" s="2157">
        <v>389</v>
      </c>
      <c r="B552" s="3443" t="s">
        <v>1408</v>
      </c>
      <c r="C552" s="3443" t="s">
        <v>13226</v>
      </c>
      <c r="D552" s="3495">
        <v>43339</v>
      </c>
      <c r="E552" s="3495">
        <v>43465</v>
      </c>
      <c r="F552" s="5052"/>
      <c r="G552" s="3431">
        <v>3</v>
      </c>
      <c r="H552" s="3449" t="s">
        <v>13287</v>
      </c>
      <c r="I552" s="3432"/>
      <c r="J552" s="3492" t="s">
        <v>13288</v>
      </c>
      <c r="K552" s="3445" t="s">
        <v>1223</v>
      </c>
      <c r="L552" s="2157" t="s">
        <v>313</v>
      </c>
      <c r="M552" s="3430"/>
    </row>
    <row r="553" spans="1:13" x14ac:dyDescent="0.2">
      <c r="A553" s="2157">
        <v>390</v>
      </c>
      <c r="B553" s="3443" t="s">
        <v>1408</v>
      </c>
      <c r="C553" s="3443" t="s">
        <v>13226</v>
      </c>
      <c r="D553" s="3495">
        <v>43339</v>
      </c>
      <c r="E553" s="3495">
        <v>43465</v>
      </c>
      <c r="F553" s="5052"/>
      <c r="G553" s="3431">
        <v>4</v>
      </c>
      <c r="H553" s="3449" t="s">
        <v>13289</v>
      </c>
      <c r="I553" s="3432"/>
      <c r="J553" s="3492" t="s">
        <v>13290</v>
      </c>
      <c r="K553" s="3445" t="s">
        <v>1223</v>
      </c>
      <c r="L553" s="2157" t="s">
        <v>313</v>
      </c>
      <c r="M553" s="3430"/>
    </row>
    <row r="554" spans="1:13" x14ac:dyDescent="0.2">
      <c r="A554" s="2157">
        <v>391</v>
      </c>
      <c r="B554" s="3443" t="s">
        <v>1408</v>
      </c>
      <c r="C554" s="3443" t="s">
        <v>13226</v>
      </c>
      <c r="D554" s="3495">
        <v>43339</v>
      </c>
      <c r="E554" s="3495">
        <v>43465</v>
      </c>
      <c r="F554" s="4974">
        <v>779</v>
      </c>
      <c r="G554" s="3431">
        <v>1</v>
      </c>
      <c r="H554" s="3449" t="s">
        <v>13291</v>
      </c>
      <c r="I554" s="3432"/>
      <c r="J554" s="3492" t="s">
        <v>13292</v>
      </c>
      <c r="K554" s="3445" t="s">
        <v>1223</v>
      </c>
      <c r="L554" s="2157" t="s">
        <v>313</v>
      </c>
      <c r="M554" s="3430"/>
    </row>
    <row r="555" spans="1:13" x14ac:dyDescent="0.2">
      <c r="A555" s="2157">
        <v>392</v>
      </c>
      <c r="B555" s="3443" t="s">
        <v>1408</v>
      </c>
      <c r="C555" s="3443" t="s">
        <v>13226</v>
      </c>
      <c r="D555" s="3495">
        <v>43339</v>
      </c>
      <c r="E555" s="3495">
        <v>43465</v>
      </c>
      <c r="F555" s="4975"/>
      <c r="G555" s="3431">
        <v>2</v>
      </c>
      <c r="H555" s="3449" t="s">
        <v>13293</v>
      </c>
      <c r="I555" s="3432"/>
      <c r="J555" s="3492" t="s">
        <v>13294</v>
      </c>
      <c r="K555" s="3445" t="s">
        <v>1223</v>
      </c>
      <c r="L555" s="2157" t="s">
        <v>313</v>
      </c>
      <c r="M555" s="3430"/>
    </row>
    <row r="556" spans="1:13" x14ac:dyDescent="0.2">
      <c r="A556" s="2157">
        <v>393</v>
      </c>
      <c r="B556" s="3443" t="s">
        <v>1408</v>
      </c>
      <c r="C556" s="3443" t="s">
        <v>13226</v>
      </c>
      <c r="D556" s="3495">
        <v>43339</v>
      </c>
      <c r="E556" s="3495">
        <v>43465</v>
      </c>
      <c r="F556" s="4975"/>
      <c r="G556" s="3431">
        <v>3</v>
      </c>
      <c r="H556" s="3449" t="s">
        <v>13295</v>
      </c>
      <c r="I556" s="3432"/>
      <c r="J556" s="3492" t="s">
        <v>13296</v>
      </c>
      <c r="K556" s="3445" t="s">
        <v>1223</v>
      </c>
      <c r="L556" s="2157" t="s">
        <v>313</v>
      </c>
      <c r="M556" s="3430"/>
    </row>
    <row r="557" spans="1:13" x14ac:dyDescent="0.2">
      <c r="A557" s="2157">
        <v>394</v>
      </c>
      <c r="B557" s="3443" t="s">
        <v>1408</v>
      </c>
      <c r="C557" s="3443" t="s">
        <v>13226</v>
      </c>
      <c r="D557" s="3495">
        <v>43339</v>
      </c>
      <c r="E557" s="3495">
        <v>43465</v>
      </c>
      <c r="F557" s="4976"/>
      <c r="G557" s="3431">
        <v>4</v>
      </c>
      <c r="H557" s="3449" t="s">
        <v>13297</v>
      </c>
      <c r="I557" s="3432"/>
      <c r="J557" s="3492" t="s">
        <v>13298</v>
      </c>
      <c r="K557" s="3445" t="s">
        <v>1223</v>
      </c>
      <c r="L557" s="2157" t="s">
        <v>313</v>
      </c>
      <c r="M557" s="3430"/>
    </row>
    <row r="558" spans="1:13" x14ac:dyDescent="0.2">
      <c r="A558" s="2157">
        <v>395</v>
      </c>
      <c r="B558" s="3443" t="s">
        <v>1408</v>
      </c>
      <c r="C558" s="3443" t="s">
        <v>13226</v>
      </c>
      <c r="D558" s="3495">
        <v>43339</v>
      </c>
      <c r="E558" s="3495">
        <v>43465</v>
      </c>
      <c r="F558" s="4974">
        <v>780</v>
      </c>
      <c r="G558" s="3431">
        <v>1</v>
      </c>
      <c r="H558" s="3449" t="s">
        <v>13299</v>
      </c>
      <c r="I558" s="3432"/>
      <c r="J558" s="3492" t="s">
        <v>13300</v>
      </c>
      <c r="K558" s="3445" t="s">
        <v>1223</v>
      </c>
      <c r="L558" s="2157" t="s">
        <v>313</v>
      </c>
      <c r="M558" s="3430"/>
    </row>
    <row r="559" spans="1:13" x14ac:dyDescent="0.2">
      <c r="A559" s="2157">
        <v>396</v>
      </c>
      <c r="B559" s="3443" t="s">
        <v>1408</v>
      </c>
      <c r="C559" s="3443" t="s">
        <v>13226</v>
      </c>
      <c r="D559" s="3495">
        <v>43339</v>
      </c>
      <c r="E559" s="3495">
        <v>43465</v>
      </c>
      <c r="F559" s="4975"/>
      <c r="G559" s="3431">
        <v>2</v>
      </c>
      <c r="H559" s="3449" t="s">
        <v>13301</v>
      </c>
      <c r="I559" s="3432"/>
      <c r="J559" s="3492" t="s">
        <v>13302</v>
      </c>
      <c r="K559" s="3445" t="s">
        <v>1223</v>
      </c>
      <c r="L559" s="2157" t="s">
        <v>313</v>
      </c>
      <c r="M559" s="3430"/>
    </row>
    <row r="560" spans="1:13" x14ac:dyDescent="0.2">
      <c r="A560" s="2157">
        <v>397</v>
      </c>
      <c r="B560" s="3443" t="s">
        <v>1408</v>
      </c>
      <c r="C560" s="3443" t="s">
        <v>13303</v>
      </c>
      <c r="D560" s="3495">
        <v>43367</v>
      </c>
      <c r="E560" s="3495">
        <v>43434</v>
      </c>
      <c r="F560" s="4975"/>
      <c r="G560" s="4031">
        <v>3</v>
      </c>
      <c r="H560" s="3449"/>
      <c r="I560" s="3432"/>
      <c r="J560" s="3449">
        <v>85</v>
      </c>
      <c r="K560" s="3445" t="s">
        <v>1223</v>
      </c>
      <c r="L560" s="2157" t="s">
        <v>313</v>
      </c>
      <c r="M560" s="3430"/>
    </row>
    <row r="561" spans="1:13" x14ac:dyDescent="0.2">
      <c r="A561" s="2157">
        <v>398</v>
      </c>
      <c r="B561" s="3443" t="s">
        <v>1408</v>
      </c>
      <c r="C561" s="3443" t="s">
        <v>13304</v>
      </c>
      <c r="D561" s="3498">
        <v>43418</v>
      </c>
      <c r="E561" s="3498">
        <v>43465</v>
      </c>
      <c r="F561" s="4975"/>
      <c r="G561" s="4035"/>
      <c r="H561" s="3449"/>
      <c r="I561" s="3437"/>
      <c r="J561" s="3449">
        <v>86</v>
      </c>
      <c r="K561" s="3445" t="s">
        <v>1223</v>
      </c>
      <c r="L561" s="2157" t="s">
        <v>313</v>
      </c>
      <c r="M561" s="3430"/>
    </row>
    <row r="562" spans="1:13" x14ac:dyDescent="0.2">
      <c r="A562" s="2157">
        <v>399</v>
      </c>
      <c r="B562" s="3443" t="s">
        <v>1408</v>
      </c>
      <c r="C562" s="3443" t="s">
        <v>13305</v>
      </c>
      <c r="D562" s="3498">
        <v>43435</v>
      </c>
      <c r="E562" s="3498">
        <v>43465</v>
      </c>
      <c r="F562" s="4975"/>
      <c r="G562" s="3941"/>
      <c r="H562" s="3431"/>
      <c r="I562" s="3431"/>
      <c r="J562" s="3449">
        <v>82</v>
      </c>
      <c r="K562" s="3445" t="s">
        <v>1223</v>
      </c>
      <c r="L562" s="2157" t="s">
        <v>313</v>
      </c>
      <c r="M562" s="3436"/>
    </row>
    <row r="563" spans="1:13" x14ac:dyDescent="0.2">
      <c r="A563" s="2157">
        <v>400</v>
      </c>
      <c r="B563" s="3443" t="s">
        <v>1408</v>
      </c>
      <c r="C563" s="3443" t="s">
        <v>13306</v>
      </c>
      <c r="D563" s="3498">
        <v>43445</v>
      </c>
      <c r="E563" s="3498">
        <v>43465</v>
      </c>
      <c r="F563" s="4975"/>
      <c r="G563" s="3449">
        <v>4</v>
      </c>
      <c r="H563" s="3449"/>
      <c r="I563" s="3449"/>
      <c r="J563" s="3449">
        <v>195</v>
      </c>
      <c r="K563" s="3445" t="s">
        <v>1223</v>
      </c>
      <c r="L563" s="2157" t="s">
        <v>313</v>
      </c>
      <c r="M563" s="3443"/>
    </row>
    <row r="564" spans="1:13" x14ac:dyDescent="0.2">
      <c r="A564" s="2157">
        <v>401</v>
      </c>
      <c r="B564" s="3443" t="s">
        <v>1408</v>
      </c>
      <c r="C564" s="3443" t="s">
        <v>13307</v>
      </c>
      <c r="D564" s="3498">
        <v>43445</v>
      </c>
      <c r="E564" s="3498">
        <v>43465</v>
      </c>
      <c r="F564" s="4975"/>
      <c r="G564" s="4974">
        <v>5</v>
      </c>
      <c r="H564" s="3449"/>
      <c r="I564" s="3449"/>
      <c r="J564" s="3449">
        <v>86</v>
      </c>
      <c r="K564" s="3445" t="s">
        <v>1223</v>
      </c>
      <c r="L564" s="2157" t="s">
        <v>313</v>
      </c>
      <c r="M564" s="3443"/>
    </row>
    <row r="565" spans="1:13" x14ac:dyDescent="0.2">
      <c r="A565" s="2157">
        <v>402</v>
      </c>
      <c r="B565" s="3443" t="s">
        <v>1408</v>
      </c>
      <c r="C565" s="3443" t="s">
        <v>13308</v>
      </c>
      <c r="D565" s="3498">
        <v>43452</v>
      </c>
      <c r="E565" s="3498">
        <v>43464</v>
      </c>
      <c r="F565" s="4975"/>
      <c r="G565" s="4975"/>
      <c r="H565" s="3449"/>
      <c r="I565" s="3449"/>
      <c r="J565" s="3449">
        <v>65</v>
      </c>
      <c r="K565" s="3445" t="s">
        <v>1223</v>
      </c>
      <c r="L565" s="2157" t="s">
        <v>313</v>
      </c>
      <c r="M565" s="3443"/>
    </row>
    <row r="566" spans="1:13" x14ac:dyDescent="0.2">
      <c r="A566" s="2157">
        <v>403</v>
      </c>
      <c r="B566" s="3443" t="s">
        <v>1408</v>
      </c>
      <c r="C566" s="3443" t="s">
        <v>13309</v>
      </c>
      <c r="D566" s="3498">
        <v>43455</v>
      </c>
      <c r="E566" s="3498">
        <v>43465</v>
      </c>
      <c r="F566" s="4975"/>
      <c r="G566" s="4976"/>
      <c r="H566" s="3449"/>
      <c r="I566" s="3449"/>
      <c r="J566" s="3449">
        <v>62</v>
      </c>
      <c r="K566" s="3445" t="s">
        <v>1223</v>
      </c>
      <c r="L566" s="2157" t="s">
        <v>313</v>
      </c>
      <c r="M566" s="3443"/>
    </row>
    <row r="567" spans="1:13" x14ac:dyDescent="0.2">
      <c r="A567" s="2157">
        <v>404</v>
      </c>
      <c r="B567" s="3443" t="s">
        <v>4575</v>
      </c>
      <c r="C567" s="3443" t="s">
        <v>13310</v>
      </c>
      <c r="D567" s="3498">
        <v>43151</v>
      </c>
      <c r="E567" s="3498">
        <v>43179</v>
      </c>
      <c r="F567" s="4975"/>
      <c r="G567" s="4031">
        <v>6</v>
      </c>
      <c r="H567" s="3431"/>
      <c r="I567" s="3431"/>
      <c r="J567" s="3449">
        <v>32</v>
      </c>
      <c r="K567" s="3445" t="s">
        <v>1223</v>
      </c>
      <c r="L567" s="2157" t="s">
        <v>313</v>
      </c>
      <c r="M567" s="3436"/>
    </row>
    <row r="568" spans="1:13" x14ac:dyDescent="0.2">
      <c r="A568" s="2157">
        <v>405</v>
      </c>
      <c r="B568" s="3443" t="s">
        <v>4575</v>
      </c>
      <c r="C568" s="3443" t="s">
        <v>13311</v>
      </c>
      <c r="D568" s="3499">
        <v>43199</v>
      </c>
      <c r="E568" s="3499">
        <v>43229</v>
      </c>
      <c r="F568" s="4975"/>
      <c r="G568" s="4035"/>
      <c r="H568" s="3431"/>
      <c r="I568" s="3431"/>
      <c r="J568" s="3449">
        <v>53</v>
      </c>
      <c r="K568" s="3445" t="s">
        <v>1223</v>
      </c>
      <c r="L568" s="2157" t="s">
        <v>313</v>
      </c>
      <c r="M568" s="3436"/>
    </row>
    <row r="569" spans="1:13" x14ac:dyDescent="0.2">
      <c r="A569" s="2157">
        <v>406</v>
      </c>
      <c r="B569" s="3443" t="s">
        <v>4575</v>
      </c>
      <c r="C569" s="3443" t="s">
        <v>13312</v>
      </c>
      <c r="D569" s="3499">
        <v>43208</v>
      </c>
      <c r="E569" s="3500">
        <v>43238</v>
      </c>
      <c r="F569" s="4975"/>
      <c r="G569" s="4035"/>
      <c r="H569" s="3431"/>
      <c r="I569" s="3431"/>
      <c r="J569" s="3449">
        <v>76</v>
      </c>
      <c r="K569" s="3445" t="s">
        <v>1223</v>
      </c>
      <c r="L569" s="2157" t="s">
        <v>313</v>
      </c>
      <c r="M569" s="3436"/>
    </row>
    <row r="570" spans="1:13" x14ac:dyDescent="0.2">
      <c r="A570" s="2157">
        <v>407</v>
      </c>
      <c r="B570" s="3443" t="s">
        <v>4575</v>
      </c>
      <c r="C570" s="3443" t="s">
        <v>13313</v>
      </c>
      <c r="D570" s="3499">
        <v>43209</v>
      </c>
      <c r="E570" s="3499">
        <v>43239</v>
      </c>
      <c r="F570" s="4975"/>
      <c r="G570" s="3941"/>
      <c r="H570" s="3431"/>
      <c r="I570" s="3431"/>
      <c r="J570" s="3449">
        <v>43</v>
      </c>
      <c r="K570" s="3445" t="s">
        <v>1223</v>
      </c>
      <c r="L570" s="2157" t="s">
        <v>313</v>
      </c>
      <c r="M570" s="3436"/>
    </row>
    <row r="571" spans="1:13" x14ac:dyDescent="0.2">
      <c r="A571" s="2157">
        <v>408</v>
      </c>
      <c r="B571" s="3443" t="s">
        <v>4575</v>
      </c>
      <c r="C571" s="3443" t="s">
        <v>13314</v>
      </c>
      <c r="D571" s="3499">
        <v>43210</v>
      </c>
      <c r="E571" s="3499">
        <v>43240</v>
      </c>
      <c r="F571" s="4975"/>
      <c r="G571" s="4031">
        <v>7</v>
      </c>
      <c r="H571" s="3431"/>
      <c r="I571" s="3431"/>
      <c r="J571" s="3449">
        <v>48</v>
      </c>
      <c r="K571" s="3445" t="s">
        <v>1223</v>
      </c>
      <c r="L571" s="2157" t="s">
        <v>313</v>
      </c>
      <c r="M571" s="3436"/>
    </row>
    <row r="572" spans="1:13" x14ac:dyDescent="0.2">
      <c r="A572" s="2157">
        <v>409</v>
      </c>
      <c r="B572" s="3443" t="s">
        <v>4575</v>
      </c>
      <c r="C572" s="3443" t="s">
        <v>13315</v>
      </c>
      <c r="D572" s="3499">
        <v>43242</v>
      </c>
      <c r="E572" s="3499">
        <v>43251</v>
      </c>
      <c r="F572" s="4975"/>
      <c r="G572" s="4035"/>
      <c r="H572" s="3431"/>
      <c r="I572" s="3431"/>
      <c r="J572" s="3449">
        <v>41</v>
      </c>
      <c r="K572" s="3445" t="s">
        <v>1223</v>
      </c>
      <c r="L572" s="2157" t="s">
        <v>313</v>
      </c>
      <c r="M572" s="3436"/>
    </row>
    <row r="573" spans="1:13" x14ac:dyDescent="0.2">
      <c r="A573" s="2157">
        <v>410</v>
      </c>
      <c r="B573" s="3443" t="s">
        <v>4575</v>
      </c>
      <c r="C573" s="3443" t="s">
        <v>13316</v>
      </c>
      <c r="D573" s="3499">
        <v>43276</v>
      </c>
      <c r="E573" s="3499">
        <v>43287</v>
      </c>
      <c r="F573" s="4975"/>
      <c r="G573" s="4035"/>
      <c r="H573" s="3431"/>
      <c r="I573" s="3431"/>
      <c r="J573" s="3449">
        <v>40</v>
      </c>
      <c r="K573" s="3445" t="s">
        <v>1223</v>
      </c>
      <c r="L573" s="2157" t="s">
        <v>313</v>
      </c>
      <c r="M573" s="3436"/>
    </row>
    <row r="574" spans="1:13" x14ac:dyDescent="0.2">
      <c r="A574" s="2157">
        <v>411</v>
      </c>
      <c r="B574" s="3443" t="s">
        <v>4575</v>
      </c>
      <c r="C574" s="3443" t="s">
        <v>13317</v>
      </c>
      <c r="D574" s="3498">
        <v>43413</v>
      </c>
      <c r="E574" s="3498">
        <v>43434</v>
      </c>
      <c r="F574" s="4975"/>
      <c r="G574" s="4035"/>
      <c r="H574" s="3431"/>
      <c r="I574" s="3431"/>
      <c r="J574" s="3449">
        <v>41</v>
      </c>
      <c r="K574" s="3445" t="s">
        <v>1223</v>
      </c>
      <c r="L574" s="2157" t="s">
        <v>313</v>
      </c>
      <c r="M574" s="3436"/>
    </row>
    <row r="575" spans="1:13" x14ac:dyDescent="0.2">
      <c r="A575" s="2157">
        <v>412</v>
      </c>
      <c r="B575" s="3443" t="s">
        <v>4421</v>
      </c>
      <c r="C575" s="3443" t="s">
        <v>13318</v>
      </c>
      <c r="D575" s="3499">
        <v>43109</v>
      </c>
      <c r="E575" s="3499">
        <v>43465</v>
      </c>
      <c r="F575" s="4975"/>
      <c r="G575" s="3941"/>
      <c r="H575" s="3431" t="s">
        <v>1280</v>
      </c>
      <c r="I575" s="3431"/>
      <c r="J575" s="3449" t="s">
        <v>13319</v>
      </c>
      <c r="K575" s="3445" t="s">
        <v>1223</v>
      </c>
      <c r="L575" s="2157" t="s">
        <v>313</v>
      </c>
      <c r="M575" s="3436"/>
    </row>
    <row r="576" spans="1:13" x14ac:dyDescent="0.2">
      <c r="A576" s="2157">
        <v>413</v>
      </c>
      <c r="B576" s="3443" t="s">
        <v>4421</v>
      </c>
      <c r="C576" s="3443" t="s">
        <v>13318</v>
      </c>
      <c r="D576" s="3499">
        <v>43109</v>
      </c>
      <c r="E576" s="3499">
        <v>43465</v>
      </c>
      <c r="F576" s="4976"/>
      <c r="G576" s="3428">
        <v>8</v>
      </c>
      <c r="H576" s="3431" t="s">
        <v>1281</v>
      </c>
      <c r="I576" s="3431"/>
      <c r="J576" s="3449" t="s">
        <v>13320</v>
      </c>
      <c r="K576" s="3445" t="s">
        <v>1223</v>
      </c>
      <c r="L576" s="2157" t="s">
        <v>313</v>
      </c>
      <c r="M576" s="3436"/>
    </row>
    <row r="577" spans="1:13" x14ac:dyDescent="0.2">
      <c r="A577" s="3431">
        <v>414</v>
      </c>
      <c r="B577" s="3443" t="s">
        <v>4421</v>
      </c>
      <c r="C577" s="3443" t="s">
        <v>13321</v>
      </c>
      <c r="D577" s="3499">
        <v>43115</v>
      </c>
      <c r="E577" s="3499">
        <v>43465</v>
      </c>
      <c r="F577" s="4974">
        <v>781</v>
      </c>
      <c r="G577" s="3428">
        <v>1</v>
      </c>
      <c r="H577" s="3431" t="s">
        <v>11982</v>
      </c>
      <c r="I577" s="3431"/>
      <c r="J577" s="3492" t="s">
        <v>13032</v>
      </c>
      <c r="K577" s="3445" t="s">
        <v>1223</v>
      </c>
      <c r="L577" s="2157" t="s">
        <v>313</v>
      </c>
      <c r="M577" s="3436"/>
    </row>
    <row r="578" spans="1:13" x14ac:dyDescent="0.2">
      <c r="A578" s="3431">
        <v>415</v>
      </c>
      <c r="B578" s="3443" t="s">
        <v>4421</v>
      </c>
      <c r="C578" s="3443" t="s">
        <v>13321</v>
      </c>
      <c r="D578" s="3499">
        <v>43115</v>
      </c>
      <c r="E578" s="3499">
        <v>43465</v>
      </c>
      <c r="F578" s="4975"/>
      <c r="G578" s="3428">
        <v>2</v>
      </c>
      <c r="H578" s="3431" t="s">
        <v>11984</v>
      </c>
      <c r="I578" s="3431"/>
      <c r="J578" s="3492" t="s">
        <v>13035</v>
      </c>
      <c r="K578" s="3445" t="s">
        <v>1223</v>
      </c>
      <c r="L578" s="2157" t="s">
        <v>313</v>
      </c>
      <c r="M578" s="3436"/>
    </row>
    <row r="579" spans="1:13" x14ac:dyDescent="0.2">
      <c r="A579" s="3431">
        <v>416</v>
      </c>
      <c r="B579" s="3443" t="s">
        <v>4421</v>
      </c>
      <c r="C579" s="3443" t="s">
        <v>13321</v>
      </c>
      <c r="D579" s="3499">
        <v>43115</v>
      </c>
      <c r="E579" s="3499">
        <v>43465</v>
      </c>
      <c r="F579" s="4975"/>
      <c r="G579" s="3428">
        <v>3</v>
      </c>
      <c r="H579" s="3431" t="s">
        <v>11987</v>
      </c>
      <c r="I579" s="3431"/>
      <c r="J579" s="3492" t="s">
        <v>13037</v>
      </c>
      <c r="K579" s="3445" t="s">
        <v>1223</v>
      </c>
      <c r="L579" s="2157" t="s">
        <v>313</v>
      </c>
      <c r="M579" s="3436"/>
    </row>
    <row r="580" spans="1:13" x14ac:dyDescent="0.2">
      <c r="A580" s="3431">
        <v>417</v>
      </c>
      <c r="B580" s="3443" t="s">
        <v>4421</v>
      </c>
      <c r="C580" s="3443" t="s">
        <v>13321</v>
      </c>
      <c r="D580" s="3499">
        <v>43115</v>
      </c>
      <c r="E580" s="3499">
        <v>43465</v>
      </c>
      <c r="F580" s="4975"/>
      <c r="G580" s="3428">
        <v>4</v>
      </c>
      <c r="H580" s="3431" t="s">
        <v>11990</v>
      </c>
      <c r="I580" s="3431"/>
      <c r="J580" s="3492" t="s">
        <v>13039</v>
      </c>
      <c r="K580" s="3445" t="s">
        <v>1223</v>
      </c>
      <c r="L580" s="2157" t="s">
        <v>313</v>
      </c>
      <c r="M580" s="3436"/>
    </row>
    <row r="581" spans="1:13" x14ac:dyDescent="0.2">
      <c r="A581" s="3431">
        <v>418</v>
      </c>
      <c r="B581" s="3443" t="s">
        <v>4421</v>
      </c>
      <c r="C581" s="3443" t="s">
        <v>13321</v>
      </c>
      <c r="D581" s="3499">
        <v>43115</v>
      </c>
      <c r="E581" s="3499">
        <v>43465</v>
      </c>
      <c r="F581" s="4975"/>
      <c r="G581" s="3428">
        <v>5</v>
      </c>
      <c r="H581" s="3431" t="s">
        <v>11993</v>
      </c>
      <c r="I581" s="3431"/>
      <c r="J581" s="3492" t="s">
        <v>13041</v>
      </c>
      <c r="K581" s="3445" t="s">
        <v>1223</v>
      </c>
      <c r="L581" s="2157" t="s">
        <v>313</v>
      </c>
      <c r="M581" s="3436"/>
    </row>
    <row r="582" spans="1:13" x14ac:dyDescent="0.2">
      <c r="A582" s="3431">
        <v>419</v>
      </c>
      <c r="B582" s="3443" t="s">
        <v>4421</v>
      </c>
      <c r="C582" s="3443" t="s">
        <v>13321</v>
      </c>
      <c r="D582" s="3499">
        <v>43115</v>
      </c>
      <c r="E582" s="3499">
        <v>43465</v>
      </c>
      <c r="F582" s="4975"/>
      <c r="G582" s="3428">
        <v>6</v>
      </c>
      <c r="H582" s="3431" t="s">
        <v>11997</v>
      </c>
      <c r="I582" s="3431"/>
      <c r="J582" s="3492" t="s">
        <v>6634</v>
      </c>
      <c r="K582" s="3445" t="s">
        <v>1223</v>
      </c>
      <c r="L582" s="2157" t="s">
        <v>313</v>
      </c>
      <c r="M582" s="3436"/>
    </row>
    <row r="583" spans="1:13" x14ac:dyDescent="0.2">
      <c r="A583" s="3431">
        <v>420</v>
      </c>
      <c r="B583" s="3443" t="s">
        <v>4421</v>
      </c>
      <c r="C583" s="3443" t="s">
        <v>13321</v>
      </c>
      <c r="D583" s="3499">
        <v>43115</v>
      </c>
      <c r="E583" s="3499">
        <v>43465</v>
      </c>
      <c r="F583" s="4975"/>
      <c r="G583" s="3428">
        <v>7</v>
      </c>
      <c r="H583" s="3431" t="s">
        <v>12000</v>
      </c>
      <c r="I583" s="3431"/>
      <c r="J583" s="3492" t="s">
        <v>6635</v>
      </c>
      <c r="K583" s="3445" t="s">
        <v>1223</v>
      </c>
      <c r="L583" s="2157" t="s">
        <v>313</v>
      </c>
      <c r="M583" s="3436"/>
    </row>
    <row r="584" spans="1:13" x14ac:dyDescent="0.2">
      <c r="A584" s="3431">
        <v>421</v>
      </c>
      <c r="B584" s="3443" t="s">
        <v>4421</v>
      </c>
      <c r="C584" s="3443" t="s">
        <v>13321</v>
      </c>
      <c r="D584" s="3499">
        <v>43115</v>
      </c>
      <c r="E584" s="3499">
        <v>43465</v>
      </c>
      <c r="F584" s="4976"/>
      <c r="G584" s="3428">
        <v>8</v>
      </c>
      <c r="H584" s="3431" t="s">
        <v>12003</v>
      </c>
      <c r="I584" s="3431"/>
      <c r="J584" s="3492" t="s">
        <v>6636</v>
      </c>
      <c r="K584" s="3445" t="s">
        <v>1223</v>
      </c>
      <c r="L584" s="2157" t="s">
        <v>313</v>
      </c>
      <c r="M584" s="3436"/>
    </row>
    <row r="585" spans="1:13" x14ac:dyDescent="0.2">
      <c r="A585" s="3431">
        <v>422</v>
      </c>
      <c r="B585" s="3443" t="s">
        <v>4421</v>
      </c>
      <c r="C585" s="3443" t="s">
        <v>13321</v>
      </c>
      <c r="D585" s="3499">
        <v>43115</v>
      </c>
      <c r="E585" s="3499">
        <v>43465</v>
      </c>
      <c r="F585" s="4974">
        <v>782</v>
      </c>
      <c r="G585" s="3428">
        <v>1</v>
      </c>
      <c r="H585" s="3431" t="s">
        <v>12007</v>
      </c>
      <c r="I585" s="3431"/>
      <c r="J585" s="3492" t="s">
        <v>6637</v>
      </c>
      <c r="K585" s="3445" t="s">
        <v>1223</v>
      </c>
      <c r="L585" s="2157" t="s">
        <v>313</v>
      </c>
      <c r="M585" s="3436"/>
    </row>
    <row r="586" spans="1:13" x14ac:dyDescent="0.2">
      <c r="A586" s="3431">
        <v>423</v>
      </c>
      <c r="B586" s="3443" t="s">
        <v>4421</v>
      </c>
      <c r="C586" s="3443" t="s">
        <v>13321</v>
      </c>
      <c r="D586" s="3499">
        <v>43115</v>
      </c>
      <c r="E586" s="3499">
        <v>43465</v>
      </c>
      <c r="F586" s="4975"/>
      <c r="G586" s="3428">
        <v>2</v>
      </c>
      <c r="H586" s="3431" t="s">
        <v>12011</v>
      </c>
      <c r="I586" s="3431"/>
      <c r="J586" s="3492" t="s">
        <v>12771</v>
      </c>
      <c r="K586" s="3445" t="s">
        <v>1223</v>
      </c>
      <c r="L586" s="2157" t="s">
        <v>313</v>
      </c>
      <c r="M586" s="3436"/>
    </row>
    <row r="587" spans="1:13" x14ac:dyDescent="0.2">
      <c r="A587" s="3431">
        <v>424</v>
      </c>
      <c r="B587" s="3443" t="s">
        <v>4421</v>
      </c>
      <c r="C587" s="3443" t="s">
        <v>13321</v>
      </c>
      <c r="D587" s="3499">
        <v>43115</v>
      </c>
      <c r="E587" s="3499">
        <v>43465</v>
      </c>
      <c r="F587" s="4975"/>
      <c r="G587" s="3428">
        <v>3</v>
      </c>
      <c r="H587" s="3431" t="s">
        <v>12014</v>
      </c>
      <c r="I587" s="3431"/>
      <c r="J587" s="3492" t="s">
        <v>13322</v>
      </c>
      <c r="K587" s="3445" t="s">
        <v>1223</v>
      </c>
      <c r="L587" s="2157" t="s">
        <v>313</v>
      </c>
      <c r="M587" s="3436"/>
    </row>
    <row r="588" spans="1:13" x14ac:dyDescent="0.2">
      <c r="A588" s="3431">
        <v>425</v>
      </c>
      <c r="B588" s="3443" t="s">
        <v>4421</v>
      </c>
      <c r="C588" s="3443" t="s">
        <v>13323</v>
      </c>
      <c r="D588" s="3499">
        <v>43119</v>
      </c>
      <c r="E588" s="3499">
        <v>43465</v>
      </c>
      <c r="F588" s="4975"/>
      <c r="G588" s="3428">
        <v>4</v>
      </c>
      <c r="H588" s="3431"/>
      <c r="I588" s="3431"/>
      <c r="J588" s="3449">
        <v>54</v>
      </c>
      <c r="K588" s="3445" t="s">
        <v>1223</v>
      </c>
      <c r="L588" s="2157" t="s">
        <v>313</v>
      </c>
      <c r="M588" s="3436"/>
    </row>
    <row r="589" spans="1:13" x14ac:dyDescent="0.2">
      <c r="A589" s="3431">
        <v>426</v>
      </c>
      <c r="B589" s="3443" t="s">
        <v>4421</v>
      </c>
      <c r="C589" s="3443" t="s">
        <v>13324</v>
      </c>
      <c r="D589" s="3499">
        <v>43119</v>
      </c>
      <c r="E589" s="3499">
        <v>43465</v>
      </c>
      <c r="F589" s="4975"/>
      <c r="G589" s="3428">
        <v>5</v>
      </c>
      <c r="H589" s="3431"/>
      <c r="I589" s="3431"/>
      <c r="J589" s="3449">
        <v>199</v>
      </c>
      <c r="K589" s="3445" t="s">
        <v>1223</v>
      </c>
      <c r="L589" s="2157" t="s">
        <v>313</v>
      </c>
      <c r="M589" s="3436"/>
    </row>
    <row r="590" spans="1:13" x14ac:dyDescent="0.2">
      <c r="A590" s="3431">
        <v>427</v>
      </c>
      <c r="B590" s="3443" t="s">
        <v>4421</v>
      </c>
      <c r="C590" s="3443" t="s">
        <v>13325</v>
      </c>
      <c r="D590" s="3499">
        <v>43119</v>
      </c>
      <c r="E590" s="3499">
        <v>43465</v>
      </c>
      <c r="F590" s="4975"/>
      <c r="G590" s="4031">
        <v>6</v>
      </c>
      <c r="H590" s="3431"/>
      <c r="I590" s="3431"/>
      <c r="J590" s="3449">
        <v>60</v>
      </c>
      <c r="K590" s="3445" t="s">
        <v>1223</v>
      </c>
      <c r="L590" s="2157" t="s">
        <v>313</v>
      </c>
      <c r="M590" s="3436"/>
    </row>
    <row r="591" spans="1:13" x14ac:dyDescent="0.2">
      <c r="A591" s="3431">
        <v>428</v>
      </c>
      <c r="B591" s="3443" t="s">
        <v>4421</v>
      </c>
      <c r="C591" s="3443" t="s">
        <v>13326</v>
      </c>
      <c r="D591" s="3499">
        <v>43122</v>
      </c>
      <c r="E591" s="3499">
        <v>43465</v>
      </c>
      <c r="F591" s="4975"/>
      <c r="G591" s="4035"/>
      <c r="H591" s="3431"/>
      <c r="I591" s="3431"/>
      <c r="J591" s="3449">
        <v>87</v>
      </c>
      <c r="K591" s="3445" t="s">
        <v>1223</v>
      </c>
      <c r="L591" s="2157" t="s">
        <v>313</v>
      </c>
      <c r="M591" s="3436"/>
    </row>
    <row r="592" spans="1:13" x14ac:dyDescent="0.2">
      <c r="A592" s="3431">
        <v>429</v>
      </c>
      <c r="B592" s="3443" t="s">
        <v>4421</v>
      </c>
      <c r="C592" s="3443" t="s">
        <v>13327</v>
      </c>
      <c r="D592" s="3499">
        <v>43125</v>
      </c>
      <c r="E592" s="3499">
        <v>43465</v>
      </c>
      <c r="F592" s="4975"/>
      <c r="G592" s="3941"/>
      <c r="H592" s="3431"/>
      <c r="I592" s="3431"/>
      <c r="J592" s="3449">
        <v>82</v>
      </c>
      <c r="K592" s="3445" t="s">
        <v>1223</v>
      </c>
      <c r="L592" s="2157" t="s">
        <v>313</v>
      </c>
      <c r="M592" s="3436"/>
    </row>
    <row r="593" spans="1:13" x14ac:dyDescent="0.2">
      <c r="A593" s="3431">
        <v>430</v>
      </c>
      <c r="B593" s="3443" t="s">
        <v>4421</v>
      </c>
      <c r="C593" s="3443" t="s">
        <v>13328</v>
      </c>
      <c r="D593" s="3498">
        <v>43146</v>
      </c>
      <c r="E593" s="3498">
        <v>43174</v>
      </c>
      <c r="F593" s="4975"/>
      <c r="G593" s="4031">
        <v>7</v>
      </c>
      <c r="H593" s="3431"/>
      <c r="I593" s="3431"/>
      <c r="J593" s="3449">
        <v>49</v>
      </c>
      <c r="K593" s="3445" t="s">
        <v>1223</v>
      </c>
      <c r="L593" s="2157" t="s">
        <v>313</v>
      </c>
      <c r="M593" s="3436"/>
    </row>
    <row r="594" spans="1:13" x14ac:dyDescent="0.2">
      <c r="A594" s="3431">
        <v>431</v>
      </c>
      <c r="B594" s="3443" t="s">
        <v>4421</v>
      </c>
      <c r="C594" s="3443" t="s">
        <v>13329</v>
      </c>
      <c r="D594" s="3498">
        <v>43152</v>
      </c>
      <c r="E594" s="3498">
        <v>43251</v>
      </c>
      <c r="F594" s="4975"/>
      <c r="G594" s="4035"/>
      <c r="H594" s="3431"/>
      <c r="I594" s="3431"/>
      <c r="J594" s="3449">
        <v>79</v>
      </c>
      <c r="K594" s="3445" t="s">
        <v>1223</v>
      </c>
      <c r="L594" s="2157" t="s">
        <v>313</v>
      </c>
      <c r="M594" s="3436"/>
    </row>
    <row r="595" spans="1:13" x14ac:dyDescent="0.2">
      <c r="A595" s="3431">
        <v>432</v>
      </c>
      <c r="B595" s="3443" t="s">
        <v>4421</v>
      </c>
      <c r="C595" s="3443" t="s">
        <v>13330</v>
      </c>
      <c r="D595" s="3499">
        <v>43199</v>
      </c>
      <c r="E595" s="3499">
        <v>43465</v>
      </c>
      <c r="F595" s="4975"/>
      <c r="G595" s="4035"/>
      <c r="H595" s="3431"/>
      <c r="I595" s="3431"/>
      <c r="J595" s="3449">
        <v>34</v>
      </c>
      <c r="K595" s="3445" t="s">
        <v>1223</v>
      </c>
      <c r="L595" s="2157" t="s">
        <v>313</v>
      </c>
      <c r="M595" s="3436"/>
    </row>
    <row r="596" spans="1:13" x14ac:dyDescent="0.2">
      <c r="A596" s="3431">
        <v>433</v>
      </c>
      <c r="B596" s="3443" t="s">
        <v>4421</v>
      </c>
      <c r="C596" s="3443" t="s">
        <v>13331</v>
      </c>
      <c r="D596" s="3499">
        <v>43201</v>
      </c>
      <c r="E596" s="3498">
        <v>43462</v>
      </c>
      <c r="F596" s="4975"/>
      <c r="G596" s="3941"/>
      <c r="H596" s="3431"/>
      <c r="I596" s="3431"/>
      <c r="J596" s="3449">
        <v>67</v>
      </c>
      <c r="K596" s="3445" t="s">
        <v>1223</v>
      </c>
      <c r="L596" s="2157" t="s">
        <v>313</v>
      </c>
      <c r="M596" s="3436"/>
    </row>
    <row r="597" spans="1:13" x14ac:dyDescent="0.2">
      <c r="A597" s="3431">
        <v>434</v>
      </c>
      <c r="B597" s="3443" t="s">
        <v>4421</v>
      </c>
      <c r="C597" s="3443" t="s">
        <v>13332</v>
      </c>
      <c r="D597" s="3498">
        <v>43229</v>
      </c>
      <c r="E597" s="3498">
        <v>43251</v>
      </c>
      <c r="F597" s="4975"/>
      <c r="G597" s="4031">
        <v>8</v>
      </c>
      <c r="H597" s="3431"/>
      <c r="I597" s="3431"/>
      <c r="J597" s="3449">
        <v>66</v>
      </c>
      <c r="K597" s="3445" t="s">
        <v>1223</v>
      </c>
      <c r="L597" s="2157" t="s">
        <v>313</v>
      </c>
      <c r="M597" s="3436"/>
    </row>
    <row r="598" spans="1:13" x14ac:dyDescent="0.2">
      <c r="A598" s="3431">
        <v>435</v>
      </c>
      <c r="B598" s="3443" t="s">
        <v>4421</v>
      </c>
      <c r="C598" s="3443" t="s">
        <v>13333</v>
      </c>
      <c r="D598" s="3499">
        <v>43235</v>
      </c>
      <c r="E598" s="3499">
        <v>43465</v>
      </c>
      <c r="F598" s="4975"/>
      <c r="G598" s="4035"/>
      <c r="H598" s="3431"/>
      <c r="I598" s="3431"/>
      <c r="J598" s="3449">
        <v>90</v>
      </c>
      <c r="K598" s="3445" t="s">
        <v>1223</v>
      </c>
      <c r="L598" s="2157" t="s">
        <v>313</v>
      </c>
      <c r="M598" s="3436"/>
    </row>
    <row r="599" spans="1:13" x14ac:dyDescent="0.2">
      <c r="A599" s="3431">
        <v>436</v>
      </c>
      <c r="B599" s="3443" t="s">
        <v>4421</v>
      </c>
      <c r="C599" s="3443" t="s">
        <v>13334</v>
      </c>
      <c r="D599" s="3499">
        <v>43237</v>
      </c>
      <c r="E599" s="3499">
        <v>43298</v>
      </c>
      <c r="F599" s="4976"/>
      <c r="G599" s="3941"/>
      <c r="H599" s="3431"/>
      <c r="I599" s="3431"/>
      <c r="J599" s="3449">
        <v>37</v>
      </c>
      <c r="K599" s="3445" t="s">
        <v>1223</v>
      </c>
      <c r="L599" s="2157" t="s">
        <v>313</v>
      </c>
      <c r="M599" s="3436"/>
    </row>
    <row r="600" spans="1:13" x14ac:dyDescent="0.2">
      <c r="A600" s="3431">
        <v>437</v>
      </c>
      <c r="B600" s="3443" t="s">
        <v>4421</v>
      </c>
      <c r="C600" s="3443" t="s">
        <v>13335</v>
      </c>
      <c r="D600" s="3498">
        <v>43242</v>
      </c>
      <c r="E600" s="3498">
        <v>43273</v>
      </c>
      <c r="F600" s="5052">
        <v>783</v>
      </c>
      <c r="G600" s="3852">
        <v>1</v>
      </c>
      <c r="H600" s="3431"/>
      <c r="I600" s="3431"/>
      <c r="J600" s="3449">
        <v>44</v>
      </c>
      <c r="K600" s="3445" t="s">
        <v>1223</v>
      </c>
      <c r="L600" s="2157" t="s">
        <v>313</v>
      </c>
      <c r="M600" s="3436"/>
    </row>
    <row r="601" spans="1:13" x14ac:dyDescent="0.2">
      <c r="A601" s="3431">
        <v>438</v>
      </c>
      <c r="B601" s="3443" t="s">
        <v>4421</v>
      </c>
      <c r="C601" s="3443" t="s">
        <v>13336</v>
      </c>
      <c r="D601" s="3499">
        <v>43252</v>
      </c>
      <c r="E601" s="3498">
        <v>43281</v>
      </c>
      <c r="F601" s="5052"/>
      <c r="G601" s="3852"/>
      <c r="H601" s="3431"/>
      <c r="I601" s="3431"/>
      <c r="J601" s="3449">
        <v>37</v>
      </c>
      <c r="K601" s="3445" t="s">
        <v>1223</v>
      </c>
      <c r="L601" s="2157" t="s">
        <v>313</v>
      </c>
      <c r="M601" s="3436"/>
    </row>
    <row r="602" spans="1:13" x14ac:dyDescent="0.2">
      <c r="A602" s="3431">
        <v>439</v>
      </c>
      <c r="B602" s="3443" t="s">
        <v>4421</v>
      </c>
      <c r="C602" s="3443" t="s">
        <v>13337</v>
      </c>
      <c r="D602" s="3499">
        <v>43294</v>
      </c>
      <c r="E602" s="3499">
        <v>43312</v>
      </c>
      <c r="F602" s="5052">
        <v>783</v>
      </c>
      <c r="G602" s="3852">
        <v>1</v>
      </c>
      <c r="H602" s="3431"/>
      <c r="I602" s="3431"/>
      <c r="J602" s="3449">
        <v>38</v>
      </c>
      <c r="K602" s="3445" t="s">
        <v>1223</v>
      </c>
      <c r="L602" s="2157" t="s">
        <v>313</v>
      </c>
      <c r="M602" s="3436"/>
    </row>
    <row r="603" spans="1:13" x14ac:dyDescent="0.2">
      <c r="A603" s="3431">
        <v>440</v>
      </c>
      <c r="B603" s="3443" t="s">
        <v>4421</v>
      </c>
      <c r="C603" s="3443" t="s">
        <v>13338</v>
      </c>
      <c r="D603" s="3499">
        <v>43311</v>
      </c>
      <c r="E603" s="3499">
        <v>43343</v>
      </c>
      <c r="F603" s="5052"/>
      <c r="G603" s="3852"/>
      <c r="H603" s="3431"/>
      <c r="I603" s="3431"/>
      <c r="J603" s="3449">
        <v>104</v>
      </c>
      <c r="K603" s="3445" t="s">
        <v>1223</v>
      </c>
      <c r="L603" s="2157" t="s">
        <v>313</v>
      </c>
      <c r="M603" s="3436"/>
    </row>
    <row r="604" spans="1:13" x14ac:dyDescent="0.2">
      <c r="A604" s="3431">
        <v>441</v>
      </c>
      <c r="B604" s="3443" t="s">
        <v>4421</v>
      </c>
      <c r="C604" s="3443" t="s">
        <v>13339</v>
      </c>
      <c r="D604" s="3499">
        <v>43311</v>
      </c>
      <c r="E604" s="3499">
        <v>43343</v>
      </c>
      <c r="F604" s="5052"/>
      <c r="G604" s="4031">
        <v>2</v>
      </c>
      <c r="H604" s="3431"/>
      <c r="I604" s="3431"/>
      <c r="J604" s="3449">
        <v>92</v>
      </c>
      <c r="K604" s="3445" t="s">
        <v>1223</v>
      </c>
      <c r="L604" s="2157" t="s">
        <v>313</v>
      </c>
      <c r="M604" s="3436"/>
    </row>
    <row r="605" spans="1:13" x14ac:dyDescent="0.2">
      <c r="A605" s="3431">
        <v>442</v>
      </c>
      <c r="B605" s="3443" t="s">
        <v>4421</v>
      </c>
      <c r="C605" s="3443" t="s">
        <v>13340</v>
      </c>
      <c r="D605" s="3498">
        <v>43336</v>
      </c>
      <c r="E605" s="3498">
        <v>43343</v>
      </c>
      <c r="F605" s="5052"/>
      <c r="G605" s="4035"/>
      <c r="H605" s="3431"/>
      <c r="I605" s="3431"/>
      <c r="J605" s="3449">
        <v>39</v>
      </c>
      <c r="K605" s="3445" t="s">
        <v>1223</v>
      </c>
      <c r="L605" s="2157" t="s">
        <v>313</v>
      </c>
      <c r="M605" s="3436"/>
    </row>
    <row r="606" spans="1:13" x14ac:dyDescent="0.2">
      <c r="A606" s="3431">
        <v>443</v>
      </c>
      <c r="B606" s="3443" t="s">
        <v>4421</v>
      </c>
      <c r="C606" s="3443" t="s">
        <v>13341</v>
      </c>
      <c r="D606" s="3498">
        <v>43367</v>
      </c>
      <c r="E606" s="3498">
        <v>43397</v>
      </c>
      <c r="F606" s="5052"/>
      <c r="G606" s="4035"/>
      <c r="H606" s="3431"/>
      <c r="I606" s="3431"/>
      <c r="J606" s="3449">
        <v>35</v>
      </c>
      <c r="K606" s="3445" t="s">
        <v>1223</v>
      </c>
      <c r="L606" s="2157" t="s">
        <v>313</v>
      </c>
      <c r="M606" s="3436"/>
    </row>
    <row r="607" spans="1:13" x14ac:dyDescent="0.2">
      <c r="A607" s="3431">
        <v>444</v>
      </c>
      <c r="B607" s="3443" t="s">
        <v>4421</v>
      </c>
      <c r="C607" s="3443" t="s">
        <v>13342</v>
      </c>
      <c r="D607" s="3498">
        <v>43369</v>
      </c>
      <c r="E607" s="3498">
        <v>43399</v>
      </c>
      <c r="F607" s="5052"/>
      <c r="G607" s="3941"/>
      <c r="H607" s="3431"/>
      <c r="I607" s="3431"/>
      <c r="J607" s="3449">
        <v>41</v>
      </c>
      <c r="K607" s="3445" t="s">
        <v>1223</v>
      </c>
      <c r="L607" s="2157" t="s">
        <v>313</v>
      </c>
      <c r="M607" s="3436"/>
    </row>
    <row r="608" spans="1:13" x14ac:dyDescent="0.2">
      <c r="A608" s="3431">
        <v>445</v>
      </c>
      <c r="B608" s="3443" t="s">
        <v>4421</v>
      </c>
      <c r="C608" s="3443" t="s">
        <v>13343</v>
      </c>
      <c r="D608" s="3498">
        <v>43374</v>
      </c>
      <c r="E608" s="3498">
        <v>43465</v>
      </c>
      <c r="F608" s="5052"/>
      <c r="G608" s="4031">
        <v>3</v>
      </c>
      <c r="H608" s="3431"/>
      <c r="I608" s="3431"/>
      <c r="J608" s="3449">
        <v>39</v>
      </c>
      <c r="K608" s="3445" t="s">
        <v>1223</v>
      </c>
      <c r="L608" s="2157" t="s">
        <v>313</v>
      </c>
      <c r="M608" s="3436"/>
    </row>
    <row r="609" spans="1:13" x14ac:dyDescent="0.2">
      <c r="A609" s="3431">
        <v>446</v>
      </c>
      <c r="B609" s="3443" t="s">
        <v>4421</v>
      </c>
      <c r="C609" s="3443" t="s">
        <v>13344</v>
      </c>
      <c r="D609" s="3498">
        <v>43374</v>
      </c>
      <c r="E609" s="3498">
        <v>43465</v>
      </c>
      <c r="F609" s="5052"/>
      <c r="G609" s="4035"/>
      <c r="H609" s="3431"/>
      <c r="I609" s="3431"/>
      <c r="J609" s="3445">
        <v>74</v>
      </c>
      <c r="K609" s="3445" t="s">
        <v>1223</v>
      </c>
      <c r="L609" s="2157" t="s">
        <v>313</v>
      </c>
      <c r="M609" s="3436"/>
    </row>
    <row r="610" spans="1:13" x14ac:dyDescent="0.2">
      <c r="A610" s="3431">
        <v>447</v>
      </c>
      <c r="B610" s="3443" t="s">
        <v>4421</v>
      </c>
      <c r="C610" s="3443" t="s">
        <v>13345</v>
      </c>
      <c r="D610" s="3498">
        <v>43389</v>
      </c>
      <c r="E610" s="3498">
        <v>43396</v>
      </c>
      <c r="F610" s="5052"/>
      <c r="G610" s="3941"/>
      <c r="H610" s="3431"/>
      <c r="I610" s="3431"/>
      <c r="J610" s="3449">
        <v>76</v>
      </c>
      <c r="K610" s="3445" t="s">
        <v>1223</v>
      </c>
      <c r="L610" s="2157" t="s">
        <v>313</v>
      </c>
      <c r="M610" s="3436"/>
    </row>
    <row r="611" spans="1:13" x14ac:dyDescent="0.2">
      <c r="A611" s="3431">
        <v>448</v>
      </c>
      <c r="B611" s="3443" t="s">
        <v>4421</v>
      </c>
      <c r="C611" s="3443" t="s">
        <v>13346</v>
      </c>
      <c r="D611" s="3498">
        <v>43426</v>
      </c>
      <c r="E611" s="3498">
        <v>43465</v>
      </c>
      <c r="F611" s="5052"/>
      <c r="G611" s="4031">
        <v>4</v>
      </c>
      <c r="H611" s="3431"/>
      <c r="I611" s="3431"/>
      <c r="J611" s="3449">
        <v>49</v>
      </c>
      <c r="K611" s="3445" t="s">
        <v>1223</v>
      </c>
      <c r="L611" s="2157" t="s">
        <v>313</v>
      </c>
      <c r="M611" s="3436"/>
    </row>
    <row r="612" spans="1:13" x14ac:dyDescent="0.2">
      <c r="A612" s="3431">
        <v>449</v>
      </c>
      <c r="B612" s="3443" t="s">
        <v>4421</v>
      </c>
      <c r="C612" s="3443" t="s">
        <v>13347</v>
      </c>
      <c r="D612" s="3498">
        <v>43446</v>
      </c>
      <c r="E612" s="3498">
        <v>43465</v>
      </c>
      <c r="F612" s="5052"/>
      <c r="G612" s="4035"/>
      <c r="H612" s="3431"/>
      <c r="I612" s="3431"/>
      <c r="J612" s="3449">
        <v>45</v>
      </c>
      <c r="K612" s="3445" t="s">
        <v>1223</v>
      </c>
      <c r="L612" s="2157" t="s">
        <v>313</v>
      </c>
      <c r="M612" s="3436"/>
    </row>
    <row r="613" spans="1:13" x14ac:dyDescent="0.2">
      <c r="A613" s="3431">
        <v>450</v>
      </c>
      <c r="B613" s="3443" t="s">
        <v>4456</v>
      </c>
      <c r="C613" s="3443" t="s">
        <v>13348</v>
      </c>
      <c r="D613" s="3499">
        <v>43115</v>
      </c>
      <c r="E613" s="3499">
        <v>43465</v>
      </c>
      <c r="F613" s="5052"/>
      <c r="G613" s="3941"/>
      <c r="H613" s="3431" t="s">
        <v>1280</v>
      </c>
      <c r="I613" s="3431"/>
      <c r="J613" s="3449" t="s">
        <v>13349</v>
      </c>
      <c r="K613" s="3445" t="s">
        <v>1223</v>
      </c>
      <c r="L613" s="2157" t="s">
        <v>313</v>
      </c>
      <c r="M613" s="3436"/>
    </row>
    <row r="614" spans="1:13" x14ac:dyDescent="0.2">
      <c r="A614" s="3431">
        <v>451</v>
      </c>
      <c r="B614" s="3443" t="s">
        <v>4456</v>
      </c>
      <c r="C614" s="3443" t="s">
        <v>13348</v>
      </c>
      <c r="D614" s="3499">
        <v>43115</v>
      </c>
      <c r="E614" s="3499">
        <v>43465</v>
      </c>
      <c r="F614" s="5052"/>
      <c r="G614" s="3428">
        <v>5</v>
      </c>
      <c r="H614" s="3431" t="s">
        <v>1281</v>
      </c>
      <c r="I614" s="3431"/>
      <c r="J614" s="3449" t="s">
        <v>13350</v>
      </c>
      <c r="K614" s="3445" t="s">
        <v>1223</v>
      </c>
      <c r="L614" s="2157" t="s">
        <v>313</v>
      </c>
      <c r="M614" s="3436"/>
    </row>
    <row r="615" spans="1:13" x14ac:dyDescent="0.2">
      <c r="A615" s="3431">
        <v>452</v>
      </c>
      <c r="B615" s="3443" t="s">
        <v>4456</v>
      </c>
      <c r="C615" s="3443" t="s">
        <v>13351</v>
      </c>
      <c r="D615" s="3499">
        <v>43123</v>
      </c>
      <c r="E615" s="3499">
        <v>43465</v>
      </c>
      <c r="F615" s="5052"/>
      <c r="G615" s="4031">
        <v>6</v>
      </c>
      <c r="H615" s="3431"/>
      <c r="I615" s="3431"/>
      <c r="J615" s="3449">
        <v>124</v>
      </c>
      <c r="K615" s="3445" t="s">
        <v>1223</v>
      </c>
      <c r="L615" s="2157" t="s">
        <v>313</v>
      </c>
      <c r="M615" s="3436"/>
    </row>
    <row r="616" spans="1:13" x14ac:dyDescent="0.2">
      <c r="A616" s="3431">
        <v>453</v>
      </c>
      <c r="B616" s="3443" t="s">
        <v>4456</v>
      </c>
      <c r="C616" s="3443" t="s">
        <v>13352</v>
      </c>
      <c r="D616" s="3499">
        <v>43123</v>
      </c>
      <c r="E616" s="3499">
        <v>43465</v>
      </c>
      <c r="F616" s="5052"/>
      <c r="G616" s="3941"/>
      <c r="H616" s="3431"/>
      <c r="I616" s="3431"/>
      <c r="J616" s="3449">
        <v>58</v>
      </c>
      <c r="K616" s="3445" t="s">
        <v>1223</v>
      </c>
      <c r="L616" s="2157" t="s">
        <v>313</v>
      </c>
      <c r="M616" s="3436"/>
    </row>
    <row r="617" spans="1:13" x14ac:dyDescent="0.2">
      <c r="A617" s="3431">
        <v>454</v>
      </c>
      <c r="B617" s="3443" t="s">
        <v>4456</v>
      </c>
      <c r="C617" s="3443" t="s">
        <v>13353</v>
      </c>
      <c r="D617" s="3499">
        <v>43125</v>
      </c>
      <c r="E617" s="3499">
        <v>43465</v>
      </c>
      <c r="F617" s="5052"/>
      <c r="G617" s="4031">
        <v>7</v>
      </c>
      <c r="H617" s="3431"/>
      <c r="I617" s="3431"/>
      <c r="J617" s="3449">
        <v>84</v>
      </c>
      <c r="K617" s="3445" t="s">
        <v>1223</v>
      </c>
      <c r="L617" s="2157" t="s">
        <v>313</v>
      </c>
      <c r="M617" s="3436"/>
    </row>
    <row r="618" spans="1:13" x14ac:dyDescent="0.2">
      <c r="A618" s="3431">
        <v>455</v>
      </c>
      <c r="B618" s="3443" t="s">
        <v>4456</v>
      </c>
      <c r="C618" s="3443" t="s">
        <v>13354</v>
      </c>
      <c r="D618" s="3498">
        <v>43147</v>
      </c>
      <c r="E618" s="3498">
        <v>43465</v>
      </c>
      <c r="F618" s="5052"/>
      <c r="G618" s="4035"/>
      <c r="H618" s="3431"/>
      <c r="I618" s="3431"/>
      <c r="J618" s="3449">
        <v>42</v>
      </c>
      <c r="K618" s="3445" t="s">
        <v>1223</v>
      </c>
      <c r="L618" s="2157" t="s">
        <v>313</v>
      </c>
      <c r="M618" s="3436"/>
    </row>
    <row r="619" spans="1:13" x14ac:dyDescent="0.2">
      <c r="A619" s="3431">
        <v>456</v>
      </c>
      <c r="B619" s="3443" t="s">
        <v>4456</v>
      </c>
      <c r="C619" s="3443" t="s">
        <v>13355</v>
      </c>
      <c r="D619" s="3498">
        <v>43152</v>
      </c>
      <c r="E619" s="3498">
        <v>43180</v>
      </c>
      <c r="F619" s="5052"/>
      <c r="G619" s="4035"/>
      <c r="H619" s="3431"/>
      <c r="I619" s="3431"/>
      <c r="J619" s="3449">
        <v>45</v>
      </c>
      <c r="K619" s="3445" t="s">
        <v>1223</v>
      </c>
      <c r="L619" s="2157" t="s">
        <v>313</v>
      </c>
      <c r="M619" s="3436"/>
    </row>
    <row r="620" spans="1:13" x14ac:dyDescent="0.2">
      <c r="A620" s="3431">
        <v>457</v>
      </c>
      <c r="B620" s="3443" t="s">
        <v>4456</v>
      </c>
      <c r="C620" s="3443" t="s">
        <v>13356</v>
      </c>
      <c r="D620" s="3498">
        <v>43168</v>
      </c>
      <c r="E620" s="3498">
        <v>43199</v>
      </c>
      <c r="F620" s="5052"/>
      <c r="G620" s="3941"/>
      <c r="H620" s="3431"/>
      <c r="I620" s="3431"/>
      <c r="J620" s="3449">
        <v>38</v>
      </c>
      <c r="K620" s="3445" t="s">
        <v>1223</v>
      </c>
      <c r="L620" s="2157" t="s">
        <v>313</v>
      </c>
      <c r="M620" s="3436"/>
    </row>
    <row r="621" spans="1:13" x14ac:dyDescent="0.2">
      <c r="A621" s="3431">
        <v>458</v>
      </c>
      <c r="B621" s="3443" t="s">
        <v>4456</v>
      </c>
      <c r="C621" s="3443" t="s">
        <v>13357</v>
      </c>
      <c r="D621" s="3498">
        <v>43171</v>
      </c>
      <c r="E621" s="3498">
        <v>43202</v>
      </c>
      <c r="F621" s="5052"/>
      <c r="G621" s="4031">
        <v>8</v>
      </c>
      <c r="H621" s="3431"/>
      <c r="I621" s="3431"/>
      <c r="J621" s="3449">
        <v>63</v>
      </c>
      <c r="K621" s="3445" t="s">
        <v>1223</v>
      </c>
      <c r="L621" s="2157" t="s">
        <v>313</v>
      </c>
      <c r="M621" s="3436"/>
    </row>
    <row r="622" spans="1:13" x14ac:dyDescent="0.2">
      <c r="A622" s="3431">
        <v>459</v>
      </c>
      <c r="B622" s="3443" t="s">
        <v>4456</v>
      </c>
      <c r="C622" s="3443" t="s">
        <v>13358</v>
      </c>
      <c r="D622" s="3498">
        <v>43173</v>
      </c>
      <c r="E622" s="3498">
        <v>43204</v>
      </c>
      <c r="F622" s="5052"/>
      <c r="G622" s="4035"/>
      <c r="H622" s="3431"/>
      <c r="I622" s="3431"/>
      <c r="J622" s="3449">
        <v>51</v>
      </c>
      <c r="K622" s="3445" t="s">
        <v>1223</v>
      </c>
      <c r="L622" s="2157" t="s">
        <v>313</v>
      </c>
      <c r="M622" s="3436"/>
    </row>
    <row r="623" spans="1:13" x14ac:dyDescent="0.2">
      <c r="A623" s="3431">
        <v>460</v>
      </c>
      <c r="B623" s="3443" t="s">
        <v>4456</v>
      </c>
      <c r="C623" s="3443" t="s">
        <v>13359</v>
      </c>
      <c r="D623" s="3498">
        <v>43174</v>
      </c>
      <c r="E623" s="3498">
        <v>43205</v>
      </c>
      <c r="F623" s="5052"/>
      <c r="G623" s="4035"/>
      <c r="H623" s="3431"/>
      <c r="I623" s="3431"/>
      <c r="J623" s="3449">
        <v>33</v>
      </c>
      <c r="K623" s="3445" t="s">
        <v>1223</v>
      </c>
      <c r="L623" s="2157" t="s">
        <v>313</v>
      </c>
      <c r="M623" s="3436"/>
    </row>
    <row r="624" spans="1:13" x14ac:dyDescent="0.2">
      <c r="A624" s="3431">
        <v>461</v>
      </c>
      <c r="B624" s="3443" t="s">
        <v>4456</v>
      </c>
      <c r="C624" s="3443" t="s">
        <v>13360</v>
      </c>
      <c r="D624" s="3499">
        <v>43210</v>
      </c>
      <c r="E624" s="3499">
        <v>43465</v>
      </c>
      <c r="F624" s="5052"/>
      <c r="G624" s="3941"/>
      <c r="H624" s="3431"/>
      <c r="I624" s="3431"/>
      <c r="J624" s="3449">
        <v>50</v>
      </c>
      <c r="K624" s="3445" t="s">
        <v>1223</v>
      </c>
      <c r="L624" s="2157" t="s">
        <v>313</v>
      </c>
      <c r="M624" s="3436"/>
    </row>
    <row r="625" spans="1:13" x14ac:dyDescent="0.2">
      <c r="A625" s="3431">
        <v>462</v>
      </c>
      <c r="B625" s="3443" t="s">
        <v>4456</v>
      </c>
      <c r="C625" s="3443" t="s">
        <v>13361</v>
      </c>
      <c r="D625" s="3499">
        <v>43231</v>
      </c>
      <c r="E625" s="3499">
        <v>43262</v>
      </c>
      <c r="F625" s="4974">
        <v>784</v>
      </c>
      <c r="G625" s="4031">
        <v>1</v>
      </c>
      <c r="H625" s="3431"/>
      <c r="I625" s="3431"/>
      <c r="J625" s="3449">
        <v>100</v>
      </c>
      <c r="K625" s="3445" t="s">
        <v>1223</v>
      </c>
      <c r="L625" s="2157" t="s">
        <v>313</v>
      </c>
      <c r="M625" s="3436"/>
    </row>
    <row r="626" spans="1:13" x14ac:dyDescent="0.2">
      <c r="A626" s="3431">
        <v>463</v>
      </c>
      <c r="B626" s="3443" t="s">
        <v>4456</v>
      </c>
      <c r="C626" s="3443" t="s">
        <v>13362</v>
      </c>
      <c r="D626" s="3499">
        <v>43269</v>
      </c>
      <c r="E626" s="3499">
        <v>43312</v>
      </c>
      <c r="F626" s="4975"/>
      <c r="G626" s="4035"/>
      <c r="H626" s="3431"/>
      <c r="I626" s="3431"/>
      <c r="J626" s="3449">
        <v>58</v>
      </c>
      <c r="K626" s="3445" t="s">
        <v>1223</v>
      </c>
      <c r="L626" s="2157" t="s">
        <v>313</v>
      </c>
      <c r="M626" s="3436"/>
    </row>
    <row r="627" spans="1:13" x14ac:dyDescent="0.2">
      <c r="A627" s="3431">
        <v>464</v>
      </c>
      <c r="B627" s="3443" t="s">
        <v>4456</v>
      </c>
      <c r="C627" s="3443" t="s">
        <v>13363</v>
      </c>
      <c r="D627" s="3498">
        <v>43269</v>
      </c>
      <c r="E627" s="3498">
        <v>43312</v>
      </c>
      <c r="F627" s="4975"/>
      <c r="G627" s="3941"/>
      <c r="H627" s="3431"/>
      <c r="I627" s="3431"/>
      <c r="J627" s="3449">
        <v>57</v>
      </c>
      <c r="K627" s="3445" t="s">
        <v>1223</v>
      </c>
      <c r="L627" s="2157" t="s">
        <v>313</v>
      </c>
      <c r="M627" s="3436"/>
    </row>
    <row r="628" spans="1:13" x14ac:dyDescent="0.2">
      <c r="A628" s="3431">
        <v>465</v>
      </c>
      <c r="B628" s="3443" t="s">
        <v>4456</v>
      </c>
      <c r="C628" s="3443" t="s">
        <v>13364</v>
      </c>
      <c r="D628" s="3498">
        <v>43350</v>
      </c>
      <c r="E628" s="3498">
        <v>43375</v>
      </c>
      <c r="F628" s="4975"/>
      <c r="G628" s="4031">
        <v>2</v>
      </c>
      <c r="H628" s="3431"/>
      <c r="I628" s="3431"/>
      <c r="J628" s="3449">
        <v>84</v>
      </c>
      <c r="K628" s="3445" t="s">
        <v>1223</v>
      </c>
      <c r="L628" s="2157" t="s">
        <v>313</v>
      </c>
      <c r="M628" s="3436"/>
    </row>
    <row r="629" spans="1:13" x14ac:dyDescent="0.2">
      <c r="A629" s="3431">
        <v>466</v>
      </c>
      <c r="B629" s="3443" t="s">
        <v>4456</v>
      </c>
      <c r="C629" s="3443" t="s">
        <v>13365</v>
      </c>
      <c r="D629" s="3498">
        <v>43435</v>
      </c>
      <c r="E629" s="3498">
        <v>43465</v>
      </c>
      <c r="F629" s="4975"/>
      <c r="G629" s="4035"/>
      <c r="H629" s="3431"/>
      <c r="I629" s="3431"/>
      <c r="J629" s="3449">
        <v>45</v>
      </c>
      <c r="K629" s="3445" t="s">
        <v>1223</v>
      </c>
      <c r="L629" s="2157" t="s">
        <v>313</v>
      </c>
      <c r="M629" s="3436"/>
    </row>
    <row r="630" spans="1:13" x14ac:dyDescent="0.2">
      <c r="A630" s="3431">
        <v>467</v>
      </c>
      <c r="B630" s="3443" t="s">
        <v>405</v>
      </c>
      <c r="C630" s="3442" t="s">
        <v>13366</v>
      </c>
      <c r="D630" s="3501">
        <v>43304</v>
      </c>
      <c r="E630" s="3501">
        <v>43307</v>
      </c>
      <c r="F630" s="4975"/>
      <c r="G630" s="4035"/>
      <c r="H630" s="3431"/>
      <c r="I630" s="3431"/>
      <c r="J630" s="3449">
        <v>2</v>
      </c>
      <c r="K630" s="3445" t="s">
        <v>1223</v>
      </c>
      <c r="L630" s="2157" t="s">
        <v>313</v>
      </c>
      <c r="M630" s="3436" t="s">
        <v>13367</v>
      </c>
    </row>
    <row r="631" spans="1:13" ht="25.5" x14ac:dyDescent="0.2">
      <c r="A631" s="3431">
        <v>468</v>
      </c>
      <c r="B631" s="3443" t="s">
        <v>405</v>
      </c>
      <c r="C631" s="3442" t="s">
        <v>13368</v>
      </c>
      <c r="D631" s="3501">
        <v>43102</v>
      </c>
      <c r="E631" s="3501">
        <v>43465</v>
      </c>
      <c r="F631" s="4975"/>
      <c r="G631" s="4035"/>
      <c r="H631" s="3431"/>
      <c r="I631" s="3431"/>
      <c r="J631" s="3449">
        <v>8</v>
      </c>
      <c r="K631" s="3445" t="s">
        <v>1223</v>
      </c>
      <c r="L631" s="2157" t="s">
        <v>313</v>
      </c>
      <c r="M631" s="3436"/>
    </row>
    <row r="632" spans="1:13" x14ac:dyDescent="0.2">
      <c r="A632" s="3431">
        <v>469</v>
      </c>
      <c r="B632" s="3443" t="s">
        <v>1410</v>
      </c>
      <c r="C632" s="1988" t="s">
        <v>13369</v>
      </c>
      <c r="D632" s="3502">
        <v>43361</v>
      </c>
      <c r="E632" s="3502">
        <v>43464</v>
      </c>
      <c r="F632" s="4976"/>
      <c r="G632" s="3941"/>
      <c r="H632" s="3431"/>
      <c r="I632" s="3431"/>
      <c r="J632" s="3449">
        <v>91</v>
      </c>
      <c r="K632" s="3445" t="s">
        <v>1223</v>
      </c>
      <c r="L632" s="2157" t="s">
        <v>313</v>
      </c>
      <c r="M632" s="3436"/>
    </row>
    <row r="635" spans="1:13" x14ac:dyDescent="0.2">
      <c r="A635" s="4455"/>
      <c r="B635" s="4455"/>
      <c r="C635" s="3853" t="s">
        <v>2859</v>
      </c>
      <c r="D635" s="3853"/>
      <c r="E635" s="3853"/>
      <c r="F635" s="3853"/>
      <c r="G635" s="3853"/>
      <c r="H635" s="3853"/>
      <c r="I635" s="3853"/>
      <c r="J635" s="3853"/>
      <c r="K635" s="3853"/>
      <c r="L635" s="4453" t="s">
        <v>2858</v>
      </c>
      <c r="M635" s="4453"/>
    </row>
    <row r="636" spans="1:13" x14ac:dyDescent="0.2">
      <c r="A636" s="4455"/>
      <c r="B636" s="4455"/>
      <c r="C636" s="3853"/>
      <c r="D636" s="3853"/>
      <c r="E636" s="3853"/>
      <c r="F636" s="3853"/>
      <c r="G636" s="3853"/>
      <c r="H636" s="3853"/>
      <c r="I636" s="3853"/>
      <c r="J636" s="3853"/>
      <c r="K636" s="3853"/>
      <c r="L636" s="4453"/>
      <c r="M636" s="4453"/>
    </row>
    <row r="637" spans="1:13" x14ac:dyDescent="0.2">
      <c r="A637" s="4455"/>
      <c r="B637" s="4455"/>
      <c r="C637" s="3853"/>
      <c r="D637" s="3853"/>
      <c r="E637" s="3853"/>
      <c r="F637" s="3853"/>
      <c r="G637" s="3853"/>
      <c r="H637" s="3853"/>
      <c r="I637" s="3853"/>
      <c r="J637" s="3853"/>
      <c r="K637" s="3853"/>
      <c r="L637" s="4453"/>
      <c r="M637" s="4453"/>
    </row>
    <row r="638" spans="1:13" x14ac:dyDescent="0.2">
      <c r="A638" s="4455"/>
      <c r="B638" s="4455"/>
      <c r="C638" s="4170" t="s">
        <v>1209</v>
      </c>
      <c r="D638" s="4170"/>
      <c r="E638" s="4170"/>
      <c r="F638" s="4170"/>
      <c r="G638" s="4170"/>
      <c r="H638" s="4170"/>
      <c r="I638" s="4170"/>
      <c r="J638" s="4170"/>
      <c r="K638" s="4170"/>
      <c r="L638" s="4453" t="s">
        <v>1208</v>
      </c>
      <c r="M638" s="4453"/>
    </row>
    <row r="639" spans="1:13" x14ac:dyDescent="0.2">
      <c r="A639" s="4455"/>
      <c r="B639" s="4455"/>
      <c r="C639" s="4170"/>
      <c r="D639" s="4170"/>
      <c r="E639" s="4170"/>
      <c r="F639" s="4170"/>
      <c r="G639" s="4170"/>
      <c r="H639" s="4170"/>
      <c r="I639" s="4170"/>
      <c r="J639" s="4170"/>
      <c r="K639" s="4170"/>
      <c r="L639" s="4453"/>
      <c r="M639" s="4453"/>
    </row>
    <row r="640" spans="1:13" x14ac:dyDescent="0.2">
      <c r="A640" s="4455"/>
      <c r="B640" s="4455"/>
      <c r="C640" s="4170"/>
      <c r="D640" s="4170"/>
      <c r="E640" s="4170"/>
      <c r="F640" s="4170"/>
      <c r="G640" s="4170"/>
      <c r="H640" s="4170"/>
      <c r="I640" s="4170"/>
      <c r="J640" s="4170"/>
      <c r="K640" s="4170"/>
      <c r="L640" s="4453"/>
      <c r="M640" s="4453"/>
    </row>
    <row r="641" spans="1:13" x14ac:dyDescent="0.2">
      <c r="A641" s="3468"/>
      <c r="B641" s="3468"/>
      <c r="C641" s="3468"/>
      <c r="D641" s="3468"/>
      <c r="E641" s="3468"/>
      <c r="F641" s="3468"/>
      <c r="G641" s="1177"/>
      <c r="H641" s="3468"/>
      <c r="I641" s="3468"/>
      <c r="J641" s="1177"/>
      <c r="K641" s="3468"/>
      <c r="L641" s="3468"/>
      <c r="M641" s="3468"/>
    </row>
    <row r="642" spans="1:13" x14ac:dyDescent="0.2">
      <c r="A642" s="33" t="s">
        <v>1612</v>
      </c>
      <c r="B642" s="33"/>
      <c r="C642" s="33"/>
      <c r="D642" s="33"/>
      <c r="E642" s="33"/>
      <c r="F642" s="33"/>
      <c r="G642" s="3482"/>
      <c r="H642" s="33"/>
      <c r="I642" s="33"/>
      <c r="J642" s="3482" t="s">
        <v>13370</v>
      </c>
      <c r="K642" s="33"/>
      <c r="L642" s="33"/>
      <c r="M642" s="33"/>
    </row>
    <row r="643" spans="1:13" x14ac:dyDescent="0.2">
      <c r="A643" s="33" t="s">
        <v>1614</v>
      </c>
      <c r="B643" s="33"/>
      <c r="C643" s="33"/>
      <c r="D643" s="33" t="s">
        <v>3801</v>
      </c>
      <c r="E643" s="33"/>
      <c r="F643" s="33"/>
      <c r="G643" s="3482"/>
      <c r="H643" s="33"/>
      <c r="I643" s="33"/>
      <c r="J643" s="3482"/>
      <c r="K643" s="33"/>
      <c r="L643" s="33"/>
      <c r="M643" s="33"/>
    </row>
    <row r="644" spans="1:13" x14ac:dyDescent="0.2">
      <c r="A644" s="2418" t="s">
        <v>5805</v>
      </c>
      <c r="B644" s="2418"/>
      <c r="C644" s="2418"/>
      <c r="D644" s="33" t="s">
        <v>1615</v>
      </c>
      <c r="E644" s="33"/>
      <c r="F644" s="33"/>
      <c r="G644" s="3482"/>
      <c r="H644" s="33"/>
      <c r="I644" s="33"/>
      <c r="J644" s="3895" t="s">
        <v>2863</v>
      </c>
      <c r="K644" s="4217"/>
      <c r="L644" s="4217"/>
      <c r="M644" s="3896"/>
    </row>
    <row r="645" spans="1:13" ht="25.5" x14ac:dyDescent="0.2">
      <c r="A645" s="33" t="s">
        <v>13371</v>
      </c>
      <c r="B645" s="33"/>
      <c r="C645" s="33"/>
      <c r="D645" s="33"/>
      <c r="E645" s="33"/>
      <c r="F645" s="33"/>
      <c r="G645" s="3482"/>
      <c r="H645" s="33"/>
      <c r="I645" s="33"/>
      <c r="J645" s="3483" t="s">
        <v>2860</v>
      </c>
      <c r="K645" s="3483" t="s">
        <v>2861</v>
      </c>
      <c r="L645" s="3483" t="s">
        <v>2862</v>
      </c>
      <c r="M645" s="2361" t="s">
        <v>135</v>
      </c>
    </row>
    <row r="646" spans="1:13" x14ac:dyDescent="0.2">
      <c r="A646" s="33"/>
      <c r="B646" s="33"/>
      <c r="C646" s="33"/>
      <c r="D646" s="33"/>
      <c r="E646" s="33"/>
      <c r="F646" s="33"/>
      <c r="G646" s="3482"/>
      <c r="H646" s="33"/>
      <c r="I646" s="33"/>
      <c r="J646" s="3483">
        <v>2022</v>
      </c>
      <c r="K646" s="3483">
        <v>11</v>
      </c>
      <c r="L646" s="3483">
        <v>30</v>
      </c>
      <c r="M646" s="3483">
        <v>13</v>
      </c>
    </row>
    <row r="647" spans="1:13" x14ac:dyDescent="0.2">
      <c r="A647" s="33"/>
      <c r="B647" s="33"/>
      <c r="C647" s="33"/>
      <c r="D647" s="33"/>
      <c r="E647" s="33"/>
      <c r="F647" s="33"/>
      <c r="G647" s="3482"/>
      <c r="H647" s="33"/>
      <c r="I647" s="3482"/>
      <c r="J647" s="3482"/>
      <c r="K647" s="3482"/>
      <c r="L647" s="3482"/>
      <c r="M647" s="33"/>
    </row>
    <row r="648" spans="1:13" x14ac:dyDescent="0.2">
      <c r="A648" s="3920" t="s">
        <v>2864</v>
      </c>
      <c r="B648" s="3845" t="s">
        <v>2865</v>
      </c>
      <c r="C648" s="3845" t="s">
        <v>1212</v>
      </c>
      <c r="D648" s="3845" t="s">
        <v>2866</v>
      </c>
      <c r="E648" s="3845"/>
      <c r="F648" s="4170" t="s">
        <v>2869</v>
      </c>
      <c r="G648" s="4170"/>
      <c r="H648" s="4170"/>
      <c r="I648" s="4170"/>
      <c r="J648" s="3845" t="s">
        <v>1211</v>
      </c>
      <c r="K648" s="4170" t="s">
        <v>2872</v>
      </c>
      <c r="L648" s="3845" t="s">
        <v>1207</v>
      </c>
      <c r="M648" s="4170" t="s">
        <v>2873</v>
      </c>
    </row>
    <row r="649" spans="1:13" x14ac:dyDescent="0.2">
      <c r="A649" s="3920"/>
      <c r="B649" s="3845"/>
      <c r="C649" s="3845"/>
      <c r="D649" s="3465" t="s">
        <v>2867</v>
      </c>
      <c r="E649" s="3465" t="s">
        <v>2868</v>
      </c>
      <c r="F649" s="3465" t="s">
        <v>2870</v>
      </c>
      <c r="G649" s="3465" t="s">
        <v>2871</v>
      </c>
      <c r="H649" s="3465" t="s">
        <v>4319</v>
      </c>
      <c r="I649" s="3465" t="s">
        <v>4320</v>
      </c>
      <c r="J649" s="3845"/>
      <c r="K649" s="4170"/>
      <c r="L649" s="3845"/>
      <c r="M649" s="4170"/>
    </row>
    <row r="650" spans="1:13" x14ac:dyDescent="0.2">
      <c r="A650" s="3464"/>
      <c r="B650" s="3471" t="s">
        <v>2375</v>
      </c>
      <c r="C650" s="3469" t="s">
        <v>2378</v>
      </c>
      <c r="D650" s="3465"/>
      <c r="E650" s="3465"/>
      <c r="F650" s="3465"/>
      <c r="G650" s="3465"/>
      <c r="H650" s="3465"/>
      <c r="I650" s="3465"/>
      <c r="J650" s="3462"/>
      <c r="K650" s="3465"/>
      <c r="L650" s="3463"/>
      <c r="M650" s="3465"/>
    </row>
    <row r="651" spans="1:13" x14ac:dyDescent="0.2">
      <c r="A651" s="3464"/>
      <c r="B651" s="3471" t="s">
        <v>2377</v>
      </c>
      <c r="C651" s="3469" t="s">
        <v>4648</v>
      </c>
      <c r="D651" s="3465"/>
      <c r="E651" s="3465"/>
      <c r="F651" s="3465"/>
      <c r="G651" s="3465"/>
      <c r="H651" s="3465"/>
      <c r="I651" s="3465"/>
      <c r="J651" s="3462"/>
      <c r="K651" s="3465"/>
      <c r="L651" s="3463"/>
      <c r="M651" s="3465"/>
    </row>
    <row r="652" spans="1:13" x14ac:dyDescent="0.2">
      <c r="A652" s="1990">
        <v>1</v>
      </c>
      <c r="B652" s="2343"/>
      <c r="C652" s="3484" t="s">
        <v>13372</v>
      </c>
      <c r="D652" s="2615">
        <v>43474</v>
      </c>
      <c r="E652" s="2615">
        <v>43481</v>
      </c>
      <c r="F652" s="5543">
        <v>784</v>
      </c>
      <c r="G652" s="1990">
        <v>3</v>
      </c>
      <c r="H652" s="3477"/>
      <c r="I652" s="3477"/>
      <c r="J652" s="1990" t="s">
        <v>1181</v>
      </c>
      <c r="K652" s="1990" t="s">
        <v>1223</v>
      </c>
      <c r="L652" s="3518" t="s">
        <v>313</v>
      </c>
      <c r="M652" s="3519"/>
    </row>
    <row r="653" spans="1:13" x14ac:dyDescent="0.2">
      <c r="A653" s="3483">
        <v>2</v>
      </c>
      <c r="B653" s="3471"/>
      <c r="C653" s="3478" t="s">
        <v>13373</v>
      </c>
      <c r="D653" s="2095">
        <v>43481</v>
      </c>
      <c r="E653" s="2095">
        <v>43487</v>
      </c>
      <c r="F653" s="5544"/>
      <c r="G653" s="3483">
        <v>4</v>
      </c>
      <c r="H653" s="3472"/>
      <c r="I653" s="3472"/>
      <c r="J653" s="3483" t="s">
        <v>1429</v>
      </c>
      <c r="K653" s="1990" t="s">
        <v>1223</v>
      </c>
      <c r="L653" s="3483" t="s">
        <v>313</v>
      </c>
      <c r="M653" s="3472"/>
    </row>
    <row r="654" spans="1:13" x14ac:dyDescent="0.2">
      <c r="A654" s="3483">
        <v>3</v>
      </c>
      <c r="B654" s="3471"/>
      <c r="C654" s="3478" t="s">
        <v>13374</v>
      </c>
      <c r="D654" s="2095">
        <v>43488</v>
      </c>
      <c r="E654" s="2095">
        <v>43489</v>
      </c>
      <c r="F654" s="5544"/>
      <c r="G654" s="3483">
        <v>5</v>
      </c>
      <c r="H654" s="3472"/>
      <c r="I654" s="3472"/>
      <c r="J654" s="3483" t="s">
        <v>13375</v>
      </c>
      <c r="K654" s="1990" t="s">
        <v>1223</v>
      </c>
      <c r="L654" s="3483" t="s">
        <v>313</v>
      </c>
      <c r="M654" s="2338"/>
    </row>
    <row r="655" spans="1:13" x14ac:dyDescent="0.2">
      <c r="A655" s="3483">
        <v>4</v>
      </c>
      <c r="B655" s="3471"/>
      <c r="C655" s="3478" t="s">
        <v>13376</v>
      </c>
      <c r="D655" s="2095">
        <v>43490</v>
      </c>
      <c r="E655" s="2095">
        <v>43490</v>
      </c>
      <c r="F655" s="5544"/>
      <c r="G655" s="3483">
        <v>6</v>
      </c>
      <c r="H655" s="3472"/>
      <c r="I655" s="3472"/>
      <c r="J655" s="3483" t="s">
        <v>13377</v>
      </c>
      <c r="K655" s="1990" t="s">
        <v>1223</v>
      </c>
      <c r="L655" s="3483" t="s">
        <v>313</v>
      </c>
      <c r="M655" s="2338"/>
    </row>
    <row r="656" spans="1:13" x14ac:dyDescent="0.2">
      <c r="A656" s="3483">
        <v>5</v>
      </c>
      <c r="B656" s="3471"/>
      <c r="C656" s="3478" t="s">
        <v>13378</v>
      </c>
      <c r="D656" s="2095">
        <v>43495</v>
      </c>
      <c r="E656" s="2095">
        <v>43496</v>
      </c>
      <c r="F656" s="5544"/>
      <c r="G656" s="3483">
        <v>7</v>
      </c>
      <c r="H656" s="3472"/>
      <c r="I656" s="3472"/>
      <c r="J656" s="3483" t="s">
        <v>13379</v>
      </c>
      <c r="K656" s="1990" t="s">
        <v>1223</v>
      </c>
      <c r="L656" s="3483" t="s">
        <v>313</v>
      </c>
      <c r="M656" s="2338"/>
    </row>
    <row r="657" spans="1:13" x14ac:dyDescent="0.2">
      <c r="A657" s="3483">
        <v>6</v>
      </c>
      <c r="B657" s="3471"/>
      <c r="C657" s="3478" t="s">
        <v>13380</v>
      </c>
      <c r="D657" s="2095">
        <v>43496</v>
      </c>
      <c r="E657" s="2095">
        <v>43496</v>
      </c>
      <c r="F657" s="5545"/>
      <c r="G657" s="3483">
        <v>8</v>
      </c>
      <c r="H657" s="3472"/>
      <c r="I657" s="3472"/>
      <c r="J657" s="3483" t="s">
        <v>13381</v>
      </c>
      <c r="K657" s="1990" t="s">
        <v>1223</v>
      </c>
      <c r="L657" s="3483" t="s">
        <v>313</v>
      </c>
      <c r="M657" s="2338"/>
    </row>
    <row r="658" spans="1:13" x14ac:dyDescent="0.2">
      <c r="A658" s="3483">
        <v>7</v>
      </c>
      <c r="B658" s="3471"/>
      <c r="C658" s="3478" t="s">
        <v>13382</v>
      </c>
      <c r="D658" s="2095">
        <v>43501</v>
      </c>
      <c r="E658" s="2095">
        <v>43502</v>
      </c>
      <c r="F658" s="4974">
        <v>785</v>
      </c>
      <c r="G658" s="3483">
        <v>1</v>
      </c>
      <c r="H658" s="3472"/>
      <c r="I658" s="3472"/>
      <c r="J658" s="3483" t="s">
        <v>10161</v>
      </c>
      <c r="K658" s="1990" t="s">
        <v>1223</v>
      </c>
      <c r="L658" s="3483" t="s">
        <v>313</v>
      </c>
      <c r="M658" s="3472"/>
    </row>
    <row r="659" spans="1:13" x14ac:dyDescent="0.2">
      <c r="A659" s="3483">
        <v>8</v>
      </c>
      <c r="B659" s="3471"/>
      <c r="C659" s="3478" t="s">
        <v>13383</v>
      </c>
      <c r="D659" s="2095">
        <v>43502</v>
      </c>
      <c r="E659" s="2095">
        <v>43508</v>
      </c>
      <c r="F659" s="4975"/>
      <c r="G659" s="3483">
        <v>2</v>
      </c>
      <c r="H659" s="3472"/>
      <c r="I659" s="3472"/>
      <c r="J659" s="3483" t="s">
        <v>13384</v>
      </c>
      <c r="K659" s="1990" t="s">
        <v>1223</v>
      </c>
      <c r="L659" s="3483" t="s">
        <v>313</v>
      </c>
      <c r="M659" s="3472"/>
    </row>
    <row r="660" spans="1:13" x14ac:dyDescent="0.2">
      <c r="A660" s="3483">
        <v>9</v>
      </c>
      <c r="B660" s="3471"/>
      <c r="C660" s="3478" t="s">
        <v>13385</v>
      </c>
      <c r="D660" s="2095">
        <v>43508</v>
      </c>
      <c r="E660" s="2095">
        <v>43515</v>
      </c>
      <c r="F660" s="4975"/>
      <c r="G660" s="3483">
        <v>3</v>
      </c>
      <c r="H660" s="3472"/>
      <c r="I660" s="3472"/>
      <c r="J660" s="3483" t="s">
        <v>13386</v>
      </c>
      <c r="K660" s="1990" t="s">
        <v>1223</v>
      </c>
      <c r="L660" s="3483" t="s">
        <v>313</v>
      </c>
      <c r="M660" s="2338"/>
    </row>
    <row r="661" spans="1:13" x14ac:dyDescent="0.2">
      <c r="A661" s="3483">
        <v>10</v>
      </c>
      <c r="B661" s="3471"/>
      <c r="C661" s="3478" t="s">
        <v>13387</v>
      </c>
      <c r="D661" s="2095">
        <v>43515</v>
      </c>
      <c r="E661" s="2095">
        <v>43516</v>
      </c>
      <c r="F661" s="4975"/>
      <c r="G661" s="3483">
        <v>4</v>
      </c>
      <c r="H661" s="3472"/>
      <c r="I661" s="3472"/>
      <c r="J661" s="3483" t="s">
        <v>13388</v>
      </c>
      <c r="K661" s="1990" t="s">
        <v>1223</v>
      </c>
      <c r="L661" s="3483" t="s">
        <v>313</v>
      </c>
      <c r="M661" s="2338"/>
    </row>
    <row r="662" spans="1:13" x14ac:dyDescent="0.2">
      <c r="A662" s="3483">
        <v>11</v>
      </c>
      <c r="B662" s="3471"/>
      <c r="C662" s="3478" t="s">
        <v>13389</v>
      </c>
      <c r="D662" s="2095">
        <v>43516</v>
      </c>
      <c r="E662" s="2095">
        <v>43517</v>
      </c>
      <c r="F662" s="4975"/>
      <c r="G662" s="3483">
        <v>5</v>
      </c>
      <c r="H662" s="3472"/>
      <c r="I662" s="3472"/>
      <c r="J662" s="3483" t="s">
        <v>13390</v>
      </c>
      <c r="K662" s="1990" t="s">
        <v>1223</v>
      </c>
      <c r="L662" s="3483" t="s">
        <v>313</v>
      </c>
      <c r="M662" s="2338"/>
    </row>
    <row r="663" spans="1:13" x14ac:dyDescent="0.2">
      <c r="A663" s="3483">
        <v>12</v>
      </c>
      <c r="B663" s="3471"/>
      <c r="C663" s="3478" t="s">
        <v>13391</v>
      </c>
      <c r="D663" s="2095">
        <v>43517</v>
      </c>
      <c r="E663" s="2095">
        <v>43523</v>
      </c>
      <c r="F663" s="4975"/>
      <c r="G663" s="3483">
        <v>6</v>
      </c>
      <c r="H663" s="3472"/>
      <c r="I663" s="3472"/>
      <c r="J663" s="3483" t="s">
        <v>13392</v>
      </c>
      <c r="K663" s="1990" t="s">
        <v>1223</v>
      </c>
      <c r="L663" s="3483" t="s">
        <v>313</v>
      </c>
      <c r="M663" s="2338"/>
    </row>
    <row r="664" spans="1:13" x14ac:dyDescent="0.2">
      <c r="A664" s="3483">
        <v>13</v>
      </c>
      <c r="B664" s="3471"/>
      <c r="C664" s="3478" t="s">
        <v>13393</v>
      </c>
      <c r="D664" s="2095">
        <v>43523</v>
      </c>
      <c r="E664" s="2095">
        <v>43524</v>
      </c>
      <c r="F664" s="4975"/>
      <c r="G664" s="3483">
        <v>7</v>
      </c>
      <c r="H664" s="3472"/>
      <c r="I664" s="3472"/>
      <c r="J664" s="3483" t="s">
        <v>13394</v>
      </c>
      <c r="K664" s="1990" t="s">
        <v>1223</v>
      </c>
      <c r="L664" s="3483" t="s">
        <v>313</v>
      </c>
      <c r="M664" s="2338"/>
    </row>
    <row r="665" spans="1:13" x14ac:dyDescent="0.2">
      <c r="A665" s="3483">
        <v>14</v>
      </c>
      <c r="B665" s="3471"/>
      <c r="C665" s="3478" t="s">
        <v>13395</v>
      </c>
      <c r="D665" s="2095">
        <v>43525</v>
      </c>
      <c r="E665" s="2095">
        <v>43531</v>
      </c>
      <c r="F665" s="4976"/>
      <c r="G665" s="3483">
        <v>8</v>
      </c>
      <c r="H665" s="3472"/>
      <c r="I665" s="3472"/>
      <c r="J665" s="3483" t="s">
        <v>1181</v>
      </c>
      <c r="K665" s="1990" t="s">
        <v>1223</v>
      </c>
      <c r="L665" s="3483" t="s">
        <v>313</v>
      </c>
      <c r="M665" s="2338"/>
    </row>
    <row r="666" spans="1:13" x14ac:dyDescent="0.2">
      <c r="A666" s="3483">
        <v>15</v>
      </c>
      <c r="B666" s="3471"/>
      <c r="C666" s="3478" t="s">
        <v>13396</v>
      </c>
      <c r="D666" s="2095">
        <v>43531</v>
      </c>
      <c r="E666" s="2095">
        <v>43535</v>
      </c>
      <c r="F666" s="4974">
        <v>786</v>
      </c>
      <c r="G666" s="3483">
        <v>1</v>
      </c>
      <c r="H666" s="3472"/>
      <c r="I666" s="3472"/>
      <c r="J666" s="3483" t="s">
        <v>13397</v>
      </c>
      <c r="K666" s="1990" t="s">
        <v>1223</v>
      </c>
      <c r="L666" s="3483" t="s">
        <v>313</v>
      </c>
      <c r="M666" s="2338"/>
    </row>
    <row r="667" spans="1:13" x14ac:dyDescent="0.2">
      <c r="A667" s="3483">
        <v>16</v>
      </c>
      <c r="B667" s="3471"/>
      <c r="C667" s="3478" t="s">
        <v>13398</v>
      </c>
      <c r="D667" s="2095">
        <v>43535</v>
      </c>
      <c r="E667" s="2095">
        <v>43535</v>
      </c>
      <c r="F667" s="4975"/>
      <c r="G667" s="3483">
        <v>2</v>
      </c>
      <c r="H667" s="3472"/>
      <c r="I667" s="3472"/>
      <c r="J667" s="3483" t="s">
        <v>13399</v>
      </c>
      <c r="K667" s="1990" t="s">
        <v>1223</v>
      </c>
      <c r="L667" s="3483" t="s">
        <v>313</v>
      </c>
      <c r="M667" s="2338"/>
    </row>
    <row r="668" spans="1:13" x14ac:dyDescent="0.2">
      <c r="A668" s="3483">
        <v>17</v>
      </c>
      <c r="B668" s="3471"/>
      <c r="C668" s="3478" t="s">
        <v>13400</v>
      </c>
      <c r="D668" s="2095">
        <v>43535</v>
      </c>
      <c r="E668" s="2095">
        <v>43535</v>
      </c>
      <c r="F668" s="4975"/>
      <c r="G668" s="3483">
        <v>3</v>
      </c>
      <c r="H668" s="3472"/>
      <c r="I668" s="3472"/>
      <c r="J668" s="3483" t="s">
        <v>13401</v>
      </c>
      <c r="K668" s="1990" t="s">
        <v>1223</v>
      </c>
      <c r="L668" s="3483" t="s">
        <v>313</v>
      </c>
      <c r="M668" s="2338"/>
    </row>
    <row r="669" spans="1:13" x14ac:dyDescent="0.2">
      <c r="A669" s="3483">
        <v>18</v>
      </c>
      <c r="B669" s="3471"/>
      <c r="C669" s="3478" t="s">
        <v>13402</v>
      </c>
      <c r="D669" s="2095">
        <v>43535</v>
      </c>
      <c r="E669" s="2095">
        <v>43535</v>
      </c>
      <c r="F669" s="4975"/>
      <c r="G669" s="3483">
        <v>4</v>
      </c>
      <c r="H669" s="3472"/>
      <c r="I669" s="3472"/>
      <c r="J669" s="3483" t="s">
        <v>13403</v>
      </c>
      <c r="K669" s="1990" t="s">
        <v>1223</v>
      </c>
      <c r="L669" s="3483" t="s">
        <v>313</v>
      </c>
      <c r="M669" s="2338"/>
    </row>
    <row r="670" spans="1:13" x14ac:dyDescent="0.2">
      <c r="A670" s="3483">
        <v>19</v>
      </c>
      <c r="B670" s="3471"/>
      <c r="C670" s="3478" t="s">
        <v>13404</v>
      </c>
      <c r="D670" s="2095">
        <v>43535</v>
      </c>
      <c r="E670" s="2095">
        <v>43537</v>
      </c>
      <c r="F670" s="4975"/>
      <c r="G670" s="3483">
        <v>5</v>
      </c>
      <c r="H670" s="3472"/>
      <c r="I670" s="3472"/>
      <c r="J670" s="3483" t="s">
        <v>13405</v>
      </c>
      <c r="K670" s="1990" t="s">
        <v>1223</v>
      </c>
      <c r="L670" s="3483" t="s">
        <v>313</v>
      </c>
      <c r="M670" s="2338"/>
    </row>
    <row r="671" spans="1:13" x14ac:dyDescent="0.2">
      <c r="A671" s="3483">
        <v>20</v>
      </c>
      <c r="B671" s="3471"/>
      <c r="C671" s="3478" t="s">
        <v>13406</v>
      </c>
      <c r="D671" s="2095">
        <v>43537</v>
      </c>
      <c r="E671" s="2095">
        <v>43539</v>
      </c>
      <c r="F671" s="4975"/>
      <c r="G671" s="3483">
        <v>6</v>
      </c>
      <c r="H671" s="3472"/>
      <c r="I671" s="3472"/>
      <c r="J671" s="3483" t="s">
        <v>13407</v>
      </c>
      <c r="K671" s="1990" t="s">
        <v>1223</v>
      </c>
      <c r="L671" s="3483" t="s">
        <v>313</v>
      </c>
      <c r="M671" s="2338"/>
    </row>
    <row r="672" spans="1:13" x14ac:dyDescent="0.2">
      <c r="A672" s="3483">
        <v>21</v>
      </c>
      <c r="B672" s="3471"/>
      <c r="C672" s="3478" t="s">
        <v>13408</v>
      </c>
      <c r="D672" s="2095">
        <v>43542</v>
      </c>
      <c r="E672" s="2095">
        <v>43552</v>
      </c>
      <c r="F672" s="4975"/>
      <c r="G672" s="3483">
        <v>7</v>
      </c>
      <c r="H672" s="3472"/>
      <c r="I672" s="3472"/>
      <c r="J672" s="3483" t="s">
        <v>13409</v>
      </c>
      <c r="K672" s="1990" t="s">
        <v>1223</v>
      </c>
      <c r="L672" s="3483" t="s">
        <v>313</v>
      </c>
      <c r="M672" s="3472"/>
    </row>
    <row r="673" spans="1:13" x14ac:dyDescent="0.2">
      <c r="A673" s="3483">
        <v>22</v>
      </c>
      <c r="B673" s="3471"/>
      <c r="C673" s="3478" t="s">
        <v>13410</v>
      </c>
      <c r="D673" s="2095">
        <v>43552</v>
      </c>
      <c r="E673" s="2095">
        <v>43553</v>
      </c>
      <c r="F673" s="4976"/>
      <c r="G673" s="3483">
        <v>8</v>
      </c>
      <c r="H673" s="3472"/>
      <c r="I673" s="3472"/>
      <c r="J673" s="3483" t="s">
        <v>13411</v>
      </c>
      <c r="K673" s="1990" t="s">
        <v>1223</v>
      </c>
      <c r="L673" s="3483" t="s">
        <v>313</v>
      </c>
      <c r="M673" s="2338"/>
    </row>
    <row r="674" spans="1:13" x14ac:dyDescent="0.2">
      <c r="A674" s="3483">
        <v>23</v>
      </c>
      <c r="B674" s="3471"/>
      <c r="C674" s="3478" t="s">
        <v>13412</v>
      </c>
      <c r="D674" s="2095">
        <v>43556</v>
      </c>
      <c r="E674" s="2095">
        <v>43556</v>
      </c>
      <c r="F674" s="4974">
        <v>787</v>
      </c>
      <c r="G674" s="3483">
        <v>1</v>
      </c>
      <c r="H674" s="3472"/>
      <c r="I674" s="3472"/>
      <c r="J674" s="3483" t="s">
        <v>13413</v>
      </c>
      <c r="K674" s="1990" t="s">
        <v>1223</v>
      </c>
      <c r="L674" s="3483" t="s">
        <v>313</v>
      </c>
      <c r="M674" s="2338"/>
    </row>
    <row r="675" spans="1:13" x14ac:dyDescent="0.2">
      <c r="A675" s="3483">
        <v>24</v>
      </c>
      <c r="B675" s="3471"/>
      <c r="C675" s="3478" t="s">
        <v>13414</v>
      </c>
      <c r="D675" s="2095">
        <v>43556</v>
      </c>
      <c r="E675" s="2095">
        <v>43560</v>
      </c>
      <c r="F675" s="4975"/>
      <c r="G675" s="3483">
        <v>2</v>
      </c>
      <c r="H675" s="3472"/>
      <c r="I675" s="3472"/>
      <c r="J675" s="3483" t="s">
        <v>13415</v>
      </c>
      <c r="K675" s="1990" t="s">
        <v>1223</v>
      </c>
      <c r="L675" s="3483" t="s">
        <v>313</v>
      </c>
      <c r="M675" s="2338"/>
    </row>
    <row r="676" spans="1:13" x14ac:dyDescent="0.2">
      <c r="A676" s="3483">
        <v>25</v>
      </c>
      <c r="B676" s="3471"/>
      <c r="C676" s="3478" t="s">
        <v>13416</v>
      </c>
      <c r="D676" s="2095">
        <v>43563</v>
      </c>
      <c r="E676" s="2095">
        <v>43564</v>
      </c>
      <c r="F676" s="4975"/>
      <c r="G676" s="3483">
        <v>3</v>
      </c>
      <c r="H676" s="3472"/>
      <c r="I676" s="3472"/>
      <c r="J676" s="3483" t="s">
        <v>13417</v>
      </c>
      <c r="K676" s="1990" t="s">
        <v>1223</v>
      </c>
      <c r="L676" s="3483" t="s">
        <v>313</v>
      </c>
      <c r="M676" s="2338"/>
    </row>
    <row r="677" spans="1:13" x14ac:dyDescent="0.2">
      <c r="A677" s="3483">
        <v>26</v>
      </c>
      <c r="B677" s="3471"/>
      <c r="C677" s="3478" t="s">
        <v>13418</v>
      </c>
      <c r="D677" s="2095">
        <v>43564</v>
      </c>
      <c r="E677" s="2095">
        <v>43565</v>
      </c>
      <c r="F677" s="4975"/>
      <c r="G677" s="3483">
        <v>4</v>
      </c>
      <c r="H677" s="3472"/>
      <c r="I677" s="3472"/>
      <c r="J677" s="3483" t="s">
        <v>13419</v>
      </c>
      <c r="K677" s="1990" t="s">
        <v>1223</v>
      </c>
      <c r="L677" s="3483" t="s">
        <v>313</v>
      </c>
      <c r="M677" s="3472"/>
    </row>
    <row r="678" spans="1:13" x14ac:dyDescent="0.2">
      <c r="A678" s="3483">
        <v>27</v>
      </c>
      <c r="B678" s="3471"/>
      <c r="C678" s="3478" t="s">
        <v>13420</v>
      </c>
      <c r="D678" s="2095">
        <v>43565</v>
      </c>
      <c r="E678" s="2095">
        <v>43566</v>
      </c>
      <c r="F678" s="4975"/>
      <c r="G678" s="3483">
        <v>5</v>
      </c>
      <c r="H678" s="3472"/>
      <c r="I678" s="3472"/>
      <c r="J678" s="3483" t="s">
        <v>13421</v>
      </c>
      <c r="K678" s="1990" t="s">
        <v>1223</v>
      </c>
      <c r="L678" s="3483" t="s">
        <v>313</v>
      </c>
      <c r="M678" s="3472"/>
    </row>
    <row r="679" spans="1:13" x14ac:dyDescent="0.2">
      <c r="A679" s="3483">
        <v>28</v>
      </c>
      <c r="B679" s="3471"/>
      <c r="C679" s="3478" t="s">
        <v>13422</v>
      </c>
      <c r="D679" s="2095">
        <v>43566</v>
      </c>
      <c r="E679" s="2095">
        <v>43580</v>
      </c>
      <c r="F679" s="4975"/>
      <c r="G679" s="3483">
        <v>6</v>
      </c>
      <c r="H679" s="3472"/>
      <c r="I679" s="3472"/>
      <c r="J679" s="3483" t="s">
        <v>13423</v>
      </c>
      <c r="K679" s="1990" t="s">
        <v>1223</v>
      </c>
      <c r="L679" s="3483" t="s">
        <v>313</v>
      </c>
      <c r="M679" s="2338"/>
    </row>
    <row r="680" spans="1:13" x14ac:dyDescent="0.2">
      <c r="A680" s="3483">
        <v>29</v>
      </c>
      <c r="B680" s="3471"/>
      <c r="C680" s="3478" t="s">
        <v>13424</v>
      </c>
      <c r="D680" s="2095">
        <v>43580</v>
      </c>
      <c r="E680" s="2095">
        <v>43581</v>
      </c>
      <c r="F680" s="4975"/>
      <c r="G680" s="3483">
        <v>7</v>
      </c>
      <c r="H680" s="3472"/>
      <c r="I680" s="3472"/>
      <c r="J680" s="3483" t="s">
        <v>13425</v>
      </c>
      <c r="K680" s="1990" t="s">
        <v>1223</v>
      </c>
      <c r="L680" s="3483" t="s">
        <v>313</v>
      </c>
      <c r="M680" s="2338"/>
    </row>
    <row r="681" spans="1:13" x14ac:dyDescent="0.2">
      <c r="A681" s="3483">
        <v>30</v>
      </c>
      <c r="B681" s="3471"/>
      <c r="C681" s="3478" t="s">
        <v>13426</v>
      </c>
      <c r="D681" s="2095">
        <v>43584</v>
      </c>
      <c r="E681" s="2095">
        <v>43585</v>
      </c>
      <c r="F681" s="4976"/>
      <c r="G681" s="3483">
        <v>8</v>
      </c>
      <c r="H681" s="3472"/>
      <c r="I681" s="3472"/>
      <c r="J681" s="3483" t="s">
        <v>13427</v>
      </c>
      <c r="K681" s="1990" t="s">
        <v>1223</v>
      </c>
      <c r="L681" s="3483" t="s">
        <v>313</v>
      </c>
      <c r="M681" s="2338"/>
    </row>
    <row r="682" spans="1:13" x14ac:dyDescent="0.2">
      <c r="A682" s="3483">
        <v>31</v>
      </c>
      <c r="B682" s="3471"/>
      <c r="C682" s="3478" t="s">
        <v>13428</v>
      </c>
      <c r="D682" s="2095">
        <v>43587</v>
      </c>
      <c r="E682" s="2095">
        <v>43588</v>
      </c>
      <c r="F682" s="4974">
        <v>788</v>
      </c>
      <c r="G682" s="3483">
        <v>1</v>
      </c>
      <c r="H682" s="3472"/>
      <c r="I682" s="3472"/>
      <c r="J682" s="3483" t="s">
        <v>13429</v>
      </c>
      <c r="K682" s="1990" t="s">
        <v>1223</v>
      </c>
      <c r="L682" s="3483" t="s">
        <v>313</v>
      </c>
      <c r="M682" s="2338"/>
    </row>
    <row r="683" spans="1:13" x14ac:dyDescent="0.2">
      <c r="A683" s="2619">
        <v>32</v>
      </c>
      <c r="B683" s="57"/>
      <c r="C683" s="3478" t="s">
        <v>13430</v>
      </c>
      <c r="D683" s="2618">
        <v>43588</v>
      </c>
      <c r="E683" s="2618">
        <v>43594</v>
      </c>
      <c r="F683" s="4975"/>
      <c r="G683" s="3467">
        <v>2</v>
      </c>
      <c r="H683" s="1394"/>
      <c r="I683" s="1394"/>
      <c r="J683" s="3467" t="s">
        <v>13431</v>
      </c>
      <c r="K683" s="1990" t="s">
        <v>1223</v>
      </c>
      <c r="L683" s="3466" t="s">
        <v>313</v>
      </c>
      <c r="M683" s="1394"/>
    </row>
    <row r="684" spans="1:13" x14ac:dyDescent="0.2">
      <c r="A684" s="3483">
        <v>33</v>
      </c>
      <c r="B684" s="57"/>
      <c r="C684" s="3478" t="s">
        <v>13432</v>
      </c>
      <c r="D684" s="2618">
        <v>43594</v>
      </c>
      <c r="E684" s="2095">
        <v>43595</v>
      </c>
      <c r="F684" s="4975"/>
      <c r="G684" s="3466">
        <v>3</v>
      </c>
      <c r="H684" s="1181"/>
      <c r="I684" s="1181"/>
      <c r="J684" s="3466" t="s">
        <v>13433</v>
      </c>
      <c r="K684" s="1990" t="s">
        <v>1223</v>
      </c>
      <c r="L684" s="3466" t="s">
        <v>313</v>
      </c>
      <c r="M684" s="1181"/>
    </row>
    <row r="685" spans="1:13" x14ac:dyDescent="0.2">
      <c r="A685" s="3483">
        <v>34</v>
      </c>
      <c r="B685" s="57"/>
      <c r="C685" s="3478" t="s">
        <v>13434</v>
      </c>
      <c r="D685" s="2095">
        <v>43598</v>
      </c>
      <c r="E685" s="2095">
        <v>43599</v>
      </c>
      <c r="F685" s="4975"/>
      <c r="G685" s="3466">
        <v>4</v>
      </c>
      <c r="H685" s="1181"/>
      <c r="I685" s="1181"/>
      <c r="J685" s="3466" t="s">
        <v>13435</v>
      </c>
      <c r="K685" s="1990" t="s">
        <v>1223</v>
      </c>
      <c r="L685" s="3466" t="s">
        <v>313</v>
      </c>
      <c r="M685" s="1258"/>
    </row>
    <row r="686" spans="1:13" x14ac:dyDescent="0.2">
      <c r="A686" s="3483">
        <v>35</v>
      </c>
      <c r="B686" s="57"/>
      <c r="C686" s="3478" t="s">
        <v>13436</v>
      </c>
      <c r="D686" s="2095">
        <v>43599</v>
      </c>
      <c r="E686" s="2095">
        <v>43600</v>
      </c>
      <c r="F686" s="4975"/>
      <c r="G686" s="3466">
        <v>5</v>
      </c>
      <c r="H686" s="1181"/>
      <c r="I686" s="1181"/>
      <c r="J686" s="3466" t="s">
        <v>13437</v>
      </c>
      <c r="K686" s="1990" t="s">
        <v>1223</v>
      </c>
      <c r="L686" s="3466" t="s">
        <v>313</v>
      </c>
      <c r="M686" s="1258"/>
    </row>
    <row r="687" spans="1:13" x14ac:dyDescent="0.2">
      <c r="A687" s="3483">
        <v>36</v>
      </c>
      <c r="B687" s="57"/>
      <c r="C687" s="3478" t="s">
        <v>13438</v>
      </c>
      <c r="D687" s="2095">
        <v>43601</v>
      </c>
      <c r="E687" s="2095">
        <v>43602</v>
      </c>
      <c r="F687" s="4975"/>
      <c r="G687" s="3466">
        <v>6</v>
      </c>
      <c r="H687" s="1181"/>
      <c r="I687" s="1181"/>
      <c r="J687" s="3466" t="s">
        <v>13439</v>
      </c>
      <c r="K687" s="1990" t="s">
        <v>1223</v>
      </c>
      <c r="L687" s="3466" t="s">
        <v>313</v>
      </c>
      <c r="M687" s="1258"/>
    </row>
    <row r="688" spans="1:13" x14ac:dyDescent="0.2">
      <c r="A688" s="3483">
        <v>37</v>
      </c>
      <c r="B688" s="57"/>
      <c r="C688" s="3478" t="s">
        <v>13440</v>
      </c>
      <c r="D688" s="2095">
        <v>43602</v>
      </c>
      <c r="E688" s="2095">
        <v>43609</v>
      </c>
      <c r="F688" s="4975"/>
      <c r="G688" s="3466">
        <v>7</v>
      </c>
      <c r="H688" s="1181"/>
      <c r="I688" s="1181"/>
      <c r="J688" s="3466" t="s">
        <v>13441</v>
      </c>
      <c r="K688" s="1990" t="s">
        <v>1223</v>
      </c>
      <c r="L688" s="3466" t="s">
        <v>313</v>
      </c>
      <c r="M688" s="1258"/>
    </row>
    <row r="689" spans="1:13" x14ac:dyDescent="0.2">
      <c r="A689" s="3483">
        <v>38</v>
      </c>
      <c r="B689" s="57"/>
      <c r="C689" s="3478" t="s">
        <v>13442</v>
      </c>
      <c r="D689" s="2095">
        <v>43609</v>
      </c>
      <c r="E689" s="2095">
        <v>43614</v>
      </c>
      <c r="F689" s="4976"/>
      <c r="G689" s="3466">
        <v>8</v>
      </c>
      <c r="H689" s="1181"/>
      <c r="I689" s="1181"/>
      <c r="J689" s="3466" t="s">
        <v>13443</v>
      </c>
      <c r="K689" s="1990" t="s">
        <v>1223</v>
      </c>
      <c r="L689" s="3466" t="s">
        <v>313</v>
      </c>
      <c r="M689" s="1258"/>
    </row>
    <row r="690" spans="1:13" x14ac:dyDescent="0.2">
      <c r="A690" s="3483">
        <v>39</v>
      </c>
      <c r="B690" s="57"/>
      <c r="C690" s="3478" t="s">
        <v>13444</v>
      </c>
      <c r="D690" s="2095">
        <v>43614</v>
      </c>
      <c r="E690" s="2095">
        <v>43616</v>
      </c>
      <c r="F690" s="4198">
        <v>789</v>
      </c>
      <c r="G690" s="3466">
        <v>1</v>
      </c>
      <c r="H690" s="1181"/>
      <c r="I690" s="1181"/>
      <c r="J690" s="3466" t="s">
        <v>13445</v>
      </c>
      <c r="K690" s="1990" t="s">
        <v>1223</v>
      </c>
      <c r="L690" s="3466" t="s">
        <v>313</v>
      </c>
      <c r="M690" s="1181" t="s">
        <v>13446</v>
      </c>
    </row>
    <row r="691" spans="1:13" x14ac:dyDescent="0.2">
      <c r="A691" s="3483">
        <v>40</v>
      </c>
      <c r="B691" s="57"/>
      <c r="C691" s="3478" t="s">
        <v>13447</v>
      </c>
      <c r="D691" s="2095">
        <v>43616</v>
      </c>
      <c r="E691" s="2095">
        <v>43616</v>
      </c>
      <c r="F691" s="4199"/>
      <c r="G691" s="3466">
        <v>2</v>
      </c>
      <c r="H691" s="1181"/>
      <c r="I691" s="1181"/>
      <c r="J691" s="3466" t="s">
        <v>13448</v>
      </c>
      <c r="K691" s="1990" t="s">
        <v>1223</v>
      </c>
      <c r="L691" s="3466" t="s">
        <v>313</v>
      </c>
      <c r="M691" s="1258"/>
    </row>
    <row r="692" spans="1:13" x14ac:dyDescent="0.2">
      <c r="A692" s="3483">
        <v>41</v>
      </c>
      <c r="B692" s="57"/>
      <c r="C692" s="3478" t="s">
        <v>13449</v>
      </c>
      <c r="D692" s="2095">
        <v>43620</v>
      </c>
      <c r="E692" s="2095">
        <v>43627</v>
      </c>
      <c r="F692" s="4199"/>
      <c r="G692" s="3466">
        <v>3</v>
      </c>
      <c r="H692" s="1181"/>
      <c r="I692" s="1181"/>
      <c r="J692" s="3466" t="s">
        <v>13450</v>
      </c>
      <c r="K692" s="1990" t="s">
        <v>1223</v>
      </c>
      <c r="L692" s="3466" t="s">
        <v>313</v>
      </c>
      <c r="M692" s="1258"/>
    </row>
    <row r="693" spans="1:13" x14ac:dyDescent="0.2">
      <c r="A693" s="3483">
        <v>42</v>
      </c>
      <c r="B693" s="57"/>
      <c r="C693" s="3478" t="s">
        <v>13451</v>
      </c>
      <c r="D693" s="2095">
        <v>43627</v>
      </c>
      <c r="E693" s="2095">
        <v>43628</v>
      </c>
      <c r="F693" s="4199"/>
      <c r="G693" s="3466">
        <v>4</v>
      </c>
      <c r="H693" s="1181"/>
      <c r="I693" s="1181"/>
      <c r="J693" s="3466" t="s">
        <v>13452</v>
      </c>
      <c r="K693" s="1990" t="s">
        <v>1223</v>
      </c>
      <c r="L693" s="3466" t="s">
        <v>313</v>
      </c>
      <c r="M693" s="1258"/>
    </row>
    <row r="694" spans="1:13" x14ac:dyDescent="0.2">
      <c r="A694" s="3483">
        <v>43</v>
      </c>
      <c r="B694" s="57"/>
      <c r="C694" s="3478" t="s">
        <v>13453</v>
      </c>
      <c r="D694" s="2095">
        <v>43628</v>
      </c>
      <c r="E694" s="2095">
        <v>43629</v>
      </c>
      <c r="F694" s="4199"/>
      <c r="G694" s="3466">
        <v>5</v>
      </c>
      <c r="H694" s="1181"/>
      <c r="I694" s="1181"/>
      <c r="J694" s="3466" t="s">
        <v>13454</v>
      </c>
      <c r="K694" s="1990" t="s">
        <v>1223</v>
      </c>
      <c r="L694" s="3466" t="s">
        <v>313</v>
      </c>
      <c r="M694" s="1258"/>
    </row>
    <row r="695" spans="1:13" x14ac:dyDescent="0.2">
      <c r="A695" s="3483">
        <v>44</v>
      </c>
      <c r="B695" s="57"/>
      <c r="C695" s="3478" t="s">
        <v>13455</v>
      </c>
      <c r="D695" s="2095">
        <v>43629</v>
      </c>
      <c r="E695" s="2095">
        <v>43635</v>
      </c>
      <c r="F695" s="4199"/>
      <c r="G695" s="3466">
        <v>6</v>
      </c>
      <c r="H695" s="1181"/>
      <c r="I695" s="1181"/>
      <c r="J695" s="3466" t="s">
        <v>13456</v>
      </c>
      <c r="K695" s="1990" t="s">
        <v>1223</v>
      </c>
      <c r="L695" s="3466" t="s">
        <v>313</v>
      </c>
      <c r="M695" s="1181"/>
    </row>
    <row r="696" spans="1:13" x14ac:dyDescent="0.2">
      <c r="A696" s="3483">
        <v>45</v>
      </c>
      <c r="B696" s="57"/>
      <c r="C696" s="3478" t="s">
        <v>13457</v>
      </c>
      <c r="D696" s="2095">
        <v>43635</v>
      </c>
      <c r="E696" s="2095">
        <v>43635</v>
      </c>
      <c r="F696" s="4199"/>
      <c r="G696" s="3466">
        <v>7</v>
      </c>
      <c r="H696" s="1181"/>
      <c r="I696" s="1181"/>
      <c r="J696" s="3466" t="s">
        <v>13458</v>
      </c>
      <c r="K696" s="1990" t="s">
        <v>1223</v>
      </c>
      <c r="L696" s="3466" t="s">
        <v>313</v>
      </c>
      <c r="M696" s="1181"/>
    </row>
    <row r="697" spans="1:13" x14ac:dyDescent="0.2">
      <c r="A697" s="3483">
        <v>46</v>
      </c>
      <c r="B697" s="57"/>
      <c r="C697" s="3478" t="s">
        <v>13459</v>
      </c>
      <c r="D697" s="2095">
        <v>43635</v>
      </c>
      <c r="E697" s="2095">
        <v>43636</v>
      </c>
      <c r="F697" s="4200"/>
      <c r="G697" s="3466">
        <v>8</v>
      </c>
      <c r="H697" s="1181"/>
      <c r="I697" s="1181"/>
      <c r="J697" s="3466" t="s">
        <v>13460</v>
      </c>
      <c r="K697" s="1990" t="s">
        <v>1223</v>
      </c>
      <c r="L697" s="3466" t="s">
        <v>313</v>
      </c>
      <c r="M697" s="1258"/>
    </row>
    <row r="698" spans="1:13" x14ac:dyDescent="0.2">
      <c r="A698" s="3483">
        <v>47</v>
      </c>
      <c r="B698" s="57"/>
      <c r="C698" s="3478" t="s">
        <v>13461</v>
      </c>
      <c r="D698" s="2095">
        <v>43636</v>
      </c>
      <c r="E698" s="2095">
        <v>43644</v>
      </c>
      <c r="F698" s="4198">
        <v>790</v>
      </c>
      <c r="G698" s="3466">
        <v>1</v>
      </c>
      <c r="H698" s="1181"/>
      <c r="I698" s="1181"/>
      <c r="J698" s="3466" t="s">
        <v>13462</v>
      </c>
      <c r="K698" s="1990" t="s">
        <v>1223</v>
      </c>
      <c r="L698" s="3466" t="s">
        <v>313</v>
      </c>
      <c r="M698" s="1258"/>
    </row>
    <row r="699" spans="1:13" x14ac:dyDescent="0.2">
      <c r="A699" s="3483">
        <v>48</v>
      </c>
      <c r="B699" s="57"/>
      <c r="C699" s="3478" t="s">
        <v>13463</v>
      </c>
      <c r="D699" s="2095">
        <v>43648</v>
      </c>
      <c r="E699" s="2095">
        <v>43650</v>
      </c>
      <c r="F699" s="4199"/>
      <c r="G699" s="3466">
        <v>2</v>
      </c>
      <c r="H699" s="1181"/>
      <c r="I699" s="1181"/>
      <c r="J699" s="3466" t="s">
        <v>1181</v>
      </c>
      <c r="K699" s="1990" t="s">
        <v>1223</v>
      </c>
      <c r="L699" s="3466" t="s">
        <v>313</v>
      </c>
      <c r="M699" s="1258"/>
    </row>
    <row r="700" spans="1:13" x14ac:dyDescent="0.2">
      <c r="A700" s="3483">
        <v>49</v>
      </c>
      <c r="B700" s="57"/>
      <c r="C700" s="3478" t="s">
        <v>13464</v>
      </c>
      <c r="D700" s="2095">
        <v>43650</v>
      </c>
      <c r="E700" s="2095">
        <v>43655</v>
      </c>
      <c r="F700" s="4199"/>
      <c r="G700" s="3466">
        <v>3</v>
      </c>
      <c r="H700" s="1181"/>
      <c r="I700" s="1181"/>
      <c r="J700" s="3466" t="s">
        <v>5774</v>
      </c>
      <c r="K700" s="1990" t="s">
        <v>1223</v>
      </c>
      <c r="L700" s="3466" t="s">
        <v>313</v>
      </c>
      <c r="M700" s="1258"/>
    </row>
    <row r="701" spans="1:13" x14ac:dyDescent="0.2">
      <c r="A701" s="2619">
        <v>50</v>
      </c>
      <c r="B701" s="57"/>
      <c r="C701" s="3478" t="s">
        <v>13465</v>
      </c>
      <c r="D701" s="2618">
        <v>43655</v>
      </c>
      <c r="E701" s="2618">
        <v>43655</v>
      </c>
      <c r="F701" s="4199"/>
      <c r="G701" s="3467">
        <v>4</v>
      </c>
      <c r="H701" s="1394"/>
      <c r="I701" s="1394"/>
      <c r="J701" s="3467" t="s">
        <v>13466</v>
      </c>
      <c r="K701" s="1990" t="s">
        <v>1223</v>
      </c>
      <c r="L701" s="3466" t="s">
        <v>313</v>
      </c>
      <c r="M701" s="1394"/>
    </row>
    <row r="702" spans="1:13" x14ac:dyDescent="0.2">
      <c r="A702" s="3483">
        <v>51</v>
      </c>
      <c r="B702" s="57"/>
      <c r="C702" s="3478" t="s">
        <v>13467</v>
      </c>
      <c r="D702" s="2618">
        <v>43655</v>
      </c>
      <c r="E702" s="2095">
        <v>43656</v>
      </c>
      <c r="F702" s="4199"/>
      <c r="G702" s="3466">
        <v>5</v>
      </c>
      <c r="H702" s="1181"/>
      <c r="I702" s="1181"/>
      <c r="J702" s="3466" t="s">
        <v>13468</v>
      </c>
      <c r="K702" s="1990" t="s">
        <v>1223</v>
      </c>
      <c r="L702" s="3466" t="s">
        <v>313</v>
      </c>
      <c r="M702" s="1181"/>
    </row>
    <row r="703" spans="1:13" x14ac:dyDescent="0.2">
      <c r="A703" s="3483">
        <v>52</v>
      </c>
      <c r="B703" s="57"/>
      <c r="C703" s="3478" t="s">
        <v>13469</v>
      </c>
      <c r="D703" s="2095">
        <v>43656</v>
      </c>
      <c r="E703" s="2095">
        <v>43657</v>
      </c>
      <c r="F703" s="4199"/>
      <c r="G703" s="3466">
        <v>6</v>
      </c>
      <c r="H703" s="1181"/>
      <c r="I703" s="1181"/>
      <c r="J703" s="3466" t="s">
        <v>13470</v>
      </c>
      <c r="K703" s="1990" t="s">
        <v>1223</v>
      </c>
      <c r="L703" s="3466" t="s">
        <v>313</v>
      </c>
      <c r="M703" s="1258"/>
    </row>
    <row r="704" spans="1:13" x14ac:dyDescent="0.2">
      <c r="A704" s="3483">
        <v>53</v>
      </c>
      <c r="B704" s="57"/>
      <c r="C704" s="3478" t="s">
        <v>13471</v>
      </c>
      <c r="D704" s="2095">
        <v>43658</v>
      </c>
      <c r="E704" s="2095">
        <v>43663</v>
      </c>
      <c r="F704" s="4199"/>
      <c r="G704" s="3466">
        <v>7</v>
      </c>
      <c r="H704" s="1181"/>
      <c r="I704" s="1181"/>
      <c r="J704" s="3466" t="s">
        <v>13472</v>
      </c>
      <c r="K704" s="1990" t="s">
        <v>1223</v>
      </c>
      <c r="L704" s="3466" t="s">
        <v>313</v>
      </c>
      <c r="M704" s="1258"/>
    </row>
    <row r="705" spans="1:13" x14ac:dyDescent="0.2">
      <c r="A705" s="3483">
        <v>54</v>
      </c>
      <c r="B705" s="57"/>
      <c r="C705" s="3478" t="s">
        <v>13473</v>
      </c>
      <c r="D705" s="2095">
        <v>43663</v>
      </c>
      <c r="E705" s="2095">
        <v>43669</v>
      </c>
      <c r="F705" s="4200"/>
      <c r="G705" s="3466">
        <v>8</v>
      </c>
      <c r="H705" s="1181"/>
      <c r="I705" s="1181"/>
      <c r="J705" s="3466" t="s">
        <v>13474</v>
      </c>
      <c r="K705" s="1990" t="s">
        <v>1223</v>
      </c>
      <c r="L705" s="3466" t="s">
        <v>313</v>
      </c>
      <c r="M705" s="1258"/>
    </row>
    <row r="706" spans="1:13" x14ac:dyDescent="0.2">
      <c r="A706" s="3483">
        <v>55</v>
      </c>
      <c r="B706" s="57"/>
      <c r="C706" s="3478" t="s">
        <v>13475</v>
      </c>
      <c r="D706" s="2095">
        <v>43669</v>
      </c>
      <c r="E706" s="2095">
        <v>43669</v>
      </c>
      <c r="F706" s="4198">
        <v>791</v>
      </c>
      <c r="G706" s="3466">
        <v>1</v>
      </c>
      <c r="H706" s="1181"/>
      <c r="I706" s="1181"/>
      <c r="J706" s="3466" t="s">
        <v>13476</v>
      </c>
      <c r="K706" s="1990" t="s">
        <v>1223</v>
      </c>
      <c r="L706" s="3466" t="s">
        <v>313</v>
      </c>
      <c r="M706" s="1258"/>
    </row>
    <row r="707" spans="1:13" x14ac:dyDescent="0.2">
      <c r="A707" s="3483">
        <v>56</v>
      </c>
      <c r="B707" s="57"/>
      <c r="C707" s="3478" t="s">
        <v>13477</v>
      </c>
      <c r="D707" s="2095">
        <v>43670</v>
      </c>
      <c r="E707" s="2095">
        <v>43676</v>
      </c>
      <c r="F707" s="4199"/>
      <c r="G707" s="3466">
        <v>2</v>
      </c>
      <c r="H707" s="1181"/>
      <c r="I707" s="1181"/>
      <c r="J707" s="3466" t="s">
        <v>13478</v>
      </c>
      <c r="K707" s="1990" t="s">
        <v>1223</v>
      </c>
      <c r="L707" s="3466" t="s">
        <v>313</v>
      </c>
      <c r="M707" s="1258"/>
    </row>
    <row r="708" spans="1:13" x14ac:dyDescent="0.2">
      <c r="A708" s="3483">
        <v>57</v>
      </c>
      <c r="B708" s="57"/>
      <c r="C708" s="3478" t="s">
        <v>13479</v>
      </c>
      <c r="D708" s="2095">
        <v>43677</v>
      </c>
      <c r="E708" s="2095">
        <v>43677</v>
      </c>
      <c r="F708" s="4199"/>
      <c r="G708" s="3466">
        <v>3</v>
      </c>
      <c r="H708" s="1181"/>
      <c r="I708" s="1181"/>
      <c r="J708" s="3466" t="s">
        <v>13480</v>
      </c>
      <c r="K708" s="1990" t="s">
        <v>1223</v>
      </c>
      <c r="L708" s="3466" t="s">
        <v>313</v>
      </c>
      <c r="M708" s="1181"/>
    </row>
    <row r="709" spans="1:13" x14ac:dyDescent="0.2">
      <c r="A709" s="3483">
        <v>58</v>
      </c>
      <c r="B709" s="57"/>
      <c r="C709" s="3478" t="s">
        <v>13481</v>
      </c>
      <c r="D709" s="2095">
        <v>43678</v>
      </c>
      <c r="E709" s="2095">
        <v>43685</v>
      </c>
      <c r="F709" s="4199"/>
      <c r="G709" s="3466">
        <v>4</v>
      </c>
      <c r="H709" s="1181"/>
      <c r="I709" s="1181"/>
      <c r="J709" s="3466" t="s">
        <v>13482</v>
      </c>
      <c r="K709" s="1990" t="s">
        <v>1223</v>
      </c>
      <c r="L709" s="3466" t="s">
        <v>313</v>
      </c>
      <c r="M709" s="1258"/>
    </row>
    <row r="710" spans="1:13" x14ac:dyDescent="0.2">
      <c r="A710" s="3483">
        <v>59</v>
      </c>
      <c r="B710" s="57"/>
      <c r="C710" s="3478" t="s">
        <v>13483</v>
      </c>
      <c r="D710" s="2095">
        <v>43685</v>
      </c>
      <c r="E710" s="2095">
        <v>43685</v>
      </c>
      <c r="F710" s="4199"/>
      <c r="G710" s="3466">
        <v>5</v>
      </c>
      <c r="H710" s="1181"/>
      <c r="I710" s="3468"/>
      <c r="J710" s="3466" t="s">
        <v>13484</v>
      </c>
      <c r="K710" s="1990" t="s">
        <v>1223</v>
      </c>
      <c r="L710" s="3466" t="s">
        <v>313</v>
      </c>
      <c r="M710" s="1258"/>
    </row>
    <row r="711" spans="1:13" x14ac:dyDescent="0.2">
      <c r="A711" s="3483">
        <v>60</v>
      </c>
      <c r="B711" s="57"/>
      <c r="C711" s="3478" t="s">
        <v>13485</v>
      </c>
      <c r="D711" s="2095">
        <v>43686</v>
      </c>
      <c r="E711" s="2095">
        <v>43690</v>
      </c>
      <c r="F711" s="4199"/>
      <c r="G711" s="3466">
        <v>6</v>
      </c>
      <c r="H711" s="1181" t="s">
        <v>1213</v>
      </c>
      <c r="I711" s="1181"/>
      <c r="J711" s="3466" t="s">
        <v>13486</v>
      </c>
      <c r="K711" s="1990" t="s">
        <v>1223</v>
      </c>
      <c r="L711" s="3466" t="s">
        <v>313</v>
      </c>
      <c r="M711" s="1258"/>
    </row>
    <row r="712" spans="1:13" x14ac:dyDescent="0.2">
      <c r="A712" s="3483">
        <v>61</v>
      </c>
      <c r="B712" s="57"/>
      <c r="C712" s="3478" t="s">
        <v>13487</v>
      </c>
      <c r="D712" s="2095">
        <v>43691</v>
      </c>
      <c r="E712" s="2095">
        <v>43691</v>
      </c>
      <c r="F712" s="4199"/>
      <c r="G712" s="3466">
        <v>7</v>
      </c>
      <c r="H712" s="1181"/>
      <c r="I712" s="1181"/>
      <c r="J712" s="3466" t="s">
        <v>13488</v>
      </c>
      <c r="K712" s="1990" t="s">
        <v>1223</v>
      </c>
      <c r="L712" s="3466" t="s">
        <v>313</v>
      </c>
      <c r="M712" s="1258"/>
    </row>
    <row r="713" spans="1:13" x14ac:dyDescent="0.2">
      <c r="A713" s="3483">
        <v>62</v>
      </c>
      <c r="B713" s="57"/>
      <c r="C713" s="3478" t="s">
        <v>13489</v>
      </c>
      <c r="D713" s="2095">
        <v>43692</v>
      </c>
      <c r="E713" s="2095">
        <v>43700</v>
      </c>
      <c r="F713" s="4200"/>
      <c r="G713" s="3466">
        <v>8</v>
      </c>
      <c r="H713" s="1181"/>
      <c r="I713" s="1181"/>
      <c r="J713" s="3466" t="s">
        <v>13490</v>
      </c>
      <c r="K713" s="1990" t="s">
        <v>1223</v>
      </c>
      <c r="L713" s="3466" t="s">
        <v>313</v>
      </c>
      <c r="M713" s="1181"/>
    </row>
    <row r="714" spans="1:13" x14ac:dyDescent="0.2">
      <c r="A714" s="3483">
        <v>63</v>
      </c>
      <c r="B714" s="57"/>
      <c r="C714" s="3478" t="s">
        <v>13491</v>
      </c>
      <c r="D714" s="2095">
        <v>43700</v>
      </c>
      <c r="E714" s="2095">
        <v>43705</v>
      </c>
      <c r="F714" s="4198">
        <v>792</v>
      </c>
      <c r="G714" s="3466">
        <v>1</v>
      </c>
      <c r="H714" s="1181"/>
      <c r="I714" s="1181"/>
      <c r="J714" s="3466" t="s">
        <v>13492</v>
      </c>
      <c r="K714" s="1990" t="s">
        <v>1223</v>
      </c>
      <c r="L714" s="3466" t="s">
        <v>313</v>
      </c>
      <c r="M714" s="1181"/>
    </row>
    <row r="715" spans="1:13" x14ac:dyDescent="0.2">
      <c r="A715" s="3483">
        <v>64</v>
      </c>
      <c r="B715" s="57"/>
      <c r="C715" s="3478" t="s">
        <v>13493</v>
      </c>
      <c r="D715" s="2095">
        <v>43706</v>
      </c>
      <c r="E715" s="2095">
        <v>43707</v>
      </c>
      <c r="F715" s="4199"/>
      <c r="G715" s="3466">
        <v>2</v>
      </c>
      <c r="H715" s="1181"/>
      <c r="I715" s="1181"/>
      <c r="J715" s="3466" t="s">
        <v>13494</v>
      </c>
      <c r="K715" s="1990" t="s">
        <v>1223</v>
      </c>
      <c r="L715" s="3466" t="s">
        <v>313</v>
      </c>
      <c r="M715" s="1258"/>
    </row>
    <row r="716" spans="1:13" x14ac:dyDescent="0.2">
      <c r="A716" s="3483">
        <v>65</v>
      </c>
      <c r="B716" s="57"/>
      <c r="C716" s="3478" t="s">
        <v>13495</v>
      </c>
      <c r="D716" s="2095">
        <v>43711</v>
      </c>
      <c r="E716" s="2095">
        <v>43714</v>
      </c>
      <c r="F716" s="4199"/>
      <c r="G716" s="3466">
        <v>3</v>
      </c>
      <c r="H716" s="1181"/>
      <c r="I716" s="1181"/>
      <c r="J716" s="3466" t="s">
        <v>13496</v>
      </c>
      <c r="K716" s="1990" t="s">
        <v>1223</v>
      </c>
      <c r="L716" s="3466" t="s">
        <v>313</v>
      </c>
      <c r="M716" s="1258"/>
    </row>
    <row r="717" spans="1:13" x14ac:dyDescent="0.2">
      <c r="A717" s="3483">
        <v>66</v>
      </c>
      <c r="B717" s="57"/>
      <c r="C717" s="3478" t="s">
        <v>13497</v>
      </c>
      <c r="D717" s="2095">
        <v>43714</v>
      </c>
      <c r="E717" s="2095">
        <v>43714</v>
      </c>
      <c r="F717" s="4199"/>
      <c r="G717" s="3466">
        <v>4</v>
      </c>
      <c r="H717" s="1181"/>
      <c r="I717" s="1181"/>
      <c r="J717" s="3466" t="s">
        <v>11913</v>
      </c>
      <c r="K717" s="1990" t="s">
        <v>1223</v>
      </c>
      <c r="L717" s="3466" t="s">
        <v>313</v>
      </c>
      <c r="M717" s="1258"/>
    </row>
    <row r="718" spans="1:13" x14ac:dyDescent="0.2">
      <c r="A718" s="3483">
        <v>67</v>
      </c>
      <c r="B718" s="57"/>
      <c r="C718" s="3478" t="s">
        <v>13498</v>
      </c>
      <c r="D718" s="2095">
        <v>43714</v>
      </c>
      <c r="E718" s="2095">
        <v>43717</v>
      </c>
      <c r="F718" s="4199"/>
      <c r="G718" s="3466">
        <v>5</v>
      </c>
      <c r="H718" s="1181"/>
      <c r="I718" s="1181"/>
      <c r="J718" s="3466" t="s">
        <v>13499</v>
      </c>
      <c r="K718" s="1990" t="s">
        <v>1223</v>
      </c>
      <c r="L718" s="3466" t="s">
        <v>313</v>
      </c>
      <c r="M718" s="1258"/>
    </row>
    <row r="719" spans="1:13" x14ac:dyDescent="0.2">
      <c r="A719" s="2619">
        <v>68</v>
      </c>
      <c r="B719" s="57"/>
      <c r="C719" s="3478" t="s">
        <v>13500</v>
      </c>
      <c r="D719" s="2618">
        <v>43717</v>
      </c>
      <c r="E719" s="2618">
        <v>43718</v>
      </c>
      <c r="F719" s="4199"/>
      <c r="G719" s="3467">
        <v>6</v>
      </c>
      <c r="H719" s="1394"/>
      <c r="I719" s="1394"/>
      <c r="J719" s="3467" t="s">
        <v>13501</v>
      </c>
      <c r="K719" s="1990" t="s">
        <v>1223</v>
      </c>
      <c r="L719" s="3466" t="s">
        <v>313</v>
      </c>
      <c r="M719" s="1394"/>
    </row>
    <row r="720" spans="1:13" x14ac:dyDescent="0.2">
      <c r="A720" s="3483">
        <v>69</v>
      </c>
      <c r="B720" s="57"/>
      <c r="C720" s="3478" t="s">
        <v>13502</v>
      </c>
      <c r="D720" s="2095">
        <v>43718</v>
      </c>
      <c r="E720" s="2095">
        <v>43718</v>
      </c>
      <c r="F720" s="4199"/>
      <c r="G720" s="3466">
        <v>7</v>
      </c>
      <c r="H720" s="1181"/>
      <c r="I720" s="1181"/>
      <c r="J720" s="3466" t="s">
        <v>13503</v>
      </c>
      <c r="K720" s="1990" t="s">
        <v>1223</v>
      </c>
      <c r="L720" s="3466" t="s">
        <v>313</v>
      </c>
      <c r="M720" s="1181"/>
    </row>
    <row r="721" spans="1:13" x14ac:dyDescent="0.2">
      <c r="A721" s="3483">
        <v>70</v>
      </c>
      <c r="B721" s="57"/>
      <c r="C721" s="3478" t="s">
        <v>13504</v>
      </c>
      <c r="D721" s="2095">
        <v>43718</v>
      </c>
      <c r="E721" s="2095">
        <v>43718</v>
      </c>
      <c r="F721" s="4200"/>
      <c r="G721" s="3466">
        <v>8</v>
      </c>
      <c r="H721" s="1181"/>
      <c r="I721" s="1181"/>
      <c r="J721" s="3466" t="s">
        <v>13505</v>
      </c>
      <c r="K721" s="1990" t="s">
        <v>1223</v>
      </c>
      <c r="L721" s="3466" t="s">
        <v>313</v>
      </c>
      <c r="M721" s="1258"/>
    </row>
    <row r="722" spans="1:13" x14ac:dyDescent="0.2">
      <c r="A722" s="3483">
        <v>71</v>
      </c>
      <c r="B722" s="57"/>
      <c r="C722" s="3478" t="s">
        <v>13506</v>
      </c>
      <c r="D722" s="2095">
        <v>43718</v>
      </c>
      <c r="E722" s="2095">
        <v>43719</v>
      </c>
      <c r="F722" s="4198">
        <v>793</v>
      </c>
      <c r="G722" s="3466">
        <v>1</v>
      </c>
      <c r="H722" s="1181"/>
      <c r="I722" s="1181"/>
      <c r="J722" s="3466" t="s">
        <v>13507</v>
      </c>
      <c r="K722" s="1990" t="s">
        <v>1223</v>
      </c>
      <c r="L722" s="3466" t="s">
        <v>313</v>
      </c>
      <c r="M722" s="1258"/>
    </row>
    <row r="723" spans="1:13" x14ac:dyDescent="0.2">
      <c r="A723" s="3483">
        <v>72</v>
      </c>
      <c r="B723" s="57"/>
      <c r="C723" s="3478" t="s">
        <v>13508</v>
      </c>
      <c r="D723" s="2095">
        <v>43719</v>
      </c>
      <c r="E723" s="2095">
        <v>43721</v>
      </c>
      <c r="F723" s="4199"/>
      <c r="G723" s="3466">
        <v>2</v>
      </c>
      <c r="H723" s="1181"/>
      <c r="I723" s="1181"/>
      <c r="J723" s="3466" t="s">
        <v>13509</v>
      </c>
      <c r="K723" s="1990" t="s">
        <v>1223</v>
      </c>
      <c r="L723" s="3466" t="s">
        <v>313</v>
      </c>
      <c r="M723" s="1415" t="s">
        <v>13510</v>
      </c>
    </row>
    <row r="724" spans="1:13" x14ac:dyDescent="0.2">
      <c r="A724" s="3483">
        <v>73</v>
      </c>
      <c r="B724" s="57"/>
      <c r="C724" s="3478" t="s">
        <v>13511</v>
      </c>
      <c r="D724" s="2095">
        <v>43721</v>
      </c>
      <c r="E724" s="2095">
        <v>43726</v>
      </c>
      <c r="F724" s="4199"/>
      <c r="G724" s="3466">
        <v>3</v>
      </c>
      <c r="H724" s="1181"/>
      <c r="I724" s="1181"/>
      <c r="J724" s="3466" t="s">
        <v>13512</v>
      </c>
      <c r="K724" s="1990" t="s">
        <v>1223</v>
      </c>
      <c r="L724" s="3466" t="s">
        <v>313</v>
      </c>
      <c r="M724" s="1258"/>
    </row>
    <row r="725" spans="1:13" x14ac:dyDescent="0.2">
      <c r="A725" s="3483">
        <v>74</v>
      </c>
      <c r="B725" s="57"/>
      <c r="C725" s="3478" t="s">
        <v>13513</v>
      </c>
      <c r="D725" s="2095">
        <v>43726</v>
      </c>
      <c r="E725" s="2095">
        <v>43732</v>
      </c>
      <c r="F725" s="4199"/>
      <c r="G725" s="3466">
        <v>4</v>
      </c>
      <c r="H725" s="1181"/>
      <c r="I725" s="1181"/>
      <c r="J725" s="3466" t="s">
        <v>13514</v>
      </c>
      <c r="K725" s="1990" t="s">
        <v>1223</v>
      </c>
      <c r="L725" s="3466" t="s">
        <v>313</v>
      </c>
      <c r="M725" s="1258"/>
    </row>
    <row r="726" spans="1:13" x14ac:dyDescent="0.2">
      <c r="A726" s="3483">
        <v>75</v>
      </c>
      <c r="B726" s="57"/>
      <c r="C726" s="3478" t="s">
        <v>13515</v>
      </c>
      <c r="D726" s="2095">
        <v>43732</v>
      </c>
      <c r="E726" s="2095">
        <v>43734</v>
      </c>
      <c r="F726" s="4199"/>
      <c r="G726" s="3466">
        <v>5</v>
      </c>
      <c r="H726" s="1181"/>
      <c r="I726" s="1181"/>
      <c r="J726" s="3466" t="s">
        <v>13516</v>
      </c>
      <c r="K726" s="1990" t="s">
        <v>1223</v>
      </c>
      <c r="L726" s="3466" t="s">
        <v>313</v>
      </c>
      <c r="M726" s="1181"/>
    </row>
    <row r="727" spans="1:13" ht="24" x14ac:dyDescent="0.2">
      <c r="A727" s="3483">
        <v>76</v>
      </c>
      <c r="B727" s="57"/>
      <c r="C727" s="3478" t="s">
        <v>13517</v>
      </c>
      <c r="D727" s="2095">
        <v>43734</v>
      </c>
      <c r="E727" s="2095">
        <v>43732</v>
      </c>
      <c r="F727" s="4199"/>
      <c r="G727" s="3466">
        <v>6</v>
      </c>
      <c r="H727" s="1181"/>
      <c r="I727" s="1181"/>
      <c r="J727" s="3466" t="s">
        <v>13518</v>
      </c>
      <c r="K727" s="1990" t="s">
        <v>1223</v>
      </c>
      <c r="L727" s="3466" t="s">
        <v>313</v>
      </c>
      <c r="M727" s="1258" t="s">
        <v>13519</v>
      </c>
    </row>
    <row r="728" spans="1:13" x14ac:dyDescent="0.2">
      <c r="A728" s="3483">
        <v>77</v>
      </c>
      <c r="B728" s="57"/>
      <c r="C728" s="3478" t="s">
        <v>13520</v>
      </c>
      <c r="D728" s="2095">
        <v>43739</v>
      </c>
      <c r="E728" s="2095">
        <v>43742</v>
      </c>
      <c r="F728" s="4199"/>
      <c r="G728" s="3466">
        <v>7</v>
      </c>
      <c r="H728" s="1181"/>
      <c r="I728" s="1181"/>
      <c r="J728" s="3466" t="s">
        <v>13521</v>
      </c>
      <c r="K728" s="1990" t="s">
        <v>1223</v>
      </c>
      <c r="L728" s="3466" t="s">
        <v>313</v>
      </c>
      <c r="M728" s="1258"/>
    </row>
    <row r="729" spans="1:13" x14ac:dyDescent="0.2">
      <c r="A729" s="3483">
        <v>78</v>
      </c>
      <c r="B729" s="57"/>
      <c r="C729" s="3478" t="s">
        <v>13522</v>
      </c>
      <c r="D729" s="2095">
        <v>43742</v>
      </c>
      <c r="E729" s="2095">
        <v>43746</v>
      </c>
      <c r="F729" s="4200"/>
      <c r="G729" s="3466">
        <v>8</v>
      </c>
      <c r="H729" s="1181"/>
      <c r="I729" s="1181"/>
      <c r="J729" s="3466" t="s">
        <v>13523</v>
      </c>
      <c r="K729" s="1990" t="s">
        <v>1223</v>
      </c>
      <c r="L729" s="3466" t="s">
        <v>313</v>
      </c>
      <c r="M729" s="1258"/>
    </row>
    <row r="730" spans="1:13" x14ac:dyDescent="0.2">
      <c r="A730" s="3483">
        <v>79</v>
      </c>
      <c r="B730" s="57"/>
      <c r="C730" s="3478" t="s">
        <v>13524</v>
      </c>
      <c r="D730" s="2095">
        <v>43746</v>
      </c>
      <c r="E730" s="2095">
        <v>43747</v>
      </c>
      <c r="F730" s="4198">
        <v>794</v>
      </c>
      <c r="G730" s="3466">
        <v>1</v>
      </c>
      <c r="H730" s="1181"/>
      <c r="I730" s="1181"/>
      <c r="J730" s="3466" t="s">
        <v>13525</v>
      </c>
      <c r="K730" s="1990" t="s">
        <v>1223</v>
      </c>
      <c r="L730" s="3466" t="s">
        <v>313</v>
      </c>
      <c r="M730" s="1258"/>
    </row>
    <row r="731" spans="1:13" x14ac:dyDescent="0.2">
      <c r="A731" s="3483">
        <v>80</v>
      </c>
      <c r="B731" s="57"/>
      <c r="C731" s="3478" t="s">
        <v>13526</v>
      </c>
      <c r="D731" s="2095">
        <v>43747</v>
      </c>
      <c r="E731" s="2095">
        <v>43748</v>
      </c>
      <c r="F731" s="4199"/>
      <c r="G731" s="3466">
        <v>2</v>
      </c>
      <c r="H731" s="1181"/>
      <c r="I731" s="1181"/>
      <c r="J731" s="3466" t="s">
        <v>13527</v>
      </c>
      <c r="K731" s="1990" t="s">
        <v>1223</v>
      </c>
      <c r="L731" s="3466" t="s">
        <v>313</v>
      </c>
      <c r="M731" s="1181"/>
    </row>
    <row r="732" spans="1:13" x14ac:dyDescent="0.2">
      <c r="A732" s="3483">
        <v>81</v>
      </c>
      <c r="B732" s="57"/>
      <c r="C732" s="3478" t="s">
        <v>13528</v>
      </c>
      <c r="D732" s="2095">
        <v>43748</v>
      </c>
      <c r="E732" s="2095">
        <v>43756</v>
      </c>
      <c r="F732" s="4199"/>
      <c r="G732" s="3466">
        <v>3</v>
      </c>
      <c r="H732" s="1181"/>
      <c r="I732" s="1181"/>
      <c r="J732" s="3466" t="s">
        <v>13529</v>
      </c>
      <c r="K732" s="1990" t="s">
        <v>1223</v>
      </c>
      <c r="L732" s="3466" t="s">
        <v>313</v>
      </c>
      <c r="M732" s="1181"/>
    </row>
    <row r="733" spans="1:13" x14ac:dyDescent="0.2">
      <c r="A733" s="3483">
        <v>82</v>
      </c>
      <c r="B733" s="57"/>
      <c r="C733" s="3478" t="s">
        <v>13530</v>
      </c>
      <c r="D733" s="2095">
        <v>43756</v>
      </c>
      <c r="E733" s="2095">
        <v>43761</v>
      </c>
      <c r="F733" s="4199"/>
      <c r="G733" s="3466">
        <v>4</v>
      </c>
      <c r="H733" s="1181"/>
      <c r="I733" s="1181"/>
      <c r="J733" s="3466" t="s">
        <v>13531</v>
      </c>
      <c r="K733" s="1990" t="s">
        <v>1223</v>
      </c>
      <c r="L733" s="3466" t="s">
        <v>313</v>
      </c>
      <c r="M733" s="1258"/>
    </row>
    <row r="734" spans="1:13" x14ac:dyDescent="0.2">
      <c r="A734" s="3483">
        <v>83</v>
      </c>
      <c r="B734" s="57"/>
      <c r="C734" s="3478" t="s">
        <v>13532</v>
      </c>
      <c r="D734" s="2095">
        <v>43762</v>
      </c>
      <c r="E734" s="2095">
        <v>43769</v>
      </c>
      <c r="F734" s="4199"/>
      <c r="G734" s="3466">
        <v>5</v>
      </c>
      <c r="H734" s="1181"/>
      <c r="I734" s="1181"/>
      <c r="J734" s="3466" t="s">
        <v>13533</v>
      </c>
      <c r="K734" s="1990" t="s">
        <v>1223</v>
      </c>
      <c r="L734" s="3466" t="s">
        <v>313</v>
      </c>
      <c r="M734" s="1258"/>
    </row>
    <row r="735" spans="1:13" x14ac:dyDescent="0.2">
      <c r="A735" s="3483">
        <v>84</v>
      </c>
      <c r="B735" s="57"/>
      <c r="C735" s="3478" t="s">
        <v>13534</v>
      </c>
      <c r="D735" s="2095">
        <v>43775</v>
      </c>
      <c r="E735" s="2095">
        <v>43776</v>
      </c>
      <c r="F735" s="4199"/>
      <c r="G735" s="3466">
        <v>6</v>
      </c>
      <c r="H735" s="1181"/>
      <c r="I735" s="1181"/>
      <c r="J735" s="3466" t="s">
        <v>13535</v>
      </c>
      <c r="K735" s="1990" t="s">
        <v>1223</v>
      </c>
      <c r="L735" s="3466" t="s">
        <v>313</v>
      </c>
      <c r="M735" s="1258"/>
    </row>
    <row r="736" spans="1:13" x14ac:dyDescent="0.2">
      <c r="A736" s="3483">
        <v>85</v>
      </c>
      <c r="B736" s="57"/>
      <c r="C736" s="3478" t="s">
        <v>13536</v>
      </c>
      <c r="D736" s="2095">
        <v>43776</v>
      </c>
      <c r="E736" s="2095">
        <v>43776</v>
      </c>
      <c r="F736" s="4199"/>
      <c r="G736" s="3466">
        <v>7</v>
      </c>
      <c r="H736" s="1181"/>
      <c r="I736" s="1181"/>
      <c r="J736" s="3466" t="s">
        <v>13537</v>
      </c>
      <c r="K736" s="1990" t="s">
        <v>1223</v>
      </c>
      <c r="L736" s="3466" t="s">
        <v>313</v>
      </c>
      <c r="M736" s="1258"/>
    </row>
    <row r="737" spans="1:13" x14ac:dyDescent="0.2">
      <c r="A737" s="2619">
        <v>86</v>
      </c>
      <c r="B737" s="57"/>
      <c r="C737" s="3478" t="s">
        <v>13538</v>
      </c>
      <c r="D737" s="2095">
        <v>43776</v>
      </c>
      <c r="E737" s="2095">
        <v>43781</v>
      </c>
      <c r="F737" s="4200"/>
      <c r="G737" s="3466">
        <v>8</v>
      </c>
      <c r="H737" s="1181"/>
      <c r="I737" s="1181"/>
      <c r="J737" s="3466" t="s">
        <v>13539</v>
      </c>
      <c r="K737" s="1990" t="s">
        <v>1223</v>
      </c>
      <c r="L737" s="3466" t="s">
        <v>313</v>
      </c>
      <c r="M737" s="1258"/>
    </row>
    <row r="738" spans="1:13" x14ac:dyDescent="0.2">
      <c r="A738" s="3483">
        <v>87</v>
      </c>
      <c r="B738" s="57"/>
      <c r="C738" s="3478" t="s">
        <v>13540</v>
      </c>
      <c r="D738" s="2095">
        <v>43781</v>
      </c>
      <c r="E738" s="2095">
        <v>43781</v>
      </c>
      <c r="F738" s="4198">
        <v>795</v>
      </c>
      <c r="G738" s="3466">
        <v>1</v>
      </c>
      <c r="H738" s="1181"/>
      <c r="I738" s="1181"/>
      <c r="J738" s="3466" t="s">
        <v>13541</v>
      </c>
      <c r="K738" s="1990" t="s">
        <v>1223</v>
      </c>
      <c r="L738" s="3466" t="s">
        <v>313</v>
      </c>
      <c r="M738" s="1258"/>
    </row>
    <row r="739" spans="1:13" x14ac:dyDescent="0.2">
      <c r="A739" s="3483">
        <v>88</v>
      </c>
      <c r="B739" s="57"/>
      <c r="C739" s="3478" t="s">
        <v>13542</v>
      </c>
      <c r="D739" s="2095">
        <v>43781</v>
      </c>
      <c r="E739" s="2095">
        <v>43782</v>
      </c>
      <c r="F739" s="4199"/>
      <c r="G739" s="3466">
        <v>2</v>
      </c>
      <c r="H739" s="1181"/>
      <c r="I739" s="1181"/>
      <c r="J739" s="3466" t="s">
        <v>13543</v>
      </c>
      <c r="K739" s="1990" t="s">
        <v>1223</v>
      </c>
      <c r="L739" s="3466" t="s">
        <v>313</v>
      </c>
      <c r="M739" s="1258"/>
    </row>
    <row r="740" spans="1:13" x14ac:dyDescent="0.2">
      <c r="A740" s="3483">
        <v>89</v>
      </c>
      <c r="B740" s="57"/>
      <c r="C740" s="3478" t="s">
        <v>13544</v>
      </c>
      <c r="D740" s="2095">
        <v>43782</v>
      </c>
      <c r="E740" s="3520">
        <v>43782</v>
      </c>
      <c r="F740" s="4199"/>
      <c r="G740" s="3466">
        <v>3</v>
      </c>
      <c r="H740" s="1181"/>
      <c r="I740" s="1181"/>
      <c r="J740" s="3466" t="s">
        <v>13545</v>
      </c>
      <c r="K740" s="1990" t="s">
        <v>1223</v>
      </c>
      <c r="L740" s="3466" t="s">
        <v>313</v>
      </c>
      <c r="M740" s="1258"/>
    </row>
    <row r="741" spans="1:13" x14ac:dyDescent="0.2">
      <c r="A741" s="3483">
        <v>90</v>
      </c>
      <c r="B741" s="57"/>
      <c r="C741" s="3478" t="s">
        <v>13546</v>
      </c>
      <c r="D741" s="2095">
        <v>43782</v>
      </c>
      <c r="E741" s="2095">
        <v>43782</v>
      </c>
      <c r="F741" s="4199"/>
      <c r="G741" s="3466">
        <v>4</v>
      </c>
      <c r="H741" s="1181"/>
      <c r="I741" s="1181"/>
      <c r="J741" s="3466" t="s">
        <v>13547</v>
      </c>
      <c r="K741" s="1990" t="s">
        <v>1223</v>
      </c>
      <c r="L741" s="3466" t="s">
        <v>313</v>
      </c>
      <c r="M741" s="1258"/>
    </row>
    <row r="742" spans="1:13" x14ac:dyDescent="0.2">
      <c r="A742" s="3483">
        <v>91</v>
      </c>
      <c r="B742" s="57"/>
      <c r="C742" s="3478" t="s">
        <v>13548</v>
      </c>
      <c r="D742" s="2095">
        <v>43782</v>
      </c>
      <c r="E742" s="2095">
        <v>43788</v>
      </c>
      <c r="F742" s="4199"/>
      <c r="G742" s="3466">
        <v>5</v>
      </c>
      <c r="H742" s="1181"/>
      <c r="I742" s="1181"/>
      <c r="J742" s="3466" t="s">
        <v>13549</v>
      </c>
      <c r="K742" s="1990" t="s">
        <v>1223</v>
      </c>
      <c r="L742" s="3466" t="s">
        <v>313</v>
      </c>
      <c r="M742" s="1258"/>
    </row>
    <row r="743" spans="1:13" x14ac:dyDescent="0.2">
      <c r="A743" s="3483">
        <v>92</v>
      </c>
      <c r="B743" s="57"/>
      <c r="C743" s="3478" t="s">
        <v>13550</v>
      </c>
      <c r="D743" s="2095">
        <v>43788</v>
      </c>
      <c r="E743" s="2095">
        <v>43796</v>
      </c>
      <c r="F743" s="4199"/>
      <c r="G743" s="3466">
        <v>6</v>
      </c>
      <c r="H743" s="1181"/>
      <c r="I743" s="1181"/>
      <c r="J743" s="3466" t="s">
        <v>13551</v>
      </c>
      <c r="K743" s="1990" t="s">
        <v>1223</v>
      </c>
      <c r="L743" s="3466" t="s">
        <v>313</v>
      </c>
      <c r="M743" s="1258"/>
    </row>
    <row r="744" spans="1:13" x14ac:dyDescent="0.2">
      <c r="A744" s="3483">
        <v>93</v>
      </c>
      <c r="B744" s="57"/>
      <c r="C744" s="3478" t="s">
        <v>13552</v>
      </c>
      <c r="D744" s="2095">
        <v>43796</v>
      </c>
      <c r="E744" s="2095">
        <v>43798</v>
      </c>
      <c r="F744" s="4199"/>
      <c r="G744" s="3466">
        <v>7</v>
      </c>
      <c r="H744" s="1181"/>
      <c r="I744" s="1181"/>
      <c r="J744" s="3466" t="s">
        <v>13553</v>
      </c>
      <c r="K744" s="1990" t="s">
        <v>1223</v>
      </c>
      <c r="L744" s="3466" t="s">
        <v>313</v>
      </c>
      <c r="M744" s="1258"/>
    </row>
    <row r="745" spans="1:13" x14ac:dyDescent="0.2">
      <c r="A745" s="3483">
        <v>94</v>
      </c>
      <c r="B745" s="57"/>
      <c r="C745" s="3478" t="s">
        <v>13554</v>
      </c>
      <c r="D745" s="2095">
        <v>43803</v>
      </c>
      <c r="E745" s="2095">
        <v>43805</v>
      </c>
      <c r="F745" s="4200"/>
      <c r="G745" s="3466">
        <v>8</v>
      </c>
      <c r="H745" s="1181"/>
      <c r="I745" s="1181"/>
      <c r="J745" s="3466" t="s">
        <v>10199</v>
      </c>
      <c r="K745" s="1990" t="s">
        <v>1223</v>
      </c>
      <c r="L745" s="3466" t="s">
        <v>313</v>
      </c>
      <c r="M745" s="1258"/>
    </row>
    <row r="746" spans="1:13" x14ac:dyDescent="0.2">
      <c r="A746" s="3483">
        <v>95</v>
      </c>
      <c r="B746" s="57"/>
      <c r="C746" s="3478" t="s">
        <v>13555</v>
      </c>
      <c r="D746" s="2095">
        <v>43805</v>
      </c>
      <c r="E746" s="2095">
        <v>43805</v>
      </c>
      <c r="F746" s="4198">
        <v>796</v>
      </c>
      <c r="G746" s="3466">
        <v>1</v>
      </c>
      <c r="H746" s="1181"/>
      <c r="I746" s="1181"/>
      <c r="J746" s="3466" t="s">
        <v>13556</v>
      </c>
      <c r="K746" s="1990" t="s">
        <v>1223</v>
      </c>
      <c r="L746" s="3466" t="s">
        <v>313</v>
      </c>
      <c r="M746" s="1258"/>
    </row>
    <row r="747" spans="1:13" x14ac:dyDescent="0.2">
      <c r="A747" s="3483">
        <v>96</v>
      </c>
      <c r="B747" s="57"/>
      <c r="C747" s="3478" t="s">
        <v>13557</v>
      </c>
      <c r="D747" s="2095">
        <v>43805</v>
      </c>
      <c r="E747" s="2095">
        <v>43805</v>
      </c>
      <c r="F747" s="4199"/>
      <c r="G747" s="3466">
        <v>2</v>
      </c>
      <c r="H747" s="1181"/>
      <c r="I747" s="1181"/>
      <c r="J747" s="3466" t="s">
        <v>13558</v>
      </c>
      <c r="K747" s="1990" t="s">
        <v>1223</v>
      </c>
      <c r="L747" s="3466" t="s">
        <v>313</v>
      </c>
      <c r="M747" s="1258"/>
    </row>
    <row r="748" spans="1:13" x14ac:dyDescent="0.2">
      <c r="A748" s="3483">
        <v>97</v>
      </c>
      <c r="B748" s="57"/>
      <c r="C748" s="3478" t="s">
        <v>13559</v>
      </c>
      <c r="D748" s="2095">
        <v>43805</v>
      </c>
      <c r="E748" s="2095">
        <v>43809</v>
      </c>
      <c r="F748" s="4199"/>
      <c r="G748" s="3466">
        <v>3</v>
      </c>
      <c r="H748" s="1181"/>
      <c r="I748" s="1181"/>
      <c r="J748" s="3466" t="s">
        <v>13560</v>
      </c>
      <c r="K748" s="1990" t="s">
        <v>1223</v>
      </c>
      <c r="L748" s="3466" t="s">
        <v>313</v>
      </c>
      <c r="M748" s="1258"/>
    </row>
    <row r="749" spans="1:13" x14ac:dyDescent="0.2">
      <c r="A749" s="3483">
        <v>98</v>
      </c>
      <c r="B749" s="57"/>
      <c r="C749" s="3478" t="s">
        <v>13561</v>
      </c>
      <c r="D749" s="2095">
        <v>43809</v>
      </c>
      <c r="E749" s="2095">
        <v>43812</v>
      </c>
      <c r="F749" s="4199"/>
      <c r="G749" s="3466">
        <v>4</v>
      </c>
      <c r="H749" s="1181"/>
      <c r="I749" s="1181"/>
      <c r="J749" s="3466" t="s">
        <v>13562</v>
      </c>
      <c r="K749" s="1990" t="s">
        <v>1223</v>
      </c>
      <c r="L749" s="3466" t="s">
        <v>313</v>
      </c>
      <c r="M749" s="1258"/>
    </row>
    <row r="750" spans="1:13" x14ac:dyDescent="0.2">
      <c r="A750" s="3483">
        <v>99</v>
      </c>
      <c r="B750" s="57"/>
      <c r="C750" s="3478" t="s">
        <v>13563</v>
      </c>
      <c r="D750" s="2095">
        <v>43812</v>
      </c>
      <c r="E750" s="2095">
        <v>43812</v>
      </c>
      <c r="F750" s="4199"/>
      <c r="G750" s="3466">
        <v>5</v>
      </c>
      <c r="H750" s="1181"/>
      <c r="I750" s="1181"/>
      <c r="J750" s="3466" t="s">
        <v>13564</v>
      </c>
      <c r="K750" s="1990" t="s">
        <v>1223</v>
      </c>
      <c r="L750" s="3466" t="s">
        <v>313</v>
      </c>
      <c r="M750" s="1258"/>
    </row>
    <row r="751" spans="1:13" x14ac:dyDescent="0.2">
      <c r="A751" s="3483">
        <v>100</v>
      </c>
      <c r="B751" s="57"/>
      <c r="C751" s="3478" t="s">
        <v>13565</v>
      </c>
      <c r="D751" s="2095">
        <v>43812</v>
      </c>
      <c r="E751" s="2095">
        <v>43815</v>
      </c>
      <c r="F751" s="4199"/>
      <c r="G751" s="3466">
        <v>6</v>
      </c>
      <c r="H751" s="1181"/>
      <c r="I751" s="1181"/>
      <c r="J751" s="3466" t="s">
        <v>13566</v>
      </c>
      <c r="K751" s="1990" t="s">
        <v>1223</v>
      </c>
      <c r="L751" s="3466" t="s">
        <v>313</v>
      </c>
      <c r="M751" s="1258"/>
    </row>
    <row r="752" spans="1:13" x14ac:dyDescent="0.2">
      <c r="A752" s="3483">
        <v>101</v>
      </c>
      <c r="B752" s="57"/>
      <c r="C752" s="3478" t="s">
        <v>13567</v>
      </c>
      <c r="D752" s="2095">
        <v>43815</v>
      </c>
      <c r="E752" s="2095">
        <v>43816</v>
      </c>
      <c r="F752" s="4199"/>
      <c r="G752" s="3466">
        <v>7</v>
      </c>
      <c r="H752" s="1181"/>
      <c r="I752" s="1181"/>
      <c r="J752" s="3466" t="s">
        <v>13568</v>
      </c>
      <c r="K752" s="1990" t="s">
        <v>1223</v>
      </c>
      <c r="L752" s="3466" t="s">
        <v>313</v>
      </c>
      <c r="M752" s="1258"/>
    </row>
    <row r="753" spans="1:13" x14ac:dyDescent="0.2">
      <c r="A753" s="3483">
        <v>102</v>
      </c>
      <c r="B753" s="57"/>
      <c r="C753" s="3478" t="s">
        <v>13569</v>
      </c>
      <c r="D753" s="2095">
        <v>43816</v>
      </c>
      <c r="E753" s="2095">
        <v>43818</v>
      </c>
      <c r="F753" s="4200"/>
      <c r="G753" s="3466">
        <v>8</v>
      </c>
      <c r="H753" s="1181"/>
      <c r="I753" s="1181"/>
      <c r="J753" s="3466" t="s">
        <v>13570</v>
      </c>
      <c r="K753" s="1990" t="s">
        <v>1223</v>
      </c>
      <c r="L753" s="3466" t="s">
        <v>313</v>
      </c>
      <c r="M753" s="1258"/>
    </row>
    <row r="754" spans="1:13" x14ac:dyDescent="0.2">
      <c r="A754" s="3483">
        <v>103</v>
      </c>
      <c r="B754" s="57"/>
      <c r="C754" s="3478" t="s">
        <v>13571</v>
      </c>
      <c r="D754" s="2095">
        <v>43818</v>
      </c>
      <c r="E754" s="2095">
        <v>43823</v>
      </c>
      <c r="F754" s="4198">
        <v>797</v>
      </c>
      <c r="G754" s="3466">
        <v>1</v>
      </c>
      <c r="H754" s="1181"/>
      <c r="I754" s="1181"/>
      <c r="J754" s="3466" t="s">
        <v>13572</v>
      </c>
      <c r="K754" s="1990" t="s">
        <v>1223</v>
      </c>
      <c r="L754" s="3466" t="s">
        <v>313</v>
      </c>
      <c r="M754" s="1258"/>
    </row>
    <row r="755" spans="1:13" x14ac:dyDescent="0.2">
      <c r="A755" s="3483">
        <v>104</v>
      </c>
      <c r="B755" s="57"/>
      <c r="C755" s="3478" t="s">
        <v>13573</v>
      </c>
      <c r="D755" s="2095">
        <v>43823</v>
      </c>
      <c r="E755" s="2095">
        <v>43825</v>
      </c>
      <c r="F755" s="4199"/>
      <c r="G755" s="3466">
        <v>2</v>
      </c>
      <c r="H755" s="1181"/>
      <c r="I755" s="1181"/>
      <c r="J755" s="3466" t="s">
        <v>13574</v>
      </c>
      <c r="K755" s="1990" t="s">
        <v>1223</v>
      </c>
      <c r="L755" s="3466" t="s">
        <v>313</v>
      </c>
      <c r="M755" s="1258"/>
    </row>
    <row r="756" spans="1:13" x14ac:dyDescent="0.2">
      <c r="A756" s="3483">
        <v>105</v>
      </c>
      <c r="B756" s="57"/>
      <c r="C756" s="3478" t="s">
        <v>13575</v>
      </c>
      <c r="D756" s="2095">
        <v>43825</v>
      </c>
      <c r="E756" s="2095">
        <v>43825</v>
      </c>
      <c r="F756" s="4199"/>
      <c r="G756" s="3466">
        <v>3</v>
      </c>
      <c r="H756" s="1181"/>
      <c r="I756" s="1181"/>
      <c r="J756" s="3466" t="s">
        <v>13576</v>
      </c>
      <c r="K756" s="1990" t="s">
        <v>1223</v>
      </c>
      <c r="L756" s="3466" t="s">
        <v>313</v>
      </c>
      <c r="M756" s="1181"/>
    </row>
    <row r="757" spans="1:13" x14ac:dyDescent="0.2">
      <c r="A757" s="3483">
        <v>106</v>
      </c>
      <c r="B757" s="57"/>
      <c r="C757" s="3478" t="s">
        <v>13577</v>
      </c>
      <c r="D757" s="2095">
        <v>43825</v>
      </c>
      <c r="E757" s="2095">
        <v>43829</v>
      </c>
      <c r="F757" s="4199"/>
      <c r="G757" s="3466">
        <v>4</v>
      </c>
      <c r="H757" s="1181"/>
      <c r="I757" s="1181"/>
      <c r="J757" s="3466" t="s">
        <v>13578</v>
      </c>
      <c r="K757" s="1990" t="s">
        <v>1223</v>
      </c>
      <c r="L757" s="3466" t="s">
        <v>313</v>
      </c>
      <c r="M757" s="1258"/>
    </row>
    <row r="758" spans="1:13" x14ac:dyDescent="0.2">
      <c r="A758" s="3483">
        <v>107</v>
      </c>
      <c r="B758" s="57"/>
      <c r="C758" s="3478" t="s">
        <v>13579</v>
      </c>
      <c r="D758" s="2095">
        <v>43829</v>
      </c>
      <c r="E758" s="2095">
        <v>43829</v>
      </c>
      <c r="F758" s="4199"/>
      <c r="G758" s="3466">
        <v>5</v>
      </c>
      <c r="H758" s="1181"/>
      <c r="I758" s="1181"/>
      <c r="J758" s="3466" t="s">
        <v>13580</v>
      </c>
      <c r="K758" s="1990" t="s">
        <v>1223</v>
      </c>
      <c r="L758" s="3466" t="s">
        <v>313</v>
      </c>
      <c r="M758" s="1258"/>
    </row>
    <row r="759" spans="1:13" x14ac:dyDescent="0.2">
      <c r="A759" s="3521"/>
      <c r="B759" s="57" t="s">
        <v>7841</v>
      </c>
      <c r="C759" s="455" t="s">
        <v>1056</v>
      </c>
      <c r="D759" s="938"/>
      <c r="E759" s="938"/>
      <c r="F759" s="4199"/>
      <c r="G759" s="3466"/>
      <c r="H759" s="1181"/>
      <c r="I759" s="1181"/>
      <c r="J759" s="1181"/>
      <c r="K759" s="1181"/>
      <c r="L759" s="1181"/>
      <c r="M759" s="3461"/>
    </row>
    <row r="760" spans="1:13" x14ac:dyDescent="0.2">
      <c r="A760" s="822">
        <v>108</v>
      </c>
      <c r="B760" s="57" t="s">
        <v>10157</v>
      </c>
      <c r="C760" s="1183" t="s">
        <v>13581</v>
      </c>
      <c r="D760" s="938">
        <v>43109</v>
      </c>
      <c r="E760" s="938">
        <v>43469</v>
      </c>
      <c r="F760" s="4199"/>
      <c r="G760" s="4198">
        <v>6</v>
      </c>
      <c r="H760" s="1181"/>
      <c r="I760" s="1181"/>
      <c r="J760" s="1263" t="s">
        <v>13582</v>
      </c>
      <c r="K760" s="3466" t="s">
        <v>1223</v>
      </c>
      <c r="L760" s="3466" t="s">
        <v>313</v>
      </c>
      <c r="M760" s="3461"/>
    </row>
    <row r="761" spans="1:13" x14ac:dyDescent="0.2">
      <c r="A761" s="3466"/>
      <c r="B761" s="57" t="s">
        <v>10915</v>
      </c>
      <c r="C761" s="455" t="s">
        <v>431</v>
      </c>
      <c r="D761" s="938" t="s">
        <v>1213</v>
      </c>
      <c r="E761" s="1181"/>
      <c r="F761" s="4199"/>
      <c r="G761" s="4199"/>
      <c r="H761" s="1181"/>
      <c r="I761" s="1181"/>
      <c r="J761" s="3466"/>
      <c r="K761" s="3466" t="s">
        <v>1223</v>
      </c>
      <c r="L761" s="3466" t="s">
        <v>313</v>
      </c>
      <c r="M761" s="1181"/>
    </row>
    <row r="762" spans="1:13" x14ac:dyDescent="0.2">
      <c r="A762" s="3466">
        <v>109</v>
      </c>
      <c r="B762" s="57" t="s">
        <v>10916</v>
      </c>
      <c r="C762" s="3478" t="s">
        <v>13583</v>
      </c>
      <c r="D762" s="938">
        <v>43424</v>
      </c>
      <c r="E762" s="938">
        <v>43553</v>
      </c>
      <c r="F762" s="4199"/>
      <c r="G762" s="4199"/>
      <c r="H762" s="1181"/>
      <c r="I762" s="1181"/>
      <c r="J762" s="3466">
        <v>21</v>
      </c>
      <c r="K762" s="3466" t="s">
        <v>1223</v>
      </c>
      <c r="L762" s="3466" t="s">
        <v>313</v>
      </c>
      <c r="M762" s="1181"/>
    </row>
    <row r="763" spans="1:13" x14ac:dyDescent="0.2">
      <c r="A763" s="3466"/>
      <c r="B763" s="57" t="s">
        <v>1387</v>
      </c>
      <c r="C763" s="455" t="s">
        <v>13584</v>
      </c>
      <c r="D763" s="938"/>
      <c r="E763" s="938"/>
      <c r="F763" s="4199"/>
      <c r="G763" s="4199"/>
      <c r="H763" s="1181"/>
      <c r="I763" s="1181"/>
      <c r="J763" s="3466"/>
      <c r="K763" s="3466" t="s">
        <v>1223</v>
      </c>
      <c r="L763" s="3466" t="s">
        <v>313</v>
      </c>
      <c r="M763" s="1181"/>
    </row>
    <row r="764" spans="1:13" x14ac:dyDescent="0.2">
      <c r="A764" s="3466">
        <v>110</v>
      </c>
      <c r="B764" s="57" t="s">
        <v>1389</v>
      </c>
      <c r="C764" s="3478" t="s">
        <v>2743</v>
      </c>
      <c r="D764" s="938">
        <v>43150</v>
      </c>
      <c r="E764" s="938">
        <v>43486</v>
      </c>
      <c r="F764" s="4199"/>
      <c r="G764" s="4199"/>
      <c r="H764" s="1181"/>
      <c r="I764" s="1181"/>
      <c r="J764" s="3466">
        <v>49</v>
      </c>
      <c r="K764" s="3466" t="s">
        <v>1223</v>
      </c>
      <c r="L764" s="3466" t="s">
        <v>313</v>
      </c>
      <c r="M764" s="1181"/>
    </row>
    <row r="765" spans="1:13" x14ac:dyDescent="0.2">
      <c r="A765" s="3466"/>
      <c r="B765" s="57" t="s">
        <v>1391</v>
      </c>
      <c r="C765" s="3469" t="s">
        <v>1392</v>
      </c>
      <c r="D765" s="938"/>
      <c r="E765" s="938"/>
      <c r="F765" s="4199"/>
      <c r="G765" s="4199"/>
      <c r="H765" s="1181"/>
      <c r="I765" s="1181"/>
      <c r="J765" s="3466"/>
      <c r="K765" s="3466" t="s">
        <v>1223</v>
      </c>
      <c r="L765" s="3466" t="s">
        <v>313</v>
      </c>
      <c r="M765" s="1181"/>
    </row>
    <row r="766" spans="1:13" x14ac:dyDescent="0.2">
      <c r="A766" s="3466">
        <v>111</v>
      </c>
      <c r="B766" s="57" t="s">
        <v>1391</v>
      </c>
      <c r="C766" s="1183" t="s">
        <v>13585</v>
      </c>
      <c r="D766" s="938">
        <v>43143</v>
      </c>
      <c r="E766" s="938">
        <v>43474</v>
      </c>
      <c r="F766" s="4199"/>
      <c r="G766" s="4199"/>
      <c r="H766" s="1181"/>
      <c r="I766" s="1181"/>
      <c r="J766" s="3466">
        <v>12</v>
      </c>
      <c r="K766" s="3466" t="s">
        <v>1223</v>
      </c>
      <c r="L766" s="3466" t="s">
        <v>313</v>
      </c>
      <c r="M766" s="1181"/>
    </row>
    <row r="767" spans="1:13" x14ac:dyDescent="0.2">
      <c r="A767" s="3466">
        <v>112</v>
      </c>
      <c r="B767" s="57" t="s">
        <v>1391</v>
      </c>
      <c r="C767" s="1183" t="s">
        <v>13586</v>
      </c>
      <c r="D767" s="938">
        <v>43143</v>
      </c>
      <c r="E767" s="938">
        <v>43474</v>
      </c>
      <c r="F767" s="4199"/>
      <c r="G767" s="4199"/>
      <c r="H767" s="1181"/>
      <c r="I767" s="1181"/>
      <c r="J767" s="3466">
        <v>13</v>
      </c>
      <c r="K767" s="3466" t="s">
        <v>1223</v>
      </c>
      <c r="L767" s="3466" t="s">
        <v>313</v>
      </c>
      <c r="M767" s="1181"/>
    </row>
    <row r="768" spans="1:13" x14ac:dyDescent="0.2">
      <c r="A768" s="3466">
        <v>113</v>
      </c>
      <c r="B768" s="57" t="s">
        <v>1391</v>
      </c>
      <c r="C768" s="1183" t="s">
        <v>13587</v>
      </c>
      <c r="D768" s="938">
        <v>43143</v>
      </c>
      <c r="E768" s="938">
        <v>43474</v>
      </c>
      <c r="F768" s="4199"/>
      <c r="G768" s="4199"/>
      <c r="H768" s="1181"/>
      <c r="I768" s="1181"/>
      <c r="J768" s="3466">
        <v>12</v>
      </c>
      <c r="K768" s="3466" t="s">
        <v>1223</v>
      </c>
      <c r="L768" s="3466" t="s">
        <v>313</v>
      </c>
      <c r="M768" s="1181"/>
    </row>
    <row r="769" spans="1:16" x14ac:dyDescent="0.2">
      <c r="A769" s="3466">
        <v>114</v>
      </c>
      <c r="B769" s="57" t="s">
        <v>1391</v>
      </c>
      <c r="C769" s="1183" t="s">
        <v>13588</v>
      </c>
      <c r="D769" s="938">
        <v>43143</v>
      </c>
      <c r="E769" s="938">
        <v>43474</v>
      </c>
      <c r="F769" s="4199"/>
      <c r="G769" s="4199"/>
      <c r="H769" s="1181"/>
      <c r="I769" s="1181"/>
      <c r="J769" s="3466">
        <v>12</v>
      </c>
      <c r="K769" s="3466" t="s">
        <v>1223</v>
      </c>
      <c r="L769" s="3466" t="s">
        <v>313</v>
      </c>
      <c r="M769" s="1181"/>
    </row>
    <row r="770" spans="1:16" x14ac:dyDescent="0.2">
      <c r="A770" s="3466">
        <v>115</v>
      </c>
      <c r="B770" s="57" t="s">
        <v>1391</v>
      </c>
      <c r="C770" s="1183" t="s">
        <v>13589</v>
      </c>
      <c r="D770" s="938">
        <v>43143</v>
      </c>
      <c r="E770" s="938">
        <v>43474</v>
      </c>
      <c r="F770" s="4199"/>
      <c r="G770" s="4199"/>
      <c r="H770" s="1181"/>
      <c r="I770" s="1181"/>
      <c r="J770" s="3466">
        <v>12</v>
      </c>
      <c r="K770" s="3466" t="s">
        <v>1223</v>
      </c>
      <c r="L770" s="3466" t="s">
        <v>313</v>
      </c>
      <c r="M770" s="1181"/>
    </row>
    <row r="771" spans="1:16" x14ac:dyDescent="0.2">
      <c r="A771" s="3466">
        <v>116</v>
      </c>
      <c r="B771" s="57" t="s">
        <v>1391</v>
      </c>
      <c r="C771" s="1183" t="s">
        <v>13590</v>
      </c>
      <c r="D771" s="938">
        <v>43143</v>
      </c>
      <c r="E771" s="938">
        <v>43474</v>
      </c>
      <c r="F771" s="4199"/>
      <c r="G771" s="4199"/>
      <c r="H771" s="1181"/>
      <c r="I771" s="1181"/>
      <c r="J771" s="3466">
        <v>12</v>
      </c>
      <c r="K771" s="3466" t="s">
        <v>1223</v>
      </c>
      <c r="L771" s="3466" t="s">
        <v>313</v>
      </c>
      <c r="M771" s="1181"/>
    </row>
    <row r="772" spans="1:16" x14ac:dyDescent="0.2">
      <c r="A772" s="3466">
        <v>117</v>
      </c>
      <c r="B772" s="57" t="s">
        <v>1391</v>
      </c>
      <c r="C772" s="1183" t="s">
        <v>13591</v>
      </c>
      <c r="D772" s="938">
        <v>43284</v>
      </c>
      <c r="E772" s="938">
        <v>43474</v>
      </c>
      <c r="F772" s="4199"/>
      <c r="G772" s="4199"/>
      <c r="H772" s="1181"/>
      <c r="I772" s="1181"/>
      <c r="J772" s="3466">
        <v>7</v>
      </c>
      <c r="K772" s="3466" t="s">
        <v>1223</v>
      </c>
      <c r="L772" s="3466" t="s">
        <v>313</v>
      </c>
      <c r="M772" s="1181"/>
    </row>
    <row r="773" spans="1:16" x14ac:dyDescent="0.2">
      <c r="A773" s="3466">
        <v>118</v>
      </c>
      <c r="B773" s="57" t="s">
        <v>1391</v>
      </c>
      <c r="C773" s="1183" t="s">
        <v>13592</v>
      </c>
      <c r="D773" s="938">
        <v>43263</v>
      </c>
      <c r="E773" s="938">
        <v>43476</v>
      </c>
      <c r="F773" s="4199"/>
      <c r="G773" s="4199"/>
      <c r="H773" s="1181"/>
      <c r="I773" s="1181"/>
      <c r="J773" s="3466">
        <v>7</v>
      </c>
      <c r="K773" s="3466" t="s">
        <v>1223</v>
      </c>
      <c r="L773" s="3466" t="s">
        <v>313</v>
      </c>
      <c r="M773" s="1181"/>
    </row>
    <row r="774" spans="1:16" x14ac:dyDescent="0.2">
      <c r="A774" s="3466">
        <v>119</v>
      </c>
      <c r="B774" s="57" t="s">
        <v>1391</v>
      </c>
      <c r="C774" s="1183" t="s">
        <v>13592</v>
      </c>
      <c r="D774" s="938">
        <v>43014</v>
      </c>
      <c r="E774" s="938">
        <v>43080</v>
      </c>
      <c r="F774" s="4199"/>
      <c r="G774" s="4199"/>
      <c r="H774" s="1181"/>
      <c r="I774" s="1181"/>
      <c r="J774" s="3466">
        <v>5</v>
      </c>
      <c r="K774" s="3466" t="s">
        <v>1223</v>
      </c>
      <c r="L774" s="3466" t="s">
        <v>313</v>
      </c>
      <c r="M774" s="1181"/>
    </row>
    <row r="775" spans="1:16" x14ac:dyDescent="0.2">
      <c r="A775" s="3466">
        <v>120</v>
      </c>
      <c r="B775" s="57" t="s">
        <v>1391</v>
      </c>
      <c r="C775" s="3478" t="s">
        <v>13593</v>
      </c>
      <c r="D775" s="938">
        <v>43143</v>
      </c>
      <c r="E775" s="938">
        <v>43476</v>
      </c>
      <c r="F775" s="4199"/>
      <c r="G775" s="4200"/>
      <c r="H775" s="1181"/>
      <c r="I775" s="1181"/>
      <c r="J775" s="3466">
        <v>30</v>
      </c>
      <c r="K775" s="3466" t="s">
        <v>1223</v>
      </c>
      <c r="L775" s="3466" t="s">
        <v>1356</v>
      </c>
      <c r="M775" s="1181"/>
    </row>
    <row r="776" spans="1:16" x14ac:dyDescent="0.2">
      <c r="A776" s="3466"/>
      <c r="B776" s="57" t="s">
        <v>1394</v>
      </c>
      <c r="C776" s="455" t="s">
        <v>1395</v>
      </c>
      <c r="D776" s="938"/>
      <c r="E776" s="938"/>
      <c r="F776" s="4199"/>
      <c r="G776" s="3466"/>
      <c r="H776" s="1181"/>
      <c r="I776" s="1181"/>
      <c r="J776" s="2839"/>
      <c r="K776" s="1181"/>
      <c r="L776" s="3466"/>
      <c r="M776" s="1181"/>
    </row>
    <row r="777" spans="1:16" x14ac:dyDescent="0.2">
      <c r="A777" s="3466">
        <v>121</v>
      </c>
      <c r="B777" s="57" t="s">
        <v>13594</v>
      </c>
      <c r="C777" s="3478" t="s">
        <v>13595</v>
      </c>
      <c r="D777" s="938">
        <v>43110</v>
      </c>
      <c r="E777" s="938">
        <v>43462</v>
      </c>
      <c r="F777" s="4199"/>
      <c r="G777" s="3466">
        <v>7</v>
      </c>
      <c r="H777" s="3466" t="s">
        <v>1280</v>
      </c>
      <c r="I777" s="1181"/>
      <c r="J777" s="1263" t="s">
        <v>13596</v>
      </c>
      <c r="K777" s="3466" t="s">
        <v>1223</v>
      </c>
      <c r="L777" s="3466" t="s">
        <v>1356</v>
      </c>
      <c r="M777" s="1181"/>
    </row>
    <row r="778" spans="1:16" x14ac:dyDescent="0.2">
      <c r="A778" s="3466">
        <v>122</v>
      </c>
      <c r="B778" s="57" t="s">
        <v>13594</v>
      </c>
      <c r="C778" s="3478" t="s">
        <v>13595</v>
      </c>
      <c r="D778" s="938">
        <v>43110</v>
      </c>
      <c r="E778" s="938">
        <v>43462</v>
      </c>
      <c r="F778" s="4200"/>
      <c r="G778" s="3466">
        <v>8</v>
      </c>
      <c r="H778" s="3466" t="s">
        <v>1281</v>
      </c>
      <c r="I778" s="1181"/>
      <c r="J778" s="1263" t="s">
        <v>13597</v>
      </c>
      <c r="K778" s="3466" t="s">
        <v>1223</v>
      </c>
      <c r="L778" s="3466" t="s">
        <v>1356</v>
      </c>
      <c r="M778" s="1181"/>
    </row>
    <row r="781" spans="1:16" x14ac:dyDescent="0.2">
      <c r="A781" s="5423" t="s">
        <v>1213</v>
      </c>
      <c r="B781" s="5424"/>
      <c r="C781" s="5425"/>
      <c r="D781" s="5058" t="s">
        <v>4291</v>
      </c>
      <c r="E781" s="5059"/>
      <c r="F781" s="5059"/>
      <c r="G781" s="5059"/>
      <c r="H781" s="5059"/>
      <c r="I781" s="5059"/>
      <c r="J781" s="5059"/>
      <c r="K781" s="5059"/>
      <c r="L781" s="5059"/>
      <c r="M781" s="5059"/>
      <c r="N781" s="5059"/>
      <c r="O781" s="5060"/>
      <c r="P781" s="5431" t="s">
        <v>1611</v>
      </c>
    </row>
    <row r="782" spans="1:16" x14ac:dyDescent="0.2">
      <c r="A782" s="5426"/>
      <c r="B782" s="5427"/>
      <c r="C782" s="5428"/>
      <c r="D782" s="5061"/>
      <c r="E782" s="5062"/>
      <c r="F782" s="5062"/>
      <c r="G782" s="5062"/>
      <c r="H782" s="5062"/>
      <c r="I782" s="5062"/>
      <c r="J782" s="5062"/>
      <c r="K782" s="5062"/>
      <c r="L782" s="5062"/>
      <c r="M782" s="5062"/>
      <c r="N782" s="5062"/>
      <c r="O782" s="5063"/>
      <c r="P782" s="5431"/>
    </row>
    <row r="783" spans="1:16" x14ac:dyDescent="0.2">
      <c r="A783" s="5426"/>
      <c r="B783" s="5427"/>
      <c r="C783" s="5428"/>
      <c r="D783" s="5474" t="s">
        <v>1209</v>
      </c>
      <c r="E783" s="5475"/>
      <c r="F783" s="5475"/>
      <c r="G783" s="5475"/>
      <c r="H783" s="5475"/>
      <c r="I783" s="5475"/>
      <c r="J783" s="5475"/>
      <c r="K783" s="5475"/>
      <c r="L783" s="5475"/>
      <c r="M783" s="5475"/>
      <c r="N783" s="5475"/>
      <c r="O783" s="5476"/>
      <c r="P783" s="3480" t="s">
        <v>2858</v>
      </c>
    </row>
    <row r="784" spans="1:16" x14ac:dyDescent="0.2">
      <c r="A784" s="5437" t="s">
        <v>9573</v>
      </c>
      <c r="B784" s="5438"/>
      <c r="C784" s="5439"/>
      <c r="D784" s="5477"/>
      <c r="E784" s="5478"/>
      <c r="F784" s="5478"/>
      <c r="G784" s="5478"/>
      <c r="H784" s="5478"/>
      <c r="I784" s="5478"/>
      <c r="J784" s="5478"/>
      <c r="K784" s="5478"/>
      <c r="L784" s="5478"/>
      <c r="M784" s="5478"/>
      <c r="N784" s="5478"/>
      <c r="O784" s="5479"/>
      <c r="P784" s="3480" t="s">
        <v>6428</v>
      </c>
    </row>
    <row r="785" spans="1:16" x14ac:dyDescent="0.2">
      <c r="A785" s="2184"/>
      <c r="B785" s="2184"/>
      <c r="C785" s="2184"/>
      <c r="D785" s="2184"/>
      <c r="E785" s="2184"/>
      <c r="F785" s="2184"/>
      <c r="G785" s="2184"/>
      <c r="H785" s="2184"/>
      <c r="I785" s="2184"/>
      <c r="J785" s="2184"/>
      <c r="K785" s="2184"/>
      <c r="L785" s="2184"/>
      <c r="M785" s="2184"/>
      <c r="N785" s="2184"/>
      <c r="O785" s="2184"/>
      <c r="P785" s="2184"/>
    </row>
    <row r="786" spans="1:16" x14ac:dyDescent="0.2">
      <c r="A786" s="2184" t="s">
        <v>9563</v>
      </c>
      <c r="B786" s="2184"/>
      <c r="C786" s="2184"/>
      <c r="D786" s="2184"/>
      <c r="E786" s="2184"/>
      <c r="F786" s="2184"/>
      <c r="G786" s="2184"/>
      <c r="H786" s="2184"/>
      <c r="I786" s="2184"/>
      <c r="J786" s="2184"/>
      <c r="K786" s="2184"/>
      <c r="L786" s="2184"/>
      <c r="M786" s="2184" t="s">
        <v>9412</v>
      </c>
      <c r="N786" s="2184"/>
      <c r="O786" s="2184" t="s">
        <v>1213</v>
      </c>
      <c r="P786" s="2184"/>
    </row>
    <row r="787" spans="1:16" x14ac:dyDescent="0.2">
      <c r="A787" s="2184" t="s">
        <v>9574</v>
      </c>
      <c r="B787" s="2184"/>
      <c r="C787" s="2184"/>
      <c r="D787" s="2184"/>
      <c r="E787" s="2184"/>
      <c r="F787" s="2184"/>
      <c r="G787" s="2184"/>
      <c r="H787" s="2184"/>
      <c r="I787" s="2184" t="s">
        <v>4299</v>
      </c>
      <c r="J787" s="2184" t="s">
        <v>3750</v>
      </c>
      <c r="K787" s="2184"/>
      <c r="L787" s="2184"/>
      <c r="M787" s="2184"/>
      <c r="N787" s="2184"/>
      <c r="O787" s="2184"/>
      <c r="P787" s="2184"/>
    </row>
    <row r="788" spans="1:16" x14ac:dyDescent="0.2">
      <c r="A788" s="3189" t="s">
        <v>13598</v>
      </c>
      <c r="B788" s="3189"/>
      <c r="C788" s="3189"/>
      <c r="D788" s="2184"/>
      <c r="E788" s="2184"/>
      <c r="F788" s="2184"/>
      <c r="G788" s="2184"/>
      <c r="H788" s="2184"/>
      <c r="I788" s="2184" t="s">
        <v>2050</v>
      </c>
      <c r="J788" s="2184"/>
      <c r="K788" s="2184"/>
      <c r="L788" s="2184"/>
      <c r="M788" s="5053" t="s">
        <v>2863</v>
      </c>
      <c r="N788" s="5054"/>
      <c r="O788" s="5054"/>
      <c r="P788" s="5055"/>
    </row>
    <row r="789" spans="1:16" x14ac:dyDescent="0.2">
      <c r="A789" s="2184" t="s">
        <v>9565</v>
      </c>
      <c r="B789" s="5557" t="s">
        <v>13599</v>
      </c>
      <c r="C789" s="5557"/>
      <c r="D789" s="5557"/>
      <c r="E789" s="5557"/>
      <c r="F789" s="5557"/>
      <c r="G789" s="2184"/>
      <c r="H789" s="2184"/>
      <c r="I789" s="2184"/>
      <c r="J789" s="2184"/>
      <c r="K789" s="2184"/>
      <c r="L789" s="2184"/>
      <c r="M789" s="3487" t="s">
        <v>2860</v>
      </c>
      <c r="N789" s="3487" t="s">
        <v>2861</v>
      </c>
      <c r="O789" s="3487" t="s">
        <v>2862</v>
      </c>
      <c r="P789" s="3487" t="s">
        <v>1210</v>
      </c>
    </row>
    <row r="790" spans="1:16" x14ac:dyDescent="0.2">
      <c r="A790" s="2184"/>
      <c r="B790" s="2184"/>
      <c r="C790" s="2184"/>
      <c r="D790" s="2184"/>
      <c r="E790" s="2184"/>
      <c r="F790" s="2184"/>
      <c r="G790" s="2184"/>
      <c r="H790" s="2184"/>
      <c r="I790" s="2184"/>
      <c r="J790" s="2184"/>
      <c r="K790" s="2184"/>
      <c r="L790" s="2184"/>
      <c r="M790" s="3487">
        <v>2023</v>
      </c>
      <c r="N790" s="3487">
        <v>1</v>
      </c>
      <c r="O790" s="3487">
        <v>19</v>
      </c>
      <c r="P790" s="3487">
        <v>13</v>
      </c>
    </row>
    <row r="791" spans="1:16" x14ac:dyDescent="0.2">
      <c r="A791" s="2184"/>
      <c r="B791" s="2184"/>
      <c r="C791" s="2184"/>
      <c r="D791" s="2184"/>
      <c r="E791" s="2184"/>
      <c r="F791" s="2184"/>
      <c r="G791" s="2184"/>
      <c r="H791" s="2184"/>
      <c r="I791" s="2184"/>
      <c r="J791" s="2184"/>
      <c r="K791" s="2184"/>
      <c r="L791" s="3479"/>
      <c r="M791" s="3479"/>
      <c r="N791" s="3479"/>
      <c r="O791" s="3479"/>
      <c r="P791" s="2184"/>
    </row>
    <row r="792" spans="1:16" x14ac:dyDescent="0.2">
      <c r="A792" s="5057" t="s">
        <v>2864</v>
      </c>
      <c r="B792" s="5057" t="s">
        <v>2865</v>
      </c>
      <c r="C792" s="5057" t="s">
        <v>1212</v>
      </c>
      <c r="D792" s="5057"/>
      <c r="E792" s="5057"/>
      <c r="F792" s="5057"/>
      <c r="G792" s="5057" t="s">
        <v>2866</v>
      </c>
      <c r="H792" s="5057"/>
      <c r="I792" s="5481" t="s">
        <v>2869</v>
      </c>
      <c r="J792" s="5481"/>
      <c r="K792" s="5481"/>
      <c r="L792" s="5481"/>
      <c r="M792" s="5057" t="s">
        <v>1211</v>
      </c>
      <c r="N792" s="5481" t="s">
        <v>2872</v>
      </c>
      <c r="O792" s="4996" t="s">
        <v>1207</v>
      </c>
      <c r="P792" s="5481" t="s">
        <v>2873</v>
      </c>
    </row>
    <row r="793" spans="1:16" x14ac:dyDescent="0.2">
      <c r="A793" s="5057"/>
      <c r="B793" s="5057"/>
      <c r="C793" s="5057"/>
      <c r="D793" s="5057"/>
      <c r="E793" s="5057"/>
      <c r="F793" s="5057"/>
      <c r="G793" s="3486" t="s">
        <v>2867</v>
      </c>
      <c r="H793" s="3486" t="s">
        <v>2868</v>
      </c>
      <c r="I793" s="3486" t="s">
        <v>2870</v>
      </c>
      <c r="J793" s="3486" t="s">
        <v>2871</v>
      </c>
      <c r="K793" s="3486" t="s">
        <v>4319</v>
      </c>
      <c r="L793" s="3486" t="s">
        <v>4320</v>
      </c>
      <c r="M793" s="5057"/>
      <c r="N793" s="5481"/>
      <c r="O793" s="4996"/>
      <c r="P793" s="5481"/>
    </row>
    <row r="794" spans="1:16" x14ac:dyDescent="0.2">
      <c r="A794" s="3487" t="s">
        <v>1213</v>
      </c>
      <c r="B794" s="3522" t="s">
        <v>2053</v>
      </c>
      <c r="C794" s="5456" t="s">
        <v>2503</v>
      </c>
      <c r="D794" s="5457"/>
      <c r="E794" s="5457"/>
      <c r="F794" s="5458"/>
      <c r="G794" s="3191"/>
      <c r="H794" s="3191"/>
      <c r="I794" s="3191"/>
      <c r="J794" s="3191"/>
      <c r="K794" s="3191"/>
      <c r="L794" s="3191"/>
      <c r="M794" s="3191"/>
      <c r="N794" s="3191"/>
      <c r="O794" s="3192"/>
      <c r="P794" s="3191"/>
    </row>
    <row r="795" spans="1:16" x14ac:dyDescent="0.2">
      <c r="A795" s="3480">
        <v>1</v>
      </c>
      <c r="B795" s="3194" t="s">
        <v>2054</v>
      </c>
      <c r="C795" s="5469" t="s">
        <v>6285</v>
      </c>
      <c r="D795" s="5521"/>
      <c r="E795" s="5521"/>
      <c r="F795" s="5522"/>
      <c r="G795" s="3523">
        <v>43881</v>
      </c>
      <c r="H795" s="3524">
        <v>44099</v>
      </c>
      <c r="I795" s="5447">
        <v>798</v>
      </c>
      <c r="J795" s="5447">
        <v>1</v>
      </c>
      <c r="K795" s="3197"/>
      <c r="L795" s="3197"/>
      <c r="M795" s="3198">
        <v>17</v>
      </c>
      <c r="N795" s="3480" t="s">
        <v>1223</v>
      </c>
      <c r="O795" s="3199" t="s">
        <v>589</v>
      </c>
      <c r="P795" s="2192" t="s">
        <v>13600</v>
      </c>
    </row>
    <row r="796" spans="1:16" x14ac:dyDescent="0.2">
      <c r="A796" s="3480">
        <v>2</v>
      </c>
      <c r="B796" s="3190" t="s">
        <v>2058</v>
      </c>
      <c r="C796" s="5450" t="s">
        <v>8380</v>
      </c>
      <c r="D796" s="5451"/>
      <c r="E796" s="5451"/>
      <c r="F796" s="5452"/>
      <c r="G796" s="3523">
        <v>43889</v>
      </c>
      <c r="H796" s="3524">
        <v>44131</v>
      </c>
      <c r="I796" s="5448"/>
      <c r="J796" s="5448"/>
      <c r="K796" s="2194"/>
      <c r="L796" s="2194"/>
      <c r="M796" s="3200">
        <v>13</v>
      </c>
      <c r="N796" s="3480" t="s">
        <v>1223</v>
      </c>
      <c r="O796" s="3199" t="s">
        <v>589</v>
      </c>
      <c r="P796" s="2192" t="s">
        <v>13601</v>
      </c>
    </row>
    <row r="797" spans="1:16" x14ac:dyDescent="0.2">
      <c r="A797" s="3480" t="s">
        <v>1213</v>
      </c>
      <c r="B797" s="3522" t="s">
        <v>2708</v>
      </c>
      <c r="C797" s="5456" t="s">
        <v>431</v>
      </c>
      <c r="D797" s="5457"/>
      <c r="E797" s="5457"/>
      <c r="F797" s="5458"/>
      <c r="G797" s="3480"/>
      <c r="H797" s="3524"/>
      <c r="I797" s="5448"/>
      <c r="J797" s="5448"/>
      <c r="K797" s="3191"/>
      <c r="L797" s="3191"/>
      <c r="M797" s="3480"/>
      <c r="N797" s="3191"/>
      <c r="O797" s="3525"/>
      <c r="P797" s="3191"/>
    </row>
    <row r="798" spans="1:16" x14ac:dyDescent="0.2">
      <c r="A798" s="3480">
        <v>3</v>
      </c>
      <c r="B798" s="3190" t="s">
        <v>2709</v>
      </c>
      <c r="C798" s="5459" t="s">
        <v>2060</v>
      </c>
      <c r="D798" s="5460"/>
      <c r="E798" s="5460"/>
      <c r="F798" s="5461"/>
      <c r="G798" s="3524">
        <v>43868</v>
      </c>
      <c r="H798" s="3524">
        <v>44153</v>
      </c>
      <c r="I798" s="5448"/>
      <c r="J798" s="5448"/>
      <c r="K798" s="3191"/>
      <c r="L798" s="3191"/>
      <c r="M798" s="3480">
        <v>35</v>
      </c>
      <c r="N798" s="3487" t="s">
        <v>1223</v>
      </c>
      <c r="O798" s="3199" t="s">
        <v>589</v>
      </c>
      <c r="P798" s="3191" t="s">
        <v>13602</v>
      </c>
    </row>
    <row r="799" spans="1:16" x14ac:dyDescent="0.2">
      <c r="A799" s="3480" t="s">
        <v>1213</v>
      </c>
      <c r="B799" s="3522" t="s">
        <v>2713</v>
      </c>
      <c r="C799" s="5456" t="s">
        <v>2527</v>
      </c>
      <c r="D799" s="5457"/>
      <c r="E799" s="5457"/>
      <c r="F799" s="5458"/>
      <c r="G799" s="3524"/>
      <c r="H799" s="3524"/>
      <c r="I799" s="5448"/>
      <c r="J799" s="5448"/>
      <c r="K799" s="3191"/>
      <c r="L799" s="3191"/>
      <c r="M799" s="3480"/>
      <c r="N799" s="3191"/>
      <c r="O799" s="2194"/>
      <c r="P799" s="3191"/>
    </row>
    <row r="800" spans="1:16" x14ac:dyDescent="0.2">
      <c r="A800" s="3480">
        <v>4</v>
      </c>
      <c r="B800" s="3194" t="s">
        <v>2714</v>
      </c>
      <c r="C800" s="5450" t="s">
        <v>6792</v>
      </c>
      <c r="D800" s="5460"/>
      <c r="E800" s="5460"/>
      <c r="F800" s="5461"/>
      <c r="G800" s="3524">
        <v>42986</v>
      </c>
      <c r="H800" s="3524">
        <v>43187</v>
      </c>
      <c r="I800" s="5448"/>
      <c r="J800" s="5448"/>
      <c r="K800" s="3191"/>
      <c r="L800" s="3191"/>
      <c r="M800" s="3480">
        <v>30</v>
      </c>
      <c r="N800" s="3480" t="s">
        <v>1223</v>
      </c>
      <c r="O800" s="3199" t="s">
        <v>589</v>
      </c>
      <c r="P800" s="3191"/>
    </row>
    <row r="801" spans="1:16" x14ac:dyDescent="0.2">
      <c r="A801" s="3480">
        <v>5</v>
      </c>
      <c r="B801" s="3194" t="s">
        <v>2714</v>
      </c>
      <c r="C801" s="5450" t="s">
        <v>6792</v>
      </c>
      <c r="D801" s="5460"/>
      <c r="E801" s="5460"/>
      <c r="F801" s="5461"/>
      <c r="G801" s="3524">
        <v>44043</v>
      </c>
      <c r="H801" s="3524">
        <v>44251</v>
      </c>
      <c r="I801" s="5448"/>
      <c r="J801" s="5449"/>
      <c r="K801" s="3197"/>
      <c r="L801" s="3197"/>
      <c r="M801" s="3198">
        <v>10</v>
      </c>
      <c r="N801" s="3480" t="s">
        <v>1223</v>
      </c>
      <c r="O801" s="3199" t="s">
        <v>589</v>
      </c>
      <c r="P801" s="3198" t="s">
        <v>13603</v>
      </c>
    </row>
    <row r="802" spans="1:16" ht="38.25" x14ac:dyDescent="0.2">
      <c r="A802" s="3480">
        <v>6</v>
      </c>
      <c r="B802" s="3526" t="s">
        <v>8385</v>
      </c>
      <c r="C802" s="5463" t="s">
        <v>1325</v>
      </c>
      <c r="D802" s="5464"/>
      <c r="E802" s="5464"/>
      <c r="F802" s="5465"/>
      <c r="G802" s="3524">
        <v>43831</v>
      </c>
      <c r="H802" s="3524">
        <v>44196</v>
      </c>
      <c r="I802" s="5448"/>
      <c r="J802" s="3193"/>
      <c r="K802" s="3197"/>
      <c r="L802" s="3197"/>
      <c r="M802" s="3206"/>
      <c r="N802" s="3480" t="s">
        <v>12694</v>
      </c>
      <c r="O802" s="3480" t="s">
        <v>589</v>
      </c>
      <c r="P802" s="3201" t="s">
        <v>8387</v>
      </c>
    </row>
    <row r="803" spans="1:16" x14ac:dyDescent="0.2">
      <c r="A803" s="3480" t="s">
        <v>1213</v>
      </c>
      <c r="B803" s="3522" t="s">
        <v>3756</v>
      </c>
      <c r="C803" s="5456" t="s">
        <v>1323</v>
      </c>
      <c r="D803" s="5457"/>
      <c r="E803" s="5457"/>
      <c r="F803" s="5458"/>
      <c r="G803" s="3480"/>
      <c r="H803" s="3524"/>
      <c r="I803" s="5448"/>
      <c r="J803" s="3487"/>
      <c r="K803" s="3191"/>
      <c r="L803" s="3191"/>
      <c r="M803" s="3480"/>
      <c r="N803" s="3191"/>
      <c r="O803" s="2194"/>
      <c r="P803" s="3191"/>
    </row>
    <row r="804" spans="1:16" ht="25.5" x14ac:dyDescent="0.2">
      <c r="A804" s="3480">
        <v>7</v>
      </c>
      <c r="B804" s="3194" t="s">
        <v>6794</v>
      </c>
      <c r="C804" s="5466" t="s">
        <v>12496</v>
      </c>
      <c r="D804" s="5467"/>
      <c r="E804" s="5467"/>
      <c r="F804" s="5468"/>
      <c r="G804" s="3524">
        <v>43831</v>
      </c>
      <c r="H804" s="3524">
        <v>44196</v>
      </c>
      <c r="I804" s="5448"/>
      <c r="J804" s="3487"/>
      <c r="K804" s="3191" t="s">
        <v>1213</v>
      </c>
      <c r="L804" s="3191"/>
      <c r="M804" s="3480"/>
      <c r="N804" s="3480" t="s">
        <v>12694</v>
      </c>
      <c r="O804" s="2194"/>
      <c r="P804" s="3201" t="s">
        <v>13604</v>
      </c>
    </row>
    <row r="805" spans="1:16" x14ac:dyDescent="0.2">
      <c r="A805" s="3480" t="s">
        <v>1213</v>
      </c>
      <c r="B805" s="3522" t="s">
        <v>3759</v>
      </c>
      <c r="C805" s="5456" t="s">
        <v>1329</v>
      </c>
      <c r="D805" s="5457"/>
      <c r="E805" s="5457"/>
      <c r="F805" s="5458"/>
      <c r="G805" s="3480"/>
      <c r="H805" s="3524"/>
      <c r="I805" s="5448"/>
      <c r="J805" s="3487"/>
      <c r="K805" s="3191"/>
      <c r="L805" s="3191"/>
      <c r="M805" s="3480"/>
      <c r="N805" s="3191"/>
      <c r="O805" s="2194"/>
      <c r="P805" s="3191"/>
    </row>
    <row r="806" spans="1:16" ht="25.5" x14ac:dyDescent="0.2">
      <c r="A806" s="3480">
        <v>8</v>
      </c>
      <c r="B806" s="3194" t="s">
        <v>3760</v>
      </c>
      <c r="C806" s="5469" t="s">
        <v>6798</v>
      </c>
      <c r="D806" s="5470"/>
      <c r="E806" s="5470"/>
      <c r="F806" s="5471"/>
      <c r="G806" s="3524">
        <v>43831</v>
      </c>
      <c r="H806" s="3524">
        <v>44196</v>
      </c>
      <c r="I806" s="5449"/>
      <c r="J806" s="3480">
        <v>2</v>
      </c>
      <c r="K806" s="3197"/>
      <c r="L806" s="3197"/>
      <c r="M806" s="3198">
        <v>210</v>
      </c>
      <c r="N806" s="3480" t="s">
        <v>1223</v>
      </c>
      <c r="O806" s="3199" t="s">
        <v>589</v>
      </c>
      <c r="P806" s="3201" t="s">
        <v>12497</v>
      </c>
    </row>
    <row r="807" spans="1:16" x14ac:dyDescent="0.2">
      <c r="A807" s="2184"/>
      <c r="B807" s="2184"/>
      <c r="C807" s="2184"/>
      <c r="D807" s="2184"/>
      <c r="E807" s="2184"/>
      <c r="F807" s="2184"/>
      <c r="G807" s="2184"/>
      <c r="H807" s="2184"/>
      <c r="I807" s="2184"/>
      <c r="J807" s="2184"/>
      <c r="K807" s="2184"/>
      <c r="L807" s="2184"/>
      <c r="M807" s="2184"/>
      <c r="N807" s="2184"/>
      <c r="O807" s="2184"/>
      <c r="P807" s="2184"/>
    </row>
    <row r="808" spans="1:16" x14ac:dyDescent="0.2">
      <c r="A808" s="5245" t="s">
        <v>1213</v>
      </c>
      <c r="B808" s="5529"/>
      <c r="C808" s="5246"/>
      <c r="D808" s="4078" t="s">
        <v>4291</v>
      </c>
      <c r="E808" s="3998"/>
      <c r="F808" s="3998"/>
      <c r="G808" s="3998"/>
      <c r="H808" s="3998"/>
      <c r="I808" s="3998"/>
      <c r="J808" s="3998"/>
      <c r="K808" s="3998"/>
      <c r="L808" s="3998"/>
      <c r="M808" s="3998"/>
      <c r="N808" s="3998"/>
      <c r="O808" s="3999"/>
      <c r="P808" s="5052" t="s">
        <v>1611</v>
      </c>
    </row>
    <row r="809" spans="1:16" x14ac:dyDescent="0.2">
      <c r="A809" s="5247"/>
      <c r="B809" s="5378"/>
      <c r="C809" s="5248"/>
      <c r="D809" s="3881"/>
      <c r="E809" s="4117"/>
      <c r="F809" s="4117"/>
      <c r="G809" s="4117"/>
      <c r="H809" s="4117"/>
      <c r="I809" s="4117"/>
      <c r="J809" s="4117"/>
      <c r="K809" s="4117"/>
      <c r="L809" s="4117"/>
      <c r="M809" s="4117"/>
      <c r="N809" s="4117"/>
      <c r="O809" s="3915"/>
      <c r="P809" s="5052"/>
    </row>
    <row r="810" spans="1:16" x14ac:dyDescent="0.2">
      <c r="A810" s="5247"/>
      <c r="B810" s="5378"/>
      <c r="C810" s="5248"/>
      <c r="D810" s="4118" t="s">
        <v>1209</v>
      </c>
      <c r="E810" s="5258"/>
      <c r="F810" s="5258"/>
      <c r="G810" s="5258"/>
      <c r="H810" s="5258"/>
      <c r="I810" s="5258"/>
      <c r="J810" s="5258"/>
      <c r="K810" s="5258"/>
      <c r="L810" s="5258"/>
      <c r="M810" s="5258"/>
      <c r="N810" s="5258"/>
      <c r="O810" s="5259"/>
      <c r="P810" s="3476" t="s">
        <v>2858</v>
      </c>
    </row>
    <row r="811" spans="1:16" x14ac:dyDescent="0.2">
      <c r="A811" s="5187" t="s">
        <v>9573</v>
      </c>
      <c r="B811" s="5188"/>
      <c r="C811" s="5189"/>
      <c r="D811" s="5262"/>
      <c r="E811" s="5263"/>
      <c r="F811" s="5263"/>
      <c r="G811" s="5263"/>
      <c r="H811" s="5263"/>
      <c r="I811" s="5263"/>
      <c r="J811" s="5263"/>
      <c r="K811" s="5263"/>
      <c r="L811" s="5263"/>
      <c r="M811" s="5263"/>
      <c r="N811" s="5263"/>
      <c r="O811" s="5264"/>
      <c r="P811" s="3476" t="s">
        <v>6428</v>
      </c>
    </row>
    <row r="812" spans="1:16" x14ac:dyDescent="0.2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</row>
    <row r="813" spans="1:16" x14ac:dyDescent="0.2">
      <c r="A813" s="33" t="s">
        <v>9563</v>
      </c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 t="s">
        <v>9412</v>
      </c>
      <c r="N813" s="33"/>
      <c r="O813" s="33" t="s">
        <v>1213</v>
      </c>
      <c r="P813" s="33"/>
    </row>
    <row r="814" spans="1:16" x14ac:dyDescent="0.2">
      <c r="A814" s="33" t="s">
        <v>9574</v>
      </c>
      <c r="B814" s="33"/>
      <c r="C814" s="33"/>
      <c r="D814" s="33"/>
      <c r="E814" s="33"/>
      <c r="F814" s="33"/>
      <c r="G814" s="33"/>
      <c r="H814" s="33"/>
      <c r="I814" s="33" t="s">
        <v>4299</v>
      </c>
      <c r="J814" s="33" t="s">
        <v>3750</v>
      </c>
      <c r="K814" s="33"/>
      <c r="L814" s="33"/>
      <c r="M814" s="33"/>
      <c r="N814" s="33"/>
      <c r="O814" s="33"/>
      <c r="P814" s="33"/>
    </row>
    <row r="815" spans="1:16" x14ac:dyDescent="0.2">
      <c r="A815" s="2418" t="s">
        <v>13598</v>
      </c>
      <c r="B815" s="2418"/>
      <c r="C815" s="2418"/>
      <c r="D815" s="33"/>
      <c r="E815" s="33"/>
      <c r="F815" s="33"/>
      <c r="G815" s="33"/>
      <c r="H815" s="33"/>
      <c r="I815" s="33" t="s">
        <v>2050</v>
      </c>
      <c r="J815" s="33"/>
      <c r="K815" s="33"/>
      <c r="L815" s="33"/>
      <c r="M815" s="3895" t="s">
        <v>2863</v>
      </c>
      <c r="N815" s="4217"/>
      <c r="O815" s="4217"/>
      <c r="P815" s="3896"/>
    </row>
    <row r="816" spans="1:16" ht="27.75" customHeight="1" x14ac:dyDescent="0.2">
      <c r="A816" s="2051" t="s">
        <v>9565</v>
      </c>
      <c r="B816" s="5558" t="s">
        <v>13605</v>
      </c>
      <c r="C816" s="5558"/>
      <c r="D816" s="5558"/>
      <c r="E816" s="5558"/>
      <c r="F816" s="5558"/>
      <c r="G816" s="33"/>
      <c r="H816" s="33"/>
      <c r="I816" s="33"/>
      <c r="J816" s="33"/>
      <c r="K816" s="33"/>
      <c r="L816" s="33"/>
      <c r="M816" s="3483" t="s">
        <v>2860</v>
      </c>
      <c r="N816" s="3483" t="s">
        <v>2861</v>
      </c>
      <c r="O816" s="3483" t="s">
        <v>2862</v>
      </c>
      <c r="P816" s="2361" t="s">
        <v>1210</v>
      </c>
    </row>
    <row r="817" spans="1:16" x14ac:dyDescent="0.2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483">
        <v>2023</v>
      </c>
      <c r="N817" s="3483">
        <v>1</v>
      </c>
      <c r="O817" s="3483">
        <v>19</v>
      </c>
      <c r="P817" s="3483">
        <v>13</v>
      </c>
    </row>
    <row r="818" spans="1:16" x14ac:dyDescent="0.2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482"/>
      <c r="M818" s="3482"/>
      <c r="N818" s="3482"/>
      <c r="O818" s="3482"/>
      <c r="P818" s="33"/>
    </row>
    <row r="819" spans="1:16" x14ac:dyDescent="0.2">
      <c r="A819" s="3845" t="s">
        <v>2864</v>
      </c>
      <c r="B819" s="3845" t="s">
        <v>2865</v>
      </c>
      <c r="C819" s="3853" t="s">
        <v>1212</v>
      </c>
      <c r="D819" s="3853"/>
      <c r="E819" s="3853"/>
      <c r="F819" s="3853"/>
      <c r="G819" s="3845" t="s">
        <v>2866</v>
      </c>
      <c r="H819" s="3845"/>
      <c r="I819" s="4170" t="s">
        <v>2869</v>
      </c>
      <c r="J819" s="4170"/>
      <c r="K819" s="4170"/>
      <c r="L819" s="4170"/>
      <c r="M819" s="3845" t="s">
        <v>1211</v>
      </c>
      <c r="N819" s="4170" t="s">
        <v>2872</v>
      </c>
      <c r="O819" s="3863" t="s">
        <v>1207</v>
      </c>
      <c r="P819" s="4170" t="s">
        <v>2873</v>
      </c>
    </row>
    <row r="820" spans="1:16" x14ac:dyDescent="0.2">
      <c r="A820" s="3845"/>
      <c r="B820" s="3845"/>
      <c r="C820" s="3853"/>
      <c r="D820" s="3853"/>
      <c r="E820" s="3853"/>
      <c r="F820" s="3853"/>
      <c r="G820" s="3465" t="s">
        <v>2867</v>
      </c>
      <c r="H820" s="3465" t="s">
        <v>2868</v>
      </c>
      <c r="I820" s="3465" t="s">
        <v>2870</v>
      </c>
      <c r="J820" s="3465" t="s">
        <v>2871</v>
      </c>
      <c r="K820" s="3465" t="s">
        <v>4319</v>
      </c>
      <c r="L820" s="3465" t="s">
        <v>4320</v>
      </c>
      <c r="M820" s="3845"/>
      <c r="N820" s="4170"/>
      <c r="O820" s="3863"/>
      <c r="P820" s="4170"/>
    </row>
    <row r="821" spans="1:16" x14ac:dyDescent="0.2">
      <c r="A821" s="3483" t="s">
        <v>1213</v>
      </c>
      <c r="B821" s="3474" t="s">
        <v>2053</v>
      </c>
      <c r="C821" s="4653" t="s">
        <v>2503</v>
      </c>
      <c r="D821" s="4654"/>
      <c r="E821" s="4654"/>
      <c r="F821" s="4655"/>
      <c r="G821" s="3472"/>
      <c r="H821" s="3472"/>
      <c r="I821" s="4974">
        <v>798</v>
      </c>
      <c r="J821" s="4974">
        <v>3</v>
      </c>
      <c r="K821" s="3472"/>
      <c r="L821" s="3472"/>
      <c r="M821" s="3472"/>
      <c r="N821" s="3472"/>
      <c r="O821" s="3481"/>
      <c r="P821" s="3472"/>
    </row>
    <row r="822" spans="1:16" x14ac:dyDescent="0.2">
      <c r="A822" s="3527">
        <v>1</v>
      </c>
      <c r="B822" s="2406" t="s">
        <v>2054</v>
      </c>
      <c r="C822" s="5294" t="s">
        <v>6285</v>
      </c>
      <c r="D822" s="5559"/>
      <c r="E822" s="5559"/>
      <c r="F822" s="5560"/>
      <c r="G822" s="2190">
        <v>44246</v>
      </c>
      <c r="H822" s="2191">
        <v>44460</v>
      </c>
      <c r="I822" s="4975"/>
      <c r="J822" s="4975"/>
      <c r="K822" s="2407"/>
      <c r="L822" s="2407"/>
      <c r="M822" s="3496">
        <v>12</v>
      </c>
      <c r="N822" s="3476" t="s">
        <v>1223</v>
      </c>
      <c r="O822" s="2193" t="s">
        <v>589</v>
      </c>
      <c r="P822" s="1993" t="s">
        <v>13606</v>
      </c>
    </row>
    <row r="823" spans="1:16" x14ac:dyDescent="0.2">
      <c r="A823" s="3483">
        <v>2</v>
      </c>
      <c r="B823" s="3474" t="s">
        <v>2058</v>
      </c>
      <c r="C823" s="5084" t="s">
        <v>8380</v>
      </c>
      <c r="D823" s="5085"/>
      <c r="E823" s="5085"/>
      <c r="F823" s="5086"/>
      <c r="G823" s="2190">
        <v>44252</v>
      </c>
      <c r="H823" s="2191">
        <v>44337</v>
      </c>
      <c r="I823" s="4975"/>
      <c r="J823" s="4975"/>
      <c r="K823" s="2033"/>
      <c r="L823" s="2033"/>
      <c r="M823" s="3528">
        <v>9</v>
      </c>
      <c r="N823" s="3476" t="s">
        <v>1223</v>
      </c>
      <c r="O823" s="2193" t="s">
        <v>589</v>
      </c>
      <c r="P823" s="1993" t="s">
        <v>13607</v>
      </c>
    </row>
    <row r="824" spans="1:16" x14ac:dyDescent="0.2">
      <c r="A824" s="3483" t="s">
        <v>1213</v>
      </c>
      <c r="B824" s="3470" t="s">
        <v>2708</v>
      </c>
      <c r="C824" s="4653" t="s">
        <v>431</v>
      </c>
      <c r="D824" s="4654"/>
      <c r="E824" s="4654"/>
      <c r="F824" s="4655"/>
      <c r="G824" s="3475"/>
      <c r="H824" s="2191"/>
      <c r="I824" s="4975"/>
      <c r="J824" s="4975"/>
      <c r="K824" s="3472"/>
      <c r="L824" s="3472"/>
      <c r="M824" s="3483"/>
      <c r="N824" s="2033"/>
      <c r="O824" s="3481"/>
      <c r="P824" s="3472"/>
    </row>
    <row r="825" spans="1:16" x14ac:dyDescent="0.2">
      <c r="A825" s="3483">
        <v>3</v>
      </c>
      <c r="B825" s="3474" t="s">
        <v>2709</v>
      </c>
      <c r="C825" s="5106" t="s">
        <v>2060</v>
      </c>
      <c r="D825" s="5107"/>
      <c r="E825" s="5107"/>
      <c r="F825" s="5108"/>
      <c r="G825" s="2191">
        <v>44231</v>
      </c>
      <c r="H825" s="2191">
        <v>44540</v>
      </c>
      <c r="I825" s="4975"/>
      <c r="J825" s="4975"/>
      <c r="K825" s="3472"/>
      <c r="L825" s="3472"/>
      <c r="M825" s="3483">
        <v>45</v>
      </c>
      <c r="N825" s="3476" t="s">
        <v>1223</v>
      </c>
      <c r="O825" s="2193" t="s">
        <v>589</v>
      </c>
      <c r="P825" s="1988" t="s">
        <v>13608</v>
      </c>
    </row>
    <row r="826" spans="1:16" x14ac:dyDescent="0.2">
      <c r="A826" s="3483" t="s">
        <v>1213</v>
      </c>
      <c r="B826" s="3470" t="s">
        <v>2713</v>
      </c>
      <c r="C826" s="4653" t="s">
        <v>2527</v>
      </c>
      <c r="D826" s="4654"/>
      <c r="E826" s="4654"/>
      <c r="F826" s="4655"/>
      <c r="G826" s="2191"/>
      <c r="H826" s="2191"/>
      <c r="I826" s="4975"/>
      <c r="J826" s="4975"/>
      <c r="K826" s="3472"/>
      <c r="L826" s="3472"/>
      <c r="M826" s="3483"/>
      <c r="N826" s="2033"/>
      <c r="O826" s="3472"/>
      <c r="P826" s="3472"/>
    </row>
    <row r="827" spans="1:16" ht="25.5" x14ac:dyDescent="0.2">
      <c r="A827" s="3527">
        <v>4</v>
      </c>
      <c r="B827" s="2406" t="s">
        <v>2714</v>
      </c>
      <c r="C827" s="5084" t="s">
        <v>6792</v>
      </c>
      <c r="D827" s="5107"/>
      <c r="E827" s="5107"/>
      <c r="F827" s="5108"/>
      <c r="G827" s="2191">
        <v>44197</v>
      </c>
      <c r="H827" s="2191">
        <v>44404</v>
      </c>
      <c r="I827" s="4975"/>
      <c r="J827" s="4975"/>
      <c r="K827" s="2407"/>
      <c r="L827" s="2407"/>
      <c r="M827" s="3496">
        <v>9</v>
      </c>
      <c r="N827" s="3476" t="s">
        <v>1223</v>
      </c>
      <c r="O827" s="2193" t="s">
        <v>589</v>
      </c>
      <c r="P827" s="1993" t="s">
        <v>13609</v>
      </c>
    </row>
    <row r="828" spans="1:16" ht="38.25" x14ac:dyDescent="0.2">
      <c r="A828" s="3476">
        <v>5</v>
      </c>
      <c r="B828" s="3473" t="s">
        <v>8385</v>
      </c>
      <c r="C828" s="4731" t="s">
        <v>1325</v>
      </c>
      <c r="D828" s="4835"/>
      <c r="E828" s="4835"/>
      <c r="F828" s="4836"/>
      <c r="G828" s="2191">
        <v>44197</v>
      </c>
      <c r="H828" s="2191">
        <v>44561</v>
      </c>
      <c r="I828" s="4975"/>
      <c r="J828" s="4975"/>
      <c r="K828" s="2407"/>
      <c r="L828" s="2407"/>
      <c r="M828" s="3529"/>
      <c r="N828" s="3476" t="s">
        <v>12694</v>
      </c>
      <c r="O828" s="2193" t="s">
        <v>589</v>
      </c>
      <c r="P828" s="1988" t="s">
        <v>13610</v>
      </c>
    </row>
    <row r="829" spans="1:16" x14ac:dyDescent="0.2">
      <c r="A829" s="3483" t="s">
        <v>1213</v>
      </c>
      <c r="B829" s="3470" t="s">
        <v>3756</v>
      </c>
      <c r="C829" s="4653" t="s">
        <v>1323</v>
      </c>
      <c r="D829" s="4654"/>
      <c r="E829" s="4654"/>
      <c r="F829" s="4655"/>
      <c r="G829" s="2033"/>
      <c r="H829" s="2082"/>
      <c r="I829" s="4975"/>
      <c r="J829" s="4975"/>
      <c r="K829" s="3472"/>
      <c r="L829" s="3472"/>
      <c r="M829" s="3483"/>
      <c r="N829" s="2033"/>
      <c r="O829" s="3472"/>
      <c r="P829" s="3472"/>
    </row>
    <row r="830" spans="1:16" ht="25.5" x14ac:dyDescent="0.2">
      <c r="A830" s="3476">
        <v>6</v>
      </c>
      <c r="B830" s="3475" t="s">
        <v>6794</v>
      </c>
      <c r="C830" s="5129" t="s">
        <v>12496</v>
      </c>
      <c r="D830" s="5130"/>
      <c r="E830" s="5130"/>
      <c r="F830" s="5131"/>
      <c r="G830" s="2191">
        <v>44197</v>
      </c>
      <c r="H830" s="2191">
        <v>44561</v>
      </c>
      <c r="I830" s="4975"/>
      <c r="J830" s="4975"/>
      <c r="K830" s="3472" t="s">
        <v>1213</v>
      </c>
      <c r="L830" s="3472"/>
      <c r="M830" s="3483"/>
      <c r="N830" s="3476" t="s">
        <v>12694</v>
      </c>
      <c r="O830" s="2193" t="s">
        <v>589</v>
      </c>
      <c r="P830" s="1988" t="s">
        <v>13604</v>
      </c>
    </row>
    <row r="831" spans="1:16" x14ac:dyDescent="0.2">
      <c r="A831" s="3483" t="s">
        <v>1213</v>
      </c>
      <c r="B831" s="3470" t="s">
        <v>3759</v>
      </c>
      <c r="C831" s="4653" t="s">
        <v>1329</v>
      </c>
      <c r="D831" s="4654"/>
      <c r="E831" s="4654"/>
      <c r="F831" s="4655"/>
      <c r="G831" s="2033"/>
      <c r="H831" s="2082"/>
      <c r="I831" s="4975"/>
      <c r="J831" s="4975"/>
      <c r="K831" s="3472"/>
      <c r="L831" s="3472"/>
      <c r="M831" s="3483"/>
      <c r="N831" s="2033"/>
      <c r="O831" s="3472"/>
      <c r="P831" s="3472"/>
    </row>
    <row r="832" spans="1:16" ht="25.5" x14ac:dyDescent="0.2">
      <c r="A832" s="3476">
        <v>7</v>
      </c>
      <c r="B832" s="3475" t="s">
        <v>3760</v>
      </c>
      <c r="C832" s="5561" t="s">
        <v>6798</v>
      </c>
      <c r="D832" s="5562"/>
      <c r="E832" s="5562"/>
      <c r="F832" s="5563"/>
      <c r="G832" s="2191">
        <v>43831</v>
      </c>
      <c r="H832" s="2191">
        <v>44561</v>
      </c>
      <c r="I832" s="4975"/>
      <c r="J832" s="4976"/>
      <c r="K832" s="2407"/>
      <c r="L832" s="2407"/>
      <c r="M832" s="3496" t="s">
        <v>13611</v>
      </c>
      <c r="N832" s="3476" t="s">
        <v>1223</v>
      </c>
      <c r="O832" s="2193" t="s">
        <v>589</v>
      </c>
      <c r="P832" s="1988" t="s">
        <v>12497</v>
      </c>
    </row>
    <row r="833" spans="1:16" ht="25.5" x14ac:dyDescent="0.2">
      <c r="A833" s="3476">
        <v>8</v>
      </c>
      <c r="B833" s="3475" t="s">
        <v>3760</v>
      </c>
      <c r="C833" s="5561" t="s">
        <v>6798</v>
      </c>
      <c r="D833" s="5562"/>
      <c r="E833" s="5562"/>
      <c r="F833" s="5563"/>
      <c r="G833" s="2191">
        <v>43831</v>
      </c>
      <c r="H833" s="2191">
        <v>44561</v>
      </c>
      <c r="I833" s="4976"/>
      <c r="J833" s="3476">
        <v>4</v>
      </c>
      <c r="K833" s="2407"/>
      <c r="L833" s="2407"/>
      <c r="M833" s="3496" t="s">
        <v>13612</v>
      </c>
      <c r="N833" s="3476" t="s">
        <v>1223</v>
      </c>
      <c r="O833" s="2193" t="s">
        <v>589</v>
      </c>
      <c r="P833" s="1988" t="s">
        <v>12497</v>
      </c>
    </row>
    <row r="835" spans="1:16" x14ac:dyDescent="0.2">
      <c r="A835" s="3954"/>
      <c r="B835" s="3954"/>
      <c r="C835" s="3905" t="s">
        <v>2859</v>
      </c>
      <c r="D835" s="3905"/>
      <c r="E835" s="3905"/>
      <c r="F835" s="3905"/>
      <c r="G835" s="3905"/>
      <c r="H835" s="3905"/>
      <c r="I835" s="3905"/>
      <c r="J835" s="3905"/>
      <c r="K835" s="3905"/>
      <c r="L835" s="4064" t="s">
        <v>2858</v>
      </c>
      <c r="M835" s="4064"/>
    </row>
    <row r="836" spans="1:16" x14ac:dyDescent="0.2">
      <c r="A836" s="3954"/>
      <c r="B836" s="3954"/>
      <c r="C836" s="3905"/>
      <c r="D836" s="3905"/>
      <c r="E836" s="3905"/>
      <c r="F836" s="3905"/>
      <c r="G836" s="3905"/>
      <c r="H836" s="3905"/>
      <c r="I836" s="3905"/>
      <c r="J836" s="3905"/>
      <c r="K836" s="3905"/>
      <c r="L836" s="4064"/>
      <c r="M836" s="4064"/>
    </row>
    <row r="837" spans="1:16" x14ac:dyDescent="0.2">
      <c r="A837" s="3954"/>
      <c r="B837" s="3954"/>
      <c r="C837" s="3905"/>
      <c r="D837" s="3905"/>
      <c r="E837" s="3905"/>
      <c r="F837" s="3905"/>
      <c r="G837" s="3905"/>
      <c r="H837" s="3905"/>
      <c r="I837" s="3905"/>
      <c r="J837" s="3905"/>
      <c r="K837" s="3905"/>
      <c r="L837" s="4064"/>
      <c r="M837" s="4064"/>
    </row>
    <row r="838" spans="1:16" x14ac:dyDescent="0.2">
      <c r="A838" s="3954"/>
      <c r="B838" s="3954"/>
      <c r="C838" s="3905"/>
      <c r="D838" s="3905"/>
      <c r="E838" s="3905"/>
      <c r="F838" s="3905"/>
      <c r="G838" s="3905"/>
      <c r="H838" s="3905"/>
      <c r="I838" s="3905"/>
      <c r="J838" s="3905"/>
      <c r="K838" s="3905"/>
      <c r="L838" s="4064"/>
      <c r="M838" s="4064"/>
    </row>
    <row r="839" spans="1:16" x14ac:dyDescent="0.2">
      <c r="A839" s="3954"/>
      <c r="B839" s="3954"/>
      <c r="C839" s="5473" t="s">
        <v>1209</v>
      </c>
      <c r="D839" s="5473"/>
      <c r="E839" s="5473"/>
      <c r="F839" s="5473"/>
      <c r="G839" s="5473"/>
      <c r="H839" s="5473"/>
      <c r="I839" s="5473"/>
      <c r="J839" s="5473"/>
      <c r="K839" s="5473"/>
      <c r="L839" s="4064" t="s">
        <v>1208</v>
      </c>
      <c r="M839" s="4064"/>
    </row>
    <row r="840" spans="1:16" x14ac:dyDescent="0.2">
      <c r="A840" s="3954"/>
      <c r="B840" s="3954"/>
      <c r="C840" s="5473"/>
      <c r="D840" s="5473"/>
      <c r="E840" s="5473"/>
      <c r="F840" s="5473"/>
      <c r="G840" s="5473"/>
      <c r="H840" s="5473"/>
      <c r="I840" s="5473"/>
      <c r="J840" s="5473"/>
      <c r="K840" s="5473"/>
      <c r="L840" s="4064"/>
      <c r="M840" s="4064"/>
    </row>
    <row r="841" spans="1:16" x14ac:dyDescent="0.2">
      <c r="A841" s="3954"/>
      <c r="B841" s="3954"/>
      <c r="C841" s="5473"/>
      <c r="D841" s="5473"/>
      <c r="E841" s="5473"/>
      <c r="F841" s="5473"/>
      <c r="G841" s="5473"/>
      <c r="H841" s="5473"/>
      <c r="I841" s="5473"/>
      <c r="J841" s="5473"/>
      <c r="K841" s="5473"/>
      <c r="L841" s="4064"/>
      <c r="M841" s="4064"/>
    </row>
    <row r="842" spans="1:16" x14ac:dyDescent="0.2">
      <c r="A842" s="3954"/>
      <c r="B842" s="3954"/>
      <c r="C842" s="5473"/>
      <c r="D842" s="5473"/>
      <c r="E842" s="5473"/>
      <c r="F842" s="5473"/>
      <c r="G842" s="5473"/>
      <c r="H842" s="5473"/>
      <c r="I842" s="5473"/>
      <c r="J842" s="5473"/>
      <c r="K842" s="5473"/>
      <c r="L842" s="4064"/>
      <c r="M842" s="4064"/>
    </row>
    <row r="843" spans="1:16" ht="18" customHeight="1" x14ac:dyDescent="0.2">
      <c r="A843" s="3508"/>
      <c r="B843" s="3508"/>
      <c r="C843" s="3508"/>
      <c r="D843" s="3508"/>
      <c r="E843" s="3508"/>
      <c r="F843" s="3508"/>
      <c r="G843" s="3508"/>
      <c r="H843" s="3508"/>
      <c r="I843" s="3508"/>
      <c r="J843" s="3508"/>
      <c r="K843" s="3508"/>
      <c r="L843" s="3508"/>
      <c r="M843" s="3508"/>
    </row>
    <row r="844" spans="1:16" x14ac:dyDescent="0.2">
      <c r="A844" s="143" t="s">
        <v>1231</v>
      </c>
      <c r="B844" s="143"/>
      <c r="C844" s="143"/>
      <c r="D844" s="143"/>
      <c r="E844" s="143"/>
      <c r="F844" s="143"/>
      <c r="G844" s="143"/>
      <c r="H844" s="143"/>
      <c r="I844" s="143"/>
      <c r="J844" s="1787" t="s">
        <v>1658</v>
      </c>
      <c r="K844" s="143"/>
      <c r="L844" s="143"/>
      <c r="M844" s="143"/>
    </row>
    <row r="845" spans="1:16" x14ac:dyDescent="0.2">
      <c r="A845" s="1787" t="s">
        <v>9582</v>
      </c>
      <c r="B845" s="143"/>
      <c r="C845" s="143"/>
      <c r="D845" s="143"/>
      <c r="E845" s="1787"/>
      <c r="F845" s="1787" t="s">
        <v>1213</v>
      </c>
      <c r="G845" s="143"/>
      <c r="H845" s="143"/>
      <c r="I845" s="143"/>
      <c r="J845" s="143"/>
      <c r="K845" s="143"/>
      <c r="L845" s="143"/>
      <c r="M845" s="143"/>
    </row>
    <row r="846" spans="1:16" x14ac:dyDescent="0.2">
      <c r="A846" s="3217" t="s">
        <v>8394</v>
      </c>
      <c r="B846" s="3154"/>
      <c r="C846" s="3154"/>
      <c r="D846" s="143"/>
      <c r="E846" s="143"/>
      <c r="F846" s="143"/>
      <c r="G846" s="143"/>
      <c r="H846" s="143"/>
      <c r="I846" s="143"/>
      <c r="J846" s="4259" t="s">
        <v>2863</v>
      </c>
      <c r="K846" s="4260"/>
      <c r="L846" s="4260"/>
      <c r="M846" s="4261"/>
    </row>
    <row r="847" spans="1:16" ht="22.5" x14ac:dyDescent="0.2">
      <c r="A847" s="1787" t="s">
        <v>13613</v>
      </c>
      <c r="B847" s="143"/>
      <c r="C847" s="143"/>
      <c r="D847" s="143"/>
      <c r="E847" s="143"/>
      <c r="F847" s="143"/>
      <c r="G847" s="143"/>
      <c r="H847" s="143"/>
      <c r="I847" s="143"/>
      <c r="J847" s="1789" t="s">
        <v>2860</v>
      </c>
      <c r="K847" s="1789" t="s">
        <v>2861</v>
      </c>
      <c r="L847" s="1789" t="s">
        <v>2862</v>
      </c>
      <c r="M847" s="637" t="s">
        <v>135</v>
      </c>
    </row>
    <row r="848" spans="1:16" x14ac:dyDescent="0.2">
      <c r="A848" s="143"/>
      <c r="B848" s="143"/>
      <c r="C848" s="143"/>
      <c r="D848" s="143"/>
      <c r="E848" s="143"/>
      <c r="F848" s="143"/>
      <c r="G848" s="143"/>
      <c r="H848" s="143"/>
      <c r="I848" s="143"/>
      <c r="J848" s="3505">
        <v>2023</v>
      </c>
      <c r="K848" s="3505">
        <v>1</v>
      </c>
      <c r="L848" s="3505">
        <v>5</v>
      </c>
      <c r="M848" s="3505">
        <v>13</v>
      </c>
    </row>
    <row r="849" spans="1:13" x14ac:dyDescent="0.2">
      <c r="A849" s="143"/>
      <c r="B849" s="143"/>
      <c r="C849" s="143"/>
      <c r="D849" s="143"/>
      <c r="E849" s="143"/>
      <c r="F849" s="143"/>
      <c r="G849" s="143"/>
      <c r="H849" s="143"/>
      <c r="I849" s="146"/>
      <c r="J849" s="146"/>
      <c r="K849" s="146"/>
      <c r="L849" s="146"/>
      <c r="M849" s="143"/>
    </row>
    <row r="850" spans="1:13" ht="30" customHeight="1" x14ac:dyDescent="0.2">
      <c r="A850" s="3905" t="s">
        <v>2864</v>
      </c>
      <c r="B850" s="3905" t="s">
        <v>2865</v>
      </c>
      <c r="C850" s="3905" t="s">
        <v>1212</v>
      </c>
      <c r="D850" s="3905" t="s">
        <v>2866</v>
      </c>
      <c r="E850" s="3905"/>
      <c r="F850" s="5224" t="s">
        <v>2869</v>
      </c>
      <c r="G850" s="5224"/>
      <c r="H850" s="5224"/>
      <c r="I850" s="5224"/>
      <c r="J850" s="3905" t="s">
        <v>1211</v>
      </c>
      <c r="K850" s="4519" t="s">
        <v>2872</v>
      </c>
      <c r="L850" s="5225" t="s">
        <v>1207</v>
      </c>
      <c r="M850" s="4519" t="s">
        <v>2873</v>
      </c>
    </row>
    <row r="851" spans="1:13" ht="27.75" customHeight="1" x14ac:dyDescent="0.2">
      <c r="A851" s="3905"/>
      <c r="B851" s="3905"/>
      <c r="C851" s="3905"/>
      <c r="D851" s="147" t="s">
        <v>2867</v>
      </c>
      <c r="E851" s="147" t="s">
        <v>2868</v>
      </c>
      <c r="F851" s="147" t="s">
        <v>2870</v>
      </c>
      <c r="G851" s="147" t="s">
        <v>2871</v>
      </c>
      <c r="H851" s="147" t="s">
        <v>4319</v>
      </c>
      <c r="I851" s="147" t="s">
        <v>4320</v>
      </c>
      <c r="J851" s="3905"/>
      <c r="K851" s="4519"/>
      <c r="L851" s="5225"/>
      <c r="M851" s="4519"/>
    </row>
    <row r="852" spans="1:13" ht="15.75" x14ac:dyDescent="0.25">
      <c r="A852" s="3504"/>
      <c r="B852" s="2441" t="s">
        <v>2392</v>
      </c>
      <c r="C852" s="3540" t="s">
        <v>4160</v>
      </c>
      <c r="D852" s="147"/>
      <c r="E852" s="147"/>
      <c r="F852" s="5168">
        <v>798</v>
      </c>
      <c r="G852" s="5168">
        <v>5</v>
      </c>
      <c r="H852" s="147"/>
      <c r="I852" s="147"/>
      <c r="J852" s="3504"/>
      <c r="K852" s="3509"/>
      <c r="L852" s="3516"/>
      <c r="M852" s="3509"/>
    </row>
    <row r="853" spans="1:13" ht="15" x14ac:dyDescent="0.25">
      <c r="A853" s="3504">
        <v>1</v>
      </c>
      <c r="B853" s="2441" t="s">
        <v>2393</v>
      </c>
      <c r="C853" s="3541" t="s">
        <v>6003</v>
      </c>
      <c r="D853" s="3233">
        <v>44536</v>
      </c>
      <c r="E853" s="3233">
        <v>44536</v>
      </c>
      <c r="F853" s="5169"/>
      <c r="G853" s="5169"/>
      <c r="H853" s="147"/>
      <c r="I853" s="147"/>
      <c r="J853" s="2457">
        <v>5</v>
      </c>
      <c r="K853" s="3517" t="s">
        <v>1223</v>
      </c>
      <c r="L853" s="2457" t="s">
        <v>313</v>
      </c>
      <c r="M853" s="3510" t="s">
        <v>13614</v>
      </c>
    </row>
    <row r="854" spans="1:13" s="3689" customFormat="1" ht="15" x14ac:dyDescent="0.2">
      <c r="A854" s="3688"/>
      <c r="B854" s="2443" t="s">
        <v>2395</v>
      </c>
      <c r="C854" s="2444" t="s">
        <v>13769</v>
      </c>
      <c r="D854" s="3233"/>
      <c r="E854" s="3233"/>
      <c r="F854" s="5169"/>
      <c r="G854" s="5169"/>
      <c r="H854" s="147"/>
      <c r="I854" s="147"/>
      <c r="J854" s="2457"/>
      <c r="K854" s="3691"/>
      <c r="L854" s="2457"/>
      <c r="M854" s="3690"/>
    </row>
    <row r="855" spans="1:13" ht="30" x14ac:dyDescent="0.2">
      <c r="A855" s="3504">
        <v>2</v>
      </c>
      <c r="B855" s="2443" t="s">
        <v>4162</v>
      </c>
      <c r="C855" s="2444" t="s">
        <v>4163</v>
      </c>
      <c r="D855" s="3233">
        <v>43881</v>
      </c>
      <c r="E855" s="3233">
        <v>44476</v>
      </c>
      <c r="F855" s="5169"/>
      <c r="G855" s="5169"/>
      <c r="H855" s="147"/>
      <c r="I855" s="147"/>
      <c r="J855" s="2457">
        <v>18</v>
      </c>
      <c r="K855" s="3510" t="s">
        <v>1223</v>
      </c>
      <c r="L855" s="2457" t="s">
        <v>313</v>
      </c>
      <c r="M855" s="1795" t="s">
        <v>13615</v>
      </c>
    </row>
    <row r="856" spans="1:13" ht="15" x14ac:dyDescent="0.25">
      <c r="A856" s="3515"/>
      <c r="B856" s="3513" t="s">
        <v>4164</v>
      </c>
      <c r="C856" s="3511" t="s">
        <v>4165</v>
      </c>
      <c r="D856" s="3542"/>
      <c r="E856" s="3542"/>
      <c r="F856" s="5169"/>
      <c r="G856" s="5169"/>
      <c r="H856" s="1820"/>
      <c r="I856" s="1820"/>
      <c r="J856" s="1820"/>
      <c r="K856" s="1789"/>
      <c r="L856" s="1789"/>
      <c r="M856" s="1330"/>
    </row>
    <row r="857" spans="1:13" ht="15.75" x14ac:dyDescent="0.25">
      <c r="A857" s="3515"/>
      <c r="B857" s="3513" t="s">
        <v>4166</v>
      </c>
      <c r="C857" s="3512" t="s">
        <v>4167</v>
      </c>
      <c r="D857" s="2419"/>
      <c r="E857" s="2419"/>
      <c r="F857" s="5169"/>
      <c r="G857" s="5169"/>
      <c r="H857" s="1820"/>
      <c r="I857" s="1820"/>
      <c r="J857" s="1820"/>
      <c r="K857" s="1789"/>
      <c r="L857" s="1789"/>
      <c r="M857" s="1340"/>
    </row>
    <row r="858" spans="1:13" ht="15" x14ac:dyDescent="0.2">
      <c r="A858" s="3515">
        <v>3</v>
      </c>
      <c r="B858" s="3513"/>
      <c r="C858" s="3218" t="s">
        <v>13616</v>
      </c>
      <c r="D858" s="3219">
        <v>44200</v>
      </c>
      <c r="E858" s="3220">
        <v>44214</v>
      </c>
      <c r="F858" s="5169"/>
      <c r="G858" s="5170"/>
      <c r="H858" s="3229"/>
      <c r="I858" s="3229"/>
      <c r="J858" s="3517" t="s">
        <v>1181</v>
      </c>
      <c r="K858" s="3517" t="s">
        <v>1223</v>
      </c>
      <c r="L858" s="3517" t="s">
        <v>313</v>
      </c>
      <c r="M858" s="3231" t="s">
        <v>13617</v>
      </c>
    </row>
    <row r="859" spans="1:13" ht="24" x14ac:dyDescent="0.2">
      <c r="A859" s="3515">
        <f>+A858+1</f>
        <v>4</v>
      </c>
      <c r="B859" s="3513"/>
      <c r="C859" s="3218" t="s">
        <v>13618</v>
      </c>
      <c r="D859" s="3219">
        <v>44214</v>
      </c>
      <c r="E859" s="3220">
        <v>44244</v>
      </c>
      <c r="F859" s="5169"/>
      <c r="G859" s="3517">
        <v>6</v>
      </c>
      <c r="H859" s="3229"/>
      <c r="I859" s="3229"/>
      <c r="J859" s="3517" t="s">
        <v>5774</v>
      </c>
      <c r="K859" s="3517" t="s">
        <v>1223</v>
      </c>
      <c r="L859" s="3517" t="s">
        <v>313</v>
      </c>
      <c r="M859" s="3231" t="s">
        <v>13619</v>
      </c>
    </row>
    <row r="860" spans="1:13" ht="15" x14ac:dyDescent="0.25">
      <c r="A860" s="3515">
        <f>+A859+1</f>
        <v>5</v>
      </c>
      <c r="B860" s="3513"/>
      <c r="C860" s="1678" t="s">
        <v>13620</v>
      </c>
      <c r="D860" s="3219">
        <v>44244</v>
      </c>
      <c r="E860" s="3220">
        <v>44258</v>
      </c>
      <c r="F860" s="5169"/>
      <c r="G860" s="3517">
        <v>7</v>
      </c>
      <c r="H860" s="1820"/>
      <c r="I860" s="1820"/>
      <c r="J860" s="1789" t="s">
        <v>11168</v>
      </c>
      <c r="K860" s="1789" t="s">
        <v>1223</v>
      </c>
      <c r="L860" s="1789" t="s">
        <v>313</v>
      </c>
      <c r="M860" s="1340" t="s">
        <v>13621</v>
      </c>
    </row>
    <row r="861" spans="1:13" ht="15" x14ac:dyDescent="0.2">
      <c r="A861" s="3515">
        <f>+A860+1</f>
        <v>6</v>
      </c>
      <c r="B861" s="3513"/>
      <c r="C861" s="3218" t="s">
        <v>13622</v>
      </c>
      <c r="D861" s="3219">
        <v>44258</v>
      </c>
      <c r="E861" s="3220">
        <v>44273</v>
      </c>
      <c r="F861" s="5169"/>
      <c r="G861" s="3517">
        <v>8</v>
      </c>
      <c r="H861" s="3221"/>
      <c r="I861" s="3221"/>
      <c r="J861" s="3517" t="s">
        <v>12506</v>
      </c>
      <c r="K861" s="3517" t="s">
        <v>1223</v>
      </c>
      <c r="L861" s="3517" t="s">
        <v>313</v>
      </c>
      <c r="M861" s="3231" t="s">
        <v>13623</v>
      </c>
    </row>
    <row r="862" spans="1:13" ht="15" x14ac:dyDescent="0.25">
      <c r="A862" s="3515">
        <f>+A861+1</f>
        <v>7</v>
      </c>
      <c r="B862" s="3513"/>
      <c r="C862" s="1678" t="s">
        <v>13624</v>
      </c>
      <c r="D862" s="3219">
        <v>44273</v>
      </c>
      <c r="E862" s="3220">
        <v>44299</v>
      </c>
      <c r="F862" s="5170"/>
      <c r="G862" s="3517">
        <v>9</v>
      </c>
      <c r="H862" s="1820"/>
      <c r="I862" s="1820"/>
      <c r="J862" s="1789" t="s">
        <v>9622</v>
      </c>
      <c r="K862" s="1789" t="s">
        <v>1223</v>
      </c>
      <c r="L862" s="1789" t="s">
        <v>313</v>
      </c>
      <c r="M862" s="1340"/>
    </row>
    <row r="863" spans="1:13" ht="15" x14ac:dyDescent="0.25">
      <c r="A863" s="3515">
        <v>8</v>
      </c>
      <c r="B863" s="3513"/>
      <c r="C863" s="1678" t="s">
        <v>13625</v>
      </c>
      <c r="D863" s="3219">
        <v>44299</v>
      </c>
      <c r="E863" s="3220">
        <v>44322</v>
      </c>
      <c r="F863" s="5168">
        <v>799</v>
      </c>
      <c r="G863" s="3517">
        <v>1</v>
      </c>
      <c r="H863" s="1820"/>
      <c r="I863" s="1820"/>
      <c r="J863" s="3517" t="s">
        <v>13626</v>
      </c>
      <c r="K863" s="3517" t="s">
        <v>1223</v>
      </c>
      <c r="L863" s="3517" t="s">
        <v>313</v>
      </c>
      <c r="M863" s="1340" t="s">
        <v>13627</v>
      </c>
    </row>
    <row r="864" spans="1:13" ht="15" x14ac:dyDescent="0.25">
      <c r="A864" s="3515">
        <v>9</v>
      </c>
      <c r="B864" s="3513"/>
      <c r="C864" s="1678" t="s">
        <v>13628</v>
      </c>
      <c r="D864" s="3219">
        <v>44323</v>
      </c>
      <c r="E864" s="3220">
        <v>44372</v>
      </c>
      <c r="F864" s="5169"/>
      <c r="G864" s="3517">
        <v>2</v>
      </c>
      <c r="H864" s="1820"/>
      <c r="I864" s="1820"/>
      <c r="J864" s="3517" t="s">
        <v>13629</v>
      </c>
      <c r="K864" s="3517" t="s">
        <v>1223</v>
      </c>
      <c r="L864" s="3517" t="s">
        <v>313</v>
      </c>
      <c r="M864" s="1340" t="s">
        <v>13630</v>
      </c>
    </row>
    <row r="865" spans="1:13" ht="15" x14ac:dyDescent="0.25">
      <c r="A865" s="3515">
        <v>10</v>
      </c>
      <c r="B865" s="3513"/>
      <c r="C865" s="1678" t="s">
        <v>13631</v>
      </c>
      <c r="D865" s="3219">
        <v>44376</v>
      </c>
      <c r="E865" s="3220">
        <v>44413</v>
      </c>
      <c r="F865" s="5169"/>
      <c r="G865" s="3517">
        <v>3</v>
      </c>
      <c r="H865" s="1820"/>
      <c r="I865" s="1820"/>
      <c r="J865" s="3517" t="s">
        <v>13632</v>
      </c>
      <c r="K865" s="3517" t="s">
        <v>1223</v>
      </c>
      <c r="L865" s="3517" t="s">
        <v>313</v>
      </c>
      <c r="M865" s="1340" t="s">
        <v>13633</v>
      </c>
    </row>
    <row r="866" spans="1:13" ht="24" x14ac:dyDescent="0.2">
      <c r="A866" s="3515">
        <v>11</v>
      </c>
      <c r="B866" s="3513"/>
      <c r="C866" s="3218" t="s">
        <v>13634</v>
      </c>
      <c r="D866" s="3219">
        <v>44778</v>
      </c>
      <c r="E866" s="3220">
        <v>44441</v>
      </c>
      <c r="F866" s="5169"/>
      <c r="G866" s="3517">
        <v>4</v>
      </c>
      <c r="H866" s="1820"/>
      <c r="I866" s="1820"/>
      <c r="J866" s="3517" t="s">
        <v>13635</v>
      </c>
      <c r="K866" s="3517" t="s">
        <v>1223</v>
      </c>
      <c r="L866" s="3517" t="s">
        <v>313</v>
      </c>
      <c r="M866" s="1340" t="s">
        <v>13636</v>
      </c>
    </row>
    <row r="867" spans="1:13" ht="36" x14ac:dyDescent="0.2">
      <c r="A867" s="3515">
        <v>12</v>
      </c>
      <c r="B867" s="3513"/>
      <c r="C867" s="3218" t="s">
        <v>13637</v>
      </c>
      <c r="D867" s="3219">
        <v>44441</v>
      </c>
      <c r="E867" s="3220">
        <v>44475</v>
      </c>
      <c r="F867" s="5169"/>
      <c r="G867" s="3517">
        <v>5</v>
      </c>
      <c r="H867" s="1820"/>
      <c r="I867" s="1820"/>
      <c r="J867" s="3517" t="s">
        <v>13638</v>
      </c>
      <c r="K867" s="3517" t="s">
        <v>1223</v>
      </c>
      <c r="L867" s="3517" t="s">
        <v>313</v>
      </c>
      <c r="M867" s="1340" t="s">
        <v>13639</v>
      </c>
    </row>
    <row r="868" spans="1:13" ht="25.5" x14ac:dyDescent="0.2">
      <c r="A868" s="3515">
        <v>11</v>
      </c>
      <c r="B868" s="3513"/>
      <c r="C868" s="3218" t="s">
        <v>13640</v>
      </c>
      <c r="D868" s="3219">
        <v>44475</v>
      </c>
      <c r="E868" s="3220">
        <v>44518</v>
      </c>
      <c r="F868" s="5169"/>
      <c r="G868" s="3517">
        <v>6</v>
      </c>
      <c r="H868" s="3221"/>
      <c r="I868" s="1820"/>
      <c r="J868" s="3517" t="s">
        <v>13641</v>
      </c>
      <c r="K868" s="3517" t="s">
        <v>1223</v>
      </c>
      <c r="L868" s="3517" t="s">
        <v>313</v>
      </c>
      <c r="M868" s="2420" t="s">
        <v>13642</v>
      </c>
    </row>
    <row r="869" spans="1:13" ht="15" x14ac:dyDescent="0.2">
      <c r="A869" s="3515">
        <v>12</v>
      </c>
      <c r="B869" s="3513"/>
      <c r="C869" s="3218" t="s">
        <v>13643</v>
      </c>
      <c r="D869" s="3219">
        <v>44518</v>
      </c>
      <c r="E869" s="3220">
        <v>44547</v>
      </c>
      <c r="F869" s="5170"/>
      <c r="G869" s="3517">
        <v>7</v>
      </c>
      <c r="H869" s="3221"/>
      <c r="I869" s="1820"/>
      <c r="J869" s="3517" t="s">
        <v>13644</v>
      </c>
      <c r="K869" s="3517" t="s">
        <v>1223</v>
      </c>
      <c r="L869" s="3517" t="s">
        <v>313</v>
      </c>
      <c r="M869" s="2420" t="s">
        <v>13645</v>
      </c>
    </row>
    <row r="870" spans="1:13" ht="15" x14ac:dyDescent="0.2">
      <c r="A870" s="3543"/>
      <c r="B870" s="3544"/>
      <c r="C870" s="3545"/>
      <c r="D870" s="3546"/>
      <c r="E870" s="3546"/>
      <c r="F870" s="3547"/>
      <c r="G870" s="2712"/>
      <c r="H870" s="3547"/>
      <c r="I870" s="3547"/>
      <c r="J870" s="2712"/>
      <c r="K870" s="2421"/>
      <c r="L870" s="2421"/>
      <c r="M870" s="3548"/>
    </row>
    <row r="871" spans="1:13" ht="15" x14ac:dyDescent="0.25">
      <c r="A871" s="3506"/>
      <c r="B871" s="2422"/>
      <c r="C871" s="3549"/>
      <c r="D871" s="2423"/>
      <c r="E871" s="3550"/>
      <c r="F871" s="143"/>
      <c r="G871" s="146"/>
      <c r="H871" s="143"/>
      <c r="I871" s="143"/>
      <c r="J871" s="143"/>
      <c r="K871" s="2421"/>
      <c r="L871" s="2421"/>
      <c r="M871" s="3551"/>
    </row>
    <row r="872" spans="1:13" x14ac:dyDescent="0.2">
      <c r="A872" s="3954"/>
      <c r="B872" s="3954"/>
      <c r="C872" s="3905" t="s">
        <v>2859</v>
      </c>
      <c r="D872" s="3905"/>
      <c r="E872" s="3905"/>
      <c r="F872" s="3905"/>
      <c r="G872" s="3905"/>
      <c r="H872" s="3905"/>
      <c r="I872" s="3905"/>
      <c r="J872" s="3905"/>
      <c r="K872" s="3905"/>
      <c r="L872" s="4064" t="s">
        <v>2858</v>
      </c>
      <c r="M872" s="4064"/>
    </row>
    <row r="873" spans="1:13" x14ac:dyDescent="0.2">
      <c r="A873" s="3954"/>
      <c r="B873" s="3954"/>
      <c r="C873" s="3905"/>
      <c r="D873" s="3905"/>
      <c r="E873" s="3905"/>
      <c r="F873" s="3905"/>
      <c r="G873" s="3905"/>
      <c r="H873" s="3905"/>
      <c r="I873" s="3905"/>
      <c r="J873" s="3905"/>
      <c r="K873" s="3905"/>
      <c r="L873" s="4064"/>
      <c r="M873" s="4064"/>
    </row>
    <row r="874" spans="1:13" x14ac:dyDescent="0.2">
      <c r="A874" s="3954"/>
      <c r="B874" s="3954"/>
      <c r="C874" s="3905"/>
      <c r="D874" s="3905"/>
      <c r="E874" s="3905"/>
      <c r="F874" s="3905"/>
      <c r="G874" s="3905"/>
      <c r="H874" s="3905"/>
      <c r="I874" s="3905"/>
      <c r="J874" s="3905"/>
      <c r="K874" s="3905"/>
      <c r="L874" s="4064"/>
      <c r="M874" s="4064"/>
    </row>
    <row r="875" spans="1:13" x14ac:dyDescent="0.2">
      <c r="A875" s="3954"/>
      <c r="B875" s="3954"/>
      <c r="C875" s="3905"/>
      <c r="D875" s="3905"/>
      <c r="E875" s="3905"/>
      <c r="F875" s="3905"/>
      <c r="G875" s="3905"/>
      <c r="H875" s="3905"/>
      <c r="I875" s="3905"/>
      <c r="J875" s="3905"/>
      <c r="K875" s="3905"/>
      <c r="L875" s="4064"/>
      <c r="M875" s="4064"/>
    </row>
    <row r="876" spans="1:13" x14ac:dyDescent="0.2">
      <c r="A876" s="3954"/>
      <c r="B876" s="3954"/>
      <c r="C876" s="5473" t="s">
        <v>1209</v>
      </c>
      <c r="D876" s="5473"/>
      <c r="E876" s="5473"/>
      <c r="F876" s="5473"/>
      <c r="G876" s="5473"/>
      <c r="H876" s="5473"/>
      <c r="I876" s="5473"/>
      <c r="J876" s="5473"/>
      <c r="K876" s="5473"/>
      <c r="L876" s="4064" t="s">
        <v>1208</v>
      </c>
      <c r="M876" s="4064"/>
    </row>
    <row r="877" spans="1:13" x14ac:dyDescent="0.2">
      <c r="A877" s="3954"/>
      <c r="B877" s="3954"/>
      <c r="C877" s="5473"/>
      <c r="D877" s="5473"/>
      <c r="E877" s="5473"/>
      <c r="F877" s="5473"/>
      <c r="G877" s="5473"/>
      <c r="H877" s="5473"/>
      <c r="I877" s="5473"/>
      <c r="J877" s="5473"/>
      <c r="K877" s="5473"/>
      <c r="L877" s="4064"/>
      <c r="M877" s="4064"/>
    </row>
    <row r="878" spans="1:13" x14ac:dyDescent="0.2">
      <c r="A878" s="3954"/>
      <c r="B878" s="3954"/>
      <c r="C878" s="5473"/>
      <c r="D878" s="5473"/>
      <c r="E878" s="5473"/>
      <c r="F878" s="5473"/>
      <c r="G878" s="5473"/>
      <c r="H878" s="5473"/>
      <c r="I878" s="5473"/>
      <c r="J878" s="5473"/>
      <c r="K878" s="5473"/>
      <c r="L878" s="4064"/>
      <c r="M878" s="4064"/>
    </row>
    <row r="879" spans="1:13" x14ac:dyDescent="0.2">
      <c r="A879" s="3954"/>
      <c r="B879" s="3954"/>
      <c r="C879" s="5473"/>
      <c r="D879" s="5473"/>
      <c r="E879" s="5473"/>
      <c r="F879" s="5473"/>
      <c r="G879" s="5473"/>
      <c r="H879" s="5473"/>
      <c r="I879" s="5473"/>
      <c r="J879" s="5473"/>
      <c r="K879" s="5473"/>
      <c r="L879" s="4064"/>
      <c r="M879" s="4064"/>
    </row>
    <row r="880" spans="1:13" x14ac:dyDescent="0.2">
      <c r="A880" s="3508"/>
      <c r="B880" s="3508"/>
      <c r="C880" s="3508"/>
      <c r="D880" s="3508"/>
      <c r="E880" s="3508"/>
      <c r="F880" s="3508"/>
      <c r="G880" s="3508"/>
      <c r="H880" s="3508"/>
      <c r="I880" s="3508"/>
      <c r="J880" s="3508"/>
      <c r="K880" s="3508"/>
      <c r="L880" s="3508"/>
      <c r="M880" s="3508"/>
    </row>
    <row r="881" spans="1:13" x14ac:dyDescent="0.2">
      <c r="A881" s="143" t="s">
        <v>1231</v>
      </c>
      <c r="B881" s="143"/>
      <c r="C881" s="143"/>
      <c r="D881" s="143"/>
      <c r="E881" s="143"/>
      <c r="F881" s="143"/>
      <c r="G881" s="143"/>
      <c r="H881" s="143"/>
      <c r="I881" s="143"/>
      <c r="J881" s="1787" t="s">
        <v>1270</v>
      </c>
      <c r="K881" s="143"/>
      <c r="L881" s="143"/>
      <c r="M881" s="143"/>
    </row>
    <row r="882" spans="1:13" x14ac:dyDescent="0.2">
      <c r="A882" s="1787" t="s">
        <v>9608</v>
      </c>
      <c r="B882" s="143"/>
      <c r="C882" s="143"/>
      <c r="D882" s="143"/>
      <c r="E882" s="1787"/>
      <c r="F882" s="1787" t="s">
        <v>1213</v>
      </c>
      <c r="G882" s="143"/>
      <c r="H882" s="143"/>
      <c r="I882" s="143"/>
      <c r="J882" s="143"/>
      <c r="K882" s="143"/>
      <c r="L882" s="143"/>
      <c r="M882" s="143"/>
    </row>
    <row r="883" spans="1:13" x14ac:dyDescent="0.2">
      <c r="A883" s="3217" t="s">
        <v>8394</v>
      </c>
      <c r="B883" s="3154"/>
      <c r="C883" s="3154"/>
      <c r="D883" s="143"/>
      <c r="E883" s="143"/>
      <c r="F883" s="143"/>
      <c r="G883" s="143"/>
      <c r="H883" s="143"/>
      <c r="I883" s="143"/>
      <c r="J883" s="4259" t="s">
        <v>2863</v>
      </c>
      <c r="K883" s="4260"/>
      <c r="L883" s="4260"/>
      <c r="M883" s="4261"/>
    </row>
    <row r="884" spans="1:13" ht="22.5" x14ac:dyDescent="0.2">
      <c r="A884" s="1787" t="s">
        <v>13613</v>
      </c>
      <c r="B884" s="143"/>
      <c r="C884" s="143"/>
      <c r="D884" s="143"/>
      <c r="E884" s="143"/>
      <c r="F884" s="143"/>
      <c r="G884" s="143"/>
      <c r="H884" s="143"/>
      <c r="I884" s="143"/>
      <c r="J884" s="1789" t="s">
        <v>2860</v>
      </c>
      <c r="K884" s="1789" t="s">
        <v>2861</v>
      </c>
      <c r="L884" s="1789" t="s">
        <v>2862</v>
      </c>
      <c r="M884" s="637" t="s">
        <v>135</v>
      </c>
    </row>
    <row r="885" spans="1:13" x14ac:dyDescent="0.2">
      <c r="A885" s="143"/>
      <c r="B885" s="143"/>
      <c r="C885" s="143"/>
      <c r="D885" s="143"/>
      <c r="E885" s="143"/>
      <c r="F885" s="143"/>
      <c r="G885" s="143"/>
      <c r="H885" s="143"/>
      <c r="I885" s="143"/>
      <c r="J885" s="3505">
        <v>2023</v>
      </c>
      <c r="K885" s="3505">
        <v>1</v>
      </c>
      <c r="L885" s="3505">
        <v>5</v>
      </c>
      <c r="M885" s="3505">
        <v>13</v>
      </c>
    </row>
    <row r="886" spans="1:13" x14ac:dyDescent="0.2">
      <c r="A886" s="143"/>
      <c r="B886" s="143"/>
      <c r="C886" s="143"/>
      <c r="D886" s="143"/>
      <c r="E886" s="143"/>
      <c r="F886" s="143"/>
      <c r="G886" s="143"/>
      <c r="H886" s="143"/>
      <c r="I886" s="146"/>
      <c r="J886" s="146"/>
      <c r="K886" s="146"/>
      <c r="L886" s="146"/>
      <c r="M886" s="143"/>
    </row>
    <row r="887" spans="1:13" x14ac:dyDescent="0.2">
      <c r="A887" s="3905" t="s">
        <v>2864</v>
      </c>
      <c r="B887" s="3905" t="s">
        <v>2865</v>
      </c>
      <c r="C887" s="3905" t="s">
        <v>1212</v>
      </c>
      <c r="D887" s="3905" t="s">
        <v>2866</v>
      </c>
      <c r="E887" s="3905"/>
      <c r="F887" s="5224" t="s">
        <v>2869</v>
      </c>
      <c r="G887" s="5224"/>
      <c r="H887" s="5224"/>
      <c r="I887" s="5224"/>
      <c r="J887" s="3905" t="s">
        <v>1211</v>
      </c>
      <c r="K887" s="4519" t="s">
        <v>2872</v>
      </c>
      <c r="L887" s="5225" t="s">
        <v>1207</v>
      </c>
      <c r="M887" s="4519" t="s">
        <v>2873</v>
      </c>
    </row>
    <row r="888" spans="1:13" ht="24.75" customHeight="1" x14ac:dyDescent="0.2">
      <c r="A888" s="3905"/>
      <c r="B888" s="3905"/>
      <c r="C888" s="3905"/>
      <c r="D888" s="147" t="s">
        <v>2867</v>
      </c>
      <c r="E888" s="147" t="s">
        <v>2868</v>
      </c>
      <c r="F888" s="147" t="s">
        <v>2870</v>
      </c>
      <c r="G888" s="147" t="s">
        <v>2871</v>
      </c>
      <c r="H888" s="147" t="s">
        <v>4319</v>
      </c>
      <c r="I888" s="147" t="s">
        <v>4320</v>
      </c>
      <c r="J888" s="3905"/>
      <c r="K888" s="4519"/>
      <c r="L888" s="5225"/>
      <c r="M888" s="4519"/>
    </row>
    <row r="889" spans="1:13" ht="15.75" x14ac:dyDescent="0.25">
      <c r="A889" s="2244"/>
      <c r="B889" s="3513" t="s">
        <v>4193</v>
      </c>
      <c r="C889" s="2424" t="s">
        <v>4192</v>
      </c>
      <c r="D889" s="2419"/>
      <c r="E889" s="2419"/>
      <c r="F889" s="5168">
        <v>799</v>
      </c>
      <c r="G889" s="5168">
        <v>8</v>
      </c>
      <c r="H889" s="1820"/>
      <c r="I889" s="1820"/>
      <c r="J889" s="1820"/>
      <c r="K889" s="1789"/>
      <c r="L889" s="1789"/>
      <c r="M889" s="2420"/>
    </row>
    <row r="890" spans="1:13" ht="15" x14ac:dyDescent="0.2">
      <c r="A890" s="3517">
        <v>13</v>
      </c>
      <c r="B890" s="3514"/>
      <c r="C890" s="3218" t="s">
        <v>13646</v>
      </c>
      <c r="D890" s="3219">
        <v>44200</v>
      </c>
      <c r="E890" s="3219">
        <v>44466</v>
      </c>
      <c r="F890" s="5170"/>
      <c r="G890" s="5170"/>
      <c r="H890" s="3221"/>
      <c r="I890" s="3221"/>
      <c r="J890" s="3517">
        <v>200</v>
      </c>
      <c r="K890" s="3517" t="s">
        <v>1223</v>
      </c>
      <c r="L890" s="3517" t="s">
        <v>313</v>
      </c>
      <c r="M890" s="3552" t="s">
        <v>13647</v>
      </c>
    </row>
    <row r="891" spans="1:13" ht="15" x14ac:dyDescent="0.25">
      <c r="A891" s="1789">
        <v>14</v>
      </c>
      <c r="B891" s="3513"/>
      <c r="C891" s="1678" t="s">
        <v>13648</v>
      </c>
      <c r="D891" s="3219">
        <v>44474</v>
      </c>
      <c r="E891" s="2247">
        <v>44547</v>
      </c>
      <c r="F891" s="5168">
        <v>800</v>
      </c>
      <c r="G891" s="5168">
        <v>1</v>
      </c>
      <c r="H891" s="1820"/>
      <c r="I891" s="1820"/>
      <c r="J891" s="1789" t="s">
        <v>13649</v>
      </c>
      <c r="K891" s="1789" t="s">
        <v>1223</v>
      </c>
      <c r="L891" s="1789" t="s">
        <v>313</v>
      </c>
      <c r="M891" s="2420" t="s">
        <v>13650</v>
      </c>
    </row>
    <row r="892" spans="1:13" ht="15" x14ac:dyDescent="0.25">
      <c r="A892" s="1789"/>
      <c r="B892" s="1680" t="s">
        <v>4201</v>
      </c>
      <c r="C892" s="2446" t="s">
        <v>1329</v>
      </c>
      <c r="D892" s="2419"/>
      <c r="E892" s="2419"/>
      <c r="F892" s="5169"/>
      <c r="G892" s="5169"/>
      <c r="H892" s="1820"/>
      <c r="I892" s="1820"/>
      <c r="J892" s="1789"/>
      <c r="K892" s="1789"/>
      <c r="L892" s="1789"/>
      <c r="M892" s="2420"/>
    </row>
    <row r="893" spans="1:13" ht="15" x14ac:dyDescent="0.2">
      <c r="A893" s="1789">
        <v>15</v>
      </c>
      <c r="B893" s="1924" t="s">
        <v>4202</v>
      </c>
      <c r="C893" s="2449" t="s">
        <v>12574</v>
      </c>
      <c r="D893" s="3219">
        <v>44203</v>
      </c>
      <c r="E893" s="3219">
        <v>44536</v>
      </c>
      <c r="F893" s="5169"/>
      <c r="G893" s="5169"/>
      <c r="H893" s="1820"/>
      <c r="I893" s="1820"/>
      <c r="J893" s="1789">
        <v>10</v>
      </c>
      <c r="K893" s="1789" t="s">
        <v>1223</v>
      </c>
      <c r="L893" s="1789" t="s">
        <v>589</v>
      </c>
      <c r="M893" s="2420"/>
    </row>
    <row r="894" spans="1:13" ht="15" x14ac:dyDescent="0.25">
      <c r="A894" s="1789">
        <v>16</v>
      </c>
      <c r="B894" s="466" t="s">
        <v>6059</v>
      </c>
      <c r="C894" s="2450" t="s">
        <v>8392</v>
      </c>
      <c r="D894" s="3219">
        <v>44260</v>
      </c>
      <c r="E894" s="3219">
        <v>44473</v>
      </c>
      <c r="F894" s="5169"/>
      <c r="G894" s="5169"/>
      <c r="H894" s="1820"/>
      <c r="I894" s="1820"/>
      <c r="J894" s="1789">
        <v>2</v>
      </c>
      <c r="K894" s="1789" t="s">
        <v>1223</v>
      </c>
      <c r="L894" s="1789" t="s">
        <v>589</v>
      </c>
      <c r="M894" s="2420"/>
    </row>
    <row r="895" spans="1:13" ht="15" x14ac:dyDescent="0.25">
      <c r="A895" s="1789">
        <v>17</v>
      </c>
      <c r="B895" s="466" t="s">
        <v>12575</v>
      </c>
      <c r="C895" s="2450" t="s">
        <v>80</v>
      </c>
      <c r="D895" s="3219">
        <v>44197</v>
      </c>
      <c r="E895" s="3219">
        <v>44561</v>
      </c>
      <c r="F895" s="5169"/>
      <c r="G895" s="5169"/>
      <c r="H895" s="1820"/>
      <c r="I895" s="1820"/>
      <c r="J895" s="1789">
        <v>12</v>
      </c>
      <c r="K895" s="1789" t="s">
        <v>1223</v>
      </c>
      <c r="L895" s="1789" t="s">
        <v>589</v>
      </c>
      <c r="M895" s="2420"/>
    </row>
    <row r="896" spans="1:13" ht="15" x14ac:dyDescent="0.25">
      <c r="A896" s="1789">
        <v>18</v>
      </c>
      <c r="B896" s="466"/>
      <c r="C896" s="2450" t="s">
        <v>12576</v>
      </c>
      <c r="D896" s="3219">
        <v>44197</v>
      </c>
      <c r="E896" s="3219">
        <v>44561</v>
      </c>
      <c r="F896" s="5169"/>
      <c r="G896" s="5169"/>
      <c r="H896" s="1820"/>
      <c r="I896" s="1820"/>
      <c r="J896" s="1789">
        <v>12</v>
      </c>
      <c r="K896" s="1789" t="s">
        <v>1223</v>
      </c>
      <c r="L896" s="1789" t="s">
        <v>589</v>
      </c>
      <c r="M896" s="2420"/>
    </row>
    <row r="897" spans="1:13" ht="15" x14ac:dyDescent="0.25">
      <c r="A897" s="1789"/>
      <c r="B897" s="466" t="s">
        <v>4209</v>
      </c>
      <c r="C897" s="2427" t="s">
        <v>4210</v>
      </c>
      <c r="D897" s="3553"/>
      <c r="E897" s="3553"/>
      <c r="F897" s="5169"/>
      <c r="G897" s="5169"/>
      <c r="H897" s="151"/>
      <c r="I897" s="151"/>
      <c r="J897" s="3222"/>
      <c r="K897" s="1789"/>
      <c r="L897" s="1789"/>
      <c r="M897" s="151"/>
    </row>
    <row r="898" spans="1:13" ht="15" x14ac:dyDescent="0.25">
      <c r="A898" s="3517">
        <v>19</v>
      </c>
      <c r="B898" s="466" t="s">
        <v>4211</v>
      </c>
      <c r="C898" s="3223" t="s">
        <v>13651</v>
      </c>
      <c r="D898" s="3553">
        <v>44200</v>
      </c>
      <c r="E898" s="3553">
        <v>44559</v>
      </c>
      <c r="F898" s="5169"/>
      <c r="G898" s="5170"/>
      <c r="H898" s="151"/>
      <c r="I898" s="151"/>
      <c r="J898" s="1789">
        <v>104</v>
      </c>
      <c r="K898" s="3505" t="s">
        <v>1223</v>
      </c>
      <c r="L898" s="3505" t="s">
        <v>313</v>
      </c>
      <c r="M898" s="151"/>
    </row>
    <row r="899" spans="1:13" ht="30" x14ac:dyDescent="0.2">
      <c r="A899" s="3517">
        <v>20</v>
      </c>
      <c r="B899" s="1925" t="s">
        <v>4213</v>
      </c>
      <c r="C899" s="3232" t="s">
        <v>13652</v>
      </c>
      <c r="D899" s="3553">
        <v>44200</v>
      </c>
      <c r="E899" s="3553">
        <v>44560</v>
      </c>
      <c r="F899" s="5169"/>
      <c r="G899" s="3507">
        <v>2</v>
      </c>
      <c r="H899" s="151"/>
      <c r="I899" s="151"/>
      <c r="J899" s="1789">
        <v>154</v>
      </c>
      <c r="K899" s="3505" t="s">
        <v>1223</v>
      </c>
      <c r="L899" s="3505" t="s">
        <v>313</v>
      </c>
      <c r="M899" s="151"/>
    </row>
    <row r="900" spans="1:13" ht="30" x14ac:dyDescent="0.2">
      <c r="A900" s="3517">
        <v>21</v>
      </c>
      <c r="B900" s="1925" t="s">
        <v>6062</v>
      </c>
      <c r="C900" s="2430" t="s">
        <v>13653</v>
      </c>
      <c r="D900" s="3553">
        <v>44200</v>
      </c>
      <c r="E900" s="3553">
        <v>44552</v>
      </c>
      <c r="F900" s="5169"/>
      <c r="G900" s="5178">
        <v>3</v>
      </c>
      <c r="H900" s="151"/>
      <c r="I900" s="151"/>
      <c r="J900" s="1789">
        <v>16</v>
      </c>
      <c r="K900" s="3505" t="s">
        <v>1223</v>
      </c>
      <c r="L900" s="3505" t="s">
        <v>313</v>
      </c>
      <c r="M900" s="151"/>
    </row>
    <row r="901" spans="1:13" ht="64.5" customHeight="1" x14ac:dyDescent="0.2">
      <c r="A901" s="3517">
        <v>22</v>
      </c>
      <c r="B901" s="1683"/>
      <c r="C901" s="2449" t="s">
        <v>13654</v>
      </c>
      <c r="D901" s="3553">
        <v>44200</v>
      </c>
      <c r="E901" s="3553">
        <v>44560</v>
      </c>
      <c r="F901" s="5169"/>
      <c r="G901" s="5179"/>
      <c r="H901" s="151"/>
      <c r="I901" s="151"/>
      <c r="J901" s="1789">
        <v>11</v>
      </c>
      <c r="K901" s="3505" t="s">
        <v>1223</v>
      </c>
      <c r="L901" s="3505" t="s">
        <v>313</v>
      </c>
      <c r="M901" s="2431" t="s">
        <v>13655</v>
      </c>
    </row>
    <row r="902" spans="1:13" ht="15" x14ac:dyDescent="0.25">
      <c r="A902" s="1789"/>
      <c r="B902" s="466" t="s">
        <v>4204</v>
      </c>
      <c r="C902" s="2427" t="s">
        <v>4205</v>
      </c>
      <c r="D902" s="3553"/>
      <c r="E902" s="3553"/>
      <c r="F902" s="5169"/>
      <c r="G902" s="5179"/>
      <c r="H902" s="151"/>
      <c r="I902" s="151"/>
      <c r="J902" s="1789"/>
      <c r="K902" s="3505"/>
      <c r="L902" s="3505"/>
      <c r="M902" s="2431"/>
    </row>
    <row r="903" spans="1:13" ht="15" x14ac:dyDescent="0.25">
      <c r="A903" s="1789">
        <v>23</v>
      </c>
      <c r="B903" s="466"/>
      <c r="C903" s="1667" t="s">
        <v>13656</v>
      </c>
      <c r="D903" s="3219">
        <v>44453</v>
      </c>
      <c r="E903" s="3219">
        <v>44622</v>
      </c>
      <c r="F903" s="5170"/>
      <c r="G903" s="5180"/>
      <c r="H903" s="1820"/>
      <c r="I903" s="1820"/>
      <c r="J903" s="1789">
        <v>76</v>
      </c>
      <c r="K903" s="1789" t="s">
        <v>1223</v>
      </c>
      <c r="L903" s="1789" t="s">
        <v>313</v>
      </c>
      <c r="M903" s="2420"/>
    </row>
    <row r="905" spans="1:13" x14ac:dyDescent="0.2">
      <c r="A905" s="3860"/>
      <c r="B905" s="3860"/>
      <c r="C905" s="3845" t="s">
        <v>2859</v>
      </c>
      <c r="D905" s="3845"/>
      <c r="E905" s="3845"/>
      <c r="F905" s="3845"/>
      <c r="G905" s="3845"/>
      <c r="H905" s="3845"/>
      <c r="I905" s="3845"/>
      <c r="J905" s="3845"/>
      <c r="K905" s="3845"/>
      <c r="L905" s="3852" t="s">
        <v>2858</v>
      </c>
      <c r="M905" s="3852"/>
    </row>
    <row r="906" spans="1:13" x14ac:dyDescent="0.2">
      <c r="A906" s="3860"/>
      <c r="B906" s="3860"/>
      <c r="C906" s="3845"/>
      <c r="D906" s="3845"/>
      <c r="E906" s="3845"/>
      <c r="F906" s="3845"/>
      <c r="G906" s="3845"/>
      <c r="H906" s="3845"/>
      <c r="I906" s="3845"/>
      <c r="J906" s="3845"/>
      <c r="K906" s="3845"/>
      <c r="L906" s="3852"/>
      <c r="M906" s="3852"/>
    </row>
    <row r="907" spans="1:13" x14ac:dyDescent="0.2">
      <c r="A907" s="3860"/>
      <c r="B907" s="3860"/>
      <c r="C907" s="3845"/>
      <c r="D907" s="3845"/>
      <c r="E907" s="3845"/>
      <c r="F907" s="3845"/>
      <c r="G907" s="3845"/>
      <c r="H907" s="3845"/>
      <c r="I907" s="3845"/>
      <c r="J907" s="3845"/>
      <c r="K907" s="3845"/>
      <c r="L907" s="3852"/>
      <c r="M907" s="3852"/>
    </row>
    <row r="908" spans="1:13" x14ac:dyDescent="0.2">
      <c r="A908" s="3860"/>
      <c r="B908" s="3860"/>
      <c r="C908" s="3845"/>
      <c r="D908" s="3845"/>
      <c r="E908" s="3845"/>
      <c r="F908" s="3845"/>
      <c r="G908" s="3845"/>
      <c r="H908" s="3845"/>
      <c r="I908" s="3845"/>
      <c r="J908" s="3845"/>
      <c r="K908" s="3845"/>
      <c r="L908" s="3852"/>
      <c r="M908" s="3852"/>
    </row>
    <row r="909" spans="1:13" x14ac:dyDescent="0.2">
      <c r="A909" s="3860"/>
      <c r="B909" s="3860"/>
      <c r="C909" s="3930" t="s">
        <v>1209</v>
      </c>
      <c r="D909" s="3930"/>
      <c r="E909" s="3930"/>
      <c r="F909" s="3930"/>
      <c r="G909" s="3930"/>
      <c r="H909" s="3930"/>
      <c r="I909" s="3930"/>
      <c r="J909" s="3930"/>
      <c r="K909" s="3930"/>
      <c r="L909" s="3852" t="s">
        <v>1208</v>
      </c>
      <c r="M909" s="3852"/>
    </row>
    <row r="910" spans="1:13" x14ac:dyDescent="0.2">
      <c r="A910" s="3860"/>
      <c r="B910" s="3860"/>
      <c r="C910" s="3930"/>
      <c r="D910" s="3930"/>
      <c r="E910" s="3930"/>
      <c r="F910" s="3930"/>
      <c r="G910" s="3930"/>
      <c r="H910" s="3930"/>
      <c r="I910" s="3930"/>
      <c r="J910" s="3930"/>
      <c r="K910" s="3930"/>
      <c r="L910" s="3852"/>
      <c r="M910" s="3852"/>
    </row>
    <row r="911" spans="1:13" x14ac:dyDescent="0.2">
      <c r="A911" s="3860"/>
      <c r="B911" s="3860"/>
      <c r="C911" s="3930"/>
      <c r="D911" s="3930"/>
      <c r="E911" s="3930"/>
      <c r="F911" s="3930"/>
      <c r="G911" s="3930"/>
      <c r="H911" s="3930"/>
      <c r="I911" s="3930"/>
      <c r="J911" s="3930"/>
      <c r="K911" s="3930"/>
      <c r="L911" s="3852"/>
      <c r="M911" s="3852"/>
    </row>
    <row r="912" spans="1:13" x14ac:dyDescent="0.2">
      <c r="A912" s="3860"/>
      <c r="B912" s="3860"/>
      <c r="C912" s="3930"/>
      <c r="D912" s="3930"/>
      <c r="E912" s="3930"/>
      <c r="F912" s="3930"/>
      <c r="G912" s="3930"/>
      <c r="H912" s="3930"/>
      <c r="I912" s="3930"/>
      <c r="J912" s="3930"/>
      <c r="K912" s="3930"/>
      <c r="L912" s="3852"/>
      <c r="M912" s="3852"/>
    </row>
    <row r="913" spans="1:13" x14ac:dyDescent="0.2">
      <c r="A913" s="3533"/>
      <c r="B913" s="3533"/>
      <c r="C913" s="3533"/>
      <c r="D913" s="3533"/>
      <c r="E913" s="3533"/>
      <c r="F913" s="3533"/>
      <c r="G913" s="3533"/>
      <c r="H913" s="3533"/>
      <c r="I913" s="3533"/>
      <c r="J913" s="3533"/>
      <c r="K913" s="3533"/>
      <c r="L913" s="3533"/>
      <c r="M913" s="3533"/>
    </row>
    <row r="914" spans="1:13" x14ac:dyDescent="0.2">
      <c r="A914" s="143" t="s">
        <v>2319</v>
      </c>
      <c r="B914" s="143"/>
      <c r="C914" s="143"/>
      <c r="D914" s="143"/>
      <c r="E914" s="143"/>
      <c r="F914" s="143"/>
      <c r="G914" s="143"/>
      <c r="H914" s="143"/>
      <c r="I914" s="143"/>
      <c r="J914" s="1787" t="s">
        <v>12579</v>
      </c>
      <c r="K914" s="143"/>
      <c r="L914" s="143"/>
      <c r="M914" s="143"/>
    </row>
    <row r="915" spans="1:13" x14ac:dyDescent="0.2">
      <c r="A915" s="1787" t="s">
        <v>2032</v>
      </c>
      <c r="B915" s="143"/>
      <c r="C915" s="143"/>
      <c r="D915" s="143"/>
      <c r="E915" s="143"/>
      <c r="F915" s="143"/>
      <c r="G915" s="143"/>
      <c r="H915" s="143"/>
      <c r="I915" s="143"/>
      <c r="J915" s="143"/>
      <c r="K915" s="143"/>
      <c r="L915" s="143"/>
      <c r="M915" s="143"/>
    </row>
    <row r="916" spans="1:13" x14ac:dyDescent="0.2">
      <c r="A916" s="3217" t="s">
        <v>6336</v>
      </c>
      <c r="B916" s="3154"/>
      <c r="C916" s="3154"/>
      <c r="D916" s="143"/>
      <c r="E916" s="143"/>
      <c r="F916" s="143"/>
      <c r="G916" s="143"/>
      <c r="H916" s="143"/>
      <c r="I916" s="143"/>
      <c r="J916" s="4259" t="s">
        <v>2863</v>
      </c>
      <c r="K916" s="4260"/>
      <c r="L916" s="4260"/>
      <c r="M916" s="4261"/>
    </row>
    <row r="917" spans="1:13" x14ac:dyDescent="0.2">
      <c r="A917" s="3584" t="s">
        <v>13657</v>
      </c>
      <c r="B917" s="3584"/>
      <c r="C917" s="3584"/>
      <c r="D917" s="143"/>
      <c r="E917" s="143"/>
      <c r="F917" s="143"/>
      <c r="G917" s="143"/>
      <c r="H917" s="143"/>
      <c r="I917" s="143"/>
      <c r="J917" s="1789" t="s">
        <v>2860</v>
      </c>
      <c r="K917" s="1789" t="s">
        <v>2861</v>
      </c>
      <c r="L917" s="1789" t="s">
        <v>2862</v>
      </c>
      <c r="M917" s="2805" t="s">
        <v>1210</v>
      </c>
    </row>
    <row r="918" spans="1:13" x14ac:dyDescent="0.2">
      <c r="A918" s="143"/>
      <c r="B918" s="143"/>
      <c r="C918" s="143"/>
      <c r="D918" s="143"/>
      <c r="E918" s="143"/>
      <c r="F918" s="143"/>
      <c r="G918" s="143"/>
      <c r="H918" s="143"/>
      <c r="I918" s="143" t="s">
        <v>1213</v>
      </c>
      <c r="J918" s="3531">
        <v>2023</v>
      </c>
      <c r="K918" s="3531">
        <v>1</v>
      </c>
      <c r="L918" s="3531">
        <v>5</v>
      </c>
      <c r="M918" s="3531">
        <v>13</v>
      </c>
    </row>
    <row r="919" spans="1:13" x14ac:dyDescent="0.2">
      <c r="A919" s="3905" t="s">
        <v>2864</v>
      </c>
      <c r="B919" s="3905" t="s">
        <v>2865</v>
      </c>
      <c r="C919" s="3905" t="s">
        <v>1212</v>
      </c>
      <c r="D919" s="3905" t="s">
        <v>2866</v>
      </c>
      <c r="E919" s="3905"/>
      <c r="F919" s="5224" t="s">
        <v>2869</v>
      </c>
      <c r="G919" s="5224"/>
      <c r="H919" s="5224"/>
      <c r="I919" s="5224"/>
      <c r="J919" s="3905" t="s">
        <v>1211</v>
      </c>
      <c r="K919" s="4519" t="s">
        <v>2872</v>
      </c>
      <c r="L919" s="5225" t="s">
        <v>1207</v>
      </c>
      <c r="M919" s="4519" t="s">
        <v>2873</v>
      </c>
    </row>
    <row r="920" spans="1:13" ht="24.75" customHeight="1" x14ac:dyDescent="0.2">
      <c r="A920" s="3905"/>
      <c r="B920" s="3905"/>
      <c r="C920" s="3905"/>
      <c r="D920" s="147" t="s">
        <v>2867</v>
      </c>
      <c r="E920" s="147" t="s">
        <v>2868</v>
      </c>
      <c r="F920" s="147" t="s">
        <v>2870</v>
      </c>
      <c r="G920" s="147" t="s">
        <v>2871</v>
      </c>
      <c r="H920" s="147" t="s">
        <v>4319</v>
      </c>
      <c r="I920" s="147" t="s">
        <v>4320</v>
      </c>
      <c r="J920" s="3905"/>
      <c r="K920" s="4519"/>
      <c r="L920" s="5225"/>
      <c r="M920" s="4519"/>
    </row>
    <row r="921" spans="1:13" ht="15" x14ac:dyDescent="0.25">
      <c r="A921" s="3532"/>
      <c r="B921" s="1670" t="s">
        <v>1063</v>
      </c>
      <c r="C921" s="2427" t="s">
        <v>2527</v>
      </c>
      <c r="D921" s="2806"/>
      <c r="E921" s="2806"/>
      <c r="F921" s="5178">
        <v>800</v>
      </c>
      <c r="G921" s="5178">
        <v>4</v>
      </c>
      <c r="H921" s="151"/>
      <c r="I921" s="151"/>
      <c r="J921" s="3534"/>
      <c r="K921" s="1820"/>
      <c r="L921" s="3531"/>
      <c r="M921" s="2807"/>
    </row>
    <row r="922" spans="1:13" ht="15" x14ac:dyDescent="0.2">
      <c r="A922" s="3560">
        <v>1</v>
      </c>
      <c r="B922" s="1674" t="s">
        <v>1868</v>
      </c>
      <c r="C922" s="2808" t="s">
        <v>2071</v>
      </c>
      <c r="D922" s="2809">
        <v>43831</v>
      </c>
      <c r="E922" s="2809">
        <v>44196</v>
      </c>
      <c r="F922" s="5179"/>
      <c r="G922" s="5179"/>
      <c r="H922" s="2807"/>
      <c r="I922" s="2807"/>
      <c r="J922" s="3534">
        <v>14</v>
      </c>
      <c r="K922" s="1789" t="s">
        <v>1223</v>
      </c>
      <c r="L922" s="3531" t="s">
        <v>589</v>
      </c>
      <c r="M922" s="2807"/>
    </row>
    <row r="923" spans="1:13" ht="15" x14ac:dyDescent="0.2">
      <c r="A923" s="3532"/>
      <c r="B923" s="1674" t="s">
        <v>1870</v>
      </c>
      <c r="C923" s="3536" t="s">
        <v>4222</v>
      </c>
      <c r="D923" s="2806"/>
      <c r="E923" s="2806"/>
      <c r="F923" s="5179"/>
      <c r="G923" s="5179"/>
      <c r="H923" s="151"/>
      <c r="I923" s="151"/>
      <c r="J923" s="3534"/>
      <c r="K923" s="1789"/>
      <c r="L923" s="3531"/>
      <c r="M923" s="151"/>
    </row>
    <row r="924" spans="1:13" ht="15" x14ac:dyDescent="0.25">
      <c r="A924" s="3532">
        <v>2</v>
      </c>
      <c r="B924" s="1674"/>
      <c r="C924" s="3538" t="s">
        <v>3728</v>
      </c>
      <c r="D924" s="2806">
        <v>43831</v>
      </c>
      <c r="E924" s="2806">
        <v>44196</v>
      </c>
      <c r="F924" s="5179"/>
      <c r="G924" s="5179"/>
      <c r="H924" s="151"/>
      <c r="I924" s="151"/>
      <c r="J924" s="3534">
        <v>2</v>
      </c>
      <c r="K924" s="1789" t="s">
        <v>1223</v>
      </c>
      <c r="L924" s="3531" t="s">
        <v>589</v>
      </c>
      <c r="M924" s="151"/>
    </row>
    <row r="925" spans="1:13" ht="15" x14ac:dyDescent="0.25">
      <c r="A925" s="3532">
        <v>3</v>
      </c>
      <c r="B925" s="1674"/>
      <c r="C925" s="3538" t="s">
        <v>71</v>
      </c>
      <c r="D925" s="2806">
        <v>43831</v>
      </c>
      <c r="E925" s="2806">
        <v>44196</v>
      </c>
      <c r="F925" s="5179"/>
      <c r="G925" s="5179"/>
      <c r="H925" s="151"/>
      <c r="I925" s="151"/>
      <c r="J925" s="3534">
        <v>4</v>
      </c>
      <c r="K925" s="1789" t="s">
        <v>1223</v>
      </c>
      <c r="L925" s="3531" t="s">
        <v>589</v>
      </c>
      <c r="M925" s="151"/>
    </row>
    <row r="926" spans="1:13" ht="15" x14ac:dyDescent="0.2">
      <c r="A926" s="3539"/>
      <c r="B926" s="1674" t="s">
        <v>1070</v>
      </c>
      <c r="C926" s="2810" t="s">
        <v>4228</v>
      </c>
      <c r="D926" s="2811"/>
      <c r="E926" s="2811"/>
      <c r="F926" s="5179"/>
      <c r="G926" s="5179"/>
      <c r="H926" s="2807"/>
      <c r="I926" s="2807"/>
      <c r="J926" s="2807"/>
      <c r="K926" s="1789"/>
      <c r="L926" s="3531"/>
      <c r="M926" s="2807"/>
    </row>
    <row r="927" spans="1:13" ht="30" x14ac:dyDescent="0.25">
      <c r="A927" s="3560">
        <v>4</v>
      </c>
      <c r="B927" s="1676"/>
      <c r="C927" s="2812" t="s">
        <v>4229</v>
      </c>
      <c r="D927" s="2245">
        <v>43831</v>
      </c>
      <c r="E927" s="2245">
        <v>44196</v>
      </c>
      <c r="F927" s="5179"/>
      <c r="G927" s="5179"/>
      <c r="H927" s="2807"/>
      <c r="I927" s="2807"/>
      <c r="J927" s="3534">
        <v>45</v>
      </c>
      <c r="K927" s="1789" t="s">
        <v>1223</v>
      </c>
      <c r="L927" s="3531" t="s">
        <v>589</v>
      </c>
      <c r="M927" s="2807"/>
    </row>
    <row r="928" spans="1:13" ht="15" x14ac:dyDescent="0.2">
      <c r="A928" s="3532"/>
      <c r="B928" s="3537" t="s">
        <v>48</v>
      </c>
      <c r="C928" s="2813" t="s">
        <v>4235</v>
      </c>
      <c r="D928" s="2806"/>
      <c r="E928" s="2806"/>
      <c r="F928" s="5179"/>
      <c r="G928" s="5179"/>
      <c r="H928" s="151"/>
      <c r="I928" s="151"/>
      <c r="J928" s="3531"/>
      <c r="K928" s="1789"/>
      <c r="L928" s="3531"/>
      <c r="M928" s="151"/>
    </row>
    <row r="929" spans="1:13" ht="15" x14ac:dyDescent="0.2">
      <c r="A929" s="3532">
        <v>5</v>
      </c>
      <c r="B929" s="151"/>
      <c r="C929" s="2814" t="s">
        <v>4236</v>
      </c>
      <c r="D929" s="2806">
        <v>43831</v>
      </c>
      <c r="E929" s="2806">
        <v>44196</v>
      </c>
      <c r="F929" s="5179"/>
      <c r="G929" s="5179"/>
      <c r="H929" s="151"/>
      <c r="I929" s="151"/>
      <c r="J929" s="3531">
        <v>19</v>
      </c>
      <c r="K929" s="1789" t="s">
        <v>1223</v>
      </c>
      <c r="L929" s="3531" t="s">
        <v>589</v>
      </c>
      <c r="M929" s="151"/>
    </row>
    <row r="930" spans="1:13" ht="15" x14ac:dyDescent="0.2">
      <c r="A930" s="3532">
        <v>6</v>
      </c>
      <c r="B930" s="1674"/>
      <c r="C930" s="2814" t="s">
        <v>4237</v>
      </c>
      <c r="D930" s="2806">
        <v>43831</v>
      </c>
      <c r="E930" s="2806">
        <v>44196</v>
      </c>
      <c r="F930" s="5179"/>
      <c r="G930" s="5179"/>
      <c r="H930" s="151"/>
      <c r="I930" s="151"/>
      <c r="J930" s="3531">
        <v>12</v>
      </c>
      <c r="K930" s="1789" t="s">
        <v>1223</v>
      </c>
      <c r="L930" s="3531" t="s">
        <v>589</v>
      </c>
      <c r="M930" s="151"/>
    </row>
    <row r="931" spans="1:13" ht="15" x14ac:dyDescent="0.2">
      <c r="A931" s="3532">
        <v>7</v>
      </c>
      <c r="B931" s="1674"/>
      <c r="C931" s="2814" t="s">
        <v>4238</v>
      </c>
      <c r="D931" s="2806">
        <v>43831</v>
      </c>
      <c r="E931" s="2806">
        <v>44196</v>
      </c>
      <c r="F931" s="5179"/>
      <c r="G931" s="5179"/>
      <c r="H931" s="151"/>
      <c r="I931" s="151"/>
      <c r="J931" s="3531">
        <v>24</v>
      </c>
      <c r="K931" s="1789" t="s">
        <v>1223</v>
      </c>
      <c r="L931" s="3531" t="s">
        <v>589</v>
      </c>
      <c r="M931" s="151"/>
    </row>
    <row r="932" spans="1:13" ht="15" x14ac:dyDescent="0.2">
      <c r="A932" s="3532">
        <v>8</v>
      </c>
      <c r="B932" s="1674"/>
      <c r="C932" s="2814" t="s">
        <v>53</v>
      </c>
      <c r="D932" s="2806">
        <v>43831</v>
      </c>
      <c r="E932" s="2806">
        <v>44196</v>
      </c>
      <c r="F932" s="5179"/>
      <c r="G932" s="5179"/>
      <c r="H932" s="151"/>
      <c r="I932" s="151"/>
      <c r="J932" s="3531">
        <v>12</v>
      </c>
      <c r="K932" s="1789" t="s">
        <v>1223</v>
      </c>
      <c r="L932" s="3531" t="s">
        <v>589</v>
      </c>
      <c r="M932" s="151"/>
    </row>
    <row r="933" spans="1:13" ht="15" x14ac:dyDescent="0.2">
      <c r="A933" s="3539"/>
      <c r="B933" s="3537" t="s">
        <v>54</v>
      </c>
      <c r="C933" s="2815" t="s">
        <v>55</v>
      </c>
      <c r="D933" s="2811"/>
      <c r="E933" s="2811"/>
      <c r="F933" s="5179"/>
      <c r="G933" s="5179"/>
      <c r="H933" s="2807"/>
      <c r="I933" s="2807"/>
      <c r="J933" s="2805"/>
      <c r="K933" s="1789"/>
      <c r="L933" s="3531"/>
      <c r="M933" s="2807"/>
    </row>
    <row r="934" spans="1:13" ht="15" x14ac:dyDescent="0.25">
      <c r="A934" s="3560">
        <v>9</v>
      </c>
      <c r="B934" s="1676"/>
      <c r="C934" s="2816" t="s">
        <v>4240</v>
      </c>
      <c r="D934" s="2245">
        <v>43831</v>
      </c>
      <c r="E934" s="2245">
        <v>44196</v>
      </c>
      <c r="F934" s="5179"/>
      <c r="G934" s="5179"/>
      <c r="H934" s="2807"/>
      <c r="I934" s="2807"/>
      <c r="J934" s="1789">
        <v>1</v>
      </c>
      <c r="K934" s="1789" t="s">
        <v>1223</v>
      </c>
      <c r="L934" s="3531" t="s">
        <v>589</v>
      </c>
      <c r="M934" s="2807"/>
    </row>
    <row r="935" spans="1:13" ht="15" x14ac:dyDescent="0.25">
      <c r="A935" s="3532">
        <v>10</v>
      </c>
      <c r="B935" s="149"/>
      <c r="C935" s="3538" t="s">
        <v>4241</v>
      </c>
      <c r="D935" s="2245">
        <v>43831</v>
      </c>
      <c r="E935" s="2245">
        <v>44196</v>
      </c>
      <c r="F935" s="5179"/>
      <c r="G935" s="5179"/>
      <c r="H935" s="151"/>
      <c r="I935" s="151"/>
      <c r="J935" s="1789">
        <v>1</v>
      </c>
      <c r="K935" s="1789" t="s">
        <v>1223</v>
      </c>
      <c r="L935" s="3531" t="s">
        <v>589</v>
      </c>
      <c r="M935" s="151"/>
    </row>
    <row r="936" spans="1:13" ht="15" x14ac:dyDescent="0.25">
      <c r="A936" s="3560">
        <v>11</v>
      </c>
      <c r="B936" s="466"/>
      <c r="C936" s="3538" t="s">
        <v>4242</v>
      </c>
      <c r="D936" s="2245">
        <v>43831</v>
      </c>
      <c r="E936" s="2245">
        <v>44196</v>
      </c>
      <c r="F936" s="5179"/>
      <c r="G936" s="5179"/>
      <c r="H936" s="2807"/>
      <c r="I936" s="2807"/>
      <c r="J936" s="1789">
        <v>1</v>
      </c>
      <c r="K936" s="1789" t="s">
        <v>1223</v>
      </c>
      <c r="L936" s="3531" t="s">
        <v>589</v>
      </c>
      <c r="M936" s="2807"/>
    </row>
    <row r="937" spans="1:13" ht="15" x14ac:dyDescent="0.25">
      <c r="A937" s="3532"/>
      <c r="B937" s="466" t="s">
        <v>61</v>
      </c>
      <c r="C937" s="1690" t="s">
        <v>62</v>
      </c>
      <c r="D937" s="2245"/>
      <c r="E937" s="2245"/>
      <c r="F937" s="5179"/>
      <c r="G937" s="5179"/>
      <c r="H937" s="151"/>
      <c r="I937" s="151"/>
      <c r="J937" s="1789"/>
      <c r="K937" s="1789"/>
      <c r="L937" s="3531"/>
      <c r="M937" s="2807"/>
    </row>
    <row r="938" spans="1:13" ht="15" x14ac:dyDescent="0.25">
      <c r="A938" s="3560">
        <v>12</v>
      </c>
      <c r="B938" s="1674"/>
      <c r="C938" s="1678" t="s">
        <v>4244</v>
      </c>
      <c r="D938" s="2245">
        <v>43831</v>
      </c>
      <c r="E938" s="2245">
        <v>44196</v>
      </c>
      <c r="F938" s="5179"/>
      <c r="G938" s="5179"/>
      <c r="H938" s="2807"/>
      <c r="I938" s="2807"/>
      <c r="J938" s="1789">
        <v>1</v>
      </c>
      <c r="K938" s="1789" t="s">
        <v>1223</v>
      </c>
      <c r="L938" s="3531" t="s">
        <v>589</v>
      </c>
      <c r="M938" s="2807"/>
    </row>
    <row r="939" spans="1:13" ht="15" x14ac:dyDescent="0.25">
      <c r="A939" s="3560">
        <v>13</v>
      </c>
      <c r="B939" s="2807"/>
      <c r="C939" s="1678" t="s">
        <v>4245</v>
      </c>
      <c r="D939" s="2245">
        <v>43831</v>
      </c>
      <c r="E939" s="2245">
        <v>44196</v>
      </c>
      <c r="F939" s="5179"/>
      <c r="G939" s="5179"/>
      <c r="H939" s="2807"/>
      <c r="I939" s="2807"/>
      <c r="J939" s="1789">
        <v>1</v>
      </c>
      <c r="K939" s="1789" t="s">
        <v>1223</v>
      </c>
      <c r="L939" s="3531" t="s">
        <v>589</v>
      </c>
      <c r="M939" s="151"/>
    </row>
    <row r="940" spans="1:13" s="3557" customFormat="1" ht="15" x14ac:dyDescent="0.25">
      <c r="A940" s="3555">
        <v>12</v>
      </c>
      <c r="B940" s="466" t="s">
        <v>72</v>
      </c>
      <c r="C940" s="3583" t="s">
        <v>2494</v>
      </c>
      <c r="F940" s="5179"/>
      <c r="G940" s="5444">
        <v>5</v>
      </c>
      <c r="H940" s="2807"/>
      <c r="I940" s="2807"/>
      <c r="J940" s="2807"/>
      <c r="K940" s="2805"/>
      <c r="L940" s="2805"/>
      <c r="M940" s="2807"/>
    </row>
    <row r="941" spans="1:13" s="3557" customFormat="1" ht="15" x14ac:dyDescent="0.25">
      <c r="A941" s="3554">
        <v>14</v>
      </c>
      <c r="B941" s="466" t="s">
        <v>73</v>
      </c>
      <c r="C941" s="3558" t="s">
        <v>2495</v>
      </c>
      <c r="D941" s="2245">
        <v>43831</v>
      </c>
      <c r="E941" s="2245">
        <v>44196</v>
      </c>
      <c r="F941" s="5179"/>
      <c r="G941" s="5446"/>
      <c r="H941" s="2807"/>
      <c r="I941" s="2807"/>
      <c r="J941" s="1789">
        <v>164</v>
      </c>
      <c r="K941" s="1789" t="s">
        <v>1223</v>
      </c>
      <c r="L941" s="1789" t="s">
        <v>589</v>
      </c>
      <c r="M941" s="2807"/>
    </row>
    <row r="942" spans="1:13" s="3557" customFormat="1" ht="30" x14ac:dyDescent="0.25">
      <c r="A942" s="3554">
        <v>15</v>
      </c>
      <c r="B942" s="466" t="s">
        <v>6347</v>
      </c>
      <c r="C942" s="2824" t="s">
        <v>4256</v>
      </c>
      <c r="D942" s="2245">
        <v>43831</v>
      </c>
      <c r="E942" s="2245">
        <v>44196</v>
      </c>
      <c r="F942" s="5180"/>
      <c r="G942" s="3556">
        <v>6</v>
      </c>
      <c r="H942" s="151"/>
      <c r="I942" s="151"/>
      <c r="J942" s="3559">
        <v>133</v>
      </c>
      <c r="K942" s="3559" t="s">
        <v>1223</v>
      </c>
      <c r="L942" s="3559" t="s">
        <v>589</v>
      </c>
      <c r="M942" s="2420"/>
    </row>
    <row r="943" spans="1:13" x14ac:dyDescent="0.2">
      <c r="A943" s="3533"/>
      <c r="B943" s="3533"/>
      <c r="C943" s="3533"/>
      <c r="D943" s="3533"/>
      <c r="E943" s="3533"/>
      <c r="F943" s="3533"/>
      <c r="G943" s="3533"/>
      <c r="H943" s="3533"/>
      <c r="I943" s="3533"/>
      <c r="J943" s="3533"/>
      <c r="K943" s="3533"/>
      <c r="L943" s="3533"/>
      <c r="M943" s="3533"/>
    </row>
    <row r="944" spans="1:13" x14ac:dyDescent="0.2">
      <c r="A944" s="3860"/>
      <c r="B944" s="3860"/>
      <c r="C944" s="3845" t="s">
        <v>2859</v>
      </c>
      <c r="D944" s="3845"/>
      <c r="E944" s="3845"/>
      <c r="F944" s="3845"/>
      <c r="G944" s="3845"/>
      <c r="H944" s="3845"/>
      <c r="I944" s="3845"/>
      <c r="J944" s="3845"/>
      <c r="K944" s="3845"/>
      <c r="L944" s="3852" t="s">
        <v>2858</v>
      </c>
      <c r="M944" s="3852"/>
    </row>
    <row r="945" spans="1:13" x14ac:dyDescent="0.2">
      <c r="A945" s="3860"/>
      <c r="B945" s="3860"/>
      <c r="C945" s="3845"/>
      <c r="D945" s="3845"/>
      <c r="E945" s="3845"/>
      <c r="F945" s="3845"/>
      <c r="G945" s="3845"/>
      <c r="H945" s="3845"/>
      <c r="I945" s="3845"/>
      <c r="J945" s="3845"/>
      <c r="K945" s="3845"/>
      <c r="L945" s="3852"/>
      <c r="M945" s="3852"/>
    </row>
    <row r="946" spans="1:13" x14ac:dyDescent="0.2">
      <c r="A946" s="3860"/>
      <c r="B946" s="3860"/>
      <c r="C946" s="3845"/>
      <c r="D946" s="3845"/>
      <c r="E946" s="3845"/>
      <c r="F946" s="3845"/>
      <c r="G946" s="3845"/>
      <c r="H946" s="3845"/>
      <c r="I946" s="3845"/>
      <c r="J946" s="3845"/>
      <c r="K946" s="3845"/>
      <c r="L946" s="3852"/>
      <c r="M946" s="3852"/>
    </row>
    <row r="947" spans="1:13" x14ac:dyDescent="0.2">
      <c r="A947" s="3860"/>
      <c r="B947" s="3860"/>
      <c r="C947" s="3845"/>
      <c r="D947" s="3845"/>
      <c r="E947" s="3845"/>
      <c r="F947" s="3845"/>
      <c r="G947" s="3845"/>
      <c r="H947" s="3845"/>
      <c r="I947" s="3845"/>
      <c r="J947" s="3845"/>
      <c r="K947" s="3845"/>
      <c r="L947" s="3852"/>
      <c r="M947" s="3852"/>
    </row>
    <row r="948" spans="1:13" x14ac:dyDescent="0.2">
      <c r="A948" s="3860"/>
      <c r="B948" s="3860"/>
      <c r="C948" s="3930" t="s">
        <v>1209</v>
      </c>
      <c r="D948" s="3930"/>
      <c r="E948" s="3930"/>
      <c r="F948" s="3930"/>
      <c r="G948" s="3930"/>
      <c r="H948" s="3930"/>
      <c r="I948" s="3930"/>
      <c r="J948" s="3930"/>
      <c r="K948" s="3930"/>
      <c r="L948" s="3852" t="s">
        <v>1208</v>
      </c>
      <c r="M948" s="3852"/>
    </row>
    <row r="949" spans="1:13" x14ac:dyDescent="0.2">
      <c r="A949" s="3860"/>
      <c r="B949" s="3860"/>
      <c r="C949" s="3930"/>
      <c r="D949" s="3930"/>
      <c r="E949" s="3930"/>
      <c r="F949" s="3930"/>
      <c r="G949" s="3930"/>
      <c r="H949" s="3930"/>
      <c r="I949" s="3930"/>
      <c r="J949" s="3930"/>
      <c r="K949" s="3930"/>
      <c r="L949" s="3852"/>
      <c r="M949" s="3852"/>
    </row>
    <row r="950" spans="1:13" x14ac:dyDescent="0.2">
      <c r="A950" s="3860"/>
      <c r="B950" s="3860"/>
      <c r="C950" s="3930"/>
      <c r="D950" s="3930"/>
      <c r="E950" s="3930"/>
      <c r="F950" s="3930"/>
      <c r="G950" s="3930"/>
      <c r="H950" s="3930"/>
      <c r="I950" s="3930"/>
      <c r="J950" s="3930"/>
      <c r="K950" s="3930"/>
      <c r="L950" s="3852"/>
      <c r="M950" s="3852"/>
    </row>
    <row r="951" spans="1:13" x14ac:dyDescent="0.2">
      <c r="A951" s="3860"/>
      <c r="B951" s="3860"/>
      <c r="C951" s="3930"/>
      <c r="D951" s="3930"/>
      <c r="E951" s="3930"/>
      <c r="F951" s="3930"/>
      <c r="G951" s="3930"/>
      <c r="H951" s="3930"/>
      <c r="I951" s="3930"/>
      <c r="J951" s="3930"/>
      <c r="K951" s="3930"/>
      <c r="L951" s="3852"/>
      <c r="M951" s="3852"/>
    </row>
    <row r="952" spans="1:13" x14ac:dyDescent="0.2">
      <c r="A952" s="3533"/>
      <c r="B952" s="3533"/>
      <c r="C952" s="3533"/>
      <c r="D952" s="3533"/>
      <c r="E952" s="3533"/>
      <c r="F952" s="3533"/>
      <c r="G952" s="3533"/>
      <c r="H952" s="3533"/>
      <c r="I952" s="3533"/>
      <c r="J952" s="3533"/>
      <c r="K952" s="3533"/>
      <c r="L952" s="3533"/>
      <c r="M952" s="3533"/>
    </row>
    <row r="953" spans="1:13" x14ac:dyDescent="0.2">
      <c r="A953" s="143" t="s">
        <v>2319</v>
      </c>
      <c r="B953" s="143"/>
      <c r="C953" s="143"/>
      <c r="D953" s="143"/>
      <c r="E953" s="143"/>
      <c r="F953" s="143"/>
      <c r="G953" s="143"/>
      <c r="H953" s="143"/>
      <c r="I953" s="143"/>
      <c r="J953" s="143" t="s">
        <v>12581</v>
      </c>
      <c r="K953" s="143"/>
      <c r="L953" s="143"/>
      <c r="M953" s="143"/>
    </row>
    <row r="954" spans="1:13" x14ac:dyDescent="0.2">
      <c r="A954" s="143" t="s">
        <v>2032</v>
      </c>
      <c r="B954" s="143"/>
      <c r="C954" s="143"/>
      <c r="D954" s="143"/>
      <c r="E954" s="143"/>
      <c r="F954" s="143"/>
      <c r="G954" s="143"/>
      <c r="H954" s="143"/>
      <c r="I954" s="143"/>
      <c r="J954" s="143"/>
      <c r="K954" s="143"/>
      <c r="L954" s="143"/>
      <c r="M954" s="143"/>
    </row>
    <row r="955" spans="1:13" x14ac:dyDescent="0.2">
      <c r="A955" s="3154" t="s">
        <v>6336</v>
      </c>
      <c r="B955" s="3154"/>
      <c r="C955" s="3154"/>
      <c r="D955" s="143"/>
      <c r="E955" s="143"/>
      <c r="F955" s="143"/>
      <c r="G955" s="143"/>
      <c r="H955" s="143"/>
      <c r="I955" s="143"/>
      <c r="J955" s="4259" t="s">
        <v>2863</v>
      </c>
      <c r="K955" s="4260"/>
      <c r="L955" s="4260"/>
      <c r="M955" s="4261"/>
    </row>
    <row r="956" spans="1:13" x14ac:dyDescent="0.2">
      <c r="A956" s="143" t="s">
        <v>13658</v>
      </c>
      <c r="B956" s="143"/>
      <c r="C956" s="143"/>
      <c r="D956" s="143"/>
      <c r="E956" s="143"/>
      <c r="F956" s="143"/>
      <c r="G956" s="143"/>
      <c r="H956" s="143"/>
      <c r="I956" s="143"/>
      <c r="J956" s="3531" t="s">
        <v>2860</v>
      </c>
      <c r="K956" s="3531" t="s">
        <v>2861</v>
      </c>
      <c r="L956" s="3531" t="s">
        <v>2862</v>
      </c>
      <c r="M956" s="2805" t="s">
        <v>1210</v>
      </c>
    </row>
    <row r="957" spans="1:13" x14ac:dyDescent="0.2">
      <c r="A957" s="143"/>
      <c r="B957" s="143"/>
      <c r="C957" s="143"/>
      <c r="D957" s="143"/>
      <c r="E957" s="143"/>
      <c r="F957" s="143"/>
      <c r="G957" s="143"/>
      <c r="H957" s="143"/>
      <c r="I957" s="143" t="s">
        <v>1213</v>
      </c>
      <c r="J957" s="3531">
        <v>2023</v>
      </c>
      <c r="K957" s="3531">
        <v>1</v>
      </c>
      <c r="L957" s="3531">
        <v>5</v>
      </c>
      <c r="M957" s="3531">
        <v>13</v>
      </c>
    </row>
    <row r="958" spans="1:13" x14ac:dyDescent="0.2">
      <c r="A958" s="3905" t="s">
        <v>2864</v>
      </c>
      <c r="B958" s="3905" t="s">
        <v>2865</v>
      </c>
      <c r="C958" s="3905" t="s">
        <v>1212</v>
      </c>
      <c r="D958" s="3905" t="s">
        <v>2866</v>
      </c>
      <c r="E958" s="3905"/>
      <c r="F958" s="5224" t="s">
        <v>2869</v>
      </c>
      <c r="G958" s="5224"/>
      <c r="H958" s="5224"/>
      <c r="I958" s="5224"/>
      <c r="J958" s="3905" t="s">
        <v>1211</v>
      </c>
      <c r="K958" s="4519" t="s">
        <v>2872</v>
      </c>
      <c r="L958" s="5225" t="s">
        <v>1207</v>
      </c>
      <c r="M958" s="4519" t="s">
        <v>2873</v>
      </c>
    </row>
    <row r="959" spans="1:13" ht="22.5" customHeight="1" x14ac:dyDescent="0.2">
      <c r="A959" s="3905"/>
      <c r="B959" s="3905"/>
      <c r="C959" s="3905"/>
      <c r="D959" s="147" t="s">
        <v>2867</v>
      </c>
      <c r="E959" s="147" t="s">
        <v>2868</v>
      </c>
      <c r="F959" s="147" t="s">
        <v>2870</v>
      </c>
      <c r="G959" s="147" t="s">
        <v>2871</v>
      </c>
      <c r="H959" s="147" t="s">
        <v>4319</v>
      </c>
      <c r="I959" s="147" t="s">
        <v>4320</v>
      </c>
      <c r="J959" s="3905"/>
      <c r="K959" s="4519"/>
      <c r="L959" s="5225"/>
      <c r="M959" s="4519"/>
    </row>
    <row r="960" spans="1:13" ht="15" x14ac:dyDescent="0.25">
      <c r="A960" s="3531"/>
      <c r="B960" s="1670" t="s">
        <v>1063</v>
      </c>
      <c r="C960" s="2427" t="s">
        <v>2527</v>
      </c>
      <c r="D960" s="153"/>
      <c r="E960" s="153"/>
      <c r="F960" s="5178">
        <v>800</v>
      </c>
      <c r="G960" s="5178">
        <v>7</v>
      </c>
      <c r="H960" s="151"/>
      <c r="I960" s="151"/>
      <c r="J960" s="3534"/>
      <c r="K960" s="151"/>
      <c r="L960" s="151"/>
      <c r="M960" s="2807"/>
    </row>
    <row r="961" spans="1:13" ht="15" x14ac:dyDescent="0.2">
      <c r="A961" s="3531">
        <v>18</v>
      </c>
      <c r="B961" s="1674" t="s">
        <v>1868</v>
      </c>
      <c r="C961" s="2808" t="s">
        <v>2071</v>
      </c>
      <c r="D961" s="2386">
        <v>44197</v>
      </c>
      <c r="E961" s="2386">
        <v>44561</v>
      </c>
      <c r="F961" s="5179"/>
      <c r="G961" s="5179"/>
      <c r="H961" s="151"/>
      <c r="I961" s="151"/>
      <c r="J961" s="3531">
        <v>9</v>
      </c>
      <c r="K961" s="3532" t="s">
        <v>1223</v>
      </c>
      <c r="L961" s="3532" t="s">
        <v>313</v>
      </c>
      <c r="M961" s="2807"/>
    </row>
    <row r="962" spans="1:13" ht="15" x14ac:dyDescent="0.2">
      <c r="A962" s="3531"/>
      <c r="B962" s="1674" t="s">
        <v>1870</v>
      </c>
      <c r="C962" s="3536" t="s">
        <v>4222</v>
      </c>
      <c r="D962" s="153"/>
      <c r="E962" s="153"/>
      <c r="F962" s="5179"/>
      <c r="G962" s="5179"/>
      <c r="H962" s="151"/>
      <c r="I962" s="151"/>
      <c r="J962" s="3534"/>
      <c r="K962" s="3532"/>
      <c r="L962" s="3532"/>
      <c r="M962" s="151"/>
    </row>
    <row r="963" spans="1:13" ht="15" x14ac:dyDescent="0.25">
      <c r="A963" s="3531">
        <v>19</v>
      </c>
      <c r="B963" s="1674"/>
      <c r="C963" s="3538" t="s">
        <v>3728</v>
      </c>
      <c r="D963" s="153">
        <v>44197</v>
      </c>
      <c r="E963" s="2386">
        <v>44561</v>
      </c>
      <c r="F963" s="5179"/>
      <c r="G963" s="5179"/>
      <c r="H963" s="151"/>
      <c r="I963" s="151"/>
      <c r="J963" s="3534">
        <v>2</v>
      </c>
      <c r="K963" s="3532" t="s">
        <v>1223</v>
      </c>
      <c r="L963" s="3532" t="s">
        <v>313</v>
      </c>
      <c r="M963" s="151"/>
    </row>
    <row r="964" spans="1:13" ht="15" x14ac:dyDescent="0.25">
      <c r="A964" s="3531">
        <v>20</v>
      </c>
      <c r="B964" s="1674"/>
      <c r="C964" s="3538" t="s">
        <v>71</v>
      </c>
      <c r="D964" s="153">
        <v>44197</v>
      </c>
      <c r="E964" s="2386">
        <v>44561</v>
      </c>
      <c r="F964" s="5179"/>
      <c r="G964" s="5179"/>
      <c r="H964" s="151"/>
      <c r="I964" s="151"/>
      <c r="J964" s="3534">
        <v>4</v>
      </c>
      <c r="K964" s="3532" t="s">
        <v>1223</v>
      </c>
      <c r="L964" s="3532" t="s">
        <v>313</v>
      </c>
      <c r="M964" s="151"/>
    </row>
    <row r="965" spans="1:13" ht="15" x14ac:dyDescent="0.2">
      <c r="A965" s="3531"/>
      <c r="B965" s="1674" t="s">
        <v>1070</v>
      </c>
      <c r="C965" s="2810" t="s">
        <v>4228</v>
      </c>
      <c r="D965" s="2811"/>
      <c r="E965" s="2811"/>
      <c r="F965" s="5179"/>
      <c r="G965" s="5179"/>
      <c r="H965" s="2807"/>
      <c r="I965" s="2807"/>
      <c r="J965" s="2807"/>
      <c r="K965" s="3532"/>
      <c r="L965" s="3532"/>
      <c r="M965" s="2807"/>
    </row>
    <row r="966" spans="1:13" ht="30" x14ac:dyDescent="0.25">
      <c r="A966" s="3531">
        <v>21</v>
      </c>
      <c r="B966" s="1676"/>
      <c r="C966" s="2812" t="s">
        <v>4229</v>
      </c>
      <c r="D966" s="2800">
        <v>44197</v>
      </c>
      <c r="E966" s="2386">
        <v>44561</v>
      </c>
      <c r="F966" s="5179"/>
      <c r="G966" s="5179"/>
      <c r="H966" s="2807"/>
      <c r="I966" s="2807"/>
      <c r="J966" s="3535">
        <v>57</v>
      </c>
      <c r="K966" s="3532" t="s">
        <v>1223</v>
      </c>
      <c r="L966" s="3532" t="s">
        <v>313</v>
      </c>
      <c r="M966" s="2807"/>
    </row>
    <row r="967" spans="1:13" ht="15" x14ac:dyDescent="0.2">
      <c r="A967" s="3531"/>
      <c r="B967" s="3537" t="s">
        <v>48</v>
      </c>
      <c r="C967" s="2813" t="s">
        <v>4235</v>
      </c>
      <c r="D967" s="153"/>
      <c r="E967" s="153"/>
      <c r="F967" s="5179"/>
      <c r="G967" s="5179"/>
      <c r="H967" s="151"/>
      <c r="I967" s="151"/>
      <c r="J967" s="3531"/>
      <c r="K967" s="3532"/>
      <c r="L967" s="3532"/>
      <c r="M967" s="151"/>
    </row>
    <row r="968" spans="1:13" ht="15" x14ac:dyDescent="0.2">
      <c r="A968" s="3531">
        <v>22</v>
      </c>
      <c r="B968" s="151"/>
      <c r="C968" s="2814" t="s">
        <v>4236</v>
      </c>
      <c r="D968" s="153">
        <v>44197</v>
      </c>
      <c r="E968" s="2386">
        <v>44561</v>
      </c>
      <c r="F968" s="5179"/>
      <c r="G968" s="5179"/>
      <c r="H968" s="151"/>
      <c r="I968" s="151"/>
      <c r="J968" s="3531">
        <v>20</v>
      </c>
      <c r="K968" s="3532" t="s">
        <v>1223</v>
      </c>
      <c r="L968" s="3532" t="s">
        <v>313</v>
      </c>
      <c r="M968" s="151"/>
    </row>
    <row r="969" spans="1:13" ht="15" x14ac:dyDescent="0.2">
      <c r="A969" s="3531">
        <v>23</v>
      </c>
      <c r="B969" s="1674"/>
      <c r="C969" s="2814" t="s">
        <v>4237</v>
      </c>
      <c r="D969" s="153">
        <v>44197</v>
      </c>
      <c r="E969" s="2386">
        <v>44561</v>
      </c>
      <c r="F969" s="5179"/>
      <c r="G969" s="5179"/>
      <c r="H969" s="151"/>
      <c r="I969" s="151"/>
      <c r="J969" s="3531">
        <v>12</v>
      </c>
      <c r="K969" s="3532" t="s">
        <v>1223</v>
      </c>
      <c r="L969" s="3532" t="s">
        <v>313</v>
      </c>
      <c r="M969" s="151"/>
    </row>
    <row r="970" spans="1:13" ht="15" x14ac:dyDescent="0.2">
      <c r="A970" s="3531">
        <v>24</v>
      </c>
      <c r="B970" s="1674"/>
      <c r="C970" s="2814" t="s">
        <v>52</v>
      </c>
      <c r="D970" s="153">
        <v>44197</v>
      </c>
      <c r="E970" s="2386">
        <v>44561</v>
      </c>
      <c r="F970" s="5179"/>
      <c r="G970" s="5179"/>
      <c r="H970" s="151"/>
      <c r="I970" s="151"/>
      <c r="J970" s="3531">
        <v>22</v>
      </c>
      <c r="K970" s="3532" t="s">
        <v>1223</v>
      </c>
      <c r="L970" s="3532" t="s">
        <v>313</v>
      </c>
      <c r="M970" s="151"/>
    </row>
    <row r="971" spans="1:13" ht="15" x14ac:dyDescent="0.2">
      <c r="A971" s="3531">
        <v>25</v>
      </c>
      <c r="B971" s="1674"/>
      <c r="C971" s="2814" t="s">
        <v>53</v>
      </c>
      <c r="D971" s="153">
        <v>44197</v>
      </c>
      <c r="E971" s="2386">
        <v>44561</v>
      </c>
      <c r="F971" s="5179"/>
      <c r="G971" s="5179"/>
      <c r="H971" s="151"/>
      <c r="I971" s="151"/>
      <c r="J971" s="3531">
        <v>12</v>
      </c>
      <c r="K971" s="3532" t="s">
        <v>1223</v>
      </c>
      <c r="L971" s="3532" t="s">
        <v>313</v>
      </c>
      <c r="M971" s="151"/>
    </row>
    <row r="972" spans="1:13" ht="15" x14ac:dyDescent="0.2">
      <c r="A972" s="3531">
        <v>26</v>
      </c>
      <c r="B972" s="3537" t="s">
        <v>54</v>
      </c>
      <c r="C972" s="2815" t="s">
        <v>55</v>
      </c>
      <c r="D972" s="2811"/>
      <c r="E972" s="2811"/>
      <c r="F972" s="5179"/>
      <c r="G972" s="5179"/>
      <c r="H972" s="2807"/>
      <c r="I972" s="2807"/>
      <c r="J972" s="2805"/>
      <c r="K972" s="2805"/>
      <c r="L972" s="2805"/>
      <c r="M972" s="2807"/>
    </row>
    <row r="973" spans="1:13" ht="15" x14ac:dyDescent="0.25">
      <c r="A973" s="2805">
        <v>27</v>
      </c>
      <c r="B973" s="1676"/>
      <c r="C973" s="2816" t="s">
        <v>4240</v>
      </c>
      <c r="D973" s="2800">
        <v>44197</v>
      </c>
      <c r="E973" s="2386">
        <v>44561</v>
      </c>
      <c r="F973" s="5179"/>
      <c r="G973" s="5179"/>
      <c r="H973" s="2807"/>
      <c r="I973" s="2807"/>
      <c r="J973" s="3534">
        <v>1</v>
      </c>
      <c r="K973" s="3531" t="s">
        <v>1223</v>
      </c>
      <c r="L973" s="3531" t="s">
        <v>313</v>
      </c>
      <c r="M973" s="2807"/>
    </row>
    <row r="974" spans="1:13" ht="15" x14ac:dyDescent="0.25">
      <c r="A974" s="3531">
        <v>28</v>
      </c>
      <c r="B974" s="149"/>
      <c r="C974" s="3538" t="s">
        <v>4241</v>
      </c>
      <c r="D974" s="2800">
        <v>44197</v>
      </c>
      <c r="E974" s="2386">
        <v>44561</v>
      </c>
      <c r="F974" s="5179"/>
      <c r="G974" s="5179"/>
      <c r="H974" s="151"/>
      <c r="I974" s="151"/>
      <c r="J974" s="3534">
        <v>1</v>
      </c>
      <c r="K974" s="3531" t="s">
        <v>1223</v>
      </c>
      <c r="L974" s="3531" t="s">
        <v>313</v>
      </c>
      <c r="M974" s="151"/>
    </row>
    <row r="975" spans="1:13" ht="15" x14ac:dyDescent="0.25">
      <c r="A975" s="2805">
        <v>29</v>
      </c>
      <c r="B975" s="466"/>
      <c r="C975" s="3538" t="s">
        <v>4242</v>
      </c>
      <c r="D975" s="2800">
        <v>44197</v>
      </c>
      <c r="E975" s="2386">
        <v>44561</v>
      </c>
      <c r="F975" s="5179"/>
      <c r="G975" s="5179"/>
      <c r="H975" s="2807"/>
      <c r="I975" s="2807"/>
      <c r="J975" s="3534">
        <v>1</v>
      </c>
      <c r="K975" s="3531" t="s">
        <v>1223</v>
      </c>
      <c r="L975" s="3531" t="s">
        <v>313</v>
      </c>
      <c r="M975" s="2807"/>
    </row>
    <row r="976" spans="1:13" ht="15" x14ac:dyDescent="0.25">
      <c r="A976" s="3531">
        <v>30</v>
      </c>
      <c r="B976" s="466" t="s">
        <v>61</v>
      </c>
      <c r="C976" s="1690" t="s">
        <v>62</v>
      </c>
      <c r="D976" s="2800"/>
      <c r="E976" s="2800"/>
      <c r="F976" s="5179"/>
      <c r="G976" s="5179"/>
      <c r="H976" s="151"/>
      <c r="I976" s="151"/>
      <c r="J976" s="3534"/>
      <c r="K976" s="151"/>
      <c r="L976" s="151"/>
      <c r="M976" s="2807"/>
    </row>
    <row r="977" spans="1:15" ht="15" x14ac:dyDescent="0.25">
      <c r="A977" s="1789">
        <v>31</v>
      </c>
      <c r="B977" s="1674"/>
      <c r="C977" s="1678" t="s">
        <v>4244</v>
      </c>
      <c r="D977" s="2800">
        <v>44197</v>
      </c>
      <c r="E977" s="2386">
        <v>44561</v>
      </c>
      <c r="F977" s="5179"/>
      <c r="G977" s="5179"/>
      <c r="H977" s="2807"/>
      <c r="I977" s="2807"/>
      <c r="J977" s="3534">
        <v>1</v>
      </c>
      <c r="K977" s="3531" t="s">
        <v>1223</v>
      </c>
      <c r="L977" s="3531" t="s">
        <v>313</v>
      </c>
      <c r="M977" s="2807"/>
    </row>
    <row r="978" spans="1:15" ht="15" x14ac:dyDescent="0.25">
      <c r="A978" s="1789">
        <v>32</v>
      </c>
      <c r="B978" s="2807"/>
      <c r="C978" s="1678" t="s">
        <v>4245</v>
      </c>
      <c r="D978" s="2800">
        <v>44197</v>
      </c>
      <c r="E978" s="2386">
        <v>44561</v>
      </c>
      <c r="F978" s="5179"/>
      <c r="G978" s="5179"/>
      <c r="H978" s="2807"/>
      <c r="I978" s="2807"/>
      <c r="J978" s="3534">
        <v>1</v>
      </c>
      <c r="K978" s="3531" t="s">
        <v>1223</v>
      </c>
      <c r="L978" s="3531" t="s">
        <v>313</v>
      </c>
      <c r="M978" s="151"/>
    </row>
    <row r="979" spans="1:15" ht="15" x14ac:dyDescent="0.2">
      <c r="A979" s="1839"/>
      <c r="B979" s="2818" t="s">
        <v>4247</v>
      </c>
      <c r="C979" s="2819" t="s">
        <v>4248</v>
      </c>
      <c r="D979" s="153"/>
      <c r="E979" s="153"/>
      <c r="F979" s="5179"/>
      <c r="G979" s="5179"/>
      <c r="H979" s="151"/>
      <c r="I979" s="151"/>
      <c r="J979" s="3534"/>
      <c r="K979" s="151"/>
      <c r="L979" s="151"/>
      <c r="M979" s="151"/>
    </row>
    <row r="980" spans="1:15" ht="15" x14ac:dyDescent="0.2">
      <c r="A980" s="3531">
        <v>33</v>
      </c>
      <c r="B980" s="1674"/>
      <c r="C980" s="2821" t="s">
        <v>4249</v>
      </c>
      <c r="D980" s="2800">
        <v>44197</v>
      </c>
      <c r="E980" s="2386">
        <v>44561</v>
      </c>
      <c r="F980" s="5179"/>
      <c r="G980" s="5179"/>
      <c r="H980" s="3531"/>
      <c r="I980" s="3531"/>
      <c r="J980" s="3534">
        <v>33</v>
      </c>
      <c r="K980" s="3532" t="s">
        <v>1223</v>
      </c>
      <c r="L980" s="3532" t="s">
        <v>313</v>
      </c>
      <c r="M980" s="3531"/>
    </row>
    <row r="981" spans="1:15" ht="15" x14ac:dyDescent="0.25">
      <c r="A981" s="3530">
        <v>34</v>
      </c>
      <c r="B981" s="1683" t="s">
        <v>2299</v>
      </c>
      <c r="C981" s="1690" t="s">
        <v>2093</v>
      </c>
      <c r="D981" s="2800">
        <v>44197</v>
      </c>
      <c r="E981" s="2800">
        <v>44561</v>
      </c>
      <c r="F981" s="5179"/>
      <c r="G981" s="5179"/>
      <c r="H981" s="151"/>
      <c r="I981" s="151"/>
      <c r="J981" s="3535"/>
      <c r="K981" s="268" t="s">
        <v>13659</v>
      </c>
      <c r="L981" s="268"/>
      <c r="M981" s="1985" t="s">
        <v>11093</v>
      </c>
    </row>
    <row r="982" spans="1:15" ht="15" x14ac:dyDescent="0.2">
      <c r="A982" s="3530"/>
      <c r="B982" s="1684" t="s">
        <v>78</v>
      </c>
      <c r="C982" s="2823" t="s">
        <v>1329</v>
      </c>
      <c r="D982" s="153"/>
      <c r="E982" s="153"/>
      <c r="F982" s="5179"/>
      <c r="G982" s="5179"/>
      <c r="H982" s="151"/>
      <c r="I982" s="151"/>
      <c r="J982" s="3535"/>
      <c r="K982" s="268"/>
      <c r="L982" s="268"/>
      <c r="M982" s="151"/>
    </row>
    <row r="983" spans="1:15" ht="30" x14ac:dyDescent="0.25">
      <c r="A983" s="3530">
        <v>35</v>
      </c>
      <c r="B983" s="466" t="s">
        <v>6347</v>
      </c>
      <c r="C983" s="2824" t="s">
        <v>4256</v>
      </c>
      <c r="D983" s="153">
        <v>44198</v>
      </c>
      <c r="E983" s="153">
        <v>44561</v>
      </c>
      <c r="F983" s="5180"/>
      <c r="G983" s="5180"/>
      <c r="H983" s="151"/>
      <c r="I983" s="151"/>
      <c r="J983" s="3535">
        <v>49</v>
      </c>
      <c r="K983" s="3532" t="s">
        <v>1223</v>
      </c>
      <c r="L983" s="3532" t="s">
        <v>313</v>
      </c>
      <c r="M983" s="2431"/>
    </row>
    <row r="985" spans="1:15" x14ac:dyDescent="0.2">
      <c r="A985" s="3860"/>
      <c r="B985" s="3860"/>
      <c r="C985" s="3845" t="s">
        <v>2859</v>
      </c>
      <c r="D985" s="3845"/>
      <c r="E985" s="3845"/>
      <c r="F985" s="3845"/>
      <c r="G985" s="3845"/>
      <c r="H985" s="3845"/>
      <c r="I985" s="3845"/>
      <c r="J985" s="3845"/>
      <c r="K985" s="3845"/>
      <c r="L985" s="3845"/>
      <c r="M985" s="3845"/>
      <c r="N985" s="3852" t="s">
        <v>2858</v>
      </c>
      <c r="O985" s="3852"/>
    </row>
    <row r="986" spans="1:15" x14ac:dyDescent="0.2">
      <c r="A986" s="3860"/>
      <c r="B986" s="3860"/>
      <c r="C986" s="3845"/>
      <c r="D986" s="3845"/>
      <c r="E986" s="3845"/>
      <c r="F986" s="3845"/>
      <c r="G986" s="3845"/>
      <c r="H986" s="3845"/>
      <c r="I986" s="3845"/>
      <c r="J986" s="3845"/>
      <c r="K986" s="3845"/>
      <c r="L986" s="3845"/>
      <c r="M986" s="3845"/>
      <c r="N986" s="3852"/>
      <c r="O986" s="3852"/>
    </row>
    <row r="987" spans="1:15" x14ac:dyDescent="0.2">
      <c r="A987" s="3860"/>
      <c r="B987" s="3860"/>
      <c r="C987" s="3845"/>
      <c r="D987" s="3845"/>
      <c r="E987" s="3845"/>
      <c r="F987" s="3845"/>
      <c r="G987" s="3845"/>
      <c r="H987" s="3845"/>
      <c r="I987" s="3845"/>
      <c r="J987" s="3845"/>
      <c r="K987" s="3845"/>
      <c r="L987" s="3845"/>
      <c r="M987" s="3845"/>
      <c r="N987" s="3852"/>
      <c r="O987" s="3852"/>
    </row>
    <row r="988" spans="1:15" x14ac:dyDescent="0.2">
      <c r="A988" s="3860"/>
      <c r="B988" s="3860"/>
      <c r="C988" s="3845"/>
      <c r="D988" s="3845"/>
      <c r="E988" s="3845"/>
      <c r="F988" s="3845"/>
      <c r="G988" s="3845"/>
      <c r="H988" s="3845"/>
      <c r="I988" s="3845"/>
      <c r="J988" s="3845"/>
      <c r="K988" s="3845"/>
      <c r="L988" s="3845"/>
      <c r="M988" s="3845"/>
      <c r="N988" s="3852"/>
      <c r="O988" s="3852"/>
    </row>
    <row r="989" spans="1:15" x14ac:dyDescent="0.2">
      <c r="A989" s="3860"/>
      <c r="B989" s="3860"/>
      <c r="C989" s="3930" t="s">
        <v>1209</v>
      </c>
      <c r="D989" s="3930"/>
      <c r="E989" s="3930"/>
      <c r="F989" s="3930"/>
      <c r="G989" s="3930"/>
      <c r="H989" s="3930"/>
      <c r="I989" s="3930"/>
      <c r="J989" s="3930"/>
      <c r="K989" s="3930"/>
      <c r="L989" s="3930"/>
      <c r="M989" s="3930"/>
      <c r="N989" s="3852" t="s">
        <v>1208</v>
      </c>
      <c r="O989" s="3852"/>
    </row>
    <row r="990" spans="1:15" x14ac:dyDescent="0.2">
      <c r="A990" s="3860"/>
      <c r="B990" s="3860"/>
      <c r="C990" s="3930"/>
      <c r="D990" s="3930"/>
      <c r="E990" s="3930"/>
      <c r="F990" s="3930"/>
      <c r="G990" s="3930"/>
      <c r="H990" s="3930"/>
      <c r="I990" s="3930"/>
      <c r="J990" s="3930"/>
      <c r="K990" s="3930"/>
      <c r="L990" s="3930"/>
      <c r="M990" s="3930"/>
      <c r="N990" s="3852"/>
      <c r="O990" s="3852"/>
    </row>
    <row r="991" spans="1:15" x14ac:dyDescent="0.2">
      <c r="A991" s="3860"/>
      <c r="B991" s="3860"/>
      <c r="C991" s="3930"/>
      <c r="D991" s="3930"/>
      <c r="E991" s="3930"/>
      <c r="F991" s="3930"/>
      <c r="G991" s="3930"/>
      <c r="H991" s="3930"/>
      <c r="I991" s="3930"/>
      <c r="J991" s="3930"/>
      <c r="K991" s="3930"/>
      <c r="L991" s="3930"/>
      <c r="M991" s="3930"/>
      <c r="N991" s="3852"/>
      <c r="O991" s="3852"/>
    </row>
    <row r="992" spans="1:15" ht="15.75" x14ac:dyDescent="0.2">
      <c r="A992" s="3565"/>
      <c r="B992" s="3565"/>
      <c r="C992" s="3568"/>
      <c r="D992" s="3568"/>
      <c r="E992" s="3568"/>
      <c r="F992" s="3568"/>
      <c r="G992" s="3568"/>
      <c r="H992" s="3568"/>
      <c r="I992" s="3568"/>
      <c r="J992" s="3568"/>
      <c r="K992" s="3568"/>
      <c r="L992" s="3568"/>
      <c r="M992" s="3568"/>
      <c r="N992" s="3563"/>
      <c r="O992" s="3563"/>
    </row>
    <row r="993" spans="1:15" x14ac:dyDescent="0.2">
      <c r="A993" s="143" t="s">
        <v>2319</v>
      </c>
      <c r="B993" s="2375"/>
      <c r="C993" s="143"/>
      <c r="D993" s="143"/>
      <c r="E993" s="143"/>
      <c r="F993" s="566"/>
      <c r="G993" s="566"/>
      <c r="H993" s="3570"/>
      <c r="I993" s="335"/>
      <c r="J993" s="3565"/>
      <c r="K993" s="3570"/>
      <c r="L993" s="3581" t="s">
        <v>13660</v>
      </c>
      <c r="M993" s="3862"/>
      <c r="N993" s="3862"/>
      <c r="O993" s="3862"/>
    </row>
    <row r="994" spans="1:15" x14ac:dyDescent="0.2">
      <c r="A994" s="143" t="s">
        <v>6743</v>
      </c>
      <c r="B994" s="2375"/>
      <c r="C994" s="143"/>
      <c r="D994" s="143"/>
      <c r="E994" s="143"/>
      <c r="F994" s="566"/>
      <c r="G994" s="566"/>
      <c r="H994" s="3570"/>
      <c r="I994" s="335"/>
      <c r="J994" s="3565"/>
      <c r="K994" s="3570"/>
      <c r="L994" s="3565"/>
      <c r="M994" s="3570"/>
      <c r="N994" s="3570"/>
      <c r="O994" s="3570"/>
    </row>
    <row r="995" spans="1:15" x14ac:dyDescent="0.2">
      <c r="A995" s="3154" t="s">
        <v>8257</v>
      </c>
      <c r="B995" s="3155"/>
      <c r="C995" s="3154"/>
      <c r="D995" s="143"/>
      <c r="E995" s="143"/>
      <c r="F995" s="566"/>
      <c r="G995" s="566"/>
      <c r="H995" s="3570"/>
      <c r="I995" s="335"/>
      <c r="J995" s="3565"/>
      <c r="K995" s="3570"/>
      <c r="L995" s="4137" t="s">
        <v>2863</v>
      </c>
      <c r="M995" s="4138"/>
      <c r="N995" s="4138"/>
      <c r="O995" s="4139"/>
    </row>
    <row r="996" spans="1:15" x14ac:dyDescent="0.2">
      <c r="A996" s="3156" t="s">
        <v>13661</v>
      </c>
      <c r="B996" s="3157"/>
      <c r="C996" s="3157"/>
      <c r="D996" s="143"/>
      <c r="E996" s="143"/>
      <c r="F996" s="566"/>
      <c r="G996" s="566"/>
      <c r="H996" s="3570"/>
      <c r="I996" s="335"/>
      <c r="J996" s="3565"/>
      <c r="K996" s="3570"/>
      <c r="L996" s="3562" t="s">
        <v>2860</v>
      </c>
      <c r="M996" s="3562" t="s">
        <v>2861</v>
      </c>
      <c r="N996" s="3562" t="s">
        <v>2862</v>
      </c>
      <c r="O996" s="805" t="s">
        <v>1210</v>
      </c>
    </row>
    <row r="997" spans="1:15" x14ac:dyDescent="0.2">
      <c r="A997" s="3570"/>
      <c r="B997" s="3570"/>
      <c r="C997" s="335"/>
      <c r="D997" s="335"/>
      <c r="E997" s="335"/>
      <c r="F997" s="566"/>
      <c r="G997" s="566"/>
      <c r="H997" s="3570"/>
      <c r="I997" s="335"/>
      <c r="J997" s="3565"/>
      <c r="K997" s="3570"/>
      <c r="L997" s="3564">
        <v>2023</v>
      </c>
      <c r="M997" s="3564">
        <v>1</v>
      </c>
      <c r="N997" s="3564">
        <v>27</v>
      </c>
      <c r="O997" s="1789">
        <v>13</v>
      </c>
    </row>
    <row r="998" spans="1:15" x14ac:dyDescent="0.2">
      <c r="A998" s="3570"/>
      <c r="B998" s="3570"/>
      <c r="C998" s="335"/>
      <c r="D998" s="335"/>
      <c r="E998" s="335"/>
      <c r="F998" s="566"/>
      <c r="G998" s="566"/>
      <c r="H998" s="3570"/>
      <c r="I998" s="335"/>
      <c r="J998" s="3565"/>
      <c r="K998" s="3565"/>
      <c r="L998" s="3565"/>
      <c r="M998" s="3565"/>
      <c r="N998" s="3565"/>
      <c r="O998" s="3570"/>
    </row>
    <row r="999" spans="1:15" x14ac:dyDescent="0.2">
      <c r="A999" s="3845" t="s">
        <v>2864</v>
      </c>
      <c r="B999" s="3845" t="s">
        <v>2865</v>
      </c>
      <c r="C999" s="3880" t="s">
        <v>1212</v>
      </c>
      <c r="D999" s="3998"/>
      <c r="E999" s="3998"/>
      <c r="F999" s="3863" t="s">
        <v>2866</v>
      </c>
      <c r="G999" s="3864"/>
      <c r="H999" s="3845" t="s">
        <v>2869</v>
      </c>
      <c r="I999" s="3845"/>
      <c r="J999" s="3845" t="s">
        <v>2869</v>
      </c>
      <c r="K999" s="3845"/>
      <c r="L999" s="3920" t="s">
        <v>1211</v>
      </c>
      <c r="M999" s="3858" t="s">
        <v>2872</v>
      </c>
      <c r="N999" s="3996" t="s">
        <v>1207</v>
      </c>
      <c r="O999" s="3858" t="s">
        <v>2873</v>
      </c>
    </row>
    <row r="1000" spans="1:15" ht="29.25" customHeight="1" x14ac:dyDescent="0.2">
      <c r="A1000" s="3845"/>
      <c r="B1000" s="3845"/>
      <c r="C1000" s="3881"/>
      <c r="D1000" s="4117"/>
      <c r="E1000" s="4117"/>
      <c r="F1000" s="3566" t="s">
        <v>2867</v>
      </c>
      <c r="G1000" s="3566" t="s">
        <v>2868</v>
      </c>
      <c r="H1000" s="3566" t="s">
        <v>2870</v>
      </c>
      <c r="I1000" s="3566" t="s">
        <v>2871</v>
      </c>
      <c r="J1000" s="3566" t="s">
        <v>4319</v>
      </c>
      <c r="K1000" s="3566" t="s">
        <v>4320</v>
      </c>
      <c r="L1000" s="3920"/>
      <c r="M1000" s="3858"/>
      <c r="N1000" s="3996"/>
      <c r="O1000" s="3858"/>
    </row>
    <row r="1001" spans="1:15" x14ac:dyDescent="0.2">
      <c r="A1001" s="2376"/>
      <c r="B1001" s="3574" t="s">
        <v>2850</v>
      </c>
      <c r="C1001" s="4732" t="s">
        <v>431</v>
      </c>
      <c r="D1001" s="4733"/>
      <c r="E1001" s="4734"/>
      <c r="F1001" s="3158"/>
      <c r="G1001" s="1800"/>
      <c r="H1001" s="5564">
        <v>800</v>
      </c>
      <c r="I1001" s="2377"/>
      <c r="J1001" s="3577"/>
      <c r="K1001" s="3577"/>
      <c r="L1001" s="2379"/>
      <c r="M1001" s="3572"/>
      <c r="N1001" s="1795"/>
      <c r="O1001" s="3571"/>
    </row>
    <row r="1002" spans="1:15" x14ac:dyDescent="0.2">
      <c r="A1002" s="2376">
        <v>1</v>
      </c>
      <c r="B1002" s="3600" t="s">
        <v>2345</v>
      </c>
      <c r="C1002" s="3576" t="s">
        <v>13662</v>
      </c>
      <c r="D1002" s="3573"/>
      <c r="E1002" s="3573"/>
      <c r="F1002" s="2245">
        <v>43838</v>
      </c>
      <c r="G1002" s="2245">
        <v>44180</v>
      </c>
      <c r="H1002" s="5565"/>
      <c r="I1002" s="5567">
        <v>8</v>
      </c>
      <c r="J1002" s="3577"/>
      <c r="K1002" s="3577"/>
      <c r="L1002" s="3238">
        <v>46</v>
      </c>
      <c r="M1002" s="3572" t="s">
        <v>1223</v>
      </c>
      <c r="N1002" s="1795" t="s">
        <v>589</v>
      </c>
      <c r="O1002" s="3571"/>
    </row>
    <row r="1003" spans="1:15" x14ac:dyDescent="0.2">
      <c r="A1003" s="2380">
        <v>2</v>
      </c>
      <c r="B1003" s="3600" t="s">
        <v>2344</v>
      </c>
      <c r="C1003" s="5569" t="s">
        <v>4117</v>
      </c>
      <c r="D1003" s="5570"/>
      <c r="E1003" s="5570"/>
      <c r="F1003" s="3601">
        <v>43857</v>
      </c>
      <c r="G1003" s="3601">
        <v>44015</v>
      </c>
      <c r="H1003" s="5565"/>
      <c r="I1003" s="5568"/>
      <c r="J1003" s="1840"/>
      <c r="K1003" s="1843"/>
      <c r="L1003" s="2377">
        <v>108</v>
      </c>
      <c r="M1003" s="3572" t="s">
        <v>1223</v>
      </c>
      <c r="N1003" s="1795" t="s">
        <v>589</v>
      </c>
      <c r="O1003" s="1328"/>
    </row>
    <row r="1004" spans="1:15" x14ac:dyDescent="0.2">
      <c r="A1004" s="2380">
        <v>3</v>
      </c>
      <c r="B1004" s="3600" t="s">
        <v>2444</v>
      </c>
      <c r="C1004" s="5569" t="s">
        <v>13663</v>
      </c>
      <c r="D1004" s="5570"/>
      <c r="E1004" s="5570"/>
      <c r="F1004" s="3601">
        <v>43473</v>
      </c>
      <c r="G1004" s="3601">
        <v>43601</v>
      </c>
      <c r="H1004" s="5566"/>
      <c r="I1004" s="3602">
        <v>9</v>
      </c>
      <c r="J1004" s="1840"/>
      <c r="K1004" s="1843"/>
      <c r="L1004" s="2377">
        <v>131</v>
      </c>
      <c r="M1004" s="3572" t="s">
        <v>1223</v>
      </c>
      <c r="N1004" s="1795" t="s">
        <v>589</v>
      </c>
      <c r="O1004" s="2381"/>
    </row>
    <row r="1005" spans="1:15" x14ac:dyDescent="0.2">
      <c r="A1005" s="2376"/>
      <c r="B1005" s="3574" t="s">
        <v>1983</v>
      </c>
      <c r="C1005" s="4732" t="s">
        <v>8266</v>
      </c>
      <c r="D1005" s="4733"/>
      <c r="E1005" s="4733"/>
      <c r="F1005" s="3603"/>
      <c r="G1005" s="3601"/>
      <c r="H1005" s="2377"/>
      <c r="I1005" s="1789"/>
      <c r="J1005" s="3567"/>
      <c r="K1005" s="3577"/>
      <c r="L1005" s="2377"/>
      <c r="M1005" s="3572"/>
      <c r="N1005" s="1795"/>
      <c r="O1005" s="1328"/>
    </row>
    <row r="1006" spans="1:15" x14ac:dyDescent="0.2">
      <c r="A1006" s="2376"/>
      <c r="B1006" s="3574" t="s">
        <v>1984</v>
      </c>
      <c r="C1006" s="4928" t="s">
        <v>1985</v>
      </c>
      <c r="D1006" s="4928"/>
      <c r="E1006" s="4928"/>
      <c r="F1006" s="3603"/>
      <c r="G1006" s="3601"/>
      <c r="H1006" s="2377"/>
      <c r="I1006" s="1789"/>
      <c r="J1006" s="3567"/>
      <c r="K1006" s="3577"/>
      <c r="L1006" s="2377"/>
      <c r="M1006" s="3572"/>
      <c r="N1006" s="1795"/>
      <c r="O1006" s="1328"/>
    </row>
    <row r="1007" spans="1:15" ht="18" customHeight="1" x14ac:dyDescent="0.2">
      <c r="A1007" s="2376">
        <v>4</v>
      </c>
      <c r="B1007" s="3604">
        <v>66872834</v>
      </c>
      <c r="C1007" s="2801" t="s">
        <v>13664</v>
      </c>
      <c r="D1007" s="3605"/>
      <c r="E1007" s="3605"/>
      <c r="F1007" s="3606" t="s">
        <v>13665</v>
      </c>
      <c r="G1007" s="3607">
        <v>43884</v>
      </c>
      <c r="H1007" s="5564">
        <v>801</v>
      </c>
      <c r="I1007" s="1789">
        <v>1</v>
      </c>
      <c r="J1007" s="3567"/>
      <c r="K1007" s="3577"/>
      <c r="L1007" s="2377">
        <v>182</v>
      </c>
      <c r="M1007" s="3572" t="s">
        <v>1223</v>
      </c>
      <c r="N1007" s="1795" t="s">
        <v>589</v>
      </c>
      <c r="O1007" s="1328"/>
    </row>
    <row r="1008" spans="1:15" x14ac:dyDescent="0.2">
      <c r="A1008" s="2376">
        <v>5</v>
      </c>
      <c r="B1008" s="3604">
        <v>1114120333</v>
      </c>
      <c r="C1008" s="3608" t="s">
        <v>13666</v>
      </c>
      <c r="D1008" s="3609">
        <v>33970</v>
      </c>
      <c r="E1008" s="3609">
        <v>36007</v>
      </c>
      <c r="F1008" s="3610">
        <v>43525</v>
      </c>
      <c r="G1008" s="3610">
        <v>43889</v>
      </c>
      <c r="H1008" s="5565"/>
      <c r="I1008" s="1789">
        <v>2</v>
      </c>
      <c r="J1008" s="3567"/>
      <c r="K1008" s="3577"/>
      <c r="L1008" s="2377">
        <v>67</v>
      </c>
      <c r="M1008" s="3572" t="s">
        <v>1223</v>
      </c>
      <c r="N1008" s="1795" t="s">
        <v>589</v>
      </c>
      <c r="O1008" s="1328"/>
    </row>
    <row r="1009" spans="1:15" x14ac:dyDescent="0.2">
      <c r="A1009" s="2376">
        <v>6</v>
      </c>
      <c r="B1009" s="3604">
        <v>1144061797</v>
      </c>
      <c r="C1009" s="3579" t="s">
        <v>13667</v>
      </c>
      <c r="D1009" s="1823"/>
      <c r="E1009" s="1823"/>
      <c r="F1009" s="2800">
        <v>43533</v>
      </c>
      <c r="G1009" s="2800">
        <v>43898</v>
      </c>
      <c r="H1009" s="5565"/>
      <c r="I1009" s="1789">
        <v>3</v>
      </c>
      <c r="J1009" s="3567"/>
      <c r="K1009" s="3577"/>
      <c r="L1009" s="2377">
        <v>56</v>
      </c>
      <c r="M1009" s="3572" t="s">
        <v>1223</v>
      </c>
      <c r="N1009" s="1795" t="s">
        <v>589</v>
      </c>
      <c r="O1009" s="1328"/>
    </row>
    <row r="1010" spans="1:15" x14ac:dyDescent="0.2">
      <c r="A1010" s="2376">
        <v>7</v>
      </c>
      <c r="B1010" s="3604">
        <v>1116233131</v>
      </c>
      <c r="C1010" s="3578" t="s">
        <v>13668</v>
      </c>
      <c r="D1010" s="3570"/>
      <c r="E1010" s="143"/>
      <c r="F1010" s="2800">
        <v>43573</v>
      </c>
      <c r="G1010" s="2800">
        <v>43938</v>
      </c>
      <c r="H1010" s="5565"/>
      <c r="I1010" s="1827">
        <v>4</v>
      </c>
      <c r="J1010" s="1840"/>
      <c r="K1010" s="1843"/>
      <c r="L1010" s="1827">
        <v>67</v>
      </c>
      <c r="M1010" s="3572" t="s">
        <v>1223</v>
      </c>
      <c r="N1010" s="1795" t="s">
        <v>589</v>
      </c>
      <c r="O1010" s="1802"/>
    </row>
    <row r="1011" spans="1:15" x14ac:dyDescent="0.2">
      <c r="A1011" s="2376">
        <v>8</v>
      </c>
      <c r="B1011" s="3162">
        <v>16545598</v>
      </c>
      <c r="C1011" s="3578" t="s">
        <v>13669</v>
      </c>
      <c r="D1011" s="3570"/>
      <c r="E1011" s="143"/>
      <c r="F1011" s="2800">
        <v>32826</v>
      </c>
      <c r="G1011" s="2800">
        <v>43951</v>
      </c>
      <c r="H1011" s="5565"/>
      <c r="I1011" s="1789">
        <v>5</v>
      </c>
      <c r="J1011" s="3567" t="s">
        <v>13670</v>
      </c>
      <c r="K1011" s="3577"/>
      <c r="L1011" s="1827" t="s">
        <v>1181</v>
      </c>
      <c r="M1011" s="3572" t="s">
        <v>1223</v>
      </c>
      <c r="N1011" s="1795" t="s">
        <v>589</v>
      </c>
      <c r="O1011" s="1802"/>
    </row>
    <row r="1012" spans="1:15" x14ac:dyDescent="0.2">
      <c r="A1012" s="2376">
        <v>9</v>
      </c>
      <c r="B1012" s="3162">
        <v>16545598</v>
      </c>
      <c r="C1012" s="3578" t="s">
        <v>13669</v>
      </c>
      <c r="D1012" s="3570"/>
      <c r="E1012" s="143"/>
      <c r="F1012" s="2800">
        <v>32826</v>
      </c>
      <c r="G1012" s="2800">
        <v>43951</v>
      </c>
      <c r="H1012" s="5565"/>
      <c r="I1012" s="3611" t="s">
        <v>3213</v>
      </c>
      <c r="J1012" s="3164" t="s">
        <v>1281</v>
      </c>
      <c r="K1012" s="3577"/>
      <c r="L1012" s="1827" t="s">
        <v>13671</v>
      </c>
      <c r="M1012" s="3572" t="s">
        <v>1223</v>
      </c>
      <c r="N1012" s="1795" t="s">
        <v>589</v>
      </c>
      <c r="O1012" s="1802"/>
    </row>
    <row r="1013" spans="1:15" x14ac:dyDescent="0.2">
      <c r="A1013" s="2376">
        <v>10</v>
      </c>
      <c r="B1013" s="3162">
        <v>29771299</v>
      </c>
      <c r="C1013" s="3578" t="s">
        <v>6765</v>
      </c>
      <c r="D1013" s="3570"/>
      <c r="E1013" s="143"/>
      <c r="F1013" s="2800">
        <v>31058</v>
      </c>
      <c r="G1013" s="2800">
        <v>43868</v>
      </c>
      <c r="H1013" s="5565"/>
      <c r="I1013" s="3611" t="s">
        <v>2954</v>
      </c>
      <c r="J1013" s="3164" t="s">
        <v>1280</v>
      </c>
      <c r="K1013" s="3577"/>
      <c r="L1013" s="1827" t="s">
        <v>1181</v>
      </c>
      <c r="M1013" s="3572" t="s">
        <v>1223</v>
      </c>
      <c r="N1013" s="1795" t="s">
        <v>589</v>
      </c>
      <c r="O1013" s="1802"/>
    </row>
    <row r="1014" spans="1:15" x14ac:dyDescent="0.2">
      <c r="A1014" s="2376">
        <v>11</v>
      </c>
      <c r="B1014" s="3162">
        <v>29771299</v>
      </c>
      <c r="C1014" s="3578" t="s">
        <v>6765</v>
      </c>
      <c r="D1014" s="3570"/>
      <c r="E1014" s="3612"/>
      <c r="F1014" s="2800">
        <v>31058</v>
      </c>
      <c r="G1014" s="2800">
        <v>43868</v>
      </c>
      <c r="H1014" s="5565"/>
      <c r="I1014" s="3613" t="s">
        <v>8340</v>
      </c>
      <c r="J1014" s="3567" t="s">
        <v>1281</v>
      </c>
      <c r="K1014" s="3577"/>
      <c r="L1014" s="3564" t="s">
        <v>13672</v>
      </c>
      <c r="M1014" s="3572" t="s">
        <v>1223</v>
      </c>
      <c r="N1014" s="1795" t="s">
        <v>589</v>
      </c>
      <c r="O1014" s="1802"/>
    </row>
    <row r="1015" spans="1:15" x14ac:dyDescent="0.2">
      <c r="A1015" s="2376">
        <v>12</v>
      </c>
      <c r="B1015" s="3165">
        <v>29771791</v>
      </c>
      <c r="C1015" s="3578" t="s">
        <v>13673</v>
      </c>
      <c r="D1015" s="3570"/>
      <c r="E1015" s="3612"/>
      <c r="F1015" s="3614">
        <v>33994</v>
      </c>
      <c r="G1015" s="2800">
        <v>43984</v>
      </c>
      <c r="H1015" s="5565"/>
      <c r="I1015" s="3611" t="s">
        <v>8341</v>
      </c>
      <c r="J1015" s="2383" t="s">
        <v>1280</v>
      </c>
      <c r="K1015" s="3577"/>
      <c r="L1015" s="3564" t="s">
        <v>13674</v>
      </c>
      <c r="M1015" s="3572" t="s">
        <v>1223</v>
      </c>
      <c r="N1015" s="1795" t="s">
        <v>589</v>
      </c>
      <c r="O1015" s="1802"/>
    </row>
    <row r="1016" spans="1:15" x14ac:dyDescent="0.2">
      <c r="A1016" s="2376">
        <v>13</v>
      </c>
      <c r="B1016" s="3165">
        <v>29771791</v>
      </c>
      <c r="C1016" s="3578" t="s">
        <v>13673</v>
      </c>
      <c r="D1016" s="3570"/>
      <c r="E1016" s="3612"/>
      <c r="F1016" s="3614">
        <v>33994</v>
      </c>
      <c r="G1016" s="2800">
        <v>43984</v>
      </c>
      <c r="H1016" s="5566"/>
      <c r="I1016" s="3613" t="s">
        <v>8342</v>
      </c>
      <c r="J1016" s="2383" t="s">
        <v>1281</v>
      </c>
      <c r="K1016" s="3577"/>
      <c r="L1016" s="3564" t="s">
        <v>13675</v>
      </c>
      <c r="M1016" s="3572" t="s">
        <v>1223</v>
      </c>
      <c r="N1016" s="1795" t="s">
        <v>589</v>
      </c>
      <c r="O1016" s="1802"/>
    </row>
    <row r="1017" spans="1:15" x14ac:dyDescent="0.2">
      <c r="A1017" s="2376">
        <v>14</v>
      </c>
      <c r="B1017" s="3165">
        <v>1085316109</v>
      </c>
      <c r="C1017" s="3578" t="s">
        <v>13676</v>
      </c>
      <c r="D1017" s="3570"/>
      <c r="E1017" s="3612"/>
      <c r="F1017" s="3614">
        <v>43699</v>
      </c>
      <c r="G1017" s="2800">
        <v>44065</v>
      </c>
      <c r="H1017" s="5564">
        <v>802</v>
      </c>
      <c r="I1017" s="3613" t="s">
        <v>2701</v>
      </c>
      <c r="J1017" s="2383"/>
      <c r="K1017" s="3577"/>
      <c r="L1017" s="3564">
        <v>77</v>
      </c>
      <c r="M1017" s="3572" t="s">
        <v>1223</v>
      </c>
      <c r="N1017" s="1795" t="s">
        <v>589</v>
      </c>
      <c r="O1017" s="1802"/>
    </row>
    <row r="1018" spans="1:15" x14ac:dyDescent="0.2">
      <c r="A1018" s="2376">
        <v>15</v>
      </c>
      <c r="B1018" s="3165">
        <v>1116264922</v>
      </c>
      <c r="C1018" s="3578" t="s">
        <v>13677</v>
      </c>
      <c r="D1018" s="3570"/>
      <c r="E1018" s="3612"/>
      <c r="F1018" s="3614">
        <v>43727</v>
      </c>
      <c r="G1018" s="2800">
        <v>44093</v>
      </c>
      <c r="H1018" s="5565"/>
      <c r="I1018" s="3613" t="s">
        <v>1038</v>
      </c>
      <c r="J1018" s="2383"/>
      <c r="K1018" s="3577"/>
      <c r="L1018" s="3564">
        <v>76</v>
      </c>
      <c r="M1018" s="3572" t="s">
        <v>1223</v>
      </c>
      <c r="N1018" s="1795" t="s">
        <v>589</v>
      </c>
      <c r="O1018" s="1802"/>
    </row>
    <row r="1019" spans="1:15" x14ac:dyDescent="0.2">
      <c r="A1019" s="2376">
        <v>16</v>
      </c>
      <c r="B1019" s="3165">
        <v>1116442867</v>
      </c>
      <c r="C1019" s="3578" t="s">
        <v>13678</v>
      </c>
      <c r="D1019" s="3570"/>
      <c r="E1019" s="3612"/>
      <c r="F1019" s="3614">
        <v>43742</v>
      </c>
      <c r="G1019" s="2800">
        <v>44108</v>
      </c>
      <c r="H1019" s="5565"/>
      <c r="I1019" s="3613" t="s">
        <v>2955</v>
      </c>
      <c r="J1019" s="2383"/>
      <c r="K1019" s="3577"/>
      <c r="L1019" s="3564">
        <v>95</v>
      </c>
      <c r="M1019" s="3572" t="s">
        <v>1223</v>
      </c>
      <c r="N1019" s="1795" t="s">
        <v>589</v>
      </c>
      <c r="O1019" s="1802"/>
    </row>
    <row r="1020" spans="1:15" x14ac:dyDescent="0.2">
      <c r="A1020" s="2376">
        <v>17</v>
      </c>
      <c r="B1020" s="3165">
        <v>66700855</v>
      </c>
      <c r="C1020" s="3578" t="s">
        <v>13679</v>
      </c>
      <c r="D1020" s="3570"/>
      <c r="E1020" s="3612"/>
      <c r="F1020" s="3614">
        <v>33402</v>
      </c>
      <c r="G1020" s="2800">
        <v>44165</v>
      </c>
      <c r="H1020" s="5565"/>
      <c r="I1020" s="3613" t="s">
        <v>2951</v>
      </c>
      <c r="J1020" s="2383" t="s">
        <v>1280</v>
      </c>
      <c r="K1020" s="3577"/>
      <c r="L1020" s="3564" t="s">
        <v>1181</v>
      </c>
      <c r="M1020" s="3572" t="s">
        <v>1223</v>
      </c>
      <c r="N1020" s="1795" t="s">
        <v>589</v>
      </c>
      <c r="O1020" s="1802"/>
    </row>
    <row r="1021" spans="1:15" x14ac:dyDescent="0.2">
      <c r="A1021" s="2376">
        <v>18</v>
      </c>
      <c r="B1021" s="3165">
        <v>66700856</v>
      </c>
      <c r="C1021" s="3578" t="s">
        <v>13679</v>
      </c>
      <c r="D1021" s="3570"/>
      <c r="E1021" s="3612"/>
      <c r="F1021" s="3614">
        <v>33402</v>
      </c>
      <c r="G1021" s="2800">
        <v>44165</v>
      </c>
      <c r="H1021" s="5565"/>
      <c r="I1021" s="3613" t="s">
        <v>2956</v>
      </c>
      <c r="J1021" s="2383" t="s">
        <v>1281</v>
      </c>
      <c r="K1021" s="3577"/>
      <c r="L1021" s="3564" t="s">
        <v>13680</v>
      </c>
      <c r="M1021" s="3572" t="s">
        <v>1223</v>
      </c>
      <c r="N1021" s="1795" t="s">
        <v>589</v>
      </c>
      <c r="O1021" s="1802"/>
    </row>
    <row r="1022" spans="1:15" x14ac:dyDescent="0.2">
      <c r="A1022" s="2376">
        <v>19</v>
      </c>
      <c r="B1022" s="3165">
        <v>1113788910</v>
      </c>
      <c r="C1022" s="3578" t="s">
        <v>13681</v>
      </c>
      <c r="D1022" s="3570"/>
      <c r="E1022" s="3612"/>
      <c r="F1022" s="2800">
        <v>43778</v>
      </c>
      <c r="G1022" s="2800">
        <v>44144</v>
      </c>
      <c r="H1022" s="5565"/>
      <c r="I1022" s="3613" t="s">
        <v>3213</v>
      </c>
      <c r="J1022" s="2383"/>
      <c r="K1022" s="3577"/>
      <c r="L1022" s="3564">
        <v>74</v>
      </c>
      <c r="M1022" s="3572" t="s">
        <v>1223</v>
      </c>
      <c r="N1022" s="1795" t="s">
        <v>589</v>
      </c>
      <c r="O1022" s="1802"/>
    </row>
    <row r="1023" spans="1:15" x14ac:dyDescent="0.2">
      <c r="A1023" s="2376">
        <v>20</v>
      </c>
      <c r="B1023" s="3165">
        <v>66702388</v>
      </c>
      <c r="C1023" s="3578" t="s">
        <v>13682</v>
      </c>
      <c r="D1023" s="3570"/>
      <c r="E1023" s="3612"/>
      <c r="F1023" s="2800">
        <v>42891</v>
      </c>
      <c r="G1023" s="2800">
        <v>43951</v>
      </c>
      <c r="H1023" s="5566"/>
      <c r="I1023" s="3613" t="s">
        <v>2954</v>
      </c>
      <c r="J1023" s="2383"/>
      <c r="K1023" s="3577"/>
      <c r="L1023" s="3564">
        <v>113</v>
      </c>
      <c r="M1023" s="3572" t="s">
        <v>1223</v>
      </c>
      <c r="N1023" s="1795" t="s">
        <v>589</v>
      </c>
      <c r="O1023" s="3615"/>
    </row>
    <row r="1024" spans="1:15" x14ac:dyDescent="0.2">
      <c r="A1024" s="3570"/>
      <c r="B1024" s="3570"/>
      <c r="C1024" s="335"/>
      <c r="D1024" s="335"/>
      <c r="E1024" s="335"/>
      <c r="F1024" s="566"/>
      <c r="G1024" s="566"/>
      <c r="H1024" s="3570"/>
      <c r="I1024" s="335"/>
      <c r="J1024" s="3565"/>
      <c r="K1024" s="3565"/>
      <c r="L1024" s="3565"/>
      <c r="M1024" s="3565"/>
      <c r="N1024" s="3565"/>
      <c r="O1024" s="3570"/>
    </row>
    <row r="1025" spans="1:15" x14ac:dyDescent="0.2">
      <c r="A1025" s="3845" t="s">
        <v>2864</v>
      </c>
      <c r="B1025" s="3845" t="s">
        <v>2865</v>
      </c>
      <c r="C1025" s="3880" t="s">
        <v>1212</v>
      </c>
      <c r="D1025" s="3998"/>
      <c r="E1025" s="3998"/>
      <c r="F1025" s="3863" t="s">
        <v>2866</v>
      </c>
      <c r="G1025" s="3864"/>
      <c r="H1025" s="3616"/>
      <c r="I1025" s="3613"/>
      <c r="J1025" s="3845" t="s">
        <v>2869</v>
      </c>
      <c r="K1025" s="3845"/>
      <c r="L1025" s="3845" t="s">
        <v>1211</v>
      </c>
      <c r="M1025" s="3858" t="s">
        <v>2872</v>
      </c>
      <c r="N1025" s="3996" t="s">
        <v>1207</v>
      </c>
      <c r="O1025" s="3858" t="s">
        <v>2873</v>
      </c>
    </row>
    <row r="1026" spans="1:15" ht="22.5" customHeight="1" x14ac:dyDescent="0.2">
      <c r="A1026" s="3845"/>
      <c r="B1026" s="3845"/>
      <c r="C1026" s="3881"/>
      <c r="D1026" s="4117"/>
      <c r="E1026" s="4117"/>
      <c r="F1026" s="3566" t="s">
        <v>2867</v>
      </c>
      <c r="G1026" s="3566" t="s">
        <v>2868</v>
      </c>
      <c r="H1026" s="3616"/>
      <c r="I1026" s="3566" t="s">
        <v>2871</v>
      </c>
      <c r="J1026" s="3566" t="s">
        <v>4319</v>
      </c>
      <c r="K1026" s="3566" t="s">
        <v>4320</v>
      </c>
      <c r="L1026" s="3845"/>
      <c r="M1026" s="3858"/>
      <c r="N1026" s="3996"/>
      <c r="O1026" s="3858"/>
    </row>
    <row r="1027" spans="1:15" x14ac:dyDescent="0.2">
      <c r="A1027" s="3564"/>
      <c r="B1027" s="3575" t="s">
        <v>2446</v>
      </c>
      <c r="C1027" s="4732" t="s">
        <v>2527</v>
      </c>
      <c r="D1027" s="4733"/>
      <c r="E1027" s="4734"/>
      <c r="F1027" s="3617"/>
      <c r="G1027" s="2800"/>
      <c r="H1027" s="5564">
        <v>802</v>
      </c>
      <c r="I1027" s="3561"/>
      <c r="J1027" s="3564"/>
      <c r="K1027" s="151"/>
      <c r="L1027" s="3564"/>
      <c r="M1027" s="3572"/>
      <c r="N1027" s="1795"/>
      <c r="O1027" s="3569"/>
    </row>
    <row r="1028" spans="1:15" x14ac:dyDescent="0.2">
      <c r="A1028" s="3564">
        <v>21</v>
      </c>
      <c r="B1028" s="3575" t="s">
        <v>4146</v>
      </c>
      <c r="C1028" s="3579" t="s">
        <v>1147</v>
      </c>
      <c r="D1028" s="3580"/>
      <c r="E1028" s="3580"/>
      <c r="F1028" s="2800">
        <v>44078</v>
      </c>
      <c r="G1028" s="2800">
        <v>44256</v>
      </c>
      <c r="H1028" s="5565"/>
      <c r="I1028" s="3561">
        <v>8</v>
      </c>
      <c r="J1028" s="3564"/>
      <c r="K1028" s="151"/>
      <c r="L1028" s="3564">
        <v>13</v>
      </c>
      <c r="M1028" s="3572" t="s">
        <v>1223</v>
      </c>
      <c r="N1028" s="1795" t="s">
        <v>589</v>
      </c>
      <c r="O1028" s="3569"/>
    </row>
    <row r="1029" spans="1:15" x14ac:dyDescent="0.2">
      <c r="A1029" s="3564">
        <v>22</v>
      </c>
      <c r="B1029" s="1893" t="s">
        <v>2108</v>
      </c>
      <c r="C1029" s="5363" t="s">
        <v>13683</v>
      </c>
      <c r="D1029" s="5364"/>
      <c r="E1029" s="5364"/>
      <c r="F1029" s="3618">
        <v>43831</v>
      </c>
      <c r="G1029" s="3618">
        <v>44196</v>
      </c>
      <c r="H1029" s="5565"/>
      <c r="I1029" s="3561">
        <v>9</v>
      </c>
      <c r="J1029" s="3564"/>
      <c r="K1029" s="151"/>
      <c r="L1029" s="3567">
        <v>155</v>
      </c>
      <c r="M1029" s="3572" t="s">
        <v>1223</v>
      </c>
      <c r="N1029" s="1795" t="s">
        <v>589</v>
      </c>
      <c r="O1029" s="3569"/>
    </row>
    <row r="1030" spans="1:15" x14ac:dyDescent="0.2">
      <c r="A1030" s="3564"/>
      <c r="B1030" s="3575" t="s">
        <v>2114</v>
      </c>
      <c r="C1030" s="4732" t="s">
        <v>433</v>
      </c>
      <c r="D1030" s="4733"/>
      <c r="E1030" s="4733"/>
      <c r="F1030" s="3619"/>
      <c r="G1030" s="3620"/>
      <c r="H1030" s="5565"/>
      <c r="I1030" s="1789"/>
      <c r="J1030" s="3564"/>
      <c r="K1030" s="151"/>
      <c r="L1030" s="3169"/>
      <c r="M1030" s="3572"/>
      <c r="N1030" s="1795"/>
      <c r="O1030" s="151"/>
    </row>
    <row r="1031" spans="1:15" x14ac:dyDescent="0.2">
      <c r="A1031" s="3564">
        <v>23</v>
      </c>
      <c r="B1031" s="1821"/>
      <c r="C1031" s="5181" t="s">
        <v>2115</v>
      </c>
      <c r="D1031" s="5182"/>
      <c r="E1031" s="5182"/>
      <c r="F1031" s="3601">
        <v>43831</v>
      </c>
      <c r="G1031" s="3601">
        <v>43861</v>
      </c>
      <c r="H1031" s="5565"/>
      <c r="I1031" s="5168">
        <v>10</v>
      </c>
      <c r="J1031" s="3564"/>
      <c r="K1031" s="151"/>
      <c r="L1031" s="1827">
        <v>90</v>
      </c>
      <c r="M1031" s="3572" t="s">
        <v>1223</v>
      </c>
      <c r="N1031" s="1795" t="s">
        <v>589</v>
      </c>
      <c r="O1031" s="151"/>
    </row>
    <row r="1032" spans="1:15" x14ac:dyDescent="0.2">
      <c r="A1032" s="3564">
        <v>24</v>
      </c>
      <c r="B1032" s="1821"/>
      <c r="C1032" s="5181" t="s">
        <v>2116</v>
      </c>
      <c r="D1032" s="5182"/>
      <c r="E1032" s="5182"/>
      <c r="F1032" s="3601">
        <v>43862</v>
      </c>
      <c r="G1032" s="3601">
        <v>43890</v>
      </c>
      <c r="H1032" s="5565"/>
      <c r="I1032" s="5169"/>
      <c r="J1032" s="1827"/>
      <c r="K1032" s="1826"/>
      <c r="L1032" s="1827">
        <v>62</v>
      </c>
      <c r="M1032" s="3572" t="s">
        <v>1223</v>
      </c>
      <c r="N1032" s="1795" t="s">
        <v>589</v>
      </c>
      <c r="O1032" s="151"/>
    </row>
    <row r="1033" spans="1:15" x14ac:dyDescent="0.2">
      <c r="A1033" s="3564">
        <v>25</v>
      </c>
      <c r="B1033" s="1821"/>
      <c r="C1033" s="5181" t="s">
        <v>2118</v>
      </c>
      <c r="D1033" s="5182"/>
      <c r="E1033" s="5182"/>
      <c r="F1033" s="3601">
        <v>43891</v>
      </c>
      <c r="G1033" s="3601">
        <v>43921</v>
      </c>
      <c r="H1033" s="5566"/>
      <c r="I1033" s="5170"/>
      <c r="J1033" s="1827"/>
      <c r="K1033" s="1826"/>
      <c r="L1033" s="1827">
        <v>49</v>
      </c>
      <c r="M1033" s="3572" t="s">
        <v>1223</v>
      </c>
      <c r="N1033" s="1795" t="s">
        <v>589</v>
      </c>
      <c r="O1033" s="151"/>
    </row>
    <row r="1034" spans="1:15" x14ac:dyDescent="0.2">
      <c r="A1034" s="3564">
        <v>26</v>
      </c>
      <c r="B1034" s="1821"/>
      <c r="C1034" s="5181" t="s">
        <v>2119</v>
      </c>
      <c r="D1034" s="5182"/>
      <c r="E1034" s="5182"/>
      <c r="F1034" s="3601">
        <v>43922</v>
      </c>
      <c r="G1034" s="3601">
        <v>43951</v>
      </c>
      <c r="H1034" s="5564">
        <v>803</v>
      </c>
      <c r="I1034" s="5168">
        <v>1</v>
      </c>
      <c r="J1034" s="1827"/>
      <c r="K1034" s="1826"/>
      <c r="L1034" s="1827">
        <v>65</v>
      </c>
      <c r="M1034" s="3572" t="s">
        <v>1223</v>
      </c>
      <c r="N1034" s="1795" t="s">
        <v>589</v>
      </c>
      <c r="O1034" s="151"/>
    </row>
    <row r="1035" spans="1:15" x14ac:dyDescent="0.2">
      <c r="A1035" s="3564">
        <v>27</v>
      </c>
      <c r="B1035" s="1821"/>
      <c r="C1035" s="5181" t="s">
        <v>2121</v>
      </c>
      <c r="D1035" s="5182"/>
      <c r="E1035" s="5182"/>
      <c r="F1035" s="3601">
        <v>43952</v>
      </c>
      <c r="G1035" s="3601">
        <v>43982</v>
      </c>
      <c r="H1035" s="5565"/>
      <c r="I1035" s="5169"/>
      <c r="J1035" s="1827"/>
      <c r="K1035" s="1826"/>
      <c r="L1035" s="1827">
        <v>40</v>
      </c>
      <c r="M1035" s="3572" t="s">
        <v>1223</v>
      </c>
      <c r="N1035" s="1795" t="s">
        <v>589</v>
      </c>
      <c r="O1035" s="151"/>
    </row>
    <row r="1036" spans="1:15" x14ac:dyDescent="0.2">
      <c r="A1036" s="3564">
        <v>28</v>
      </c>
      <c r="B1036" s="1821"/>
      <c r="C1036" s="5181" t="s">
        <v>2122</v>
      </c>
      <c r="D1036" s="5182"/>
      <c r="E1036" s="5182"/>
      <c r="F1036" s="3601">
        <v>43983</v>
      </c>
      <c r="G1036" s="3601">
        <v>44012</v>
      </c>
      <c r="H1036" s="5565"/>
      <c r="I1036" s="5169"/>
      <c r="J1036" s="1827"/>
      <c r="K1036" s="1826"/>
      <c r="L1036" s="1827">
        <v>50</v>
      </c>
      <c r="M1036" s="3572" t="s">
        <v>1223</v>
      </c>
      <c r="N1036" s="1795" t="s">
        <v>589</v>
      </c>
      <c r="O1036" s="151"/>
    </row>
    <row r="1037" spans="1:15" x14ac:dyDescent="0.2">
      <c r="A1037" s="3564">
        <v>29</v>
      </c>
      <c r="B1037" s="1821"/>
      <c r="C1037" s="5181" t="s">
        <v>12474</v>
      </c>
      <c r="D1037" s="5182"/>
      <c r="E1037" s="5182"/>
      <c r="F1037" s="3601">
        <v>43647</v>
      </c>
      <c r="G1037" s="3601">
        <v>44012</v>
      </c>
      <c r="H1037" s="5565"/>
      <c r="I1037" s="5169"/>
      <c r="J1037" s="1827"/>
      <c r="K1037" s="1826"/>
      <c r="L1037" s="1827">
        <v>6</v>
      </c>
      <c r="M1037" s="3572" t="s">
        <v>1223</v>
      </c>
      <c r="N1037" s="1795" t="s">
        <v>589</v>
      </c>
      <c r="O1037" s="151"/>
    </row>
    <row r="1038" spans="1:15" x14ac:dyDescent="0.2">
      <c r="A1038" s="3564">
        <v>30</v>
      </c>
      <c r="B1038" s="1821"/>
      <c r="C1038" s="5181" t="s">
        <v>2125</v>
      </c>
      <c r="D1038" s="5182"/>
      <c r="E1038" s="5182"/>
      <c r="F1038" s="3601">
        <v>44013</v>
      </c>
      <c r="G1038" s="3601">
        <v>44043</v>
      </c>
      <c r="H1038" s="5565"/>
      <c r="I1038" s="5170"/>
      <c r="J1038" s="1827"/>
      <c r="K1038" s="1826"/>
      <c r="L1038" s="1827">
        <v>54</v>
      </c>
      <c r="M1038" s="3572" t="s">
        <v>1223</v>
      </c>
      <c r="N1038" s="1795" t="s">
        <v>589</v>
      </c>
      <c r="O1038" s="151"/>
    </row>
    <row r="1039" spans="1:15" x14ac:dyDescent="0.2">
      <c r="A1039" s="3564">
        <v>31</v>
      </c>
      <c r="B1039" s="1821"/>
      <c r="C1039" s="5181" t="s">
        <v>2126</v>
      </c>
      <c r="D1039" s="5182"/>
      <c r="E1039" s="5182"/>
      <c r="F1039" s="3601">
        <v>44044</v>
      </c>
      <c r="G1039" s="3601">
        <v>44074</v>
      </c>
      <c r="H1039" s="5565"/>
      <c r="I1039" s="5564">
        <v>2</v>
      </c>
      <c r="J1039" s="1827"/>
      <c r="K1039" s="1826"/>
      <c r="L1039" s="1827">
        <v>40</v>
      </c>
      <c r="M1039" s="3572" t="s">
        <v>1223</v>
      </c>
      <c r="N1039" s="1795" t="s">
        <v>589</v>
      </c>
      <c r="O1039" s="151"/>
    </row>
    <row r="1040" spans="1:15" x14ac:dyDescent="0.2">
      <c r="A1040" s="3564">
        <v>32</v>
      </c>
      <c r="B1040" s="1821"/>
      <c r="C1040" s="5181" t="s">
        <v>2127</v>
      </c>
      <c r="D1040" s="5182"/>
      <c r="E1040" s="5182"/>
      <c r="F1040" s="3601">
        <v>44075</v>
      </c>
      <c r="G1040" s="3601">
        <v>44104</v>
      </c>
      <c r="H1040" s="5565"/>
      <c r="I1040" s="5565"/>
      <c r="J1040" s="1827"/>
      <c r="K1040" s="1826"/>
      <c r="L1040" s="1827">
        <v>37</v>
      </c>
      <c r="M1040" s="3572" t="s">
        <v>1223</v>
      </c>
      <c r="N1040" s="1795" t="s">
        <v>589</v>
      </c>
      <c r="O1040" s="151"/>
    </row>
    <row r="1041" spans="1:16" x14ac:dyDescent="0.2">
      <c r="A1041" s="3564">
        <v>33</v>
      </c>
      <c r="B1041" s="1821"/>
      <c r="C1041" s="5181" t="s">
        <v>2128</v>
      </c>
      <c r="D1041" s="5182"/>
      <c r="E1041" s="5182"/>
      <c r="F1041" s="3601">
        <v>44105</v>
      </c>
      <c r="G1041" s="3601">
        <v>44135</v>
      </c>
      <c r="H1041" s="5565"/>
      <c r="I1041" s="5565"/>
      <c r="J1041" s="1827"/>
      <c r="K1041" s="1826"/>
      <c r="L1041" s="1827">
        <v>50</v>
      </c>
      <c r="M1041" s="3572" t="s">
        <v>1223</v>
      </c>
      <c r="N1041" s="1795" t="s">
        <v>589</v>
      </c>
      <c r="O1041" s="151"/>
    </row>
    <row r="1042" spans="1:16" x14ac:dyDescent="0.2">
      <c r="A1042" s="3564">
        <v>34</v>
      </c>
      <c r="B1042" s="1821"/>
      <c r="C1042" s="5181" t="s">
        <v>2129</v>
      </c>
      <c r="D1042" s="5182"/>
      <c r="E1042" s="5182"/>
      <c r="F1042" s="3601">
        <v>44136</v>
      </c>
      <c r="G1042" s="3601">
        <v>44165</v>
      </c>
      <c r="H1042" s="5565"/>
      <c r="I1042" s="5565"/>
      <c r="J1042" s="1827"/>
      <c r="K1042" s="1826"/>
      <c r="L1042" s="1827">
        <v>51</v>
      </c>
      <c r="M1042" s="3572" t="s">
        <v>1223</v>
      </c>
      <c r="N1042" s="1795" t="s">
        <v>589</v>
      </c>
      <c r="O1042" s="151"/>
    </row>
    <row r="1043" spans="1:16" x14ac:dyDescent="0.2">
      <c r="A1043" s="3564">
        <v>35</v>
      </c>
      <c r="B1043" s="1821"/>
      <c r="C1043" s="5181" t="s">
        <v>2130</v>
      </c>
      <c r="D1043" s="5182"/>
      <c r="E1043" s="5182"/>
      <c r="F1043" s="3601">
        <v>44166</v>
      </c>
      <c r="G1043" s="3601">
        <v>44196</v>
      </c>
      <c r="H1043" s="5565"/>
      <c r="I1043" s="5566"/>
      <c r="J1043" s="1827"/>
      <c r="K1043" s="1826"/>
      <c r="L1043" s="1827">
        <v>42</v>
      </c>
      <c r="M1043" s="3572" t="s">
        <v>1223</v>
      </c>
      <c r="N1043" s="1795" t="s">
        <v>589</v>
      </c>
      <c r="O1043" s="151"/>
    </row>
    <row r="1044" spans="1:16" x14ac:dyDescent="0.2">
      <c r="A1044" s="3564"/>
      <c r="B1044" s="1828" t="s">
        <v>2026</v>
      </c>
      <c r="C1044" s="4990" t="s">
        <v>1323</v>
      </c>
      <c r="D1044" s="4991"/>
      <c r="E1044" s="4991"/>
      <c r="F1044" s="3619"/>
      <c r="G1044" s="3620"/>
      <c r="H1044" s="5565"/>
      <c r="I1044" s="2377"/>
      <c r="J1044" s="3564"/>
      <c r="K1044" s="151"/>
      <c r="L1044" s="2387"/>
      <c r="M1044" s="3572" t="s">
        <v>1223</v>
      </c>
      <c r="N1044" s="1795" t="s">
        <v>589</v>
      </c>
      <c r="O1044" s="151"/>
    </row>
    <row r="1045" spans="1:16" x14ac:dyDescent="0.2">
      <c r="A1045" s="3564">
        <v>36</v>
      </c>
      <c r="B1045" s="1828" t="s">
        <v>2027</v>
      </c>
      <c r="C1045" s="5184" t="s">
        <v>2028</v>
      </c>
      <c r="D1045" s="5185"/>
      <c r="E1045" s="5185"/>
      <c r="F1045" s="3601">
        <v>43831</v>
      </c>
      <c r="G1045" s="3601">
        <v>44196</v>
      </c>
      <c r="H1045" s="5565"/>
      <c r="I1045" s="5564">
        <v>3</v>
      </c>
      <c r="J1045" s="1827"/>
      <c r="K1045" s="1826"/>
      <c r="L1045" s="1827">
        <v>8</v>
      </c>
      <c r="M1045" s="3572" t="s">
        <v>1223</v>
      </c>
      <c r="N1045" s="1795" t="s">
        <v>589</v>
      </c>
      <c r="O1045" s="151"/>
    </row>
    <row r="1046" spans="1:16" x14ac:dyDescent="0.2">
      <c r="A1046" s="3564"/>
      <c r="B1046" s="1828" t="s">
        <v>4153</v>
      </c>
      <c r="C1046" s="4732" t="s">
        <v>13684</v>
      </c>
      <c r="D1046" s="4733"/>
      <c r="E1046" s="4733"/>
      <c r="F1046" s="3603"/>
      <c r="G1046" s="3603"/>
      <c r="H1046" s="5565"/>
      <c r="I1046" s="5565"/>
      <c r="J1046" s="1827"/>
      <c r="K1046" s="1826"/>
      <c r="L1046" s="1827"/>
      <c r="M1046" s="3572" t="s">
        <v>1223</v>
      </c>
      <c r="N1046" s="1795" t="s">
        <v>589</v>
      </c>
      <c r="O1046" s="151"/>
    </row>
    <row r="1047" spans="1:16" x14ac:dyDescent="0.2">
      <c r="A1047" s="3564">
        <v>37</v>
      </c>
      <c r="B1047" s="1830"/>
      <c r="C1047" s="5571" t="s">
        <v>13685</v>
      </c>
      <c r="D1047" s="5572"/>
      <c r="E1047" s="3573"/>
      <c r="F1047" s="3621">
        <v>43865</v>
      </c>
      <c r="G1047" s="3621">
        <v>43866</v>
      </c>
      <c r="H1047" s="5565"/>
      <c r="I1047" s="5565"/>
      <c r="J1047" s="3582"/>
      <c r="K1047" s="1832"/>
      <c r="L1047" s="3582">
        <v>16</v>
      </c>
      <c r="M1047" s="3572" t="s">
        <v>1223</v>
      </c>
      <c r="N1047" s="1795" t="s">
        <v>589</v>
      </c>
      <c r="O1047" s="2388"/>
    </row>
    <row r="1048" spans="1:16" x14ac:dyDescent="0.2">
      <c r="A1048" s="3564"/>
      <c r="B1048" s="1828" t="s">
        <v>1739</v>
      </c>
      <c r="C1048" s="4732" t="s">
        <v>4156</v>
      </c>
      <c r="D1048" s="4733"/>
      <c r="E1048" s="4733"/>
      <c r="F1048" s="3619"/>
      <c r="G1048" s="3620"/>
      <c r="H1048" s="5565"/>
      <c r="I1048" s="5565"/>
      <c r="J1048" s="3564"/>
      <c r="K1048" s="151"/>
      <c r="L1048" s="2387"/>
      <c r="M1048" s="3572" t="s">
        <v>1223</v>
      </c>
      <c r="N1048" s="1795" t="s">
        <v>589</v>
      </c>
      <c r="O1048" s="151"/>
    </row>
    <row r="1049" spans="1:16" x14ac:dyDescent="0.2">
      <c r="A1049" s="3564">
        <v>38</v>
      </c>
      <c r="B1049" s="1828" t="s">
        <v>4157</v>
      </c>
      <c r="C1049" s="4732" t="s">
        <v>4158</v>
      </c>
      <c r="D1049" s="4733"/>
      <c r="E1049" s="4733"/>
      <c r="F1049" s="3622">
        <v>43879</v>
      </c>
      <c r="G1049" s="3601">
        <v>44196</v>
      </c>
      <c r="H1049" s="5566"/>
      <c r="I1049" s="5566"/>
      <c r="J1049" s="1827"/>
      <c r="K1049" s="1826"/>
      <c r="L1049" s="1827">
        <v>26</v>
      </c>
      <c r="M1049" s="3572" t="s">
        <v>1223</v>
      </c>
      <c r="N1049" s="1795" t="s">
        <v>589</v>
      </c>
      <c r="O1049" s="151"/>
    </row>
    <row r="1051" spans="1:16" x14ac:dyDescent="0.2">
      <c r="A1051" s="3882"/>
      <c r="B1051" s="3955"/>
      <c r="C1051" s="3883"/>
      <c r="D1051" s="4078" t="s">
        <v>4291</v>
      </c>
      <c r="E1051" s="4079"/>
      <c r="F1051" s="4079"/>
      <c r="G1051" s="4079"/>
      <c r="H1051" s="4079"/>
      <c r="I1051" s="4079"/>
      <c r="J1051" s="4079"/>
      <c r="K1051" s="4079"/>
      <c r="L1051" s="4079"/>
      <c r="M1051" s="4079"/>
      <c r="N1051" s="4079"/>
      <c r="O1051" s="4080"/>
      <c r="P1051" s="3852"/>
    </row>
    <row r="1052" spans="1:16" x14ac:dyDescent="0.2">
      <c r="A1052" s="3884"/>
      <c r="B1052" s="3951"/>
      <c r="C1052" s="3885"/>
      <c r="D1052" s="4084"/>
      <c r="E1052" s="4085"/>
      <c r="F1052" s="4085"/>
      <c r="G1052" s="4085"/>
      <c r="H1052" s="4085"/>
      <c r="I1052" s="4085"/>
      <c r="J1052" s="4085"/>
      <c r="K1052" s="4085"/>
      <c r="L1052" s="4085"/>
      <c r="M1052" s="4085"/>
      <c r="N1052" s="4085"/>
      <c r="O1052" s="4086"/>
      <c r="P1052" s="3852"/>
    </row>
    <row r="1053" spans="1:16" x14ac:dyDescent="0.2">
      <c r="A1053" s="3884"/>
      <c r="B1053" s="3951"/>
      <c r="C1053" s="3885"/>
      <c r="D1053" s="4118" t="s">
        <v>1209</v>
      </c>
      <c r="E1053" s="4119"/>
      <c r="F1053" s="4119"/>
      <c r="G1053" s="4119"/>
      <c r="H1053" s="4119"/>
      <c r="I1053" s="4119"/>
      <c r="J1053" s="4119"/>
      <c r="K1053" s="4119"/>
      <c r="L1053" s="4119"/>
      <c r="M1053" s="4119"/>
      <c r="N1053" s="4119"/>
      <c r="O1053" s="4120"/>
      <c r="P1053" s="3586" t="s">
        <v>2858</v>
      </c>
    </row>
    <row r="1054" spans="1:16" ht="15" x14ac:dyDescent="0.25">
      <c r="A1054" s="5546" t="s">
        <v>9573</v>
      </c>
      <c r="B1054" s="5547"/>
      <c r="C1054" s="5548"/>
      <c r="D1054" s="4124"/>
      <c r="E1054" s="4125"/>
      <c r="F1054" s="4125"/>
      <c r="G1054" s="4125"/>
      <c r="H1054" s="4125"/>
      <c r="I1054" s="4125"/>
      <c r="J1054" s="4125"/>
      <c r="K1054" s="4125"/>
      <c r="L1054" s="4125"/>
      <c r="M1054" s="4125"/>
      <c r="N1054" s="4125"/>
      <c r="O1054" s="4126"/>
      <c r="P1054" s="3596" t="s">
        <v>1208</v>
      </c>
    </row>
    <row r="1055" spans="1:16" x14ac:dyDescent="0.2">
      <c r="A1055" s="3591" t="s">
        <v>10102</v>
      </c>
      <c r="B1055" s="3591"/>
      <c r="C1055" s="3591"/>
      <c r="D1055" s="3591"/>
      <c r="E1055" s="3591"/>
      <c r="F1055" s="3591"/>
      <c r="G1055" s="3591"/>
      <c r="H1055" s="3591"/>
      <c r="I1055" s="3591"/>
      <c r="J1055" s="3591"/>
      <c r="K1055" s="3591"/>
      <c r="L1055" s="3591"/>
      <c r="M1055" s="3862" t="s">
        <v>13686</v>
      </c>
      <c r="N1055" s="3862"/>
      <c r="O1055" s="3862"/>
      <c r="P1055" s="3596"/>
    </row>
    <row r="1056" spans="1:16" x14ac:dyDescent="0.2">
      <c r="A1056" s="3591" t="s">
        <v>10968</v>
      </c>
      <c r="B1056" s="3591"/>
      <c r="C1056" s="3591"/>
      <c r="D1056" s="3591"/>
      <c r="E1056" s="3591"/>
      <c r="F1056" s="3591"/>
      <c r="G1056" s="84"/>
      <c r="H1056" s="84"/>
      <c r="I1056" s="3591"/>
      <c r="J1056" s="3591"/>
      <c r="K1056" s="3591"/>
      <c r="L1056" s="3591"/>
      <c r="M1056" s="3591"/>
      <c r="N1056" s="3591"/>
      <c r="O1056" s="3591"/>
      <c r="P1056" s="3591"/>
    </row>
    <row r="1057" spans="1:16" x14ac:dyDescent="0.2">
      <c r="A1057" s="2573" t="s">
        <v>10969</v>
      </c>
      <c r="B1057" s="2573"/>
      <c r="C1057" s="2573"/>
      <c r="D1057" s="2573"/>
      <c r="E1057" s="2573"/>
      <c r="F1057" s="3591"/>
      <c r="G1057" s="84" t="s">
        <v>10970</v>
      </c>
      <c r="H1057" s="3591"/>
      <c r="I1057" s="3591"/>
      <c r="J1057" s="3591"/>
      <c r="K1057" s="3591"/>
      <c r="L1057" s="3591"/>
      <c r="M1057" s="4137" t="s">
        <v>2863</v>
      </c>
      <c r="N1057" s="4138"/>
      <c r="O1057" s="4138"/>
      <c r="P1057" s="4139"/>
    </row>
    <row r="1058" spans="1:16" x14ac:dyDescent="0.2">
      <c r="A1058" s="3591" t="s">
        <v>13687</v>
      </c>
      <c r="B1058" s="3591"/>
      <c r="C1058" s="3591"/>
      <c r="D1058" s="3591"/>
      <c r="E1058" s="3591"/>
      <c r="F1058" s="3591"/>
      <c r="G1058" s="3591"/>
      <c r="H1058" s="3591"/>
      <c r="I1058" s="3591"/>
      <c r="J1058" s="3591"/>
      <c r="K1058" s="3591"/>
      <c r="L1058" s="3591"/>
      <c r="M1058" s="3587" t="s">
        <v>2860</v>
      </c>
      <c r="N1058" s="3587" t="s">
        <v>2861</v>
      </c>
      <c r="O1058" s="3587" t="s">
        <v>2862</v>
      </c>
      <c r="P1058" s="3585" t="s">
        <v>1210</v>
      </c>
    </row>
    <row r="1059" spans="1:16" x14ac:dyDescent="0.2">
      <c r="A1059" s="3591"/>
      <c r="B1059" s="3591"/>
      <c r="C1059" s="3591"/>
      <c r="D1059" s="3591"/>
      <c r="E1059" s="3591"/>
      <c r="F1059" s="3591"/>
      <c r="G1059" s="3591"/>
      <c r="H1059" s="3591"/>
      <c r="I1059" s="3591"/>
      <c r="J1059" s="3591"/>
      <c r="K1059" s="3591"/>
      <c r="L1059" s="3591"/>
      <c r="M1059" s="3587">
        <v>2023</v>
      </c>
      <c r="N1059" s="3587">
        <v>1</v>
      </c>
      <c r="O1059" s="3587">
        <v>12</v>
      </c>
      <c r="P1059" s="3587">
        <v>13</v>
      </c>
    </row>
    <row r="1060" spans="1:16" x14ac:dyDescent="0.2">
      <c r="A1060" s="3591"/>
      <c r="B1060" s="3591"/>
      <c r="C1060" s="3591"/>
      <c r="D1060" s="3591"/>
      <c r="E1060" s="3591"/>
      <c r="F1060" s="3591"/>
      <c r="G1060" s="3591"/>
      <c r="H1060" s="3591"/>
      <c r="I1060" s="3591"/>
      <c r="J1060" s="3591"/>
      <c r="K1060" s="3591"/>
      <c r="L1060" s="3588"/>
      <c r="M1060" s="3588"/>
      <c r="N1060" s="3588"/>
      <c r="O1060" s="3588"/>
      <c r="P1060" s="3591"/>
    </row>
    <row r="1061" spans="1:16" x14ac:dyDescent="0.2">
      <c r="A1061" s="3996" t="s">
        <v>2864</v>
      </c>
      <c r="B1061" s="3996" t="s">
        <v>2865</v>
      </c>
      <c r="C1061" s="3996" t="s">
        <v>1212</v>
      </c>
      <c r="D1061" s="3996"/>
      <c r="E1061" s="3996"/>
      <c r="F1061" s="3996"/>
      <c r="G1061" s="3996" t="s">
        <v>2866</v>
      </c>
      <c r="H1061" s="3996"/>
      <c r="I1061" s="3848" t="s">
        <v>2869</v>
      </c>
      <c r="J1061" s="4036"/>
      <c r="K1061" s="4036"/>
      <c r="L1061" s="4039"/>
      <c r="M1061" s="3996" t="s">
        <v>1211</v>
      </c>
      <c r="N1061" s="3997" t="s">
        <v>2872</v>
      </c>
      <c r="O1061" s="3996" t="s">
        <v>1207</v>
      </c>
      <c r="P1061" s="3997" t="s">
        <v>2873</v>
      </c>
    </row>
    <row r="1062" spans="1:16" ht="26.25" customHeight="1" x14ac:dyDescent="0.2">
      <c r="A1062" s="3996"/>
      <c r="B1062" s="3996"/>
      <c r="C1062" s="3996"/>
      <c r="D1062" s="3996"/>
      <c r="E1062" s="3996"/>
      <c r="F1062" s="3996"/>
      <c r="G1062" s="3589" t="s">
        <v>2867</v>
      </c>
      <c r="H1062" s="3589" t="s">
        <v>2868</v>
      </c>
      <c r="I1062" s="3589" t="s">
        <v>2870</v>
      </c>
      <c r="J1062" s="3589" t="s">
        <v>2871</v>
      </c>
      <c r="K1062" s="3589" t="s">
        <v>4319</v>
      </c>
      <c r="L1062" s="3589" t="s">
        <v>4320</v>
      </c>
      <c r="M1062" s="3996"/>
      <c r="N1062" s="3997"/>
      <c r="O1062" s="3996"/>
      <c r="P1062" s="3997"/>
    </row>
    <row r="1063" spans="1:16" x14ac:dyDescent="0.2">
      <c r="A1063" s="3587"/>
      <c r="B1063" s="3595" t="s">
        <v>398</v>
      </c>
      <c r="C1063" s="4653" t="s">
        <v>2503</v>
      </c>
      <c r="D1063" s="4654"/>
      <c r="E1063" s="4654"/>
      <c r="F1063" s="4655"/>
      <c r="G1063" s="3590"/>
      <c r="H1063" s="3590"/>
      <c r="I1063" s="3590"/>
      <c r="J1063" s="3590"/>
      <c r="K1063" s="3590"/>
      <c r="L1063" s="3590"/>
      <c r="M1063" s="3590"/>
      <c r="N1063" s="3587"/>
      <c r="O1063" s="3590"/>
      <c r="P1063" s="3590"/>
    </row>
    <row r="1064" spans="1:16" ht="22.5" x14ac:dyDescent="0.2">
      <c r="A1064" s="3586">
        <v>1</v>
      </c>
      <c r="B1064" s="3590" t="s">
        <v>1299</v>
      </c>
      <c r="C1064" s="4684" t="s">
        <v>11001</v>
      </c>
      <c r="D1064" s="4651"/>
      <c r="E1064" s="4651"/>
      <c r="F1064" s="4652"/>
      <c r="G1064" s="1466">
        <v>43861</v>
      </c>
      <c r="H1064" s="1466">
        <v>44195</v>
      </c>
      <c r="I1064" s="4198">
        <v>803</v>
      </c>
      <c r="J1064" s="4198">
        <v>4</v>
      </c>
      <c r="K1064" s="1181"/>
      <c r="L1064" s="1181"/>
      <c r="M1064" s="3593">
        <v>142</v>
      </c>
      <c r="N1064" s="3594" t="s">
        <v>802</v>
      </c>
      <c r="O1064" s="3594" t="s">
        <v>5849</v>
      </c>
      <c r="P1064" s="375" t="s">
        <v>13688</v>
      </c>
    </row>
    <row r="1065" spans="1:16" x14ac:dyDescent="0.2">
      <c r="A1065" s="3586">
        <v>2</v>
      </c>
      <c r="B1065" s="3590" t="s">
        <v>11017</v>
      </c>
      <c r="C1065" s="4684" t="s">
        <v>11018</v>
      </c>
      <c r="D1065" s="4654"/>
      <c r="E1065" s="4654"/>
      <c r="F1065" s="4655"/>
      <c r="G1065" s="1466">
        <v>43860</v>
      </c>
      <c r="H1065" s="1466">
        <v>43888</v>
      </c>
      <c r="I1065" s="4199"/>
      <c r="J1065" s="4199"/>
      <c r="K1065" s="1181"/>
      <c r="L1065" s="1181"/>
      <c r="M1065" s="3593">
        <v>7</v>
      </c>
      <c r="N1065" s="3594" t="s">
        <v>1223</v>
      </c>
      <c r="O1065" s="3594" t="s">
        <v>5849</v>
      </c>
      <c r="P1065" s="375" t="s">
        <v>13689</v>
      </c>
    </row>
    <row r="1066" spans="1:16" ht="22.5" x14ac:dyDescent="0.2">
      <c r="A1066" s="3586">
        <v>3</v>
      </c>
      <c r="B1066" s="3590" t="s">
        <v>400</v>
      </c>
      <c r="C1066" s="3936" t="s">
        <v>11028</v>
      </c>
      <c r="D1066" s="3936"/>
      <c r="E1066" s="3936"/>
      <c r="F1066" s="3936"/>
      <c r="G1066" s="1466">
        <v>44057</v>
      </c>
      <c r="H1066" s="1466">
        <v>44181</v>
      </c>
      <c r="I1066" s="4199"/>
      <c r="J1066" s="4199"/>
      <c r="K1066" s="1181"/>
      <c r="L1066" s="1181"/>
      <c r="M1066" s="3593">
        <v>17</v>
      </c>
      <c r="N1066" s="3594" t="s">
        <v>1223</v>
      </c>
      <c r="O1066" s="3594" t="s">
        <v>5849</v>
      </c>
      <c r="P1066" s="375" t="s">
        <v>13690</v>
      </c>
    </row>
    <row r="1067" spans="1:16" ht="22.5" x14ac:dyDescent="0.2">
      <c r="A1067" s="3586">
        <v>4</v>
      </c>
      <c r="B1067" s="3590" t="s">
        <v>2339</v>
      </c>
      <c r="C1067" s="4684" t="s">
        <v>11021</v>
      </c>
      <c r="D1067" s="4651"/>
      <c r="E1067" s="4651"/>
      <c r="F1067" s="4652"/>
      <c r="G1067" s="1466">
        <v>43837</v>
      </c>
      <c r="H1067" s="1466">
        <v>44175</v>
      </c>
      <c r="I1067" s="4199"/>
      <c r="J1067" s="4200"/>
      <c r="K1067" s="1181"/>
      <c r="L1067" s="1181"/>
      <c r="M1067" s="2569">
        <v>31</v>
      </c>
      <c r="N1067" s="3594" t="s">
        <v>1223</v>
      </c>
      <c r="O1067" s="3594" t="s">
        <v>5849</v>
      </c>
      <c r="P1067" s="375" t="s">
        <v>13691</v>
      </c>
    </row>
    <row r="1068" spans="1:16" ht="33.75" x14ac:dyDescent="0.2">
      <c r="A1068" s="3586">
        <v>5</v>
      </c>
      <c r="B1068" s="3590" t="s">
        <v>2340</v>
      </c>
      <c r="C1068" s="4684" t="s">
        <v>11025</v>
      </c>
      <c r="D1068" s="4651"/>
      <c r="E1068" s="4651"/>
      <c r="F1068" s="4652"/>
      <c r="G1068" s="1466">
        <v>43837</v>
      </c>
      <c r="H1068" s="1466">
        <v>44181</v>
      </c>
      <c r="I1068" s="4199"/>
      <c r="J1068" s="4198">
        <v>5</v>
      </c>
      <c r="K1068" s="1181"/>
      <c r="L1068" s="1181"/>
      <c r="M1068" s="3593">
        <v>75</v>
      </c>
      <c r="N1068" s="3594" t="s">
        <v>1223</v>
      </c>
      <c r="O1068" s="3594" t="s">
        <v>5849</v>
      </c>
      <c r="P1068" s="375" t="s">
        <v>13692</v>
      </c>
    </row>
    <row r="1069" spans="1:16" ht="22.5" x14ac:dyDescent="0.2">
      <c r="A1069" s="3586">
        <v>6</v>
      </c>
      <c r="B1069" s="3590" t="s">
        <v>36</v>
      </c>
      <c r="C1069" s="3936" t="s">
        <v>12604</v>
      </c>
      <c r="D1069" s="3936"/>
      <c r="E1069" s="3936"/>
      <c r="F1069" s="3936"/>
      <c r="G1069" s="1466">
        <v>44037</v>
      </c>
      <c r="H1069" s="1466">
        <v>44175</v>
      </c>
      <c r="I1069" s="4199"/>
      <c r="J1069" s="4199"/>
      <c r="K1069" s="1181"/>
      <c r="L1069" s="1181"/>
      <c r="M1069" s="3593">
        <v>85</v>
      </c>
      <c r="N1069" s="3594" t="s">
        <v>1223</v>
      </c>
      <c r="O1069" s="3594" t="s">
        <v>5849</v>
      </c>
      <c r="P1069" s="375" t="s">
        <v>13693</v>
      </c>
    </row>
    <row r="1070" spans="1:16" ht="22.5" x14ac:dyDescent="0.2">
      <c r="A1070" s="3586">
        <v>7</v>
      </c>
      <c r="B1070" s="3590" t="s">
        <v>33</v>
      </c>
      <c r="C1070" s="3936" t="s">
        <v>11033</v>
      </c>
      <c r="D1070" s="3936"/>
      <c r="E1070" s="3936"/>
      <c r="F1070" s="5193"/>
      <c r="G1070" s="1466">
        <v>43837</v>
      </c>
      <c r="H1070" s="1466">
        <v>44175</v>
      </c>
      <c r="I1070" s="4199"/>
      <c r="J1070" s="4200"/>
      <c r="K1070" s="3590"/>
      <c r="L1070" s="3590"/>
      <c r="M1070" s="3586">
        <v>60</v>
      </c>
      <c r="N1070" s="3587" t="s">
        <v>1223</v>
      </c>
      <c r="O1070" s="3587" t="s">
        <v>5849</v>
      </c>
      <c r="P1070" s="375" t="s">
        <v>13694</v>
      </c>
    </row>
    <row r="1071" spans="1:16" x14ac:dyDescent="0.2">
      <c r="A1071" s="3586">
        <v>8</v>
      </c>
      <c r="B1071" s="3590" t="s">
        <v>10994</v>
      </c>
      <c r="C1071" s="4684" t="s">
        <v>11034</v>
      </c>
      <c r="D1071" s="4651"/>
      <c r="E1071" s="4651"/>
      <c r="F1071" s="4652"/>
      <c r="G1071" s="1466">
        <v>43878</v>
      </c>
      <c r="H1071" s="1466">
        <v>43878</v>
      </c>
      <c r="I1071" s="4199"/>
      <c r="J1071" s="4031">
        <v>6</v>
      </c>
      <c r="K1071" s="3590"/>
      <c r="L1071" s="3590"/>
      <c r="M1071" s="3586">
        <v>16</v>
      </c>
      <c r="N1071" s="3587" t="s">
        <v>1223</v>
      </c>
      <c r="O1071" s="3587" t="s">
        <v>5849</v>
      </c>
      <c r="P1071" s="375" t="s">
        <v>13695</v>
      </c>
    </row>
    <row r="1072" spans="1:16" ht="22.5" x14ac:dyDescent="0.2">
      <c r="A1072" s="3586">
        <v>9</v>
      </c>
      <c r="B1072" s="3592" t="s">
        <v>399</v>
      </c>
      <c r="C1072" s="5194" t="s">
        <v>11036</v>
      </c>
      <c r="D1072" s="5195"/>
      <c r="E1072" s="5195"/>
      <c r="F1072" s="5196"/>
      <c r="G1072" s="1466">
        <v>43985</v>
      </c>
      <c r="H1072" s="1466">
        <v>44159</v>
      </c>
      <c r="I1072" s="4199"/>
      <c r="J1072" s="4035"/>
      <c r="K1072" s="3590"/>
      <c r="L1072" s="3590"/>
      <c r="M1072" s="3586">
        <v>6</v>
      </c>
      <c r="N1072" s="3587" t="s">
        <v>1223</v>
      </c>
      <c r="O1072" s="3587" t="s">
        <v>5849</v>
      </c>
      <c r="P1072" s="375" t="s">
        <v>13696</v>
      </c>
    </row>
    <row r="1073" spans="1:16" ht="22.5" x14ac:dyDescent="0.2">
      <c r="A1073" s="3586">
        <v>10</v>
      </c>
      <c r="B1073" s="3592" t="s">
        <v>9436</v>
      </c>
      <c r="C1073" s="4684" t="s">
        <v>10976</v>
      </c>
      <c r="D1073" s="4651"/>
      <c r="E1073" s="4651"/>
      <c r="F1073" s="4652"/>
      <c r="G1073" s="1466">
        <v>43861</v>
      </c>
      <c r="H1073" s="1466">
        <v>44126</v>
      </c>
      <c r="I1073" s="4199"/>
      <c r="J1073" s="4035"/>
      <c r="K1073" s="3590"/>
      <c r="L1073" s="3590"/>
      <c r="M1073" s="3586">
        <v>46</v>
      </c>
      <c r="N1073" s="3587" t="s">
        <v>1223</v>
      </c>
      <c r="O1073" s="3587" t="s">
        <v>5849</v>
      </c>
      <c r="P1073" s="375" t="s">
        <v>13697</v>
      </c>
    </row>
    <row r="1074" spans="1:16" x14ac:dyDescent="0.2">
      <c r="A1074" s="3586">
        <v>11</v>
      </c>
      <c r="B1074" s="3592" t="s">
        <v>10978</v>
      </c>
      <c r="C1074" s="4684" t="s">
        <v>13698</v>
      </c>
      <c r="D1074" s="4651"/>
      <c r="E1074" s="4651"/>
      <c r="F1074" s="4652"/>
      <c r="G1074" s="1466">
        <v>44132</v>
      </c>
      <c r="H1074" s="1466">
        <v>44132</v>
      </c>
      <c r="I1074" s="4199"/>
      <c r="J1074" s="4035"/>
      <c r="K1074" s="3590"/>
      <c r="L1074" s="3590"/>
      <c r="M1074" s="3586">
        <v>3</v>
      </c>
      <c r="N1074" s="3587" t="s">
        <v>1223</v>
      </c>
      <c r="O1074" s="3587" t="s">
        <v>5849</v>
      </c>
      <c r="P1074" s="375" t="s">
        <v>13695</v>
      </c>
    </row>
    <row r="1075" spans="1:16" x14ac:dyDescent="0.2">
      <c r="A1075" s="3586">
        <v>12</v>
      </c>
      <c r="B1075" s="3592" t="s">
        <v>10982</v>
      </c>
      <c r="C1075" s="4684" t="s">
        <v>13699</v>
      </c>
      <c r="D1075" s="4651"/>
      <c r="E1075" s="4651"/>
      <c r="F1075" s="4652"/>
      <c r="G1075" s="1466">
        <v>43957</v>
      </c>
      <c r="H1075" s="1466">
        <v>44147</v>
      </c>
      <c r="I1075" s="4199"/>
      <c r="J1075" s="4035"/>
      <c r="K1075" s="3590"/>
      <c r="L1075" s="3590"/>
      <c r="M1075" s="3586">
        <v>99</v>
      </c>
      <c r="N1075" s="3587" t="s">
        <v>1223</v>
      </c>
      <c r="O1075" s="3587" t="s">
        <v>5849</v>
      </c>
      <c r="P1075" s="375" t="s">
        <v>13700</v>
      </c>
    </row>
    <row r="1076" spans="1:16" x14ac:dyDescent="0.2">
      <c r="A1076" s="3586">
        <v>13</v>
      </c>
      <c r="B1076" s="3590" t="s">
        <v>13701</v>
      </c>
      <c r="C1076" s="4684" t="s">
        <v>9432</v>
      </c>
      <c r="D1076" s="4651"/>
      <c r="E1076" s="4651"/>
      <c r="F1076" s="4652"/>
      <c r="G1076" s="1466">
        <v>44069</v>
      </c>
      <c r="H1076" s="1466">
        <v>44069</v>
      </c>
      <c r="I1076" s="4199"/>
      <c r="J1076" s="4035"/>
      <c r="K1076" s="1181"/>
      <c r="L1076" s="1181"/>
      <c r="M1076" s="3593">
        <v>8</v>
      </c>
      <c r="N1076" s="3594" t="s">
        <v>802</v>
      </c>
      <c r="O1076" s="3594" t="s">
        <v>5849</v>
      </c>
      <c r="P1076" s="301" t="s">
        <v>13702</v>
      </c>
    </row>
    <row r="1077" spans="1:16" x14ac:dyDescent="0.2">
      <c r="A1077" s="3586"/>
      <c r="B1077" s="3623" t="s">
        <v>13703</v>
      </c>
      <c r="C1077" s="4653" t="s">
        <v>2837</v>
      </c>
      <c r="D1077" s="4654"/>
      <c r="E1077" s="4654"/>
      <c r="F1077" s="4655"/>
      <c r="G1077" s="1466"/>
      <c r="H1077" s="1466"/>
      <c r="I1077" s="4199"/>
      <c r="J1077" s="4035"/>
      <c r="K1077" s="3590"/>
      <c r="L1077" s="3590"/>
      <c r="M1077" s="3590"/>
      <c r="N1077" s="3587"/>
      <c r="O1077" s="3587"/>
      <c r="P1077" s="375"/>
    </row>
    <row r="1078" spans="1:16" x14ac:dyDescent="0.2">
      <c r="A1078" s="3586">
        <v>14</v>
      </c>
      <c r="B1078" s="3592" t="s">
        <v>13704</v>
      </c>
      <c r="C1078" s="4684" t="s">
        <v>13705</v>
      </c>
      <c r="D1078" s="4651"/>
      <c r="E1078" s="4651"/>
      <c r="F1078" s="4652"/>
      <c r="G1078" s="3594">
        <v>2020</v>
      </c>
      <c r="H1078" s="3594">
        <v>2020</v>
      </c>
      <c r="I1078" s="4199"/>
      <c r="J1078" s="3941"/>
      <c r="K1078" s="3590"/>
      <c r="L1078" s="3590"/>
      <c r="M1078" s="3587">
        <v>17</v>
      </c>
      <c r="N1078" s="3587" t="s">
        <v>1223</v>
      </c>
      <c r="O1078" s="3587" t="s">
        <v>5849</v>
      </c>
      <c r="P1078" s="375"/>
    </row>
    <row r="1079" spans="1:16" x14ac:dyDescent="0.2">
      <c r="A1079" s="3586"/>
      <c r="B1079" s="3595" t="s">
        <v>1735</v>
      </c>
      <c r="C1079" s="4653" t="s">
        <v>1323</v>
      </c>
      <c r="D1079" s="4654"/>
      <c r="E1079" s="4654"/>
      <c r="F1079" s="4655"/>
      <c r="G1079" s="1466"/>
      <c r="H1079" s="1466"/>
      <c r="I1079" s="4199"/>
      <c r="J1079" s="4031">
        <v>7</v>
      </c>
      <c r="K1079" s="3590"/>
      <c r="L1079" s="3590"/>
      <c r="M1079" s="3590"/>
      <c r="N1079" s="3587"/>
      <c r="O1079" s="3587"/>
      <c r="P1079" s="375"/>
    </row>
    <row r="1080" spans="1:16" x14ac:dyDescent="0.2">
      <c r="A1080" s="3586">
        <v>15</v>
      </c>
      <c r="B1080" s="3590" t="s">
        <v>1736</v>
      </c>
      <c r="C1080" s="4684" t="s">
        <v>11005</v>
      </c>
      <c r="D1080" s="4651"/>
      <c r="E1080" s="4651"/>
      <c r="F1080" s="4652"/>
      <c r="G1080" s="1466">
        <v>43862</v>
      </c>
      <c r="H1080" s="1466">
        <v>44182</v>
      </c>
      <c r="I1080" s="4199"/>
      <c r="J1080" s="4035"/>
      <c r="K1080" s="3590"/>
      <c r="L1080" s="3590"/>
      <c r="M1080" s="3586">
        <v>47</v>
      </c>
      <c r="N1080" s="3587" t="s">
        <v>1223</v>
      </c>
      <c r="O1080" s="3587" t="s">
        <v>5849</v>
      </c>
      <c r="P1080" s="375"/>
    </row>
    <row r="1081" spans="1:16" x14ac:dyDescent="0.2">
      <c r="A1081" s="3586"/>
      <c r="B1081" s="3595" t="s">
        <v>2341</v>
      </c>
      <c r="C1081" s="4653" t="s">
        <v>2506</v>
      </c>
      <c r="D1081" s="4654"/>
      <c r="E1081" s="4654"/>
      <c r="F1081" s="4655"/>
      <c r="G1081" s="3590"/>
      <c r="H1081" s="3590"/>
      <c r="I1081" s="4199"/>
      <c r="J1081" s="4035"/>
      <c r="K1081" s="3590"/>
      <c r="L1081" s="3590"/>
      <c r="M1081" s="3590"/>
      <c r="N1081" s="3587"/>
      <c r="O1081" s="3590"/>
      <c r="P1081" s="3590"/>
    </row>
    <row r="1082" spans="1:16" x14ac:dyDescent="0.2">
      <c r="A1082" s="3586">
        <v>16</v>
      </c>
      <c r="B1082" s="3595"/>
      <c r="C1082" s="4684" t="s">
        <v>13706</v>
      </c>
      <c r="D1082" s="4651"/>
      <c r="E1082" s="4651"/>
      <c r="F1082" s="4652"/>
      <c r="G1082" s="1998">
        <v>42832</v>
      </c>
      <c r="H1082" s="1998">
        <v>42975</v>
      </c>
      <c r="I1082" s="4199"/>
      <c r="J1082" s="4035"/>
      <c r="K1082" s="3590"/>
      <c r="L1082" s="3590"/>
      <c r="M1082" s="3587">
        <v>18</v>
      </c>
      <c r="N1082" s="3587" t="s">
        <v>1223</v>
      </c>
      <c r="O1082" s="3587" t="s">
        <v>589</v>
      </c>
      <c r="P1082" s="3590"/>
    </row>
    <row r="1083" spans="1:16" x14ac:dyDescent="0.2">
      <c r="A1083" s="3586">
        <v>17</v>
      </c>
      <c r="B1083" s="3595"/>
      <c r="C1083" s="4684" t="s">
        <v>13706</v>
      </c>
      <c r="D1083" s="4651"/>
      <c r="E1083" s="4651"/>
      <c r="F1083" s="4652"/>
      <c r="G1083" s="1998">
        <v>42809</v>
      </c>
      <c r="H1083" s="1998">
        <v>43097</v>
      </c>
      <c r="I1083" s="4199"/>
      <c r="J1083" s="4035"/>
      <c r="K1083" s="3590"/>
      <c r="L1083" s="3590"/>
      <c r="M1083" s="3587">
        <v>54</v>
      </c>
      <c r="N1083" s="3587" t="s">
        <v>1223</v>
      </c>
      <c r="O1083" s="3587" t="s">
        <v>589</v>
      </c>
      <c r="P1083" s="3590"/>
    </row>
    <row r="1084" spans="1:16" x14ac:dyDescent="0.2">
      <c r="A1084" s="3586">
        <v>18</v>
      </c>
      <c r="B1084" s="3595"/>
      <c r="C1084" s="4684" t="s">
        <v>13706</v>
      </c>
      <c r="D1084" s="4651"/>
      <c r="E1084" s="4651"/>
      <c r="F1084" s="4652"/>
      <c r="G1084" s="1998">
        <v>43105</v>
      </c>
      <c r="H1084" s="1998">
        <v>43251</v>
      </c>
      <c r="I1084" s="4200"/>
      <c r="J1084" s="3941"/>
      <c r="K1084" s="3590"/>
      <c r="L1084" s="3590"/>
      <c r="M1084" s="3587">
        <v>69</v>
      </c>
      <c r="N1084" s="3587" t="s">
        <v>1223</v>
      </c>
      <c r="O1084" s="3587" t="s">
        <v>589</v>
      </c>
      <c r="P1084" s="3590"/>
    </row>
    <row r="1086" spans="1:16" x14ac:dyDescent="0.2">
      <c r="A1086" s="3882"/>
      <c r="B1086" s="3955"/>
      <c r="C1086" s="3883"/>
      <c r="D1086" s="4078" t="s">
        <v>4291</v>
      </c>
      <c r="E1086" s="4079"/>
      <c r="F1086" s="4079"/>
      <c r="G1086" s="4079"/>
      <c r="H1086" s="4079"/>
      <c r="I1086" s="4079"/>
      <c r="J1086" s="4079"/>
      <c r="K1086" s="4079"/>
      <c r="L1086" s="4079"/>
      <c r="M1086" s="4079"/>
      <c r="N1086" s="4079"/>
      <c r="O1086" s="4080"/>
      <c r="P1086" s="3852"/>
    </row>
    <row r="1087" spans="1:16" x14ac:dyDescent="0.2">
      <c r="A1087" s="3884"/>
      <c r="B1087" s="3951"/>
      <c r="C1087" s="3885"/>
      <c r="D1087" s="4084"/>
      <c r="E1087" s="4085"/>
      <c r="F1087" s="4085"/>
      <c r="G1087" s="4085"/>
      <c r="H1087" s="4085"/>
      <c r="I1087" s="4085"/>
      <c r="J1087" s="4085"/>
      <c r="K1087" s="4085"/>
      <c r="L1087" s="4085"/>
      <c r="M1087" s="4085"/>
      <c r="N1087" s="4085"/>
      <c r="O1087" s="4086"/>
      <c r="P1087" s="3852"/>
    </row>
    <row r="1088" spans="1:16" ht="18" customHeight="1" x14ac:dyDescent="0.2">
      <c r="A1088" s="3884"/>
      <c r="B1088" s="3951"/>
      <c r="C1088" s="3885"/>
      <c r="D1088" s="4118" t="s">
        <v>1209</v>
      </c>
      <c r="E1088" s="4119"/>
      <c r="F1088" s="4119"/>
      <c r="G1088" s="4119"/>
      <c r="H1088" s="4119"/>
      <c r="I1088" s="4119"/>
      <c r="J1088" s="4119"/>
      <c r="K1088" s="4119"/>
      <c r="L1088" s="4119"/>
      <c r="M1088" s="4119"/>
      <c r="N1088" s="4119"/>
      <c r="O1088" s="4120"/>
      <c r="P1088" s="3586" t="s">
        <v>2858</v>
      </c>
    </row>
    <row r="1089" spans="1:16" ht="31.5" customHeight="1" x14ac:dyDescent="0.2">
      <c r="A1089" s="5187" t="s">
        <v>9573</v>
      </c>
      <c r="B1089" s="5188"/>
      <c r="C1089" s="5189"/>
      <c r="D1089" s="4124"/>
      <c r="E1089" s="4125"/>
      <c r="F1089" s="4125"/>
      <c r="G1089" s="4125"/>
      <c r="H1089" s="4125"/>
      <c r="I1089" s="4125"/>
      <c r="J1089" s="4125"/>
      <c r="K1089" s="4125"/>
      <c r="L1089" s="4125"/>
      <c r="M1089" s="4125"/>
      <c r="N1089" s="4125"/>
      <c r="O1089" s="4126"/>
      <c r="P1089" s="3596" t="s">
        <v>1208</v>
      </c>
    </row>
    <row r="1090" spans="1:16" x14ac:dyDescent="0.2">
      <c r="A1090" s="3591" t="s">
        <v>10102</v>
      </c>
      <c r="B1090" s="3591"/>
      <c r="C1090" s="3591"/>
      <c r="D1090" s="3591"/>
      <c r="E1090" s="3591"/>
      <c r="F1090" s="3591"/>
      <c r="G1090" s="3591"/>
      <c r="H1090" s="3591"/>
      <c r="I1090" s="3591"/>
      <c r="J1090" s="3591"/>
      <c r="K1090" s="3591"/>
      <c r="L1090" s="3591"/>
      <c r="M1090" s="3862" t="s">
        <v>13686</v>
      </c>
      <c r="N1090" s="3862"/>
      <c r="O1090" s="3862"/>
      <c r="P1090" s="3596"/>
    </row>
    <row r="1091" spans="1:16" x14ac:dyDescent="0.2">
      <c r="A1091" s="3591" t="s">
        <v>10968</v>
      </c>
      <c r="B1091" s="3591"/>
      <c r="C1091" s="3591"/>
      <c r="D1091" s="3591"/>
      <c r="E1091" s="3591"/>
      <c r="F1091" s="3591"/>
      <c r="G1091" s="84"/>
      <c r="H1091" s="84"/>
      <c r="I1091" s="3591"/>
      <c r="J1091" s="3591"/>
      <c r="K1091" s="3591"/>
      <c r="L1091" s="3591"/>
      <c r="M1091" s="3591"/>
      <c r="N1091" s="3591"/>
      <c r="O1091" s="3591"/>
      <c r="P1091" s="3591"/>
    </row>
    <row r="1092" spans="1:16" x14ac:dyDescent="0.2">
      <c r="A1092" s="2573" t="s">
        <v>10969</v>
      </c>
      <c r="B1092" s="2573"/>
      <c r="C1092" s="2573"/>
      <c r="D1092" s="2573"/>
      <c r="E1092" s="2573"/>
      <c r="F1092" s="3591"/>
      <c r="G1092" s="84" t="s">
        <v>10970</v>
      </c>
      <c r="H1092" s="3591"/>
      <c r="I1092" s="3591"/>
      <c r="J1092" s="3591"/>
      <c r="K1092" s="3591"/>
      <c r="L1092" s="3591"/>
      <c r="M1092" s="4137" t="s">
        <v>2863</v>
      </c>
      <c r="N1092" s="4138"/>
      <c r="O1092" s="4138"/>
      <c r="P1092" s="4139"/>
    </row>
    <row r="1093" spans="1:16" x14ac:dyDescent="0.2">
      <c r="A1093" s="3591" t="s">
        <v>13707</v>
      </c>
      <c r="B1093" s="3591"/>
      <c r="C1093" s="3591"/>
      <c r="D1093" s="3591"/>
      <c r="E1093" s="3591"/>
      <c r="F1093" s="3591"/>
      <c r="G1093" s="3591"/>
      <c r="H1093" s="3591"/>
      <c r="I1093" s="3591"/>
      <c r="J1093" s="3591"/>
      <c r="K1093" s="3591"/>
      <c r="L1093" s="3591"/>
      <c r="M1093" s="3587" t="s">
        <v>2860</v>
      </c>
      <c r="N1093" s="3587" t="s">
        <v>2861</v>
      </c>
      <c r="O1093" s="3587" t="s">
        <v>2862</v>
      </c>
      <c r="P1093" s="3585" t="s">
        <v>1210</v>
      </c>
    </row>
    <row r="1094" spans="1:16" x14ac:dyDescent="0.2">
      <c r="A1094" s="3591"/>
      <c r="B1094" s="3591"/>
      <c r="C1094" s="3591"/>
      <c r="D1094" s="3591"/>
      <c r="E1094" s="3591"/>
      <c r="F1094" s="3591"/>
      <c r="G1094" s="3591"/>
      <c r="H1094" s="3591"/>
      <c r="I1094" s="3591"/>
      <c r="J1094" s="3591"/>
      <c r="K1094" s="3591"/>
      <c r="L1094" s="3591"/>
      <c r="M1094" s="3587">
        <v>2023</v>
      </c>
      <c r="N1094" s="3587">
        <v>1</v>
      </c>
      <c r="O1094" s="3587">
        <v>12</v>
      </c>
      <c r="P1094" s="3587">
        <v>13</v>
      </c>
    </row>
    <row r="1095" spans="1:16" x14ac:dyDescent="0.2">
      <c r="A1095" s="3591"/>
      <c r="B1095" s="3591"/>
      <c r="C1095" s="3591"/>
      <c r="D1095" s="3591"/>
      <c r="E1095" s="3591"/>
      <c r="F1095" s="3591"/>
      <c r="G1095" s="3591"/>
      <c r="H1095" s="3591"/>
      <c r="I1095" s="3591"/>
      <c r="J1095" s="3591"/>
      <c r="K1095" s="3591"/>
      <c r="L1095" s="3588"/>
      <c r="M1095" s="3588"/>
      <c r="N1095" s="3588"/>
      <c r="O1095" s="3588"/>
      <c r="P1095" s="3591"/>
    </row>
    <row r="1096" spans="1:16" x14ac:dyDescent="0.2">
      <c r="A1096" s="3996" t="s">
        <v>2864</v>
      </c>
      <c r="B1096" s="3996" t="s">
        <v>2865</v>
      </c>
      <c r="C1096" s="3996" t="s">
        <v>1212</v>
      </c>
      <c r="D1096" s="3996"/>
      <c r="E1096" s="3996"/>
      <c r="F1096" s="3996"/>
      <c r="G1096" s="3996" t="s">
        <v>2866</v>
      </c>
      <c r="H1096" s="3996"/>
      <c r="I1096" s="3848" t="s">
        <v>2869</v>
      </c>
      <c r="J1096" s="4036"/>
      <c r="K1096" s="4036"/>
      <c r="L1096" s="4039"/>
      <c r="M1096" s="3996" t="s">
        <v>1211</v>
      </c>
      <c r="N1096" s="3997" t="s">
        <v>2872</v>
      </c>
      <c r="O1096" s="3996" t="s">
        <v>1207</v>
      </c>
      <c r="P1096" s="3997" t="s">
        <v>2873</v>
      </c>
    </row>
    <row r="1097" spans="1:16" ht="22.5" customHeight="1" x14ac:dyDescent="0.2">
      <c r="A1097" s="3996"/>
      <c r="B1097" s="3996"/>
      <c r="C1097" s="3996"/>
      <c r="D1097" s="3996"/>
      <c r="E1097" s="3996"/>
      <c r="F1097" s="3996"/>
      <c r="G1097" s="3589" t="s">
        <v>2867</v>
      </c>
      <c r="H1097" s="3589" t="s">
        <v>2868</v>
      </c>
      <c r="I1097" s="3589" t="s">
        <v>2870</v>
      </c>
      <c r="J1097" s="3589" t="s">
        <v>2871</v>
      </c>
      <c r="K1097" s="3589" t="s">
        <v>4319</v>
      </c>
      <c r="L1097" s="3589" t="s">
        <v>4320</v>
      </c>
      <c r="M1097" s="3996"/>
      <c r="N1097" s="3997"/>
      <c r="O1097" s="3996"/>
      <c r="P1097" s="3997"/>
    </row>
    <row r="1098" spans="1:16" x14ac:dyDescent="0.2">
      <c r="A1098" s="2877"/>
      <c r="B1098" s="2343" t="s">
        <v>398</v>
      </c>
      <c r="C1098" s="5139" t="s">
        <v>2503</v>
      </c>
      <c r="D1098" s="5140"/>
      <c r="E1098" s="5140"/>
      <c r="F1098" s="5141"/>
      <c r="G1098" s="1770"/>
      <c r="H1098" s="1770"/>
      <c r="I1098" s="1770"/>
      <c r="J1098" s="1770"/>
      <c r="K1098" s="1770"/>
      <c r="L1098" s="1770"/>
      <c r="M1098" s="1770"/>
      <c r="N1098" s="2877"/>
      <c r="O1098" s="1770"/>
      <c r="P1098" s="1770"/>
    </row>
    <row r="1099" spans="1:16" ht="22.5" x14ac:dyDescent="0.2">
      <c r="A1099" s="3587">
        <v>1</v>
      </c>
      <c r="B1099" s="3590" t="s">
        <v>1299</v>
      </c>
      <c r="C1099" s="4684" t="s">
        <v>11001</v>
      </c>
      <c r="D1099" s="4651"/>
      <c r="E1099" s="4651"/>
      <c r="F1099" s="4652"/>
      <c r="G1099" s="3283">
        <v>44217</v>
      </c>
      <c r="H1099" s="3283">
        <v>44560</v>
      </c>
      <c r="I1099" s="4974">
        <v>803</v>
      </c>
      <c r="J1099" s="4974">
        <v>8</v>
      </c>
      <c r="K1099" s="1181"/>
      <c r="L1099" s="1181"/>
      <c r="M1099" s="3599">
        <v>102</v>
      </c>
      <c r="N1099" s="3599" t="s">
        <v>802</v>
      </c>
      <c r="O1099" s="3599" t="s">
        <v>313</v>
      </c>
      <c r="P1099" s="375" t="s">
        <v>13688</v>
      </c>
    </row>
    <row r="1100" spans="1:16" x14ac:dyDescent="0.2">
      <c r="A1100" s="3587">
        <v>2</v>
      </c>
      <c r="B1100" s="3590" t="s">
        <v>11017</v>
      </c>
      <c r="C1100" s="4684" t="s">
        <v>11018</v>
      </c>
      <c r="D1100" s="4654"/>
      <c r="E1100" s="4654"/>
      <c r="F1100" s="4655"/>
      <c r="G1100" s="3283">
        <v>44315</v>
      </c>
      <c r="H1100" s="3283">
        <v>44560</v>
      </c>
      <c r="I1100" s="4975"/>
      <c r="J1100" s="4975"/>
      <c r="K1100" s="1181"/>
      <c r="L1100" s="1181"/>
      <c r="M1100" s="3599">
        <v>37</v>
      </c>
      <c r="N1100" s="3599" t="s">
        <v>1223</v>
      </c>
      <c r="O1100" s="3599" t="s">
        <v>313</v>
      </c>
      <c r="P1100" s="375" t="s">
        <v>13708</v>
      </c>
    </row>
    <row r="1101" spans="1:16" ht="22.5" x14ac:dyDescent="0.2">
      <c r="A1101" s="3587">
        <v>3</v>
      </c>
      <c r="B1101" s="3590" t="s">
        <v>2339</v>
      </c>
      <c r="C1101" s="4684" t="s">
        <v>11021</v>
      </c>
      <c r="D1101" s="4651"/>
      <c r="E1101" s="4651"/>
      <c r="F1101" s="4652"/>
      <c r="G1101" s="3283">
        <v>44211</v>
      </c>
      <c r="H1101" s="3283">
        <v>44532</v>
      </c>
      <c r="I1101" s="4976"/>
      <c r="J1101" s="4976"/>
      <c r="K1101" s="1181"/>
      <c r="L1101" s="1181"/>
      <c r="M1101" s="1990">
        <v>44</v>
      </c>
      <c r="N1101" s="3599" t="s">
        <v>1223</v>
      </c>
      <c r="O1101" s="3599" t="s">
        <v>313</v>
      </c>
      <c r="P1101" s="375" t="s">
        <v>13709</v>
      </c>
    </row>
    <row r="1102" spans="1:16" ht="33.75" x14ac:dyDescent="0.2">
      <c r="A1102" s="3587">
        <v>4</v>
      </c>
      <c r="B1102" s="3590" t="s">
        <v>2340</v>
      </c>
      <c r="C1102" s="4684" t="s">
        <v>11025</v>
      </c>
      <c r="D1102" s="4651"/>
      <c r="E1102" s="4651"/>
      <c r="F1102" s="4652"/>
      <c r="G1102" s="3283">
        <v>44215</v>
      </c>
      <c r="H1102" s="3283">
        <v>44545</v>
      </c>
      <c r="I1102" s="5052">
        <v>804</v>
      </c>
      <c r="J1102" s="4974">
        <v>1</v>
      </c>
      <c r="K1102" s="1181"/>
      <c r="L1102" s="1181"/>
      <c r="M1102" s="3599">
        <v>86</v>
      </c>
      <c r="N1102" s="3599" t="s">
        <v>1223</v>
      </c>
      <c r="O1102" s="3599" t="s">
        <v>313</v>
      </c>
      <c r="P1102" s="375" t="s">
        <v>13710</v>
      </c>
    </row>
    <row r="1103" spans="1:16" ht="22.5" x14ac:dyDescent="0.2">
      <c r="A1103" s="3587">
        <v>5</v>
      </c>
      <c r="B1103" s="3590" t="s">
        <v>400</v>
      </c>
      <c r="C1103" s="3936" t="s">
        <v>11028</v>
      </c>
      <c r="D1103" s="3936"/>
      <c r="E1103" s="3936"/>
      <c r="F1103" s="3936"/>
      <c r="G1103" s="3283">
        <v>44217</v>
      </c>
      <c r="H1103" s="3283">
        <v>44539</v>
      </c>
      <c r="I1103" s="5052"/>
      <c r="J1103" s="4975"/>
      <c r="K1103" s="1181"/>
      <c r="L1103" s="1181"/>
      <c r="M1103" s="3599">
        <v>72</v>
      </c>
      <c r="N1103" s="3599" t="s">
        <v>1223</v>
      </c>
      <c r="O1103" s="3599" t="s">
        <v>313</v>
      </c>
      <c r="P1103" s="375" t="s">
        <v>13711</v>
      </c>
    </row>
    <row r="1104" spans="1:16" ht="22.5" x14ac:dyDescent="0.2">
      <c r="A1104" s="3587">
        <v>6</v>
      </c>
      <c r="B1104" s="3590" t="s">
        <v>36</v>
      </c>
      <c r="C1104" s="3936" t="s">
        <v>12604</v>
      </c>
      <c r="D1104" s="3936"/>
      <c r="E1104" s="3936"/>
      <c r="F1104" s="3936"/>
      <c r="G1104" s="3283">
        <v>44217</v>
      </c>
      <c r="H1104" s="3283">
        <v>44539</v>
      </c>
      <c r="I1104" s="5052"/>
      <c r="J1104" s="4976"/>
      <c r="K1104" s="1181"/>
      <c r="L1104" s="1181"/>
      <c r="M1104" s="3599">
        <v>76</v>
      </c>
      <c r="N1104" s="3599" t="s">
        <v>1223</v>
      </c>
      <c r="O1104" s="3599" t="s">
        <v>313</v>
      </c>
      <c r="P1104" s="375" t="s">
        <v>13688</v>
      </c>
    </row>
    <row r="1105" spans="1:16" ht="22.5" x14ac:dyDescent="0.2">
      <c r="A1105" s="3587">
        <v>7</v>
      </c>
      <c r="B1105" s="3590" t="s">
        <v>33</v>
      </c>
      <c r="C1105" s="3936" t="s">
        <v>11033</v>
      </c>
      <c r="D1105" s="3936"/>
      <c r="E1105" s="3936"/>
      <c r="F1105" s="5193"/>
      <c r="G1105" s="3283">
        <v>44211</v>
      </c>
      <c r="H1105" s="3283">
        <v>44532</v>
      </c>
      <c r="I1105" s="5052"/>
      <c r="J1105" s="3597">
        <v>2</v>
      </c>
      <c r="K1105" s="3587" t="s">
        <v>1280</v>
      </c>
      <c r="L1105" s="3590"/>
      <c r="M1105" s="3599" t="s">
        <v>1181</v>
      </c>
      <c r="N1105" s="3599" t="s">
        <v>1223</v>
      </c>
      <c r="O1105" s="3599" t="s">
        <v>313</v>
      </c>
      <c r="P1105" s="375" t="s">
        <v>13712</v>
      </c>
    </row>
    <row r="1106" spans="1:16" ht="19.5" customHeight="1" x14ac:dyDescent="0.2">
      <c r="A1106" s="3587">
        <v>8</v>
      </c>
      <c r="B1106" s="3590" t="s">
        <v>33</v>
      </c>
      <c r="C1106" s="3936" t="s">
        <v>11033</v>
      </c>
      <c r="D1106" s="3936"/>
      <c r="E1106" s="3936"/>
      <c r="F1106" s="5193"/>
      <c r="G1106" s="3283">
        <v>44211</v>
      </c>
      <c r="H1106" s="3283">
        <v>44532</v>
      </c>
      <c r="I1106" s="5052"/>
      <c r="J1106" s="4974">
        <v>3</v>
      </c>
      <c r="K1106" s="3587" t="s">
        <v>1281</v>
      </c>
      <c r="L1106" s="3590"/>
      <c r="M1106" s="3599" t="s">
        <v>13713</v>
      </c>
      <c r="N1106" s="3599" t="s">
        <v>1223</v>
      </c>
      <c r="O1106" s="3599" t="s">
        <v>313</v>
      </c>
      <c r="P1106" s="375"/>
    </row>
    <row r="1107" spans="1:16" x14ac:dyDescent="0.2">
      <c r="A1107" s="3587">
        <v>9</v>
      </c>
      <c r="B1107" s="3590" t="s">
        <v>10994</v>
      </c>
      <c r="C1107" s="4684" t="s">
        <v>11034</v>
      </c>
      <c r="D1107" s="4651"/>
      <c r="E1107" s="4651"/>
      <c r="F1107" s="4652"/>
      <c r="G1107" s="3283">
        <v>44418</v>
      </c>
      <c r="H1107" s="3283">
        <v>44418</v>
      </c>
      <c r="I1107" s="5052"/>
      <c r="J1107" s="4975"/>
      <c r="K1107" s="3590"/>
      <c r="L1107" s="3590"/>
      <c r="M1107" s="3599">
        <v>3</v>
      </c>
      <c r="N1107" s="3599" t="s">
        <v>1223</v>
      </c>
      <c r="O1107" s="3599" t="s">
        <v>313</v>
      </c>
      <c r="P1107" s="375" t="s">
        <v>13714</v>
      </c>
    </row>
    <row r="1108" spans="1:16" ht="22.5" x14ac:dyDescent="0.2">
      <c r="A1108" s="3587">
        <v>10</v>
      </c>
      <c r="B1108" s="3592" t="s">
        <v>399</v>
      </c>
      <c r="C1108" s="5194" t="s">
        <v>11036</v>
      </c>
      <c r="D1108" s="5195"/>
      <c r="E1108" s="5195"/>
      <c r="F1108" s="5196"/>
      <c r="G1108" s="3283">
        <v>44298</v>
      </c>
      <c r="H1108" s="3283">
        <v>44552</v>
      </c>
      <c r="I1108" s="5052"/>
      <c r="J1108" s="4975"/>
      <c r="K1108" s="3590"/>
      <c r="L1108" s="3590"/>
      <c r="M1108" s="3599">
        <v>30</v>
      </c>
      <c r="N1108" s="3599" t="s">
        <v>1223</v>
      </c>
      <c r="O1108" s="3599" t="s">
        <v>313</v>
      </c>
      <c r="P1108" s="375" t="s">
        <v>13715</v>
      </c>
    </row>
    <row r="1109" spans="1:16" x14ac:dyDescent="0.2">
      <c r="A1109" s="3587">
        <v>11</v>
      </c>
      <c r="B1109" s="3592" t="s">
        <v>9436</v>
      </c>
      <c r="C1109" s="4684" t="s">
        <v>10976</v>
      </c>
      <c r="D1109" s="4651"/>
      <c r="E1109" s="4651"/>
      <c r="F1109" s="4652"/>
      <c r="G1109" s="3283">
        <v>44183</v>
      </c>
      <c r="H1109" s="3283">
        <v>44510</v>
      </c>
      <c r="I1109" s="5052"/>
      <c r="J1109" s="4976"/>
      <c r="K1109" s="3590"/>
      <c r="L1109" s="3590"/>
      <c r="M1109" s="3599">
        <v>69</v>
      </c>
      <c r="N1109" s="3599" t="s">
        <v>1223</v>
      </c>
      <c r="O1109" s="3599" t="s">
        <v>313</v>
      </c>
      <c r="P1109" s="375" t="s">
        <v>13716</v>
      </c>
    </row>
    <row r="1110" spans="1:16" x14ac:dyDescent="0.2">
      <c r="A1110" s="3587">
        <v>12</v>
      </c>
      <c r="B1110" s="3592" t="s">
        <v>10978</v>
      </c>
      <c r="C1110" s="4684" t="s">
        <v>13698</v>
      </c>
      <c r="D1110" s="4651"/>
      <c r="E1110" s="4651"/>
      <c r="F1110" s="4652"/>
      <c r="G1110" s="3283">
        <v>44238</v>
      </c>
      <c r="H1110" s="3283">
        <v>44539</v>
      </c>
      <c r="I1110" s="5052"/>
      <c r="J1110" s="4974">
        <v>4</v>
      </c>
      <c r="K1110" s="3590"/>
      <c r="L1110" s="3590"/>
      <c r="M1110" s="3599">
        <v>96</v>
      </c>
      <c r="N1110" s="3599" t="s">
        <v>1223</v>
      </c>
      <c r="O1110" s="3599" t="s">
        <v>313</v>
      </c>
      <c r="P1110" s="375" t="s">
        <v>13717</v>
      </c>
    </row>
    <row r="1111" spans="1:16" x14ac:dyDescent="0.2">
      <c r="A1111" s="3587">
        <v>13</v>
      </c>
      <c r="B1111" s="3592" t="s">
        <v>10982</v>
      </c>
      <c r="C1111" s="4684" t="s">
        <v>13699</v>
      </c>
      <c r="D1111" s="4651"/>
      <c r="E1111" s="4651"/>
      <c r="F1111" s="4652"/>
      <c r="G1111" s="3283">
        <v>44340</v>
      </c>
      <c r="H1111" s="3283">
        <v>44482</v>
      </c>
      <c r="I1111" s="5052"/>
      <c r="J1111" s="4975"/>
      <c r="K1111" s="3590"/>
      <c r="L1111" s="3590"/>
      <c r="M1111" s="3599">
        <v>12</v>
      </c>
      <c r="N1111" s="3599" t="s">
        <v>1223</v>
      </c>
      <c r="O1111" s="3599" t="s">
        <v>313</v>
      </c>
      <c r="P1111" s="375" t="s">
        <v>13718</v>
      </c>
    </row>
    <row r="1112" spans="1:16" x14ac:dyDescent="0.2">
      <c r="A1112" s="3587">
        <v>14</v>
      </c>
      <c r="B1112" s="3592" t="s">
        <v>13719</v>
      </c>
      <c r="C1112" s="4684" t="s">
        <v>13720</v>
      </c>
      <c r="D1112" s="4651"/>
      <c r="E1112" s="4651"/>
      <c r="F1112" s="4652"/>
      <c r="G1112" s="3283">
        <v>44245</v>
      </c>
      <c r="H1112" s="3283">
        <v>44549</v>
      </c>
      <c r="I1112" s="5052"/>
      <c r="J1112" s="4975"/>
      <c r="K1112" s="3590"/>
      <c r="L1112" s="3590"/>
      <c r="M1112" s="3599">
        <v>52</v>
      </c>
      <c r="N1112" s="3599" t="s">
        <v>1223</v>
      </c>
      <c r="O1112" s="3599" t="s">
        <v>313</v>
      </c>
      <c r="P1112" s="375" t="s">
        <v>13721</v>
      </c>
    </row>
    <row r="1113" spans="1:16" ht="19.5" customHeight="1" x14ac:dyDescent="0.2">
      <c r="A1113" s="3587">
        <v>15</v>
      </c>
      <c r="B1113" s="3590" t="s">
        <v>13701</v>
      </c>
      <c r="C1113" s="4684" t="s">
        <v>9432</v>
      </c>
      <c r="D1113" s="4651"/>
      <c r="E1113" s="4651"/>
      <c r="F1113" s="4652"/>
      <c r="G1113" s="3283">
        <v>44301</v>
      </c>
      <c r="H1113" s="3283">
        <v>44470</v>
      </c>
      <c r="I1113" s="5052"/>
      <c r="J1113" s="4975"/>
      <c r="K1113" s="1181"/>
      <c r="L1113" s="1181"/>
      <c r="M1113" s="3599">
        <v>16</v>
      </c>
      <c r="N1113" s="3599" t="s">
        <v>802</v>
      </c>
      <c r="O1113" s="3599" t="s">
        <v>313</v>
      </c>
      <c r="P1113" s="301" t="s">
        <v>13722</v>
      </c>
    </row>
    <row r="1114" spans="1:16" ht="18" customHeight="1" x14ac:dyDescent="0.2">
      <c r="A1114" s="2877"/>
      <c r="B1114" s="1770" t="s">
        <v>13723</v>
      </c>
      <c r="C1114" s="5139" t="s">
        <v>13724</v>
      </c>
      <c r="D1114" s="5140"/>
      <c r="E1114" s="5140"/>
      <c r="F1114" s="5141"/>
      <c r="G1114" s="3627"/>
      <c r="H1114" s="3627"/>
      <c r="I1114" s="5052"/>
      <c r="J1114" s="4975"/>
      <c r="K1114" s="2137"/>
      <c r="L1114" s="2137"/>
      <c r="M1114" s="3598"/>
      <c r="N1114" s="1990"/>
      <c r="O1114" s="1990"/>
      <c r="P1114" s="3624"/>
    </row>
    <row r="1115" spans="1:16" ht="22.5" x14ac:dyDescent="0.2">
      <c r="A1115" s="3587">
        <v>16</v>
      </c>
      <c r="B1115" s="3590" t="s">
        <v>13725</v>
      </c>
      <c r="C1115" s="4684" t="s">
        <v>13726</v>
      </c>
      <c r="D1115" s="4651"/>
      <c r="E1115" s="4651"/>
      <c r="F1115" s="4652"/>
      <c r="G1115" s="3283">
        <v>44503</v>
      </c>
      <c r="H1115" s="3283">
        <v>44503</v>
      </c>
      <c r="I1115" s="5052"/>
      <c r="J1115" s="4975"/>
      <c r="K1115" s="1181"/>
      <c r="L1115" s="1181"/>
      <c r="M1115" s="3599">
        <v>18</v>
      </c>
      <c r="N1115" s="3599" t="s">
        <v>802</v>
      </c>
      <c r="O1115" s="3599" t="s">
        <v>313</v>
      </c>
      <c r="P1115" s="561" t="s">
        <v>13727</v>
      </c>
    </row>
    <row r="1116" spans="1:16" ht="21" customHeight="1" x14ac:dyDescent="0.2">
      <c r="A1116" s="2877"/>
      <c r="B1116" s="1770" t="s">
        <v>13703</v>
      </c>
      <c r="C1116" s="5139" t="s">
        <v>2527</v>
      </c>
      <c r="D1116" s="5140"/>
      <c r="E1116" s="5140"/>
      <c r="F1116" s="5141"/>
      <c r="G1116" s="3627"/>
      <c r="H1116" s="3627"/>
      <c r="I1116" s="5052"/>
      <c r="J1116" s="4975"/>
      <c r="K1116" s="2137"/>
      <c r="L1116" s="2137"/>
      <c r="M1116" s="3598"/>
      <c r="N1116" s="1990"/>
      <c r="O1116" s="1990"/>
      <c r="P1116" s="3625"/>
    </row>
    <row r="1117" spans="1:16" ht="33.75" x14ac:dyDescent="0.2">
      <c r="A1117" s="3587">
        <v>17</v>
      </c>
      <c r="B1117" s="3590" t="s">
        <v>13728</v>
      </c>
      <c r="C1117" s="4684" t="s">
        <v>1147</v>
      </c>
      <c r="D1117" s="4651"/>
      <c r="E1117" s="4651"/>
      <c r="F1117" s="4652"/>
      <c r="G1117" s="3283">
        <v>44295</v>
      </c>
      <c r="H1117" s="3283">
        <v>44295</v>
      </c>
      <c r="I1117" s="5052"/>
      <c r="J1117" s="4976"/>
      <c r="K1117" s="1181"/>
      <c r="L1117" s="1181"/>
      <c r="M1117" s="3599">
        <v>46</v>
      </c>
      <c r="N1117" s="3599" t="s">
        <v>802</v>
      </c>
      <c r="O1117" s="3599" t="s">
        <v>313</v>
      </c>
      <c r="P1117" s="561" t="s">
        <v>13729</v>
      </c>
    </row>
    <row r="1118" spans="1:16" x14ac:dyDescent="0.2">
      <c r="A1118" s="2877"/>
      <c r="B1118" s="2343" t="s">
        <v>1735</v>
      </c>
      <c r="C1118" s="5139" t="s">
        <v>1323</v>
      </c>
      <c r="D1118" s="5140"/>
      <c r="E1118" s="5140"/>
      <c r="F1118" s="5141"/>
      <c r="G1118" s="3627"/>
      <c r="H1118" s="3627"/>
      <c r="I1118" s="5052"/>
      <c r="J1118" s="1990"/>
      <c r="K1118" s="1770"/>
      <c r="L1118" s="1770"/>
      <c r="M1118" s="3598"/>
      <c r="N1118" s="1990"/>
      <c r="O1118" s="1990"/>
      <c r="P1118" s="3626"/>
    </row>
    <row r="1119" spans="1:16" x14ac:dyDescent="0.2">
      <c r="A1119" s="3587">
        <v>18</v>
      </c>
      <c r="B1119" s="3590" t="s">
        <v>1736</v>
      </c>
      <c r="C1119" s="4684" t="s">
        <v>11005</v>
      </c>
      <c r="D1119" s="4651"/>
      <c r="E1119" s="4651"/>
      <c r="F1119" s="4652"/>
      <c r="G1119" s="3283">
        <v>44266</v>
      </c>
      <c r="H1119" s="3283">
        <v>44559</v>
      </c>
      <c r="I1119" s="5052"/>
      <c r="J1119" s="4974">
        <v>5</v>
      </c>
      <c r="K1119" s="3590"/>
      <c r="L1119" s="3590"/>
      <c r="M1119" s="3599">
        <v>170</v>
      </c>
      <c r="N1119" s="3599" t="s">
        <v>1223</v>
      </c>
      <c r="O1119" s="3599" t="s">
        <v>313</v>
      </c>
      <c r="P1119" s="375"/>
    </row>
    <row r="1120" spans="1:16" x14ac:dyDescent="0.2">
      <c r="A1120" s="2877"/>
      <c r="B1120" s="1770" t="s">
        <v>2341</v>
      </c>
      <c r="C1120" s="5139" t="s">
        <v>2506</v>
      </c>
      <c r="D1120" s="5140"/>
      <c r="E1120" s="5140"/>
      <c r="F1120" s="5141"/>
      <c r="G1120" s="3627"/>
      <c r="H1120" s="3627"/>
      <c r="I1120" s="5052"/>
      <c r="J1120" s="4975"/>
      <c r="K1120" s="1770"/>
      <c r="L1120" s="1770"/>
      <c r="M1120" s="3598"/>
      <c r="N1120" s="1990"/>
      <c r="O1120" s="1990"/>
      <c r="P1120" s="3626"/>
    </row>
    <row r="1121" spans="1:16" x14ac:dyDescent="0.2">
      <c r="A1121" s="2877"/>
      <c r="B1121" s="1770"/>
      <c r="C1121" s="4684" t="s">
        <v>13730</v>
      </c>
      <c r="D1121" s="4651"/>
      <c r="E1121" s="4651"/>
      <c r="F1121" s="4652"/>
      <c r="G1121" s="3627">
        <v>42873</v>
      </c>
      <c r="H1121" s="3627">
        <v>43791</v>
      </c>
      <c r="I1121" s="5052"/>
      <c r="J1121" s="4976"/>
      <c r="K1121" s="1999" t="s">
        <v>1280</v>
      </c>
      <c r="L1121" s="1999"/>
      <c r="M1121" s="2002" t="s">
        <v>13731</v>
      </c>
      <c r="N1121" s="1990" t="s">
        <v>1223</v>
      </c>
      <c r="O1121" s="1990" t="s">
        <v>313</v>
      </c>
      <c r="P1121" s="3626"/>
    </row>
    <row r="1122" spans="1:16" x14ac:dyDescent="0.2">
      <c r="A1122" s="2877">
        <v>19</v>
      </c>
      <c r="B1122" s="1770"/>
      <c r="C1122" s="4684" t="s">
        <v>13730</v>
      </c>
      <c r="D1122" s="4651"/>
      <c r="E1122" s="4651"/>
      <c r="F1122" s="4652"/>
      <c r="G1122" s="3627">
        <v>42873</v>
      </c>
      <c r="H1122" s="3627">
        <v>43791</v>
      </c>
      <c r="I1122" s="5052"/>
      <c r="J1122" s="5543">
        <v>6</v>
      </c>
      <c r="K1122" s="1999" t="s">
        <v>1281</v>
      </c>
      <c r="L1122" s="1999">
        <v>70</v>
      </c>
      <c r="M1122" s="2002" t="s">
        <v>13732</v>
      </c>
      <c r="N1122" s="1990" t="s">
        <v>1223</v>
      </c>
      <c r="O1122" s="1990" t="s">
        <v>313</v>
      </c>
      <c r="P1122" s="3626"/>
    </row>
    <row r="1123" spans="1:16" x14ac:dyDescent="0.2">
      <c r="A1123" s="2877">
        <v>20</v>
      </c>
      <c r="B1123" s="1770"/>
      <c r="C1123" s="4684" t="s">
        <v>13733</v>
      </c>
      <c r="D1123" s="4651"/>
      <c r="E1123" s="4651"/>
      <c r="F1123" s="4652"/>
      <c r="G1123" s="3627">
        <v>42970</v>
      </c>
      <c r="H1123" s="3627">
        <v>43818</v>
      </c>
      <c r="I1123" s="5052"/>
      <c r="J1123" s="5544"/>
      <c r="K1123" s="1770"/>
      <c r="L1123" s="1770"/>
      <c r="M1123" s="2002">
        <v>75</v>
      </c>
      <c r="N1123" s="1990" t="s">
        <v>1223</v>
      </c>
      <c r="O1123" s="1990" t="s">
        <v>313</v>
      </c>
      <c r="P1123" s="3626"/>
    </row>
    <row r="1124" spans="1:16" x14ac:dyDescent="0.2">
      <c r="A1124" s="2877">
        <v>21</v>
      </c>
      <c r="B1124" s="1770"/>
      <c r="C1124" s="4684" t="s">
        <v>13730</v>
      </c>
      <c r="D1124" s="4651"/>
      <c r="E1124" s="4651"/>
      <c r="F1124" s="4652"/>
      <c r="G1124" s="3627">
        <v>43843</v>
      </c>
      <c r="H1124" s="3627">
        <v>44195</v>
      </c>
      <c r="I1124" s="5052"/>
      <c r="J1124" s="5544"/>
      <c r="K1124" s="1770"/>
      <c r="L1124" s="1770"/>
      <c r="M1124" s="2002">
        <v>32</v>
      </c>
      <c r="N1124" s="1990" t="s">
        <v>1223</v>
      </c>
      <c r="O1124" s="1990" t="s">
        <v>313</v>
      </c>
      <c r="P1124" s="3626"/>
    </row>
    <row r="1125" spans="1:16" x14ac:dyDescent="0.2">
      <c r="A1125" s="2877">
        <v>22</v>
      </c>
      <c r="B1125" s="1770"/>
      <c r="C1125" s="4684" t="s">
        <v>13733</v>
      </c>
      <c r="D1125" s="4651"/>
      <c r="E1125" s="4651"/>
      <c r="F1125" s="4652"/>
      <c r="G1125" s="3627">
        <v>43860</v>
      </c>
      <c r="H1125" s="3627">
        <v>44195</v>
      </c>
      <c r="I1125" s="5052"/>
      <c r="J1125" s="5545"/>
      <c r="K1125" s="2877" t="s">
        <v>1280</v>
      </c>
      <c r="L1125" s="1770"/>
      <c r="M1125" s="2002" t="s">
        <v>13734</v>
      </c>
      <c r="N1125" s="1990" t="s">
        <v>1223</v>
      </c>
      <c r="O1125" s="1990" t="s">
        <v>313</v>
      </c>
      <c r="P1125" s="3626"/>
    </row>
    <row r="1126" spans="1:16" x14ac:dyDescent="0.2">
      <c r="A1126" s="2877">
        <v>23</v>
      </c>
      <c r="B1126" s="1770"/>
      <c r="C1126" s="4684" t="s">
        <v>13733</v>
      </c>
      <c r="D1126" s="4651"/>
      <c r="E1126" s="4651"/>
      <c r="F1126" s="4652"/>
      <c r="G1126" s="3627">
        <v>43860</v>
      </c>
      <c r="H1126" s="3627">
        <v>44195</v>
      </c>
      <c r="I1126" s="5052"/>
      <c r="J1126" s="5543">
        <v>7</v>
      </c>
      <c r="K1126" s="2877" t="s">
        <v>1281</v>
      </c>
      <c r="L1126" s="1770"/>
      <c r="M1126" s="2002" t="s">
        <v>13735</v>
      </c>
      <c r="N1126" s="1990" t="s">
        <v>1223</v>
      </c>
      <c r="O1126" s="1990" t="s">
        <v>313</v>
      </c>
      <c r="P1126" s="3626"/>
    </row>
    <row r="1127" spans="1:16" x14ac:dyDescent="0.2">
      <c r="A1127" s="3587">
        <v>24</v>
      </c>
      <c r="B1127" s="3590"/>
      <c r="C1127" s="4684" t="s">
        <v>13730</v>
      </c>
      <c r="D1127" s="4651"/>
      <c r="E1127" s="4651"/>
      <c r="F1127" s="4652"/>
      <c r="G1127" s="3283">
        <v>44230</v>
      </c>
      <c r="H1127" s="3283">
        <v>44533</v>
      </c>
      <c r="I1127" s="5052"/>
      <c r="J1127" s="5544"/>
      <c r="K1127" s="3587"/>
      <c r="L1127" s="3590"/>
      <c r="M1127" s="2002">
        <v>29</v>
      </c>
      <c r="N1127" s="3599" t="s">
        <v>1223</v>
      </c>
      <c r="O1127" s="3599" t="s">
        <v>313</v>
      </c>
      <c r="P1127" s="3626"/>
    </row>
    <row r="1128" spans="1:16" x14ac:dyDescent="0.2">
      <c r="A1128" s="3587">
        <v>25</v>
      </c>
      <c r="B1128" s="3590"/>
      <c r="C1128" s="4684" t="s">
        <v>13733</v>
      </c>
      <c r="D1128" s="4651"/>
      <c r="E1128" s="4651"/>
      <c r="F1128" s="4652"/>
      <c r="G1128" s="3283">
        <v>44200</v>
      </c>
      <c r="H1128" s="3283">
        <v>44554</v>
      </c>
      <c r="I1128" s="5052"/>
      <c r="J1128" s="5545"/>
      <c r="K1128" s="3587" t="s">
        <v>1280</v>
      </c>
      <c r="L1128" s="3590"/>
      <c r="M1128" s="2002" t="s">
        <v>13736</v>
      </c>
      <c r="N1128" s="3599" t="s">
        <v>1223</v>
      </c>
      <c r="O1128" s="3599" t="s">
        <v>313</v>
      </c>
      <c r="P1128" s="3626"/>
    </row>
    <row r="1129" spans="1:16" x14ac:dyDescent="0.2">
      <c r="A1129" s="3587">
        <v>26</v>
      </c>
      <c r="B1129" s="3590"/>
      <c r="C1129" s="4684" t="s">
        <v>13733</v>
      </c>
      <c r="D1129" s="4651"/>
      <c r="E1129" s="4651"/>
      <c r="F1129" s="4652"/>
      <c r="G1129" s="3283">
        <v>44200</v>
      </c>
      <c r="H1129" s="3283">
        <v>44554</v>
      </c>
      <c r="I1129" s="5052"/>
      <c r="J1129" s="3599">
        <v>8</v>
      </c>
      <c r="K1129" s="3587" t="s">
        <v>1281</v>
      </c>
      <c r="L1129" s="3590"/>
      <c r="M1129" s="2002" t="s">
        <v>13737</v>
      </c>
      <c r="N1129" s="3599" t="s">
        <v>1223</v>
      </c>
      <c r="O1129" s="3599" t="s">
        <v>313</v>
      </c>
      <c r="P1129" s="3626"/>
    </row>
  </sheetData>
  <mergeCells count="534">
    <mergeCell ref="A1025:A1026"/>
    <mergeCell ref="B1025:B1026"/>
    <mergeCell ref="C1025:E1026"/>
    <mergeCell ref="F1025:G1025"/>
    <mergeCell ref="J1025:K1025"/>
    <mergeCell ref="C1027:E1027"/>
    <mergeCell ref="H1027:H1033"/>
    <mergeCell ref="C1029:E1029"/>
    <mergeCell ref="C1030:E1030"/>
    <mergeCell ref="C1031:E1031"/>
    <mergeCell ref="I1031:I1033"/>
    <mergeCell ref="C1032:E1032"/>
    <mergeCell ref="C1033:E1033"/>
    <mergeCell ref="C1034:E1034"/>
    <mergeCell ref="H1034:H1049"/>
    <mergeCell ref="I1034:I1038"/>
    <mergeCell ref="C1035:E1035"/>
    <mergeCell ref="C1036:E1036"/>
    <mergeCell ref="C1037:E1037"/>
    <mergeCell ref="C1038:E1038"/>
    <mergeCell ref="L1025:L1026"/>
    <mergeCell ref="M1025:M1026"/>
    <mergeCell ref="C1039:E1039"/>
    <mergeCell ref="I1039:I1043"/>
    <mergeCell ref="C1040:E1040"/>
    <mergeCell ref="C1041:E1041"/>
    <mergeCell ref="C1042:E1042"/>
    <mergeCell ref="C1043:E1043"/>
    <mergeCell ref="C1044:E1044"/>
    <mergeCell ref="C1045:E1045"/>
    <mergeCell ref="I1045:I1049"/>
    <mergeCell ref="C1046:E1046"/>
    <mergeCell ref="C1047:D1047"/>
    <mergeCell ref="C1048:E1048"/>
    <mergeCell ref="C1049:E1049"/>
    <mergeCell ref="N1025:N1026"/>
    <mergeCell ref="O1025:O1026"/>
    <mergeCell ref="C1001:E1001"/>
    <mergeCell ref="H1001:H1004"/>
    <mergeCell ref="I1002:I1003"/>
    <mergeCell ref="C1003:E1003"/>
    <mergeCell ref="C1004:E1004"/>
    <mergeCell ref="C1005:E1005"/>
    <mergeCell ref="C1006:E1006"/>
    <mergeCell ref="H1007:H1016"/>
    <mergeCell ref="H1017:H1023"/>
    <mergeCell ref="A985:B991"/>
    <mergeCell ref="C985:M988"/>
    <mergeCell ref="N985:O988"/>
    <mergeCell ref="C989:M991"/>
    <mergeCell ref="N989:O991"/>
    <mergeCell ref="M993:O993"/>
    <mergeCell ref="L995:O995"/>
    <mergeCell ref="A999:A1000"/>
    <mergeCell ref="B999:B1000"/>
    <mergeCell ref="C999:E1000"/>
    <mergeCell ref="F999:G999"/>
    <mergeCell ref="H999:I999"/>
    <mergeCell ref="J999:K999"/>
    <mergeCell ref="L999:L1000"/>
    <mergeCell ref="M999:M1000"/>
    <mergeCell ref="N999:N1000"/>
    <mergeCell ref="O999:O1000"/>
    <mergeCell ref="F960:F983"/>
    <mergeCell ref="G960:G983"/>
    <mergeCell ref="G921:G939"/>
    <mergeCell ref="A944:B951"/>
    <mergeCell ref="C944:K947"/>
    <mergeCell ref="L944:M947"/>
    <mergeCell ref="C948:K951"/>
    <mergeCell ref="L948:M951"/>
    <mergeCell ref="J955:M955"/>
    <mergeCell ref="A958:A959"/>
    <mergeCell ref="B958:B959"/>
    <mergeCell ref="C958:C959"/>
    <mergeCell ref="D958:E958"/>
    <mergeCell ref="F958:I958"/>
    <mergeCell ref="J958:J959"/>
    <mergeCell ref="K958:K959"/>
    <mergeCell ref="L958:L959"/>
    <mergeCell ref="M958:M959"/>
    <mergeCell ref="G940:G941"/>
    <mergeCell ref="F921:F942"/>
    <mergeCell ref="A905:B912"/>
    <mergeCell ref="C905:K908"/>
    <mergeCell ref="L905:M908"/>
    <mergeCell ref="C909:K912"/>
    <mergeCell ref="L909:M912"/>
    <mergeCell ref="J916:M916"/>
    <mergeCell ref="A919:A920"/>
    <mergeCell ref="B919:B920"/>
    <mergeCell ref="C919:C920"/>
    <mergeCell ref="D919:E919"/>
    <mergeCell ref="F919:I919"/>
    <mergeCell ref="J919:J920"/>
    <mergeCell ref="K919:K920"/>
    <mergeCell ref="L919:L920"/>
    <mergeCell ref="M919:M920"/>
    <mergeCell ref="C821:F821"/>
    <mergeCell ref="I821:I833"/>
    <mergeCell ref="J821:J832"/>
    <mergeCell ref="C822:F822"/>
    <mergeCell ref="C823:F823"/>
    <mergeCell ref="C824:F824"/>
    <mergeCell ref="C825:F825"/>
    <mergeCell ref="C826:F826"/>
    <mergeCell ref="C827:F827"/>
    <mergeCell ref="C828:F828"/>
    <mergeCell ref="C829:F829"/>
    <mergeCell ref="C830:F830"/>
    <mergeCell ref="C831:F831"/>
    <mergeCell ref="C832:F832"/>
    <mergeCell ref="C833:F833"/>
    <mergeCell ref="A808:C810"/>
    <mergeCell ref="D808:O809"/>
    <mergeCell ref="P808:P809"/>
    <mergeCell ref="D810:O811"/>
    <mergeCell ref="A811:C811"/>
    <mergeCell ref="M815:P815"/>
    <mergeCell ref="B816:F816"/>
    <mergeCell ref="A819:A820"/>
    <mergeCell ref="B819:B820"/>
    <mergeCell ref="C819:F820"/>
    <mergeCell ref="G819:H819"/>
    <mergeCell ref="I819:L819"/>
    <mergeCell ref="M819:M820"/>
    <mergeCell ref="N819:N820"/>
    <mergeCell ref="O819:O820"/>
    <mergeCell ref="P819:P820"/>
    <mergeCell ref="C794:F794"/>
    <mergeCell ref="C795:F795"/>
    <mergeCell ref="I795:I806"/>
    <mergeCell ref="J795:J801"/>
    <mergeCell ref="C796:F796"/>
    <mergeCell ref="C797:F797"/>
    <mergeCell ref="C798:F798"/>
    <mergeCell ref="C799:F799"/>
    <mergeCell ref="C800:F800"/>
    <mergeCell ref="C801:F801"/>
    <mergeCell ref="C802:F802"/>
    <mergeCell ref="C803:F803"/>
    <mergeCell ref="C804:F804"/>
    <mergeCell ref="C805:F805"/>
    <mergeCell ref="C806:F806"/>
    <mergeCell ref="M788:P788"/>
    <mergeCell ref="B789:F789"/>
    <mergeCell ref="A792:A793"/>
    <mergeCell ref="B792:B793"/>
    <mergeCell ref="C792:F793"/>
    <mergeCell ref="G792:H792"/>
    <mergeCell ref="I792:L792"/>
    <mergeCell ref="M792:M793"/>
    <mergeCell ref="N792:N793"/>
    <mergeCell ref="O792:O793"/>
    <mergeCell ref="P792:P793"/>
    <mergeCell ref="F722:F729"/>
    <mergeCell ref="F730:F737"/>
    <mergeCell ref="F738:F745"/>
    <mergeCell ref="F746:F753"/>
    <mergeCell ref="F754:F778"/>
    <mergeCell ref="G760:G775"/>
    <mergeCell ref="A781:C783"/>
    <mergeCell ref="D781:O782"/>
    <mergeCell ref="P781:P782"/>
    <mergeCell ref="D783:O784"/>
    <mergeCell ref="A784:C784"/>
    <mergeCell ref="F652:F657"/>
    <mergeCell ref="F658:F665"/>
    <mergeCell ref="F666:F673"/>
    <mergeCell ref="F674:F681"/>
    <mergeCell ref="F682:F689"/>
    <mergeCell ref="F690:F697"/>
    <mergeCell ref="F698:F705"/>
    <mergeCell ref="F706:F713"/>
    <mergeCell ref="F714:F721"/>
    <mergeCell ref="A635:B640"/>
    <mergeCell ref="C635:K637"/>
    <mergeCell ref="L635:M637"/>
    <mergeCell ref="C638:K640"/>
    <mergeCell ref="L638:M640"/>
    <mergeCell ref="J644:M644"/>
    <mergeCell ref="A648:A649"/>
    <mergeCell ref="B648:B649"/>
    <mergeCell ref="C648:C649"/>
    <mergeCell ref="D648:E648"/>
    <mergeCell ref="F648:I648"/>
    <mergeCell ref="J648:J649"/>
    <mergeCell ref="K648:K649"/>
    <mergeCell ref="L648:L649"/>
    <mergeCell ref="M648:M649"/>
    <mergeCell ref="M138:M144"/>
    <mergeCell ref="J132:M132"/>
    <mergeCell ref="A136:A137"/>
    <mergeCell ref="B136:B137"/>
    <mergeCell ref="C136:C137"/>
    <mergeCell ref="D136:E136"/>
    <mergeCell ref="F136:I136"/>
    <mergeCell ref="J136:J137"/>
    <mergeCell ref="K136:K137"/>
    <mergeCell ref="L136:L137"/>
    <mergeCell ref="M136:M137"/>
    <mergeCell ref="L121:M124"/>
    <mergeCell ref="C125:K128"/>
    <mergeCell ref="L125:M128"/>
    <mergeCell ref="J97:M97"/>
    <mergeCell ref="A101:A102"/>
    <mergeCell ref="B101:B102"/>
    <mergeCell ref="C101:C102"/>
    <mergeCell ref="D101:E101"/>
    <mergeCell ref="F101:I101"/>
    <mergeCell ref="J101:J102"/>
    <mergeCell ref="K101:K102"/>
    <mergeCell ref="L101:L102"/>
    <mergeCell ref="M101:M102"/>
    <mergeCell ref="F106:F118"/>
    <mergeCell ref="G106:G108"/>
    <mergeCell ref="G113:G118"/>
    <mergeCell ref="A121:B128"/>
    <mergeCell ref="C121:K124"/>
    <mergeCell ref="L87:M90"/>
    <mergeCell ref="C91:K93"/>
    <mergeCell ref="L91:M93"/>
    <mergeCell ref="J70:M70"/>
    <mergeCell ref="A74:A75"/>
    <mergeCell ref="B74:B75"/>
    <mergeCell ref="C74:C75"/>
    <mergeCell ref="D74:E74"/>
    <mergeCell ref="F74:I74"/>
    <mergeCell ref="J74:J75"/>
    <mergeCell ref="K74:K75"/>
    <mergeCell ref="L74:L75"/>
    <mergeCell ref="M74:M75"/>
    <mergeCell ref="F76:F84"/>
    <mergeCell ref="G76:G79"/>
    <mergeCell ref="G80:G84"/>
    <mergeCell ref="A87:B93"/>
    <mergeCell ref="C87:K90"/>
    <mergeCell ref="A59:B66"/>
    <mergeCell ref="C59:K62"/>
    <mergeCell ref="L59:M62"/>
    <mergeCell ref="C63:K66"/>
    <mergeCell ref="L63:M66"/>
    <mergeCell ref="K46:K47"/>
    <mergeCell ref="L46:L47"/>
    <mergeCell ref="M46:M47"/>
    <mergeCell ref="F49:F57"/>
    <mergeCell ref="G51:G57"/>
    <mergeCell ref="J46:J47"/>
    <mergeCell ref="A1:B7"/>
    <mergeCell ref="C1:K4"/>
    <mergeCell ref="L1:M4"/>
    <mergeCell ref="C5:K7"/>
    <mergeCell ref="L5:M7"/>
    <mergeCell ref="A14:A15"/>
    <mergeCell ref="B14:B15"/>
    <mergeCell ref="C14:C15"/>
    <mergeCell ref="D14:E14"/>
    <mergeCell ref="F14:I14"/>
    <mergeCell ref="K14:K15"/>
    <mergeCell ref="L14:L15"/>
    <mergeCell ref="M14:M15"/>
    <mergeCell ref="J14:J15"/>
    <mergeCell ref="A159:A160"/>
    <mergeCell ref="B159:B160"/>
    <mergeCell ref="C159:C160"/>
    <mergeCell ref="D159:E159"/>
    <mergeCell ref="F159:I159"/>
    <mergeCell ref="J10:M10"/>
    <mergeCell ref="C148:L148"/>
    <mergeCell ref="C149:L149"/>
    <mergeCell ref="C150:L150"/>
    <mergeCell ref="J155:M155"/>
    <mergeCell ref="J42:M42"/>
    <mergeCell ref="F17:F28"/>
    <mergeCell ref="G17:G20"/>
    <mergeCell ref="G21:G28"/>
    <mergeCell ref="A31:B38"/>
    <mergeCell ref="C31:K34"/>
    <mergeCell ref="L31:M34"/>
    <mergeCell ref="C35:K38"/>
    <mergeCell ref="L35:M38"/>
    <mergeCell ref="A46:A47"/>
    <mergeCell ref="B46:B47"/>
    <mergeCell ref="C46:C47"/>
    <mergeCell ref="D46:E46"/>
    <mergeCell ref="F46:I46"/>
    <mergeCell ref="F168:F177"/>
    <mergeCell ref="G170:G171"/>
    <mergeCell ref="G172:G173"/>
    <mergeCell ref="F182:F185"/>
    <mergeCell ref="F186:F193"/>
    <mergeCell ref="J159:J160"/>
    <mergeCell ref="K159:K160"/>
    <mergeCell ref="L159:L160"/>
    <mergeCell ref="M159:M160"/>
    <mergeCell ref="F162:F167"/>
    <mergeCell ref="G163:G164"/>
    <mergeCell ref="G165:G167"/>
    <mergeCell ref="F217:F224"/>
    <mergeCell ref="F225:F228"/>
    <mergeCell ref="F229:F232"/>
    <mergeCell ref="F233:F240"/>
    <mergeCell ref="F241:F248"/>
    <mergeCell ref="F194:F203"/>
    <mergeCell ref="G194:G195"/>
    <mergeCell ref="G196:G197"/>
    <mergeCell ref="F204:F216"/>
    <mergeCell ref="G206:G208"/>
    <mergeCell ref="G209:G210"/>
    <mergeCell ref="G211:G212"/>
    <mergeCell ref="G213:G214"/>
    <mergeCell ref="F276:F280"/>
    <mergeCell ref="F281:F288"/>
    <mergeCell ref="F289:F296"/>
    <mergeCell ref="F297:F298"/>
    <mergeCell ref="F299:F304"/>
    <mergeCell ref="F249:F251"/>
    <mergeCell ref="F252:F256"/>
    <mergeCell ref="F257:F264"/>
    <mergeCell ref="F265:F272"/>
    <mergeCell ref="F273:F275"/>
    <mergeCell ref="F347:F355"/>
    <mergeCell ref="G347:G348"/>
    <mergeCell ref="F357:F364"/>
    <mergeCell ref="F365:F372"/>
    <mergeCell ref="F373:F380"/>
    <mergeCell ref="F305:F312"/>
    <mergeCell ref="F313:F321"/>
    <mergeCell ref="F323:F329"/>
    <mergeCell ref="F330:F337"/>
    <mergeCell ref="F338:F346"/>
    <mergeCell ref="F406:F415"/>
    <mergeCell ref="G409:G410"/>
    <mergeCell ref="G412:G413"/>
    <mergeCell ref="F416:F420"/>
    <mergeCell ref="F421:F425"/>
    <mergeCell ref="F381:F386"/>
    <mergeCell ref="F387:F388"/>
    <mergeCell ref="F389:F397"/>
    <mergeCell ref="G395:G396"/>
    <mergeCell ref="F398:F405"/>
    <mergeCell ref="F451:F454"/>
    <mergeCell ref="F455:F458"/>
    <mergeCell ref="F459:F461"/>
    <mergeCell ref="F462:F464"/>
    <mergeCell ref="F465:F468"/>
    <mergeCell ref="F426:F430"/>
    <mergeCell ref="F431:F435"/>
    <mergeCell ref="F436:F439"/>
    <mergeCell ref="F441:F444"/>
    <mergeCell ref="F445:F450"/>
    <mergeCell ref="F486:F490"/>
    <mergeCell ref="F491:F494"/>
    <mergeCell ref="F495:F498"/>
    <mergeCell ref="F499:F504"/>
    <mergeCell ref="F505:F507"/>
    <mergeCell ref="F469:F472"/>
    <mergeCell ref="F473:F477"/>
    <mergeCell ref="F478:F481"/>
    <mergeCell ref="F482:F483"/>
    <mergeCell ref="F484:F485"/>
    <mergeCell ref="F529:F532"/>
    <mergeCell ref="F533:F536"/>
    <mergeCell ref="F537:F541"/>
    <mergeCell ref="F542:F545"/>
    <mergeCell ref="F546:F549"/>
    <mergeCell ref="F508:F514"/>
    <mergeCell ref="G509:G510"/>
    <mergeCell ref="F515:F518"/>
    <mergeCell ref="F519:F522"/>
    <mergeCell ref="F523:F528"/>
    <mergeCell ref="F577:F584"/>
    <mergeCell ref="F585:F599"/>
    <mergeCell ref="G590:G592"/>
    <mergeCell ref="G593:G596"/>
    <mergeCell ref="G597:G599"/>
    <mergeCell ref="F550:F553"/>
    <mergeCell ref="F554:F557"/>
    <mergeCell ref="F558:F576"/>
    <mergeCell ref="G560:G562"/>
    <mergeCell ref="G564:G566"/>
    <mergeCell ref="G567:G570"/>
    <mergeCell ref="G571:G575"/>
    <mergeCell ref="F625:F632"/>
    <mergeCell ref="G625:G627"/>
    <mergeCell ref="G628:G632"/>
    <mergeCell ref="F600:F601"/>
    <mergeCell ref="G600:G601"/>
    <mergeCell ref="F602:F624"/>
    <mergeCell ref="G602:G603"/>
    <mergeCell ref="G604:G607"/>
    <mergeCell ref="G608:G610"/>
    <mergeCell ref="G611:G613"/>
    <mergeCell ref="G615:G616"/>
    <mergeCell ref="G617:G620"/>
    <mergeCell ref="G621:G624"/>
    <mergeCell ref="A835:B842"/>
    <mergeCell ref="C835:K838"/>
    <mergeCell ref="L835:M838"/>
    <mergeCell ref="C839:K842"/>
    <mergeCell ref="L839:M842"/>
    <mergeCell ref="J846:M846"/>
    <mergeCell ref="A850:A851"/>
    <mergeCell ref="B850:B851"/>
    <mergeCell ref="C850:C851"/>
    <mergeCell ref="D850:E850"/>
    <mergeCell ref="F850:I850"/>
    <mergeCell ref="J850:J851"/>
    <mergeCell ref="K850:K851"/>
    <mergeCell ref="L850:L851"/>
    <mergeCell ref="M850:M851"/>
    <mergeCell ref="J887:J888"/>
    <mergeCell ref="K887:K888"/>
    <mergeCell ref="L887:L888"/>
    <mergeCell ref="M887:M888"/>
    <mergeCell ref="F852:F862"/>
    <mergeCell ref="G852:G858"/>
    <mergeCell ref="F863:F869"/>
    <mergeCell ref="A872:B879"/>
    <mergeCell ref="C872:K875"/>
    <mergeCell ref="L872:M875"/>
    <mergeCell ref="C876:K879"/>
    <mergeCell ref="L876:M879"/>
    <mergeCell ref="J883:M883"/>
    <mergeCell ref="F889:F890"/>
    <mergeCell ref="G889:G890"/>
    <mergeCell ref="F891:F903"/>
    <mergeCell ref="G891:G898"/>
    <mergeCell ref="G900:G903"/>
    <mergeCell ref="A887:A888"/>
    <mergeCell ref="B887:B888"/>
    <mergeCell ref="C887:C888"/>
    <mergeCell ref="D887:E887"/>
    <mergeCell ref="F887:I887"/>
    <mergeCell ref="A1051:C1053"/>
    <mergeCell ref="D1051:O1052"/>
    <mergeCell ref="P1051:P1052"/>
    <mergeCell ref="D1053:O1054"/>
    <mergeCell ref="A1054:C1054"/>
    <mergeCell ref="M1055:O1055"/>
    <mergeCell ref="M1057:P1057"/>
    <mergeCell ref="A1061:A1062"/>
    <mergeCell ref="B1061:B1062"/>
    <mergeCell ref="C1061:F1062"/>
    <mergeCell ref="G1061:H1061"/>
    <mergeCell ref="I1061:L1061"/>
    <mergeCell ref="M1061:M1062"/>
    <mergeCell ref="N1061:N1062"/>
    <mergeCell ref="O1061:O1062"/>
    <mergeCell ref="P1061:P1062"/>
    <mergeCell ref="C1063:F1063"/>
    <mergeCell ref="C1064:F1064"/>
    <mergeCell ref="I1064:I1084"/>
    <mergeCell ref="J1064:J1067"/>
    <mergeCell ref="C1065:F1065"/>
    <mergeCell ref="C1066:F1066"/>
    <mergeCell ref="C1067:F1067"/>
    <mergeCell ref="C1068:F1068"/>
    <mergeCell ref="J1068:J1070"/>
    <mergeCell ref="C1069:F1069"/>
    <mergeCell ref="C1070:F1070"/>
    <mergeCell ref="C1071:F1071"/>
    <mergeCell ref="J1071:J1078"/>
    <mergeCell ref="C1072:F1072"/>
    <mergeCell ref="C1073:F1073"/>
    <mergeCell ref="C1074:F1074"/>
    <mergeCell ref="C1075:F1075"/>
    <mergeCell ref="C1076:F1076"/>
    <mergeCell ref="C1077:F1077"/>
    <mergeCell ref="C1078:F1078"/>
    <mergeCell ref="C1079:F1079"/>
    <mergeCell ref="J1079:J1084"/>
    <mergeCell ref="C1080:F1080"/>
    <mergeCell ref="C1081:F1081"/>
    <mergeCell ref="C1082:F1082"/>
    <mergeCell ref="C1083:F1083"/>
    <mergeCell ref="C1084:F1084"/>
    <mergeCell ref="A1086:C1088"/>
    <mergeCell ref="D1086:O1087"/>
    <mergeCell ref="P1086:P1087"/>
    <mergeCell ref="D1088:O1089"/>
    <mergeCell ref="A1089:C1089"/>
    <mergeCell ref="M1090:O1090"/>
    <mergeCell ref="M1092:P1092"/>
    <mergeCell ref="A1096:A1097"/>
    <mergeCell ref="B1096:B1097"/>
    <mergeCell ref="C1096:F1097"/>
    <mergeCell ref="G1096:H1096"/>
    <mergeCell ref="I1096:L1096"/>
    <mergeCell ref="M1096:M1097"/>
    <mergeCell ref="N1096:N1097"/>
    <mergeCell ref="O1096:O1097"/>
    <mergeCell ref="P1096:P1097"/>
    <mergeCell ref="C1098:F1098"/>
    <mergeCell ref="C1099:F1099"/>
    <mergeCell ref="I1099:I1101"/>
    <mergeCell ref="J1099:J1101"/>
    <mergeCell ref="C1100:F1100"/>
    <mergeCell ref="C1101:F1101"/>
    <mergeCell ref="C1102:F1102"/>
    <mergeCell ref="I1102:I1129"/>
    <mergeCell ref="J1102:J1104"/>
    <mergeCell ref="C1103:F1103"/>
    <mergeCell ref="C1104:F1104"/>
    <mergeCell ref="C1105:F1105"/>
    <mergeCell ref="C1106:F1106"/>
    <mergeCell ref="J1106:J1109"/>
    <mergeCell ref="C1107:F1107"/>
    <mergeCell ref="C1108:F1108"/>
    <mergeCell ref="C1109:F1109"/>
    <mergeCell ref="C1110:F1110"/>
    <mergeCell ref="J1110:J1117"/>
    <mergeCell ref="C1111:F1111"/>
    <mergeCell ref="C1112:F1112"/>
    <mergeCell ref="C1113:F1113"/>
    <mergeCell ref="C1114:F1114"/>
    <mergeCell ref="C1115:F1115"/>
    <mergeCell ref="C1126:F1126"/>
    <mergeCell ref="J1126:J1128"/>
    <mergeCell ref="C1127:F1127"/>
    <mergeCell ref="C1128:F1128"/>
    <mergeCell ref="C1129:F1129"/>
    <mergeCell ref="C1116:F1116"/>
    <mergeCell ref="C1117:F1117"/>
    <mergeCell ref="C1118:F1118"/>
    <mergeCell ref="C1119:F1119"/>
    <mergeCell ref="J1119:J1121"/>
    <mergeCell ref="C1120:F1120"/>
    <mergeCell ref="C1121:F1121"/>
    <mergeCell ref="C1122:F1122"/>
    <mergeCell ref="J1122:J1125"/>
    <mergeCell ref="C1123:F1123"/>
    <mergeCell ref="C1124:F1124"/>
    <mergeCell ref="C1125:F1125"/>
  </mergeCells>
  <pageMargins left="0.70866141732283472" right="0.70866141732283472" top="0.74803149606299213" bottom="0.74803149606299213" header="0.31496062992125984" footer="0.31496062992125984"/>
  <pageSetup paperSize="5" scale="85" orientation="landscape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B8514-99A9-4027-97ED-CA7EC6BDB146}">
  <dimension ref="A1:R1376"/>
  <sheetViews>
    <sheetView showGridLines="0" zoomScaleNormal="100" workbookViewId="0">
      <selection activeCell="H25" sqref="G25:H28"/>
    </sheetView>
  </sheetViews>
  <sheetFormatPr baseColWidth="10" defaultRowHeight="12.75" x14ac:dyDescent="0.2"/>
  <cols>
    <col min="1" max="1" width="5.28515625" style="3638" customWidth="1"/>
    <col min="2" max="2" width="9.42578125" style="3638" customWidth="1"/>
    <col min="3" max="3" width="33.5703125" style="3638" customWidth="1"/>
    <col min="4" max="4" width="13.42578125" style="3638" customWidth="1"/>
    <col min="5" max="5" width="12.5703125" style="3638" customWidth="1"/>
    <col min="6" max="6" width="5.140625" style="3638" customWidth="1"/>
    <col min="7" max="7" width="10.85546875" style="3638" customWidth="1"/>
    <col min="8" max="8" width="9.5703125" style="3638" customWidth="1"/>
    <col min="9" max="9" width="6.7109375" style="3638" bestFit="1" customWidth="1"/>
    <col min="10" max="10" width="11.140625" style="3638" customWidth="1"/>
    <col min="11" max="11" width="9.28515625" style="3638" customWidth="1"/>
    <col min="12" max="12" width="9" style="3638" customWidth="1"/>
    <col min="13" max="13" width="24.28515625" style="3638" customWidth="1"/>
    <col min="14" max="14" width="9.85546875" style="3638" customWidth="1"/>
    <col min="15" max="15" width="10" style="3638" customWidth="1"/>
    <col min="16" max="16" width="40.28515625" style="3638" customWidth="1"/>
    <col min="17" max="256" width="11.42578125" style="3638"/>
    <col min="257" max="257" width="9.28515625" style="3638" customWidth="1"/>
    <col min="258" max="258" width="8.5703125" style="3638" customWidth="1"/>
    <col min="259" max="259" width="37.5703125" style="3638" customWidth="1"/>
    <col min="260" max="260" width="10.85546875" style="3638" customWidth="1"/>
    <col min="261" max="261" width="10" style="3638" customWidth="1"/>
    <col min="262" max="262" width="6" style="3638" customWidth="1"/>
    <col min="263" max="263" width="7.140625" style="3638" bestFit="1" customWidth="1"/>
    <col min="264" max="264" width="6.140625" style="3638" customWidth="1"/>
    <col min="265" max="265" width="5.85546875" style="3638" customWidth="1"/>
    <col min="266" max="266" width="7.42578125" style="3638" customWidth="1"/>
    <col min="267" max="267" width="9" style="3638" customWidth="1"/>
    <col min="268" max="268" width="10.140625" style="3638" customWidth="1"/>
    <col min="269" max="269" width="24.42578125" style="3638" customWidth="1"/>
    <col min="270" max="270" width="14.140625" style="3638" customWidth="1"/>
    <col min="271" max="512" width="11.42578125" style="3638"/>
    <col min="513" max="513" width="9.28515625" style="3638" customWidth="1"/>
    <col min="514" max="514" width="8.5703125" style="3638" customWidth="1"/>
    <col min="515" max="515" width="37.5703125" style="3638" customWidth="1"/>
    <col min="516" max="516" width="10.85546875" style="3638" customWidth="1"/>
    <col min="517" max="517" width="10" style="3638" customWidth="1"/>
    <col min="518" max="518" width="6" style="3638" customWidth="1"/>
    <col min="519" max="519" width="7.140625" style="3638" bestFit="1" customWidth="1"/>
    <col min="520" max="520" width="6.140625" style="3638" customWidth="1"/>
    <col min="521" max="521" width="5.85546875" style="3638" customWidth="1"/>
    <col min="522" max="522" width="7.42578125" style="3638" customWidth="1"/>
    <col min="523" max="523" width="9" style="3638" customWidth="1"/>
    <col min="524" max="524" width="10.140625" style="3638" customWidth="1"/>
    <col min="525" max="525" width="24.42578125" style="3638" customWidth="1"/>
    <col min="526" max="526" width="14.140625" style="3638" customWidth="1"/>
    <col min="527" max="768" width="11.42578125" style="3638"/>
    <col min="769" max="769" width="9.28515625" style="3638" customWidth="1"/>
    <col min="770" max="770" width="8.5703125" style="3638" customWidth="1"/>
    <col min="771" max="771" width="37.5703125" style="3638" customWidth="1"/>
    <col min="772" max="772" width="10.85546875" style="3638" customWidth="1"/>
    <col min="773" max="773" width="10" style="3638" customWidth="1"/>
    <col min="774" max="774" width="6" style="3638" customWidth="1"/>
    <col min="775" max="775" width="7.140625" style="3638" bestFit="1" customWidth="1"/>
    <col min="776" max="776" width="6.140625" style="3638" customWidth="1"/>
    <col min="777" max="777" width="5.85546875" style="3638" customWidth="1"/>
    <col min="778" max="778" width="7.42578125" style="3638" customWidth="1"/>
    <col min="779" max="779" width="9" style="3638" customWidth="1"/>
    <col min="780" max="780" width="10.140625" style="3638" customWidth="1"/>
    <col min="781" max="781" width="24.42578125" style="3638" customWidth="1"/>
    <col min="782" max="782" width="14.140625" style="3638" customWidth="1"/>
    <col min="783" max="1024" width="11.42578125" style="3638"/>
    <col min="1025" max="1025" width="9.28515625" style="3638" customWidth="1"/>
    <col min="1026" max="1026" width="8.5703125" style="3638" customWidth="1"/>
    <col min="1027" max="1027" width="37.5703125" style="3638" customWidth="1"/>
    <col min="1028" max="1028" width="10.85546875" style="3638" customWidth="1"/>
    <col min="1029" max="1029" width="10" style="3638" customWidth="1"/>
    <col min="1030" max="1030" width="6" style="3638" customWidth="1"/>
    <col min="1031" max="1031" width="7.140625" style="3638" bestFit="1" customWidth="1"/>
    <col min="1032" max="1032" width="6.140625" style="3638" customWidth="1"/>
    <col min="1033" max="1033" width="5.85546875" style="3638" customWidth="1"/>
    <col min="1034" max="1034" width="7.42578125" style="3638" customWidth="1"/>
    <col min="1035" max="1035" width="9" style="3638" customWidth="1"/>
    <col min="1036" max="1036" width="10.140625" style="3638" customWidth="1"/>
    <col min="1037" max="1037" width="24.42578125" style="3638" customWidth="1"/>
    <col min="1038" max="1038" width="14.140625" style="3638" customWidth="1"/>
    <col min="1039" max="1280" width="11.42578125" style="3638"/>
    <col min="1281" max="1281" width="9.28515625" style="3638" customWidth="1"/>
    <col min="1282" max="1282" width="8.5703125" style="3638" customWidth="1"/>
    <col min="1283" max="1283" width="37.5703125" style="3638" customWidth="1"/>
    <col min="1284" max="1284" width="10.85546875" style="3638" customWidth="1"/>
    <col min="1285" max="1285" width="10" style="3638" customWidth="1"/>
    <col min="1286" max="1286" width="6" style="3638" customWidth="1"/>
    <col min="1287" max="1287" width="7.140625" style="3638" bestFit="1" customWidth="1"/>
    <col min="1288" max="1288" width="6.140625" style="3638" customWidth="1"/>
    <col min="1289" max="1289" width="5.85546875" style="3638" customWidth="1"/>
    <col min="1290" max="1290" width="7.42578125" style="3638" customWidth="1"/>
    <col min="1291" max="1291" width="9" style="3638" customWidth="1"/>
    <col min="1292" max="1292" width="10.140625" style="3638" customWidth="1"/>
    <col min="1293" max="1293" width="24.42578125" style="3638" customWidth="1"/>
    <col min="1294" max="1294" width="14.140625" style="3638" customWidth="1"/>
    <col min="1295" max="1536" width="11.42578125" style="3638"/>
    <col min="1537" max="1537" width="9.28515625" style="3638" customWidth="1"/>
    <col min="1538" max="1538" width="8.5703125" style="3638" customWidth="1"/>
    <col min="1539" max="1539" width="37.5703125" style="3638" customWidth="1"/>
    <col min="1540" max="1540" width="10.85546875" style="3638" customWidth="1"/>
    <col min="1541" max="1541" width="10" style="3638" customWidth="1"/>
    <col min="1542" max="1542" width="6" style="3638" customWidth="1"/>
    <col min="1543" max="1543" width="7.140625" style="3638" bestFit="1" customWidth="1"/>
    <col min="1544" max="1544" width="6.140625" style="3638" customWidth="1"/>
    <col min="1545" max="1545" width="5.85546875" style="3638" customWidth="1"/>
    <col min="1546" max="1546" width="7.42578125" style="3638" customWidth="1"/>
    <col min="1547" max="1547" width="9" style="3638" customWidth="1"/>
    <col min="1548" max="1548" width="10.140625" style="3638" customWidth="1"/>
    <col min="1549" max="1549" width="24.42578125" style="3638" customWidth="1"/>
    <col min="1550" max="1550" width="14.140625" style="3638" customWidth="1"/>
    <col min="1551" max="1792" width="11.42578125" style="3638"/>
    <col min="1793" max="1793" width="9.28515625" style="3638" customWidth="1"/>
    <col min="1794" max="1794" width="8.5703125" style="3638" customWidth="1"/>
    <col min="1795" max="1795" width="37.5703125" style="3638" customWidth="1"/>
    <col min="1796" max="1796" width="10.85546875" style="3638" customWidth="1"/>
    <col min="1797" max="1797" width="10" style="3638" customWidth="1"/>
    <col min="1798" max="1798" width="6" style="3638" customWidth="1"/>
    <col min="1799" max="1799" width="7.140625" style="3638" bestFit="1" customWidth="1"/>
    <col min="1800" max="1800" width="6.140625" style="3638" customWidth="1"/>
    <col min="1801" max="1801" width="5.85546875" style="3638" customWidth="1"/>
    <col min="1802" max="1802" width="7.42578125" style="3638" customWidth="1"/>
    <col min="1803" max="1803" width="9" style="3638" customWidth="1"/>
    <col min="1804" max="1804" width="10.140625" style="3638" customWidth="1"/>
    <col min="1805" max="1805" width="24.42578125" style="3638" customWidth="1"/>
    <col min="1806" max="1806" width="14.140625" style="3638" customWidth="1"/>
    <col min="1807" max="2048" width="11.42578125" style="3638"/>
    <col min="2049" max="2049" width="9.28515625" style="3638" customWidth="1"/>
    <col min="2050" max="2050" width="8.5703125" style="3638" customWidth="1"/>
    <col min="2051" max="2051" width="37.5703125" style="3638" customWidth="1"/>
    <col min="2052" max="2052" width="10.85546875" style="3638" customWidth="1"/>
    <col min="2053" max="2053" width="10" style="3638" customWidth="1"/>
    <col min="2054" max="2054" width="6" style="3638" customWidth="1"/>
    <col min="2055" max="2055" width="7.140625" style="3638" bestFit="1" customWidth="1"/>
    <col min="2056" max="2056" width="6.140625" style="3638" customWidth="1"/>
    <col min="2057" max="2057" width="5.85546875" style="3638" customWidth="1"/>
    <col min="2058" max="2058" width="7.42578125" style="3638" customWidth="1"/>
    <col min="2059" max="2059" width="9" style="3638" customWidth="1"/>
    <col min="2060" max="2060" width="10.140625" style="3638" customWidth="1"/>
    <col min="2061" max="2061" width="24.42578125" style="3638" customWidth="1"/>
    <col min="2062" max="2062" width="14.140625" style="3638" customWidth="1"/>
    <col min="2063" max="2304" width="11.42578125" style="3638"/>
    <col min="2305" max="2305" width="9.28515625" style="3638" customWidth="1"/>
    <col min="2306" max="2306" width="8.5703125" style="3638" customWidth="1"/>
    <col min="2307" max="2307" width="37.5703125" style="3638" customWidth="1"/>
    <col min="2308" max="2308" width="10.85546875" style="3638" customWidth="1"/>
    <col min="2309" max="2309" width="10" style="3638" customWidth="1"/>
    <col min="2310" max="2310" width="6" style="3638" customWidth="1"/>
    <col min="2311" max="2311" width="7.140625" style="3638" bestFit="1" customWidth="1"/>
    <col min="2312" max="2312" width="6.140625" style="3638" customWidth="1"/>
    <col min="2313" max="2313" width="5.85546875" style="3638" customWidth="1"/>
    <col min="2314" max="2314" width="7.42578125" style="3638" customWidth="1"/>
    <col min="2315" max="2315" width="9" style="3638" customWidth="1"/>
    <col min="2316" max="2316" width="10.140625" style="3638" customWidth="1"/>
    <col min="2317" max="2317" width="24.42578125" style="3638" customWidth="1"/>
    <col min="2318" max="2318" width="14.140625" style="3638" customWidth="1"/>
    <col min="2319" max="2560" width="11.42578125" style="3638"/>
    <col min="2561" max="2561" width="9.28515625" style="3638" customWidth="1"/>
    <col min="2562" max="2562" width="8.5703125" style="3638" customWidth="1"/>
    <col min="2563" max="2563" width="37.5703125" style="3638" customWidth="1"/>
    <col min="2564" max="2564" width="10.85546875" style="3638" customWidth="1"/>
    <col min="2565" max="2565" width="10" style="3638" customWidth="1"/>
    <col min="2566" max="2566" width="6" style="3638" customWidth="1"/>
    <col min="2567" max="2567" width="7.140625" style="3638" bestFit="1" customWidth="1"/>
    <col min="2568" max="2568" width="6.140625" style="3638" customWidth="1"/>
    <col min="2569" max="2569" width="5.85546875" style="3638" customWidth="1"/>
    <col min="2570" max="2570" width="7.42578125" style="3638" customWidth="1"/>
    <col min="2571" max="2571" width="9" style="3638" customWidth="1"/>
    <col min="2572" max="2572" width="10.140625" style="3638" customWidth="1"/>
    <col min="2573" max="2573" width="24.42578125" style="3638" customWidth="1"/>
    <col min="2574" max="2574" width="14.140625" style="3638" customWidth="1"/>
    <col min="2575" max="2816" width="11.42578125" style="3638"/>
    <col min="2817" max="2817" width="9.28515625" style="3638" customWidth="1"/>
    <col min="2818" max="2818" width="8.5703125" style="3638" customWidth="1"/>
    <col min="2819" max="2819" width="37.5703125" style="3638" customWidth="1"/>
    <col min="2820" max="2820" width="10.85546875" style="3638" customWidth="1"/>
    <col min="2821" max="2821" width="10" style="3638" customWidth="1"/>
    <col min="2822" max="2822" width="6" style="3638" customWidth="1"/>
    <col min="2823" max="2823" width="7.140625" style="3638" bestFit="1" customWidth="1"/>
    <col min="2824" max="2824" width="6.140625" style="3638" customWidth="1"/>
    <col min="2825" max="2825" width="5.85546875" style="3638" customWidth="1"/>
    <col min="2826" max="2826" width="7.42578125" style="3638" customWidth="1"/>
    <col min="2827" max="2827" width="9" style="3638" customWidth="1"/>
    <col min="2828" max="2828" width="10.140625" style="3638" customWidth="1"/>
    <col min="2829" max="2829" width="24.42578125" style="3638" customWidth="1"/>
    <col min="2830" max="2830" width="14.140625" style="3638" customWidth="1"/>
    <col min="2831" max="3072" width="11.42578125" style="3638"/>
    <col min="3073" max="3073" width="9.28515625" style="3638" customWidth="1"/>
    <col min="3074" max="3074" width="8.5703125" style="3638" customWidth="1"/>
    <col min="3075" max="3075" width="37.5703125" style="3638" customWidth="1"/>
    <col min="3076" max="3076" width="10.85546875" style="3638" customWidth="1"/>
    <col min="3077" max="3077" width="10" style="3638" customWidth="1"/>
    <col min="3078" max="3078" width="6" style="3638" customWidth="1"/>
    <col min="3079" max="3079" width="7.140625" style="3638" bestFit="1" customWidth="1"/>
    <col min="3080" max="3080" width="6.140625" style="3638" customWidth="1"/>
    <col min="3081" max="3081" width="5.85546875" style="3638" customWidth="1"/>
    <col min="3082" max="3082" width="7.42578125" style="3638" customWidth="1"/>
    <col min="3083" max="3083" width="9" style="3638" customWidth="1"/>
    <col min="3084" max="3084" width="10.140625" style="3638" customWidth="1"/>
    <col min="3085" max="3085" width="24.42578125" style="3638" customWidth="1"/>
    <col min="3086" max="3086" width="14.140625" style="3638" customWidth="1"/>
    <col min="3087" max="3328" width="11.42578125" style="3638"/>
    <col min="3329" max="3329" width="9.28515625" style="3638" customWidth="1"/>
    <col min="3330" max="3330" width="8.5703125" style="3638" customWidth="1"/>
    <col min="3331" max="3331" width="37.5703125" style="3638" customWidth="1"/>
    <col min="3332" max="3332" width="10.85546875" style="3638" customWidth="1"/>
    <col min="3333" max="3333" width="10" style="3638" customWidth="1"/>
    <col min="3334" max="3334" width="6" style="3638" customWidth="1"/>
    <col min="3335" max="3335" width="7.140625" style="3638" bestFit="1" customWidth="1"/>
    <col min="3336" max="3336" width="6.140625" style="3638" customWidth="1"/>
    <col min="3337" max="3337" width="5.85546875" style="3638" customWidth="1"/>
    <col min="3338" max="3338" width="7.42578125" style="3638" customWidth="1"/>
    <col min="3339" max="3339" width="9" style="3638" customWidth="1"/>
    <col min="3340" max="3340" width="10.140625" style="3638" customWidth="1"/>
    <col min="3341" max="3341" width="24.42578125" style="3638" customWidth="1"/>
    <col min="3342" max="3342" width="14.140625" style="3638" customWidth="1"/>
    <col min="3343" max="3584" width="11.42578125" style="3638"/>
    <col min="3585" max="3585" width="9.28515625" style="3638" customWidth="1"/>
    <col min="3586" max="3586" width="8.5703125" style="3638" customWidth="1"/>
    <col min="3587" max="3587" width="37.5703125" style="3638" customWidth="1"/>
    <col min="3588" max="3588" width="10.85546875" style="3638" customWidth="1"/>
    <col min="3589" max="3589" width="10" style="3638" customWidth="1"/>
    <col min="3590" max="3590" width="6" style="3638" customWidth="1"/>
    <col min="3591" max="3591" width="7.140625" style="3638" bestFit="1" customWidth="1"/>
    <col min="3592" max="3592" width="6.140625" style="3638" customWidth="1"/>
    <col min="3593" max="3593" width="5.85546875" style="3638" customWidth="1"/>
    <col min="3594" max="3594" width="7.42578125" style="3638" customWidth="1"/>
    <col min="3595" max="3595" width="9" style="3638" customWidth="1"/>
    <col min="3596" max="3596" width="10.140625" style="3638" customWidth="1"/>
    <col min="3597" max="3597" width="24.42578125" style="3638" customWidth="1"/>
    <col min="3598" max="3598" width="14.140625" style="3638" customWidth="1"/>
    <col min="3599" max="3840" width="11.42578125" style="3638"/>
    <col min="3841" max="3841" width="9.28515625" style="3638" customWidth="1"/>
    <col min="3842" max="3842" width="8.5703125" style="3638" customWidth="1"/>
    <col min="3843" max="3843" width="37.5703125" style="3638" customWidth="1"/>
    <col min="3844" max="3844" width="10.85546875" style="3638" customWidth="1"/>
    <col min="3845" max="3845" width="10" style="3638" customWidth="1"/>
    <col min="3846" max="3846" width="6" style="3638" customWidth="1"/>
    <col min="3847" max="3847" width="7.140625" style="3638" bestFit="1" customWidth="1"/>
    <col min="3848" max="3848" width="6.140625" style="3638" customWidth="1"/>
    <col min="3849" max="3849" width="5.85546875" style="3638" customWidth="1"/>
    <col min="3850" max="3850" width="7.42578125" style="3638" customWidth="1"/>
    <col min="3851" max="3851" width="9" style="3638" customWidth="1"/>
    <col min="3852" max="3852" width="10.140625" style="3638" customWidth="1"/>
    <col min="3853" max="3853" width="24.42578125" style="3638" customWidth="1"/>
    <col min="3854" max="3854" width="14.140625" style="3638" customWidth="1"/>
    <col min="3855" max="4096" width="11.42578125" style="3638"/>
    <col min="4097" max="4097" width="9.28515625" style="3638" customWidth="1"/>
    <col min="4098" max="4098" width="8.5703125" style="3638" customWidth="1"/>
    <col min="4099" max="4099" width="37.5703125" style="3638" customWidth="1"/>
    <col min="4100" max="4100" width="10.85546875" style="3638" customWidth="1"/>
    <col min="4101" max="4101" width="10" style="3638" customWidth="1"/>
    <col min="4102" max="4102" width="6" style="3638" customWidth="1"/>
    <col min="4103" max="4103" width="7.140625" style="3638" bestFit="1" customWidth="1"/>
    <col min="4104" max="4104" width="6.140625" style="3638" customWidth="1"/>
    <col min="4105" max="4105" width="5.85546875" style="3638" customWidth="1"/>
    <col min="4106" max="4106" width="7.42578125" style="3638" customWidth="1"/>
    <col min="4107" max="4107" width="9" style="3638" customWidth="1"/>
    <col min="4108" max="4108" width="10.140625" style="3638" customWidth="1"/>
    <col min="4109" max="4109" width="24.42578125" style="3638" customWidth="1"/>
    <col min="4110" max="4110" width="14.140625" style="3638" customWidth="1"/>
    <col min="4111" max="4352" width="11.42578125" style="3638"/>
    <col min="4353" max="4353" width="9.28515625" style="3638" customWidth="1"/>
    <col min="4354" max="4354" width="8.5703125" style="3638" customWidth="1"/>
    <col min="4355" max="4355" width="37.5703125" style="3638" customWidth="1"/>
    <col min="4356" max="4356" width="10.85546875" style="3638" customWidth="1"/>
    <col min="4357" max="4357" width="10" style="3638" customWidth="1"/>
    <col min="4358" max="4358" width="6" style="3638" customWidth="1"/>
    <col min="4359" max="4359" width="7.140625" style="3638" bestFit="1" customWidth="1"/>
    <col min="4360" max="4360" width="6.140625" style="3638" customWidth="1"/>
    <col min="4361" max="4361" width="5.85546875" style="3638" customWidth="1"/>
    <col min="4362" max="4362" width="7.42578125" style="3638" customWidth="1"/>
    <col min="4363" max="4363" width="9" style="3638" customWidth="1"/>
    <col min="4364" max="4364" width="10.140625" style="3638" customWidth="1"/>
    <col min="4365" max="4365" width="24.42578125" style="3638" customWidth="1"/>
    <col min="4366" max="4366" width="14.140625" style="3638" customWidth="1"/>
    <col min="4367" max="4608" width="11.42578125" style="3638"/>
    <col min="4609" max="4609" width="9.28515625" style="3638" customWidth="1"/>
    <col min="4610" max="4610" width="8.5703125" style="3638" customWidth="1"/>
    <col min="4611" max="4611" width="37.5703125" style="3638" customWidth="1"/>
    <col min="4612" max="4612" width="10.85546875" style="3638" customWidth="1"/>
    <col min="4613" max="4613" width="10" style="3638" customWidth="1"/>
    <col min="4614" max="4614" width="6" style="3638" customWidth="1"/>
    <col min="4615" max="4615" width="7.140625" style="3638" bestFit="1" customWidth="1"/>
    <col min="4616" max="4616" width="6.140625" style="3638" customWidth="1"/>
    <col min="4617" max="4617" width="5.85546875" style="3638" customWidth="1"/>
    <col min="4618" max="4618" width="7.42578125" style="3638" customWidth="1"/>
    <col min="4619" max="4619" width="9" style="3638" customWidth="1"/>
    <col min="4620" max="4620" width="10.140625" style="3638" customWidth="1"/>
    <col min="4621" max="4621" width="24.42578125" style="3638" customWidth="1"/>
    <col min="4622" max="4622" width="14.140625" style="3638" customWidth="1"/>
    <col min="4623" max="4864" width="11.42578125" style="3638"/>
    <col min="4865" max="4865" width="9.28515625" style="3638" customWidth="1"/>
    <col min="4866" max="4866" width="8.5703125" style="3638" customWidth="1"/>
    <col min="4867" max="4867" width="37.5703125" style="3638" customWidth="1"/>
    <col min="4868" max="4868" width="10.85546875" style="3638" customWidth="1"/>
    <col min="4869" max="4869" width="10" style="3638" customWidth="1"/>
    <col min="4870" max="4870" width="6" style="3638" customWidth="1"/>
    <col min="4871" max="4871" width="7.140625" style="3638" bestFit="1" customWidth="1"/>
    <col min="4872" max="4872" width="6.140625" style="3638" customWidth="1"/>
    <col min="4873" max="4873" width="5.85546875" style="3638" customWidth="1"/>
    <col min="4874" max="4874" width="7.42578125" style="3638" customWidth="1"/>
    <col min="4875" max="4875" width="9" style="3638" customWidth="1"/>
    <col min="4876" max="4876" width="10.140625" style="3638" customWidth="1"/>
    <col min="4877" max="4877" width="24.42578125" style="3638" customWidth="1"/>
    <col min="4878" max="4878" width="14.140625" style="3638" customWidth="1"/>
    <col min="4879" max="5120" width="11.42578125" style="3638"/>
    <col min="5121" max="5121" width="9.28515625" style="3638" customWidth="1"/>
    <col min="5122" max="5122" width="8.5703125" style="3638" customWidth="1"/>
    <col min="5123" max="5123" width="37.5703125" style="3638" customWidth="1"/>
    <col min="5124" max="5124" width="10.85546875" style="3638" customWidth="1"/>
    <col min="5125" max="5125" width="10" style="3638" customWidth="1"/>
    <col min="5126" max="5126" width="6" style="3638" customWidth="1"/>
    <col min="5127" max="5127" width="7.140625" style="3638" bestFit="1" customWidth="1"/>
    <col min="5128" max="5128" width="6.140625" style="3638" customWidth="1"/>
    <col min="5129" max="5129" width="5.85546875" style="3638" customWidth="1"/>
    <col min="5130" max="5130" width="7.42578125" style="3638" customWidth="1"/>
    <col min="5131" max="5131" width="9" style="3638" customWidth="1"/>
    <col min="5132" max="5132" width="10.140625" style="3638" customWidth="1"/>
    <col min="5133" max="5133" width="24.42578125" style="3638" customWidth="1"/>
    <col min="5134" max="5134" width="14.140625" style="3638" customWidth="1"/>
    <col min="5135" max="5376" width="11.42578125" style="3638"/>
    <col min="5377" max="5377" width="9.28515625" style="3638" customWidth="1"/>
    <col min="5378" max="5378" width="8.5703125" style="3638" customWidth="1"/>
    <col min="5379" max="5379" width="37.5703125" style="3638" customWidth="1"/>
    <col min="5380" max="5380" width="10.85546875" style="3638" customWidth="1"/>
    <col min="5381" max="5381" width="10" style="3638" customWidth="1"/>
    <col min="5382" max="5382" width="6" style="3638" customWidth="1"/>
    <col min="5383" max="5383" width="7.140625" style="3638" bestFit="1" customWidth="1"/>
    <col min="5384" max="5384" width="6.140625" style="3638" customWidth="1"/>
    <col min="5385" max="5385" width="5.85546875" style="3638" customWidth="1"/>
    <col min="5386" max="5386" width="7.42578125" style="3638" customWidth="1"/>
    <col min="5387" max="5387" width="9" style="3638" customWidth="1"/>
    <col min="5388" max="5388" width="10.140625" style="3638" customWidth="1"/>
    <col min="5389" max="5389" width="24.42578125" style="3638" customWidth="1"/>
    <col min="5390" max="5390" width="14.140625" style="3638" customWidth="1"/>
    <col min="5391" max="5632" width="11.42578125" style="3638"/>
    <col min="5633" max="5633" width="9.28515625" style="3638" customWidth="1"/>
    <col min="5634" max="5634" width="8.5703125" style="3638" customWidth="1"/>
    <col min="5635" max="5635" width="37.5703125" style="3638" customWidth="1"/>
    <col min="5636" max="5636" width="10.85546875" style="3638" customWidth="1"/>
    <col min="5637" max="5637" width="10" style="3638" customWidth="1"/>
    <col min="5638" max="5638" width="6" style="3638" customWidth="1"/>
    <col min="5639" max="5639" width="7.140625" style="3638" bestFit="1" customWidth="1"/>
    <col min="5640" max="5640" width="6.140625" style="3638" customWidth="1"/>
    <col min="5641" max="5641" width="5.85546875" style="3638" customWidth="1"/>
    <col min="5642" max="5642" width="7.42578125" style="3638" customWidth="1"/>
    <col min="5643" max="5643" width="9" style="3638" customWidth="1"/>
    <col min="5644" max="5644" width="10.140625" style="3638" customWidth="1"/>
    <col min="5645" max="5645" width="24.42578125" style="3638" customWidth="1"/>
    <col min="5646" max="5646" width="14.140625" style="3638" customWidth="1"/>
    <col min="5647" max="5888" width="11.42578125" style="3638"/>
    <col min="5889" max="5889" width="9.28515625" style="3638" customWidth="1"/>
    <col min="5890" max="5890" width="8.5703125" style="3638" customWidth="1"/>
    <col min="5891" max="5891" width="37.5703125" style="3638" customWidth="1"/>
    <col min="5892" max="5892" width="10.85546875" style="3638" customWidth="1"/>
    <col min="5893" max="5893" width="10" style="3638" customWidth="1"/>
    <col min="5894" max="5894" width="6" style="3638" customWidth="1"/>
    <col min="5895" max="5895" width="7.140625" style="3638" bestFit="1" customWidth="1"/>
    <col min="5896" max="5896" width="6.140625" style="3638" customWidth="1"/>
    <col min="5897" max="5897" width="5.85546875" style="3638" customWidth="1"/>
    <col min="5898" max="5898" width="7.42578125" style="3638" customWidth="1"/>
    <col min="5899" max="5899" width="9" style="3638" customWidth="1"/>
    <col min="5900" max="5900" width="10.140625" style="3638" customWidth="1"/>
    <col min="5901" max="5901" width="24.42578125" style="3638" customWidth="1"/>
    <col min="5902" max="5902" width="14.140625" style="3638" customWidth="1"/>
    <col min="5903" max="6144" width="11.42578125" style="3638"/>
    <col min="6145" max="6145" width="9.28515625" style="3638" customWidth="1"/>
    <col min="6146" max="6146" width="8.5703125" style="3638" customWidth="1"/>
    <col min="6147" max="6147" width="37.5703125" style="3638" customWidth="1"/>
    <col min="6148" max="6148" width="10.85546875" style="3638" customWidth="1"/>
    <col min="6149" max="6149" width="10" style="3638" customWidth="1"/>
    <col min="6150" max="6150" width="6" style="3638" customWidth="1"/>
    <col min="6151" max="6151" width="7.140625" style="3638" bestFit="1" customWidth="1"/>
    <col min="6152" max="6152" width="6.140625" style="3638" customWidth="1"/>
    <col min="6153" max="6153" width="5.85546875" style="3638" customWidth="1"/>
    <col min="6154" max="6154" width="7.42578125" style="3638" customWidth="1"/>
    <col min="6155" max="6155" width="9" style="3638" customWidth="1"/>
    <col min="6156" max="6156" width="10.140625" style="3638" customWidth="1"/>
    <col min="6157" max="6157" width="24.42578125" style="3638" customWidth="1"/>
    <col min="6158" max="6158" width="14.140625" style="3638" customWidth="1"/>
    <col min="6159" max="6400" width="11.42578125" style="3638"/>
    <col min="6401" max="6401" width="9.28515625" style="3638" customWidth="1"/>
    <col min="6402" max="6402" width="8.5703125" style="3638" customWidth="1"/>
    <col min="6403" max="6403" width="37.5703125" style="3638" customWidth="1"/>
    <col min="6404" max="6404" width="10.85546875" style="3638" customWidth="1"/>
    <col min="6405" max="6405" width="10" style="3638" customWidth="1"/>
    <col min="6406" max="6406" width="6" style="3638" customWidth="1"/>
    <col min="6407" max="6407" width="7.140625" style="3638" bestFit="1" customWidth="1"/>
    <col min="6408" max="6408" width="6.140625" style="3638" customWidth="1"/>
    <col min="6409" max="6409" width="5.85546875" style="3638" customWidth="1"/>
    <col min="6410" max="6410" width="7.42578125" style="3638" customWidth="1"/>
    <col min="6411" max="6411" width="9" style="3638" customWidth="1"/>
    <col min="6412" max="6412" width="10.140625" style="3638" customWidth="1"/>
    <col min="6413" max="6413" width="24.42578125" style="3638" customWidth="1"/>
    <col min="6414" max="6414" width="14.140625" style="3638" customWidth="1"/>
    <col min="6415" max="6656" width="11.42578125" style="3638"/>
    <col min="6657" max="6657" width="9.28515625" style="3638" customWidth="1"/>
    <col min="6658" max="6658" width="8.5703125" style="3638" customWidth="1"/>
    <col min="6659" max="6659" width="37.5703125" style="3638" customWidth="1"/>
    <col min="6660" max="6660" width="10.85546875" style="3638" customWidth="1"/>
    <col min="6661" max="6661" width="10" style="3638" customWidth="1"/>
    <col min="6662" max="6662" width="6" style="3638" customWidth="1"/>
    <col min="6663" max="6663" width="7.140625" style="3638" bestFit="1" customWidth="1"/>
    <col min="6664" max="6664" width="6.140625" style="3638" customWidth="1"/>
    <col min="6665" max="6665" width="5.85546875" style="3638" customWidth="1"/>
    <col min="6666" max="6666" width="7.42578125" style="3638" customWidth="1"/>
    <col min="6667" max="6667" width="9" style="3638" customWidth="1"/>
    <col min="6668" max="6668" width="10.140625" style="3638" customWidth="1"/>
    <col min="6669" max="6669" width="24.42578125" style="3638" customWidth="1"/>
    <col min="6670" max="6670" width="14.140625" style="3638" customWidth="1"/>
    <col min="6671" max="6912" width="11.42578125" style="3638"/>
    <col min="6913" max="6913" width="9.28515625" style="3638" customWidth="1"/>
    <col min="6914" max="6914" width="8.5703125" style="3638" customWidth="1"/>
    <col min="6915" max="6915" width="37.5703125" style="3638" customWidth="1"/>
    <col min="6916" max="6916" width="10.85546875" style="3638" customWidth="1"/>
    <col min="6917" max="6917" width="10" style="3638" customWidth="1"/>
    <col min="6918" max="6918" width="6" style="3638" customWidth="1"/>
    <col min="6919" max="6919" width="7.140625" style="3638" bestFit="1" customWidth="1"/>
    <col min="6920" max="6920" width="6.140625" style="3638" customWidth="1"/>
    <col min="6921" max="6921" width="5.85546875" style="3638" customWidth="1"/>
    <col min="6922" max="6922" width="7.42578125" style="3638" customWidth="1"/>
    <col min="6923" max="6923" width="9" style="3638" customWidth="1"/>
    <col min="6924" max="6924" width="10.140625" style="3638" customWidth="1"/>
    <col min="6925" max="6925" width="24.42578125" style="3638" customWidth="1"/>
    <col min="6926" max="6926" width="14.140625" style="3638" customWidth="1"/>
    <col min="6927" max="7168" width="11.42578125" style="3638"/>
    <col min="7169" max="7169" width="9.28515625" style="3638" customWidth="1"/>
    <col min="7170" max="7170" width="8.5703125" style="3638" customWidth="1"/>
    <col min="7171" max="7171" width="37.5703125" style="3638" customWidth="1"/>
    <col min="7172" max="7172" width="10.85546875" style="3638" customWidth="1"/>
    <col min="7173" max="7173" width="10" style="3638" customWidth="1"/>
    <col min="7174" max="7174" width="6" style="3638" customWidth="1"/>
    <col min="7175" max="7175" width="7.140625" style="3638" bestFit="1" customWidth="1"/>
    <col min="7176" max="7176" width="6.140625" style="3638" customWidth="1"/>
    <col min="7177" max="7177" width="5.85546875" style="3638" customWidth="1"/>
    <col min="7178" max="7178" width="7.42578125" style="3638" customWidth="1"/>
    <col min="7179" max="7179" width="9" style="3638" customWidth="1"/>
    <col min="7180" max="7180" width="10.140625" style="3638" customWidth="1"/>
    <col min="7181" max="7181" width="24.42578125" style="3638" customWidth="1"/>
    <col min="7182" max="7182" width="14.140625" style="3638" customWidth="1"/>
    <col min="7183" max="7424" width="11.42578125" style="3638"/>
    <col min="7425" max="7425" width="9.28515625" style="3638" customWidth="1"/>
    <col min="7426" max="7426" width="8.5703125" style="3638" customWidth="1"/>
    <col min="7427" max="7427" width="37.5703125" style="3638" customWidth="1"/>
    <col min="7428" max="7428" width="10.85546875" style="3638" customWidth="1"/>
    <col min="7429" max="7429" width="10" style="3638" customWidth="1"/>
    <col min="7430" max="7430" width="6" style="3638" customWidth="1"/>
    <col min="7431" max="7431" width="7.140625" style="3638" bestFit="1" customWidth="1"/>
    <col min="7432" max="7432" width="6.140625" style="3638" customWidth="1"/>
    <col min="7433" max="7433" width="5.85546875" style="3638" customWidth="1"/>
    <col min="7434" max="7434" width="7.42578125" style="3638" customWidth="1"/>
    <col min="7435" max="7435" width="9" style="3638" customWidth="1"/>
    <col min="7436" max="7436" width="10.140625" style="3638" customWidth="1"/>
    <col min="7437" max="7437" width="24.42578125" style="3638" customWidth="1"/>
    <col min="7438" max="7438" width="14.140625" style="3638" customWidth="1"/>
    <col min="7439" max="7680" width="11.42578125" style="3638"/>
    <col min="7681" max="7681" width="9.28515625" style="3638" customWidth="1"/>
    <col min="7682" max="7682" width="8.5703125" style="3638" customWidth="1"/>
    <col min="7683" max="7683" width="37.5703125" style="3638" customWidth="1"/>
    <col min="7684" max="7684" width="10.85546875" style="3638" customWidth="1"/>
    <col min="7685" max="7685" width="10" style="3638" customWidth="1"/>
    <col min="7686" max="7686" width="6" style="3638" customWidth="1"/>
    <col min="7687" max="7687" width="7.140625" style="3638" bestFit="1" customWidth="1"/>
    <col min="7688" max="7688" width="6.140625" style="3638" customWidth="1"/>
    <col min="7689" max="7689" width="5.85546875" style="3638" customWidth="1"/>
    <col min="7690" max="7690" width="7.42578125" style="3638" customWidth="1"/>
    <col min="7691" max="7691" width="9" style="3638" customWidth="1"/>
    <col min="7692" max="7692" width="10.140625" style="3638" customWidth="1"/>
    <col min="7693" max="7693" width="24.42578125" style="3638" customWidth="1"/>
    <col min="7694" max="7694" width="14.140625" style="3638" customWidth="1"/>
    <col min="7695" max="7936" width="11.42578125" style="3638"/>
    <col min="7937" max="7937" width="9.28515625" style="3638" customWidth="1"/>
    <col min="7938" max="7938" width="8.5703125" style="3638" customWidth="1"/>
    <col min="7939" max="7939" width="37.5703125" style="3638" customWidth="1"/>
    <col min="7940" max="7940" width="10.85546875" style="3638" customWidth="1"/>
    <col min="7941" max="7941" width="10" style="3638" customWidth="1"/>
    <col min="7942" max="7942" width="6" style="3638" customWidth="1"/>
    <col min="7943" max="7943" width="7.140625" style="3638" bestFit="1" customWidth="1"/>
    <col min="7944" max="7944" width="6.140625" style="3638" customWidth="1"/>
    <col min="7945" max="7945" width="5.85546875" style="3638" customWidth="1"/>
    <col min="7946" max="7946" width="7.42578125" style="3638" customWidth="1"/>
    <col min="7947" max="7947" width="9" style="3638" customWidth="1"/>
    <col min="7948" max="7948" width="10.140625" style="3638" customWidth="1"/>
    <col min="7949" max="7949" width="24.42578125" style="3638" customWidth="1"/>
    <col min="7950" max="7950" width="14.140625" style="3638" customWidth="1"/>
    <col min="7951" max="8192" width="11.42578125" style="3638"/>
    <col min="8193" max="8193" width="9.28515625" style="3638" customWidth="1"/>
    <col min="8194" max="8194" width="8.5703125" style="3638" customWidth="1"/>
    <col min="8195" max="8195" width="37.5703125" style="3638" customWidth="1"/>
    <col min="8196" max="8196" width="10.85546875" style="3638" customWidth="1"/>
    <col min="8197" max="8197" width="10" style="3638" customWidth="1"/>
    <col min="8198" max="8198" width="6" style="3638" customWidth="1"/>
    <col min="8199" max="8199" width="7.140625" style="3638" bestFit="1" customWidth="1"/>
    <col min="8200" max="8200" width="6.140625" style="3638" customWidth="1"/>
    <col min="8201" max="8201" width="5.85546875" style="3638" customWidth="1"/>
    <col min="8202" max="8202" width="7.42578125" style="3638" customWidth="1"/>
    <col min="8203" max="8203" width="9" style="3638" customWidth="1"/>
    <col min="8204" max="8204" width="10.140625" style="3638" customWidth="1"/>
    <col min="8205" max="8205" width="24.42578125" style="3638" customWidth="1"/>
    <col min="8206" max="8206" width="14.140625" style="3638" customWidth="1"/>
    <col min="8207" max="8448" width="11.42578125" style="3638"/>
    <col min="8449" max="8449" width="9.28515625" style="3638" customWidth="1"/>
    <col min="8450" max="8450" width="8.5703125" style="3638" customWidth="1"/>
    <col min="8451" max="8451" width="37.5703125" style="3638" customWidth="1"/>
    <col min="8452" max="8452" width="10.85546875" style="3638" customWidth="1"/>
    <col min="8453" max="8453" width="10" style="3638" customWidth="1"/>
    <col min="8454" max="8454" width="6" style="3638" customWidth="1"/>
    <col min="8455" max="8455" width="7.140625" style="3638" bestFit="1" customWidth="1"/>
    <col min="8456" max="8456" width="6.140625" style="3638" customWidth="1"/>
    <col min="8457" max="8457" width="5.85546875" style="3638" customWidth="1"/>
    <col min="8458" max="8458" width="7.42578125" style="3638" customWidth="1"/>
    <col min="8459" max="8459" width="9" style="3638" customWidth="1"/>
    <col min="8460" max="8460" width="10.140625" style="3638" customWidth="1"/>
    <col min="8461" max="8461" width="24.42578125" style="3638" customWidth="1"/>
    <col min="8462" max="8462" width="14.140625" style="3638" customWidth="1"/>
    <col min="8463" max="8704" width="11.42578125" style="3638"/>
    <col min="8705" max="8705" width="9.28515625" style="3638" customWidth="1"/>
    <col min="8706" max="8706" width="8.5703125" style="3638" customWidth="1"/>
    <col min="8707" max="8707" width="37.5703125" style="3638" customWidth="1"/>
    <col min="8708" max="8708" width="10.85546875" style="3638" customWidth="1"/>
    <col min="8709" max="8709" width="10" style="3638" customWidth="1"/>
    <col min="8710" max="8710" width="6" style="3638" customWidth="1"/>
    <col min="8711" max="8711" width="7.140625" style="3638" bestFit="1" customWidth="1"/>
    <col min="8712" max="8712" width="6.140625" style="3638" customWidth="1"/>
    <col min="8713" max="8713" width="5.85546875" style="3638" customWidth="1"/>
    <col min="8714" max="8714" width="7.42578125" style="3638" customWidth="1"/>
    <col min="8715" max="8715" width="9" style="3638" customWidth="1"/>
    <col min="8716" max="8716" width="10.140625" style="3638" customWidth="1"/>
    <col min="8717" max="8717" width="24.42578125" style="3638" customWidth="1"/>
    <col min="8718" max="8718" width="14.140625" style="3638" customWidth="1"/>
    <col min="8719" max="8960" width="11.42578125" style="3638"/>
    <col min="8961" max="8961" width="9.28515625" style="3638" customWidth="1"/>
    <col min="8962" max="8962" width="8.5703125" style="3638" customWidth="1"/>
    <col min="8963" max="8963" width="37.5703125" style="3638" customWidth="1"/>
    <col min="8964" max="8964" width="10.85546875" style="3638" customWidth="1"/>
    <col min="8965" max="8965" width="10" style="3638" customWidth="1"/>
    <col min="8966" max="8966" width="6" style="3638" customWidth="1"/>
    <col min="8967" max="8967" width="7.140625" style="3638" bestFit="1" customWidth="1"/>
    <col min="8968" max="8968" width="6.140625" style="3638" customWidth="1"/>
    <col min="8969" max="8969" width="5.85546875" style="3638" customWidth="1"/>
    <col min="8970" max="8970" width="7.42578125" style="3638" customWidth="1"/>
    <col min="8971" max="8971" width="9" style="3638" customWidth="1"/>
    <col min="8972" max="8972" width="10.140625" style="3638" customWidth="1"/>
    <col min="8973" max="8973" width="24.42578125" style="3638" customWidth="1"/>
    <col min="8974" max="8974" width="14.140625" style="3638" customWidth="1"/>
    <col min="8975" max="9216" width="11.42578125" style="3638"/>
    <col min="9217" max="9217" width="9.28515625" style="3638" customWidth="1"/>
    <col min="9218" max="9218" width="8.5703125" style="3638" customWidth="1"/>
    <col min="9219" max="9219" width="37.5703125" style="3638" customWidth="1"/>
    <col min="9220" max="9220" width="10.85546875" style="3638" customWidth="1"/>
    <col min="9221" max="9221" width="10" style="3638" customWidth="1"/>
    <col min="9222" max="9222" width="6" style="3638" customWidth="1"/>
    <col min="9223" max="9223" width="7.140625" style="3638" bestFit="1" customWidth="1"/>
    <col min="9224" max="9224" width="6.140625" style="3638" customWidth="1"/>
    <col min="9225" max="9225" width="5.85546875" style="3638" customWidth="1"/>
    <col min="9226" max="9226" width="7.42578125" style="3638" customWidth="1"/>
    <col min="9227" max="9227" width="9" style="3638" customWidth="1"/>
    <col min="9228" max="9228" width="10.140625" style="3638" customWidth="1"/>
    <col min="9229" max="9229" width="24.42578125" style="3638" customWidth="1"/>
    <col min="9230" max="9230" width="14.140625" style="3638" customWidth="1"/>
    <col min="9231" max="9472" width="11.42578125" style="3638"/>
    <col min="9473" max="9473" width="9.28515625" style="3638" customWidth="1"/>
    <col min="9474" max="9474" width="8.5703125" style="3638" customWidth="1"/>
    <col min="9475" max="9475" width="37.5703125" style="3638" customWidth="1"/>
    <col min="9476" max="9476" width="10.85546875" style="3638" customWidth="1"/>
    <col min="9477" max="9477" width="10" style="3638" customWidth="1"/>
    <col min="9478" max="9478" width="6" style="3638" customWidth="1"/>
    <col min="9479" max="9479" width="7.140625" style="3638" bestFit="1" customWidth="1"/>
    <col min="9480" max="9480" width="6.140625" style="3638" customWidth="1"/>
    <col min="9481" max="9481" width="5.85546875" style="3638" customWidth="1"/>
    <col min="9482" max="9482" width="7.42578125" style="3638" customWidth="1"/>
    <col min="9483" max="9483" width="9" style="3638" customWidth="1"/>
    <col min="9484" max="9484" width="10.140625" style="3638" customWidth="1"/>
    <col min="9485" max="9485" width="24.42578125" style="3638" customWidth="1"/>
    <col min="9486" max="9486" width="14.140625" style="3638" customWidth="1"/>
    <col min="9487" max="9728" width="11.42578125" style="3638"/>
    <col min="9729" max="9729" width="9.28515625" style="3638" customWidth="1"/>
    <col min="9730" max="9730" width="8.5703125" style="3638" customWidth="1"/>
    <col min="9731" max="9731" width="37.5703125" style="3638" customWidth="1"/>
    <col min="9732" max="9732" width="10.85546875" style="3638" customWidth="1"/>
    <col min="9733" max="9733" width="10" style="3638" customWidth="1"/>
    <col min="9734" max="9734" width="6" style="3638" customWidth="1"/>
    <col min="9735" max="9735" width="7.140625" style="3638" bestFit="1" customWidth="1"/>
    <col min="9736" max="9736" width="6.140625" style="3638" customWidth="1"/>
    <col min="9737" max="9737" width="5.85546875" style="3638" customWidth="1"/>
    <col min="9738" max="9738" width="7.42578125" style="3638" customWidth="1"/>
    <col min="9739" max="9739" width="9" style="3638" customWidth="1"/>
    <col min="9740" max="9740" width="10.140625" style="3638" customWidth="1"/>
    <col min="9741" max="9741" width="24.42578125" style="3638" customWidth="1"/>
    <col min="9742" max="9742" width="14.140625" style="3638" customWidth="1"/>
    <col min="9743" max="9984" width="11.42578125" style="3638"/>
    <col min="9985" max="9985" width="9.28515625" style="3638" customWidth="1"/>
    <col min="9986" max="9986" width="8.5703125" style="3638" customWidth="1"/>
    <col min="9987" max="9987" width="37.5703125" style="3638" customWidth="1"/>
    <col min="9988" max="9988" width="10.85546875" style="3638" customWidth="1"/>
    <col min="9989" max="9989" width="10" style="3638" customWidth="1"/>
    <col min="9990" max="9990" width="6" style="3638" customWidth="1"/>
    <col min="9991" max="9991" width="7.140625" style="3638" bestFit="1" customWidth="1"/>
    <col min="9992" max="9992" width="6.140625" style="3638" customWidth="1"/>
    <col min="9993" max="9993" width="5.85546875" style="3638" customWidth="1"/>
    <col min="9994" max="9994" width="7.42578125" style="3638" customWidth="1"/>
    <col min="9995" max="9995" width="9" style="3638" customWidth="1"/>
    <col min="9996" max="9996" width="10.140625" style="3638" customWidth="1"/>
    <col min="9997" max="9997" width="24.42578125" style="3638" customWidth="1"/>
    <col min="9998" max="9998" width="14.140625" style="3638" customWidth="1"/>
    <col min="9999" max="10240" width="11.42578125" style="3638"/>
    <col min="10241" max="10241" width="9.28515625" style="3638" customWidth="1"/>
    <col min="10242" max="10242" width="8.5703125" style="3638" customWidth="1"/>
    <col min="10243" max="10243" width="37.5703125" style="3638" customWidth="1"/>
    <col min="10244" max="10244" width="10.85546875" style="3638" customWidth="1"/>
    <col min="10245" max="10245" width="10" style="3638" customWidth="1"/>
    <col min="10246" max="10246" width="6" style="3638" customWidth="1"/>
    <col min="10247" max="10247" width="7.140625" style="3638" bestFit="1" customWidth="1"/>
    <col min="10248" max="10248" width="6.140625" style="3638" customWidth="1"/>
    <col min="10249" max="10249" width="5.85546875" style="3638" customWidth="1"/>
    <col min="10250" max="10250" width="7.42578125" style="3638" customWidth="1"/>
    <col min="10251" max="10251" width="9" style="3638" customWidth="1"/>
    <col min="10252" max="10252" width="10.140625" style="3638" customWidth="1"/>
    <col min="10253" max="10253" width="24.42578125" style="3638" customWidth="1"/>
    <col min="10254" max="10254" width="14.140625" style="3638" customWidth="1"/>
    <col min="10255" max="10496" width="11.42578125" style="3638"/>
    <col min="10497" max="10497" width="9.28515625" style="3638" customWidth="1"/>
    <col min="10498" max="10498" width="8.5703125" style="3638" customWidth="1"/>
    <col min="10499" max="10499" width="37.5703125" style="3638" customWidth="1"/>
    <col min="10500" max="10500" width="10.85546875" style="3638" customWidth="1"/>
    <col min="10501" max="10501" width="10" style="3638" customWidth="1"/>
    <col min="10502" max="10502" width="6" style="3638" customWidth="1"/>
    <col min="10503" max="10503" width="7.140625" style="3638" bestFit="1" customWidth="1"/>
    <col min="10504" max="10504" width="6.140625" style="3638" customWidth="1"/>
    <col min="10505" max="10505" width="5.85546875" style="3638" customWidth="1"/>
    <col min="10506" max="10506" width="7.42578125" style="3638" customWidth="1"/>
    <col min="10507" max="10507" width="9" style="3638" customWidth="1"/>
    <col min="10508" max="10508" width="10.140625" style="3638" customWidth="1"/>
    <col min="10509" max="10509" width="24.42578125" style="3638" customWidth="1"/>
    <col min="10510" max="10510" width="14.140625" style="3638" customWidth="1"/>
    <col min="10511" max="10752" width="11.42578125" style="3638"/>
    <col min="10753" max="10753" width="9.28515625" style="3638" customWidth="1"/>
    <col min="10754" max="10754" width="8.5703125" style="3638" customWidth="1"/>
    <col min="10755" max="10755" width="37.5703125" style="3638" customWidth="1"/>
    <col min="10756" max="10756" width="10.85546875" style="3638" customWidth="1"/>
    <col min="10757" max="10757" width="10" style="3638" customWidth="1"/>
    <col min="10758" max="10758" width="6" style="3638" customWidth="1"/>
    <col min="10759" max="10759" width="7.140625" style="3638" bestFit="1" customWidth="1"/>
    <col min="10760" max="10760" width="6.140625" style="3638" customWidth="1"/>
    <col min="10761" max="10761" width="5.85546875" style="3638" customWidth="1"/>
    <col min="10762" max="10762" width="7.42578125" style="3638" customWidth="1"/>
    <col min="10763" max="10763" width="9" style="3638" customWidth="1"/>
    <col min="10764" max="10764" width="10.140625" style="3638" customWidth="1"/>
    <col min="10765" max="10765" width="24.42578125" style="3638" customWidth="1"/>
    <col min="10766" max="10766" width="14.140625" style="3638" customWidth="1"/>
    <col min="10767" max="11008" width="11.42578125" style="3638"/>
    <col min="11009" max="11009" width="9.28515625" style="3638" customWidth="1"/>
    <col min="11010" max="11010" width="8.5703125" style="3638" customWidth="1"/>
    <col min="11011" max="11011" width="37.5703125" style="3638" customWidth="1"/>
    <col min="11012" max="11012" width="10.85546875" style="3638" customWidth="1"/>
    <col min="11013" max="11013" width="10" style="3638" customWidth="1"/>
    <col min="11014" max="11014" width="6" style="3638" customWidth="1"/>
    <col min="11015" max="11015" width="7.140625" style="3638" bestFit="1" customWidth="1"/>
    <col min="11016" max="11016" width="6.140625" style="3638" customWidth="1"/>
    <col min="11017" max="11017" width="5.85546875" style="3638" customWidth="1"/>
    <col min="11018" max="11018" width="7.42578125" style="3638" customWidth="1"/>
    <col min="11019" max="11019" width="9" style="3638" customWidth="1"/>
    <col min="11020" max="11020" width="10.140625" style="3638" customWidth="1"/>
    <col min="11021" max="11021" width="24.42578125" style="3638" customWidth="1"/>
    <col min="11022" max="11022" width="14.140625" style="3638" customWidth="1"/>
    <col min="11023" max="11264" width="11.42578125" style="3638"/>
    <col min="11265" max="11265" width="9.28515625" style="3638" customWidth="1"/>
    <col min="11266" max="11266" width="8.5703125" style="3638" customWidth="1"/>
    <col min="11267" max="11267" width="37.5703125" style="3638" customWidth="1"/>
    <col min="11268" max="11268" width="10.85546875" style="3638" customWidth="1"/>
    <col min="11269" max="11269" width="10" style="3638" customWidth="1"/>
    <col min="11270" max="11270" width="6" style="3638" customWidth="1"/>
    <col min="11271" max="11271" width="7.140625" style="3638" bestFit="1" customWidth="1"/>
    <col min="11272" max="11272" width="6.140625" style="3638" customWidth="1"/>
    <col min="11273" max="11273" width="5.85546875" style="3638" customWidth="1"/>
    <col min="11274" max="11274" width="7.42578125" style="3638" customWidth="1"/>
    <col min="11275" max="11275" width="9" style="3638" customWidth="1"/>
    <col min="11276" max="11276" width="10.140625" style="3638" customWidth="1"/>
    <col min="11277" max="11277" width="24.42578125" style="3638" customWidth="1"/>
    <col min="11278" max="11278" width="14.140625" style="3638" customWidth="1"/>
    <col min="11279" max="11520" width="11.42578125" style="3638"/>
    <col min="11521" max="11521" width="9.28515625" style="3638" customWidth="1"/>
    <col min="11522" max="11522" width="8.5703125" style="3638" customWidth="1"/>
    <col min="11523" max="11523" width="37.5703125" style="3638" customWidth="1"/>
    <col min="11524" max="11524" width="10.85546875" style="3638" customWidth="1"/>
    <col min="11525" max="11525" width="10" style="3638" customWidth="1"/>
    <col min="11526" max="11526" width="6" style="3638" customWidth="1"/>
    <col min="11527" max="11527" width="7.140625" style="3638" bestFit="1" customWidth="1"/>
    <col min="11528" max="11528" width="6.140625" style="3638" customWidth="1"/>
    <col min="11529" max="11529" width="5.85546875" style="3638" customWidth="1"/>
    <col min="11530" max="11530" width="7.42578125" style="3638" customWidth="1"/>
    <col min="11531" max="11531" width="9" style="3638" customWidth="1"/>
    <col min="11532" max="11532" width="10.140625" style="3638" customWidth="1"/>
    <col min="11533" max="11533" width="24.42578125" style="3638" customWidth="1"/>
    <col min="11534" max="11534" width="14.140625" style="3638" customWidth="1"/>
    <col min="11535" max="11776" width="11.42578125" style="3638"/>
    <col min="11777" max="11777" width="9.28515625" style="3638" customWidth="1"/>
    <col min="11778" max="11778" width="8.5703125" style="3638" customWidth="1"/>
    <col min="11779" max="11779" width="37.5703125" style="3638" customWidth="1"/>
    <col min="11780" max="11780" width="10.85546875" style="3638" customWidth="1"/>
    <col min="11781" max="11781" width="10" style="3638" customWidth="1"/>
    <col min="11782" max="11782" width="6" style="3638" customWidth="1"/>
    <col min="11783" max="11783" width="7.140625" style="3638" bestFit="1" customWidth="1"/>
    <col min="11784" max="11784" width="6.140625" style="3638" customWidth="1"/>
    <col min="11785" max="11785" width="5.85546875" style="3638" customWidth="1"/>
    <col min="11786" max="11786" width="7.42578125" style="3638" customWidth="1"/>
    <col min="11787" max="11787" width="9" style="3638" customWidth="1"/>
    <col min="11788" max="11788" width="10.140625" style="3638" customWidth="1"/>
    <col min="11789" max="11789" width="24.42578125" style="3638" customWidth="1"/>
    <col min="11790" max="11790" width="14.140625" style="3638" customWidth="1"/>
    <col min="11791" max="12032" width="11.42578125" style="3638"/>
    <col min="12033" max="12033" width="9.28515625" style="3638" customWidth="1"/>
    <col min="12034" max="12034" width="8.5703125" style="3638" customWidth="1"/>
    <col min="12035" max="12035" width="37.5703125" style="3638" customWidth="1"/>
    <col min="12036" max="12036" width="10.85546875" style="3638" customWidth="1"/>
    <col min="12037" max="12037" width="10" style="3638" customWidth="1"/>
    <col min="12038" max="12038" width="6" style="3638" customWidth="1"/>
    <col min="12039" max="12039" width="7.140625" style="3638" bestFit="1" customWidth="1"/>
    <col min="12040" max="12040" width="6.140625" style="3638" customWidth="1"/>
    <col min="12041" max="12041" width="5.85546875" style="3638" customWidth="1"/>
    <col min="12042" max="12042" width="7.42578125" style="3638" customWidth="1"/>
    <col min="12043" max="12043" width="9" style="3638" customWidth="1"/>
    <col min="12044" max="12044" width="10.140625" style="3638" customWidth="1"/>
    <col min="12045" max="12045" width="24.42578125" style="3638" customWidth="1"/>
    <col min="12046" max="12046" width="14.140625" style="3638" customWidth="1"/>
    <col min="12047" max="12288" width="11.42578125" style="3638"/>
    <col min="12289" max="12289" width="9.28515625" style="3638" customWidth="1"/>
    <col min="12290" max="12290" width="8.5703125" style="3638" customWidth="1"/>
    <col min="12291" max="12291" width="37.5703125" style="3638" customWidth="1"/>
    <col min="12292" max="12292" width="10.85546875" style="3638" customWidth="1"/>
    <col min="12293" max="12293" width="10" style="3638" customWidth="1"/>
    <col min="12294" max="12294" width="6" style="3638" customWidth="1"/>
    <col min="12295" max="12295" width="7.140625" style="3638" bestFit="1" customWidth="1"/>
    <col min="12296" max="12296" width="6.140625" style="3638" customWidth="1"/>
    <col min="12297" max="12297" width="5.85546875" style="3638" customWidth="1"/>
    <col min="12298" max="12298" width="7.42578125" style="3638" customWidth="1"/>
    <col min="12299" max="12299" width="9" style="3638" customWidth="1"/>
    <col min="12300" max="12300" width="10.140625" style="3638" customWidth="1"/>
    <col min="12301" max="12301" width="24.42578125" style="3638" customWidth="1"/>
    <col min="12302" max="12302" width="14.140625" style="3638" customWidth="1"/>
    <col min="12303" max="12544" width="11.42578125" style="3638"/>
    <col min="12545" max="12545" width="9.28515625" style="3638" customWidth="1"/>
    <col min="12546" max="12546" width="8.5703125" style="3638" customWidth="1"/>
    <col min="12547" max="12547" width="37.5703125" style="3638" customWidth="1"/>
    <col min="12548" max="12548" width="10.85546875" style="3638" customWidth="1"/>
    <col min="12549" max="12549" width="10" style="3638" customWidth="1"/>
    <col min="12550" max="12550" width="6" style="3638" customWidth="1"/>
    <col min="12551" max="12551" width="7.140625" style="3638" bestFit="1" customWidth="1"/>
    <col min="12552" max="12552" width="6.140625" style="3638" customWidth="1"/>
    <col min="12553" max="12553" width="5.85546875" style="3638" customWidth="1"/>
    <col min="12554" max="12554" width="7.42578125" style="3638" customWidth="1"/>
    <col min="12555" max="12555" width="9" style="3638" customWidth="1"/>
    <col min="12556" max="12556" width="10.140625" style="3638" customWidth="1"/>
    <col min="12557" max="12557" width="24.42578125" style="3638" customWidth="1"/>
    <col min="12558" max="12558" width="14.140625" style="3638" customWidth="1"/>
    <col min="12559" max="12800" width="11.42578125" style="3638"/>
    <col min="12801" max="12801" width="9.28515625" style="3638" customWidth="1"/>
    <col min="12802" max="12802" width="8.5703125" style="3638" customWidth="1"/>
    <col min="12803" max="12803" width="37.5703125" style="3638" customWidth="1"/>
    <col min="12804" max="12804" width="10.85546875" style="3638" customWidth="1"/>
    <col min="12805" max="12805" width="10" style="3638" customWidth="1"/>
    <col min="12806" max="12806" width="6" style="3638" customWidth="1"/>
    <col min="12807" max="12807" width="7.140625" style="3638" bestFit="1" customWidth="1"/>
    <col min="12808" max="12808" width="6.140625" style="3638" customWidth="1"/>
    <col min="12809" max="12809" width="5.85546875" style="3638" customWidth="1"/>
    <col min="12810" max="12810" width="7.42578125" style="3638" customWidth="1"/>
    <col min="12811" max="12811" width="9" style="3638" customWidth="1"/>
    <col min="12812" max="12812" width="10.140625" style="3638" customWidth="1"/>
    <col min="12813" max="12813" width="24.42578125" style="3638" customWidth="1"/>
    <col min="12814" max="12814" width="14.140625" style="3638" customWidth="1"/>
    <col min="12815" max="13056" width="11.42578125" style="3638"/>
    <col min="13057" max="13057" width="9.28515625" style="3638" customWidth="1"/>
    <col min="13058" max="13058" width="8.5703125" style="3638" customWidth="1"/>
    <col min="13059" max="13059" width="37.5703125" style="3638" customWidth="1"/>
    <col min="13060" max="13060" width="10.85546875" style="3638" customWidth="1"/>
    <col min="13061" max="13061" width="10" style="3638" customWidth="1"/>
    <col min="13062" max="13062" width="6" style="3638" customWidth="1"/>
    <col min="13063" max="13063" width="7.140625" style="3638" bestFit="1" customWidth="1"/>
    <col min="13064" max="13064" width="6.140625" style="3638" customWidth="1"/>
    <col min="13065" max="13065" width="5.85546875" style="3638" customWidth="1"/>
    <col min="13066" max="13066" width="7.42578125" style="3638" customWidth="1"/>
    <col min="13067" max="13067" width="9" style="3638" customWidth="1"/>
    <col min="13068" max="13068" width="10.140625" style="3638" customWidth="1"/>
    <col min="13069" max="13069" width="24.42578125" style="3638" customWidth="1"/>
    <col min="13070" max="13070" width="14.140625" style="3638" customWidth="1"/>
    <col min="13071" max="13312" width="11.42578125" style="3638"/>
    <col min="13313" max="13313" width="9.28515625" style="3638" customWidth="1"/>
    <col min="13314" max="13314" width="8.5703125" style="3638" customWidth="1"/>
    <col min="13315" max="13315" width="37.5703125" style="3638" customWidth="1"/>
    <col min="13316" max="13316" width="10.85546875" style="3638" customWidth="1"/>
    <col min="13317" max="13317" width="10" style="3638" customWidth="1"/>
    <col min="13318" max="13318" width="6" style="3638" customWidth="1"/>
    <col min="13319" max="13319" width="7.140625" style="3638" bestFit="1" customWidth="1"/>
    <col min="13320" max="13320" width="6.140625" style="3638" customWidth="1"/>
    <col min="13321" max="13321" width="5.85546875" style="3638" customWidth="1"/>
    <col min="13322" max="13322" width="7.42578125" style="3638" customWidth="1"/>
    <col min="13323" max="13323" width="9" style="3638" customWidth="1"/>
    <col min="13324" max="13324" width="10.140625" style="3638" customWidth="1"/>
    <col min="13325" max="13325" width="24.42578125" style="3638" customWidth="1"/>
    <col min="13326" max="13326" width="14.140625" style="3638" customWidth="1"/>
    <col min="13327" max="13568" width="11.42578125" style="3638"/>
    <col min="13569" max="13569" width="9.28515625" style="3638" customWidth="1"/>
    <col min="13570" max="13570" width="8.5703125" style="3638" customWidth="1"/>
    <col min="13571" max="13571" width="37.5703125" style="3638" customWidth="1"/>
    <col min="13572" max="13572" width="10.85546875" style="3638" customWidth="1"/>
    <col min="13573" max="13573" width="10" style="3638" customWidth="1"/>
    <col min="13574" max="13574" width="6" style="3638" customWidth="1"/>
    <col min="13575" max="13575" width="7.140625" style="3638" bestFit="1" customWidth="1"/>
    <col min="13576" max="13576" width="6.140625" style="3638" customWidth="1"/>
    <col min="13577" max="13577" width="5.85546875" style="3638" customWidth="1"/>
    <col min="13578" max="13578" width="7.42578125" style="3638" customWidth="1"/>
    <col min="13579" max="13579" width="9" style="3638" customWidth="1"/>
    <col min="13580" max="13580" width="10.140625" style="3638" customWidth="1"/>
    <col min="13581" max="13581" width="24.42578125" style="3638" customWidth="1"/>
    <col min="13582" max="13582" width="14.140625" style="3638" customWidth="1"/>
    <col min="13583" max="13824" width="11.42578125" style="3638"/>
    <col min="13825" max="13825" width="9.28515625" style="3638" customWidth="1"/>
    <col min="13826" max="13826" width="8.5703125" style="3638" customWidth="1"/>
    <col min="13827" max="13827" width="37.5703125" style="3638" customWidth="1"/>
    <col min="13828" max="13828" width="10.85546875" style="3638" customWidth="1"/>
    <col min="13829" max="13829" width="10" style="3638" customWidth="1"/>
    <col min="13830" max="13830" width="6" style="3638" customWidth="1"/>
    <col min="13831" max="13831" width="7.140625" style="3638" bestFit="1" customWidth="1"/>
    <col min="13832" max="13832" width="6.140625" style="3638" customWidth="1"/>
    <col min="13833" max="13833" width="5.85546875" style="3638" customWidth="1"/>
    <col min="13834" max="13834" width="7.42578125" style="3638" customWidth="1"/>
    <col min="13835" max="13835" width="9" style="3638" customWidth="1"/>
    <col min="13836" max="13836" width="10.140625" style="3638" customWidth="1"/>
    <col min="13837" max="13837" width="24.42578125" style="3638" customWidth="1"/>
    <col min="13838" max="13838" width="14.140625" style="3638" customWidth="1"/>
    <col min="13839" max="14080" width="11.42578125" style="3638"/>
    <col min="14081" max="14081" width="9.28515625" style="3638" customWidth="1"/>
    <col min="14082" max="14082" width="8.5703125" style="3638" customWidth="1"/>
    <col min="14083" max="14083" width="37.5703125" style="3638" customWidth="1"/>
    <col min="14084" max="14084" width="10.85546875" style="3638" customWidth="1"/>
    <col min="14085" max="14085" width="10" style="3638" customWidth="1"/>
    <col min="14086" max="14086" width="6" style="3638" customWidth="1"/>
    <col min="14087" max="14087" width="7.140625" style="3638" bestFit="1" customWidth="1"/>
    <col min="14088" max="14088" width="6.140625" style="3638" customWidth="1"/>
    <col min="14089" max="14089" width="5.85546875" style="3638" customWidth="1"/>
    <col min="14090" max="14090" width="7.42578125" style="3638" customWidth="1"/>
    <col min="14091" max="14091" width="9" style="3638" customWidth="1"/>
    <col min="14092" max="14092" width="10.140625" style="3638" customWidth="1"/>
    <col min="14093" max="14093" width="24.42578125" style="3638" customWidth="1"/>
    <col min="14094" max="14094" width="14.140625" style="3638" customWidth="1"/>
    <col min="14095" max="14336" width="11.42578125" style="3638"/>
    <col min="14337" max="14337" width="9.28515625" style="3638" customWidth="1"/>
    <col min="14338" max="14338" width="8.5703125" style="3638" customWidth="1"/>
    <col min="14339" max="14339" width="37.5703125" style="3638" customWidth="1"/>
    <col min="14340" max="14340" width="10.85546875" style="3638" customWidth="1"/>
    <col min="14341" max="14341" width="10" style="3638" customWidth="1"/>
    <col min="14342" max="14342" width="6" style="3638" customWidth="1"/>
    <col min="14343" max="14343" width="7.140625" style="3638" bestFit="1" customWidth="1"/>
    <col min="14344" max="14344" width="6.140625" style="3638" customWidth="1"/>
    <col min="14345" max="14345" width="5.85546875" style="3638" customWidth="1"/>
    <col min="14346" max="14346" width="7.42578125" style="3638" customWidth="1"/>
    <col min="14347" max="14347" width="9" style="3638" customWidth="1"/>
    <col min="14348" max="14348" width="10.140625" style="3638" customWidth="1"/>
    <col min="14349" max="14349" width="24.42578125" style="3638" customWidth="1"/>
    <col min="14350" max="14350" width="14.140625" style="3638" customWidth="1"/>
    <col min="14351" max="14592" width="11.42578125" style="3638"/>
    <col min="14593" max="14593" width="9.28515625" style="3638" customWidth="1"/>
    <col min="14594" max="14594" width="8.5703125" style="3638" customWidth="1"/>
    <col min="14595" max="14595" width="37.5703125" style="3638" customWidth="1"/>
    <col min="14596" max="14596" width="10.85546875" style="3638" customWidth="1"/>
    <col min="14597" max="14597" width="10" style="3638" customWidth="1"/>
    <col min="14598" max="14598" width="6" style="3638" customWidth="1"/>
    <col min="14599" max="14599" width="7.140625" style="3638" bestFit="1" customWidth="1"/>
    <col min="14600" max="14600" width="6.140625" style="3638" customWidth="1"/>
    <col min="14601" max="14601" width="5.85546875" style="3638" customWidth="1"/>
    <col min="14602" max="14602" width="7.42578125" style="3638" customWidth="1"/>
    <col min="14603" max="14603" width="9" style="3638" customWidth="1"/>
    <col min="14604" max="14604" width="10.140625" style="3638" customWidth="1"/>
    <col min="14605" max="14605" width="24.42578125" style="3638" customWidth="1"/>
    <col min="14606" max="14606" width="14.140625" style="3638" customWidth="1"/>
    <col min="14607" max="14848" width="11.42578125" style="3638"/>
    <col min="14849" max="14849" width="9.28515625" style="3638" customWidth="1"/>
    <col min="14850" max="14850" width="8.5703125" style="3638" customWidth="1"/>
    <col min="14851" max="14851" width="37.5703125" style="3638" customWidth="1"/>
    <col min="14852" max="14852" width="10.85546875" style="3638" customWidth="1"/>
    <col min="14853" max="14853" width="10" style="3638" customWidth="1"/>
    <col min="14854" max="14854" width="6" style="3638" customWidth="1"/>
    <col min="14855" max="14855" width="7.140625" style="3638" bestFit="1" customWidth="1"/>
    <col min="14856" max="14856" width="6.140625" style="3638" customWidth="1"/>
    <col min="14857" max="14857" width="5.85546875" style="3638" customWidth="1"/>
    <col min="14858" max="14858" width="7.42578125" style="3638" customWidth="1"/>
    <col min="14859" max="14859" width="9" style="3638" customWidth="1"/>
    <col min="14860" max="14860" width="10.140625" style="3638" customWidth="1"/>
    <col min="14861" max="14861" width="24.42578125" style="3638" customWidth="1"/>
    <col min="14862" max="14862" width="14.140625" style="3638" customWidth="1"/>
    <col min="14863" max="15104" width="11.42578125" style="3638"/>
    <col min="15105" max="15105" width="9.28515625" style="3638" customWidth="1"/>
    <col min="15106" max="15106" width="8.5703125" style="3638" customWidth="1"/>
    <col min="15107" max="15107" width="37.5703125" style="3638" customWidth="1"/>
    <col min="15108" max="15108" width="10.85546875" style="3638" customWidth="1"/>
    <col min="15109" max="15109" width="10" style="3638" customWidth="1"/>
    <col min="15110" max="15110" width="6" style="3638" customWidth="1"/>
    <col min="15111" max="15111" width="7.140625" style="3638" bestFit="1" customWidth="1"/>
    <col min="15112" max="15112" width="6.140625" style="3638" customWidth="1"/>
    <col min="15113" max="15113" width="5.85546875" style="3638" customWidth="1"/>
    <col min="15114" max="15114" width="7.42578125" style="3638" customWidth="1"/>
    <col min="15115" max="15115" width="9" style="3638" customWidth="1"/>
    <col min="15116" max="15116" width="10.140625" style="3638" customWidth="1"/>
    <col min="15117" max="15117" width="24.42578125" style="3638" customWidth="1"/>
    <col min="15118" max="15118" width="14.140625" style="3638" customWidth="1"/>
    <col min="15119" max="15360" width="11.42578125" style="3638"/>
    <col min="15361" max="15361" width="9.28515625" style="3638" customWidth="1"/>
    <col min="15362" max="15362" width="8.5703125" style="3638" customWidth="1"/>
    <col min="15363" max="15363" width="37.5703125" style="3638" customWidth="1"/>
    <col min="15364" max="15364" width="10.85546875" style="3638" customWidth="1"/>
    <col min="15365" max="15365" width="10" style="3638" customWidth="1"/>
    <col min="15366" max="15366" width="6" style="3638" customWidth="1"/>
    <col min="15367" max="15367" width="7.140625" style="3638" bestFit="1" customWidth="1"/>
    <col min="15368" max="15368" width="6.140625" style="3638" customWidth="1"/>
    <col min="15369" max="15369" width="5.85546875" style="3638" customWidth="1"/>
    <col min="15370" max="15370" width="7.42578125" style="3638" customWidth="1"/>
    <col min="15371" max="15371" width="9" style="3638" customWidth="1"/>
    <col min="15372" max="15372" width="10.140625" style="3638" customWidth="1"/>
    <col min="15373" max="15373" width="24.42578125" style="3638" customWidth="1"/>
    <col min="15374" max="15374" width="14.140625" style="3638" customWidth="1"/>
    <col min="15375" max="15616" width="11.42578125" style="3638"/>
    <col min="15617" max="15617" width="9.28515625" style="3638" customWidth="1"/>
    <col min="15618" max="15618" width="8.5703125" style="3638" customWidth="1"/>
    <col min="15619" max="15619" width="37.5703125" style="3638" customWidth="1"/>
    <col min="15620" max="15620" width="10.85546875" style="3638" customWidth="1"/>
    <col min="15621" max="15621" width="10" style="3638" customWidth="1"/>
    <col min="15622" max="15622" width="6" style="3638" customWidth="1"/>
    <col min="15623" max="15623" width="7.140625" style="3638" bestFit="1" customWidth="1"/>
    <col min="15624" max="15624" width="6.140625" style="3638" customWidth="1"/>
    <col min="15625" max="15625" width="5.85546875" style="3638" customWidth="1"/>
    <col min="15626" max="15626" width="7.42578125" style="3638" customWidth="1"/>
    <col min="15627" max="15627" width="9" style="3638" customWidth="1"/>
    <col min="15628" max="15628" width="10.140625" style="3638" customWidth="1"/>
    <col min="15629" max="15629" width="24.42578125" style="3638" customWidth="1"/>
    <col min="15630" max="15630" width="14.140625" style="3638" customWidth="1"/>
    <col min="15631" max="15872" width="11.42578125" style="3638"/>
    <col min="15873" max="15873" width="9.28515625" style="3638" customWidth="1"/>
    <col min="15874" max="15874" width="8.5703125" style="3638" customWidth="1"/>
    <col min="15875" max="15875" width="37.5703125" style="3638" customWidth="1"/>
    <col min="15876" max="15876" width="10.85546875" style="3638" customWidth="1"/>
    <col min="15877" max="15877" width="10" style="3638" customWidth="1"/>
    <col min="15878" max="15878" width="6" style="3638" customWidth="1"/>
    <col min="15879" max="15879" width="7.140625" style="3638" bestFit="1" customWidth="1"/>
    <col min="15880" max="15880" width="6.140625" style="3638" customWidth="1"/>
    <col min="15881" max="15881" width="5.85546875" style="3638" customWidth="1"/>
    <col min="15882" max="15882" width="7.42578125" style="3638" customWidth="1"/>
    <col min="15883" max="15883" width="9" style="3638" customWidth="1"/>
    <col min="15884" max="15884" width="10.140625" style="3638" customWidth="1"/>
    <col min="15885" max="15885" width="24.42578125" style="3638" customWidth="1"/>
    <col min="15886" max="15886" width="14.140625" style="3638" customWidth="1"/>
    <col min="15887" max="16128" width="11.42578125" style="3638"/>
    <col min="16129" max="16129" width="9.28515625" style="3638" customWidth="1"/>
    <col min="16130" max="16130" width="8.5703125" style="3638" customWidth="1"/>
    <col min="16131" max="16131" width="37.5703125" style="3638" customWidth="1"/>
    <col min="16132" max="16132" width="10.85546875" style="3638" customWidth="1"/>
    <col min="16133" max="16133" width="10" style="3638" customWidth="1"/>
    <col min="16134" max="16134" width="6" style="3638" customWidth="1"/>
    <col min="16135" max="16135" width="7.140625" style="3638" bestFit="1" customWidth="1"/>
    <col min="16136" max="16136" width="6.140625" style="3638" customWidth="1"/>
    <col min="16137" max="16137" width="5.85546875" style="3638" customWidth="1"/>
    <col min="16138" max="16138" width="7.42578125" style="3638" customWidth="1"/>
    <col min="16139" max="16139" width="9" style="3638" customWidth="1"/>
    <col min="16140" max="16140" width="10.140625" style="3638" customWidth="1"/>
    <col min="16141" max="16141" width="24.42578125" style="3638" customWidth="1"/>
    <col min="16142" max="16142" width="14.140625" style="3638" customWidth="1"/>
    <col min="16143" max="16384" width="11.42578125" style="3638"/>
  </cols>
  <sheetData>
    <row r="1" spans="1:18" ht="12.75" customHeight="1" x14ac:dyDescent="0.2">
      <c r="A1" s="3860"/>
      <c r="B1" s="3860"/>
      <c r="C1" s="3845" t="s">
        <v>2859</v>
      </c>
      <c r="D1" s="3845"/>
      <c r="E1" s="3845"/>
      <c r="F1" s="3845"/>
      <c r="G1" s="3845"/>
      <c r="H1" s="3845"/>
      <c r="I1" s="3845"/>
      <c r="J1" s="3845"/>
      <c r="K1" s="3845"/>
      <c r="L1" s="3852" t="s">
        <v>2858</v>
      </c>
      <c r="M1" s="3852"/>
    </row>
    <row r="2" spans="1:18" x14ac:dyDescent="0.2">
      <c r="A2" s="3860"/>
      <c r="B2" s="3860"/>
      <c r="C2" s="3845"/>
      <c r="D2" s="3845"/>
      <c r="E2" s="3845"/>
      <c r="F2" s="3845"/>
      <c r="G2" s="3845"/>
      <c r="H2" s="3845"/>
      <c r="I2" s="3845"/>
      <c r="J2" s="3845"/>
      <c r="K2" s="3845"/>
      <c r="L2" s="3852"/>
      <c r="M2" s="3852"/>
    </row>
    <row r="3" spans="1:18" x14ac:dyDescent="0.2">
      <c r="A3" s="3860"/>
      <c r="B3" s="3860"/>
      <c r="C3" s="3845"/>
      <c r="D3" s="3845"/>
      <c r="E3" s="3845"/>
      <c r="F3" s="3845"/>
      <c r="G3" s="3845"/>
      <c r="H3" s="3845"/>
      <c r="I3" s="3845"/>
      <c r="J3" s="3845"/>
      <c r="K3" s="3845"/>
      <c r="L3" s="3852"/>
      <c r="M3" s="3852"/>
    </row>
    <row r="4" spans="1:18" x14ac:dyDescent="0.2">
      <c r="A4" s="3860"/>
      <c r="B4" s="3860"/>
      <c r="C4" s="3845"/>
      <c r="D4" s="3845"/>
      <c r="E4" s="3845"/>
      <c r="F4" s="3845"/>
      <c r="G4" s="3845"/>
      <c r="H4" s="3845"/>
      <c r="I4" s="3845"/>
      <c r="J4" s="3845"/>
      <c r="K4" s="3845"/>
      <c r="L4" s="3852"/>
      <c r="M4" s="3852"/>
    </row>
    <row r="5" spans="1:18" ht="12.75" customHeight="1" x14ac:dyDescent="0.2">
      <c r="A5" s="3860"/>
      <c r="B5" s="3860"/>
      <c r="C5" s="3930" t="s">
        <v>1209</v>
      </c>
      <c r="D5" s="3930"/>
      <c r="E5" s="3930"/>
      <c r="F5" s="3930"/>
      <c r="G5" s="3930"/>
      <c r="H5" s="3930"/>
      <c r="I5" s="3930"/>
      <c r="J5" s="3930"/>
      <c r="K5" s="3930"/>
      <c r="L5" s="3852" t="s">
        <v>1208</v>
      </c>
      <c r="M5" s="3852"/>
    </row>
    <row r="6" spans="1:18" ht="12.75" customHeight="1" x14ac:dyDescent="0.2">
      <c r="A6" s="3860"/>
      <c r="B6" s="3860"/>
      <c r="C6" s="3930"/>
      <c r="D6" s="3930"/>
      <c r="E6" s="3930"/>
      <c r="F6" s="3930"/>
      <c r="G6" s="3930"/>
      <c r="H6" s="3930"/>
      <c r="I6" s="3930"/>
      <c r="J6" s="3930"/>
      <c r="K6" s="3930"/>
      <c r="L6" s="3852"/>
      <c r="M6" s="3852"/>
    </row>
    <row r="7" spans="1:18" ht="12.75" customHeight="1" x14ac:dyDescent="0.2">
      <c r="A7" s="3860"/>
      <c r="B7" s="3860"/>
      <c r="C7" s="3930"/>
      <c r="D7" s="3930"/>
      <c r="E7" s="3930"/>
      <c r="F7" s="3930"/>
      <c r="G7" s="3930"/>
      <c r="H7" s="3930"/>
      <c r="I7" s="3930"/>
      <c r="J7" s="3930"/>
      <c r="K7" s="3930"/>
      <c r="L7" s="3852"/>
      <c r="M7" s="3852"/>
    </row>
    <row r="8" spans="1:18" ht="12.75" customHeight="1" x14ac:dyDescent="0.2">
      <c r="A8" s="3634"/>
      <c r="B8" s="3634"/>
      <c r="C8" s="3637"/>
      <c r="D8" s="3637"/>
      <c r="E8" s="3637"/>
      <c r="F8" s="3637"/>
      <c r="G8" s="3637"/>
      <c r="H8" s="3637"/>
      <c r="I8" s="3637"/>
      <c r="J8" s="3637"/>
      <c r="K8" s="3637"/>
      <c r="L8" s="3632"/>
      <c r="M8" s="3632"/>
    </row>
    <row r="9" spans="1:18" x14ac:dyDescent="0.2">
      <c r="A9" s="33" t="s">
        <v>2412</v>
      </c>
      <c r="J9" s="33" t="s">
        <v>13761</v>
      </c>
    </row>
    <row r="10" spans="1:18" x14ac:dyDescent="0.2">
      <c r="A10" s="33" t="s">
        <v>1090</v>
      </c>
    </row>
    <row r="11" spans="1:18" x14ac:dyDescent="0.2">
      <c r="A11" s="2418" t="s">
        <v>1091</v>
      </c>
      <c r="B11" s="2573"/>
      <c r="C11" s="2573"/>
      <c r="J11" s="4137" t="s">
        <v>2863</v>
      </c>
      <c r="K11" s="4138"/>
      <c r="L11" s="4138"/>
      <c r="M11" s="4139"/>
    </row>
    <row r="12" spans="1:18" x14ac:dyDescent="0.2">
      <c r="A12" s="33" t="s">
        <v>13738</v>
      </c>
      <c r="J12" s="3649" t="s">
        <v>2860</v>
      </c>
      <c r="K12" s="3649" t="s">
        <v>2861</v>
      </c>
      <c r="L12" s="3649" t="s">
        <v>2862</v>
      </c>
      <c r="M12" s="3628" t="s">
        <v>1210</v>
      </c>
      <c r="O12" s="3634"/>
      <c r="P12" s="3634"/>
      <c r="Q12" s="3634"/>
      <c r="R12" s="3634"/>
    </row>
    <row r="13" spans="1:18" x14ac:dyDescent="0.2">
      <c r="J13" s="3630">
        <v>2023</v>
      </c>
      <c r="K13" s="3630">
        <v>2</v>
      </c>
      <c r="L13" s="3630">
        <v>16</v>
      </c>
      <c r="M13" s="3630">
        <v>14</v>
      </c>
    </row>
    <row r="14" spans="1:18" x14ac:dyDescent="0.2">
      <c r="I14" s="3634"/>
      <c r="J14" s="3634"/>
      <c r="K14" s="3634"/>
      <c r="L14" s="3634"/>
    </row>
    <row r="15" spans="1:18" ht="12.75" customHeight="1" x14ac:dyDescent="0.2">
      <c r="A15" s="3872" t="s">
        <v>2864</v>
      </c>
      <c r="B15" s="3872" t="s">
        <v>2865</v>
      </c>
      <c r="C15" s="3880" t="s">
        <v>1212</v>
      </c>
      <c r="D15" s="3863" t="s">
        <v>2866</v>
      </c>
      <c r="E15" s="3864"/>
      <c r="F15" s="4793" t="s">
        <v>2869</v>
      </c>
      <c r="G15" s="4794"/>
      <c r="H15" s="4794"/>
      <c r="I15" s="4795"/>
      <c r="J15" s="3872" t="s">
        <v>1211</v>
      </c>
      <c r="K15" s="4103" t="s">
        <v>2872</v>
      </c>
      <c r="L15" s="4140" t="s">
        <v>1207</v>
      </c>
      <c r="M15" s="4103" t="s">
        <v>2873</v>
      </c>
      <c r="N15" s="3632"/>
      <c r="O15" s="3632"/>
      <c r="P15" s="3632"/>
      <c r="Q15" s="3632"/>
      <c r="R15" s="3632"/>
    </row>
    <row r="16" spans="1:18" ht="42.75" customHeight="1" x14ac:dyDescent="0.2">
      <c r="A16" s="3873"/>
      <c r="B16" s="3873"/>
      <c r="C16" s="3881"/>
      <c r="D16" s="3635" t="s">
        <v>2867</v>
      </c>
      <c r="E16" s="3635" t="s">
        <v>2868</v>
      </c>
      <c r="F16" s="3635" t="s">
        <v>2870</v>
      </c>
      <c r="G16" s="3635" t="s">
        <v>2871</v>
      </c>
      <c r="H16" s="3635" t="s">
        <v>4319</v>
      </c>
      <c r="I16" s="3635" t="s">
        <v>4320</v>
      </c>
      <c r="J16" s="3873"/>
      <c r="K16" s="3876"/>
      <c r="L16" s="4141"/>
      <c r="M16" s="3876"/>
      <c r="N16" s="3632"/>
      <c r="O16" s="3632"/>
      <c r="P16" s="3632"/>
      <c r="Q16" s="3632"/>
      <c r="R16" s="3632"/>
    </row>
    <row r="17" spans="1:15" ht="13.5" customHeight="1" x14ac:dyDescent="0.2">
      <c r="A17" s="3630"/>
      <c r="B17" s="3641" t="s">
        <v>410</v>
      </c>
      <c r="C17" s="3640" t="s">
        <v>2503</v>
      </c>
      <c r="D17" s="8"/>
      <c r="E17" s="8"/>
      <c r="F17" s="3636"/>
      <c r="G17" s="3630"/>
      <c r="H17" s="3636"/>
      <c r="I17" s="3636"/>
      <c r="J17" s="3636"/>
      <c r="K17" s="3630"/>
      <c r="L17" s="3630"/>
      <c r="M17" s="1985"/>
    </row>
    <row r="18" spans="1:15" ht="41.25" customHeight="1" x14ac:dyDescent="0.2">
      <c r="A18" s="3662">
        <v>1</v>
      </c>
      <c r="B18" s="1994" t="s">
        <v>1092</v>
      </c>
      <c r="C18" s="3674" t="s">
        <v>1093</v>
      </c>
      <c r="D18" s="3671">
        <v>44223</v>
      </c>
      <c r="E18" s="3671">
        <v>44545</v>
      </c>
      <c r="F18" s="3852">
        <v>805</v>
      </c>
      <c r="G18" s="3852">
        <v>1</v>
      </c>
      <c r="H18" s="3673"/>
      <c r="I18" s="3673"/>
      <c r="J18" s="3662">
        <v>126</v>
      </c>
      <c r="K18" s="3662" t="s">
        <v>621</v>
      </c>
      <c r="L18" s="3676" t="s">
        <v>596</v>
      </c>
      <c r="M18" s="2001" t="s">
        <v>13739</v>
      </c>
      <c r="N18" s="33"/>
      <c r="O18" s="3639"/>
    </row>
    <row r="19" spans="1:15" s="1953" customFormat="1" ht="24.75" customHeight="1" x14ac:dyDescent="0.2">
      <c r="A19" s="1999">
        <v>2</v>
      </c>
      <c r="B19" s="3654" t="s">
        <v>597</v>
      </c>
      <c r="C19" s="2007" t="s">
        <v>598</v>
      </c>
      <c r="D19" s="3660">
        <v>44202</v>
      </c>
      <c r="E19" s="3659">
        <v>44558</v>
      </c>
      <c r="F19" s="3852"/>
      <c r="G19" s="3852"/>
      <c r="H19" s="2003"/>
      <c r="I19" s="2003"/>
      <c r="J19" s="1999">
        <v>49</v>
      </c>
      <c r="K19" s="3662" t="s">
        <v>621</v>
      </c>
      <c r="L19" s="3676" t="s">
        <v>596</v>
      </c>
      <c r="M19" s="2110" t="s">
        <v>13750</v>
      </c>
      <c r="N19" s="3655"/>
      <c r="O19" s="3656"/>
    </row>
    <row r="20" spans="1:15" ht="39.75" customHeight="1" x14ac:dyDescent="0.2">
      <c r="A20" s="3662">
        <v>3</v>
      </c>
      <c r="B20" s="1994" t="s">
        <v>1094</v>
      </c>
      <c r="C20" s="3675" t="s">
        <v>599</v>
      </c>
      <c r="D20" s="3671">
        <v>44225</v>
      </c>
      <c r="E20" s="3671">
        <v>44545</v>
      </c>
      <c r="F20" s="3852"/>
      <c r="G20" s="3852">
        <v>2</v>
      </c>
      <c r="H20" s="3673"/>
      <c r="I20" s="3673"/>
      <c r="J20" s="3662">
        <v>70</v>
      </c>
      <c r="K20" s="3662" t="s">
        <v>621</v>
      </c>
      <c r="L20" s="3676" t="s">
        <v>596</v>
      </c>
      <c r="M20" s="2001" t="s">
        <v>13751</v>
      </c>
      <c r="N20" s="33"/>
      <c r="O20" s="3639"/>
    </row>
    <row r="21" spans="1:15" ht="23.25" customHeight="1" x14ac:dyDescent="0.2">
      <c r="A21" s="3662">
        <v>4</v>
      </c>
      <c r="B21" s="1994" t="s">
        <v>1096</v>
      </c>
      <c r="C21" s="3675" t="s">
        <v>2506</v>
      </c>
      <c r="D21" s="3671">
        <v>44203</v>
      </c>
      <c r="E21" s="3671">
        <v>44543</v>
      </c>
      <c r="F21" s="3852"/>
      <c r="G21" s="3852"/>
      <c r="H21" s="3673"/>
      <c r="I21" s="3673"/>
      <c r="J21" s="3662">
        <v>51</v>
      </c>
      <c r="K21" s="3662" t="s">
        <v>621</v>
      </c>
      <c r="L21" s="3676" t="s">
        <v>596</v>
      </c>
      <c r="M21" s="2001"/>
      <c r="N21" s="33"/>
      <c r="O21" s="3639"/>
    </row>
    <row r="22" spans="1:15" x14ac:dyDescent="0.2">
      <c r="A22" s="3662">
        <v>5</v>
      </c>
      <c r="B22" s="3669" t="s">
        <v>1141</v>
      </c>
      <c r="C22" s="3668" t="s">
        <v>1142</v>
      </c>
      <c r="D22" s="227">
        <v>44201</v>
      </c>
      <c r="E22" s="227">
        <v>44510</v>
      </c>
      <c r="F22" s="3852"/>
      <c r="G22" s="3852"/>
      <c r="H22" s="3664"/>
      <c r="I22" s="3664"/>
      <c r="J22" s="3663">
        <v>20</v>
      </c>
      <c r="K22" s="3662" t="s">
        <v>621</v>
      </c>
      <c r="L22" s="3676" t="s">
        <v>596</v>
      </c>
      <c r="M22" s="3669"/>
      <c r="N22" s="33"/>
      <c r="O22" s="3639"/>
    </row>
    <row r="23" spans="1:15" x14ac:dyDescent="0.2">
      <c r="A23" s="3662"/>
      <c r="B23" s="3669" t="s">
        <v>405</v>
      </c>
      <c r="C23" s="3668" t="s">
        <v>2321</v>
      </c>
      <c r="D23" s="227"/>
      <c r="E23" s="227"/>
      <c r="F23" s="3852"/>
      <c r="G23" s="3663"/>
      <c r="H23" s="3664"/>
      <c r="I23" s="3664"/>
      <c r="J23" s="3663"/>
      <c r="K23" s="3662"/>
      <c r="L23" s="3676"/>
      <c r="M23" s="3664"/>
      <c r="N23" s="33"/>
      <c r="O23" s="3639"/>
    </row>
    <row r="24" spans="1:15" ht="25.5" x14ac:dyDescent="0.2">
      <c r="A24" s="3662"/>
      <c r="B24" s="3665" t="s">
        <v>1188</v>
      </c>
      <c r="C24" s="2015" t="s">
        <v>610</v>
      </c>
      <c r="D24" s="227"/>
      <c r="E24" s="227"/>
      <c r="F24" s="3852"/>
      <c r="G24" s="3663"/>
      <c r="H24" s="3664"/>
      <c r="I24" s="3664"/>
      <c r="J24" s="3663"/>
      <c r="K24" s="3662"/>
      <c r="L24" s="3676"/>
      <c r="M24" s="3664"/>
      <c r="N24" s="33"/>
      <c r="O24" s="3639"/>
    </row>
    <row r="25" spans="1:15" ht="64.5" customHeight="1" x14ac:dyDescent="0.2">
      <c r="A25" s="3662">
        <v>6</v>
      </c>
      <c r="B25" s="3665"/>
      <c r="C25" s="2015" t="s">
        <v>13740</v>
      </c>
      <c r="D25" s="3671">
        <v>43495</v>
      </c>
      <c r="E25" s="3671">
        <v>44926</v>
      </c>
      <c r="F25" s="3852"/>
      <c r="G25" s="3852">
        <v>3</v>
      </c>
      <c r="H25" s="3673"/>
      <c r="I25" s="3673"/>
      <c r="J25" s="1999">
        <v>101</v>
      </c>
      <c r="K25" s="3662" t="s">
        <v>621</v>
      </c>
      <c r="L25" s="3676" t="s">
        <v>596</v>
      </c>
      <c r="M25" s="1988" t="s">
        <v>13752</v>
      </c>
      <c r="N25" s="3661"/>
      <c r="O25" s="3639"/>
    </row>
    <row r="26" spans="1:15" x14ac:dyDescent="0.2">
      <c r="A26" s="3662">
        <v>7</v>
      </c>
      <c r="B26" s="3669"/>
      <c r="C26" s="3679" t="s">
        <v>13741</v>
      </c>
      <c r="D26" s="202">
        <v>44224</v>
      </c>
      <c r="E26" s="202">
        <v>44328</v>
      </c>
      <c r="F26" s="3852"/>
      <c r="G26" s="3852"/>
      <c r="H26" s="3664"/>
      <c r="I26" s="3664"/>
      <c r="J26" s="3663">
        <v>52</v>
      </c>
      <c r="K26" s="3662" t="s">
        <v>621</v>
      </c>
      <c r="L26" s="3676" t="s">
        <v>596</v>
      </c>
      <c r="M26" s="3672" t="s">
        <v>13754</v>
      </c>
    </row>
    <row r="27" spans="1:15" ht="25.5" x14ac:dyDescent="0.2">
      <c r="A27" s="3662">
        <v>8</v>
      </c>
      <c r="B27" s="3669"/>
      <c r="C27" s="3680" t="s">
        <v>13742</v>
      </c>
      <c r="D27" s="202">
        <v>44279</v>
      </c>
      <c r="E27" s="202">
        <v>44560</v>
      </c>
      <c r="F27" s="3852"/>
      <c r="G27" s="3852"/>
      <c r="H27" s="3664"/>
      <c r="I27" s="3664"/>
      <c r="J27" s="3663">
        <v>15</v>
      </c>
      <c r="K27" s="3662" t="s">
        <v>621</v>
      </c>
      <c r="L27" s="3676" t="s">
        <v>596</v>
      </c>
      <c r="M27" s="1985" t="s">
        <v>13743</v>
      </c>
    </row>
    <row r="28" spans="1:15" ht="29.25" customHeight="1" x14ac:dyDescent="0.2">
      <c r="A28" s="3662">
        <v>9</v>
      </c>
      <c r="B28" s="3669"/>
      <c r="C28" s="3680" t="s">
        <v>9478</v>
      </c>
      <c r="D28" s="3671">
        <v>44267</v>
      </c>
      <c r="E28" s="3671">
        <v>44561</v>
      </c>
      <c r="F28" s="3852"/>
      <c r="G28" s="3852"/>
      <c r="H28" s="3673"/>
      <c r="I28" s="3673"/>
      <c r="J28" s="3662">
        <v>38</v>
      </c>
      <c r="K28" s="3662" t="s">
        <v>621</v>
      </c>
      <c r="L28" s="3676" t="s">
        <v>596</v>
      </c>
      <c r="M28" s="1993" t="s">
        <v>13753</v>
      </c>
    </row>
    <row r="29" spans="1:15" x14ac:dyDescent="0.2">
      <c r="A29" s="1984"/>
      <c r="B29" s="1984"/>
      <c r="C29" s="1984"/>
      <c r="D29" s="1984"/>
      <c r="E29" s="1984"/>
      <c r="F29" s="1984"/>
      <c r="G29" s="1984"/>
      <c r="H29" s="1984"/>
      <c r="I29" s="1984"/>
      <c r="J29" s="1984"/>
      <c r="K29" s="1984"/>
      <c r="L29" s="1984"/>
      <c r="M29" s="1984"/>
    </row>
    <row r="30" spans="1:15" ht="12.75" customHeight="1" x14ac:dyDescent="0.2">
      <c r="A30" s="3882"/>
      <c r="B30" s="3883"/>
      <c r="C30" s="3880" t="s">
        <v>2859</v>
      </c>
      <c r="D30" s="3998"/>
      <c r="E30" s="3998"/>
      <c r="F30" s="3998"/>
      <c r="G30" s="3998"/>
      <c r="H30" s="3998"/>
      <c r="I30" s="3998"/>
      <c r="J30" s="3998"/>
      <c r="K30" s="3999"/>
      <c r="L30" s="3946" t="s">
        <v>2858</v>
      </c>
      <c r="M30" s="3947"/>
    </row>
    <row r="31" spans="1:15" x14ac:dyDescent="0.2">
      <c r="A31" s="3884"/>
      <c r="B31" s="3885"/>
      <c r="C31" s="3914"/>
      <c r="D31" s="3893"/>
      <c r="E31" s="3893"/>
      <c r="F31" s="3893"/>
      <c r="G31" s="3893"/>
      <c r="H31" s="3893"/>
      <c r="I31" s="3893"/>
      <c r="J31" s="3893"/>
      <c r="K31" s="4000"/>
      <c r="L31" s="3948"/>
      <c r="M31" s="3949"/>
    </row>
    <row r="32" spans="1:15" x14ac:dyDescent="0.2">
      <c r="A32" s="3884"/>
      <c r="B32" s="3885"/>
      <c r="C32" s="3914"/>
      <c r="D32" s="3893"/>
      <c r="E32" s="3893"/>
      <c r="F32" s="3893"/>
      <c r="G32" s="3893"/>
      <c r="H32" s="3893"/>
      <c r="I32" s="3893"/>
      <c r="J32" s="3893"/>
      <c r="K32" s="4000"/>
      <c r="L32" s="3948"/>
      <c r="M32" s="3949"/>
    </row>
    <row r="33" spans="1:13" x14ac:dyDescent="0.2">
      <c r="A33" s="3884"/>
      <c r="B33" s="3885"/>
      <c r="C33" s="3881"/>
      <c r="D33" s="4117"/>
      <c r="E33" s="4117"/>
      <c r="F33" s="4117"/>
      <c r="G33" s="4117"/>
      <c r="H33" s="4117"/>
      <c r="I33" s="4117"/>
      <c r="J33" s="4117"/>
      <c r="K33" s="3915"/>
      <c r="L33" s="4149"/>
      <c r="M33" s="4150"/>
    </row>
    <row r="34" spans="1:13" ht="12.75" customHeight="1" x14ac:dyDescent="0.2">
      <c r="A34" s="3884"/>
      <c r="B34" s="3885"/>
      <c r="C34" s="4118" t="s">
        <v>1209</v>
      </c>
      <c r="D34" s="4119"/>
      <c r="E34" s="4119"/>
      <c r="F34" s="4119"/>
      <c r="G34" s="4119"/>
      <c r="H34" s="4119"/>
      <c r="I34" s="4119"/>
      <c r="J34" s="4119"/>
      <c r="K34" s="4120"/>
      <c r="L34" s="3946" t="s">
        <v>1208</v>
      </c>
      <c r="M34" s="3947"/>
    </row>
    <row r="35" spans="1:13" ht="12.75" customHeight="1" x14ac:dyDescent="0.2">
      <c r="A35" s="3884"/>
      <c r="B35" s="3885"/>
      <c r="C35" s="4121"/>
      <c r="D35" s="4122"/>
      <c r="E35" s="4122"/>
      <c r="F35" s="4122"/>
      <c r="G35" s="4122"/>
      <c r="H35" s="4122"/>
      <c r="I35" s="4122"/>
      <c r="J35" s="4122"/>
      <c r="K35" s="4123"/>
      <c r="L35" s="3948"/>
      <c r="M35" s="3949"/>
    </row>
    <row r="36" spans="1:13" ht="12.75" customHeight="1" x14ac:dyDescent="0.2">
      <c r="A36" s="3884"/>
      <c r="B36" s="3885"/>
      <c r="C36" s="4121"/>
      <c r="D36" s="4122"/>
      <c r="E36" s="4122"/>
      <c r="F36" s="4122"/>
      <c r="G36" s="4122"/>
      <c r="H36" s="4122"/>
      <c r="I36" s="4122"/>
      <c r="J36" s="4122"/>
      <c r="K36" s="4123"/>
      <c r="L36" s="3948"/>
      <c r="M36" s="3949"/>
    </row>
    <row r="37" spans="1:13" ht="3" customHeight="1" x14ac:dyDescent="0.2">
      <c r="A37" s="3886"/>
      <c r="B37" s="3887"/>
      <c r="C37" s="4124"/>
      <c r="D37" s="4125"/>
      <c r="E37" s="4125"/>
      <c r="F37" s="4125"/>
      <c r="G37" s="4125"/>
      <c r="H37" s="4125"/>
      <c r="I37" s="4125"/>
      <c r="J37" s="4125"/>
      <c r="K37" s="4126"/>
      <c r="L37" s="4149"/>
      <c r="M37" s="4150"/>
    </row>
    <row r="38" spans="1:13" ht="3" customHeight="1" x14ac:dyDescent="0.2">
      <c r="A38" s="3634"/>
      <c r="B38" s="3634"/>
      <c r="C38" s="3637"/>
      <c r="D38" s="3637"/>
      <c r="E38" s="3637"/>
      <c r="F38" s="3637"/>
      <c r="G38" s="3637"/>
      <c r="H38" s="3637"/>
      <c r="I38" s="3637"/>
      <c r="J38" s="3637"/>
      <c r="K38" s="3637"/>
      <c r="L38" s="3632"/>
      <c r="M38" s="3632"/>
    </row>
    <row r="39" spans="1:13" x14ac:dyDescent="0.2">
      <c r="A39" s="33" t="s">
        <v>2412</v>
      </c>
      <c r="J39" s="33" t="s">
        <v>13762</v>
      </c>
    </row>
    <row r="40" spans="1:13" x14ac:dyDescent="0.2">
      <c r="A40" s="33" t="s">
        <v>1090</v>
      </c>
    </row>
    <row r="41" spans="1:13" x14ac:dyDescent="0.2">
      <c r="A41" s="2418" t="s">
        <v>1091</v>
      </c>
      <c r="B41" s="2573"/>
      <c r="C41" s="2573"/>
      <c r="J41" s="4137" t="s">
        <v>2863</v>
      </c>
      <c r="K41" s="4138"/>
      <c r="L41" s="4138"/>
      <c r="M41" s="4139"/>
    </row>
    <row r="42" spans="1:13" x14ac:dyDescent="0.2">
      <c r="A42" s="33" t="s">
        <v>13738</v>
      </c>
      <c r="J42" s="3649" t="s">
        <v>2860</v>
      </c>
      <c r="K42" s="3649" t="s">
        <v>2861</v>
      </c>
      <c r="L42" s="3649" t="s">
        <v>2862</v>
      </c>
      <c r="M42" s="3628" t="s">
        <v>1210</v>
      </c>
    </row>
    <row r="43" spans="1:13" x14ac:dyDescent="0.2">
      <c r="J43" s="3630">
        <v>2023</v>
      </c>
      <c r="K43" s="3630">
        <v>2</v>
      </c>
      <c r="L43" s="3630">
        <v>16</v>
      </c>
      <c r="M43" s="3630">
        <v>14</v>
      </c>
    </row>
    <row r="44" spans="1:13" x14ac:dyDescent="0.2">
      <c r="I44" s="3634"/>
      <c r="J44" s="3634"/>
      <c r="K44" s="3634"/>
      <c r="L44" s="3634"/>
    </row>
    <row r="45" spans="1:13" ht="12.75" customHeight="1" x14ac:dyDescent="0.2">
      <c r="A45" s="3872" t="s">
        <v>2864</v>
      </c>
      <c r="B45" s="3872" t="s">
        <v>2865</v>
      </c>
      <c r="C45" s="3880" t="s">
        <v>1212</v>
      </c>
      <c r="D45" s="3863" t="s">
        <v>2866</v>
      </c>
      <c r="E45" s="3864"/>
      <c r="F45" s="4793" t="s">
        <v>2869</v>
      </c>
      <c r="G45" s="4794"/>
      <c r="H45" s="4794"/>
      <c r="I45" s="4795"/>
      <c r="J45" s="3872" t="s">
        <v>1211</v>
      </c>
      <c r="K45" s="4103" t="s">
        <v>2872</v>
      </c>
      <c r="L45" s="4140" t="s">
        <v>1207</v>
      </c>
      <c r="M45" s="4103" t="s">
        <v>2873</v>
      </c>
    </row>
    <row r="46" spans="1:13" ht="20.25" customHeight="1" x14ac:dyDescent="0.2">
      <c r="A46" s="3873"/>
      <c r="B46" s="3873"/>
      <c r="C46" s="3881"/>
      <c r="D46" s="3635" t="s">
        <v>2867</v>
      </c>
      <c r="E46" s="3635" t="s">
        <v>2868</v>
      </c>
      <c r="F46" s="3635" t="s">
        <v>2870</v>
      </c>
      <c r="G46" s="3635" t="s">
        <v>2871</v>
      </c>
      <c r="H46" s="3635" t="s">
        <v>4319</v>
      </c>
      <c r="I46" s="3635" t="s">
        <v>4320</v>
      </c>
      <c r="J46" s="3873"/>
      <c r="K46" s="3876"/>
      <c r="L46" s="4141"/>
      <c r="M46" s="3876"/>
    </row>
    <row r="47" spans="1:13" s="3666" customFormat="1" ht="20.25" customHeight="1" x14ac:dyDescent="0.2">
      <c r="A47" s="3662">
        <v>10</v>
      </c>
      <c r="B47" s="1994" t="s">
        <v>1143</v>
      </c>
      <c r="C47" s="3670" t="s">
        <v>1144</v>
      </c>
      <c r="D47" s="3671">
        <v>44183</v>
      </c>
      <c r="E47" s="3671">
        <v>44404</v>
      </c>
      <c r="F47" s="4031">
        <v>805</v>
      </c>
      <c r="G47" s="4031">
        <v>4</v>
      </c>
      <c r="H47" s="3673"/>
      <c r="I47" s="3673"/>
      <c r="J47" s="3662">
        <v>35</v>
      </c>
      <c r="K47" s="3662" t="s">
        <v>621</v>
      </c>
      <c r="L47" s="3676" t="s">
        <v>596</v>
      </c>
      <c r="M47" s="216"/>
    </row>
    <row r="48" spans="1:13" s="3666" customFormat="1" ht="20.25" customHeight="1" x14ac:dyDescent="0.2">
      <c r="A48" s="3662"/>
      <c r="B48" s="3669" t="s">
        <v>1145</v>
      </c>
      <c r="C48" s="3667" t="s">
        <v>2527</v>
      </c>
      <c r="D48" s="227"/>
      <c r="E48" s="227"/>
      <c r="F48" s="4035"/>
      <c r="G48" s="4035"/>
      <c r="H48" s="3664"/>
      <c r="I48" s="3664"/>
      <c r="J48" s="3682"/>
      <c r="K48" s="3662"/>
      <c r="L48" s="3676"/>
      <c r="M48" s="1988"/>
    </row>
    <row r="49" spans="1:13" s="3666" customFormat="1" ht="20.25" customHeight="1" x14ac:dyDescent="0.2">
      <c r="A49" s="3662">
        <v>11</v>
      </c>
      <c r="B49" s="3669" t="s">
        <v>1146</v>
      </c>
      <c r="C49" s="3677" t="s">
        <v>2419</v>
      </c>
      <c r="D49" s="227">
        <v>44306</v>
      </c>
      <c r="E49" s="227">
        <v>44306</v>
      </c>
      <c r="F49" s="4035"/>
      <c r="G49" s="4035"/>
      <c r="H49" s="3664"/>
      <c r="I49" s="3664"/>
      <c r="J49" s="3682">
        <v>12</v>
      </c>
      <c r="K49" s="3662" t="s">
        <v>621</v>
      </c>
      <c r="L49" s="3676" t="s">
        <v>596</v>
      </c>
      <c r="M49" s="1988"/>
    </row>
    <row r="50" spans="1:13" s="3666" customFormat="1" ht="20.25" customHeight="1" x14ac:dyDescent="0.2">
      <c r="A50" s="3662"/>
      <c r="B50" s="3669" t="s">
        <v>3632</v>
      </c>
      <c r="C50" s="3667" t="s">
        <v>1323</v>
      </c>
      <c r="D50" s="227"/>
      <c r="E50" s="227"/>
      <c r="F50" s="4035"/>
      <c r="G50" s="4035"/>
      <c r="H50" s="3664"/>
      <c r="I50" s="3664"/>
      <c r="J50" s="3663"/>
      <c r="K50" s="3662"/>
      <c r="L50" s="3676"/>
      <c r="M50" s="1988"/>
    </row>
    <row r="51" spans="1:13" s="3666" customFormat="1" ht="20.25" customHeight="1" x14ac:dyDescent="0.2">
      <c r="A51" s="3662">
        <v>12</v>
      </c>
      <c r="B51" s="3669"/>
      <c r="C51" s="3677" t="s">
        <v>13744</v>
      </c>
      <c r="D51" s="227">
        <v>44369</v>
      </c>
      <c r="E51" s="227">
        <v>44369</v>
      </c>
      <c r="F51" s="4035"/>
      <c r="G51" s="4035"/>
      <c r="H51" s="3664"/>
      <c r="I51" s="3664"/>
      <c r="J51" s="3663">
        <v>5</v>
      </c>
      <c r="K51" s="3662" t="s">
        <v>621</v>
      </c>
      <c r="L51" s="3676" t="s">
        <v>596</v>
      </c>
      <c r="M51" s="1993"/>
    </row>
    <row r="52" spans="1:13" s="3666" customFormat="1" ht="26.25" customHeight="1" x14ac:dyDescent="0.2">
      <c r="A52" s="3662">
        <v>13</v>
      </c>
      <c r="B52" s="3669"/>
      <c r="C52" s="3678" t="s">
        <v>12724</v>
      </c>
      <c r="D52" s="3671">
        <v>43831</v>
      </c>
      <c r="E52" s="3671">
        <v>44285</v>
      </c>
      <c r="F52" s="4035"/>
      <c r="G52" s="3941"/>
      <c r="H52" s="3673"/>
      <c r="I52" s="3673"/>
      <c r="J52" s="3662">
        <v>35</v>
      </c>
      <c r="K52" s="3662" t="s">
        <v>621</v>
      </c>
      <c r="L52" s="3676" t="s">
        <v>596</v>
      </c>
      <c r="M52" s="1993" t="s">
        <v>11154</v>
      </c>
    </row>
    <row r="53" spans="1:13" s="3666" customFormat="1" ht="20.25" customHeight="1" x14ac:dyDescent="0.2">
      <c r="A53" s="3662">
        <v>14</v>
      </c>
      <c r="B53" s="1994" t="s">
        <v>3633</v>
      </c>
      <c r="C53" s="3681" t="s">
        <v>3634</v>
      </c>
      <c r="D53" s="227">
        <v>43466</v>
      </c>
      <c r="E53" s="227">
        <v>43466</v>
      </c>
      <c r="F53" s="4035"/>
      <c r="G53" s="3663">
        <v>5</v>
      </c>
      <c r="H53" s="3664"/>
      <c r="I53" s="3664"/>
      <c r="J53" s="3662">
        <v>194</v>
      </c>
      <c r="K53" s="3662" t="s">
        <v>621</v>
      </c>
      <c r="L53" s="3676" t="s">
        <v>596</v>
      </c>
      <c r="M53" s="3672"/>
    </row>
    <row r="54" spans="1:13" ht="12.75" customHeight="1" x14ac:dyDescent="0.2">
      <c r="A54" s="3630"/>
      <c r="B54" s="3641" t="s">
        <v>1152</v>
      </c>
      <c r="C54" s="3640" t="s">
        <v>1153</v>
      </c>
      <c r="D54" s="227"/>
      <c r="E54" s="227"/>
      <c r="F54" s="4035"/>
      <c r="G54" s="3630"/>
      <c r="H54" s="3636"/>
      <c r="I54" s="3636"/>
      <c r="J54" s="3630"/>
      <c r="K54" s="3662"/>
      <c r="L54" s="3676"/>
      <c r="M54" s="3643"/>
    </row>
    <row r="55" spans="1:13" ht="12.75" customHeight="1" x14ac:dyDescent="0.2">
      <c r="A55" s="3630">
        <v>15</v>
      </c>
      <c r="B55" s="3641" t="s">
        <v>1154</v>
      </c>
      <c r="C55" s="3646" t="s">
        <v>3637</v>
      </c>
      <c r="D55" s="1941">
        <v>44216</v>
      </c>
      <c r="E55" s="1941">
        <v>44543</v>
      </c>
      <c r="F55" s="4035"/>
      <c r="G55" s="4031">
        <v>6</v>
      </c>
      <c r="H55" s="3645"/>
      <c r="I55" s="3629"/>
      <c r="J55" s="3645">
        <v>81</v>
      </c>
      <c r="K55" s="3662" t="s">
        <v>621</v>
      </c>
      <c r="L55" s="3676" t="s">
        <v>596</v>
      </c>
      <c r="M55" s="3643"/>
    </row>
    <row r="56" spans="1:13" x14ac:dyDescent="0.2">
      <c r="A56" s="3630"/>
      <c r="B56" s="3631" t="s">
        <v>1163</v>
      </c>
      <c r="C56" s="3454" t="s">
        <v>1164</v>
      </c>
      <c r="D56" s="2882"/>
      <c r="E56" s="2882"/>
      <c r="F56" s="4035"/>
      <c r="G56" s="4035"/>
      <c r="H56" s="3651"/>
      <c r="I56" s="3651"/>
      <c r="J56" s="3652"/>
      <c r="K56" s="3662"/>
      <c r="L56" s="3676"/>
      <c r="M56" s="3643"/>
    </row>
    <row r="57" spans="1:13" ht="15" customHeight="1" x14ac:dyDescent="0.2">
      <c r="A57" s="3630">
        <v>16</v>
      </c>
      <c r="B57" s="3641"/>
      <c r="C57" s="2342" t="s">
        <v>13758</v>
      </c>
      <c r="D57" s="227">
        <v>44200</v>
      </c>
      <c r="E57" s="227">
        <v>44270</v>
      </c>
      <c r="F57" s="4035"/>
      <c r="G57" s="3941"/>
      <c r="H57" s="3636" t="s">
        <v>1314</v>
      </c>
      <c r="I57" s="3636"/>
      <c r="J57" s="3649" t="s">
        <v>13755</v>
      </c>
      <c r="K57" s="3662" t="s">
        <v>621</v>
      </c>
      <c r="L57" s="3676" t="s">
        <v>596</v>
      </c>
      <c r="M57" s="3643" t="s">
        <v>13757</v>
      </c>
    </row>
    <row r="58" spans="1:13" ht="25.5" x14ac:dyDescent="0.2">
      <c r="A58" s="3630">
        <v>17</v>
      </c>
      <c r="B58" s="3641"/>
      <c r="C58" s="3647" t="s">
        <v>13759</v>
      </c>
      <c r="D58" s="3642">
        <v>44270</v>
      </c>
      <c r="E58" s="3642">
        <v>44463</v>
      </c>
      <c r="F58" s="4035"/>
      <c r="G58" s="3662">
        <v>7</v>
      </c>
      <c r="H58" s="2033" t="s">
        <v>1315</v>
      </c>
      <c r="I58" s="3644"/>
      <c r="J58" s="3645" t="s">
        <v>13756</v>
      </c>
      <c r="K58" s="3662" t="s">
        <v>621</v>
      </c>
      <c r="L58" s="3676" t="s">
        <v>596</v>
      </c>
      <c r="M58" s="1993" t="s">
        <v>13760</v>
      </c>
    </row>
    <row r="59" spans="1:13" x14ac:dyDescent="0.2">
      <c r="A59" s="3630">
        <v>18</v>
      </c>
      <c r="B59" s="3641"/>
      <c r="C59" s="3646" t="s">
        <v>13765</v>
      </c>
      <c r="D59" s="3642">
        <v>44467</v>
      </c>
      <c r="E59" s="3642">
        <v>44560</v>
      </c>
      <c r="F59" s="4035"/>
      <c r="G59" s="4035">
        <v>8</v>
      </c>
      <c r="H59" s="3643" t="s">
        <v>1316</v>
      </c>
      <c r="I59" s="3636"/>
      <c r="J59" s="3649" t="s">
        <v>13766</v>
      </c>
      <c r="K59" s="3662" t="s">
        <v>621</v>
      </c>
      <c r="L59" s="3676" t="s">
        <v>596</v>
      </c>
      <c r="M59" s="3643"/>
    </row>
    <row r="60" spans="1:13" s="3666" customFormat="1" x14ac:dyDescent="0.2">
      <c r="A60" s="3663"/>
      <c r="B60" s="1994" t="s">
        <v>227</v>
      </c>
      <c r="C60" s="3670" t="s">
        <v>228</v>
      </c>
      <c r="D60" s="202"/>
      <c r="E60" s="202"/>
      <c r="F60" s="4035"/>
      <c r="G60" s="4035"/>
      <c r="H60" s="3664"/>
      <c r="I60" s="3664"/>
      <c r="J60" s="3662"/>
      <c r="K60" s="3662"/>
      <c r="L60" s="3676"/>
      <c r="M60" s="1993"/>
    </row>
    <row r="61" spans="1:13" s="3666" customFormat="1" x14ac:dyDescent="0.2">
      <c r="A61" s="3663">
        <v>19</v>
      </c>
      <c r="B61" s="3669" t="s">
        <v>229</v>
      </c>
      <c r="C61" s="3677" t="s">
        <v>9488</v>
      </c>
      <c r="D61" s="227">
        <v>44228</v>
      </c>
      <c r="E61" s="227">
        <v>44232</v>
      </c>
      <c r="F61" s="4035"/>
      <c r="G61" s="4035"/>
      <c r="H61" s="3664"/>
      <c r="I61" s="3664"/>
      <c r="J61" s="3662">
        <v>6</v>
      </c>
      <c r="K61" s="3662" t="s">
        <v>621</v>
      </c>
      <c r="L61" s="3676" t="s">
        <v>596</v>
      </c>
      <c r="M61" s="3672"/>
    </row>
    <row r="62" spans="1:13" s="3666" customFormat="1" x14ac:dyDescent="0.2">
      <c r="A62" s="3663">
        <v>21</v>
      </c>
      <c r="B62" s="3669" t="s">
        <v>233</v>
      </c>
      <c r="C62" s="3677" t="s">
        <v>234</v>
      </c>
      <c r="D62" s="227">
        <v>44235</v>
      </c>
      <c r="E62" s="227">
        <v>44302</v>
      </c>
      <c r="F62" s="3941"/>
      <c r="G62" s="3941"/>
      <c r="H62" s="3664"/>
      <c r="I62" s="3664"/>
      <c r="J62" s="3662">
        <v>22</v>
      </c>
      <c r="K62" s="3662" t="s">
        <v>621</v>
      </c>
      <c r="L62" s="3676" t="s">
        <v>596</v>
      </c>
      <c r="M62" s="3664"/>
    </row>
    <row r="63" spans="1:13" ht="13.5" customHeight="1" x14ac:dyDescent="0.2"/>
    <row r="64" spans="1:13" ht="13.5" customHeight="1" x14ac:dyDescent="0.2"/>
    <row r="65" spans="1:13" ht="12.75" customHeight="1" x14ac:dyDescent="0.2">
      <c r="A65" s="3882"/>
      <c r="B65" s="3883"/>
      <c r="C65" s="3880" t="s">
        <v>2859</v>
      </c>
      <c r="D65" s="3998"/>
      <c r="E65" s="3998"/>
      <c r="F65" s="3998"/>
      <c r="G65" s="3998"/>
      <c r="H65" s="3998"/>
      <c r="I65" s="3998"/>
      <c r="J65" s="3998"/>
      <c r="K65" s="3999"/>
      <c r="L65" s="3946" t="s">
        <v>2858</v>
      </c>
      <c r="M65" s="3947"/>
    </row>
    <row r="66" spans="1:13" x14ac:dyDescent="0.2">
      <c r="A66" s="3884"/>
      <c r="B66" s="3885"/>
      <c r="C66" s="3914"/>
      <c r="D66" s="3893"/>
      <c r="E66" s="3893"/>
      <c r="F66" s="3893"/>
      <c r="G66" s="3893"/>
      <c r="H66" s="3893"/>
      <c r="I66" s="3893"/>
      <c r="J66" s="3893"/>
      <c r="K66" s="4000"/>
      <c r="L66" s="3948"/>
      <c r="M66" s="3949"/>
    </row>
    <row r="67" spans="1:13" x14ac:dyDescent="0.2">
      <c r="A67" s="3884"/>
      <c r="B67" s="3885"/>
      <c r="C67" s="3914"/>
      <c r="D67" s="3893"/>
      <c r="E67" s="3893"/>
      <c r="F67" s="3893"/>
      <c r="G67" s="3893"/>
      <c r="H67" s="3893"/>
      <c r="I67" s="3893"/>
      <c r="J67" s="3893"/>
      <c r="K67" s="4000"/>
      <c r="L67" s="3948"/>
      <c r="M67" s="3949"/>
    </row>
    <row r="68" spans="1:13" x14ac:dyDescent="0.2">
      <c r="A68" s="3884"/>
      <c r="B68" s="3885"/>
      <c r="C68" s="3881"/>
      <c r="D68" s="4117"/>
      <c r="E68" s="4117"/>
      <c r="F68" s="4117"/>
      <c r="G68" s="4117"/>
      <c r="H68" s="4117"/>
      <c r="I68" s="4117"/>
      <c r="J68" s="4117"/>
      <c r="K68" s="3915"/>
      <c r="L68" s="4149"/>
      <c r="M68" s="4150"/>
    </row>
    <row r="69" spans="1:13" ht="12.75" customHeight="1" x14ac:dyDescent="0.2">
      <c r="A69" s="3884"/>
      <c r="B69" s="3885"/>
      <c r="C69" s="4118" t="s">
        <v>1209</v>
      </c>
      <c r="D69" s="4119"/>
      <c r="E69" s="4119"/>
      <c r="F69" s="4119"/>
      <c r="G69" s="4119"/>
      <c r="H69" s="4119"/>
      <c r="I69" s="4119"/>
      <c r="J69" s="4119"/>
      <c r="K69" s="4120"/>
      <c r="L69" s="3946" t="s">
        <v>1208</v>
      </c>
      <c r="M69" s="3947"/>
    </row>
    <row r="70" spans="1:13" ht="12.75" customHeight="1" x14ac:dyDescent="0.2">
      <c r="A70" s="3884"/>
      <c r="B70" s="3885"/>
      <c r="C70" s="4121"/>
      <c r="D70" s="4122"/>
      <c r="E70" s="4122"/>
      <c r="F70" s="4122"/>
      <c r="G70" s="4122"/>
      <c r="H70" s="4122"/>
      <c r="I70" s="4122"/>
      <c r="J70" s="4122"/>
      <c r="K70" s="4123"/>
      <c r="L70" s="3948"/>
      <c r="M70" s="3949"/>
    </row>
    <row r="71" spans="1:13" ht="12.75" customHeight="1" x14ac:dyDescent="0.2">
      <c r="A71" s="3884"/>
      <c r="B71" s="3885"/>
      <c r="C71" s="4121"/>
      <c r="D71" s="4122"/>
      <c r="E71" s="4122"/>
      <c r="F71" s="4122"/>
      <c r="G71" s="4122"/>
      <c r="H71" s="4122"/>
      <c r="I71" s="4122"/>
      <c r="J71" s="4122"/>
      <c r="K71" s="4123"/>
      <c r="L71" s="3948"/>
      <c r="M71" s="3949"/>
    </row>
    <row r="72" spans="1:13" ht="12.75" customHeight="1" x14ac:dyDescent="0.2">
      <c r="A72" s="3886"/>
      <c r="B72" s="3887"/>
      <c r="C72" s="4124"/>
      <c r="D72" s="4125"/>
      <c r="E72" s="4125"/>
      <c r="F72" s="4125"/>
      <c r="G72" s="4125"/>
      <c r="H72" s="4125"/>
      <c r="I72" s="4125"/>
      <c r="J72" s="4125"/>
      <c r="K72" s="4126"/>
      <c r="L72" s="4149"/>
      <c r="M72" s="4150"/>
    </row>
    <row r="74" spans="1:13" x14ac:dyDescent="0.2">
      <c r="A74" s="33" t="s">
        <v>2412</v>
      </c>
      <c r="J74" s="33" t="s">
        <v>13763</v>
      </c>
    </row>
    <row r="75" spans="1:13" x14ac:dyDescent="0.2">
      <c r="A75" s="33" t="s">
        <v>1090</v>
      </c>
    </row>
    <row r="76" spans="1:13" x14ac:dyDescent="0.2">
      <c r="A76" s="2418" t="s">
        <v>1091</v>
      </c>
      <c r="B76" s="2573"/>
      <c r="C76" s="2573"/>
      <c r="J76" s="4137" t="s">
        <v>2863</v>
      </c>
      <c r="K76" s="4138"/>
      <c r="L76" s="4138"/>
      <c r="M76" s="4139"/>
    </row>
    <row r="77" spans="1:13" x14ac:dyDescent="0.2">
      <c r="A77" s="33" t="s">
        <v>13738</v>
      </c>
      <c r="J77" s="3649" t="s">
        <v>2860</v>
      </c>
      <c r="K77" s="3649" t="s">
        <v>2861</v>
      </c>
      <c r="L77" s="3649" t="s">
        <v>2862</v>
      </c>
      <c r="M77" s="3628" t="s">
        <v>1210</v>
      </c>
    </row>
    <row r="78" spans="1:13" x14ac:dyDescent="0.2">
      <c r="J78" s="3630">
        <v>2023</v>
      </c>
      <c r="K78" s="3630">
        <v>2</v>
      </c>
      <c r="L78" s="3630">
        <v>16</v>
      </c>
      <c r="M78" s="3630">
        <v>14</v>
      </c>
    </row>
    <row r="79" spans="1:13" x14ac:dyDescent="0.2">
      <c r="I79" s="3634"/>
      <c r="J79" s="3634"/>
      <c r="K79" s="3634"/>
      <c r="L79" s="3634"/>
    </row>
    <row r="80" spans="1:13" ht="12.75" customHeight="1" x14ac:dyDescent="0.2">
      <c r="A80" s="3872" t="s">
        <v>2864</v>
      </c>
      <c r="B80" s="3872" t="s">
        <v>2865</v>
      </c>
      <c r="C80" s="3880" t="s">
        <v>1212</v>
      </c>
      <c r="D80" s="3863" t="s">
        <v>2866</v>
      </c>
      <c r="E80" s="3864"/>
      <c r="F80" s="4793" t="s">
        <v>2869</v>
      </c>
      <c r="G80" s="4794"/>
      <c r="H80" s="4794"/>
      <c r="I80" s="4795"/>
      <c r="J80" s="3872" t="s">
        <v>1211</v>
      </c>
      <c r="K80" s="4103" t="s">
        <v>2872</v>
      </c>
      <c r="L80" s="4140" t="s">
        <v>1207</v>
      </c>
      <c r="M80" s="4103" t="s">
        <v>2873</v>
      </c>
    </row>
    <row r="81" spans="1:14" ht="21.75" customHeight="1" x14ac:dyDescent="0.2">
      <c r="A81" s="3873"/>
      <c r="B81" s="3873"/>
      <c r="C81" s="3881"/>
      <c r="D81" s="3635" t="s">
        <v>2867</v>
      </c>
      <c r="E81" s="3635" t="s">
        <v>2868</v>
      </c>
      <c r="F81" s="3635" t="s">
        <v>2870</v>
      </c>
      <c r="G81" s="3635" t="s">
        <v>2871</v>
      </c>
      <c r="H81" s="3635" t="s">
        <v>4319</v>
      </c>
      <c r="I81" s="3635" t="s">
        <v>4320</v>
      </c>
      <c r="J81" s="3873"/>
      <c r="K81" s="3876"/>
      <c r="L81" s="4141"/>
      <c r="M81" s="3876"/>
    </row>
    <row r="82" spans="1:14" x14ac:dyDescent="0.2">
      <c r="A82" s="3630"/>
      <c r="B82" s="3641"/>
      <c r="C82" s="3633" t="s">
        <v>11178</v>
      </c>
      <c r="D82" s="8"/>
      <c r="E82" s="8"/>
      <c r="F82" s="3636"/>
      <c r="G82" s="3630"/>
      <c r="H82" s="3636"/>
      <c r="I82" s="3636"/>
      <c r="J82" s="3630"/>
      <c r="K82" s="3649"/>
      <c r="L82" s="3649"/>
      <c r="M82" s="3643"/>
    </row>
    <row r="83" spans="1:14" x14ac:dyDescent="0.2">
      <c r="A83" s="3630"/>
      <c r="B83" s="3641"/>
      <c r="C83" s="3646" t="s">
        <v>2611</v>
      </c>
      <c r="D83" s="8"/>
      <c r="E83" s="8"/>
      <c r="F83" s="3636"/>
      <c r="G83" s="3630"/>
      <c r="H83" s="3636"/>
      <c r="I83" s="3636"/>
      <c r="J83" s="3630"/>
      <c r="K83" s="3649"/>
      <c r="L83" s="3649"/>
      <c r="M83" s="3643" t="s">
        <v>13764</v>
      </c>
      <c r="N83" s="33"/>
    </row>
    <row r="84" spans="1:14" x14ac:dyDescent="0.2">
      <c r="A84" s="3630"/>
      <c r="B84" s="3641"/>
      <c r="C84" s="3646" t="s">
        <v>13745</v>
      </c>
      <c r="D84" s="8"/>
      <c r="E84" s="8"/>
      <c r="F84" s="1770"/>
      <c r="G84" s="2877"/>
      <c r="H84" s="1770"/>
      <c r="I84" s="1770"/>
      <c r="J84" s="2877"/>
      <c r="K84" s="3649"/>
      <c r="L84" s="3649"/>
      <c r="M84" s="3672" t="s">
        <v>13764</v>
      </c>
      <c r="N84" s="33"/>
    </row>
    <row r="85" spans="1:14" x14ac:dyDescent="0.2">
      <c r="A85" s="3630"/>
      <c r="B85" s="3641"/>
      <c r="C85" s="3646" t="s">
        <v>13746</v>
      </c>
      <c r="D85" s="8"/>
      <c r="E85" s="8"/>
      <c r="F85" s="1770"/>
      <c r="G85" s="2877"/>
      <c r="H85" s="1770"/>
      <c r="I85" s="1770"/>
      <c r="J85" s="2877"/>
      <c r="K85" s="3649"/>
      <c r="L85" s="3649"/>
      <c r="M85" s="3672" t="s">
        <v>13764</v>
      </c>
      <c r="N85" s="33"/>
    </row>
    <row r="86" spans="1:14" x14ac:dyDescent="0.2">
      <c r="A86" s="3630"/>
      <c r="B86" s="3641"/>
      <c r="C86" s="2878" t="s">
        <v>13747</v>
      </c>
      <c r="D86" s="1992"/>
      <c r="E86" s="1992"/>
      <c r="F86" s="3644"/>
      <c r="G86" s="3629"/>
      <c r="H86" s="3645"/>
      <c r="I86" s="3644"/>
      <c r="J86" s="3653"/>
      <c r="K86" s="3645"/>
      <c r="L86" s="3645"/>
      <c r="M86" s="3672" t="s">
        <v>13764</v>
      </c>
      <c r="N86" s="33"/>
    </row>
    <row r="87" spans="1:14" x14ac:dyDescent="0.2">
      <c r="A87" s="3630"/>
      <c r="B87" s="3641"/>
      <c r="C87" s="2878" t="s">
        <v>1098</v>
      </c>
      <c r="D87" s="8"/>
      <c r="E87" s="8"/>
      <c r="F87" s="1770"/>
      <c r="G87" s="2877"/>
      <c r="H87" s="3648"/>
      <c r="I87" s="1770"/>
      <c r="J87" s="1990"/>
      <c r="K87" s="3649"/>
      <c r="L87" s="3649"/>
      <c r="M87" s="3672" t="s">
        <v>13764</v>
      </c>
      <c r="N87" s="33"/>
    </row>
    <row r="88" spans="1:14" ht="25.5" x14ac:dyDescent="0.2">
      <c r="A88" s="3630"/>
      <c r="B88" s="3641"/>
      <c r="C88" s="2878" t="s">
        <v>13748</v>
      </c>
      <c r="D88" s="8"/>
      <c r="E88" s="8"/>
      <c r="F88" s="3636"/>
      <c r="G88" s="3630"/>
      <c r="H88" s="3636"/>
      <c r="I88" s="3636"/>
      <c r="J88" s="3630"/>
      <c r="K88" s="3649"/>
      <c r="L88" s="3649"/>
      <c r="M88" s="3672" t="s">
        <v>13764</v>
      </c>
      <c r="N88" s="33"/>
    </row>
    <row r="89" spans="1:14" x14ac:dyDescent="0.2">
      <c r="A89" s="3630"/>
      <c r="B89" s="3641"/>
      <c r="C89" s="3646" t="s">
        <v>13749</v>
      </c>
      <c r="D89" s="3657"/>
      <c r="E89" s="3657"/>
      <c r="F89" s="3636"/>
      <c r="G89" s="3630"/>
      <c r="H89" s="3636"/>
      <c r="I89" s="3636"/>
      <c r="J89" s="3630"/>
      <c r="K89" s="3649"/>
      <c r="L89" s="3649"/>
      <c r="M89" s="3672" t="s">
        <v>13764</v>
      </c>
      <c r="N89" s="33"/>
    </row>
    <row r="90" spans="1:14" x14ac:dyDescent="0.2">
      <c r="A90" s="3634"/>
      <c r="B90" s="105"/>
      <c r="C90" s="3658"/>
      <c r="D90" s="38"/>
      <c r="E90" s="38"/>
      <c r="G90" s="3634"/>
      <c r="H90" s="3634"/>
      <c r="J90" s="3634"/>
      <c r="K90" s="3650"/>
      <c r="L90" s="3650"/>
    </row>
    <row r="92" spans="1:14" x14ac:dyDescent="0.2">
      <c r="A92" s="3860"/>
      <c r="B92" s="3860"/>
      <c r="C92" s="3845" t="s">
        <v>2859</v>
      </c>
      <c r="D92" s="3845"/>
      <c r="E92" s="3845"/>
      <c r="F92" s="3845"/>
      <c r="G92" s="3845"/>
      <c r="H92" s="3845"/>
      <c r="I92" s="3845"/>
      <c r="J92" s="3845"/>
      <c r="K92" s="3845"/>
      <c r="L92" s="3852" t="s">
        <v>2858</v>
      </c>
      <c r="M92" s="3852"/>
    </row>
    <row r="93" spans="1:14" x14ac:dyDescent="0.2">
      <c r="A93" s="3860"/>
      <c r="B93" s="3860"/>
      <c r="C93" s="3845"/>
      <c r="D93" s="3845"/>
      <c r="E93" s="3845"/>
      <c r="F93" s="3845"/>
      <c r="G93" s="3845"/>
      <c r="H93" s="3845"/>
      <c r="I93" s="3845"/>
      <c r="J93" s="3845"/>
      <c r="K93" s="3845"/>
      <c r="L93" s="3852"/>
      <c r="M93" s="3852"/>
    </row>
    <row r="94" spans="1:14" x14ac:dyDescent="0.2">
      <c r="A94" s="3860"/>
      <c r="B94" s="3860"/>
      <c r="C94" s="3845"/>
      <c r="D94" s="3845"/>
      <c r="E94" s="3845"/>
      <c r="F94" s="3845"/>
      <c r="G94" s="3845"/>
      <c r="H94" s="3845"/>
      <c r="I94" s="3845"/>
      <c r="J94" s="3845"/>
      <c r="K94" s="3845"/>
      <c r="L94" s="3852"/>
      <c r="M94" s="3852"/>
    </row>
    <row r="95" spans="1:14" x14ac:dyDescent="0.2">
      <c r="A95" s="3860"/>
      <c r="B95" s="3860"/>
      <c r="C95" s="3845"/>
      <c r="D95" s="3845"/>
      <c r="E95" s="3845"/>
      <c r="F95" s="3845"/>
      <c r="G95" s="3845"/>
      <c r="H95" s="3845"/>
      <c r="I95" s="3845"/>
      <c r="J95" s="3845"/>
      <c r="K95" s="3845"/>
      <c r="L95" s="3852"/>
      <c r="M95" s="3852"/>
    </row>
    <row r="96" spans="1:14" x14ac:dyDescent="0.2">
      <c r="A96" s="3860"/>
      <c r="B96" s="3860"/>
      <c r="C96" s="3930" t="s">
        <v>1209</v>
      </c>
      <c r="D96" s="3930"/>
      <c r="E96" s="3930"/>
      <c r="F96" s="3930"/>
      <c r="G96" s="3930"/>
      <c r="H96" s="3930"/>
      <c r="I96" s="3930"/>
      <c r="J96" s="3930"/>
      <c r="K96" s="3930"/>
      <c r="L96" s="3852" t="s">
        <v>1208</v>
      </c>
      <c r="M96" s="3852"/>
    </row>
    <row r="97" spans="1:13" x14ac:dyDescent="0.2">
      <c r="A97" s="3860"/>
      <c r="B97" s="3860"/>
      <c r="C97" s="3930"/>
      <c r="D97" s="3930"/>
      <c r="E97" s="3930"/>
      <c r="F97" s="3930"/>
      <c r="G97" s="3930"/>
      <c r="H97" s="3930"/>
      <c r="I97" s="3930"/>
      <c r="J97" s="3930"/>
      <c r="K97" s="3930"/>
      <c r="L97" s="3852"/>
      <c r="M97" s="3852"/>
    </row>
    <row r="98" spans="1:13" x14ac:dyDescent="0.2">
      <c r="A98" s="3860"/>
      <c r="B98" s="3860"/>
      <c r="C98" s="3930"/>
      <c r="D98" s="3930"/>
      <c r="E98" s="3930"/>
      <c r="F98" s="3930"/>
      <c r="G98" s="3930"/>
      <c r="H98" s="3930"/>
      <c r="I98" s="3930"/>
      <c r="J98" s="3930"/>
      <c r="K98" s="3930"/>
      <c r="L98" s="3852"/>
      <c r="M98" s="3852"/>
    </row>
    <row r="99" spans="1:13" ht="15.75" x14ac:dyDescent="0.2">
      <c r="A99" s="3696"/>
      <c r="B99" s="3696"/>
      <c r="C99" s="3699"/>
      <c r="D99" s="3699"/>
      <c r="E99" s="3699"/>
      <c r="F99" s="3730"/>
      <c r="G99" s="3731"/>
      <c r="H99" s="3699"/>
      <c r="I99" s="3699"/>
      <c r="J99" s="3699"/>
      <c r="K99" s="3699"/>
      <c r="L99" s="3695"/>
      <c r="M99" s="3695"/>
    </row>
    <row r="100" spans="1:13" x14ac:dyDescent="0.2">
      <c r="A100" s="33" t="s">
        <v>2412</v>
      </c>
      <c r="B100" s="3700"/>
      <c r="C100" s="3700"/>
      <c r="D100" s="3700"/>
      <c r="E100" s="3700"/>
      <c r="F100" s="1953"/>
      <c r="G100" s="3732"/>
      <c r="H100" s="3700"/>
      <c r="I100" s="3700"/>
      <c r="J100" s="3707" t="s">
        <v>13770</v>
      </c>
      <c r="K100" s="3696"/>
      <c r="L100" s="3696"/>
      <c r="M100" s="3700"/>
    </row>
    <row r="101" spans="1:13" x14ac:dyDescent="0.2">
      <c r="A101" s="33" t="s">
        <v>13771</v>
      </c>
      <c r="B101" s="3700"/>
      <c r="C101" s="3700"/>
      <c r="D101" s="3700"/>
      <c r="E101" s="3700"/>
      <c r="F101" s="1953"/>
      <c r="G101" s="3732"/>
      <c r="H101" s="3700"/>
      <c r="I101" s="3700"/>
      <c r="J101" s="3696"/>
      <c r="K101" s="3696"/>
      <c r="L101" s="3696"/>
      <c r="M101" s="3700"/>
    </row>
    <row r="102" spans="1:13" x14ac:dyDescent="0.2">
      <c r="A102" s="3733" t="s">
        <v>13772</v>
      </c>
      <c r="B102" s="3734"/>
      <c r="C102" s="3734"/>
      <c r="D102" s="3700"/>
      <c r="E102" s="3700"/>
      <c r="F102" s="1953"/>
      <c r="G102" s="3732"/>
      <c r="H102" s="3700"/>
      <c r="I102" s="3700"/>
      <c r="J102" s="4137" t="s">
        <v>2863</v>
      </c>
      <c r="K102" s="4138"/>
      <c r="L102" s="4138"/>
      <c r="M102" s="4139"/>
    </row>
    <row r="103" spans="1:13" x14ac:dyDescent="0.2">
      <c r="A103" s="33" t="s">
        <v>13773</v>
      </c>
      <c r="B103" s="3700"/>
      <c r="C103" s="3700"/>
      <c r="D103" s="3700"/>
      <c r="E103" s="3700"/>
      <c r="F103" s="1953"/>
      <c r="G103" s="3732"/>
      <c r="H103" s="3700"/>
      <c r="I103" s="3700"/>
      <c r="J103" s="3705" t="s">
        <v>2860</v>
      </c>
      <c r="K103" s="3705" t="s">
        <v>2861</v>
      </c>
      <c r="L103" s="3705" t="s">
        <v>2862</v>
      </c>
      <c r="M103" s="3692" t="s">
        <v>1210</v>
      </c>
    </row>
    <row r="104" spans="1:13" x14ac:dyDescent="0.2">
      <c r="A104" s="3700"/>
      <c r="B104" s="3700"/>
      <c r="C104" s="3700"/>
      <c r="D104" s="3700"/>
      <c r="E104" s="3700"/>
      <c r="F104" s="1953"/>
      <c r="G104" s="3732"/>
      <c r="H104" s="3700"/>
      <c r="I104" s="3700"/>
      <c r="J104" s="3694">
        <v>2023</v>
      </c>
      <c r="K104" s="3694">
        <v>3</v>
      </c>
      <c r="L104" s="3694">
        <v>8</v>
      </c>
      <c r="M104" s="3694">
        <v>14</v>
      </c>
    </row>
    <row r="105" spans="1:13" x14ac:dyDescent="0.2">
      <c r="A105" s="3700"/>
      <c r="B105" s="3700"/>
      <c r="C105" s="3700"/>
      <c r="D105" s="3700"/>
      <c r="E105" s="3700"/>
      <c r="F105" s="1953"/>
      <c r="G105" s="3732"/>
      <c r="H105" s="3700"/>
      <c r="I105" s="3696"/>
      <c r="J105" s="3696"/>
      <c r="K105" s="3696"/>
      <c r="L105" s="3696"/>
      <c r="M105" s="3700"/>
    </row>
    <row r="106" spans="1:13" x14ac:dyDescent="0.2">
      <c r="A106" s="3872" t="s">
        <v>2864</v>
      </c>
      <c r="B106" s="3872" t="s">
        <v>2865</v>
      </c>
      <c r="C106" s="3872" t="s">
        <v>1212</v>
      </c>
      <c r="D106" s="3863" t="s">
        <v>2866</v>
      </c>
      <c r="E106" s="3864"/>
      <c r="F106" s="4793" t="s">
        <v>2869</v>
      </c>
      <c r="G106" s="4794"/>
      <c r="H106" s="4794"/>
      <c r="I106" s="4795"/>
      <c r="J106" s="3872" t="s">
        <v>1211</v>
      </c>
      <c r="K106" s="4103" t="s">
        <v>2872</v>
      </c>
      <c r="L106" s="4140" t="s">
        <v>1207</v>
      </c>
      <c r="M106" s="4198" t="s">
        <v>2873</v>
      </c>
    </row>
    <row r="107" spans="1:13" x14ac:dyDescent="0.2">
      <c r="A107" s="3873"/>
      <c r="B107" s="3873"/>
      <c r="C107" s="3873"/>
      <c r="D107" s="3697" t="s">
        <v>2867</v>
      </c>
      <c r="E107" s="3697" t="s">
        <v>2868</v>
      </c>
      <c r="F107" s="3735" t="s">
        <v>2870</v>
      </c>
      <c r="G107" s="3736" t="s">
        <v>2871</v>
      </c>
      <c r="H107" s="3697" t="s">
        <v>4319</v>
      </c>
      <c r="I107" s="3697" t="s">
        <v>4320</v>
      </c>
      <c r="J107" s="3873"/>
      <c r="K107" s="3876"/>
      <c r="L107" s="4141"/>
      <c r="M107" s="4200"/>
    </row>
    <row r="108" spans="1:13" ht="15" x14ac:dyDescent="0.25">
      <c r="A108" s="3694"/>
      <c r="B108" s="3737" t="s">
        <v>405</v>
      </c>
      <c r="C108" s="3737" t="s">
        <v>619</v>
      </c>
      <c r="D108" s="3702"/>
      <c r="E108" s="8"/>
      <c r="F108" s="1770"/>
      <c r="G108" s="2877"/>
      <c r="H108" s="3698"/>
      <c r="I108" s="3698"/>
      <c r="J108" s="3701"/>
      <c r="K108" s="3694"/>
      <c r="L108" s="3694"/>
      <c r="M108" s="1985"/>
    </row>
    <row r="109" spans="1:13" x14ac:dyDescent="0.2">
      <c r="A109" s="1999">
        <v>1</v>
      </c>
      <c r="B109" s="3738" t="s">
        <v>1011</v>
      </c>
      <c r="C109" s="3704" t="s">
        <v>13774</v>
      </c>
      <c r="D109" s="3739">
        <v>43587</v>
      </c>
      <c r="E109" s="3739">
        <v>43830</v>
      </c>
      <c r="F109" s="5543">
        <v>806</v>
      </c>
      <c r="G109" s="5543">
        <v>1</v>
      </c>
      <c r="H109" s="2002"/>
      <c r="I109" s="2002"/>
      <c r="J109" s="1990">
        <v>17</v>
      </c>
      <c r="K109" s="1990" t="s">
        <v>621</v>
      </c>
      <c r="L109" s="1990" t="s">
        <v>596</v>
      </c>
      <c r="M109" s="3740"/>
    </row>
    <row r="110" spans="1:13" x14ac:dyDescent="0.2">
      <c r="A110" s="1999">
        <v>2</v>
      </c>
      <c r="B110" s="3738" t="s">
        <v>1011</v>
      </c>
      <c r="C110" s="3704" t="s">
        <v>13775</v>
      </c>
      <c r="D110" s="3739">
        <v>43711</v>
      </c>
      <c r="E110" s="3739">
        <v>43830</v>
      </c>
      <c r="F110" s="5544"/>
      <c r="G110" s="5544"/>
      <c r="H110" s="2002"/>
      <c r="I110" s="2002"/>
      <c r="J110" s="1990">
        <v>45</v>
      </c>
      <c r="K110" s="1990" t="s">
        <v>621</v>
      </c>
      <c r="L110" s="1990" t="s">
        <v>596</v>
      </c>
      <c r="M110" s="3740"/>
    </row>
    <row r="111" spans="1:13" x14ac:dyDescent="0.2">
      <c r="A111" s="3693">
        <v>3</v>
      </c>
      <c r="B111" s="3708" t="s">
        <v>1011</v>
      </c>
      <c r="C111" s="3702" t="s">
        <v>13776</v>
      </c>
      <c r="D111" s="3741">
        <v>43467</v>
      </c>
      <c r="E111" s="3741">
        <v>43830</v>
      </c>
      <c r="F111" s="5544"/>
      <c r="G111" s="5545"/>
      <c r="H111" s="3703"/>
      <c r="I111" s="3703"/>
      <c r="J111" s="3705">
        <v>14</v>
      </c>
      <c r="K111" s="3705" t="s">
        <v>621</v>
      </c>
      <c r="L111" s="3705" t="s">
        <v>596</v>
      </c>
      <c r="M111" s="2001"/>
    </row>
    <row r="112" spans="1:13" ht="25.5" x14ac:dyDescent="0.2">
      <c r="A112" s="3693">
        <v>4</v>
      </c>
      <c r="B112" s="3708" t="s">
        <v>1011</v>
      </c>
      <c r="C112" s="3702" t="s">
        <v>1213</v>
      </c>
      <c r="D112" s="3741">
        <v>43556</v>
      </c>
      <c r="E112" s="3741">
        <v>43830</v>
      </c>
      <c r="F112" s="5544"/>
      <c r="G112" s="2002">
        <v>2</v>
      </c>
      <c r="H112" s="3703" t="s">
        <v>1280</v>
      </c>
      <c r="I112" s="3703"/>
      <c r="J112" s="3705" t="s">
        <v>1181</v>
      </c>
      <c r="K112" s="3705" t="s">
        <v>621</v>
      </c>
      <c r="L112" s="3705" t="s">
        <v>596</v>
      </c>
      <c r="M112" s="2001" t="s">
        <v>15285</v>
      </c>
    </row>
    <row r="113" spans="1:13" x14ac:dyDescent="0.2">
      <c r="A113" s="3693">
        <v>5</v>
      </c>
      <c r="B113" s="3708" t="s">
        <v>1011</v>
      </c>
      <c r="C113" s="3702" t="s">
        <v>13777</v>
      </c>
      <c r="D113" s="3741">
        <v>43556</v>
      </c>
      <c r="E113" s="3741">
        <v>43830</v>
      </c>
      <c r="F113" s="5544"/>
      <c r="G113" s="2002">
        <v>3</v>
      </c>
      <c r="H113" s="3703" t="s">
        <v>1281</v>
      </c>
      <c r="I113" s="3703"/>
      <c r="J113" s="3705" t="s">
        <v>13778</v>
      </c>
      <c r="K113" s="3705" t="s">
        <v>621</v>
      </c>
      <c r="L113" s="3705" t="s">
        <v>596</v>
      </c>
      <c r="M113" s="2001"/>
    </row>
    <row r="114" spans="1:13" x14ac:dyDescent="0.2">
      <c r="A114" s="3693">
        <v>6</v>
      </c>
      <c r="B114" s="3708" t="s">
        <v>1011</v>
      </c>
      <c r="C114" s="3702" t="s">
        <v>13779</v>
      </c>
      <c r="D114" s="3741">
        <v>43678</v>
      </c>
      <c r="E114" s="3741">
        <v>43830</v>
      </c>
      <c r="F114" s="5544"/>
      <c r="G114" s="2002">
        <v>4</v>
      </c>
      <c r="H114" s="3703" t="s">
        <v>1314</v>
      </c>
      <c r="I114" s="3703"/>
      <c r="J114" s="3705" t="s">
        <v>13780</v>
      </c>
      <c r="K114" s="3705" t="s">
        <v>621</v>
      </c>
      <c r="L114" s="3705" t="s">
        <v>596</v>
      </c>
      <c r="M114" s="3702"/>
    </row>
    <row r="115" spans="1:13" ht="25.5" x14ac:dyDescent="0.2">
      <c r="A115" s="3693">
        <v>7</v>
      </c>
      <c r="B115" s="3708" t="s">
        <v>1011</v>
      </c>
      <c r="C115" s="3702" t="s">
        <v>13779</v>
      </c>
      <c r="D115" s="3741">
        <v>43678</v>
      </c>
      <c r="E115" s="3741">
        <v>43830</v>
      </c>
      <c r="F115" s="5544"/>
      <c r="G115" s="2002">
        <v>5</v>
      </c>
      <c r="H115" s="3703" t="s">
        <v>1315</v>
      </c>
      <c r="I115" s="3703"/>
      <c r="J115" s="3703" t="s">
        <v>13781</v>
      </c>
      <c r="K115" s="3705" t="s">
        <v>621</v>
      </c>
      <c r="L115" s="3705" t="s">
        <v>596</v>
      </c>
      <c r="M115" s="1988" t="s">
        <v>13782</v>
      </c>
    </row>
    <row r="116" spans="1:13" x14ac:dyDescent="0.2">
      <c r="A116" s="3693">
        <v>8</v>
      </c>
      <c r="B116" s="3708" t="s">
        <v>1011</v>
      </c>
      <c r="C116" s="3702" t="s">
        <v>13779</v>
      </c>
      <c r="D116" s="3741">
        <v>43678</v>
      </c>
      <c r="E116" s="3741">
        <v>43830</v>
      </c>
      <c r="F116" s="5544"/>
      <c r="G116" s="2002">
        <v>6</v>
      </c>
      <c r="H116" s="3703" t="s">
        <v>1316</v>
      </c>
      <c r="I116" s="3703"/>
      <c r="J116" s="3705" t="s">
        <v>13783</v>
      </c>
      <c r="K116" s="3705" t="s">
        <v>621</v>
      </c>
      <c r="L116" s="3705" t="s">
        <v>596</v>
      </c>
      <c r="M116" s="3702"/>
    </row>
    <row r="117" spans="1:13" x14ac:dyDescent="0.2">
      <c r="A117" s="3693">
        <v>9</v>
      </c>
      <c r="B117" s="3708" t="s">
        <v>1011</v>
      </c>
      <c r="C117" s="3702" t="s">
        <v>13784</v>
      </c>
      <c r="D117" s="3741">
        <v>43739</v>
      </c>
      <c r="E117" s="3741">
        <v>43830</v>
      </c>
      <c r="F117" s="5544"/>
      <c r="G117" s="5543">
        <v>7</v>
      </c>
      <c r="H117" s="3703"/>
      <c r="I117" s="3703"/>
      <c r="J117" s="3705">
        <v>45</v>
      </c>
      <c r="K117" s="3705" t="s">
        <v>621</v>
      </c>
      <c r="L117" s="3705" t="s">
        <v>596</v>
      </c>
      <c r="M117" s="3698"/>
    </row>
    <row r="118" spans="1:13" x14ac:dyDescent="0.2">
      <c r="A118" s="3693">
        <v>10</v>
      </c>
      <c r="B118" s="3708" t="s">
        <v>1011</v>
      </c>
      <c r="C118" s="3702" t="s">
        <v>13785</v>
      </c>
      <c r="D118" s="3741">
        <v>43802</v>
      </c>
      <c r="E118" s="3741">
        <v>43830</v>
      </c>
      <c r="F118" s="5544"/>
      <c r="G118" s="5545"/>
      <c r="H118" s="3703" t="s">
        <v>1280</v>
      </c>
      <c r="I118" s="3703"/>
      <c r="J118" s="3705" t="s">
        <v>13786</v>
      </c>
      <c r="K118" s="3705" t="s">
        <v>621</v>
      </c>
      <c r="L118" s="3705" t="s">
        <v>596</v>
      </c>
      <c r="M118" s="3698"/>
    </row>
    <row r="119" spans="1:13" x14ac:dyDescent="0.2">
      <c r="A119" s="3693">
        <v>11</v>
      </c>
      <c r="B119" s="3708" t="s">
        <v>1011</v>
      </c>
      <c r="C119" s="3702" t="s">
        <v>13785</v>
      </c>
      <c r="D119" s="3741">
        <v>43802</v>
      </c>
      <c r="E119" s="3741">
        <v>43830</v>
      </c>
      <c r="F119" s="5545"/>
      <c r="G119" s="2002">
        <v>8</v>
      </c>
      <c r="H119" s="3703" t="s">
        <v>1281</v>
      </c>
      <c r="I119" s="3703"/>
      <c r="J119" s="3705" t="s">
        <v>13787</v>
      </c>
      <c r="K119" s="3705" t="s">
        <v>621</v>
      </c>
      <c r="L119" s="3705" t="s">
        <v>596</v>
      </c>
      <c r="M119" s="3698"/>
    </row>
    <row r="120" spans="1:13" x14ac:dyDescent="0.2">
      <c r="A120" s="3693">
        <v>12</v>
      </c>
      <c r="B120" s="3708" t="s">
        <v>1410</v>
      </c>
      <c r="C120" s="3702" t="s">
        <v>13788</v>
      </c>
      <c r="D120" s="3741">
        <v>43707</v>
      </c>
      <c r="E120" s="3741">
        <v>43799</v>
      </c>
      <c r="F120" s="5543">
        <v>807</v>
      </c>
      <c r="G120" s="1990">
        <v>1</v>
      </c>
      <c r="H120" s="3703"/>
      <c r="I120" s="3703"/>
      <c r="J120" s="3705">
        <v>173</v>
      </c>
      <c r="K120" s="3705" t="s">
        <v>621</v>
      </c>
      <c r="L120" s="3705" t="s">
        <v>596</v>
      </c>
      <c r="M120" s="1988"/>
    </row>
    <row r="121" spans="1:13" x14ac:dyDescent="0.2">
      <c r="A121" s="3693">
        <v>13</v>
      </c>
      <c r="B121" s="3708" t="s">
        <v>661</v>
      </c>
      <c r="C121" s="3702" t="s">
        <v>13789</v>
      </c>
      <c r="D121" s="3741">
        <v>43777</v>
      </c>
      <c r="E121" s="3741">
        <v>43829</v>
      </c>
      <c r="F121" s="5544"/>
      <c r="G121" s="1990">
        <v>2</v>
      </c>
      <c r="H121" s="3703" t="s">
        <v>1280</v>
      </c>
      <c r="I121" s="3703"/>
      <c r="J121" s="3705" t="s">
        <v>1181</v>
      </c>
      <c r="K121" s="3705" t="s">
        <v>621</v>
      </c>
      <c r="L121" s="3705" t="s">
        <v>596</v>
      </c>
      <c r="M121" s="3702" t="s">
        <v>13790</v>
      </c>
    </row>
    <row r="122" spans="1:13" x14ac:dyDescent="0.2">
      <c r="A122" s="3693">
        <v>14</v>
      </c>
      <c r="B122" s="3708" t="s">
        <v>661</v>
      </c>
      <c r="C122" s="3702" t="s">
        <v>13789</v>
      </c>
      <c r="D122" s="3741">
        <v>43777</v>
      </c>
      <c r="E122" s="3741">
        <v>43829</v>
      </c>
      <c r="F122" s="5544"/>
      <c r="G122" s="5543">
        <v>3</v>
      </c>
      <c r="H122" s="3703" t="s">
        <v>1281</v>
      </c>
      <c r="I122" s="3703"/>
      <c r="J122" s="3705" t="s">
        <v>13791</v>
      </c>
      <c r="K122" s="3705" t="s">
        <v>621</v>
      </c>
      <c r="L122" s="3705" t="s">
        <v>596</v>
      </c>
      <c r="M122" s="3702"/>
    </row>
    <row r="123" spans="1:13" x14ac:dyDescent="0.2">
      <c r="A123" s="3693">
        <v>15</v>
      </c>
      <c r="B123" s="3708" t="s">
        <v>405</v>
      </c>
      <c r="C123" s="3702" t="s">
        <v>13792</v>
      </c>
      <c r="D123" s="3741">
        <v>43497</v>
      </c>
      <c r="E123" s="3741">
        <v>43861</v>
      </c>
      <c r="F123" s="5544"/>
      <c r="G123" s="5544"/>
      <c r="H123" s="3703"/>
      <c r="I123" s="3703"/>
      <c r="J123" s="3705">
        <v>22</v>
      </c>
      <c r="K123" s="3705" t="s">
        <v>621</v>
      </c>
      <c r="L123" s="3705" t="s">
        <v>596</v>
      </c>
      <c r="M123" s="1985"/>
    </row>
    <row r="124" spans="1:13" x14ac:dyDescent="0.2">
      <c r="A124" s="3693">
        <v>16</v>
      </c>
      <c r="B124" s="3702" t="s">
        <v>2343</v>
      </c>
      <c r="C124" s="3702" t="s">
        <v>13793</v>
      </c>
      <c r="D124" s="3742">
        <v>43467</v>
      </c>
      <c r="E124" s="3743">
        <v>43496</v>
      </c>
      <c r="F124" s="5544"/>
      <c r="G124" s="5545"/>
      <c r="H124" s="3703" t="s">
        <v>1280</v>
      </c>
      <c r="I124" s="3703"/>
      <c r="J124" s="3705" t="s">
        <v>13794</v>
      </c>
      <c r="K124" s="3705" t="s">
        <v>621</v>
      </c>
      <c r="L124" s="3705" t="s">
        <v>596</v>
      </c>
      <c r="M124" s="1993"/>
    </row>
    <row r="125" spans="1:13" x14ac:dyDescent="0.2">
      <c r="A125" s="3693">
        <v>17</v>
      </c>
      <c r="B125" s="3702" t="s">
        <v>2343</v>
      </c>
      <c r="C125" s="3702" t="s">
        <v>13793</v>
      </c>
      <c r="D125" s="3742">
        <v>43467</v>
      </c>
      <c r="E125" s="3743">
        <v>43496</v>
      </c>
      <c r="F125" s="5544"/>
      <c r="G125" s="1990">
        <v>4</v>
      </c>
      <c r="H125" s="3703" t="s">
        <v>1281</v>
      </c>
      <c r="I125" s="3703"/>
      <c r="J125" s="3705" t="s">
        <v>13795</v>
      </c>
      <c r="K125" s="3705" t="s">
        <v>621</v>
      </c>
      <c r="L125" s="3705" t="s">
        <v>596</v>
      </c>
      <c r="M125" s="3744"/>
    </row>
    <row r="126" spans="1:13" x14ac:dyDescent="0.2">
      <c r="A126" s="3693">
        <v>18</v>
      </c>
      <c r="B126" s="3702" t="s">
        <v>2343</v>
      </c>
      <c r="C126" s="3702" t="s">
        <v>13796</v>
      </c>
      <c r="D126" s="3742">
        <v>43467</v>
      </c>
      <c r="E126" s="3743">
        <v>43496</v>
      </c>
      <c r="F126" s="5544"/>
      <c r="G126" s="5543">
        <v>5</v>
      </c>
      <c r="H126" s="3703"/>
      <c r="I126" s="3703"/>
      <c r="J126" s="3705">
        <v>140</v>
      </c>
      <c r="K126" s="3705" t="s">
        <v>621</v>
      </c>
      <c r="L126" s="3705" t="s">
        <v>596</v>
      </c>
      <c r="M126" s="1984"/>
    </row>
    <row r="127" spans="1:13" x14ac:dyDescent="0.2">
      <c r="A127" s="3693">
        <v>19</v>
      </c>
      <c r="B127" s="3702" t="s">
        <v>2343</v>
      </c>
      <c r="C127" s="3702" t="s">
        <v>13797</v>
      </c>
      <c r="D127" s="3743">
        <v>43468</v>
      </c>
      <c r="E127" s="3743">
        <v>43655</v>
      </c>
      <c r="F127" s="5544"/>
      <c r="G127" s="5545"/>
      <c r="H127" s="3703"/>
      <c r="I127" s="3703"/>
      <c r="J127" s="3705">
        <v>98</v>
      </c>
      <c r="K127" s="3705" t="s">
        <v>621</v>
      </c>
      <c r="L127" s="3705" t="s">
        <v>596</v>
      </c>
      <c r="M127" s="216"/>
    </row>
    <row r="128" spans="1:13" x14ac:dyDescent="0.2">
      <c r="A128" s="3693">
        <v>20</v>
      </c>
      <c r="B128" s="3702" t="s">
        <v>2343</v>
      </c>
      <c r="C128" s="3702" t="s">
        <v>13798</v>
      </c>
      <c r="D128" s="3743">
        <v>43469</v>
      </c>
      <c r="E128" s="3743" t="s">
        <v>13799</v>
      </c>
      <c r="F128" s="5544"/>
      <c r="G128" s="1990">
        <v>6</v>
      </c>
      <c r="H128" s="3703"/>
      <c r="I128" s="3703"/>
      <c r="J128" s="3705">
        <v>131</v>
      </c>
      <c r="K128" s="3705" t="s">
        <v>621</v>
      </c>
      <c r="L128" s="3705" t="s">
        <v>596</v>
      </c>
      <c r="M128" s="1988"/>
    </row>
    <row r="129" spans="1:13" x14ac:dyDescent="0.2">
      <c r="A129" s="3693">
        <v>21</v>
      </c>
      <c r="B129" s="3702" t="s">
        <v>2343</v>
      </c>
      <c r="C129" s="3702" t="s">
        <v>13800</v>
      </c>
      <c r="D129" s="2239">
        <v>43474</v>
      </c>
      <c r="E129" s="3743" t="s">
        <v>12691</v>
      </c>
      <c r="F129" s="5545"/>
      <c r="G129" s="1990">
        <v>7</v>
      </c>
      <c r="H129" s="3703"/>
      <c r="I129" s="3703"/>
      <c r="J129" s="3705">
        <v>223</v>
      </c>
      <c r="K129" s="3705" t="s">
        <v>621</v>
      </c>
      <c r="L129" s="3705" t="s">
        <v>596</v>
      </c>
      <c r="M129" s="1988" t="s">
        <v>13801</v>
      </c>
    </row>
    <row r="130" spans="1:13" x14ac:dyDescent="0.2">
      <c r="A130" s="3693">
        <v>22</v>
      </c>
      <c r="B130" s="3702" t="s">
        <v>2343</v>
      </c>
      <c r="C130" s="3702" t="s">
        <v>13802</v>
      </c>
      <c r="D130" s="3743">
        <v>43474</v>
      </c>
      <c r="E130" s="3743" t="s">
        <v>12691</v>
      </c>
      <c r="F130" s="5543">
        <v>808</v>
      </c>
      <c r="G130" s="1990">
        <v>1</v>
      </c>
      <c r="H130" s="3703" t="s">
        <v>1280</v>
      </c>
      <c r="I130" s="3703"/>
      <c r="J130" s="3705" t="s">
        <v>1181</v>
      </c>
      <c r="K130" s="3705" t="s">
        <v>621</v>
      </c>
      <c r="L130" s="3705" t="s">
        <v>596</v>
      </c>
      <c r="M130" s="1988"/>
    </row>
    <row r="131" spans="1:13" x14ac:dyDescent="0.2">
      <c r="A131" s="3693">
        <v>23</v>
      </c>
      <c r="B131" s="3702" t="s">
        <v>2343</v>
      </c>
      <c r="C131" s="3702" t="s">
        <v>13802</v>
      </c>
      <c r="D131" s="3743">
        <v>43474</v>
      </c>
      <c r="E131" s="3743" t="s">
        <v>12691</v>
      </c>
      <c r="F131" s="5544"/>
      <c r="G131" s="5543">
        <v>2</v>
      </c>
      <c r="H131" s="3703" t="s">
        <v>1281</v>
      </c>
      <c r="I131" s="3703"/>
      <c r="J131" s="3705" t="s">
        <v>13803</v>
      </c>
      <c r="K131" s="3705" t="s">
        <v>621</v>
      </c>
      <c r="L131" s="3705" t="s">
        <v>596</v>
      </c>
      <c r="M131" s="1988"/>
    </row>
    <row r="132" spans="1:13" x14ac:dyDescent="0.2">
      <c r="A132" s="3693">
        <v>24</v>
      </c>
      <c r="B132" s="3702" t="s">
        <v>2343</v>
      </c>
      <c r="C132" s="3702" t="s">
        <v>13804</v>
      </c>
      <c r="D132" s="3743">
        <v>43475</v>
      </c>
      <c r="E132" s="3743" t="s">
        <v>12691</v>
      </c>
      <c r="F132" s="5544"/>
      <c r="G132" s="5545"/>
      <c r="H132" s="3703" t="s">
        <v>1280</v>
      </c>
      <c r="I132" s="3703"/>
      <c r="J132" s="3705" t="s">
        <v>13805</v>
      </c>
      <c r="K132" s="3705" t="s">
        <v>621</v>
      </c>
      <c r="L132" s="3705" t="s">
        <v>596</v>
      </c>
      <c r="M132" s="1993"/>
    </row>
    <row r="133" spans="1:13" x14ac:dyDescent="0.2">
      <c r="A133" s="3693">
        <v>25</v>
      </c>
      <c r="B133" s="3702" t="s">
        <v>2343</v>
      </c>
      <c r="C133" s="3702" t="s">
        <v>13804</v>
      </c>
      <c r="D133" s="3743">
        <v>43475</v>
      </c>
      <c r="E133" s="3743" t="s">
        <v>12691</v>
      </c>
      <c r="F133" s="5544"/>
      <c r="G133" s="1990">
        <v>3</v>
      </c>
      <c r="H133" s="3703" t="s">
        <v>1281</v>
      </c>
      <c r="I133" s="3703"/>
      <c r="J133" s="3705" t="s">
        <v>13806</v>
      </c>
      <c r="K133" s="3705" t="s">
        <v>621</v>
      </c>
      <c r="L133" s="3705" t="s">
        <v>596</v>
      </c>
      <c r="M133" s="1993"/>
    </row>
    <row r="134" spans="1:13" x14ac:dyDescent="0.2">
      <c r="A134" s="3693">
        <v>26</v>
      </c>
      <c r="B134" s="3702" t="s">
        <v>2343</v>
      </c>
      <c r="C134" s="3702" t="s">
        <v>13807</v>
      </c>
      <c r="D134" s="3743">
        <v>43475</v>
      </c>
      <c r="E134" s="3743" t="s">
        <v>12691</v>
      </c>
      <c r="F134" s="5544"/>
      <c r="G134" s="1990">
        <v>4</v>
      </c>
      <c r="H134" s="3703" t="s">
        <v>10383</v>
      </c>
      <c r="I134" s="3703"/>
      <c r="J134" s="3492" t="s">
        <v>1181</v>
      </c>
      <c r="K134" s="3705" t="s">
        <v>621</v>
      </c>
      <c r="L134" s="3705" t="s">
        <v>596</v>
      </c>
      <c r="M134" s="1993"/>
    </row>
    <row r="135" spans="1:13" x14ac:dyDescent="0.2">
      <c r="A135" s="3693">
        <v>27</v>
      </c>
      <c r="B135" s="3702" t="s">
        <v>2343</v>
      </c>
      <c r="C135" s="3702" t="s">
        <v>13807</v>
      </c>
      <c r="D135" s="3743">
        <v>43475</v>
      </c>
      <c r="E135" s="3743" t="s">
        <v>12691</v>
      </c>
      <c r="F135" s="5544"/>
      <c r="G135" s="1990">
        <v>5</v>
      </c>
      <c r="H135" s="3703" t="s">
        <v>10386</v>
      </c>
      <c r="I135" s="3703"/>
      <c r="J135" s="3492" t="s">
        <v>13808</v>
      </c>
      <c r="K135" s="3705" t="s">
        <v>621</v>
      </c>
      <c r="L135" s="3705" t="s">
        <v>596</v>
      </c>
      <c r="M135" s="1993"/>
    </row>
    <row r="136" spans="1:13" x14ac:dyDescent="0.2">
      <c r="A136" s="3693">
        <v>28</v>
      </c>
      <c r="B136" s="3702" t="s">
        <v>2343</v>
      </c>
      <c r="C136" s="3702" t="s">
        <v>13807</v>
      </c>
      <c r="D136" s="3743">
        <v>43475</v>
      </c>
      <c r="E136" s="3743" t="s">
        <v>12691</v>
      </c>
      <c r="F136" s="5545"/>
      <c r="G136" s="1990">
        <v>6</v>
      </c>
      <c r="H136" s="3703" t="s">
        <v>10389</v>
      </c>
      <c r="I136" s="3703"/>
      <c r="J136" s="3492" t="s">
        <v>13809</v>
      </c>
      <c r="K136" s="3705" t="s">
        <v>621</v>
      </c>
      <c r="L136" s="3705" t="s">
        <v>596</v>
      </c>
      <c r="M136" s="1993"/>
    </row>
    <row r="137" spans="1:13" x14ac:dyDescent="0.2">
      <c r="A137" s="3693">
        <v>29</v>
      </c>
      <c r="B137" s="3702" t="s">
        <v>2343</v>
      </c>
      <c r="C137" s="3702" t="s">
        <v>13807</v>
      </c>
      <c r="D137" s="3743">
        <v>43475</v>
      </c>
      <c r="E137" s="3743" t="s">
        <v>12691</v>
      </c>
      <c r="F137" s="5543">
        <v>809</v>
      </c>
      <c r="G137" s="1990">
        <v>1</v>
      </c>
      <c r="H137" s="3703" t="s">
        <v>10392</v>
      </c>
      <c r="I137" s="3703"/>
      <c r="J137" s="3492" t="s">
        <v>13810</v>
      </c>
      <c r="K137" s="3705" t="s">
        <v>621</v>
      </c>
      <c r="L137" s="3705" t="s">
        <v>596</v>
      </c>
      <c r="M137" s="1993"/>
    </row>
    <row r="138" spans="1:13" x14ac:dyDescent="0.2">
      <c r="A138" s="3693">
        <v>30</v>
      </c>
      <c r="B138" s="3702" t="s">
        <v>2343</v>
      </c>
      <c r="C138" s="3702" t="s">
        <v>13807</v>
      </c>
      <c r="D138" s="3743">
        <v>43475</v>
      </c>
      <c r="E138" s="3743" t="s">
        <v>12691</v>
      </c>
      <c r="F138" s="5544"/>
      <c r="G138" s="1990">
        <v>2</v>
      </c>
      <c r="H138" s="3703" t="s">
        <v>10396</v>
      </c>
      <c r="I138" s="3703"/>
      <c r="J138" s="3492" t="s">
        <v>13811</v>
      </c>
      <c r="K138" s="3705" t="s">
        <v>621</v>
      </c>
      <c r="L138" s="3705" t="s">
        <v>596</v>
      </c>
      <c r="M138" s="1993"/>
    </row>
    <row r="139" spans="1:13" x14ac:dyDescent="0.2">
      <c r="A139" s="3693">
        <v>31</v>
      </c>
      <c r="B139" s="3702" t="s">
        <v>2343</v>
      </c>
      <c r="C139" s="3702" t="s">
        <v>13807</v>
      </c>
      <c r="D139" s="3743">
        <v>43475</v>
      </c>
      <c r="E139" s="3743" t="s">
        <v>12691</v>
      </c>
      <c r="F139" s="5544"/>
      <c r="G139" s="1990">
        <v>3</v>
      </c>
      <c r="H139" s="3703" t="s">
        <v>10399</v>
      </c>
      <c r="I139" s="3703"/>
      <c r="J139" s="3492" t="s">
        <v>13812</v>
      </c>
      <c r="K139" s="3705" t="s">
        <v>621</v>
      </c>
      <c r="L139" s="3705" t="s">
        <v>596</v>
      </c>
      <c r="M139" s="1993"/>
    </row>
    <row r="140" spans="1:13" x14ac:dyDescent="0.2">
      <c r="A140" s="3693">
        <v>32</v>
      </c>
      <c r="B140" s="3702" t="s">
        <v>2343</v>
      </c>
      <c r="C140" s="3702" t="s">
        <v>13807</v>
      </c>
      <c r="D140" s="3743">
        <v>43475</v>
      </c>
      <c r="E140" s="3743" t="s">
        <v>12691</v>
      </c>
      <c r="F140" s="5545"/>
      <c r="G140" s="1990">
        <v>4</v>
      </c>
      <c r="H140" s="3703" t="s">
        <v>10402</v>
      </c>
      <c r="I140" s="3703"/>
      <c r="J140" s="3492" t="s">
        <v>13813</v>
      </c>
      <c r="K140" s="3705" t="s">
        <v>621</v>
      </c>
      <c r="L140" s="3705" t="s">
        <v>596</v>
      </c>
      <c r="M140" s="1993"/>
    </row>
    <row r="141" spans="1:13" x14ac:dyDescent="0.2">
      <c r="A141" s="3693">
        <v>33</v>
      </c>
      <c r="B141" s="3702" t="s">
        <v>2343</v>
      </c>
      <c r="C141" s="3702" t="s">
        <v>13807</v>
      </c>
      <c r="D141" s="3743">
        <v>43475</v>
      </c>
      <c r="E141" s="3743" t="s">
        <v>12691</v>
      </c>
      <c r="F141" s="5543">
        <v>810</v>
      </c>
      <c r="G141" s="1990">
        <v>1</v>
      </c>
      <c r="H141" s="3703" t="s">
        <v>10404</v>
      </c>
      <c r="I141" s="3703"/>
      <c r="J141" s="3492" t="s">
        <v>13814</v>
      </c>
      <c r="K141" s="3705" t="s">
        <v>621</v>
      </c>
      <c r="L141" s="3705" t="s">
        <v>596</v>
      </c>
      <c r="M141" s="1993"/>
    </row>
    <row r="142" spans="1:13" x14ac:dyDescent="0.2">
      <c r="A142" s="3693">
        <v>34</v>
      </c>
      <c r="B142" s="3702" t="s">
        <v>2343</v>
      </c>
      <c r="C142" s="3702" t="s">
        <v>13807</v>
      </c>
      <c r="D142" s="3743">
        <v>43475</v>
      </c>
      <c r="E142" s="3743" t="s">
        <v>12691</v>
      </c>
      <c r="F142" s="5544"/>
      <c r="G142" s="1990">
        <v>2</v>
      </c>
      <c r="H142" s="3703" t="s">
        <v>10407</v>
      </c>
      <c r="I142" s="3703"/>
      <c r="J142" s="3492" t="s">
        <v>13815</v>
      </c>
      <c r="K142" s="3705" t="s">
        <v>621</v>
      </c>
      <c r="L142" s="3705" t="s">
        <v>596</v>
      </c>
      <c r="M142" s="1993"/>
    </row>
    <row r="143" spans="1:13" x14ac:dyDescent="0.2">
      <c r="A143" s="3693">
        <v>35</v>
      </c>
      <c r="B143" s="3702" t="s">
        <v>2343</v>
      </c>
      <c r="C143" s="3702" t="s">
        <v>13816</v>
      </c>
      <c r="D143" s="3743">
        <v>43497</v>
      </c>
      <c r="E143" s="3743" t="s">
        <v>12691</v>
      </c>
      <c r="F143" s="5544"/>
      <c r="G143" s="1990">
        <v>3</v>
      </c>
      <c r="H143" s="3703" t="s">
        <v>13817</v>
      </c>
      <c r="I143" s="3703"/>
      <c r="J143" s="3492" t="s">
        <v>13032</v>
      </c>
      <c r="K143" s="3705" t="s">
        <v>621</v>
      </c>
      <c r="L143" s="3705" t="s">
        <v>596</v>
      </c>
      <c r="M143" s="1993"/>
    </row>
    <row r="144" spans="1:13" x14ac:dyDescent="0.2">
      <c r="A144" s="3693">
        <v>36</v>
      </c>
      <c r="B144" s="3702" t="s">
        <v>2343</v>
      </c>
      <c r="C144" s="3702" t="s">
        <v>13816</v>
      </c>
      <c r="D144" s="3743">
        <v>43497</v>
      </c>
      <c r="E144" s="3743" t="s">
        <v>12691</v>
      </c>
      <c r="F144" s="5544"/>
      <c r="G144" s="1990">
        <v>4</v>
      </c>
      <c r="H144" s="3703" t="s">
        <v>13818</v>
      </c>
      <c r="I144" s="3703"/>
      <c r="J144" s="3492" t="s">
        <v>13819</v>
      </c>
      <c r="K144" s="3705" t="s">
        <v>621</v>
      </c>
      <c r="L144" s="3705" t="s">
        <v>596</v>
      </c>
      <c r="M144" s="1993"/>
    </row>
    <row r="145" spans="1:13" x14ac:dyDescent="0.2">
      <c r="A145" s="3693">
        <v>37</v>
      </c>
      <c r="B145" s="3702" t="s">
        <v>2343</v>
      </c>
      <c r="C145" s="3702" t="s">
        <v>13816</v>
      </c>
      <c r="D145" s="3743">
        <v>43497</v>
      </c>
      <c r="E145" s="3743" t="s">
        <v>12691</v>
      </c>
      <c r="F145" s="5544"/>
      <c r="G145" s="1990">
        <v>5</v>
      </c>
      <c r="H145" s="3703" t="s">
        <v>13820</v>
      </c>
      <c r="I145" s="3703"/>
      <c r="J145" s="3492" t="s">
        <v>13821</v>
      </c>
      <c r="K145" s="3705" t="s">
        <v>621</v>
      </c>
      <c r="L145" s="3705" t="s">
        <v>596</v>
      </c>
      <c r="M145" s="1993"/>
    </row>
    <row r="146" spans="1:13" x14ac:dyDescent="0.2">
      <c r="A146" s="3693">
        <v>38</v>
      </c>
      <c r="B146" s="3702" t="s">
        <v>2343</v>
      </c>
      <c r="C146" s="3702" t="s">
        <v>13816</v>
      </c>
      <c r="D146" s="3743">
        <v>43497</v>
      </c>
      <c r="E146" s="3743" t="s">
        <v>12691</v>
      </c>
      <c r="F146" s="5544"/>
      <c r="G146" s="1990">
        <v>6</v>
      </c>
      <c r="H146" s="3703" t="s">
        <v>13822</v>
      </c>
      <c r="I146" s="3703"/>
      <c r="J146" s="3492" t="s">
        <v>13823</v>
      </c>
      <c r="K146" s="3705" t="s">
        <v>621</v>
      </c>
      <c r="L146" s="3705" t="s">
        <v>596</v>
      </c>
      <c r="M146" s="1993"/>
    </row>
    <row r="147" spans="1:13" x14ac:dyDescent="0.2">
      <c r="A147" s="3693">
        <v>39</v>
      </c>
      <c r="B147" s="3702" t="s">
        <v>2343</v>
      </c>
      <c r="C147" s="3702" t="s">
        <v>13816</v>
      </c>
      <c r="D147" s="3743">
        <v>43497</v>
      </c>
      <c r="E147" s="3743" t="s">
        <v>12691</v>
      </c>
      <c r="F147" s="5545"/>
      <c r="G147" s="1990">
        <v>7</v>
      </c>
      <c r="H147" s="3703" t="s">
        <v>13824</v>
      </c>
      <c r="I147" s="3703"/>
      <c r="J147" s="3492" t="s">
        <v>13825</v>
      </c>
      <c r="K147" s="3705" t="s">
        <v>621</v>
      </c>
      <c r="L147" s="3705" t="s">
        <v>596</v>
      </c>
      <c r="M147" s="1993"/>
    </row>
    <row r="148" spans="1:13" x14ac:dyDescent="0.2">
      <c r="A148" s="3693">
        <v>40</v>
      </c>
      <c r="B148" s="3702" t="s">
        <v>2343</v>
      </c>
      <c r="C148" s="3702" t="s">
        <v>13816</v>
      </c>
      <c r="D148" s="3743">
        <v>43497</v>
      </c>
      <c r="E148" s="3743" t="s">
        <v>12691</v>
      </c>
      <c r="F148" s="5543">
        <v>811</v>
      </c>
      <c r="G148" s="1990">
        <v>1</v>
      </c>
      <c r="H148" s="3703" t="s">
        <v>13826</v>
      </c>
      <c r="I148" s="3703"/>
      <c r="J148" s="3492" t="s">
        <v>12115</v>
      </c>
      <c r="K148" s="3705" t="s">
        <v>621</v>
      </c>
      <c r="L148" s="3705" t="s">
        <v>596</v>
      </c>
      <c r="M148" s="1993"/>
    </row>
    <row r="149" spans="1:13" x14ac:dyDescent="0.2">
      <c r="A149" s="3693">
        <v>41</v>
      </c>
      <c r="B149" s="3702" t="s">
        <v>2343</v>
      </c>
      <c r="C149" s="3702" t="s">
        <v>13816</v>
      </c>
      <c r="D149" s="3743">
        <v>43497</v>
      </c>
      <c r="E149" s="3743" t="s">
        <v>12691</v>
      </c>
      <c r="F149" s="5544"/>
      <c r="G149" s="1990">
        <v>2</v>
      </c>
      <c r="H149" s="3703" t="s">
        <v>13827</v>
      </c>
      <c r="I149" s="3703"/>
      <c r="J149" s="3492" t="s">
        <v>13828</v>
      </c>
      <c r="K149" s="3705" t="s">
        <v>621</v>
      </c>
      <c r="L149" s="3705" t="s">
        <v>596</v>
      </c>
      <c r="M149" s="1993"/>
    </row>
    <row r="150" spans="1:13" x14ac:dyDescent="0.2">
      <c r="A150" s="3693">
        <v>42</v>
      </c>
      <c r="B150" s="3702" t="s">
        <v>2343</v>
      </c>
      <c r="C150" s="3702" t="s">
        <v>13816</v>
      </c>
      <c r="D150" s="3743">
        <v>43497</v>
      </c>
      <c r="E150" s="3743" t="s">
        <v>12691</v>
      </c>
      <c r="F150" s="5544"/>
      <c r="G150" s="1990">
        <v>3</v>
      </c>
      <c r="H150" s="3703" t="s">
        <v>13829</v>
      </c>
      <c r="I150" s="3703"/>
      <c r="J150" s="3492" t="s">
        <v>13830</v>
      </c>
      <c r="K150" s="3705" t="s">
        <v>621</v>
      </c>
      <c r="L150" s="3705" t="s">
        <v>596</v>
      </c>
      <c r="M150" s="1993"/>
    </row>
    <row r="151" spans="1:13" x14ac:dyDescent="0.2">
      <c r="A151" s="3693">
        <v>43</v>
      </c>
      <c r="B151" s="3702" t="s">
        <v>2343</v>
      </c>
      <c r="C151" s="3702" t="s">
        <v>13816</v>
      </c>
      <c r="D151" s="3743">
        <v>43497</v>
      </c>
      <c r="E151" s="3743" t="s">
        <v>12691</v>
      </c>
      <c r="F151" s="5544"/>
      <c r="G151" s="1990">
        <v>4</v>
      </c>
      <c r="H151" s="3703" t="s">
        <v>13831</v>
      </c>
      <c r="I151" s="3703"/>
      <c r="J151" s="3492" t="s">
        <v>13832</v>
      </c>
      <c r="K151" s="3705" t="s">
        <v>621</v>
      </c>
      <c r="L151" s="3705" t="s">
        <v>596</v>
      </c>
      <c r="M151" s="1993"/>
    </row>
    <row r="152" spans="1:13" x14ac:dyDescent="0.2">
      <c r="A152" s="3693">
        <v>44</v>
      </c>
      <c r="B152" s="3702" t="s">
        <v>2343</v>
      </c>
      <c r="C152" s="3702" t="s">
        <v>13816</v>
      </c>
      <c r="D152" s="3743">
        <v>43497</v>
      </c>
      <c r="E152" s="3743" t="s">
        <v>12691</v>
      </c>
      <c r="F152" s="5544"/>
      <c r="G152" s="1990">
        <v>5</v>
      </c>
      <c r="H152" s="3703" t="s">
        <v>13833</v>
      </c>
      <c r="I152" s="3703"/>
      <c r="J152" s="3492" t="s">
        <v>13834</v>
      </c>
      <c r="K152" s="3705" t="s">
        <v>621</v>
      </c>
      <c r="L152" s="3705" t="s">
        <v>596</v>
      </c>
      <c r="M152" s="1993"/>
    </row>
    <row r="153" spans="1:13" x14ac:dyDescent="0.2">
      <c r="A153" s="3693">
        <v>45</v>
      </c>
      <c r="B153" s="3702" t="s">
        <v>2343</v>
      </c>
      <c r="C153" s="3702" t="s">
        <v>13816</v>
      </c>
      <c r="D153" s="3743">
        <v>43497</v>
      </c>
      <c r="E153" s="3743" t="s">
        <v>12691</v>
      </c>
      <c r="F153" s="5544"/>
      <c r="G153" s="1990">
        <v>6</v>
      </c>
      <c r="H153" s="3703" t="s">
        <v>13835</v>
      </c>
      <c r="I153" s="3703"/>
      <c r="J153" s="3492" t="s">
        <v>13836</v>
      </c>
      <c r="K153" s="3705" t="s">
        <v>621</v>
      </c>
      <c r="L153" s="3705" t="s">
        <v>596</v>
      </c>
      <c r="M153" s="1993"/>
    </row>
    <row r="154" spans="1:13" x14ac:dyDescent="0.2">
      <c r="A154" s="3693">
        <v>46</v>
      </c>
      <c r="B154" s="3702" t="s">
        <v>2343</v>
      </c>
      <c r="C154" s="3702" t="s">
        <v>13816</v>
      </c>
      <c r="D154" s="3743">
        <v>43497</v>
      </c>
      <c r="E154" s="3743">
        <v>43830</v>
      </c>
      <c r="F154" s="5544"/>
      <c r="G154" s="1990">
        <v>7</v>
      </c>
      <c r="H154" s="3703" t="s">
        <v>13837</v>
      </c>
      <c r="I154" s="3703"/>
      <c r="J154" s="3492" t="s">
        <v>13838</v>
      </c>
      <c r="K154" s="3705" t="s">
        <v>621</v>
      </c>
      <c r="L154" s="3705" t="s">
        <v>596</v>
      </c>
      <c r="M154" s="1993"/>
    </row>
    <row r="155" spans="1:13" x14ac:dyDescent="0.2">
      <c r="A155" s="3693">
        <v>47</v>
      </c>
      <c r="B155" s="3702" t="s">
        <v>2343</v>
      </c>
      <c r="C155" s="3702" t="s">
        <v>13816</v>
      </c>
      <c r="D155" s="3743">
        <v>43497</v>
      </c>
      <c r="E155" s="3743" t="s">
        <v>12691</v>
      </c>
      <c r="F155" s="5545"/>
      <c r="G155" s="1990">
        <v>8</v>
      </c>
      <c r="H155" s="3703" t="s">
        <v>13839</v>
      </c>
      <c r="I155" s="3703"/>
      <c r="J155" s="3492" t="s">
        <v>13840</v>
      </c>
      <c r="K155" s="3705" t="s">
        <v>621</v>
      </c>
      <c r="L155" s="3705" t="s">
        <v>596</v>
      </c>
      <c r="M155" s="1993"/>
    </row>
    <row r="156" spans="1:13" x14ac:dyDescent="0.2">
      <c r="A156" s="3693">
        <v>48</v>
      </c>
      <c r="B156" s="3702" t="s">
        <v>2343</v>
      </c>
      <c r="C156" s="3702" t="s">
        <v>13816</v>
      </c>
      <c r="D156" s="3743">
        <v>43497</v>
      </c>
      <c r="E156" s="3743" t="s">
        <v>12691</v>
      </c>
      <c r="F156" s="5543">
        <v>812</v>
      </c>
      <c r="G156" s="1990">
        <v>1</v>
      </c>
      <c r="H156" s="3703" t="s">
        <v>13841</v>
      </c>
      <c r="I156" s="3703"/>
      <c r="J156" s="3492" t="s">
        <v>13842</v>
      </c>
      <c r="K156" s="3705" t="s">
        <v>621</v>
      </c>
      <c r="L156" s="3705" t="s">
        <v>596</v>
      </c>
      <c r="M156" s="1993"/>
    </row>
    <row r="157" spans="1:13" x14ac:dyDescent="0.2">
      <c r="A157" s="3693">
        <v>49</v>
      </c>
      <c r="B157" s="3702" t="s">
        <v>2343</v>
      </c>
      <c r="C157" s="3702" t="s">
        <v>13816</v>
      </c>
      <c r="D157" s="3743">
        <v>43497</v>
      </c>
      <c r="E157" s="3743" t="s">
        <v>12691</v>
      </c>
      <c r="F157" s="5544"/>
      <c r="G157" s="1990">
        <v>2</v>
      </c>
      <c r="H157" s="3703" t="s">
        <v>13843</v>
      </c>
      <c r="I157" s="3703"/>
      <c r="J157" s="3492" t="s">
        <v>13844</v>
      </c>
      <c r="K157" s="3705" t="s">
        <v>621</v>
      </c>
      <c r="L157" s="3705" t="s">
        <v>596</v>
      </c>
      <c r="M157" s="1993"/>
    </row>
    <row r="158" spans="1:13" x14ac:dyDescent="0.2">
      <c r="A158" s="3693">
        <v>50</v>
      </c>
      <c r="B158" s="3702" t="s">
        <v>2343</v>
      </c>
      <c r="C158" s="3702" t="s">
        <v>13816</v>
      </c>
      <c r="D158" s="3743">
        <v>43497</v>
      </c>
      <c r="E158" s="3743" t="s">
        <v>12691</v>
      </c>
      <c r="F158" s="5544"/>
      <c r="G158" s="1990">
        <v>3</v>
      </c>
      <c r="H158" s="3703" t="s">
        <v>13845</v>
      </c>
      <c r="I158" s="3703"/>
      <c r="J158" s="3492" t="s">
        <v>13846</v>
      </c>
      <c r="K158" s="3705" t="s">
        <v>621</v>
      </c>
      <c r="L158" s="3705" t="s">
        <v>596</v>
      </c>
      <c r="M158" s="1993"/>
    </row>
    <row r="159" spans="1:13" x14ac:dyDescent="0.2">
      <c r="A159" s="3693">
        <v>51</v>
      </c>
      <c r="B159" s="3702" t="s">
        <v>2343</v>
      </c>
      <c r="C159" s="3702" t="s">
        <v>13816</v>
      </c>
      <c r="D159" s="3743">
        <v>43497</v>
      </c>
      <c r="E159" s="3743" t="s">
        <v>12691</v>
      </c>
      <c r="F159" s="5544"/>
      <c r="G159" s="1990">
        <v>4</v>
      </c>
      <c r="H159" s="3703" t="s">
        <v>13847</v>
      </c>
      <c r="I159" s="3703"/>
      <c r="J159" s="3492" t="s">
        <v>13848</v>
      </c>
      <c r="K159" s="3705" t="s">
        <v>621</v>
      </c>
      <c r="L159" s="3705" t="s">
        <v>596</v>
      </c>
      <c r="M159" s="1993"/>
    </row>
    <row r="160" spans="1:13" x14ac:dyDescent="0.2">
      <c r="A160" s="3693">
        <v>52</v>
      </c>
      <c r="B160" s="3702" t="s">
        <v>2343</v>
      </c>
      <c r="C160" s="3702" t="s">
        <v>13816</v>
      </c>
      <c r="D160" s="3743">
        <v>43497</v>
      </c>
      <c r="E160" s="3743" t="s">
        <v>12691</v>
      </c>
      <c r="F160" s="5544"/>
      <c r="G160" s="1990">
        <v>5</v>
      </c>
      <c r="H160" s="3703" t="s">
        <v>13849</v>
      </c>
      <c r="I160" s="3703"/>
      <c r="J160" s="3492" t="s">
        <v>13850</v>
      </c>
      <c r="K160" s="3705" t="s">
        <v>621</v>
      </c>
      <c r="L160" s="3705" t="s">
        <v>596</v>
      </c>
      <c r="M160" s="1993"/>
    </row>
    <row r="161" spans="1:13" ht="37.5" customHeight="1" x14ac:dyDescent="0.2">
      <c r="A161" s="3693">
        <v>53</v>
      </c>
      <c r="B161" s="2033" t="s">
        <v>2343</v>
      </c>
      <c r="C161" s="2033" t="s">
        <v>13816</v>
      </c>
      <c r="D161" s="3743">
        <v>43497</v>
      </c>
      <c r="E161" s="3743" t="s">
        <v>12691</v>
      </c>
      <c r="F161" s="5544"/>
      <c r="G161" s="2002">
        <v>6</v>
      </c>
      <c r="H161" s="3703" t="s">
        <v>13851</v>
      </c>
      <c r="I161" s="3703"/>
      <c r="J161" s="2959" t="s">
        <v>13852</v>
      </c>
      <c r="K161" s="3703" t="s">
        <v>621</v>
      </c>
      <c r="L161" s="3703" t="s">
        <v>596</v>
      </c>
      <c r="M161" s="1993" t="s">
        <v>13853</v>
      </c>
    </row>
    <row r="162" spans="1:13" x14ac:dyDescent="0.2">
      <c r="A162" s="3693">
        <v>54</v>
      </c>
      <c r="B162" s="3702" t="s">
        <v>2343</v>
      </c>
      <c r="C162" s="3702" t="s">
        <v>13816</v>
      </c>
      <c r="D162" s="3743">
        <v>43497</v>
      </c>
      <c r="E162" s="3743" t="s">
        <v>12691</v>
      </c>
      <c r="F162" s="5544"/>
      <c r="G162" s="1990">
        <v>7</v>
      </c>
      <c r="H162" s="3703" t="s">
        <v>13854</v>
      </c>
      <c r="I162" s="3703"/>
      <c r="J162" s="3492" t="s">
        <v>13855</v>
      </c>
      <c r="K162" s="3705" t="s">
        <v>621</v>
      </c>
      <c r="L162" s="3705" t="s">
        <v>596</v>
      </c>
      <c r="M162" s="1993"/>
    </row>
    <row r="163" spans="1:13" x14ac:dyDescent="0.2">
      <c r="A163" s="3693">
        <v>55</v>
      </c>
      <c r="B163" s="3702" t="s">
        <v>2343</v>
      </c>
      <c r="C163" s="3702" t="s">
        <v>13816</v>
      </c>
      <c r="D163" s="3743">
        <v>43497</v>
      </c>
      <c r="E163" s="3743" t="s">
        <v>12691</v>
      </c>
      <c r="F163" s="5545"/>
      <c r="G163" s="1990">
        <v>8</v>
      </c>
      <c r="H163" s="3703" t="s">
        <v>13856</v>
      </c>
      <c r="I163" s="3703"/>
      <c r="J163" s="3492" t="s">
        <v>13857</v>
      </c>
      <c r="K163" s="3705" t="s">
        <v>621</v>
      </c>
      <c r="L163" s="3705" t="s">
        <v>596</v>
      </c>
      <c r="M163" s="1993"/>
    </row>
    <row r="164" spans="1:13" x14ac:dyDescent="0.2">
      <c r="A164" s="3693">
        <v>56</v>
      </c>
      <c r="B164" s="3702" t="s">
        <v>2343</v>
      </c>
      <c r="C164" s="3702" t="s">
        <v>13816</v>
      </c>
      <c r="D164" s="3743">
        <v>43497</v>
      </c>
      <c r="E164" s="3743" t="s">
        <v>12691</v>
      </c>
      <c r="F164" s="5543">
        <v>813</v>
      </c>
      <c r="G164" s="1990">
        <v>1</v>
      </c>
      <c r="H164" s="3703" t="s">
        <v>13858</v>
      </c>
      <c r="I164" s="3703"/>
      <c r="J164" s="3492" t="s">
        <v>13859</v>
      </c>
      <c r="K164" s="3705" t="s">
        <v>621</v>
      </c>
      <c r="L164" s="3705" t="s">
        <v>596</v>
      </c>
      <c r="M164" s="1993"/>
    </row>
    <row r="165" spans="1:13" x14ac:dyDescent="0.2">
      <c r="A165" s="3693">
        <v>57</v>
      </c>
      <c r="B165" s="3702" t="s">
        <v>2343</v>
      </c>
      <c r="C165" s="3702" t="s">
        <v>13816</v>
      </c>
      <c r="D165" s="3743">
        <v>43497</v>
      </c>
      <c r="E165" s="3743" t="s">
        <v>12691</v>
      </c>
      <c r="F165" s="5544"/>
      <c r="G165" s="1990">
        <v>2</v>
      </c>
      <c r="H165" s="3703" t="s">
        <v>13860</v>
      </c>
      <c r="I165" s="3703"/>
      <c r="J165" s="3492" t="s">
        <v>13861</v>
      </c>
      <c r="K165" s="3705" t="s">
        <v>621</v>
      </c>
      <c r="L165" s="3705" t="s">
        <v>596</v>
      </c>
      <c r="M165" s="1993"/>
    </row>
    <row r="166" spans="1:13" x14ac:dyDescent="0.2">
      <c r="A166" s="3693">
        <v>58</v>
      </c>
      <c r="B166" s="3702" t="s">
        <v>2343</v>
      </c>
      <c r="C166" s="3702" t="s">
        <v>13816</v>
      </c>
      <c r="D166" s="3743">
        <v>43497</v>
      </c>
      <c r="E166" s="3743" t="s">
        <v>12691</v>
      </c>
      <c r="F166" s="5544"/>
      <c r="G166" s="1990">
        <v>3</v>
      </c>
      <c r="H166" s="3703" t="s">
        <v>13862</v>
      </c>
      <c r="I166" s="3703"/>
      <c r="J166" s="3492" t="s">
        <v>13863</v>
      </c>
      <c r="K166" s="3705" t="s">
        <v>621</v>
      </c>
      <c r="L166" s="3705" t="s">
        <v>596</v>
      </c>
      <c r="M166" s="1993"/>
    </row>
    <row r="167" spans="1:13" x14ac:dyDescent="0.2">
      <c r="A167" s="3693">
        <v>59</v>
      </c>
      <c r="B167" s="3702" t="s">
        <v>2343</v>
      </c>
      <c r="C167" s="3702" t="s">
        <v>13816</v>
      </c>
      <c r="D167" s="3743">
        <v>43497</v>
      </c>
      <c r="E167" s="3743" t="s">
        <v>12691</v>
      </c>
      <c r="F167" s="5544"/>
      <c r="G167" s="1990">
        <v>4</v>
      </c>
      <c r="H167" s="3703" t="s">
        <v>13864</v>
      </c>
      <c r="I167" s="3703"/>
      <c r="J167" s="3492" t="s">
        <v>13865</v>
      </c>
      <c r="K167" s="3705" t="s">
        <v>621</v>
      </c>
      <c r="L167" s="3705" t="s">
        <v>596</v>
      </c>
      <c r="M167" s="1993"/>
    </row>
    <row r="168" spans="1:13" x14ac:dyDescent="0.2">
      <c r="A168" s="3693">
        <v>60</v>
      </c>
      <c r="B168" s="3702" t="s">
        <v>2343</v>
      </c>
      <c r="C168" s="3702" t="s">
        <v>13816</v>
      </c>
      <c r="D168" s="3743">
        <v>43497</v>
      </c>
      <c r="E168" s="3743" t="s">
        <v>12691</v>
      </c>
      <c r="F168" s="5544"/>
      <c r="G168" s="1990">
        <v>5</v>
      </c>
      <c r="H168" s="3703" t="s">
        <v>13866</v>
      </c>
      <c r="I168" s="3703"/>
      <c r="J168" s="3492" t="s">
        <v>13867</v>
      </c>
      <c r="K168" s="3705" t="s">
        <v>621</v>
      </c>
      <c r="L168" s="3705" t="s">
        <v>596</v>
      </c>
      <c r="M168" s="1993"/>
    </row>
    <row r="169" spans="1:13" x14ac:dyDescent="0.2">
      <c r="A169" s="3693">
        <v>61</v>
      </c>
      <c r="B169" s="3702" t="s">
        <v>2343</v>
      </c>
      <c r="C169" s="3702" t="s">
        <v>13816</v>
      </c>
      <c r="D169" s="3743">
        <v>43497</v>
      </c>
      <c r="E169" s="3743" t="s">
        <v>12691</v>
      </c>
      <c r="F169" s="5544"/>
      <c r="G169" s="1990">
        <v>6</v>
      </c>
      <c r="H169" s="3703" t="s">
        <v>13868</v>
      </c>
      <c r="I169" s="3703"/>
      <c r="J169" s="3492" t="s">
        <v>13869</v>
      </c>
      <c r="K169" s="3705" t="s">
        <v>621</v>
      </c>
      <c r="L169" s="3705" t="s">
        <v>596</v>
      </c>
      <c r="M169" s="1993"/>
    </row>
    <row r="170" spans="1:13" x14ac:dyDescent="0.2">
      <c r="A170" s="3693">
        <v>62</v>
      </c>
      <c r="B170" s="3702" t="s">
        <v>2343</v>
      </c>
      <c r="C170" s="3702" t="s">
        <v>13816</v>
      </c>
      <c r="D170" s="3743">
        <v>43497</v>
      </c>
      <c r="E170" s="3743" t="s">
        <v>12691</v>
      </c>
      <c r="F170" s="5544"/>
      <c r="G170" s="1990">
        <v>7</v>
      </c>
      <c r="H170" s="3703" t="s">
        <v>13870</v>
      </c>
      <c r="I170" s="3703"/>
      <c r="J170" s="3492" t="s">
        <v>13871</v>
      </c>
      <c r="K170" s="3705" t="s">
        <v>621</v>
      </c>
      <c r="L170" s="3705" t="s">
        <v>596</v>
      </c>
      <c r="M170" s="1993"/>
    </row>
    <row r="171" spans="1:13" x14ac:dyDescent="0.2">
      <c r="A171" s="3693">
        <v>63</v>
      </c>
      <c r="B171" s="3702" t="s">
        <v>2343</v>
      </c>
      <c r="C171" s="3702" t="s">
        <v>13816</v>
      </c>
      <c r="D171" s="3743">
        <v>43497</v>
      </c>
      <c r="E171" s="3743" t="s">
        <v>12691</v>
      </c>
      <c r="F171" s="5545"/>
      <c r="G171" s="1990">
        <v>8</v>
      </c>
      <c r="H171" s="3703" t="s">
        <v>13872</v>
      </c>
      <c r="I171" s="3703"/>
      <c r="J171" s="3492" t="s">
        <v>13873</v>
      </c>
      <c r="K171" s="3705" t="s">
        <v>621</v>
      </c>
      <c r="L171" s="3705" t="s">
        <v>596</v>
      </c>
      <c r="M171" s="1993"/>
    </row>
    <row r="172" spans="1:13" x14ac:dyDescent="0.2">
      <c r="A172" s="3693">
        <v>64</v>
      </c>
      <c r="B172" s="3702" t="s">
        <v>2343</v>
      </c>
      <c r="C172" s="3702" t="s">
        <v>13816</v>
      </c>
      <c r="D172" s="3743">
        <v>43497</v>
      </c>
      <c r="E172" s="3743" t="s">
        <v>12691</v>
      </c>
      <c r="F172" s="5543">
        <v>814</v>
      </c>
      <c r="G172" s="1990">
        <v>1</v>
      </c>
      <c r="H172" s="3703" t="s">
        <v>13874</v>
      </c>
      <c r="I172" s="3703"/>
      <c r="J172" s="3492" t="s">
        <v>13875</v>
      </c>
      <c r="K172" s="3705" t="s">
        <v>621</v>
      </c>
      <c r="L172" s="3705" t="s">
        <v>596</v>
      </c>
      <c r="M172" s="1993"/>
    </row>
    <row r="173" spans="1:13" x14ac:dyDescent="0.2">
      <c r="A173" s="3693">
        <v>65</v>
      </c>
      <c r="B173" s="3702" t="s">
        <v>2343</v>
      </c>
      <c r="C173" s="3702" t="s">
        <v>13816</v>
      </c>
      <c r="D173" s="3743">
        <v>43497</v>
      </c>
      <c r="E173" s="3743" t="s">
        <v>12691</v>
      </c>
      <c r="F173" s="5544"/>
      <c r="G173" s="1990">
        <v>2</v>
      </c>
      <c r="H173" s="3703" t="s">
        <v>13876</v>
      </c>
      <c r="I173" s="3703"/>
      <c r="J173" s="3492" t="s">
        <v>13877</v>
      </c>
      <c r="K173" s="3705" t="s">
        <v>621</v>
      </c>
      <c r="L173" s="3705" t="s">
        <v>596</v>
      </c>
      <c r="M173" s="1993"/>
    </row>
    <row r="174" spans="1:13" x14ac:dyDescent="0.2">
      <c r="A174" s="3693">
        <v>66</v>
      </c>
      <c r="B174" s="3702" t="s">
        <v>2343</v>
      </c>
      <c r="C174" s="3702" t="s">
        <v>13816</v>
      </c>
      <c r="D174" s="3743">
        <v>43497</v>
      </c>
      <c r="E174" s="3743" t="s">
        <v>12691</v>
      </c>
      <c r="F174" s="5544"/>
      <c r="G174" s="1990">
        <v>3</v>
      </c>
      <c r="H174" s="3703" t="s">
        <v>13878</v>
      </c>
      <c r="I174" s="3703"/>
      <c r="J174" s="3492" t="s">
        <v>13879</v>
      </c>
      <c r="K174" s="3705" t="s">
        <v>621</v>
      </c>
      <c r="L174" s="3705" t="s">
        <v>596</v>
      </c>
      <c r="M174" s="1993"/>
    </row>
    <row r="175" spans="1:13" x14ac:dyDescent="0.2">
      <c r="A175" s="3693">
        <v>67</v>
      </c>
      <c r="B175" s="3702" t="s">
        <v>2343</v>
      </c>
      <c r="C175" s="3702" t="s">
        <v>13816</v>
      </c>
      <c r="D175" s="3743">
        <v>43497</v>
      </c>
      <c r="E175" s="3743" t="s">
        <v>12691</v>
      </c>
      <c r="F175" s="5544"/>
      <c r="G175" s="1990">
        <v>4</v>
      </c>
      <c r="H175" s="3703" t="s">
        <v>13880</v>
      </c>
      <c r="I175" s="3703"/>
      <c r="J175" s="3492" t="s">
        <v>13881</v>
      </c>
      <c r="K175" s="3705" t="s">
        <v>621</v>
      </c>
      <c r="L175" s="3705" t="s">
        <v>596</v>
      </c>
      <c r="M175" s="1993"/>
    </row>
    <row r="176" spans="1:13" x14ac:dyDescent="0.2">
      <c r="A176" s="3693">
        <v>68</v>
      </c>
      <c r="B176" s="3702" t="s">
        <v>2343</v>
      </c>
      <c r="C176" s="3702" t="s">
        <v>13816</v>
      </c>
      <c r="D176" s="3743">
        <v>43497</v>
      </c>
      <c r="E176" s="3743" t="s">
        <v>12691</v>
      </c>
      <c r="F176" s="5544"/>
      <c r="G176" s="1990">
        <v>5</v>
      </c>
      <c r="H176" s="3703" t="s">
        <v>13882</v>
      </c>
      <c r="I176" s="3703"/>
      <c r="J176" s="3492" t="s">
        <v>13883</v>
      </c>
      <c r="K176" s="3705" t="s">
        <v>621</v>
      </c>
      <c r="L176" s="3705" t="s">
        <v>596</v>
      </c>
      <c r="M176" s="1993"/>
    </row>
    <row r="177" spans="1:13" x14ac:dyDescent="0.2">
      <c r="A177" s="3693">
        <v>69</v>
      </c>
      <c r="B177" s="3702" t="s">
        <v>2343</v>
      </c>
      <c r="C177" s="3702" t="s">
        <v>13816</v>
      </c>
      <c r="D177" s="3743">
        <v>43497</v>
      </c>
      <c r="E177" s="3743" t="s">
        <v>12691</v>
      </c>
      <c r="F177" s="5544"/>
      <c r="G177" s="1990">
        <v>6</v>
      </c>
      <c r="H177" s="3703" t="s">
        <v>13884</v>
      </c>
      <c r="I177" s="3703"/>
      <c r="J177" s="3492" t="s">
        <v>13885</v>
      </c>
      <c r="K177" s="3705" t="s">
        <v>621</v>
      </c>
      <c r="L177" s="3705" t="s">
        <v>596</v>
      </c>
      <c r="M177" s="1993"/>
    </row>
    <row r="178" spans="1:13" x14ac:dyDescent="0.2">
      <c r="A178" s="3693">
        <v>70</v>
      </c>
      <c r="B178" s="3702" t="s">
        <v>2343</v>
      </c>
      <c r="C178" s="3702" t="s">
        <v>13816</v>
      </c>
      <c r="D178" s="3743">
        <v>43497</v>
      </c>
      <c r="E178" s="3743" t="s">
        <v>12691</v>
      </c>
      <c r="F178" s="5544"/>
      <c r="G178" s="1990">
        <v>7</v>
      </c>
      <c r="H178" s="3703" t="s">
        <v>13886</v>
      </c>
      <c r="I178" s="3703"/>
      <c r="J178" s="3492" t="s">
        <v>13887</v>
      </c>
      <c r="K178" s="3705" t="s">
        <v>621</v>
      </c>
      <c r="L178" s="3705" t="s">
        <v>596</v>
      </c>
      <c r="M178" s="1993"/>
    </row>
    <row r="179" spans="1:13" x14ac:dyDescent="0.2">
      <c r="A179" s="3693">
        <v>71</v>
      </c>
      <c r="B179" s="3702" t="s">
        <v>2343</v>
      </c>
      <c r="C179" s="3702" t="s">
        <v>13816</v>
      </c>
      <c r="D179" s="3743">
        <v>43497</v>
      </c>
      <c r="E179" s="3743" t="s">
        <v>12691</v>
      </c>
      <c r="F179" s="5545"/>
      <c r="G179" s="1990">
        <v>8</v>
      </c>
      <c r="H179" s="3703" t="s">
        <v>13888</v>
      </c>
      <c r="I179" s="3703"/>
      <c r="J179" s="3492" t="s">
        <v>13889</v>
      </c>
      <c r="K179" s="3705" t="s">
        <v>621</v>
      </c>
      <c r="L179" s="3705" t="s">
        <v>596</v>
      </c>
      <c r="M179" s="1993"/>
    </row>
    <row r="180" spans="1:13" x14ac:dyDescent="0.2">
      <c r="A180" s="3693">
        <v>72</v>
      </c>
      <c r="B180" s="3702" t="s">
        <v>2343</v>
      </c>
      <c r="C180" s="3702" t="s">
        <v>13816</v>
      </c>
      <c r="D180" s="3743">
        <v>43497</v>
      </c>
      <c r="E180" s="3743" t="s">
        <v>12691</v>
      </c>
      <c r="F180" s="5543">
        <v>815</v>
      </c>
      <c r="G180" s="1990">
        <v>1</v>
      </c>
      <c r="H180" s="3703" t="s">
        <v>13890</v>
      </c>
      <c r="I180" s="3703"/>
      <c r="J180" s="3492" t="s">
        <v>13891</v>
      </c>
      <c r="K180" s="3705" t="s">
        <v>621</v>
      </c>
      <c r="L180" s="3705" t="s">
        <v>596</v>
      </c>
      <c r="M180" s="1993"/>
    </row>
    <row r="181" spans="1:13" x14ac:dyDescent="0.2">
      <c r="A181" s="3693">
        <v>73</v>
      </c>
      <c r="B181" s="3702" t="s">
        <v>2343</v>
      </c>
      <c r="C181" s="3702" t="s">
        <v>13816</v>
      </c>
      <c r="D181" s="3743">
        <v>43497</v>
      </c>
      <c r="E181" s="3743" t="s">
        <v>12691</v>
      </c>
      <c r="F181" s="5544"/>
      <c r="G181" s="1990">
        <v>2</v>
      </c>
      <c r="H181" s="3703" t="s">
        <v>13892</v>
      </c>
      <c r="I181" s="3703"/>
      <c r="J181" s="3492" t="s">
        <v>13893</v>
      </c>
      <c r="K181" s="3705" t="s">
        <v>621</v>
      </c>
      <c r="L181" s="3705" t="s">
        <v>596</v>
      </c>
      <c r="M181" s="1993"/>
    </row>
    <row r="182" spans="1:13" x14ac:dyDescent="0.2">
      <c r="A182" s="3694">
        <v>74</v>
      </c>
      <c r="B182" s="3702" t="s">
        <v>2343</v>
      </c>
      <c r="C182" s="3702" t="s">
        <v>13894</v>
      </c>
      <c r="D182" s="3743">
        <v>43497</v>
      </c>
      <c r="E182" s="3743" t="s">
        <v>12691</v>
      </c>
      <c r="F182" s="5544"/>
      <c r="G182" s="1990">
        <v>3</v>
      </c>
      <c r="H182" s="3703" t="s">
        <v>6341</v>
      </c>
      <c r="I182" s="3703"/>
      <c r="J182" s="3705" t="s">
        <v>1181</v>
      </c>
      <c r="K182" s="3705" t="s">
        <v>621</v>
      </c>
      <c r="L182" s="3705" t="s">
        <v>596</v>
      </c>
      <c r="M182" s="3702"/>
    </row>
    <row r="183" spans="1:13" x14ac:dyDescent="0.2">
      <c r="A183" s="3694">
        <v>75</v>
      </c>
      <c r="B183" s="3702" t="s">
        <v>2343</v>
      </c>
      <c r="C183" s="3702" t="s">
        <v>13894</v>
      </c>
      <c r="D183" s="3743">
        <v>43497</v>
      </c>
      <c r="E183" s="3743" t="s">
        <v>12691</v>
      </c>
      <c r="F183" s="5544"/>
      <c r="G183" s="1990">
        <v>4</v>
      </c>
      <c r="H183" s="3703" t="s">
        <v>9508</v>
      </c>
      <c r="I183" s="3703"/>
      <c r="J183" s="3705" t="s">
        <v>5774</v>
      </c>
      <c r="K183" s="3705" t="s">
        <v>621</v>
      </c>
      <c r="L183" s="3705" t="s">
        <v>596</v>
      </c>
      <c r="M183" s="3702"/>
    </row>
    <row r="184" spans="1:13" x14ac:dyDescent="0.2">
      <c r="A184" s="3694">
        <v>76</v>
      </c>
      <c r="B184" s="3702" t="s">
        <v>2343</v>
      </c>
      <c r="C184" s="3702" t="s">
        <v>13894</v>
      </c>
      <c r="D184" s="3743">
        <v>43497</v>
      </c>
      <c r="E184" s="3743" t="s">
        <v>12691</v>
      </c>
      <c r="F184" s="5544"/>
      <c r="G184" s="1990">
        <v>5</v>
      </c>
      <c r="H184" s="3703" t="s">
        <v>6343</v>
      </c>
      <c r="I184" s="3703"/>
      <c r="J184" s="3705" t="s">
        <v>11168</v>
      </c>
      <c r="K184" s="3705" t="s">
        <v>621</v>
      </c>
      <c r="L184" s="3705" t="s">
        <v>596</v>
      </c>
      <c r="M184" s="3702"/>
    </row>
    <row r="185" spans="1:13" x14ac:dyDescent="0.2">
      <c r="A185" s="3694">
        <v>77</v>
      </c>
      <c r="B185" s="3702" t="s">
        <v>2343</v>
      </c>
      <c r="C185" s="3702" t="s">
        <v>13894</v>
      </c>
      <c r="D185" s="3743">
        <v>43497</v>
      </c>
      <c r="E185" s="3743" t="s">
        <v>12691</v>
      </c>
      <c r="F185" s="5544"/>
      <c r="G185" s="1990">
        <v>6</v>
      </c>
      <c r="H185" s="3703" t="s">
        <v>9509</v>
      </c>
      <c r="I185" s="3703"/>
      <c r="J185" s="3705" t="s">
        <v>13895</v>
      </c>
      <c r="K185" s="3705" t="s">
        <v>621</v>
      </c>
      <c r="L185" s="3705" t="s">
        <v>596</v>
      </c>
      <c r="M185" s="3700"/>
    </row>
    <row r="186" spans="1:13" x14ac:dyDescent="0.2">
      <c r="A186" s="3694">
        <v>78</v>
      </c>
      <c r="B186" s="3702" t="s">
        <v>2343</v>
      </c>
      <c r="C186" s="3702" t="s">
        <v>13896</v>
      </c>
      <c r="D186" s="3743">
        <v>43497</v>
      </c>
      <c r="E186" s="3743">
        <v>43861</v>
      </c>
      <c r="F186" s="5544"/>
      <c r="G186" s="5543">
        <v>7</v>
      </c>
      <c r="H186" s="3703"/>
      <c r="I186" s="3703"/>
      <c r="J186" s="3492">
        <v>84</v>
      </c>
      <c r="K186" s="3705" t="s">
        <v>621</v>
      </c>
      <c r="L186" s="3705" t="s">
        <v>596</v>
      </c>
      <c r="M186" s="3702"/>
    </row>
    <row r="187" spans="1:13" x14ac:dyDescent="0.2">
      <c r="A187" s="3694">
        <v>79</v>
      </c>
      <c r="B187" s="3702" t="s">
        <v>2343</v>
      </c>
      <c r="C187" s="3702" t="s">
        <v>13897</v>
      </c>
      <c r="D187" s="3743">
        <v>43500</v>
      </c>
      <c r="E187" s="3743">
        <v>43830</v>
      </c>
      <c r="F187" s="5544"/>
      <c r="G187" s="5545"/>
      <c r="H187" s="3703"/>
      <c r="I187" s="3703"/>
      <c r="J187" s="3705">
        <v>156</v>
      </c>
      <c r="K187" s="3705" t="s">
        <v>621</v>
      </c>
      <c r="L187" s="3705" t="s">
        <v>596</v>
      </c>
      <c r="M187" s="3702"/>
    </row>
    <row r="188" spans="1:13" x14ac:dyDescent="0.2">
      <c r="A188" s="3694">
        <v>80</v>
      </c>
      <c r="B188" s="3702" t="s">
        <v>2343</v>
      </c>
      <c r="C188" s="3702" t="s">
        <v>13898</v>
      </c>
      <c r="D188" s="3743" t="s">
        <v>13899</v>
      </c>
      <c r="E188" s="3743" t="s">
        <v>12691</v>
      </c>
      <c r="F188" s="5545"/>
      <c r="G188" s="1990">
        <v>8</v>
      </c>
      <c r="H188" s="3703"/>
      <c r="I188" s="3703"/>
      <c r="J188" s="3705">
        <v>235</v>
      </c>
      <c r="K188" s="3705" t="s">
        <v>621</v>
      </c>
      <c r="L188" s="3705" t="s">
        <v>596</v>
      </c>
      <c r="M188" s="3702"/>
    </row>
    <row r="189" spans="1:13" x14ac:dyDescent="0.2">
      <c r="A189" s="3694">
        <v>81</v>
      </c>
      <c r="B189" s="3702" t="s">
        <v>2343</v>
      </c>
      <c r="C189" s="3702" t="s">
        <v>13900</v>
      </c>
      <c r="D189" s="3743" t="s">
        <v>13899</v>
      </c>
      <c r="E189" s="3743" t="s">
        <v>12691</v>
      </c>
      <c r="F189" s="5543">
        <v>816</v>
      </c>
      <c r="G189" s="5543">
        <v>1</v>
      </c>
      <c r="H189" s="3703"/>
      <c r="I189" s="3703"/>
      <c r="J189" s="3705">
        <v>53</v>
      </c>
      <c r="K189" s="3705" t="s">
        <v>621</v>
      </c>
      <c r="L189" s="3705" t="s">
        <v>596</v>
      </c>
      <c r="M189" s="1993"/>
    </row>
    <row r="190" spans="1:13" x14ac:dyDescent="0.2">
      <c r="A190" s="3694">
        <v>82</v>
      </c>
      <c r="B190" s="3702" t="s">
        <v>2343</v>
      </c>
      <c r="C190" s="3702" t="s">
        <v>13901</v>
      </c>
      <c r="D190" s="3743" t="s">
        <v>13899</v>
      </c>
      <c r="E190" s="3743" t="s">
        <v>12691</v>
      </c>
      <c r="F190" s="5544"/>
      <c r="G190" s="5544"/>
      <c r="H190" s="3703"/>
      <c r="I190" s="3703"/>
      <c r="J190" s="3705">
        <v>58</v>
      </c>
      <c r="K190" s="3705" t="s">
        <v>621</v>
      </c>
      <c r="L190" s="3705" t="s">
        <v>596</v>
      </c>
      <c r="M190" s="3702"/>
    </row>
    <row r="191" spans="1:13" x14ac:dyDescent="0.2">
      <c r="A191" s="3694">
        <v>83</v>
      </c>
      <c r="B191" s="3702" t="s">
        <v>2343</v>
      </c>
      <c r="C191" s="3702" t="s">
        <v>13902</v>
      </c>
      <c r="D191" s="3743" t="s">
        <v>13903</v>
      </c>
      <c r="E191" s="3743" t="s">
        <v>12691</v>
      </c>
      <c r="F191" s="5544"/>
      <c r="G191" s="5545"/>
      <c r="H191" s="3703"/>
      <c r="I191" s="3703"/>
      <c r="J191" s="3705">
        <v>60</v>
      </c>
      <c r="K191" s="3705" t="s">
        <v>621</v>
      </c>
      <c r="L191" s="3705" t="s">
        <v>596</v>
      </c>
      <c r="M191" s="1993"/>
    </row>
    <row r="192" spans="1:13" x14ac:dyDescent="0.2">
      <c r="A192" s="3694">
        <v>84</v>
      </c>
      <c r="B192" s="3702" t="s">
        <v>2343</v>
      </c>
      <c r="C192" s="3702" t="s">
        <v>13904</v>
      </c>
      <c r="D192" s="3743">
        <v>43528</v>
      </c>
      <c r="E192" s="3743">
        <v>43708</v>
      </c>
      <c r="F192" s="5544"/>
      <c r="G192" s="1990">
        <v>2</v>
      </c>
      <c r="H192" s="3703" t="s">
        <v>10653</v>
      </c>
      <c r="I192" s="3703"/>
      <c r="J192" s="3705" t="s">
        <v>13032</v>
      </c>
      <c r="K192" s="3705" t="s">
        <v>621</v>
      </c>
      <c r="L192" s="3705" t="s">
        <v>596</v>
      </c>
      <c r="M192" s="3702"/>
    </row>
    <row r="193" spans="1:13" x14ac:dyDescent="0.2">
      <c r="A193" s="3694">
        <v>85</v>
      </c>
      <c r="B193" s="3702" t="s">
        <v>2343</v>
      </c>
      <c r="C193" s="3702" t="s">
        <v>13904</v>
      </c>
      <c r="D193" s="3743">
        <v>43528</v>
      </c>
      <c r="E193" s="3743">
        <v>43708</v>
      </c>
      <c r="F193" s="5544"/>
      <c r="G193" s="1990">
        <v>3</v>
      </c>
      <c r="H193" s="3703" t="s">
        <v>10655</v>
      </c>
      <c r="I193" s="3703"/>
      <c r="J193" s="3705" t="s">
        <v>13819</v>
      </c>
      <c r="K193" s="3705" t="s">
        <v>621</v>
      </c>
      <c r="L193" s="3705" t="s">
        <v>596</v>
      </c>
      <c r="M193" s="3702"/>
    </row>
    <row r="194" spans="1:13" x14ac:dyDescent="0.2">
      <c r="A194" s="3694">
        <v>86</v>
      </c>
      <c r="B194" s="3702" t="s">
        <v>2343</v>
      </c>
      <c r="C194" s="3702" t="s">
        <v>13904</v>
      </c>
      <c r="D194" s="3743">
        <v>43528</v>
      </c>
      <c r="E194" s="3743">
        <v>43708</v>
      </c>
      <c r="F194" s="5544"/>
      <c r="G194" s="1990">
        <v>4</v>
      </c>
      <c r="H194" s="3703" t="s">
        <v>10658</v>
      </c>
      <c r="I194" s="3703"/>
      <c r="J194" s="3705" t="s">
        <v>13821</v>
      </c>
      <c r="K194" s="3705" t="s">
        <v>621</v>
      </c>
      <c r="L194" s="3705" t="s">
        <v>596</v>
      </c>
      <c r="M194" s="3702"/>
    </row>
    <row r="195" spans="1:13" x14ac:dyDescent="0.2">
      <c r="A195" s="3694">
        <v>87</v>
      </c>
      <c r="B195" s="3702" t="s">
        <v>2343</v>
      </c>
      <c r="C195" s="3702" t="s">
        <v>13904</v>
      </c>
      <c r="D195" s="3743">
        <v>43528</v>
      </c>
      <c r="E195" s="3743">
        <v>43708</v>
      </c>
      <c r="F195" s="5544"/>
      <c r="G195" s="1990">
        <v>5</v>
      </c>
      <c r="H195" s="3703" t="s">
        <v>10660</v>
      </c>
      <c r="I195" s="3703"/>
      <c r="J195" s="3705" t="s">
        <v>13823</v>
      </c>
      <c r="K195" s="3705" t="s">
        <v>621</v>
      </c>
      <c r="L195" s="3705" t="s">
        <v>596</v>
      </c>
      <c r="M195" s="3702"/>
    </row>
    <row r="196" spans="1:13" x14ac:dyDescent="0.2">
      <c r="A196" s="3694">
        <v>88</v>
      </c>
      <c r="B196" s="3702" t="s">
        <v>2343</v>
      </c>
      <c r="C196" s="3702" t="s">
        <v>13904</v>
      </c>
      <c r="D196" s="3743">
        <v>43528</v>
      </c>
      <c r="E196" s="3743">
        <v>43708</v>
      </c>
      <c r="F196" s="5544"/>
      <c r="G196" s="1990">
        <v>6</v>
      </c>
      <c r="H196" s="3703" t="s">
        <v>10663</v>
      </c>
      <c r="I196" s="3703"/>
      <c r="J196" s="3705" t="s">
        <v>13825</v>
      </c>
      <c r="K196" s="3705" t="s">
        <v>621</v>
      </c>
      <c r="L196" s="3705" t="s">
        <v>596</v>
      </c>
      <c r="M196" s="3702"/>
    </row>
    <row r="197" spans="1:13" x14ac:dyDescent="0.2">
      <c r="A197" s="3694">
        <v>89</v>
      </c>
      <c r="B197" s="3702" t="s">
        <v>2343</v>
      </c>
      <c r="C197" s="3702" t="s">
        <v>13904</v>
      </c>
      <c r="D197" s="3743">
        <v>43528</v>
      </c>
      <c r="E197" s="3743">
        <v>43708</v>
      </c>
      <c r="F197" s="5544"/>
      <c r="G197" s="1990">
        <v>7</v>
      </c>
      <c r="H197" s="3703" t="s">
        <v>10665</v>
      </c>
      <c r="I197" s="3703"/>
      <c r="J197" s="3705" t="s">
        <v>12115</v>
      </c>
      <c r="K197" s="3705" t="s">
        <v>621</v>
      </c>
      <c r="L197" s="3705" t="s">
        <v>596</v>
      </c>
      <c r="M197" s="3702"/>
    </row>
    <row r="198" spans="1:13" x14ac:dyDescent="0.2">
      <c r="A198" s="3694">
        <v>90</v>
      </c>
      <c r="B198" s="3702" t="s">
        <v>2343</v>
      </c>
      <c r="C198" s="3702" t="s">
        <v>13904</v>
      </c>
      <c r="D198" s="3743">
        <v>43528</v>
      </c>
      <c r="E198" s="3743">
        <v>43708</v>
      </c>
      <c r="F198" s="5545"/>
      <c r="G198" s="1990">
        <v>8</v>
      </c>
      <c r="H198" s="3703" t="s">
        <v>10667</v>
      </c>
      <c r="I198" s="3703"/>
      <c r="J198" s="3705" t="s">
        <v>13828</v>
      </c>
      <c r="K198" s="3705" t="s">
        <v>621</v>
      </c>
      <c r="L198" s="3705" t="s">
        <v>596</v>
      </c>
      <c r="M198" s="3702"/>
    </row>
    <row r="199" spans="1:13" x14ac:dyDescent="0.2">
      <c r="A199" s="3694">
        <v>91</v>
      </c>
      <c r="B199" s="3702" t="s">
        <v>2343</v>
      </c>
      <c r="C199" s="3702" t="s">
        <v>13904</v>
      </c>
      <c r="D199" s="3743">
        <v>43528</v>
      </c>
      <c r="E199" s="3743">
        <v>43708</v>
      </c>
      <c r="F199" s="5543">
        <v>817</v>
      </c>
      <c r="G199" s="1990">
        <v>1</v>
      </c>
      <c r="H199" s="3703" t="s">
        <v>10670</v>
      </c>
      <c r="I199" s="3703"/>
      <c r="J199" s="3705" t="s">
        <v>13830</v>
      </c>
      <c r="K199" s="3705" t="s">
        <v>621</v>
      </c>
      <c r="L199" s="3705" t="s">
        <v>596</v>
      </c>
      <c r="M199" s="3702"/>
    </row>
    <row r="200" spans="1:13" x14ac:dyDescent="0.2">
      <c r="A200" s="3694">
        <v>92</v>
      </c>
      <c r="B200" s="3702" t="s">
        <v>2343</v>
      </c>
      <c r="C200" s="3702" t="s">
        <v>13904</v>
      </c>
      <c r="D200" s="3743">
        <v>43528</v>
      </c>
      <c r="E200" s="3743">
        <v>43708</v>
      </c>
      <c r="F200" s="5544"/>
      <c r="G200" s="1990">
        <v>2</v>
      </c>
      <c r="H200" s="3703" t="s">
        <v>10673</v>
      </c>
      <c r="I200" s="3703"/>
      <c r="J200" s="3705" t="s">
        <v>13832</v>
      </c>
      <c r="K200" s="3705" t="s">
        <v>621</v>
      </c>
      <c r="L200" s="3705" t="s">
        <v>596</v>
      </c>
      <c r="M200" s="3702"/>
    </row>
    <row r="201" spans="1:13" x14ac:dyDescent="0.2">
      <c r="A201" s="3694">
        <v>93</v>
      </c>
      <c r="B201" s="3702" t="s">
        <v>2343</v>
      </c>
      <c r="C201" s="3702" t="s">
        <v>13904</v>
      </c>
      <c r="D201" s="3743">
        <v>43528</v>
      </c>
      <c r="E201" s="3743">
        <v>43708</v>
      </c>
      <c r="F201" s="5544"/>
      <c r="G201" s="5543">
        <v>3</v>
      </c>
      <c r="H201" s="3703" t="s">
        <v>10677</v>
      </c>
      <c r="I201" s="3703"/>
      <c r="J201" s="3705" t="s">
        <v>13905</v>
      </c>
      <c r="K201" s="3705" t="s">
        <v>621</v>
      </c>
      <c r="L201" s="3705" t="s">
        <v>596</v>
      </c>
      <c r="M201" s="3702"/>
    </row>
    <row r="202" spans="1:13" x14ac:dyDescent="0.2">
      <c r="A202" s="3694">
        <v>94</v>
      </c>
      <c r="B202" s="3702" t="s">
        <v>2343</v>
      </c>
      <c r="C202" s="3702" t="s">
        <v>13906</v>
      </c>
      <c r="D202" s="3741">
        <v>43586</v>
      </c>
      <c r="E202" s="3741">
        <v>43708</v>
      </c>
      <c r="F202" s="5544"/>
      <c r="G202" s="5545"/>
      <c r="H202" s="3703"/>
      <c r="I202" s="3703"/>
      <c r="J202" s="3705">
        <v>152</v>
      </c>
      <c r="K202" s="3705" t="s">
        <v>621</v>
      </c>
      <c r="L202" s="3705" t="s">
        <v>596</v>
      </c>
      <c r="M202" s="1988"/>
    </row>
    <row r="203" spans="1:13" x14ac:dyDescent="0.2">
      <c r="A203" s="3694">
        <v>95</v>
      </c>
      <c r="B203" s="3702" t="s">
        <v>2343</v>
      </c>
      <c r="C203" s="3702" t="s">
        <v>13907</v>
      </c>
      <c r="D203" s="3743">
        <v>43609</v>
      </c>
      <c r="E203" s="3741">
        <v>43799</v>
      </c>
      <c r="F203" s="5544"/>
      <c r="G203" s="1990">
        <v>4</v>
      </c>
      <c r="H203" s="3703" t="s">
        <v>13908</v>
      </c>
      <c r="I203" s="3703"/>
      <c r="J203" s="3705" t="s">
        <v>13909</v>
      </c>
      <c r="K203" s="3705" t="s">
        <v>621</v>
      </c>
      <c r="L203" s="3705" t="s">
        <v>596</v>
      </c>
      <c r="M203" s="3698"/>
    </row>
    <row r="204" spans="1:13" x14ac:dyDescent="0.2">
      <c r="A204" s="3694">
        <v>96</v>
      </c>
      <c r="B204" s="3702" t="s">
        <v>2343</v>
      </c>
      <c r="C204" s="3702" t="s">
        <v>13907</v>
      </c>
      <c r="D204" s="3743">
        <v>43609</v>
      </c>
      <c r="E204" s="3741">
        <v>43799</v>
      </c>
      <c r="F204" s="5544"/>
      <c r="G204" s="1990">
        <v>5</v>
      </c>
      <c r="H204" s="3703" t="s">
        <v>13910</v>
      </c>
      <c r="I204" s="3703"/>
      <c r="J204" s="3705" t="s">
        <v>13911</v>
      </c>
      <c r="K204" s="3705" t="s">
        <v>621</v>
      </c>
      <c r="L204" s="3705" t="s">
        <v>596</v>
      </c>
      <c r="M204" s="3698"/>
    </row>
    <row r="205" spans="1:13" x14ac:dyDescent="0.2">
      <c r="A205" s="3694">
        <v>97</v>
      </c>
      <c r="B205" s="3702" t="s">
        <v>2343</v>
      </c>
      <c r="C205" s="3702" t="s">
        <v>13907</v>
      </c>
      <c r="D205" s="3743">
        <v>43609</v>
      </c>
      <c r="E205" s="3741">
        <v>43799</v>
      </c>
      <c r="F205" s="5544"/>
      <c r="G205" s="1990">
        <v>6</v>
      </c>
      <c r="H205" s="3703" t="s">
        <v>13912</v>
      </c>
      <c r="I205" s="3703"/>
      <c r="J205" s="3705" t="s">
        <v>13913</v>
      </c>
      <c r="K205" s="3705" t="s">
        <v>621</v>
      </c>
      <c r="L205" s="3705" t="s">
        <v>596</v>
      </c>
      <c r="M205" s="3698"/>
    </row>
    <row r="206" spans="1:13" ht="25.5" x14ac:dyDescent="0.2">
      <c r="A206" s="3694">
        <v>98</v>
      </c>
      <c r="B206" s="3702" t="s">
        <v>2343</v>
      </c>
      <c r="C206" s="3702" t="s">
        <v>13907</v>
      </c>
      <c r="D206" s="3743">
        <v>43609</v>
      </c>
      <c r="E206" s="3741">
        <v>43799</v>
      </c>
      <c r="F206" s="5544"/>
      <c r="G206" s="2002">
        <v>7</v>
      </c>
      <c r="H206" s="3703" t="s">
        <v>13914</v>
      </c>
      <c r="I206" s="3703"/>
      <c r="J206" s="3703" t="s">
        <v>13915</v>
      </c>
      <c r="K206" s="3705" t="s">
        <v>621</v>
      </c>
      <c r="L206" s="3705" t="s">
        <v>596</v>
      </c>
      <c r="M206" s="1985" t="s">
        <v>13916</v>
      </c>
    </row>
    <row r="207" spans="1:13" x14ac:dyDescent="0.2">
      <c r="A207" s="3694">
        <v>99</v>
      </c>
      <c r="B207" s="3702" t="s">
        <v>2343</v>
      </c>
      <c r="C207" s="3702" t="s">
        <v>13907</v>
      </c>
      <c r="D207" s="3743">
        <v>43609</v>
      </c>
      <c r="E207" s="3741">
        <v>43799</v>
      </c>
      <c r="F207" s="5545"/>
      <c r="G207" s="1990">
        <v>8</v>
      </c>
      <c r="H207" s="3703" t="s">
        <v>13917</v>
      </c>
      <c r="I207" s="3703"/>
      <c r="J207" s="3705" t="s">
        <v>13918</v>
      </c>
      <c r="K207" s="3705" t="s">
        <v>621</v>
      </c>
      <c r="L207" s="3705" t="s">
        <v>596</v>
      </c>
      <c r="M207" s="3698"/>
    </row>
    <row r="208" spans="1:13" x14ac:dyDescent="0.2">
      <c r="A208" s="3694">
        <v>100</v>
      </c>
      <c r="B208" s="3702" t="s">
        <v>2343</v>
      </c>
      <c r="C208" s="3702" t="s">
        <v>13907</v>
      </c>
      <c r="D208" s="3743">
        <v>43609</v>
      </c>
      <c r="E208" s="3741">
        <v>43799</v>
      </c>
      <c r="F208" s="5543">
        <v>818</v>
      </c>
      <c r="G208" s="1990">
        <v>1</v>
      </c>
      <c r="H208" s="3703" t="s">
        <v>13919</v>
      </c>
      <c r="I208" s="3703"/>
      <c r="J208" s="3705" t="s">
        <v>13920</v>
      </c>
      <c r="K208" s="3705" t="s">
        <v>621</v>
      </c>
      <c r="L208" s="3705" t="s">
        <v>596</v>
      </c>
      <c r="M208" s="3698"/>
    </row>
    <row r="209" spans="1:13" x14ac:dyDescent="0.2">
      <c r="A209" s="3694">
        <v>101</v>
      </c>
      <c r="B209" s="3702" t="s">
        <v>2343</v>
      </c>
      <c r="C209" s="3702" t="s">
        <v>13907</v>
      </c>
      <c r="D209" s="3743">
        <v>43609</v>
      </c>
      <c r="E209" s="3741">
        <v>43799</v>
      </c>
      <c r="F209" s="5544"/>
      <c r="G209" s="1990">
        <v>2</v>
      </c>
      <c r="H209" s="3703" t="s">
        <v>13921</v>
      </c>
      <c r="I209" s="3703"/>
      <c r="J209" s="3705" t="s">
        <v>13922</v>
      </c>
      <c r="K209" s="3705" t="s">
        <v>621</v>
      </c>
      <c r="L209" s="3705" t="s">
        <v>596</v>
      </c>
      <c r="M209" s="3698"/>
    </row>
    <row r="210" spans="1:13" x14ac:dyDescent="0.2">
      <c r="A210" s="3694">
        <v>102</v>
      </c>
      <c r="B210" s="3702" t="s">
        <v>2343</v>
      </c>
      <c r="C210" s="3702" t="s">
        <v>13907</v>
      </c>
      <c r="D210" s="3743">
        <v>43609</v>
      </c>
      <c r="E210" s="3741">
        <v>43799</v>
      </c>
      <c r="F210" s="5544"/>
      <c r="G210" s="1990">
        <v>3</v>
      </c>
      <c r="H210" s="3703" t="s">
        <v>13923</v>
      </c>
      <c r="I210" s="3703"/>
      <c r="J210" s="3705" t="s">
        <v>13924</v>
      </c>
      <c r="K210" s="3705" t="s">
        <v>621</v>
      </c>
      <c r="L210" s="3705" t="s">
        <v>596</v>
      </c>
      <c r="M210" s="3698"/>
    </row>
    <row r="211" spans="1:13" x14ac:dyDescent="0.2">
      <c r="A211" s="3694">
        <v>103</v>
      </c>
      <c r="B211" s="3702" t="s">
        <v>2343</v>
      </c>
      <c r="C211" s="3702" t="s">
        <v>13907</v>
      </c>
      <c r="D211" s="3743">
        <v>43609</v>
      </c>
      <c r="E211" s="3741">
        <v>43799</v>
      </c>
      <c r="F211" s="5544"/>
      <c r="G211" s="1990">
        <v>4</v>
      </c>
      <c r="H211" s="3703" t="s">
        <v>13925</v>
      </c>
      <c r="I211" s="3703"/>
      <c r="J211" s="3705" t="s">
        <v>13926</v>
      </c>
      <c r="K211" s="3705" t="s">
        <v>621</v>
      </c>
      <c r="L211" s="3705" t="s">
        <v>596</v>
      </c>
      <c r="M211" s="3698"/>
    </row>
    <row r="212" spans="1:13" x14ac:dyDescent="0.2">
      <c r="A212" s="3694">
        <v>104</v>
      </c>
      <c r="B212" s="3702" t="s">
        <v>2343</v>
      </c>
      <c r="C212" s="3702" t="s">
        <v>13907</v>
      </c>
      <c r="D212" s="3743">
        <v>43609</v>
      </c>
      <c r="E212" s="3741">
        <v>43799</v>
      </c>
      <c r="F212" s="5544"/>
      <c r="G212" s="1990">
        <v>5</v>
      </c>
      <c r="H212" s="3703" t="s">
        <v>13927</v>
      </c>
      <c r="I212" s="3703"/>
      <c r="J212" s="3705" t="s">
        <v>13928</v>
      </c>
      <c r="K212" s="3705" t="s">
        <v>621</v>
      </c>
      <c r="L212" s="3705" t="s">
        <v>596</v>
      </c>
      <c r="M212" s="3698"/>
    </row>
    <row r="213" spans="1:13" x14ac:dyDescent="0.2">
      <c r="A213" s="3694">
        <v>105</v>
      </c>
      <c r="B213" s="3702" t="s">
        <v>2343</v>
      </c>
      <c r="C213" s="3702" t="s">
        <v>13907</v>
      </c>
      <c r="D213" s="3743">
        <v>43609</v>
      </c>
      <c r="E213" s="3741">
        <v>43799</v>
      </c>
      <c r="F213" s="5544"/>
      <c r="G213" s="1990">
        <v>6</v>
      </c>
      <c r="H213" s="3703" t="s">
        <v>13929</v>
      </c>
      <c r="I213" s="3703"/>
      <c r="J213" s="3705" t="s">
        <v>13930</v>
      </c>
      <c r="K213" s="3705" t="s">
        <v>621</v>
      </c>
      <c r="L213" s="3705" t="s">
        <v>596</v>
      </c>
      <c r="M213" s="3698"/>
    </row>
    <row r="214" spans="1:13" x14ac:dyDescent="0.2">
      <c r="A214" s="3694">
        <v>106</v>
      </c>
      <c r="B214" s="3702" t="s">
        <v>2343</v>
      </c>
      <c r="C214" s="3702" t="s">
        <v>13907</v>
      </c>
      <c r="D214" s="3743">
        <v>43609</v>
      </c>
      <c r="E214" s="3741">
        <v>43799</v>
      </c>
      <c r="F214" s="5544"/>
      <c r="G214" s="1990">
        <v>7</v>
      </c>
      <c r="H214" s="3703" t="s">
        <v>13931</v>
      </c>
      <c r="I214" s="3703"/>
      <c r="J214" s="3705" t="s">
        <v>13932</v>
      </c>
      <c r="K214" s="3705" t="s">
        <v>621</v>
      </c>
      <c r="L214" s="3705" t="s">
        <v>596</v>
      </c>
      <c r="M214" s="3698"/>
    </row>
    <row r="215" spans="1:13" x14ac:dyDescent="0.2">
      <c r="A215" s="3694">
        <v>107</v>
      </c>
      <c r="B215" s="3702" t="s">
        <v>2343</v>
      </c>
      <c r="C215" s="3702" t="s">
        <v>13907</v>
      </c>
      <c r="D215" s="3743">
        <v>43609</v>
      </c>
      <c r="E215" s="3741">
        <v>43799</v>
      </c>
      <c r="F215" s="5545"/>
      <c r="G215" s="1990">
        <v>8</v>
      </c>
      <c r="H215" s="3703" t="s">
        <v>13933</v>
      </c>
      <c r="I215" s="3703"/>
      <c r="J215" s="3705" t="s">
        <v>13934</v>
      </c>
      <c r="K215" s="3705" t="s">
        <v>621</v>
      </c>
      <c r="L215" s="3705" t="s">
        <v>596</v>
      </c>
      <c r="M215" s="3698"/>
    </row>
    <row r="216" spans="1:13" x14ac:dyDescent="0.2">
      <c r="A216" s="3694">
        <v>108</v>
      </c>
      <c r="B216" s="3702" t="s">
        <v>2343</v>
      </c>
      <c r="C216" s="3702" t="s">
        <v>13907</v>
      </c>
      <c r="D216" s="3743">
        <v>43609</v>
      </c>
      <c r="E216" s="3741">
        <v>43799</v>
      </c>
      <c r="F216" s="5543">
        <v>819</v>
      </c>
      <c r="G216" s="1990">
        <v>1</v>
      </c>
      <c r="H216" s="3703" t="s">
        <v>13935</v>
      </c>
      <c r="I216" s="3703"/>
      <c r="J216" s="3705" t="s">
        <v>13936</v>
      </c>
      <c r="K216" s="3705" t="s">
        <v>621</v>
      </c>
      <c r="L216" s="3705" t="s">
        <v>596</v>
      </c>
      <c r="M216" s="3698"/>
    </row>
    <row r="217" spans="1:13" x14ac:dyDescent="0.2">
      <c r="A217" s="3694">
        <v>109</v>
      </c>
      <c r="B217" s="3702" t="s">
        <v>2343</v>
      </c>
      <c r="C217" s="3702" t="s">
        <v>13907</v>
      </c>
      <c r="D217" s="3743">
        <v>43609</v>
      </c>
      <c r="E217" s="3741">
        <v>43799</v>
      </c>
      <c r="F217" s="5544"/>
      <c r="G217" s="1990">
        <v>2</v>
      </c>
      <c r="H217" s="3703" t="s">
        <v>13937</v>
      </c>
      <c r="I217" s="3703"/>
      <c r="J217" s="3705" t="s">
        <v>13938</v>
      </c>
      <c r="K217" s="3705" t="s">
        <v>621</v>
      </c>
      <c r="L217" s="3705" t="s">
        <v>596</v>
      </c>
      <c r="M217" s="3698"/>
    </row>
    <row r="218" spans="1:13" ht="25.5" x14ac:dyDescent="0.2">
      <c r="A218" s="3694">
        <v>110</v>
      </c>
      <c r="B218" s="3702" t="s">
        <v>2343</v>
      </c>
      <c r="C218" s="3702" t="s">
        <v>13907</v>
      </c>
      <c r="D218" s="3743">
        <v>43609</v>
      </c>
      <c r="E218" s="3741">
        <v>43799</v>
      </c>
      <c r="F218" s="5544"/>
      <c r="G218" s="2002">
        <v>3</v>
      </c>
      <c r="H218" s="3703" t="s">
        <v>13939</v>
      </c>
      <c r="I218" s="3703"/>
      <c r="J218" s="3703" t="s">
        <v>13940</v>
      </c>
      <c r="K218" s="3705" t="s">
        <v>621</v>
      </c>
      <c r="L218" s="3705" t="s">
        <v>596</v>
      </c>
      <c r="M218" s="1985" t="s">
        <v>13941</v>
      </c>
    </row>
    <row r="219" spans="1:13" x14ac:dyDescent="0.2">
      <c r="A219" s="3694">
        <v>111</v>
      </c>
      <c r="B219" s="3702" t="s">
        <v>2343</v>
      </c>
      <c r="C219" s="3702" t="s">
        <v>13907</v>
      </c>
      <c r="D219" s="3743">
        <v>43609</v>
      </c>
      <c r="E219" s="3741">
        <v>43799</v>
      </c>
      <c r="F219" s="5544"/>
      <c r="G219" s="1990">
        <v>4</v>
      </c>
      <c r="H219" s="3703" t="s">
        <v>13942</v>
      </c>
      <c r="I219" s="3703"/>
      <c r="J219" s="3705" t="s">
        <v>13943</v>
      </c>
      <c r="K219" s="3705" t="s">
        <v>621</v>
      </c>
      <c r="L219" s="3705" t="s">
        <v>596</v>
      </c>
      <c r="M219" s="3698"/>
    </row>
    <row r="220" spans="1:13" x14ac:dyDescent="0.2">
      <c r="A220" s="3694">
        <v>112</v>
      </c>
      <c r="B220" s="3702" t="s">
        <v>2343</v>
      </c>
      <c r="C220" s="3702" t="s">
        <v>13907</v>
      </c>
      <c r="D220" s="3743">
        <v>43609</v>
      </c>
      <c r="E220" s="3741">
        <v>43799</v>
      </c>
      <c r="F220" s="5544"/>
      <c r="G220" s="1990">
        <v>5</v>
      </c>
      <c r="H220" s="3703" t="s">
        <v>13944</v>
      </c>
      <c r="I220" s="3703"/>
      <c r="J220" s="3705" t="s">
        <v>13945</v>
      </c>
      <c r="K220" s="3705" t="s">
        <v>621</v>
      </c>
      <c r="L220" s="3705" t="s">
        <v>596</v>
      </c>
      <c r="M220" s="3698"/>
    </row>
    <row r="221" spans="1:13" x14ac:dyDescent="0.2">
      <c r="A221" s="3694">
        <v>113</v>
      </c>
      <c r="B221" s="3702" t="s">
        <v>2343</v>
      </c>
      <c r="C221" s="3702" t="s">
        <v>13907</v>
      </c>
      <c r="D221" s="3743">
        <v>43609</v>
      </c>
      <c r="E221" s="3741">
        <v>43799</v>
      </c>
      <c r="F221" s="5544"/>
      <c r="G221" s="1990">
        <v>6</v>
      </c>
      <c r="H221" s="3703" t="s">
        <v>13946</v>
      </c>
      <c r="I221" s="3703"/>
      <c r="J221" s="3705" t="s">
        <v>13947</v>
      </c>
      <c r="K221" s="3705" t="s">
        <v>621</v>
      </c>
      <c r="L221" s="3705" t="s">
        <v>596</v>
      </c>
      <c r="M221" s="3698"/>
    </row>
    <row r="222" spans="1:13" x14ac:dyDescent="0.2">
      <c r="A222" s="3694">
        <v>114</v>
      </c>
      <c r="B222" s="3702" t="s">
        <v>2343</v>
      </c>
      <c r="C222" s="3702" t="s">
        <v>13907</v>
      </c>
      <c r="D222" s="3743">
        <v>43609</v>
      </c>
      <c r="E222" s="3741">
        <v>43799</v>
      </c>
      <c r="F222" s="5544"/>
      <c r="G222" s="1990">
        <v>7</v>
      </c>
      <c r="H222" s="3703" t="s">
        <v>13948</v>
      </c>
      <c r="I222" s="3703"/>
      <c r="J222" s="3705" t="s">
        <v>13949</v>
      </c>
      <c r="K222" s="3705" t="s">
        <v>621</v>
      </c>
      <c r="L222" s="3705" t="s">
        <v>596</v>
      </c>
      <c r="M222" s="3698"/>
    </row>
    <row r="223" spans="1:13" x14ac:dyDescent="0.2">
      <c r="A223" s="3694">
        <v>115</v>
      </c>
      <c r="B223" s="3702" t="s">
        <v>2343</v>
      </c>
      <c r="C223" s="3702" t="s">
        <v>13907</v>
      </c>
      <c r="D223" s="3743">
        <v>43609</v>
      </c>
      <c r="E223" s="3741">
        <v>43799</v>
      </c>
      <c r="F223" s="5545"/>
      <c r="G223" s="1990">
        <v>8</v>
      </c>
      <c r="H223" s="3703" t="s">
        <v>13950</v>
      </c>
      <c r="I223" s="3703"/>
      <c r="J223" s="3705" t="s">
        <v>13951</v>
      </c>
      <c r="K223" s="3705" t="s">
        <v>621</v>
      </c>
      <c r="L223" s="3705" t="s">
        <v>596</v>
      </c>
      <c r="M223" s="3698"/>
    </row>
    <row r="224" spans="1:13" x14ac:dyDescent="0.2">
      <c r="A224" s="3694">
        <v>116</v>
      </c>
      <c r="B224" s="3702" t="s">
        <v>2343</v>
      </c>
      <c r="C224" s="3702" t="s">
        <v>13907</v>
      </c>
      <c r="D224" s="3743">
        <v>43609</v>
      </c>
      <c r="E224" s="3741">
        <v>43799</v>
      </c>
      <c r="F224" s="5543">
        <v>820</v>
      </c>
      <c r="G224" s="1990">
        <v>1</v>
      </c>
      <c r="H224" s="3703" t="s">
        <v>13952</v>
      </c>
      <c r="I224" s="3703"/>
      <c r="J224" s="3705" t="s">
        <v>13953</v>
      </c>
      <c r="K224" s="3705" t="s">
        <v>621</v>
      </c>
      <c r="L224" s="3705" t="s">
        <v>596</v>
      </c>
      <c r="M224" s="3698"/>
    </row>
    <row r="225" spans="1:13" x14ac:dyDescent="0.2">
      <c r="A225" s="3694">
        <v>117</v>
      </c>
      <c r="B225" s="3702" t="s">
        <v>2343</v>
      </c>
      <c r="C225" s="3702" t="s">
        <v>13907</v>
      </c>
      <c r="D225" s="3743">
        <v>43609</v>
      </c>
      <c r="E225" s="3741">
        <v>43799</v>
      </c>
      <c r="F225" s="5544"/>
      <c r="G225" s="1990">
        <v>2</v>
      </c>
      <c r="H225" s="3703" t="s">
        <v>13954</v>
      </c>
      <c r="I225" s="3703"/>
      <c r="J225" s="3705" t="s">
        <v>13955</v>
      </c>
      <c r="K225" s="3705" t="s">
        <v>621</v>
      </c>
      <c r="L225" s="3705" t="s">
        <v>596</v>
      </c>
      <c r="M225" s="3698"/>
    </row>
    <row r="226" spans="1:13" x14ac:dyDescent="0.2">
      <c r="A226" s="3694">
        <v>118</v>
      </c>
      <c r="B226" s="3702" t="s">
        <v>2343</v>
      </c>
      <c r="C226" s="3702" t="s">
        <v>13907</v>
      </c>
      <c r="D226" s="3743">
        <v>43609</v>
      </c>
      <c r="E226" s="3741">
        <v>43799</v>
      </c>
      <c r="F226" s="5544"/>
      <c r="G226" s="1990">
        <v>3</v>
      </c>
      <c r="H226" s="3703" t="s">
        <v>13956</v>
      </c>
      <c r="I226" s="3703"/>
      <c r="J226" s="3705" t="s">
        <v>13957</v>
      </c>
      <c r="K226" s="3705" t="s">
        <v>621</v>
      </c>
      <c r="L226" s="3705" t="s">
        <v>596</v>
      </c>
      <c r="M226" s="3698"/>
    </row>
    <row r="227" spans="1:13" x14ac:dyDescent="0.2">
      <c r="A227" s="3694">
        <v>119</v>
      </c>
      <c r="B227" s="3702" t="s">
        <v>2343</v>
      </c>
      <c r="C227" s="3702" t="s">
        <v>13907</v>
      </c>
      <c r="D227" s="3743">
        <v>43609</v>
      </c>
      <c r="E227" s="3741">
        <v>43799</v>
      </c>
      <c r="F227" s="5544"/>
      <c r="G227" s="1990">
        <v>4</v>
      </c>
      <c r="H227" s="3703" t="s">
        <v>13958</v>
      </c>
      <c r="I227" s="3703"/>
      <c r="J227" s="3705" t="s">
        <v>13959</v>
      </c>
      <c r="K227" s="3705" t="s">
        <v>621</v>
      </c>
      <c r="L227" s="3705" t="s">
        <v>596</v>
      </c>
      <c r="M227" s="3698"/>
    </row>
    <row r="228" spans="1:13" x14ac:dyDescent="0.2">
      <c r="A228" s="3694">
        <v>120</v>
      </c>
      <c r="B228" s="3702" t="s">
        <v>2343</v>
      </c>
      <c r="C228" s="3702" t="s">
        <v>13907</v>
      </c>
      <c r="D228" s="3743">
        <v>43609</v>
      </c>
      <c r="E228" s="3741">
        <v>43799</v>
      </c>
      <c r="F228" s="5544"/>
      <c r="G228" s="1990">
        <v>5</v>
      </c>
      <c r="H228" s="3703" t="s">
        <v>13958</v>
      </c>
      <c r="I228" s="3703"/>
      <c r="J228" s="3705" t="s">
        <v>13960</v>
      </c>
      <c r="K228" s="3705" t="s">
        <v>621</v>
      </c>
      <c r="L228" s="3705" t="s">
        <v>596</v>
      </c>
      <c r="M228" s="3698"/>
    </row>
    <row r="229" spans="1:13" x14ac:dyDescent="0.2">
      <c r="A229" s="3694">
        <v>121</v>
      </c>
      <c r="B229" s="3702" t="s">
        <v>2343</v>
      </c>
      <c r="C229" s="3702" t="s">
        <v>13907</v>
      </c>
      <c r="D229" s="3743">
        <v>43609</v>
      </c>
      <c r="E229" s="3741">
        <v>43799</v>
      </c>
      <c r="F229" s="5544"/>
      <c r="G229" s="1990">
        <v>6</v>
      </c>
      <c r="H229" s="3703" t="s">
        <v>13961</v>
      </c>
      <c r="I229" s="3703"/>
      <c r="J229" s="3705" t="s">
        <v>13962</v>
      </c>
      <c r="K229" s="3705" t="s">
        <v>621</v>
      </c>
      <c r="L229" s="3705" t="s">
        <v>596</v>
      </c>
      <c r="M229" s="3698"/>
    </row>
    <row r="230" spans="1:13" x14ac:dyDescent="0.2">
      <c r="A230" s="3694">
        <v>122</v>
      </c>
      <c r="B230" s="3702" t="s">
        <v>2343</v>
      </c>
      <c r="C230" s="3702" t="s">
        <v>13907</v>
      </c>
      <c r="D230" s="3743">
        <v>43609</v>
      </c>
      <c r="E230" s="3741">
        <v>43799</v>
      </c>
      <c r="F230" s="5544"/>
      <c r="G230" s="1990">
        <v>7</v>
      </c>
      <c r="H230" s="3703" t="s">
        <v>13963</v>
      </c>
      <c r="I230" s="3703"/>
      <c r="J230" s="3705" t="s">
        <v>13964</v>
      </c>
      <c r="K230" s="3705" t="s">
        <v>621</v>
      </c>
      <c r="L230" s="3705" t="s">
        <v>596</v>
      </c>
      <c r="M230" s="3698"/>
    </row>
    <row r="231" spans="1:13" x14ac:dyDescent="0.2">
      <c r="A231" s="3694">
        <v>123</v>
      </c>
      <c r="B231" s="3702" t="s">
        <v>2343</v>
      </c>
      <c r="C231" s="3702" t="s">
        <v>13907</v>
      </c>
      <c r="D231" s="3743">
        <v>43609</v>
      </c>
      <c r="E231" s="3741">
        <v>43799</v>
      </c>
      <c r="F231" s="5545"/>
      <c r="G231" s="1990">
        <v>8</v>
      </c>
      <c r="H231" s="3703" t="s">
        <v>13965</v>
      </c>
      <c r="I231" s="3703"/>
      <c r="J231" s="3705" t="s">
        <v>13966</v>
      </c>
      <c r="K231" s="3705" t="s">
        <v>621</v>
      </c>
      <c r="L231" s="3705" t="s">
        <v>596</v>
      </c>
      <c r="M231" s="3698"/>
    </row>
    <row r="232" spans="1:13" x14ac:dyDescent="0.2">
      <c r="A232" s="3694">
        <v>124</v>
      </c>
      <c r="B232" s="3702" t="s">
        <v>2343</v>
      </c>
      <c r="C232" s="3702" t="s">
        <v>13907</v>
      </c>
      <c r="D232" s="3743">
        <v>43609</v>
      </c>
      <c r="E232" s="3741">
        <v>43799</v>
      </c>
      <c r="F232" s="5543">
        <v>821</v>
      </c>
      <c r="G232" s="1990">
        <v>1</v>
      </c>
      <c r="H232" s="3703" t="s">
        <v>13967</v>
      </c>
      <c r="I232" s="3703"/>
      <c r="J232" s="3705" t="s">
        <v>13968</v>
      </c>
      <c r="K232" s="3705" t="s">
        <v>621</v>
      </c>
      <c r="L232" s="3705" t="s">
        <v>596</v>
      </c>
      <c r="M232" s="3698"/>
    </row>
    <row r="233" spans="1:13" x14ac:dyDescent="0.2">
      <c r="A233" s="3694">
        <v>125</v>
      </c>
      <c r="B233" s="3702" t="s">
        <v>2343</v>
      </c>
      <c r="C233" s="3702" t="s">
        <v>13907</v>
      </c>
      <c r="D233" s="3743">
        <v>43609</v>
      </c>
      <c r="E233" s="3741">
        <v>43799</v>
      </c>
      <c r="F233" s="5544"/>
      <c r="G233" s="1990">
        <v>2</v>
      </c>
      <c r="H233" s="3703" t="s">
        <v>13969</v>
      </c>
      <c r="I233" s="3703"/>
      <c r="J233" s="3705" t="s">
        <v>13970</v>
      </c>
      <c r="K233" s="3705" t="s">
        <v>621</v>
      </c>
      <c r="L233" s="3705" t="s">
        <v>596</v>
      </c>
      <c r="M233" s="3698"/>
    </row>
    <row r="234" spans="1:13" x14ac:dyDescent="0.2">
      <c r="A234" s="3694">
        <v>126</v>
      </c>
      <c r="B234" s="3702" t="s">
        <v>2343</v>
      </c>
      <c r="C234" s="3702" t="s">
        <v>13907</v>
      </c>
      <c r="D234" s="3743">
        <v>43609</v>
      </c>
      <c r="E234" s="3741">
        <v>43799</v>
      </c>
      <c r="F234" s="5544"/>
      <c r="G234" s="1990">
        <v>3</v>
      </c>
      <c r="H234" s="3703" t="s">
        <v>13971</v>
      </c>
      <c r="I234" s="3703"/>
      <c r="J234" s="3705" t="s">
        <v>13972</v>
      </c>
      <c r="K234" s="3705" t="s">
        <v>621</v>
      </c>
      <c r="L234" s="3705" t="s">
        <v>596</v>
      </c>
      <c r="M234" s="3698"/>
    </row>
    <row r="235" spans="1:13" x14ac:dyDescent="0.2">
      <c r="A235" s="3694">
        <v>127</v>
      </c>
      <c r="B235" s="3702" t="s">
        <v>2343</v>
      </c>
      <c r="C235" s="3702" t="s">
        <v>13907</v>
      </c>
      <c r="D235" s="3743">
        <v>43609</v>
      </c>
      <c r="E235" s="3741">
        <v>43799</v>
      </c>
      <c r="F235" s="5544"/>
      <c r="G235" s="1990">
        <v>4</v>
      </c>
      <c r="H235" s="3703" t="s">
        <v>13973</v>
      </c>
      <c r="I235" s="3703"/>
      <c r="J235" s="3705" t="s">
        <v>13974</v>
      </c>
      <c r="K235" s="3705" t="s">
        <v>621</v>
      </c>
      <c r="L235" s="3705" t="s">
        <v>596</v>
      </c>
      <c r="M235" s="3698"/>
    </row>
    <row r="236" spans="1:13" x14ac:dyDescent="0.2">
      <c r="A236" s="3694">
        <v>128</v>
      </c>
      <c r="B236" s="3702" t="s">
        <v>2343</v>
      </c>
      <c r="C236" s="3702" t="s">
        <v>13907</v>
      </c>
      <c r="D236" s="3743">
        <v>43609</v>
      </c>
      <c r="E236" s="3741">
        <v>43799</v>
      </c>
      <c r="F236" s="5544"/>
      <c r="G236" s="1990">
        <v>5</v>
      </c>
      <c r="H236" s="3703" t="s">
        <v>13975</v>
      </c>
      <c r="I236" s="3703"/>
      <c r="J236" s="3705" t="s">
        <v>13976</v>
      </c>
      <c r="K236" s="3705" t="s">
        <v>621</v>
      </c>
      <c r="L236" s="3705" t="s">
        <v>596</v>
      </c>
      <c r="M236" s="3698"/>
    </row>
    <row r="237" spans="1:13" x14ac:dyDescent="0.2">
      <c r="A237" s="3694">
        <v>129</v>
      </c>
      <c r="B237" s="3702" t="s">
        <v>2343</v>
      </c>
      <c r="C237" s="3702" t="s">
        <v>13907</v>
      </c>
      <c r="D237" s="3743">
        <v>43609</v>
      </c>
      <c r="E237" s="3741">
        <v>43799</v>
      </c>
      <c r="F237" s="5544"/>
      <c r="G237" s="1990">
        <v>6</v>
      </c>
      <c r="H237" s="3703" t="s">
        <v>13977</v>
      </c>
      <c r="I237" s="3703"/>
      <c r="J237" s="3705" t="s">
        <v>13978</v>
      </c>
      <c r="K237" s="3705" t="s">
        <v>621</v>
      </c>
      <c r="L237" s="3705" t="s">
        <v>596</v>
      </c>
      <c r="M237" s="3698"/>
    </row>
    <row r="238" spans="1:13" x14ac:dyDescent="0.2">
      <c r="A238" s="3694">
        <v>130</v>
      </c>
      <c r="B238" s="3702" t="s">
        <v>2343</v>
      </c>
      <c r="C238" s="3702" t="s">
        <v>13907</v>
      </c>
      <c r="D238" s="3743">
        <v>43609</v>
      </c>
      <c r="E238" s="3741">
        <v>43799</v>
      </c>
      <c r="F238" s="5544"/>
      <c r="G238" s="1990">
        <v>7</v>
      </c>
      <c r="H238" s="3703" t="s">
        <v>13979</v>
      </c>
      <c r="I238" s="3703"/>
      <c r="J238" s="3705" t="s">
        <v>13980</v>
      </c>
      <c r="K238" s="3705" t="s">
        <v>621</v>
      </c>
      <c r="L238" s="3705" t="s">
        <v>596</v>
      </c>
      <c r="M238" s="3698"/>
    </row>
    <row r="239" spans="1:13" x14ac:dyDescent="0.2">
      <c r="A239" s="3694">
        <v>131</v>
      </c>
      <c r="B239" s="3702" t="s">
        <v>2343</v>
      </c>
      <c r="C239" s="3702" t="s">
        <v>13907</v>
      </c>
      <c r="D239" s="3743">
        <v>43609</v>
      </c>
      <c r="E239" s="3741">
        <v>43799</v>
      </c>
      <c r="F239" s="5545"/>
      <c r="G239" s="1990">
        <v>8</v>
      </c>
      <c r="H239" s="3703" t="s">
        <v>13981</v>
      </c>
      <c r="I239" s="3703"/>
      <c r="J239" s="3705" t="s">
        <v>13982</v>
      </c>
      <c r="K239" s="3705" t="s">
        <v>621</v>
      </c>
      <c r="L239" s="3705" t="s">
        <v>596</v>
      </c>
      <c r="M239" s="3698"/>
    </row>
    <row r="240" spans="1:13" x14ac:dyDescent="0.2">
      <c r="A240" s="3694">
        <v>132</v>
      </c>
      <c r="B240" s="3702" t="s">
        <v>2343</v>
      </c>
      <c r="C240" s="3702" t="s">
        <v>13907</v>
      </c>
      <c r="D240" s="3743">
        <v>43609</v>
      </c>
      <c r="E240" s="3741">
        <v>43799</v>
      </c>
      <c r="F240" s="5543">
        <v>822</v>
      </c>
      <c r="G240" s="1990">
        <v>1</v>
      </c>
      <c r="H240" s="3703" t="s">
        <v>13983</v>
      </c>
      <c r="I240" s="3703"/>
      <c r="J240" s="3705" t="s">
        <v>13984</v>
      </c>
      <c r="K240" s="3705" t="s">
        <v>621</v>
      </c>
      <c r="L240" s="3705" t="s">
        <v>596</v>
      </c>
      <c r="M240" s="3698"/>
    </row>
    <row r="241" spans="1:13" x14ac:dyDescent="0.2">
      <c r="A241" s="3694">
        <v>133</v>
      </c>
      <c r="B241" s="3702" t="s">
        <v>2343</v>
      </c>
      <c r="C241" s="3702" t="s">
        <v>13907</v>
      </c>
      <c r="D241" s="3743">
        <v>43609</v>
      </c>
      <c r="E241" s="3741">
        <v>43799</v>
      </c>
      <c r="F241" s="5544"/>
      <c r="G241" s="1990">
        <v>2</v>
      </c>
      <c r="H241" s="3703" t="s">
        <v>13985</v>
      </c>
      <c r="I241" s="3703"/>
      <c r="J241" s="3705" t="s">
        <v>13986</v>
      </c>
      <c r="K241" s="3705" t="s">
        <v>621</v>
      </c>
      <c r="L241" s="3705" t="s">
        <v>596</v>
      </c>
      <c r="M241" s="3698"/>
    </row>
    <row r="242" spans="1:13" x14ac:dyDescent="0.2">
      <c r="A242" s="3694">
        <v>134</v>
      </c>
      <c r="B242" s="3702" t="s">
        <v>2343</v>
      </c>
      <c r="C242" s="3702" t="s">
        <v>13907</v>
      </c>
      <c r="D242" s="3743">
        <v>43609</v>
      </c>
      <c r="E242" s="3741">
        <v>43799</v>
      </c>
      <c r="F242" s="5544"/>
      <c r="G242" s="1990">
        <v>3</v>
      </c>
      <c r="H242" s="3703" t="s">
        <v>13987</v>
      </c>
      <c r="I242" s="3703"/>
      <c r="J242" s="3705" t="s">
        <v>13988</v>
      </c>
      <c r="K242" s="3705" t="s">
        <v>621</v>
      </c>
      <c r="L242" s="3705" t="s">
        <v>596</v>
      </c>
      <c r="M242" s="3698"/>
    </row>
    <row r="243" spans="1:13" x14ac:dyDescent="0.2">
      <c r="A243" s="3694">
        <v>135</v>
      </c>
      <c r="B243" s="3702" t="s">
        <v>2343</v>
      </c>
      <c r="C243" s="3702" t="s">
        <v>13907</v>
      </c>
      <c r="D243" s="3743">
        <v>43609</v>
      </c>
      <c r="E243" s="3741">
        <v>43799</v>
      </c>
      <c r="F243" s="5544"/>
      <c r="G243" s="1990">
        <v>4</v>
      </c>
      <c r="H243" s="3703" t="s">
        <v>13989</v>
      </c>
      <c r="I243" s="3703"/>
      <c r="J243" s="3705" t="s">
        <v>13990</v>
      </c>
      <c r="K243" s="3705" t="s">
        <v>621</v>
      </c>
      <c r="L243" s="3705" t="s">
        <v>596</v>
      </c>
      <c r="M243" s="3698"/>
    </row>
    <row r="244" spans="1:13" x14ac:dyDescent="0.2">
      <c r="A244" s="3694">
        <v>136</v>
      </c>
      <c r="B244" s="3702" t="s">
        <v>2343</v>
      </c>
      <c r="C244" s="3702" t="s">
        <v>13907</v>
      </c>
      <c r="D244" s="3743">
        <v>43609</v>
      </c>
      <c r="E244" s="3741">
        <v>43799</v>
      </c>
      <c r="F244" s="5544"/>
      <c r="G244" s="1990">
        <v>5</v>
      </c>
      <c r="H244" s="3703" t="s">
        <v>13991</v>
      </c>
      <c r="I244" s="3703"/>
      <c r="J244" s="3705" t="s">
        <v>13992</v>
      </c>
      <c r="K244" s="3705" t="s">
        <v>621</v>
      </c>
      <c r="L244" s="3705" t="s">
        <v>596</v>
      </c>
      <c r="M244" s="3698"/>
    </row>
    <row r="245" spans="1:13" x14ac:dyDescent="0.2">
      <c r="A245" s="3694">
        <v>137</v>
      </c>
      <c r="B245" s="3702" t="s">
        <v>2343</v>
      </c>
      <c r="C245" s="3702" t="s">
        <v>13907</v>
      </c>
      <c r="D245" s="3743">
        <v>43609</v>
      </c>
      <c r="E245" s="3741">
        <v>43799</v>
      </c>
      <c r="F245" s="5544"/>
      <c r="G245" s="1990">
        <v>6</v>
      </c>
      <c r="H245" s="3703" t="s">
        <v>13993</v>
      </c>
      <c r="I245" s="3703"/>
      <c r="J245" s="3705" t="s">
        <v>13994</v>
      </c>
      <c r="K245" s="3705" t="s">
        <v>621</v>
      </c>
      <c r="L245" s="3705" t="s">
        <v>596</v>
      </c>
      <c r="M245" s="3698"/>
    </row>
    <row r="246" spans="1:13" x14ac:dyDescent="0.2">
      <c r="A246" s="3694">
        <v>138</v>
      </c>
      <c r="B246" s="3702" t="s">
        <v>2343</v>
      </c>
      <c r="C246" s="3702" t="s">
        <v>13907</v>
      </c>
      <c r="D246" s="3743">
        <v>43609</v>
      </c>
      <c r="E246" s="3741">
        <v>43799</v>
      </c>
      <c r="F246" s="5544"/>
      <c r="G246" s="1990">
        <v>7</v>
      </c>
      <c r="H246" s="3703" t="s">
        <v>13995</v>
      </c>
      <c r="I246" s="3703"/>
      <c r="J246" s="3705" t="s">
        <v>13996</v>
      </c>
      <c r="K246" s="3705" t="s">
        <v>621</v>
      </c>
      <c r="L246" s="3705" t="s">
        <v>596</v>
      </c>
      <c r="M246" s="3698"/>
    </row>
    <row r="247" spans="1:13" x14ac:dyDescent="0.2">
      <c r="A247" s="3694">
        <v>139</v>
      </c>
      <c r="B247" s="3702" t="s">
        <v>2343</v>
      </c>
      <c r="C247" s="3702" t="s">
        <v>13907</v>
      </c>
      <c r="D247" s="3743">
        <v>43609</v>
      </c>
      <c r="E247" s="3741">
        <v>43799</v>
      </c>
      <c r="F247" s="5545"/>
      <c r="G247" s="1990">
        <v>8</v>
      </c>
      <c r="H247" s="3703" t="s">
        <v>13997</v>
      </c>
      <c r="I247" s="3703"/>
      <c r="J247" s="3705" t="s">
        <v>13998</v>
      </c>
      <c r="K247" s="3705" t="s">
        <v>621</v>
      </c>
      <c r="L247" s="3705" t="s">
        <v>596</v>
      </c>
      <c r="M247" s="3698"/>
    </row>
    <row r="248" spans="1:13" x14ac:dyDescent="0.2">
      <c r="A248" s="3694">
        <v>140</v>
      </c>
      <c r="B248" s="3702" t="s">
        <v>2343</v>
      </c>
      <c r="C248" s="3702" t="s">
        <v>13907</v>
      </c>
      <c r="D248" s="3743">
        <v>43609</v>
      </c>
      <c r="E248" s="3741">
        <v>43799</v>
      </c>
      <c r="F248" s="5543">
        <v>823</v>
      </c>
      <c r="G248" s="1990">
        <v>1</v>
      </c>
      <c r="H248" s="3703" t="s">
        <v>13999</v>
      </c>
      <c r="I248" s="3703"/>
      <c r="J248" s="3705" t="s">
        <v>14000</v>
      </c>
      <c r="K248" s="3705" t="s">
        <v>621</v>
      </c>
      <c r="L248" s="3705" t="s">
        <v>596</v>
      </c>
      <c r="M248" s="3698"/>
    </row>
    <row r="249" spans="1:13" x14ac:dyDescent="0.2">
      <c r="A249" s="3694">
        <v>141</v>
      </c>
      <c r="B249" s="3702" t="s">
        <v>2343</v>
      </c>
      <c r="C249" s="3702" t="s">
        <v>13907</v>
      </c>
      <c r="D249" s="3743">
        <v>43609</v>
      </c>
      <c r="E249" s="3741">
        <v>43799</v>
      </c>
      <c r="F249" s="5544"/>
      <c r="G249" s="1990">
        <v>2</v>
      </c>
      <c r="H249" s="3703" t="s">
        <v>14001</v>
      </c>
      <c r="I249" s="3703"/>
      <c r="J249" s="3705" t="s">
        <v>14002</v>
      </c>
      <c r="K249" s="3705" t="s">
        <v>621</v>
      </c>
      <c r="L249" s="3705" t="s">
        <v>596</v>
      </c>
      <c r="M249" s="3698"/>
    </row>
    <row r="250" spans="1:13" x14ac:dyDescent="0.2">
      <c r="A250" s="3694">
        <v>142</v>
      </c>
      <c r="B250" s="3702" t="s">
        <v>2343</v>
      </c>
      <c r="C250" s="3702" t="s">
        <v>13907</v>
      </c>
      <c r="D250" s="3743">
        <v>43609</v>
      </c>
      <c r="E250" s="3741">
        <v>43799</v>
      </c>
      <c r="F250" s="5544"/>
      <c r="G250" s="1990">
        <v>3</v>
      </c>
      <c r="H250" s="3703" t="s">
        <v>14003</v>
      </c>
      <c r="I250" s="3703"/>
      <c r="J250" s="3705" t="s">
        <v>14004</v>
      </c>
      <c r="K250" s="3705" t="s">
        <v>621</v>
      </c>
      <c r="L250" s="3705" t="s">
        <v>596</v>
      </c>
      <c r="M250" s="3698"/>
    </row>
    <row r="251" spans="1:13" x14ac:dyDescent="0.2">
      <c r="A251" s="3694">
        <v>143</v>
      </c>
      <c r="B251" s="3702" t="s">
        <v>2343</v>
      </c>
      <c r="C251" s="3702" t="s">
        <v>13907</v>
      </c>
      <c r="D251" s="3743">
        <v>43609</v>
      </c>
      <c r="E251" s="3741">
        <v>43799</v>
      </c>
      <c r="F251" s="5544"/>
      <c r="G251" s="1990">
        <v>4</v>
      </c>
      <c r="H251" s="3703" t="s">
        <v>14005</v>
      </c>
      <c r="I251" s="3703"/>
      <c r="J251" s="3705" t="s">
        <v>14006</v>
      </c>
      <c r="K251" s="3705" t="s">
        <v>621</v>
      </c>
      <c r="L251" s="3705" t="s">
        <v>596</v>
      </c>
      <c r="M251" s="3698"/>
    </row>
    <row r="252" spans="1:13" x14ac:dyDescent="0.2">
      <c r="A252" s="3694">
        <v>144</v>
      </c>
      <c r="B252" s="3702" t="s">
        <v>2343</v>
      </c>
      <c r="C252" s="3702" t="s">
        <v>13907</v>
      </c>
      <c r="D252" s="3743">
        <v>43609</v>
      </c>
      <c r="E252" s="3741">
        <v>43799</v>
      </c>
      <c r="F252" s="5544"/>
      <c r="G252" s="1990">
        <v>5</v>
      </c>
      <c r="H252" s="3703" t="s">
        <v>14007</v>
      </c>
      <c r="I252" s="3703"/>
      <c r="J252" s="3705" t="s">
        <v>14008</v>
      </c>
      <c r="K252" s="3705" t="s">
        <v>621</v>
      </c>
      <c r="L252" s="3705" t="s">
        <v>596</v>
      </c>
      <c r="M252" s="3698"/>
    </row>
    <row r="253" spans="1:13" x14ac:dyDescent="0.2">
      <c r="A253" s="3694">
        <v>145</v>
      </c>
      <c r="B253" s="3702" t="s">
        <v>2343</v>
      </c>
      <c r="C253" s="3702" t="s">
        <v>13907</v>
      </c>
      <c r="D253" s="3743">
        <v>43609</v>
      </c>
      <c r="E253" s="3741">
        <v>43799</v>
      </c>
      <c r="F253" s="5544"/>
      <c r="G253" s="1990">
        <v>6</v>
      </c>
      <c r="H253" s="3703" t="s">
        <v>14009</v>
      </c>
      <c r="I253" s="3703"/>
      <c r="J253" s="3705" t="s">
        <v>14010</v>
      </c>
      <c r="K253" s="3705" t="s">
        <v>621</v>
      </c>
      <c r="L253" s="3705" t="s">
        <v>596</v>
      </c>
      <c r="M253" s="3698"/>
    </row>
    <row r="254" spans="1:13" x14ac:dyDescent="0.2">
      <c r="A254" s="3694">
        <v>146</v>
      </c>
      <c r="B254" s="3702" t="s">
        <v>2343</v>
      </c>
      <c r="C254" s="3702" t="s">
        <v>13907</v>
      </c>
      <c r="D254" s="3743">
        <v>43609</v>
      </c>
      <c r="E254" s="3741">
        <v>43799</v>
      </c>
      <c r="F254" s="5544"/>
      <c r="G254" s="1990">
        <v>7</v>
      </c>
      <c r="H254" s="3703" t="s">
        <v>14011</v>
      </c>
      <c r="I254" s="3703"/>
      <c r="J254" s="3705" t="s">
        <v>14012</v>
      </c>
      <c r="K254" s="3705" t="s">
        <v>621</v>
      </c>
      <c r="L254" s="3705" t="s">
        <v>596</v>
      </c>
      <c r="M254" s="3698"/>
    </row>
    <row r="255" spans="1:13" x14ac:dyDescent="0.2">
      <c r="A255" s="3694">
        <v>147</v>
      </c>
      <c r="B255" s="3702" t="s">
        <v>2343</v>
      </c>
      <c r="C255" s="3702" t="s">
        <v>13907</v>
      </c>
      <c r="D255" s="3743">
        <v>43609</v>
      </c>
      <c r="E255" s="3741">
        <v>43799</v>
      </c>
      <c r="F255" s="5545"/>
      <c r="G255" s="1990">
        <v>8</v>
      </c>
      <c r="H255" s="3703" t="s">
        <v>14013</v>
      </c>
      <c r="I255" s="3703"/>
      <c r="J255" s="3705" t="s">
        <v>14014</v>
      </c>
      <c r="K255" s="3705" t="s">
        <v>621</v>
      </c>
      <c r="L255" s="3705" t="s">
        <v>596</v>
      </c>
      <c r="M255" s="3698"/>
    </row>
    <row r="256" spans="1:13" x14ac:dyDescent="0.2">
      <c r="A256" s="3694">
        <v>148</v>
      </c>
      <c r="B256" s="3702" t="s">
        <v>2343</v>
      </c>
      <c r="C256" s="3702" t="s">
        <v>13907</v>
      </c>
      <c r="D256" s="3743">
        <v>43609</v>
      </c>
      <c r="E256" s="3741">
        <v>43799</v>
      </c>
      <c r="F256" s="5543">
        <v>824</v>
      </c>
      <c r="G256" s="1990">
        <v>1</v>
      </c>
      <c r="H256" s="3703" t="s">
        <v>14015</v>
      </c>
      <c r="I256" s="3703"/>
      <c r="J256" s="3705" t="s">
        <v>14016</v>
      </c>
      <c r="K256" s="3705" t="s">
        <v>621</v>
      </c>
      <c r="L256" s="3705" t="s">
        <v>596</v>
      </c>
      <c r="M256" s="3698"/>
    </row>
    <row r="257" spans="1:13" x14ac:dyDescent="0.2">
      <c r="A257" s="3694">
        <v>149</v>
      </c>
      <c r="B257" s="3702" t="s">
        <v>2343</v>
      </c>
      <c r="C257" s="3702" t="s">
        <v>13907</v>
      </c>
      <c r="D257" s="3743">
        <v>43609</v>
      </c>
      <c r="E257" s="3741">
        <v>43799</v>
      </c>
      <c r="F257" s="5544"/>
      <c r="G257" s="1990">
        <v>2</v>
      </c>
      <c r="H257" s="3703" t="s">
        <v>14017</v>
      </c>
      <c r="I257" s="3703"/>
      <c r="J257" s="3705" t="s">
        <v>14018</v>
      </c>
      <c r="K257" s="3705" t="s">
        <v>621</v>
      </c>
      <c r="L257" s="3705" t="s">
        <v>596</v>
      </c>
      <c r="M257" s="3698"/>
    </row>
    <row r="258" spans="1:13" x14ac:dyDescent="0.2">
      <c r="A258" s="3694">
        <v>150</v>
      </c>
      <c r="B258" s="3702" t="s">
        <v>2343</v>
      </c>
      <c r="C258" s="3702" t="s">
        <v>13907</v>
      </c>
      <c r="D258" s="3743">
        <v>43609</v>
      </c>
      <c r="E258" s="3741">
        <v>43799</v>
      </c>
      <c r="F258" s="5544"/>
      <c r="G258" s="1990">
        <v>3</v>
      </c>
      <c r="H258" s="3703" t="s">
        <v>14019</v>
      </c>
      <c r="I258" s="3703"/>
      <c r="J258" s="3705" t="s">
        <v>14020</v>
      </c>
      <c r="K258" s="3705" t="s">
        <v>621</v>
      </c>
      <c r="L258" s="3705" t="s">
        <v>596</v>
      </c>
      <c r="M258" s="3698"/>
    </row>
    <row r="259" spans="1:13" x14ac:dyDescent="0.2">
      <c r="A259" s="3694">
        <v>15</v>
      </c>
      <c r="B259" s="3702" t="s">
        <v>2343</v>
      </c>
      <c r="C259" s="3702" t="s">
        <v>13907</v>
      </c>
      <c r="D259" s="3743">
        <v>43609</v>
      </c>
      <c r="E259" s="3741">
        <v>43799</v>
      </c>
      <c r="F259" s="5544"/>
      <c r="G259" s="1990">
        <v>4</v>
      </c>
      <c r="H259" s="3703" t="s">
        <v>14021</v>
      </c>
      <c r="I259" s="3703"/>
      <c r="J259" s="3705" t="s">
        <v>14022</v>
      </c>
      <c r="K259" s="3705" t="s">
        <v>621</v>
      </c>
      <c r="L259" s="3705" t="s">
        <v>596</v>
      </c>
      <c r="M259" s="3698"/>
    </row>
    <row r="260" spans="1:13" x14ac:dyDescent="0.2">
      <c r="A260" s="3694">
        <v>152</v>
      </c>
      <c r="B260" s="3702" t="s">
        <v>2343</v>
      </c>
      <c r="C260" s="3702" t="s">
        <v>13907</v>
      </c>
      <c r="D260" s="3743">
        <v>43609</v>
      </c>
      <c r="E260" s="3741">
        <v>43799</v>
      </c>
      <c r="F260" s="5544"/>
      <c r="G260" s="1990">
        <v>5</v>
      </c>
      <c r="H260" s="3703" t="s">
        <v>14023</v>
      </c>
      <c r="I260" s="3703"/>
      <c r="J260" s="3705" t="s">
        <v>14024</v>
      </c>
      <c r="K260" s="3705" t="s">
        <v>621</v>
      </c>
      <c r="L260" s="3705" t="s">
        <v>596</v>
      </c>
      <c r="M260" s="3698"/>
    </row>
    <row r="261" spans="1:13" x14ac:dyDescent="0.2">
      <c r="A261" s="3694">
        <v>153</v>
      </c>
      <c r="B261" s="3702" t="s">
        <v>2343</v>
      </c>
      <c r="C261" s="3702" t="s">
        <v>13907</v>
      </c>
      <c r="D261" s="3743">
        <v>43609</v>
      </c>
      <c r="E261" s="3741">
        <v>43799</v>
      </c>
      <c r="F261" s="5544"/>
      <c r="G261" s="1990">
        <v>6</v>
      </c>
      <c r="H261" s="3703" t="s">
        <v>14025</v>
      </c>
      <c r="I261" s="3703"/>
      <c r="J261" s="3705" t="s">
        <v>14026</v>
      </c>
      <c r="K261" s="3705" t="s">
        <v>621</v>
      </c>
      <c r="L261" s="3705" t="s">
        <v>596</v>
      </c>
      <c r="M261" s="3698"/>
    </row>
    <row r="262" spans="1:13" ht="25.5" x14ac:dyDescent="0.2">
      <c r="A262" s="3694">
        <v>154</v>
      </c>
      <c r="B262" s="3702" t="s">
        <v>2343</v>
      </c>
      <c r="C262" s="3702" t="s">
        <v>13907</v>
      </c>
      <c r="D262" s="3743">
        <v>43609</v>
      </c>
      <c r="E262" s="3741">
        <v>43799</v>
      </c>
      <c r="F262" s="5544"/>
      <c r="G262" s="2002">
        <v>7</v>
      </c>
      <c r="H262" s="3703" t="s">
        <v>14027</v>
      </c>
      <c r="I262" s="3703"/>
      <c r="J262" s="3703" t="s">
        <v>14028</v>
      </c>
      <c r="K262" s="3705" t="s">
        <v>621</v>
      </c>
      <c r="L262" s="3705" t="s">
        <v>596</v>
      </c>
      <c r="M262" s="1985" t="s">
        <v>14029</v>
      </c>
    </row>
    <row r="263" spans="1:13" x14ac:dyDescent="0.2">
      <c r="A263" s="3694">
        <v>155</v>
      </c>
      <c r="B263" s="3702" t="s">
        <v>2343</v>
      </c>
      <c r="C263" s="3702" t="s">
        <v>13907</v>
      </c>
      <c r="D263" s="3743">
        <v>43609</v>
      </c>
      <c r="E263" s="3741">
        <v>43799</v>
      </c>
      <c r="F263" s="5545"/>
      <c r="G263" s="1990">
        <v>8</v>
      </c>
      <c r="H263" s="3703" t="s">
        <v>14030</v>
      </c>
      <c r="I263" s="3703"/>
      <c r="J263" s="3703" t="s">
        <v>14031</v>
      </c>
      <c r="K263" s="3705" t="s">
        <v>621</v>
      </c>
      <c r="L263" s="3705" t="s">
        <v>596</v>
      </c>
      <c r="M263" s="3698" t="s">
        <v>14032</v>
      </c>
    </row>
    <row r="264" spans="1:13" x14ac:dyDescent="0.2">
      <c r="A264" s="3694">
        <v>156</v>
      </c>
      <c r="B264" s="3702" t="s">
        <v>2343</v>
      </c>
      <c r="C264" s="3702" t="s">
        <v>13907</v>
      </c>
      <c r="D264" s="3743">
        <v>43609</v>
      </c>
      <c r="E264" s="3741">
        <v>43799</v>
      </c>
      <c r="F264" s="5543">
        <v>825</v>
      </c>
      <c r="G264" s="1990">
        <v>1</v>
      </c>
      <c r="H264" s="3703" t="s">
        <v>14033</v>
      </c>
      <c r="I264" s="3703"/>
      <c r="J264" s="3703" t="s">
        <v>14034</v>
      </c>
      <c r="K264" s="3705" t="s">
        <v>621</v>
      </c>
      <c r="L264" s="3705" t="s">
        <v>596</v>
      </c>
      <c r="M264" s="3698"/>
    </row>
    <row r="265" spans="1:13" ht="25.5" x14ac:dyDescent="0.2">
      <c r="A265" s="3694">
        <v>157</v>
      </c>
      <c r="B265" s="3702" t="s">
        <v>2343</v>
      </c>
      <c r="C265" s="3702" t="s">
        <v>13907</v>
      </c>
      <c r="D265" s="3743">
        <v>43609</v>
      </c>
      <c r="E265" s="3741">
        <v>43799</v>
      </c>
      <c r="F265" s="5544"/>
      <c r="G265" s="2002">
        <v>2</v>
      </c>
      <c r="H265" s="3703" t="s">
        <v>14035</v>
      </c>
      <c r="I265" s="3703"/>
      <c r="J265" s="3703" t="s">
        <v>14036</v>
      </c>
      <c r="K265" s="3705" t="s">
        <v>621</v>
      </c>
      <c r="L265" s="3705" t="s">
        <v>596</v>
      </c>
      <c r="M265" s="1985" t="s">
        <v>14037</v>
      </c>
    </row>
    <row r="266" spans="1:13" x14ac:dyDescent="0.2">
      <c r="A266" s="3694">
        <v>158</v>
      </c>
      <c r="B266" s="3702" t="s">
        <v>2343</v>
      </c>
      <c r="C266" s="3702" t="s">
        <v>13907</v>
      </c>
      <c r="D266" s="3743">
        <v>43609</v>
      </c>
      <c r="E266" s="3741">
        <v>43799</v>
      </c>
      <c r="F266" s="5544"/>
      <c r="G266" s="1990">
        <v>3</v>
      </c>
      <c r="H266" s="3703" t="s">
        <v>14038</v>
      </c>
      <c r="I266" s="3703"/>
      <c r="J266" s="3705" t="s">
        <v>14039</v>
      </c>
      <c r="K266" s="3705" t="s">
        <v>621</v>
      </c>
      <c r="L266" s="3705" t="s">
        <v>596</v>
      </c>
      <c r="M266" s="3698"/>
    </row>
    <row r="267" spans="1:13" x14ac:dyDescent="0.2">
      <c r="A267" s="3694">
        <v>159</v>
      </c>
      <c r="B267" s="3702" t="s">
        <v>2343</v>
      </c>
      <c r="C267" s="3702" t="s">
        <v>13907</v>
      </c>
      <c r="D267" s="3743">
        <v>43609</v>
      </c>
      <c r="E267" s="3741">
        <v>43799</v>
      </c>
      <c r="F267" s="5544"/>
      <c r="G267" s="1990">
        <v>4</v>
      </c>
      <c r="H267" s="3703" t="s">
        <v>14040</v>
      </c>
      <c r="I267" s="3703"/>
      <c r="J267" s="3705" t="s">
        <v>14041</v>
      </c>
      <c r="K267" s="3705" t="s">
        <v>621</v>
      </c>
      <c r="L267" s="3705" t="s">
        <v>596</v>
      </c>
      <c r="M267" s="3698"/>
    </row>
    <row r="268" spans="1:13" x14ac:dyDescent="0.2">
      <c r="A268" s="3694">
        <v>160</v>
      </c>
      <c r="B268" s="3702" t="s">
        <v>2343</v>
      </c>
      <c r="C268" s="3702" t="s">
        <v>13907</v>
      </c>
      <c r="D268" s="3743">
        <v>43609</v>
      </c>
      <c r="E268" s="3741">
        <v>43799</v>
      </c>
      <c r="F268" s="5544"/>
      <c r="G268" s="1990">
        <v>5</v>
      </c>
      <c r="H268" s="3703" t="s">
        <v>14042</v>
      </c>
      <c r="I268" s="3703"/>
      <c r="J268" s="3705" t="s">
        <v>14043</v>
      </c>
      <c r="K268" s="3705" t="s">
        <v>621</v>
      </c>
      <c r="L268" s="3705" t="s">
        <v>596</v>
      </c>
      <c r="M268" s="3698"/>
    </row>
    <row r="269" spans="1:13" x14ac:dyDescent="0.2">
      <c r="A269" s="3694">
        <v>161</v>
      </c>
      <c r="B269" s="3702" t="s">
        <v>2343</v>
      </c>
      <c r="C269" s="3702" t="s">
        <v>13907</v>
      </c>
      <c r="D269" s="3743">
        <v>43609</v>
      </c>
      <c r="E269" s="3741">
        <v>43799</v>
      </c>
      <c r="F269" s="5544"/>
      <c r="G269" s="1990">
        <v>6</v>
      </c>
      <c r="H269" s="3703" t="s">
        <v>14044</v>
      </c>
      <c r="I269" s="3703"/>
      <c r="J269" s="3705" t="s">
        <v>14045</v>
      </c>
      <c r="K269" s="3705" t="s">
        <v>621</v>
      </c>
      <c r="L269" s="3705" t="s">
        <v>596</v>
      </c>
      <c r="M269" s="3698"/>
    </row>
    <row r="270" spans="1:13" x14ac:dyDescent="0.2">
      <c r="A270" s="3694">
        <v>162</v>
      </c>
      <c r="B270" s="3702" t="s">
        <v>2343</v>
      </c>
      <c r="C270" s="3702" t="s">
        <v>13907</v>
      </c>
      <c r="D270" s="3743">
        <v>43609</v>
      </c>
      <c r="E270" s="3741">
        <v>43799</v>
      </c>
      <c r="F270" s="5544"/>
      <c r="G270" s="1990">
        <v>7</v>
      </c>
      <c r="H270" s="3703" t="s">
        <v>14046</v>
      </c>
      <c r="I270" s="3703"/>
      <c r="J270" s="3705" t="s">
        <v>14047</v>
      </c>
      <c r="K270" s="3705" t="s">
        <v>621</v>
      </c>
      <c r="L270" s="3705" t="s">
        <v>596</v>
      </c>
      <c r="M270" s="3698"/>
    </row>
    <row r="271" spans="1:13" x14ac:dyDescent="0.2">
      <c r="A271" s="3694">
        <v>163</v>
      </c>
      <c r="B271" s="3702" t="s">
        <v>2343</v>
      </c>
      <c r="C271" s="3702" t="s">
        <v>13907</v>
      </c>
      <c r="D271" s="3743">
        <v>43609</v>
      </c>
      <c r="E271" s="3741">
        <v>43799</v>
      </c>
      <c r="F271" s="5545"/>
      <c r="G271" s="1990">
        <v>8</v>
      </c>
      <c r="H271" s="3703" t="s">
        <v>14048</v>
      </c>
      <c r="I271" s="3703"/>
      <c r="J271" s="3705" t="s">
        <v>14049</v>
      </c>
      <c r="K271" s="3705" t="s">
        <v>621</v>
      </c>
      <c r="L271" s="3705" t="s">
        <v>596</v>
      </c>
      <c r="M271" s="3698"/>
    </row>
    <row r="272" spans="1:13" x14ac:dyDescent="0.2">
      <c r="A272" s="3694">
        <v>164</v>
      </c>
      <c r="B272" s="3702" t="s">
        <v>2343</v>
      </c>
      <c r="C272" s="3702" t="s">
        <v>13907</v>
      </c>
      <c r="D272" s="3743">
        <v>43609</v>
      </c>
      <c r="E272" s="3741">
        <v>43799</v>
      </c>
      <c r="F272" s="5543">
        <v>826</v>
      </c>
      <c r="G272" s="1990">
        <v>1</v>
      </c>
      <c r="H272" s="3703" t="s">
        <v>14050</v>
      </c>
      <c r="I272" s="3703"/>
      <c r="J272" s="3705" t="s">
        <v>14051</v>
      </c>
      <c r="K272" s="3705" t="s">
        <v>621</v>
      </c>
      <c r="L272" s="3705" t="s">
        <v>596</v>
      </c>
      <c r="M272" s="3698"/>
    </row>
    <row r="273" spans="1:13" x14ac:dyDescent="0.2">
      <c r="A273" s="3694">
        <v>165</v>
      </c>
      <c r="B273" s="3702" t="s">
        <v>2343</v>
      </c>
      <c r="C273" s="3702" t="s">
        <v>13907</v>
      </c>
      <c r="D273" s="3743">
        <v>43609</v>
      </c>
      <c r="E273" s="3741">
        <v>43799</v>
      </c>
      <c r="F273" s="5544"/>
      <c r="G273" s="1990">
        <v>2</v>
      </c>
      <c r="H273" s="3703" t="s">
        <v>14052</v>
      </c>
      <c r="I273" s="3703"/>
      <c r="J273" s="3705" t="s">
        <v>14053</v>
      </c>
      <c r="K273" s="3705" t="s">
        <v>621</v>
      </c>
      <c r="L273" s="3705" t="s">
        <v>596</v>
      </c>
      <c r="M273" s="3698"/>
    </row>
    <row r="274" spans="1:13" x14ac:dyDescent="0.2">
      <c r="A274" s="3694">
        <v>166</v>
      </c>
      <c r="B274" s="3702" t="s">
        <v>2343</v>
      </c>
      <c r="C274" s="3702" t="s">
        <v>13907</v>
      </c>
      <c r="D274" s="3743">
        <v>43609</v>
      </c>
      <c r="E274" s="3741">
        <v>43799</v>
      </c>
      <c r="F274" s="5544"/>
      <c r="G274" s="1990">
        <v>3</v>
      </c>
      <c r="H274" s="3703" t="s">
        <v>14054</v>
      </c>
      <c r="I274" s="3703"/>
      <c r="J274" s="3705" t="s">
        <v>14055</v>
      </c>
      <c r="K274" s="3705" t="s">
        <v>621</v>
      </c>
      <c r="L274" s="3705" t="s">
        <v>596</v>
      </c>
      <c r="M274" s="3698"/>
    </row>
    <row r="275" spans="1:13" x14ac:dyDescent="0.2">
      <c r="A275" s="3694">
        <v>167</v>
      </c>
      <c r="B275" s="3702" t="s">
        <v>2343</v>
      </c>
      <c r="C275" s="3702" t="s">
        <v>13907</v>
      </c>
      <c r="D275" s="3743">
        <v>43609</v>
      </c>
      <c r="E275" s="3741">
        <v>43799</v>
      </c>
      <c r="F275" s="5544"/>
      <c r="G275" s="1990">
        <v>4</v>
      </c>
      <c r="H275" s="3703" t="s">
        <v>14056</v>
      </c>
      <c r="I275" s="3703"/>
      <c r="J275" s="3705" t="s">
        <v>14057</v>
      </c>
      <c r="K275" s="3705" t="s">
        <v>621</v>
      </c>
      <c r="L275" s="3705" t="s">
        <v>596</v>
      </c>
      <c r="M275" s="3698"/>
    </row>
    <row r="276" spans="1:13" x14ac:dyDescent="0.2">
      <c r="A276" s="3694">
        <v>168</v>
      </c>
      <c r="B276" s="3702" t="s">
        <v>2343</v>
      </c>
      <c r="C276" s="3702" t="s">
        <v>13907</v>
      </c>
      <c r="D276" s="3743">
        <v>43609</v>
      </c>
      <c r="E276" s="3741">
        <v>43799</v>
      </c>
      <c r="F276" s="5544"/>
      <c r="G276" s="1990">
        <v>5</v>
      </c>
      <c r="H276" s="3703" t="s">
        <v>14058</v>
      </c>
      <c r="I276" s="3703"/>
      <c r="J276" s="3705" t="s">
        <v>14059</v>
      </c>
      <c r="K276" s="3705" t="s">
        <v>621</v>
      </c>
      <c r="L276" s="3705" t="s">
        <v>596</v>
      </c>
      <c r="M276" s="3698"/>
    </row>
    <row r="277" spans="1:13" x14ac:dyDescent="0.2">
      <c r="A277" s="3694">
        <v>169</v>
      </c>
      <c r="B277" s="3702" t="s">
        <v>2343</v>
      </c>
      <c r="C277" s="3702" t="s">
        <v>13907</v>
      </c>
      <c r="D277" s="3743">
        <v>43609</v>
      </c>
      <c r="E277" s="3741">
        <v>43799</v>
      </c>
      <c r="F277" s="5544"/>
      <c r="G277" s="1990">
        <v>6</v>
      </c>
      <c r="H277" s="3703" t="s">
        <v>14060</v>
      </c>
      <c r="I277" s="3703"/>
      <c r="J277" s="3705" t="s">
        <v>14061</v>
      </c>
      <c r="K277" s="3705" t="s">
        <v>621</v>
      </c>
      <c r="L277" s="3705" t="s">
        <v>596</v>
      </c>
      <c r="M277" s="3698"/>
    </row>
    <row r="278" spans="1:13" x14ac:dyDescent="0.2">
      <c r="A278" s="3694">
        <v>170</v>
      </c>
      <c r="B278" s="3702" t="s">
        <v>2343</v>
      </c>
      <c r="C278" s="3702" t="s">
        <v>13907</v>
      </c>
      <c r="D278" s="3743">
        <v>43609</v>
      </c>
      <c r="E278" s="3741">
        <v>43799</v>
      </c>
      <c r="F278" s="5544"/>
      <c r="G278" s="1990">
        <v>7</v>
      </c>
      <c r="H278" s="3703" t="s">
        <v>14062</v>
      </c>
      <c r="I278" s="3703"/>
      <c r="J278" s="3705" t="s">
        <v>14063</v>
      </c>
      <c r="K278" s="3705" t="s">
        <v>621</v>
      </c>
      <c r="L278" s="3705" t="s">
        <v>596</v>
      </c>
      <c r="M278" s="3698"/>
    </row>
    <row r="279" spans="1:13" x14ac:dyDescent="0.2">
      <c r="A279" s="3694">
        <v>171</v>
      </c>
      <c r="B279" s="3702" t="s">
        <v>2343</v>
      </c>
      <c r="C279" s="3702" t="s">
        <v>13907</v>
      </c>
      <c r="D279" s="3743">
        <v>43609</v>
      </c>
      <c r="E279" s="3741">
        <v>43799</v>
      </c>
      <c r="F279" s="5545"/>
      <c r="G279" s="1990">
        <v>8</v>
      </c>
      <c r="H279" s="3703" t="s">
        <v>14064</v>
      </c>
      <c r="I279" s="3703"/>
      <c r="J279" s="3705" t="s">
        <v>14065</v>
      </c>
      <c r="K279" s="3705" t="s">
        <v>621</v>
      </c>
      <c r="L279" s="3705" t="s">
        <v>596</v>
      </c>
      <c r="M279" s="3698"/>
    </row>
    <row r="280" spans="1:13" x14ac:dyDescent="0.2">
      <c r="A280" s="3694">
        <v>172</v>
      </c>
      <c r="B280" s="3702" t="s">
        <v>2343</v>
      </c>
      <c r="C280" s="3702" t="s">
        <v>13907</v>
      </c>
      <c r="D280" s="3743">
        <v>43609</v>
      </c>
      <c r="E280" s="3741">
        <v>43799</v>
      </c>
      <c r="F280" s="5543">
        <v>827</v>
      </c>
      <c r="G280" s="1990">
        <v>1</v>
      </c>
      <c r="H280" s="3703" t="s">
        <v>14066</v>
      </c>
      <c r="I280" s="3703"/>
      <c r="J280" s="3705" t="s">
        <v>14067</v>
      </c>
      <c r="K280" s="3705" t="s">
        <v>621</v>
      </c>
      <c r="L280" s="3705" t="s">
        <v>596</v>
      </c>
      <c r="M280" s="3698"/>
    </row>
    <row r="281" spans="1:13" x14ac:dyDescent="0.2">
      <c r="A281" s="3694">
        <v>173</v>
      </c>
      <c r="B281" s="3702" t="s">
        <v>2343</v>
      </c>
      <c r="C281" s="3702" t="s">
        <v>13907</v>
      </c>
      <c r="D281" s="3743">
        <v>43609</v>
      </c>
      <c r="E281" s="3741">
        <v>43799</v>
      </c>
      <c r="F281" s="5544"/>
      <c r="G281" s="1990">
        <v>2</v>
      </c>
      <c r="H281" s="3703" t="s">
        <v>14068</v>
      </c>
      <c r="I281" s="3703"/>
      <c r="J281" s="3705" t="s">
        <v>14069</v>
      </c>
      <c r="K281" s="3705" t="s">
        <v>621</v>
      </c>
      <c r="L281" s="3705" t="s">
        <v>596</v>
      </c>
      <c r="M281" s="3698"/>
    </row>
    <row r="282" spans="1:13" x14ac:dyDescent="0.2">
      <c r="A282" s="3694">
        <v>174</v>
      </c>
      <c r="B282" s="3702" t="s">
        <v>2343</v>
      </c>
      <c r="C282" s="3702" t="s">
        <v>13907</v>
      </c>
      <c r="D282" s="3743">
        <v>43609</v>
      </c>
      <c r="E282" s="3741">
        <v>43799</v>
      </c>
      <c r="F282" s="5544"/>
      <c r="G282" s="1990">
        <v>3</v>
      </c>
      <c r="H282" s="3703" t="s">
        <v>14070</v>
      </c>
      <c r="I282" s="3703"/>
      <c r="J282" s="3705" t="s">
        <v>14071</v>
      </c>
      <c r="K282" s="3705" t="s">
        <v>621</v>
      </c>
      <c r="L282" s="3705" t="s">
        <v>596</v>
      </c>
      <c r="M282" s="3698"/>
    </row>
    <row r="283" spans="1:13" x14ac:dyDescent="0.2">
      <c r="A283" s="3694">
        <v>175</v>
      </c>
      <c r="B283" s="3702" t="s">
        <v>2343</v>
      </c>
      <c r="C283" s="3702" t="s">
        <v>13907</v>
      </c>
      <c r="D283" s="3743">
        <v>43609</v>
      </c>
      <c r="E283" s="3741">
        <v>43799</v>
      </c>
      <c r="F283" s="5544"/>
      <c r="G283" s="1990">
        <v>4</v>
      </c>
      <c r="H283" s="3703" t="s">
        <v>14072</v>
      </c>
      <c r="I283" s="3703"/>
      <c r="J283" s="3705" t="s">
        <v>14073</v>
      </c>
      <c r="K283" s="3705" t="s">
        <v>621</v>
      </c>
      <c r="L283" s="3705" t="s">
        <v>596</v>
      </c>
      <c r="M283" s="3698"/>
    </row>
    <row r="284" spans="1:13" x14ac:dyDescent="0.2">
      <c r="A284" s="3694">
        <v>176</v>
      </c>
      <c r="B284" s="3702" t="s">
        <v>2343</v>
      </c>
      <c r="C284" s="3702" t="s">
        <v>13907</v>
      </c>
      <c r="D284" s="3743">
        <v>43609</v>
      </c>
      <c r="E284" s="3741">
        <v>43799</v>
      </c>
      <c r="F284" s="5544"/>
      <c r="G284" s="1990">
        <v>5</v>
      </c>
      <c r="H284" s="3703" t="s">
        <v>14074</v>
      </c>
      <c r="I284" s="3703"/>
      <c r="J284" s="3705" t="s">
        <v>14075</v>
      </c>
      <c r="K284" s="3705" t="s">
        <v>621</v>
      </c>
      <c r="L284" s="3705" t="s">
        <v>596</v>
      </c>
      <c r="M284" s="3698"/>
    </row>
    <row r="285" spans="1:13" x14ac:dyDescent="0.2">
      <c r="A285" s="3694">
        <v>177</v>
      </c>
      <c r="B285" s="3702" t="s">
        <v>2343</v>
      </c>
      <c r="C285" s="3702" t="s">
        <v>13907</v>
      </c>
      <c r="D285" s="3743">
        <v>43609</v>
      </c>
      <c r="E285" s="3741">
        <v>43799</v>
      </c>
      <c r="F285" s="5544"/>
      <c r="G285" s="1990">
        <v>6</v>
      </c>
      <c r="H285" s="3703" t="s">
        <v>14076</v>
      </c>
      <c r="I285" s="3703"/>
      <c r="J285" s="3705" t="s">
        <v>14077</v>
      </c>
      <c r="K285" s="3705" t="s">
        <v>621</v>
      </c>
      <c r="L285" s="3705" t="s">
        <v>596</v>
      </c>
      <c r="M285" s="3698"/>
    </row>
    <row r="286" spans="1:13" x14ac:dyDescent="0.2">
      <c r="A286" s="3694">
        <v>178</v>
      </c>
      <c r="B286" s="3702" t="s">
        <v>2343</v>
      </c>
      <c r="C286" s="3702" t="s">
        <v>13907</v>
      </c>
      <c r="D286" s="3743">
        <v>43609</v>
      </c>
      <c r="E286" s="3741">
        <v>43799</v>
      </c>
      <c r="F286" s="5544"/>
      <c r="G286" s="1990">
        <v>7</v>
      </c>
      <c r="H286" s="3703" t="s">
        <v>14078</v>
      </c>
      <c r="I286" s="3703"/>
      <c r="J286" s="3705" t="s">
        <v>14079</v>
      </c>
      <c r="K286" s="3705" t="s">
        <v>621</v>
      </c>
      <c r="L286" s="3705" t="s">
        <v>596</v>
      </c>
      <c r="M286" s="3698"/>
    </row>
    <row r="287" spans="1:13" x14ac:dyDescent="0.2">
      <c r="A287" s="3694">
        <v>179</v>
      </c>
      <c r="B287" s="3702" t="s">
        <v>2343</v>
      </c>
      <c r="C287" s="3702" t="s">
        <v>13907</v>
      </c>
      <c r="D287" s="3743">
        <v>43609</v>
      </c>
      <c r="E287" s="3741">
        <v>43799</v>
      </c>
      <c r="F287" s="5545"/>
      <c r="G287" s="1990">
        <v>8</v>
      </c>
      <c r="H287" s="3703" t="s">
        <v>14080</v>
      </c>
      <c r="I287" s="3703"/>
      <c r="J287" s="3705" t="s">
        <v>14081</v>
      </c>
      <c r="K287" s="3705" t="s">
        <v>621</v>
      </c>
      <c r="L287" s="3705" t="s">
        <v>596</v>
      </c>
      <c r="M287" s="3698"/>
    </row>
    <row r="288" spans="1:13" x14ac:dyDescent="0.2">
      <c r="A288" s="3694">
        <v>180</v>
      </c>
      <c r="B288" s="3702" t="s">
        <v>2343</v>
      </c>
      <c r="C288" s="3702" t="s">
        <v>13907</v>
      </c>
      <c r="D288" s="3743">
        <v>43609</v>
      </c>
      <c r="E288" s="3741">
        <v>43799</v>
      </c>
      <c r="F288" s="5543">
        <v>828</v>
      </c>
      <c r="G288" s="1990">
        <v>1</v>
      </c>
      <c r="H288" s="3703" t="s">
        <v>14082</v>
      </c>
      <c r="I288" s="3703"/>
      <c r="J288" s="3705" t="s">
        <v>14083</v>
      </c>
      <c r="K288" s="3705" t="s">
        <v>621</v>
      </c>
      <c r="L288" s="3705" t="s">
        <v>596</v>
      </c>
      <c r="M288" s="3698"/>
    </row>
    <row r="289" spans="1:13" x14ac:dyDescent="0.2">
      <c r="A289" s="3694">
        <v>181</v>
      </c>
      <c r="B289" s="3702" t="s">
        <v>2343</v>
      </c>
      <c r="C289" s="3702" t="s">
        <v>13907</v>
      </c>
      <c r="D289" s="3743">
        <v>43609</v>
      </c>
      <c r="E289" s="3741">
        <v>43799</v>
      </c>
      <c r="F289" s="5544"/>
      <c r="G289" s="1990">
        <v>2</v>
      </c>
      <c r="H289" s="3703" t="s">
        <v>14084</v>
      </c>
      <c r="I289" s="3703"/>
      <c r="J289" s="3705" t="s">
        <v>14085</v>
      </c>
      <c r="K289" s="3705" t="s">
        <v>621</v>
      </c>
      <c r="L289" s="3705" t="s">
        <v>596</v>
      </c>
      <c r="M289" s="3698"/>
    </row>
    <row r="290" spans="1:13" x14ac:dyDescent="0.2">
      <c r="A290" s="3694">
        <v>182</v>
      </c>
      <c r="B290" s="3702" t="s">
        <v>2343</v>
      </c>
      <c r="C290" s="3702" t="s">
        <v>13907</v>
      </c>
      <c r="D290" s="3743">
        <v>43609</v>
      </c>
      <c r="E290" s="3741">
        <v>43799</v>
      </c>
      <c r="F290" s="5544"/>
      <c r="G290" s="1990">
        <v>3</v>
      </c>
      <c r="H290" s="3703" t="s">
        <v>14086</v>
      </c>
      <c r="I290" s="3703"/>
      <c r="J290" s="3705" t="s">
        <v>14087</v>
      </c>
      <c r="K290" s="3705" t="s">
        <v>621</v>
      </c>
      <c r="L290" s="3705" t="s">
        <v>596</v>
      </c>
      <c r="M290" s="3698"/>
    </row>
    <row r="291" spans="1:13" x14ac:dyDescent="0.2">
      <c r="A291" s="3694">
        <v>183</v>
      </c>
      <c r="B291" s="3702" t="s">
        <v>2343</v>
      </c>
      <c r="C291" s="3702" t="s">
        <v>13907</v>
      </c>
      <c r="D291" s="3743">
        <v>43609</v>
      </c>
      <c r="E291" s="3741">
        <v>43799</v>
      </c>
      <c r="F291" s="5544"/>
      <c r="G291" s="1990">
        <v>4</v>
      </c>
      <c r="H291" s="3703" t="s">
        <v>14088</v>
      </c>
      <c r="I291" s="3703"/>
      <c r="J291" s="3705" t="s">
        <v>14089</v>
      </c>
      <c r="K291" s="3705" t="s">
        <v>621</v>
      </c>
      <c r="L291" s="3705" t="s">
        <v>596</v>
      </c>
      <c r="M291" s="3698"/>
    </row>
    <row r="292" spans="1:13" x14ac:dyDescent="0.2">
      <c r="A292" s="3694">
        <v>184</v>
      </c>
      <c r="B292" s="3702" t="s">
        <v>2343</v>
      </c>
      <c r="C292" s="3702" t="s">
        <v>13907</v>
      </c>
      <c r="D292" s="3743">
        <v>43609</v>
      </c>
      <c r="E292" s="3741">
        <v>43799</v>
      </c>
      <c r="F292" s="5544"/>
      <c r="G292" s="1990">
        <v>5</v>
      </c>
      <c r="H292" s="3703" t="s">
        <v>14090</v>
      </c>
      <c r="I292" s="3703"/>
      <c r="J292" s="3705" t="s">
        <v>14091</v>
      </c>
      <c r="K292" s="3705" t="s">
        <v>621</v>
      </c>
      <c r="L292" s="3705" t="s">
        <v>596</v>
      </c>
      <c r="M292" s="3698"/>
    </row>
    <row r="293" spans="1:13" x14ac:dyDescent="0.2">
      <c r="A293" s="3694">
        <v>185</v>
      </c>
      <c r="B293" s="3702" t="s">
        <v>2343</v>
      </c>
      <c r="C293" s="3702" t="s">
        <v>13907</v>
      </c>
      <c r="D293" s="3743">
        <v>43609</v>
      </c>
      <c r="E293" s="3741">
        <v>43799</v>
      </c>
      <c r="F293" s="5544"/>
      <c r="G293" s="1990">
        <v>6</v>
      </c>
      <c r="H293" s="3703" t="s">
        <v>14092</v>
      </c>
      <c r="I293" s="3703"/>
      <c r="J293" s="3705" t="s">
        <v>14093</v>
      </c>
      <c r="K293" s="3705" t="s">
        <v>621</v>
      </c>
      <c r="L293" s="3705" t="s">
        <v>596</v>
      </c>
      <c r="M293" s="3698"/>
    </row>
    <row r="294" spans="1:13" x14ac:dyDescent="0.2">
      <c r="A294" s="3694">
        <v>186</v>
      </c>
      <c r="B294" s="3702" t="s">
        <v>2343</v>
      </c>
      <c r="C294" s="3702" t="s">
        <v>13907</v>
      </c>
      <c r="D294" s="3743">
        <v>43609</v>
      </c>
      <c r="E294" s="3741">
        <v>43799</v>
      </c>
      <c r="F294" s="5544"/>
      <c r="G294" s="1990">
        <v>7</v>
      </c>
      <c r="H294" s="3703" t="s">
        <v>14094</v>
      </c>
      <c r="I294" s="3703"/>
      <c r="J294" s="3705" t="s">
        <v>14095</v>
      </c>
      <c r="K294" s="3705" t="s">
        <v>621</v>
      </c>
      <c r="L294" s="3705" t="s">
        <v>596</v>
      </c>
      <c r="M294" s="3698"/>
    </row>
    <row r="295" spans="1:13" x14ac:dyDescent="0.2">
      <c r="A295" s="3694">
        <v>187</v>
      </c>
      <c r="B295" s="3702" t="s">
        <v>2343</v>
      </c>
      <c r="C295" s="3702" t="s">
        <v>13907</v>
      </c>
      <c r="D295" s="3743">
        <v>43609</v>
      </c>
      <c r="E295" s="3741">
        <v>43799</v>
      </c>
      <c r="F295" s="5545"/>
      <c r="G295" s="1990">
        <v>8</v>
      </c>
      <c r="H295" s="3703" t="s">
        <v>14096</v>
      </c>
      <c r="I295" s="3703"/>
      <c r="J295" s="3705" t="s">
        <v>14097</v>
      </c>
      <c r="K295" s="3705" t="s">
        <v>621</v>
      </c>
      <c r="L295" s="3705" t="s">
        <v>596</v>
      </c>
      <c r="M295" s="3698"/>
    </row>
    <row r="296" spans="1:13" x14ac:dyDescent="0.2">
      <c r="A296" s="3694">
        <v>188</v>
      </c>
      <c r="B296" s="3702" t="s">
        <v>2343</v>
      </c>
      <c r="C296" s="3702" t="s">
        <v>13907</v>
      </c>
      <c r="D296" s="3743">
        <v>43609</v>
      </c>
      <c r="E296" s="3741">
        <v>43799</v>
      </c>
      <c r="F296" s="5543">
        <v>829</v>
      </c>
      <c r="G296" s="1990">
        <v>1</v>
      </c>
      <c r="H296" s="3703" t="s">
        <v>14098</v>
      </c>
      <c r="I296" s="3703"/>
      <c r="J296" s="3705" t="s">
        <v>14099</v>
      </c>
      <c r="K296" s="3705" t="s">
        <v>621</v>
      </c>
      <c r="L296" s="3705" t="s">
        <v>596</v>
      </c>
      <c r="M296" s="3698"/>
    </row>
    <row r="297" spans="1:13" x14ac:dyDescent="0.2">
      <c r="A297" s="3694">
        <v>189</v>
      </c>
      <c r="B297" s="3702" t="s">
        <v>2343</v>
      </c>
      <c r="C297" s="3702" t="s">
        <v>13907</v>
      </c>
      <c r="D297" s="3743">
        <v>43609</v>
      </c>
      <c r="E297" s="3741">
        <v>43799</v>
      </c>
      <c r="F297" s="5544"/>
      <c r="G297" s="1990">
        <v>2</v>
      </c>
      <c r="H297" s="3703" t="s">
        <v>14100</v>
      </c>
      <c r="I297" s="3703"/>
      <c r="J297" s="3705" t="s">
        <v>14101</v>
      </c>
      <c r="K297" s="3705" t="s">
        <v>621</v>
      </c>
      <c r="L297" s="3705" t="s">
        <v>596</v>
      </c>
      <c r="M297" s="3698"/>
    </row>
    <row r="298" spans="1:13" x14ac:dyDescent="0.2">
      <c r="A298" s="3694">
        <v>190</v>
      </c>
      <c r="B298" s="3702" t="s">
        <v>2343</v>
      </c>
      <c r="C298" s="3702" t="s">
        <v>13907</v>
      </c>
      <c r="D298" s="3743">
        <v>43609</v>
      </c>
      <c r="E298" s="3741">
        <v>43799</v>
      </c>
      <c r="F298" s="5544"/>
      <c r="G298" s="1990">
        <v>3</v>
      </c>
      <c r="H298" s="3703" t="s">
        <v>14102</v>
      </c>
      <c r="I298" s="3703"/>
      <c r="J298" s="3705" t="s">
        <v>14103</v>
      </c>
      <c r="K298" s="3705" t="s">
        <v>621</v>
      </c>
      <c r="L298" s="3705" t="s">
        <v>596</v>
      </c>
      <c r="M298" s="3698"/>
    </row>
    <row r="299" spans="1:13" x14ac:dyDescent="0.2">
      <c r="A299" s="3694">
        <v>191</v>
      </c>
      <c r="B299" s="3702" t="s">
        <v>2343</v>
      </c>
      <c r="C299" s="3702" t="s">
        <v>13907</v>
      </c>
      <c r="D299" s="3743">
        <v>43609</v>
      </c>
      <c r="E299" s="3741">
        <v>43799</v>
      </c>
      <c r="F299" s="5544"/>
      <c r="G299" s="1990">
        <v>4</v>
      </c>
      <c r="H299" s="3703" t="s">
        <v>14104</v>
      </c>
      <c r="I299" s="3703"/>
      <c r="J299" s="3705" t="s">
        <v>14105</v>
      </c>
      <c r="K299" s="3705" t="s">
        <v>621</v>
      </c>
      <c r="L299" s="3705" t="s">
        <v>596</v>
      </c>
      <c r="M299" s="3698"/>
    </row>
    <row r="300" spans="1:13" x14ac:dyDescent="0.2">
      <c r="A300" s="3694">
        <v>192</v>
      </c>
      <c r="B300" s="3702" t="s">
        <v>2343</v>
      </c>
      <c r="C300" s="3702" t="s">
        <v>13907</v>
      </c>
      <c r="D300" s="3743">
        <v>43609</v>
      </c>
      <c r="E300" s="3741">
        <v>43799</v>
      </c>
      <c r="F300" s="5544"/>
      <c r="G300" s="1990">
        <v>5</v>
      </c>
      <c r="H300" s="3703" t="s">
        <v>14106</v>
      </c>
      <c r="I300" s="3703"/>
      <c r="J300" s="3705" t="s">
        <v>14107</v>
      </c>
      <c r="K300" s="3705" t="s">
        <v>621</v>
      </c>
      <c r="L300" s="3705" t="s">
        <v>596</v>
      </c>
      <c r="M300" s="3698"/>
    </row>
    <row r="301" spans="1:13" x14ac:dyDescent="0.2">
      <c r="A301" s="3694">
        <v>193</v>
      </c>
      <c r="B301" s="3702" t="s">
        <v>2343</v>
      </c>
      <c r="C301" s="3702" t="s">
        <v>13907</v>
      </c>
      <c r="D301" s="3743">
        <v>43609</v>
      </c>
      <c r="E301" s="3741">
        <v>43799</v>
      </c>
      <c r="F301" s="5544"/>
      <c r="G301" s="1990">
        <v>6</v>
      </c>
      <c r="H301" s="3703" t="s">
        <v>14108</v>
      </c>
      <c r="I301" s="3703"/>
      <c r="J301" s="3705" t="s">
        <v>14109</v>
      </c>
      <c r="K301" s="3705" t="s">
        <v>621</v>
      </c>
      <c r="L301" s="3705" t="s">
        <v>596</v>
      </c>
      <c r="M301" s="3698"/>
    </row>
    <row r="302" spans="1:13" x14ac:dyDescent="0.2">
      <c r="A302" s="3694">
        <v>194</v>
      </c>
      <c r="B302" s="3702" t="s">
        <v>2343</v>
      </c>
      <c r="C302" s="3702" t="s">
        <v>13907</v>
      </c>
      <c r="D302" s="3743">
        <v>43609</v>
      </c>
      <c r="E302" s="3741">
        <v>43799</v>
      </c>
      <c r="F302" s="5544"/>
      <c r="G302" s="1990">
        <v>7</v>
      </c>
      <c r="H302" s="3703" t="s">
        <v>14110</v>
      </c>
      <c r="I302" s="3703"/>
      <c r="J302" s="3705" t="s">
        <v>14111</v>
      </c>
      <c r="K302" s="3705" t="s">
        <v>621</v>
      </c>
      <c r="L302" s="3705" t="s">
        <v>596</v>
      </c>
      <c r="M302" s="3698"/>
    </row>
    <row r="303" spans="1:13" x14ac:dyDescent="0.2">
      <c r="A303" s="3694">
        <v>195</v>
      </c>
      <c r="B303" s="3702" t="s">
        <v>2343</v>
      </c>
      <c r="C303" s="3702" t="s">
        <v>13907</v>
      </c>
      <c r="D303" s="3743">
        <v>43609</v>
      </c>
      <c r="E303" s="3741">
        <v>43799</v>
      </c>
      <c r="F303" s="5545"/>
      <c r="G303" s="1990">
        <v>8</v>
      </c>
      <c r="H303" s="3703" t="s">
        <v>14112</v>
      </c>
      <c r="I303" s="3703"/>
      <c r="J303" s="3705" t="s">
        <v>14113</v>
      </c>
      <c r="K303" s="3705" t="s">
        <v>621</v>
      </c>
      <c r="L303" s="3705" t="s">
        <v>596</v>
      </c>
      <c r="M303" s="3698"/>
    </row>
    <row r="304" spans="1:13" x14ac:dyDescent="0.2">
      <c r="A304" s="3694">
        <v>196</v>
      </c>
      <c r="B304" s="3702" t="s">
        <v>2343</v>
      </c>
      <c r="C304" s="3702" t="s">
        <v>13907</v>
      </c>
      <c r="D304" s="3743">
        <v>43609</v>
      </c>
      <c r="E304" s="3741">
        <v>43799</v>
      </c>
      <c r="F304" s="5543">
        <v>830</v>
      </c>
      <c r="G304" s="1990">
        <v>1</v>
      </c>
      <c r="H304" s="3703" t="s">
        <v>14114</v>
      </c>
      <c r="I304" s="3703"/>
      <c r="J304" s="3705" t="s">
        <v>14115</v>
      </c>
      <c r="K304" s="3705" t="s">
        <v>621</v>
      </c>
      <c r="L304" s="3705" t="s">
        <v>596</v>
      </c>
      <c r="M304" s="3698"/>
    </row>
    <row r="305" spans="1:13" x14ac:dyDescent="0.2">
      <c r="A305" s="3694">
        <v>197</v>
      </c>
      <c r="B305" s="3702" t="s">
        <v>2343</v>
      </c>
      <c r="C305" s="3702" t="s">
        <v>13907</v>
      </c>
      <c r="D305" s="3743">
        <v>43609</v>
      </c>
      <c r="E305" s="3741">
        <v>43799</v>
      </c>
      <c r="F305" s="5544"/>
      <c r="G305" s="1990">
        <v>2</v>
      </c>
      <c r="H305" s="3703" t="s">
        <v>14116</v>
      </c>
      <c r="I305" s="3703"/>
      <c r="J305" s="3705" t="s">
        <v>14117</v>
      </c>
      <c r="K305" s="3705" t="s">
        <v>621</v>
      </c>
      <c r="L305" s="3705" t="s">
        <v>596</v>
      </c>
      <c r="M305" s="3698"/>
    </row>
    <row r="306" spans="1:13" x14ac:dyDescent="0.2">
      <c r="A306" s="3694">
        <v>198</v>
      </c>
      <c r="B306" s="3702" t="s">
        <v>2343</v>
      </c>
      <c r="C306" s="3702" t="s">
        <v>13907</v>
      </c>
      <c r="D306" s="3743">
        <v>43609</v>
      </c>
      <c r="E306" s="3741">
        <v>43799</v>
      </c>
      <c r="F306" s="5544"/>
      <c r="G306" s="1990">
        <v>3</v>
      </c>
      <c r="H306" s="3703" t="s">
        <v>14118</v>
      </c>
      <c r="I306" s="3703"/>
      <c r="J306" s="3705" t="s">
        <v>14119</v>
      </c>
      <c r="K306" s="3705" t="s">
        <v>621</v>
      </c>
      <c r="L306" s="3705" t="s">
        <v>596</v>
      </c>
      <c r="M306" s="3698"/>
    </row>
    <row r="307" spans="1:13" x14ac:dyDescent="0.2">
      <c r="A307" s="3694">
        <v>199</v>
      </c>
      <c r="B307" s="3702" t="s">
        <v>2343</v>
      </c>
      <c r="C307" s="3702" t="s">
        <v>13907</v>
      </c>
      <c r="D307" s="3743">
        <v>43609</v>
      </c>
      <c r="E307" s="3741">
        <v>43799</v>
      </c>
      <c r="F307" s="5544"/>
      <c r="G307" s="1990">
        <v>4</v>
      </c>
      <c r="H307" s="3703" t="s">
        <v>14120</v>
      </c>
      <c r="I307" s="3703"/>
      <c r="J307" s="3705" t="s">
        <v>14121</v>
      </c>
      <c r="K307" s="3705" t="s">
        <v>621</v>
      </c>
      <c r="L307" s="3705" t="s">
        <v>596</v>
      </c>
      <c r="M307" s="3698"/>
    </row>
    <row r="308" spans="1:13" x14ac:dyDescent="0.2">
      <c r="A308" s="3694">
        <v>200</v>
      </c>
      <c r="B308" s="3702" t="s">
        <v>2343</v>
      </c>
      <c r="C308" s="3702" t="s">
        <v>13907</v>
      </c>
      <c r="D308" s="3743">
        <v>43609</v>
      </c>
      <c r="E308" s="3741">
        <v>43799</v>
      </c>
      <c r="F308" s="5544"/>
      <c r="G308" s="1990">
        <v>5</v>
      </c>
      <c r="H308" s="3703" t="s">
        <v>14122</v>
      </c>
      <c r="I308" s="3703"/>
      <c r="J308" s="3705" t="s">
        <v>14123</v>
      </c>
      <c r="K308" s="3705" t="s">
        <v>621</v>
      </c>
      <c r="L308" s="3705" t="s">
        <v>596</v>
      </c>
      <c r="M308" s="3698"/>
    </row>
    <row r="309" spans="1:13" x14ac:dyDescent="0.2">
      <c r="A309" s="3694">
        <v>201</v>
      </c>
      <c r="B309" s="3702" t="s">
        <v>2343</v>
      </c>
      <c r="C309" s="3702" t="s">
        <v>13907</v>
      </c>
      <c r="D309" s="3743">
        <v>43609</v>
      </c>
      <c r="E309" s="3741">
        <v>43799</v>
      </c>
      <c r="F309" s="5544"/>
      <c r="G309" s="1990">
        <v>6</v>
      </c>
      <c r="H309" s="3703" t="s">
        <v>14124</v>
      </c>
      <c r="I309" s="3703"/>
      <c r="J309" s="3705" t="s">
        <v>14125</v>
      </c>
      <c r="K309" s="3705" t="s">
        <v>621</v>
      </c>
      <c r="L309" s="3705" t="s">
        <v>596</v>
      </c>
      <c r="M309" s="3698"/>
    </row>
    <row r="310" spans="1:13" x14ac:dyDescent="0.2">
      <c r="A310" s="3694">
        <v>202</v>
      </c>
      <c r="B310" s="3702" t="s">
        <v>2343</v>
      </c>
      <c r="C310" s="3702" t="s">
        <v>13907</v>
      </c>
      <c r="D310" s="3743">
        <v>43609</v>
      </c>
      <c r="E310" s="3741">
        <v>43799</v>
      </c>
      <c r="F310" s="5544"/>
      <c r="G310" s="1990">
        <v>7</v>
      </c>
      <c r="H310" s="3703" t="s">
        <v>14126</v>
      </c>
      <c r="I310" s="3703"/>
      <c r="J310" s="3705" t="s">
        <v>14127</v>
      </c>
      <c r="K310" s="3705" t="s">
        <v>621</v>
      </c>
      <c r="L310" s="3705" t="s">
        <v>596</v>
      </c>
      <c r="M310" s="3698"/>
    </row>
    <row r="311" spans="1:13" x14ac:dyDescent="0.2">
      <c r="A311" s="3694">
        <v>203</v>
      </c>
      <c r="B311" s="3702" t="s">
        <v>2343</v>
      </c>
      <c r="C311" s="3702" t="s">
        <v>13907</v>
      </c>
      <c r="D311" s="3743">
        <v>43609</v>
      </c>
      <c r="E311" s="3741">
        <v>43799</v>
      </c>
      <c r="F311" s="5545"/>
      <c r="G311" s="1990">
        <v>8</v>
      </c>
      <c r="H311" s="3703" t="s">
        <v>14128</v>
      </c>
      <c r="I311" s="3703"/>
      <c r="J311" s="3705" t="s">
        <v>14129</v>
      </c>
      <c r="K311" s="3705" t="s">
        <v>621</v>
      </c>
      <c r="L311" s="3705" t="s">
        <v>596</v>
      </c>
      <c r="M311" s="3698"/>
    </row>
    <row r="312" spans="1:13" x14ac:dyDescent="0.2">
      <c r="A312" s="3694">
        <v>204</v>
      </c>
      <c r="B312" s="3702" t="s">
        <v>2343</v>
      </c>
      <c r="C312" s="3702" t="s">
        <v>13907</v>
      </c>
      <c r="D312" s="3743">
        <v>43609</v>
      </c>
      <c r="E312" s="3741">
        <v>43799</v>
      </c>
      <c r="F312" s="5543">
        <v>831</v>
      </c>
      <c r="G312" s="1990">
        <v>1</v>
      </c>
      <c r="H312" s="3703" t="s">
        <v>14130</v>
      </c>
      <c r="I312" s="3703"/>
      <c r="J312" s="3705" t="s">
        <v>14131</v>
      </c>
      <c r="K312" s="3705" t="s">
        <v>621</v>
      </c>
      <c r="L312" s="3705" t="s">
        <v>596</v>
      </c>
      <c r="M312" s="3698"/>
    </row>
    <row r="313" spans="1:13" x14ac:dyDescent="0.2">
      <c r="A313" s="3694">
        <v>205</v>
      </c>
      <c r="B313" s="3702" t="s">
        <v>2343</v>
      </c>
      <c r="C313" s="3702" t="s">
        <v>13907</v>
      </c>
      <c r="D313" s="3743">
        <v>43609</v>
      </c>
      <c r="E313" s="3741">
        <v>43799</v>
      </c>
      <c r="F313" s="5544"/>
      <c r="G313" s="1990">
        <v>2</v>
      </c>
      <c r="H313" s="3703" t="s">
        <v>14132</v>
      </c>
      <c r="I313" s="3703"/>
      <c r="J313" s="3705" t="s">
        <v>14133</v>
      </c>
      <c r="K313" s="3705" t="s">
        <v>621</v>
      </c>
      <c r="L313" s="3705" t="s">
        <v>596</v>
      </c>
      <c r="M313" s="3698"/>
    </row>
    <row r="314" spans="1:13" x14ac:dyDescent="0.2">
      <c r="A314" s="3694">
        <v>206</v>
      </c>
      <c r="B314" s="3702" t="s">
        <v>2343</v>
      </c>
      <c r="C314" s="3702" t="s">
        <v>13907</v>
      </c>
      <c r="D314" s="3743">
        <v>43609</v>
      </c>
      <c r="E314" s="3741">
        <v>43799</v>
      </c>
      <c r="F314" s="5544"/>
      <c r="G314" s="1990">
        <v>3</v>
      </c>
      <c r="H314" s="3703" t="s">
        <v>14134</v>
      </c>
      <c r="I314" s="3703"/>
      <c r="J314" s="3705" t="s">
        <v>14135</v>
      </c>
      <c r="K314" s="3705" t="s">
        <v>621</v>
      </c>
      <c r="L314" s="3705" t="s">
        <v>596</v>
      </c>
      <c r="M314" s="3698"/>
    </row>
    <row r="315" spans="1:13" x14ac:dyDescent="0.2">
      <c r="A315" s="3694">
        <v>207</v>
      </c>
      <c r="B315" s="3702" t="s">
        <v>2343</v>
      </c>
      <c r="C315" s="3702" t="s">
        <v>13907</v>
      </c>
      <c r="D315" s="3743">
        <v>43609</v>
      </c>
      <c r="E315" s="3741">
        <v>43799</v>
      </c>
      <c r="F315" s="5544"/>
      <c r="G315" s="1990">
        <v>4</v>
      </c>
      <c r="H315" s="3703" t="s">
        <v>14136</v>
      </c>
      <c r="I315" s="3703"/>
      <c r="J315" s="3705" t="s">
        <v>14137</v>
      </c>
      <c r="K315" s="3705" t="s">
        <v>621</v>
      </c>
      <c r="L315" s="3705" t="s">
        <v>596</v>
      </c>
      <c r="M315" s="3698"/>
    </row>
    <row r="316" spans="1:13" x14ac:dyDescent="0.2">
      <c r="A316" s="3694">
        <v>208</v>
      </c>
      <c r="B316" s="3702" t="s">
        <v>2343</v>
      </c>
      <c r="C316" s="3702" t="s">
        <v>13907</v>
      </c>
      <c r="D316" s="3743">
        <v>43609</v>
      </c>
      <c r="E316" s="3741">
        <v>43799</v>
      </c>
      <c r="F316" s="5544"/>
      <c r="G316" s="1990">
        <v>5</v>
      </c>
      <c r="H316" s="3703" t="s">
        <v>14138</v>
      </c>
      <c r="I316" s="3703"/>
      <c r="J316" s="3705" t="s">
        <v>14139</v>
      </c>
      <c r="K316" s="3705" t="s">
        <v>621</v>
      </c>
      <c r="L316" s="3705" t="s">
        <v>596</v>
      </c>
      <c r="M316" s="3698"/>
    </row>
    <row r="317" spans="1:13" x14ac:dyDescent="0.2">
      <c r="A317" s="3694">
        <v>209</v>
      </c>
      <c r="B317" s="3702" t="s">
        <v>2343</v>
      </c>
      <c r="C317" s="3702" t="s">
        <v>13907</v>
      </c>
      <c r="D317" s="3743">
        <v>43609</v>
      </c>
      <c r="E317" s="3741">
        <v>43799</v>
      </c>
      <c r="F317" s="5544"/>
      <c r="G317" s="1990">
        <v>6</v>
      </c>
      <c r="H317" s="3703" t="s">
        <v>14140</v>
      </c>
      <c r="I317" s="3703"/>
      <c r="J317" s="3705" t="s">
        <v>14141</v>
      </c>
      <c r="K317" s="3705" t="s">
        <v>621</v>
      </c>
      <c r="L317" s="3705" t="s">
        <v>596</v>
      </c>
      <c r="M317" s="3698"/>
    </row>
    <row r="318" spans="1:13" x14ac:dyDescent="0.2">
      <c r="A318" s="3694">
        <v>210</v>
      </c>
      <c r="B318" s="3702" t="s">
        <v>2343</v>
      </c>
      <c r="C318" s="3702" t="s">
        <v>13907</v>
      </c>
      <c r="D318" s="3743">
        <v>43609</v>
      </c>
      <c r="E318" s="3741">
        <v>43799</v>
      </c>
      <c r="F318" s="5544"/>
      <c r="G318" s="1990">
        <v>7</v>
      </c>
      <c r="H318" s="3703" t="s">
        <v>14142</v>
      </c>
      <c r="I318" s="3703"/>
      <c r="J318" s="3705" t="s">
        <v>14143</v>
      </c>
      <c r="K318" s="3705" t="s">
        <v>621</v>
      </c>
      <c r="L318" s="3705" t="s">
        <v>596</v>
      </c>
      <c r="M318" s="3698"/>
    </row>
    <row r="319" spans="1:13" x14ac:dyDescent="0.2">
      <c r="A319" s="3694">
        <v>211</v>
      </c>
      <c r="B319" s="3702" t="s">
        <v>2343</v>
      </c>
      <c r="C319" s="3702" t="s">
        <v>13907</v>
      </c>
      <c r="D319" s="3743">
        <v>43609</v>
      </c>
      <c r="E319" s="3741">
        <v>43799</v>
      </c>
      <c r="F319" s="5545"/>
      <c r="G319" s="1990">
        <v>8</v>
      </c>
      <c r="H319" s="3703" t="s">
        <v>14144</v>
      </c>
      <c r="I319" s="3703"/>
      <c r="J319" s="3705" t="s">
        <v>14145</v>
      </c>
      <c r="K319" s="3705" t="s">
        <v>621</v>
      </c>
      <c r="L319" s="3705" t="s">
        <v>596</v>
      </c>
      <c r="M319" s="3698"/>
    </row>
    <row r="320" spans="1:13" x14ac:dyDescent="0.2">
      <c r="A320" s="3694">
        <v>212</v>
      </c>
      <c r="B320" s="3702" t="s">
        <v>2343</v>
      </c>
      <c r="C320" s="3702" t="s">
        <v>13907</v>
      </c>
      <c r="D320" s="3743">
        <v>43609</v>
      </c>
      <c r="E320" s="3741">
        <v>43799</v>
      </c>
      <c r="F320" s="5543">
        <v>832</v>
      </c>
      <c r="G320" s="1990">
        <v>1</v>
      </c>
      <c r="H320" s="3703" t="s">
        <v>14146</v>
      </c>
      <c r="I320" s="3703"/>
      <c r="J320" s="3705" t="s">
        <v>14147</v>
      </c>
      <c r="K320" s="3705" t="s">
        <v>621</v>
      </c>
      <c r="L320" s="3705" t="s">
        <v>596</v>
      </c>
      <c r="M320" s="3698"/>
    </row>
    <row r="321" spans="1:13" x14ac:dyDescent="0.2">
      <c r="A321" s="3694">
        <v>213</v>
      </c>
      <c r="B321" s="3702" t="s">
        <v>2343</v>
      </c>
      <c r="C321" s="3702" t="s">
        <v>13907</v>
      </c>
      <c r="D321" s="3743">
        <v>43609</v>
      </c>
      <c r="E321" s="3741">
        <v>43799</v>
      </c>
      <c r="F321" s="5544"/>
      <c r="G321" s="1990">
        <v>2</v>
      </c>
      <c r="H321" s="3703" t="s">
        <v>14148</v>
      </c>
      <c r="I321" s="3703"/>
      <c r="J321" s="3705" t="s">
        <v>14149</v>
      </c>
      <c r="K321" s="3705" t="s">
        <v>621</v>
      </c>
      <c r="L321" s="3705" t="s">
        <v>596</v>
      </c>
      <c r="M321" s="3698"/>
    </row>
    <row r="322" spans="1:13" x14ac:dyDescent="0.2">
      <c r="A322" s="3694">
        <v>214</v>
      </c>
      <c r="B322" s="3702" t="s">
        <v>2343</v>
      </c>
      <c r="C322" s="3702" t="s">
        <v>13907</v>
      </c>
      <c r="D322" s="3743">
        <v>43609</v>
      </c>
      <c r="E322" s="3741">
        <v>43799</v>
      </c>
      <c r="F322" s="5544"/>
      <c r="G322" s="1990">
        <v>3</v>
      </c>
      <c r="H322" s="3703" t="s">
        <v>14150</v>
      </c>
      <c r="I322" s="3703"/>
      <c r="J322" s="3705" t="s">
        <v>14151</v>
      </c>
      <c r="K322" s="3705" t="s">
        <v>621</v>
      </c>
      <c r="L322" s="3705" t="s">
        <v>596</v>
      </c>
      <c r="M322" s="3698"/>
    </row>
    <row r="323" spans="1:13" x14ac:dyDescent="0.2">
      <c r="A323" s="3694">
        <v>215</v>
      </c>
      <c r="B323" s="3702" t="s">
        <v>2343</v>
      </c>
      <c r="C323" s="3702" t="s">
        <v>13907</v>
      </c>
      <c r="D323" s="3743">
        <v>43609</v>
      </c>
      <c r="E323" s="3741">
        <v>43799</v>
      </c>
      <c r="F323" s="5544"/>
      <c r="G323" s="1990">
        <v>4</v>
      </c>
      <c r="H323" s="3703" t="s">
        <v>14152</v>
      </c>
      <c r="I323" s="3703"/>
      <c r="J323" s="3705" t="s">
        <v>14153</v>
      </c>
      <c r="K323" s="3705" t="s">
        <v>621</v>
      </c>
      <c r="L323" s="3705" t="s">
        <v>596</v>
      </c>
      <c r="M323" s="3698"/>
    </row>
    <row r="324" spans="1:13" x14ac:dyDescent="0.2">
      <c r="A324" s="3694">
        <v>216</v>
      </c>
      <c r="B324" s="3702" t="s">
        <v>2343</v>
      </c>
      <c r="C324" s="3702" t="s">
        <v>13907</v>
      </c>
      <c r="D324" s="3743">
        <v>43609</v>
      </c>
      <c r="E324" s="3741">
        <v>43799</v>
      </c>
      <c r="F324" s="5544"/>
      <c r="G324" s="1990">
        <v>5</v>
      </c>
      <c r="H324" s="3703" t="s">
        <v>14154</v>
      </c>
      <c r="I324" s="3703"/>
      <c r="J324" s="3705" t="s">
        <v>14155</v>
      </c>
      <c r="K324" s="3705" t="s">
        <v>621</v>
      </c>
      <c r="L324" s="3705" t="s">
        <v>596</v>
      </c>
      <c r="M324" s="3698"/>
    </row>
    <row r="325" spans="1:13" x14ac:dyDescent="0.2">
      <c r="A325" s="3694">
        <v>217</v>
      </c>
      <c r="B325" s="3702" t="s">
        <v>2343</v>
      </c>
      <c r="C325" s="3702" t="s">
        <v>13907</v>
      </c>
      <c r="D325" s="3743">
        <v>43609</v>
      </c>
      <c r="E325" s="3741">
        <v>43799</v>
      </c>
      <c r="F325" s="5544"/>
      <c r="G325" s="1990">
        <v>6</v>
      </c>
      <c r="H325" s="3703" t="s">
        <v>14156</v>
      </c>
      <c r="I325" s="3703"/>
      <c r="J325" s="3705" t="s">
        <v>14157</v>
      </c>
      <c r="K325" s="3705" t="s">
        <v>621</v>
      </c>
      <c r="L325" s="3705" t="s">
        <v>596</v>
      </c>
      <c r="M325" s="3698"/>
    </row>
    <row r="326" spans="1:13" x14ac:dyDescent="0.2">
      <c r="A326" s="3694">
        <v>218</v>
      </c>
      <c r="B326" s="3702" t="s">
        <v>2343</v>
      </c>
      <c r="C326" s="3702" t="s">
        <v>13907</v>
      </c>
      <c r="D326" s="3743">
        <v>43609</v>
      </c>
      <c r="E326" s="3741">
        <v>43799</v>
      </c>
      <c r="F326" s="5544"/>
      <c r="G326" s="1990">
        <v>7</v>
      </c>
      <c r="H326" s="3703" t="s">
        <v>14158</v>
      </c>
      <c r="I326" s="3703"/>
      <c r="J326" s="3705" t="s">
        <v>14159</v>
      </c>
      <c r="K326" s="3705" t="s">
        <v>621</v>
      </c>
      <c r="L326" s="3705" t="s">
        <v>596</v>
      </c>
      <c r="M326" s="3698"/>
    </row>
    <row r="327" spans="1:13" x14ac:dyDescent="0.2">
      <c r="A327" s="3694">
        <v>219</v>
      </c>
      <c r="B327" s="3702" t="s">
        <v>2343</v>
      </c>
      <c r="C327" s="3702" t="s">
        <v>13907</v>
      </c>
      <c r="D327" s="3743">
        <v>43609</v>
      </c>
      <c r="E327" s="3741">
        <v>43799</v>
      </c>
      <c r="F327" s="5545"/>
      <c r="G327" s="1990">
        <v>8</v>
      </c>
      <c r="H327" s="3703" t="s">
        <v>14160</v>
      </c>
      <c r="I327" s="3703"/>
      <c r="J327" s="3705" t="s">
        <v>14161</v>
      </c>
      <c r="K327" s="3705" t="s">
        <v>621</v>
      </c>
      <c r="L327" s="3705" t="s">
        <v>596</v>
      </c>
      <c r="M327" s="3698"/>
    </row>
    <row r="328" spans="1:13" x14ac:dyDescent="0.2">
      <c r="A328" s="3694">
        <v>220</v>
      </c>
      <c r="B328" s="3702" t="s">
        <v>2343</v>
      </c>
      <c r="C328" s="3702" t="s">
        <v>13907</v>
      </c>
      <c r="D328" s="3743">
        <v>43609</v>
      </c>
      <c r="E328" s="3741">
        <v>43799</v>
      </c>
      <c r="F328" s="5543">
        <v>833</v>
      </c>
      <c r="G328" s="1990">
        <v>1</v>
      </c>
      <c r="H328" s="3703" t="s">
        <v>14162</v>
      </c>
      <c r="I328" s="3703"/>
      <c r="J328" s="3705" t="s">
        <v>14163</v>
      </c>
      <c r="K328" s="3705" t="s">
        <v>621</v>
      </c>
      <c r="L328" s="3705" t="s">
        <v>596</v>
      </c>
      <c r="M328" s="3698"/>
    </row>
    <row r="329" spans="1:13" x14ac:dyDescent="0.2">
      <c r="A329" s="3694">
        <v>221</v>
      </c>
      <c r="B329" s="3702" t="s">
        <v>2343</v>
      </c>
      <c r="C329" s="3702" t="s">
        <v>13907</v>
      </c>
      <c r="D329" s="3743">
        <v>43609</v>
      </c>
      <c r="E329" s="3741">
        <v>43799</v>
      </c>
      <c r="F329" s="5544"/>
      <c r="G329" s="1990">
        <v>2</v>
      </c>
      <c r="H329" s="3703" t="s">
        <v>14164</v>
      </c>
      <c r="I329" s="3703"/>
      <c r="J329" s="3705" t="s">
        <v>14165</v>
      </c>
      <c r="K329" s="3705" t="s">
        <v>621</v>
      </c>
      <c r="L329" s="3705" t="s">
        <v>596</v>
      </c>
      <c r="M329" s="3698"/>
    </row>
    <row r="330" spans="1:13" x14ac:dyDescent="0.2">
      <c r="A330" s="3694">
        <v>222</v>
      </c>
      <c r="B330" s="3702" t="s">
        <v>2343</v>
      </c>
      <c r="C330" s="3702" t="s">
        <v>13907</v>
      </c>
      <c r="D330" s="3743">
        <v>43609</v>
      </c>
      <c r="E330" s="3741">
        <v>43799</v>
      </c>
      <c r="F330" s="5544"/>
      <c r="G330" s="1990">
        <v>3</v>
      </c>
      <c r="H330" s="3703" t="s">
        <v>14166</v>
      </c>
      <c r="I330" s="3703"/>
      <c r="J330" s="3705" t="s">
        <v>14167</v>
      </c>
      <c r="K330" s="3705" t="s">
        <v>621</v>
      </c>
      <c r="L330" s="3705" t="s">
        <v>596</v>
      </c>
      <c r="M330" s="3698"/>
    </row>
    <row r="331" spans="1:13" x14ac:dyDescent="0.2">
      <c r="A331" s="3694">
        <v>223</v>
      </c>
      <c r="B331" s="3702" t="s">
        <v>2343</v>
      </c>
      <c r="C331" s="3702" t="s">
        <v>13907</v>
      </c>
      <c r="D331" s="3743">
        <v>43609</v>
      </c>
      <c r="E331" s="3741">
        <v>43799</v>
      </c>
      <c r="F331" s="5544"/>
      <c r="G331" s="1990">
        <v>4</v>
      </c>
      <c r="H331" s="3703" t="s">
        <v>14168</v>
      </c>
      <c r="I331" s="3703"/>
      <c r="J331" s="3705" t="s">
        <v>14169</v>
      </c>
      <c r="K331" s="3705" t="s">
        <v>621</v>
      </c>
      <c r="L331" s="3705" t="s">
        <v>596</v>
      </c>
      <c r="M331" s="3698"/>
    </row>
    <row r="332" spans="1:13" x14ac:dyDescent="0.2">
      <c r="A332" s="3694">
        <v>224</v>
      </c>
      <c r="B332" s="3702" t="s">
        <v>2343</v>
      </c>
      <c r="C332" s="3702" t="s">
        <v>13907</v>
      </c>
      <c r="D332" s="3743">
        <v>43609</v>
      </c>
      <c r="E332" s="3741">
        <v>43799</v>
      </c>
      <c r="F332" s="5544"/>
      <c r="G332" s="1990">
        <v>5</v>
      </c>
      <c r="H332" s="3703" t="s">
        <v>14170</v>
      </c>
      <c r="I332" s="3703"/>
      <c r="J332" s="3705" t="s">
        <v>14171</v>
      </c>
      <c r="K332" s="3705" t="s">
        <v>621</v>
      </c>
      <c r="L332" s="3705" t="s">
        <v>596</v>
      </c>
      <c r="M332" s="3698"/>
    </row>
    <row r="333" spans="1:13" x14ac:dyDescent="0.2">
      <c r="A333" s="3694">
        <v>225</v>
      </c>
      <c r="B333" s="3702" t="s">
        <v>2343</v>
      </c>
      <c r="C333" s="3702" t="s">
        <v>13907</v>
      </c>
      <c r="D333" s="3743">
        <v>43609</v>
      </c>
      <c r="E333" s="3741">
        <v>43799</v>
      </c>
      <c r="F333" s="5544"/>
      <c r="G333" s="1990">
        <v>6</v>
      </c>
      <c r="H333" s="3703" t="s">
        <v>14172</v>
      </c>
      <c r="I333" s="3703"/>
      <c r="J333" s="3705" t="s">
        <v>14173</v>
      </c>
      <c r="K333" s="3705" t="s">
        <v>621</v>
      </c>
      <c r="L333" s="3705" t="s">
        <v>596</v>
      </c>
      <c r="M333" s="3698"/>
    </row>
    <row r="334" spans="1:13" x14ac:dyDescent="0.2">
      <c r="A334" s="3694">
        <v>226</v>
      </c>
      <c r="B334" s="3702" t="s">
        <v>2343</v>
      </c>
      <c r="C334" s="3702" t="s">
        <v>13907</v>
      </c>
      <c r="D334" s="3743">
        <v>43609</v>
      </c>
      <c r="E334" s="3741">
        <v>43799</v>
      </c>
      <c r="F334" s="5544"/>
      <c r="G334" s="1990">
        <v>7</v>
      </c>
      <c r="H334" s="3703" t="s">
        <v>14174</v>
      </c>
      <c r="I334" s="3703"/>
      <c r="J334" s="3705" t="s">
        <v>14175</v>
      </c>
      <c r="K334" s="3705" t="s">
        <v>621</v>
      </c>
      <c r="L334" s="3705" t="s">
        <v>596</v>
      </c>
      <c r="M334" s="3698"/>
    </row>
    <row r="335" spans="1:13" x14ac:dyDescent="0.2">
      <c r="A335" s="3694">
        <v>227</v>
      </c>
      <c r="B335" s="3702" t="s">
        <v>2343</v>
      </c>
      <c r="C335" s="3702" t="s">
        <v>13907</v>
      </c>
      <c r="D335" s="3743">
        <v>43609</v>
      </c>
      <c r="E335" s="3741">
        <v>43799</v>
      </c>
      <c r="F335" s="5545"/>
      <c r="G335" s="1990">
        <v>8</v>
      </c>
      <c r="H335" s="3703" t="s">
        <v>14176</v>
      </c>
      <c r="I335" s="3703"/>
      <c r="J335" s="3705" t="s">
        <v>14177</v>
      </c>
      <c r="K335" s="3705" t="s">
        <v>621</v>
      </c>
      <c r="L335" s="3705" t="s">
        <v>596</v>
      </c>
      <c r="M335" s="3698"/>
    </row>
    <row r="336" spans="1:13" x14ac:dyDescent="0.2">
      <c r="A336" s="3694">
        <v>228</v>
      </c>
      <c r="B336" s="3702" t="s">
        <v>2343</v>
      </c>
      <c r="C336" s="3702" t="s">
        <v>13907</v>
      </c>
      <c r="D336" s="3743">
        <v>43609</v>
      </c>
      <c r="E336" s="3741">
        <v>43799</v>
      </c>
      <c r="F336" s="5543">
        <v>834</v>
      </c>
      <c r="G336" s="1990">
        <v>1</v>
      </c>
      <c r="H336" s="3703" t="s">
        <v>14178</v>
      </c>
      <c r="I336" s="3703"/>
      <c r="J336" s="3705" t="s">
        <v>14179</v>
      </c>
      <c r="K336" s="3705" t="s">
        <v>621</v>
      </c>
      <c r="L336" s="3705" t="s">
        <v>596</v>
      </c>
      <c r="M336" s="3698"/>
    </row>
    <row r="337" spans="1:13" x14ac:dyDescent="0.2">
      <c r="A337" s="3694">
        <v>229</v>
      </c>
      <c r="B337" s="3702" t="s">
        <v>2343</v>
      </c>
      <c r="C337" s="3702" t="s">
        <v>13907</v>
      </c>
      <c r="D337" s="3743">
        <v>43609</v>
      </c>
      <c r="E337" s="3741">
        <v>43799</v>
      </c>
      <c r="F337" s="5544"/>
      <c r="G337" s="1990">
        <v>2</v>
      </c>
      <c r="H337" s="3703" t="s">
        <v>14180</v>
      </c>
      <c r="I337" s="3703"/>
      <c r="J337" s="3705" t="s">
        <v>14181</v>
      </c>
      <c r="K337" s="3705" t="s">
        <v>621</v>
      </c>
      <c r="L337" s="3705" t="s">
        <v>596</v>
      </c>
      <c r="M337" s="3698"/>
    </row>
    <row r="338" spans="1:13" x14ac:dyDescent="0.2">
      <c r="A338" s="3694">
        <v>230</v>
      </c>
      <c r="B338" s="3702" t="s">
        <v>2343</v>
      </c>
      <c r="C338" s="3702" t="s">
        <v>13907</v>
      </c>
      <c r="D338" s="3743">
        <v>43609</v>
      </c>
      <c r="E338" s="3741">
        <v>43799</v>
      </c>
      <c r="F338" s="5544"/>
      <c r="G338" s="1990">
        <v>3</v>
      </c>
      <c r="H338" s="3703" t="s">
        <v>14182</v>
      </c>
      <c r="I338" s="3703"/>
      <c r="J338" s="3705" t="s">
        <v>14183</v>
      </c>
      <c r="K338" s="3705" t="s">
        <v>621</v>
      </c>
      <c r="L338" s="3705" t="s">
        <v>596</v>
      </c>
      <c r="M338" s="3698"/>
    </row>
    <row r="339" spans="1:13" x14ac:dyDescent="0.2">
      <c r="A339" s="3694">
        <v>231</v>
      </c>
      <c r="B339" s="3702" t="s">
        <v>2343</v>
      </c>
      <c r="C339" s="3702" t="s">
        <v>13907</v>
      </c>
      <c r="D339" s="3743">
        <v>43609</v>
      </c>
      <c r="E339" s="3741">
        <v>43799</v>
      </c>
      <c r="F339" s="5544"/>
      <c r="G339" s="1990">
        <v>4</v>
      </c>
      <c r="H339" s="3703">
        <v>0</v>
      </c>
      <c r="I339" s="3703"/>
      <c r="J339" s="3705" t="s">
        <v>14184</v>
      </c>
      <c r="K339" s="3705" t="s">
        <v>621</v>
      </c>
      <c r="L339" s="3705" t="s">
        <v>596</v>
      </c>
      <c r="M339" s="3698"/>
    </row>
    <row r="340" spans="1:13" x14ac:dyDescent="0.2">
      <c r="A340" s="3694">
        <v>232</v>
      </c>
      <c r="B340" s="3702" t="s">
        <v>2343</v>
      </c>
      <c r="C340" s="3702" t="s">
        <v>13907</v>
      </c>
      <c r="D340" s="3743">
        <v>43609</v>
      </c>
      <c r="E340" s="3741">
        <v>43799</v>
      </c>
      <c r="F340" s="5544"/>
      <c r="G340" s="1990">
        <v>5</v>
      </c>
      <c r="H340" s="3703" t="s">
        <v>14185</v>
      </c>
      <c r="I340" s="3703"/>
      <c r="J340" s="3705" t="s">
        <v>14186</v>
      </c>
      <c r="K340" s="3705" t="s">
        <v>621</v>
      </c>
      <c r="L340" s="3705" t="s">
        <v>596</v>
      </c>
      <c r="M340" s="3698"/>
    </row>
    <row r="341" spans="1:13" x14ac:dyDescent="0.2">
      <c r="A341" s="3694">
        <v>233</v>
      </c>
      <c r="B341" s="3702" t="s">
        <v>2343</v>
      </c>
      <c r="C341" s="3702" t="s">
        <v>13907</v>
      </c>
      <c r="D341" s="3743">
        <v>43609</v>
      </c>
      <c r="E341" s="3741">
        <v>43799</v>
      </c>
      <c r="F341" s="5544"/>
      <c r="G341" s="1990">
        <v>6</v>
      </c>
      <c r="H341" s="3703" t="s">
        <v>14187</v>
      </c>
      <c r="I341" s="3703"/>
      <c r="J341" s="3705" t="s">
        <v>14188</v>
      </c>
      <c r="K341" s="3705" t="s">
        <v>621</v>
      </c>
      <c r="L341" s="3705" t="s">
        <v>596</v>
      </c>
      <c r="M341" s="3698"/>
    </row>
    <row r="342" spans="1:13" x14ac:dyDescent="0.2">
      <c r="A342" s="3694">
        <v>234</v>
      </c>
      <c r="B342" s="3702" t="s">
        <v>2343</v>
      </c>
      <c r="C342" s="3702" t="s">
        <v>14189</v>
      </c>
      <c r="D342" s="3741">
        <v>43626</v>
      </c>
      <c r="E342" s="3741">
        <v>43799</v>
      </c>
      <c r="F342" s="5544"/>
      <c r="G342" s="1990">
        <v>7</v>
      </c>
      <c r="H342" s="3703" t="s">
        <v>10383</v>
      </c>
      <c r="I342" s="3703"/>
      <c r="J342" s="3492" t="s">
        <v>13032</v>
      </c>
      <c r="K342" s="3705" t="s">
        <v>621</v>
      </c>
      <c r="L342" s="3705" t="s">
        <v>596</v>
      </c>
      <c r="M342" s="3698"/>
    </row>
    <row r="343" spans="1:13" x14ac:dyDescent="0.2">
      <c r="A343" s="3694">
        <v>235</v>
      </c>
      <c r="B343" s="3702" t="s">
        <v>2343</v>
      </c>
      <c r="C343" s="3702" t="s">
        <v>14189</v>
      </c>
      <c r="D343" s="3741">
        <v>43626</v>
      </c>
      <c r="E343" s="3741">
        <v>43799</v>
      </c>
      <c r="F343" s="5544"/>
      <c r="G343" s="1990">
        <v>8</v>
      </c>
      <c r="H343" s="3703" t="s">
        <v>10386</v>
      </c>
      <c r="I343" s="3703"/>
      <c r="J343" s="3492" t="s">
        <v>13819</v>
      </c>
      <c r="K343" s="3705" t="s">
        <v>621</v>
      </c>
      <c r="L343" s="3705" t="s">
        <v>596</v>
      </c>
      <c r="M343" s="3698"/>
    </row>
    <row r="344" spans="1:13" x14ac:dyDescent="0.2">
      <c r="A344" s="3694">
        <v>236</v>
      </c>
      <c r="B344" s="3702" t="s">
        <v>2343</v>
      </c>
      <c r="C344" s="3702" t="s">
        <v>14189</v>
      </c>
      <c r="D344" s="3741">
        <v>43626</v>
      </c>
      <c r="E344" s="3741">
        <v>43799</v>
      </c>
      <c r="F344" s="5545"/>
      <c r="G344" s="1990">
        <v>9</v>
      </c>
      <c r="H344" s="3703" t="s">
        <v>10389</v>
      </c>
      <c r="I344" s="3703"/>
      <c r="J344" s="3492" t="s">
        <v>13821</v>
      </c>
      <c r="K344" s="3705" t="s">
        <v>621</v>
      </c>
      <c r="L344" s="3705" t="s">
        <v>596</v>
      </c>
      <c r="M344" s="3698"/>
    </row>
    <row r="345" spans="1:13" x14ac:dyDescent="0.2">
      <c r="A345" s="3694">
        <v>237</v>
      </c>
      <c r="B345" s="3702" t="s">
        <v>2343</v>
      </c>
      <c r="C345" s="3702" t="s">
        <v>14189</v>
      </c>
      <c r="D345" s="3741">
        <v>43626</v>
      </c>
      <c r="E345" s="3741">
        <v>43799</v>
      </c>
      <c r="F345" s="5543">
        <v>835</v>
      </c>
      <c r="G345" s="1990">
        <v>1</v>
      </c>
      <c r="H345" s="3703" t="s">
        <v>10392</v>
      </c>
      <c r="I345" s="3703"/>
      <c r="J345" s="3492" t="s">
        <v>13823</v>
      </c>
      <c r="K345" s="3705" t="s">
        <v>621</v>
      </c>
      <c r="L345" s="3705" t="s">
        <v>596</v>
      </c>
      <c r="M345" s="3698"/>
    </row>
    <row r="346" spans="1:13" x14ac:dyDescent="0.2">
      <c r="A346" s="3694">
        <v>238</v>
      </c>
      <c r="B346" s="3702" t="s">
        <v>2343</v>
      </c>
      <c r="C346" s="3702" t="s">
        <v>14189</v>
      </c>
      <c r="D346" s="3741">
        <v>43626</v>
      </c>
      <c r="E346" s="3741">
        <v>43799</v>
      </c>
      <c r="F346" s="5544"/>
      <c r="G346" s="1990">
        <v>2</v>
      </c>
      <c r="H346" s="3703" t="s">
        <v>10396</v>
      </c>
      <c r="I346" s="3703"/>
      <c r="J346" s="3492" t="s">
        <v>13825</v>
      </c>
      <c r="K346" s="3705" t="s">
        <v>621</v>
      </c>
      <c r="L346" s="3705" t="s">
        <v>596</v>
      </c>
      <c r="M346" s="3698"/>
    </row>
    <row r="347" spans="1:13" x14ac:dyDescent="0.2">
      <c r="A347" s="3694">
        <v>239</v>
      </c>
      <c r="B347" s="3702" t="s">
        <v>2343</v>
      </c>
      <c r="C347" s="3702" t="s">
        <v>14189</v>
      </c>
      <c r="D347" s="3741">
        <v>43626</v>
      </c>
      <c r="E347" s="3741">
        <v>43799</v>
      </c>
      <c r="F347" s="5544"/>
      <c r="G347" s="1990">
        <v>3</v>
      </c>
      <c r="H347" s="3703" t="s">
        <v>10399</v>
      </c>
      <c r="I347" s="3703"/>
      <c r="J347" s="3492" t="s">
        <v>12115</v>
      </c>
      <c r="K347" s="3705" t="s">
        <v>621</v>
      </c>
      <c r="L347" s="3705" t="s">
        <v>596</v>
      </c>
      <c r="M347" s="3698"/>
    </row>
    <row r="348" spans="1:13" x14ac:dyDescent="0.2">
      <c r="A348" s="3694">
        <v>240</v>
      </c>
      <c r="B348" s="3702" t="s">
        <v>2343</v>
      </c>
      <c r="C348" s="3702" t="s">
        <v>14189</v>
      </c>
      <c r="D348" s="3741">
        <v>43626</v>
      </c>
      <c r="E348" s="3741">
        <v>43799</v>
      </c>
      <c r="F348" s="5544"/>
      <c r="G348" s="1990">
        <v>4</v>
      </c>
      <c r="H348" s="3703" t="s">
        <v>10402</v>
      </c>
      <c r="I348" s="3703"/>
      <c r="J348" s="3492" t="s">
        <v>13828</v>
      </c>
      <c r="K348" s="3705" t="s">
        <v>621</v>
      </c>
      <c r="L348" s="3705" t="s">
        <v>596</v>
      </c>
      <c r="M348" s="3698"/>
    </row>
    <row r="349" spans="1:13" x14ac:dyDescent="0.2">
      <c r="A349" s="3694">
        <v>241</v>
      </c>
      <c r="B349" s="3702" t="s">
        <v>2343</v>
      </c>
      <c r="C349" s="3702" t="s">
        <v>14189</v>
      </c>
      <c r="D349" s="3741">
        <v>43626</v>
      </c>
      <c r="E349" s="3741">
        <v>43799</v>
      </c>
      <c r="F349" s="5544"/>
      <c r="G349" s="1990">
        <v>5</v>
      </c>
      <c r="H349" s="3703" t="s">
        <v>10404</v>
      </c>
      <c r="I349" s="3703"/>
      <c r="J349" s="3492" t="s">
        <v>13830</v>
      </c>
      <c r="K349" s="3705" t="s">
        <v>621</v>
      </c>
      <c r="L349" s="3705" t="s">
        <v>596</v>
      </c>
      <c r="M349" s="3698"/>
    </row>
    <row r="350" spans="1:13" x14ac:dyDescent="0.2">
      <c r="A350" s="3694">
        <v>242</v>
      </c>
      <c r="B350" s="3702" t="s">
        <v>2343</v>
      </c>
      <c r="C350" s="3702" t="s">
        <v>14189</v>
      </c>
      <c r="D350" s="3741">
        <v>43626</v>
      </c>
      <c r="E350" s="3741">
        <v>43799</v>
      </c>
      <c r="F350" s="5544"/>
      <c r="G350" s="1990">
        <v>6</v>
      </c>
      <c r="H350" s="3703" t="s">
        <v>10407</v>
      </c>
      <c r="I350" s="3703"/>
      <c r="J350" s="3492" t="s">
        <v>14190</v>
      </c>
      <c r="K350" s="3705" t="s">
        <v>621</v>
      </c>
      <c r="L350" s="3705" t="s">
        <v>596</v>
      </c>
      <c r="M350" s="3698"/>
    </row>
    <row r="351" spans="1:13" x14ac:dyDescent="0.2">
      <c r="A351" s="3694">
        <v>243</v>
      </c>
      <c r="B351" s="3702" t="s">
        <v>2343</v>
      </c>
      <c r="C351" s="3702" t="s">
        <v>14191</v>
      </c>
      <c r="D351" s="3741">
        <v>43626</v>
      </c>
      <c r="E351" s="3741">
        <v>43799</v>
      </c>
      <c r="F351" s="5544"/>
      <c r="G351" s="1990">
        <v>7</v>
      </c>
      <c r="H351" s="3703">
        <v>1</v>
      </c>
      <c r="I351" s="3703"/>
      <c r="J351" s="3705">
        <v>185</v>
      </c>
      <c r="K351" s="3705" t="s">
        <v>621</v>
      </c>
      <c r="L351" s="3705" t="s">
        <v>596</v>
      </c>
      <c r="M351" s="3698"/>
    </row>
    <row r="352" spans="1:13" x14ac:dyDescent="0.2">
      <c r="A352" s="3694">
        <v>244</v>
      </c>
      <c r="B352" s="3702" t="s">
        <v>2343</v>
      </c>
      <c r="C352" s="3702" t="s">
        <v>14192</v>
      </c>
      <c r="D352" s="3741">
        <v>43628</v>
      </c>
      <c r="E352" s="3741">
        <v>43799</v>
      </c>
      <c r="F352" s="5545"/>
      <c r="G352" s="1990">
        <v>8</v>
      </c>
      <c r="H352" s="3703" t="s">
        <v>14193</v>
      </c>
      <c r="I352" s="3703"/>
      <c r="J352" s="3705" t="s">
        <v>13032</v>
      </c>
      <c r="K352" s="3705" t="s">
        <v>621</v>
      </c>
      <c r="L352" s="3705" t="s">
        <v>596</v>
      </c>
      <c r="M352" s="3698"/>
    </row>
    <row r="353" spans="1:13" x14ac:dyDescent="0.2">
      <c r="A353" s="3694">
        <v>245</v>
      </c>
      <c r="B353" s="3702" t="s">
        <v>2343</v>
      </c>
      <c r="C353" s="3702" t="s">
        <v>14192</v>
      </c>
      <c r="D353" s="3741">
        <v>43628</v>
      </c>
      <c r="E353" s="3741">
        <v>43799</v>
      </c>
      <c r="F353" s="5543">
        <v>836</v>
      </c>
      <c r="G353" s="1990">
        <v>1</v>
      </c>
      <c r="H353" s="3703" t="s">
        <v>14194</v>
      </c>
      <c r="I353" s="3703"/>
      <c r="J353" s="3705" t="s">
        <v>13819</v>
      </c>
      <c r="K353" s="3705" t="s">
        <v>621</v>
      </c>
      <c r="L353" s="3705" t="s">
        <v>596</v>
      </c>
      <c r="M353" s="3698"/>
    </row>
    <row r="354" spans="1:13" x14ac:dyDescent="0.2">
      <c r="A354" s="3694">
        <v>246</v>
      </c>
      <c r="B354" s="3702" t="s">
        <v>2343</v>
      </c>
      <c r="C354" s="3702" t="s">
        <v>14192</v>
      </c>
      <c r="D354" s="3741">
        <v>43628</v>
      </c>
      <c r="E354" s="3741">
        <v>43799</v>
      </c>
      <c r="F354" s="5544"/>
      <c r="G354" s="1990">
        <v>2</v>
      </c>
      <c r="H354" s="3703" t="s">
        <v>14195</v>
      </c>
      <c r="I354" s="3703"/>
      <c r="J354" s="3705" t="s">
        <v>13821</v>
      </c>
      <c r="K354" s="3705" t="s">
        <v>621</v>
      </c>
      <c r="L354" s="3705" t="s">
        <v>596</v>
      </c>
      <c r="M354" s="3698"/>
    </row>
    <row r="355" spans="1:13" x14ac:dyDescent="0.2">
      <c r="A355" s="3694">
        <v>247</v>
      </c>
      <c r="B355" s="3702" t="s">
        <v>2343</v>
      </c>
      <c r="C355" s="3702" t="s">
        <v>14192</v>
      </c>
      <c r="D355" s="3741">
        <v>43628</v>
      </c>
      <c r="E355" s="3741">
        <v>43799</v>
      </c>
      <c r="F355" s="5544"/>
      <c r="G355" s="1990">
        <v>3</v>
      </c>
      <c r="H355" s="3703" t="s">
        <v>14196</v>
      </c>
      <c r="I355" s="3703"/>
      <c r="J355" s="3705" t="s">
        <v>13823</v>
      </c>
      <c r="K355" s="3705" t="s">
        <v>621</v>
      </c>
      <c r="L355" s="3705" t="s">
        <v>596</v>
      </c>
      <c r="M355" s="3698"/>
    </row>
    <row r="356" spans="1:13" x14ac:dyDescent="0.2">
      <c r="A356" s="3694">
        <v>248</v>
      </c>
      <c r="B356" s="3702" t="s">
        <v>2343</v>
      </c>
      <c r="C356" s="3702" t="s">
        <v>14192</v>
      </c>
      <c r="D356" s="3741">
        <v>43628</v>
      </c>
      <c r="E356" s="3741">
        <v>43799</v>
      </c>
      <c r="F356" s="5544"/>
      <c r="G356" s="1990">
        <v>4</v>
      </c>
      <c r="H356" s="3703" t="s">
        <v>14197</v>
      </c>
      <c r="I356" s="3703"/>
      <c r="J356" s="3703" t="s">
        <v>13825</v>
      </c>
      <c r="K356" s="3705" t="s">
        <v>621</v>
      </c>
      <c r="L356" s="3705" t="s">
        <v>596</v>
      </c>
      <c r="M356" s="3698"/>
    </row>
    <row r="357" spans="1:13" ht="25.5" x14ac:dyDescent="0.2">
      <c r="A357" s="3694">
        <v>249</v>
      </c>
      <c r="B357" s="3702" t="s">
        <v>2343</v>
      </c>
      <c r="C357" s="3702" t="s">
        <v>14192</v>
      </c>
      <c r="D357" s="3741">
        <v>43628</v>
      </c>
      <c r="E357" s="3741">
        <v>43799</v>
      </c>
      <c r="F357" s="5544"/>
      <c r="G357" s="1990">
        <v>5</v>
      </c>
      <c r="H357" s="3703" t="s">
        <v>14198</v>
      </c>
      <c r="I357" s="3703"/>
      <c r="J357" s="3703" t="s">
        <v>12115</v>
      </c>
      <c r="K357" s="3703" t="s">
        <v>621</v>
      </c>
      <c r="L357" s="3703" t="s">
        <v>596</v>
      </c>
      <c r="M357" s="1985" t="s">
        <v>14199</v>
      </c>
    </row>
    <row r="358" spans="1:13" ht="25.5" x14ac:dyDescent="0.2">
      <c r="A358" s="3694">
        <v>250</v>
      </c>
      <c r="B358" s="3702" t="s">
        <v>2343</v>
      </c>
      <c r="C358" s="3702" t="s">
        <v>14192</v>
      </c>
      <c r="D358" s="3741">
        <v>43628</v>
      </c>
      <c r="E358" s="3741">
        <v>43799</v>
      </c>
      <c r="F358" s="5544"/>
      <c r="G358" s="1990">
        <v>6</v>
      </c>
      <c r="H358" s="3703" t="s">
        <v>14200</v>
      </c>
      <c r="I358" s="3703"/>
      <c r="J358" s="3703" t="s">
        <v>13828</v>
      </c>
      <c r="K358" s="3703" t="s">
        <v>621</v>
      </c>
      <c r="L358" s="3703" t="s">
        <v>596</v>
      </c>
      <c r="M358" s="1985" t="s">
        <v>14201</v>
      </c>
    </row>
    <row r="359" spans="1:13" x14ac:dyDescent="0.2">
      <c r="A359" s="3694">
        <v>251</v>
      </c>
      <c r="B359" s="3702" t="s">
        <v>2343</v>
      </c>
      <c r="C359" s="3702" t="s">
        <v>14192</v>
      </c>
      <c r="D359" s="3741">
        <v>43628</v>
      </c>
      <c r="E359" s="3741">
        <v>43799</v>
      </c>
      <c r="F359" s="5544"/>
      <c r="G359" s="1990">
        <v>7</v>
      </c>
      <c r="H359" s="3703" t="s">
        <v>14202</v>
      </c>
      <c r="I359" s="3703"/>
      <c r="J359" s="3705" t="s">
        <v>13830</v>
      </c>
      <c r="K359" s="3705" t="s">
        <v>621</v>
      </c>
      <c r="L359" s="3705" t="s">
        <v>596</v>
      </c>
      <c r="M359" s="3698"/>
    </row>
    <row r="360" spans="1:13" x14ac:dyDescent="0.2">
      <c r="A360" s="3694">
        <v>252</v>
      </c>
      <c r="B360" s="3702" t="s">
        <v>2343</v>
      </c>
      <c r="C360" s="3702" t="s">
        <v>14192</v>
      </c>
      <c r="D360" s="3741">
        <v>43628</v>
      </c>
      <c r="E360" s="3741">
        <v>43799</v>
      </c>
      <c r="F360" s="5544"/>
      <c r="G360" s="1990">
        <v>8</v>
      </c>
      <c r="H360" s="3703" t="s">
        <v>14203</v>
      </c>
      <c r="I360" s="3703"/>
      <c r="J360" s="3705" t="s">
        <v>13832</v>
      </c>
      <c r="K360" s="3705" t="s">
        <v>621</v>
      </c>
      <c r="L360" s="3705" t="s">
        <v>596</v>
      </c>
      <c r="M360" s="3698"/>
    </row>
    <row r="361" spans="1:13" x14ac:dyDescent="0.2">
      <c r="A361" s="3694">
        <v>253</v>
      </c>
      <c r="B361" s="3702" t="s">
        <v>2343</v>
      </c>
      <c r="C361" s="3702" t="s">
        <v>14192</v>
      </c>
      <c r="D361" s="3741">
        <v>43628</v>
      </c>
      <c r="E361" s="3741">
        <v>43799</v>
      </c>
      <c r="F361" s="5543">
        <v>837</v>
      </c>
      <c r="G361" s="1990">
        <v>1</v>
      </c>
      <c r="H361" s="3703" t="s">
        <v>14204</v>
      </c>
      <c r="I361" s="3703"/>
      <c r="J361" s="3705" t="s">
        <v>13834</v>
      </c>
      <c r="K361" s="3705" t="s">
        <v>621</v>
      </c>
      <c r="L361" s="3705" t="s">
        <v>596</v>
      </c>
      <c r="M361" s="3698"/>
    </row>
    <row r="362" spans="1:13" x14ac:dyDescent="0.2">
      <c r="A362" s="3694">
        <v>254</v>
      </c>
      <c r="B362" s="3702" t="s">
        <v>2343</v>
      </c>
      <c r="C362" s="3702" t="s">
        <v>14192</v>
      </c>
      <c r="D362" s="3741">
        <v>43628</v>
      </c>
      <c r="E362" s="3741">
        <v>43799</v>
      </c>
      <c r="F362" s="5544"/>
      <c r="G362" s="1990">
        <v>2</v>
      </c>
      <c r="H362" s="3703" t="s">
        <v>14205</v>
      </c>
      <c r="I362" s="3703"/>
      <c r="J362" s="3705" t="s">
        <v>13836</v>
      </c>
      <c r="K362" s="3705" t="s">
        <v>621</v>
      </c>
      <c r="L362" s="3705" t="s">
        <v>596</v>
      </c>
      <c r="M362" s="3698"/>
    </row>
    <row r="363" spans="1:13" x14ac:dyDescent="0.2">
      <c r="A363" s="3694">
        <v>255</v>
      </c>
      <c r="B363" s="3702" t="s">
        <v>2343</v>
      </c>
      <c r="C363" s="3702" t="s">
        <v>14192</v>
      </c>
      <c r="D363" s="3741">
        <v>43628</v>
      </c>
      <c r="E363" s="3741">
        <v>43799</v>
      </c>
      <c r="F363" s="5544"/>
      <c r="G363" s="1990">
        <v>3</v>
      </c>
      <c r="H363" s="3703" t="s">
        <v>14206</v>
      </c>
      <c r="I363" s="3703"/>
      <c r="J363" s="3705" t="s">
        <v>13838</v>
      </c>
      <c r="K363" s="3705" t="s">
        <v>621</v>
      </c>
      <c r="L363" s="3705" t="s">
        <v>596</v>
      </c>
      <c r="M363" s="3698"/>
    </row>
    <row r="364" spans="1:13" x14ac:dyDescent="0.2">
      <c r="A364" s="3694">
        <v>256</v>
      </c>
      <c r="B364" s="3702" t="s">
        <v>2343</v>
      </c>
      <c r="C364" s="3702" t="s">
        <v>14192</v>
      </c>
      <c r="D364" s="3741">
        <v>43628</v>
      </c>
      <c r="E364" s="3741">
        <v>43799</v>
      </c>
      <c r="F364" s="5544"/>
      <c r="G364" s="1990">
        <v>4</v>
      </c>
      <c r="H364" s="3703" t="s">
        <v>14207</v>
      </c>
      <c r="I364" s="3703"/>
      <c r="J364" s="3705" t="s">
        <v>13840</v>
      </c>
      <c r="K364" s="3705" t="s">
        <v>621</v>
      </c>
      <c r="L364" s="3705" t="s">
        <v>596</v>
      </c>
      <c r="M364" s="3698"/>
    </row>
    <row r="365" spans="1:13" x14ac:dyDescent="0.2">
      <c r="A365" s="3694">
        <v>257</v>
      </c>
      <c r="B365" s="3702" t="s">
        <v>2343</v>
      </c>
      <c r="C365" s="3702" t="s">
        <v>14192</v>
      </c>
      <c r="D365" s="3741">
        <v>43628</v>
      </c>
      <c r="E365" s="3741">
        <v>43799</v>
      </c>
      <c r="F365" s="5544"/>
      <c r="G365" s="1990">
        <v>5</v>
      </c>
      <c r="H365" s="3703" t="s">
        <v>14208</v>
      </c>
      <c r="I365" s="3703"/>
      <c r="J365" s="3705" t="s">
        <v>13842</v>
      </c>
      <c r="K365" s="3705" t="s">
        <v>621</v>
      </c>
      <c r="L365" s="3705" t="s">
        <v>596</v>
      </c>
      <c r="M365" s="3698"/>
    </row>
    <row r="366" spans="1:13" x14ac:dyDescent="0.2">
      <c r="A366" s="3694">
        <v>258</v>
      </c>
      <c r="B366" s="3702" t="s">
        <v>2343</v>
      </c>
      <c r="C366" s="3702" t="s">
        <v>14192</v>
      </c>
      <c r="D366" s="3741">
        <v>43628</v>
      </c>
      <c r="E366" s="3741">
        <v>43799</v>
      </c>
      <c r="F366" s="5544"/>
      <c r="G366" s="1990">
        <v>6</v>
      </c>
      <c r="H366" s="3703" t="s">
        <v>14209</v>
      </c>
      <c r="I366" s="3703"/>
      <c r="J366" s="3705" t="s">
        <v>13844</v>
      </c>
      <c r="K366" s="3705" t="s">
        <v>621</v>
      </c>
      <c r="L366" s="3705" t="s">
        <v>596</v>
      </c>
      <c r="M366" s="3698"/>
    </row>
    <row r="367" spans="1:13" x14ac:dyDescent="0.2">
      <c r="A367" s="3694">
        <v>259</v>
      </c>
      <c r="B367" s="3702" t="s">
        <v>2343</v>
      </c>
      <c r="C367" s="3702" t="s">
        <v>14192</v>
      </c>
      <c r="D367" s="3741">
        <v>43628</v>
      </c>
      <c r="E367" s="3741">
        <v>43799</v>
      </c>
      <c r="F367" s="5544"/>
      <c r="G367" s="1990">
        <v>7</v>
      </c>
      <c r="H367" s="3703" t="s">
        <v>14210</v>
      </c>
      <c r="I367" s="3703"/>
      <c r="J367" s="3705" t="s">
        <v>13846</v>
      </c>
      <c r="K367" s="3705" t="s">
        <v>621</v>
      </c>
      <c r="L367" s="3705" t="s">
        <v>596</v>
      </c>
      <c r="M367" s="3698"/>
    </row>
    <row r="368" spans="1:13" x14ac:dyDescent="0.2">
      <c r="A368" s="3694">
        <v>260</v>
      </c>
      <c r="B368" s="3702" t="s">
        <v>2343</v>
      </c>
      <c r="C368" s="3702" t="s">
        <v>14192</v>
      </c>
      <c r="D368" s="3741">
        <v>43628</v>
      </c>
      <c r="E368" s="3741">
        <v>43799</v>
      </c>
      <c r="F368" s="5545"/>
      <c r="G368" s="1990">
        <v>8</v>
      </c>
      <c r="H368" s="3703" t="s">
        <v>14211</v>
      </c>
      <c r="I368" s="3703"/>
      <c r="J368" s="3705" t="s">
        <v>13848</v>
      </c>
      <c r="K368" s="3705" t="s">
        <v>621</v>
      </c>
      <c r="L368" s="3705" t="s">
        <v>596</v>
      </c>
      <c r="M368" s="3698"/>
    </row>
    <row r="369" spans="1:13" x14ac:dyDescent="0.2">
      <c r="A369" s="3694">
        <v>261</v>
      </c>
      <c r="B369" s="3702" t="s">
        <v>2343</v>
      </c>
      <c r="C369" s="3702" t="s">
        <v>14192</v>
      </c>
      <c r="D369" s="3741">
        <v>43628</v>
      </c>
      <c r="E369" s="3741">
        <v>43799</v>
      </c>
      <c r="F369" s="5543">
        <v>838</v>
      </c>
      <c r="G369" s="1990">
        <v>1</v>
      </c>
      <c r="H369" s="3703" t="s">
        <v>14212</v>
      </c>
      <c r="I369" s="3703"/>
      <c r="J369" s="3705" t="s">
        <v>13850</v>
      </c>
      <c r="K369" s="3705" t="s">
        <v>621</v>
      </c>
      <c r="L369" s="3705" t="s">
        <v>596</v>
      </c>
      <c r="M369" s="3698"/>
    </row>
    <row r="370" spans="1:13" x14ac:dyDescent="0.2">
      <c r="A370" s="3694">
        <v>262</v>
      </c>
      <c r="B370" s="3702" t="s">
        <v>2343</v>
      </c>
      <c r="C370" s="3702" t="s">
        <v>14192</v>
      </c>
      <c r="D370" s="3741">
        <v>43628</v>
      </c>
      <c r="E370" s="3741">
        <v>43799</v>
      </c>
      <c r="F370" s="5544"/>
      <c r="G370" s="1990">
        <v>2</v>
      </c>
      <c r="H370" s="3703" t="s">
        <v>14213</v>
      </c>
      <c r="I370" s="3703"/>
      <c r="J370" s="3705" t="s">
        <v>13852</v>
      </c>
      <c r="K370" s="3705" t="s">
        <v>621</v>
      </c>
      <c r="L370" s="3705" t="s">
        <v>596</v>
      </c>
      <c r="M370" s="3698"/>
    </row>
    <row r="371" spans="1:13" x14ac:dyDescent="0.2">
      <c r="A371" s="3694">
        <v>263</v>
      </c>
      <c r="B371" s="3702" t="s">
        <v>2343</v>
      </c>
      <c r="C371" s="3702" t="s">
        <v>14192</v>
      </c>
      <c r="D371" s="3741">
        <v>43628</v>
      </c>
      <c r="E371" s="3741">
        <v>43799</v>
      </c>
      <c r="F371" s="5544"/>
      <c r="G371" s="1990">
        <v>3</v>
      </c>
      <c r="H371" s="3703" t="s">
        <v>14214</v>
      </c>
      <c r="I371" s="3703"/>
      <c r="J371" s="3705" t="s">
        <v>13855</v>
      </c>
      <c r="K371" s="3705" t="s">
        <v>621</v>
      </c>
      <c r="L371" s="3705" t="s">
        <v>596</v>
      </c>
      <c r="M371" s="3698"/>
    </row>
    <row r="372" spans="1:13" x14ac:dyDescent="0.2">
      <c r="A372" s="3694">
        <v>264</v>
      </c>
      <c r="B372" s="3702" t="s">
        <v>2343</v>
      </c>
      <c r="C372" s="3702" t="s">
        <v>14192</v>
      </c>
      <c r="D372" s="3741">
        <v>43628</v>
      </c>
      <c r="E372" s="3741">
        <v>43799</v>
      </c>
      <c r="F372" s="5544"/>
      <c r="G372" s="1990">
        <v>4</v>
      </c>
      <c r="H372" s="3703" t="s">
        <v>14215</v>
      </c>
      <c r="I372" s="3703"/>
      <c r="J372" s="3705" t="s">
        <v>13857</v>
      </c>
      <c r="K372" s="3705" t="s">
        <v>621</v>
      </c>
      <c r="L372" s="3705" t="s">
        <v>596</v>
      </c>
      <c r="M372" s="3698"/>
    </row>
    <row r="373" spans="1:13" x14ac:dyDescent="0.2">
      <c r="A373" s="3694">
        <v>265</v>
      </c>
      <c r="B373" s="3702" t="s">
        <v>2343</v>
      </c>
      <c r="C373" s="3702" t="s">
        <v>14192</v>
      </c>
      <c r="D373" s="3741">
        <v>43628</v>
      </c>
      <c r="E373" s="3741">
        <v>43799</v>
      </c>
      <c r="F373" s="5544"/>
      <c r="G373" s="1990">
        <v>5</v>
      </c>
      <c r="H373" s="3703" t="s">
        <v>14216</v>
      </c>
      <c r="I373" s="3703"/>
      <c r="J373" s="3705" t="s">
        <v>13859</v>
      </c>
      <c r="K373" s="3705" t="s">
        <v>621</v>
      </c>
      <c r="L373" s="3705" t="s">
        <v>596</v>
      </c>
      <c r="M373" s="3698"/>
    </row>
    <row r="374" spans="1:13" x14ac:dyDescent="0.2">
      <c r="A374" s="3694">
        <v>266</v>
      </c>
      <c r="B374" s="3702" t="s">
        <v>2343</v>
      </c>
      <c r="C374" s="3702" t="s">
        <v>14192</v>
      </c>
      <c r="D374" s="3741">
        <v>43628</v>
      </c>
      <c r="E374" s="3741">
        <v>43799</v>
      </c>
      <c r="F374" s="5544"/>
      <c r="G374" s="1990">
        <v>6</v>
      </c>
      <c r="H374" s="3703" t="s">
        <v>14217</v>
      </c>
      <c r="I374" s="3703"/>
      <c r="J374" s="3705" t="s">
        <v>13861</v>
      </c>
      <c r="K374" s="3705" t="s">
        <v>621</v>
      </c>
      <c r="L374" s="3705" t="s">
        <v>596</v>
      </c>
      <c r="M374" s="3698"/>
    </row>
    <row r="375" spans="1:13" x14ac:dyDescent="0.2">
      <c r="A375" s="3694">
        <v>267</v>
      </c>
      <c r="B375" s="3702" t="s">
        <v>2343</v>
      </c>
      <c r="C375" s="3702" t="s">
        <v>14192</v>
      </c>
      <c r="D375" s="3741">
        <v>43628</v>
      </c>
      <c r="E375" s="3741">
        <v>43799</v>
      </c>
      <c r="F375" s="5544"/>
      <c r="G375" s="1990">
        <v>7</v>
      </c>
      <c r="H375" s="3703" t="s">
        <v>14218</v>
      </c>
      <c r="I375" s="3703"/>
      <c r="J375" s="3705" t="s">
        <v>13863</v>
      </c>
      <c r="K375" s="3705" t="s">
        <v>621</v>
      </c>
      <c r="L375" s="3705" t="s">
        <v>596</v>
      </c>
      <c r="M375" s="3698"/>
    </row>
    <row r="376" spans="1:13" x14ac:dyDescent="0.2">
      <c r="A376" s="3694">
        <v>268</v>
      </c>
      <c r="B376" s="3702" t="s">
        <v>2343</v>
      </c>
      <c r="C376" s="3702" t="s">
        <v>14192</v>
      </c>
      <c r="D376" s="3741">
        <v>43628</v>
      </c>
      <c r="E376" s="3741">
        <v>43799</v>
      </c>
      <c r="F376" s="5545"/>
      <c r="G376" s="1990">
        <v>8</v>
      </c>
      <c r="H376" s="3703" t="s">
        <v>14219</v>
      </c>
      <c r="I376" s="3703"/>
      <c r="J376" s="3705" t="s">
        <v>13865</v>
      </c>
      <c r="K376" s="3705" t="s">
        <v>621</v>
      </c>
      <c r="L376" s="3705" t="s">
        <v>596</v>
      </c>
      <c r="M376" s="3698"/>
    </row>
    <row r="377" spans="1:13" x14ac:dyDescent="0.2">
      <c r="A377" s="3694">
        <v>269</v>
      </c>
      <c r="B377" s="3702" t="s">
        <v>2343</v>
      </c>
      <c r="C377" s="3702" t="s">
        <v>14192</v>
      </c>
      <c r="D377" s="3741">
        <v>43628</v>
      </c>
      <c r="E377" s="3741">
        <v>43799</v>
      </c>
      <c r="F377" s="5543">
        <v>839</v>
      </c>
      <c r="G377" s="1990">
        <v>1</v>
      </c>
      <c r="H377" s="3703" t="s">
        <v>14220</v>
      </c>
      <c r="I377" s="3703"/>
      <c r="J377" s="3705" t="s">
        <v>13867</v>
      </c>
      <c r="K377" s="3705" t="s">
        <v>621</v>
      </c>
      <c r="L377" s="3705" t="s">
        <v>596</v>
      </c>
      <c r="M377" s="3698"/>
    </row>
    <row r="378" spans="1:13" ht="25.5" x14ac:dyDescent="0.2">
      <c r="A378" s="3694">
        <v>270</v>
      </c>
      <c r="B378" s="2033" t="s">
        <v>2343</v>
      </c>
      <c r="C378" s="2033" t="s">
        <v>14192</v>
      </c>
      <c r="D378" s="3741">
        <v>43628</v>
      </c>
      <c r="E378" s="3741">
        <v>43799</v>
      </c>
      <c r="F378" s="5544"/>
      <c r="G378" s="2002">
        <v>2</v>
      </c>
      <c r="H378" s="3703" t="s">
        <v>14221</v>
      </c>
      <c r="I378" s="3703"/>
      <c r="J378" s="3703" t="s">
        <v>13869</v>
      </c>
      <c r="K378" s="3703" t="s">
        <v>621</v>
      </c>
      <c r="L378" s="3703" t="s">
        <v>596</v>
      </c>
      <c r="M378" s="1985" t="s">
        <v>14222</v>
      </c>
    </row>
    <row r="379" spans="1:13" x14ac:dyDescent="0.2">
      <c r="A379" s="3694">
        <v>271</v>
      </c>
      <c r="B379" s="3702" t="s">
        <v>2343</v>
      </c>
      <c r="C379" s="2033" t="s">
        <v>14192</v>
      </c>
      <c r="D379" s="3741">
        <v>43628</v>
      </c>
      <c r="E379" s="3741">
        <v>43799</v>
      </c>
      <c r="F379" s="5544"/>
      <c r="G379" s="1990">
        <v>3</v>
      </c>
      <c r="H379" s="3703" t="s">
        <v>14223</v>
      </c>
      <c r="I379" s="3703"/>
      <c r="J379" s="3705" t="s">
        <v>13871</v>
      </c>
      <c r="K379" s="3705" t="s">
        <v>621</v>
      </c>
      <c r="L379" s="3705" t="s">
        <v>596</v>
      </c>
      <c r="M379" s="3698"/>
    </row>
    <row r="380" spans="1:13" x14ac:dyDescent="0.2">
      <c r="A380" s="3694">
        <v>272</v>
      </c>
      <c r="B380" s="3702" t="s">
        <v>2343</v>
      </c>
      <c r="C380" s="3702" t="s">
        <v>14192</v>
      </c>
      <c r="D380" s="3741">
        <v>43628</v>
      </c>
      <c r="E380" s="3741">
        <v>43799</v>
      </c>
      <c r="F380" s="5544"/>
      <c r="G380" s="1990">
        <v>4</v>
      </c>
      <c r="H380" s="3703" t="s">
        <v>14224</v>
      </c>
      <c r="I380" s="3703"/>
      <c r="J380" s="3705" t="s">
        <v>13873</v>
      </c>
      <c r="K380" s="3705" t="s">
        <v>621</v>
      </c>
      <c r="L380" s="3705" t="s">
        <v>596</v>
      </c>
      <c r="M380" s="3698"/>
    </row>
    <row r="381" spans="1:13" x14ac:dyDescent="0.2">
      <c r="A381" s="3694">
        <v>273</v>
      </c>
      <c r="B381" s="3702" t="s">
        <v>2343</v>
      </c>
      <c r="C381" s="3702" t="s">
        <v>14192</v>
      </c>
      <c r="D381" s="3741">
        <v>43628</v>
      </c>
      <c r="E381" s="3741">
        <v>43799</v>
      </c>
      <c r="F381" s="5544"/>
      <c r="G381" s="1990">
        <v>5</v>
      </c>
      <c r="H381" s="3703" t="s">
        <v>14225</v>
      </c>
      <c r="I381" s="3703"/>
      <c r="J381" s="3705" t="s">
        <v>13875</v>
      </c>
      <c r="K381" s="3705" t="s">
        <v>621</v>
      </c>
      <c r="L381" s="3705" t="s">
        <v>596</v>
      </c>
      <c r="M381" s="3698"/>
    </row>
    <row r="382" spans="1:13" x14ac:dyDescent="0.2">
      <c r="A382" s="3694">
        <v>274</v>
      </c>
      <c r="B382" s="3702" t="s">
        <v>2343</v>
      </c>
      <c r="C382" s="3702" t="s">
        <v>14192</v>
      </c>
      <c r="D382" s="3741">
        <v>43628</v>
      </c>
      <c r="E382" s="3741">
        <v>43799</v>
      </c>
      <c r="F382" s="5544"/>
      <c r="G382" s="1990">
        <v>6</v>
      </c>
      <c r="H382" s="3703" t="s">
        <v>14226</v>
      </c>
      <c r="I382" s="3703"/>
      <c r="J382" s="3705" t="s">
        <v>13877</v>
      </c>
      <c r="K382" s="3705" t="s">
        <v>621</v>
      </c>
      <c r="L382" s="3705" t="s">
        <v>596</v>
      </c>
      <c r="M382" s="3698"/>
    </row>
    <row r="383" spans="1:13" x14ac:dyDescent="0.2">
      <c r="A383" s="3694">
        <v>275</v>
      </c>
      <c r="B383" s="3702" t="s">
        <v>2343</v>
      </c>
      <c r="C383" s="3702" t="s">
        <v>14192</v>
      </c>
      <c r="D383" s="3741">
        <v>43628</v>
      </c>
      <c r="E383" s="3741">
        <v>43799</v>
      </c>
      <c r="F383" s="5544"/>
      <c r="G383" s="1990">
        <v>7</v>
      </c>
      <c r="H383" s="3703" t="s">
        <v>14227</v>
      </c>
      <c r="I383" s="3703"/>
      <c r="J383" s="3705" t="s">
        <v>13879</v>
      </c>
      <c r="K383" s="3705" t="s">
        <v>621</v>
      </c>
      <c r="L383" s="3705" t="s">
        <v>596</v>
      </c>
      <c r="M383" s="3698"/>
    </row>
    <row r="384" spans="1:13" x14ac:dyDescent="0.2">
      <c r="A384" s="3694">
        <v>276</v>
      </c>
      <c r="B384" s="3702" t="s">
        <v>2343</v>
      </c>
      <c r="C384" s="3702" t="s">
        <v>14192</v>
      </c>
      <c r="D384" s="3741">
        <v>43628</v>
      </c>
      <c r="E384" s="3741">
        <v>43799</v>
      </c>
      <c r="F384" s="5545"/>
      <c r="G384" s="1990">
        <v>8</v>
      </c>
      <c r="H384" s="3703" t="s">
        <v>14228</v>
      </c>
      <c r="I384" s="3703"/>
      <c r="J384" s="3705" t="s">
        <v>13881</v>
      </c>
      <c r="K384" s="3705" t="s">
        <v>621</v>
      </c>
      <c r="L384" s="3705" t="s">
        <v>596</v>
      </c>
      <c r="M384" s="3698"/>
    </row>
    <row r="385" spans="1:13" x14ac:dyDescent="0.2">
      <c r="A385" s="3694">
        <v>277</v>
      </c>
      <c r="B385" s="3702" t="s">
        <v>2343</v>
      </c>
      <c r="C385" s="3702" t="s">
        <v>14192</v>
      </c>
      <c r="D385" s="3741">
        <v>43628</v>
      </c>
      <c r="E385" s="3741">
        <v>43799</v>
      </c>
      <c r="F385" s="5543">
        <v>840</v>
      </c>
      <c r="G385" s="1990">
        <v>1</v>
      </c>
      <c r="H385" s="3703" t="s">
        <v>14229</v>
      </c>
      <c r="I385" s="3703"/>
      <c r="J385" s="3705" t="s">
        <v>13883</v>
      </c>
      <c r="K385" s="3705" t="s">
        <v>621</v>
      </c>
      <c r="L385" s="3705" t="s">
        <v>596</v>
      </c>
      <c r="M385" s="3698"/>
    </row>
    <row r="386" spans="1:13" x14ac:dyDescent="0.2">
      <c r="A386" s="3694">
        <v>278</v>
      </c>
      <c r="B386" s="3702" t="s">
        <v>2343</v>
      </c>
      <c r="C386" s="3702" t="s">
        <v>14192</v>
      </c>
      <c r="D386" s="3741">
        <v>43628</v>
      </c>
      <c r="E386" s="3741">
        <v>43799</v>
      </c>
      <c r="F386" s="5544"/>
      <c r="G386" s="1990">
        <v>2</v>
      </c>
      <c r="H386" s="3703" t="s">
        <v>14230</v>
      </c>
      <c r="I386" s="3703"/>
      <c r="J386" s="3705" t="s">
        <v>13885</v>
      </c>
      <c r="K386" s="3705" t="s">
        <v>621</v>
      </c>
      <c r="L386" s="3705" t="s">
        <v>596</v>
      </c>
      <c r="M386" s="3698"/>
    </row>
    <row r="387" spans="1:13" x14ac:dyDescent="0.2">
      <c r="A387" s="3694">
        <v>279</v>
      </c>
      <c r="B387" s="3702" t="s">
        <v>2343</v>
      </c>
      <c r="C387" s="3702" t="s">
        <v>14192</v>
      </c>
      <c r="D387" s="3741">
        <v>43628</v>
      </c>
      <c r="E387" s="3741">
        <v>43799</v>
      </c>
      <c r="F387" s="5544"/>
      <c r="G387" s="1990">
        <v>3</v>
      </c>
      <c r="H387" s="3703" t="s">
        <v>14231</v>
      </c>
      <c r="I387" s="3703"/>
      <c r="J387" s="3705" t="s">
        <v>13887</v>
      </c>
      <c r="K387" s="3705" t="s">
        <v>621</v>
      </c>
      <c r="L387" s="3705" t="s">
        <v>596</v>
      </c>
      <c r="M387" s="3698"/>
    </row>
    <row r="388" spans="1:13" x14ac:dyDescent="0.2">
      <c r="A388" s="3694">
        <v>280</v>
      </c>
      <c r="B388" s="3702" t="s">
        <v>2343</v>
      </c>
      <c r="C388" s="3702" t="s">
        <v>14192</v>
      </c>
      <c r="D388" s="3741">
        <v>43628</v>
      </c>
      <c r="E388" s="3741">
        <v>43799</v>
      </c>
      <c r="F388" s="5544"/>
      <c r="G388" s="1990">
        <v>4</v>
      </c>
      <c r="H388" s="3703" t="s">
        <v>14232</v>
      </c>
      <c r="I388" s="3703"/>
      <c r="J388" s="3705" t="s">
        <v>13889</v>
      </c>
      <c r="K388" s="3705" t="s">
        <v>621</v>
      </c>
      <c r="L388" s="3705" t="s">
        <v>596</v>
      </c>
      <c r="M388" s="3698"/>
    </row>
    <row r="389" spans="1:13" x14ac:dyDescent="0.2">
      <c r="A389" s="3694">
        <v>281</v>
      </c>
      <c r="B389" s="3702" t="s">
        <v>2343</v>
      </c>
      <c r="C389" s="3702" t="s">
        <v>14192</v>
      </c>
      <c r="D389" s="3741">
        <v>43628</v>
      </c>
      <c r="E389" s="3741">
        <v>43799</v>
      </c>
      <c r="F389" s="5544"/>
      <c r="G389" s="1990">
        <v>5</v>
      </c>
      <c r="H389" s="3703" t="s">
        <v>14233</v>
      </c>
      <c r="I389" s="3703"/>
      <c r="J389" s="3705" t="s">
        <v>13891</v>
      </c>
      <c r="K389" s="3705" t="s">
        <v>621</v>
      </c>
      <c r="L389" s="3705" t="s">
        <v>596</v>
      </c>
      <c r="M389" s="3698"/>
    </row>
    <row r="390" spans="1:13" x14ac:dyDescent="0.2">
      <c r="A390" s="3694">
        <v>282</v>
      </c>
      <c r="B390" s="3702" t="s">
        <v>2343</v>
      </c>
      <c r="C390" s="3702" t="s">
        <v>14192</v>
      </c>
      <c r="D390" s="3741">
        <v>43628</v>
      </c>
      <c r="E390" s="3741">
        <v>43799</v>
      </c>
      <c r="F390" s="5544"/>
      <c r="G390" s="1990">
        <v>6</v>
      </c>
      <c r="H390" s="3703" t="s">
        <v>14234</v>
      </c>
      <c r="I390" s="3703"/>
      <c r="J390" s="3705" t="s">
        <v>14235</v>
      </c>
      <c r="K390" s="3705" t="s">
        <v>621</v>
      </c>
      <c r="L390" s="3705" t="s">
        <v>596</v>
      </c>
      <c r="M390" s="3698"/>
    </row>
    <row r="391" spans="1:13" x14ac:dyDescent="0.2">
      <c r="A391" s="3694">
        <v>283</v>
      </c>
      <c r="B391" s="3702" t="s">
        <v>2343</v>
      </c>
      <c r="C391" s="3702" t="s">
        <v>14192</v>
      </c>
      <c r="D391" s="3741">
        <v>43628</v>
      </c>
      <c r="E391" s="3741">
        <v>43799</v>
      </c>
      <c r="F391" s="5544"/>
      <c r="G391" s="1990">
        <v>7</v>
      </c>
      <c r="H391" s="3703" t="s">
        <v>14236</v>
      </c>
      <c r="I391" s="3703"/>
      <c r="J391" s="3705" t="s">
        <v>14237</v>
      </c>
      <c r="K391" s="3705" t="s">
        <v>621</v>
      </c>
      <c r="L391" s="3705" t="s">
        <v>596</v>
      </c>
      <c r="M391" s="3698"/>
    </row>
    <row r="392" spans="1:13" x14ac:dyDescent="0.2">
      <c r="A392" s="3694">
        <v>284</v>
      </c>
      <c r="B392" s="3702" t="s">
        <v>2343</v>
      </c>
      <c r="C392" s="3702" t="s">
        <v>14238</v>
      </c>
      <c r="D392" s="3741">
        <v>43628</v>
      </c>
      <c r="E392" s="3741">
        <v>43830</v>
      </c>
      <c r="F392" s="5545"/>
      <c r="G392" s="1990">
        <v>8</v>
      </c>
      <c r="H392" s="3703" t="s">
        <v>1280</v>
      </c>
      <c r="I392" s="3703"/>
      <c r="J392" s="3705" t="s">
        <v>1181</v>
      </c>
      <c r="K392" s="3705" t="s">
        <v>621</v>
      </c>
      <c r="L392" s="3705" t="s">
        <v>596</v>
      </c>
      <c r="M392" s="3698"/>
    </row>
    <row r="393" spans="1:13" x14ac:dyDescent="0.2">
      <c r="A393" s="3694">
        <v>285</v>
      </c>
      <c r="B393" s="3702" t="s">
        <v>2343</v>
      </c>
      <c r="C393" s="3702" t="s">
        <v>14238</v>
      </c>
      <c r="D393" s="3741">
        <v>43630</v>
      </c>
      <c r="E393" s="3741">
        <v>43830</v>
      </c>
      <c r="F393" s="5543">
        <v>841</v>
      </c>
      <c r="G393" s="1990">
        <v>1</v>
      </c>
      <c r="H393" s="3703" t="s">
        <v>1281</v>
      </c>
      <c r="I393" s="3703"/>
      <c r="J393" s="3705" t="s">
        <v>14239</v>
      </c>
      <c r="K393" s="3705" t="s">
        <v>621</v>
      </c>
      <c r="L393" s="3705" t="s">
        <v>596</v>
      </c>
      <c r="M393" s="3698"/>
    </row>
    <row r="394" spans="1:13" x14ac:dyDescent="0.2">
      <c r="A394" s="3694">
        <v>286</v>
      </c>
      <c r="B394" s="3702" t="s">
        <v>2343</v>
      </c>
      <c r="C394" s="3702" t="s">
        <v>14240</v>
      </c>
      <c r="D394" s="3741">
        <v>43630</v>
      </c>
      <c r="E394" s="3741">
        <v>43830</v>
      </c>
      <c r="F394" s="5544"/>
      <c r="G394" s="1990">
        <v>2</v>
      </c>
      <c r="H394" s="3703" t="s">
        <v>6341</v>
      </c>
      <c r="I394" s="3703"/>
      <c r="J394" s="3705" t="s">
        <v>1181</v>
      </c>
      <c r="K394" s="3705" t="s">
        <v>621</v>
      </c>
      <c r="L394" s="3705" t="s">
        <v>596</v>
      </c>
      <c r="M394" s="3698"/>
    </row>
    <row r="395" spans="1:13" x14ac:dyDescent="0.2">
      <c r="A395" s="3694">
        <v>287</v>
      </c>
      <c r="B395" s="3702" t="s">
        <v>2343</v>
      </c>
      <c r="C395" s="3702" t="s">
        <v>14240</v>
      </c>
      <c r="D395" s="3741">
        <v>43630</v>
      </c>
      <c r="E395" s="3741">
        <v>43830</v>
      </c>
      <c r="F395" s="5544"/>
      <c r="G395" s="1990">
        <v>3</v>
      </c>
      <c r="H395" s="3703" t="s">
        <v>9508</v>
      </c>
      <c r="I395" s="3703"/>
      <c r="J395" s="3705" t="s">
        <v>5774</v>
      </c>
      <c r="K395" s="3705" t="s">
        <v>621</v>
      </c>
      <c r="L395" s="3705" t="s">
        <v>596</v>
      </c>
      <c r="M395" s="3698"/>
    </row>
    <row r="396" spans="1:13" x14ac:dyDescent="0.2">
      <c r="A396" s="3694">
        <v>288</v>
      </c>
      <c r="B396" s="3702" t="s">
        <v>2343</v>
      </c>
      <c r="C396" s="3702" t="s">
        <v>14240</v>
      </c>
      <c r="D396" s="3741">
        <v>43630</v>
      </c>
      <c r="E396" s="3741">
        <v>43830</v>
      </c>
      <c r="F396" s="5544"/>
      <c r="G396" s="1990">
        <v>4</v>
      </c>
      <c r="H396" s="3703" t="s">
        <v>6343</v>
      </c>
      <c r="I396" s="3703"/>
      <c r="J396" s="3705" t="s">
        <v>11168</v>
      </c>
      <c r="K396" s="3705" t="s">
        <v>621</v>
      </c>
      <c r="L396" s="3705" t="s">
        <v>596</v>
      </c>
      <c r="M396" s="3698"/>
    </row>
    <row r="397" spans="1:13" x14ac:dyDescent="0.2">
      <c r="A397" s="3694">
        <v>289</v>
      </c>
      <c r="B397" s="3702" t="s">
        <v>2343</v>
      </c>
      <c r="C397" s="3702" t="s">
        <v>14240</v>
      </c>
      <c r="D397" s="3741">
        <v>43641</v>
      </c>
      <c r="E397" s="3741">
        <v>43797</v>
      </c>
      <c r="F397" s="5544"/>
      <c r="G397" s="1990">
        <v>5</v>
      </c>
      <c r="H397" s="3703" t="s">
        <v>9509</v>
      </c>
      <c r="I397" s="3703"/>
      <c r="J397" s="3705" t="s">
        <v>14241</v>
      </c>
      <c r="K397" s="3705" t="s">
        <v>621</v>
      </c>
      <c r="L397" s="3705" t="s">
        <v>596</v>
      </c>
      <c r="M397" s="3698"/>
    </row>
    <row r="398" spans="1:13" x14ac:dyDescent="0.2">
      <c r="A398" s="3694">
        <v>290</v>
      </c>
      <c r="B398" s="3702" t="s">
        <v>2343</v>
      </c>
      <c r="C398" s="3702" t="s">
        <v>14242</v>
      </c>
      <c r="D398" s="3741">
        <v>43641</v>
      </c>
      <c r="E398" s="3741">
        <v>43797</v>
      </c>
      <c r="F398" s="5544"/>
      <c r="G398" s="1990">
        <v>6</v>
      </c>
      <c r="H398" s="3703" t="s">
        <v>14243</v>
      </c>
      <c r="I398" s="3703"/>
      <c r="J398" s="3492" t="s">
        <v>13032</v>
      </c>
      <c r="K398" s="3705" t="s">
        <v>621</v>
      </c>
      <c r="L398" s="3705" t="s">
        <v>596</v>
      </c>
      <c r="M398" s="3698"/>
    </row>
    <row r="399" spans="1:13" x14ac:dyDescent="0.2">
      <c r="A399" s="3694">
        <v>291</v>
      </c>
      <c r="B399" s="3702" t="s">
        <v>2343</v>
      </c>
      <c r="C399" s="3702" t="s">
        <v>14242</v>
      </c>
      <c r="D399" s="3741">
        <v>43641</v>
      </c>
      <c r="E399" s="3741">
        <v>43797</v>
      </c>
      <c r="F399" s="5544"/>
      <c r="G399" s="1990">
        <v>7</v>
      </c>
      <c r="H399" s="3703" t="s">
        <v>14244</v>
      </c>
      <c r="I399" s="3703"/>
      <c r="J399" s="3492" t="s">
        <v>13819</v>
      </c>
      <c r="K399" s="3705" t="s">
        <v>621</v>
      </c>
      <c r="L399" s="3705" t="s">
        <v>596</v>
      </c>
      <c r="M399" s="3698"/>
    </row>
    <row r="400" spans="1:13" x14ac:dyDescent="0.2">
      <c r="A400" s="3694">
        <v>292</v>
      </c>
      <c r="B400" s="3702" t="s">
        <v>2343</v>
      </c>
      <c r="C400" s="3702" t="s">
        <v>14242</v>
      </c>
      <c r="D400" s="3741">
        <v>43641</v>
      </c>
      <c r="E400" s="3741">
        <v>43797</v>
      </c>
      <c r="F400" s="5544"/>
      <c r="G400" s="1990">
        <v>8</v>
      </c>
      <c r="H400" s="3703" t="s">
        <v>14245</v>
      </c>
      <c r="I400" s="3703"/>
      <c r="J400" s="3492" t="s">
        <v>13821</v>
      </c>
      <c r="K400" s="3705" t="s">
        <v>621</v>
      </c>
      <c r="L400" s="3705" t="s">
        <v>596</v>
      </c>
      <c r="M400" s="3698"/>
    </row>
    <row r="401" spans="1:13" x14ac:dyDescent="0.2">
      <c r="A401" s="3694">
        <v>293</v>
      </c>
      <c r="B401" s="3702" t="s">
        <v>2343</v>
      </c>
      <c r="C401" s="3702" t="s">
        <v>14242</v>
      </c>
      <c r="D401" s="3741">
        <v>43641</v>
      </c>
      <c r="E401" s="3741">
        <v>43797</v>
      </c>
      <c r="F401" s="5545"/>
      <c r="G401" s="1990">
        <v>9</v>
      </c>
      <c r="H401" s="3703" t="s">
        <v>14246</v>
      </c>
      <c r="I401" s="3703"/>
      <c r="J401" s="3492" t="s">
        <v>13823</v>
      </c>
      <c r="K401" s="3705" t="s">
        <v>621</v>
      </c>
      <c r="L401" s="3705" t="s">
        <v>596</v>
      </c>
      <c r="M401" s="3698"/>
    </row>
    <row r="402" spans="1:13" x14ac:dyDescent="0.2">
      <c r="A402" s="3694">
        <v>294</v>
      </c>
      <c r="B402" s="3702" t="s">
        <v>2343</v>
      </c>
      <c r="C402" s="3702" t="s">
        <v>14242</v>
      </c>
      <c r="D402" s="3741">
        <v>43641</v>
      </c>
      <c r="E402" s="3741">
        <v>43797</v>
      </c>
      <c r="F402" s="5543">
        <v>842</v>
      </c>
      <c r="G402" s="1990">
        <v>1</v>
      </c>
      <c r="H402" s="3703" t="s">
        <v>14247</v>
      </c>
      <c r="I402" s="3703"/>
      <c r="J402" s="3492" t="s">
        <v>13825</v>
      </c>
      <c r="K402" s="3705" t="s">
        <v>621</v>
      </c>
      <c r="L402" s="3705" t="s">
        <v>596</v>
      </c>
      <c r="M402" s="3698"/>
    </row>
    <row r="403" spans="1:13" x14ac:dyDescent="0.2">
      <c r="A403" s="3694">
        <v>295</v>
      </c>
      <c r="B403" s="3702" t="s">
        <v>2343</v>
      </c>
      <c r="C403" s="3702" t="s">
        <v>14242</v>
      </c>
      <c r="D403" s="3741">
        <v>43641</v>
      </c>
      <c r="E403" s="3741">
        <v>43797</v>
      </c>
      <c r="F403" s="5544"/>
      <c r="G403" s="1990">
        <v>2</v>
      </c>
      <c r="H403" s="3703" t="s">
        <v>14248</v>
      </c>
      <c r="I403" s="3703"/>
      <c r="J403" s="3492" t="s">
        <v>12115</v>
      </c>
      <c r="K403" s="3705" t="s">
        <v>621</v>
      </c>
      <c r="L403" s="3705" t="s">
        <v>596</v>
      </c>
      <c r="M403" s="3698"/>
    </row>
    <row r="404" spans="1:13" x14ac:dyDescent="0.2">
      <c r="A404" s="3694">
        <v>296</v>
      </c>
      <c r="B404" s="3702" t="s">
        <v>2343</v>
      </c>
      <c r="C404" s="3702" t="s">
        <v>14242</v>
      </c>
      <c r="D404" s="3741">
        <v>43641</v>
      </c>
      <c r="E404" s="3741">
        <v>43797</v>
      </c>
      <c r="F404" s="5544"/>
      <c r="G404" s="1990">
        <v>3</v>
      </c>
      <c r="H404" s="3703" t="s">
        <v>14249</v>
      </c>
      <c r="I404" s="3703"/>
      <c r="J404" s="3492" t="s">
        <v>13828</v>
      </c>
      <c r="K404" s="3705" t="s">
        <v>621</v>
      </c>
      <c r="L404" s="3705" t="s">
        <v>596</v>
      </c>
      <c r="M404" s="3698"/>
    </row>
    <row r="405" spans="1:13" x14ac:dyDescent="0.2">
      <c r="A405" s="3694">
        <v>297</v>
      </c>
      <c r="B405" s="3702" t="s">
        <v>2343</v>
      </c>
      <c r="C405" s="3702" t="s">
        <v>14242</v>
      </c>
      <c r="D405" s="3741">
        <v>43641</v>
      </c>
      <c r="E405" s="3741">
        <v>43797</v>
      </c>
      <c r="F405" s="5544"/>
      <c r="G405" s="1990">
        <v>4</v>
      </c>
      <c r="H405" s="3703" t="s">
        <v>14250</v>
      </c>
      <c r="I405" s="3703"/>
      <c r="J405" s="3492" t="s">
        <v>13830</v>
      </c>
      <c r="K405" s="3705" t="s">
        <v>621</v>
      </c>
      <c r="L405" s="3705" t="s">
        <v>596</v>
      </c>
      <c r="M405" s="3698"/>
    </row>
    <row r="406" spans="1:13" x14ac:dyDescent="0.2">
      <c r="A406" s="3694">
        <v>298</v>
      </c>
      <c r="B406" s="3702" t="s">
        <v>2343</v>
      </c>
      <c r="C406" s="3702" t="s">
        <v>14242</v>
      </c>
      <c r="D406" s="3741">
        <v>43641</v>
      </c>
      <c r="E406" s="3741">
        <v>43797</v>
      </c>
      <c r="F406" s="5544"/>
      <c r="G406" s="1990">
        <v>5</v>
      </c>
      <c r="H406" s="3703" t="s">
        <v>14251</v>
      </c>
      <c r="I406" s="3703"/>
      <c r="J406" s="3492" t="s">
        <v>13832</v>
      </c>
      <c r="K406" s="3705" t="s">
        <v>621</v>
      </c>
      <c r="L406" s="3705" t="s">
        <v>596</v>
      </c>
      <c r="M406" s="3698"/>
    </row>
    <row r="407" spans="1:13" x14ac:dyDescent="0.2">
      <c r="A407" s="3694">
        <v>299</v>
      </c>
      <c r="B407" s="3702" t="s">
        <v>2343</v>
      </c>
      <c r="C407" s="3702" t="s">
        <v>14242</v>
      </c>
      <c r="D407" s="3741">
        <v>43641</v>
      </c>
      <c r="E407" s="3741">
        <v>43797</v>
      </c>
      <c r="F407" s="5544"/>
      <c r="G407" s="1990">
        <v>6</v>
      </c>
      <c r="H407" s="3703" t="s">
        <v>14252</v>
      </c>
      <c r="I407" s="3703"/>
      <c r="J407" s="3492" t="s">
        <v>13834</v>
      </c>
      <c r="K407" s="3705" t="s">
        <v>621</v>
      </c>
      <c r="L407" s="3705" t="s">
        <v>596</v>
      </c>
      <c r="M407" s="3698"/>
    </row>
    <row r="408" spans="1:13" x14ac:dyDescent="0.2">
      <c r="A408" s="3694">
        <v>300</v>
      </c>
      <c r="B408" s="3702" t="s">
        <v>2343</v>
      </c>
      <c r="C408" s="3702" t="s">
        <v>14242</v>
      </c>
      <c r="D408" s="3741">
        <v>43641</v>
      </c>
      <c r="E408" s="3741">
        <v>43797</v>
      </c>
      <c r="F408" s="5544"/>
      <c r="G408" s="1990">
        <v>7</v>
      </c>
      <c r="H408" s="3703" t="s">
        <v>14253</v>
      </c>
      <c r="I408" s="3703"/>
      <c r="J408" s="3492" t="s">
        <v>13836</v>
      </c>
      <c r="K408" s="3705" t="s">
        <v>621</v>
      </c>
      <c r="L408" s="3705" t="s">
        <v>596</v>
      </c>
      <c r="M408" s="3698"/>
    </row>
    <row r="409" spans="1:13" x14ac:dyDescent="0.2">
      <c r="A409" s="3694">
        <v>301</v>
      </c>
      <c r="B409" s="3702" t="s">
        <v>2343</v>
      </c>
      <c r="C409" s="3702" t="s">
        <v>14242</v>
      </c>
      <c r="D409" s="3741">
        <v>43641</v>
      </c>
      <c r="E409" s="3741">
        <v>43797</v>
      </c>
      <c r="F409" s="5545"/>
      <c r="G409" s="1990">
        <v>8</v>
      </c>
      <c r="H409" s="3703" t="s">
        <v>14254</v>
      </c>
      <c r="I409" s="3703"/>
      <c r="J409" s="3492" t="s">
        <v>13838</v>
      </c>
      <c r="K409" s="3705" t="s">
        <v>621</v>
      </c>
      <c r="L409" s="3705" t="s">
        <v>596</v>
      </c>
      <c r="M409" s="3698"/>
    </row>
    <row r="410" spans="1:13" x14ac:dyDescent="0.2">
      <c r="A410" s="3694">
        <v>302</v>
      </c>
      <c r="B410" s="3702" t="s">
        <v>2343</v>
      </c>
      <c r="C410" s="3702" t="s">
        <v>14242</v>
      </c>
      <c r="D410" s="3741">
        <v>43641</v>
      </c>
      <c r="E410" s="3741">
        <v>43797</v>
      </c>
      <c r="F410" s="5543">
        <v>843</v>
      </c>
      <c r="G410" s="1990">
        <v>1</v>
      </c>
      <c r="H410" s="3703" t="s">
        <v>14255</v>
      </c>
      <c r="I410" s="3703"/>
      <c r="J410" s="3492" t="s">
        <v>13840</v>
      </c>
      <c r="K410" s="3705" t="s">
        <v>621</v>
      </c>
      <c r="L410" s="3705" t="s">
        <v>596</v>
      </c>
      <c r="M410" s="3698"/>
    </row>
    <row r="411" spans="1:13" x14ac:dyDescent="0.2">
      <c r="A411" s="3694">
        <v>303</v>
      </c>
      <c r="B411" s="3702" t="s">
        <v>2343</v>
      </c>
      <c r="C411" s="3702" t="s">
        <v>14242</v>
      </c>
      <c r="D411" s="3741">
        <v>43641</v>
      </c>
      <c r="E411" s="3741">
        <v>43797</v>
      </c>
      <c r="F411" s="5544"/>
      <c r="G411" s="1990">
        <v>2</v>
      </c>
      <c r="H411" s="3703" t="s">
        <v>14256</v>
      </c>
      <c r="I411" s="3703"/>
      <c r="J411" s="3492" t="s">
        <v>13842</v>
      </c>
      <c r="K411" s="3705" t="s">
        <v>621</v>
      </c>
      <c r="L411" s="3705" t="s">
        <v>596</v>
      </c>
      <c r="M411" s="3698"/>
    </row>
    <row r="412" spans="1:13" x14ac:dyDescent="0.2">
      <c r="A412" s="3694">
        <v>304</v>
      </c>
      <c r="B412" s="3702" t="s">
        <v>2343</v>
      </c>
      <c r="C412" s="3702" t="s">
        <v>14242</v>
      </c>
      <c r="D412" s="3741">
        <v>43641</v>
      </c>
      <c r="E412" s="3741">
        <v>43797</v>
      </c>
      <c r="F412" s="5544"/>
      <c r="G412" s="1990">
        <v>3</v>
      </c>
      <c r="H412" s="3703" t="s">
        <v>14257</v>
      </c>
      <c r="I412" s="3703"/>
      <c r="J412" s="3492" t="s">
        <v>13844</v>
      </c>
      <c r="K412" s="3705" t="s">
        <v>621</v>
      </c>
      <c r="L412" s="3705" t="s">
        <v>596</v>
      </c>
      <c r="M412" s="3698"/>
    </row>
    <row r="413" spans="1:13" x14ac:dyDescent="0.2">
      <c r="A413" s="3694">
        <v>305</v>
      </c>
      <c r="B413" s="3702" t="s">
        <v>2343</v>
      </c>
      <c r="C413" s="3702" t="s">
        <v>14242</v>
      </c>
      <c r="D413" s="3741">
        <v>43641</v>
      </c>
      <c r="E413" s="3741">
        <v>43797</v>
      </c>
      <c r="F413" s="5544"/>
      <c r="G413" s="1990">
        <v>4</v>
      </c>
      <c r="H413" s="3703" t="s">
        <v>14258</v>
      </c>
      <c r="I413" s="3703"/>
      <c r="J413" s="3492" t="s">
        <v>13846</v>
      </c>
      <c r="K413" s="3705" t="s">
        <v>621</v>
      </c>
      <c r="L413" s="3705" t="s">
        <v>596</v>
      </c>
      <c r="M413" s="3698"/>
    </row>
    <row r="414" spans="1:13" x14ac:dyDescent="0.2">
      <c r="A414" s="3694">
        <v>306</v>
      </c>
      <c r="B414" s="3702" t="s">
        <v>2343</v>
      </c>
      <c r="C414" s="3702" t="s">
        <v>14242</v>
      </c>
      <c r="D414" s="3741">
        <v>43641</v>
      </c>
      <c r="E414" s="3741">
        <v>43797</v>
      </c>
      <c r="F414" s="5544"/>
      <c r="G414" s="1990">
        <v>5</v>
      </c>
      <c r="H414" s="3703" t="s">
        <v>14259</v>
      </c>
      <c r="I414" s="3703"/>
      <c r="J414" s="3492" t="s">
        <v>13848</v>
      </c>
      <c r="K414" s="3705" t="s">
        <v>621</v>
      </c>
      <c r="L414" s="3705" t="s">
        <v>596</v>
      </c>
      <c r="M414" s="3698"/>
    </row>
    <row r="415" spans="1:13" x14ac:dyDescent="0.2">
      <c r="A415" s="3694">
        <v>307</v>
      </c>
      <c r="B415" s="3702" t="s">
        <v>2343</v>
      </c>
      <c r="C415" s="3702" t="s">
        <v>14242</v>
      </c>
      <c r="D415" s="3741">
        <v>43641</v>
      </c>
      <c r="E415" s="3741">
        <v>43797</v>
      </c>
      <c r="F415" s="5544"/>
      <c r="G415" s="1990">
        <v>6</v>
      </c>
      <c r="H415" s="3703" t="s">
        <v>14260</v>
      </c>
      <c r="I415" s="3703"/>
      <c r="J415" s="3492" t="s">
        <v>13850</v>
      </c>
      <c r="K415" s="3705" t="s">
        <v>621</v>
      </c>
      <c r="L415" s="3705" t="s">
        <v>596</v>
      </c>
      <c r="M415" s="3698"/>
    </row>
    <row r="416" spans="1:13" x14ac:dyDescent="0.2">
      <c r="A416" s="3694">
        <v>308</v>
      </c>
      <c r="B416" s="3702" t="s">
        <v>2343</v>
      </c>
      <c r="C416" s="3702" t="s">
        <v>14242</v>
      </c>
      <c r="D416" s="3741">
        <v>43641</v>
      </c>
      <c r="E416" s="3741">
        <v>43797</v>
      </c>
      <c r="F416" s="5544"/>
      <c r="G416" s="1990">
        <v>7</v>
      </c>
      <c r="H416" s="3703" t="s">
        <v>14261</v>
      </c>
      <c r="I416" s="3703"/>
      <c r="J416" s="3492" t="s">
        <v>13852</v>
      </c>
      <c r="K416" s="3705" t="s">
        <v>621</v>
      </c>
      <c r="L416" s="3705" t="s">
        <v>596</v>
      </c>
      <c r="M416" s="3698"/>
    </row>
    <row r="417" spans="1:13" x14ac:dyDescent="0.2">
      <c r="A417" s="3694">
        <v>309</v>
      </c>
      <c r="B417" s="3702" t="s">
        <v>2343</v>
      </c>
      <c r="C417" s="3702" t="s">
        <v>14242</v>
      </c>
      <c r="D417" s="3741">
        <v>43641</v>
      </c>
      <c r="E417" s="3741">
        <v>43797</v>
      </c>
      <c r="F417" s="5545"/>
      <c r="G417" s="1990">
        <v>8</v>
      </c>
      <c r="H417" s="3703" t="s">
        <v>14262</v>
      </c>
      <c r="I417" s="3703"/>
      <c r="J417" s="3492" t="s">
        <v>13855</v>
      </c>
      <c r="K417" s="3705" t="s">
        <v>621</v>
      </c>
      <c r="L417" s="3705" t="s">
        <v>596</v>
      </c>
      <c r="M417" s="3698"/>
    </row>
    <row r="418" spans="1:13" x14ac:dyDescent="0.2">
      <c r="A418" s="3694">
        <v>310</v>
      </c>
      <c r="B418" s="3702" t="s">
        <v>2343</v>
      </c>
      <c r="C418" s="3702" t="s">
        <v>14242</v>
      </c>
      <c r="D418" s="3741">
        <v>43641</v>
      </c>
      <c r="E418" s="3741">
        <v>43797</v>
      </c>
      <c r="F418" s="5543">
        <v>844</v>
      </c>
      <c r="G418" s="1990">
        <v>1</v>
      </c>
      <c r="H418" s="3703" t="s">
        <v>14263</v>
      </c>
      <c r="I418" s="3703"/>
      <c r="J418" s="3492" t="s">
        <v>13857</v>
      </c>
      <c r="K418" s="3705" t="s">
        <v>621</v>
      </c>
      <c r="L418" s="3705" t="s">
        <v>596</v>
      </c>
      <c r="M418" s="3698"/>
    </row>
    <row r="419" spans="1:13" x14ac:dyDescent="0.2">
      <c r="A419" s="3694">
        <v>311</v>
      </c>
      <c r="B419" s="3702" t="s">
        <v>2343</v>
      </c>
      <c r="C419" s="3702" t="s">
        <v>14242</v>
      </c>
      <c r="D419" s="3741">
        <v>43641</v>
      </c>
      <c r="E419" s="3741">
        <v>43797</v>
      </c>
      <c r="F419" s="5544"/>
      <c r="G419" s="1990">
        <v>2</v>
      </c>
      <c r="H419" s="3703" t="s">
        <v>14264</v>
      </c>
      <c r="I419" s="3703"/>
      <c r="J419" s="3492" t="s">
        <v>13859</v>
      </c>
      <c r="K419" s="3705" t="s">
        <v>621</v>
      </c>
      <c r="L419" s="3705" t="s">
        <v>596</v>
      </c>
      <c r="M419" s="3698"/>
    </row>
    <row r="420" spans="1:13" x14ac:dyDescent="0.2">
      <c r="A420" s="3694">
        <v>312</v>
      </c>
      <c r="B420" s="3702" t="s">
        <v>2343</v>
      </c>
      <c r="C420" s="3702" t="s">
        <v>14242</v>
      </c>
      <c r="D420" s="3741">
        <v>43641</v>
      </c>
      <c r="E420" s="3741">
        <v>43797</v>
      </c>
      <c r="F420" s="5544"/>
      <c r="G420" s="1990">
        <v>3</v>
      </c>
      <c r="H420" s="3703" t="s">
        <v>14265</v>
      </c>
      <c r="I420" s="3703"/>
      <c r="J420" s="3492" t="s">
        <v>13861</v>
      </c>
      <c r="K420" s="3705" t="s">
        <v>621</v>
      </c>
      <c r="L420" s="3705" t="s">
        <v>596</v>
      </c>
      <c r="M420" s="3698"/>
    </row>
    <row r="421" spans="1:13" x14ac:dyDescent="0.2">
      <c r="A421" s="3694">
        <v>313</v>
      </c>
      <c r="B421" s="3702" t="s">
        <v>2343</v>
      </c>
      <c r="C421" s="3702" t="s">
        <v>14242</v>
      </c>
      <c r="D421" s="3741">
        <v>43641</v>
      </c>
      <c r="E421" s="3741">
        <v>43797</v>
      </c>
      <c r="F421" s="5544"/>
      <c r="G421" s="1990">
        <v>4</v>
      </c>
      <c r="H421" s="3703" t="s">
        <v>14266</v>
      </c>
      <c r="I421" s="3703"/>
      <c r="J421" s="3492" t="s">
        <v>13863</v>
      </c>
      <c r="K421" s="3705" t="s">
        <v>621</v>
      </c>
      <c r="L421" s="3705" t="s">
        <v>596</v>
      </c>
      <c r="M421" s="3698"/>
    </row>
    <row r="422" spans="1:13" x14ac:dyDescent="0.2">
      <c r="A422" s="3694">
        <v>314</v>
      </c>
      <c r="B422" s="3702" t="s">
        <v>2343</v>
      </c>
      <c r="C422" s="3702" t="s">
        <v>14242</v>
      </c>
      <c r="D422" s="3741">
        <v>43641</v>
      </c>
      <c r="E422" s="3741">
        <v>43797</v>
      </c>
      <c r="F422" s="5544"/>
      <c r="G422" s="1990">
        <v>5</v>
      </c>
      <c r="H422" s="3703" t="s">
        <v>14267</v>
      </c>
      <c r="I422" s="3703"/>
      <c r="J422" s="3492" t="s">
        <v>13865</v>
      </c>
      <c r="K422" s="3705" t="s">
        <v>621</v>
      </c>
      <c r="L422" s="3705" t="s">
        <v>596</v>
      </c>
      <c r="M422" s="3698"/>
    </row>
    <row r="423" spans="1:13" x14ac:dyDescent="0.2">
      <c r="A423" s="3694">
        <v>315</v>
      </c>
      <c r="B423" s="3702" t="s">
        <v>2343</v>
      </c>
      <c r="C423" s="3702" t="s">
        <v>14242</v>
      </c>
      <c r="D423" s="3741">
        <v>43641</v>
      </c>
      <c r="E423" s="3741">
        <v>43797</v>
      </c>
      <c r="F423" s="5544"/>
      <c r="G423" s="1990">
        <v>6</v>
      </c>
      <c r="H423" s="3703" t="s">
        <v>14268</v>
      </c>
      <c r="I423" s="3703"/>
      <c r="J423" s="3492" t="s">
        <v>13867</v>
      </c>
      <c r="K423" s="3705" t="s">
        <v>621</v>
      </c>
      <c r="L423" s="3705" t="s">
        <v>596</v>
      </c>
      <c r="M423" s="3698"/>
    </row>
    <row r="424" spans="1:13" x14ac:dyDescent="0.2">
      <c r="A424" s="3694">
        <v>316</v>
      </c>
      <c r="B424" s="3702" t="s">
        <v>2343</v>
      </c>
      <c r="C424" s="3702" t="s">
        <v>14242</v>
      </c>
      <c r="D424" s="3741">
        <v>43641</v>
      </c>
      <c r="E424" s="3741">
        <v>43797</v>
      </c>
      <c r="F424" s="5544"/>
      <c r="G424" s="1990">
        <v>7</v>
      </c>
      <c r="H424" s="3703" t="s">
        <v>14269</v>
      </c>
      <c r="I424" s="3703"/>
      <c r="J424" s="3492" t="s">
        <v>13869</v>
      </c>
      <c r="K424" s="3705" t="s">
        <v>621</v>
      </c>
      <c r="L424" s="3705" t="s">
        <v>596</v>
      </c>
      <c r="M424" s="3698"/>
    </row>
    <row r="425" spans="1:13" x14ac:dyDescent="0.2">
      <c r="A425" s="3694">
        <v>317</v>
      </c>
      <c r="B425" s="3702" t="s">
        <v>2343</v>
      </c>
      <c r="C425" s="3702" t="s">
        <v>14242</v>
      </c>
      <c r="D425" s="3741">
        <v>43641</v>
      </c>
      <c r="E425" s="3741">
        <v>43797</v>
      </c>
      <c r="F425" s="5545"/>
      <c r="G425" s="1990">
        <v>8</v>
      </c>
      <c r="H425" s="3703" t="s">
        <v>14270</v>
      </c>
      <c r="I425" s="3703"/>
      <c r="J425" s="3492" t="s">
        <v>13871</v>
      </c>
      <c r="K425" s="3705" t="s">
        <v>621</v>
      </c>
      <c r="L425" s="3705" t="s">
        <v>596</v>
      </c>
      <c r="M425" s="3698"/>
    </row>
    <row r="426" spans="1:13" x14ac:dyDescent="0.2">
      <c r="A426" s="3694">
        <v>318</v>
      </c>
      <c r="B426" s="3702" t="s">
        <v>2343</v>
      </c>
      <c r="C426" s="3702" t="s">
        <v>14242</v>
      </c>
      <c r="D426" s="3741">
        <v>43641</v>
      </c>
      <c r="E426" s="3741">
        <v>43797</v>
      </c>
      <c r="F426" s="5543">
        <v>845</v>
      </c>
      <c r="G426" s="1990">
        <v>1</v>
      </c>
      <c r="H426" s="3703" t="s">
        <v>14271</v>
      </c>
      <c r="I426" s="3703"/>
      <c r="J426" s="3492" t="s">
        <v>13873</v>
      </c>
      <c r="K426" s="3705" t="s">
        <v>621</v>
      </c>
      <c r="L426" s="3705" t="s">
        <v>596</v>
      </c>
      <c r="M426" s="3698"/>
    </row>
    <row r="427" spans="1:13" x14ac:dyDescent="0.2">
      <c r="A427" s="3694">
        <v>319</v>
      </c>
      <c r="B427" s="3702" t="s">
        <v>2343</v>
      </c>
      <c r="C427" s="3702" t="s">
        <v>14242</v>
      </c>
      <c r="D427" s="3741">
        <v>43641</v>
      </c>
      <c r="E427" s="3741">
        <v>43797</v>
      </c>
      <c r="F427" s="5544"/>
      <c r="G427" s="1990">
        <v>2</v>
      </c>
      <c r="H427" s="3703" t="s">
        <v>14272</v>
      </c>
      <c r="I427" s="3703"/>
      <c r="J427" s="3492" t="s">
        <v>14273</v>
      </c>
      <c r="K427" s="3705" t="s">
        <v>621</v>
      </c>
      <c r="L427" s="3705" t="s">
        <v>596</v>
      </c>
      <c r="M427" s="3698"/>
    </row>
    <row r="428" spans="1:13" x14ac:dyDescent="0.2">
      <c r="A428" s="3694">
        <v>320</v>
      </c>
      <c r="B428" s="3702" t="s">
        <v>2343</v>
      </c>
      <c r="C428" s="3702" t="s">
        <v>14242</v>
      </c>
      <c r="D428" s="3741">
        <v>43641</v>
      </c>
      <c r="E428" s="3741">
        <v>43797</v>
      </c>
      <c r="F428" s="5544"/>
      <c r="G428" s="1990">
        <v>3</v>
      </c>
      <c r="H428" s="3703" t="s">
        <v>14274</v>
      </c>
      <c r="I428" s="3703"/>
      <c r="J428" s="3492" t="s">
        <v>13877</v>
      </c>
      <c r="K428" s="3705" t="s">
        <v>621</v>
      </c>
      <c r="L428" s="3705" t="s">
        <v>596</v>
      </c>
      <c r="M428" s="3698"/>
    </row>
    <row r="429" spans="1:13" x14ac:dyDescent="0.2">
      <c r="A429" s="3694">
        <v>321</v>
      </c>
      <c r="B429" s="3702" t="s">
        <v>2343</v>
      </c>
      <c r="C429" s="3702" t="s">
        <v>14242</v>
      </c>
      <c r="D429" s="3741">
        <v>43641</v>
      </c>
      <c r="E429" s="3741">
        <v>43797</v>
      </c>
      <c r="F429" s="5544"/>
      <c r="G429" s="1990">
        <v>4</v>
      </c>
      <c r="H429" s="3703" t="s">
        <v>14275</v>
      </c>
      <c r="I429" s="3703"/>
      <c r="J429" s="3492" t="s">
        <v>13879</v>
      </c>
      <c r="K429" s="3705" t="s">
        <v>621</v>
      </c>
      <c r="L429" s="3705" t="s">
        <v>596</v>
      </c>
      <c r="M429" s="3698"/>
    </row>
    <row r="430" spans="1:13" x14ac:dyDescent="0.2">
      <c r="A430" s="3694">
        <v>322</v>
      </c>
      <c r="B430" s="3702" t="s">
        <v>2343</v>
      </c>
      <c r="C430" s="3702" t="s">
        <v>14242</v>
      </c>
      <c r="D430" s="3741">
        <v>43641</v>
      </c>
      <c r="E430" s="3741">
        <v>43797</v>
      </c>
      <c r="F430" s="5544"/>
      <c r="G430" s="1990">
        <v>5</v>
      </c>
      <c r="H430" s="3703" t="s">
        <v>14276</v>
      </c>
      <c r="I430" s="3703"/>
      <c r="J430" s="3492" t="s">
        <v>13881</v>
      </c>
      <c r="K430" s="3705" t="s">
        <v>621</v>
      </c>
      <c r="L430" s="3705" t="s">
        <v>596</v>
      </c>
      <c r="M430" s="3698"/>
    </row>
    <row r="431" spans="1:13" x14ac:dyDescent="0.2">
      <c r="A431" s="3694">
        <v>323</v>
      </c>
      <c r="B431" s="3702" t="s">
        <v>2343</v>
      </c>
      <c r="C431" s="3702" t="s">
        <v>14242</v>
      </c>
      <c r="D431" s="3741">
        <v>43641</v>
      </c>
      <c r="E431" s="3741">
        <v>43797</v>
      </c>
      <c r="F431" s="5544"/>
      <c r="G431" s="1990">
        <v>6</v>
      </c>
      <c r="H431" s="3703" t="s">
        <v>14277</v>
      </c>
      <c r="I431" s="3703"/>
      <c r="J431" s="3492" t="s">
        <v>13883</v>
      </c>
      <c r="K431" s="3705" t="s">
        <v>621</v>
      </c>
      <c r="L431" s="3705" t="s">
        <v>596</v>
      </c>
      <c r="M431" s="3698"/>
    </row>
    <row r="432" spans="1:13" x14ac:dyDescent="0.2">
      <c r="A432" s="3694">
        <v>324</v>
      </c>
      <c r="B432" s="3702" t="s">
        <v>2343</v>
      </c>
      <c r="C432" s="3702" t="s">
        <v>14242</v>
      </c>
      <c r="D432" s="3741">
        <v>43649</v>
      </c>
      <c r="E432" s="3741">
        <v>43815</v>
      </c>
      <c r="F432" s="5544"/>
      <c r="G432" s="1990">
        <v>7</v>
      </c>
      <c r="H432" s="3703" t="s">
        <v>14278</v>
      </c>
      <c r="I432" s="3703"/>
      <c r="J432" s="3492" t="s">
        <v>14279</v>
      </c>
      <c r="K432" s="3705" t="s">
        <v>621</v>
      </c>
      <c r="L432" s="3705" t="s">
        <v>596</v>
      </c>
      <c r="M432" s="3698"/>
    </row>
    <row r="433" spans="1:13" x14ac:dyDescent="0.2">
      <c r="A433" s="3694">
        <v>325</v>
      </c>
      <c r="B433" s="3702" t="s">
        <v>2343</v>
      </c>
      <c r="C433" s="3702" t="s">
        <v>14280</v>
      </c>
      <c r="D433" s="3741">
        <v>43649</v>
      </c>
      <c r="E433" s="3741">
        <v>43815</v>
      </c>
      <c r="F433" s="5544"/>
      <c r="G433" s="1990">
        <v>8</v>
      </c>
      <c r="H433" s="3703" t="s">
        <v>14281</v>
      </c>
      <c r="I433" s="3703"/>
      <c r="J433" s="3492" t="s">
        <v>13032</v>
      </c>
      <c r="K433" s="3705" t="s">
        <v>621</v>
      </c>
      <c r="L433" s="3705" t="s">
        <v>596</v>
      </c>
      <c r="M433" s="3698"/>
    </row>
    <row r="434" spans="1:13" x14ac:dyDescent="0.2">
      <c r="A434" s="3694">
        <v>326</v>
      </c>
      <c r="B434" s="3702" t="s">
        <v>2343</v>
      </c>
      <c r="C434" s="3702" t="s">
        <v>14280</v>
      </c>
      <c r="D434" s="3741">
        <v>43649</v>
      </c>
      <c r="E434" s="3741">
        <v>43815</v>
      </c>
      <c r="F434" s="5545"/>
      <c r="G434" s="1990">
        <v>9</v>
      </c>
      <c r="H434" s="3703" t="s">
        <v>10655</v>
      </c>
      <c r="I434" s="3703"/>
      <c r="J434" s="3492" t="s">
        <v>13819</v>
      </c>
      <c r="K434" s="3705" t="s">
        <v>621</v>
      </c>
      <c r="L434" s="3705" t="s">
        <v>596</v>
      </c>
      <c r="M434" s="3698"/>
    </row>
    <row r="435" spans="1:13" x14ac:dyDescent="0.2">
      <c r="A435" s="3694">
        <v>327</v>
      </c>
      <c r="B435" s="3702" t="s">
        <v>2343</v>
      </c>
      <c r="C435" s="3702" t="s">
        <v>14280</v>
      </c>
      <c r="D435" s="3741">
        <v>43649</v>
      </c>
      <c r="E435" s="3741">
        <v>43815</v>
      </c>
      <c r="F435" s="5543">
        <v>846</v>
      </c>
      <c r="G435" s="1990">
        <v>1</v>
      </c>
      <c r="H435" s="3703" t="s">
        <v>10658</v>
      </c>
      <c r="I435" s="3703"/>
      <c r="J435" s="3492" t="s">
        <v>13821</v>
      </c>
      <c r="K435" s="3705" t="s">
        <v>621</v>
      </c>
      <c r="L435" s="3705" t="s">
        <v>596</v>
      </c>
      <c r="M435" s="3698"/>
    </row>
    <row r="436" spans="1:13" x14ac:dyDescent="0.2">
      <c r="A436" s="3694">
        <v>328</v>
      </c>
      <c r="B436" s="3702" t="s">
        <v>2343</v>
      </c>
      <c r="C436" s="3702" t="s">
        <v>14280</v>
      </c>
      <c r="D436" s="3741">
        <v>43649</v>
      </c>
      <c r="E436" s="3741">
        <v>43815</v>
      </c>
      <c r="F436" s="5544"/>
      <c r="G436" s="1990">
        <v>2</v>
      </c>
      <c r="H436" s="3703" t="s">
        <v>14282</v>
      </c>
      <c r="I436" s="3703"/>
      <c r="J436" s="3492" t="s">
        <v>13823</v>
      </c>
      <c r="K436" s="3705" t="s">
        <v>621</v>
      </c>
      <c r="L436" s="3705" t="s">
        <v>596</v>
      </c>
      <c r="M436" s="3698"/>
    </row>
    <row r="437" spans="1:13" x14ac:dyDescent="0.2">
      <c r="A437" s="3694">
        <v>329</v>
      </c>
      <c r="B437" s="3702" t="s">
        <v>2343</v>
      </c>
      <c r="C437" s="3702" t="s">
        <v>14280</v>
      </c>
      <c r="D437" s="3741">
        <v>43649</v>
      </c>
      <c r="E437" s="3741">
        <v>43815</v>
      </c>
      <c r="F437" s="5544"/>
      <c r="G437" s="1990">
        <v>3</v>
      </c>
      <c r="H437" s="3703" t="s">
        <v>10663</v>
      </c>
      <c r="I437" s="3703"/>
      <c r="J437" s="3492" t="s">
        <v>13825</v>
      </c>
      <c r="K437" s="3705" t="s">
        <v>621</v>
      </c>
      <c r="L437" s="3705" t="s">
        <v>596</v>
      </c>
      <c r="M437" s="3698"/>
    </row>
    <row r="438" spans="1:13" x14ac:dyDescent="0.2">
      <c r="A438" s="3694">
        <v>330</v>
      </c>
      <c r="B438" s="3702" t="s">
        <v>2343</v>
      </c>
      <c r="C438" s="3702" t="s">
        <v>14280</v>
      </c>
      <c r="D438" s="3741">
        <v>43649</v>
      </c>
      <c r="E438" s="3741">
        <v>43815</v>
      </c>
      <c r="F438" s="5544"/>
      <c r="G438" s="1990">
        <v>4</v>
      </c>
      <c r="H438" s="3703" t="s">
        <v>10665</v>
      </c>
      <c r="I438" s="3703"/>
      <c r="J438" s="3492" t="s">
        <v>12115</v>
      </c>
      <c r="K438" s="3705" t="s">
        <v>621</v>
      </c>
      <c r="L438" s="3705" t="s">
        <v>596</v>
      </c>
      <c r="M438" s="3698"/>
    </row>
    <row r="439" spans="1:13" x14ac:dyDescent="0.2">
      <c r="A439" s="3694">
        <v>331</v>
      </c>
      <c r="B439" s="3702" t="s">
        <v>2343</v>
      </c>
      <c r="C439" s="3702" t="s">
        <v>14280</v>
      </c>
      <c r="D439" s="3741">
        <v>43649</v>
      </c>
      <c r="E439" s="3741">
        <v>43815</v>
      </c>
      <c r="F439" s="5544"/>
      <c r="G439" s="1990">
        <v>5</v>
      </c>
      <c r="H439" s="3703" t="s">
        <v>10667</v>
      </c>
      <c r="I439" s="3703"/>
      <c r="J439" s="3492" t="s">
        <v>13828</v>
      </c>
      <c r="K439" s="3705" t="s">
        <v>621</v>
      </c>
      <c r="L439" s="3705" t="s">
        <v>596</v>
      </c>
      <c r="M439" s="3698"/>
    </row>
    <row r="440" spans="1:13" x14ac:dyDescent="0.2">
      <c r="A440" s="3694">
        <v>332</v>
      </c>
      <c r="B440" s="3702" t="s">
        <v>2343</v>
      </c>
      <c r="C440" s="3702" t="s">
        <v>14280</v>
      </c>
      <c r="D440" s="3741">
        <v>43649</v>
      </c>
      <c r="E440" s="3741">
        <v>43815</v>
      </c>
      <c r="F440" s="5544"/>
      <c r="G440" s="1990">
        <v>6</v>
      </c>
      <c r="H440" s="3703" t="s">
        <v>14283</v>
      </c>
      <c r="I440" s="3703"/>
      <c r="J440" s="3492" t="s">
        <v>13830</v>
      </c>
      <c r="K440" s="3705" t="s">
        <v>621</v>
      </c>
      <c r="L440" s="3705" t="s">
        <v>596</v>
      </c>
      <c r="M440" s="3698"/>
    </row>
    <row r="441" spans="1:13" x14ac:dyDescent="0.2">
      <c r="A441" s="3694">
        <v>333</v>
      </c>
      <c r="B441" s="3702" t="s">
        <v>2343</v>
      </c>
      <c r="C441" s="3702" t="s">
        <v>14280</v>
      </c>
      <c r="D441" s="3741">
        <v>43649</v>
      </c>
      <c r="E441" s="3741">
        <v>43815</v>
      </c>
      <c r="F441" s="5544"/>
      <c r="G441" s="1990">
        <v>7</v>
      </c>
      <c r="H441" s="3703" t="s">
        <v>10673</v>
      </c>
      <c r="I441" s="3703"/>
      <c r="J441" s="3492" t="s">
        <v>13832</v>
      </c>
      <c r="K441" s="3705" t="s">
        <v>621</v>
      </c>
      <c r="L441" s="3705" t="s">
        <v>596</v>
      </c>
      <c r="M441" s="3698"/>
    </row>
    <row r="442" spans="1:13" x14ac:dyDescent="0.2">
      <c r="A442" s="3694">
        <v>334</v>
      </c>
      <c r="B442" s="3702" t="s">
        <v>2343</v>
      </c>
      <c r="C442" s="3702" t="s">
        <v>14280</v>
      </c>
      <c r="D442" s="3741">
        <v>43649</v>
      </c>
      <c r="E442" s="3741">
        <v>43815</v>
      </c>
      <c r="F442" s="5545"/>
      <c r="G442" s="1990">
        <v>8</v>
      </c>
      <c r="H442" s="3703" t="s">
        <v>10677</v>
      </c>
      <c r="I442" s="3703"/>
      <c r="J442" s="3492" t="s">
        <v>14284</v>
      </c>
      <c r="K442" s="3705" t="s">
        <v>621</v>
      </c>
      <c r="L442" s="3705" t="s">
        <v>596</v>
      </c>
      <c r="M442" s="3698"/>
    </row>
    <row r="443" spans="1:13" x14ac:dyDescent="0.2">
      <c r="A443" s="3694">
        <v>335</v>
      </c>
      <c r="B443" s="3702" t="s">
        <v>2343</v>
      </c>
      <c r="C443" s="3702" t="s">
        <v>14285</v>
      </c>
      <c r="D443" s="3741">
        <v>43649</v>
      </c>
      <c r="E443" s="3741">
        <v>43815</v>
      </c>
      <c r="F443" s="5543">
        <v>847</v>
      </c>
      <c r="G443" s="1990">
        <v>1</v>
      </c>
      <c r="H443" s="3703" t="s">
        <v>8447</v>
      </c>
      <c r="I443" s="3703"/>
      <c r="J443" s="3705" t="s">
        <v>1181</v>
      </c>
      <c r="K443" s="3705" t="s">
        <v>621</v>
      </c>
      <c r="L443" s="3705" t="s">
        <v>596</v>
      </c>
      <c r="M443" s="3698"/>
    </row>
    <row r="444" spans="1:13" x14ac:dyDescent="0.2">
      <c r="A444" s="3694">
        <v>335</v>
      </c>
      <c r="B444" s="3702" t="s">
        <v>2343</v>
      </c>
      <c r="C444" s="3702" t="s">
        <v>14285</v>
      </c>
      <c r="D444" s="3741">
        <v>43649</v>
      </c>
      <c r="E444" s="3741">
        <v>43815</v>
      </c>
      <c r="F444" s="5544"/>
      <c r="G444" s="1990">
        <v>2</v>
      </c>
      <c r="H444" s="3703" t="s">
        <v>14286</v>
      </c>
      <c r="I444" s="3703"/>
      <c r="J444" s="3705" t="s">
        <v>1182</v>
      </c>
      <c r="K444" s="3705" t="s">
        <v>621</v>
      </c>
      <c r="L444" s="3705" t="s">
        <v>596</v>
      </c>
      <c r="M444" s="3698"/>
    </row>
    <row r="445" spans="1:13" x14ac:dyDescent="0.2">
      <c r="A445" s="3694">
        <v>335</v>
      </c>
      <c r="B445" s="3702" t="s">
        <v>2343</v>
      </c>
      <c r="C445" s="3702" t="s">
        <v>14285</v>
      </c>
      <c r="D445" s="3741">
        <v>43649</v>
      </c>
      <c r="E445" s="3741">
        <v>43815</v>
      </c>
      <c r="F445" s="5544"/>
      <c r="G445" s="1990">
        <v>3</v>
      </c>
      <c r="H445" s="3703" t="s">
        <v>8449</v>
      </c>
      <c r="I445" s="3703"/>
      <c r="J445" s="3705" t="s">
        <v>12541</v>
      </c>
      <c r="K445" s="3705" t="s">
        <v>621</v>
      </c>
      <c r="L445" s="3705" t="s">
        <v>596</v>
      </c>
      <c r="M445" s="3698"/>
    </row>
    <row r="446" spans="1:13" x14ac:dyDescent="0.2">
      <c r="A446" s="3694">
        <v>335</v>
      </c>
      <c r="B446" s="3702" t="s">
        <v>2343</v>
      </c>
      <c r="C446" s="3702" t="s">
        <v>14285</v>
      </c>
      <c r="D446" s="3741">
        <v>43649</v>
      </c>
      <c r="E446" s="3741">
        <v>43815</v>
      </c>
      <c r="F446" s="5544"/>
      <c r="G446" s="1990">
        <v>4</v>
      </c>
      <c r="H446" s="3703" t="s">
        <v>8450</v>
      </c>
      <c r="I446" s="3703"/>
      <c r="J446" s="3705" t="s">
        <v>14287</v>
      </c>
      <c r="K446" s="3705" t="s">
        <v>621</v>
      </c>
      <c r="L446" s="3705" t="s">
        <v>596</v>
      </c>
      <c r="M446" s="3698"/>
    </row>
    <row r="447" spans="1:13" x14ac:dyDescent="0.2">
      <c r="A447" s="3694">
        <v>335</v>
      </c>
      <c r="B447" s="3702" t="s">
        <v>2343</v>
      </c>
      <c r="C447" s="3702" t="s">
        <v>14285</v>
      </c>
      <c r="D447" s="3741">
        <v>43649</v>
      </c>
      <c r="E447" s="3741">
        <v>43815</v>
      </c>
      <c r="F447" s="5544"/>
      <c r="G447" s="1990">
        <v>5</v>
      </c>
      <c r="H447" s="3703" t="s">
        <v>8451</v>
      </c>
      <c r="I447" s="3703"/>
      <c r="J447" s="3705" t="s">
        <v>14288</v>
      </c>
      <c r="K447" s="3705" t="s">
        <v>621</v>
      </c>
      <c r="L447" s="3705" t="s">
        <v>596</v>
      </c>
      <c r="M447" s="3698"/>
    </row>
    <row r="448" spans="1:13" x14ac:dyDescent="0.2">
      <c r="A448" s="3694">
        <v>340</v>
      </c>
      <c r="B448" s="3702" t="s">
        <v>2343</v>
      </c>
      <c r="C448" s="3702" t="s">
        <v>14289</v>
      </c>
      <c r="D448" s="3741">
        <v>43650</v>
      </c>
      <c r="E448" s="3741">
        <v>43830</v>
      </c>
      <c r="F448" s="5544"/>
      <c r="G448" s="1990">
        <v>6</v>
      </c>
      <c r="H448" s="3703" t="s">
        <v>14290</v>
      </c>
      <c r="I448" s="3703"/>
      <c r="J448" s="3705" t="s">
        <v>11262</v>
      </c>
      <c r="K448" s="3705" t="s">
        <v>621</v>
      </c>
      <c r="L448" s="3705" t="s">
        <v>596</v>
      </c>
      <c r="M448" s="3698"/>
    </row>
    <row r="449" spans="1:13" x14ac:dyDescent="0.2">
      <c r="A449" s="3694">
        <v>341</v>
      </c>
      <c r="B449" s="3702" t="s">
        <v>2343</v>
      </c>
      <c r="C449" s="3702" t="s">
        <v>14291</v>
      </c>
      <c r="D449" s="3741">
        <v>43685</v>
      </c>
      <c r="E449" s="3741">
        <v>43830</v>
      </c>
      <c r="F449" s="5544"/>
      <c r="G449" s="1990">
        <v>7</v>
      </c>
      <c r="H449" s="3703" t="s">
        <v>14290</v>
      </c>
      <c r="I449" s="3703"/>
      <c r="J449" s="3705" t="s">
        <v>14292</v>
      </c>
      <c r="K449" s="3705" t="s">
        <v>621</v>
      </c>
      <c r="L449" s="3705" t="s">
        <v>596</v>
      </c>
      <c r="M449" s="3698"/>
    </row>
    <row r="450" spans="1:13" x14ac:dyDescent="0.2">
      <c r="A450" s="3694">
        <v>342</v>
      </c>
      <c r="B450" s="3702" t="s">
        <v>2343</v>
      </c>
      <c r="C450" s="3702" t="s">
        <v>14293</v>
      </c>
      <c r="D450" s="3741">
        <v>43685</v>
      </c>
      <c r="E450" s="3741">
        <v>43830</v>
      </c>
      <c r="F450" s="5545"/>
      <c r="G450" s="1990">
        <v>8</v>
      </c>
      <c r="H450" s="3705" t="s">
        <v>14281</v>
      </c>
      <c r="I450" s="3703"/>
      <c r="J450" s="3705" t="s">
        <v>13032</v>
      </c>
      <c r="K450" s="3705" t="s">
        <v>621</v>
      </c>
      <c r="L450" s="3705" t="s">
        <v>596</v>
      </c>
      <c r="M450" s="3698"/>
    </row>
    <row r="451" spans="1:13" x14ac:dyDescent="0.2">
      <c r="A451" s="3694">
        <v>343</v>
      </c>
      <c r="B451" s="3702" t="s">
        <v>2343</v>
      </c>
      <c r="C451" s="3702" t="s">
        <v>14293</v>
      </c>
      <c r="D451" s="3741">
        <v>43685</v>
      </c>
      <c r="E451" s="3741">
        <v>43830</v>
      </c>
      <c r="F451" s="5543">
        <v>848</v>
      </c>
      <c r="G451" s="1990">
        <v>1</v>
      </c>
      <c r="H451" s="3705" t="s">
        <v>10655</v>
      </c>
      <c r="I451" s="3703"/>
      <c r="J451" s="3705" t="s">
        <v>13819</v>
      </c>
      <c r="K451" s="3705" t="s">
        <v>621</v>
      </c>
      <c r="L451" s="3705" t="s">
        <v>596</v>
      </c>
      <c r="M451" s="3698"/>
    </row>
    <row r="452" spans="1:13" x14ac:dyDescent="0.2">
      <c r="A452" s="3694">
        <v>344</v>
      </c>
      <c r="B452" s="3702" t="s">
        <v>2343</v>
      </c>
      <c r="C452" s="3702" t="s">
        <v>14293</v>
      </c>
      <c r="D452" s="3741">
        <v>43685</v>
      </c>
      <c r="E452" s="3741">
        <v>43830</v>
      </c>
      <c r="F452" s="5544"/>
      <c r="G452" s="1990">
        <v>2</v>
      </c>
      <c r="H452" s="3705" t="s">
        <v>14294</v>
      </c>
      <c r="I452" s="3703"/>
      <c r="J452" s="3705" t="s">
        <v>13821</v>
      </c>
      <c r="K452" s="3705" t="s">
        <v>621</v>
      </c>
      <c r="L452" s="3705" t="s">
        <v>596</v>
      </c>
      <c r="M452" s="3698"/>
    </row>
    <row r="453" spans="1:13" x14ac:dyDescent="0.2">
      <c r="A453" s="3694">
        <v>345</v>
      </c>
      <c r="B453" s="3702" t="s">
        <v>2343</v>
      </c>
      <c r="C453" s="3702" t="s">
        <v>14293</v>
      </c>
      <c r="D453" s="3741">
        <v>43685</v>
      </c>
      <c r="E453" s="3741">
        <v>43830</v>
      </c>
      <c r="F453" s="5544"/>
      <c r="G453" s="1990">
        <v>3</v>
      </c>
      <c r="H453" s="3705" t="s">
        <v>10660</v>
      </c>
      <c r="I453" s="3703"/>
      <c r="J453" s="3705" t="s">
        <v>13823</v>
      </c>
      <c r="K453" s="3705" t="s">
        <v>621</v>
      </c>
      <c r="L453" s="3705" t="s">
        <v>596</v>
      </c>
      <c r="M453" s="3698"/>
    </row>
    <row r="454" spans="1:13" x14ac:dyDescent="0.2">
      <c r="A454" s="3694">
        <v>346</v>
      </c>
      <c r="B454" s="3702" t="s">
        <v>2343</v>
      </c>
      <c r="C454" s="3702" t="s">
        <v>14293</v>
      </c>
      <c r="D454" s="3741">
        <v>43685</v>
      </c>
      <c r="E454" s="3741">
        <v>43830</v>
      </c>
      <c r="F454" s="5544"/>
      <c r="G454" s="1990">
        <v>4</v>
      </c>
      <c r="H454" s="3705" t="s">
        <v>14295</v>
      </c>
      <c r="I454" s="3703"/>
      <c r="J454" s="3705" t="s">
        <v>13825</v>
      </c>
      <c r="K454" s="3705" t="s">
        <v>621</v>
      </c>
      <c r="L454" s="3705" t="s">
        <v>596</v>
      </c>
      <c r="M454" s="3698"/>
    </row>
    <row r="455" spans="1:13" x14ac:dyDescent="0.2">
      <c r="A455" s="3694">
        <v>347</v>
      </c>
      <c r="B455" s="3702" t="s">
        <v>2343</v>
      </c>
      <c r="C455" s="3702" t="s">
        <v>14293</v>
      </c>
      <c r="D455" s="3741">
        <v>43685</v>
      </c>
      <c r="E455" s="3741">
        <v>43830</v>
      </c>
      <c r="F455" s="5544"/>
      <c r="G455" s="1990">
        <v>5</v>
      </c>
      <c r="H455" s="3705" t="s">
        <v>14296</v>
      </c>
      <c r="I455" s="3703"/>
      <c r="J455" s="3705" t="s">
        <v>12115</v>
      </c>
      <c r="K455" s="3705" t="s">
        <v>621</v>
      </c>
      <c r="L455" s="3705" t="s">
        <v>596</v>
      </c>
      <c r="M455" s="3698"/>
    </row>
    <row r="456" spans="1:13" x14ac:dyDescent="0.2">
      <c r="A456" s="3694">
        <v>348</v>
      </c>
      <c r="B456" s="3702" t="s">
        <v>2343</v>
      </c>
      <c r="C456" s="3702" t="s">
        <v>14293</v>
      </c>
      <c r="D456" s="3741">
        <v>43685</v>
      </c>
      <c r="E456" s="3741">
        <v>43830</v>
      </c>
      <c r="F456" s="5544"/>
      <c r="G456" s="1990">
        <v>6</v>
      </c>
      <c r="H456" s="3705" t="s">
        <v>10667</v>
      </c>
      <c r="I456" s="3703"/>
      <c r="J456" s="3705" t="s">
        <v>13828</v>
      </c>
      <c r="K456" s="3705" t="s">
        <v>621</v>
      </c>
      <c r="L456" s="3705" t="s">
        <v>596</v>
      </c>
      <c r="M456" s="3698"/>
    </row>
    <row r="457" spans="1:13" x14ac:dyDescent="0.2">
      <c r="A457" s="3694">
        <v>349</v>
      </c>
      <c r="B457" s="3702" t="s">
        <v>2343</v>
      </c>
      <c r="C457" s="3702" t="s">
        <v>14293</v>
      </c>
      <c r="D457" s="3741">
        <v>43685</v>
      </c>
      <c r="E457" s="3741">
        <v>43830</v>
      </c>
      <c r="F457" s="5544"/>
      <c r="G457" s="1990">
        <v>7</v>
      </c>
      <c r="H457" s="3705" t="s">
        <v>10670</v>
      </c>
      <c r="I457" s="3703"/>
      <c r="J457" s="3705" t="s">
        <v>13830</v>
      </c>
      <c r="K457" s="3705" t="s">
        <v>621</v>
      </c>
      <c r="L457" s="3705" t="s">
        <v>596</v>
      </c>
      <c r="M457" s="3698"/>
    </row>
    <row r="458" spans="1:13" x14ac:dyDescent="0.2">
      <c r="A458" s="3694">
        <v>350</v>
      </c>
      <c r="B458" s="3702" t="s">
        <v>2343</v>
      </c>
      <c r="C458" s="3702" t="s">
        <v>14293</v>
      </c>
      <c r="D458" s="3741">
        <v>43685</v>
      </c>
      <c r="E458" s="3741">
        <v>43830</v>
      </c>
      <c r="F458" s="5545"/>
      <c r="G458" s="1990">
        <v>8</v>
      </c>
      <c r="H458" s="3705" t="s">
        <v>10673</v>
      </c>
      <c r="I458" s="3703"/>
      <c r="J458" s="3705" t="s">
        <v>14297</v>
      </c>
      <c r="K458" s="3705" t="s">
        <v>621</v>
      </c>
      <c r="L458" s="3705" t="s">
        <v>596</v>
      </c>
      <c r="M458" s="3698"/>
    </row>
    <row r="459" spans="1:13" x14ac:dyDescent="0.2">
      <c r="A459" s="3694">
        <v>351</v>
      </c>
      <c r="B459" s="3702" t="s">
        <v>2343</v>
      </c>
      <c r="C459" s="3702" t="s">
        <v>14293</v>
      </c>
      <c r="D459" s="3741">
        <v>43704</v>
      </c>
      <c r="E459" s="3741">
        <v>43799</v>
      </c>
      <c r="F459" s="5543">
        <v>849</v>
      </c>
      <c r="G459" s="1990">
        <v>1</v>
      </c>
      <c r="H459" s="3705" t="s">
        <v>10677</v>
      </c>
      <c r="I459" s="3703"/>
      <c r="J459" s="3705" t="s">
        <v>14298</v>
      </c>
      <c r="K459" s="3705" t="s">
        <v>621</v>
      </c>
      <c r="L459" s="3705" t="s">
        <v>596</v>
      </c>
      <c r="M459" s="3698"/>
    </row>
    <row r="460" spans="1:13" x14ac:dyDescent="0.2">
      <c r="A460" s="3694">
        <v>352</v>
      </c>
      <c r="B460" s="3702" t="s">
        <v>2343</v>
      </c>
      <c r="C460" s="3702" t="s">
        <v>14299</v>
      </c>
      <c r="D460" s="3741">
        <v>43710</v>
      </c>
      <c r="E460" s="3741">
        <v>43830</v>
      </c>
      <c r="F460" s="5544"/>
      <c r="G460" s="1990">
        <v>2</v>
      </c>
      <c r="H460" s="3703" t="s">
        <v>14290</v>
      </c>
      <c r="I460" s="3703"/>
      <c r="J460" s="3705" t="s">
        <v>14300</v>
      </c>
      <c r="K460" s="3705" t="s">
        <v>621</v>
      </c>
      <c r="L460" s="3705" t="s">
        <v>596</v>
      </c>
      <c r="M460" s="3698"/>
    </row>
    <row r="461" spans="1:13" x14ac:dyDescent="0.2">
      <c r="A461" s="3694">
        <v>353</v>
      </c>
      <c r="B461" s="3702" t="s">
        <v>2343</v>
      </c>
      <c r="C461" s="3702" t="s">
        <v>14301</v>
      </c>
      <c r="D461" s="3741">
        <v>43742</v>
      </c>
      <c r="E461" s="3741">
        <v>43799</v>
      </c>
      <c r="F461" s="5544"/>
      <c r="G461" s="1990">
        <v>3</v>
      </c>
      <c r="H461" s="3703" t="s">
        <v>14290</v>
      </c>
      <c r="I461" s="3703"/>
      <c r="J461" s="3492" t="s">
        <v>11762</v>
      </c>
      <c r="K461" s="3705" t="s">
        <v>621</v>
      </c>
      <c r="L461" s="3705" t="s">
        <v>596</v>
      </c>
      <c r="M461" s="3698"/>
    </row>
    <row r="462" spans="1:13" x14ac:dyDescent="0.2">
      <c r="A462" s="3694">
        <v>354</v>
      </c>
      <c r="B462" s="3702" t="s">
        <v>2343</v>
      </c>
      <c r="C462" s="3702" t="s">
        <v>14302</v>
      </c>
      <c r="D462" s="3741">
        <v>43742</v>
      </c>
      <c r="E462" s="3741">
        <v>43799</v>
      </c>
      <c r="F462" s="5544"/>
      <c r="G462" s="1990">
        <v>4</v>
      </c>
      <c r="H462" s="3703" t="s">
        <v>10752</v>
      </c>
      <c r="I462" s="3703"/>
      <c r="J462" s="3705" t="s">
        <v>13032</v>
      </c>
      <c r="K462" s="3705" t="s">
        <v>621</v>
      </c>
      <c r="L462" s="3705" t="s">
        <v>596</v>
      </c>
      <c r="M462" s="3698"/>
    </row>
    <row r="463" spans="1:13" x14ac:dyDescent="0.2">
      <c r="A463" s="3694">
        <v>355</v>
      </c>
      <c r="B463" s="3702" t="s">
        <v>2343</v>
      </c>
      <c r="C463" s="3702" t="s">
        <v>14303</v>
      </c>
      <c r="D463" s="3741">
        <v>43742</v>
      </c>
      <c r="E463" s="3741">
        <v>43799</v>
      </c>
      <c r="F463" s="5544"/>
      <c r="G463" s="1990">
        <v>5</v>
      </c>
      <c r="H463" s="3703" t="s">
        <v>10755</v>
      </c>
      <c r="I463" s="3703"/>
      <c r="J463" s="3705" t="s">
        <v>13819</v>
      </c>
      <c r="K463" s="3705" t="s">
        <v>621</v>
      </c>
      <c r="L463" s="3705" t="s">
        <v>596</v>
      </c>
      <c r="M463" s="3698"/>
    </row>
    <row r="464" spans="1:13" ht="25.5" x14ac:dyDescent="0.2">
      <c r="A464" s="3694">
        <v>356</v>
      </c>
      <c r="B464" s="3702" t="s">
        <v>2343</v>
      </c>
      <c r="C464" s="3702" t="s">
        <v>14303</v>
      </c>
      <c r="D464" s="3741">
        <v>43742</v>
      </c>
      <c r="E464" s="3741">
        <v>43799</v>
      </c>
      <c r="F464" s="5544"/>
      <c r="G464" s="1990">
        <v>6</v>
      </c>
      <c r="H464" s="3703" t="s">
        <v>10759</v>
      </c>
      <c r="I464" s="3703"/>
      <c r="J464" s="3705" t="s">
        <v>13821</v>
      </c>
      <c r="K464" s="3705" t="s">
        <v>621</v>
      </c>
      <c r="L464" s="3705" t="s">
        <v>596</v>
      </c>
      <c r="M464" s="1985" t="s">
        <v>14304</v>
      </c>
    </row>
    <row r="465" spans="1:13" x14ac:dyDescent="0.2">
      <c r="A465" s="3694">
        <v>357</v>
      </c>
      <c r="B465" s="3702" t="s">
        <v>2343</v>
      </c>
      <c r="C465" s="3702" t="s">
        <v>14303</v>
      </c>
      <c r="D465" s="3741">
        <v>43742</v>
      </c>
      <c r="E465" s="3741">
        <v>43799</v>
      </c>
      <c r="F465" s="5544"/>
      <c r="G465" s="1990">
        <v>7</v>
      </c>
      <c r="H465" s="3703" t="s">
        <v>10763</v>
      </c>
      <c r="I465" s="3703"/>
      <c r="J465" s="3705" t="s">
        <v>13823</v>
      </c>
      <c r="K465" s="3705" t="s">
        <v>621</v>
      </c>
      <c r="L465" s="3705" t="s">
        <v>596</v>
      </c>
      <c r="M465" s="3698"/>
    </row>
    <row r="466" spans="1:13" x14ac:dyDescent="0.2">
      <c r="A466" s="3694">
        <v>358</v>
      </c>
      <c r="B466" s="3702" t="s">
        <v>2343</v>
      </c>
      <c r="C466" s="3702" t="s">
        <v>14303</v>
      </c>
      <c r="D466" s="3741">
        <v>43742</v>
      </c>
      <c r="E466" s="3741">
        <v>43799</v>
      </c>
      <c r="F466" s="5545"/>
      <c r="G466" s="1990">
        <v>8</v>
      </c>
      <c r="H466" s="3703" t="s">
        <v>10766</v>
      </c>
      <c r="I466" s="3703"/>
      <c r="J466" s="3705" t="s">
        <v>13825</v>
      </c>
      <c r="K466" s="3705" t="s">
        <v>621</v>
      </c>
      <c r="L466" s="3705" t="s">
        <v>596</v>
      </c>
      <c r="M466" s="3698"/>
    </row>
    <row r="467" spans="1:13" x14ac:dyDescent="0.2">
      <c r="A467" s="3694">
        <v>359</v>
      </c>
      <c r="B467" s="3702" t="s">
        <v>2343</v>
      </c>
      <c r="C467" s="3702" t="s">
        <v>14303</v>
      </c>
      <c r="D467" s="3741">
        <v>43742</v>
      </c>
      <c r="E467" s="3741">
        <v>43799</v>
      </c>
      <c r="F467" s="5543">
        <v>850</v>
      </c>
      <c r="G467" s="1990">
        <v>1</v>
      </c>
      <c r="H467" s="3703" t="s">
        <v>10769</v>
      </c>
      <c r="I467" s="3703"/>
      <c r="J467" s="3705" t="s">
        <v>12115</v>
      </c>
      <c r="K467" s="3705" t="s">
        <v>621</v>
      </c>
      <c r="L467" s="3705" t="s">
        <v>596</v>
      </c>
      <c r="M467" s="3698"/>
    </row>
    <row r="468" spans="1:13" x14ac:dyDescent="0.2">
      <c r="A468" s="3694">
        <v>360</v>
      </c>
      <c r="B468" s="3702" t="s">
        <v>2343</v>
      </c>
      <c r="C468" s="3702" t="s">
        <v>14303</v>
      </c>
      <c r="D468" s="3741">
        <v>43742</v>
      </c>
      <c r="E468" s="3741">
        <v>43799</v>
      </c>
      <c r="F468" s="5544"/>
      <c r="G468" s="1990">
        <v>2</v>
      </c>
      <c r="H468" s="3703" t="s">
        <v>10772</v>
      </c>
      <c r="I468" s="3703"/>
      <c r="J468" s="3705" t="s">
        <v>13828</v>
      </c>
      <c r="K468" s="3705" t="s">
        <v>621</v>
      </c>
      <c r="L468" s="3705" t="s">
        <v>596</v>
      </c>
      <c r="M468" s="3698"/>
    </row>
    <row r="469" spans="1:13" x14ac:dyDescent="0.2">
      <c r="A469" s="3694">
        <v>361</v>
      </c>
      <c r="B469" s="3702" t="s">
        <v>2343</v>
      </c>
      <c r="C469" s="3702" t="s">
        <v>14303</v>
      </c>
      <c r="D469" s="3741">
        <v>43742</v>
      </c>
      <c r="E469" s="3741">
        <v>43799</v>
      </c>
      <c r="F469" s="5544"/>
      <c r="G469" s="1990">
        <v>3</v>
      </c>
      <c r="H469" s="3703" t="s">
        <v>10776</v>
      </c>
      <c r="I469" s="3703"/>
      <c r="J469" s="3705" t="s">
        <v>13830</v>
      </c>
      <c r="K469" s="3705" t="s">
        <v>621</v>
      </c>
      <c r="L469" s="3705" t="s">
        <v>596</v>
      </c>
      <c r="M469" s="3698"/>
    </row>
    <row r="470" spans="1:13" x14ac:dyDescent="0.2">
      <c r="A470" s="3694">
        <v>362</v>
      </c>
      <c r="B470" s="3702" t="s">
        <v>2343</v>
      </c>
      <c r="C470" s="3702" t="s">
        <v>14303</v>
      </c>
      <c r="D470" s="3741">
        <v>43742</v>
      </c>
      <c r="E470" s="3741">
        <v>43799</v>
      </c>
      <c r="F470" s="5544"/>
      <c r="G470" s="1990">
        <v>4</v>
      </c>
      <c r="H470" s="3703" t="s">
        <v>10779</v>
      </c>
      <c r="I470" s="3703"/>
      <c r="J470" s="3705" t="s">
        <v>13832</v>
      </c>
      <c r="K470" s="3705" t="s">
        <v>621</v>
      </c>
      <c r="L470" s="3705" t="s">
        <v>596</v>
      </c>
      <c r="M470" s="3698"/>
    </row>
    <row r="471" spans="1:13" x14ac:dyDescent="0.2">
      <c r="A471" s="3694">
        <v>363</v>
      </c>
      <c r="B471" s="3702" t="s">
        <v>2343</v>
      </c>
      <c r="C471" s="3702" t="s">
        <v>14303</v>
      </c>
      <c r="D471" s="3741">
        <v>43742</v>
      </c>
      <c r="E471" s="3741">
        <v>43799</v>
      </c>
      <c r="F471" s="5544"/>
      <c r="G471" s="1990">
        <v>5</v>
      </c>
      <c r="H471" s="3703" t="s">
        <v>10783</v>
      </c>
      <c r="I471" s="3703"/>
      <c r="J471" s="3705" t="s">
        <v>13834</v>
      </c>
      <c r="K471" s="3705" t="s">
        <v>621</v>
      </c>
      <c r="L471" s="3705" t="s">
        <v>596</v>
      </c>
      <c r="M471" s="3698"/>
    </row>
    <row r="472" spans="1:13" x14ac:dyDescent="0.2">
      <c r="A472" s="3694">
        <v>364</v>
      </c>
      <c r="B472" s="3702" t="s">
        <v>2343</v>
      </c>
      <c r="C472" s="3702" t="s">
        <v>14303</v>
      </c>
      <c r="D472" s="3741">
        <v>43742</v>
      </c>
      <c r="E472" s="3741">
        <v>43799</v>
      </c>
      <c r="F472" s="5544"/>
      <c r="G472" s="1990">
        <v>6</v>
      </c>
      <c r="H472" s="3703" t="s">
        <v>10786</v>
      </c>
      <c r="I472" s="3703"/>
      <c r="J472" s="3705" t="s">
        <v>14305</v>
      </c>
      <c r="K472" s="3705" t="s">
        <v>621</v>
      </c>
      <c r="L472" s="3705" t="s">
        <v>596</v>
      </c>
      <c r="M472" s="3698"/>
    </row>
    <row r="473" spans="1:13" x14ac:dyDescent="0.2">
      <c r="A473" s="3694">
        <v>365</v>
      </c>
      <c r="B473" s="3702" t="s">
        <v>2343</v>
      </c>
      <c r="C473" s="3702" t="s">
        <v>14303</v>
      </c>
      <c r="D473" s="3741">
        <v>43768</v>
      </c>
      <c r="E473" s="3741">
        <v>43799</v>
      </c>
      <c r="F473" s="5544"/>
      <c r="G473" s="1990">
        <v>7</v>
      </c>
      <c r="H473" s="3703" t="s">
        <v>10789</v>
      </c>
      <c r="I473" s="3703"/>
      <c r="J473" s="3705" t="s">
        <v>14306</v>
      </c>
      <c r="K473" s="3705" t="s">
        <v>621</v>
      </c>
      <c r="L473" s="3705" t="s">
        <v>596</v>
      </c>
      <c r="M473" s="3698"/>
    </row>
    <row r="474" spans="1:13" x14ac:dyDescent="0.2">
      <c r="A474" s="3694">
        <v>366</v>
      </c>
      <c r="B474" s="3702" t="s">
        <v>2343</v>
      </c>
      <c r="C474" s="3702" t="s">
        <v>14307</v>
      </c>
      <c r="D474" s="3741">
        <v>43768</v>
      </c>
      <c r="E474" s="3741">
        <v>43799</v>
      </c>
      <c r="F474" s="5544"/>
      <c r="G474" s="5543">
        <v>8</v>
      </c>
      <c r="H474" s="4974"/>
      <c r="I474" s="3703"/>
      <c r="J474" s="3492">
        <v>143</v>
      </c>
      <c r="K474" s="3705" t="s">
        <v>621</v>
      </c>
      <c r="L474" s="3705" t="s">
        <v>596</v>
      </c>
      <c r="M474" s="3698"/>
    </row>
    <row r="475" spans="1:13" x14ac:dyDescent="0.2">
      <c r="A475" s="3694">
        <v>367</v>
      </c>
      <c r="B475" s="3702" t="s">
        <v>2343</v>
      </c>
      <c r="C475" s="3702" t="s">
        <v>14308</v>
      </c>
      <c r="D475" s="3741">
        <v>43782</v>
      </c>
      <c r="E475" s="3741">
        <v>43799</v>
      </c>
      <c r="F475" s="5545"/>
      <c r="G475" s="5545"/>
      <c r="H475" s="4976"/>
      <c r="I475" s="3703"/>
      <c r="J475" s="3492">
        <v>19</v>
      </c>
      <c r="K475" s="3705" t="s">
        <v>621</v>
      </c>
      <c r="L475" s="3705" t="s">
        <v>596</v>
      </c>
      <c r="M475" s="3698"/>
    </row>
    <row r="476" spans="1:13" x14ac:dyDescent="0.2">
      <c r="A476" s="3694">
        <v>368</v>
      </c>
      <c r="B476" s="3702" t="s">
        <v>2343</v>
      </c>
      <c r="C476" s="3702" t="s">
        <v>14309</v>
      </c>
      <c r="D476" s="3741">
        <v>43782</v>
      </c>
      <c r="E476" s="3741">
        <v>43799</v>
      </c>
      <c r="F476" s="5543">
        <v>851</v>
      </c>
      <c r="G476" s="1990">
        <v>1</v>
      </c>
      <c r="H476" s="3703" t="s">
        <v>1280</v>
      </c>
      <c r="I476" s="3703"/>
      <c r="J476" s="3492" t="s">
        <v>14310</v>
      </c>
      <c r="K476" s="3705" t="s">
        <v>621</v>
      </c>
      <c r="L476" s="3705" t="s">
        <v>596</v>
      </c>
      <c r="M476" s="3698"/>
    </row>
    <row r="477" spans="1:13" x14ac:dyDescent="0.2">
      <c r="A477" s="3694">
        <v>369</v>
      </c>
      <c r="B477" s="3702" t="s">
        <v>2343</v>
      </c>
      <c r="C477" s="3702" t="s">
        <v>14309</v>
      </c>
      <c r="D477" s="3741">
        <v>43782</v>
      </c>
      <c r="E477" s="3741">
        <v>43799</v>
      </c>
      <c r="F477" s="5544"/>
      <c r="G477" s="1990">
        <v>2</v>
      </c>
      <c r="H477" s="3703" t="s">
        <v>1281</v>
      </c>
      <c r="I477" s="3703"/>
      <c r="J477" s="3492" t="s">
        <v>14311</v>
      </c>
      <c r="K477" s="3705" t="s">
        <v>621</v>
      </c>
      <c r="L477" s="3705" t="s">
        <v>596</v>
      </c>
      <c r="M477" s="3698"/>
    </row>
    <row r="478" spans="1:13" x14ac:dyDescent="0.2">
      <c r="A478" s="3694">
        <v>370</v>
      </c>
      <c r="B478" s="3702" t="s">
        <v>1408</v>
      </c>
      <c r="C478" s="3702" t="s">
        <v>14312</v>
      </c>
      <c r="D478" s="3709">
        <v>43467</v>
      </c>
      <c r="E478" s="3709">
        <v>43486</v>
      </c>
      <c r="F478" s="5544"/>
      <c r="G478" s="1990">
        <v>3</v>
      </c>
      <c r="H478" s="3703" t="s">
        <v>11909</v>
      </c>
      <c r="I478" s="3703"/>
      <c r="J478" s="3492" t="s">
        <v>14313</v>
      </c>
      <c r="K478" s="3705" t="s">
        <v>621</v>
      </c>
      <c r="L478" s="3705" t="s">
        <v>596</v>
      </c>
      <c r="M478" s="3698"/>
    </row>
    <row r="479" spans="1:13" x14ac:dyDescent="0.2">
      <c r="A479" s="3694">
        <v>371</v>
      </c>
      <c r="B479" s="3702" t="s">
        <v>1408</v>
      </c>
      <c r="C479" s="3702" t="s">
        <v>14312</v>
      </c>
      <c r="D479" s="3709">
        <v>43467</v>
      </c>
      <c r="E479" s="3709">
        <v>43486</v>
      </c>
      <c r="F479" s="5544"/>
      <c r="G479" s="1990">
        <v>4</v>
      </c>
      <c r="H479" s="3703" t="s">
        <v>11912</v>
      </c>
      <c r="I479" s="3703"/>
      <c r="J479" s="3492" t="s">
        <v>14314</v>
      </c>
      <c r="K479" s="3705" t="s">
        <v>621</v>
      </c>
      <c r="L479" s="3705" t="s">
        <v>596</v>
      </c>
      <c r="M479" s="3698"/>
    </row>
    <row r="480" spans="1:13" x14ac:dyDescent="0.2">
      <c r="A480" s="3694">
        <v>372</v>
      </c>
      <c r="B480" s="3702" t="s">
        <v>1408</v>
      </c>
      <c r="C480" s="3702" t="s">
        <v>14312</v>
      </c>
      <c r="D480" s="3709">
        <v>43467</v>
      </c>
      <c r="E480" s="3709">
        <v>43486</v>
      </c>
      <c r="F480" s="5545"/>
      <c r="G480" s="1990">
        <v>5</v>
      </c>
      <c r="H480" s="3703" t="s">
        <v>11916</v>
      </c>
      <c r="I480" s="3703"/>
      <c r="J480" s="3492" t="s">
        <v>14315</v>
      </c>
      <c r="K480" s="3705" t="s">
        <v>621</v>
      </c>
      <c r="L480" s="3705" t="s">
        <v>596</v>
      </c>
      <c r="M480" s="3698"/>
    </row>
    <row r="481" spans="1:13" x14ac:dyDescent="0.2">
      <c r="A481" s="3694">
        <v>373</v>
      </c>
      <c r="B481" s="3702" t="s">
        <v>1408</v>
      </c>
      <c r="C481" s="3702" t="s">
        <v>14312</v>
      </c>
      <c r="D481" s="3709">
        <v>43467</v>
      </c>
      <c r="E481" s="3709">
        <v>43486</v>
      </c>
      <c r="F481" s="5543">
        <v>852</v>
      </c>
      <c r="G481" s="1990">
        <v>1</v>
      </c>
      <c r="H481" s="3703" t="s">
        <v>11919</v>
      </c>
      <c r="I481" s="3703"/>
      <c r="J481" s="3492" t="s">
        <v>14316</v>
      </c>
      <c r="K481" s="3705" t="s">
        <v>621</v>
      </c>
      <c r="L481" s="3705" t="s">
        <v>596</v>
      </c>
      <c r="M481" s="3698"/>
    </row>
    <row r="482" spans="1:13" x14ac:dyDescent="0.2">
      <c r="A482" s="3694">
        <v>374</v>
      </c>
      <c r="B482" s="3702" t="s">
        <v>1408</v>
      </c>
      <c r="C482" s="3702" t="s">
        <v>14312</v>
      </c>
      <c r="D482" s="3709">
        <v>43467</v>
      </c>
      <c r="E482" s="3709">
        <v>43486</v>
      </c>
      <c r="F482" s="5544"/>
      <c r="G482" s="1990">
        <v>2</v>
      </c>
      <c r="H482" s="3703" t="s">
        <v>11922</v>
      </c>
      <c r="I482" s="3703"/>
      <c r="J482" s="3492" t="s">
        <v>14317</v>
      </c>
      <c r="K482" s="3705" t="s">
        <v>621</v>
      </c>
      <c r="L482" s="3705" t="s">
        <v>596</v>
      </c>
      <c r="M482" s="3698"/>
    </row>
    <row r="483" spans="1:13" x14ac:dyDescent="0.2">
      <c r="A483" s="3694">
        <v>375</v>
      </c>
      <c r="B483" s="3702" t="s">
        <v>1408</v>
      </c>
      <c r="C483" s="3702" t="s">
        <v>14312</v>
      </c>
      <c r="D483" s="3709">
        <v>43467</v>
      </c>
      <c r="E483" s="3709">
        <v>43486</v>
      </c>
      <c r="F483" s="5544"/>
      <c r="G483" s="1990">
        <v>3</v>
      </c>
      <c r="H483" s="3703" t="s">
        <v>11925</v>
      </c>
      <c r="I483" s="3703"/>
      <c r="J483" s="3492" t="s">
        <v>11731</v>
      </c>
      <c r="K483" s="3705" t="s">
        <v>621</v>
      </c>
      <c r="L483" s="3705" t="s">
        <v>596</v>
      </c>
      <c r="M483" s="3698"/>
    </row>
    <row r="484" spans="1:13" x14ac:dyDescent="0.2">
      <c r="A484" s="3694">
        <v>376</v>
      </c>
      <c r="B484" s="3702" t="s">
        <v>1408</v>
      </c>
      <c r="C484" s="3702" t="s">
        <v>14312</v>
      </c>
      <c r="D484" s="3709">
        <v>43467</v>
      </c>
      <c r="E484" s="3709">
        <v>43486</v>
      </c>
      <c r="F484" s="5545"/>
      <c r="G484" s="1990">
        <v>4</v>
      </c>
      <c r="H484" s="3703" t="s">
        <v>11928</v>
      </c>
      <c r="I484" s="3703"/>
      <c r="J484" s="3492" t="s">
        <v>11732</v>
      </c>
      <c r="K484" s="3705" t="s">
        <v>621</v>
      </c>
      <c r="L484" s="3705" t="s">
        <v>596</v>
      </c>
      <c r="M484" s="3698"/>
    </row>
    <row r="485" spans="1:13" x14ac:dyDescent="0.2">
      <c r="A485" s="3694">
        <v>377</v>
      </c>
      <c r="B485" s="3702" t="s">
        <v>1408</v>
      </c>
      <c r="C485" s="3702" t="s">
        <v>14312</v>
      </c>
      <c r="D485" s="3709">
        <v>43467</v>
      </c>
      <c r="E485" s="3709">
        <v>43486</v>
      </c>
      <c r="F485" s="5543">
        <v>853</v>
      </c>
      <c r="G485" s="1990">
        <v>1</v>
      </c>
      <c r="H485" s="3703" t="s">
        <v>11932</v>
      </c>
      <c r="I485" s="3703"/>
      <c r="J485" s="3492" t="s">
        <v>11733</v>
      </c>
      <c r="K485" s="3705" t="s">
        <v>621</v>
      </c>
      <c r="L485" s="3705" t="s">
        <v>596</v>
      </c>
      <c r="M485" s="3698"/>
    </row>
    <row r="486" spans="1:13" x14ac:dyDescent="0.2">
      <c r="A486" s="3694">
        <v>378</v>
      </c>
      <c r="B486" s="3702" t="s">
        <v>1408</v>
      </c>
      <c r="C486" s="3702" t="s">
        <v>14312</v>
      </c>
      <c r="D486" s="3709">
        <v>43467</v>
      </c>
      <c r="E486" s="3709">
        <v>43486</v>
      </c>
      <c r="F486" s="5544"/>
      <c r="G486" s="1990">
        <v>2</v>
      </c>
      <c r="H486" s="3703" t="s">
        <v>11935</v>
      </c>
      <c r="I486" s="3703"/>
      <c r="J486" s="3492" t="s">
        <v>11734</v>
      </c>
      <c r="K486" s="3705" t="s">
        <v>621</v>
      </c>
      <c r="L486" s="3705" t="s">
        <v>596</v>
      </c>
      <c r="M486" s="3698"/>
    </row>
    <row r="487" spans="1:13" x14ac:dyDescent="0.2">
      <c r="A487" s="3694">
        <v>379</v>
      </c>
      <c r="B487" s="3702" t="s">
        <v>1408</v>
      </c>
      <c r="C487" s="3702" t="s">
        <v>14312</v>
      </c>
      <c r="D487" s="3709">
        <v>43467</v>
      </c>
      <c r="E487" s="3709">
        <v>43486</v>
      </c>
      <c r="F487" s="5544"/>
      <c r="G487" s="1990">
        <v>3</v>
      </c>
      <c r="H487" s="3703" t="s">
        <v>11938</v>
      </c>
      <c r="I487" s="3703"/>
      <c r="J487" s="3492" t="s">
        <v>11735</v>
      </c>
      <c r="K487" s="3705" t="s">
        <v>621</v>
      </c>
      <c r="L487" s="3705" t="s">
        <v>596</v>
      </c>
      <c r="M487" s="3698"/>
    </row>
    <row r="488" spans="1:13" x14ac:dyDescent="0.2">
      <c r="A488" s="3694">
        <v>380</v>
      </c>
      <c r="B488" s="3702" t="s">
        <v>1408</v>
      </c>
      <c r="C488" s="3702" t="s">
        <v>14312</v>
      </c>
      <c r="D488" s="3709">
        <v>43467</v>
      </c>
      <c r="E488" s="3709">
        <v>43486</v>
      </c>
      <c r="F488" s="5545"/>
      <c r="G488" s="1990">
        <v>4</v>
      </c>
      <c r="H488" s="3703" t="s">
        <v>11941</v>
      </c>
      <c r="I488" s="3703"/>
      <c r="J488" s="3492" t="s">
        <v>11738</v>
      </c>
      <c r="K488" s="3705" t="s">
        <v>621</v>
      </c>
      <c r="L488" s="3705" t="s">
        <v>596</v>
      </c>
      <c r="M488" s="3698"/>
    </row>
    <row r="489" spans="1:13" x14ac:dyDescent="0.2">
      <c r="A489" s="3694">
        <v>381</v>
      </c>
      <c r="B489" s="3702" t="s">
        <v>1408</v>
      </c>
      <c r="C489" s="3702" t="s">
        <v>14312</v>
      </c>
      <c r="D489" s="3709">
        <v>43467</v>
      </c>
      <c r="E489" s="3709">
        <v>43486</v>
      </c>
      <c r="F489" s="5543">
        <v>854</v>
      </c>
      <c r="G489" s="1990">
        <v>1</v>
      </c>
      <c r="H489" s="3703" t="s">
        <v>11944</v>
      </c>
      <c r="I489" s="3703"/>
      <c r="J489" s="3492" t="s">
        <v>11739</v>
      </c>
      <c r="K489" s="3705" t="s">
        <v>621</v>
      </c>
      <c r="L489" s="3705" t="s">
        <v>596</v>
      </c>
      <c r="M489" s="3698"/>
    </row>
    <row r="490" spans="1:13" x14ac:dyDescent="0.2">
      <c r="A490" s="3694">
        <v>382</v>
      </c>
      <c r="B490" s="3702" t="s">
        <v>1408</v>
      </c>
      <c r="C490" s="3702" t="s">
        <v>14312</v>
      </c>
      <c r="D490" s="3709">
        <v>43467</v>
      </c>
      <c r="E490" s="3709">
        <v>43486</v>
      </c>
      <c r="F490" s="5544"/>
      <c r="G490" s="1990">
        <v>2</v>
      </c>
      <c r="H490" s="3703" t="s">
        <v>11947</v>
      </c>
      <c r="I490" s="3703"/>
      <c r="J490" s="3492" t="s">
        <v>11740</v>
      </c>
      <c r="K490" s="3705" t="s">
        <v>621</v>
      </c>
      <c r="L490" s="3705" t="s">
        <v>596</v>
      </c>
      <c r="M490" s="3698"/>
    </row>
    <row r="491" spans="1:13" x14ac:dyDescent="0.2">
      <c r="A491" s="3694">
        <v>383</v>
      </c>
      <c r="B491" s="3702" t="s">
        <v>1408</v>
      </c>
      <c r="C491" s="3702" t="s">
        <v>14312</v>
      </c>
      <c r="D491" s="3709">
        <v>43467</v>
      </c>
      <c r="E491" s="3709">
        <v>43486</v>
      </c>
      <c r="F491" s="5544"/>
      <c r="G491" s="1990">
        <v>3</v>
      </c>
      <c r="H491" s="3703" t="s">
        <v>11950</v>
      </c>
      <c r="I491" s="3703"/>
      <c r="J491" s="3492" t="s">
        <v>14318</v>
      </c>
      <c r="K491" s="3705" t="s">
        <v>621</v>
      </c>
      <c r="L491" s="3705" t="s">
        <v>596</v>
      </c>
      <c r="M491" s="3698"/>
    </row>
    <row r="492" spans="1:13" x14ac:dyDescent="0.2">
      <c r="A492" s="3694">
        <v>384</v>
      </c>
      <c r="B492" s="3702" t="s">
        <v>1408</v>
      </c>
      <c r="C492" s="3708" t="s">
        <v>14319</v>
      </c>
      <c r="D492" s="3709">
        <v>43467</v>
      </c>
      <c r="E492" s="3709">
        <v>43496</v>
      </c>
      <c r="F492" s="5544"/>
      <c r="G492" s="1990">
        <v>4</v>
      </c>
      <c r="H492" s="3703" t="s">
        <v>14290</v>
      </c>
      <c r="I492" s="3703"/>
      <c r="J492" s="3492">
        <v>49</v>
      </c>
      <c r="K492" s="3705" t="s">
        <v>621</v>
      </c>
      <c r="L492" s="3705" t="s">
        <v>596</v>
      </c>
      <c r="M492" s="3698"/>
    </row>
    <row r="493" spans="1:13" x14ac:dyDescent="0.2">
      <c r="A493" s="3694">
        <v>385</v>
      </c>
      <c r="B493" s="3702" t="s">
        <v>1408</v>
      </c>
      <c r="C493" s="3702" t="s">
        <v>14320</v>
      </c>
      <c r="D493" s="3709">
        <v>43467</v>
      </c>
      <c r="E493" s="3709">
        <v>43496</v>
      </c>
      <c r="F493" s="5544"/>
      <c r="G493" s="1990">
        <v>5</v>
      </c>
      <c r="H493" s="3703" t="s">
        <v>1314</v>
      </c>
      <c r="I493" s="3703"/>
      <c r="J493" s="3705" t="s">
        <v>14321</v>
      </c>
      <c r="K493" s="3705" t="s">
        <v>621</v>
      </c>
      <c r="L493" s="3705" t="s">
        <v>596</v>
      </c>
      <c r="M493" s="3698"/>
    </row>
    <row r="494" spans="1:13" x14ac:dyDescent="0.2">
      <c r="A494" s="3694">
        <v>386</v>
      </c>
      <c r="B494" s="3702" t="s">
        <v>1408</v>
      </c>
      <c r="C494" s="3702" t="s">
        <v>14320</v>
      </c>
      <c r="D494" s="3709">
        <v>43467</v>
      </c>
      <c r="E494" s="3709">
        <v>43496</v>
      </c>
      <c r="F494" s="5544"/>
      <c r="G494" s="1990">
        <v>6</v>
      </c>
      <c r="H494" s="3703" t="s">
        <v>1315</v>
      </c>
      <c r="I494" s="3703"/>
      <c r="J494" s="3705" t="s">
        <v>14322</v>
      </c>
      <c r="K494" s="3705" t="s">
        <v>621</v>
      </c>
      <c r="L494" s="3705" t="s">
        <v>596</v>
      </c>
      <c r="M494" s="3698"/>
    </row>
    <row r="495" spans="1:13" x14ac:dyDescent="0.2">
      <c r="A495" s="3694">
        <v>387</v>
      </c>
      <c r="B495" s="3702" t="s">
        <v>1408</v>
      </c>
      <c r="C495" s="3702" t="s">
        <v>14320</v>
      </c>
      <c r="D495" s="3709">
        <v>43467</v>
      </c>
      <c r="E495" s="3709">
        <v>43496</v>
      </c>
      <c r="F495" s="5545"/>
      <c r="G495" s="1990">
        <v>7</v>
      </c>
      <c r="H495" s="3703" t="s">
        <v>1316</v>
      </c>
      <c r="I495" s="3703"/>
      <c r="J495" s="3705" t="s">
        <v>14323</v>
      </c>
      <c r="K495" s="3705" t="s">
        <v>621</v>
      </c>
      <c r="L495" s="3705" t="s">
        <v>596</v>
      </c>
      <c r="M495" s="3698"/>
    </row>
    <row r="496" spans="1:13" x14ac:dyDescent="0.2">
      <c r="A496" s="3694">
        <v>388</v>
      </c>
      <c r="B496" s="3702" t="s">
        <v>1408</v>
      </c>
      <c r="C496" s="3745" t="s">
        <v>14324</v>
      </c>
      <c r="D496" s="3709">
        <v>43476</v>
      </c>
      <c r="E496" s="3709">
        <v>43699</v>
      </c>
      <c r="F496" s="5543">
        <v>855</v>
      </c>
      <c r="G496" s="1990">
        <v>1</v>
      </c>
      <c r="H496" s="3703" t="s">
        <v>1314</v>
      </c>
      <c r="I496" s="3703"/>
      <c r="J496" s="3705" t="s">
        <v>14325</v>
      </c>
      <c r="K496" s="3705" t="s">
        <v>621</v>
      </c>
      <c r="L496" s="3705" t="s">
        <v>596</v>
      </c>
      <c r="M496" s="3698"/>
    </row>
    <row r="497" spans="1:13" x14ac:dyDescent="0.2">
      <c r="A497" s="3694">
        <v>389</v>
      </c>
      <c r="B497" s="3702" t="s">
        <v>1408</v>
      </c>
      <c r="C497" s="3745" t="s">
        <v>14324</v>
      </c>
      <c r="D497" s="3709">
        <v>43476</v>
      </c>
      <c r="E497" s="3709">
        <v>43699</v>
      </c>
      <c r="F497" s="5544"/>
      <c r="G497" s="1990">
        <v>2</v>
      </c>
      <c r="H497" s="3703" t="s">
        <v>1315</v>
      </c>
      <c r="I497" s="3703"/>
      <c r="J497" s="3705" t="s">
        <v>14326</v>
      </c>
      <c r="K497" s="3705" t="s">
        <v>621</v>
      </c>
      <c r="L497" s="3705" t="s">
        <v>596</v>
      </c>
      <c r="M497" s="3698"/>
    </row>
    <row r="498" spans="1:13" x14ac:dyDescent="0.2">
      <c r="A498" s="3694">
        <v>390</v>
      </c>
      <c r="B498" s="3702" t="s">
        <v>1408</v>
      </c>
      <c r="C498" s="3745" t="s">
        <v>14324</v>
      </c>
      <c r="D498" s="3709">
        <v>43476</v>
      </c>
      <c r="E498" s="3709">
        <v>43699</v>
      </c>
      <c r="F498" s="5544"/>
      <c r="G498" s="1990">
        <v>3</v>
      </c>
      <c r="H498" s="3703" t="s">
        <v>1316</v>
      </c>
      <c r="I498" s="3703"/>
      <c r="J498" s="3705" t="s">
        <v>14327</v>
      </c>
      <c r="K498" s="3705" t="s">
        <v>621</v>
      </c>
      <c r="L498" s="3705" t="s">
        <v>596</v>
      </c>
      <c r="M498" s="3698"/>
    </row>
    <row r="499" spans="1:13" x14ac:dyDescent="0.2">
      <c r="A499" s="3694">
        <v>391</v>
      </c>
      <c r="B499" s="3702" t="s">
        <v>1408</v>
      </c>
      <c r="C499" s="3702" t="s">
        <v>14328</v>
      </c>
      <c r="D499" s="3709">
        <v>43476</v>
      </c>
      <c r="E499" s="3709" t="s">
        <v>14329</v>
      </c>
      <c r="F499" s="5544"/>
      <c r="G499" s="1990">
        <v>4</v>
      </c>
      <c r="H499" s="3703" t="s">
        <v>14290</v>
      </c>
      <c r="I499" s="3703"/>
      <c r="J499" s="3705" t="s">
        <v>14330</v>
      </c>
      <c r="K499" s="3705" t="s">
        <v>621</v>
      </c>
      <c r="L499" s="3705" t="s">
        <v>596</v>
      </c>
      <c r="M499" s="3698"/>
    </row>
    <row r="500" spans="1:13" x14ac:dyDescent="0.2">
      <c r="A500" s="3694">
        <v>392</v>
      </c>
      <c r="B500" s="3702" t="s">
        <v>1408</v>
      </c>
      <c r="C500" s="3702" t="s">
        <v>14331</v>
      </c>
      <c r="D500" s="3709">
        <v>43487</v>
      </c>
      <c r="E500" s="3709" t="s">
        <v>12691</v>
      </c>
      <c r="F500" s="5544"/>
      <c r="G500" s="1990">
        <v>5</v>
      </c>
      <c r="H500" s="3703" t="s">
        <v>1280</v>
      </c>
      <c r="I500" s="3703"/>
      <c r="J500" s="3705" t="s">
        <v>14332</v>
      </c>
      <c r="K500" s="3705" t="s">
        <v>621</v>
      </c>
      <c r="L500" s="3705" t="s">
        <v>596</v>
      </c>
      <c r="M500" s="3698"/>
    </row>
    <row r="501" spans="1:13" x14ac:dyDescent="0.2">
      <c r="A501" s="3694">
        <v>393</v>
      </c>
      <c r="B501" s="3702" t="s">
        <v>1408</v>
      </c>
      <c r="C501" s="3702" t="s">
        <v>14331</v>
      </c>
      <c r="D501" s="3709">
        <v>43487</v>
      </c>
      <c r="E501" s="3709" t="s">
        <v>12691</v>
      </c>
      <c r="F501" s="5544"/>
      <c r="G501" s="1990">
        <v>6</v>
      </c>
      <c r="H501" s="3703" t="s">
        <v>1281</v>
      </c>
      <c r="I501" s="3703"/>
      <c r="J501" s="3705" t="s">
        <v>14333</v>
      </c>
      <c r="K501" s="3705" t="s">
        <v>621</v>
      </c>
      <c r="L501" s="3705" t="s">
        <v>596</v>
      </c>
      <c r="M501" s="3698"/>
    </row>
    <row r="502" spans="1:13" x14ac:dyDescent="0.2">
      <c r="A502" s="3694">
        <v>394</v>
      </c>
      <c r="B502" s="3702" t="s">
        <v>1408</v>
      </c>
      <c r="C502" s="3702" t="s">
        <v>14334</v>
      </c>
      <c r="D502" s="3709">
        <v>43487</v>
      </c>
      <c r="E502" s="3709">
        <v>43830</v>
      </c>
      <c r="F502" s="5544"/>
      <c r="G502" s="1990">
        <v>7</v>
      </c>
      <c r="H502" s="3703" t="s">
        <v>14290</v>
      </c>
      <c r="I502" s="3703"/>
      <c r="J502" s="3746">
        <v>65</v>
      </c>
      <c r="K502" s="3705" t="s">
        <v>621</v>
      </c>
      <c r="L502" s="3705" t="s">
        <v>596</v>
      </c>
      <c r="M502" s="3698"/>
    </row>
    <row r="503" spans="1:13" x14ac:dyDescent="0.2">
      <c r="A503" s="3694">
        <v>395</v>
      </c>
      <c r="B503" s="3702" t="s">
        <v>1408</v>
      </c>
      <c r="C503" s="3702" t="s">
        <v>14335</v>
      </c>
      <c r="D503" s="3702" t="s">
        <v>14336</v>
      </c>
      <c r="E503" s="2944">
        <v>43555</v>
      </c>
      <c r="F503" s="5545"/>
      <c r="G503" s="1990">
        <v>8</v>
      </c>
      <c r="H503" s="3703" t="s">
        <v>14290</v>
      </c>
      <c r="I503" s="3703"/>
      <c r="J503" s="3492" t="s">
        <v>14337</v>
      </c>
      <c r="K503" s="3705" t="s">
        <v>621</v>
      </c>
      <c r="L503" s="3705" t="s">
        <v>596</v>
      </c>
      <c r="M503" s="3698"/>
    </row>
    <row r="504" spans="1:13" x14ac:dyDescent="0.2">
      <c r="A504" s="2877">
        <v>396</v>
      </c>
      <c r="B504" s="3704" t="s">
        <v>1408</v>
      </c>
      <c r="C504" s="3704" t="s">
        <v>14338</v>
      </c>
      <c r="D504" s="3747">
        <v>43487</v>
      </c>
      <c r="E504" s="3747" t="s">
        <v>12691</v>
      </c>
      <c r="F504" s="5578">
        <v>856</v>
      </c>
      <c r="G504" s="3748">
        <v>1</v>
      </c>
      <c r="H504" s="2002" t="s">
        <v>14339</v>
      </c>
      <c r="I504" s="2002"/>
      <c r="J504" s="1990" t="s">
        <v>13909</v>
      </c>
      <c r="K504" s="1990" t="s">
        <v>621</v>
      </c>
      <c r="L504" s="1990" t="s">
        <v>596</v>
      </c>
      <c r="M504" s="3698"/>
    </row>
    <row r="505" spans="1:13" x14ac:dyDescent="0.2">
      <c r="A505" s="3694">
        <v>397</v>
      </c>
      <c r="B505" s="3704" t="s">
        <v>1408</v>
      </c>
      <c r="C505" s="3704" t="s">
        <v>14338</v>
      </c>
      <c r="D505" s="3747">
        <v>43487</v>
      </c>
      <c r="E505" s="3747" t="s">
        <v>12691</v>
      </c>
      <c r="F505" s="5579"/>
      <c r="G505" s="3748">
        <v>2</v>
      </c>
      <c r="H505" s="3703" t="s">
        <v>14340</v>
      </c>
      <c r="I505" s="3703"/>
      <c r="J505" s="3492" t="s">
        <v>13911</v>
      </c>
      <c r="K505" s="3705" t="s">
        <v>621</v>
      </c>
      <c r="L505" s="3705" t="s">
        <v>596</v>
      </c>
      <c r="M505" s="3698"/>
    </row>
    <row r="506" spans="1:13" x14ac:dyDescent="0.2">
      <c r="A506" s="3694">
        <v>398</v>
      </c>
      <c r="B506" s="3704" t="s">
        <v>1408</v>
      </c>
      <c r="C506" s="3704" t="s">
        <v>14338</v>
      </c>
      <c r="D506" s="3747">
        <v>43487</v>
      </c>
      <c r="E506" s="3747" t="s">
        <v>12691</v>
      </c>
      <c r="F506" s="5579"/>
      <c r="G506" s="3748">
        <v>3</v>
      </c>
      <c r="H506" s="3703" t="s">
        <v>14341</v>
      </c>
      <c r="I506" s="3703"/>
      <c r="J506" s="3492" t="s">
        <v>13913</v>
      </c>
      <c r="K506" s="3705" t="s">
        <v>621</v>
      </c>
      <c r="L506" s="3705" t="s">
        <v>596</v>
      </c>
      <c r="M506" s="3698"/>
    </row>
    <row r="507" spans="1:13" x14ac:dyDescent="0.2">
      <c r="A507" s="3694">
        <v>399</v>
      </c>
      <c r="B507" s="3704" t="s">
        <v>1408</v>
      </c>
      <c r="C507" s="3704" t="s">
        <v>14338</v>
      </c>
      <c r="D507" s="3747">
        <v>43487</v>
      </c>
      <c r="E507" s="3747" t="s">
        <v>12691</v>
      </c>
      <c r="F507" s="5579"/>
      <c r="G507" s="3748">
        <v>4</v>
      </c>
      <c r="H507" s="3703" t="s">
        <v>14342</v>
      </c>
      <c r="I507" s="3703"/>
      <c r="J507" s="3492" t="s">
        <v>13915</v>
      </c>
      <c r="K507" s="3705" t="s">
        <v>621</v>
      </c>
      <c r="L507" s="3705" t="s">
        <v>596</v>
      </c>
      <c r="M507" s="3698"/>
    </row>
    <row r="508" spans="1:13" x14ac:dyDescent="0.2">
      <c r="A508" s="3694">
        <v>400</v>
      </c>
      <c r="B508" s="3704" t="s">
        <v>1408</v>
      </c>
      <c r="C508" s="3704" t="s">
        <v>14338</v>
      </c>
      <c r="D508" s="3747">
        <v>43487</v>
      </c>
      <c r="E508" s="3747" t="s">
        <v>12691</v>
      </c>
      <c r="F508" s="5580"/>
      <c r="G508" s="3748">
        <v>5</v>
      </c>
      <c r="H508" s="3703" t="s">
        <v>14343</v>
      </c>
      <c r="I508" s="3703"/>
      <c r="J508" s="3492" t="s">
        <v>13918</v>
      </c>
      <c r="K508" s="3705" t="s">
        <v>621</v>
      </c>
      <c r="L508" s="3705" t="s">
        <v>596</v>
      </c>
      <c r="M508" s="3698"/>
    </row>
    <row r="509" spans="1:13" x14ac:dyDescent="0.2">
      <c r="A509" s="3694">
        <v>401</v>
      </c>
      <c r="B509" s="3704" t="s">
        <v>1408</v>
      </c>
      <c r="C509" s="3704" t="s">
        <v>14338</v>
      </c>
      <c r="D509" s="3747">
        <v>43487</v>
      </c>
      <c r="E509" s="3747" t="s">
        <v>12691</v>
      </c>
      <c r="F509" s="5578">
        <v>857</v>
      </c>
      <c r="G509" s="3748">
        <v>1</v>
      </c>
      <c r="H509" s="3703" t="s">
        <v>14344</v>
      </c>
      <c r="I509" s="3703"/>
      <c r="J509" s="3492" t="s">
        <v>13920</v>
      </c>
      <c r="K509" s="3705" t="s">
        <v>621</v>
      </c>
      <c r="L509" s="3705" t="s">
        <v>596</v>
      </c>
      <c r="M509" s="3698"/>
    </row>
    <row r="510" spans="1:13" x14ac:dyDescent="0.2">
      <c r="A510" s="3694">
        <v>402</v>
      </c>
      <c r="B510" s="3704" t="s">
        <v>1408</v>
      </c>
      <c r="C510" s="3704" t="s">
        <v>14338</v>
      </c>
      <c r="D510" s="3747">
        <v>43487</v>
      </c>
      <c r="E510" s="3747" t="s">
        <v>12691</v>
      </c>
      <c r="F510" s="5579"/>
      <c r="G510" s="3748">
        <v>2</v>
      </c>
      <c r="H510" s="3703" t="s">
        <v>14345</v>
      </c>
      <c r="I510" s="3703"/>
      <c r="J510" s="3492" t="s">
        <v>13922</v>
      </c>
      <c r="K510" s="3705" t="s">
        <v>621</v>
      </c>
      <c r="L510" s="3705" t="s">
        <v>596</v>
      </c>
      <c r="M510" s="3698"/>
    </row>
    <row r="511" spans="1:13" x14ac:dyDescent="0.2">
      <c r="A511" s="3694">
        <v>403</v>
      </c>
      <c r="B511" s="3704" t="s">
        <v>1408</v>
      </c>
      <c r="C511" s="3704" t="s">
        <v>14338</v>
      </c>
      <c r="D511" s="3747">
        <v>43487</v>
      </c>
      <c r="E511" s="3747" t="s">
        <v>12691</v>
      </c>
      <c r="F511" s="5579"/>
      <c r="G511" s="3748">
        <v>3</v>
      </c>
      <c r="H511" s="3703" t="s">
        <v>14346</v>
      </c>
      <c r="I511" s="3703"/>
      <c r="J511" s="3492" t="s">
        <v>13924</v>
      </c>
      <c r="K511" s="3705" t="s">
        <v>621</v>
      </c>
      <c r="L511" s="3705" t="s">
        <v>596</v>
      </c>
      <c r="M511" s="3698"/>
    </row>
    <row r="512" spans="1:13" x14ac:dyDescent="0.2">
      <c r="A512" s="3694">
        <v>404</v>
      </c>
      <c r="B512" s="3704" t="s">
        <v>1408</v>
      </c>
      <c r="C512" s="3704" t="s">
        <v>14338</v>
      </c>
      <c r="D512" s="3747">
        <v>43487</v>
      </c>
      <c r="E512" s="3747" t="s">
        <v>12691</v>
      </c>
      <c r="F512" s="5579"/>
      <c r="G512" s="3748">
        <v>4</v>
      </c>
      <c r="H512" s="3703" t="s">
        <v>14347</v>
      </c>
      <c r="I512" s="3703"/>
      <c r="J512" s="3492" t="s">
        <v>13926</v>
      </c>
      <c r="K512" s="3705" t="s">
        <v>621</v>
      </c>
      <c r="L512" s="3705" t="s">
        <v>596</v>
      </c>
      <c r="M512" s="3698"/>
    </row>
    <row r="513" spans="1:13" x14ac:dyDescent="0.2">
      <c r="A513" s="3694">
        <v>405</v>
      </c>
      <c r="B513" s="3704" t="s">
        <v>1408</v>
      </c>
      <c r="C513" s="3704" t="s">
        <v>14338</v>
      </c>
      <c r="D513" s="3747">
        <v>43487</v>
      </c>
      <c r="E513" s="3747" t="s">
        <v>12691</v>
      </c>
      <c r="F513" s="5580"/>
      <c r="G513" s="3748">
        <v>5</v>
      </c>
      <c r="H513" s="3703" t="s">
        <v>14348</v>
      </c>
      <c r="I513" s="3703"/>
      <c r="J513" s="3492" t="s">
        <v>13928</v>
      </c>
      <c r="K513" s="3705" t="s">
        <v>621</v>
      </c>
      <c r="L513" s="3705" t="s">
        <v>596</v>
      </c>
      <c r="M513" s="3698"/>
    </row>
    <row r="514" spans="1:13" x14ac:dyDescent="0.2">
      <c r="A514" s="3694">
        <v>406</v>
      </c>
      <c r="B514" s="3704" t="s">
        <v>1408</v>
      </c>
      <c r="C514" s="3704" t="s">
        <v>14338</v>
      </c>
      <c r="D514" s="3747">
        <v>43487</v>
      </c>
      <c r="E514" s="3747" t="s">
        <v>12691</v>
      </c>
      <c r="F514" s="5578">
        <v>858</v>
      </c>
      <c r="G514" s="3748">
        <v>1</v>
      </c>
      <c r="H514" s="3703" t="s">
        <v>14349</v>
      </c>
      <c r="I514" s="3703"/>
      <c r="J514" s="3492" t="s">
        <v>14350</v>
      </c>
      <c r="K514" s="3705" t="s">
        <v>621</v>
      </c>
      <c r="L514" s="3705" t="s">
        <v>596</v>
      </c>
      <c r="M514" s="3698"/>
    </row>
    <row r="515" spans="1:13" x14ac:dyDescent="0.2">
      <c r="A515" s="3694">
        <v>407</v>
      </c>
      <c r="B515" s="3704" t="s">
        <v>1408</v>
      </c>
      <c r="C515" s="3704" t="s">
        <v>14338</v>
      </c>
      <c r="D515" s="3747">
        <v>43487</v>
      </c>
      <c r="E515" s="3747" t="s">
        <v>12691</v>
      </c>
      <c r="F515" s="5579"/>
      <c r="G515" s="3748">
        <v>2</v>
      </c>
      <c r="H515" s="3703" t="s">
        <v>14351</v>
      </c>
      <c r="I515" s="3703"/>
      <c r="J515" s="3492" t="s">
        <v>13932</v>
      </c>
      <c r="K515" s="3705" t="s">
        <v>621</v>
      </c>
      <c r="L515" s="3705" t="s">
        <v>596</v>
      </c>
      <c r="M515" s="3698"/>
    </row>
    <row r="516" spans="1:13" x14ac:dyDescent="0.2">
      <c r="A516" s="3694">
        <v>408</v>
      </c>
      <c r="B516" s="3704" t="s">
        <v>1408</v>
      </c>
      <c r="C516" s="3704" t="s">
        <v>14338</v>
      </c>
      <c r="D516" s="3747">
        <v>43487</v>
      </c>
      <c r="E516" s="3747" t="s">
        <v>12691</v>
      </c>
      <c r="F516" s="5579"/>
      <c r="G516" s="3748">
        <v>3</v>
      </c>
      <c r="H516" s="3703" t="s">
        <v>14352</v>
      </c>
      <c r="I516" s="3703"/>
      <c r="J516" s="3492" t="s">
        <v>13934</v>
      </c>
      <c r="K516" s="3705" t="s">
        <v>621</v>
      </c>
      <c r="L516" s="3705" t="s">
        <v>596</v>
      </c>
      <c r="M516" s="3698"/>
    </row>
    <row r="517" spans="1:13" x14ac:dyDescent="0.2">
      <c r="A517" s="3694">
        <v>409</v>
      </c>
      <c r="B517" s="3704" t="s">
        <v>1408</v>
      </c>
      <c r="C517" s="3704" t="s">
        <v>14338</v>
      </c>
      <c r="D517" s="3747">
        <v>43487</v>
      </c>
      <c r="E517" s="3747" t="s">
        <v>12691</v>
      </c>
      <c r="F517" s="5579"/>
      <c r="G517" s="3748">
        <v>4</v>
      </c>
      <c r="H517" s="3703" t="s">
        <v>14353</v>
      </c>
      <c r="I517" s="3703"/>
      <c r="J517" s="3492" t="s">
        <v>13936</v>
      </c>
      <c r="K517" s="3705" t="s">
        <v>621</v>
      </c>
      <c r="L517" s="3705" t="s">
        <v>596</v>
      </c>
      <c r="M517" s="3698"/>
    </row>
    <row r="518" spans="1:13" x14ac:dyDescent="0.2">
      <c r="A518" s="3694">
        <v>410</v>
      </c>
      <c r="B518" s="3704" t="s">
        <v>1408</v>
      </c>
      <c r="C518" s="3704" t="s">
        <v>14338</v>
      </c>
      <c r="D518" s="3747">
        <v>43487</v>
      </c>
      <c r="E518" s="3747" t="s">
        <v>12691</v>
      </c>
      <c r="F518" s="5580"/>
      <c r="G518" s="3748">
        <v>5</v>
      </c>
      <c r="H518" s="3703" t="s">
        <v>14354</v>
      </c>
      <c r="I518" s="3703"/>
      <c r="J518" s="3492" t="s">
        <v>13938</v>
      </c>
      <c r="K518" s="3705" t="s">
        <v>621</v>
      </c>
      <c r="L518" s="3705" t="s">
        <v>596</v>
      </c>
      <c r="M518" s="3698"/>
    </row>
    <row r="519" spans="1:13" x14ac:dyDescent="0.2">
      <c r="A519" s="3694">
        <v>411</v>
      </c>
      <c r="B519" s="3704" t="s">
        <v>1408</v>
      </c>
      <c r="C519" s="3704" t="s">
        <v>14338</v>
      </c>
      <c r="D519" s="3747">
        <v>43487</v>
      </c>
      <c r="E519" s="3747" t="s">
        <v>12691</v>
      </c>
      <c r="F519" s="5578">
        <v>859</v>
      </c>
      <c r="G519" s="3748">
        <v>1</v>
      </c>
      <c r="H519" s="3703" t="s">
        <v>14355</v>
      </c>
      <c r="I519" s="3703"/>
      <c r="J519" s="3492" t="s">
        <v>13940</v>
      </c>
      <c r="K519" s="3705" t="s">
        <v>621</v>
      </c>
      <c r="L519" s="3705" t="s">
        <v>596</v>
      </c>
      <c r="M519" s="3698"/>
    </row>
    <row r="520" spans="1:13" x14ac:dyDescent="0.2">
      <c r="A520" s="3694">
        <v>412</v>
      </c>
      <c r="B520" s="3704" t="s">
        <v>1408</v>
      </c>
      <c r="C520" s="3704" t="s">
        <v>14338</v>
      </c>
      <c r="D520" s="3747">
        <v>43487</v>
      </c>
      <c r="E520" s="3747" t="s">
        <v>12691</v>
      </c>
      <c r="F520" s="5579"/>
      <c r="G520" s="3748">
        <v>2</v>
      </c>
      <c r="H520" s="3703" t="s">
        <v>14356</v>
      </c>
      <c r="I520" s="3703"/>
      <c r="J520" s="3492" t="s">
        <v>13943</v>
      </c>
      <c r="K520" s="3705" t="s">
        <v>621</v>
      </c>
      <c r="L520" s="3705" t="s">
        <v>596</v>
      </c>
      <c r="M520" s="3698"/>
    </row>
    <row r="521" spans="1:13" x14ac:dyDescent="0.2">
      <c r="A521" s="3694">
        <v>413</v>
      </c>
      <c r="B521" s="3704" t="s">
        <v>1408</v>
      </c>
      <c r="C521" s="3704" t="s">
        <v>14338</v>
      </c>
      <c r="D521" s="3747">
        <v>43487</v>
      </c>
      <c r="E521" s="3747" t="s">
        <v>12691</v>
      </c>
      <c r="F521" s="5579"/>
      <c r="G521" s="3748">
        <v>3</v>
      </c>
      <c r="H521" s="3703" t="s">
        <v>14357</v>
      </c>
      <c r="I521" s="3703"/>
      <c r="J521" s="3492" t="s">
        <v>13945</v>
      </c>
      <c r="K521" s="3705" t="s">
        <v>621</v>
      </c>
      <c r="L521" s="3705" t="s">
        <v>596</v>
      </c>
      <c r="M521" s="3698"/>
    </row>
    <row r="522" spans="1:13" x14ac:dyDescent="0.2">
      <c r="A522" s="3694">
        <v>414</v>
      </c>
      <c r="B522" s="3704" t="s">
        <v>1408</v>
      </c>
      <c r="C522" s="3704" t="s">
        <v>14338</v>
      </c>
      <c r="D522" s="3747">
        <v>43487</v>
      </c>
      <c r="E522" s="3747" t="s">
        <v>12691</v>
      </c>
      <c r="F522" s="5580"/>
      <c r="G522" s="3748">
        <v>4</v>
      </c>
      <c r="H522" s="3703" t="s">
        <v>14358</v>
      </c>
      <c r="I522" s="3703"/>
      <c r="J522" s="3492" t="s">
        <v>13947</v>
      </c>
      <c r="K522" s="3705" t="s">
        <v>621</v>
      </c>
      <c r="L522" s="3705" t="s">
        <v>596</v>
      </c>
      <c r="M522" s="3698"/>
    </row>
    <row r="523" spans="1:13" x14ac:dyDescent="0.2">
      <c r="A523" s="2877">
        <v>415</v>
      </c>
      <c r="B523" s="3704" t="s">
        <v>1408</v>
      </c>
      <c r="C523" s="3704" t="s">
        <v>14338</v>
      </c>
      <c r="D523" s="3747">
        <v>43487</v>
      </c>
      <c r="E523" s="3747" t="s">
        <v>12691</v>
      </c>
      <c r="F523" s="5578">
        <v>860</v>
      </c>
      <c r="G523" s="3748">
        <v>1</v>
      </c>
      <c r="H523" s="3703" t="s">
        <v>14359</v>
      </c>
      <c r="I523" s="3703"/>
      <c r="J523" s="1990" t="s">
        <v>13949</v>
      </c>
      <c r="K523" s="3705" t="s">
        <v>621</v>
      </c>
      <c r="L523" s="3705" t="s">
        <v>596</v>
      </c>
      <c r="M523" s="3698"/>
    </row>
    <row r="524" spans="1:13" x14ac:dyDescent="0.2">
      <c r="A524" s="2877">
        <v>416</v>
      </c>
      <c r="B524" s="3704" t="s">
        <v>1408</v>
      </c>
      <c r="C524" s="3704" t="s">
        <v>14338</v>
      </c>
      <c r="D524" s="3747">
        <v>43487</v>
      </c>
      <c r="E524" s="3747" t="s">
        <v>12691</v>
      </c>
      <c r="F524" s="5579"/>
      <c r="G524" s="3748">
        <v>2</v>
      </c>
      <c r="H524" s="2002" t="s">
        <v>14360</v>
      </c>
      <c r="I524" s="2002"/>
      <c r="J524" s="1990" t="s">
        <v>13951</v>
      </c>
      <c r="K524" s="1990" t="s">
        <v>621</v>
      </c>
      <c r="L524" s="3705" t="s">
        <v>596</v>
      </c>
      <c r="M524" s="3698"/>
    </row>
    <row r="525" spans="1:13" x14ac:dyDescent="0.2">
      <c r="A525" s="2877">
        <v>417</v>
      </c>
      <c r="B525" s="3704" t="s">
        <v>1408</v>
      </c>
      <c r="C525" s="3704" t="s">
        <v>14338</v>
      </c>
      <c r="D525" s="3747">
        <v>43487</v>
      </c>
      <c r="E525" s="3747" t="s">
        <v>12691</v>
      </c>
      <c r="F525" s="5579"/>
      <c r="G525" s="3748">
        <v>3</v>
      </c>
      <c r="H525" s="2002" t="s">
        <v>14361</v>
      </c>
      <c r="I525" s="2002"/>
      <c r="J525" s="1990" t="s">
        <v>13953</v>
      </c>
      <c r="K525" s="1990" t="s">
        <v>621</v>
      </c>
      <c r="L525" s="3705" t="s">
        <v>596</v>
      </c>
      <c r="M525" s="3698"/>
    </row>
    <row r="526" spans="1:13" x14ac:dyDescent="0.2">
      <c r="A526" s="2877">
        <v>418</v>
      </c>
      <c r="B526" s="3704" t="s">
        <v>1408</v>
      </c>
      <c r="C526" s="3704" t="s">
        <v>14338</v>
      </c>
      <c r="D526" s="3747">
        <v>43487</v>
      </c>
      <c r="E526" s="3747" t="s">
        <v>12691</v>
      </c>
      <c r="F526" s="5579"/>
      <c r="G526" s="3748">
        <v>4</v>
      </c>
      <c r="H526" s="2002" t="s">
        <v>14362</v>
      </c>
      <c r="I526" s="2002"/>
      <c r="J526" s="1990" t="s">
        <v>13955</v>
      </c>
      <c r="K526" s="1990" t="s">
        <v>621</v>
      </c>
      <c r="L526" s="3705" t="s">
        <v>596</v>
      </c>
      <c r="M526" s="3698"/>
    </row>
    <row r="527" spans="1:13" x14ac:dyDescent="0.2">
      <c r="A527" s="2877">
        <v>419</v>
      </c>
      <c r="B527" s="3704" t="s">
        <v>1408</v>
      </c>
      <c r="C527" s="3704" t="s">
        <v>14338</v>
      </c>
      <c r="D527" s="3747">
        <v>43487</v>
      </c>
      <c r="E527" s="3747" t="s">
        <v>12691</v>
      </c>
      <c r="F527" s="5579"/>
      <c r="G527" s="3748">
        <v>5</v>
      </c>
      <c r="H527" s="2002" t="s">
        <v>14363</v>
      </c>
      <c r="I527" s="2002"/>
      <c r="J527" s="1990" t="s">
        <v>13957</v>
      </c>
      <c r="K527" s="1990" t="s">
        <v>621</v>
      </c>
      <c r="L527" s="3705" t="s">
        <v>596</v>
      </c>
      <c r="M527" s="3698"/>
    </row>
    <row r="528" spans="1:13" x14ac:dyDescent="0.2">
      <c r="A528" s="2877">
        <v>420</v>
      </c>
      <c r="B528" s="3704" t="s">
        <v>1408</v>
      </c>
      <c r="C528" s="3704" t="s">
        <v>14338</v>
      </c>
      <c r="D528" s="3747">
        <v>43487</v>
      </c>
      <c r="E528" s="3747" t="s">
        <v>12691</v>
      </c>
      <c r="F528" s="5579"/>
      <c r="G528" s="3748">
        <v>6</v>
      </c>
      <c r="H528" s="2002" t="s">
        <v>14364</v>
      </c>
      <c r="I528" s="2002"/>
      <c r="J528" s="1990" t="s">
        <v>13959</v>
      </c>
      <c r="K528" s="1990" t="s">
        <v>621</v>
      </c>
      <c r="L528" s="3705" t="s">
        <v>596</v>
      </c>
      <c r="M528" s="3698"/>
    </row>
    <row r="529" spans="1:13" x14ac:dyDescent="0.2">
      <c r="A529" s="2877">
        <v>421</v>
      </c>
      <c r="B529" s="3704" t="s">
        <v>1408</v>
      </c>
      <c r="C529" s="3704" t="s">
        <v>14338</v>
      </c>
      <c r="D529" s="3747">
        <v>43487</v>
      </c>
      <c r="E529" s="3747" t="s">
        <v>12691</v>
      </c>
      <c r="F529" s="5580"/>
      <c r="G529" s="3748">
        <v>7</v>
      </c>
      <c r="H529" s="2002" t="s">
        <v>14365</v>
      </c>
      <c r="I529" s="2002"/>
      <c r="J529" s="1990" t="s">
        <v>13960</v>
      </c>
      <c r="K529" s="1990" t="s">
        <v>621</v>
      </c>
      <c r="L529" s="3705" t="s">
        <v>596</v>
      </c>
      <c r="M529" s="3698"/>
    </row>
    <row r="530" spans="1:13" x14ac:dyDescent="0.2">
      <c r="A530" s="2877">
        <v>422</v>
      </c>
      <c r="B530" s="3704" t="s">
        <v>1408</v>
      </c>
      <c r="C530" s="3704" t="s">
        <v>14338</v>
      </c>
      <c r="D530" s="3747">
        <v>43487</v>
      </c>
      <c r="E530" s="3747" t="s">
        <v>12691</v>
      </c>
      <c r="F530" s="5578">
        <v>861</v>
      </c>
      <c r="G530" s="3748">
        <v>1</v>
      </c>
      <c r="H530" s="2002" t="s">
        <v>14366</v>
      </c>
      <c r="I530" s="2002"/>
      <c r="J530" s="1990" t="s">
        <v>13962</v>
      </c>
      <c r="K530" s="1990" t="s">
        <v>621</v>
      </c>
      <c r="L530" s="3705" t="s">
        <v>596</v>
      </c>
      <c r="M530" s="3698"/>
    </row>
    <row r="531" spans="1:13" x14ac:dyDescent="0.2">
      <c r="A531" s="2877">
        <v>423</v>
      </c>
      <c r="B531" s="3704" t="s">
        <v>1408</v>
      </c>
      <c r="C531" s="3704" t="s">
        <v>14338</v>
      </c>
      <c r="D531" s="3747">
        <v>43487</v>
      </c>
      <c r="E531" s="3747" t="s">
        <v>12691</v>
      </c>
      <c r="F531" s="5579"/>
      <c r="G531" s="3748">
        <v>2</v>
      </c>
      <c r="H531" s="2002" t="s">
        <v>14367</v>
      </c>
      <c r="I531" s="2002"/>
      <c r="J531" s="1990" t="s">
        <v>13964</v>
      </c>
      <c r="K531" s="1990" t="s">
        <v>621</v>
      </c>
      <c r="L531" s="3705" t="s">
        <v>596</v>
      </c>
      <c r="M531" s="3698"/>
    </row>
    <row r="532" spans="1:13" x14ac:dyDescent="0.2">
      <c r="A532" s="2877">
        <v>424</v>
      </c>
      <c r="B532" s="3704" t="s">
        <v>1408</v>
      </c>
      <c r="C532" s="3704" t="s">
        <v>14338</v>
      </c>
      <c r="D532" s="3747">
        <v>43487</v>
      </c>
      <c r="E532" s="3747" t="s">
        <v>12691</v>
      </c>
      <c r="F532" s="5579"/>
      <c r="G532" s="3748">
        <v>3</v>
      </c>
      <c r="H532" s="2002" t="s">
        <v>14368</v>
      </c>
      <c r="I532" s="2002"/>
      <c r="J532" s="1990" t="s">
        <v>13966</v>
      </c>
      <c r="K532" s="1990" t="s">
        <v>621</v>
      </c>
      <c r="L532" s="3705" t="s">
        <v>596</v>
      </c>
      <c r="M532" s="3698"/>
    </row>
    <row r="533" spans="1:13" x14ac:dyDescent="0.2">
      <c r="A533" s="2877">
        <v>425</v>
      </c>
      <c r="B533" s="3704" t="s">
        <v>1408</v>
      </c>
      <c r="C533" s="3704" t="s">
        <v>14338</v>
      </c>
      <c r="D533" s="3747">
        <v>43487</v>
      </c>
      <c r="E533" s="3747" t="s">
        <v>12691</v>
      </c>
      <c r="F533" s="5580"/>
      <c r="G533" s="3748">
        <v>4</v>
      </c>
      <c r="H533" s="2002" t="s">
        <v>14369</v>
      </c>
      <c r="I533" s="2002"/>
      <c r="J533" s="1990" t="s">
        <v>13968</v>
      </c>
      <c r="K533" s="1990" t="s">
        <v>621</v>
      </c>
      <c r="L533" s="3705" t="s">
        <v>596</v>
      </c>
      <c r="M533" s="3698"/>
    </row>
    <row r="534" spans="1:13" x14ac:dyDescent="0.2">
      <c r="A534" s="2877">
        <v>426</v>
      </c>
      <c r="B534" s="3704" t="s">
        <v>1408</v>
      </c>
      <c r="C534" s="3704" t="s">
        <v>14338</v>
      </c>
      <c r="D534" s="3747">
        <v>43487</v>
      </c>
      <c r="E534" s="3747" t="s">
        <v>12691</v>
      </c>
      <c r="F534" s="5578">
        <v>862</v>
      </c>
      <c r="G534" s="3748">
        <v>1</v>
      </c>
      <c r="H534" s="2002" t="s">
        <v>14370</v>
      </c>
      <c r="I534" s="2002"/>
      <c r="J534" s="1990" t="s">
        <v>13970</v>
      </c>
      <c r="K534" s="1990" t="s">
        <v>621</v>
      </c>
      <c r="L534" s="3705" t="s">
        <v>596</v>
      </c>
      <c r="M534" s="3698"/>
    </row>
    <row r="535" spans="1:13" x14ac:dyDescent="0.2">
      <c r="A535" s="2877">
        <v>427</v>
      </c>
      <c r="B535" s="3704" t="s">
        <v>1408</v>
      </c>
      <c r="C535" s="3704" t="s">
        <v>14338</v>
      </c>
      <c r="D535" s="3747">
        <v>43487</v>
      </c>
      <c r="E535" s="3747" t="s">
        <v>12691</v>
      </c>
      <c r="F535" s="5579"/>
      <c r="G535" s="3748">
        <v>2</v>
      </c>
      <c r="H535" s="2002" t="s">
        <v>14371</v>
      </c>
      <c r="I535" s="2002"/>
      <c r="J535" s="1990" t="s">
        <v>13972</v>
      </c>
      <c r="K535" s="1990" t="s">
        <v>621</v>
      </c>
      <c r="L535" s="3705" t="s">
        <v>596</v>
      </c>
      <c r="M535" s="3698"/>
    </row>
    <row r="536" spans="1:13" x14ac:dyDescent="0.2">
      <c r="A536" s="2877">
        <v>428</v>
      </c>
      <c r="B536" s="3704" t="s">
        <v>1408</v>
      </c>
      <c r="C536" s="3704" t="s">
        <v>14338</v>
      </c>
      <c r="D536" s="3747">
        <v>43487</v>
      </c>
      <c r="E536" s="3747" t="s">
        <v>12691</v>
      </c>
      <c r="F536" s="5579"/>
      <c r="G536" s="3748">
        <v>3</v>
      </c>
      <c r="H536" s="2002" t="s">
        <v>14372</v>
      </c>
      <c r="I536" s="2002"/>
      <c r="J536" s="1990" t="s">
        <v>13974</v>
      </c>
      <c r="K536" s="1990" t="s">
        <v>621</v>
      </c>
      <c r="L536" s="3705" t="s">
        <v>596</v>
      </c>
      <c r="M536" s="3698"/>
    </row>
    <row r="537" spans="1:13" x14ac:dyDescent="0.2">
      <c r="A537" s="2877">
        <v>429</v>
      </c>
      <c r="B537" s="3704" t="s">
        <v>1408</v>
      </c>
      <c r="C537" s="3704" t="s">
        <v>14338</v>
      </c>
      <c r="D537" s="3747">
        <v>43487</v>
      </c>
      <c r="E537" s="3747" t="s">
        <v>12691</v>
      </c>
      <c r="F537" s="5580"/>
      <c r="G537" s="3748">
        <v>4</v>
      </c>
      <c r="H537" s="2002" t="s">
        <v>14373</v>
      </c>
      <c r="I537" s="2002"/>
      <c r="J537" s="1990" t="s">
        <v>13976</v>
      </c>
      <c r="K537" s="1990" t="s">
        <v>621</v>
      </c>
      <c r="L537" s="3705" t="s">
        <v>596</v>
      </c>
      <c r="M537" s="3698"/>
    </row>
    <row r="538" spans="1:13" x14ac:dyDescent="0.2">
      <c r="A538" s="2877">
        <v>430</v>
      </c>
      <c r="B538" s="3704" t="s">
        <v>1408</v>
      </c>
      <c r="C538" s="3704" t="s">
        <v>14338</v>
      </c>
      <c r="D538" s="3747">
        <v>43487</v>
      </c>
      <c r="E538" s="3747" t="s">
        <v>12691</v>
      </c>
      <c r="F538" s="5578">
        <v>863</v>
      </c>
      <c r="G538" s="3748">
        <v>1</v>
      </c>
      <c r="H538" s="2002" t="s">
        <v>14374</v>
      </c>
      <c r="I538" s="2002"/>
      <c r="J538" s="1990" t="s">
        <v>13978</v>
      </c>
      <c r="K538" s="1990" t="s">
        <v>621</v>
      </c>
      <c r="L538" s="3705" t="s">
        <v>596</v>
      </c>
      <c r="M538" s="3698"/>
    </row>
    <row r="539" spans="1:13" x14ac:dyDescent="0.2">
      <c r="A539" s="2877">
        <v>431</v>
      </c>
      <c r="B539" s="3704" t="s">
        <v>1408</v>
      </c>
      <c r="C539" s="3704" t="s">
        <v>14338</v>
      </c>
      <c r="D539" s="3747">
        <v>43487</v>
      </c>
      <c r="E539" s="3747" t="s">
        <v>12691</v>
      </c>
      <c r="F539" s="5579"/>
      <c r="G539" s="3748">
        <v>2</v>
      </c>
      <c r="H539" s="2002" t="s">
        <v>14375</v>
      </c>
      <c r="I539" s="2002"/>
      <c r="J539" s="1990" t="s">
        <v>13980</v>
      </c>
      <c r="K539" s="1990" t="s">
        <v>621</v>
      </c>
      <c r="L539" s="3705" t="s">
        <v>596</v>
      </c>
      <c r="M539" s="3698"/>
    </row>
    <row r="540" spans="1:13" x14ac:dyDescent="0.2">
      <c r="A540" s="2877">
        <v>432</v>
      </c>
      <c r="B540" s="3704" t="s">
        <v>1408</v>
      </c>
      <c r="C540" s="3704" t="s">
        <v>14338</v>
      </c>
      <c r="D540" s="3747">
        <v>43487</v>
      </c>
      <c r="E540" s="3747" t="s">
        <v>12691</v>
      </c>
      <c r="F540" s="5579"/>
      <c r="G540" s="3748">
        <v>3</v>
      </c>
      <c r="H540" s="2002" t="s">
        <v>14376</v>
      </c>
      <c r="I540" s="2002"/>
      <c r="J540" s="1990" t="s">
        <v>13982</v>
      </c>
      <c r="K540" s="1990" t="s">
        <v>621</v>
      </c>
      <c r="L540" s="3705" t="s">
        <v>596</v>
      </c>
      <c r="M540" s="3698"/>
    </row>
    <row r="541" spans="1:13" x14ac:dyDescent="0.2">
      <c r="A541" s="2877">
        <v>433</v>
      </c>
      <c r="B541" s="3704" t="s">
        <v>1408</v>
      </c>
      <c r="C541" s="3704" t="s">
        <v>14338</v>
      </c>
      <c r="D541" s="3747">
        <v>43487</v>
      </c>
      <c r="E541" s="3747" t="s">
        <v>12691</v>
      </c>
      <c r="F541" s="5579"/>
      <c r="G541" s="3748">
        <v>4</v>
      </c>
      <c r="H541" s="2002" t="s">
        <v>14377</v>
      </c>
      <c r="I541" s="2002"/>
      <c r="J541" s="1990" t="s">
        <v>13984</v>
      </c>
      <c r="K541" s="1990" t="s">
        <v>621</v>
      </c>
      <c r="L541" s="3705" t="s">
        <v>596</v>
      </c>
      <c r="M541" s="3698"/>
    </row>
    <row r="542" spans="1:13" x14ac:dyDescent="0.2">
      <c r="A542" s="2877">
        <v>434</v>
      </c>
      <c r="B542" s="3704" t="s">
        <v>1408</v>
      </c>
      <c r="C542" s="3704" t="s">
        <v>14338</v>
      </c>
      <c r="D542" s="3747">
        <v>43487</v>
      </c>
      <c r="E542" s="3747" t="s">
        <v>12691</v>
      </c>
      <c r="F542" s="5580"/>
      <c r="G542" s="3748">
        <v>5</v>
      </c>
      <c r="H542" s="2002" t="s">
        <v>14378</v>
      </c>
      <c r="I542" s="2002"/>
      <c r="J542" s="1990" t="s">
        <v>13986</v>
      </c>
      <c r="K542" s="1990" t="s">
        <v>621</v>
      </c>
      <c r="L542" s="3705" t="s">
        <v>596</v>
      </c>
      <c r="M542" s="3698"/>
    </row>
    <row r="543" spans="1:13" x14ac:dyDescent="0.2">
      <c r="A543" s="2877">
        <v>435</v>
      </c>
      <c r="B543" s="3704" t="s">
        <v>1408</v>
      </c>
      <c r="C543" s="3704" t="s">
        <v>14338</v>
      </c>
      <c r="D543" s="3747">
        <v>43487</v>
      </c>
      <c r="E543" s="3747" t="s">
        <v>12691</v>
      </c>
      <c r="F543" s="5578">
        <v>864</v>
      </c>
      <c r="G543" s="3748">
        <v>1</v>
      </c>
      <c r="H543" s="2002" t="s">
        <v>14379</v>
      </c>
      <c r="I543" s="2002"/>
      <c r="J543" s="1990" t="s">
        <v>14380</v>
      </c>
      <c r="K543" s="1990" t="s">
        <v>621</v>
      </c>
      <c r="L543" s="3705" t="s">
        <v>596</v>
      </c>
      <c r="M543" s="3698"/>
    </row>
    <row r="544" spans="1:13" x14ac:dyDescent="0.2">
      <c r="A544" s="2877">
        <v>436</v>
      </c>
      <c r="B544" s="3704" t="s">
        <v>1408</v>
      </c>
      <c r="C544" s="3704" t="s">
        <v>14338</v>
      </c>
      <c r="D544" s="3747">
        <v>43487</v>
      </c>
      <c r="E544" s="3747" t="s">
        <v>12691</v>
      </c>
      <c r="F544" s="5579"/>
      <c r="G544" s="3748">
        <v>2</v>
      </c>
      <c r="H544" s="2002" t="s">
        <v>14381</v>
      </c>
      <c r="I544" s="2002"/>
      <c r="J544" s="1990" t="s">
        <v>14382</v>
      </c>
      <c r="K544" s="1990" t="s">
        <v>621</v>
      </c>
      <c r="L544" s="3705" t="s">
        <v>596</v>
      </c>
      <c r="M544" s="3698"/>
    </row>
    <row r="545" spans="1:13" x14ac:dyDescent="0.2">
      <c r="A545" s="2877">
        <v>437</v>
      </c>
      <c r="B545" s="3704" t="s">
        <v>1408</v>
      </c>
      <c r="C545" s="3704" t="s">
        <v>14338</v>
      </c>
      <c r="D545" s="3747">
        <v>43487</v>
      </c>
      <c r="E545" s="3747" t="s">
        <v>12691</v>
      </c>
      <c r="F545" s="5579"/>
      <c r="G545" s="3748">
        <v>3</v>
      </c>
      <c r="H545" s="2002" t="s">
        <v>14383</v>
      </c>
      <c r="I545" s="2002"/>
      <c r="J545" s="1990" t="s">
        <v>14384</v>
      </c>
      <c r="K545" s="1990" t="s">
        <v>621</v>
      </c>
      <c r="L545" s="3705" t="s">
        <v>596</v>
      </c>
      <c r="M545" s="3698"/>
    </row>
    <row r="546" spans="1:13" x14ac:dyDescent="0.2">
      <c r="A546" s="2877">
        <v>438</v>
      </c>
      <c r="B546" s="3704" t="s">
        <v>1408</v>
      </c>
      <c r="C546" s="3704" t="s">
        <v>14338</v>
      </c>
      <c r="D546" s="3747">
        <v>43487</v>
      </c>
      <c r="E546" s="3747" t="s">
        <v>12691</v>
      </c>
      <c r="F546" s="5579"/>
      <c r="G546" s="3748">
        <v>4</v>
      </c>
      <c r="H546" s="2002" t="s">
        <v>14385</v>
      </c>
      <c r="I546" s="2002"/>
      <c r="J546" s="1990" t="s">
        <v>14386</v>
      </c>
      <c r="K546" s="1990" t="s">
        <v>621</v>
      </c>
      <c r="L546" s="3705" t="s">
        <v>596</v>
      </c>
      <c r="M546" s="3698"/>
    </row>
    <row r="547" spans="1:13" x14ac:dyDescent="0.2">
      <c r="A547" s="2877">
        <v>439</v>
      </c>
      <c r="B547" s="3704" t="s">
        <v>1408</v>
      </c>
      <c r="C547" s="3704" t="s">
        <v>14338</v>
      </c>
      <c r="D547" s="3747">
        <v>43487</v>
      </c>
      <c r="E547" s="3747" t="s">
        <v>12691</v>
      </c>
      <c r="F547" s="5580"/>
      <c r="G547" s="3748">
        <v>5</v>
      </c>
      <c r="H547" s="2002" t="s">
        <v>14387</v>
      </c>
      <c r="I547" s="2002"/>
      <c r="J547" s="1990" t="s">
        <v>14388</v>
      </c>
      <c r="K547" s="1990" t="s">
        <v>621</v>
      </c>
      <c r="L547" s="3705" t="s">
        <v>596</v>
      </c>
      <c r="M547" s="3698"/>
    </row>
    <row r="548" spans="1:13" x14ac:dyDescent="0.2">
      <c r="A548" s="2877">
        <v>440</v>
      </c>
      <c r="B548" s="3704" t="s">
        <v>1408</v>
      </c>
      <c r="C548" s="3704" t="s">
        <v>14338</v>
      </c>
      <c r="D548" s="3747">
        <v>43487</v>
      </c>
      <c r="E548" s="3747" t="s">
        <v>12691</v>
      </c>
      <c r="F548" s="5578">
        <v>865</v>
      </c>
      <c r="G548" s="3748">
        <v>1</v>
      </c>
      <c r="H548" s="2002" t="s">
        <v>14389</v>
      </c>
      <c r="I548" s="2002"/>
      <c r="J548" s="1990" t="s">
        <v>14390</v>
      </c>
      <c r="K548" s="1990" t="s">
        <v>621</v>
      </c>
      <c r="L548" s="3705" t="s">
        <v>596</v>
      </c>
      <c r="M548" s="3698"/>
    </row>
    <row r="549" spans="1:13" x14ac:dyDescent="0.2">
      <c r="A549" s="2877">
        <v>441</v>
      </c>
      <c r="B549" s="3704" t="s">
        <v>1408</v>
      </c>
      <c r="C549" s="3704" t="s">
        <v>14338</v>
      </c>
      <c r="D549" s="3747">
        <v>43487</v>
      </c>
      <c r="E549" s="3747" t="s">
        <v>12691</v>
      </c>
      <c r="F549" s="5579"/>
      <c r="G549" s="3748">
        <v>2</v>
      </c>
      <c r="H549" s="2002" t="s">
        <v>14391</v>
      </c>
      <c r="I549" s="2002"/>
      <c r="J549" s="1990" t="s">
        <v>14392</v>
      </c>
      <c r="K549" s="1990" t="s">
        <v>621</v>
      </c>
      <c r="L549" s="3705" t="s">
        <v>596</v>
      </c>
      <c r="M549" s="3698"/>
    </row>
    <row r="550" spans="1:13" x14ac:dyDescent="0.2">
      <c r="A550" s="2877">
        <v>442</v>
      </c>
      <c r="B550" s="3704" t="s">
        <v>1408</v>
      </c>
      <c r="C550" s="3704" t="s">
        <v>14338</v>
      </c>
      <c r="D550" s="3747">
        <v>43487</v>
      </c>
      <c r="E550" s="3747" t="s">
        <v>12691</v>
      </c>
      <c r="F550" s="5579"/>
      <c r="G550" s="3748">
        <v>3</v>
      </c>
      <c r="H550" s="2002" t="s">
        <v>14393</v>
      </c>
      <c r="I550" s="2002"/>
      <c r="J550" s="1990" t="s">
        <v>14394</v>
      </c>
      <c r="K550" s="1990" t="s">
        <v>621</v>
      </c>
      <c r="L550" s="3705" t="s">
        <v>596</v>
      </c>
      <c r="M550" s="3698"/>
    </row>
    <row r="551" spans="1:13" x14ac:dyDescent="0.2">
      <c r="A551" s="2877">
        <v>443</v>
      </c>
      <c r="B551" s="3704" t="s">
        <v>1408</v>
      </c>
      <c r="C551" s="3704" t="s">
        <v>14338</v>
      </c>
      <c r="D551" s="3747">
        <v>43487</v>
      </c>
      <c r="E551" s="3747" t="s">
        <v>12691</v>
      </c>
      <c r="F551" s="5579"/>
      <c r="G551" s="3748">
        <v>4</v>
      </c>
      <c r="H551" s="2002" t="s">
        <v>14395</v>
      </c>
      <c r="I551" s="2002"/>
      <c r="J551" s="1990" t="s">
        <v>14396</v>
      </c>
      <c r="K551" s="1990" t="s">
        <v>621</v>
      </c>
      <c r="L551" s="3705" t="s">
        <v>596</v>
      </c>
      <c r="M551" s="3698"/>
    </row>
    <row r="552" spans="1:13" x14ac:dyDescent="0.2">
      <c r="A552" s="2877">
        <v>444</v>
      </c>
      <c r="B552" s="3704" t="s">
        <v>1408</v>
      </c>
      <c r="C552" s="3704" t="s">
        <v>14338</v>
      </c>
      <c r="D552" s="3747">
        <v>43487</v>
      </c>
      <c r="E552" s="3747" t="s">
        <v>12691</v>
      </c>
      <c r="F552" s="5580"/>
      <c r="G552" s="3748">
        <v>5</v>
      </c>
      <c r="H552" s="2002" t="s">
        <v>14397</v>
      </c>
      <c r="I552" s="2002"/>
      <c r="J552" s="1990" t="s">
        <v>14398</v>
      </c>
      <c r="K552" s="1990" t="s">
        <v>621</v>
      </c>
      <c r="L552" s="3705" t="s">
        <v>596</v>
      </c>
      <c r="M552" s="3698"/>
    </row>
    <row r="553" spans="1:13" x14ac:dyDescent="0.2">
      <c r="A553" s="2877">
        <v>445</v>
      </c>
      <c r="B553" s="3704" t="s">
        <v>1408</v>
      </c>
      <c r="C553" s="3704" t="s">
        <v>14338</v>
      </c>
      <c r="D553" s="3747">
        <v>43487</v>
      </c>
      <c r="E553" s="3747" t="s">
        <v>12691</v>
      </c>
      <c r="F553" s="5578">
        <v>866</v>
      </c>
      <c r="G553" s="3748">
        <v>1</v>
      </c>
      <c r="H553" s="2002" t="s">
        <v>14399</v>
      </c>
      <c r="I553" s="2002"/>
      <c r="J553" s="1990" t="s">
        <v>14400</v>
      </c>
      <c r="K553" s="1990" t="s">
        <v>621</v>
      </c>
      <c r="L553" s="3705" t="s">
        <v>596</v>
      </c>
      <c r="M553" s="3698"/>
    </row>
    <row r="554" spans="1:13" x14ac:dyDescent="0.2">
      <c r="A554" s="2877">
        <v>446</v>
      </c>
      <c r="B554" s="3704" t="s">
        <v>1408</v>
      </c>
      <c r="C554" s="3704" t="s">
        <v>14338</v>
      </c>
      <c r="D554" s="3747">
        <v>43487</v>
      </c>
      <c r="E554" s="3747" t="s">
        <v>12691</v>
      </c>
      <c r="F554" s="5579"/>
      <c r="G554" s="3748">
        <v>2</v>
      </c>
      <c r="H554" s="2002" t="s">
        <v>14401</v>
      </c>
      <c r="I554" s="2002"/>
      <c r="J554" s="1990" t="s">
        <v>14402</v>
      </c>
      <c r="K554" s="1990" t="s">
        <v>621</v>
      </c>
      <c r="L554" s="3705" t="s">
        <v>596</v>
      </c>
      <c r="M554" s="3698"/>
    </row>
    <row r="555" spans="1:13" x14ac:dyDescent="0.2">
      <c r="A555" s="2877">
        <v>447</v>
      </c>
      <c r="B555" s="3704" t="s">
        <v>1408</v>
      </c>
      <c r="C555" s="3704" t="s">
        <v>14338</v>
      </c>
      <c r="D555" s="3747">
        <v>43487</v>
      </c>
      <c r="E555" s="3747" t="s">
        <v>12691</v>
      </c>
      <c r="F555" s="5579"/>
      <c r="G555" s="3748">
        <v>3</v>
      </c>
      <c r="H555" s="2002" t="s">
        <v>14403</v>
      </c>
      <c r="I555" s="2002"/>
      <c r="J555" s="1990" t="s">
        <v>14404</v>
      </c>
      <c r="K555" s="1990" t="s">
        <v>621</v>
      </c>
      <c r="L555" s="3705" t="s">
        <v>596</v>
      </c>
      <c r="M555" s="3698"/>
    </row>
    <row r="556" spans="1:13" x14ac:dyDescent="0.2">
      <c r="A556" s="2877">
        <v>448</v>
      </c>
      <c r="B556" s="3704" t="s">
        <v>1408</v>
      </c>
      <c r="C556" s="3704" t="s">
        <v>14338</v>
      </c>
      <c r="D556" s="3747">
        <v>43487</v>
      </c>
      <c r="E556" s="3747" t="s">
        <v>12691</v>
      </c>
      <c r="F556" s="5579"/>
      <c r="G556" s="3748">
        <v>4</v>
      </c>
      <c r="H556" s="2002" t="s">
        <v>14405</v>
      </c>
      <c r="I556" s="2002"/>
      <c r="J556" s="1990" t="s">
        <v>14406</v>
      </c>
      <c r="K556" s="1990" t="s">
        <v>621</v>
      </c>
      <c r="L556" s="3705" t="s">
        <v>596</v>
      </c>
      <c r="M556" s="3698"/>
    </row>
    <row r="557" spans="1:13" x14ac:dyDescent="0.2">
      <c r="A557" s="2877">
        <v>449</v>
      </c>
      <c r="B557" s="3704" t="s">
        <v>1408</v>
      </c>
      <c r="C557" s="3704" t="s">
        <v>14338</v>
      </c>
      <c r="D557" s="3747">
        <v>43487</v>
      </c>
      <c r="E557" s="3747" t="s">
        <v>12691</v>
      </c>
      <c r="F557" s="5579"/>
      <c r="G557" s="3748">
        <v>5</v>
      </c>
      <c r="H557" s="2002" t="s">
        <v>14407</v>
      </c>
      <c r="I557" s="2002"/>
      <c r="J557" s="1990" t="s">
        <v>14408</v>
      </c>
      <c r="K557" s="1990" t="s">
        <v>621</v>
      </c>
      <c r="L557" s="3705" t="s">
        <v>596</v>
      </c>
      <c r="M557" s="3698"/>
    </row>
    <row r="558" spans="1:13" x14ac:dyDescent="0.2">
      <c r="A558" s="2877">
        <v>450</v>
      </c>
      <c r="B558" s="3704" t="s">
        <v>1408</v>
      </c>
      <c r="C558" s="3704" t="s">
        <v>14338</v>
      </c>
      <c r="D558" s="3747">
        <v>43487</v>
      </c>
      <c r="E558" s="3747" t="s">
        <v>12691</v>
      </c>
      <c r="F558" s="5579"/>
      <c r="G558" s="3748">
        <v>6</v>
      </c>
      <c r="H558" s="2002" t="s">
        <v>14409</v>
      </c>
      <c r="I558" s="2002"/>
      <c r="J558" s="1990" t="s">
        <v>14410</v>
      </c>
      <c r="K558" s="1990" t="s">
        <v>621</v>
      </c>
      <c r="L558" s="3705" t="s">
        <v>596</v>
      </c>
      <c r="M558" s="3698"/>
    </row>
    <row r="559" spans="1:13" x14ac:dyDescent="0.2">
      <c r="A559" s="2877">
        <v>451</v>
      </c>
      <c r="B559" s="3704" t="s">
        <v>1408</v>
      </c>
      <c r="C559" s="3704" t="s">
        <v>14338</v>
      </c>
      <c r="D559" s="3747">
        <v>43487</v>
      </c>
      <c r="E559" s="3747" t="s">
        <v>12691</v>
      </c>
      <c r="F559" s="5579"/>
      <c r="G559" s="3748">
        <v>7</v>
      </c>
      <c r="H559" s="2002" t="s">
        <v>14411</v>
      </c>
      <c r="I559" s="2002"/>
      <c r="J559" s="1990" t="s">
        <v>14412</v>
      </c>
      <c r="K559" s="1990" t="s">
        <v>621</v>
      </c>
      <c r="L559" s="3705" t="s">
        <v>596</v>
      </c>
      <c r="M559" s="3698"/>
    </row>
    <row r="560" spans="1:13" x14ac:dyDescent="0.2">
      <c r="A560" s="2877">
        <v>452</v>
      </c>
      <c r="B560" s="3704" t="s">
        <v>1408</v>
      </c>
      <c r="C560" s="3704" t="s">
        <v>14338</v>
      </c>
      <c r="D560" s="3747">
        <v>43487</v>
      </c>
      <c r="E560" s="3747" t="s">
        <v>12691</v>
      </c>
      <c r="F560" s="5580"/>
      <c r="G560" s="3748">
        <v>8</v>
      </c>
      <c r="H560" s="2002" t="s">
        <v>14413</v>
      </c>
      <c r="I560" s="2002"/>
      <c r="J560" s="1990" t="s">
        <v>14414</v>
      </c>
      <c r="K560" s="1990" t="s">
        <v>621</v>
      </c>
      <c r="L560" s="3705" t="s">
        <v>596</v>
      </c>
      <c r="M560" s="3698"/>
    </row>
    <row r="561" spans="1:13" x14ac:dyDescent="0.2">
      <c r="A561" s="2877">
        <v>453</v>
      </c>
      <c r="B561" s="3704" t="s">
        <v>1408</v>
      </c>
      <c r="C561" s="3704" t="s">
        <v>14338</v>
      </c>
      <c r="D561" s="3747">
        <v>43487</v>
      </c>
      <c r="E561" s="3747" t="s">
        <v>12691</v>
      </c>
      <c r="F561" s="5578">
        <v>867</v>
      </c>
      <c r="G561" s="3748">
        <v>1</v>
      </c>
      <c r="H561" s="2002" t="s">
        <v>14415</v>
      </c>
      <c r="I561" s="2002"/>
      <c r="J561" s="1990" t="s">
        <v>14416</v>
      </c>
      <c r="K561" s="1990" t="s">
        <v>621</v>
      </c>
      <c r="L561" s="3705" t="s">
        <v>596</v>
      </c>
      <c r="M561" s="3698"/>
    </row>
    <row r="562" spans="1:13" x14ac:dyDescent="0.2">
      <c r="A562" s="2877">
        <v>454</v>
      </c>
      <c r="B562" s="3704" t="s">
        <v>1408</v>
      </c>
      <c r="C562" s="3704" t="s">
        <v>14338</v>
      </c>
      <c r="D562" s="3747">
        <v>43487</v>
      </c>
      <c r="E562" s="3747" t="s">
        <v>12691</v>
      </c>
      <c r="F562" s="5579"/>
      <c r="G562" s="3748">
        <v>2</v>
      </c>
      <c r="H562" s="2002" t="s">
        <v>14417</v>
      </c>
      <c r="I562" s="2002"/>
      <c r="J562" s="1990" t="s">
        <v>14418</v>
      </c>
      <c r="K562" s="1990" t="s">
        <v>621</v>
      </c>
      <c r="L562" s="3705" t="s">
        <v>596</v>
      </c>
      <c r="M562" s="3698"/>
    </row>
    <row r="563" spans="1:13" x14ac:dyDescent="0.2">
      <c r="A563" s="2877">
        <v>455</v>
      </c>
      <c r="B563" s="3704" t="s">
        <v>1408</v>
      </c>
      <c r="C563" s="3704" t="s">
        <v>14338</v>
      </c>
      <c r="D563" s="3747">
        <v>43487</v>
      </c>
      <c r="E563" s="3747" t="s">
        <v>12691</v>
      </c>
      <c r="F563" s="5579"/>
      <c r="G563" s="3748">
        <v>3</v>
      </c>
      <c r="H563" s="2002" t="s">
        <v>14419</v>
      </c>
      <c r="I563" s="2002"/>
      <c r="J563" s="1990" t="s">
        <v>14420</v>
      </c>
      <c r="K563" s="1990" t="s">
        <v>621</v>
      </c>
      <c r="L563" s="3705" t="s">
        <v>596</v>
      </c>
      <c r="M563" s="3698"/>
    </row>
    <row r="564" spans="1:13" x14ac:dyDescent="0.2">
      <c r="A564" s="2877">
        <v>456</v>
      </c>
      <c r="B564" s="3704" t="s">
        <v>1408</v>
      </c>
      <c r="C564" s="3704" t="s">
        <v>14338</v>
      </c>
      <c r="D564" s="3747">
        <v>43487</v>
      </c>
      <c r="E564" s="3747" t="s">
        <v>12691</v>
      </c>
      <c r="F564" s="5579"/>
      <c r="G564" s="3748">
        <v>4</v>
      </c>
      <c r="H564" s="2002" t="s">
        <v>14421</v>
      </c>
      <c r="I564" s="2002"/>
      <c r="J564" s="1990" t="s">
        <v>14422</v>
      </c>
      <c r="K564" s="1990" t="s">
        <v>621</v>
      </c>
      <c r="L564" s="3705" t="s">
        <v>596</v>
      </c>
      <c r="M564" s="3698"/>
    </row>
    <row r="565" spans="1:13" x14ac:dyDescent="0.2">
      <c r="A565" s="2877">
        <v>457</v>
      </c>
      <c r="B565" s="3704" t="s">
        <v>1408</v>
      </c>
      <c r="C565" s="3704" t="s">
        <v>14338</v>
      </c>
      <c r="D565" s="3747">
        <v>43487</v>
      </c>
      <c r="E565" s="3747" t="s">
        <v>12691</v>
      </c>
      <c r="F565" s="5579"/>
      <c r="G565" s="3748">
        <v>5</v>
      </c>
      <c r="H565" s="2002" t="s">
        <v>14423</v>
      </c>
      <c r="I565" s="2002"/>
      <c r="J565" s="1990" t="s">
        <v>14424</v>
      </c>
      <c r="K565" s="1990" t="s">
        <v>621</v>
      </c>
      <c r="L565" s="3705" t="s">
        <v>596</v>
      </c>
      <c r="M565" s="3698"/>
    </row>
    <row r="566" spans="1:13" x14ac:dyDescent="0.2">
      <c r="A566" s="2877">
        <v>458</v>
      </c>
      <c r="B566" s="3704" t="s">
        <v>1408</v>
      </c>
      <c r="C566" s="3704" t="s">
        <v>14338</v>
      </c>
      <c r="D566" s="3747">
        <v>43487</v>
      </c>
      <c r="E566" s="3747" t="s">
        <v>12691</v>
      </c>
      <c r="F566" s="5579"/>
      <c r="G566" s="3748">
        <v>6</v>
      </c>
      <c r="H566" s="2002" t="s">
        <v>14425</v>
      </c>
      <c r="I566" s="2002"/>
      <c r="J566" s="1990" t="s">
        <v>14426</v>
      </c>
      <c r="K566" s="1990" t="s">
        <v>621</v>
      </c>
      <c r="L566" s="3705" t="s">
        <v>596</v>
      </c>
      <c r="M566" s="3698"/>
    </row>
    <row r="567" spans="1:13" x14ac:dyDescent="0.2">
      <c r="A567" s="2877">
        <v>459</v>
      </c>
      <c r="B567" s="3704" t="s">
        <v>1408</v>
      </c>
      <c r="C567" s="3704" t="s">
        <v>14338</v>
      </c>
      <c r="D567" s="3747">
        <v>43487</v>
      </c>
      <c r="E567" s="3747" t="s">
        <v>12691</v>
      </c>
      <c r="F567" s="5580"/>
      <c r="G567" s="3748">
        <v>7</v>
      </c>
      <c r="H567" s="2002" t="s">
        <v>14427</v>
      </c>
      <c r="I567" s="2002"/>
      <c r="J567" s="1990" t="s">
        <v>14428</v>
      </c>
      <c r="K567" s="1990" t="s">
        <v>621</v>
      </c>
      <c r="L567" s="3705" t="s">
        <v>596</v>
      </c>
      <c r="M567" s="3698"/>
    </row>
    <row r="568" spans="1:13" x14ac:dyDescent="0.2">
      <c r="A568" s="2877">
        <v>460</v>
      </c>
      <c r="B568" s="3704" t="s">
        <v>1408</v>
      </c>
      <c r="C568" s="3704" t="s">
        <v>14338</v>
      </c>
      <c r="D568" s="3747">
        <v>43487</v>
      </c>
      <c r="E568" s="3747" t="s">
        <v>12691</v>
      </c>
      <c r="F568" s="5578">
        <v>868</v>
      </c>
      <c r="G568" s="3748">
        <v>1</v>
      </c>
      <c r="H568" s="2002" t="s">
        <v>14429</v>
      </c>
      <c r="I568" s="2002"/>
      <c r="J568" s="1990" t="s">
        <v>14430</v>
      </c>
      <c r="K568" s="1990" t="s">
        <v>621</v>
      </c>
      <c r="L568" s="3705" t="s">
        <v>596</v>
      </c>
      <c r="M568" s="3698"/>
    </row>
    <row r="569" spans="1:13" x14ac:dyDescent="0.2">
      <c r="A569" s="2877">
        <v>461</v>
      </c>
      <c r="B569" s="3704" t="s">
        <v>1408</v>
      </c>
      <c r="C569" s="3704" t="s">
        <v>14338</v>
      </c>
      <c r="D569" s="3747">
        <v>43487</v>
      </c>
      <c r="E569" s="3747" t="s">
        <v>12691</v>
      </c>
      <c r="F569" s="5579"/>
      <c r="G569" s="3748">
        <v>2</v>
      </c>
      <c r="H569" s="2002" t="s">
        <v>14431</v>
      </c>
      <c r="I569" s="2002"/>
      <c r="J569" s="1990" t="s">
        <v>14432</v>
      </c>
      <c r="K569" s="1990" t="s">
        <v>621</v>
      </c>
      <c r="L569" s="3705" t="s">
        <v>596</v>
      </c>
      <c r="M569" s="3698"/>
    </row>
    <row r="570" spans="1:13" x14ac:dyDescent="0.2">
      <c r="A570" s="2877">
        <v>462</v>
      </c>
      <c r="B570" s="3704" t="s">
        <v>1408</v>
      </c>
      <c r="C570" s="3704" t="s">
        <v>14338</v>
      </c>
      <c r="D570" s="3747">
        <v>43487</v>
      </c>
      <c r="E570" s="3747" t="s">
        <v>12691</v>
      </c>
      <c r="F570" s="5579"/>
      <c r="G570" s="3748">
        <v>3</v>
      </c>
      <c r="H570" s="2002" t="s">
        <v>14433</v>
      </c>
      <c r="I570" s="2002"/>
      <c r="J570" s="1990" t="s">
        <v>14434</v>
      </c>
      <c r="K570" s="1990" t="s">
        <v>621</v>
      </c>
      <c r="L570" s="3705" t="s">
        <v>596</v>
      </c>
      <c r="M570" s="3698"/>
    </row>
    <row r="571" spans="1:13" x14ac:dyDescent="0.2">
      <c r="A571" s="2877">
        <v>463</v>
      </c>
      <c r="B571" s="3704" t="s">
        <v>1408</v>
      </c>
      <c r="C571" s="3704" t="s">
        <v>14338</v>
      </c>
      <c r="D571" s="3747">
        <v>43487</v>
      </c>
      <c r="E571" s="3747" t="s">
        <v>12691</v>
      </c>
      <c r="F571" s="5579"/>
      <c r="G571" s="3748">
        <v>4</v>
      </c>
      <c r="H571" s="2002" t="s">
        <v>14435</v>
      </c>
      <c r="I571" s="2002"/>
      <c r="J571" s="1990" t="s">
        <v>14436</v>
      </c>
      <c r="K571" s="1990" t="s">
        <v>621</v>
      </c>
      <c r="L571" s="3705" t="s">
        <v>596</v>
      </c>
      <c r="M571" s="3698"/>
    </row>
    <row r="572" spans="1:13" x14ac:dyDescent="0.2">
      <c r="A572" s="2877">
        <v>464</v>
      </c>
      <c r="B572" s="3704" t="s">
        <v>1408</v>
      </c>
      <c r="C572" s="3704" t="s">
        <v>14338</v>
      </c>
      <c r="D572" s="3747">
        <v>43487</v>
      </c>
      <c r="E572" s="3747" t="s">
        <v>12691</v>
      </c>
      <c r="F572" s="5579"/>
      <c r="G572" s="3748">
        <v>5</v>
      </c>
      <c r="H572" s="2002" t="s">
        <v>14437</v>
      </c>
      <c r="I572" s="2002"/>
      <c r="J572" s="1990" t="s">
        <v>14438</v>
      </c>
      <c r="K572" s="1990" t="s">
        <v>621</v>
      </c>
      <c r="L572" s="3705" t="s">
        <v>596</v>
      </c>
      <c r="M572" s="3698"/>
    </row>
    <row r="573" spans="1:13" x14ac:dyDescent="0.2">
      <c r="A573" s="2877">
        <v>465</v>
      </c>
      <c r="B573" s="3704" t="s">
        <v>1408</v>
      </c>
      <c r="C573" s="3704" t="s">
        <v>14338</v>
      </c>
      <c r="D573" s="3747">
        <v>43487</v>
      </c>
      <c r="E573" s="3747" t="s">
        <v>12691</v>
      </c>
      <c r="F573" s="5579"/>
      <c r="G573" s="3748">
        <v>6</v>
      </c>
      <c r="H573" s="2002" t="s">
        <v>14439</v>
      </c>
      <c r="I573" s="2002"/>
      <c r="J573" s="1990" t="s">
        <v>14440</v>
      </c>
      <c r="K573" s="1990" t="s">
        <v>621</v>
      </c>
      <c r="L573" s="3705" t="s">
        <v>596</v>
      </c>
      <c r="M573" s="3698"/>
    </row>
    <row r="574" spans="1:13" x14ac:dyDescent="0.2">
      <c r="A574" s="2877">
        <v>466</v>
      </c>
      <c r="B574" s="3704" t="s">
        <v>1408</v>
      </c>
      <c r="C574" s="3704" t="s">
        <v>14338</v>
      </c>
      <c r="D574" s="3747">
        <v>43487</v>
      </c>
      <c r="E574" s="3747" t="s">
        <v>12691</v>
      </c>
      <c r="F574" s="5580"/>
      <c r="G574" s="3748">
        <v>7</v>
      </c>
      <c r="H574" s="2002" t="s">
        <v>14441</v>
      </c>
      <c r="I574" s="2002"/>
      <c r="J574" s="1990" t="s">
        <v>14442</v>
      </c>
      <c r="K574" s="1990" t="s">
        <v>621</v>
      </c>
      <c r="L574" s="3705" t="s">
        <v>596</v>
      </c>
      <c r="M574" s="3698"/>
    </row>
    <row r="575" spans="1:13" x14ac:dyDescent="0.2">
      <c r="A575" s="2877">
        <v>467</v>
      </c>
      <c r="B575" s="3704" t="s">
        <v>1408</v>
      </c>
      <c r="C575" s="3704" t="s">
        <v>14338</v>
      </c>
      <c r="D575" s="3747">
        <v>43487</v>
      </c>
      <c r="E575" s="3747" t="s">
        <v>12691</v>
      </c>
      <c r="F575" s="5578">
        <v>869</v>
      </c>
      <c r="G575" s="3748">
        <v>1</v>
      </c>
      <c r="H575" s="2002" t="s">
        <v>14443</v>
      </c>
      <c r="I575" s="2002"/>
      <c r="J575" s="1990" t="s">
        <v>14444</v>
      </c>
      <c r="K575" s="1990" t="s">
        <v>621</v>
      </c>
      <c r="L575" s="3705" t="s">
        <v>596</v>
      </c>
      <c r="M575" s="3698"/>
    </row>
    <row r="576" spans="1:13" x14ac:dyDescent="0.2">
      <c r="A576" s="2877">
        <v>468</v>
      </c>
      <c r="B576" s="3704" t="s">
        <v>1408</v>
      </c>
      <c r="C576" s="3704" t="s">
        <v>14338</v>
      </c>
      <c r="D576" s="3747">
        <v>43487</v>
      </c>
      <c r="E576" s="3747" t="s">
        <v>12691</v>
      </c>
      <c r="F576" s="5579"/>
      <c r="G576" s="3748">
        <v>2</v>
      </c>
      <c r="H576" s="2002" t="s">
        <v>14445</v>
      </c>
      <c r="I576" s="2002"/>
      <c r="J576" s="1990" t="s">
        <v>14446</v>
      </c>
      <c r="K576" s="1990" t="s">
        <v>621</v>
      </c>
      <c r="L576" s="3705" t="s">
        <v>596</v>
      </c>
      <c r="M576" s="3698"/>
    </row>
    <row r="577" spans="1:13" x14ac:dyDescent="0.2">
      <c r="A577" s="2877">
        <v>469</v>
      </c>
      <c r="B577" s="3704" t="s">
        <v>1408</v>
      </c>
      <c r="C577" s="3704" t="s">
        <v>14338</v>
      </c>
      <c r="D577" s="3747">
        <v>43487</v>
      </c>
      <c r="E577" s="3747" t="s">
        <v>12691</v>
      </c>
      <c r="F577" s="5579"/>
      <c r="G577" s="3748">
        <v>3</v>
      </c>
      <c r="H577" s="2002" t="s">
        <v>14447</v>
      </c>
      <c r="I577" s="2002"/>
      <c r="J577" s="1990" t="s">
        <v>14448</v>
      </c>
      <c r="K577" s="1990" t="s">
        <v>621</v>
      </c>
      <c r="L577" s="3705" t="s">
        <v>596</v>
      </c>
      <c r="M577" s="3698"/>
    </row>
    <row r="578" spans="1:13" x14ac:dyDescent="0.2">
      <c r="A578" s="2877">
        <v>470</v>
      </c>
      <c r="B578" s="3704" t="s">
        <v>1408</v>
      </c>
      <c r="C578" s="3704" t="s">
        <v>14338</v>
      </c>
      <c r="D578" s="3747">
        <v>43487</v>
      </c>
      <c r="E578" s="3747" t="s">
        <v>12691</v>
      </c>
      <c r="F578" s="5579"/>
      <c r="G578" s="3748">
        <v>4</v>
      </c>
      <c r="H578" s="2002" t="s">
        <v>14449</v>
      </c>
      <c r="I578" s="2002"/>
      <c r="J578" s="1990" t="s">
        <v>14450</v>
      </c>
      <c r="K578" s="1990" t="s">
        <v>621</v>
      </c>
      <c r="L578" s="3705" t="s">
        <v>596</v>
      </c>
      <c r="M578" s="3698"/>
    </row>
    <row r="579" spans="1:13" x14ac:dyDescent="0.2">
      <c r="A579" s="2877">
        <v>471</v>
      </c>
      <c r="B579" s="3704" t="s">
        <v>1408</v>
      </c>
      <c r="C579" s="3704" t="s">
        <v>14338</v>
      </c>
      <c r="D579" s="3747">
        <v>43487</v>
      </c>
      <c r="E579" s="3747" t="s">
        <v>12691</v>
      </c>
      <c r="F579" s="5579"/>
      <c r="G579" s="3748">
        <v>5</v>
      </c>
      <c r="H579" s="2002" t="s">
        <v>14451</v>
      </c>
      <c r="I579" s="2002"/>
      <c r="J579" s="1990" t="s">
        <v>14452</v>
      </c>
      <c r="K579" s="1990" t="s">
        <v>621</v>
      </c>
      <c r="L579" s="3705" t="s">
        <v>596</v>
      </c>
      <c r="M579" s="3698"/>
    </row>
    <row r="580" spans="1:13" x14ac:dyDescent="0.2">
      <c r="A580" s="2877">
        <v>472</v>
      </c>
      <c r="B580" s="3704" t="s">
        <v>1408</v>
      </c>
      <c r="C580" s="3704" t="s">
        <v>14338</v>
      </c>
      <c r="D580" s="3747">
        <v>43487</v>
      </c>
      <c r="E580" s="3747" t="s">
        <v>12691</v>
      </c>
      <c r="F580" s="5579"/>
      <c r="G580" s="3748">
        <v>6</v>
      </c>
      <c r="H580" s="2002" t="s">
        <v>14453</v>
      </c>
      <c r="I580" s="2002"/>
      <c r="J580" s="1990" t="s">
        <v>14454</v>
      </c>
      <c r="K580" s="1990" t="s">
        <v>621</v>
      </c>
      <c r="L580" s="3705" t="s">
        <v>596</v>
      </c>
      <c r="M580" s="3698"/>
    </row>
    <row r="581" spans="1:13" x14ac:dyDescent="0.2">
      <c r="A581" s="2877">
        <v>473</v>
      </c>
      <c r="B581" s="3704" t="s">
        <v>1408</v>
      </c>
      <c r="C581" s="3704" t="s">
        <v>14338</v>
      </c>
      <c r="D581" s="3747">
        <v>43487</v>
      </c>
      <c r="E581" s="3747" t="s">
        <v>12691</v>
      </c>
      <c r="F581" s="5579"/>
      <c r="G581" s="3748">
        <v>7</v>
      </c>
      <c r="H581" s="2002" t="s">
        <v>14455</v>
      </c>
      <c r="I581" s="2002"/>
      <c r="J581" s="1990" t="s">
        <v>14456</v>
      </c>
      <c r="K581" s="1990" t="s">
        <v>621</v>
      </c>
      <c r="L581" s="3705" t="s">
        <v>596</v>
      </c>
      <c r="M581" s="3698"/>
    </row>
    <row r="582" spans="1:13" x14ac:dyDescent="0.2">
      <c r="A582" s="2877">
        <v>474</v>
      </c>
      <c r="B582" s="3704" t="s">
        <v>1408</v>
      </c>
      <c r="C582" s="3704" t="s">
        <v>14338</v>
      </c>
      <c r="D582" s="3747">
        <v>43487</v>
      </c>
      <c r="E582" s="3747" t="s">
        <v>12691</v>
      </c>
      <c r="F582" s="5580"/>
      <c r="G582" s="3748">
        <v>8</v>
      </c>
      <c r="H582" s="2002" t="s">
        <v>14457</v>
      </c>
      <c r="I582" s="2002"/>
      <c r="J582" s="1990" t="s">
        <v>14458</v>
      </c>
      <c r="K582" s="1990" t="s">
        <v>621</v>
      </c>
      <c r="L582" s="3705" t="s">
        <v>596</v>
      </c>
      <c r="M582" s="3698"/>
    </row>
    <row r="583" spans="1:13" x14ac:dyDescent="0.2">
      <c r="A583" s="2877">
        <v>475</v>
      </c>
      <c r="B583" s="3704" t="s">
        <v>1408</v>
      </c>
      <c r="C583" s="3704" t="s">
        <v>14338</v>
      </c>
      <c r="D583" s="3747">
        <v>43487</v>
      </c>
      <c r="E583" s="3747" t="s">
        <v>12691</v>
      </c>
      <c r="F583" s="5578">
        <v>870</v>
      </c>
      <c r="G583" s="3748">
        <v>1</v>
      </c>
      <c r="H583" s="2002" t="s">
        <v>14459</v>
      </c>
      <c r="I583" s="2002"/>
      <c r="J583" s="1990" t="s">
        <v>14460</v>
      </c>
      <c r="K583" s="1990" t="s">
        <v>621</v>
      </c>
      <c r="L583" s="3705" t="s">
        <v>596</v>
      </c>
      <c r="M583" s="3698"/>
    </row>
    <row r="584" spans="1:13" x14ac:dyDescent="0.2">
      <c r="A584" s="2877">
        <v>476</v>
      </c>
      <c r="B584" s="3704" t="s">
        <v>1408</v>
      </c>
      <c r="C584" s="3704" t="s">
        <v>14338</v>
      </c>
      <c r="D584" s="3747">
        <v>43487</v>
      </c>
      <c r="E584" s="3747" t="s">
        <v>12691</v>
      </c>
      <c r="F584" s="5579"/>
      <c r="G584" s="3748">
        <v>2</v>
      </c>
      <c r="H584" s="2002" t="s">
        <v>14461</v>
      </c>
      <c r="I584" s="2002"/>
      <c r="J584" s="1990" t="s">
        <v>14462</v>
      </c>
      <c r="K584" s="1990" t="s">
        <v>621</v>
      </c>
      <c r="L584" s="3705" t="s">
        <v>596</v>
      </c>
      <c r="M584" s="3698"/>
    </row>
    <row r="585" spans="1:13" x14ac:dyDescent="0.2">
      <c r="A585" s="2877">
        <v>477</v>
      </c>
      <c r="B585" s="3704" t="s">
        <v>1408</v>
      </c>
      <c r="C585" s="3704" t="s">
        <v>14338</v>
      </c>
      <c r="D585" s="3747">
        <v>43487</v>
      </c>
      <c r="E585" s="3747" t="s">
        <v>12691</v>
      </c>
      <c r="F585" s="5579"/>
      <c r="G585" s="3748">
        <v>3</v>
      </c>
      <c r="H585" s="2002" t="s">
        <v>14463</v>
      </c>
      <c r="I585" s="2002"/>
      <c r="J585" s="1990" t="s">
        <v>14464</v>
      </c>
      <c r="K585" s="1990" t="s">
        <v>621</v>
      </c>
      <c r="L585" s="3705" t="s">
        <v>596</v>
      </c>
      <c r="M585" s="3698"/>
    </row>
    <row r="586" spans="1:13" x14ac:dyDescent="0.2">
      <c r="A586" s="2877">
        <v>478</v>
      </c>
      <c r="B586" s="3704" t="s">
        <v>1408</v>
      </c>
      <c r="C586" s="3704" t="s">
        <v>14338</v>
      </c>
      <c r="D586" s="3747">
        <v>43487</v>
      </c>
      <c r="E586" s="3747" t="s">
        <v>12691</v>
      </c>
      <c r="F586" s="5579"/>
      <c r="G586" s="3748">
        <v>4</v>
      </c>
      <c r="H586" s="2002" t="s">
        <v>14465</v>
      </c>
      <c r="I586" s="2002"/>
      <c r="J586" s="1990" t="s">
        <v>14466</v>
      </c>
      <c r="K586" s="1990" t="s">
        <v>621</v>
      </c>
      <c r="L586" s="3705" t="s">
        <v>596</v>
      </c>
      <c r="M586" s="3698"/>
    </row>
    <row r="587" spans="1:13" x14ac:dyDescent="0.2">
      <c r="A587" s="2877">
        <v>479</v>
      </c>
      <c r="B587" s="3704" t="s">
        <v>1408</v>
      </c>
      <c r="C587" s="3704" t="s">
        <v>14338</v>
      </c>
      <c r="D587" s="3747">
        <v>43487</v>
      </c>
      <c r="E587" s="3747" t="s">
        <v>12691</v>
      </c>
      <c r="F587" s="5579"/>
      <c r="G587" s="3748">
        <v>5</v>
      </c>
      <c r="H587" s="2002" t="s">
        <v>14467</v>
      </c>
      <c r="I587" s="2002"/>
      <c r="J587" s="1990" t="s">
        <v>14468</v>
      </c>
      <c r="K587" s="1990" t="s">
        <v>621</v>
      </c>
      <c r="L587" s="3705" t="s">
        <v>596</v>
      </c>
      <c r="M587" s="3698"/>
    </row>
    <row r="588" spans="1:13" x14ac:dyDescent="0.2">
      <c r="A588" s="2877">
        <v>480</v>
      </c>
      <c r="B588" s="3704" t="s">
        <v>1408</v>
      </c>
      <c r="C588" s="3704" t="s">
        <v>14338</v>
      </c>
      <c r="D588" s="3747">
        <v>43487</v>
      </c>
      <c r="E588" s="3747" t="s">
        <v>12691</v>
      </c>
      <c r="F588" s="5579"/>
      <c r="G588" s="3748">
        <v>6</v>
      </c>
      <c r="H588" s="2002" t="s">
        <v>14469</v>
      </c>
      <c r="I588" s="2002"/>
      <c r="J588" s="1990" t="s">
        <v>14470</v>
      </c>
      <c r="K588" s="1990" t="s">
        <v>621</v>
      </c>
      <c r="L588" s="3705" t="s">
        <v>596</v>
      </c>
      <c r="M588" s="3698"/>
    </row>
    <row r="589" spans="1:13" x14ac:dyDescent="0.2">
      <c r="A589" s="2877">
        <v>481</v>
      </c>
      <c r="B589" s="3704" t="s">
        <v>1408</v>
      </c>
      <c r="C589" s="3704" t="s">
        <v>14338</v>
      </c>
      <c r="D589" s="3747">
        <v>43487</v>
      </c>
      <c r="E589" s="3747" t="s">
        <v>12691</v>
      </c>
      <c r="F589" s="5580"/>
      <c r="G589" s="3748">
        <v>7</v>
      </c>
      <c r="H589" s="2002" t="s">
        <v>14471</v>
      </c>
      <c r="I589" s="2002"/>
      <c r="J589" s="1990" t="s">
        <v>14472</v>
      </c>
      <c r="K589" s="1990" t="s">
        <v>621</v>
      </c>
      <c r="L589" s="3705" t="s">
        <v>596</v>
      </c>
      <c r="M589" s="3698"/>
    </row>
    <row r="590" spans="1:13" x14ac:dyDescent="0.2">
      <c r="A590" s="2877">
        <v>482</v>
      </c>
      <c r="B590" s="3704" t="s">
        <v>1408</v>
      </c>
      <c r="C590" s="3704" t="s">
        <v>14338</v>
      </c>
      <c r="D590" s="3747">
        <v>43487</v>
      </c>
      <c r="E590" s="3747" t="s">
        <v>12691</v>
      </c>
      <c r="F590" s="5578">
        <v>871</v>
      </c>
      <c r="G590" s="3748">
        <v>1</v>
      </c>
      <c r="H590" s="2002" t="s">
        <v>14473</v>
      </c>
      <c r="I590" s="2002"/>
      <c r="J590" s="1990" t="s">
        <v>14474</v>
      </c>
      <c r="K590" s="1990" t="s">
        <v>621</v>
      </c>
      <c r="L590" s="3705" t="s">
        <v>596</v>
      </c>
      <c r="M590" s="3698"/>
    </row>
    <row r="591" spans="1:13" x14ac:dyDescent="0.2">
      <c r="A591" s="2877">
        <v>483</v>
      </c>
      <c r="B591" s="3704" t="s">
        <v>1408</v>
      </c>
      <c r="C591" s="3704" t="s">
        <v>14338</v>
      </c>
      <c r="D591" s="3747">
        <v>43487</v>
      </c>
      <c r="E591" s="3747" t="s">
        <v>12691</v>
      </c>
      <c r="F591" s="5579"/>
      <c r="G591" s="3748">
        <v>2</v>
      </c>
      <c r="H591" s="2002" t="s">
        <v>14475</v>
      </c>
      <c r="I591" s="2002"/>
      <c r="J591" s="1990" t="s">
        <v>14476</v>
      </c>
      <c r="K591" s="1990" t="s">
        <v>621</v>
      </c>
      <c r="L591" s="3705" t="s">
        <v>596</v>
      </c>
      <c r="M591" s="3698"/>
    </row>
    <row r="592" spans="1:13" x14ac:dyDescent="0.2">
      <c r="A592" s="2877">
        <v>484</v>
      </c>
      <c r="B592" s="3704" t="s">
        <v>1408</v>
      </c>
      <c r="C592" s="3704" t="s">
        <v>14338</v>
      </c>
      <c r="D592" s="3747">
        <v>43487</v>
      </c>
      <c r="E592" s="3747" t="s">
        <v>12691</v>
      </c>
      <c r="F592" s="5579"/>
      <c r="G592" s="3748">
        <v>3</v>
      </c>
      <c r="H592" s="2002" t="s">
        <v>14477</v>
      </c>
      <c r="I592" s="2002"/>
      <c r="J592" s="1990" t="s">
        <v>14478</v>
      </c>
      <c r="K592" s="1990" t="s">
        <v>621</v>
      </c>
      <c r="L592" s="3705" t="s">
        <v>596</v>
      </c>
      <c r="M592" s="3698"/>
    </row>
    <row r="593" spans="1:13" x14ac:dyDescent="0.2">
      <c r="A593" s="2877">
        <v>485</v>
      </c>
      <c r="B593" s="3704" t="s">
        <v>1408</v>
      </c>
      <c r="C593" s="3704" t="s">
        <v>14338</v>
      </c>
      <c r="D593" s="3747">
        <v>43487</v>
      </c>
      <c r="E593" s="3747" t="s">
        <v>12691</v>
      </c>
      <c r="F593" s="5579"/>
      <c r="G593" s="3748">
        <v>4</v>
      </c>
      <c r="H593" s="2002" t="s">
        <v>14479</v>
      </c>
      <c r="I593" s="2002"/>
      <c r="J593" s="1990" t="s">
        <v>14480</v>
      </c>
      <c r="K593" s="1990" t="s">
        <v>621</v>
      </c>
      <c r="L593" s="3705" t="s">
        <v>596</v>
      </c>
      <c r="M593" s="3698"/>
    </row>
    <row r="594" spans="1:13" x14ac:dyDescent="0.2">
      <c r="A594" s="2877">
        <v>486</v>
      </c>
      <c r="B594" s="3704" t="s">
        <v>1408</v>
      </c>
      <c r="C594" s="3704" t="s">
        <v>14338</v>
      </c>
      <c r="D594" s="3747">
        <v>43487</v>
      </c>
      <c r="E594" s="3747" t="s">
        <v>12691</v>
      </c>
      <c r="F594" s="5579"/>
      <c r="G594" s="3748">
        <v>5</v>
      </c>
      <c r="H594" s="2002" t="s">
        <v>14481</v>
      </c>
      <c r="I594" s="2002"/>
      <c r="J594" s="1990" t="s">
        <v>14482</v>
      </c>
      <c r="K594" s="1990" t="s">
        <v>621</v>
      </c>
      <c r="L594" s="3705" t="s">
        <v>596</v>
      </c>
      <c r="M594" s="3698"/>
    </row>
    <row r="595" spans="1:13" x14ac:dyDescent="0.2">
      <c r="A595" s="2877">
        <v>487</v>
      </c>
      <c r="B595" s="3704" t="s">
        <v>1408</v>
      </c>
      <c r="C595" s="3704" t="s">
        <v>14338</v>
      </c>
      <c r="D595" s="3747">
        <v>43487</v>
      </c>
      <c r="E595" s="3747" t="s">
        <v>12691</v>
      </c>
      <c r="F595" s="5580"/>
      <c r="G595" s="3748">
        <v>6</v>
      </c>
      <c r="H595" s="2002" t="s">
        <v>14483</v>
      </c>
      <c r="I595" s="2002"/>
      <c r="J595" s="1990" t="s">
        <v>14484</v>
      </c>
      <c r="K595" s="1990" t="s">
        <v>621</v>
      </c>
      <c r="L595" s="3705" t="s">
        <v>596</v>
      </c>
      <c r="M595" s="3698"/>
    </row>
    <row r="596" spans="1:13" x14ac:dyDescent="0.2">
      <c r="A596" s="2877">
        <v>488</v>
      </c>
      <c r="B596" s="3704" t="s">
        <v>1408</v>
      </c>
      <c r="C596" s="3704" t="s">
        <v>14338</v>
      </c>
      <c r="D596" s="3747">
        <v>43487</v>
      </c>
      <c r="E596" s="3747" t="s">
        <v>12691</v>
      </c>
      <c r="F596" s="5578">
        <v>872</v>
      </c>
      <c r="G596" s="3748">
        <v>1</v>
      </c>
      <c r="H596" s="2002" t="s">
        <v>14485</v>
      </c>
      <c r="I596" s="2002"/>
      <c r="J596" s="1990" t="s">
        <v>14486</v>
      </c>
      <c r="K596" s="1990" t="s">
        <v>621</v>
      </c>
      <c r="L596" s="3705" t="s">
        <v>596</v>
      </c>
      <c r="M596" s="3698"/>
    </row>
    <row r="597" spans="1:13" x14ac:dyDescent="0.2">
      <c r="A597" s="2877">
        <v>489</v>
      </c>
      <c r="B597" s="3704" t="s">
        <v>1408</v>
      </c>
      <c r="C597" s="3704" t="s">
        <v>14338</v>
      </c>
      <c r="D597" s="3747">
        <v>43487</v>
      </c>
      <c r="E597" s="3747" t="s">
        <v>12691</v>
      </c>
      <c r="F597" s="5579"/>
      <c r="G597" s="3748">
        <v>2</v>
      </c>
      <c r="H597" s="2002" t="s">
        <v>14487</v>
      </c>
      <c r="I597" s="2002"/>
      <c r="J597" s="1990" t="s">
        <v>14488</v>
      </c>
      <c r="K597" s="1990" t="s">
        <v>621</v>
      </c>
      <c r="L597" s="3705" t="s">
        <v>596</v>
      </c>
      <c r="M597" s="3698"/>
    </row>
    <row r="598" spans="1:13" x14ac:dyDescent="0.2">
      <c r="A598" s="2877">
        <v>490</v>
      </c>
      <c r="B598" s="3704" t="s">
        <v>1408</v>
      </c>
      <c r="C598" s="3704" t="s">
        <v>14338</v>
      </c>
      <c r="D598" s="3747">
        <v>43487</v>
      </c>
      <c r="E598" s="3747" t="s">
        <v>12691</v>
      </c>
      <c r="F598" s="5579"/>
      <c r="G598" s="3748">
        <v>3</v>
      </c>
      <c r="H598" s="2002" t="s">
        <v>14489</v>
      </c>
      <c r="I598" s="2002"/>
      <c r="J598" s="1990" t="s">
        <v>14490</v>
      </c>
      <c r="K598" s="1990" t="s">
        <v>621</v>
      </c>
      <c r="L598" s="3705" t="s">
        <v>596</v>
      </c>
      <c r="M598" s="3698"/>
    </row>
    <row r="599" spans="1:13" x14ac:dyDescent="0.2">
      <c r="A599" s="2877">
        <v>491</v>
      </c>
      <c r="B599" s="3704" t="s">
        <v>1408</v>
      </c>
      <c r="C599" s="3704" t="s">
        <v>14338</v>
      </c>
      <c r="D599" s="3747">
        <v>43487</v>
      </c>
      <c r="E599" s="3747" t="s">
        <v>12691</v>
      </c>
      <c r="F599" s="5579"/>
      <c r="G599" s="3748">
        <v>4</v>
      </c>
      <c r="H599" s="2002" t="s">
        <v>14491</v>
      </c>
      <c r="I599" s="2002"/>
      <c r="J599" s="1990" t="s">
        <v>14492</v>
      </c>
      <c r="K599" s="1990" t="s">
        <v>621</v>
      </c>
      <c r="L599" s="3705" t="s">
        <v>596</v>
      </c>
      <c r="M599" s="3698"/>
    </row>
    <row r="600" spans="1:13" x14ac:dyDescent="0.2">
      <c r="A600" s="2877">
        <v>492</v>
      </c>
      <c r="B600" s="3704" t="s">
        <v>1408</v>
      </c>
      <c r="C600" s="3704" t="s">
        <v>14338</v>
      </c>
      <c r="D600" s="3747">
        <v>43487</v>
      </c>
      <c r="E600" s="3747" t="s">
        <v>12691</v>
      </c>
      <c r="F600" s="5579"/>
      <c r="G600" s="3748">
        <v>5</v>
      </c>
      <c r="H600" s="2002" t="s">
        <v>14493</v>
      </c>
      <c r="I600" s="2002"/>
      <c r="J600" s="1990" t="s">
        <v>14494</v>
      </c>
      <c r="K600" s="1990" t="s">
        <v>621</v>
      </c>
      <c r="L600" s="3705" t="s">
        <v>596</v>
      </c>
      <c r="M600" s="3698"/>
    </row>
    <row r="601" spans="1:13" x14ac:dyDescent="0.2">
      <c r="A601" s="2877">
        <v>493</v>
      </c>
      <c r="B601" s="3704" t="s">
        <v>1408</v>
      </c>
      <c r="C601" s="3704" t="s">
        <v>14338</v>
      </c>
      <c r="D601" s="3747">
        <v>43487</v>
      </c>
      <c r="E601" s="3747" t="s">
        <v>12691</v>
      </c>
      <c r="F601" s="5579"/>
      <c r="G601" s="3748">
        <v>6</v>
      </c>
      <c r="H601" s="2002" t="s">
        <v>14495</v>
      </c>
      <c r="I601" s="2002"/>
      <c r="J601" s="1990" t="s">
        <v>14496</v>
      </c>
      <c r="K601" s="1990" t="s">
        <v>621</v>
      </c>
      <c r="L601" s="3705" t="s">
        <v>596</v>
      </c>
      <c r="M601" s="3698"/>
    </row>
    <row r="602" spans="1:13" x14ac:dyDescent="0.2">
      <c r="A602" s="2877">
        <v>494</v>
      </c>
      <c r="B602" s="3704" t="s">
        <v>1408</v>
      </c>
      <c r="C602" s="3704" t="s">
        <v>14338</v>
      </c>
      <c r="D602" s="3747">
        <v>43487</v>
      </c>
      <c r="E602" s="3747" t="s">
        <v>12691</v>
      </c>
      <c r="F602" s="5580"/>
      <c r="G602" s="3748">
        <v>7</v>
      </c>
      <c r="H602" s="2002" t="s">
        <v>14497</v>
      </c>
      <c r="I602" s="2002"/>
      <c r="J602" s="1990" t="s">
        <v>14498</v>
      </c>
      <c r="K602" s="1990" t="s">
        <v>621</v>
      </c>
      <c r="L602" s="3705" t="s">
        <v>596</v>
      </c>
      <c r="M602" s="3698"/>
    </row>
    <row r="603" spans="1:13" x14ac:dyDescent="0.2">
      <c r="A603" s="2877">
        <v>495</v>
      </c>
      <c r="B603" s="3704" t="s">
        <v>1408</v>
      </c>
      <c r="C603" s="3704" t="s">
        <v>14338</v>
      </c>
      <c r="D603" s="3747">
        <v>43487</v>
      </c>
      <c r="E603" s="3747" t="s">
        <v>12691</v>
      </c>
      <c r="F603" s="5578">
        <v>873</v>
      </c>
      <c r="G603" s="3748">
        <v>1</v>
      </c>
      <c r="H603" s="2002" t="s">
        <v>14499</v>
      </c>
      <c r="I603" s="2002"/>
      <c r="J603" s="1990" t="s">
        <v>14500</v>
      </c>
      <c r="K603" s="1990" t="s">
        <v>621</v>
      </c>
      <c r="L603" s="3705" t="s">
        <v>596</v>
      </c>
      <c r="M603" s="3698"/>
    </row>
    <row r="604" spans="1:13" x14ac:dyDescent="0.2">
      <c r="A604" s="2877">
        <v>496</v>
      </c>
      <c r="B604" s="3704" t="s">
        <v>1408</v>
      </c>
      <c r="C604" s="3704" t="s">
        <v>14338</v>
      </c>
      <c r="D604" s="3747">
        <v>43487</v>
      </c>
      <c r="E604" s="3747" t="s">
        <v>12691</v>
      </c>
      <c r="F604" s="5579"/>
      <c r="G604" s="3748">
        <v>2</v>
      </c>
      <c r="H604" s="2002" t="s">
        <v>14501</v>
      </c>
      <c r="I604" s="2002"/>
      <c r="J604" s="1990" t="s">
        <v>14502</v>
      </c>
      <c r="K604" s="1990" t="s">
        <v>621</v>
      </c>
      <c r="L604" s="3705" t="s">
        <v>596</v>
      </c>
      <c r="M604" s="3698"/>
    </row>
    <row r="605" spans="1:13" x14ac:dyDescent="0.2">
      <c r="A605" s="2877">
        <v>497</v>
      </c>
      <c r="B605" s="3704" t="s">
        <v>1408</v>
      </c>
      <c r="C605" s="3704" t="s">
        <v>14338</v>
      </c>
      <c r="D605" s="3747">
        <v>43487</v>
      </c>
      <c r="E605" s="3747" t="s">
        <v>12691</v>
      </c>
      <c r="F605" s="5579"/>
      <c r="G605" s="3748">
        <v>3</v>
      </c>
      <c r="H605" s="2002" t="s">
        <v>14503</v>
      </c>
      <c r="I605" s="2002"/>
      <c r="J605" s="1990" t="s">
        <v>14504</v>
      </c>
      <c r="K605" s="1990" t="s">
        <v>621</v>
      </c>
      <c r="L605" s="3705" t="s">
        <v>596</v>
      </c>
      <c r="M605" s="3698"/>
    </row>
    <row r="606" spans="1:13" x14ac:dyDescent="0.2">
      <c r="A606" s="2877">
        <v>498</v>
      </c>
      <c r="B606" s="3704" t="s">
        <v>1408</v>
      </c>
      <c r="C606" s="3704" t="s">
        <v>14338</v>
      </c>
      <c r="D606" s="3747">
        <v>43487</v>
      </c>
      <c r="E606" s="3747" t="s">
        <v>12691</v>
      </c>
      <c r="F606" s="5579"/>
      <c r="G606" s="3748">
        <v>4</v>
      </c>
      <c r="H606" s="2002" t="s">
        <v>14505</v>
      </c>
      <c r="I606" s="2002"/>
      <c r="J606" s="1990" t="s">
        <v>14506</v>
      </c>
      <c r="K606" s="1990" t="s">
        <v>621</v>
      </c>
      <c r="L606" s="3705" t="s">
        <v>596</v>
      </c>
      <c r="M606" s="3698"/>
    </row>
    <row r="607" spans="1:13" x14ac:dyDescent="0.2">
      <c r="A607" s="2877">
        <v>499</v>
      </c>
      <c r="B607" s="3704" t="s">
        <v>1408</v>
      </c>
      <c r="C607" s="3704" t="s">
        <v>14338</v>
      </c>
      <c r="D607" s="3747">
        <v>43487</v>
      </c>
      <c r="E607" s="3747" t="s">
        <v>12691</v>
      </c>
      <c r="F607" s="5579"/>
      <c r="G607" s="3748">
        <v>5</v>
      </c>
      <c r="H607" s="2002" t="s">
        <v>14507</v>
      </c>
      <c r="I607" s="2002"/>
      <c r="J607" s="1990" t="s">
        <v>14508</v>
      </c>
      <c r="K607" s="1990" t="s">
        <v>621</v>
      </c>
      <c r="L607" s="3705" t="s">
        <v>596</v>
      </c>
      <c r="M607" s="3698"/>
    </row>
    <row r="608" spans="1:13" x14ac:dyDescent="0.2">
      <c r="A608" s="2877">
        <v>500</v>
      </c>
      <c r="B608" s="3704" t="s">
        <v>1408</v>
      </c>
      <c r="C608" s="3704" t="s">
        <v>14338</v>
      </c>
      <c r="D608" s="3747">
        <v>43487</v>
      </c>
      <c r="E608" s="3747" t="s">
        <v>12691</v>
      </c>
      <c r="F608" s="5579"/>
      <c r="G608" s="3748">
        <v>6</v>
      </c>
      <c r="H608" s="2002" t="s">
        <v>14509</v>
      </c>
      <c r="I608" s="2002"/>
      <c r="J608" s="1990" t="s">
        <v>14510</v>
      </c>
      <c r="K608" s="1990" t="s">
        <v>621</v>
      </c>
      <c r="L608" s="3705" t="s">
        <v>596</v>
      </c>
      <c r="M608" s="3698"/>
    </row>
    <row r="609" spans="1:13" x14ac:dyDescent="0.2">
      <c r="A609" s="2877">
        <v>501</v>
      </c>
      <c r="B609" s="3704" t="s">
        <v>1408</v>
      </c>
      <c r="C609" s="3704" t="s">
        <v>14338</v>
      </c>
      <c r="D609" s="3747">
        <v>43487</v>
      </c>
      <c r="E609" s="3747" t="s">
        <v>12691</v>
      </c>
      <c r="F609" s="5579"/>
      <c r="G609" s="3748">
        <v>7</v>
      </c>
      <c r="H609" s="2002" t="s">
        <v>14511</v>
      </c>
      <c r="I609" s="2002"/>
      <c r="J609" s="1990" t="s">
        <v>14512</v>
      </c>
      <c r="K609" s="1990" t="s">
        <v>621</v>
      </c>
      <c r="L609" s="3705" t="s">
        <v>596</v>
      </c>
      <c r="M609" s="3698"/>
    </row>
    <row r="610" spans="1:13" x14ac:dyDescent="0.2">
      <c r="A610" s="2877">
        <v>502</v>
      </c>
      <c r="B610" s="3704" t="s">
        <v>1408</v>
      </c>
      <c r="C610" s="3704" t="s">
        <v>14338</v>
      </c>
      <c r="D610" s="3747">
        <v>43487</v>
      </c>
      <c r="E610" s="3747" t="s">
        <v>12691</v>
      </c>
      <c r="F610" s="5580"/>
      <c r="G610" s="3748">
        <v>8</v>
      </c>
      <c r="H610" s="2002" t="s">
        <v>14513</v>
      </c>
      <c r="I610" s="2002"/>
      <c r="J610" s="1990" t="s">
        <v>14514</v>
      </c>
      <c r="K610" s="1990" t="s">
        <v>621</v>
      </c>
      <c r="L610" s="3705" t="s">
        <v>596</v>
      </c>
      <c r="M610" s="3698"/>
    </row>
    <row r="611" spans="1:13" x14ac:dyDescent="0.2">
      <c r="A611" s="2877">
        <v>503</v>
      </c>
      <c r="B611" s="3704" t="s">
        <v>1408</v>
      </c>
      <c r="C611" s="3704" t="s">
        <v>14338</v>
      </c>
      <c r="D611" s="3747">
        <v>43487</v>
      </c>
      <c r="E611" s="3747" t="s">
        <v>12691</v>
      </c>
      <c r="F611" s="5578">
        <v>874</v>
      </c>
      <c r="G611" s="3748">
        <v>1</v>
      </c>
      <c r="H611" s="2002" t="s">
        <v>14515</v>
      </c>
      <c r="I611" s="2002"/>
      <c r="J611" s="1990" t="s">
        <v>14516</v>
      </c>
      <c r="K611" s="1990" t="s">
        <v>621</v>
      </c>
      <c r="L611" s="3705" t="s">
        <v>596</v>
      </c>
      <c r="M611" s="3698"/>
    </row>
    <row r="612" spans="1:13" x14ac:dyDescent="0.2">
      <c r="A612" s="2877">
        <v>504</v>
      </c>
      <c r="B612" s="3704" t="s">
        <v>1408</v>
      </c>
      <c r="C612" s="3704" t="s">
        <v>14338</v>
      </c>
      <c r="D612" s="3747">
        <v>43487</v>
      </c>
      <c r="E612" s="3747" t="s">
        <v>12691</v>
      </c>
      <c r="F612" s="5579"/>
      <c r="G612" s="3748">
        <v>2</v>
      </c>
      <c r="H612" s="2002" t="s">
        <v>14517</v>
      </c>
      <c r="I612" s="2002"/>
      <c r="J612" s="1990" t="s">
        <v>14518</v>
      </c>
      <c r="K612" s="1990" t="s">
        <v>621</v>
      </c>
      <c r="L612" s="3705" t="s">
        <v>596</v>
      </c>
      <c r="M612" s="3698"/>
    </row>
    <row r="613" spans="1:13" x14ac:dyDescent="0.2">
      <c r="A613" s="2877">
        <v>505</v>
      </c>
      <c r="B613" s="3704" t="s">
        <v>1408</v>
      </c>
      <c r="C613" s="3704" t="s">
        <v>14338</v>
      </c>
      <c r="D613" s="3747">
        <v>43487</v>
      </c>
      <c r="E613" s="3747" t="s">
        <v>12691</v>
      </c>
      <c r="F613" s="5579"/>
      <c r="G613" s="3748">
        <v>3</v>
      </c>
      <c r="H613" s="2002" t="s">
        <v>14519</v>
      </c>
      <c r="I613" s="2002"/>
      <c r="J613" s="1990" t="s">
        <v>14520</v>
      </c>
      <c r="K613" s="1990" t="s">
        <v>621</v>
      </c>
      <c r="L613" s="3705" t="s">
        <v>596</v>
      </c>
      <c r="M613" s="3698"/>
    </row>
    <row r="614" spans="1:13" x14ac:dyDescent="0.2">
      <c r="A614" s="2877">
        <v>506</v>
      </c>
      <c r="B614" s="3704" t="s">
        <v>1408</v>
      </c>
      <c r="C614" s="3704" t="s">
        <v>14338</v>
      </c>
      <c r="D614" s="3747">
        <v>43487</v>
      </c>
      <c r="E614" s="3747" t="s">
        <v>12691</v>
      </c>
      <c r="F614" s="5579"/>
      <c r="G614" s="3748">
        <v>4</v>
      </c>
      <c r="H614" s="2002" t="s">
        <v>14521</v>
      </c>
      <c r="I614" s="2002"/>
      <c r="J614" s="1990" t="s">
        <v>14522</v>
      </c>
      <c r="K614" s="1990" t="s">
        <v>621</v>
      </c>
      <c r="L614" s="3705" t="s">
        <v>596</v>
      </c>
      <c r="M614" s="3698"/>
    </row>
    <row r="615" spans="1:13" x14ac:dyDescent="0.2">
      <c r="A615" s="2877">
        <v>507</v>
      </c>
      <c r="B615" s="3704" t="s">
        <v>1408</v>
      </c>
      <c r="C615" s="3704" t="s">
        <v>14338</v>
      </c>
      <c r="D615" s="3747">
        <v>43487</v>
      </c>
      <c r="E615" s="3747" t="s">
        <v>12691</v>
      </c>
      <c r="F615" s="5580"/>
      <c r="G615" s="3748">
        <v>5</v>
      </c>
      <c r="H615" s="2002" t="s">
        <v>14523</v>
      </c>
      <c r="I615" s="2002"/>
      <c r="J615" s="1990" t="s">
        <v>14524</v>
      </c>
      <c r="K615" s="1990" t="s">
        <v>621</v>
      </c>
      <c r="L615" s="3705" t="s">
        <v>596</v>
      </c>
      <c r="M615" s="3698"/>
    </row>
    <row r="616" spans="1:13" x14ac:dyDescent="0.2">
      <c r="A616" s="2877">
        <v>508</v>
      </c>
      <c r="B616" s="3704" t="s">
        <v>1408</v>
      </c>
      <c r="C616" s="3704" t="s">
        <v>14338</v>
      </c>
      <c r="D616" s="3747">
        <v>43487</v>
      </c>
      <c r="E616" s="3747" t="s">
        <v>12691</v>
      </c>
      <c r="F616" s="5578">
        <v>875</v>
      </c>
      <c r="G616" s="3748">
        <v>1</v>
      </c>
      <c r="H616" s="2002" t="s">
        <v>14525</v>
      </c>
      <c r="I616" s="2002"/>
      <c r="J616" s="1990" t="s">
        <v>14526</v>
      </c>
      <c r="K616" s="1990" t="s">
        <v>621</v>
      </c>
      <c r="L616" s="3705" t="s">
        <v>596</v>
      </c>
      <c r="M616" s="3698"/>
    </row>
    <row r="617" spans="1:13" x14ac:dyDescent="0.2">
      <c r="A617" s="2877">
        <v>509</v>
      </c>
      <c r="B617" s="3704" t="s">
        <v>1408</v>
      </c>
      <c r="C617" s="3704" t="s">
        <v>14338</v>
      </c>
      <c r="D617" s="3747">
        <v>43487</v>
      </c>
      <c r="E617" s="3747" t="s">
        <v>12691</v>
      </c>
      <c r="F617" s="5579"/>
      <c r="G617" s="3748">
        <v>2</v>
      </c>
      <c r="H617" s="2002" t="s">
        <v>14527</v>
      </c>
      <c r="I617" s="2002"/>
      <c r="J617" s="1990" t="s">
        <v>14528</v>
      </c>
      <c r="K617" s="1990" t="s">
        <v>621</v>
      </c>
      <c r="L617" s="3705" t="s">
        <v>596</v>
      </c>
      <c r="M617" s="3698"/>
    </row>
    <row r="618" spans="1:13" x14ac:dyDescent="0.2">
      <c r="A618" s="2877">
        <v>510</v>
      </c>
      <c r="B618" s="3704" t="s">
        <v>1408</v>
      </c>
      <c r="C618" s="3704" t="s">
        <v>14338</v>
      </c>
      <c r="D618" s="3747">
        <v>43487</v>
      </c>
      <c r="E618" s="3747" t="s">
        <v>12691</v>
      </c>
      <c r="F618" s="5579"/>
      <c r="G618" s="3748">
        <v>3</v>
      </c>
      <c r="H618" s="2002" t="s">
        <v>14529</v>
      </c>
      <c r="I618" s="2002"/>
      <c r="J618" s="1990" t="s">
        <v>14530</v>
      </c>
      <c r="K618" s="1990" t="s">
        <v>621</v>
      </c>
      <c r="L618" s="3705" t="s">
        <v>596</v>
      </c>
      <c r="M618" s="3698"/>
    </row>
    <row r="619" spans="1:13" x14ac:dyDescent="0.2">
      <c r="A619" s="2877">
        <v>511</v>
      </c>
      <c r="B619" s="3704" t="s">
        <v>1408</v>
      </c>
      <c r="C619" s="3704" t="s">
        <v>14338</v>
      </c>
      <c r="D619" s="3747">
        <v>43487</v>
      </c>
      <c r="E619" s="3747" t="s">
        <v>12691</v>
      </c>
      <c r="F619" s="5579"/>
      <c r="G619" s="3748">
        <v>4</v>
      </c>
      <c r="H619" s="2002" t="s">
        <v>14531</v>
      </c>
      <c r="I619" s="2002"/>
      <c r="J619" s="1990" t="s">
        <v>14532</v>
      </c>
      <c r="K619" s="1990" t="s">
        <v>621</v>
      </c>
      <c r="L619" s="3705" t="s">
        <v>596</v>
      </c>
      <c r="M619" s="3698"/>
    </row>
    <row r="620" spans="1:13" x14ac:dyDescent="0.2">
      <c r="A620" s="2877">
        <v>512</v>
      </c>
      <c r="B620" s="3704" t="s">
        <v>1408</v>
      </c>
      <c r="C620" s="3704" t="s">
        <v>14338</v>
      </c>
      <c r="D620" s="3747">
        <v>43487</v>
      </c>
      <c r="E620" s="3747" t="s">
        <v>12691</v>
      </c>
      <c r="F620" s="5579"/>
      <c r="G620" s="3748">
        <v>5</v>
      </c>
      <c r="H620" s="2002" t="s">
        <v>14533</v>
      </c>
      <c r="I620" s="2002"/>
      <c r="J620" s="1990" t="s">
        <v>14534</v>
      </c>
      <c r="K620" s="1990" t="s">
        <v>621</v>
      </c>
      <c r="L620" s="3705" t="s">
        <v>596</v>
      </c>
      <c r="M620" s="3698"/>
    </row>
    <row r="621" spans="1:13" x14ac:dyDescent="0.2">
      <c r="A621" s="2877">
        <v>513</v>
      </c>
      <c r="B621" s="3704" t="s">
        <v>1408</v>
      </c>
      <c r="C621" s="3704" t="s">
        <v>14338</v>
      </c>
      <c r="D621" s="3747">
        <v>43487</v>
      </c>
      <c r="E621" s="3747" t="s">
        <v>12691</v>
      </c>
      <c r="F621" s="5579"/>
      <c r="G621" s="3748">
        <v>6</v>
      </c>
      <c r="H621" s="2002" t="s">
        <v>14535</v>
      </c>
      <c r="I621" s="2002"/>
      <c r="J621" s="1990" t="s">
        <v>14536</v>
      </c>
      <c r="K621" s="1990" t="s">
        <v>621</v>
      </c>
      <c r="L621" s="3705" t="s">
        <v>596</v>
      </c>
      <c r="M621" s="3698"/>
    </row>
    <row r="622" spans="1:13" x14ac:dyDescent="0.2">
      <c r="A622" s="2877">
        <v>514</v>
      </c>
      <c r="B622" s="3704" t="s">
        <v>1408</v>
      </c>
      <c r="C622" s="3704" t="s">
        <v>14338</v>
      </c>
      <c r="D622" s="3747">
        <v>43487</v>
      </c>
      <c r="E622" s="3747" t="s">
        <v>12691</v>
      </c>
      <c r="F622" s="5580"/>
      <c r="G622" s="3748">
        <v>7</v>
      </c>
      <c r="H622" s="2002" t="s">
        <v>14537</v>
      </c>
      <c r="I622" s="2002"/>
      <c r="J622" s="1990" t="s">
        <v>14538</v>
      </c>
      <c r="K622" s="1990" t="s">
        <v>621</v>
      </c>
      <c r="L622" s="3705" t="s">
        <v>596</v>
      </c>
      <c r="M622" s="3698"/>
    </row>
    <row r="623" spans="1:13" x14ac:dyDescent="0.2">
      <c r="A623" s="2877">
        <v>515</v>
      </c>
      <c r="B623" s="3704" t="s">
        <v>1408</v>
      </c>
      <c r="C623" s="3704" t="s">
        <v>14338</v>
      </c>
      <c r="D623" s="3747">
        <v>43487</v>
      </c>
      <c r="E623" s="3747" t="s">
        <v>12691</v>
      </c>
      <c r="F623" s="5578">
        <v>876</v>
      </c>
      <c r="G623" s="3748">
        <v>1</v>
      </c>
      <c r="H623" s="2002" t="s">
        <v>14539</v>
      </c>
      <c r="I623" s="2002"/>
      <c r="J623" s="1990" t="s">
        <v>14540</v>
      </c>
      <c r="K623" s="1990" t="s">
        <v>621</v>
      </c>
      <c r="L623" s="3705" t="s">
        <v>596</v>
      </c>
      <c r="M623" s="3698"/>
    </row>
    <row r="624" spans="1:13" x14ac:dyDescent="0.2">
      <c r="A624" s="2877">
        <v>516</v>
      </c>
      <c r="B624" s="3704" t="s">
        <v>1408</v>
      </c>
      <c r="C624" s="3704" t="s">
        <v>14338</v>
      </c>
      <c r="D624" s="3747">
        <v>43487</v>
      </c>
      <c r="E624" s="3747" t="s">
        <v>12691</v>
      </c>
      <c r="F624" s="5579"/>
      <c r="G624" s="3748">
        <v>2</v>
      </c>
      <c r="H624" s="2002" t="s">
        <v>14541</v>
      </c>
      <c r="I624" s="2002"/>
      <c r="J624" s="1990" t="s">
        <v>14542</v>
      </c>
      <c r="K624" s="1990" t="s">
        <v>621</v>
      </c>
      <c r="L624" s="3705" t="s">
        <v>596</v>
      </c>
      <c r="M624" s="3698"/>
    </row>
    <row r="625" spans="1:13" x14ac:dyDescent="0.2">
      <c r="A625" s="2877">
        <v>517</v>
      </c>
      <c r="B625" s="3704" t="s">
        <v>1408</v>
      </c>
      <c r="C625" s="3704" t="s">
        <v>14338</v>
      </c>
      <c r="D625" s="3747">
        <v>43487</v>
      </c>
      <c r="E625" s="3747" t="s">
        <v>12691</v>
      </c>
      <c r="F625" s="5579"/>
      <c r="G625" s="3748">
        <v>3</v>
      </c>
      <c r="H625" s="2002" t="s">
        <v>14543</v>
      </c>
      <c r="I625" s="2002"/>
      <c r="J625" s="1990" t="s">
        <v>14544</v>
      </c>
      <c r="K625" s="1990" t="s">
        <v>621</v>
      </c>
      <c r="L625" s="3705" t="s">
        <v>596</v>
      </c>
      <c r="M625" s="3698"/>
    </row>
    <row r="626" spans="1:13" x14ac:dyDescent="0.2">
      <c r="A626" s="2877">
        <v>518</v>
      </c>
      <c r="B626" s="3704" t="s">
        <v>1408</v>
      </c>
      <c r="C626" s="3704" t="s">
        <v>14338</v>
      </c>
      <c r="D626" s="3747">
        <v>43487</v>
      </c>
      <c r="E626" s="3747" t="s">
        <v>12691</v>
      </c>
      <c r="F626" s="5579"/>
      <c r="G626" s="3748">
        <v>4</v>
      </c>
      <c r="H626" s="2002" t="s">
        <v>14545</v>
      </c>
      <c r="I626" s="2002"/>
      <c r="J626" s="1990" t="s">
        <v>14546</v>
      </c>
      <c r="K626" s="1990" t="s">
        <v>621</v>
      </c>
      <c r="L626" s="3705" t="s">
        <v>596</v>
      </c>
      <c r="M626" s="3698"/>
    </row>
    <row r="627" spans="1:13" x14ac:dyDescent="0.2">
      <c r="A627" s="2877">
        <v>519</v>
      </c>
      <c r="B627" s="3704" t="s">
        <v>1408</v>
      </c>
      <c r="C627" s="3704" t="s">
        <v>14338</v>
      </c>
      <c r="D627" s="3747">
        <v>43487</v>
      </c>
      <c r="E627" s="3747" t="s">
        <v>12691</v>
      </c>
      <c r="F627" s="5579"/>
      <c r="G627" s="3748">
        <v>5</v>
      </c>
      <c r="H627" s="2002" t="s">
        <v>14547</v>
      </c>
      <c r="I627" s="2002"/>
      <c r="J627" s="1990" t="s">
        <v>14548</v>
      </c>
      <c r="K627" s="1990" t="s">
        <v>621</v>
      </c>
      <c r="L627" s="3705" t="s">
        <v>596</v>
      </c>
      <c r="M627" s="3698"/>
    </row>
    <row r="628" spans="1:13" x14ac:dyDescent="0.2">
      <c r="A628" s="2877">
        <v>520</v>
      </c>
      <c r="B628" s="3704" t="s">
        <v>1408</v>
      </c>
      <c r="C628" s="3704" t="s">
        <v>14338</v>
      </c>
      <c r="D628" s="3747">
        <v>43487</v>
      </c>
      <c r="E628" s="3747" t="s">
        <v>12691</v>
      </c>
      <c r="F628" s="5579"/>
      <c r="G628" s="3748">
        <v>6</v>
      </c>
      <c r="H628" s="2002" t="s">
        <v>14549</v>
      </c>
      <c r="I628" s="2002"/>
      <c r="J628" s="1990" t="s">
        <v>14550</v>
      </c>
      <c r="K628" s="1990" t="s">
        <v>621</v>
      </c>
      <c r="L628" s="3705" t="s">
        <v>596</v>
      </c>
      <c r="M628" s="3698"/>
    </row>
    <row r="629" spans="1:13" x14ac:dyDescent="0.2">
      <c r="A629" s="2877">
        <v>521</v>
      </c>
      <c r="B629" s="3704" t="s">
        <v>1408</v>
      </c>
      <c r="C629" s="3704" t="s">
        <v>14338</v>
      </c>
      <c r="D629" s="3747">
        <v>43487</v>
      </c>
      <c r="E629" s="3747" t="s">
        <v>12691</v>
      </c>
      <c r="F629" s="5579"/>
      <c r="G629" s="3748">
        <v>7</v>
      </c>
      <c r="H629" s="2002" t="s">
        <v>14551</v>
      </c>
      <c r="I629" s="2002"/>
      <c r="J629" s="1990" t="s">
        <v>14552</v>
      </c>
      <c r="K629" s="1990" t="s">
        <v>621</v>
      </c>
      <c r="L629" s="3705" t="s">
        <v>596</v>
      </c>
      <c r="M629" s="3698"/>
    </row>
    <row r="630" spans="1:13" x14ac:dyDescent="0.2">
      <c r="A630" s="2877">
        <v>522</v>
      </c>
      <c r="B630" s="3704" t="s">
        <v>1408</v>
      </c>
      <c r="C630" s="3704" t="s">
        <v>14338</v>
      </c>
      <c r="D630" s="3747">
        <v>43487</v>
      </c>
      <c r="E630" s="3747" t="s">
        <v>12691</v>
      </c>
      <c r="F630" s="5579"/>
      <c r="G630" s="3748">
        <v>8</v>
      </c>
      <c r="H630" s="2002" t="s">
        <v>14553</v>
      </c>
      <c r="I630" s="2002"/>
      <c r="J630" s="1990" t="s">
        <v>14554</v>
      </c>
      <c r="K630" s="1990" t="s">
        <v>621</v>
      </c>
      <c r="L630" s="3705" t="s">
        <v>596</v>
      </c>
      <c r="M630" s="3698"/>
    </row>
    <row r="631" spans="1:13" x14ac:dyDescent="0.2">
      <c r="A631" s="2877">
        <v>523</v>
      </c>
      <c r="B631" s="3704" t="s">
        <v>1408</v>
      </c>
      <c r="C631" s="3704" t="s">
        <v>14338</v>
      </c>
      <c r="D631" s="3747">
        <v>43487</v>
      </c>
      <c r="E631" s="3747" t="s">
        <v>12691</v>
      </c>
      <c r="F631" s="5579"/>
      <c r="G631" s="3748">
        <v>9</v>
      </c>
      <c r="H631" s="2002" t="s">
        <v>14555</v>
      </c>
      <c r="I631" s="2002"/>
      <c r="J631" s="1990" t="s">
        <v>14556</v>
      </c>
      <c r="K631" s="1990" t="s">
        <v>621</v>
      </c>
      <c r="L631" s="3705" t="s">
        <v>596</v>
      </c>
      <c r="M631" s="3698"/>
    </row>
    <row r="632" spans="1:13" x14ac:dyDescent="0.2">
      <c r="A632" s="2877">
        <v>524</v>
      </c>
      <c r="B632" s="3704" t="s">
        <v>1408</v>
      </c>
      <c r="C632" s="3704" t="s">
        <v>14338</v>
      </c>
      <c r="D632" s="3747">
        <v>43487</v>
      </c>
      <c r="E632" s="3747" t="s">
        <v>12691</v>
      </c>
      <c r="F632" s="5580"/>
      <c r="G632" s="3748">
        <v>10</v>
      </c>
      <c r="H632" s="2002" t="s">
        <v>14557</v>
      </c>
      <c r="I632" s="2002"/>
      <c r="J632" s="1990" t="s">
        <v>14558</v>
      </c>
      <c r="K632" s="1990" t="s">
        <v>621</v>
      </c>
      <c r="L632" s="3705" t="s">
        <v>596</v>
      </c>
      <c r="M632" s="3698"/>
    </row>
    <row r="633" spans="1:13" x14ac:dyDescent="0.2">
      <c r="A633" s="2877">
        <v>525</v>
      </c>
      <c r="B633" s="3704" t="s">
        <v>1408</v>
      </c>
      <c r="C633" s="3704" t="s">
        <v>14338</v>
      </c>
      <c r="D633" s="3747">
        <v>43487</v>
      </c>
      <c r="E633" s="3747" t="s">
        <v>12691</v>
      </c>
      <c r="F633" s="5578">
        <v>877</v>
      </c>
      <c r="G633" s="3748">
        <v>1</v>
      </c>
      <c r="H633" s="2002" t="s">
        <v>14559</v>
      </c>
      <c r="I633" s="2002"/>
      <c r="J633" s="1990" t="s">
        <v>14560</v>
      </c>
      <c r="K633" s="1990" t="s">
        <v>621</v>
      </c>
      <c r="L633" s="3705" t="s">
        <v>596</v>
      </c>
      <c r="M633" s="3698"/>
    </row>
    <row r="634" spans="1:13" x14ac:dyDescent="0.2">
      <c r="A634" s="2877">
        <v>526</v>
      </c>
      <c r="B634" s="3704" t="s">
        <v>1408</v>
      </c>
      <c r="C634" s="3704" t="s">
        <v>14338</v>
      </c>
      <c r="D634" s="3747">
        <v>43487</v>
      </c>
      <c r="E634" s="3747" t="s">
        <v>12691</v>
      </c>
      <c r="F634" s="5579"/>
      <c r="G634" s="3748">
        <v>2</v>
      </c>
      <c r="H634" s="2002" t="s">
        <v>14561</v>
      </c>
      <c r="I634" s="2002"/>
      <c r="J634" s="1990" t="s">
        <v>14562</v>
      </c>
      <c r="K634" s="1990" t="s">
        <v>621</v>
      </c>
      <c r="L634" s="3705" t="s">
        <v>596</v>
      </c>
      <c r="M634" s="3698"/>
    </row>
    <row r="635" spans="1:13" x14ac:dyDescent="0.2">
      <c r="A635" s="2877">
        <v>527</v>
      </c>
      <c r="B635" s="3704" t="s">
        <v>1408</v>
      </c>
      <c r="C635" s="3704" t="s">
        <v>14338</v>
      </c>
      <c r="D635" s="3747">
        <v>43487</v>
      </c>
      <c r="E635" s="3747" t="s">
        <v>12691</v>
      </c>
      <c r="F635" s="5579"/>
      <c r="G635" s="3748">
        <v>3</v>
      </c>
      <c r="H635" s="2002" t="s">
        <v>14563</v>
      </c>
      <c r="I635" s="2002"/>
      <c r="J635" s="1990" t="s">
        <v>14564</v>
      </c>
      <c r="K635" s="1990" t="s">
        <v>621</v>
      </c>
      <c r="L635" s="3705" t="s">
        <v>596</v>
      </c>
      <c r="M635" s="3698"/>
    </row>
    <row r="636" spans="1:13" x14ac:dyDescent="0.2">
      <c r="A636" s="2877">
        <v>528</v>
      </c>
      <c r="B636" s="3704" t="s">
        <v>1408</v>
      </c>
      <c r="C636" s="3704" t="s">
        <v>14338</v>
      </c>
      <c r="D636" s="3747">
        <v>43487</v>
      </c>
      <c r="E636" s="3747" t="s">
        <v>12691</v>
      </c>
      <c r="F636" s="5579"/>
      <c r="G636" s="3748">
        <v>4</v>
      </c>
      <c r="H636" s="2002" t="s">
        <v>14565</v>
      </c>
      <c r="I636" s="2002"/>
      <c r="J636" s="1990" t="s">
        <v>14566</v>
      </c>
      <c r="K636" s="1990" t="s">
        <v>621</v>
      </c>
      <c r="L636" s="3705" t="s">
        <v>596</v>
      </c>
      <c r="M636" s="3698"/>
    </row>
    <row r="637" spans="1:13" x14ac:dyDescent="0.2">
      <c r="A637" s="2877">
        <v>529</v>
      </c>
      <c r="B637" s="3704" t="s">
        <v>1408</v>
      </c>
      <c r="C637" s="3704" t="s">
        <v>14338</v>
      </c>
      <c r="D637" s="3747">
        <v>43487</v>
      </c>
      <c r="E637" s="3747" t="s">
        <v>12691</v>
      </c>
      <c r="F637" s="5579"/>
      <c r="G637" s="3748">
        <v>5</v>
      </c>
      <c r="H637" s="2002" t="s">
        <v>14567</v>
      </c>
      <c r="I637" s="2002"/>
      <c r="J637" s="1990" t="s">
        <v>14568</v>
      </c>
      <c r="K637" s="1990" t="s">
        <v>621</v>
      </c>
      <c r="L637" s="3705" t="s">
        <v>596</v>
      </c>
      <c r="M637" s="3698"/>
    </row>
    <row r="638" spans="1:13" x14ac:dyDescent="0.2">
      <c r="A638" s="2877">
        <v>530</v>
      </c>
      <c r="B638" s="3704" t="s">
        <v>1408</v>
      </c>
      <c r="C638" s="3704" t="s">
        <v>14338</v>
      </c>
      <c r="D638" s="3747">
        <v>43487</v>
      </c>
      <c r="E638" s="3747" t="s">
        <v>12691</v>
      </c>
      <c r="F638" s="5580"/>
      <c r="G638" s="3748">
        <v>6</v>
      </c>
      <c r="H638" s="2002" t="s">
        <v>14569</v>
      </c>
      <c r="I638" s="2002"/>
      <c r="J638" s="1990" t="s">
        <v>14570</v>
      </c>
      <c r="K638" s="1990" t="s">
        <v>621</v>
      </c>
      <c r="L638" s="3705" t="s">
        <v>596</v>
      </c>
      <c r="M638" s="3698"/>
    </row>
    <row r="639" spans="1:13" x14ac:dyDescent="0.2">
      <c r="A639" s="2877">
        <v>531</v>
      </c>
      <c r="B639" s="3704" t="s">
        <v>1408</v>
      </c>
      <c r="C639" s="3704" t="s">
        <v>14338</v>
      </c>
      <c r="D639" s="3747">
        <v>43487</v>
      </c>
      <c r="E639" s="3747" t="s">
        <v>12691</v>
      </c>
      <c r="F639" s="5578">
        <v>878</v>
      </c>
      <c r="G639" s="3748">
        <v>1</v>
      </c>
      <c r="H639" s="2002" t="s">
        <v>14571</v>
      </c>
      <c r="I639" s="2002"/>
      <c r="J639" s="1990" t="s">
        <v>14572</v>
      </c>
      <c r="K639" s="1990" t="s">
        <v>621</v>
      </c>
      <c r="L639" s="3705" t="s">
        <v>596</v>
      </c>
      <c r="M639" s="3698"/>
    </row>
    <row r="640" spans="1:13" x14ac:dyDescent="0.2">
      <c r="A640" s="2877">
        <v>532</v>
      </c>
      <c r="B640" s="3704" t="s">
        <v>1408</v>
      </c>
      <c r="C640" s="3704" t="s">
        <v>14338</v>
      </c>
      <c r="D640" s="3747">
        <v>43487</v>
      </c>
      <c r="E640" s="3747" t="s">
        <v>12691</v>
      </c>
      <c r="F640" s="5579"/>
      <c r="G640" s="3748">
        <v>2</v>
      </c>
      <c r="H640" s="2002" t="s">
        <v>14573</v>
      </c>
      <c r="I640" s="2002"/>
      <c r="J640" s="1990" t="s">
        <v>14574</v>
      </c>
      <c r="K640" s="1990" t="s">
        <v>621</v>
      </c>
      <c r="L640" s="3705" t="s">
        <v>596</v>
      </c>
      <c r="M640" s="3698"/>
    </row>
    <row r="641" spans="1:13" x14ac:dyDescent="0.2">
      <c r="A641" s="2877">
        <v>533</v>
      </c>
      <c r="B641" s="3704" t="s">
        <v>1408</v>
      </c>
      <c r="C641" s="3704" t="s">
        <v>14338</v>
      </c>
      <c r="D641" s="3747">
        <v>43487</v>
      </c>
      <c r="E641" s="3747" t="s">
        <v>12691</v>
      </c>
      <c r="F641" s="5579"/>
      <c r="G641" s="3748">
        <v>3</v>
      </c>
      <c r="H641" s="2002" t="s">
        <v>14575</v>
      </c>
      <c r="I641" s="2002"/>
      <c r="J641" s="1990" t="s">
        <v>14576</v>
      </c>
      <c r="K641" s="1990" t="s">
        <v>621</v>
      </c>
      <c r="L641" s="3705" t="s">
        <v>596</v>
      </c>
      <c r="M641" s="3698"/>
    </row>
    <row r="642" spans="1:13" x14ac:dyDescent="0.2">
      <c r="A642" s="2877">
        <v>534</v>
      </c>
      <c r="B642" s="3704" t="s">
        <v>1408</v>
      </c>
      <c r="C642" s="3704" t="s">
        <v>14338</v>
      </c>
      <c r="D642" s="3747">
        <v>43487</v>
      </c>
      <c r="E642" s="3747" t="s">
        <v>12691</v>
      </c>
      <c r="F642" s="5579"/>
      <c r="G642" s="3748">
        <v>4</v>
      </c>
      <c r="H642" s="2002" t="s">
        <v>14577</v>
      </c>
      <c r="I642" s="2002"/>
      <c r="J642" s="1990" t="s">
        <v>14578</v>
      </c>
      <c r="K642" s="1990" t="s">
        <v>621</v>
      </c>
      <c r="L642" s="3705" t="s">
        <v>596</v>
      </c>
      <c r="M642" s="3698"/>
    </row>
    <row r="643" spans="1:13" x14ac:dyDescent="0.2">
      <c r="A643" s="2877">
        <v>535</v>
      </c>
      <c r="B643" s="3704" t="s">
        <v>1408</v>
      </c>
      <c r="C643" s="3704" t="s">
        <v>14338</v>
      </c>
      <c r="D643" s="3747">
        <v>43487</v>
      </c>
      <c r="E643" s="3747" t="s">
        <v>12691</v>
      </c>
      <c r="F643" s="5579"/>
      <c r="G643" s="3748">
        <v>5</v>
      </c>
      <c r="H643" s="2002" t="s">
        <v>14579</v>
      </c>
      <c r="I643" s="2002"/>
      <c r="J643" s="1990" t="s">
        <v>14580</v>
      </c>
      <c r="K643" s="1990" t="s">
        <v>621</v>
      </c>
      <c r="L643" s="3705" t="s">
        <v>596</v>
      </c>
      <c r="M643" s="3698"/>
    </row>
    <row r="644" spans="1:13" x14ac:dyDescent="0.2">
      <c r="A644" s="2877">
        <v>536</v>
      </c>
      <c r="B644" s="3704" t="s">
        <v>1408</v>
      </c>
      <c r="C644" s="3704" t="s">
        <v>14338</v>
      </c>
      <c r="D644" s="3747">
        <v>43487</v>
      </c>
      <c r="E644" s="3747" t="s">
        <v>12691</v>
      </c>
      <c r="F644" s="5579"/>
      <c r="G644" s="3748">
        <v>6</v>
      </c>
      <c r="H644" s="2002" t="s">
        <v>14581</v>
      </c>
      <c r="I644" s="2002"/>
      <c r="J644" s="1990" t="s">
        <v>14582</v>
      </c>
      <c r="K644" s="1990" t="s">
        <v>621</v>
      </c>
      <c r="L644" s="3705" t="s">
        <v>596</v>
      </c>
      <c r="M644" s="3698"/>
    </row>
    <row r="645" spans="1:13" x14ac:dyDescent="0.2">
      <c r="A645" s="2877">
        <v>537</v>
      </c>
      <c r="B645" s="3704" t="s">
        <v>1408</v>
      </c>
      <c r="C645" s="3704" t="s">
        <v>14338</v>
      </c>
      <c r="D645" s="3747">
        <v>43487</v>
      </c>
      <c r="E645" s="3747" t="s">
        <v>12691</v>
      </c>
      <c r="F645" s="5580"/>
      <c r="G645" s="3748">
        <v>7</v>
      </c>
      <c r="H645" s="2002" t="s">
        <v>14583</v>
      </c>
      <c r="I645" s="2002"/>
      <c r="J645" s="1990" t="s">
        <v>14584</v>
      </c>
      <c r="K645" s="1990" t="s">
        <v>621</v>
      </c>
      <c r="L645" s="3705" t="s">
        <v>596</v>
      </c>
      <c r="M645" s="3698"/>
    </row>
    <row r="646" spans="1:13" x14ac:dyDescent="0.2">
      <c r="A646" s="2877">
        <v>538</v>
      </c>
      <c r="B646" s="3704" t="s">
        <v>1408</v>
      </c>
      <c r="C646" s="3704" t="s">
        <v>14338</v>
      </c>
      <c r="D646" s="3747">
        <v>43487</v>
      </c>
      <c r="E646" s="3747" t="s">
        <v>12691</v>
      </c>
      <c r="F646" s="5578">
        <v>879</v>
      </c>
      <c r="G646" s="3748">
        <v>1</v>
      </c>
      <c r="H646" s="2002" t="s">
        <v>14585</v>
      </c>
      <c r="I646" s="2002"/>
      <c r="J646" s="1990" t="s">
        <v>14586</v>
      </c>
      <c r="K646" s="1990" t="s">
        <v>621</v>
      </c>
      <c r="L646" s="3705" t="s">
        <v>596</v>
      </c>
      <c r="M646" s="3698"/>
    </row>
    <row r="647" spans="1:13" x14ac:dyDescent="0.2">
      <c r="A647" s="2877">
        <v>539</v>
      </c>
      <c r="B647" s="3704" t="s">
        <v>1408</v>
      </c>
      <c r="C647" s="3704" t="s">
        <v>14338</v>
      </c>
      <c r="D647" s="3747">
        <v>43487</v>
      </c>
      <c r="E647" s="3747" t="s">
        <v>12691</v>
      </c>
      <c r="F647" s="5579"/>
      <c r="G647" s="3748">
        <v>2</v>
      </c>
      <c r="H647" s="2002" t="s">
        <v>14587</v>
      </c>
      <c r="I647" s="2002"/>
      <c r="J647" s="1990" t="s">
        <v>14588</v>
      </c>
      <c r="K647" s="1990" t="s">
        <v>621</v>
      </c>
      <c r="L647" s="3705" t="s">
        <v>596</v>
      </c>
      <c r="M647" s="3698"/>
    </row>
    <row r="648" spans="1:13" x14ac:dyDescent="0.2">
      <c r="A648" s="2877">
        <v>540</v>
      </c>
      <c r="B648" s="3704" t="s">
        <v>1408</v>
      </c>
      <c r="C648" s="3704" t="s">
        <v>14338</v>
      </c>
      <c r="D648" s="3747">
        <v>43487</v>
      </c>
      <c r="E648" s="3747" t="s">
        <v>12691</v>
      </c>
      <c r="F648" s="5579"/>
      <c r="G648" s="3748">
        <v>3</v>
      </c>
      <c r="H648" s="2002" t="s">
        <v>14589</v>
      </c>
      <c r="I648" s="2002"/>
      <c r="J648" s="1990" t="s">
        <v>14590</v>
      </c>
      <c r="K648" s="1990" t="s">
        <v>621</v>
      </c>
      <c r="L648" s="3705" t="s">
        <v>596</v>
      </c>
      <c r="M648" s="3698"/>
    </row>
    <row r="649" spans="1:13" x14ac:dyDescent="0.2">
      <c r="A649" s="2877">
        <v>541</v>
      </c>
      <c r="B649" s="3704" t="s">
        <v>1408</v>
      </c>
      <c r="C649" s="3704" t="s">
        <v>14338</v>
      </c>
      <c r="D649" s="3747">
        <v>43487</v>
      </c>
      <c r="E649" s="3747" t="s">
        <v>12691</v>
      </c>
      <c r="F649" s="5579"/>
      <c r="G649" s="3748">
        <v>4</v>
      </c>
      <c r="H649" s="2002" t="s">
        <v>14591</v>
      </c>
      <c r="I649" s="2002"/>
      <c r="J649" s="1990" t="s">
        <v>14592</v>
      </c>
      <c r="K649" s="1990" t="s">
        <v>621</v>
      </c>
      <c r="L649" s="3705" t="s">
        <v>596</v>
      </c>
      <c r="M649" s="3698"/>
    </row>
    <row r="650" spans="1:13" x14ac:dyDescent="0.2">
      <c r="A650" s="3694">
        <v>542</v>
      </c>
      <c r="B650" s="3704" t="s">
        <v>1408</v>
      </c>
      <c r="C650" s="3704" t="s">
        <v>14338</v>
      </c>
      <c r="D650" s="3747">
        <v>43487</v>
      </c>
      <c r="E650" s="3747" t="s">
        <v>12691</v>
      </c>
      <c r="F650" s="5579"/>
      <c r="G650" s="3748">
        <v>5</v>
      </c>
      <c r="H650" s="2002" t="s">
        <v>14593</v>
      </c>
      <c r="I650" s="2002"/>
      <c r="J650" s="3492" t="s">
        <v>14594</v>
      </c>
      <c r="K650" s="1990" t="s">
        <v>621</v>
      </c>
      <c r="L650" s="3705" t="s">
        <v>596</v>
      </c>
      <c r="M650" s="3698"/>
    </row>
    <row r="651" spans="1:13" x14ac:dyDescent="0.2">
      <c r="A651" s="2877">
        <v>543</v>
      </c>
      <c r="B651" s="3704" t="s">
        <v>1408</v>
      </c>
      <c r="C651" s="3704" t="s">
        <v>14338</v>
      </c>
      <c r="D651" s="3747">
        <v>43487</v>
      </c>
      <c r="E651" s="3747" t="s">
        <v>12691</v>
      </c>
      <c r="F651" s="5580"/>
      <c r="G651" s="3748">
        <v>6</v>
      </c>
      <c r="H651" s="2002" t="s">
        <v>14595</v>
      </c>
      <c r="I651" s="3703"/>
      <c r="J651" s="1990" t="s">
        <v>14596</v>
      </c>
      <c r="K651" s="1990" t="s">
        <v>621</v>
      </c>
      <c r="L651" s="3705" t="s">
        <v>596</v>
      </c>
      <c r="M651" s="3698"/>
    </row>
    <row r="652" spans="1:13" x14ac:dyDescent="0.2">
      <c r="A652" s="2877">
        <v>544</v>
      </c>
      <c r="B652" s="3704" t="s">
        <v>1408</v>
      </c>
      <c r="C652" s="3704" t="s">
        <v>14338</v>
      </c>
      <c r="D652" s="3747">
        <v>43487</v>
      </c>
      <c r="E652" s="3747" t="s">
        <v>12691</v>
      </c>
      <c r="F652" s="5578">
        <v>880</v>
      </c>
      <c r="G652" s="3748">
        <v>1</v>
      </c>
      <c r="H652" s="2002" t="s">
        <v>14597</v>
      </c>
      <c r="I652" s="3703"/>
      <c r="J652" s="1990" t="s">
        <v>14598</v>
      </c>
      <c r="K652" s="1990" t="s">
        <v>621</v>
      </c>
      <c r="L652" s="3705" t="s">
        <v>596</v>
      </c>
      <c r="M652" s="3698"/>
    </row>
    <row r="653" spans="1:13" x14ac:dyDescent="0.2">
      <c r="A653" s="2877">
        <v>545</v>
      </c>
      <c r="B653" s="3704" t="s">
        <v>1408</v>
      </c>
      <c r="C653" s="3704" t="s">
        <v>14338</v>
      </c>
      <c r="D653" s="3747">
        <v>43487</v>
      </c>
      <c r="E653" s="3747" t="s">
        <v>12691</v>
      </c>
      <c r="F653" s="5579"/>
      <c r="G653" s="3748">
        <v>2</v>
      </c>
      <c r="H653" s="2002" t="s">
        <v>14599</v>
      </c>
      <c r="I653" s="3703"/>
      <c r="J653" s="1990" t="s">
        <v>14600</v>
      </c>
      <c r="K653" s="1990" t="s">
        <v>621</v>
      </c>
      <c r="L653" s="3705" t="s">
        <v>596</v>
      </c>
      <c r="M653" s="3698"/>
    </row>
    <row r="654" spans="1:13" x14ac:dyDescent="0.2">
      <c r="A654" s="2877">
        <v>546</v>
      </c>
      <c r="B654" s="3704" t="s">
        <v>1408</v>
      </c>
      <c r="C654" s="3704" t="s">
        <v>14338</v>
      </c>
      <c r="D654" s="3747">
        <v>43487</v>
      </c>
      <c r="E654" s="3747" t="s">
        <v>12691</v>
      </c>
      <c r="F654" s="5579"/>
      <c r="G654" s="3748">
        <v>3</v>
      </c>
      <c r="H654" s="2002" t="s">
        <v>14601</v>
      </c>
      <c r="I654" s="3703"/>
      <c r="J654" s="1990" t="s">
        <v>14602</v>
      </c>
      <c r="K654" s="1990" t="s">
        <v>621</v>
      </c>
      <c r="L654" s="3705" t="s">
        <v>596</v>
      </c>
      <c r="M654" s="3698"/>
    </row>
    <row r="655" spans="1:13" x14ac:dyDescent="0.2">
      <c r="A655" s="2877">
        <v>547</v>
      </c>
      <c r="B655" s="3704" t="s">
        <v>1408</v>
      </c>
      <c r="C655" s="3704" t="s">
        <v>14338</v>
      </c>
      <c r="D655" s="3747">
        <v>43487</v>
      </c>
      <c r="E655" s="3747" t="s">
        <v>12691</v>
      </c>
      <c r="F655" s="5579"/>
      <c r="G655" s="3748">
        <v>4</v>
      </c>
      <c r="H655" s="2002" t="s">
        <v>14603</v>
      </c>
      <c r="I655" s="3703"/>
      <c r="J655" s="1990" t="s">
        <v>14604</v>
      </c>
      <c r="K655" s="1990" t="s">
        <v>621</v>
      </c>
      <c r="L655" s="3705" t="s">
        <v>596</v>
      </c>
      <c r="M655" s="3698"/>
    </row>
    <row r="656" spans="1:13" x14ac:dyDescent="0.2">
      <c r="A656" s="2877">
        <v>548</v>
      </c>
      <c r="B656" s="3704" t="s">
        <v>1408</v>
      </c>
      <c r="C656" s="3704" t="s">
        <v>14338</v>
      </c>
      <c r="D656" s="3747">
        <v>43487</v>
      </c>
      <c r="E656" s="3747" t="s">
        <v>12691</v>
      </c>
      <c r="F656" s="5579"/>
      <c r="G656" s="3748">
        <v>5</v>
      </c>
      <c r="H656" s="3749" t="s">
        <v>14605</v>
      </c>
      <c r="I656" s="3703"/>
      <c r="J656" s="1990" t="s">
        <v>14606</v>
      </c>
      <c r="K656" s="1990" t="s">
        <v>621</v>
      </c>
      <c r="L656" s="3705" t="s">
        <v>596</v>
      </c>
      <c r="M656" s="3698"/>
    </row>
    <row r="657" spans="1:13" x14ac:dyDescent="0.2">
      <c r="A657" s="2877">
        <v>549</v>
      </c>
      <c r="B657" s="3704" t="s">
        <v>1408</v>
      </c>
      <c r="C657" s="3704" t="s">
        <v>14338</v>
      </c>
      <c r="D657" s="3747">
        <v>43487</v>
      </c>
      <c r="E657" s="3747" t="s">
        <v>12691</v>
      </c>
      <c r="F657" s="5579"/>
      <c r="G657" s="3748">
        <v>6</v>
      </c>
      <c r="H657" s="2002" t="s">
        <v>14607</v>
      </c>
      <c r="I657" s="3703"/>
      <c r="J657" s="1990" t="s">
        <v>14608</v>
      </c>
      <c r="K657" s="1990" t="s">
        <v>621</v>
      </c>
      <c r="L657" s="3705" t="s">
        <v>596</v>
      </c>
      <c r="M657" s="3698"/>
    </row>
    <row r="658" spans="1:13" x14ac:dyDescent="0.2">
      <c r="A658" s="2877">
        <v>550</v>
      </c>
      <c r="B658" s="3704" t="s">
        <v>1408</v>
      </c>
      <c r="C658" s="3704" t="s">
        <v>14338</v>
      </c>
      <c r="D658" s="3747">
        <v>43487</v>
      </c>
      <c r="E658" s="3747" t="s">
        <v>12691</v>
      </c>
      <c r="F658" s="5579"/>
      <c r="G658" s="3748">
        <v>7</v>
      </c>
      <c r="H658" s="2002" t="s">
        <v>14609</v>
      </c>
      <c r="I658" s="3703"/>
      <c r="J658" s="1990" t="s">
        <v>14610</v>
      </c>
      <c r="K658" s="1990" t="s">
        <v>621</v>
      </c>
      <c r="L658" s="3705" t="s">
        <v>596</v>
      </c>
      <c r="M658" s="3698"/>
    </row>
    <row r="659" spans="1:13" x14ac:dyDescent="0.2">
      <c r="A659" s="2877">
        <v>551</v>
      </c>
      <c r="B659" s="3704" t="s">
        <v>1408</v>
      </c>
      <c r="C659" s="3704" t="s">
        <v>14338</v>
      </c>
      <c r="D659" s="3747">
        <v>43487</v>
      </c>
      <c r="E659" s="3747" t="s">
        <v>12691</v>
      </c>
      <c r="F659" s="5580"/>
      <c r="G659" s="3748">
        <v>8</v>
      </c>
      <c r="H659" s="2002" t="s">
        <v>14611</v>
      </c>
      <c r="I659" s="3703"/>
      <c r="J659" s="1990" t="s">
        <v>14612</v>
      </c>
      <c r="K659" s="1990" t="s">
        <v>621</v>
      </c>
      <c r="L659" s="3705" t="s">
        <v>596</v>
      </c>
      <c r="M659" s="3698"/>
    </row>
    <row r="660" spans="1:13" x14ac:dyDescent="0.2">
      <c r="A660" s="2877">
        <v>552</v>
      </c>
      <c r="B660" s="3704" t="s">
        <v>1408</v>
      </c>
      <c r="C660" s="3704" t="s">
        <v>14338</v>
      </c>
      <c r="D660" s="3747">
        <v>43487</v>
      </c>
      <c r="E660" s="3747" t="s">
        <v>12691</v>
      </c>
      <c r="F660" s="5578">
        <v>881</v>
      </c>
      <c r="G660" s="3748">
        <v>1</v>
      </c>
      <c r="H660" s="2002" t="s">
        <v>14613</v>
      </c>
      <c r="I660" s="3703"/>
      <c r="J660" s="1990" t="s">
        <v>14614</v>
      </c>
      <c r="K660" s="1990" t="s">
        <v>621</v>
      </c>
      <c r="L660" s="3705" t="s">
        <v>596</v>
      </c>
      <c r="M660" s="3698"/>
    </row>
    <row r="661" spans="1:13" x14ac:dyDescent="0.2">
      <c r="A661" s="2877">
        <v>553</v>
      </c>
      <c r="B661" s="3704" t="s">
        <v>1408</v>
      </c>
      <c r="C661" s="3704" t="s">
        <v>14338</v>
      </c>
      <c r="D661" s="3747">
        <v>43487</v>
      </c>
      <c r="E661" s="3747" t="s">
        <v>12691</v>
      </c>
      <c r="F661" s="5579"/>
      <c r="G661" s="3748">
        <v>2</v>
      </c>
      <c r="H661" s="2002" t="s">
        <v>14615</v>
      </c>
      <c r="I661" s="3703"/>
      <c r="J661" s="1990" t="s">
        <v>14616</v>
      </c>
      <c r="K661" s="1990" t="s">
        <v>621</v>
      </c>
      <c r="L661" s="3705" t="s">
        <v>596</v>
      </c>
      <c r="M661" s="3698"/>
    </row>
    <row r="662" spans="1:13" x14ac:dyDescent="0.2">
      <c r="A662" s="2877">
        <v>554</v>
      </c>
      <c r="B662" s="3704" t="s">
        <v>1408</v>
      </c>
      <c r="C662" s="3704" t="s">
        <v>14338</v>
      </c>
      <c r="D662" s="3747">
        <v>43487</v>
      </c>
      <c r="E662" s="3747" t="s">
        <v>12691</v>
      </c>
      <c r="F662" s="5579"/>
      <c r="G662" s="3748">
        <v>3</v>
      </c>
      <c r="H662" s="2002" t="s">
        <v>14617</v>
      </c>
      <c r="I662" s="3703"/>
      <c r="J662" s="1990" t="s">
        <v>14618</v>
      </c>
      <c r="K662" s="1990" t="s">
        <v>621</v>
      </c>
      <c r="L662" s="3705" t="s">
        <v>596</v>
      </c>
      <c r="M662" s="3698"/>
    </row>
    <row r="663" spans="1:13" x14ac:dyDescent="0.2">
      <c r="A663" s="2877">
        <v>555</v>
      </c>
      <c r="B663" s="3704" t="s">
        <v>1408</v>
      </c>
      <c r="C663" s="3704" t="s">
        <v>14338</v>
      </c>
      <c r="D663" s="3747">
        <v>43487</v>
      </c>
      <c r="E663" s="3747" t="s">
        <v>12691</v>
      </c>
      <c r="F663" s="5579"/>
      <c r="G663" s="3748">
        <v>4</v>
      </c>
      <c r="H663" s="2002" t="s">
        <v>14619</v>
      </c>
      <c r="I663" s="3703"/>
      <c r="J663" s="1990" t="s">
        <v>14620</v>
      </c>
      <c r="K663" s="1990" t="s">
        <v>621</v>
      </c>
      <c r="L663" s="3705" t="s">
        <v>596</v>
      </c>
      <c r="M663" s="3698"/>
    </row>
    <row r="664" spans="1:13" x14ac:dyDescent="0.2">
      <c r="A664" s="2877">
        <v>556</v>
      </c>
      <c r="B664" s="3704" t="s">
        <v>1408</v>
      </c>
      <c r="C664" s="3704" t="s">
        <v>14338</v>
      </c>
      <c r="D664" s="3747">
        <v>43487</v>
      </c>
      <c r="E664" s="3747" t="s">
        <v>12691</v>
      </c>
      <c r="F664" s="5580"/>
      <c r="G664" s="3748">
        <v>5</v>
      </c>
      <c r="H664" s="2002" t="s">
        <v>14621</v>
      </c>
      <c r="I664" s="3703"/>
      <c r="J664" s="1990" t="s">
        <v>14622</v>
      </c>
      <c r="K664" s="1990" t="s">
        <v>621</v>
      </c>
      <c r="L664" s="3705" t="s">
        <v>596</v>
      </c>
      <c r="M664" s="3698"/>
    </row>
    <row r="665" spans="1:13" x14ac:dyDescent="0.2">
      <c r="A665" s="2877">
        <v>557</v>
      </c>
      <c r="B665" s="3704" t="s">
        <v>1408</v>
      </c>
      <c r="C665" s="3704" t="s">
        <v>14338</v>
      </c>
      <c r="D665" s="3747">
        <v>43487</v>
      </c>
      <c r="E665" s="3747" t="s">
        <v>12691</v>
      </c>
      <c r="F665" s="5578">
        <v>882</v>
      </c>
      <c r="G665" s="3748">
        <v>1</v>
      </c>
      <c r="H665" s="2002" t="s">
        <v>14623</v>
      </c>
      <c r="I665" s="3703"/>
      <c r="J665" s="1990" t="s">
        <v>14624</v>
      </c>
      <c r="K665" s="1990" t="s">
        <v>621</v>
      </c>
      <c r="L665" s="3705" t="s">
        <v>596</v>
      </c>
      <c r="M665" s="3698"/>
    </row>
    <row r="666" spans="1:13" x14ac:dyDescent="0.2">
      <c r="A666" s="2877">
        <v>558</v>
      </c>
      <c r="B666" s="3704" t="s">
        <v>1408</v>
      </c>
      <c r="C666" s="3704" t="s">
        <v>14338</v>
      </c>
      <c r="D666" s="3747">
        <v>43487</v>
      </c>
      <c r="E666" s="3747" t="s">
        <v>12691</v>
      </c>
      <c r="F666" s="5579"/>
      <c r="G666" s="3748">
        <v>2</v>
      </c>
      <c r="H666" s="2002" t="s">
        <v>14625</v>
      </c>
      <c r="I666" s="3703"/>
      <c r="J666" s="1990" t="s">
        <v>14626</v>
      </c>
      <c r="K666" s="1990" t="s">
        <v>621</v>
      </c>
      <c r="L666" s="3705" t="s">
        <v>596</v>
      </c>
      <c r="M666" s="3698"/>
    </row>
    <row r="667" spans="1:13" x14ac:dyDescent="0.2">
      <c r="A667" s="2877">
        <v>559</v>
      </c>
      <c r="B667" s="3704" t="s">
        <v>1408</v>
      </c>
      <c r="C667" s="3704" t="s">
        <v>14338</v>
      </c>
      <c r="D667" s="3747">
        <v>43487</v>
      </c>
      <c r="E667" s="3747" t="s">
        <v>12691</v>
      </c>
      <c r="F667" s="5579"/>
      <c r="G667" s="3748">
        <v>3</v>
      </c>
      <c r="H667" s="2002" t="s">
        <v>14627</v>
      </c>
      <c r="I667" s="3703"/>
      <c r="J667" s="1990" t="s">
        <v>14628</v>
      </c>
      <c r="K667" s="1990" t="s">
        <v>621</v>
      </c>
      <c r="L667" s="3705" t="s">
        <v>596</v>
      </c>
      <c r="M667" s="3698"/>
    </row>
    <row r="668" spans="1:13" x14ac:dyDescent="0.2">
      <c r="A668" s="2877">
        <v>560</v>
      </c>
      <c r="B668" s="3704" t="s">
        <v>1408</v>
      </c>
      <c r="C668" s="3704" t="s">
        <v>14338</v>
      </c>
      <c r="D668" s="3747">
        <v>43487</v>
      </c>
      <c r="E668" s="3747" t="s">
        <v>12691</v>
      </c>
      <c r="F668" s="5579"/>
      <c r="G668" s="3748">
        <v>4</v>
      </c>
      <c r="H668" s="2002" t="s">
        <v>14629</v>
      </c>
      <c r="I668" s="3703"/>
      <c r="J668" s="1990" t="s">
        <v>14630</v>
      </c>
      <c r="K668" s="1990" t="s">
        <v>621</v>
      </c>
      <c r="L668" s="3705" t="s">
        <v>596</v>
      </c>
      <c r="M668" s="3698"/>
    </row>
    <row r="669" spans="1:13" x14ac:dyDescent="0.2">
      <c r="A669" s="2877">
        <v>561</v>
      </c>
      <c r="B669" s="3704" t="s">
        <v>1408</v>
      </c>
      <c r="C669" s="3704" t="s">
        <v>14338</v>
      </c>
      <c r="D669" s="3747">
        <v>43487</v>
      </c>
      <c r="E669" s="3747" t="s">
        <v>12691</v>
      </c>
      <c r="F669" s="5580"/>
      <c r="G669" s="3748">
        <v>5</v>
      </c>
      <c r="H669" s="2002" t="s">
        <v>14631</v>
      </c>
      <c r="I669" s="3703"/>
      <c r="J669" s="1990" t="s">
        <v>14632</v>
      </c>
      <c r="K669" s="1990" t="s">
        <v>621</v>
      </c>
      <c r="L669" s="3705" t="s">
        <v>596</v>
      </c>
      <c r="M669" s="3698"/>
    </row>
    <row r="670" spans="1:13" x14ac:dyDescent="0.2">
      <c r="A670" s="2877">
        <v>562</v>
      </c>
      <c r="B670" s="3704" t="s">
        <v>1408</v>
      </c>
      <c r="C670" s="3704" t="s">
        <v>14338</v>
      </c>
      <c r="D670" s="3747">
        <v>43487</v>
      </c>
      <c r="E670" s="3747" t="s">
        <v>12691</v>
      </c>
      <c r="F670" s="5578">
        <v>883</v>
      </c>
      <c r="G670" s="3748">
        <v>1</v>
      </c>
      <c r="H670" s="2002" t="s">
        <v>14633</v>
      </c>
      <c r="I670" s="3703"/>
      <c r="J670" s="1990" t="s">
        <v>14634</v>
      </c>
      <c r="K670" s="1990" t="s">
        <v>621</v>
      </c>
      <c r="L670" s="3705" t="s">
        <v>596</v>
      </c>
      <c r="M670" s="3698"/>
    </row>
    <row r="671" spans="1:13" x14ac:dyDescent="0.2">
      <c r="A671" s="2877">
        <v>563</v>
      </c>
      <c r="B671" s="3704" t="s">
        <v>1408</v>
      </c>
      <c r="C671" s="3704" t="s">
        <v>14338</v>
      </c>
      <c r="D671" s="3747">
        <v>43487</v>
      </c>
      <c r="E671" s="3747" t="s">
        <v>12691</v>
      </c>
      <c r="F671" s="5579"/>
      <c r="G671" s="3748">
        <v>2</v>
      </c>
      <c r="H671" s="2002" t="s">
        <v>14635</v>
      </c>
      <c r="I671" s="3703"/>
      <c r="J671" s="1990" t="s">
        <v>14636</v>
      </c>
      <c r="K671" s="1990" t="s">
        <v>621</v>
      </c>
      <c r="L671" s="3705" t="s">
        <v>596</v>
      </c>
      <c r="M671" s="3698"/>
    </row>
    <row r="672" spans="1:13" x14ac:dyDescent="0.2">
      <c r="A672" s="2877">
        <v>564</v>
      </c>
      <c r="B672" s="3704" t="s">
        <v>1408</v>
      </c>
      <c r="C672" s="3704" t="s">
        <v>14338</v>
      </c>
      <c r="D672" s="3747">
        <v>43487</v>
      </c>
      <c r="E672" s="3747" t="s">
        <v>12691</v>
      </c>
      <c r="F672" s="5579"/>
      <c r="G672" s="3748">
        <v>3</v>
      </c>
      <c r="H672" s="2002" t="s">
        <v>14637</v>
      </c>
      <c r="I672" s="3703"/>
      <c r="J672" s="1990" t="s">
        <v>14638</v>
      </c>
      <c r="K672" s="1990" t="s">
        <v>621</v>
      </c>
      <c r="L672" s="3705" t="s">
        <v>596</v>
      </c>
      <c r="M672" s="3698"/>
    </row>
    <row r="673" spans="1:13" x14ac:dyDescent="0.2">
      <c r="A673" s="2877">
        <v>565</v>
      </c>
      <c r="B673" s="3704" t="s">
        <v>1408</v>
      </c>
      <c r="C673" s="3704" t="s">
        <v>14338</v>
      </c>
      <c r="D673" s="3747">
        <v>43487</v>
      </c>
      <c r="E673" s="3747" t="s">
        <v>12691</v>
      </c>
      <c r="F673" s="5579"/>
      <c r="G673" s="3748">
        <v>4</v>
      </c>
      <c r="H673" s="2002" t="s">
        <v>14639</v>
      </c>
      <c r="I673" s="3703"/>
      <c r="J673" s="1990" t="s">
        <v>14640</v>
      </c>
      <c r="K673" s="1990" t="s">
        <v>621</v>
      </c>
      <c r="L673" s="3705" t="s">
        <v>596</v>
      </c>
      <c r="M673" s="3698"/>
    </row>
    <row r="674" spans="1:13" x14ac:dyDescent="0.2">
      <c r="A674" s="2877">
        <v>566</v>
      </c>
      <c r="B674" s="3704" t="s">
        <v>1408</v>
      </c>
      <c r="C674" s="3704" t="s">
        <v>14338</v>
      </c>
      <c r="D674" s="3747">
        <v>43487</v>
      </c>
      <c r="E674" s="3747" t="s">
        <v>12691</v>
      </c>
      <c r="F674" s="5579"/>
      <c r="G674" s="3748">
        <v>5</v>
      </c>
      <c r="H674" s="2002" t="s">
        <v>14641</v>
      </c>
      <c r="I674" s="3703"/>
      <c r="J674" s="1990" t="s">
        <v>14642</v>
      </c>
      <c r="K674" s="1990" t="s">
        <v>621</v>
      </c>
      <c r="L674" s="3705" t="s">
        <v>596</v>
      </c>
      <c r="M674" s="3698"/>
    </row>
    <row r="675" spans="1:13" x14ac:dyDescent="0.2">
      <c r="A675" s="2877">
        <v>567</v>
      </c>
      <c r="B675" s="3704" t="s">
        <v>1408</v>
      </c>
      <c r="C675" s="3704" t="s">
        <v>14338</v>
      </c>
      <c r="D675" s="3747">
        <v>43487</v>
      </c>
      <c r="E675" s="3747" t="s">
        <v>12691</v>
      </c>
      <c r="F675" s="5579"/>
      <c r="G675" s="3748">
        <v>6</v>
      </c>
      <c r="H675" s="2002" t="s">
        <v>14643</v>
      </c>
      <c r="I675" s="3703"/>
      <c r="J675" s="1990" t="s">
        <v>14644</v>
      </c>
      <c r="K675" s="1990" t="s">
        <v>621</v>
      </c>
      <c r="L675" s="3705" t="s">
        <v>596</v>
      </c>
      <c r="M675" s="3698"/>
    </row>
    <row r="676" spans="1:13" x14ac:dyDescent="0.2">
      <c r="A676" s="2877">
        <v>568</v>
      </c>
      <c r="B676" s="3704" t="s">
        <v>1408</v>
      </c>
      <c r="C676" s="3704" t="s">
        <v>14338</v>
      </c>
      <c r="D676" s="3747">
        <v>43487</v>
      </c>
      <c r="E676" s="3747" t="s">
        <v>12691</v>
      </c>
      <c r="F676" s="5579"/>
      <c r="G676" s="3748">
        <v>7</v>
      </c>
      <c r="H676" s="2002" t="s">
        <v>14645</v>
      </c>
      <c r="I676" s="3703"/>
      <c r="J676" s="1990" t="s">
        <v>14646</v>
      </c>
      <c r="K676" s="1990" t="s">
        <v>621</v>
      </c>
      <c r="L676" s="3705" t="s">
        <v>596</v>
      </c>
      <c r="M676" s="3698"/>
    </row>
    <row r="677" spans="1:13" x14ac:dyDescent="0.2">
      <c r="A677" s="2877">
        <v>569</v>
      </c>
      <c r="B677" s="3704" t="s">
        <v>1408</v>
      </c>
      <c r="C677" s="3704" t="s">
        <v>14338</v>
      </c>
      <c r="D677" s="3747">
        <v>43487</v>
      </c>
      <c r="E677" s="3747" t="s">
        <v>12691</v>
      </c>
      <c r="F677" s="5579"/>
      <c r="G677" s="3748">
        <v>8</v>
      </c>
      <c r="H677" s="2002" t="s">
        <v>14647</v>
      </c>
      <c r="I677" s="3703"/>
      <c r="J677" s="1990" t="s">
        <v>14648</v>
      </c>
      <c r="K677" s="1990" t="s">
        <v>621</v>
      </c>
      <c r="L677" s="3705" t="s">
        <v>596</v>
      </c>
      <c r="M677" s="3698"/>
    </row>
    <row r="678" spans="1:13" x14ac:dyDescent="0.2">
      <c r="A678" s="2877">
        <v>570</v>
      </c>
      <c r="B678" s="3704" t="s">
        <v>1408</v>
      </c>
      <c r="C678" s="3704" t="s">
        <v>14338</v>
      </c>
      <c r="D678" s="3747">
        <v>43487</v>
      </c>
      <c r="E678" s="3747" t="s">
        <v>12691</v>
      </c>
      <c r="F678" s="5580"/>
      <c r="G678" s="3748">
        <v>9</v>
      </c>
      <c r="H678" s="2002" t="s">
        <v>14649</v>
      </c>
      <c r="I678" s="3703"/>
      <c r="J678" s="1990" t="s">
        <v>14650</v>
      </c>
      <c r="K678" s="1990" t="s">
        <v>621</v>
      </c>
      <c r="L678" s="3705" t="s">
        <v>596</v>
      </c>
      <c r="M678" s="3698"/>
    </row>
    <row r="679" spans="1:13" x14ac:dyDescent="0.2">
      <c r="A679" s="2877">
        <v>571</v>
      </c>
      <c r="B679" s="3704" t="s">
        <v>1408</v>
      </c>
      <c r="C679" s="3704" t="s">
        <v>14338</v>
      </c>
      <c r="D679" s="3747">
        <v>43487</v>
      </c>
      <c r="E679" s="3747" t="s">
        <v>12691</v>
      </c>
      <c r="F679" s="5578">
        <v>884</v>
      </c>
      <c r="G679" s="3748">
        <v>1</v>
      </c>
      <c r="H679" s="2002" t="s">
        <v>14651</v>
      </c>
      <c r="I679" s="3703"/>
      <c r="J679" s="1990" t="s">
        <v>14652</v>
      </c>
      <c r="K679" s="1990" t="s">
        <v>621</v>
      </c>
      <c r="L679" s="3705" t="s">
        <v>596</v>
      </c>
      <c r="M679" s="3698"/>
    </row>
    <row r="680" spans="1:13" x14ac:dyDescent="0.2">
      <c r="A680" s="2877">
        <v>572</v>
      </c>
      <c r="B680" s="3704" t="s">
        <v>1408</v>
      </c>
      <c r="C680" s="3704" t="s">
        <v>14338</v>
      </c>
      <c r="D680" s="3747">
        <v>43487</v>
      </c>
      <c r="E680" s="3747" t="s">
        <v>12691</v>
      </c>
      <c r="F680" s="5579"/>
      <c r="G680" s="3748">
        <v>2</v>
      </c>
      <c r="H680" s="2002" t="s">
        <v>14653</v>
      </c>
      <c r="I680" s="3703"/>
      <c r="J680" s="1990" t="s">
        <v>14654</v>
      </c>
      <c r="K680" s="1990" t="s">
        <v>621</v>
      </c>
      <c r="L680" s="3705" t="s">
        <v>596</v>
      </c>
      <c r="M680" s="3698"/>
    </row>
    <row r="681" spans="1:13" x14ac:dyDescent="0.2">
      <c r="A681" s="2877">
        <v>573</v>
      </c>
      <c r="B681" s="3704" t="s">
        <v>1408</v>
      </c>
      <c r="C681" s="3704" t="s">
        <v>14338</v>
      </c>
      <c r="D681" s="3747">
        <v>43487</v>
      </c>
      <c r="E681" s="3747" t="s">
        <v>12691</v>
      </c>
      <c r="F681" s="5579"/>
      <c r="G681" s="3748">
        <v>3</v>
      </c>
      <c r="H681" s="2002" t="s">
        <v>14655</v>
      </c>
      <c r="I681" s="3703"/>
      <c r="J681" s="1990" t="s">
        <v>14656</v>
      </c>
      <c r="K681" s="1990" t="s">
        <v>621</v>
      </c>
      <c r="L681" s="3705" t="s">
        <v>596</v>
      </c>
      <c r="M681" s="3698"/>
    </row>
    <row r="682" spans="1:13" x14ac:dyDescent="0.2">
      <c r="A682" s="2877">
        <v>574</v>
      </c>
      <c r="B682" s="3704" t="s">
        <v>1408</v>
      </c>
      <c r="C682" s="3704" t="s">
        <v>14338</v>
      </c>
      <c r="D682" s="3747">
        <v>43487</v>
      </c>
      <c r="E682" s="3747" t="s">
        <v>12691</v>
      </c>
      <c r="F682" s="5579"/>
      <c r="G682" s="3748">
        <v>4</v>
      </c>
      <c r="H682" s="2002" t="s">
        <v>14657</v>
      </c>
      <c r="I682" s="3703"/>
      <c r="J682" s="1990" t="s">
        <v>14658</v>
      </c>
      <c r="K682" s="1990" t="s">
        <v>621</v>
      </c>
      <c r="L682" s="3705" t="s">
        <v>596</v>
      </c>
      <c r="M682" s="3698"/>
    </row>
    <row r="683" spans="1:13" x14ac:dyDescent="0.2">
      <c r="A683" s="3694">
        <v>575</v>
      </c>
      <c r="B683" s="3704" t="s">
        <v>1408</v>
      </c>
      <c r="C683" s="3704" t="s">
        <v>14338</v>
      </c>
      <c r="D683" s="3747">
        <v>43487</v>
      </c>
      <c r="E683" s="3747" t="s">
        <v>12691</v>
      </c>
      <c r="F683" s="5580"/>
      <c r="G683" s="3748">
        <v>5</v>
      </c>
      <c r="H683" s="2002" t="s">
        <v>14659</v>
      </c>
      <c r="I683" s="3703"/>
      <c r="J683" s="1990" t="s">
        <v>14660</v>
      </c>
      <c r="K683" s="1990" t="s">
        <v>621</v>
      </c>
      <c r="L683" s="3705" t="s">
        <v>596</v>
      </c>
      <c r="M683" s="3698"/>
    </row>
    <row r="684" spans="1:13" x14ac:dyDescent="0.2">
      <c r="A684" s="3694">
        <v>576</v>
      </c>
      <c r="B684" s="3704" t="s">
        <v>1408</v>
      </c>
      <c r="C684" s="3704" t="s">
        <v>14338</v>
      </c>
      <c r="D684" s="3747">
        <v>43487</v>
      </c>
      <c r="E684" s="3747" t="s">
        <v>12691</v>
      </c>
      <c r="F684" s="5578">
        <v>885</v>
      </c>
      <c r="G684" s="3748">
        <v>1</v>
      </c>
      <c r="H684" s="2002" t="s">
        <v>14661</v>
      </c>
      <c r="I684" s="3703"/>
      <c r="J684" s="1990" t="s">
        <v>14662</v>
      </c>
      <c r="K684" s="1990" t="s">
        <v>621</v>
      </c>
      <c r="L684" s="3705" t="s">
        <v>596</v>
      </c>
      <c r="M684" s="3698"/>
    </row>
    <row r="685" spans="1:13" x14ac:dyDescent="0.2">
      <c r="A685" s="3694">
        <v>577</v>
      </c>
      <c r="B685" s="3704" t="s">
        <v>1408</v>
      </c>
      <c r="C685" s="3704" t="s">
        <v>14338</v>
      </c>
      <c r="D685" s="3747">
        <v>43487</v>
      </c>
      <c r="E685" s="3747" t="s">
        <v>12691</v>
      </c>
      <c r="F685" s="5579"/>
      <c r="G685" s="3748">
        <v>2</v>
      </c>
      <c r="H685" s="2002" t="s">
        <v>14663</v>
      </c>
      <c r="I685" s="3703"/>
      <c r="J685" s="1990" t="s">
        <v>14664</v>
      </c>
      <c r="K685" s="1990" t="s">
        <v>621</v>
      </c>
      <c r="L685" s="3705" t="s">
        <v>596</v>
      </c>
      <c r="M685" s="3698"/>
    </row>
    <row r="686" spans="1:13" x14ac:dyDescent="0.2">
      <c r="A686" s="3694">
        <v>578</v>
      </c>
      <c r="B686" s="3704" t="s">
        <v>1408</v>
      </c>
      <c r="C686" s="3704" t="s">
        <v>14338</v>
      </c>
      <c r="D686" s="3747">
        <v>43487</v>
      </c>
      <c r="E686" s="3747" t="s">
        <v>12691</v>
      </c>
      <c r="F686" s="5579"/>
      <c r="G686" s="3748">
        <v>3</v>
      </c>
      <c r="H686" s="2002" t="s">
        <v>14665</v>
      </c>
      <c r="I686" s="3703"/>
      <c r="J686" s="1990" t="s">
        <v>14666</v>
      </c>
      <c r="K686" s="1990" t="s">
        <v>621</v>
      </c>
      <c r="L686" s="3705" t="s">
        <v>596</v>
      </c>
      <c r="M686" s="3698"/>
    </row>
    <row r="687" spans="1:13" x14ac:dyDescent="0.2">
      <c r="A687" s="2877">
        <v>579</v>
      </c>
      <c r="B687" s="3704" t="s">
        <v>1408</v>
      </c>
      <c r="C687" s="3704" t="s">
        <v>14338</v>
      </c>
      <c r="D687" s="3747">
        <v>43487</v>
      </c>
      <c r="E687" s="3747" t="s">
        <v>12691</v>
      </c>
      <c r="F687" s="5579"/>
      <c r="G687" s="3748">
        <v>4</v>
      </c>
      <c r="H687" s="2002" t="s">
        <v>14667</v>
      </c>
      <c r="I687" s="3703"/>
      <c r="J687" s="1990" t="s">
        <v>14668</v>
      </c>
      <c r="K687" s="1990" t="s">
        <v>621</v>
      </c>
      <c r="L687" s="3705" t="s">
        <v>596</v>
      </c>
      <c r="M687" s="3698"/>
    </row>
    <row r="688" spans="1:13" x14ac:dyDescent="0.2">
      <c r="A688" s="2877">
        <v>580</v>
      </c>
      <c r="B688" s="3704" t="s">
        <v>1408</v>
      </c>
      <c r="C688" s="3704" t="s">
        <v>14338</v>
      </c>
      <c r="D688" s="3747">
        <v>43487</v>
      </c>
      <c r="E688" s="3747" t="s">
        <v>12691</v>
      </c>
      <c r="F688" s="5580"/>
      <c r="G688" s="3748">
        <v>5</v>
      </c>
      <c r="H688" s="2002" t="s">
        <v>14669</v>
      </c>
      <c r="I688" s="3703"/>
      <c r="J688" s="1990" t="s">
        <v>14670</v>
      </c>
      <c r="K688" s="1990" t="s">
        <v>621</v>
      </c>
      <c r="L688" s="3705" t="s">
        <v>596</v>
      </c>
      <c r="M688" s="3698"/>
    </row>
    <row r="689" spans="1:13" x14ac:dyDescent="0.2">
      <c r="A689" s="2877">
        <v>581</v>
      </c>
      <c r="B689" s="3704" t="s">
        <v>1408</v>
      </c>
      <c r="C689" s="3704" t="s">
        <v>14338</v>
      </c>
      <c r="D689" s="3747">
        <v>43487</v>
      </c>
      <c r="E689" s="3747" t="s">
        <v>12691</v>
      </c>
      <c r="F689" s="5578">
        <v>886</v>
      </c>
      <c r="G689" s="3748">
        <v>1</v>
      </c>
      <c r="H689" s="2002" t="s">
        <v>14671</v>
      </c>
      <c r="I689" s="3703"/>
      <c r="J689" s="1990" t="s">
        <v>14672</v>
      </c>
      <c r="K689" s="1990" t="s">
        <v>621</v>
      </c>
      <c r="L689" s="3705" t="s">
        <v>596</v>
      </c>
      <c r="M689" s="3698"/>
    </row>
    <row r="690" spans="1:13" x14ac:dyDescent="0.2">
      <c r="A690" s="2877">
        <v>582</v>
      </c>
      <c r="B690" s="3704" t="s">
        <v>1408</v>
      </c>
      <c r="C690" s="3704" t="s">
        <v>14338</v>
      </c>
      <c r="D690" s="3747">
        <v>43487</v>
      </c>
      <c r="E690" s="3747" t="s">
        <v>12691</v>
      </c>
      <c r="F690" s="5579"/>
      <c r="G690" s="3748">
        <v>2</v>
      </c>
      <c r="H690" s="2002" t="s">
        <v>14673</v>
      </c>
      <c r="I690" s="3703"/>
      <c r="J690" s="1990" t="s">
        <v>14674</v>
      </c>
      <c r="K690" s="1990" t="s">
        <v>621</v>
      </c>
      <c r="L690" s="3705" t="s">
        <v>596</v>
      </c>
      <c r="M690" s="3698"/>
    </row>
    <row r="691" spans="1:13" x14ac:dyDescent="0.2">
      <c r="A691" s="2877">
        <v>583</v>
      </c>
      <c r="B691" s="3704" t="s">
        <v>1408</v>
      </c>
      <c r="C691" s="3704" t="s">
        <v>14338</v>
      </c>
      <c r="D691" s="3747">
        <v>43487</v>
      </c>
      <c r="E691" s="3747" t="s">
        <v>12691</v>
      </c>
      <c r="F691" s="5579"/>
      <c r="G691" s="3748">
        <v>3</v>
      </c>
      <c r="H691" s="2002" t="s">
        <v>14675</v>
      </c>
      <c r="I691" s="3703"/>
      <c r="J691" s="1990" t="s">
        <v>14676</v>
      </c>
      <c r="K691" s="1990" t="s">
        <v>621</v>
      </c>
      <c r="L691" s="3705" t="s">
        <v>596</v>
      </c>
      <c r="M691" s="3698"/>
    </row>
    <row r="692" spans="1:13" x14ac:dyDescent="0.2">
      <c r="A692" s="3694">
        <v>584</v>
      </c>
      <c r="B692" s="3704" t="s">
        <v>1408</v>
      </c>
      <c r="C692" s="3704" t="s">
        <v>14338</v>
      </c>
      <c r="D692" s="3747">
        <v>43487</v>
      </c>
      <c r="E692" s="3747" t="s">
        <v>12691</v>
      </c>
      <c r="F692" s="5579"/>
      <c r="G692" s="3748">
        <v>4</v>
      </c>
      <c r="H692" s="2002" t="s">
        <v>14677</v>
      </c>
      <c r="I692" s="2002"/>
      <c r="J692" s="3705" t="s">
        <v>14678</v>
      </c>
      <c r="K692" s="1990" t="s">
        <v>621</v>
      </c>
      <c r="L692" s="3705" t="s">
        <v>596</v>
      </c>
      <c r="M692" s="1770"/>
    </row>
    <row r="693" spans="1:13" x14ac:dyDescent="0.2">
      <c r="A693" s="3694">
        <v>585</v>
      </c>
      <c r="B693" s="3704" t="s">
        <v>1408</v>
      </c>
      <c r="C693" s="3704" t="s">
        <v>14338</v>
      </c>
      <c r="D693" s="3747">
        <v>43487</v>
      </c>
      <c r="E693" s="3747" t="s">
        <v>12691</v>
      </c>
      <c r="F693" s="5579"/>
      <c r="G693" s="3748">
        <v>5</v>
      </c>
      <c r="H693" s="2002" t="s">
        <v>14679</v>
      </c>
      <c r="I693" s="2002"/>
      <c r="J693" s="3705" t="s">
        <v>14680</v>
      </c>
      <c r="K693" s="1990" t="s">
        <v>621</v>
      </c>
      <c r="L693" s="3705" t="s">
        <v>596</v>
      </c>
      <c r="M693" s="1770"/>
    </row>
    <row r="694" spans="1:13" x14ac:dyDescent="0.2">
      <c r="A694" s="3694">
        <v>586</v>
      </c>
      <c r="B694" s="3704" t="s">
        <v>1408</v>
      </c>
      <c r="C694" s="3704" t="s">
        <v>14338</v>
      </c>
      <c r="D694" s="3747">
        <v>43487</v>
      </c>
      <c r="E694" s="3747" t="s">
        <v>12691</v>
      </c>
      <c r="F694" s="5579"/>
      <c r="G694" s="3748">
        <v>6</v>
      </c>
      <c r="H694" s="2002" t="s">
        <v>14681</v>
      </c>
      <c r="I694" s="2002"/>
      <c r="J694" s="3705" t="s">
        <v>14682</v>
      </c>
      <c r="K694" s="1990" t="s">
        <v>621</v>
      </c>
      <c r="L694" s="3705" t="s">
        <v>596</v>
      </c>
      <c r="M694" s="1770"/>
    </row>
    <row r="695" spans="1:13" x14ac:dyDescent="0.2">
      <c r="A695" s="3694">
        <v>587</v>
      </c>
      <c r="B695" s="3704" t="s">
        <v>1408</v>
      </c>
      <c r="C695" s="3704" t="s">
        <v>14338</v>
      </c>
      <c r="D695" s="3747">
        <v>43487</v>
      </c>
      <c r="E695" s="3747" t="s">
        <v>12691</v>
      </c>
      <c r="F695" s="5579"/>
      <c r="G695" s="3748">
        <v>7</v>
      </c>
      <c r="H695" s="2002" t="s">
        <v>14683</v>
      </c>
      <c r="I695" s="2002"/>
      <c r="J695" s="3705" t="s">
        <v>14684</v>
      </c>
      <c r="K695" s="1990" t="s">
        <v>621</v>
      </c>
      <c r="L695" s="3705" t="s">
        <v>596</v>
      </c>
      <c r="M695" s="1770"/>
    </row>
    <row r="696" spans="1:13" x14ac:dyDescent="0.2">
      <c r="A696" s="3694">
        <v>588</v>
      </c>
      <c r="B696" s="3704" t="s">
        <v>1408</v>
      </c>
      <c r="C696" s="3704" t="s">
        <v>14338</v>
      </c>
      <c r="D696" s="3747">
        <v>43487</v>
      </c>
      <c r="E696" s="3747" t="s">
        <v>12691</v>
      </c>
      <c r="F696" s="5579"/>
      <c r="G696" s="3748">
        <v>8</v>
      </c>
      <c r="H696" s="2002" t="s">
        <v>14685</v>
      </c>
      <c r="I696" s="2002"/>
      <c r="J696" s="3705" t="s">
        <v>14686</v>
      </c>
      <c r="K696" s="1990" t="s">
        <v>621</v>
      </c>
      <c r="L696" s="3705" t="s">
        <v>596</v>
      </c>
      <c r="M696" s="1770"/>
    </row>
    <row r="697" spans="1:13" x14ac:dyDescent="0.2">
      <c r="A697" s="3694">
        <v>589</v>
      </c>
      <c r="B697" s="3704" t="s">
        <v>1408</v>
      </c>
      <c r="C697" s="3704" t="s">
        <v>14338</v>
      </c>
      <c r="D697" s="3747">
        <v>43487</v>
      </c>
      <c r="E697" s="3747" t="s">
        <v>12691</v>
      </c>
      <c r="F697" s="5579"/>
      <c r="G697" s="3748">
        <v>9</v>
      </c>
      <c r="H697" s="2002" t="s">
        <v>14687</v>
      </c>
      <c r="I697" s="2002"/>
      <c r="J697" s="3705" t="s">
        <v>14688</v>
      </c>
      <c r="K697" s="1990" t="s">
        <v>621</v>
      </c>
      <c r="L697" s="3705" t="s">
        <v>596</v>
      </c>
      <c r="M697" s="1770"/>
    </row>
    <row r="698" spans="1:13" x14ac:dyDescent="0.2">
      <c r="A698" s="3694">
        <v>590</v>
      </c>
      <c r="B698" s="3704" t="s">
        <v>1408</v>
      </c>
      <c r="C698" s="3704" t="s">
        <v>14338</v>
      </c>
      <c r="D698" s="3747">
        <v>43487</v>
      </c>
      <c r="E698" s="3747" t="s">
        <v>12691</v>
      </c>
      <c r="F698" s="5580"/>
      <c r="G698" s="3748">
        <v>10</v>
      </c>
      <c r="H698" s="2002" t="s">
        <v>14689</v>
      </c>
      <c r="I698" s="2002"/>
      <c r="J698" s="3705" t="s">
        <v>14690</v>
      </c>
      <c r="K698" s="1990" t="s">
        <v>621</v>
      </c>
      <c r="L698" s="3705" t="s">
        <v>596</v>
      </c>
      <c r="M698" s="1770"/>
    </row>
    <row r="699" spans="1:13" x14ac:dyDescent="0.2">
      <c r="A699" s="3694">
        <v>591</v>
      </c>
      <c r="B699" s="3704" t="s">
        <v>1408</v>
      </c>
      <c r="C699" s="3704" t="s">
        <v>14338</v>
      </c>
      <c r="D699" s="3747">
        <v>43487</v>
      </c>
      <c r="E699" s="3747" t="s">
        <v>12691</v>
      </c>
      <c r="F699" s="5578">
        <v>887</v>
      </c>
      <c r="G699" s="3748">
        <v>1</v>
      </c>
      <c r="H699" s="2002" t="s">
        <v>14691</v>
      </c>
      <c r="I699" s="2002"/>
      <c r="J699" s="3705" t="s">
        <v>14692</v>
      </c>
      <c r="K699" s="1990" t="s">
        <v>621</v>
      </c>
      <c r="L699" s="3705" t="s">
        <v>596</v>
      </c>
      <c r="M699" s="1770"/>
    </row>
    <row r="700" spans="1:13" x14ac:dyDescent="0.2">
      <c r="A700" s="3694">
        <v>592</v>
      </c>
      <c r="B700" s="3704" t="s">
        <v>1408</v>
      </c>
      <c r="C700" s="3704" t="s">
        <v>14338</v>
      </c>
      <c r="D700" s="3747">
        <v>43487</v>
      </c>
      <c r="E700" s="3747" t="s">
        <v>12691</v>
      </c>
      <c r="F700" s="5579"/>
      <c r="G700" s="3748">
        <v>2</v>
      </c>
      <c r="H700" s="2002" t="s">
        <v>14693</v>
      </c>
      <c r="I700" s="2002"/>
      <c r="J700" s="3705" t="s">
        <v>14694</v>
      </c>
      <c r="K700" s="1990" t="s">
        <v>621</v>
      </c>
      <c r="L700" s="3705" t="s">
        <v>596</v>
      </c>
      <c r="M700" s="1770"/>
    </row>
    <row r="701" spans="1:13" x14ac:dyDescent="0.2">
      <c r="A701" s="3694">
        <v>593</v>
      </c>
      <c r="B701" s="3704" t="s">
        <v>1408</v>
      </c>
      <c r="C701" s="3704" t="s">
        <v>14338</v>
      </c>
      <c r="D701" s="3747">
        <v>43487</v>
      </c>
      <c r="E701" s="3747" t="s">
        <v>12691</v>
      </c>
      <c r="F701" s="5579"/>
      <c r="G701" s="3748">
        <v>3</v>
      </c>
      <c r="H701" s="2002" t="s">
        <v>14695</v>
      </c>
      <c r="I701" s="2002"/>
      <c r="J701" s="3705" t="s">
        <v>14696</v>
      </c>
      <c r="K701" s="1990" t="s">
        <v>621</v>
      </c>
      <c r="L701" s="3705" t="s">
        <v>596</v>
      </c>
      <c r="M701" s="1770"/>
    </row>
    <row r="702" spans="1:13" x14ac:dyDescent="0.2">
      <c r="A702" s="3694">
        <v>594</v>
      </c>
      <c r="B702" s="3704" t="s">
        <v>1408</v>
      </c>
      <c r="C702" s="3704" t="s">
        <v>14338</v>
      </c>
      <c r="D702" s="3747">
        <v>43487</v>
      </c>
      <c r="E702" s="3747" t="s">
        <v>12691</v>
      </c>
      <c r="F702" s="5579"/>
      <c r="G702" s="3748">
        <v>4</v>
      </c>
      <c r="H702" s="2002" t="s">
        <v>14697</v>
      </c>
      <c r="I702" s="2002"/>
      <c r="J702" s="3705" t="s">
        <v>14698</v>
      </c>
      <c r="K702" s="1990" t="s">
        <v>621</v>
      </c>
      <c r="L702" s="3705" t="s">
        <v>596</v>
      </c>
      <c r="M702" s="1770"/>
    </row>
    <row r="703" spans="1:13" x14ac:dyDescent="0.2">
      <c r="A703" s="3694">
        <v>595</v>
      </c>
      <c r="B703" s="3704" t="s">
        <v>1408</v>
      </c>
      <c r="C703" s="3704" t="s">
        <v>14338</v>
      </c>
      <c r="D703" s="3747">
        <v>43487</v>
      </c>
      <c r="E703" s="3747" t="s">
        <v>12691</v>
      </c>
      <c r="F703" s="5579"/>
      <c r="G703" s="3748">
        <v>5</v>
      </c>
      <c r="H703" s="2002" t="s">
        <v>14699</v>
      </c>
      <c r="I703" s="2002"/>
      <c r="J703" s="3705" t="s">
        <v>14700</v>
      </c>
      <c r="K703" s="1990" t="s">
        <v>621</v>
      </c>
      <c r="L703" s="3705" t="s">
        <v>596</v>
      </c>
      <c r="M703" s="1770"/>
    </row>
    <row r="704" spans="1:13" x14ac:dyDescent="0.2">
      <c r="A704" s="3694">
        <v>596</v>
      </c>
      <c r="B704" s="3704" t="s">
        <v>1408</v>
      </c>
      <c r="C704" s="3704" t="s">
        <v>14338</v>
      </c>
      <c r="D704" s="3747">
        <v>43487</v>
      </c>
      <c r="E704" s="3747" t="s">
        <v>12691</v>
      </c>
      <c r="F704" s="5580"/>
      <c r="G704" s="3748">
        <v>6</v>
      </c>
      <c r="H704" s="2002" t="s">
        <v>14701</v>
      </c>
      <c r="I704" s="2002"/>
      <c r="J704" s="3705" t="s">
        <v>14702</v>
      </c>
      <c r="K704" s="1990" t="s">
        <v>621</v>
      </c>
      <c r="L704" s="3705" t="s">
        <v>596</v>
      </c>
      <c r="M704" s="1770"/>
    </row>
    <row r="705" spans="1:13" x14ac:dyDescent="0.2">
      <c r="A705" s="3694">
        <v>597</v>
      </c>
      <c r="B705" s="3704" t="s">
        <v>1408</v>
      </c>
      <c r="C705" s="3704" t="s">
        <v>14338</v>
      </c>
      <c r="D705" s="3747">
        <v>43487</v>
      </c>
      <c r="E705" s="3747" t="s">
        <v>12691</v>
      </c>
      <c r="F705" s="5578">
        <v>888</v>
      </c>
      <c r="G705" s="3748">
        <v>1</v>
      </c>
      <c r="H705" s="2002" t="s">
        <v>14703</v>
      </c>
      <c r="I705" s="2002"/>
      <c r="J705" s="3705" t="s">
        <v>14704</v>
      </c>
      <c r="K705" s="1990" t="s">
        <v>621</v>
      </c>
      <c r="L705" s="3705" t="s">
        <v>596</v>
      </c>
      <c r="M705" s="1770"/>
    </row>
    <row r="706" spans="1:13" x14ac:dyDescent="0.2">
      <c r="A706" s="3694">
        <v>598</v>
      </c>
      <c r="B706" s="3704" t="s">
        <v>1408</v>
      </c>
      <c r="C706" s="3704" t="s">
        <v>14338</v>
      </c>
      <c r="D706" s="3747">
        <v>43487</v>
      </c>
      <c r="E706" s="3747" t="s">
        <v>12691</v>
      </c>
      <c r="F706" s="5579"/>
      <c r="G706" s="3748">
        <v>2</v>
      </c>
      <c r="H706" s="2002" t="s">
        <v>14705</v>
      </c>
      <c r="I706" s="2002"/>
      <c r="J706" s="3705" t="s">
        <v>14706</v>
      </c>
      <c r="K706" s="1990" t="s">
        <v>621</v>
      </c>
      <c r="L706" s="3705" t="s">
        <v>596</v>
      </c>
      <c r="M706" s="1770"/>
    </row>
    <row r="707" spans="1:13" x14ac:dyDescent="0.2">
      <c r="A707" s="3694">
        <v>599</v>
      </c>
      <c r="B707" s="3704" t="s">
        <v>1408</v>
      </c>
      <c r="C707" s="3704" t="s">
        <v>14338</v>
      </c>
      <c r="D707" s="3747">
        <v>43487</v>
      </c>
      <c r="E707" s="3747" t="s">
        <v>12691</v>
      </c>
      <c r="F707" s="5579"/>
      <c r="G707" s="3748">
        <v>3</v>
      </c>
      <c r="H707" s="2002" t="s">
        <v>14707</v>
      </c>
      <c r="I707" s="2002"/>
      <c r="J707" s="3705" t="s">
        <v>14708</v>
      </c>
      <c r="K707" s="1990" t="s">
        <v>621</v>
      </c>
      <c r="L707" s="3705" t="s">
        <v>596</v>
      </c>
      <c r="M707" s="1770"/>
    </row>
    <row r="708" spans="1:13" x14ac:dyDescent="0.2">
      <c r="A708" s="3694">
        <v>600</v>
      </c>
      <c r="B708" s="3704" t="s">
        <v>1408</v>
      </c>
      <c r="C708" s="3704" t="s">
        <v>14338</v>
      </c>
      <c r="D708" s="3747">
        <v>43487</v>
      </c>
      <c r="E708" s="3747" t="s">
        <v>12691</v>
      </c>
      <c r="F708" s="5579"/>
      <c r="G708" s="3748">
        <v>4</v>
      </c>
      <c r="H708" s="2002" t="s">
        <v>14709</v>
      </c>
      <c r="I708" s="2002"/>
      <c r="J708" s="3705" t="s">
        <v>14710</v>
      </c>
      <c r="K708" s="1990" t="s">
        <v>621</v>
      </c>
      <c r="L708" s="3705" t="s">
        <v>596</v>
      </c>
      <c r="M708" s="1770"/>
    </row>
    <row r="709" spans="1:13" x14ac:dyDescent="0.2">
      <c r="A709" s="3694">
        <v>601</v>
      </c>
      <c r="B709" s="3704" t="s">
        <v>1408</v>
      </c>
      <c r="C709" s="3704" t="s">
        <v>14338</v>
      </c>
      <c r="D709" s="3747">
        <v>43487</v>
      </c>
      <c r="E709" s="3747" t="s">
        <v>12691</v>
      </c>
      <c r="F709" s="5580"/>
      <c r="G709" s="3748">
        <v>5</v>
      </c>
      <c r="H709" s="2002" t="s">
        <v>14711</v>
      </c>
      <c r="I709" s="2002"/>
      <c r="J709" s="3705" t="s">
        <v>14712</v>
      </c>
      <c r="K709" s="1990" t="s">
        <v>621</v>
      </c>
      <c r="L709" s="3705" t="s">
        <v>596</v>
      </c>
      <c r="M709" s="1770"/>
    </row>
    <row r="710" spans="1:13" x14ac:dyDescent="0.2">
      <c r="A710" s="3694">
        <v>602</v>
      </c>
      <c r="B710" s="3704" t="s">
        <v>1408</v>
      </c>
      <c r="C710" s="3704" t="s">
        <v>14338</v>
      </c>
      <c r="D710" s="3747">
        <v>43487</v>
      </c>
      <c r="E710" s="3747" t="s">
        <v>12691</v>
      </c>
      <c r="F710" s="5578">
        <v>889</v>
      </c>
      <c r="G710" s="3748">
        <v>1</v>
      </c>
      <c r="H710" s="2002" t="s">
        <v>14713</v>
      </c>
      <c r="I710" s="2002"/>
      <c r="J710" s="3705" t="s">
        <v>14714</v>
      </c>
      <c r="K710" s="1990" t="s">
        <v>621</v>
      </c>
      <c r="L710" s="3705" t="s">
        <v>596</v>
      </c>
      <c r="M710" s="1770"/>
    </row>
    <row r="711" spans="1:13" x14ac:dyDescent="0.2">
      <c r="A711" s="3694">
        <v>603</v>
      </c>
      <c r="B711" s="3704" t="s">
        <v>1408</v>
      </c>
      <c r="C711" s="3704" t="s">
        <v>14338</v>
      </c>
      <c r="D711" s="3747">
        <v>43487</v>
      </c>
      <c r="E711" s="3747" t="s">
        <v>12691</v>
      </c>
      <c r="F711" s="5579"/>
      <c r="G711" s="3748">
        <v>2</v>
      </c>
      <c r="H711" s="2002" t="s">
        <v>14715</v>
      </c>
      <c r="I711" s="2002"/>
      <c r="J711" s="3705" t="s">
        <v>14716</v>
      </c>
      <c r="K711" s="1990" t="s">
        <v>621</v>
      </c>
      <c r="L711" s="3705" t="s">
        <v>596</v>
      </c>
      <c r="M711" s="1770"/>
    </row>
    <row r="712" spans="1:13" x14ac:dyDescent="0.2">
      <c r="A712" s="3694">
        <v>604</v>
      </c>
      <c r="B712" s="3704" t="s">
        <v>1408</v>
      </c>
      <c r="C712" s="3704" t="s">
        <v>14338</v>
      </c>
      <c r="D712" s="3747">
        <v>43487</v>
      </c>
      <c r="E712" s="3747" t="s">
        <v>12691</v>
      </c>
      <c r="F712" s="5579"/>
      <c r="G712" s="3748">
        <v>3</v>
      </c>
      <c r="H712" s="2002" t="s">
        <v>14717</v>
      </c>
      <c r="I712" s="2002"/>
      <c r="J712" s="3705" t="s">
        <v>14718</v>
      </c>
      <c r="K712" s="1990" t="s">
        <v>621</v>
      </c>
      <c r="L712" s="3705" t="s">
        <v>596</v>
      </c>
      <c r="M712" s="1770"/>
    </row>
    <row r="713" spans="1:13" x14ac:dyDescent="0.2">
      <c r="A713" s="3694">
        <v>605</v>
      </c>
      <c r="B713" s="3704" t="s">
        <v>1408</v>
      </c>
      <c r="C713" s="3704" t="s">
        <v>14338</v>
      </c>
      <c r="D713" s="3747">
        <v>43487</v>
      </c>
      <c r="E713" s="3747" t="s">
        <v>12691</v>
      </c>
      <c r="F713" s="5579"/>
      <c r="G713" s="3748">
        <v>4</v>
      </c>
      <c r="H713" s="2002" t="s">
        <v>14719</v>
      </c>
      <c r="I713" s="2002"/>
      <c r="J713" s="3705" t="s">
        <v>14720</v>
      </c>
      <c r="K713" s="1990" t="s">
        <v>621</v>
      </c>
      <c r="L713" s="3705" t="s">
        <v>596</v>
      </c>
      <c r="M713" s="1770"/>
    </row>
    <row r="714" spans="1:13" x14ac:dyDescent="0.2">
      <c r="A714" s="3694">
        <v>606</v>
      </c>
      <c r="B714" s="3704" t="s">
        <v>1408</v>
      </c>
      <c r="C714" s="3704" t="s">
        <v>14338</v>
      </c>
      <c r="D714" s="3747">
        <v>43487</v>
      </c>
      <c r="E714" s="3747" t="s">
        <v>12691</v>
      </c>
      <c r="F714" s="5579"/>
      <c r="G714" s="3748">
        <v>5</v>
      </c>
      <c r="H714" s="2002" t="s">
        <v>14721</v>
      </c>
      <c r="I714" s="2002"/>
      <c r="J714" s="3705" t="s">
        <v>14722</v>
      </c>
      <c r="K714" s="1990" t="s">
        <v>621</v>
      </c>
      <c r="L714" s="3705" t="s">
        <v>596</v>
      </c>
      <c r="M714" s="1770"/>
    </row>
    <row r="715" spans="1:13" x14ac:dyDescent="0.2">
      <c r="A715" s="3694">
        <v>607</v>
      </c>
      <c r="B715" s="3704" t="s">
        <v>1408</v>
      </c>
      <c r="C715" s="3704" t="s">
        <v>14338</v>
      </c>
      <c r="D715" s="3747">
        <v>43487</v>
      </c>
      <c r="E715" s="3747" t="s">
        <v>12691</v>
      </c>
      <c r="F715" s="5580"/>
      <c r="G715" s="3748">
        <v>6</v>
      </c>
      <c r="H715" s="2002" t="s">
        <v>14723</v>
      </c>
      <c r="I715" s="2002"/>
      <c r="J715" s="3705" t="s">
        <v>14724</v>
      </c>
      <c r="K715" s="1990" t="s">
        <v>621</v>
      </c>
      <c r="L715" s="3705" t="s">
        <v>596</v>
      </c>
      <c r="M715" s="1770"/>
    </row>
    <row r="716" spans="1:13" x14ac:dyDescent="0.2">
      <c r="A716" s="3694">
        <v>608</v>
      </c>
      <c r="B716" s="3704" t="s">
        <v>1408</v>
      </c>
      <c r="C716" s="3704" t="s">
        <v>14338</v>
      </c>
      <c r="D716" s="3747">
        <v>43487</v>
      </c>
      <c r="E716" s="3747" t="s">
        <v>12691</v>
      </c>
      <c r="F716" s="5578">
        <v>890</v>
      </c>
      <c r="G716" s="3748">
        <v>1</v>
      </c>
      <c r="H716" s="2002" t="s">
        <v>14725</v>
      </c>
      <c r="I716" s="2002"/>
      <c r="J716" s="3705" t="s">
        <v>14726</v>
      </c>
      <c r="K716" s="1990" t="s">
        <v>621</v>
      </c>
      <c r="L716" s="3705" t="s">
        <v>596</v>
      </c>
      <c r="M716" s="1770"/>
    </row>
    <row r="717" spans="1:13" x14ac:dyDescent="0.2">
      <c r="A717" s="3694">
        <v>609</v>
      </c>
      <c r="B717" s="3704" t="s">
        <v>1408</v>
      </c>
      <c r="C717" s="3704" t="s">
        <v>14338</v>
      </c>
      <c r="D717" s="3747">
        <v>43487</v>
      </c>
      <c r="E717" s="3747" t="s">
        <v>12691</v>
      </c>
      <c r="F717" s="5579"/>
      <c r="G717" s="3748">
        <v>2</v>
      </c>
      <c r="H717" s="2002" t="s">
        <v>14727</v>
      </c>
      <c r="I717" s="2002"/>
      <c r="J717" s="3705" t="s">
        <v>14728</v>
      </c>
      <c r="K717" s="1990" t="s">
        <v>621</v>
      </c>
      <c r="L717" s="3705" t="s">
        <v>596</v>
      </c>
      <c r="M717" s="1770"/>
    </row>
    <row r="718" spans="1:13" x14ac:dyDescent="0.2">
      <c r="A718" s="3694">
        <v>610</v>
      </c>
      <c r="B718" s="3704" t="s">
        <v>1408</v>
      </c>
      <c r="C718" s="3704" t="s">
        <v>14338</v>
      </c>
      <c r="D718" s="3747">
        <v>43487</v>
      </c>
      <c r="E718" s="3747" t="s">
        <v>12691</v>
      </c>
      <c r="F718" s="5579"/>
      <c r="G718" s="3748">
        <v>3</v>
      </c>
      <c r="H718" s="2002" t="s">
        <v>14729</v>
      </c>
      <c r="I718" s="2002"/>
      <c r="J718" s="3705" t="s">
        <v>14730</v>
      </c>
      <c r="K718" s="1990" t="s">
        <v>621</v>
      </c>
      <c r="L718" s="3705" t="s">
        <v>596</v>
      </c>
      <c r="M718" s="1770"/>
    </row>
    <row r="719" spans="1:13" x14ac:dyDescent="0.2">
      <c r="A719" s="3694">
        <v>611</v>
      </c>
      <c r="B719" s="3704" t="s">
        <v>1408</v>
      </c>
      <c r="C719" s="3704" t="s">
        <v>14338</v>
      </c>
      <c r="D719" s="3747">
        <v>43487</v>
      </c>
      <c r="E719" s="3747" t="s">
        <v>12691</v>
      </c>
      <c r="F719" s="5579"/>
      <c r="G719" s="3748">
        <v>4</v>
      </c>
      <c r="H719" s="2002" t="s">
        <v>14731</v>
      </c>
      <c r="I719" s="2002"/>
      <c r="J719" s="3705" t="s">
        <v>14732</v>
      </c>
      <c r="K719" s="1990" t="s">
        <v>621</v>
      </c>
      <c r="L719" s="3705" t="s">
        <v>596</v>
      </c>
      <c r="M719" s="1770"/>
    </row>
    <row r="720" spans="1:13" x14ac:dyDescent="0.2">
      <c r="A720" s="3694">
        <v>612</v>
      </c>
      <c r="B720" s="3704" t="s">
        <v>1408</v>
      </c>
      <c r="C720" s="3704" t="s">
        <v>14338</v>
      </c>
      <c r="D720" s="3747">
        <v>43487</v>
      </c>
      <c r="E720" s="3747" t="s">
        <v>12691</v>
      </c>
      <c r="F720" s="5579"/>
      <c r="G720" s="3748">
        <v>5</v>
      </c>
      <c r="H720" s="2002" t="s">
        <v>14733</v>
      </c>
      <c r="I720" s="2002"/>
      <c r="J720" s="3705" t="s">
        <v>14734</v>
      </c>
      <c r="K720" s="1990" t="s">
        <v>621</v>
      </c>
      <c r="L720" s="3705" t="s">
        <v>596</v>
      </c>
      <c r="M720" s="1770"/>
    </row>
    <row r="721" spans="1:13" x14ac:dyDescent="0.2">
      <c r="A721" s="3694">
        <v>613</v>
      </c>
      <c r="B721" s="3704" t="s">
        <v>1408</v>
      </c>
      <c r="C721" s="3704" t="s">
        <v>14338</v>
      </c>
      <c r="D721" s="3747">
        <v>43487</v>
      </c>
      <c r="E721" s="3747" t="s">
        <v>12691</v>
      </c>
      <c r="F721" s="5579"/>
      <c r="G721" s="3748">
        <v>6</v>
      </c>
      <c r="H721" s="2002" t="s">
        <v>14735</v>
      </c>
      <c r="I721" s="2002"/>
      <c r="J721" s="3705" t="s">
        <v>14736</v>
      </c>
      <c r="K721" s="1990" t="s">
        <v>621</v>
      </c>
      <c r="L721" s="3705" t="s">
        <v>596</v>
      </c>
      <c r="M721" s="1770"/>
    </row>
    <row r="722" spans="1:13" x14ac:dyDescent="0.2">
      <c r="A722" s="3694">
        <v>614</v>
      </c>
      <c r="B722" s="3704" t="s">
        <v>1408</v>
      </c>
      <c r="C722" s="3704" t="s">
        <v>14338</v>
      </c>
      <c r="D722" s="3747">
        <v>43487</v>
      </c>
      <c r="E722" s="3747" t="s">
        <v>12691</v>
      </c>
      <c r="F722" s="5579"/>
      <c r="G722" s="3748">
        <v>7</v>
      </c>
      <c r="H722" s="2002" t="s">
        <v>14737</v>
      </c>
      <c r="I722" s="2002"/>
      <c r="J722" s="3705" t="s">
        <v>14738</v>
      </c>
      <c r="K722" s="1990" t="s">
        <v>621</v>
      </c>
      <c r="L722" s="3705" t="s">
        <v>596</v>
      </c>
      <c r="M722" s="1770"/>
    </row>
    <row r="723" spans="1:13" x14ac:dyDescent="0.2">
      <c r="A723" s="3694">
        <v>615</v>
      </c>
      <c r="B723" s="3704" t="s">
        <v>1408</v>
      </c>
      <c r="C723" s="3704" t="s">
        <v>14338</v>
      </c>
      <c r="D723" s="3747">
        <v>43487</v>
      </c>
      <c r="E723" s="3747" t="s">
        <v>12691</v>
      </c>
      <c r="F723" s="5579"/>
      <c r="G723" s="3748">
        <v>8</v>
      </c>
      <c r="H723" s="2002" t="s">
        <v>14739</v>
      </c>
      <c r="I723" s="2002"/>
      <c r="J723" s="3705" t="s">
        <v>14740</v>
      </c>
      <c r="K723" s="1990" t="s">
        <v>621</v>
      </c>
      <c r="L723" s="3705" t="s">
        <v>596</v>
      </c>
      <c r="M723" s="1770"/>
    </row>
    <row r="724" spans="1:13" x14ac:dyDescent="0.2">
      <c r="A724" s="3694">
        <v>616</v>
      </c>
      <c r="B724" s="3704" t="s">
        <v>1408</v>
      </c>
      <c r="C724" s="3704" t="s">
        <v>14338</v>
      </c>
      <c r="D724" s="3747">
        <v>43487</v>
      </c>
      <c r="E724" s="3747" t="s">
        <v>12691</v>
      </c>
      <c r="F724" s="5579"/>
      <c r="G724" s="3748">
        <v>9</v>
      </c>
      <c r="H724" s="2002" t="s">
        <v>14741</v>
      </c>
      <c r="I724" s="2002"/>
      <c r="J724" s="3705" t="s">
        <v>14742</v>
      </c>
      <c r="K724" s="1990" t="s">
        <v>621</v>
      </c>
      <c r="L724" s="3705" t="s">
        <v>596</v>
      </c>
      <c r="M724" s="1770"/>
    </row>
    <row r="725" spans="1:13" x14ac:dyDescent="0.2">
      <c r="A725" s="3694">
        <v>617</v>
      </c>
      <c r="B725" s="3704" t="s">
        <v>1408</v>
      </c>
      <c r="C725" s="3704" t="s">
        <v>14338</v>
      </c>
      <c r="D725" s="3747">
        <v>43487</v>
      </c>
      <c r="E725" s="3747" t="s">
        <v>12691</v>
      </c>
      <c r="F725" s="5579"/>
      <c r="G725" s="3748">
        <v>10</v>
      </c>
      <c r="H725" s="2002" t="s">
        <v>14743</v>
      </c>
      <c r="I725" s="2002"/>
      <c r="J725" s="3705" t="s">
        <v>14744</v>
      </c>
      <c r="K725" s="1990" t="s">
        <v>621</v>
      </c>
      <c r="L725" s="3705" t="s">
        <v>596</v>
      </c>
      <c r="M725" s="1770"/>
    </row>
    <row r="726" spans="1:13" x14ac:dyDescent="0.2">
      <c r="A726" s="3694">
        <v>618</v>
      </c>
      <c r="B726" s="3704" t="s">
        <v>1408</v>
      </c>
      <c r="C726" s="3704" t="s">
        <v>14338</v>
      </c>
      <c r="D726" s="3747">
        <v>43487</v>
      </c>
      <c r="E726" s="3747" t="s">
        <v>12691</v>
      </c>
      <c r="F726" s="5579"/>
      <c r="G726" s="3748">
        <v>11</v>
      </c>
      <c r="H726" s="2002" t="s">
        <v>14745</v>
      </c>
      <c r="I726" s="2002"/>
      <c r="J726" s="3705" t="s">
        <v>14746</v>
      </c>
      <c r="K726" s="1990" t="s">
        <v>621</v>
      </c>
      <c r="L726" s="3705" t="s">
        <v>596</v>
      </c>
      <c r="M726" s="1770"/>
    </row>
    <row r="727" spans="1:13" x14ac:dyDescent="0.2">
      <c r="A727" s="3694">
        <v>619</v>
      </c>
      <c r="B727" s="3704" t="s">
        <v>1408</v>
      </c>
      <c r="C727" s="3704" t="s">
        <v>14338</v>
      </c>
      <c r="D727" s="3747">
        <v>43487</v>
      </c>
      <c r="E727" s="3747" t="s">
        <v>12691</v>
      </c>
      <c r="F727" s="5580"/>
      <c r="G727" s="3748">
        <v>12</v>
      </c>
      <c r="H727" s="2002" t="s">
        <v>14747</v>
      </c>
      <c r="I727" s="2002"/>
      <c r="J727" s="3705" t="s">
        <v>14748</v>
      </c>
      <c r="K727" s="1990" t="s">
        <v>621</v>
      </c>
      <c r="L727" s="3705" t="s">
        <v>596</v>
      </c>
      <c r="M727" s="1770"/>
    </row>
    <row r="728" spans="1:13" x14ac:dyDescent="0.2">
      <c r="A728" s="3694">
        <v>620</v>
      </c>
      <c r="B728" s="3704" t="s">
        <v>1408</v>
      </c>
      <c r="C728" s="3704" t="s">
        <v>14338</v>
      </c>
      <c r="D728" s="3747">
        <v>43487</v>
      </c>
      <c r="E728" s="3747" t="s">
        <v>12691</v>
      </c>
      <c r="F728" s="5578">
        <v>891</v>
      </c>
      <c r="G728" s="3748">
        <v>1</v>
      </c>
      <c r="H728" s="2002" t="s">
        <v>14749</v>
      </c>
      <c r="I728" s="2002"/>
      <c r="J728" s="3705" t="s">
        <v>14750</v>
      </c>
      <c r="K728" s="1990" t="s">
        <v>621</v>
      </c>
      <c r="L728" s="3705" t="s">
        <v>596</v>
      </c>
      <c r="M728" s="1770"/>
    </row>
    <row r="729" spans="1:13" x14ac:dyDescent="0.2">
      <c r="A729" s="3694">
        <v>621</v>
      </c>
      <c r="B729" s="3704" t="s">
        <v>1408</v>
      </c>
      <c r="C729" s="3704" t="s">
        <v>14338</v>
      </c>
      <c r="D729" s="3747">
        <v>43487</v>
      </c>
      <c r="E729" s="3747" t="s">
        <v>12691</v>
      </c>
      <c r="F729" s="5579"/>
      <c r="G729" s="3748">
        <v>2</v>
      </c>
      <c r="H729" s="2002" t="s">
        <v>14751</v>
      </c>
      <c r="I729" s="2002"/>
      <c r="J729" s="3705" t="s">
        <v>14752</v>
      </c>
      <c r="K729" s="1990" t="s">
        <v>621</v>
      </c>
      <c r="L729" s="3705" t="s">
        <v>596</v>
      </c>
      <c r="M729" s="1770"/>
    </row>
    <row r="730" spans="1:13" x14ac:dyDescent="0.2">
      <c r="A730" s="3694">
        <v>622</v>
      </c>
      <c r="B730" s="3704" t="s">
        <v>1408</v>
      </c>
      <c r="C730" s="3704" t="s">
        <v>14338</v>
      </c>
      <c r="D730" s="3747">
        <v>43487</v>
      </c>
      <c r="E730" s="3747" t="s">
        <v>12691</v>
      </c>
      <c r="F730" s="5579"/>
      <c r="G730" s="3748">
        <v>3</v>
      </c>
      <c r="H730" s="2002" t="s">
        <v>14753</v>
      </c>
      <c r="I730" s="2002"/>
      <c r="J730" s="3705" t="s">
        <v>14754</v>
      </c>
      <c r="K730" s="1990" t="s">
        <v>621</v>
      </c>
      <c r="L730" s="3705" t="s">
        <v>596</v>
      </c>
      <c r="M730" s="1770"/>
    </row>
    <row r="731" spans="1:13" x14ac:dyDescent="0.2">
      <c r="A731" s="3694">
        <v>623</v>
      </c>
      <c r="B731" s="3704" t="s">
        <v>1408</v>
      </c>
      <c r="C731" s="3704" t="s">
        <v>14338</v>
      </c>
      <c r="D731" s="3747">
        <v>43487</v>
      </c>
      <c r="E731" s="3747" t="s">
        <v>12691</v>
      </c>
      <c r="F731" s="5579"/>
      <c r="G731" s="3748">
        <v>4</v>
      </c>
      <c r="H731" s="2002" t="s">
        <v>14755</v>
      </c>
      <c r="I731" s="2002"/>
      <c r="J731" s="3705" t="s">
        <v>14756</v>
      </c>
      <c r="K731" s="1990" t="s">
        <v>621</v>
      </c>
      <c r="L731" s="3705" t="s">
        <v>596</v>
      </c>
      <c r="M731" s="1770"/>
    </row>
    <row r="732" spans="1:13" x14ac:dyDescent="0.2">
      <c r="A732" s="3694">
        <v>624</v>
      </c>
      <c r="B732" s="3704" t="s">
        <v>1408</v>
      </c>
      <c r="C732" s="3704" t="s">
        <v>14338</v>
      </c>
      <c r="D732" s="3747">
        <v>43487</v>
      </c>
      <c r="E732" s="3747" t="s">
        <v>12691</v>
      </c>
      <c r="F732" s="5579"/>
      <c r="G732" s="3748">
        <v>5</v>
      </c>
      <c r="H732" s="2002" t="s">
        <v>14757</v>
      </c>
      <c r="I732" s="2002"/>
      <c r="J732" s="3705" t="s">
        <v>14758</v>
      </c>
      <c r="K732" s="1990" t="s">
        <v>621</v>
      </c>
      <c r="L732" s="3705" t="s">
        <v>596</v>
      </c>
      <c r="M732" s="1770"/>
    </row>
    <row r="733" spans="1:13" x14ac:dyDescent="0.2">
      <c r="A733" s="3694">
        <v>625</v>
      </c>
      <c r="B733" s="3704" t="s">
        <v>1408</v>
      </c>
      <c r="C733" s="3704" t="s">
        <v>14338</v>
      </c>
      <c r="D733" s="3747">
        <v>43487</v>
      </c>
      <c r="E733" s="3747" t="s">
        <v>12691</v>
      </c>
      <c r="F733" s="5580"/>
      <c r="G733" s="3748">
        <v>6</v>
      </c>
      <c r="H733" s="2002" t="s">
        <v>14759</v>
      </c>
      <c r="I733" s="2002"/>
      <c r="J733" s="3705" t="s">
        <v>14760</v>
      </c>
      <c r="K733" s="1990" t="s">
        <v>621</v>
      </c>
      <c r="L733" s="3705" t="s">
        <v>596</v>
      </c>
      <c r="M733" s="1770"/>
    </row>
    <row r="734" spans="1:13" x14ac:dyDescent="0.2">
      <c r="A734" s="3694">
        <v>626</v>
      </c>
      <c r="B734" s="3704" t="s">
        <v>1408</v>
      </c>
      <c r="C734" s="3704" t="s">
        <v>14338</v>
      </c>
      <c r="D734" s="3747">
        <v>43487</v>
      </c>
      <c r="E734" s="3747" t="s">
        <v>12691</v>
      </c>
      <c r="F734" s="5578">
        <v>892</v>
      </c>
      <c r="G734" s="3748">
        <v>1</v>
      </c>
      <c r="H734" s="2002" t="s">
        <v>14761</v>
      </c>
      <c r="I734" s="2002"/>
      <c r="J734" s="3705" t="s">
        <v>14762</v>
      </c>
      <c r="K734" s="1990" t="s">
        <v>621</v>
      </c>
      <c r="L734" s="3705" t="s">
        <v>596</v>
      </c>
      <c r="M734" s="1770"/>
    </row>
    <row r="735" spans="1:13" x14ac:dyDescent="0.2">
      <c r="A735" s="3694">
        <v>627</v>
      </c>
      <c r="B735" s="3704" t="s">
        <v>1408</v>
      </c>
      <c r="C735" s="3704" t="s">
        <v>14338</v>
      </c>
      <c r="D735" s="3747">
        <v>43487</v>
      </c>
      <c r="E735" s="3747" t="s">
        <v>12691</v>
      </c>
      <c r="F735" s="5579"/>
      <c r="G735" s="3748">
        <v>2</v>
      </c>
      <c r="H735" s="2002" t="s">
        <v>14763</v>
      </c>
      <c r="I735" s="2002"/>
      <c r="J735" s="3705" t="s">
        <v>14764</v>
      </c>
      <c r="K735" s="1990" t="s">
        <v>621</v>
      </c>
      <c r="L735" s="3705" t="s">
        <v>596</v>
      </c>
      <c r="M735" s="1770"/>
    </row>
    <row r="736" spans="1:13" x14ac:dyDescent="0.2">
      <c r="A736" s="3694">
        <v>628</v>
      </c>
      <c r="B736" s="3704" t="s">
        <v>1408</v>
      </c>
      <c r="C736" s="3704" t="s">
        <v>14338</v>
      </c>
      <c r="D736" s="3747">
        <v>43487</v>
      </c>
      <c r="E736" s="3747" t="s">
        <v>12691</v>
      </c>
      <c r="F736" s="5579"/>
      <c r="G736" s="3748">
        <v>3</v>
      </c>
      <c r="H736" s="2002" t="s">
        <v>14765</v>
      </c>
      <c r="I736" s="2002"/>
      <c r="J736" s="3705" t="s">
        <v>14766</v>
      </c>
      <c r="K736" s="1990" t="s">
        <v>621</v>
      </c>
      <c r="L736" s="3705" t="s">
        <v>596</v>
      </c>
      <c r="M736" s="1770"/>
    </row>
    <row r="737" spans="1:13" x14ac:dyDescent="0.2">
      <c r="A737" s="3694">
        <v>629</v>
      </c>
      <c r="B737" s="3704" t="s">
        <v>1408</v>
      </c>
      <c r="C737" s="3704" t="s">
        <v>14338</v>
      </c>
      <c r="D737" s="3747">
        <v>43487</v>
      </c>
      <c r="E737" s="3747" t="s">
        <v>12691</v>
      </c>
      <c r="F737" s="5580"/>
      <c r="G737" s="3748">
        <v>4</v>
      </c>
      <c r="H737" s="2002" t="s">
        <v>14767</v>
      </c>
      <c r="I737" s="2002"/>
      <c r="J737" s="3705" t="s">
        <v>14768</v>
      </c>
      <c r="K737" s="1990" t="s">
        <v>621</v>
      </c>
      <c r="L737" s="3705" t="s">
        <v>596</v>
      </c>
      <c r="M737" s="1770"/>
    </row>
    <row r="738" spans="1:13" x14ac:dyDescent="0.2">
      <c r="A738" s="3694">
        <v>630</v>
      </c>
      <c r="B738" s="3704" t="s">
        <v>1408</v>
      </c>
      <c r="C738" s="3704" t="s">
        <v>14338</v>
      </c>
      <c r="D738" s="3747">
        <v>43487</v>
      </c>
      <c r="E738" s="3747" t="s">
        <v>12691</v>
      </c>
      <c r="F738" s="5578">
        <v>893</v>
      </c>
      <c r="G738" s="3748">
        <v>1</v>
      </c>
      <c r="H738" s="2002" t="s">
        <v>14769</v>
      </c>
      <c r="I738" s="2002"/>
      <c r="J738" s="3705" t="s">
        <v>14770</v>
      </c>
      <c r="K738" s="1990" t="s">
        <v>621</v>
      </c>
      <c r="L738" s="3705" t="s">
        <v>596</v>
      </c>
      <c r="M738" s="1770"/>
    </row>
    <row r="739" spans="1:13" x14ac:dyDescent="0.2">
      <c r="A739" s="3694">
        <v>631</v>
      </c>
      <c r="B739" s="3704" t="s">
        <v>1408</v>
      </c>
      <c r="C739" s="3704" t="s">
        <v>14338</v>
      </c>
      <c r="D739" s="3747">
        <v>43487</v>
      </c>
      <c r="E739" s="3747" t="s">
        <v>12691</v>
      </c>
      <c r="F739" s="5579"/>
      <c r="G739" s="3748">
        <v>2</v>
      </c>
      <c r="H739" s="2002" t="s">
        <v>14771</v>
      </c>
      <c r="I739" s="2002"/>
      <c r="J739" s="3705" t="s">
        <v>14772</v>
      </c>
      <c r="K739" s="1990" t="s">
        <v>621</v>
      </c>
      <c r="L739" s="3705" t="s">
        <v>596</v>
      </c>
      <c r="M739" s="1770"/>
    </row>
    <row r="740" spans="1:13" x14ac:dyDescent="0.2">
      <c r="A740" s="3694">
        <v>632</v>
      </c>
      <c r="B740" s="3704" t="s">
        <v>1408</v>
      </c>
      <c r="C740" s="3704" t="s">
        <v>14338</v>
      </c>
      <c r="D740" s="3747">
        <v>43487</v>
      </c>
      <c r="E740" s="3747" t="s">
        <v>12691</v>
      </c>
      <c r="F740" s="5579"/>
      <c r="G740" s="3748">
        <v>3</v>
      </c>
      <c r="H740" s="2002" t="s">
        <v>14773</v>
      </c>
      <c r="I740" s="2002"/>
      <c r="J740" s="3705" t="s">
        <v>14774</v>
      </c>
      <c r="K740" s="1990" t="s">
        <v>621</v>
      </c>
      <c r="L740" s="3705" t="s">
        <v>596</v>
      </c>
      <c r="M740" s="1770"/>
    </row>
    <row r="741" spans="1:13" x14ac:dyDescent="0.2">
      <c r="A741" s="3694">
        <v>633</v>
      </c>
      <c r="B741" s="3704" t="s">
        <v>1408</v>
      </c>
      <c r="C741" s="3704" t="s">
        <v>14338</v>
      </c>
      <c r="D741" s="3747">
        <v>43487</v>
      </c>
      <c r="E741" s="3747" t="s">
        <v>12691</v>
      </c>
      <c r="F741" s="5579"/>
      <c r="G741" s="3748">
        <v>4</v>
      </c>
      <c r="H741" s="2002" t="s">
        <v>14775</v>
      </c>
      <c r="I741" s="2002"/>
      <c r="J741" s="3705" t="s">
        <v>14776</v>
      </c>
      <c r="K741" s="1990" t="s">
        <v>621</v>
      </c>
      <c r="L741" s="3705" t="s">
        <v>596</v>
      </c>
      <c r="M741" s="1770"/>
    </row>
    <row r="742" spans="1:13" x14ac:dyDescent="0.2">
      <c r="A742" s="3694">
        <v>634</v>
      </c>
      <c r="B742" s="3704" t="s">
        <v>1408</v>
      </c>
      <c r="C742" s="3704" t="s">
        <v>14338</v>
      </c>
      <c r="D742" s="3747">
        <v>43487</v>
      </c>
      <c r="E742" s="3747" t="s">
        <v>12691</v>
      </c>
      <c r="F742" s="5579"/>
      <c r="G742" s="3748">
        <v>5</v>
      </c>
      <c r="H742" s="2002" t="s">
        <v>14777</v>
      </c>
      <c r="I742" s="2002"/>
      <c r="J742" s="3705" t="s">
        <v>14778</v>
      </c>
      <c r="K742" s="1990" t="s">
        <v>621</v>
      </c>
      <c r="L742" s="3705" t="s">
        <v>596</v>
      </c>
      <c r="M742" s="1770"/>
    </row>
    <row r="743" spans="1:13" x14ac:dyDescent="0.2">
      <c r="A743" s="3694">
        <v>635</v>
      </c>
      <c r="B743" s="3704" t="s">
        <v>1408</v>
      </c>
      <c r="C743" s="3704" t="s">
        <v>14338</v>
      </c>
      <c r="D743" s="3747">
        <v>43487</v>
      </c>
      <c r="E743" s="3747" t="s">
        <v>12691</v>
      </c>
      <c r="F743" s="5579"/>
      <c r="G743" s="3748">
        <v>6</v>
      </c>
      <c r="H743" s="2002" t="s">
        <v>14779</v>
      </c>
      <c r="I743" s="2002"/>
      <c r="J743" s="3705" t="s">
        <v>14780</v>
      </c>
      <c r="K743" s="1990" t="s">
        <v>621</v>
      </c>
      <c r="L743" s="3705" t="s">
        <v>596</v>
      </c>
      <c r="M743" s="1770"/>
    </row>
    <row r="744" spans="1:13" x14ac:dyDescent="0.2">
      <c r="A744" s="3694">
        <v>636</v>
      </c>
      <c r="B744" s="3704" t="s">
        <v>1408</v>
      </c>
      <c r="C744" s="3704" t="s">
        <v>14338</v>
      </c>
      <c r="D744" s="3747">
        <v>43487</v>
      </c>
      <c r="E744" s="3747" t="s">
        <v>12691</v>
      </c>
      <c r="F744" s="5579"/>
      <c r="G744" s="3748">
        <v>7</v>
      </c>
      <c r="H744" s="2002" t="s">
        <v>14781</v>
      </c>
      <c r="I744" s="2002"/>
      <c r="J744" s="3705" t="s">
        <v>14782</v>
      </c>
      <c r="K744" s="1990" t="s">
        <v>621</v>
      </c>
      <c r="L744" s="3705" t="s">
        <v>596</v>
      </c>
      <c r="M744" s="1770"/>
    </row>
    <row r="745" spans="1:13" x14ac:dyDescent="0.2">
      <c r="A745" s="3694">
        <v>637</v>
      </c>
      <c r="B745" s="3704" t="s">
        <v>1408</v>
      </c>
      <c r="C745" s="3704" t="s">
        <v>14338</v>
      </c>
      <c r="D745" s="3747">
        <v>43487</v>
      </c>
      <c r="E745" s="3747" t="s">
        <v>12691</v>
      </c>
      <c r="F745" s="5579"/>
      <c r="G745" s="3748">
        <v>8</v>
      </c>
      <c r="H745" s="2002" t="s">
        <v>14783</v>
      </c>
      <c r="I745" s="2002"/>
      <c r="J745" s="3705" t="s">
        <v>14784</v>
      </c>
      <c r="K745" s="1990" t="s">
        <v>621</v>
      </c>
      <c r="L745" s="3705" t="s">
        <v>596</v>
      </c>
      <c r="M745" s="1770"/>
    </row>
    <row r="746" spans="1:13" x14ac:dyDescent="0.2">
      <c r="A746" s="3694">
        <v>638</v>
      </c>
      <c r="B746" s="3704" t="s">
        <v>1408</v>
      </c>
      <c r="C746" s="3704" t="s">
        <v>14338</v>
      </c>
      <c r="D746" s="3747">
        <v>43487</v>
      </c>
      <c r="E746" s="3747" t="s">
        <v>12691</v>
      </c>
      <c r="F746" s="5580"/>
      <c r="G746" s="3748">
        <v>9</v>
      </c>
      <c r="H746" s="2002" t="s">
        <v>14785</v>
      </c>
      <c r="I746" s="2002"/>
      <c r="J746" s="3705" t="s">
        <v>14786</v>
      </c>
      <c r="K746" s="1990" t="s">
        <v>621</v>
      </c>
      <c r="L746" s="3705" t="s">
        <v>596</v>
      </c>
      <c r="M746" s="1770"/>
    </row>
    <row r="747" spans="1:13" x14ac:dyDescent="0.2">
      <c r="A747" s="3694">
        <v>639</v>
      </c>
      <c r="B747" s="3704" t="s">
        <v>1408</v>
      </c>
      <c r="C747" s="3704" t="s">
        <v>14338</v>
      </c>
      <c r="D747" s="3747">
        <v>43487</v>
      </c>
      <c r="E747" s="3747" t="s">
        <v>12691</v>
      </c>
      <c r="F747" s="5578">
        <v>894</v>
      </c>
      <c r="G747" s="3748">
        <v>1</v>
      </c>
      <c r="H747" s="2002" t="s">
        <v>14787</v>
      </c>
      <c r="I747" s="2002"/>
      <c r="J747" s="3705" t="s">
        <v>14788</v>
      </c>
      <c r="K747" s="1990" t="s">
        <v>621</v>
      </c>
      <c r="L747" s="3705" t="s">
        <v>596</v>
      </c>
      <c r="M747" s="1770"/>
    </row>
    <row r="748" spans="1:13" x14ac:dyDescent="0.2">
      <c r="A748" s="3694">
        <v>640</v>
      </c>
      <c r="B748" s="3704" t="s">
        <v>1408</v>
      </c>
      <c r="C748" s="3704" t="s">
        <v>14338</v>
      </c>
      <c r="D748" s="3747">
        <v>43487</v>
      </c>
      <c r="E748" s="3747" t="s">
        <v>12691</v>
      </c>
      <c r="F748" s="5579"/>
      <c r="G748" s="3748">
        <v>2</v>
      </c>
      <c r="H748" s="2002" t="s">
        <v>14789</v>
      </c>
      <c r="I748" s="2002"/>
      <c r="J748" s="3705" t="s">
        <v>14790</v>
      </c>
      <c r="K748" s="1990" t="s">
        <v>621</v>
      </c>
      <c r="L748" s="3705" t="s">
        <v>596</v>
      </c>
      <c r="M748" s="1770"/>
    </row>
    <row r="749" spans="1:13" x14ac:dyDescent="0.2">
      <c r="A749" s="3694">
        <v>641</v>
      </c>
      <c r="B749" s="3704" t="s">
        <v>1408</v>
      </c>
      <c r="C749" s="3704" t="s">
        <v>14338</v>
      </c>
      <c r="D749" s="3747">
        <v>43487</v>
      </c>
      <c r="E749" s="3747" t="s">
        <v>12691</v>
      </c>
      <c r="F749" s="5579"/>
      <c r="G749" s="3748">
        <v>3</v>
      </c>
      <c r="H749" s="2002" t="s">
        <v>14791</v>
      </c>
      <c r="I749" s="2002"/>
      <c r="J749" s="3705" t="s">
        <v>14792</v>
      </c>
      <c r="K749" s="1990" t="s">
        <v>621</v>
      </c>
      <c r="L749" s="3705" t="s">
        <v>596</v>
      </c>
      <c r="M749" s="1770"/>
    </row>
    <row r="750" spans="1:13" x14ac:dyDescent="0.2">
      <c r="A750" s="3694">
        <v>642</v>
      </c>
      <c r="B750" s="3704" t="s">
        <v>1408</v>
      </c>
      <c r="C750" s="3704" t="s">
        <v>14338</v>
      </c>
      <c r="D750" s="3747">
        <v>43487</v>
      </c>
      <c r="E750" s="3747" t="s">
        <v>12691</v>
      </c>
      <c r="F750" s="5579"/>
      <c r="G750" s="3748">
        <v>4</v>
      </c>
      <c r="H750" s="2002" t="s">
        <v>14793</v>
      </c>
      <c r="I750" s="2002"/>
      <c r="J750" s="3705" t="s">
        <v>14794</v>
      </c>
      <c r="K750" s="1990" t="s">
        <v>621</v>
      </c>
      <c r="L750" s="3705" t="s">
        <v>596</v>
      </c>
      <c r="M750" s="1770"/>
    </row>
    <row r="751" spans="1:13" x14ac:dyDescent="0.2">
      <c r="A751" s="3694">
        <v>643</v>
      </c>
      <c r="B751" s="3704" t="s">
        <v>1408</v>
      </c>
      <c r="C751" s="3704" t="s">
        <v>14338</v>
      </c>
      <c r="D751" s="3747">
        <v>43487</v>
      </c>
      <c r="E751" s="3747" t="s">
        <v>12691</v>
      </c>
      <c r="F751" s="5579"/>
      <c r="G751" s="3748">
        <v>5</v>
      </c>
      <c r="H751" s="2002" t="s">
        <v>14795</v>
      </c>
      <c r="I751" s="2002"/>
      <c r="J751" s="3705" t="s">
        <v>14796</v>
      </c>
      <c r="K751" s="1990" t="s">
        <v>621</v>
      </c>
      <c r="L751" s="3705" t="s">
        <v>596</v>
      </c>
      <c r="M751" s="1770"/>
    </row>
    <row r="752" spans="1:13" x14ac:dyDescent="0.2">
      <c r="A752" s="3694">
        <v>644</v>
      </c>
      <c r="B752" s="3704" t="s">
        <v>1408</v>
      </c>
      <c r="C752" s="3704" t="s">
        <v>14338</v>
      </c>
      <c r="D752" s="3747">
        <v>43487</v>
      </c>
      <c r="E752" s="3747" t="s">
        <v>12691</v>
      </c>
      <c r="F752" s="5579"/>
      <c r="G752" s="3748">
        <v>6</v>
      </c>
      <c r="H752" s="2002" t="s">
        <v>14797</v>
      </c>
      <c r="I752" s="2002"/>
      <c r="J752" s="3705" t="s">
        <v>14798</v>
      </c>
      <c r="K752" s="1990" t="s">
        <v>621</v>
      </c>
      <c r="L752" s="3705" t="s">
        <v>596</v>
      </c>
      <c r="M752" s="1770"/>
    </row>
    <row r="753" spans="1:13" x14ac:dyDescent="0.2">
      <c r="A753" s="3694">
        <v>645</v>
      </c>
      <c r="B753" s="3704" t="s">
        <v>1408</v>
      </c>
      <c r="C753" s="3704" t="s">
        <v>14338</v>
      </c>
      <c r="D753" s="3747">
        <v>43487</v>
      </c>
      <c r="E753" s="3747" t="s">
        <v>12691</v>
      </c>
      <c r="F753" s="5579"/>
      <c r="G753" s="3748">
        <v>7</v>
      </c>
      <c r="H753" s="2002" t="s">
        <v>14799</v>
      </c>
      <c r="I753" s="2002"/>
      <c r="J753" s="3705" t="s">
        <v>14800</v>
      </c>
      <c r="K753" s="1990" t="s">
        <v>621</v>
      </c>
      <c r="L753" s="3705" t="s">
        <v>596</v>
      </c>
      <c r="M753" s="1770"/>
    </row>
    <row r="754" spans="1:13" x14ac:dyDescent="0.2">
      <c r="A754" s="3694">
        <v>646</v>
      </c>
      <c r="B754" s="3704" t="s">
        <v>1408</v>
      </c>
      <c r="C754" s="3704" t="s">
        <v>14338</v>
      </c>
      <c r="D754" s="3747">
        <v>43487</v>
      </c>
      <c r="E754" s="3747" t="s">
        <v>12691</v>
      </c>
      <c r="F754" s="5580"/>
      <c r="G754" s="3748">
        <v>8</v>
      </c>
      <c r="H754" s="2002" t="s">
        <v>14801</v>
      </c>
      <c r="I754" s="2002"/>
      <c r="J754" s="3705" t="s">
        <v>14802</v>
      </c>
      <c r="K754" s="1990" t="s">
        <v>621</v>
      </c>
      <c r="L754" s="3705" t="s">
        <v>596</v>
      </c>
      <c r="M754" s="1770"/>
    </row>
    <row r="755" spans="1:13" x14ac:dyDescent="0.2">
      <c r="A755" s="3694">
        <v>647</v>
      </c>
      <c r="B755" s="3704" t="s">
        <v>1408</v>
      </c>
      <c r="C755" s="3704" t="s">
        <v>14803</v>
      </c>
      <c r="D755" s="3709">
        <v>43497</v>
      </c>
      <c r="E755" s="3709" t="s">
        <v>12691</v>
      </c>
      <c r="F755" s="5543">
        <v>895</v>
      </c>
      <c r="G755" s="1990">
        <v>1</v>
      </c>
      <c r="H755" s="2002"/>
      <c r="I755" s="2002"/>
      <c r="J755" s="3705">
        <v>222</v>
      </c>
      <c r="K755" s="1990" t="s">
        <v>621</v>
      </c>
      <c r="L755" s="3705" t="s">
        <v>596</v>
      </c>
      <c r="M755" s="1770"/>
    </row>
    <row r="756" spans="1:13" x14ac:dyDescent="0.2">
      <c r="A756" s="3694">
        <v>648</v>
      </c>
      <c r="B756" s="3704" t="s">
        <v>1408</v>
      </c>
      <c r="C756" s="3704" t="s">
        <v>14804</v>
      </c>
      <c r="D756" s="3709">
        <v>43497</v>
      </c>
      <c r="E756" s="3709" t="s">
        <v>12691</v>
      </c>
      <c r="F756" s="5544"/>
      <c r="G756" s="1990">
        <v>2</v>
      </c>
      <c r="H756" s="2002"/>
      <c r="I756" s="2002"/>
      <c r="J756" s="3705">
        <v>153</v>
      </c>
      <c r="K756" s="1990" t="s">
        <v>621</v>
      </c>
      <c r="L756" s="3705" t="s">
        <v>596</v>
      </c>
      <c r="M756" s="1770"/>
    </row>
    <row r="757" spans="1:13" x14ac:dyDescent="0.2">
      <c r="A757" s="3694">
        <v>649</v>
      </c>
      <c r="B757" s="3704" t="s">
        <v>1408</v>
      </c>
      <c r="C757" s="3704" t="s">
        <v>14805</v>
      </c>
      <c r="D757" s="3709" t="s">
        <v>14806</v>
      </c>
      <c r="E757" s="3709" t="s">
        <v>12691</v>
      </c>
      <c r="F757" s="5544"/>
      <c r="G757" s="1990">
        <v>3</v>
      </c>
      <c r="H757" s="2002"/>
      <c r="I757" s="2002"/>
      <c r="J757" s="3705">
        <v>225</v>
      </c>
      <c r="K757" s="1990" t="s">
        <v>621</v>
      </c>
      <c r="L757" s="3705" t="s">
        <v>596</v>
      </c>
      <c r="M757" s="1770"/>
    </row>
    <row r="758" spans="1:13" x14ac:dyDescent="0.2">
      <c r="A758" s="3694">
        <v>650</v>
      </c>
      <c r="B758" s="3704" t="s">
        <v>1408</v>
      </c>
      <c r="C758" s="3704" t="s">
        <v>14807</v>
      </c>
      <c r="D758" s="3709">
        <v>43528</v>
      </c>
      <c r="E758" s="3709">
        <v>43585</v>
      </c>
      <c r="F758" s="5544"/>
      <c r="G758" s="1990">
        <v>4</v>
      </c>
      <c r="H758" s="2002"/>
      <c r="I758" s="2002"/>
      <c r="J758" s="3705">
        <v>62</v>
      </c>
      <c r="K758" s="1990" t="s">
        <v>621</v>
      </c>
      <c r="L758" s="3705" t="s">
        <v>596</v>
      </c>
      <c r="M758" s="1770"/>
    </row>
    <row r="759" spans="1:13" x14ac:dyDescent="0.2">
      <c r="A759" s="3694">
        <v>651</v>
      </c>
      <c r="B759" s="3704" t="s">
        <v>1408</v>
      </c>
      <c r="C759" s="3704" t="s">
        <v>14808</v>
      </c>
      <c r="D759" s="3750">
        <v>43556</v>
      </c>
      <c r="E759" s="3750">
        <v>43830</v>
      </c>
      <c r="F759" s="5544"/>
      <c r="G759" s="1990">
        <v>5</v>
      </c>
      <c r="H759" s="2002" t="s">
        <v>1280</v>
      </c>
      <c r="I759" s="2002"/>
      <c r="J759" s="3705" t="s">
        <v>11722</v>
      </c>
      <c r="K759" s="1990" t="s">
        <v>621</v>
      </c>
      <c r="L759" s="3705" t="s">
        <v>596</v>
      </c>
      <c r="M759" s="1770"/>
    </row>
    <row r="760" spans="1:13" x14ac:dyDescent="0.2">
      <c r="A760" s="3694">
        <v>652</v>
      </c>
      <c r="B760" s="3704" t="s">
        <v>1408</v>
      </c>
      <c r="C760" s="3704" t="s">
        <v>14808</v>
      </c>
      <c r="D760" s="3750">
        <v>43556</v>
      </c>
      <c r="E760" s="3750">
        <v>43830</v>
      </c>
      <c r="F760" s="5544"/>
      <c r="G760" s="5543">
        <v>6</v>
      </c>
      <c r="H760" s="2002" t="s">
        <v>1281</v>
      </c>
      <c r="I760" s="2002"/>
      <c r="J760" s="3705" t="s">
        <v>14809</v>
      </c>
      <c r="K760" s="1990" t="s">
        <v>621</v>
      </c>
      <c r="L760" s="3705" t="s">
        <v>596</v>
      </c>
      <c r="M760" s="1770"/>
    </row>
    <row r="761" spans="1:13" x14ac:dyDescent="0.2">
      <c r="A761" s="3694">
        <v>653</v>
      </c>
      <c r="B761" s="3704" t="s">
        <v>1408</v>
      </c>
      <c r="C761" s="3704" t="s">
        <v>14810</v>
      </c>
      <c r="D761" s="3750">
        <v>43607</v>
      </c>
      <c r="E761" s="3750">
        <v>43644</v>
      </c>
      <c r="F761" s="5544"/>
      <c r="G761" s="5545"/>
      <c r="H761" s="2002"/>
      <c r="I761" s="2002"/>
      <c r="J761" s="3492">
        <v>80</v>
      </c>
      <c r="K761" s="1990" t="s">
        <v>621</v>
      </c>
      <c r="L761" s="3705" t="s">
        <v>596</v>
      </c>
      <c r="M761" s="1770"/>
    </row>
    <row r="762" spans="1:13" x14ac:dyDescent="0.2">
      <c r="A762" s="3694">
        <v>654</v>
      </c>
      <c r="B762" s="3704" t="s">
        <v>1408</v>
      </c>
      <c r="C762" s="3704" t="s">
        <v>14811</v>
      </c>
      <c r="D762" s="3750">
        <v>43699</v>
      </c>
      <c r="E762" s="3750">
        <v>43830</v>
      </c>
      <c r="F762" s="5544"/>
      <c r="G762" s="1990">
        <v>7</v>
      </c>
      <c r="H762" s="2002" t="s">
        <v>1280</v>
      </c>
      <c r="I762" s="2002"/>
      <c r="J762" s="3705" t="s">
        <v>11722</v>
      </c>
      <c r="K762" s="1990" t="s">
        <v>621</v>
      </c>
      <c r="L762" s="3705" t="s">
        <v>596</v>
      </c>
      <c r="M762" s="1770"/>
    </row>
    <row r="763" spans="1:13" x14ac:dyDescent="0.2">
      <c r="A763" s="3694">
        <v>655</v>
      </c>
      <c r="B763" s="3704" t="s">
        <v>1408</v>
      </c>
      <c r="C763" s="3704" t="s">
        <v>14811</v>
      </c>
      <c r="D763" s="3750">
        <v>43699</v>
      </c>
      <c r="E763" s="3750">
        <v>43830</v>
      </c>
      <c r="F763" s="5544"/>
      <c r="G763" s="1990">
        <v>8</v>
      </c>
      <c r="H763" s="2002" t="s">
        <v>1281</v>
      </c>
      <c r="I763" s="2002"/>
      <c r="J763" s="3705" t="s">
        <v>14812</v>
      </c>
      <c r="K763" s="1990" t="s">
        <v>621</v>
      </c>
      <c r="L763" s="3705" t="s">
        <v>596</v>
      </c>
      <c r="M763" s="1770"/>
    </row>
    <row r="764" spans="1:13" x14ac:dyDescent="0.2">
      <c r="A764" s="3694">
        <v>656</v>
      </c>
      <c r="B764" s="3704" t="s">
        <v>1408</v>
      </c>
      <c r="C764" s="3704" t="s">
        <v>14813</v>
      </c>
      <c r="D764" s="3750">
        <v>43721</v>
      </c>
      <c r="E764" s="3750">
        <v>43830</v>
      </c>
      <c r="F764" s="5545"/>
      <c r="G764" s="1990">
        <v>9</v>
      </c>
      <c r="H764" s="2002"/>
      <c r="I764" s="2002"/>
      <c r="J764" s="3705">
        <v>143</v>
      </c>
      <c r="K764" s="1990" t="s">
        <v>621</v>
      </c>
      <c r="L764" s="3705" t="s">
        <v>596</v>
      </c>
      <c r="M764" s="1770"/>
    </row>
    <row r="765" spans="1:13" x14ac:dyDescent="0.2">
      <c r="A765" s="3694">
        <v>657</v>
      </c>
      <c r="B765" s="3704" t="s">
        <v>1408</v>
      </c>
      <c r="C765" s="3704" t="s">
        <v>14814</v>
      </c>
      <c r="D765" s="3751">
        <v>43745</v>
      </c>
      <c r="E765" s="3751">
        <v>43830</v>
      </c>
      <c r="F765" s="5543">
        <v>896</v>
      </c>
      <c r="G765" s="2002">
        <v>1</v>
      </c>
      <c r="H765" s="2002"/>
      <c r="I765" s="2002"/>
      <c r="J765" s="1990">
        <v>155</v>
      </c>
      <c r="K765" s="1990" t="s">
        <v>621</v>
      </c>
      <c r="L765" s="1990" t="s">
        <v>596</v>
      </c>
      <c r="M765" s="1770"/>
    </row>
    <row r="766" spans="1:13" x14ac:dyDescent="0.2">
      <c r="A766" s="3694">
        <v>658</v>
      </c>
      <c r="B766" s="3704" t="s">
        <v>1408</v>
      </c>
      <c r="C766" s="3704" t="s">
        <v>14815</v>
      </c>
      <c r="D766" s="3752">
        <v>43823</v>
      </c>
      <c r="E766" s="3752">
        <v>43830</v>
      </c>
      <c r="F766" s="5544"/>
      <c r="G766" s="5543">
        <v>2</v>
      </c>
      <c r="H766" s="2002"/>
      <c r="I766" s="2002"/>
      <c r="J766" s="1990">
        <v>51</v>
      </c>
      <c r="K766" s="1990" t="s">
        <v>621</v>
      </c>
      <c r="L766" s="1990" t="s">
        <v>596</v>
      </c>
      <c r="M766" s="1770"/>
    </row>
    <row r="767" spans="1:13" x14ac:dyDescent="0.2">
      <c r="A767" s="3694">
        <v>659</v>
      </c>
      <c r="B767" s="3704" t="s">
        <v>1408</v>
      </c>
      <c r="C767" s="3704" t="s">
        <v>14816</v>
      </c>
      <c r="D767" s="3752">
        <v>43823</v>
      </c>
      <c r="E767" s="3752">
        <v>43830</v>
      </c>
      <c r="F767" s="5544"/>
      <c r="G767" s="5544"/>
      <c r="H767" s="2002"/>
      <c r="I767" s="2002"/>
      <c r="J767" s="1990">
        <v>105</v>
      </c>
      <c r="K767" s="1990" t="s">
        <v>621</v>
      </c>
      <c r="L767" s="1990" t="s">
        <v>596</v>
      </c>
      <c r="M767" s="1770"/>
    </row>
    <row r="768" spans="1:13" x14ac:dyDescent="0.2">
      <c r="A768" s="3694">
        <v>660</v>
      </c>
      <c r="B768" s="3704" t="s">
        <v>1408</v>
      </c>
      <c r="C768" s="3704" t="s">
        <v>14817</v>
      </c>
      <c r="D768" s="3752">
        <v>43823</v>
      </c>
      <c r="E768" s="3752">
        <v>43830</v>
      </c>
      <c r="F768" s="5544"/>
      <c r="G768" s="5545"/>
      <c r="H768" s="2002"/>
      <c r="I768" s="2002"/>
      <c r="J768" s="1990">
        <v>51</v>
      </c>
      <c r="K768" s="1990" t="s">
        <v>621</v>
      </c>
      <c r="L768" s="1990" t="s">
        <v>596</v>
      </c>
      <c r="M768" s="1770"/>
    </row>
    <row r="769" spans="1:13" x14ac:dyDescent="0.2">
      <c r="A769" s="3694">
        <v>661</v>
      </c>
      <c r="B769" s="3704" t="s">
        <v>4575</v>
      </c>
      <c r="C769" s="3704" t="s">
        <v>14818</v>
      </c>
      <c r="D769" s="3747">
        <v>43469</v>
      </c>
      <c r="E769" s="3747">
        <v>43483</v>
      </c>
      <c r="F769" s="5544"/>
      <c r="G769" s="5543">
        <v>3</v>
      </c>
      <c r="H769" s="2002"/>
      <c r="I769" s="2002"/>
      <c r="J769" s="1990">
        <v>47</v>
      </c>
      <c r="K769" s="1990" t="s">
        <v>621</v>
      </c>
      <c r="L769" s="1990" t="s">
        <v>596</v>
      </c>
      <c r="M769" s="1770"/>
    </row>
    <row r="770" spans="1:13" x14ac:dyDescent="0.2">
      <c r="A770" s="3694">
        <v>662</v>
      </c>
      <c r="B770" s="3704" t="s">
        <v>4575</v>
      </c>
      <c r="C770" s="3704" t="s">
        <v>14819</v>
      </c>
      <c r="D770" s="3747">
        <v>43502</v>
      </c>
      <c r="E770" s="3747">
        <v>43524</v>
      </c>
      <c r="F770" s="5544"/>
      <c r="G770" s="5545"/>
      <c r="H770" s="2002"/>
      <c r="I770" s="2002"/>
      <c r="J770" s="1990">
        <v>51</v>
      </c>
      <c r="K770" s="1990" t="s">
        <v>621</v>
      </c>
      <c r="L770" s="1990" t="s">
        <v>596</v>
      </c>
      <c r="M770" s="1770"/>
    </row>
    <row r="771" spans="1:13" x14ac:dyDescent="0.2">
      <c r="A771" s="3694">
        <v>663</v>
      </c>
      <c r="B771" s="3704" t="s">
        <v>4575</v>
      </c>
      <c r="C771" s="3704" t="s">
        <v>14820</v>
      </c>
      <c r="D771" s="3747">
        <v>43503</v>
      </c>
      <c r="E771" s="3747">
        <v>43830</v>
      </c>
      <c r="F771" s="5544"/>
      <c r="G771" s="5543">
        <v>4</v>
      </c>
      <c r="H771" s="2002"/>
      <c r="I771" s="2002"/>
      <c r="J771" s="1990">
        <v>156</v>
      </c>
      <c r="K771" s="1990" t="s">
        <v>621</v>
      </c>
      <c r="L771" s="1990" t="s">
        <v>596</v>
      </c>
      <c r="M771" s="1770"/>
    </row>
    <row r="772" spans="1:13" x14ac:dyDescent="0.2">
      <c r="A772" s="3694">
        <v>664</v>
      </c>
      <c r="B772" s="3704" t="s">
        <v>4575</v>
      </c>
      <c r="C772" s="3704" t="s">
        <v>14821</v>
      </c>
      <c r="D772" s="3747">
        <v>43504</v>
      </c>
      <c r="E772" s="3747">
        <v>43524</v>
      </c>
      <c r="F772" s="5544"/>
      <c r="G772" s="5545"/>
      <c r="H772" s="2002"/>
      <c r="I772" s="2002"/>
      <c r="J772" s="1990">
        <v>50</v>
      </c>
      <c r="K772" s="1990" t="s">
        <v>621</v>
      </c>
      <c r="L772" s="1990" t="s">
        <v>596</v>
      </c>
      <c r="M772" s="1770"/>
    </row>
    <row r="773" spans="1:13" x14ac:dyDescent="0.2">
      <c r="A773" s="3694">
        <v>665</v>
      </c>
      <c r="B773" s="3704" t="s">
        <v>4575</v>
      </c>
      <c r="C773" s="3704" t="s">
        <v>14822</v>
      </c>
      <c r="D773" s="3751">
        <v>43507</v>
      </c>
      <c r="E773" s="3751">
        <v>43524</v>
      </c>
      <c r="F773" s="5544"/>
      <c r="G773" s="5543">
        <v>5</v>
      </c>
      <c r="H773" s="2002"/>
      <c r="I773" s="2002"/>
      <c r="J773" s="1990">
        <v>42</v>
      </c>
      <c r="K773" s="1990" t="s">
        <v>621</v>
      </c>
      <c r="L773" s="1990" t="s">
        <v>596</v>
      </c>
      <c r="M773" s="1770"/>
    </row>
    <row r="774" spans="1:13" x14ac:dyDescent="0.2">
      <c r="A774" s="3694">
        <v>666</v>
      </c>
      <c r="B774" s="3704" t="s">
        <v>4575</v>
      </c>
      <c r="C774" s="3704" t="s">
        <v>14823</v>
      </c>
      <c r="D774" s="3751">
        <v>43559</v>
      </c>
      <c r="E774" s="3751">
        <v>43589</v>
      </c>
      <c r="F774" s="5544"/>
      <c r="G774" s="5544"/>
      <c r="H774" s="2002"/>
      <c r="I774" s="2002"/>
      <c r="J774" s="1990">
        <v>42</v>
      </c>
      <c r="K774" s="1990" t="s">
        <v>621</v>
      </c>
      <c r="L774" s="1990" t="s">
        <v>596</v>
      </c>
      <c r="M774" s="3698"/>
    </row>
    <row r="775" spans="1:13" x14ac:dyDescent="0.2">
      <c r="A775" s="3694">
        <v>667</v>
      </c>
      <c r="B775" s="3704" t="s">
        <v>4575</v>
      </c>
      <c r="C775" s="3704" t="s">
        <v>14824</v>
      </c>
      <c r="D775" s="3751">
        <v>43559</v>
      </c>
      <c r="E775" s="3751">
        <v>43589</v>
      </c>
      <c r="F775" s="5544"/>
      <c r="G775" s="5544"/>
      <c r="H775" s="2002"/>
      <c r="I775" s="2002"/>
      <c r="J775" s="1990">
        <v>63</v>
      </c>
      <c r="K775" s="1990" t="s">
        <v>621</v>
      </c>
      <c r="L775" s="1990" t="s">
        <v>596</v>
      </c>
      <c r="M775" s="3698"/>
    </row>
    <row r="776" spans="1:13" x14ac:dyDescent="0.2">
      <c r="A776" s="3694">
        <v>668</v>
      </c>
      <c r="B776" s="3704" t="s">
        <v>4575</v>
      </c>
      <c r="C776" s="3704" t="s">
        <v>14825</v>
      </c>
      <c r="D776" s="3751">
        <v>43567</v>
      </c>
      <c r="E776" s="3751">
        <v>43597</v>
      </c>
      <c r="F776" s="5544"/>
      <c r="G776" s="5545"/>
      <c r="H776" s="2002"/>
      <c r="I776" s="2002"/>
      <c r="J776" s="1990">
        <v>64</v>
      </c>
      <c r="K776" s="1990" t="s">
        <v>621</v>
      </c>
      <c r="L776" s="1990" t="s">
        <v>596</v>
      </c>
      <c r="M776" s="3698"/>
    </row>
    <row r="777" spans="1:13" x14ac:dyDescent="0.2">
      <c r="A777" s="3694">
        <v>669</v>
      </c>
      <c r="B777" s="3704" t="s">
        <v>4575</v>
      </c>
      <c r="C777" s="3704" t="s">
        <v>14826</v>
      </c>
      <c r="D777" s="3751">
        <v>43594</v>
      </c>
      <c r="E777" s="3751">
        <v>43625</v>
      </c>
      <c r="F777" s="5544"/>
      <c r="G777" s="5543">
        <v>6</v>
      </c>
      <c r="H777" s="2002"/>
      <c r="I777" s="2002"/>
      <c r="J777" s="1990">
        <v>38</v>
      </c>
      <c r="K777" s="1990" t="s">
        <v>621</v>
      </c>
      <c r="L777" s="1990" t="s">
        <v>596</v>
      </c>
      <c r="M777" s="3698"/>
    </row>
    <row r="778" spans="1:13" x14ac:dyDescent="0.2">
      <c r="A778" s="3694">
        <v>670</v>
      </c>
      <c r="B778" s="3704" t="s">
        <v>4575</v>
      </c>
      <c r="C778" s="3704" t="s">
        <v>14827</v>
      </c>
      <c r="D778" s="3751">
        <v>43651</v>
      </c>
      <c r="E778" s="3751">
        <v>43682</v>
      </c>
      <c r="F778" s="5544"/>
      <c r="G778" s="5544"/>
      <c r="H778" s="2002"/>
      <c r="I778" s="2002"/>
      <c r="J778" s="1990">
        <v>49</v>
      </c>
      <c r="K778" s="1990" t="s">
        <v>621</v>
      </c>
      <c r="L778" s="1990" t="s">
        <v>596</v>
      </c>
      <c r="M778" s="3698"/>
    </row>
    <row r="779" spans="1:13" x14ac:dyDescent="0.2">
      <c r="A779" s="3694">
        <v>671</v>
      </c>
      <c r="B779" s="3704" t="s">
        <v>4575</v>
      </c>
      <c r="C779" s="3704" t="s">
        <v>14828</v>
      </c>
      <c r="D779" s="3751">
        <v>43693</v>
      </c>
      <c r="E779" s="3751">
        <v>43724</v>
      </c>
      <c r="F779" s="5544"/>
      <c r="G779" s="5544"/>
      <c r="H779" s="2002"/>
      <c r="I779" s="2002"/>
      <c r="J779" s="1990">
        <v>50</v>
      </c>
      <c r="K779" s="1990" t="s">
        <v>621</v>
      </c>
      <c r="L779" s="1990" t="s">
        <v>596</v>
      </c>
      <c r="M779" s="3698"/>
    </row>
    <row r="780" spans="1:13" x14ac:dyDescent="0.2">
      <c r="A780" s="3694">
        <v>672</v>
      </c>
      <c r="B780" s="3704" t="s">
        <v>4575</v>
      </c>
      <c r="C780" s="3704" t="s">
        <v>14829</v>
      </c>
      <c r="D780" s="3751">
        <v>43693</v>
      </c>
      <c r="E780" s="3751">
        <v>43724</v>
      </c>
      <c r="F780" s="5544"/>
      <c r="G780" s="5545"/>
      <c r="H780" s="2002"/>
      <c r="I780" s="2002"/>
      <c r="J780" s="1990">
        <v>52</v>
      </c>
      <c r="K780" s="1990" t="s">
        <v>621</v>
      </c>
      <c r="L780" s="1990" t="s">
        <v>596</v>
      </c>
      <c r="M780" s="3698"/>
    </row>
    <row r="781" spans="1:13" x14ac:dyDescent="0.2">
      <c r="A781" s="3694">
        <v>673</v>
      </c>
      <c r="B781" s="3704" t="s">
        <v>4575</v>
      </c>
      <c r="C781" s="3704" t="s">
        <v>14830</v>
      </c>
      <c r="D781" s="3751">
        <v>43745</v>
      </c>
      <c r="E781" s="3751">
        <v>43769</v>
      </c>
      <c r="F781" s="5544"/>
      <c r="G781" s="5543">
        <v>7</v>
      </c>
      <c r="H781" s="2002"/>
      <c r="I781" s="2002"/>
      <c r="J781" s="1990">
        <v>48</v>
      </c>
      <c r="K781" s="1990" t="s">
        <v>621</v>
      </c>
      <c r="L781" s="1990" t="s">
        <v>596</v>
      </c>
      <c r="M781" s="3698"/>
    </row>
    <row r="782" spans="1:13" x14ac:dyDescent="0.2">
      <c r="A782" s="3694">
        <v>674</v>
      </c>
      <c r="B782" s="3704" t="s">
        <v>4421</v>
      </c>
      <c r="C782" s="3704" t="s">
        <v>14831</v>
      </c>
      <c r="D782" s="3747">
        <v>43768</v>
      </c>
      <c r="E782" s="3747">
        <v>43799</v>
      </c>
      <c r="F782" s="5544"/>
      <c r="G782" s="5545"/>
      <c r="H782" s="2002"/>
      <c r="I782" s="2002"/>
      <c r="J782" s="1990">
        <v>51</v>
      </c>
      <c r="K782" s="1990" t="s">
        <v>621</v>
      </c>
      <c r="L782" s="1990" t="s">
        <v>596</v>
      </c>
      <c r="M782" s="3698"/>
    </row>
    <row r="783" spans="1:13" x14ac:dyDescent="0.2">
      <c r="A783" s="3694">
        <v>673</v>
      </c>
      <c r="B783" s="3704" t="s">
        <v>4421</v>
      </c>
      <c r="C783" s="3704" t="s">
        <v>14832</v>
      </c>
      <c r="D783" s="3747" t="s">
        <v>14833</v>
      </c>
      <c r="E783" s="3747">
        <v>43830</v>
      </c>
      <c r="F783" s="5545"/>
      <c r="G783" s="1990">
        <v>8</v>
      </c>
      <c r="H783" s="2002" t="s">
        <v>1280</v>
      </c>
      <c r="I783" s="2002"/>
      <c r="J783" s="1990" t="s">
        <v>11722</v>
      </c>
      <c r="K783" s="1990" t="s">
        <v>621</v>
      </c>
      <c r="L783" s="1990" t="s">
        <v>596</v>
      </c>
      <c r="M783" s="3698"/>
    </row>
    <row r="784" spans="1:13" x14ac:dyDescent="0.2">
      <c r="A784" s="3694">
        <v>674</v>
      </c>
      <c r="B784" s="3704" t="s">
        <v>4421</v>
      </c>
      <c r="C784" s="3704" t="s">
        <v>14832</v>
      </c>
      <c r="D784" s="3747" t="s">
        <v>14833</v>
      </c>
      <c r="E784" s="3747">
        <v>43830</v>
      </c>
      <c r="F784" s="5543">
        <v>897</v>
      </c>
      <c r="G784" s="1990">
        <v>1</v>
      </c>
      <c r="H784" s="2002" t="s">
        <v>1281</v>
      </c>
      <c r="I784" s="2002"/>
      <c r="J784" s="1990" t="s">
        <v>14834</v>
      </c>
      <c r="K784" s="1990" t="s">
        <v>621</v>
      </c>
      <c r="L784" s="1990" t="s">
        <v>596</v>
      </c>
      <c r="M784" s="3698"/>
    </row>
    <row r="785" spans="1:13" x14ac:dyDescent="0.2">
      <c r="A785" s="3694">
        <v>674</v>
      </c>
      <c r="B785" s="3704" t="s">
        <v>4421</v>
      </c>
      <c r="C785" s="3704" t="s">
        <v>14835</v>
      </c>
      <c r="D785" s="3747">
        <v>43479</v>
      </c>
      <c r="E785" s="3747">
        <v>43524</v>
      </c>
      <c r="F785" s="5544"/>
      <c r="G785" s="5543">
        <v>2</v>
      </c>
      <c r="H785" s="2002"/>
      <c r="I785" s="2002"/>
      <c r="J785" s="1990">
        <v>107</v>
      </c>
      <c r="K785" s="1990" t="s">
        <v>621</v>
      </c>
      <c r="L785" s="1990" t="s">
        <v>596</v>
      </c>
      <c r="M785" s="3698"/>
    </row>
    <row r="786" spans="1:13" x14ac:dyDescent="0.2">
      <c r="A786" s="3694">
        <v>675</v>
      </c>
      <c r="B786" s="3704" t="s">
        <v>4421</v>
      </c>
      <c r="C786" s="3704" t="s">
        <v>14836</v>
      </c>
      <c r="D786" s="3747">
        <v>43480</v>
      </c>
      <c r="E786" s="3747">
        <v>43784</v>
      </c>
      <c r="F786" s="5544"/>
      <c r="G786" s="5545"/>
      <c r="H786" s="2002"/>
      <c r="I786" s="2002"/>
      <c r="J786" s="3753">
        <v>72</v>
      </c>
      <c r="K786" s="1990" t="s">
        <v>621</v>
      </c>
      <c r="L786" s="1990" t="s">
        <v>596</v>
      </c>
      <c r="M786" s="3698"/>
    </row>
    <row r="787" spans="1:13" x14ac:dyDescent="0.2">
      <c r="A787" s="3694">
        <v>676</v>
      </c>
      <c r="B787" s="3704" t="s">
        <v>4421</v>
      </c>
      <c r="C787" s="3704" t="s">
        <v>14837</v>
      </c>
      <c r="D787" s="3747">
        <v>43483</v>
      </c>
      <c r="E787" s="3747">
        <v>43784</v>
      </c>
      <c r="F787" s="5544"/>
      <c r="G787" s="5543">
        <v>3</v>
      </c>
      <c r="H787" s="2002"/>
      <c r="I787" s="2002"/>
      <c r="J787" s="1990">
        <v>72</v>
      </c>
      <c r="K787" s="1990" t="s">
        <v>621</v>
      </c>
      <c r="L787" s="1990" t="s">
        <v>596</v>
      </c>
      <c r="M787" s="3698"/>
    </row>
    <row r="788" spans="1:13" x14ac:dyDescent="0.2">
      <c r="A788" s="3694">
        <v>677</v>
      </c>
      <c r="B788" s="3704" t="s">
        <v>4421</v>
      </c>
      <c r="C788" s="3704" t="s">
        <v>14838</v>
      </c>
      <c r="D788" s="3747">
        <v>43486</v>
      </c>
      <c r="E788" s="3747" t="s">
        <v>12691</v>
      </c>
      <c r="F788" s="5544"/>
      <c r="G788" s="5545"/>
      <c r="H788" s="2002"/>
      <c r="I788" s="2002"/>
      <c r="J788" s="1990">
        <v>120</v>
      </c>
      <c r="K788" s="1990" t="s">
        <v>621</v>
      </c>
      <c r="L788" s="1990" t="s">
        <v>596</v>
      </c>
      <c r="M788" s="3698"/>
    </row>
    <row r="789" spans="1:13" x14ac:dyDescent="0.2">
      <c r="A789" s="3694">
        <v>678</v>
      </c>
      <c r="B789" s="3704" t="s">
        <v>4421</v>
      </c>
      <c r="C789" s="3704" t="s">
        <v>14839</v>
      </c>
      <c r="D789" s="3747">
        <v>43487</v>
      </c>
      <c r="E789" s="3747" t="s">
        <v>12691</v>
      </c>
      <c r="F789" s="5544"/>
      <c r="G789" s="5543">
        <v>4</v>
      </c>
      <c r="H789" s="2002"/>
      <c r="I789" s="2002"/>
      <c r="J789" s="1990">
        <v>66</v>
      </c>
      <c r="K789" s="1990" t="s">
        <v>621</v>
      </c>
      <c r="L789" s="1990" t="s">
        <v>596</v>
      </c>
      <c r="M789" s="3698"/>
    </row>
    <row r="790" spans="1:13" x14ac:dyDescent="0.2">
      <c r="A790" s="3694">
        <v>679</v>
      </c>
      <c r="B790" s="3704" t="s">
        <v>4421</v>
      </c>
      <c r="C790" s="3704" t="s">
        <v>14840</v>
      </c>
      <c r="D790" s="3747">
        <v>43497</v>
      </c>
      <c r="E790" s="3747" t="s">
        <v>12691</v>
      </c>
      <c r="F790" s="5544"/>
      <c r="G790" s="5545"/>
      <c r="H790" s="2002" t="s">
        <v>1280</v>
      </c>
      <c r="I790" s="2002"/>
      <c r="J790" s="1990" t="s">
        <v>14841</v>
      </c>
      <c r="K790" s="1990" t="s">
        <v>621</v>
      </c>
      <c r="L790" s="1990" t="s">
        <v>596</v>
      </c>
      <c r="M790" s="3698"/>
    </row>
    <row r="791" spans="1:13" x14ac:dyDescent="0.2">
      <c r="A791" s="3694">
        <v>680</v>
      </c>
      <c r="B791" s="3704" t="s">
        <v>4421</v>
      </c>
      <c r="C791" s="3704" t="s">
        <v>14840</v>
      </c>
      <c r="D791" s="3747">
        <v>43497</v>
      </c>
      <c r="E791" s="3747" t="s">
        <v>12691</v>
      </c>
      <c r="F791" s="5544"/>
      <c r="G791" s="5543">
        <v>5</v>
      </c>
      <c r="H791" s="2002" t="s">
        <v>1281</v>
      </c>
      <c r="I791" s="2002"/>
      <c r="J791" s="1990" t="s">
        <v>14842</v>
      </c>
      <c r="K791" s="1990" t="s">
        <v>621</v>
      </c>
      <c r="L791" s="1990" t="s">
        <v>596</v>
      </c>
      <c r="M791" s="3698"/>
    </row>
    <row r="792" spans="1:13" x14ac:dyDescent="0.2">
      <c r="A792" s="3694">
        <v>680</v>
      </c>
      <c r="B792" s="3704" t="s">
        <v>4421</v>
      </c>
      <c r="C792" s="3704" t="s">
        <v>14843</v>
      </c>
      <c r="D792" s="3747">
        <v>43497</v>
      </c>
      <c r="E792" s="3747">
        <v>43830</v>
      </c>
      <c r="F792" s="5544"/>
      <c r="G792" s="5545"/>
      <c r="H792" s="2002" t="s">
        <v>14844</v>
      </c>
      <c r="I792" s="2002">
        <v>3162</v>
      </c>
      <c r="J792" s="1990" t="s">
        <v>14845</v>
      </c>
      <c r="K792" s="1990" t="s">
        <v>621</v>
      </c>
      <c r="L792" s="1990" t="s">
        <v>596</v>
      </c>
      <c r="M792" s="3698"/>
    </row>
    <row r="793" spans="1:13" x14ac:dyDescent="0.2">
      <c r="A793" s="3694">
        <v>681</v>
      </c>
      <c r="B793" s="3704" t="s">
        <v>4421</v>
      </c>
      <c r="C793" s="3704" t="s">
        <v>14843</v>
      </c>
      <c r="D793" s="3747">
        <v>43497</v>
      </c>
      <c r="E793" s="3747">
        <v>43830</v>
      </c>
      <c r="F793" s="5544"/>
      <c r="G793" s="3710">
        <v>6</v>
      </c>
      <c r="H793" s="2002" t="s">
        <v>14846</v>
      </c>
      <c r="I793" s="2002"/>
      <c r="J793" s="1990" t="s">
        <v>14847</v>
      </c>
      <c r="K793" s="1990" t="s">
        <v>621</v>
      </c>
      <c r="L793" s="1990" t="s">
        <v>596</v>
      </c>
      <c r="M793" s="3698"/>
    </row>
    <row r="794" spans="1:13" x14ac:dyDescent="0.2">
      <c r="A794" s="3694">
        <v>682</v>
      </c>
      <c r="B794" s="3704" t="s">
        <v>4421</v>
      </c>
      <c r="C794" s="3704" t="s">
        <v>14843</v>
      </c>
      <c r="D794" s="3747">
        <v>43497</v>
      </c>
      <c r="E794" s="3747">
        <v>43830</v>
      </c>
      <c r="F794" s="5545"/>
      <c r="G794" s="3710">
        <v>7</v>
      </c>
      <c r="H794" s="2002" t="s">
        <v>14848</v>
      </c>
      <c r="I794" s="2002"/>
      <c r="J794" s="1990" t="s">
        <v>14849</v>
      </c>
      <c r="K794" s="1990" t="s">
        <v>621</v>
      </c>
      <c r="L794" s="1990" t="s">
        <v>596</v>
      </c>
      <c r="M794" s="3698"/>
    </row>
    <row r="795" spans="1:13" x14ac:dyDescent="0.2">
      <c r="A795" s="3694">
        <v>683</v>
      </c>
      <c r="B795" s="3704" t="s">
        <v>4421</v>
      </c>
      <c r="C795" s="3704" t="s">
        <v>14843</v>
      </c>
      <c r="D795" s="3747">
        <v>43497</v>
      </c>
      <c r="E795" s="3747">
        <v>43830</v>
      </c>
      <c r="F795" s="5543">
        <v>898</v>
      </c>
      <c r="G795" s="3710">
        <v>1</v>
      </c>
      <c r="H795" s="2002" t="s">
        <v>14850</v>
      </c>
      <c r="I795" s="2002"/>
      <c r="J795" s="1990" t="s">
        <v>14851</v>
      </c>
      <c r="K795" s="1990" t="s">
        <v>621</v>
      </c>
      <c r="L795" s="1990" t="s">
        <v>596</v>
      </c>
      <c r="M795" s="3698"/>
    </row>
    <row r="796" spans="1:13" x14ac:dyDescent="0.2">
      <c r="A796" s="3694">
        <v>684</v>
      </c>
      <c r="B796" s="3704" t="s">
        <v>4421</v>
      </c>
      <c r="C796" s="3704" t="s">
        <v>14843</v>
      </c>
      <c r="D796" s="3747">
        <v>43497</v>
      </c>
      <c r="E796" s="3747">
        <v>43830</v>
      </c>
      <c r="F796" s="5544"/>
      <c r="G796" s="3710">
        <v>2</v>
      </c>
      <c r="H796" s="2002" t="s">
        <v>14852</v>
      </c>
      <c r="I796" s="2002"/>
      <c r="J796" s="1990" t="s">
        <v>14853</v>
      </c>
      <c r="K796" s="1990" t="s">
        <v>621</v>
      </c>
      <c r="L796" s="1990" t="s">
        <v>596</v>
      </c>
      <c r="M796" s="1985" t="s">
        <v>14854</v>
      </c>
    </row>
    <row r="797" spans="1:13" x14ac:dyDescent="0.2">
      <c r="A797" s="3694">
        <v>685</v>
      </c>
      <c r="B797" s="3704" t="s">
        <v>4421</v>
      </c>
      <c r="C797" s="3704" t="s">
        <v>14843</v>
      </c>
      <c r="D797" s="3747">
        <v>43497</v>
      </c>
      <c r="E797" s="3747">
        <v>43830</v>
      </c>
      <c r="F797" s="5544"/>
      <c r="G797" s="3710">
        <v>3</v>
      </c>
      <c r="H797" s="2002" t="s">
        <v>14855</v>
      </c>
      <c r="I797" s="2002"/>
      <c r="J797" s="1990" t="s">
        <v>14856</v>
      </c>
      <c r="K797" s="1990" t="s">
        <v>621</v>
      </c>
      <c r="L797" s="1990" t="s">
        <v>596</v>
      </c>
      <c r="M797" s="3698"/>
    </row>
    <row r="798" spans="1:13" x14ac:dyDescent="0.2">
      <c r="A798" s="3694">
        <v>686</v>
      </c>
      <c r="B798" s="3704" t="s">
        <v>4421</v>
      </c>
      <c r="C798" s="3704" t="s">
        <v>14843</v>
      </c>
      <c r="D798" s="3747">
        <v>43497</v>
      </c>
      <c r="E798" s="3747">
        <v>43830</v>
      </c>
      <c r="F798" s="5544"/>
      <c r="G798" s="3710">
        <v>4</v>
      </c>
      <c r="H798" s="2002" t="s">
        <v>14857</v>
      </c>
      <c r="I798" s="2002"/>
      <c r="J798" s="1990" t="s">
        <v>14858</v>
      </c>
      <c r="K798" s="1990" t="s">
        <v>621</v>
      </c>
      <c r="L798" s="1990" t="s">
        <v>596</v>
      </c>
      <c r="M798" s="3698"/>
    </row>
    <row r="799" spans="1:13" x14ac:dyDescent="0.2">
      <c r="A799" s="3694">
        <v>687</v>
      </c>
      <c r="B799" s="3704" t="s">
        <v>4421</v>
      </c>
      <c r="C799" s="3704" t="s">
        <v>14843</v>
      </c>
      <c r="D799" s="3747">
        <v>43497</v>
      </c>
      <c r="E799" s="3747">
        <v>43830</v>
      </c>
      <c r="F799" s="5544"/>
      <c r="G799" s="3710">
        <v>5</v>
      </c>
      <c r="H799" s="2002" t="s">
        <v>14859</v>
      </c>
      <c r="I799" s="2002"/>
      <c r="J799" s="1990" t="s">
        <v>14860</v>
      </c>
      <c r="K799" s="1990" t="s">
        <v>621</v>
      </c>
      <c r="L799" s="1990" t="s">
        <v>596</v>
      </c>
      <c r="M799" s="3698"/>
    </row>
    <row r="800" spans="1:13" x14ac:dyDescent="0.2">
      <c r="A800" s="3694">
        <v>688</v>
      </c>
      <c r="B800" s="3704" t="s">
        <v>4421</v>
      </c>
      <c r="C800" s="3704" t="s">
        <v>14843</v>
      </c>
      <c r="D800" s="3747">
        <v>43497</v>
      </c>
      <c r="E800" s="3747">
        <v>43830</v>
      </c>
      <c r="F800" s="5544"/>
      <c r="G800" s="3710">
        <v>6</v>
      </c>
      <c r="H800" s="2002" t="s">
        <v>14861</v>
      </c>
      <c r="I800" s="2002"/>
      <c r="J800" s="1990" t="s">
        <v>14862</v>
      </c>
      <c r="K800" s="1990" t="s">
        <v>621</v>
      </c>
      <c r="L800" s="1990" t="s">
        <v>596</v>
      </c>
      <c r="M800" s="3698"/>
    </row>
    <row r="801" spans="1:13" x14ac:dyDescent="0.2">
      <c r="A801" s="3694">
        <v>689</v>
      </c>
      <c r="B801" s="3704" t="s">
        <v>4421</v>
      </c>
      <c r="C801" s="3704" t="s">
        <v>14843</v>
      </c>
      <c r="D801" s="3747">
        <v>43497</v>
      </c>
      <c r="E801" s="3747">
        <v>43830</v>
      </c>
      <c r="F801" s="5544"/>
      <c r="G801" s="3710">
        <v>7</v>
      </c>
      <c r="H801" s="2002" t="s">
        <v>14863</v>
      </c>
      <c r="I801" s="2002"/>
      <c r="J801" s="1990" t="s">
        <v>14864</v>
      </c>
      <c r="K801" s="1990" t="s">
        <v>621</v>
      </c>
      <c r="L801" s="1990" t="s">
        <v>596</v>
      </c>
      <c r="M801" s="3698"/>
    </row>
    <row r="802" spans="1:13" x14ac:dyDescent="0.2">
      <c r="A802" s="3694">
        <v>690</v>
      </c>
      <c r="B802" s="3704" t="s">
        <v>4421</v>
      </c>
      <c r="C802" s="3704" t="s">
        <v>14843</v>
      </c>
      <c r="D802" s="3747">
        <v>43497</v>
      </c>
      <c r="E802" s="3747">
        <v>43830</v>
      </c>
      <c r="F802" s="5545"/>
      <c r="G802" s="3710">
        <v>8</v>
      </c>
      <c r="H802" s="2002" t="s">
        <v>14865</v>
      </c>
      <c r="I802" s="2002"/>
      <c r="J802" s="1990" t="s">
        <v>14866</v>
      </c>
      <c r="K802" s="1990" t="s">
        <v>621</v>
      </c>
      <c r="L802" s="1990" t="s">
        <v>596</v>
      </c>
      <c r="M802" s="3698"/>
    </row>
    <row r="803" spans="1:13" x14ac:dyDescent="0.2">
      <c r="A803" s="3694">
        <v>691</v>
      </c>
      <c r="B803" s="3704" t="s">
        <v>4421</v>
      </c>
      <c r="C803" s="3704" t="s">
        <v>14843</v>
      </c>
      <c r="D803" s="3747">
        <v>43497</v>
      </c>
      <c r="E803" s="3747">
        <v>43830</v>
      </c>
      <c r="F803" s="5543">
        <v>899</v>
      </c>
      <c r="G803" s="3710">
        <v>1</v>
      </c>
      <c r="H803" s="2002" t="s">
        <v>14867</v>
      </c>
      <c r="I803" s="2002"/>
      <c r="J803" s="1990" t="s">
        <v>14868</v>
      </c>
      <c r="K803" s="1990" t="s">
        <v>621</v>
      </c>
      <c r="L803" s="1990" t="s">
        <v>596</v>
      </c>
      <c r="M803" s="3698"/>
    </row>
    <row r="804" spans="1:13" x14ac:dyDescent="0.2">
      <c r="A804" s="3694">
        <v>692</v>
      </c>
      <c r="B804" s="3704" t="s">
        <v>4421</v>
      </c>
      <c r="C804" s="3704" t="s">
        <v>14843</v>
      </c>
      <c r="D804" s="3747">
        <v>43497</v>
      </c>
      <c r="E804" s="3747">
        <v>43830</v>
      </c>
      <c r="F804" s="5544"/>
      <c r="G804" s="3710">
        <v>2</v>
      </c>
      <c r="H804" s="2002" t="s">
        <v>14869</v>
      </c>
      <c r="I804" s="2002"/>
      <c r="J804" s="1990" t="s">
        <v>14870</v>
      </c>
      <c r="K804" s="1990" t="s">
        <v>621</v>
      </c>
      <c r="L804" s="1990" t="s">
        <v>596</v>
      </c>
      <c r="M804" s="3698"/>
    </row>
    <row r="805" spans="1:13" x14ac:dyDescent="0.2">
      <c r="A805" s="3694">
        <v>693</v>
      </c>
      <c r="B805" s="3704" t="s">
        <v>4421</v>
      </c>
      <c r="C805" s="3704" t="s">
        <v>14843</v>
      </c>
      <c r="D805" s="3747">
        <v>43497</v>
      </c>
      <c r="E805" s="3747">
        <v>43830</v>
      </c>
      <c r="F805" s="5544"/>
      <c r="G805" s="3710">
        <v>3</v>
      </c>
      <c r="H805" s="2002" t="s">
        <v>14871</v>
      </c>
      <c r="I805" s="2002"/>
      <c r="J805" s="1990" t="s">
        <v>14872</v>
      </c>
      <c r="K805" s="1990" t="s">
        <v>621</v>
      </c>
      <c r="L805" s="1990" t="s">
        <v>596</v>
      </c>
      <c r="M805" s="3698"/>
    </row>
    <row r="806" spans="1:13" x14ac:dyDescent="0.2">
      <c r="A806" s="3694">
        <v>694</v>
      </c>
      <c r="B806" s="3704" t="s">
        <v>4421</v>
      </c>
      <c r="C806" s="3704" t="s">
        <v>14843</v>
      </c>
      <c r="D806" s="3747">
        <v>43497</v>
      </c>
      <c r="E806" s="3747">
        <v>43830</v>
      </c>
      <c r="F806" s="5544"/>
      <c r="G806" s="3710">
        <v>4</v>
      </c>
      <c r="H806" s="2002" t="s">
        <v>14873</v>
      </c>
      <c r="I806" s="2002"/>
      <c r="J806" s="1990" t="s">
        <v>14874</v>
      </c>
      <c r="K806" s="1990" t="s">
        <v>621</v>
      </c>
      <c r="L806" s="1990" t="s">
        <v>596</v>
      </c>
      <c r="M806" s="3698"/>
    </row>
    <row r="807" spans="1:13" x14ac:dyDescent="0.2">
      <c r="A807" s="3694">
        <v>695</v>
      </c>
      <c r="B807" s="3704" t="s">
        <v>4421</v>
      </c>
      <c r="C807" s="3704" t="s">
        <v>14843</v>
      </c>
      <c r="D807" s="3747">
        <v>43497</v>
      </c>
      <c r="E807" s="3747">
        <v>43830</v>
      </c>
      <c r="F807" s="5544"/>
      <c r="G807" s="3710">
        <v>5</v>
      </c>
      <c r="H807" s="2002" t="s">
        <v>14875</v>
      </c>
      <c r="I807" s="2002"/>
      <c r="J807" s="1990" t="s">
        <v>14876</v>
      </c>
      <c r="K807" s="1990" t="s">
        <v>621</v>
      </c>
      <c r="L807" s="1990" t="s">
        <v>596</v>
      </c>
      <c r="M807" s="3698"/>
    </row>
    <row r="808" spans="1:13" x14ac:dyDescent="0.2">
      <c r="A808" s="3694">
        <v>696</v>
      </c>
      <c r="B808" s="3704" t="s">
        <v>4421</v>
      </c>
      <c r="C808" s="3704" t="s">
        <v>14877</v>
      </c>
      <c r="D808" s="3747">
        <v>43503</v>
      </c>
      <c r="E808" s="3747">
        <v>43592</v>
      </c>
      <c r="F808" s="5544"/>
      <c r="G808" s="5543">
        <v>6</v>
      </c>
      <c r="H808" s="2002"/>
      <c r="I808" s="2002"/>
      <c r="J808" s="1990" t="s">
        <v>14878</v>
      </c>
      <c r="K808" s="1990" t="s">
        <v>621</v>
      </c>
      <c r="L808" s="1990" t="s">
        <v>596</v>
      </c>
      <c r="M808" s="3698"/>
    </row>
    <row r="809" spans="1:13" x14ac:dyDescent="0.2">
      <c r="A809" s="3694">
        <v>697</v>
      </c>
      <c r="B809" s="3702" t="s">
        <v>4421</v>
      </c>
      <c r="C809" s="3702" t="s">
        <v>14879</v>
      </c>
      <c r="D809" s="3709">
        <v>43507</v>
      </c>
      <c r="E809" s="3709">
        <v>43820</v>
      </c>
      <c r="F809" s="5544"/>
      <c r="G809" s="5545"/>
      <c r="H809" s="3703" t="s">
        <v>1280</v>
      </c>
      <c r="I809" s="3703"/>
      <c r="J809" s="3705" t="s">
        <v>14880</v>
      </c>
      <c r="K809" s="3705" t="s">
        <v>621</v>
      </c>
      <c r="L809" s="3705" t="s">
        <v>596</v>
      </c>
      <c r="M809" s="3698"/>
    </row>
    <row r="810" spans="1:13" x14ac:dyDescent="0.2">
      <c r="A810" s="3694">
        <v>698</v>
      </c>
      <c r="B810" s="3702" t="s">
        <v>4421</v>
      </c>
      <c r="C810" s="3702" t="s">
        <v>14879</v>
      </c>
      <c r="D810" s="3709">
        <v>43507</v>
      </c>
      <c r="E810" s="3709">
        <v>43820</v>
      </c>
      <c r="F810" s="5544"/>
      <c r="G810" s="1990">
        <v>7</v>
      </c>
      <c r="H810" s="3703" t="s">
        <v>1281</v>
      </c>
      <c r="I810" s="3703"/>
      <c r="J810" s="3705" t="s">
        <v>14881</v>
      </c>
      <c r="K810" s="3705" t="s">
        <v>621</v>
      </c>
      <c r="L810" s="3705" t="s">
        <v>596</v>
      </c>
      <c r="M810" s="3698"/>
    </row>
    <row r="811" spans="1:13" x14ac:dyDescent="0.2">
      <c r="A811" s="3694">
        <v>699</v>
      </c>
      <c r="B811" s="3702" t="s">
        <v>4421</v>
      </c>
      <c r="C811" s="3702" t="s">
        <v>14882</v>
      </c>
      <c r="D811" s="3709">
        <v>43515</v>
      </c>
      <c r="E811" s="3709">
        <v>43830</v>
      </c>
      <c r="F811" s="5544"/>
      <c r="G811" s="5543">
        <v>8</v>
      </c>
      <c r="H811" s="3703"/>
      <c r="I811" s="3703"/>
      <c r="J811" s="3705" t="s">
        <v>14883</v>
      </c>
      <c r="K811" s="3705" t="s">
        <v>621</v>
      </c>
      <c r="L811" s="3705" t="s">
        <v>596</v>
      </c>
      <c r="M811" s="3698"/>
    </row>
    <row r="812" spans="1:13" x14ac:dyDescent="0.2">
      <c r="A812" s="3694">
        <v>700</v>
      </c>
      <c r="B812" s="3702" t="s">
        <v>4421</v>
      </c>
      <c r="C812" s="3702" t="s">
        <v>14884</v>
      </c>
      <c r="D812" s="3750">
        <v>43525</v>
      </c>
      <c r="E812" s="3750">
        <v>43570</v>
      </c>
      <c r="F812" s="5544"/>
      <c r="G812" s="5544"/>
      <c r="H812" s="3703"/>
      <c r="I812" s="3703"/>
      <c r="J812" s="3705" t="s">
        <v>14885</v>
      </c>
      <c r="K812" s="3705" t="s">
        <v>621</v>
      </c>
      <c r="L812" s="3705" t="s">
        <v>596</v>
      </c>
      <c r="M812" s="3698"/>
    </row>
    <row r="813" spans="1:13" x14ac:dyDescent="0.2">
      <c r="A813" s="3694">
        <v>701</v>
      </c>
      <c r="B813" s="3702" t="s">
        <v>4421</v>
      </c>
      <c r="C813" s="3702" t="s">
        <v>14886</v>
      </c>
      <c r="D813" s="3750">
        <v>43559</v>
      </c>
      <c r="E813" s="3750">
        <v>43830</v>
      </c>
      <c r="F813" s="5545"/>
      <c r="G813" s="5545"/>
      <c r="H813" s="3703"/>
      <c r="I813" s="3703"/>
      <c r="J813" s="3705" t="s">
        <v>14887</v>
      </c>
      <c r="K813" s="3705" t="s">
        <v>621</v>
      </c>
      <c r="L813" s="3705" t="s">
        <v>596</v>
      </c>
      <c r="M813" s="3698"/>
    </row>
    <row r="814" spans="1:13" ht="12" customHeight="1" x14ac:dyDescent="0.2">
      <c r="A814" s="3694">
        <v>702</v>
      </c>
      <c r="B814" s="3702" t="s">
        <v>4421</v>
      </c>
      <c r="C814" s="3702" t="s">
        <v>14888</v>
      </c>
      <c r="D814" s="3750">
        <v>43594</v>
      </c>
      <c r="E814" s="3750" t="s">
        <v>14889</v>
      </c>
      <c r="F814" s="5543">
        <v>900</v>
      </c>
      <c r="G814" s="5543">
        <v>1</v>
      </c>
      <c r="H814" s="3703"/>
      <c r="I814" s="3703"/>
      <c r="J814" s="3705" t="s">
        <v>14890</v>
      </c>
      <c r="K814" s="3705" t="s">
        <v>621</v>
      </c>
      <c r="L814" s="3705" t="s">
        <v>596</v>
      </c>
      <c r="M814" s="3698"/>
    </row>
    <row r="815" spans="1:13" x14ac:dyDescent="0.2">
      <c r="A815" s="3694">
        <v>703</v>
      </c>
      <c r="B815" s="3702" t="s">
        <v>4421</v>
      </c>
      <c r="C815" s="3702" t="s">
        <v>14891</v>
      </c>
      <c r="D815" s="3750">
        <v>43599</v>
      </c>
      <c r="E815" s="3750">
        <v>43630</v>
      </c>
      <c r="F815" s="5544"/>
      <c r="G815" s="5544"/>
      <c r="H815" s="3703"/>
      <c r="I815" s="3703"/>
      <c r="J815" s="3705" t="s">
        <v>14890</v>
      </c>
      <c r="K815" s="3705" t="s">
        <v>621</v>
      </c>
      <c r="L815" s="3705" t="s">
        <v>596</v>
      </c>
      <c r="M815" s="3698"/>
    </row>
    <row r="816" spans="1:13" x14ac:dyDescent="0.2">
      <c r="A816" s="3694">
        <v>704</v>
      </c>
      <c r="B816" s="3702" t="s">
        <v>4421</v>
      </c>
      <c r="C816" s="3702" t="s">
        <v>14892</v>
      </c>
      <c r="D816" s="3750">
        <v>43609</v>
      </c>
      <c r="E816" s="3750">
        <v>43830</v>
      </c>
      <c r="F816" s="5544"/>
      <c r="G816" s="5545"/>
      <c r="H816" s="3703" t="s">
        <v>8447</v>
      </c>
      <c r="I816" s="3703"/>
      <c r="J816" s="3705" t="s">
        <v>14292</v>
      </c>
      <c r="K816" s="3705" t="s">
        <v>621</v>
      </c>
      <c r="L816" s="3705" t="s">
        <v>596</v>
      </c>
      <c r="M816" s="3698"/>
    </row>
    <row r="817" spans="1:13" x14ac:dyDescent="0.2">
      <c r="A817" s="3694">
        <v>705</v>
      </c>
      <c r="B817" s="3702" t="s">
        <v>4421</v>
      </c>
      <c r="C817" s="3702" t="s">
        <v>14892</v>
      </c>
      <c r="D817" s="3750">
        <v>43609</v>
      </c>
      <c r="E817" s="3750">
        <v>43830</v>
      </c>
      <c r="F817" s="5544"/>
      <c r="G817" s="3710">
        <v>2</v>
      </c>
      <c r="H817" s="3703" t="s">
        <v>8448</v>
      </c>
      <c r="I817" s="3703"/>
      <c r="J817" s="3705" t="s">
        <v>14893</v>
      </c>
      <c r="K817" s="3705" t="s">
        <v>621</v>
      </c>
      <c r="L817" s="3705" t="s">
        <v>596</v>
      </c>
      <c r="M817" s="3698"/>
    </row>
    <row r="818" spans="1:13" x14ac:dyDescent="0.2">
      <c r="A818" s="3694">
        <v>706</v>
      </c>
      <c r="B818" s="3702" t="s">
        <v>4421</v>
      </c>
      <c r="C818" s="3702" t="s">
        <v>14892</v>
      </c>
      <c r="D818" s="3750">
        <v>43609</v>
      </c>
      <c r="E818" s="3750">
        <v>43830</v>
      </c>
      <c r="F818" s="5544"/>
      <c r="G818" s="3710">
        <v>3</v>
      </c>
      <c r="H818" s="3703" t="s">
        <v>8449</v>
      </c>
      <c r="I818" s="3703"/>
      <c r="J818" s="3705" t="s">
        <v>14894</v>
      </c>
      <c r="K818" s="3705" t="s">
        <v>621</v>
      </c>
      <c r="L818" s="3705" t="s">
        <v>596</v>
      </c>
      <c r="M818" s="3698"/>
    </row>
    <row r="819" spans="1:13" x14ac:dyDescent="0.2">
      <c r="A819" s="3694">
        <v>707</v>
      </c>
      <c r="B819" s="3702" t="s">
        <v>4421</v>
      </c>
      <c r="C819" s="3702" t="s">
        <v>14892</v>
      </c>
      <c r="D819" s="3750">
        <v>43609</v>
      </c>
      <c r="E819" s="3750">
        <v>43830</v>
      </c>
      <c r="F819" s="5544"/>
      <c r="G819" s="3710">
        <v>4</v>
      </c>
      <c r="H819" s="3703" t="s">
        <v>8450</v>
      </c>
      <c r="I819" s="3703"/>
      <c r="J819" s="3705" t="s">
        <v>14895</v>
      </c>
      <c r="K819" s="3705" t="s">
        <v>621</v>
      </c>
      <c r="L819" s="3705" t="s">
        <v>596</v>
      </c>
      <c r="M819" s="3698"/>
    </row>
    <row r="820" spans="1:13" x14ac:dyDescent="0.2">
      <c r="A820" s="3694">
        <v>708</v>
      </c>
      <c r="B820" s="3702" t="s">
        <v>4421</v>
      </c>
      <c r="C820" s="3702" t="s">
        <v>14892</v>
      </c>
      <c r="D820" s="3750">
        <v>43609</v>
      </c>
      <c r="E820" s="3750">
        <v>43830</v>
      </c>
      <c r="F820" s="5544"/>
      <c r="G820" s="5543">
        <v>5</v>
      </c>
      <c r="H820" s="3703" t="s">
        <v>8451</v>
      </c>
      <c r="I820" s="3703"/>
      <c r="J820" s="3705" t="s">
        <v>14896</v>
      </c>
      <c r="K820" s="3705" t="s">
        <v>621</v>
      </c>
      <c r="L820" s="3705" t="s">
        <v>596</v>
      </c>
      <c r="M820" s="3698"/>
    </row>
    <row r="821" spans="1:13" x14ac:dyDescent="0.2">
      <c r="A821" s="3694">
        <v>709</v>
      </c>
      <c r="B821" s="3702" t="s">
        <v>4421</v>
      </c>
      <c r="C821" s="3702" t="s">
        <v>14897</v>
      </c>
      <c r="D821" s="3750">
        <v>43650</v>
      </c>
      <c r="E821" s="3750">
        <v>43681</v>
      </c>
      <c r="F821" s="5544"/>
      <c r="G821" s="5545"/>
      <c r="H821" s="3703"/>
      <c r="I821" s="3703"/>
      <c r="J821" s="3705" t="s">
        <v>14898</v>
      </c>
      <c r="K821" s="3705" t="s">
        <v>621</v>
      </c>
      <c r="L821" s="3705" t="s">
        <v>596</v>
      </c>
      <c r="M821" s="3698"/>
    </row>
    <row r="822" spans="1:13" x14ac:dyDescent="0.2">
      <c r="A822" s="3694">
        <v>710</v>
      </c>
      <c r="B822" s="3702" t="s">
        <v>4421</v>
      </c>
      <c r="C822" s="3702" t="s">
        <v>14899</v>
      </c>
      <c r="D822" s="3750">
        <v>43662</v>
      </c>
      <c r="E822" s="3750">
        <v>43830</v>
      </c>
      <c r="F822" s="5544"/>
      <c r="G822" s="5543">
        <v>6</v>
      </c>
      <c r="H822" s="3703"/>
      <c r="I822" s="3703"/>
      <c r="J822" s="3705" t="s">
        <v>11744</v>
      </c>
      <c r="K822" s="3705" t="s">
        <v>621</v>
      </c>
      <c r="L822" s="3705" t="s">
        <v>596</v>
      </c>
      <c r="M822" s="3698"/>
    </row>
    <row r="823" spans="1:13" x14ac:dyDescent="0.2">
      <c r="A823" s="3694">
        <v>711</v>
      </c>
      <c r="B823" s="3702" t="s">
        <v>4421</v>
      </c>
      <c r="C823" s="3702" t="s">
        <v>14900</v>
      </c>
      <c r="D823" s="3750">
        <v>43707</v>
      </c>
      <c r="E823" s="3750">
        <v>43830</v>
      </c>
      <c r="F823" s="5544"/>
      <c r="G823" s="5545"/>
      <c r="H823" s="3703"/>
      <c r="I823" s="3703"/>
      <c r="J823" s="3705" t="s">
        <v>14901</v>
      </c>
      <c r="K823" s="3705" t="s">
        <v>621</v>
      </c>
      <c r="L823" s="3705" t="s">
        <v>596</v>
      </c>
      <c r="M823" s="3698"/>
    </row>
    <row r="824" spans="1:13" x14ac:dyDescent="0.2">
      <c r="A824" s="3694">
        <v>712</v>
      </c>
      <c r="B824" s="3702" t="s">
        <v>4421</v>
      </c>
      <c r="C824" s="3702" t="s">
        <v>14902</v>
      </c>
      <c r="D824" s="3750">
        <v>43707</v>
      </c>
      <c r="E824" s="3750">
        <v>43830</v>
      </c>
      <c r="F824" s="5544"/>
      <c r="G824" s="2002">
        <v>7</v>
      </c>
      <c r="H824" s="3703"/>
      <c r="I824" s="3703"/>
      <c r="J824" s="3705" t="s">
        <v>14903</v>
      </c>
      <c r="K824" s="3705" t="s">
        <v>621</v>
      </c>
      <c r="L824" s="3705" t="s">
        <v>596</v>
      </c>
      <c r="M824" s="3698"/>
    </row>
    <row r="825" spans="1:13" x14ac:dyDescent="0.2">
      <c r="A825" s="3694">
        <v>713</v>
      </c>
      <c r="B825" s="3702" t="s">
        <v>4421</v>
      </c>
      <c r="C825" s="3702" t="s">
        <v>14904</v>
      </c>
      <c r="D825" s="3750">
        <v>43732</v>
      </c>
      <c r="E825" s="3750">
        <v>43762</v>
      </c>
      <c r="F825" s="5544"/>
      <c r="G825" s="5543">
        <v>8</v>
      </c>
      <c r="H825" s="3703"/>
      <c r="I825" s="3703"/>
      <c r="J825" s="3705" t="s">
        <v>14905</v>
      </c>
      <c r="K825" s="3705" t="s">
        <v>621</v>
      </c>
      <c r="L825" s="3705" t="s">
        <v>596</v>
      </c>
      <c r="M825" s="3698"/>
    </row>
    <row r="826" spans="1:13" x14ac:dyDescent="0.2">
      <c r="A826" s="3694">
        <v>714</v>
      </c>
      <c r="B826" s="3702" t="s">
        <v>4421</v>
      </c>
      <c r="C826" s="3702" t="s">
        <v>14906</v>
      </c>
      <c r="D826" s="3750">
        <v>43746</v>
      </c>
      <c r="E826" s="3750">
        <v>43758</v>
      </c>
      <c r="F826" s="5544"/>
      <c r="G826" s="5544"/>
      <c r="H826" s="3703"/>
      <c r="I826" s="3703"/>
      <c r="J826" s="3705" t="s">
        <v>14907</v>
      </c>
      <c r="K826" s="3705" t="s">
        <v>621</v>
      </c>
      <c r="L826" s="3705" t="s">
        <v>596</v>
      </c>
      <c r="M826" s="3698"/>
    </row>
    <row r="827" spans="1:13" x14ac:dyDescent="0.2">
      <c r="A827" s="3694">
        <v>715</v>
      </c>
      <c r="B827" s="3702" t="s">
        <v>4421</v>
      </c>
      <c r="C827" s="3702" t="s">
        <v>14908</v>
      </c>
      <c r="D827" s="3750">
        <v>43756</v>
      </c>
      <c r="E827" s="3750">
        <v>43830</v>
      </c>
      <c r="F827" s="5545"/>
      <c r="G827" s="5545"/>
      <c r="H827" s="3703" t="s">
        <v>8447</v>
      </c>
      <c r="I827" s="3703"/>
      <c r="J827" s="3705" t="s">
        <v>11744</v>
      </c>
      <c r="K827" s="3705" t="s">
        <v>621</v>
      </c>
      <c r="L827" s="3705" t="s">
        <v>596</v>
      </c>
      <c r="M827" s="3698"/>
    </row>
    <row r="828" spans="1:13" x14ac:dyDescent="0.2">
      <c r="A828" s="3694">
        <v>716</v>
      </c>
      <c r="B828" s="3702" t="s">
        <v>4421</v>
      </c>
      <c r="C828" s="3702" t="s">
        <v>14908</v>
      </c>
      <c r="D828" s="3750">
        <v>43756</v>
      </c>
      <c r="E828" s="3750">
        <v>43830</v>
      </c>
      <c r="F828" s="5543">
        <v>901</v>
      </c>
      <c r="G828" s="3710">
        <v>1</v>
      </c>
      <c r="H828" s="3703" t="s">
        <v>8448</v>
      </c>
      <c r="I828" s="3703"/>
      <c r="J828" s="3705" t="s">
        <v>11745</v>
      </c>
      <c r="K828" s="3705" t="s">
        <v>621</v>
      </c>
      <c r="L828" s="3705" t="s">
        <v>596</v>
      </c>
      <c r="M828" s="3698"/>
    </row>
    <row r="829" spans="1:13" x14ac:dyDescent="0.2">
      <c r="A829" s="3694">
        <v>717</v>
      </c>
      <c r="B829" s="3702" t="s">
        <v>4421</v>
      </c>
      <c r="C829" s="3702" t="s">
        <v>14908</v>
      </c>
      <c r="D829" s="3750">
        <v>43756</v>
      </c>
      <c r="E829" s="3750">
        <v>43830</v>
      </c>
      <c r="F829" s="5544"/>
      <c r="G829" s="3710">
        <v>2</v>
      </c>
      <c r="H829" s="3703" t="s">
        <v>8449</v>
      </c>
      <c r="I829" s="3703"/>
      <c r="J829" s="3705" t="s">
        <v>14909</v>
      </c>
      <c r="K829" s="3705" t="s">
        <v>621</v>
      </c>
      <c r="L829" s="3705" t="s">
        <v>596</v>
      </c>
      <c r="M829" s="3698"/>
    </row>
    <row r="830" spans="1:13" x14ac:dyDescent="0.2">
      <c r="A830" s="3694">
        <v>718</v>
      </c>
      <c r="B830" s="3702" t="s">
        <v>4421</v>
      </c>
      <c r="C830" s="3702" t="s">
        <v>14908</v>
      </c>
      <c r="D830" s="3750">
        <v>43756</v>
      </c>
      <c r="E830" s="3750">
        <v>43830</v>
      </c>
      <c r="F830" s="5544"/>
      <c r="G830" s="3710">
        <v>3</v>
      </c>
      <c r="H830" s="3703" t="s">
        <v>8450</v>
      </c>
      <c r="I830" s="3703"/>
      <c r="J830" s="3705" t="s">
        <v>14910</v>
      </c>
      <c r="K830" s="3705" t="s">
        <v>621</v>
      </c>
      <c r="L830" s="3705" t="s">
        <v>596</v>
      </c>
      <c r="M830" s="3698"/>
    </row>
    <row r="831" spans="1:13" x14ac:dyDescent="0.2">
      <c r="A831" s="3694">
        <v>719</v>
      </c>
      <c r="B831" s="3702" t="s">
        <v>4421</v>
      </c>
      <c r="C831" s="3702" t="s">
        <v>14908</v>
      </c>
      <c r="D831" s="3750">
        <v>43756</v>
      </c>
      <c r="E831" s="3750">
        <v>43830</v>
      </c>
      <c r="F831" s="5544"/>
      <c r="G831" s="5543">
        <v>4</v>
      </c>
      <c r="H831" s="3703" t="s">
        <v>8451</v>
      </c>
      <c r="I831" s="3703"/>
      <c r="J831" s="3705" t="s">
        <v>14911</v>
      </c>
      <c r="K831" s="3705" t="s">
        <v>621</v>
      </c>
      <c r="L831" s="3705" t="s">
        <v>596</v>
      </c>
      <c r="M831" s="3698"/>
    </row>
    <row r="832" spans="1:13" x14ac:dyDescent="0.2">
      <c r="A832" s="3694">
        <v>720</v>
      </c>
      <c r="B832" s="3702" t="s">
        <v>4421</v>
      </c>
      <c r="C832" s="3702" t="s">
        <v>14912</v>
      </c>
      <c r="D832" s="2239">
        <v>43756</v>
      </c>
      <c r="E832" s="2239">
        <v>43761</v>
      </c>
      <c r="F832" s="5544"/>
      <c r="G832" s="5544"/>
      <c r="H832" s="3703"/>
      <c r="I832" s="3703"/>
      <c r="J832" s="3705" t="s">
        <v>14913</v>
      </c>
      <c r="K832" s="3705" t="s">
        <v>621</v>
      </c>
      <c r="L832" s="3705" t="s">
        <v>596</v>
      </c>
      <c r="M832" s="3698"/>
    </row>
    <row r="833" spans="1:13" x14ac:dyDescent="0.2">
      <c r="A833" s="3694">
        <v>721</v>
      </c>
      <c r="B833" s="3702" t="s">
        <v>4421</v>
      </c>
      <c r="C833" s="3702" t="s">
        <v>14914</v>
      </c>
      <c r="D833" s="2239">
        <v>76647</v>
      </c>
      <c r="E833" s="2239">
        <v>43830</v>
      </c>
      <c r="F833" s="5544"/>
      <c r="G833" s="5544"/>
      <c r="H833" s="3703"/>
      <c r="I833" s="3703"/>
      <c r="J833" s="3705" t="s">
        <v>14915</v>
      </c>
      <c r="K833" s="3705" t="s">
        <v>621</v>
      </c>
      <c r="L833" s="3705" t="s">
        <v>596</v>
      </c>
      <c r="M833" s="3698"/>
    </row>
    <row r="834" spans="1:13" x14ac:dyDescent="0.2">
      <c r="A834" s="3694">
        <v>722</v>
      </c>
      <c r="B834" s="3702" t="s">
        <v>4421</v>
      </c>
      <c r="C834" s="3702" t="s">
        <v>14916</v>
      </c>
      <c r="D834" s="2239" t="s">
        <v>14917</v>
      </c>
      <c r="E834" s="2239">
        <v>44088</v>
      </c>
      <c r="F834" s="5544"/>
      <c r="G834" s="5545"/>
      <c r="H834" s="3703"/>
      <c r="I834" s="3703"/>
      <c r="J834" s="3705" t="s">
        <v>14905</v>
      </c>
      <c r="K834" s="3705" t="s">
        <v>621</v>
      </c>
      <c r="L834" s="3705" t="s">
        <v>596</v>
      </c>
      <c r="M834" s="3698"/>
    </row>
    <row r="835" spans="1:13" x14ac:dyDescent="0.2">
      <c r="A835" s="3694">
        <v>723</v>
      </c>
      <c r="B835" s="3702" t="s">
        <v>4421</v>
      </c>
      <c r="C835" s="3702" t="s">
        <v>14918</v>
      </c>
      <c r="D835" s="2239">
        <v>43783</v>
      </c>
      <c r="E835" s="2239">
        <v>44195</v>
      </c>
      <c r="F835" s="5544"/>
      <c r="G835" s="5543">
        <v>5</v>
      </c>
      <c r="H835" s="3703"/>
      <c r="I835" s="3703"/>
      <c r="J835" s="3705" t="s">
        <v>14919</v>
      </c>
      <c r="K835" s="3705" t="s">
        <v>621</v>
      </c>
      <c r="L835" s="3705" t="s">
        <v>596</v>
      </c>
      <c r="M835" s="3698"/>
    </row>
    <row r="836" spans="1:13" x14ac:dyDescent="0.2">
      <c r="A836" s="3694">
        <v>724</v>
      </c>
      <c r="B836" s="3702" t="s">
        <v>4421</v>
      </c>
      <c r="C836" s="3702" t="s">
        <v>14920</v>
      </c>
      <c r="D836" s="2239">
        <v>43789</v>
      </c>
      <c r="E836" s="2239">
        <v>44165</v>
      </c>
      <c r="F836" s="5544"/>
      <c r="G836" s="5544"/>
      <c r="H836" s="3703"/>
      <c r="I836" s="3703"/>
      <c r="J836" s="3705" t="s">
        <v>14921</v>
      </c>
      <c r="K836" s="3705" t="s">
        <v>621</v>
      </c>
      <c r="L836" s="3705" t="s">
        <v>596</v>
      </c>
      <c r="M836" s="3698"/>
    </row>
    <row r="837" spans="1:13" x14ac:dyDescent="0.2">
      <c r="A837" s="3694">
        <v>725</v>
      </c>
      <c r="B837" s="3702" t="s">
        <v>4421</v>
      </c>
      <c r="C837" s="3702" t="s">
        <v>14922</v>
      </c>
      <c r="D837" s="2239">
        <v>43795</v>
      </c>
      <c r="E837" s="2239">
        <v>43799</v>
      </c>
      <c r="F837" s="5544"/>
      <c r="G837" s="5545"/>
      <c r="H837" s="3703"/>
      <c r="I837" s="3703"/>
      <c r="J837" s="3703" t="s">
        <v>14923</v>
      </c>
      <c r="K837" s="3705" t="s">
        <v>621</v>
      </c>
      <c r="L837" s="3705" t="s">
        <v>596</v>
      </c>
      <c r="M837" s="3698"/>
    </row>
    <row r="838" spans="1:13" x14ac:dyDescent="0.2">
      <c r="A838" s="3694">
        <v>726</v>
      </c>
      <c r="B838" s="3702" t="s">
        <v>4421</v>
      </c>
      <c r="C838" s="3702" t="s">
        <v>14924</v>
      </c>
      <c r="D838" s="2239">
        <v>43795</v>
      </c>
      <c r="E838" s="2239">
        <v>43799</v>
      </c>
      <c r="F838" s="5544"/>
      <c r="G838" s="5543">
        <v>6</v>
      </c>
      <c r="H838" s="3703"/>
      <c r="I838" s="3703"/>
      <c r="J838" s="3705" t="s">
        <v>14925</v>
      </c>
      <c r="K838" s="3705" t="s">
        <v>621</v>
      </c>
      <c r="L838" s="3705" t="s">
        <v>596</v>
      </c>
      <c r="M838" s="3698"/>
    </row>
    <row r="839" spans="1:13" x14ac:dyDescent="0.2">
      <c r="A839" s="3694">
        <v>727</v>
      </c>
      <c r="B839" s="3702" t="s">
        <v>4456</v>
      </c>
      <c r="C839" s="3702" t="s">
        <v>14926</v>
      </c>
      <c r="D839" s="3709">
        <v>43795</v>
      </c>
      <c r="E839" s="3709">
        <v>43799</v>
      </c>
      <c r="F839" s="5544"/>
      <c r="G839" s="5545"/>
      <c r="H839" s="3703"/>
      <c r="I839" s="3703"/>
      <c r="J839" s="3705" t="s">
        <v>14921</v>
      </c>
      <c r="K839" s="3705" t="s">
        <v>621</v>
      </c>
      <c r="L839" s="3705" t="s">
        <v>596</v>
      </c>
      <c r="M839" s="3698"/>
    </row>
    <row r="840" spans="1:13" x14ac:dyDescent="0.2">
      <c r="A840" s="3694">
        <v>728</v>
      </c>
      <c r="B840" s="3702" t="s">
        <v>4456</v>
      </c>
      <c r="C840" s="3702" t="s">
        <v>14927</v>
      </c>
      <c r="D840" s="3709">
        <v>43482</v>
      </c>
      <c r="E840" s="3709">
        <v>43830</v>
      </c>
      <c r="F840" s="5544"/>
      <c r="G840" s="1990">
        <v>7</v>
      </c>
      <c r="H840" s="3703"/>
      <c r="I840" s="3703"/>
      <c r="J840" s="3705" t="s">
        <v>14928</v>
      </c>
      <c r="K840" s="3705" t="s">
        <v>621</v>
      </c>
      <c r="L840" s="3705" t="s">
        <v>596</v>
      </c>
      <c r="M840" s="3698"/>
    </row>
    <row r="841" spans="1:13" x14ac:dyDescent="0.2">
      <c r="A841" s="3694">
        <v>729</v>
      </c>
      <c r="B841" s="3702" t="s">
        <v>4456</v>
      </c>
      <c r="C841" s="3702" t="s">
        <v>14929</v>
      </c>
      <c r="D841" s="3709">
        <v>43483</v>
      </c>
      <c r="E841" s="3709">
        <v>43830</v>
      </c>
      <c r="F841" s="5545"/>
      <c r="G841" s="1990">
        <v>8</v>
      </c>
      <c r="H841" s="3703"/>
      <c r="I841" s="3703"/>
      <c r="J841" s="3705" t="s">
        <v>12796</v>
      </c>
      <c r="K841" s="3705" t="s">
        <v>621</v>
      </c>
      <c r="L841" s="3705" t="s">
        <v>596</v>
      </c>
      <c r="M841" s="3698"/>
    </row>
    <row r="842" spans="1:13" x14ac:dyDescent="0.2">
      <c r="A842" s="3694">
        <v>730</v>
      </c>
      <c r="B842" s="3702" t="s">
        <v>4456</v>
      </c>
      <c r="C842" s="3702" t="s">
        <v>14930</v>
      </c>
      <c r="D842" s="3709">
        <v>43489</v>
      </c>
      <c r="E842" s="3709">
        <v>43830</v>
      </c>
      <c r="F842" s="5543">
        <v>902</v>
      </c>
      <c r="G842" s="1990">
        <v>1</v>
      </c>
      <c r="H842" s="3703"/>
      <c r="I842" s="3703"/>
      <c r="J842" s="3705" t="s">
        <v>11722</v>
      </c>
      <c r="K842" s="3705" t="s">
        <v>621</v>
      </c>
      <c r="L842" s="3705" t="s">
        <v>596</v>
      </c>
      <c r="M842" s="3698"/>
    </row>
    <row r="843" spans="1:13" x14ac:dyDescent="0.2">
      <c r="A843" s="3694">
        <v>731</v>
      </c>
      <c r="B843" s="3702" t="s">
        <v>4456</v>
      </c>
      <c r="C843" s="3702" t="s">
        <v>14930</v>
      </c>
      <c r="D843" s="3709">
        <v>43489</v>
      </c>
      <c r="E843" s="3709" t="s">
        <v>12691</v>
      </c>
      <c r="F843" s="5544"/>
      <c r="G843" s="1990">
        <v>2</v>
      </c>
      <c r="H843" s="3703"/>
      <c r="I843" s="3703"/>
      <c r="J843" s="3705" t="s">
        <v>14931</v>
      </c>
      <c r="K843" s="3705" t="s">
        <v>621</v>
      </c>
      <c r="L843" s="3705" t="s">
        <v>596</v>
      </c>
      <c r="M843" s="3698"/>
    </row>
    <row r="844" spans="1:13" x14ac:dyDescent="0.2">
      <c r="A844" s="3694">
        <v>732</v>
      </c>
      <c r="B844" s="3702" t="s">
        <v>4456</v>
      </c>
      <c r="C844" s="3702" t="s">
        <v>14932</v>
      </c>
      <c r="D844" s="3709">
        <v>43503</v>
      </c>
      <c r="E844" s="3709">
        <v>43830</v>
      </c>
      <c r="F844" s="5544"/>
      <c r="G844" s="5543">
        <v>3</v>
      </c>
      <c r="H844" s="3703"/>
      <c r="I844" s="3703"/>
      <c r="J844" s="3705" t="s">
        <v>11226</v>
      </c>
      <c r="K844" s="3705" t="s">
        <v>621</v>
      </c>
      <c r="L844" s="3705" t="s">
        <v>596</v>
      </c>
      <c r="M844" s="3698"/>
    </row>
    <row r="845" spans="1:13" x14ac:dyDescent="0.2">
      <c r="A845" s="3694">
        <v>733</v>
      </c>
      <c r="B845" s="3702" t="s">
        <v>4456</v>
      </c>
      <c r="C845" s="3702" t="s">
        <v>14933</v>
      </c>
      <c r="D845" s="3709">
        <v>43508</v>
      </c>
      <c r="E845" s="3709">
        <v>43555</v>
      </c>
      <c r="F845" s="5544"/>
      <c r="G845" s="5545"/>
      <c r="H845" s="3703"/>
      <c r="I845" s="3703"/>
      <c r="J845" s="3705" t="s">
        <v>14934</v>
      </c>
      <c r="K845" s="3705" t="s">
        <v>621</v>
      </c>
      <c r="L845" s="3705" t="s">
        <v>596</v>
      </c>
      <c r="M845" s="3698"/>
    </row>
    <row r="846" spans="1:13" x14ac:dyDescent="0.2">
      <c r="A846" s="3694">
        <v>734</v>
      </c>
      <c r="B846" s="3702" t="s">
        <v>4456</v>
      </c>
      <c r="C846" s="3702" t="s">
        <v>14935</v>
      </c>
      <c r="D846" s="3750">
        <v>43551</v>
      </c>
      <c r="E846" s="3750">
        <v>43582</v>
      </c>
      <c r="F846" s="5544"/>
      <c r="G846" s="5543">
        <v>4</v>
      </c>
      <c r="H846" s="3703"/>
      <c r="I846" s="3703"/>
      <c r="J846" s="3705" t="s">
        <v>14936</v>
      </c>
      <c r="K846" s="3705" t="s">
        <v>621</v>
      </c>
      <c r="L846" s="3705" t="s">
        <v>596</v>
      </c>
      <c r="M846" s="3698"/>
    </row>
    <row r="847" spans="1:13" x14ac:dyDescent="0.2">
      <c r="A847" s="3694">
        <v>735</v>
      </c>
      <c r="B847" s="3702" t="s">
        <v>4456</v>
      </c>
      <c r="C847" s="3702" t="s">
        <v>14937</v>
      </c>
      <c r="D847" s="3750">
        <v>43594</v>
      </c>
      <c r="E847" s="3750">
        <v>43655</v>
      </c>
      <c r="F847" s="5544"/>
      <c r="G847" s="5544"/>
      <c r="H847" s="3703"/>
      <c r="I847" s="3703"/>
      <c r="J847" s="3705" t="s">
        <v>14938</v>
      </c>
      <c r="K847" s="3705" t="s">
        <v>621</v>
      </c>
      <c r="L847" s="3705" t="s">
        <v>596</v>
      </c>
      <c r="M847" s="3698"/>
    </row>
    <row r="848" spans="1:13" x14ac:dyDescent="0.2">
      <c r="A848" s="3694">
        <v>736</v>
      </c>
      <c r="B848" s="3702" t="s">
        <v>4456</v>
      </c>
      <c r="C848" s="3702" t="s">
        <v>14939</v>
      </c>
      <c r="D848" s="3750">
        <v>43614</v>
      </c>
      <c r="E848" s="3750">
        <v>43645</v>
      </c>
      <c r="F848" s="5544"/>
      <c r="G848" s="5545"/>
      <c r="H848" s="3703"/>
      <c r="I848" s="3703"/>
      <c r="J848" s="3705" t="s">
        <v>14925</v>
      </c>
      <c r="K848" s="3705" t="s">
        <v>621</v>
      </c>
      <c r="L848" s="3705" t="s">
        <v>596</v>
      </c>
      <c r="M848" s="3698"/>
    </row>
    <row r="849" spans="1:16" x14ac:dyDescent="0.2">
      <c r="A849" s="3694">
        <v>737</v>
      </c>
      <c r="B849" s="3702" t="s">
        <v>4456</v>
      </c>
      <c r="C849" s="3702" t="s">
        <v>14940</v>
      </c>
      <c r="D849" s="3750">
        <v>43651</v>
      </c>
      <c r="E849" s="3750">
        <v>43682</v>
      </c>
      <c r="F849" s="5544"/>
      <c r="G849" s="5543">
        <v>5</v>
      </c>
      <c r="H849" s="3703"/>
      <c r="I849" s="3703"/>
      <c r="J849" s="3705" t="s">
        <v>14923</v>
      </c>
      <c r="K849" s="3705" t="s">
        <v>621</v>
      </c>
      <c r="L849" s="3705" t="s">
        <v>596</v>
      </c>
      <c r="M849" s="3698"/>
    </row>
    <row r="850" spans="1:16" x14ac:dyDescent="0.2">
      <c r="A850" s="3694">
        <v>738</v>
      </c>
      <c r="B850" s="3702" t="s">
        <v>4456</v>
      </c>
      <c r="C850" s="3702" t="s">
        <v>14941</v>
      </c>
      <c r="D850" s="3750">
        <v>43693</v>
      </c>
      <c r="E850" s="3750">
        <v>43754</v>
      </c>
      <c r="F850" s="5544"/>
      <c r="G850" s="5545"/>
      <c r="H850" s="3703"/>
      <c r="I850" s="3703"/>
      <c r="J850" s="3705" t="s">
        <v>14942</v>
      </c>
      <c r="K850" s="3705" t="s">
        <v>621</v>
      </c>
      <c r="L850" s="3705" t="s">
        <v>596</v>
      </c>
      <c r="M850" s="3698"/>
    </row>
    <row r="851" spans="1:16" x14ac:dyDescent="0.2">
      <c r="A851" s="3694">
        <v>739</v>
      </c>
      <c r="B851" s="3702" t="s">
        <v>4456</v>
      </c>
      <c r="C851" s="3702" t="s">
        <v>14943</v>
      </c>
      <c r="D851" s="3750" t="s">
        <v>14944</v>
      </c>
      <c r="E851" s="3750">
        <v>43754</v>
      </c>
      <c r="F851" s="5544"/>
      <c r="G851" s="5543">
        <v>6</v>
      </c>
      <c r="H851" s="3703"/>
      <c r="I851" s="3703"/>
      <c r="J851" s="3705" t="s">
        <v>14945</v>
      </c>
      <c r="K851" s="3705" t="s">
        <v>621</v>
      </c>
      <c r="L851" s="3705" t="s">
        <v>596</v>
      </c>
      <c r="M851" s="3698"/>
    </row>
    <row r="852" spans="1:16" x14ac:dyDescent="0.2">
      <c r="A852" s="3694">
        <v>740</v>
      </c>
      <c r="B852" s="3702" t="s">
        <v>4456</v>
      </c>
      <c r="C852" s="3702" t="s">
        <v>14946</v>
      </c>
      <c r="D852" s="3750">
        <v>43721</v>
      </c>
      <c r="E852" s="3750">
        <v>43830</v>
      </c>
      <c r="F852" s="5544"/>
      <c r="G852" s="5545"/>
      <c r="H852" s="3703"/>
      <c r="I852" s="3703"/>
      <c r="J852" s="3705" t="s">
        <v>14947</v>
      </c>
      <c r="K852" s="3705" t="s">
        <v>621</v>
      </c>
      <c r="L852" s="3705" t="s">
        <v>596</v>
      </c>
      <c r="M852" s="3698"/>
    </row>
    <row r="853" spans="1:16" x14ac:dyDescent="0.2">
      <c r="A853" s="3694">
        <v>741</v>
      </c>
      <c r="B853" s="3702" t="s">
        <v>4456</v>
      </c>
      <c r="C853" s="3702" t="s">
        <v>14948</v>
      </c>
      <c r="D853" s="2239">
        <v>43721</v>
      </c>
      <c r="E853" s="2239">
        <v>43830</v>
      </c>
      <c r="F853" s="5544"/>
      <c r="G853" s="2002">
        <v>7</v>
      </c>
      <c r="H853" s="3703"/>
      <c r="I853" s="3703"/>
      <c r="J853" s="3705" t="s">
        <v>13755</v>
      </c>
      <c r="K853" s="3705" t="s">
        <v>621</v>
      </c>
      <c r="L853" s="3705" t="s">
        <v>596</v>
      </c>
      <c r="M853" s="3698"/>
    </row>
    <row r="854" spans="1:16" x14ac:dyDescent="0.2">
      <c r="A854" s="3694">
        <v>742</v>
      </c>
      <c r="B854" s="3702" t="s">
        <v>4456</v>
      </c>
      <c r="C854" s="3702" t="s">
        <v>14949</v>
      </c>
      <c r="D854" s="2239">
        <v>43721</v>
      </c>
      <c r="E854" s="2239">
        <v>43830</v>
      </c>
      <c r="F854" s="5545"/>
      <c r="G854" s="2002">
        <v>8</v>
      </c>
      <c r="H854" s="3703"/>
      <c r="I854" s="3703"/>
      <c r="J854" s="3705" t="s">
        <v>14878</v>
      </c>
      <c r="K854" s="3705" t="s">
        <v>621</v>
      </c>
      <c r="L854" s="3705" t="s">
        <v>596</v>
      </c>
      <c r="M854" s="3698"/>
    </row>
    <row r="855" spans="1:16" x14ac:dyDescent="0.2">
      <c r="A855" s="3694">
        <v>743</v>
      </c>
      <c r="B855" s="3702" t="s">
        <v>4456</v>
      </c>
      <c r="C855" s="3702" t="s">
        <v>14950</v>
      </c>
      <c r="D855" s="2239">
        <v>43775</v>
      </c>
      <c r="E855" s="2239">
        <v>43830</v>
      </c>
      <c r="F855" s="5543">
        <v>903</v>
      </c>
      <c r="G855" s="1990">
        <v>1</v>
      </c>
      <c r="H855" s="3703"/>
      <c r="I855" s="3703"/>
      <c r="J855" s="3705" t="s">
        <v>14951</v>
      </c>
      <c r="K855" s="3705" t="s">
        <v>621</v>
      </c>
      <c r="L855" s="3705" t="s">
        <v>596</v>
      </c>
      <c r="M855" s="3698"/>
    </row>
    <row r="856" spans="1:16" x14ac:dyDescent="0.2">
      <c r="A856" s="3694">
        <v>744</v>
      </c>
      <c r="B856" s="3702" t="s">
        <v>4456</v>
      </c>
      <c r="C856" s="3702" t="s">
        <v>14952</v>
      </c>
      <c r="D856" s="2239">
        <v>43782</v>
      </c>
      <c r="E856" s="2239">
        <v>43829</v>
      </c>
      <c r="F856" s="5544"/>
      <c r="G856" s="5543">
        <v>2</v>
      </c>
      <c r="H856" s="3703"/>
      <c r="I856" s="3703"/>
      <c r="J856" s="3705" t="s">
        <v>14953</v>
      </c>
      <c r="K856" s="3705" t="s">
        <v>621</v>
      </c>
      <c r="L856" s="3705" t="s">
        <v>596</v>
      </c>
      <c r="M856" s="3698"/>
    </row>
    <row r="857" spans="1:16" x14ac:dyDescent="0.2">
      <c r="A857" s="3694">
        <v>745</v>
      </c>
      <c r="B857" s="3706" t="s">
        <v>4456</v>
      </c>
      <c r="C857" s="3702" t="s">
        <v>14954</v>
      </c>
      <c r="D857" s="2239">
        <v>43802</v>
      </c>
      <c r="E857" s="2239">
        <v>43830</v>
      </c>
      <c r="F857" s="5544"/>
      <c r="G857" s="5544"/>
      <c r="H857" s="3703"/>
      <c r="I857" s="3703"/>
      <c r="J857" s="3705" t="s">
        <v>14955</v>
      </c>
      <c r="K857" s="3705" t="s">
        <v>621</v>
      </c>
      <c r="L857" s="3705" t="s">
        <v>596</v>
      </c>
      <c r="M857" s="3698"/>
    </row>
    <row r="858" spans="1:16" x14ac:dyDescent="0.2">
      <c r="A858" s="3694">
        <v>746</v>
      </c>
      <c r="B858" s="3702" t="s">
        <v>4456</v>
      </c>
      <c r="C858" s="3702" t="s">
        <v>14956</v>
      </c>
      <c r="D858" s="2239">
        <v>43707</v>
      </c>
      <c r="E858" s="2239">
        <v>43707</v>
      </c>
      <c r="F858" s="5544"/>
      <c r="G858" s="5545"/>
      <c r="H858" s="3703"/>
      <c r="I858" s="3703"/>
      <c r="J858" s="3705" t="s">
        <v>14957</v>
      </c>
      <c r="K858" s="3705" t="s">
        <v>621</v>
      </c>
      <c r="L858" s="3705" t="s">
        <v>596</v>
      </c>
      <c r="M858" s="3698"/>
    </row>
    <row r="859" spans="1:16" x14ac:dyDescent="0.2">
      <c r="A859" s="3694">
        <v>747</v>
      </c>
      <c r="B859" s="3702" t="s">
        <v>4456</v>
      </c>
      <c r="C859" s="3702" t="s">
        <v>14958</v>
      </c>
      <c r="D859" s="2239">
        <v>43081</v>
      </c>
      <c r="E859" s="2239">
        <v>43098</v>
      </c>
      <c r="F859" s="5544"/>
      <c r="G859" s="5543">
        <v>3</v>
      </c>
      <c r="H859" s="3703"/>
      <c r="I859" s="3703"/>
      <c r="J859" s="3693" t="s">
        <v>14959</v>
      </c>
      <c r="K859" s="3705" t="s">
        <v>621</v>
      </c>
      <c r="L859" s="3705" t="s">
        <v>596</v>
      </c>
      <c r="M859" s="3698" t="s">
        <v>14962</v>
      </c>
    </row>
    <row r="860" spans="1:16" x14ac:dyDescent="0.2">
      <c r="A860" s="3694">
        <v>748</v>
      </c>
      <c r="B860" s="3702" t="s">
        <v>4456</v>
      </c>
      <c r="C860" s="3702" t="s">
        <v>14960</v>
      </c>
      <c r="D860" s="2239">
        <v>42737</v>
      </c>
      <c r="E860" s="2239">
        <v>42940</v>
      </c>
      <c r="F860" s="5545"/>
      <c r="G860" s="5545"/>
      <c r="H860" s="3698"/>
      <c r="I860" s="3698"/>
      <c r="J860" s="3701" t="s">
        <v>14961</v>
      </c>
      <c r="K860" s="3705" t="s">
        <v>621</v>
      </c>
      <c r="L860" s="3703" t="s">
        <v>596</v>
      </c>
      <c r="M860" s="3698" t="s">
        <v>14962</v>
      </c>
    </row>
    <row r="863" spans="1:16" x14ac:dyDescent="0.2">
      <c r="A863" s="3860"/>
      <c r="B863" s="3860"/>
      <c r="C863" s="3845" t="s">
        <v>2859</v>
      </c>
      <c r="D863" s="3845"/>
      <c r="E863" s="3845"/>
      <c r="F863" s="3845"/>
      <c r="G863" s="3845"/>
      <c r="H863" s="3845"/>
      <c r="I863" s="3845"/>
      <c r="J863" s="3845"/>
      <c r="K863" s="3845"/>
      <c r="L863" s="3845"/>
      <c r="M863" s="3845"/>
      <c r="N863" s="3845"/>
      <c r="O863" s="3852" t="s">
        <v>2858</v>
      </c>
      <c r="P863" s="3852"/>
    </row>
    <row r="864" spans="1:16" x14ac:dyDescent="0.2">
      <c r="A864" s="3860"/>
      <c r="B864" s="3860"/>
      <c r="C864" s="3845"/>
      <c r="D864" s="3845"/>
      <c r="E864" s="3845"/>
      <c r="F864" s="3845"/>
      <c r="G864" s="3845"/>
      <c r="H864" s="3845"/>
      <c r="I864" s="3845"/>
      <c r="J864" s="3845"/>
      <c r="K864" s="3845"/>
      <c r="L864" s="3845"/>
      <c r="M864" s="3845"/>
      <c r="N864" s="3845"/>
      <c r="O864" s="3852"/>
      <c r="P864" s="3852"/>
    </row>
    <row r="865" spans="1:16" x14ac:dyDescent="0.2">
      <c r="A865" s="3860"/>
      <c r="B865" s="3860"/>
      <c r="C865" s="3845"/>
      <c r="D865" s="3845"/>
      <c r="E865" s="3845"/>
      <c r="F865" s="3845"/>
      <c r="G865" s="3845"/>
      <c r="H865" s="3845"/>
      <c r="I865" s="3845"/>
      <c r="J865" s="3845"/>
      <c r="K865" s="3845"/>
      <c r="L865" s="3845"/>
      <c r="M865" s="3845"/>
      <c r="N865" s="3845"/>
      <c r="O865" s="3852"/>
      <c r="P865" s="3852"/>
    </row>
    <row r="866" spans="1:16" x14ac:dyDescent="0.2">
      <c r="A866" s="3860"/>
      <c r="B866" s="3860"/>
      <c r="C866" s="3845"/>
      <c r="D866" s="3845"/>
      <c r="E866" s="3845"/>
      <c r="F866" s="3845"/>
      <c r="G866" s="3845"/>
      <c r="H866" s="3845"/>
      <c r="I866" s="3845"/>
      <c r="J866" s="3845"/>
      <c r="K866" s="3845"/>
      <c r="L866" s="3845"/>
      <c r="M866" s="3845"/>
      <c r="N866" s="3845"/>
      <c r="O866" s="3852"/>
      <c r="P866" s="3852"/>
    </row>
    <row r="867" spans="1:16" x14ac:dyDescent="0.2">
      <c r="A867" s="3860"/>
      <c r="B867" s="3860"/>
      <c r="C867" s="3930" t="s">
        <v>1209</v>
      </c>
      <c r="D867" s="3930"/>
      <c r="E867" s="3930"/>
      <c r="F867" s="3930"/>
      <c r="G867" s="3930"/>
      <c r="H867" s="3930"/>
      <c r="I867" s="3930"/>
      <c r="J867" s="3930"/>
      <c r="K867" s="3930"/>
      <c r="L867" s="3930"/>
      <c r="M867" s="3930"/>
      <c r="N867" s="3930"/>
      <c r="O867" s="3852" t="s">
        <v>1208</v>
      </c>
      <c r="P867" s="3852"/>
    </row>
    <row r="868" spans="1:16" x14ac:dyDescent="0.2">
      <c r="A868" s="3860"/>
      <c r="B868" s="3860"/>
      <c r="C868" s="3930"/>
      <c r="D868" s="3930"/>
      <c r="E868" s="3930"/>
      <c r="F868" s="3930"/>
      <c r="G868" s="3930"/>
      <c r="H868" s="3930"/>
      <c r="I868" s="3930"/>
      <c r="J868" s="3930"/>
      <c r="K868" s="3930"/>
      <c r="L868" s="3930"/>
      <c r="M868" s="3930"/>
      <c r="N868" s="3930"/>
      <c r="O868" s="3852"/>
      <c r="P868" s="3852"/>
    </row>
    <row r="869" spans="1:16" x14ac:dyDescent="0.2">
      <c r="A869" s="3860"/>
      <c r="B869" s="3860"/>
      <c r="C869" s="3930"/>
      <c r="D869" s="3930"/>
      <c r="E869" s="3930"/>
      <c r="F869" s="3930"/>
      <c r="G869" s="3930"/>
      <c r="H869" s="3930"/>
      <c r="I869" s="3930"/>
      <c r="J869" s="3930"/>
      <c r="K869" s="3930"/>
      <c r="L869" s="3930"/>
      <c r="M869" s="3930"/>
      <c r="N869" s="3930"/>
      <c r="O869" s="3852"/>
      <c r="P869" s="3852"/>
    </row>
    <row r="870" spans="1:16" ht="15.75" x14ac:dyDescent="0.2">
      <c r="A870" s="3716"/>
      <c r="B870" s="3716"/>
      <c r="C870" s="3719"/>
      <c r="D870" s="3719"/>
      <c r="E870" s="3719"/>
      <c r="F870" s="3719"/>
      <c r="G870" s="3719"/>
      <c r="H870" s="3719"/>
      <c r="I870" s="3719"/>
      <c r="J870" s="3719"/>
      <c r="K870" s="3719"/>
      <c r="L870" s="3719"/>
      <c r="M870" s="3719"/>
      <c r="N870" s="3719"/>
      <c r="O870" s="3714"/>
      <c r="P870" s="3714"/>
    </row>
    <row r="871" spans="1:16" x14ac:dyDescent="0.2">
      <c r="A871" s="143" t="s">
        <v>2319</v>
      </c>
      <c r="B871" s="2375"/>
      <c r="C871" s="143"/>
      <c r="D871" s="143"/>
      <c r="E871" s="143"/>
      <c r="F871" s="335"/>
      <c r="G871" s="566"/>
      <c r="H871" s="566"/>
      <c r="I871" s="3721"/>
      <c r="J871" s="335"/>
      <c r="K871" s="3716"/>
      <c r="L871" s="3721"/>
      <c r="M871" s="3729" t="s">
        <v>8253</v>
      </c>
      <c r="N871" s="3862">
        <v>1</v>
      </c>
      <c r="O871" s="3862"/>
      <c r="P871" s="3862"/>
    </row>
    <row r="872" spans="1:16" x14ac:dyDescent="0.2">
      <c r="A872" s="143" t="s">
        <v>6743</v>
      </c>
      <c r="B872" s="2375"/>
      <c r="C872" s="143"/>
      <c r="D872" s="143"/>
      <c r="E872" s="143"/>
      <c r="F872" s="335"/>
      <c r="G872" s="566"/>
      <c r="H872" s="566"/>
      <c r="I872" s="3721"/>
      <c r="J872" s="335"/>
      <c r="K872" s="3716"/>
      <c r="L872" s="3721"/>
      <c r="M872" s="3716"/>
      <c r="N872" s="3721"/>
      <c r="O872" s="3721"/>
      <c r="P872" s="3721"/>
    </row>
    <row r="873" spans="1:16" x14ac:dyDescent="0.2">
      <c r="A873" s="3754" t="s">
        <v>8257</v>
      </c>
      <c r="B873" s="3755"/>
      <c r="C873" s="3754"/>
      <c r="D873" s="3754"/>
      <c r="E873" s="3754"/>
      <c r="F873" s="335"/>
      <c r="G873" s="566"/>
      <c r="H873" s="566"/>
      <c r="I873" s="3721"/>
      <c r="J873" s="335"/>
      <c r="K873" s="3716"/>
      <c r="L873" s="3721"/>
      <c r="M873" s="4137" t="s">
        <v>2863</v>
      </c>
      <c r="N873" s="4138"/>
      <c r="O873" s="4138"/>
      <c r="P873" s="4139"/>
    </row>
    <row r="874" spans="1:16" x14ac:dyDescent="0.2">
      <c r="A874" s="3156" t="s">
        <v>14963</v>
      </c>
      <c r="B874" s="3157"/>
      <c r="C874" s="3157"/>
      <c r="D874" s="143"/>
      <c r="E874" s="143"/>
      <c r="F874" s="335"/>
      <c r="G874" s="566"/>
      <c r="H874" s="566"/>
      <c r="I874" s="3721"/>
      <c r="J874" s="335"/>
      <c r="K874" s="3716"/>
      <c r="L874" s="3721"/>
      <c r="M874" s="3712" t="s">
        <v>2860</v>
      </c>
      <c r="N874" s="3712" t="s">
        <v>2861</v>
      </c>
      <c r="O874" s="3712" t="s">
        <v>2862</v>
      </c>
      <c r="P874" s="2395" t="s">
        <v>1210</v>
      </c>
    </row>
    <row r="875" spans="1:16" x14ac:dyDescent="0.2">
      <c r="A875" s="3721"/>
      <c r="B875" s="3721"/>
      <c r="C875" s="335"/>
      <c r="D875" s="335"/>
      <c r="E875" s="335"/>
      <c r="F875" s="335"/>
      <c r="G875" s="566"/>
      <c r="H875" s="566"/>
      <c r="I875" s="3721"/>
      <c r="J875" s="335"/>
      <c r="K875" s="3716"/>
      <c r="L875" s="3721"/>
      <c r="M875" s="3715">
        <v>2023</v>
      </c>
      <c r="N875" s="3715">
        <v>5</v>
      </c>
      <c r="O875" s="3715">
        <v>5</v>
      </c>
      <c r="P875" s="1789">
        <v>14</v>
      </c>
    </row>
    <row r="876" spans="1:16" x14ac:dyDescent="0.2">
      <c r="A876" s="3721"/>
      <c r="B876" s="3721"/>
      <c r="C876" s="335"/>
      <c r="D876" s="335"/>
      <c r="E876" s="335"/>
      <c r="F876" s="335"/>
      <c r="G876" s="566"/>
      <c r="H876" s="566"/>
      <c r="I876" s="3721"/>
      <c r="J876" s="335"/>
      <c r="K876" s="3716"/>
      <c r="L876" s="3716"/>
      <c r="M876" s="3716"/>
      <c r="N876" s="3716"/>
      <c r="O876" s="3716"/>
      <c r="P876" s="3721"/>
    </row>
    <row r="877" spans="1:16" x14ac:dyDescent="0.2">
      <c r="A877" s="3845" t="s">
        <v>2864</v>
      </c>
      <c r="B877" s="3845" t="s">
        <v>2865</v>
      </c>
      <c r="C877" s="3880" t="s">
        <v>1212</v>
      </c>
      <c r="D877" s="3998"/>
      <c r="E877" s="3998"/>
      <c r="F877" s="3999"/>
      <c r="G877" s="3863" t="s">
        <v>2866</v>
      </c>
      <c r="H877" s="3864"/>
      <c r="I877" s="3845" t="s">
        <v>2869</v>
      </c>
      <c r="J877" s="3845"/>
      <c r="K877" s="3845" t="s">
        <v>2869</v>
      </c>
      <c r="L877" s="3845"/>
      <c r="M877" s="3920" t="s">
        <v>1211</v>
      </c>
      <c r="N877" s="3858" t="s">
        <v>2872</v>
      </c>
      <c r="O877" s="3996" t="s">
        <v>1207</v>
      </c>
      <c r="P877" s="3858" t="s">
        <v>2873</v>
      </c>
    </row>
    <row r="878" spans="1:16" x14ac:dyDescent="0.2">
      <c r="A878" s="3845"/>
      <c r="B878" s="3845"/>
      <c r="C878" s="3881"/>
      <c r="D878" s="4117"/>
      <c r="E878" s="4117"/>
      <c r="F878" s="3915"/>
      <c r="G878" s="3717" t="s">
        <v>2867</v>
      </c>
      <c r="H878" s="3717" t="s">
        <v>2868</v>
      </c>
      <c r="I878" s="3717" t="s">
        <v>2870</v>
      </c>
      <c r="J878" s="3717" t="s">
        <v>2871</v>
      </c>
      <c r="K878" s="3717" t="s">
        <v>4319</v>
      </c>
      <c r="L878" s="3717" t="s">
        <v>4320</v>
      </c>
      <c r="M878" s="3920"/>
      <c r="N878" s="3858"/>
      <c r="O878" s="3996"/>
      <c r="P878" s="3858"/>
    </row>
    <row r="879" spans="1:16" x14ac:dyDescent="0.2">
      <c r="A879" s="1739"/>
      <c r="B879" s="3725" t="s">
        <v>1983</v>
      </c>
      <c r="C879" s="4732" t="s">
        <v>8266</v>
      </c>
      <c r="D879" s="4733"/>
      <c r="E879" s="4733"/>
      <c r="F879" s="4734"/>
      <c r="G879" s="1790"/>
      <c r="H879" s="147"/>
      <c r="I879" s="147"/>
      <c r="J879" s="147"/>
      <c r="K879" s="147"/>
      <c r="L879" s="147"/>
      <c r="M879" s="1739"/>
      <c r="N879" s="3722"/>
      <c r="O879" s="3728"/>
      <c r="P879" s="3722"/>
    </row>
    <row r="880" spans="1:16" x14ac:dyDescent="0.2">
      <c r="A880" s="2376"/>
      <c r="B880" s="3725" t="s">
        <v>1984</v>
      </c>
      <c r="C880" s="4928" t="s">
        <v>1985</v>
      </c>
      <c r="D880" s="4928"/>
      <c r="E880" s="4928"/>
      <c r="F880" s="4928"/>
      <c r="G880" s="3756"/>
      <c r="H880" s="3756"/>
      <c r="I880" s="3724"/>
      <c r="J880" s="3727"/>
      <c r="K880" s="3718"/>
      <c r="L880" s="3727"/>
      <c r="M880" s="2376"/>
      <c r="N880" s="3723"/>
      <c r="O880" s="1795"/>
      <c r="P880" s="1802"/>
    </row>
    <row r="881" spans="1:16" x14ac:dyDescent="0.2">
      <c r="A881" s="2376">
        <v>1</v>
      </c>
      <c r="B881" s="3757">
        <v>1116276163</v>
      </c>
      <c r="C881" s="5181" t="s">
        <v>14964</v>
      </c>
      <c r="D881" s="5182"/>
      <c r="E881" s="5182"/>
      <c r="F881" s="5183"/>
      <c r="G881" s="2386">
        <v>43707</v>
      </c>
      <c r="H881" s="2386">
        <v>44072</v>
      </c>
      <c r="I881" s="3911">
        <v>903</v>
      </c>
      <c r="J881" s="3727">
        <v>4</v>
      </c>
      <c r="K881" s="3718"/>
      <c r="L881" s="3727"/>
      <c r="M881" s="2376">
        <v>91</v>
      </c>
      <c r="N881" s="3723" t="s">
        <v>1223</v>
      </c>
      <c r="O881" s="1795" t="s">
        <v>589</v>
      </c>
      <c r="P881" s="1802"/>
    </row>
    <row r="882" spans="1:16" x14ac:dyDescent="0.2">
      <c r="A882" s="2376">
        <v>2</v>
      </c>
      <c r="B882" s="3758">
        <v>29186749</v>
      </c>
      <c r="C882" s="5184" t="s">
        <v>14965</v>
      </c>
      <c r="D882" s="5185"/>
      <c r="E882" s="5185"/>
      <c r="F882" s="5186"/>
      <c r="G882" s="3756">
        <v>43375</v>
      </c>
      <c r="H882" s="3756">
        <v>44561</v>
      </c>
      <c r="I882" s="5495"/>
      <c r="J882" s="3713">
        <v>5</v>
      </c>
      <c r="K882" s="3718"/>
      <c r="L882" s="3727"/>
      <c r="M882" s="2376">
        <v>212</v>
      </c>
      <c r="N882" s="3723" t="s">
        <v>1223</v>
      </c>
      <c r="O882" s="1795" t="s">
        <v>589</v>
      </c>
      <c r="P882" s="1796"/>
    </row>
    <row r="883" spans="1:16" x14ac:dyDescent="0.2">
      <c r="A883" s="2380">
        <v>3</v>
      </c>
      <c r="B883" s="3759">
        <v>66700124</v>
      </c>
      <c r="C883" s="5569" t="s">
        <v>14966</v>
      </c>
      <c r="D883" s="5570"/>
      <c r="E883" s="5570"/>
      <c r="F883" s="5581"/>
      <c r="G883" s="3756">
        <v>35104</v>
      </c>
      <c r="H883" s="3756">
        <v>35222</v>
      </c>
      <c r="I883" s="5495"/>
      <c r="J883" s="3713">
        <v>6</v>
      </c>
      <c r="K883" s="3718"/>
      <c r="L883" s="3727"/>
      <c r="M883" s="2376">
        <v>199</v>
      </c>
      <c r="N883" s="3723" t="s">
        <v>1223</v>
      </c>
      <c r="O883" s="1795" t="s">
        <v>589</v>
      </c>
      <c r="P883" s="2381"/>
    </row>
    <row r="884" spans="1:16" x14ac:dyDescent="0.2">
      <c r="A884" s="2376">
        <v>4</v>
      </c>
      <c r="B884" s="3759">
        <v>66700124</v>
      </c>
      <c r="C884" s="5569" t="s">
        <v>14966</v>
      </c>
      <c r="D884" s="5570"/>
      <c r="E884" s="5570"/>
      <c r="F884" s="5581"/>
      <c r="G884" s="3756">
        <v>35104</v>
      </c>
      <c r="H884" s="3756">
        <v>35222</v>
      </c>
      <c r="I884" s="5495"/>
      <c r="J884" s="3713">
        <v>7</v>
      </c>
      <c r="K884" s="3718"/>
      <c r="L884" s="3727"/>
      <c r="M884" s="2376">
        <v>205</v>
      </c>
      <c r="N884" s="3723" t="s">
        <v>1223</v>
      </c>
      <c r="O884" s="1795" t="s">
        <v>589</v>
      </c>
      <c r="P884" s="1328"/>
    </row>
    <row r="885" spans="1:16" x14ac:dyDescent="0.2">
      <c r="A885" s="2376">
        <v>5</v>
      </c>
      <c r="B885" s="3760">
        <v>66700124</v>
      </c>
      <c r="C885" s="5569" t="s">
        <v>14966</v>
      </c>
      <c r="D885" s="5570"/>
      <c r="E885" s="5570"/>
      <c r="F885" s="5581"/>
      <c r="G885" s="3756">
        <v>35104</v>
      </c>
      <c r="H885" s="3756">
        <v>44265</v>
      </c>
      <c r="I885" s="3912"/>
      <c r="J885" s="3713">
        <v>8</v>
      </c>
      <c r="K885" s="3718"/>
      <c r="L885" s="3727"/>
      <c r="M885" s="2376">
        <v>142</v>
      </c>
      <c r="N885" s="3723" t="s">
        <v>1223</v>
      </c>
      <c r="O885" s="1795" t="s">
        <v>589</v>
      </c>
      <c r="P885" s="1328"/>
    </row>
    <row r="886" spans="1:16" x14ac:dyDescent="0.2">
      <c r="A886" s="2376">
        <v>6</v>
      </c>
      <c r="B886" s="3760">
        <v>1116263477</v>
      </c>
      <c r="C886" s="5582" t="s">
        <v>14967</v>
      </c>
      <c r="D886" s="4928"/>
      <c r="E886" s="4928"/>
      <c r="F886" s="4928"/>
      <c r="G886" s="3756">
        <v>44144</v>
      </c>
      <c r="H886" s="3756">
        <v>44508</v>
      </c>
      <c r="I886" s="3911">
        <v>904</v>
      </c>
      <c r="J886" s="3727">
        <v>1</v>
      </c>
      <c r="K886" s="3718"/>
      <c r="L886" s="3727"/>
      <c r="M886" s="2376">
        <v>61</v>
      </c>
      <c r="N886" s="3723" t="s">
        <v>1223</v>
      </c>
      <c r="O886" s="1795" t="s">
        <v>589</v>
      </c>
      <c r="P886" s="1328"/>
    </row>
    <row r="887" spans="1:16" x14ac:dyDescent="0.2">
      <c r="A887" s="2376">
        <v>7</v>
      </c>
      <c r="B887" s="3761">
        <v>59805745</v>
      </c>
      <c r="C887" s="5582" t="s">
        <v>14968</v>
      </c>
      <c r="D887" s="5582"/>
      <c r="E887" s="5582"/>
      <c r="F887" s="5582"/>
      <c r="G887" s="3762">
        <v>44108</v>
      </c>
      <c r="H887" s="3763">
        <v>44472</v>
      </c>
      <c r="I887" s="5495"/>
      <c r="J887" s="3727">
        <v>2</v>
      </c>
      <c r="K887" s="3718"/>
      <c r="L887" s="3727"/>
      <c r="M887" s="2376">
        <v>78</v>
      </c>
      <c r="N887" s="3723" t="s">
        <v>1223</v>
      </c>
      <c r="O887" s="1795" t="s">
        <v>589</v>
      </c>
      <c r="P887" s="1328"/>
    </row>
    <row r="888" spans="1:16" x14ac:dyDescent="0.2">
      <c r="A888" s="2376">
        <v>8</v>
      </c>
      <c r="B888" s="3761">
        <v>1115075301</v>
      </c>
      <c r="C888" s="5582" t="s">
        <v>14969</v>
      </c>
      <c r="D888" s="5582"/>
      <c r="E888" s="5582"/>
      <c r="F888" s="5582"/>
      <c r="G888" s="3764">
        <v>43899</v>
      </c>
      <c r="H888" s="3764">
        <v>44263</v>
      </c>
      <c r="I888" s="5495"/>
      <c r="J888" s="3727">
        <v>3</v>
      </c>
      <c r="K888" s="3718"/>
      <c r="L888" s="3727"/>
      <c r="M888" s="2376">
        <v>66</v>
      </c>
      <c r="N888" s="3723" t="s">
        <v>1223</v>
      </c>
      <c r="O888" s="1795" t="s">
        <v>589</v>
      </c>
      <c r="P888" s="1328"/>
    </row>
    <row r="889" spans="1:16" x14ac:dyDescent="0.2">
      <c r="A889" s="2376">
        <v>9</v>
      </c>
      <c r="B889" s="3761">
        <v>1144129295</v>
      </c>
      <c r="C889" s="5582" t="s">
        <v>14970</v>
      </c>
      <c r="D889" s="5582"/>
      <c r="E889" s="5582"/>
      <c r="F889" s="5582"/>
      <c r="G889" s="2386">
        <v>42112</v>
      </c>
      <c r="H889" s="2386">
        <v>44405</v>
      </c>
      <c r="I889" s="5495"/>
      <c r="J889" s="3727">
        <v>4</v>
      </c>
      <c r="K889" s="3718"/>
      <c r="L889" s="3727"/>
      <c r="M889" s="2377">
        <v>176</v>
      </c>
      <c r="N889" s="3723" t="s">
        <v>1223</v>
      </c>
      <c r="O889" s="1795" t="s">
        <v>589</v>
      </c>
      <c r="P889" s="1802"/>
    </row>
    <row r="890" spans="1:16" x14ac:dyDescent="0.2">
      <c r="A890" s="2376">
        <v>10</v>
      </c>
      <c r="B890" s="3761">
        <v>29197853</v>
      </c>
      <c r="C890" s="5583" t="s">
        <v>14971</v>
      </c>
      <c r="D890" s="5583"/>
      <c r="E890" s="5583"/>
      <c r="F890" s="5583"/>
      <c r="G890" s="2386">
        <v>32426</v>
      </c>
      <c r="H890" s="2386">
        <v>44530</v>
      </c>
      <c r="I890" s="5495"/>
      <c r="J890" s="1843">
        <v>5</v>
      </c>
      <c r="K890" s="1840"/>
      <c r="L890" s="1843"/>
      <c r="M890" s="1827">
        <v>236</v>
      </c>
      <c r="N890" s="3723" t="s">
        <v>1223</v>
      </c>
      <c r="O890" s="1795" t="s">
        <v>589</v>
      </c>
      <c r="P890" s="1985" t="s">
        <v>14972</v>
      </c>
    </row>
    <row r="891" spans="1:16" x14ac:dyDescent="0.2">
      <c r="A891" s="2376">
        <v>11</v>
      </c>
      <c r="B891" s="3757">
        <v>1116259342</v>
      </c>
      <c r="C891" s="5583" t="s">
        <v>14973</v>
      </c>
      <c r="D891" s="5583"/>
      <c r="E891" s="5583"/>
      <c r="F891" s="5583"/>
      <c r="G891" s="2386">
        <v>43891</v>
      </c>
      <c r="H891" s="2386">
        <v>44255</v>
      </c>
      <c r="I891" s="5495"/>
      <c r="J891" s="3727">
        <v>6</v>
      </c>
      <c r="K891" s="3718"/>
      <c r="L891" s="3727"/>
      <c r="M891" s="1827">
        <v>71</v>
      </c>
      <c r="N891" s="3723" t="s">
        <v>1223</v>
      </c>
      <c r="O891" s="1795" t="s">
        <v>589</v>
      </c>
      <c r="P891" s="3721"/>
    </row>
    <row r="892" spans="1:16" x14ac:dyDescent="0.2">
      <c r="A892" s="2376">
        <v>12</v>
      </c>
      <c r="B892" s="3757">
        <v>66701047</v>
      </c>
      <c r="C892" s="5583" t="s">
        <v>14974</v>
      </c>
      <c r="D892" s="5583"/>
      <c r="E892" s="5583"/>
      <c r="F892" s="5583"/>
      <c r="G892" s="2386">
        <v>31847</v>
      </c>
      <c r="H892" s="2386">
        <v>44561</v>
      </c>
      <c r="I892" s="5495"/>
      <c r="J892" s="3727">
        <v>7</v>
      </c>
      <c r="K892" s="3164"/>
      <c r="L892" s="3727"/>
      <c r="M892" s="1827">
        <v>200</v>
      </c>
      <c r="N892" s="3723" t="s">
        <v>1223</v>
      </c>
      <c r="O892" s="1795" t="s">
        <v>589</v>
      </c>
      <c r="P892" s="1802"/>
    </row>
    <row r="893" spans="1:16" x14ac:dyDescent="0.2">
      <c r="A893" s="2376">
        <v>13</v>
      </c>
      <c r="B893" s="3757">
        <v>66701047</v>
      </c>
      <c r="C893" s="5583" t="s">
        <v>14974</v>
      </c>
      <c r="D893" s="5583"/>
      <c r="E893" s="5583"/>
      <c r="F893" s="5583"/>
      <c r="G893" s="2386">
        <v>31848</v>
      </c>
      <c r="H893" s="2386">
        <v>44561</v>
      </c>
      <c r="I893" s="5495"/>
      <c r="J893" s="3727">
        <v>8</v>
      </c>
      <c r="K893" s="3164"/>
      <c r="L893" s="3727"/>
      <c r="M893" s="1827">
        <v>134</v>
      </c>
      <c r="N893" s="3723" t="s">
        <v>1223</v>
      </c>
      <c r="O893" s="1795" t="s">
        <v>589</v>
      </c>
      <c r="P893" s="1802"/>
    </row>
    <row r="894" spans="1:16" x14ac:dyDescent="0.2">
      <c r="A894" s="2376">
        <v>14</v>
      </c>
      <c r="B894" s="3757">
        <v>1114063039</v>
      </c>
      <c r="C894" s="5583" t="s">
        <v>14975</v>
      </c>
      <c r="D894" s="5583"/>
      <c r="E894" s="5583"/>
      <c r="F894" s="5583"/>
      <c r="G894" s="2386">
        <v>43939</v>
      </c>
      <c r="H894" s="2386">
        <v>44303</v>
      </c>
      <c r="I894" s="5495"/>
      <c r="J894" s="3765">
        <v>9</v>
      </c>
      <c r="K894" s="3718"/>
      <c r="L894" s="3727"/>
      <c r="M894" s="3715">
        <v>56</v>
      </c>
      <c r="N894" s="3723" t="s">
        <v>1223</v>
      </c>
      <c r="O894" s="1795" t="s">
        <v>589</v>
      </c>
      <c r="P894" s="1802"/>
    </row>
    <row r="895" spans="1:16" x14ac:dyDescent="0.2">
      <c r="A895" s="3715"/>
      <c r="B895" s="3726" t="s">
        <v>2446</v>
      </c>
      <c r="C895" s="4732" t="s">
        <v>2527</v>
      </c>
      <c r="D895" s="4733"/>
      <c r="E895" s="4733"/>
      <c r="F895" s="4734"/>
      <c r="G895" s="2385"/>
      <c r="H895" s="2386"/>
      <c r="I895" s="5495"/>
      <c r="J895" s="3711"/>
      <c r="K895" s="3715"/>
      <c r="L895" s="151"/>
      <c r="M895" s="3715"/>
      <c r="N895" s="3723"/>
      <c r="O895" s="1795"/>
      <c r="P895" s="3720"/>
    </row>
    <row r="896" spans="1:16" x14ac:dyDescent="0.2">
      <c r="A896" s="3715"/>
      <c r="B896" s="1893" t="s">
        <v>2108</v>
      </c>
      <c r="C896" s="5329" t="s">
        <v>8367</v>
      </c>
      <c r="D896" s="5330"/>
      <c r="E896" s="5330"/>
      <c r="F896" s="5331"/>
      <c r="G896" s="2385"/>
      <c r="H896" s="2386"/>
      <c r="I896" s="5495"/>
      <c r="J896" s="4031">
        <v>10</v>
      </c>
      <c r="K896" s="3715"/>
      <c r="L896" s="151"/>
      <c r="M896" s="3715">
        <v>36</v>
      </c>
      <c r="N896" s="3723" t="s">
        <v>1223</v>
      </c>
      <c r="O896" s="1795" t="s">
        <v>589</v>
      </c>
      <c r="P896" s="3720"/>
    </row>
    <row r="897" spans="1:16" x14ac:dyDescent="0.2">
      <c r="A897" s="3715">
        <v>15</v>
      </c>
      <c r="B897" s="1893"/>
      <c r="C897" s="5363" t="s">
        <v>12473</v>
      </c>
      <c r="D897" s="5364"/>
      <c r="E897" s="5364"/>
      <c r="F897" s="5365"/>
      <c r="G897" s="2386">
        <v>44236</v>
      </c>
      <c r="H897" s="2386">
        <v>44561</v>
      </c>
      <c r="I897" s="5495"/>
      <c r="J897" s="4035"/>
      <c r="K897" s="3715"/>
      <c r="L897" s="151"/>
      <c r="M897" s="3715"/>
      <c r="N897" s="3723" t="s">
        <v>1223</v>
      </c>
      <c r="O897" s="1795" t="s">
        <v>589</v>
      </c>
      <c r="P897" s="3720"/>
    </row>
    <row r="898" spans="1:16" x14ac:dyDescent="0.2">
      <c r="A898" s="3715"/>
      <c r="B898" s="3726" t="s">
        <v>2114</v>
      </c>
      <c r="C898" s="4732" t="s">
        <v>433</v>
      </c>
      <c r="D898" s="4733"/>
      <c r="E898" s="4733"/>
      <c r="F898" s="4734"/>
      <c r="G898" s="1818"/>
      <c r="H898" s="1819"/>
      <c r="I898" s="5495"/>
      <c r="J898" s="4035"/>
      <c r="K898" s="3715"/>
      <c r="L898" s="151"/>
      <c r="M898" s="3169"/>
      <c r="N898" s="3723"/>
      <c r="O898" s="1795"/>
      <c r="P898" s="151"/>
    </row>
    <row r="899" spans="1:16" x14ac:dyDescent="0.2">
      <c r="A899" s="3715">
        <v>16</v>
      </c>
      <c r="B899" s="1821"/>
      <c r="C899" s="5181" t="s">
        <v>2115</v>
      </c>
      <c r="D899" s="5182"/>
      <c r="E899" s="5182"/>
      <c r="F899" s="5183"/>
      <c r="G899" s="1823">
        <v>44197</v>
      </c>
      <c r="H899" s="1823">
        <v>44227</v>
      </c>
      <c r="I899" s="5495"/>
      <c r="J899" s="4035"/>
      <c r="K899" s="3715"/>
      <c r="L899" s="151"/>
      <c r="M899" s="1827">
        <v>50</v>
      </c>
      <c r="N899" s="3723" t="s">
        <v>1223</v>
      </c>
      <c r="O899" s="1795" t="s">
        <v>589</v>
      </c>
      <c r="P899" s="151"/>
    </row>
    <row r="900" spans="1:16" x14ac:dyDescent="0.2">
      <c r="A900" s="3715">
        <v>17</v>
      </c>
      <c r="B900" s="1821"/>
      <c r="C900" s="5181" t="s">
        <v>2116</v>
      </c>
      <c r="D900" s="5182"/>
      <c r="E900" s="5182"/>
      <c r="F900" s="5183"/>
      <c r="G900" s="1823">
        <v>44228</v>
      </c>
      <c r="H900" s="1823">
        <v>44255</v>
      </c>
      <c r="I900" s="5495"/>
      <c r="J900" s="4035"/>
      <c r="K900" s="1827"/>
      <c r="L900" s="1826"/>
      <c r="M900" s="1827">
        <v>62</v>
      </c>
      <c r="N900" s="3723" t="s">
        <v>1223</v>
      </c>
      <c r="O900" s="1795" t="s">
        <v>589</v>
      </c>
      <c r="P900" s="151"/>
    </row>
    <row r="901" spans="1:16" x14ac:dyDescent="0.2">
      <c r="A901" s="3715">
        <v>18</v>
      </c>
      <c r="B901" s="1821"/>
      <c r="C901" s="5181" t="s">
        <v>2118</v>
      </c>
      <c r="D901" s="5182"/>
      <c r="E901" s="5182"/>
      <c r="F901" s="5183"/>
      <c r="G901" s="1823">
        <v>44256</v>
      </c>
      <c r="H901" s="1823">
        <v>44286</v>
      </c>
      <c r="I901" s="3912"/>
      <c r="J901" s="3941"/>
      <c r="K901" s="1827"/>
      <c r="L901" s="1826"/>
      <c r="M901" s="1827">
        <v>41</v>
      </c>
      <c r="N901" s="3723" t="s">
        <v>1223</v>
      </c>
      <c r="O901" s="1795" t="s">
        <v>589</v>
      </c>
      <c r="P901" s="151"/>
    </row>
    <row r="902" spans="1:16" x14ac:dyDescent="0.2">
      <c r="A902" s="3715">
        <v>19</v>
      </c>
      <c r="B902" s="1821"/>
      <c r="C902" s="5181" t="s">
        <v>2119</v>
      </c>
      <c r="D902" s="5182"/>
      <c r="E902" s="5182"/>
      <c r="F902" s="5183"/>
      <c r="G902" s="1823">
        <v>44287</v>
      </c>
      <c r="H902" s="1823">
        <v>44316</v>
      </c>
      <c r="I902" s="5482">
        <v>905</v>
      </c>
      <c r="J902" s="4893">
        <v>1</v>
      </c>
      <c r="K902" s="1827"/>
      <c r="L902" s="1826"/>
      <c r="M902" s="1827">
        <v>51</v>
      </c>
      <c r="N902" s="3723" t="s">
        <v>1223</v>
      </c>
      <c r="O902" s="1795" t="s">
        <v>589</v>
      </c>
      <c r="P902" s="151"/>
    </row>
    <row r="903" spans="1:16" x14ac:dyDescent="0.2">
      <c r="A903" s="3715">
        <v>20</v>
      </c>
      <c r="B903" s="1821"/>
      <c r="C903" s="5181" t="s">
        <v>2121</v>
      </c>
      <c r="D903" s="5182"/>
      <c r="E903" s="5182"/>
      <c r="F903" s="5183"/>
      <c r="G903" s="1823">
        <v>44317</v>
      </c>
      <c r="H903" s="1823">
        <v>44347</v>
      </c>
      <c r="I903" s="5483"/>
      <c r="J903" s="4894"/>
      <c r="K903" s="1827"/>
      <c r="L903" s="1826"/>
      <c r="M903" s="1827">
        <v>75</v>
      </c>
      <c r="N903" s="3723" t="s">
        <v>1223</v>
      </c>
      <c r="O903" s="1795" t="s">
        <v>589</v>
      </c>
      <c r="P903" s="151"/>
    </row>
    <row r="904" spans="1:16" x14ac:dyDescent="0.2">
      <c r="A904" s="3715">
        <v>22</v>
      </c>
      <c r="B904" s="1821"/>
      <c r="C904" s="5181" t="s">
        <v>2122</v>
      </c>
      <c r="D904" s="5182"/>
      <c r="E904" s="5182"/>
      <c r="F904" s="5183"/>
      <c r="G904" s="1823">
        <v>44348</v>
      </c>
      <c r="H904" s="1823">
        <v>44377</v>
      </c>
      <c r="I904" s="5483"/>
      <c r="J904" s="4895"/>
      <c r="K904" s="1827"/>
      <c r="L904" s="1826"/>
      <c r="M904" s="1827">
        <v>75</v>
      </c>
      <c r="N904" s="3723" t="s">
        <v>1223</v>
      </c>
      <c r="O904" s="1795" t="s">
        <v>589</v>
      </c>
      <c r="P904" s="151"/>
    </row>
    <row r="905" spans="1:16" x14ac:dyDescent="0.2">
      <c r="A905" s="3715">
        <v>23</v>
      </c>
      <c r="B905" s="1821"/>
      <c r="C905" s="5181" t="s">
        <v>2125</v>
      </c>
      <c r="D905" s="5182"/>
      <c r="E905" s="5182"/>
      <c r="F905" s="5183"/>
      <c r="G905" s="1823">
        <v>44378</v>
      </c>
      <c r="H905" s="1823">
        <v>44408</v>
      </c>
      <c r="I905" s="5483"/>
      <c r="J905" s="3911">
        <v>2</v>
      </c>
      <c r="K905" s="1827"/>
      <c r="L905" s="1826"/>
      <c r="M905" s="1827">
        <v>83</v>
      </c>
      <c r="N905" s="3723" t="s">
        <v>1223</v>
      </c>
      <c r="O905" s="1795" t="s">
        <v>589</v>
      </c>
      <c r="P905" s="151"/>
    </row>
    <row r="906" spans="1:16" x14ac:dyDescent="0.2">
      <c r="A906" s="3715">
        <v>24</v>
      </c>
      <c r="B906" s="1821"/>
      <c r="C906" s="5181" t="s">
        <v>2126</v>
      </c>
      <c r="D906" s="5182"/>
      <c r="E906" s="5182"/>
      <c r="F906" s="5183"/>
      <c r="G906" s="1823">
        <v>44409</v>
      </c>
      <c r="H906" s="1823">
        <v>44439</v>
      </c>
      <c r="I906" s="5483"/>
      <c r="J906" s="3912"/>
      <c r="K906" s="1827"/>
      <c r="L906" s="1826"/>
      <c r="M906" s="1827">
        <v>115</v>
      </c>
      <c r="N906" s="3723" t="s">
        <v>1223</v>
      </c>
      <c r="O906" s="1795" t="s">
        <v>589</v>
      </c>
      <c r="P906" s="151"/>
    </row>
    <row r="907" spans="1:16" x14ac:dyDescent="0.2">
      <c r="A907" s="3715">
        <v>25</v>
      </c>
      <c r="B907" s="1821"/>
      <c r="C907" s="5181" t="s">
        <v>2127</v>
      </c>
      <c r="D907" s="5182"/>
      <c r="E907" s="5182"/>
      <c r="F907" s="5183"/>
      <c r="G907" s="1823">
        <v>44440</v>
      </c>
      <c r="H907" s="1823">
        <v>44469</v>
      </c>
      <c r="I907" s="5483"/>
      <c r="J907" s="5482">
        <v>3</v>
      </c>
      <c r="K907" s="1827"/>
      <c r="L907" s="1826"/>
      <c r="M907" s="1827">
        <v>77</v>
      </c>
      <c r="N907" s="3723" t="s">
        <v>1223</v>
      </c>
      <c r="O907" s="1795" t="s">
        <v>589</v>
      </c>
      <c r="P907" s="151"/>
    </row>
    <row r="908" spans="1:16" x14ac:dyDescent="0.2">
      <c r="A908" s="3715">
        <v>26</v>
      </c>
      <c r="B908" s="1821"/>
      <c r="C908" s="5181" t="s">
        <v>2128</v>
      </c>
      <c r="D908" s="5182"/>
      <c r="E908" s="5182"/>
      <c r="F908" s="5183"/>
      <c r="G908" s="1823">
        <v>44470</v>
      </c>
      <c r="H908" s="1823">
        <v>44500</v>
      </c>
      <c r="I908" s="5483"/>
      <c r="J908" s="5483"/>
      <c r="K908" s="1827"/>
      <c r="L908" s="1826"/>
      <c r="M908" s="1827">
        <v>45</v>
      </c>
      <c r="N908" s="3723" t="s">
        <v>1223</v>
      </c>
      <c r="O908" s="1795" t="s">
        <v>589</v>
      </c>
      <c r="P908" s="151"/>
    </row>
    <row r="909" spans="1:16" x14ac:dyDescent="0.2">
      <c r="A909" s="3715">
        <v>27</v>
      </c>
      <c r="B909" s="1821"/>
      <c r="C909" s="5181" t="s">
        <v>2129</v>
      </c>
      <c r="D909" s="5182"/>
      <c r="E909" s="5182"/>
      <c r="F909" s="5183"/>
      <c r="G909" s="1823">
        <v>44501</v>
      </c>
      <c r="H909" s="1823">
        <v>44530</v>
      </c>
      <c r="I909" s="5483"/>
      <c r="J909" s="5483"/>
      <c r="K909" s="1827"/>
      <c r="L909" s="1826"/>
      <c r="M909" s="1827">
        <v>52</v>
      </c>
      <c r="N909" s="3723" t="s">
        <v>1223</v>
      </c>
      <c r="O909" s="1795" t="s">
        <v>589</v>
      </c>
      <c r="P909" s="151"/>
    </row>
    <row r="910" spans="1:16" x14ac:dyDescent="0.2">
      <c r="A910" s="3715">
        <v>28</v>
      </c>
      <c r="B910" s="1821"/>
      <c r="C910" s="5181" t="s">
        <v>2130</v>
      </c>
      <c r="D910" s="5182"/>
      <c r="E910" s="5182"/>
      <c r="F910" s="5183"/>
      <c r="G910" s="1823">
        <v>44531</v>
      </c>
      <c r="H910" s="1823">
        <v>44561</v>
      </c>
      <c r="I910" s="5483"/>
      <c r="J910" s="5484"/>
      <c r="K910" s="1827"/>
      <c r="L910" s="1826"/>
      <c r="M910" s="1827">
        <v>44</v>
      </c>
      <c r="N910" s="3723" t="s">
        <v>1223</v>
      </c>
      <c r="O910" s="1795" t="s">
        <v>589</v>
      </c>
      <c r="P910" s="151"/>
    </row>
    <row r="911" spans="1:16" x14ac:dyDescent="0.2">
      <c r="A911" s="3715">
        <v>29</v>
      </c>
      <c r="B911" s="1828" t="s">
        <v>1739</v>
      </c>
      <c r="C911" s="4732" t="s">
        <v>4156</v>
      </c>
      <c r="D911" s="4733"/>
      <c r="E911" s="4733"/>
      <c r="F911" s="4734"/>
      <c r="G911" s="1818"/>
      <c r="H911" s="1819"/>
      <c r="I911" s="5483"/>
      <c r="J911" s="3766"/>
      <c r="K911" s="3715"/>
      <c r="L911" s="151"/>
      <c r="M911" s="2387"/>
      <c r="N911" s="3723" t="s">
        <v>1223</v>
      </c>
      <c r="O911" s="1795" t="s">
        <v>589</v>
      </c>
      <c r="P911" s="151"/>
    </row>
    <row r="912" spans="1:16" x14ac:dyDescent="0.2">
      <c r="A912" s="3715">
        <v>30</v>
      </c>
      <c r="B912" s="1828" t="s">
        <v>4157</v>
      </c>
      <c r="C912" s="4732" t="s">
        <v>4158</v>
      </c>
      <c r="D912" s="4733"/>
      <c r="E912" s="4733"/>
      <c r="F912" s="4734"/>
      <c r="G912" s="1822">
        <v>44223</v>
      </c>
      <c r="H912" s="1823">
        <v>44561</v>
      </c>
      <c r="I912" s="5484"/>
      <c r="J912" s="3767">
        <v>4</v>
      </c>
      <c r="K912" s="1827"/>
      <c r="L912" s="1826"/>
      <c r="M912" s="1827">
        <v>113</v>
      </c>
      <c r="N912" s="3723" t="s">
        <v>1223</v>
      </c>
      <c r="O912" s="1795" t="s">
        <v>589</v>
      </c>
      <c r="P912" s="151"/>
    </row>
    <row r="914" spans="1:13" s="3772" customFormat="1" x14ac:dyDescent="0.2">
      <c r="A914" s="143" t="s">
        <v>1231</v>
      </c>
      <c r="B914" s="143"/>
      <c r="C914" s="143"/>
      <c r="D914" s="143"/>
      <c r="E914" s="143"/>
      <c r="F914" s="143"/>
      <c r="G914" s="143"/>
      <c r="H914" s="143"/>
      <c r="I914" s="143"/>
      <c r="J914" s="143" t="s">
        <v>1658</v>
      </c>
      <c r="K914" s="143"/>
      <c r="L914" s="143"/>
      <c r="M914" s="143"/>
    </row>
    <row r="915" spans="1:13" s="3772" customFormat="1" x14ac:dyDescent="0.2">
      <c r="A915" s="143" t="s">
        <v>9582</v>
      </c>
      <c r="B915" s="143"/>
      <c r="C915" s="143"/>
      <c r="D915" s="143"/>
      <c r="E915" s="143"/>
      <c r="F915" s="143" t="s">
        <v>1213</v>
      </c>
      <c r="G915" s="143"/>
      <c r="H915" s="143"/>
      <c r="I915" s="143"/>
      <c r="J915" s="143"/>
      <c r="K915" s="143"/>
      <c r="L915" s="143"/>
      <c r="M915" s="143"/>
    </row>
    <row r="916" spans="1:13" s="3772" customFormat="1" x14ac:dyDescent="0.2">
      <c r="A916" s="3785" t="s">
        <v>8394</v>
      </c>
      <c r="B916" s="3785"/>
      <c r="C916" s="3785"/>
      <c r="D916" s="143"/>
      <c r="E916" s="143"/>
      <c r="F916" s="143"/>
      <c r="G916" s="143"/>
      <c r="H916" s="143"/>
      <c r="I916" s="143"/>
      <c r="J916" s="4259" t="s">
        <v>2863</v>
      </c>
      <c r="K916" s="4260"/>
      <c r="L916" s="4260"/>
      <c r="M916" s="4261"/>
    </row>
    <row r="917" spans="1:13" s="3772" customFormat="1" ht="22.5" x14ac:dyDescent="0.2">
      <c r="A917" s="143" t="s">
        <v>14976</v>
      </c>
      <c r="B917" s="143"/>
      <c r="C917" s="143"/>
      <c r="D917" s="143"/>
      <c r="E917" s="143"/>
      <c r="F917" s="143"/>
      <c r="G917" s="143"/>
      <c r="H917" s="143"/>
      <c r="I917" s="143"/>
      <c r="J917" s="3769" t="s">
        <v>2860</v>
      </c>
      <c r="K917" s="3769" t="s">
        <v>2861</v>
      </c>
      <c r="L917" s="3769" t="s">
        <v>2862</v>
      </c>
      <c r="M917" s="637" t="s">
        <v>135</v>
      </c>
    </row>
    <row r="918" spans="1:13" s="3772" customFormat="1" x14ac:dyDescent="0.2">
      <c r="A918" s="143"/>
      <c r="B918" s="143"/>
      <c r="C918" s="143"/>
      <c r="D918" s="143"/>
      <c r="E918" s="143"/>
      <c r="F918" s="143"/>
      <c r="G918" s="143"/>
      <c r="H918" s="143"/>
      <c r="I918" s="143"/>
      <c r="J918" s="3769">
        <v>2023</v>
      </c>
      <c r="K918" s="3769">
        <v>9</v>
      </c>
      <c r="L918" s="3769">
        <v>26</v>
      </c>
      <c r="M918" s="3769">
        <v>14</v>
      </c>
    </row>
    <row r="919" spans="1:13" s="3772" customFormat="1" x14ac:dyDescent="0.2">
      <c r="A919" s="143"/>
      <c r="B919" s="143"/>
      <c r="C919" s="143"/>
      <c r="D919" s="143"/>
      <c r="E919" s="143"/>
      <c r="F919" s="143"/>
      <c r="G919" s="143"/>
      <c r="H919" s="143"/>
      <c r="I919" s="146"/>
      <c r="J919" s="146"/>
      <c r="K919" s="146"/>
      <c r="L919" s="146"/>
      <c r="M919" s="143"/>
    </row>
    <row r="920" spans="1:13" s="3772" customFormat="1" ht="30" customHeight="1" x14ac:dyDescent="0.2">
      <c r="A920" s="3905" t="s">
        <v>2864</v>
      </c>
      <c r="B920" s="3905" t="s">
        <v>2865</v>
      </c>
      <c r="C920" s="3905" t="s">
        <v>1212</v>
      </c>
      <c r="D920" s="3905" t="s">
        <v>2866</v>
      </c>
      <c r="E920" s="3905"/>
      <c r="F920" s="5224" t="s">
        <v>2869</v>
      </c>
      <c r="G920" s="5224"/>
      <c r="H920" s="5224"/>
      <c r="I920" s="5224"/>
      <c r="J920" s="3905" t="s">
        <v>1211</v>
      </c>
      <c r="K920" s="4519" t="s">
        <v>2872</v>
      </c>
      <c r="L920" s="5225" t="s">
        <v>1207</v>
      </c>
      <c r="M920" s="4519" t="s">
        <v>2873</v>
      </c>
    </row>
    <row r="921" spans="1:13" s="3772" customFormat="1" ht="27.75" customHeight="1" x14ac:dyDescent="0.2">
      <c r="A921" s="3905"/>
      <c r="B921" s="3905"/>
      <c r="C921" s="3905"/>
      <c r="D921" s="147" t="s">
        <v>2867</v>
      </c>
      <c r="E921" s="147" t="s">
        <v>2868</v>
      </c>
      <c r="F921" s="147" t="s">
        <v>2870</v>
      </c>
      <c r="G921" s="147" t="s">
        <v>2871</v>
      </c>
      <c r="H921" s="147" t="s">
        <v>4319</v>
      </c>
      <c r="I921" s="147" t="s">
        <v>4320</v>
      </c>
      <c r="J921" s="3905"/>
      <c r="K921" s="4519"/>
      <c r="L921" s="5225"/>
      <c r="M921" s="4519"/>
    </row>
    <row r="922" spans="1:13" s="3772" customFormat="1" ht="15.75" x14ac:dyDescent="0.25">
      <c r="A922" s="3768"/>
      <c r="B922" s="2441" t="s">
        <v>2392</v>
      </c>
      <c r="C922" s="3540" t="s">
        <v>4160</v>
      </c>
      <c r="D922" s="147"/>
      <c r="E922" s="147"/>
      <c r="F922" s="268"/>
      <c r="G922" s="268"/>
      <c r="H922" s="147"/>
      <c r="I922" s="147"/>
      <c r="J922" s="3768"/>
      <c r="K922" s="3773"/>
      <c r="L922" s="3780"/>
      <c r="M922" s="3773"/>
    </row>
    <row r="923" spans="1:13" s="3772" customFormat="1" ht="15" x14ac:dyDescent="0.25">
      <c r="A923" s="3768">
        <v>1</v>
      </c>
      <c r="B923" s="2441" t="s">
        <v>2393</v>
      </c>
      <c r="C923" s="3541" t="s">
        <v>6003</v>
      </c>
      <c r="D923" s="3618">
        <v>43788</v>
      </c>
      <c r="E923" s="3618">
        <v>43788</v>
      </c>
      <c r="F923" s="5178">
        <v>905</v>
      </c>
      <c r="G923" s="5178">
        <v>5</v>
      </c>
      <c r="H923" s="147"/>
      <c r="I923" s="147"/>
      <c r="J923" s="2380">
        <v>4</v>
      </c>
      <c r="K923" s="3770" t="s">
        <v>1223</v>
      </c>
      <c r="L923" s="2380" t="s">
        <v>313</v>
      </c>
      <c r="M923" s="3774" t="s">
        <v>14977</v>
      </c>
    </row>
    <row r="924" spans="1:13" s="3772" customFormat="1" ht="15" x14ac:dyDescent="0.25">
      <c r="A924" s="3768">
        <v>2</v>
      </c>
      <c r="B924" s="2441" t="s">
        <v>2393</v>
      </c>
      <c r="C924" s="3541" t="s">
        <v>6003</v>
      </c>
      <c r="D924" s="3618">
        <v>44742</v>
      </c>
      <c r="E924" s="3618">
        <v>44917</v>
      </c>
      <c r="F924" s="5179"/>
      <c r="G924" s="5179"/>
      <c r="H924" s="147"/>
      <c r="I924" s="147"/>
      <c r="J924" s="2380">
        <v>10</v>
      </c>
      <c r="K924" s="3770" t="s">
        <v>1223</v>
      </c>
      <c r="L924" s="2380" t="s">
        <v>313</v>
      </c>
      <c r="M924" s="3774" t="s">
        <v>14978</v>
      </c>
    </row>
    <row r="925" spans="1:13" s="3772" customFormat="1" ht="15" x14ac:dyDescent="0.2">
      <c r="A925" s="3768">
        <v>3</v>
      </c>
      <c r="B925" s="2443" t="s">
        <v>2395</v>
      </c>
      <c r="C925" s="2444" t="s">
        <v>13769</v>
      </c>
      <c r="D925" s="3618">
        <v>44742</v>
      </c>
      <c r="E925" s="3618">
        <v>44742</v>
      </c>
      <c r="F925" s="5179"/>
      <c r="G925" s="5179"/>
      <c r="H925" s="147"/>
      <c r="I925" s="147"/>
      <c r="J925" s="2380">
        <v>3</v>
      </c>
      <c r="K925" s="3770" t="s">
        <v>1223</v>
      </c>
      <c r="L925" s="2380" t="s">
        <v>313</v>
      </c>
      <c r="M925" s="3774" t="s">
        <v>11788</v>
      </c>
    </row>
    <row r="926" spans="1:13" s="3772" customFormat="1" ht="45" x14ac:dyDescent="0.2">
      <c r="A926" s="3768">
        <v>4</v>
      </c>
      <c r="B926" s="2443" t="s">
        <v>4162</v>
      </c>
      <c r="C926" s="2444" t="s">
        <v>4163</v>
      </c>
      <c r="D926" s="3618">
        <v>43123</v>
      </c>
      <c r="E926" s="3618">
        <v>43629</v>
      </c>
      <c r="F926" s="5179"/>
      <c r="G926" s="5179"/>
      <c r="H926" s="147"/>
      <c r="I926" s="147"/>
      <c r="J926" s="2380">
        <v>42</v>
      </c>
      <c r="K926" s="3770" t="s">
        <v>1223</v>
      </c>
      <c r="L926" s="2380" t="s">
        <v>313</v>
      </c>
      <c r="M926" s="3774" t="s">
        <v>14979</v>
      </c>
    </row>
    <row r="927" spans="1:13" s="3772" customFormat="1" ht="45" x14ac:dyDescent="0.2">
      <c r="A927" s="3768">
        <v>5</v>
      </c>
      <c r="B927" s="2443" t="s">
        <v>4162</v>
      </c>
      <c r="C927" s="2444" t="s">
        <v>4163</v>
      </c>
      <c r="D927" s="3618">
        <v>44588</v>
      </c>
      <c r="E927" s="3618">
        <v>44925</v>
      </c>
      <c r="F927" s="5179"/>
      <c r="G927" s="5180"/>
      <c r="H927" s="147"/>
      <c r="I927" s="147"/>
      <c r="J927" s="2380">
        <v>10</v>
      </c>
      <c r="K927" s="3774" t="s">
        <v>1223</v>
      </c>
      <c r="L927" s="2380" t="s">
        <v>313</v>
      </c>
      <c r="M927" s="1795" t="s">
        <v>14980</v>
      </c>
    </row>
    <row r="928" spans="1:13" s="3772" customFormat="1" ht="15" x14ac:dyDescent="0.25">
      <c r="A928" s="3779"/>
      <c r="B928" s="3776" t="s">
        <v>4164</v>
      </c>
      <c r="C928" s="3775" t="s">
        <v>4165</v>
      </c>
      <c r="D928" s="3542"/>
      <c r="E928" s="3542"/>
      <c r="F928" s="5179"/>
      <c r="G928" s="268"/>
      <c r="H928" s="151"/>
      <c r="I928" s="151"/>
      <c r="J928" s="151"/>
      <c r="K928" s="3769"/>
      <c r="L928" s="3769"/>
      <c r="M928" s="1330"/>
    </row>
    <row r="929" spans="1:13" s="3772" customFormat="1" ht="15.75" x14ac:dyDescent="0.25">
      <c r="A929" s="3779"/>
      <c r="B929" s="3776" t="s">
        <v>4166</v>
      </c>
      <c r="C929" s="3777" t="s">
        <v>4167</v>
      </c>
      <c r="D929" s="2428"/>
      <c r="E929" s="2428"/>
      <c r="F929" s="5179"/>
      <c r="G929" s="268"/>
      <c r="H929" s="151"/>
      <c r="I929" s="151"/>
      <c r="J929" s="151"/>
      <c r="K929" s="3769"/>
      <c r="L929" s="3769"/>
      <c r="M929" s="1340"/>
    </row>
    <row r="930" spans="1:13" s="3772" customFormat="1" ht="15" x14ac:dyDescent="0.2">
      <c r="A930" s="3779">
        <v>6</v>
      </c>
      <c r="B930" s="3776"/>
      <c r="C930" s="3226" t="s">
        <v>14981</v>
      </c>
      <c r="D930" s="3618">
        <v>44565</v>
      </c>
      <c r="E930" s="266">
        <v>44594</v>
      </c>
      <c r="F930" s="5179"/>
      <c r="G930" s="3770">
        <v>6</v>
      </c>
      <c r="H930" s="3781"/>
      <c r="I930" s="3781"/>
      <c r="J930" s="3770">
        <v>200</v>
      </c>
      <c r="K930" s="3770" t="s">
        <v>1223</v>
      </c>
      <c r="L930" s="3770" t="s">
        <v>313</v>
      </c>
      <c r="M930" s="3782" t="s">
        <v>14982</v>
      </c>
    </row>
    <row r="931" spans="1:13" s="3772" customFormat="1" ht="24" x14ac:dyDescent="0.2">
      <c r="A931" s="3779">
        <v>7</v>
      </c>
      <c r="B931" s="3776"/>
      <c r="C931" s="3226" t="s">
        <v>14983</v>
      </c>
      <c r="D931" s="3618">
        <v>44594</v>
      </c>
      <c r="E931" s="266">
        <v>44629</v>
      </c>
      <c r="F931" s="5179"/>
      <c r="G931" s="3770">
        <v>7</v>
      </c>
      <c r="H931" s="3781"/>
      <c r="I931" s="3781"/>
      <c r="J931" s="3770">
        <v>200</v>
      </c>
      <c r="K931" s="3770" t="s">
        <v>1223</v>
      </c>
      <c r="L931" s="3770" t="s">
        <v>313</v>
      </c>
      <c r="M931" s="3782" t="s">
        <v>14984</v>
      </c>
    </row>
    <row r="932" spans="1:13" s="3772" customFormat="1" ht="15" x14ac:dyDescent="0.25">
      <c r="A932" s="3779">
        <f>+A931+1</f>
        <v>8</v>
      </c>
      <c r="B932" s="3776"/>
      <c r="C932" s="1678" t="s">
        <v>14985</v>
      </c>
      <c r="D932" s="3618">
        <v>44630</v>
      </c>
      <c r="E932" s="266">
        <v>44684</v>
      </c>
      <c r="F932" s="5180"/>
      <c r="G932" s="3770">
        <v>8</v>
      </c>
      <c r="H932" s="151"/>
      <c r="I932" s="151"/>
      <c r="J932" s="3769">
        <v>200</v>
      </c>
      <c r="K932" s="3769" t="s">
        <v>1223</v>
      </c>
      <c r="L932" s="3769" t="s">
        <v>313</v>
      </c>
      <c r="M932" s="1326" t="s">
        <v>14986</v>
      </c>
    </row>
    <row r="933" spans="1:13" s="3772" customFormat="1" ht="15" x14ac:dyDescent="0.2">
      <c r="A933" s="3779">
        <f>+A932+1</f>
        <v>9</v>
      </c>
      <c r="B933" s="3776"/>
      <c r="C933" s="3218" t="s">
        <v>14987</v>
      </c>
      <c r="D933" s="3618">
        <v>44684</v>
      </c>
      <c r="E933" s="266">
        <v>44715</v>
      </c>
      <c r="F933" s="5178">
        <v>906</v>
      </c>
      <c r="G933" s="3770">
        <v>1</v>
      </c>
      <c r="H933" s="268"/>
      <c r="I933" s="268"/>
      <c r="J933" s="3770">
        <v>200</v>
      </c>
      <c r="K933" s="3770" t="s">
        <v>1223</v>
      </c>
      <c r="L933" s="3770" t="s">
        <v>313</v>
      </c>
      <c r="M933" s="3231"/>
    </row>
    <row r="934" spans="1:13" s="3772" customFormat="1" ht="15" x14ac:dyDescent="0.25">
      <c r="A934" s="3779">
        <f>+A933+1</f>
        <v>10</v>
      </c>
      <c r="B934" s="3776"/>
      <c r="C934" s="1678" t="s">
        <v>14988</v>
      </c>
      <c r="D934" s="3618">
        <v>44715</v>
      </c>
      <c r="E934" s="266">
        <v>44748</v>
      </c>
      <c r="F934" s="5179"/>
      <c r="G934" s="3770">
        <v>2</v>
      </c>
      <c r="H934" s="151"/>
      <c r="I934" s="151"/>
      <c r="J934" s="3769">
        <v>200</v>
      </c>
      <c r="K934" s="3769" t="s">
        <v>1223</v>
      </c>
      <c r="L934" s="3769" t="s">
        <v>313</v>
      </c>
      <c r="M934" s="1340"/>
    </row>
    <row r="935" spans="1:13" s="3772" customFormat="1" ht="24.75" x14ac:dyDescent="0.25">
      <c r="A935" s="3779">
        <v>8</v>
      </c>
      <c r="B935" s="3776"/>
      <c r="C935" s="1678" t="s">
        <v>14989</v>
      </c>
      <c r="D935" s="3618">
        <v>44748</v>
      </c>
      <c r="E935" s="266">
        <v>44783</v>
      </c>
      <c r="F935" s="5179"/>
      <c r="G935" s="3770">
        <v>3</v>
      </c>
      <c r="H935" s="151"/>
      <c r="I935" s="151"/>
      <c r="J935" s="3770">
        <v>200</v>
      </c>
      <c r="K935" s="3770" t="s">
        <v>1223</v>
      </c>
      <c r="L935" s="3770" t="s">
        <v>313</v>
      </c>
      <c r="M935" s="1326" t="s">
        <v>14990</v>
      </c>
    </row>
    <row r="936" spans="1:13" s="3772" customFormat="1" ht="15" x14ac:dyDescent="0.25">
      <c r="A936" s="3779">
        <v>9</v>
      </c>
      <c r="B936" s="3776"/>
      <c r="C936" s="1678" t="s">
        <v>14991</v>
      </c>
      <c r="D936" s="3618">
        <v>44783</v>
      </c>
      <c r="E936" s="266">
        <v>44809</v>
      </c>
      <c r="F936" s="5179"/>
      <c r="G936" s="3770">
        <v>4</v>
      </c>
      <c r="H936" s="151"/>
      <c r="I936" s="151"/>
      <c r="J936" s="3770">
        <v>200</v>
      </c>
      <c r="K936" s="3770" t="s">
        <v>1223</v>
      </c>
      <c r="L936" s="3770" t="s">
        <v>313</v>
      </c>
      <c r="M936" s="1326" t="s">
        <v>14992</v>
      </c>
    </row>
    <row r="937" spans="1:13" s="3772" customFormat="1" ht="24.75" x14ac:dyDescent="0.25">
      <c r="A937" s="3779">
        <v>10</v>
      </c>
      <c r="B937" s="3776"/>
      <c r="C937" s="1678" t="s">
        <v>14993</v>
      </c>
      <c r="D937" s="3618">
        <v>44809</v>
      </c>
      <c r="E937" s="266">
        <v>44846</v>
      </c>
      <c r="F937" s="5179"/>
      <c r="G937" s="3770">
        <v>5</v>
      </c>
      <c r="H937" s="151"/>
      <c r="I937" s="151"/>
      <c r="J937" s="3770">
        <v>200</v>
      </c>
      <c r="K937" s="3770" t="s">
        <v>1223</v>
      </c>
      <c r="L937" s="3770" t="s">
        <v>313</v>
      </c>
      <c r="M937" s="1326" t="s">
        <v>14994</v>
      </c>
    </row>
    <row r="938" spans="1:13" s="3772" customFormat="1" ht="19.5" customHeight="1" x14ac:dyDescent="0.25">
      <c r="A938" s="3779">
        <v>11</v>
      </c>
      <c r="B938" s="3776"/>
      <c r="C938" s="1678" t="s">
        <v>14995</v>
      </c>
      <c r="D938" s="3618">
        <v>44846</v>
      </c>
      <c r="E938" s="266">
        <v>44883</v>
      </c>
      <c r="F938" s="5179"/>
      <c r="G938" s="3770">
        <v>6</v>
      </c>
      <c r="H938" s="151"/>
      <c r="I938" s="151"/>
      <c r="J938" s="3770">
        <v>200</v>
      </c>
      <c r="K938" s="3770" t="s">
        <v>1223</v>
      </c>
      <c r="L938" s="3770" t="s">
        <v>313</v>
      </c>
      <c r="M938" s="1326" t="s">
        <v>14996</v>
      </c>
    </row>
    <row r="939" spans="1:13" s="3772" customFormat="1" ht="26.25" customHeight="1" x14ac:dyDescent="0.2">
      <c r="A939" s="3779">
        <v>12</v>
      </c>
      <c r="B939" s="3776"/>
      <c r="C939" s="3218" t="s">
        <v>14997</v>
      </c>
      <c r="D939" s="3618">
        <v>44883</v>
      </c>
      <c r="E939" s="266">
        <v>44925</v>
      </c>
      <c r="F939" s="5180"/>
      <c r="G939" s="3770">
        <v>7</v>
      </c>
      <c r="H939" s="151"/>
      <c r="I939" s="151"/>
      <c r="J939" s="3770">
        <v>200</v>
      </c>
      <c r="K939" s="3770" t="s">
        <v>1223</v>
      </c>
      <c r="L939" s="3770" t="s">
        <v>313</v>
      </c>
      <c r="M939" s="1326" t="s">
        <v>14998</v>
      </c>
    </row>
    <row r="940" spans="1:13" s="3772" customFormat="1" ht="15" x14ac:dyDescent="0.2">
      <c r="A940" s="3543"/>
      <c r="B940" s="3544"/>
      <c r="C940" s="3545"/>
      <c r="D940" s="3783"/>
      <c r="E940" s="3783"/>
      <c r="F940" s="786"/>
      <c r="G940" s="2708"/>
      <c r="H940" s="786"/>
      <c r="I940" s="786"/>
      <c r="J940" s="2708"/>
      <c r="K940" s="146"/>
      <c r="L940" s="146"/>
      <c r="M940" s="3548"/>
    </row>
    <row r="941" spans="1:13" s="3772" customFormat="1" ht="15" x14ac:dyDescent="0.25">
      <c r="A941" s="3771"/>
      <c r="B941" s="2422"/>
      <c r="C941" s="3549"/>
      <c r="D941" s="2423"/>
      <c r="E941" s="2423"/>
      <c r="F941" s="143"/>
      <c r="G941" s="146"/>
      <c r="H941" s="143"/>
      <c r="I941" s="143"/>
      <c r="J941" s="143"/>
      <c r="K941" s="146"/>
      <c r="L941" s="146"/>
      <c r="M941" s="3551"/>
    </row>
    <row r="942" spans="1:13" s="3772" customFormat="1" x14ac:dyDescent="0.2">
      <c r="A942" s="3954"/>
      <c r="B942" s="3954"/>
      <c r="C942" s="3905" t="s">
        <v>2859</v>
      </c>
      <c r="D942" s="3905"/>
      <c r="E942" s="3905"/>
      <c r="F942" s="3905"/>
      <c r="G942" s="3905"/>
      <c r="H942" s="3905"/>
      <c r="I942" s="3905"/>
      <c r="J942" s="3905"/>
      <c r="K942" s="3905"/>
      <c r="L942" s="4064" t="s">
        <v>2858</v>
      </c>
      <c r="M942" s="4064"/>
    </row>
    <row r="943" spans="1:13" s="3772" customFormat="1" x14ac:dyDescent="0.2">
      <c r="A943" s="3954"/>
      <c r="B943" s="3954"/>
      <c r="C943" s="3905"/>
      <c r="D943" s="3905"/>
      <c r="E943" s="3905"/>
      <c r="F943" s="3905"/>
      <c r="G943" s="3905"/>
      <c r="H943" s="3905"/>
      <c r="I943" s="3905"/>
      <c r="J943" s="3905"/>
      <c r="K943" s="3905"/>
      <c r="L943" s="4064"/>
      <c r="M943" s="4064"/>
    </row>
    <row r="944" spans="1:13" s="3772" customFormat="1" ht="13.5" customHeight="1" x14ac:dyDescent="0.2">
      <c r="A944" s="3954"/>
      <c r="B944" s="3954"/>
      <c r="C944" s="3905"/>
      <c r="D944" s="3905"/>
      <c r="E944" s="3905"/>
      <c r="F944" s="3905"/>
      <c r="G944" s="3905"/>
      <c r="H944" s="3905"/>
      <c r="I944" s="3905"/>
      <c r="J944" s="3905"/>
      <c r="K944" s="3905"/>
      <c r="L944" s="4064"/>
      <c r="M944" s="4064"/>
    </row>
    <row r="945" spans="1:13" s="3772" customFormat="1" hidden="1" x14ac:dyDescent="0.2">
      <c r="A945" s="3954"/>
      <c r="B945" s="3954"/>
      <c r="C945" s="3905"/>
      <c r="D945" s="3905"/>
      <c r="E945" s="3905"/>
      <c r="F945" s="3905"/>
      <c r="G945" s="3905"/>
      <c r="H945" s="3905"/>
      <c r="I945" s="3905"/>
      <c r="J945" s="3905"/>
      <c r="K945" s="3905"/>
      <c r="L945" s="4064"/>
      <c r="M945" s="4064"/>
    </row>
    <row r="946" spans="1:13" s="3772" customFormat="1" x14ac:dyDescent="0.2">
      <c r="A946" s="3954"/>
      <c r="B946" s="3954"/>
      <c r="C946" s="5473" t="s">
        <v>1209</v>
      </c>
      <c r="D946" s="5473"/>
      <c r="E946" s="5473"/>
      <c r="F946" s="5473"/>
      <c r="G946" s="5473"/>
      <c r="H946" s="5473"/>
      <c r="I946" s="5473"/>
      <c r="J946" s="5473"/>
      <c r="K946" s="5473"/>
      <c r="L946" s="4064" t="s">
        <v>1208</v>
      </c>
      <c r="M946" s="4064"/>
    </row>
    <row r="947" spans="1:13" s="3772" customFormat="1" x14ac:dyDescent="0.2">
      <c r="A947" s="3954"/>
      <c r="B947" s="3954"/>
      <c r="C947" s="5473"/>
      <c r="D947" s="5473"/>
      <c r="E947" s="5473"/>
      <c r="F947" s="5473"/>
      <c r="G947" s="5473"/>
      <c r="H947" s="5473"/>
      <c r="I947" s="5473"/>
      <c r="J947" s="5473"/>
      <c r="K947" s="5473"/>
      <c r="L947" s="4064"/>
      <c r="M947" s="4064"/>
    </row>
    <row r="948" spans="1:13" s="3772" customFormat="1" ht="6" customHeight="1" x14ac:dyDescent="0.2">
      <c r="A948" s="3954"/>
      <c r="B948" s="3954"/>
      <c r="C948" s="5473"/>
      <c r="D948" s="5473"/>
      <c r="E948" s="5473"/>
      <c r="F948" s="5473"/>
      <c r="G948" s="5473"/>
      <c r="H948" s="5473"/>
      <c r="I948" s="5473"/>
      <c r="J948" s="5473"/>
      <c r="K948" s="5473"/>
      <c r="L948" s="4064"/>
      <c r="M948" s="4064"/>
    </row>
    <row r="949" spans="1:13" s="3772" customFormat="1" hidden="1" x14ac:dyDescent="0.2">
      <c r="A949" s="3954"/>
      <c r="B949" s="3954"/>
      <c r="C949" s="5473"/>
      <c r="D949" s="5473"/>
      <c r="E949" s="5473"/>
      <c r="F949" s="5473"/>
      <c r="G949" s="5473"/>
      <c r="H949" s="5473"/>
      <c r="I949" s="5473"/>
      <c r="J949" s="5473"/>
      <c r="K949" s="5473"/>
      <c r="L949" s="4064"/>
      <c r="M949" s="4064"/>
    </row>
    <row r="950" spans="1:13" s="3772" customFormat="1" x14ac:dyDescent="0.2"/>
    <row r="951" spans="1:13" s="3772" customFormat="1" x14ac:dyDescent="0.2">
      <c r="A951" s="143" t="s">
        <v>1231</v>
      </c>
      <c r="B951" s="143"/>
      <c r="C951" s="143"/>
      <c r="D951" s="143"/>
      <c r="E951" s="143"/>
      <c r="F951" s="143"/>
      <c r="G951" s="143"/>
      <c r="H951" s="143"/>
      <c r="I951" s="143"/>
      <c r="J951" s="143" t="s">
        <v>1270</v>
      </c>
      <c r="K951" s="143"/>
      <c r="L951" s="143"/>
      <c r="M951" s="143"/>
    </row>
    <row r="952" spans="1:13" s="3772" customFormat="1" x14ac:dyDescent="0.2">
      <c r="A952" s="143" t="s">
        <v>9608</v>
      </c>
      <c r="B952" s="143"/>
      <c r="C952" s="143"/>
      <c r="D952" s="143"/>
      <c r="E952" s="143"/>
      <c r="F952" s="143" t="s">
        <v>1213</v>
      </c>
      <c r="G952" s="143"/>
      <c r="H952" s="143"/>
      <c r="I952" s="143"/>
      <c r="J952" s="143"/>
      <c r="K952" s="143"/>
      <c r="L952" s="143"/>
      <c r="M952" s="143"/>
    </row>
    <row r="953" spans="1:13" s="3772" customFormat="1" x14ac:dyDescent="0.2">
      <c r="A953" s="3154" t="s">
        <v>8394</v>
      </c>
      <c r="B953" s="3154"/>
      <c r="C953" s="3154"/>
      <c r="D953" s="143"/>
      <c r="E953" s="143"/>
      <c r="F953" s="143"/>
      <c r="G953" s="143"/>
      <c r="H953" s="143"/>
      <c r="I953" s="143"/>
      <c r="J953" s="4259" t="s">
        <v>2863</v>
      </c>
      <c r="K953" s="4260"/>
      <c r="L953" s="4260"/>
      <c r="M953" s="4261"/>
    </row>
    <row r="954" spans="1:13" s="3772" customFormat="1" ht="22.5" x14ac:dyDescent="0.2">
      <c r="A954" s="1787" t="s">
        <v>15015</v>
      </c>
      <c r="B954" s="143"/>
      <c r="C954" s="143"/>
      <c r="D954" s="143"/>
      <c r="E954" s="143"/>
      <c r="F954" s="143"/>
      <c r="G954" s="143"/>
      <c r="H954" s="143"/>
      <c r="I954" s="143"/>
      <c r="J954" s="3769" t="s">
        <v>2860</v>
      </c>
      <c r="K954" s="3769" t="s">
        <v>2861</v>
      </c>
      <c r="L954" s="3769" t="s">
        <v>2862</v>
      </c>
      <c r="M954" s="637" t="s">
        <v>135</v>
      </c>
    </row>
    <row r="955" spans="1:13" s="3772" customFormat="1" x14ac:dyDescent="0.2">
      <c r="A955" s="143"/>
      <c r="B955" s="143"/>
      <c r="C955" s="143"/>
      <c r="D955" s="143"/>
      <c r="E955" s="143"/>
      <c r="F955" s="143"/>
      <c r="G955" s="143"/>
      <c r="H955" s="143"/>
      <c r="I955" s="143"/>
      <c r="J955" s="3769">
        <v>2023</v>
      </c>
      <c r="K955" s="3769">
        <v>9</v>
      </c>
      <c r="L955" s="3769">
        <v>26</v>
      </c>
      <c r="M955" s="3769">
        <v>14</v>
      </c>
    </row>
    <row r="956" spans="1:13" s="3772" customFormat="1" x14ac:dyDescent="0.2">
      <c r="A956" s="143"/>
      <c r="B956" s="143"/>
      <c r="C956" s="143"/>
      <c r="D956" s="143"/>
      <c r="E956" s="143"/>
      <c r="F956" s="143"/>
      <c r="G956" s="143"/>
      <c r="H956" s="143"/>
      <c r="I956" s="146"/>
      <c r="J956" s="146"/>
      <c r="K956" s="146"/>
      <c r="L956" s="146"/>
      <c r="M956" s="143"/>
    </row>
    <row r="957" spans="1:13" s="3772" customFormat="1" x14ac:dyDescent="0.2">
      <c r="A957" s="3905" t="s">
        <v>2864</v>
      </c>
      <c r="B957" s="3905" t="s">
        <v>2865</v>
      </c>
      <c r="C957" s="3905" t="s">
        <v>1212</v>
      </c>
      <c r="D957" s="3905" t="s">
        <v>2866</v>
      </c>
      <c r="E957" s="3905"/>
      <c r="F957" s="5224" t="s">
        <v>2869</v>
      </c>
      <c r="G957" s="5224"/>
      <c r="H957" s="5224"/>
      <c r="I957" s="5224"/>
      <c r="J957" s="3905" t="s">
        <v>1211</v>
      </c>
      <c r="K957" s="4519" t="s">
        <v>2872</v>
      </c>
      <c r="L957" s="5225" t="s">
        <v>1207</v>
      </c>
      <c r="M957" s="4519" t="s">
        <v>2873</v>
      </c>
    </row>
    <row r="958" spans="1:13" s="3772" customFormat="1" ht="24.75" customHeight="1" x14ac:dyDescent="0.2">
      <c r="A958" s="3905"/>
      <c r="B958" s="3905"/>
      <c r="C958" s="3905"/>
      <c r="D958" s="147" t="s">
        <v>2867</v>
      </c>
      <c r="E958" s="147" t="s">
        <v>2868</v>
      </c>
      <c r="F958" s="147" t="s">
        <v>2870</v>
      </c>
      <c r="G958" s="147" t="s">
        <v>2871</v>
      </c>
      <c r="H958" s="147" t="s">
        <v>4319</v>
      </c>
      <c r="I958" s="147" t="s">
        <v>4320</v>
      </c>
      <c r="J958" s="3905"/>
      <c r="K958" s="4519"/>
      <c r="L958" s="5225"/>
      <c r="M958" s="4519"/>
    </row>
    <row r="959" spans="1:13" s="3772" customFormat="1" ht="15.75" x14ac:dyDescent="0.25">
      <c r="A959" s="2244"/>
      <c r="B959" s="3776" t="s">
        <v>4193</v>
      </c>
      <c r="C959" s="2424" t="s">
        <v>4192</v>
      </c>
      <c r="D959" s="2428"/>
      <c r="E959" s="2428"/>
      <c r="F959" s="268"/>
      <c r="G959" s="268"/>
      <c r="H959" s="151"/>
      <c r="I959" s="151"/>
      <c r="J959" s="151"/>
      <c r="K959" s="3769"/>
      <c r="L959" s="3769"/>
      <c r="M959" s="2431"/>
    </row>
    <row r="960" spans="1:13" s="3772" customFormat="1" ht="35.25" customHeight="1" x14ac:dyDescent="0.2">
      <c r="A960" s="3770">
        <v>13</v>
      </c>
      <c r="B960" s="3778"/>
      <c r="C960" s="3226" t="s">
        <v>14999</v>
      </c>
      <c r="D960" s="3618">
        <v>44566</v>
      </c>
      <c r="E960" s="3618">
        <v>44776</v>
      </c>
      <c r="F960" s="3770">
        <v>906</v>
      </c>
      <c r="G960" s="3770">
        <v>8</v>
      </c>
      <c r="H960" s="268"/>
      <c r="I960" s="268"/>
      <c r="J960" s="3770">
        <v>200</v>
      </c>
      <c r="K960" s="3770" t="s">
        <v>1223</v>
      </c>
      <c r="L960" s="3770" t="s">
        <v>313</v>
      </c>
      <c r="M960" s="2380" t="s">
        <v>15000</v>
      </c>
    </row>
    <row r="961" spans="1:13" s="3772" customFormat="1" ht="30.75" customHeight="1" x14ac:dyDescent="0.2">
      <c r="A961" s="3770">
        <v>14</v>
      </c>
      <c r="B961" s="3778"/>
      <c r="C961" s="3226" t="s">
        <v>15001</v>
      </c>
      <c r="D961" s="3618">
        <v>44776</v>
      </c>
      <c r="E961" s="3618">
        <v>44914</v>
      </c>
      <c r="F961" s="5178">
        <v>907</v>
      </c>
      <c r="G961" s="3770">
        <v>1</v>
      </c>
      <c r="H961" s="268"/>
      <c r="I961" s="268"/>
      <c r="J961" s="3770">
        <v>143</v>
      </c>
      <c r="K961" s="3770" t="s">
        <v>1223</v>
      </c>
      <c r="L961" s="3770" t="s">
        <v>313</v>
      </c>
      <c r="M961" s="2380" t="s">
        <v>15002</v>
      </c>
    </row>
    <row r="962" spans="1:13" s="3772" customFormat="1" ht="15" x14ac:dyDescent="0.2">
      <c r="A962" s="3770"/>
      <c r="B962" s="3776" t="s">
        <v>2398</v>
      </c>
      <c r="C962" s="2445" t="s">
        <v>2527</v>
      </c>
      <c r="D962" s="2445"/>
      <c r="E962" s="2445"/>
      <c r="F962" s="5179"/>
      <c r="G962" s="268"/>
      <c r="H962" s="268"/>
      <c r="I962" s="268"/>
      <c r="J962" s="3770"/>
      <c r="K962" s="3770"/>
      <c r="L962" s="3770"/>
      <c r="M962" s="3784"/>
    </row>
    <row r="963" spans="1:13" s="3772" customFormat="1" ht="15" x14ac:dyDescent="0.2">
      <c r="A963" s="3770">
        <v>15</v>
      </c>
      <c r="B963" s="3776" t="s">
        <v>2279</v>
      </c>
      <c r="C963" s="1667" t="s">
        <v>2530</v>
      </c>
      <c r="D963" s="1668">
        <v>43497</v>
      </c>
      <c r="E963" s="1668">
        <v>43535</v>
      </c>
      <c r="F963" s="5179"/>
      <c r="G963" s="5178">
        <v>2</v>
      </c>
      <c r="H963" s="268"/>
      <c r="I963" s="268"/>
      <c r="J963" s="3770">
        <v>97</v>
      </c>
      <c r="K963" s="3770" t="s">
        <v>1223</v>
      </c>
      <c r="L963" s="3770" t="s">
        <v>313</v>
      </c>
      <c r="M963" s="3784"/>
    </row>
    <row r="964" spans="1:13" s="3772" customFormat="1" ht="15" x14ac:dyDescent="0.2">
      <c r="A964" s="3770">
        <v>16</v>
      </c>
      <c r="B964" s="3776" t="s">
        <v>2279</v>
      </c>
      <c r="C964" s="1667" t="s">
        <v>2530</v>
      </c>
      <c r="D964" s="1668">
        <v>44672</v>
      </c>
      <c r="E964" s="1668">
        <v>44672</v>
      </c>
      <c r="F964" s="5179"/>
      <c r="G964" s="5179"/>
      <c r="H964" s="268"/>
      <c r="I964" s="268"/>
      <c r="J964" s="3770">
        <v>4</v>
      </c>
      <c r="K964" s="3770" t="s">
        <v>1223</v>
      </c>
      <c r="L964" s="3770" t="s">
        <v>313</v>
      </c>
      <c r="M964" s="3784"/>
    </row>
    <row r="965" spans="1:13" s="3772" customFormat="1" ht="15" x14ac:dyDescent="0.25">
      <c r="A965" s="3769"/>
      <c r="B965" s="1680" t="s">
        <v>4201</v>
      </c>
      <c r="C965" s="2446" t="s">
        <v>1329</v>
      </c>
      <c r="D965" s="2428"/>
      <c r="E965" s="2428"/>
      <c r="F965" s="5179"/>
      <c r="G965" s="5179"/>
      <c r="H965" s="151"/>
      <c r="I965" s="151"/>
      <c r="J965" s="3769"/>
      <c r="K965" s="3769"/>
      <c r="L965" s="3769"/>
      <c r="M965" s="2431"/>
    </row>
    <row r="966" spans="1:13" s="3772" customFormat="1" ht="19.5" customHeight="1" x14ac:dyDescent="0.2">
      <c r="A966" s="3769">
        <v>17</v>
      </c>
      <c r="B966" s="1924" t="s">
        <v>4202</v>
      </c>
      <c r="C966" s="2449" t="s">
        <v>15003</v>
      </c>
      <c r="D966" s="3618">
        <v>44565</v>
      </c>
      <c r="E966" s="3618">
        <v>44921</v>
      </c>
      <c r="F966" s="5179"/>
      <c r="G966" s="5179"/>
      <c r="H966" s="151"/>
      <c r="I966" s="151"/>
      <c r="J966" s="3769">
        <v>5</v>
      </c>
      <c r="K966" s="3769" t="s">
        <v>1223</v>
      </c>
      <c r="L966" s="3769" t="s">
        <v>589</v>
      </c>
      <c r="M966" s="2431"/>
    </row>
    <row r="967" spans="1:13" s="3772" customFormat="1" ht="30" x14ac:dyDescent="0.25">
      <c r="A967" s="3769">
        <v>18</v>
      </c>
      <c r="B967" s="466" t="s">
        <v>6059</v>
      </c>
      <c r="C967" s="2450" t="s">
        <v>8392</v>
      </c>
      <c r="D967" s="3618">
        <v>44594</v>
      </c>
      <c r="E967" s="3618">
        <v>44901</v>
      </c>
      <c r="F967" s="5179"/>
      <c r="G967" s="5179"/>
      <c r="H967" s="151"/>
      <c r="I967" s="151"/>
      <c r="J967" s="3769">
        <v>2</v>
      </c>
      <c r="K967" s="3769" t="s">
        <v>1223</v>
      </c>
      <c r="L967" s="3769" t="s">
        <v>589</v>
      </c>
      <c r="M967" s="2431"/>
    </row>
    <row r="968" spans="1:13" s="3772" customFormat="1" ht="45.75" customHeight="1" x14ac:dyDescent="0.25">
      <c r="A968" s="3769">
        <v>19</v>
      </c>
      <c r="B968" s="466" t="s">
        <v>12575</v>
      </c>
      <c r="C968" s="2450" t="s">
        <v>80</v>
      </c>
      <c r="D968" s="3618">
        <v>43525</v>
      </c>
      <c r="E968" s="3618">
        <v>43830</v>
      </c>
      <c r="F968" s="5179"/>
      <c r="G968" s="5179"/>
      <c r="H968" s="151"/>
      <c r="I968" s="151"/>
      <c r="J968" s="3769">
        <v>20</v>
      </c>
      <c r="K968" s="3769" t="s">
        <v>1223</v>
      </c>
      <c r="L968" s="3769" t="s">
        <v>589</v>
      </c>
      <c r="M968" s="2376" t="s">
        <v>15004</v>
      </c>
    </row>
    <row r="969" spans="1:13" s="3772" customFormat="1" ht="30" x14ac:dyDescent="0.25">
      <c r="A969" s="3769">
        <v>20</v>
      </c>
      <c r="B969" s="466"/>
      <c r="C969" s="2450" t="s">
        <v>12576</v>
      </c>
      <c r="D969" s="3618">
        <v>44562</v>
      </c>
      <c r="E969" s="3618">
        <v>44926</v>
      </c>
      <c r="F969" s="5179"/>
      <c r="G969" s="5179"/>
      <c r="H969" s="151"/>
      <c r="I969" s="151"/>
      <c r="J969" s="3769">
        <v>24</v>
      </c>
      <c r="K969" s="3769" t="s">
        <v>1223</v>
      </c>
      <c r="L969" s="3769" t="s">
        <v>589</v>
      </c>
      <c r="M969" s="2431"/>
    </row>
    <row r="970" spans="1:13" s="3772" customFormat="1" ht="15" x14ac:dyDescent="0.25">
      <c r="A970" s="3769"/>
      <c r="B970" s="466" t="s">
        <v>4209</v>
      </c>
      <c r="C970" s="2427" t="s">
        <v>4210</v>
      </c>
      <c r="D970" s="3618"/>
      <c r="E970" s="3618"/>
      <c r="F970" s="5179"/>
      <c r="G970" s="5179"/>
      <c r="H970" s="151"/>
      <c r="I970" s="151"/>
      <c r="J970" s="3222"/>
      <c r="K970" s="3769"/>
      <c r="L970" s="3769"/>
      <c r="M970" s="151"/>
    </row>
    <row r="971" spans="1:13" s="3772" customFormat="1" ht="27" customHeight="1" x14ac:dyDescent="0.25">
      <c r="A971" s="3770">
        <v>21</v>
      </c>
      <c r="B971" s="466" t="s">
        <v>4211</v>
      </c>
      <c r="C971" s="3223" t="s">
        <v>15005</v>
      </c>
      <c r="D971" s="3618">
        <v>44562</v>
      </c>
      <c r="E971" s="3618">
        <v>44926</v>
      </c>
      <c r="F971" s="5179"/>
      <c r="G971" s="5180"/>
      <c r="H971" s="151"/>
      <c r="I971" s="151"/>
      <c r="J971" s="3769"/>
      <c r="K971" s="3769" t="s">
        <v>15006</v>
      </c>
      <c r="L971" s="3769" t="s">
        <v>313</v>
      </c>
      <c r="M971" s="2376" t="s">
        <v>15007</v>
      </c>
    </row>
    <row r="972" spans="1:13" s="3772" customFormat="1" ht="30" customHeight="1" x14ac:dyDescent="0.2">
      <c r="A972" s="3770">
        <v>22</v>
      </c>
      <c r="B972" s="1925" t="s">
        <v>4213</v>
      </c>
      <c r="C972" s="3232" t="s">
        <v>15008</v>
      </c>
      <c r="D972" s="2800">
        <v>44564</v>
      </c>
      <c r="E972" s="153">
        <v>44925</v>
      </c>
      <c r="F972" s="5179"/>
      <c r="G972" s="3770">
        <v>3</v>
      </c>
      <c r="H972" s="151"/>
      <c r="I972" s="151"/>
      <c r="J972" s="3769">
        <v>151</v>
      </c>
      <c r="K972" s="3769" t="s">
        <v>1223</v>
      </c>
      <c r="L972" s="3769" t="s">
        <v>313</v>
      </c>
      <c r="M972" s="151"/>
    </row>
    <row r="973" spans="1:13" s="3772" customFormat="1" ht="45" x14ac:dyDescent="0.2">
      <c r="A973" s="3770">
        <v>23</v>
      </c>
      <c r="B973" s="1925" t="s">
        <v>6062</v>
      </c>
      <c r="C973" s="2430" t="s">
        <v>15009</v>
      </c>
      <c r="D973" s="3618">
        <v>44562</v>
      </c>
      <c r="E973" s="3618">
        <v>44926</v>
      </c>
      <c r="F973" s="5179"/>
      <c r="G973" s="268"/>
      <c r="H973" s="151"/>
      <c r="I973" s="151"/>
      <c r="J973" s="3769"/>
      <c r="K973" s="3769" t="s">
        <v>15006</v>
      </c>
      <c r="L973" s="3769" t="s">
        <v>313</v>
      </c>
      <c r="M973" s="2376" t="s">
        <v>15007</v>
      </c>
    </row>
    <row r="974" spans="1:13" s="3772" customFormat="1" ht="40.5" customHeight="1" x14ac:dyDescent="0.2">
      <c r="A974" s="3770">
        <v>24</v>
      </c>
      <c r="B974" s="1683"/>
      <c r="C974" s="2449" t="s">
        <v>15010</v>
      </c>
      <c r="D974" s="2800">
        <v>44564</v>
      </c>
      <c r="E974" s="153">
        <v>44925</v>
      </c>
      <c r="F974" s="5179"/>
      <c r="G974" s="5178">
        <v>4</v>
      </c>
      <c r="H974" s="151"/>
      <c r="I974" s="151"/>
      <c r="J974" s="1789">
        <v>17</v>
      </c>
      <c r="K974" s="3769" t="s">
        <v>1223</v>
      </c>
      <c r="L974" s="3769" t="s">
        <v>313</v>
      </c>
      <c r="M974" s="2431" t="s">
        <v>15011</v>
      </c>
    </row>
    <row r="975" spans="1:13" s="3772" customFormat="1" ht="15" x14ac:dyDescent="0.25">
      <c r="A975" s="3769"/>
      <c r="B975" s="466" t="s">
        <v>4204</v>
      </c>
      <c r="C975" s="2427" t="s">
        <v>4205</v>
      </c>
      <c r="D975" s="3618"/>
      <c r="E975" s="3618"/>
      <c r="F975" s="5179"/>
      <c r="G975" s="5179"/>
      <c r="H975" s="151"/>
      <c r="I975" s="151"/>
      <c r="J975" s="3769"/>
      <c r="K975" s="3769"/>
      <c r="L975" s="3769"/>
      <c r="M975" s="2431"/>
    </row>
    <row r="976" spans="1:13" s="3772" customFormat="1" ht="15" x14ac:dyDescent="0.25">
      <c r="A976" s="3769">
        <v>25</v>
      </c>
      <c r="B976" s="466" t="s">
        <v>15012</v>
      </c>
      <c r="C976" s="1667" t="s">
        <v>15013</v>
      </c>
      <c r="D976" s="3618">
        <v>43556</v>
      </c>
      <c r="E976" s="3618">
        <v>43826</v>
      </c>
      <c r="F976" s="5179"/>
      <c r="G976" s="5179"/>
      <c r="H976" s="151"/>
      <c r="I976" s="151"/>
      <c r="J976" s="3769">
        <v>56</v>
      </c>
      <c r="K976" s="3769" t="s">
        <v>1223</v>
      </c>
      <c r="L976" s="3769" t="s">
        <v>313</v>
      </c>
      <c r="M976" s="2431"/>
    </row>
    <row r="977" spans="1:13" s="3772" customFormat="1" ht="15" x14ac:dyDescent="0.25">
      <c r="A977" s="3769">
        <v>26</v>
      </c>
      <c r="B977" s="466" t="s">
        <v>15012</v>
      </c>
      <c r="C977" s="1667" t="s">
        <v>15014</v>
      </c>
      <c r="D977" s="3618">
        <v>44781</v>
      </c>
      <c r="E977" s="3618">
        <v>44936</v>
      </c>
      <c r="F977" s="5180"/>
      <c r="G977" s="5180"/>
      <c r="H977" s="151"/>
      <c r="I977" s="151"/>
      <c r="J977" s="3769">
        <v>36</v>
      </c>
      <c r="K977" s="3769" t="s">
        <v>1223</v>
      </c>
      <c r="L977" s="3769" t="s">
        <v>313</v>
      </c>
      <c r="M977" s="2431"/>
    </row>
    <row r="979" spans="1:13" s="3405" customFormat="1" x14ac:dyDescent="0.2">
      <c r="A979" s="4517"/>
      <c r="B979" s="4517"/>
      <c r="C979" s="4518" t="s">
        <v>2859</v>
      </c>
      <c r="D979" s="4518"/>
      <c r="E979" s="4518"/>
      <c r="F979" s="4518"/>
      <c r="G979" s="4518"/>
      <c r="H979" s="4518"/>
      <c r="I979" s="4518"/>
      <c r="J979" s="4518"/>
      <c r="K979" s="4518"/>
      <c r="L979" s="4520" t="s">
        <v>2858</v>
      </c>
      <c r="M979" s="4520"/>
    </row>
    <row r="980" spans="1:13" s="3405" customFormat="1" x14ac:dyDescent="0.2">
      <c r="A980" s="4517"/>
      <c r="B980" s="4517"/>
      <c r="C980" s="4518"/>
      <c r="D980" s="4518"/>
      <c r="E980" s="4518"/>
      <c r="F980" s="4518"/>
      <c r="G980" s="4518"/>
      <c r="H980" s="4518"/>
      <c r="I980" s="4518"/>
      <c r="J980" s="4518"/>
      <c r="K980" s="4518"/>
      <c r="L980" s="4520"/>
      <c r="M980" s="4520"/>
    </row>
    <row r="981" spans="1:13" s="3405" customFormat="1" x14ac:dyDescent="0.2">
      <c r="A981" s="4517"/>
      <c r="B981" s="4517"/>
      <c r="C981" s="4518"/>
      <c r="D981" s="4518"/>
      <c r="E981" s="4518"/>
      <c r="F981" s="4518"/>
      <c r="G981" s="4518"/>
      <c r="H981" s="4518"/>
      <c r="I981" s="4518"/>
      <c r="J981" s="4518"/>
      <c r="K981" s="4518"/>
      <c r="L981" s="4520"/>
      <c r="M981" s="4520"/>
    </row>
    <row r="982" spans="1:13" s="3405" customFormat="1" x14ac:dyDescent="0.2">
      <c r="A982" s="4517"/>
      <c r="B982" s="4517"/>
      <c r="C982" s="4519" t="s">
        <v>1209</v>
      </c>
      <c r="D982" s="4519"/>
      <c r="E982" s="4519"/>
      <c r="F982" s="4519"/>
      <c r="G982" s="4519"/>
      <c r="H982" s="4519"/>
      <c r="I982" s="4519"/>
      <c r="J982" s="4519"/>
      <c r="K982" s="4519"/>
      <c r="L982" s="4520" t="s">
        <v>1208</v>
      </c>
      <c r="M982" s="4520"/>
    </row>
    <row r="983" spans="1:13" s="3405" customFormat="1" x14ac:dyDescent="0.2">
      <c r="A983" s="4517"/>
      <c r="B983" s="4517"/>
      <c r="C983" s="4519"/>
      <c r="D983" s="4519"/>
      <c r="E983" s="4519"/>
      <c r="F983" s="4519"/>
      <c r="G983" s="4519"/>
      <c r="H983" s="4519"/>
      <c r="I983" s="4519"/>
      <c r="J983" s="4519"/>
      <c r="K983" s="4519"/>
      <c r="L983" s="4520"/>
      <c r="M983" s="4520"/>
    </row>
    <row r="984" spans="1:13" s="3405" customFormat="1" x14ac:dyDescent="0.2">
      <c r="A984" s="4517"/>
      <c r="B984" s="4517"/>
      <c r="C984" s="4519"/>
      <c r="D984" s="4519"/>
      <c r="E984" s="4519"/>
      <c r="F984" s="4519"/>
      <c r="G984" s="4519"/>
      <c r="H984" s="4519"/>
      <c r="I984" s="4519"/>
      <c r="J984" s="4519"/>
      <c r="K984" s="4519"/>
      <c r="L984" s="4520"/>
      <c r="M984" s="4520"/>
    </row>
    <row r="985" spans="1:13" s="3405" customFormat="1" x14ac:dyDescent="0.2">
      <c r="A985" s="1325"/>
      <c r="B985" s="1325"/>
      <c r="C985" s="1325"/>
      <c r="D985" s="1325"/>
      <c r="E985" s="1325"/>
      <c r="F985" s="1325"/>
      <c r="G985" s="1327"/>
      <c r="H985" s="1325"/>
      <c r="I985" s="1325"/>
      <c r="J985" s="1325"/>
      <c r="K985" s="1325"/>
      <c r="L985" s="1325"/>
      <c r="M985" s="1325"/>
    </row>
    <row r="986" spans="1:13" s="3405" customFormat="1" x14ac:dyDescent="0.2">
      <c r="A986" s="1325" t="s">
        <v>1612</v>
      </c>
      <c r="B986" s="1325"/>
      <c r="C986" s="1325"/>
      <c r="D986" s="1325"/>
      <c r="E986" s="1325"/>
      <c r="F986" s="1325"/>
      <c r="G986" s="1327"/>
      <c r="H986" s="1325"/>
      <c r="I986" s="1325"/>
      <c r="J986" s="1325" t="s">
        <v>15277</v>
      </c>
      <c r="K986" s="1325"/>
      <c r="L986" s="1325"/>
      <c r="M986" s="1325"/>
    </row>
    <row r="987" spans="1:13" s="3405" customFormat="1" x14ac:dyDescent="0.2">
      <c r="A987" s="1325" t="s">
        <v>1614</v>
      </c>
      <c r="B987" s="1325"/>
      <c r="C987" s="1325"/>
      <c r="D987" s="1325" t="s">
        <v>3801</v>
      </c>
      <c r="E987" s="1325"/>
      <c r="F987" s="1325"/>
      <c r="G987" s="1327"/>
      <c r="H987" s="1325"/>
      <c r="I987" s="1325"/>
      <c r="J987" s="1325"/>
      <c r="K987" s="1325"/>
      <c r="L987" s="1325"/>
      <c r="M987" s="1325"/>
    </row>
    <row r="988" spans="1:13" s="3405" customFormat="1" x14ac:dyDescent="0.2">
      <c r="A988" s="1325" t="s">
        <v>5805</v>
      </c>
      <c r="B988" s="1325"/>
      <c r="C988" s="2252"/>
      <c r="D988" s="1325" t="s">
        <v>1615</v>
      </c>
      <c r="E988" s="1325"/>
      <c r="F988" s="1325"/>
      <c r="G988" s="1327"/>
      <c r="H988" s="1325"/>
      <c r="I988" s="1325"/>
      <c r="J988" s="4259" t="s">
        <v>2863</v>
      </c>
      <c r="K988" s="4260"/>
      <c r="L988" s="4260"/>
      <c r="M988" s="4261"/>
    </row>
    <row r="989" spans="1:13" s="3405" customFormat="1" ht="24" x14ac:dyDescent="0.2">
      <c r="A989" s="1325" t="s">
        <v>15016</v>
      </c>
      <c r="B989" s="1325"/>
      <c r="C989" s="1325"/>
      <c r="D989" s="1325"/>
      <c r="E989" s="1325"/>
      <c r="F989" s="1325"/>
      <c r="G989" s="1327"/>
      <c r="H989" s="1325"/>
      <c r="I989" s="1325"/>
      <c r="J989" s="3786" t="s">
        <v>2860</v>
      </c>
      <c r="K989" s="3786" t="s">
        <v>2861</v>
      </c>
      <c r="L989" s="3786" t="s">
        <v>2862</v>
      </c>
      <c r="M989" s="1326" t="s">
        <v>135</v>
      </c>
    </row>
    <row r="990" spans="1:13" s="3405" customFormat="1" x14ac:dyDescent="0.2">
      <c r="A990" s="1325"/>
      <c r="B990" s="1325"/>
      <c r="C990" s="1325"/>
      <c r="D990" s="1325"/>
      <c r="E990" s="1325"/>
      <c r="F990" s="1325"/>
      <c r="G990" s="1327"/>
      <c r="H990" s="1325"/>
      <c r="I990" s="1325"/>
      <c r="J990" s="3786">
        <v>2023</v>
      </c>
      <c r="K990" s="3786">
        <v>10</v>
      </c>
      <c r="L990" s="3786">
        <v>5</v>
      </c>
      <c r="M990" s="3786">
        <v>14</v>
      </c>
    </row>
    <row r="991" spans="1:13" s="3405" customFormat="1" x14ac:dyDescent="0.2">
      <c r="A991" s="1325"/>
      <c r="B991" s="1325"/>
      <c r="C991" s="1325"/>
      <c r="D991" s="1325"/>
      <c r="E991" s="1325"/>
      <c r="F991" s="1325"/>
      <c r="G991" s="1327"/>
      <c r="H991" s="1325"/>
      <c r="I991" s="1327"/>
      <c r="J991" s="1327"/>
      <c r="K991" s="1327"/>
      <c r="L991" s="1327"/>
      <c r="M991" s="1325"/>
    </row>
    <row r="992" spans="1:13" s="3405" customFormat="1" x14ac:dyDescent="0.2">
      <c r="A992" s="4518" t="s">
        <v>2864</v>
      </c>
      <c r="B992" s="4518" t="s">
        <v>2865</v>
      </c>
      <c r="C992" s="4518" t="s">
        <v>1212</v>
      </c>
      <c r="D992" s="4518" t="s">
        <v>2866</v>
      </c>
      <c r="E992" s="4518"/>
      <c r="F992" s="4519" t="s">
        <v>2869</v>
      </c>
      <c r="G992" s="4519"/>
      <c r="H992" s="4519"/>
      <c r="I992" s="4519"/>
      <c r="J992" s="4518" t="s">
        <v>1211</v>
      </c>
      <c r="K992" s="4519" t="s">
        <v>2872</v>
      </c>
      <c r="L992" s="4518" t="s">
        <v>1207</v>
      </c>
      <c r="M992" s="4519" t="s">
        <v>2873</v>
      </c>
    </row>
    <row r="993" spans="1:13" s="3405" customFormat="1" ht="21.75" customHeight="1" x14ac:dyDescent="0.2">
      <c r="A993" s="4518"/>
      <c r="B993" s="4518"/>
      <c r="C993" s="4518"/>
      <c r="D993" s="3787" t="s">
        <v>2867</v>
      </c>
      <c r="E993" s="3787" t="s">
        <v>2868</v>
      </c>
      <c r="F993" s="3787" t="s">
        <v>2870</v>
      </c>
      <c r="G993" s="3787" t="s">
        <v>2871</v>
      </c>
      <c r="H993" s="3787" t="s">
        <v>4319</v>
      </c>
      <c r="I993" s="3787" t="s">
        <v>4320</v>
      </c>
      <c r="J993" s="4518"/>
      <c r="K993" s="4519"/>
      <c r="L993" s="4518"/>
      <c r="M993" s="4519"/>
    </row>
    <row r="994" spans="1:13" s="3405" customFormat="1" ht="12.75" customHeight="1" x14ac:dyDescent="0.2">
      <c r="A994" s="1330"/>
      <c r="B994" s="3790" t="s">
        <v>2375</v>
      </c>
      <c r="C994" s="3789" t="s">
        <v>2378</v>
      </c>
      <c r="D994" s="3792"/>
      <c r="E994" s="3792"/>
      <c r="F994" s="1330"/>
      <c r="G994" s="3786"/>
      <c r="H994" s="1330"/>
      <c r="I994" s="1330"/>
      <c r="J994" s="3793"/>
      <c r="K994" s="3786"/>
      <c r="L994" s="3786"/>
      <c r="M994" s="3794"/>
    </row>
    <row r="995" spans="1:13" s="3405" customFormat="1" x14ac:dyDescent="0.2">
      <c r="A995" s="1330"/>
      <c r="B995" s="3790" t="s">
        <v>2377</v>
      </c>
      <c r="C995" s="3789" t="s">
        <v>4648</v>
      </c>
      <c r="D995" s="3792"/>
      <c r="E995" s="3792"/>
      <c r="F995" s="1330"/>
      <c r="G995" s="3786"/>
      <c r="H995" s="1330"/>
      <c r="I995" s="1330"/>
      <c r="J995" s="3793"/>
      <c r="K995" s="3786"/>
      <c r="L995" s="3786"/>
      <c r="M995" s="3794"/>
    </row>
    <row r="996" spans="1:13" s="3405" customFormat="1" x14ac:dyDescent="0.2">
      <c r="A996" s="3786">
        <v>1</v>
      </c>
      <c r="B996" s="1331"/>
      <c r="C996" s="1334" t="s">
        <v>15017</v>
      </c>
      <c r="D996" s="3792">
        <v>43838</v>
      </c>
      <c r="E996" s="3792">
        <v>43843</v>
      </c>
      <c r="F996" s="5584">
        <v>907</v>
      </c>
      <c r="G996" s="3786">
        <v>5</v>
      </c>
      <c r="H996" s="1330"/>
      <c r="I996" s="1330"/>
      <c r="J996" s="3793" t="s">
        <v>85</v>
      </c>
      <c r="K996" s="3786" t="s">
        <v>1223</v>
      </c>
      <c r="L996" s="3786" t="s">
        <v>313</v>
      </c>
      <c r="M996" s="3794"/>
    </row>
    <row r="997" spans="1:13" s="3405" customFormat="1" x14ac:dyDescent="0.2">
      <c r="A997" s="3786">
        <v>2</v>
      </c>
      <c r="B997" s="1331"/>
      <c r="C997" s="1334" t="s">
        <v>15018</v>
      </c>
      <c r="D997" s="3792">
        <v>43843</v>
      </c>
      <c r="E997" s="3792">
        <v>43843</v>
      </c>
      <c r="F997" s="5585"/>
      <c r="G997" s="3786">
        <v>6</v>
      </c>
      <c r="H997" s="1330"/>
      <c r="I997" s="1330"/>
      <c r="J997" s="3793" t="s">
        <v>2248</v>
      </c>
      <c r="K997" s="3786" t="s">
        <v>1223</v>
      </c>
      <c r="L997" s="3786" t="s">
        <v>313</v>
      </c>
      <c r="M997" s="3794"/>
    </row>
    <row r="998" spans="1:13" s="3405" customFormat="1" x14ac:dyDescent="0.2">
      <c r="A998" s="3788">
        <v>3</v>
      </c>
      <c r="B998" s="1331"/>
      <c r="C998" s="1334" t="s">
        <v>15019</v>
      </c>
      <c r="D998" s="3792">
        <v>43843</v>
      </c>
      <c r="E998" s="3792">
        <v>43846</v>
      </c>
      <c r="F998" s="5585"/>
      <c r="G998" s="3786">
        <v>7</v>
      </c>
      <c r="H998" s="1330"/>
      <c r="I998" s="1330"/>
      <c r="J998" s="3793" t="s">
        <v>15020</v>
      </c>
      <c r="K998" s="3786" t="s">
        <v>1223</v>
      </c>
      <c r="L998" s="3786" t="s">
        <v>313</v>
      </c>
      <c r="M998" s="3794"/>
    </row>
    <row r="999" spans="1:13" s="3405" customFormat="1" x14ac:dyDescent="0.2">
      <c r="A999" s="3788">
        <v>4</v>
      </c>
      <c r="B999" s="1331"/>
      <c r="C999" s="1334" t="s">
        <v>15021</v>
      </c>
      <c r="D999" s="3792">
        <v>43846</v>
      </c>
      <c r="E999" s="3792">
        <v>43851</v>
      </c>
      <c r="F999" s="5586"/>
      <c r="G999" s="3786">
        <v>8</v>
      </c>
      <c r="H999" s="1330"/>
      <c r="I999" s="1330"/>
      <c r="J999" s="3793" t="s">
        <v>15022</v>
      </c>
      <c r="K999" s="3786" t="s">
        <v>1223</v>
      </c>
      <c r="L999" s="3786" t="s">
        <v>313</v>
      </c>
      <c r="M999" s="1330"/>
    </row>
    <row r="1000" spans="1:13" s="3405" customFormat="1" x14ac:dyDescent="0.2">
      <c r="A1000" s="3788">
        <v>5</v>
      </c>
      <c r="B1000" s="1331"/>
      <c r="C1000" s="1334" t="s">
        <v>15023</v>
      </c>
      <c r="D1000" s="3792">
        <v>43851</v>
      </c>
      <c r="E1000" s="3792">
        <v>43851</v>
      </c>
      <c r="F1000" s="5584">
        <v>908</v>
      </c>
      <c r="G1000" s="3786">
        <v>1</v>
      </c>
      <c r="H1000" s="1330"/>
      <c r="I1000" s="1330"/>
      <c r="J1000" s="3793" t="s">
        <v>15024</v>
      </c>
      <c r="K1000" s="3786" t="s">
        <v>1223</v>
      </c>
      <c r="L1000" s="3786" t="s">
        <v>313</v>
      </c>
      <c r="M1000" s="3794"/>
    </row>
    <row r="1001" spans="1:13" s="3405" customFormat="1" x14ac:dyDescent="0.2">
      <c r="A1001" s="3788">
        <v>6</v>
      </c>
      <c r="B1001" s="1331"/>
      <c r="C1001" s="1334" t="s">
        <v>15025</v>
      </c>
      <c r="D1001" s="3792">
        <v>43851</v>
      </c>
      <c r="E1001" s="3792">
        <v>43883</v>
      </c>
      <c r="F1001" s="5585"/>
      <c r="G1001" s="3786">
        <v>2</v>
      </c>
      <c r="H1001" s="1330"/>
      <c r="I1001" s="1330"/>
      <c r="J1001" s="3793" t="s">
        <v>15026</v>
      </c>
      <c r="K1001" s="3786" t="s">
        <v>1223</v>
      </c>
      <c r="L1001" s="3786" t="s">
        <v>313</v>
      </c>
      <c r="M1001" s="3794"/>
    </row>
    <row r="1002" spans="1:13" s="3405" customFormat="1" x14ac:dyDescent="0.2">
      <c r="A1002" s="3788">
        <v>7</v>
      </c>
      <c r="B1002" s="1331"/>
      <c r="C1002" s="1334" t="s">
        <v>15027</v>
      </c>
      <c r="D1002" s="3792">
        <v>43853</v>
      </c>
      <c r="E1002" s="3792">
        <v>43853</v>
      </c>
      <c r="F1002" s="5585"/>
      <c r="G1002" s="3786">
        <v>3</v>
      </c>
      <c r="H1002" s="1330"/>
      <c r="I1002" s="1330"/>
      <c r="J1002" s="3793" t="s">
        <v>15028</v>
      </c>
      <c r="K1002" s="3786" t="s">
        <v>1223</v>
      </c>
      <c r="L1002" s="3786" t="s">
        <v>313</v>
      </c>
      <c r="M1002" s="3794"/>
    </row>
    <row r="1003" spans="1:13" s="3405" customFormat="1" x14ac:dyDescent="0.2">
      <c r="A1003" s="3788">
        <v>8</v>
      </c>
      <c r="B1003" s="1331"/>
      <c r="C1003" s="1334" t="s">
        <v>15029</v>
      </c>
      <c r="D1003" s="3792">
        <v>43853</v>
      </c>
      <c r="E1003" s="3792">
        <v>43853</v>
      </c>
      <c r="F1003" s="5585"/>
      <c r="G1003" s="3786">
        <v>4</v>
      </c>
      <c r="H1003" s="1330"/>
      <c r="I1003" s="1330"/>
      <c r="J1003" s="3793" t="s">
        <v>15030</v>
      </c>
      <c r="K1003" s="3786" t="s">
        <v>1223</v>
      </c>
      <c r="L1003" s="3786" t="s">
        <v>313</v>
      </c>
      <c r="M1003" s="3794"/>
    </row>
    <row r="1004" spans="1:13" s="3405" customFormat="1" x14ac:dyDescent="0.2">
      <c r="A1004" s="3788">
        <v>9</v>
      </c>
      <c r="B1004" s="1331"/>
      <c r="C1004" s="1334" t="s">
        <v>15031</v>
      </c>
      <c r="D1004" s="3792">
        <v>43853</v>
      </c>
      <c r="E1004" s="3792">
        <v>43854</v>
      </c>
      <c r="F1004" s="5585"/>
      <c r="G1004" s="3786">
        <v>5</v>
      </c>
      <c r="H1004" s="1330"/>
      <c r="I1004" s="1330"/>
      <c r="J1004" s="3793" t="s">
        <v>15032</v>
      </c>
      <c r="K1004" s="3786" t="s">
        <v>1223</v>
      </c>
      <c r="L1004" s="3786" t="s">
        <v>313</v>
      </c>
      <c r="M1004" s="1330"/>
    </row>
    <row r="1005" spans="1:13" s="3405" customFormat="1" x14ac:dyDescent="0.2">
      <c r="A1005" s="3788">
        <v>10</v>
      </c>
      <c r="B1005" s="1331"/>
      <c r="C1005" s="1334" t="s">
        <v>15033</v>
      </c>
      <c r="D1005" s="3792">
        <v>43854</v>
      </c>
      <c r="E1005" s="3792">
        <v>43859</v>
      </c>
      <c r="F1005" s="5585"/>
      <c r="G1005" s="3786">
        <v>6</v>
      </c>
      <c r="H1005" s="1330"/>
      <c r="I1005" s="1330"/>
      <c r="J1005" s="3793" t="s">
        <v>15034</v>
      </c>
      <c r="K1005" s="3786" t="s">
        <v>1223</v>
      </c>
      <c r="L1005" s="3786" t="s">
        <v>313</v>
      </c>
      <c r="M1005" s="1330"/>
    </row>
    <row r="1006" spans="1:13" s="3405" customFormat="1" x14ac:dyDescent="0.2">
      <c r="A1006" s="3788">
        <v>11</v>
      </c>
      <c r="B1006" s="1331"/>
      <c r="C1006" s="1334" t="s">
        <v>15035</v>
      </c>
      <c r="D1006" s="3792">
        <v>43859</v>
      </c>
      <c r="E1006" s="3792">
        <v>43861</v>
      </c>
      <c r="F1006" s="5586"/>
      <c r="G1006" s="3786">
        <v>7</v>
      </c>
      <c r="H1006" s="1330"/>
      <c r="I1006" s="1330"/>
      <c r="J1006" s="3793" t="s">
        <v>15036</v>
      </c>
      <c r="K1006" s="3786" t="s">
        <v>1223</v>
      </c>
      <c r="L1006" s="3786" t="s">
        <v>313</v>
      </c>
      <c r="M1006" s="3794"/>
    </row>
    <row r="1007" spans="1:13" s="3405" customFormat="1" x14ac:dyDescent="0.2">
      <c r="A1007" s="3788">
        <v>12</v>
      </c>
      <c r="B1007" s="1331"/>
      <c r="C1007" s="1334" t="s">
        <v>15037</v>
      </c>
      <c r="D1007" s="3792">
        <v>43868</v>
      </c>
      <c r="E1007" s="3792">
        <v>43871</v>
      </c>
      <c r="F1007" s="5584">
        <v>909</v>
      </c>
      <c r="G1007" s="3786">
        <v>1</v>
      </c>
      <c r="H1007" s="1330"/>
      <c r="I1007" s="1330"/>
      <c r="J1007" s="3793" t="s">
        <v>10792</v>
      </c>
      <c r="K1007" s="3786" t="s">
        <v>1223</v>
      </c>
      <c r="L1007" s="3786" t="s">
        <v>313</v>
      </c>
      <c r="M1007" s="3794"/>
    </row>
    <row r="1008" spans="1:13" s="3405" customFormat="1" x14ac:dyDescent="0.2">
      <c r="A1008" s="3788">
        <v>13</v>
      </c>
      <c r="B1008" s="1331"/>
      <c r="C1008" s="1334" t="s">
        <v>15038</v>
      </c>
      <c r="D1008" s="3792">
        <v>43872</v>
      </c>
      <c r="E1008" s="3792">
        <v>43873</v>
      </c>
      <c r="F1008" s="5585"/>
      <c r="G1008" s="3786">
        <v>2</v>
      </c>
      <c r="H1008" s="1330"/>
      <c r="I1008" s="1330"/>
      <c r="J1008" s="3793" t="s">
        <v>15039</v>
      </c>
      <c r="K1008" s="3786" t="s">
        <v>1223</v>
      </c>
      <c r="L1008" s="3786" t="s">
        <v>313</v>
      </c>
      <c r="M1008" s="3794"/>
    </row>
    <row r="1009" spans="1:13" s="3405" customFormat="1" x14ac:dyDescent="0.2">
      <c r="A1009" s="3788">
        <v>14</v>
      </c>
      <c r="B1009" s="1331"/>
      <c r="C1009" s="1334" t="s">
        <v>15040</v>
      </c>
      <c r="D1009" s="3792">
        <v>43874</v>
      </c>
      <c r="E1009" s="3792">
        <v>43875</v>
      </c>
      <c r="F1009" s="5586"/>
      <c r="G1009" s="3786">
        <v>3</v>
      </c>
      <c r="H1009" s="1330"/>
      <c r="I1009" s="1330"/>
      <c r="J1009" s="3793" t="s">
        <v>15041</v>
      </c>
      <c r="K1009" s="3786" t="s">
        <v>1223</v>
      </c>
      <c r="L1009" s="3786" t="s">
        <v>313</v>
      </c>
      <c r="M1009" s="3794"/>
    </row>
    <row r="1010" spans="1:13" s="3405" customFormat="1" x14ac:dyDescent="0.2">
      <c r="A1010" s="1325"/>
      <c r="B1010" s="1325"/>
      <c r="C1010" s="1325"/>
      <c r="D1010" s="1325"/>
      <c r="E1010" s="1325"/>
      <c r="F1010" s="1325"/>
      <c r="G1010" s="1327"/>
      <c r="H1010" s="1325"/>
      <c r="I1010" s="1325"/>
      <c r="J1010" s="1325"/>
      <c r="K1010" s="1325"/>
      <c r="L1010" s="1325"/>
      <c r="M1010" s="1325"/>
    </row>
    <row r="1011" spans="1:13" s="3405" customFormat="1" x14ac:dyDescent="0.2">
      <c r="A1011" s="4517"/>
      <c r="B1011" s="4517"/>
      <c r="C1011" s="4518" t="s">
        <v>2859</v>
      </c>
      <c r="D1011" s="4518"/>
      <c r="E1011" s="4518"/>
      <c r="F1011" s="4518"/>
      <c r="G1011" s="4518"/>
      <c r="H1011" s="4518"/>
      <c r="I1011" s="4518"/>
      <c r="J1011" s="4518"/>
      <c r="K1011" s="4518"/>
      <c r="L1011" s="4520" t="s">
        <v>2858</v>
      </c>
      <c r="M1011" s="4520"/>
    </row>
    <row r="1012" spans="1:13" s="3405" customFormat="1" x14ac:dyDescent="0.2">
      <c r="A1012" s="4517"/>
      <c r="B1012" s="4517"/>
      <c r="C1012" s="4518"/>
      <c r="D1012" s="4518"/>
      <c r="E1012" s="4518"/>
      <c r="F1012" s="4518"/>
      <c r="G1012" s="4518"/>
      <c r="H1012" s="4518"/>
      <c r="I1012" s="4518"/>
      <c r="J1012" s="4518"/>
      <c r="K1012" s="4518"/>
      <c r="L1012" s="4520"/>
      <c r="M1012" s="4520"/>
    </row>
    <row r="1013" spans="1:13" s="3405" customFormat="1" x14ac:dyDescent="0.2">
      <c r="A1013" s="4517"/>
      <c r="B1013" s="4517"/>
      <c r="C1013" s="4518"/>
      <c r="D1013" s="4518"/>
      <c r="E1013" s="4518"/>
      <c r="F1013" s="4518"/>
      <c r="G1013" s="4518"/>
      <c r="H1013" s="4518"/>
      <c r="I1013" s="4518"/>
      <c r="J1013" s="4518"/>
      <c r="K1013" s="4518"/>
      <c r="L1013" s="4520"/>
      <c r="M1013" s="4520"/>
    </row>
    <row r="1014" spans="1:13" s="3405" customFormat="1" x14ac:dyDescent="0.2">
      <c r="A1014" s="4517"/>
      <c r="B1014" s="4517"/>
      <c r="C1014" s="4519" t="s">
        <v>1209</v>
      </c>
      <c r="D1014" s="4519"/>
      <c r="E1014" s="4519"/>
      <c r="F1014" s="4519"/>
      <c r="G1014" s="4519"/>
      <c r="H1014" s="4519"/>
      <c r="I1014" s="4519"/>
      <c r="J1014" s="4519"/>
      <c r="K1014" s="4519"/>
      <c r="L1014" s="4520" t="s">
        <v>1208</v>
      </c>
      <c r="M1014" s="4520"/>
    </row>
    <row r="1015" spans="1:13" s="3405" customFormat="1" x14ac:dyDescent="0.2">
      <c r="A1015" s="4517"/>
      <c r="B1015" s="4517"/>
      <c r="C1015" s="4519"/>
      <c r="D1015" s="4519"/>
      <c r="E1015" s="4519"/>
      <c r="F1015" s="4519"/>
      <c r="G1015" s="4519"/>
      <c r="H1015" s="4519"/>
      <c r="I1015" s="4519"/>
      <c r="J1015" s="4519"/>
      <c r="K1015" s="4519"/>
      <c r="L1015" s="4520"/>
      <c r="M1015" s="4520"/>
    </row>
    <row r="1016" spans="1:13" s="3405" customFormat="1" x14ac:dyDescent="0.2">
      <c r="A1016" s="4517"/>
      <c r="B1016" s="4517"/>
      <c r="C1016" s="4519"/>
      <c r="D1016" s="4519"/>
      <c r="E1016" s="4519"/>
      <c r="F1016" s="4519"/>
      <c r="G1016" s="4519"/>
      <c r="H1016" s="4519"/>
      <c r="I1016" s="4519"/>
      <c r="J1016" s="4519"/>
      <c r="K1016" s="4519"/>
      <c r="L1016" s="4520"/>
      <c r="M1016" s="4520"/>
    </row>
    <row r="1017" spans="1:13" s="3405" customFormat="1" x14ac:dyDescent="0.2">
      <c r="A1017" s="1325"/>
      <c r="B1017" s="1325"/>
      <c r="C1017" s="1325"/>
      <c r="D1017" s="1325"/>
      <c r="E1017" s="1325"/>
      <c r="F1017" s="1325"/>
      <c r="G1017" s="1327"/>
      <c r="H1017" s="1325"/>
      <c r="I1017" s="1325"/>
      <c r="J1017" s="1325"/>
      <c r="K1017" s="1325"/>
      <c r="L1017" s="1325"/>
      <c r="M1017" s="1325"/>
    </row>
    <row r="1018" spans="1:13" s="3405" customFormat="1" x14ac:dyDescent="0.2">
      <c r="A1018" s="1325" t="s">
        <v>1612</v>
      </c>
      <c r="B1018" s="1325"/>
      <c r="C1018" s="1325"/>
      <c r="D1018" s="1325"/>
      <c r="E1018" s="1325"/>
      <c r="F1018" s="1325"/>
      <c r="G1018" s="1327"/>
      <c r="H1018" s="1325"/>
      <c r="I1018" s="1325"/>
      <c r="J1018" s="1325" t="s">
        <v>15278</v>
      </c>
      <c r="K1018" s="1325"/>
      <c r="L1018" s="1325"/>
      <c r="M1018" s="1325"/>
    </row>
    <row r="1019" spans="1:13" s="3405" customFormat="1" x14ac:dyDescent="0.2">
      <c r="A1019" s="1325" t="s">
        <v>1614</v>
      </c>
      <c r="B1019" s="1325"/>
      <c r="C1019" s="1325"/>
      <c r="D1019" s="1325" t="s">
        <v>3801</v>
      </c>
      <c r="E1019" s="1325"/>
      <c r="F1019" s="1325"/>
      <c r="G1019" s="1327"/>
      <c r="H1019" s="1325"/>
      <c r="I1019" s="1325"/>
      <c r="J1019" s="1325"/>
      <c r="K1019" s="1325"/>
      <c r="L1019" s="1325"/>
      <c r="M1019" s="1325"/>
    </row>
    <row r="1020" spans="1:13" s="3405" customFormat="1" x14ac:dyDescent="0.2">
      <c r="A1020" s="1325" t="s">
        <v>5805</v>
      </c>
      <c r="B1020" s="1325"/>
      <c r="C1020" s="3801"/>
      <c r="D1020" s="1325" t="s">
        <v>1615</v>
      </c>
      <c r="E1020" s="1325"/>
      <c r="F1020" s="1325"/>
      <c r="G1020" s="1327"/>
      <c r="H1020" s="1325"/>
      <c r="I1020" s="1325"/>
      <c r="J1020" s="4259" t="s">
        <v>2863</v>
      </c>
      <c r="K1020" s="4260"/>
      <c r="L1020" s="4260"/>
      <c r="M1020" s="4261"/>
    </row>
    <row r="1021" spans="1:13" s="3405" customFormat="1" ht="24" x14ac:dyDescent="0.2">
      <c r="A1021" s="1325" t="s">
        <v>15016</v>
      </c>
      <c r="B1021" s="1325"/>
      <c r="C1021" s="1325"/>
      <c r="D1021" s="1325"/>
      <c r="E1021" s="1325"/>
      <c r="F1021" s="1325"/>
      <c r="G1021" s="1327"/>
      <c r="H1021" s="1325"/>
      <c r="I1021" s="1325"/>
      <c r="J1021" s="3786" t="s">
        <v>2860</v>
      </c>
      <c r="K1021" s="3786" t="s">
        <v>2861</v>
      </c>
      <c r="L1021" s="3786" t="s">
        <v>2862</v>
      </c>
      <c r="M1021" s="1326" t="s">
        <v>135</v>
      </c>
    </row>
    <row r="1022" spans="1:13" s="3405" customFormat="1" x14ac:dyDescent="0.2">
      <c r="A1022" s="1325"/>
      <c r="B1022" s="1325"/>
      <c r="C1022" s="1325"/>
      <c r="D1022" s="1325"/>
      <c r="E1022" s="1325"/>
      <c r="F1022" s="1325"/>
      <c r="G1022" s="1327"/>
      <c r="H1022" s="1325"/>
      <c r="I1022" s="1325"/>
      <c r="J1022" s="3786">
        <v>2023</v>
      </c>
      <c r="K1022" s="3786">
        <v>10</v>
      </c>
      <c r="L1022" s="3786">
        <v>5</v>
      </c>
      <c r="M1022" s="3786">
        <v>14</v>
      </c>
    </row>
    <row r="1023" spans="1:13" s="3405" customFormat="1" x14ac:dyDescent="0.2">
      <c r="A1023" s="1325"/>
      <c r="B1023" s="1325"/>
      <c r="C1023" s="1325"/>
      <c r="D1023" s="1325"/>
      <c r="E1023" s="1325"/>
      <c r="F1023" s="1325"/>
      <c r="G1023" s="1327"/>
      <c r="H1023" s="1325"/>
      <c r="I1023" s="1327"/>
      <c r="J1023" s="1327"/>
      <c r="K1023" s="1327"/>
      <c r="L1023" s="1327"/>
      <c r="M1023" s="1325"/>
    </row>
    <row r="1024" spans="1:13" s="3405" customFormat="1" x14ac:dyDescent="0.2">
      <c r="A1024" s="4518" t="s">
        <v>2864</v>
      </c>
      <c r="B1024" s="4518" t="s">
        <v>2865</v>
      </c>
      <c r="C1024" s="4518" t="s">
        <v>1212</v>
      </c>
      <c r="D1024" s="4518" t="s">
        <v>2866</v>
      </c>
      <c r="E1024" s="4518"/>
      <c r="F1024" s="4519" t="s">
        <v>2869</v>
      </c>
      <c r="G1024" s="4519"/>
      <c r="H1024" s="4519"/>
      <c r="I1024" s="4519"/>
      <c r="J1024" s="4518" t="s">
        <v>1211</v>
      </c>
      <c r="K1024" s="4519" t="s">
        <v>2872</v>
      </c>
      <c r="L1024" s="4518" t="s">
        <v>1207</v>
      </c>
      <c r="M1024" s="4519" t="s">
        <v>2873</v>
      </c>
    </row>
    <row r="1025" spans="1:13" s="3405" customFormat="1" ht="21.75" customHeight="1" x14ac:dyDescent="0.2">
      <c r="A1025" s="4518"/>
      <c r="B1025" s="4518"/>
      <c r="C1025" s="4518"/>
      <c r="D1025" s="3787" t="s">
        <v>2867</v>
      </c>
      <c r="E1025" s="3787" t="s">
        <v>2868</v>
      </c>
      <c r="F1025" s="3787" t="s">
        <v>2870</v>
      </c>
      <c r="G1025" s="3787" t="s">
        <v>2871</v>
      </c>
      <c r="H1025" s="3787" t="s">
        <v>4319</v>
      </c>
      <c r="I1025" s="3787" t="s">
        <v>4320</v>
      </c>
      <c r="J1025" s="4518"/>
      <c r="K1025" s="4519"/>
      <c r="L1025" s="4518"/>
      <c r="M1025" s="4519"/>
    </row>
    <row r="1026" spans="1:13" s="3405" customFormat="1" x14ac:dyDescent="0.2">
      <c r="A1026" s="3791">
        <v>15</v>
      </c>
      <c r="B1026" s="1331"/>
      <c r="C1026" s="1334" t="s">
        <v>15042</v>
      </c>
      <c r="D1026" s="3792">
        <v>43875</v>
      </c>
      <c r="E1026" s="3792">
        <v>43875</v>
      </c>
      <c r="F1026" s="5584">
        <v>909</v>
      </c>
      <c r="G1026" s="3786">
        <v>4</v>
      </c>
      <c r="H1026" s="1330"/>
      <c r="I1026" s="1330"/>
      <c r="J1026" s="3793" t="s">
        <v>11806</v>
      </c>
      <c r="K1026" s="3791" t="s">
        <v>1223</v>
      </c>
      <c r="L1026" s="3791" t="s">
        <v>313</v>
      </c>
      <c r="M1026" s="3794"/>
    </row>
    <row r="1027" spans="1:13" s="3405" customFormat="1" x14ac:dyDescent="0.2">
      <c r="A1027" s="3791">
        <v>16</v>
      </c>
      <c r="B1027" s="1331"/>
      <c r="C1027" s="1334" t="s">
        <v>15043</v>
      </c>
      <c r="D1027" s="3792">
        <v>43875</v>
      </c>
      <c r="E1027" s="3792">
        <v>43875</v>
      </c>
      <c r="F1027" s="5585"/>
      <c r="G1027" s="3786">
        <v>5</v>
      </c>
      <c r="H1027" s="1330"/>
      <c r="I1027" s="1330"/>
      <c r="J1027" s="3793" t="s">
        <v>15044</v>
      </c>
      <c r="K1027" s="3791" t="s">
        <v>1223</v>
      </c>
      <c r="L1027" s="3791" t="s">
        <v>313</v>
      </c>
      <c r="M1027" s="1330"/>
    </row>
    <row r="1028" spans="1:13" s="3405" customFormat="1" x14ac:dyDescent="0.2">
      <c r="A1028" s="3791">
        <v>17</v>
      </c>
      <c r="B1028" s="1331"/>
      <c r="C1028" s="1334" t="s">
        <v>15045</v>
      </c>
      <c r="D1028" s="3792">
        <v>43875</v>
      </c>
      <c r="E1028" s="3792">
        <v>43879</v>
      </c>
      <c r="F1028" s="5585"/>
      <c r="G1028" s="3786">
        <v>6</v>
      </c>
      <c r="H1028" s="1330"/>
      <c r="I1028" s="1330"/>
      <c r="J1028" s="3793" t="s">
        <v>15046</v>
      </c>
      <c r="K1028" s="3791" t="s">
        <v>1223</v>
      </c>
      <c r="L1028" s="3791" t="s">
        <v>313</v>
      </c>
      <c r="M1028" s="3794"/>
    </row>
    <row r="1029" spans="1:13" s="3405" customFormat="1" x14ac:dyDescent="0.2">
      <c r="A1029" s="3791">
        <v>18</v>
      </c>
      <c r="B1029" s="1331"/>
      <c r="C1029" s="1334" t="s">
        <v>15047</v>
      </c>
      <c r="D1029" s="3792">
        <v>43879</v>
      </c>
      <c r="E1029" s="3792">
        <v>43886</v>
      </c>
      <c r="F1029" s="5585"/>
      <c r="G1029" s="3786">
        <v>7</v>
      </c>
      <c r="H1029" s="1330"/>
      <c r="I1029" s="1330"/>
      <c r="J1029" s="3793" t="s">
        <v>15048</v>
      </c>
      <c r="K1029" s="3791" t="s">
        <v>1223</v>
      </c>
      <c r="L1029" s="3791" t="s">
        <v>313</v>
      </c>
      <c r="M1029" s="3794"/>
    </row>
    <row r="1030" spans="1:13" s="3405" customFormat="1" x14ac:dyDescent="0.2">
      <c r="A1030" s="3791">
        <v>19</v>
      </c>
      <c r="B1030" s="1331"/>
      <c r="C1030" s="1334" t="s">
        <v>15049</v>
      </c>
      <c r="D1030" s="3792">
        <v>43886</v>
      </c>
      <c r="E1030" s="3792">
        <v>43889</v>
      </c>
      <c r="F1030" s="5586"/>
      <c r="G1030" s="3786">
        <v>8</v>
      </c>
      <c r="H1030" s="1330"/>
      <c r="I1030" s="1330"/>
      <c r="J1030" s="3793" t="s">
        <v>15050</v>
      </c>
      <c r="K1030" s="3791" t="s">
        <v>1223</v>
      </c>
      <c r="L1030" s="3791" t="s">
        <v>313</v>
      </c>
      <c r="M1030" s="3794"/>
    </row>
    <row r="1031" spans="1:13" s="3405" customFormat="1" x14ac:dyDescent="0.2">
      <c r="A1031" s="3791">
        <v>20</v>
      </c>
      <c r="B1031" s="1331"/>
      <c r="C1031" s="1334" t="s">
        <v>15051</v>
      </c>
      <c r="D1031" s="3792">
        <v>43892</v>
      </c>
      <c r="E1031" s="3792">
        <v>43896</v>
      </c>
      <c r="F1031" s="5584">
        <v>910</v>
      </c>
      <c r="G1031" s="3786">
        <v>1</v>
      </c>
      <c r="H1031" s="1330"/>
      <c r="I1031" s="1330"/>
      <c r="J1031" s="3793" t="s">
        <v>85</v>
      </c>
      <c r="K1031" s="3791" t="s">
        <v>1223</v>
      </c>
      <c r="L1031" s="3791" t="s">
        <v>313</v>
      </c>
      <c r="M1031" s="3794"/>
    </row>
    <row r="1032" spans="1:13" s="3405" customFormat="1" x14ac:dyDescent="0.2">
      <c r="A1032" s="3791">
        <v>21</v>
      </c>
      <c r="B1032" s="1331"/>
      <c r="C1032" s="1334" t="s">
        <v>15052</v>
      </c>
      <c r="D1032" s="3792">
        <v>43896</v>
      </c>
      <c r="E1032" s="3792">
        <v>43899</v>
      </c>
      <c r="F1032" s="5585"/>
      <c r="G1032" s="3786">
        <v>2</v>
      </c>
      <c r="H1032" s="1330"/>
      <c r="I1032" s="1330"/>
      <c r="J1032" s="3793" t="s">
        <v>15053</v>
      </c>
      <c r="K1032" s="3791" t="s">
        <v>1223</v>
      </c>
      <c r="L1032" s="3791" t="s">
        <v>313</v>
      </c>
      <c r="M1032" s="3794"/>
    </row>
    <row r="1033" spans="1:13" s="3405" customFormat="1" x14ac:dyDescent="0.2">
      <c r="A1033" s="3791">
        <v>22</v>
      </c>
      <c r="B1033" s="1331"/>
      <c r="C1033" s="1334" t="s">
        <v>15054</v>
      </c>
      <c r="D1033" s="3792">
        <v>43899</v>
      </c>
      <c r="E1033" s="3792">
        <v>43902</v>
      </c>
      <c r="F1033" s="5585"/>
      <c r="G1033" s="3786">
        <v>3</v>
      </c>
      <c r="H1033" s="1330"/>
      <c r="I1033" s="1330"/>
      <c r="J1033" s="3793" t="s">
        <v>15055</v>
      </c>
      <c r="K1033" s="3791" t="s">
        <v>1223</v>
      </c>
      <c r="L1033" s="3791" t="s">
        <v>313</v>
      </c>
      <c r="M1033" s="1330"/>
    </row>
    <row r="1034" spans="1:13" s="3405" customFormat="1" x14ac:dyDescent="0.2">
      <c r="A1034" s="3791">
        <v>23</v>
      </c>
      <c r="B1034" s="1331"/>
      <c r="C1034" s="1334" t="s">
        <v>15056</v>
      </c>
      <c r="D1034" s="3792">
        <v>43902</v>
      </c>
      <c r="E1034" s="3792">
        <v>43902</v>
      </c>
      <c r="F1034" s="5585"/>
      <c r="G1034" s="3786">
        <v>4</v>
      </c>
      <c r="H1034" s="1330"/>
      <c r="I1034" s="1330"/>
      <c r="J1034" s="3793" t="s">
        <v>15057</v>
      </c>
      <c r="K1034" s="3791" t="s">
        <v>1223</v>
      </c>
      <c r="L1034" s="3791" t="s">
        <v>313</v>
      </c>
      <c r="M1034" s="3794"/>
    </row>
    <row r="1035" spans="1:13" s="3405" customFormat="1" x14ac:dyDescent="0.2">
      <c r="A1035" s="3791">
        <v>24</v>
      </c>
      <c r="B1035" s="1331"/>
      <c r="C1035" s="1334" t="s">
        <v>15058</v>
      </c>
      <c r="D1035" s="3792">
        <v>43902</v>
      </c>
      <c r="E1035" s="3792">
        <v>43906</v>
      </c>
      <c r="F1035" s="5585"/>
      <c r="G1035" s="3786">
        <v>5</v>
      </c>
      <c r="H1035" s="1330"/>
      <c r="I1035" s="1330"/>
      <c r="J1035" s="3793" t="s">
        <v>15059</v>
      </c>
      <c r="K1035" s="3791" t="s">
        <v>1223</v>
      </c>
      <c r="L1035" s="3791" t="s">
        <v>313</v>
      </c>
      <c r="M1035" s="3794"/>
    </row>
    <row r="1036" spans="1:13" s="3405" customFormat="1" x14ac:dyDescent="0.2">
      <c r="A1036" s="3791">
        <v>25</v>
      </c>
      <c r="B1036" s="1331"/>
      <c r="C1036" s="1334" t="s">
        <v>15060</v>
      </c>
      <c r="D1036" s="3792">
        <v>43906</v>
      </c>
      <c r="E1036" s="3792">
        <v>43910</v>
      </c>
      <c r="F1036" s="5585"/>
      <c r="G1036" s="3786">
        <v>6</v>
      </c>
      <c r="H1036" s="1330"/>
      <c r="I1036" s="1330"/>
      <c r="J1036" s="3793" t="s">
        <v>15061</v>
      </c>
      <c r="K1036" s="3791" t="s">
        <v>1223</v>
      </c>
      <c r="L1036" s="3791" t="s">
        <v>313</v>
      </c>
      <c r="M1036" s="3794"/>
    </row>
    <row r="1037" spans="1:13" s="3405" customFormat="1" x14ac:dyDescent="0.2">
      <c r="A1037" s="3791">
        <v>26</v>
      </c>
      <c r="B1037" s="1331"/>
      <c r="C1037" s="1334" t="s">
        <v>15062</v>
      </c>
      <c r="D1037" s="3792">
        <v>43910</v>
      </c>
      <c r="E1037" s="3792">
        <v>43914</v>
      </c>
      <c r="F1037" s="5586"/>
      <c r="G1037" s="3786">
        <v>7</v>
      </c>
      <c r="H1037" s="1330"/>
      <c r="I1037" s="1330"/>
      <c r="J1037" s="3793" t="s">
        <v>15063</v>
      </c>
      <c r="K1037" s="3791" t="s">
        <v>1223</v>
      </c>
      <c r="L1037" s="3791" t="s">
        <v>313</v>
      </c>
      <c r="M1037" s="3794"/>
    </row>
    <row r="1038" spans="1:13" s="3405" customFormat="1" x14ac:dyDescent="0.2">
      <c r="A1038" s="3791">
        <v>27</v>
      </c>
      <c r="B1038" s="1331"/>
      <c r="C1038" s="1334" t="s">
        <v>15064</v>
      </c>
      <c r="D1038" s="3792">
        <v>43914</v>
      </c>
      <c r="E1038" s="3792">
        <v>43914</v>
      </c>
      <c r="F1038" s="5584">
        <v>911</v>
      </c>
      <c r="G1038" s="3786">
        <v>1</v>
      </c>
      <c r="H1038" s="1330"/>
      <c r="I1038" s="1330"/>
      <c r="J1038" s="3793" t="s">
        <v>15065</v>
      </c>
      <c r="K1038" s="3791" t="s">
        <v>1223</v>
      </c>
      <c r="L1038" s="3791" t="s">
        <v>313</v>
      </c>
      <c r="M1038" s="1330"/>
    </row>
    <row r="1039" spans="1:13" s="3405" customFormat="1" x14ac:dyDescent="0.2">
      <c r="A1039" s="3791">
        <v>28</v>
      </c>
      <c r="B1039" s="1331"/>
      <c r="C1039" s="1334" t="s">
        <v>15066</v>
      </c>
      <c r="D1039" s="3792">
        <v>43914</v>
      </c>
      <c r="E1039" s="3792">
        <v>43916</v>
      </c>
      <c r="F1039" s="5585"/>
      <c r="G1039" s="3786">
        <v>2</v>
      </c>
      <c r="H1039" s="1330"/>
      <c r="I1039" s="1330"/>
      <c r="J1039" s="3793" t="s">
        <v>15067</v>
      </c>
      <c r="K1039" s="3791" t="s">
        <v>1223</v>
      </c>
      <c r="L1039" s="3791" t="s">
        <v>313</v>
      </c>
      <c r="M1039" s="1330"/>
    </row>
    <row r="1040" spans="1:13" s="3405" customFormat="1" x14ac:dyDescent="0.2">
      <c r="A1040" s="3791">
        <v>29</v>
      </c>
      <c r="B1040" s="1331"/>
      <c r="C1040" s="1334" t="s">
        <v>15068</v>
      </c>
      <c r="D1040" s="3792">
        <v>43916</v>
      </c>
      <c r="E1040" s="3792">
        <v>43917</v>
      </c>
      <c r="F1040" s="5585"/>
      <c r="G1040" s="3786">
        <v>3</v>
      </c>
      <c r="H1040" s="1330"/>
      <c r="I1040" s="1330"/>
      <c r="J1040" s="3793" t="s">
        <v>15069</v>
      </c>
      <c r="K1040" s="3791" t="s">
        <v>1223</v>
      </c>
      <c r="L1040" s="3791" t="s">
        <v>313</v>
      </c>
      <c r="M1040" s="3794"/>
    </row>
    <row r="1041" spans="1:13" s="3405" customFormat="1" x14ac:dyDescent="0.2">
      <c r="A1041" s="3791">
        <v>30</v>
      </c>
      <c r="B1041" s="1331"/>
      <c r="C1041" s="1334" t="s">
        <v>15070</v>
      </c>
      <c r="D1041" s="3792">
        <v>43917</v>
      </c>
      <c r="E1041" s="3792">
        <v>43917</v>
      </c>
      <c r="F1041" s="5585"/>
      <c r="G1041" s="3786">
        <v>4</v>
      </c>
      <c r="H1041" s="1330"/>
      <c r="I1041" s="1330"/>
      <c r="J1041" s="3793" t="s">
        <v>15071</v>
      </c>
      <c r="K1041" s="3791" t="s">
        <v>1223</v>
      </c>
      <c r="L1041" s="3791" t="s">
        <v>313</v>
      </c>
      <c r="M1041" s="3794"/>
    </row>
    <row r="1042" spans="1:13" s="3405" customFormat="1" x14ac:dyDescent="0.2">
      <c r="A1042" s="3791">
        <v>31</v>
      </c>
      <c r="B1042" s="1331"/>
      <c r="C1042" s="1334" t="s">
        <v>15072</v>
      </c>
      <c r="D1042" s="3792">
        <v>43917</v>
      </c>
      <c r="E1042" s="3792">
        <v>43917</v>
      </c>
      <c r="F1042" s="5585"/>
      <c r="G1042" s="3786">
        <v>5</v>
      </c>
      <c r="H1042" s="1330"/>
      <c r="I1042" s="1330"/>
      <c r="J1042" s="3793" t="s">
        <v>15073</v>
      </c>
      <c r="K1042" s="3791" t="s">
        <v>1223</v>
      </c>
      <c r="L1042" s="3791" t="s">
        <v>313</v>
      </c>
      <c r="M1042" s="3794"/>
    </row>
    <row r="1043" spans="1:13" s="3405" customFormat="1" x14ac:dyDescent="0.2">
      <c r="A1043" s="3791">
        <v>32</v>
      </c>
      <c r="B1043" s="1331"/>
      <c r="C1043" s="1334" t="s">
        <v>15074</v>
      </c>
      <c r="D1043" s="3792">
        <v>43917</v>
      </c>
      <c r="E1043" s="3792">
        <v>43920</v>
      </c>
      <c r="F1043" s="5586"/>
      <c r="G1043" s="3786">
        <v>6</v>
      </c>
      <c r="H1043" s="1330"/>
      <c r="I1043" s="1330"/>
      <c r="J1043" s="3793" t="s">
        <v>15075</v>
      </c>
      <c r="K1043" s="3791" t="s">
        <v>1223</v>
      </c>
      <c r="L1043" s="3791" t="s">
        <v>313</v>
      </c>
      <c r="M1043" s="3794"/>
    </row>
    <row r="1044" spans="1:13" s="3405" customFormat="1" x14ac:dyDescent="0.2">
      <c r="A1044" s="1325"/>
      <c r="B1044" s="3795"/>
      <c r="C1044" s="3796"/>
      <c r="D1044" s="3797"/>
      <c r="E1044" s="3797"/>
      <c r="F1044" s="1325"/>
      <c r="G1044" s="1327"/>
      <c r="H1044" s="1325"/>
      <c r="I1044" s="1325"/>
      <c r="J1044" s="1325"/>
      <c r="K1044" s="1325"/>
      <c r="L1044" s="1325"/>
      <c r="M1044" s="3798"/>
    </row>
    <row r="1045" spans="1:13" s="3405" customFormat="1" x14ac:dyDescent="0.2">
      <c r="A1045" s="1325"/>
      <c r="B1045" s="1325"/>
      <c r="C1045" s="1325"/>
      <c r="D1045" s="1325"/>
      <c r="E1045" s="1325"/>
      <c r="F1045" s="1325"/>
      <c r="G1045" s="1327"/>
      <c r="H1045" s="1325"/>
      <c r="I1045" s="1325"/>
      <c r="J1045" s="1325"/>
      <c r="K1045" s="1325"/>
      <c r="L1045" s="1325"/>
      <c r="M1045" s="1325"/>
    </row>
    <row r="1046" spans="1:13" s="3405" customFormat="1" x14ac:dyDescent="0.2">
      <c r="A1046" s="4517"/>
      <c r="B1046" s="4517"/>
      <c r="C1046" s="4518" t="s">
        <v>2859</v>
      </c>
      <c r="D1046" s="4518"/>
      <c r="E1046" s="4518"/>
      <c r="F1046" s="4518"/>
      <c r="G1046" s="4518"/>
      <c r="H1046" s="4518"/>
      <c r="I1046" s="4518"/>
      <c r="J1046" s="4518"/>
      <c r="K1046" s="4518"/>
      <c r="L1046" s="4520" t="s">
        <v>2858</v>
      </c>
      <c r="M1046" s="4520"/>
    </row>
    <row r="1047" spans="1:13" s="3405" customFormat="1" x14ac:dyDescent="0.2">
      <c r="A1047" s="4517"/>
      <c r="B1047" s="4517"/>
      <c r="C1047" s="4518"/>
      <c r="D1047" s="4518"/>
      <c r="E1047" s="4518"/>
      <c r="F1047" s="4518"/>
      <c r="G1047" s="4518"/>
      <c r="H1047" s="4518"/>
      <c r="I1047" s="4518"/>
      <c r="J1047" s="4518"/>
      <c r="K1047" s="4518"/>
      <c r="L1047" s="4520"/>
      <c r="M1047" s="4520"/>
    </row>
    <row r="1048" spans="1:13" s="3405" customFormat="1" x14ac:dyDescent="0.2">
      <c r="A1048" s="4517"/>
      <c r="B1048" s="4517"/>
      <c r="C1048" s="4518"/>
      <c r="D1048" s="4518"/>
      <c r="E1048" s="4518"/>
      <c r="F1048" s="4518"/>
      <c r="G1048" s="4518"/>
      <c r="H1048" s="4518"/>
      <c r="I1048" s="4518"/>
      <c r="J1048" s="4518"/>
      <c r="K1048" s="4518"/>
      <c r="L1048" s="4520"/>
      <c r="M1048" s="4520"/>
    </row>
    <row r="1049" spans="1:13" s="3405" customFormat="1" x14ac:dyDescent="0.2">
      <c r="A1049" s="4517"/>
      <c r="B1049" s="4517"/>
      <c r="C1049" s="4519" t="s">
        <v>1209</v>
      </c>
      <c r="D1049" s="4519"/>
      <c r="E1049" s="4519"/>
      <c r="F1049" s="4519"/>
      <c r="G1049" s="4519"/>
      <c r="H1049" s="4519"/>
      <c r="I1049" s="4519"/>
      <c r="J1049" s="4519"/>
      <c r="K1049" s="4519"/>
      <c r="L1049" s="4520" t="s">
        <v>1208</v>
      </c>
      <c r="M1049" s="4520"/>
    </row>
    <row r="1050" spans="1:13" s="3405" customFormat="1" x14ac:dyDescent="0.2">
      <c r="A1050" s="4517"/>
      <c r="B1050" s="4517"/>
      <c r="C1050" s="4519"/>
      <c r="D1050" s="4519"/>
      <c r="E1050" s="4519"/>
      <c r="F1050" s="4519"/>
      <c r="G1050" s="4519"/>
      <c r="H1050" s="4519"/>
      <c r="I1050" s="4519"/>
      <c r="J1050" s="4519"/>
      <c r="K1050" s="4519"/>
      <c r="L1050" s="4520"/>
      <c r="M1050" s="4520"/>
    </row>
    <row r="1051" spans="1:13" s="3405" customFormat="1" x14ac:dyDescent="0.2">
      <c r="A1051" s="4517"/>
      <c r="B1051" s="4517"/>
      <c r="C1051" s="4519"/>
      <c r="D1051" s="4519"/>
      <c r="E1051" s="4519"/>
      <c r="F1051" s="4519"/>
      <c r="G1051" s="4519"/>
      <c r="H1051" s="4519"/>
      <c r="I1051" s="4519"/>
      <c r="J1051" s="4519"/>
      <c r="K1051" s="4519"/>
      <c r="L1051" s="4520"/>
      <c r="M1051" s="4520"/>
    </row>
    <row r="1052" spans="1:13" s="3405" customFormat="1" x14ac:dyDescent="0.2">
      <c r="A1052" s="1325"/>
      <c r="B1052" s="1325"/>
      <c r="C1052" s="1325"/>
      <c r="D1052" s="1325"/>
      <c r="E1052" s="1325"/>
      <c r="F1052" s="1325"/>
      <c r="G1052" s="1327"/>
      <c r="H1052" s="1325"/>
      <c r="I1052" s="1325"/>
      <c r="J1052" s="1325"/>
      <c r="K1052" s="1325"/>
      <c r="L1052" s="1325"/>
      <c r="M1052" s="1325"/>
    </row>
    <row r="1053" spans="1:13" s="3405" customFormat="1" x14ac:dyDescent="0.2">
      <c r="A1053" s="1325" t="s">
        <v>1612</v>
      </c>
      <c r="B1053" s="1325"/>
      <c r="C1053" s="1325"/>
      <c r="D1053" s="1325"/>
      <c r="E1053" s="1325"/>
      <c r="F1053" s="1325"/>
      <c r="G1053" s="1327"/>
      <c r="H1053" s="1325"/>
      <c r="I1053" s="1325"/>
      <c r="J1053" s="1325" t="s">
        <v>15279</v>
      </c>
      <c r="K1053" s="1325"/>
      <c r="L1053" s="1325"/>
      <c r="M1053" s="1325"/>
    </row>
    <row r="1054" spans="1:13" s="3405" customFormat="1" x14ac:dyDescent="0.2">
      <c r="A1054" s="1325" t="s">
        <v>1614</v>
      </c>
      <c r="B1054" s="1325"/>
      <c r="C1054" s="1325"/>
      <c r="D1054" s="1325" t="s">
        <v>3801</v>
      </c>
      <c r="E1054" s="1325"/>
      <c r="F1054" s="1325"/>
      <c r="G1054" s="1327"/>
      <c r="H1054" s="1325"/>
      <c r="I1054" s="1325"/>
      <c r="J1054" s="1325"/>
      <c r="K1054" s="1325"/>
      <c r="L1054" s="1325"/>
      <c r="M1054" s="1325"/>
    </row>
    <row r="1055" spans="1:13" s="3405" customFormat="1" x14ac:dyDescent="0.2">
      <c r="A1055" s="1325" t="s">
        <v>5805</v>
      </c>
      <c r="B1055" s="1325"/>
      <c r="C1055" s="3801"/>
      <c r="D1055" s="1325" t="s">
        <v>1615</v>
      </c>
      <c r="E1055" s="1325"/>
      <c r="F1055" s="1325"/>
      <c r="G1055" s="1327"/>
      <c r="H1055" s="1325"/>
      <c r="I1055" s="1325"/>
      <c r="J1055" s="4259" t="s">
        <v>2863</v>
      </c>
      <c r="K1055" s="4260"/>
      <c r="L1055" s="4260"/>
      <c r="M1055" s="4261"/>
    </row>
    <row r="1056" spans="1:13" s="3405" customFormat="1" ht="24" x14ac:dyDescent="0.2">
      <c r="A1056" s="1325" t="s">
        <v>15016</v>
      </c>
      <c r="B1056" s="1325"/>
      <c r="C1056" s="1325"/>
      <c r="D1056" s="1325"/>
      <c r="E1056" s="1325"/>
      <c r="F1056" s="1325"/>
      <c r="G1056" s="1327"/>
      <c r="H1056" s="1325"/>
      <c r="I1056" s="1325"/>
      <c r="J1056" s="3786" t="s">
        <v>2860</v>
      </c>
      <c r="K1056" s="3786" t="s">
        <v>2861</v>
      </c>
      <c r="L1056" s="3786" t="s">
        <v>2862</v>
      </c>
      <c r="M1056" s="1326" t="s">
        <v>135</v>
      </c>
    </row>
    <row r="1057" spans="1:13" s="3405" customFormat="1" x14ac:dyDescent="0.2">
      <c r="A1057" s="1325"/>
      <c r="B1057" s="1325"/>
      <c r="C1057" s="1325"/>
      <c r="D1057" s="1325"/>
      <c r="E1057" s="1325"/>
      <c r="F1057" s="1325"/>
      <c r="G1057" s="1327"/>
      <c r="H1057" s="1325"/>
      <c r="I1057" s="1325"/>
      <c r="J1057" s="3786">
        <v>2023</v>
      </c>
      <c r="K1057" s="3786">
        <v>10</v>
      </c>
      <c r="L1057" s="3786">
        <v>5</v>
      </c>
      <c r="M1057" s="3786">
        <v>14</v>
      </c>
    </row>
    <row r="1058" spans="1:13" s="3405" customFormat="1" x14ac:dyDescent="0.2">
      <c r="A1058" s="1325"/>
      <c r="B1058" s="1325"/>
      <c r="C1058" s="1325"/>
      <c r="D1058" s="1325"/>
      <c r="E1058" s="1325"/>
      <c r="F1058" s="1325"/>
      <c r="G1058" s="1327"/>
      <c r="H1058" s="1325"/>
      <c r="I1058" s="1327"/>
      <c r="J1058" s="1327"/>
      <c r="K1058" s="1327"/>
      <c r="L1058" s="1327"/>
      <c r="M1058" s="1325"/>
    </row>
    <row r="1059" spans="1:13" s="3405" customFormat="1" x14ac:dyDescent="0.2">
      <c r="A1059" s="4518" t="s">
        <v>2864</v>
      </c>
      <c r="B1059" s="4518" t="s">
        <v>2865</v>
      </c>
      <c r="C1059" s="4518" t="s">
        <v>1212</v>
      </c>
      <c r="D1059" s="4518" t="s">
        <v>2866</v>
      </c>
      <c r="E1059" s="4518"/>
      <c r="F1059" s="4519" t="s">
        <v>2869</v>
      </c>
      <c r="G1059" s="4519"/>
      <c r="H1059" s="4519"/>
      <c r="I1059" s="4519"/>
      <c r="J1059" s="4518" t="s">
        <v>1211</v>
      </c>
      <c r="K1059" s="4519" t="s">
        <v>2872</v>
      </c>
      <c r="L1059" s="4518" t="s">
        <v>1207</v>
      </c>
      <c r="M1059" s="4519" t="s">
        <v>2873</v>
      </c>
    </row>
    <row r="1060" spans="1:13" s="3405" customFormat="1" ht="23.25" customHeight="1" x14ac:dyDescent="0.2">
      <c r="A1060" s="4518"/>
      <c r="B1060" s="4518"/>
      <c r="C1060" s="4518"/>
      <c r="D1060" s="3787" t="s">
        <v>2867</v>
      </c>
      <c r="E1060" s="3787" t="s">
        <v>2868</v>
      </c>
      <c r="F1060" s="3787" t="s">
        <v>2870</v>
      </c>
      <c r="G1060" s="3787" t="s">
        <v>2871</v>
      </c>
      <c r="H1060" s="3787" t="s">
        <v>4319</v>
      </c>
      <c r="I1060" s="3787" t="s">
        <v>4320</v>
      </c>
      <c r="J1060" s="4518"/>
      <c r="K1060" s="4519"/>
      <c r="L1060" s="4518"/>
      <c r="M1060" s="4519"/>
    </row>
    <row r="1061" spans="1:13" s="3405" customFormat="1" x14ac:dyDescent="0.2">
      <c r="A1061" s="3791">
        <v>33</v>
      </c>
      <c r="B1061" s="1331"/>
      <c r="C1061" s="1334" t="s">
        <v>15076</v>
      </c>
      <c r="D1061" s="3792">
        <v>43920</v>
      </c>
      <c r="E1061" s="3792">
        <v>43921</v>
      </c>
      <c r="F1061" s="5584">
        <v>911</v>
      </c>
      <c r="G1061" s="3786">
        <v>7</v>
      </c>
      <c r="H1061" s="1330"/>
      <c r="I1061" s="1330"/>
      <c r="J1061" s="3793" t="s">
        <v>15077</v>
      </c>
      <c r="K1061" s="3791" t="s">
        <v>1223</v>
      </c>
      <c r="L1061" s="3791" t="s">
        <v>313</v>
      </c>
      <c r="M1061" s="3794"/>
    </row>
    <row r="1062" spans="1:13" s="3405" customFormat="1" x14ac:dyDescent="0.2">
      <c r="A1062" s="3791">
        <v>34</v>
      </c>
      <c r="B1062" s="1331"/>
      <c r="C1062" s="1334" t="s">
        <v>15078</v>
      </c>
      <c r="D1062" s="3792">
        <v>43921</v>
      </c>
      <c r="E1062" s="3792">
        <v>43921</v>
      </c>
      <c r="F1062" s="5586"/>
      <c r="G1062" s="3786">
        <v>8</v>
      </c>
      <c r="H1062" s="1330"/>
      <c r="I1062" s="1330"/>
      <c r="J1062" s="3793" t="s">
        <v>15079</v>
      </c>
      <c r="K1062" s="3791" t="s">
        <v>1223</v>
      </c>
      <c r="L1062" s="3791" t="s">
        <v>313</v>
      </c>
      <c r="M1062" s="1330"/>
    </row>
    <row r="1063" spans="1:13" s="3405" customFormat="1" x14ac:dyDescent="0.2">
      <c r="A1063" s="3791">
        <v>35</v>
      </c>
      <c r="B1063" s="1331"/>
      <c r="C1063" s="1334" t="s">
        <v>15080</v>
      </c>
      <c r="D1063" s="3792">
        <v>43921</v>
      </c>
      <c r="E1063" s="3792">
        <v>43921</v>
      </c>
      <c r="F1063" s="5584">
        <v>912</v>
      </c>
      <c r="G1063" s="3786">
        <v>1</v>
      </c>
      <c r="H1063" s="1330"/>
      <c r="I1063" s="1330"/>
      <c r="J1063" s="3793" t="s">
        <v>15081</v>
      </c>
      <c r="K1063" s="3791" t="s">
        <v>1223</v>
      </c>
      <c r="L1063" s="3791" t="s">
        <v>313</v>
      </c>
      <c r="M1063" s="3794"/>
    </row>
    <row r="1064" spans="1:13" s="3405" customFormat="1" x14ac:dyDescent="0.2">
      <c r="A1064" s="3791">
        <v>36</v>
      </c>
      <c r="B1064" s="1331"/>
      <c r="C1064" s="1334" t="s">
        <v>15082</v>
      </c>
      <c r="D1064" s="3792">
        <v>43922</v>
      </c>
      <c r="E1064" s="3792">
        <v>43922</v>
      </c>
      <c r="F1064" s="5585"/>
      <c r="G1064" s="3786">
        <v>2</v>
      </c>
      <c r="H1064" s="1330"/>
      <c r="I1064" s="1330"/>
      <c r="J1064" s="3793" t="s">
        <v>2456</v>
      </c>
      <c r="K1064" s="3791" t="s">
        <v>1223</v>
      </c>
      <c r="L1064" s="3791" t="s">
        <v>313</v>
      </c>
      <c r="M1064" s="3794"/>
    </row>
    <row r="1065" spans="1:13" s="3405" customFormat="1" x14ac:dyDescent="0.2">
      <c r="A1065" s="3791">
        <v>37</v>
      </c>
      <c r="B1065" s="1331"/>
      <c r="C1065" s="1334" t="s">
        <v>15083</v>
      </c>
      <c r="D1065" s="3792">
        <v>43922</v>
      </c>
      <c r="E1065" s="3792">
        <v>43922</v>
      </c>
      <c r="F1065" s="5585"/>
      <c r="G1065" s="3786">
        <v>3</v>
      </c>
      <c r="H1065" s="1330"/>
      <c r="I1065" s="1330"/>
      <c r="J1065" s="3793" t="s">
        <v>15084</v>
      </c>
      <c r="K1065" s="3791" t="s">
        <v>1223</v>
      </c>
      <c r="L1065" s="3791" t="s">
        <v>313</v>
      </c>
      <c r="M1065" s="3794"/>
    </row>
    <row r="1066" spans="1:13" s="3405" customFormat="1" x14ac:dyDescent="0.2">
      <c r="A1066" s="3791">
        <v>38</v>
      </c>
      <c r="B1066" s="1331"/>
      <c r="C1066" s="1334" t="s">
        <v>15085</v>
      </c>
      <c r="D1066" s="3792">
        <v>43922</v>
      </c>
      <c r="E1066" s="3792">
        <v>43922</v>
      </c>
      <c r="F1066" s="5585"/>
      <c r="G1066" s="3786">
        <v>4</v>
      </c>
      <c r="H1066" s="1330"/>
      <c r="I1066" s="1330"/>
      <c r="J1066" s="3793" t="s">
        <v>15086</v>
      </c>
      <c r="K1066" s="3791" t="s">
        <v>1223</v>
      </c>
      <c r="L1066" s="3791" t="s">
        <v>313</v>
      </c>
      <c r="M1066" s="3794"/>
    </row>
    <row r="1067" spans="1:13" s="3405" customFormat="1" x14ac:dyDescent="0.2">
      <c r="A1067" s="3791">
        <v>39</v>
      </c>
      <c r="B1067" s="1331"/>
      <c r="C1067" s="1334" t="s">
        <v>15087</v>
      </c>
      <c r="D1067" s="3792">
        <v>43922</v>
      </c>
      <c r="E1067" s="3792">
        <v>43923</v>
      </c>
      <c r="F1067" s="5585"/>
      <c r="G1067" s="3786">
        <v>5</v>
      </c>
      <c r="H1067" s="1330"/>
      <c r="I1067" s="1330"/>
      <c r="J1067" s="3793" t="s">
        <v>15088</v>
      </c>
      <c r="K1067" s="3791" t="s">
        <v>1223</v>
      </c>
      <c r="L1067" s="3791" t="s">
        <v>313</v>
      </c>
      <c r="M1067" s="3794"/>
    </row>
    <row r="1068" spans="1:13" s="3405" customFormat="1" x14ac:dyDescent="0.2">
      <c r="A1068" s="3791">
        <v>40</v>
      </c>
      <c r="B1068" s="1331"/>
      <c r="C1068" s="1334" t="s">
        <v>15089</v>
      </c>
      <c r="D1068" s="3792">
        <v>43923</v>
      </c>
      <c r="E1068" s="3792">
        <v>43924</v>
      </c>
      <c r="F1068" s="5585"/>
      <c r="G1068" s="3786">
        <v>6</v>
      </c>
      <c r="H1068" s="1330"/>
      <c r="I1068" s="1330"/>
      <c r="J1068" s="3793" t="s">
        <v>15090</v>
      </c>
      <c r="K1068" s="3791" t="s">
        <v>1223</v>
      </c>
      <c r="L1068" s="3791" t="s">
        <v>313</v>
      </c>
      <c r="M1068" s="1330"/>
    </row>
    <row r="1069" spans="1:13" s="3405" customFormat="1" x14ac:dyDescent="0.2">
      <c r="A1069" s="3791">
        <v>41</v>
      </c>
      <c r="B1069" s="1331"/>
      <c r="C1069" s="1334" t="s">
        <v>15091</v>
      </c>
      <c r="D1069" s="3792">
        <v>43924</v>
      </c>
      <c r="E1069" s="3792">
        <v>43929</v>
      </c>
      <c r="F1069" s="5585"/>
      <c r="G1069" s="3786">
        <v>7</v>
      </c>
      <c r="H1069" s="1330"/>
      <c r="I1069" s="1330"/>
      <c r="J1069" s="3793" t="s">
        <v>15092</v>
      </c>
      <c r="K1069" s="3791" t="s">
        <v>1223</v>
      </c>
      <c r="L1069" s="3791" t="s">
        <v>313</v>
      </c>
      <c r="M1069" s="3794"/>
    </row>
    <row r="1070" spans="1:13" s="3405" customFormat="1" x14ac:dyDescent="0.2">
      <c r="A1070" s="3791">
        <v>42</v>
      </c>
      <c r="B1070" s="1331"/>
      <c r="C1070" s="1334" t="s">
        <v>15093</v>
      </c>
      <c r="D1070" s="3792">
        <v>43929</v>
      </c>
      <c r="E1070" s="3792">
        <v>43935</v>
      </c>
      <c r="F1070" s="5586"/>
      <c r="G1070" s="3786">
        <v>8</v>
      </c>
      <c r="H1070" s="1330"/>
      <c r="I1070" s="1330"/>
      <c r="J1070" s="3793" t="s">
        <v>15094</v>
      </c>
      <c r="K1070" s="3791" t="s">
        <v>1223</v>
      </c>
      <c r="L1070" s="3791" t="s">
        <v>313</v>
      </c>
      <c r="M1070" s="3794"/>
    </row>
    <row r="1071" spans="1:13" s="3405" customFormat="1" x14ac:dyDescent="0.2">
      <c r="A1071" s="3791">
        <v>43</v>
      </c>
      <c r="B1071" s="1331"/>
      <c r="C1071" s="1334" t="s">
        <v>15095</v>
      </c>
      <c r="D1071" s="3792">
        <v>43935</v>
      </c>
      <c r="E1071" s="3792">
        <v>43941</v>
      </c>
      <c r="F1071" s="5584">
        <v>913</v>
      </c>
      <c r="G1071" s="3786">
        <v>1</v>
      </c>
      <c r="H1071" s="1330"/>
      <c r="I1071" s="1330"/>
      <c r="J1071" s="3793" t="s">
        <v>15096</v>
      </c>
      <c r="K1071" s="3791" t="s">
        <v>1223</v>
      </c>
      <c r="L1071" s="3791" t="s">
        <v>313</v>
      </c>
      <c r="M1071" s="3794"/>
    </row>
    <row r="1072" spans="1:13" s="3405" customFormat="1" x14ac:dyDescent="0.2">
      <c r="A1072" s="3791">
        <v>44</v>
      </c>
      <c r="B1072" s="1331"/>
      <c r="C1072" s="1334" t="s">
        <v>15097</v>
      </c>
      <c r="D1072" s="3792">
        <v>43941</v>
      </c>
      <c r="E1072" s="3792">
        <v>43949</v>
      </c>
      <c r="F1072" s="5585"/>
      <c r="G1072" s="3786">
        <v>2</v>
      </c>
      <c r="H1072" s="1330"/>
      <c r="I1072" s="1330"/>
      <c r="J1072" s="3793" t="s">
        <v>15098</v>
      </c>
      <c r="K1072" s="3791" t="s">
        <v>1223</v>
      </c>
      <c r="L1072" s="3791" t="s">
        <v>313</v>
      </c>
      <c r="M1072" s="3794"/>
    </row>
    <row r="1073" spans="1:13" s="3405" customFormat="1" x14ac:dyDescent="0.2">
      <c r="A1073" s="3791">
        <v>45</v>
      </c>
      <c r="B1073" s="1331"/>
      <c r="C1073" s="1334" t="s">
        <v>15099</v>
      </c>
      <c r="D1073" s="3792">
        <v>43949</v>
      </c>
      <c r="E1073" s="3792">
        <v>43951</v>
      </c>
      <c r="F1073" s="5585"/>
      <c r="G1073" s="3786">
        <v>3</v>
      </c>
      <c r="H1073" s="1330"/>
      <c r="I1073" s="1330"/>
      <c r="J1073" s="3793" t="s">
        <v>15100</v>
      </c>
      <c r="K1073" s="3791" t="s">
        <v>1223</v>
      </c>
      <c r="L1073" s="3791" t="s">
        <v>313</v>
      </c>
      <c r="M1073" s="1330"/>
    </row>
    <row r="1074" spans="1:13" s="3405" customFormat="1" x14ac:dyDescent="0.2">
      <c r="A1074" s="3791">
        <v>46</v>
      </c>
      <c r="B1074" s="1331"/>
      <c r="C1074" s="1334" t="s">
        <v>15101</v>
      </c>
      <c r="D1074" s="3792">
        <v>43955</v>
      </c>
      <c r="E1074" s="3792">
        <v>43956</v>
      </c>
      <c r="F1074" s="5585"/>
      <c r="G1074" s="3786">
        <v>4</v>
      </c>
      <c r="H1074" s="1330"/>
      <c r="I1074" s="1330"/>
      <c r="J1074" s="3793" t="s">
        <v>15102</v>
      </c>
      <c r="K1074" s="3791" t="s">
        <v>1223</v>
      </c>
      <c r="L1074" s="3791" t="s">
        <v>313</v>
      </c>
      <c r="M1074" s="1330"/>
    </row>
    <row r="1075" spans="1:13" s="3405" customFormat="1" x14ac:dyDescent="0.2">
      <c r="A1075" s="3791">
        <v>47</v>
      </c>
      <c r="B1075" s="1331"/>
      <c r="C1075" s="1334" t="s">
        <v>15103</v>
      </c>
      <c r="D1075" s="3792">
        <v>43956</v>
      </c>
      <c r="E1075" s="3792">
        <v>43956</v>
      </c>
      <c r="F1075" s="5585"/>
      <c r="G1075" s="3786">
        <v>5</v>
      </c>
      <c r="H1075" s="1330"/>
      <c r="I1075" s="1330"/>
      <c r="J1075" s="3793" t="s">
        <v>15104</v>
      </c>
      <c r="K1075" s="3791" t="s">
        <v>1223</v>
      </c>
      <c r="L1075" s="3791" t="s">
        <v>313</v>
      </c>
      <c r="M1075" s="3794"/>
    </row>
    <row r="1076" spans="1:13" s="3405" customFormat="1" x14ac:dyDescent="0.2">
      <c r="A1076" s="3791">
        <v>48</v>
      </c>
      <c r="B1076" s="1331"/>
      <c r="C1076" s="1334" t="s">
        <v>15105</v>
      </c>
      <c r="D1076" s="3792">
        <v>43956</v>
      </c>
      <c r="E1076" s="3792">
        <v>43957</v>
      </c>
      <c r="F1076" s="5585"/>
      <c r="G1076" s="3786">
        <v>6</v>
      </c>
      <c r="H1076" s="1330"/>
      <c r="I1076" s="1330"/>
      <c r="J1076" s="3793" t="s">
        <v>15106</v>
      </c>
      <c r="K1076" s="3791" t="s">
        <v>1223</v>
      </c>
      <c r="L1076" s="3791" t="s">
        <v>313</v>
      </c>
      <c r="M1076" s="3794"/>
    </row>
    <row r="1077" spans="1:13" s="3405" customFormat="1" x14ac:dyDescent="0.2">
      <c r="A1077" s="3791">
        <v>49</v>
      </c>
      <c r="B1077" s="1331"/>
      <c r="C1077" s="1334" t="s">
        <v>15107</v>
      </c>
      <c r="D1077" s="3792">
        <v>43957</v>
      </c>
      <c r="E1077" s="3792">
        <v>43958</v>
      </c>
      <c r="F1077" s="5586"/>
      <c r="G1077" s="3786">
        <v>7</v>
      </c>
      <c r="H1077" s="1330"/>
      <c r="I1077" s="1330"/>
      <c r="J1077" s="3793" t="s">
        <v>15108</v>
      </c>
      <c r="K1077" s="3791" t="s">
        <v>1223</v>
      </c>
      <c r="L1077" s="3791" t="s">
        <v>313</v>
      </c>
      <c r="M1077" s="3794"/>
    </row>
    <row r="1078" spans="1:13" s="3405" customFormat="1" x14ac:dyDescent="0.2">
      <c r="A1078" s="3791">
        <v>50</v>
      </c>
      <c r="B1078" s="1331"/>
      <c r="C1078" s="1334" t="s">
        <v>15109</v>
      </c>
      <c r="D1078" s="3792">
        <v>43958</v>
      </c>
      <c r="E1078" s="3792">
        <v>43958</v>
      </c>
      <c r="F1078" s="3786">
        <v>914</v>
      </c>
      <c r="G1078" s="3786">
        <v>1</v>
      </c>
      <c r="H1078" s="1330"/>
      <c r="I1078" s="1330"/>
      <c r="J1078" s="3793" t="s">
        <v>15110</v>
      </c>
      <c r="K1078" s="3791" t="s">
        <v>1223</v>
      </c>
      <c r="L1078" s="3791" t="s">
        <v>313</v>
      </c>
      <c r="M1078" s="3794"/>
    </row>
    <row r="1079" spans="1:13" s="3405" customFormat="1" x14ac:dyDescent="0.2">
      <c r="A1079" s="1325"/>
      <c r="B1079" s="3795"/>
      <c r="C1079" s="3796"/>
      <c r="D1079" s="3797"/>
      <c r="E1079" s="3797"/>
      <c r="F1079" s="1325"/>
      <c r="G1079" s="1327"/>
      <c r="H1079" s="1325"/>
      <c r="I1079" s="1325"/>
      <c r="J1079" s="1325"/>
      <c r="K1079" s="1325"/>
      <c r="L1079" s="1325"/>
      <c r="M1079" s="3798"/>
    </row>
    <row r="1080" spans="1:13" s="3405" customFormat="1" x14ac:dyDescent="0.2">
      <c r="A1080" s="1325"/>
      <c r="B1080" s="1325"/>
      <c r="C1080" s="1325"/>
      <c r="D1080" s="1325"/>
      <c r="E1080" s="1325"/>
      <c r="F1080" s="1325"/>
      <c r="G1080" s="1327"/>
      <c r="H1080" s="1325"/>
      <c r="I1080" s="1325"/>
      <c r="J1080" s="1325"/>
      <c r="K1080" s="1325"/>
      <c r="L1080" s="1325"/>
      <c r="M1080" s="1325"/>
    </row>
    <row r="1081" spans="1:13" s="3405" customFormat="1" x14ac:dyDescent="0.2">
      <c r="A1081" s="4517"/>
      <c r="B1081" s="4517"/>
      <c r="C1081" s="4518" t="s">
        <v>2859</v>
      </c>
      <c r="D1081" s="4518"/>
      <c r="E1081" s="4518"/>
      <c r="F1081" s="4518"/>
      <c r="G1081" s="4518"/>
      <c r="H1081" s="4518"/>
      <c r="I1081" s="4518"/>
      <c r="J1081" s="4518"/>
      <c r="K1081" s="4518"/>
      <c r="L1081" s="4520" t="s">
        <v>2858</v>
      </c>
      <c r="M1081" s="4520"/>
    </row>
    <row r="1082" spans="1:13" s="3405" customFormat="1" x14ac:dyDescent="0.2">
      <c r="A1082" s="4517"/>
      <c r="B1082" s="4517"/>
      <c r="C1082" s="4518"/>
      <c r="D1082" s="4518"/>
      <c r="E1082" s="4518"/>
      <c r="F1082" s="4518"/>
      <c r="G1082" s="4518"/>
      <c r="H1082" s="4518"/>
      <c r="I1082" s="4518"/>
      <c r="J1082" s="4518"/>
      <c r="K1082" s="4518"/>
      <c r="L1082" s="4520"/>
      <c r="M1082" s="4520"/>
    </row>
    <row r="1083" spans="1:13" s="3405" customFormat="1" x14ac:dyDescent="0.2">
      <c r="A1083" s="4517"/>
      <c r="B1083" s="4517"/>
      <c r="C1083" s="4518"/>
      <c r="D1083" s="4518"/>
      <c r="E1083" s="4518"/>
      <c r="F1083" s="4518"/>
      <c r="G1083" s="4518"/>
      <c r="H1083" s="4518"/>
      <c r="I1083" s="4518"/>
      <c r="J1083" s="4518"/>
      <c r="K1083" s="4518"/>
      <c r="L1083" s="4520"/>
      <c r="M1083" s="4520"/>
    </row>
    <row r="1084" spans="1:13" s="3405" customFormat="1" x14ac:dyDescent="0.2">
      <c r="A1084" s="4517"/>
      <c r="B1084" s="4517"/>
      <c r="C1084" s="4519" t="s">
        <v>1209</v>
      </c>
      <c r="D1084" s="4519"/>
      <c r="E1084" s="4519"/>
      <c r="F1084" s="4519"/>
      <c r="G1084" s="4519"/>
      <c r="H1084" s="4519"/>
      <c r="I1084" s="4519"/>
      <c r="J1084" s="4519"/>
      <c r="K1084" s="4519"/>
      <c r="L1084" s="4520" t="s">
        <v>1208</v>
      </c>
      <c r="M1084" s="4520"/>
    </row>
    <row r="1085" spans="1:13" s="3405" customFormat="1" x14ac:dyDescent="0.2">
      <c r="A1085" s="4517"/>
      <c r="B1085" s="4517"/>
      <c r="C1085" s="4519"/>
      <c r="D1085" s="4519"/>
      <c r="E1085" s="4519"/>
      <c r="F1085" s="4519"/>
      <c r="G1085" s="4519"/>
      <c r="H1085" s="4519"/>
      <c r="I1085" s="4519"/>
      <c r="J1085" s="4519"/>
      <c r="K1085" s="4519"/>
      <c r="L1085" s="4520"/>
      <c r="M1085" s="4520"/>
    </row>
    <row r="1086" spans="1:13" s="3405" customFormat="1" x14ac:dyDescent="0.2">
      <c r="A1086" s="4517"/>
      <c r="B1086" s="4517"/>
      <c r="C1086" s="4519"/>
      <c r="D1086" s="4519"/>
      <c r="E1086" s="4519"/>
      <c r="F1086" s="4519"/>
      <c r="G1086" s="4519"/>
      <c r="H1086" s="4519"/>
      <c r="I1086" s="4519"/>
      <c r="J1086" s="4519"/>
      <c r="K1086" s="4519"/>
      <c r="L1086" s="4520"/>
      <c r="M1086" s="4520"/>
    </row>
    <row r="1087" spans="1:13" s="3405" customFormat="1" x14ac:dyDescent="0.2">
      <c r="A1087" s="1325"/>
      <c r="B1087" s="1325"/>
      <c r="C1087" s="1325"/>
      <c r="D1087" s="1325"/>
      <c r="E1087" s="1325"/>
      <c r="F1087" s="1325"/>
      <c r="G1087" s="1327"/>
      <c r="H1087" s="1325"/>
      <c r="I1087" s="1325"/>
      <c r="J1087" s="1325"/>
      <c r="K1087" s="1325"/>
      <c r="L1087" s="1325"/>
      <c r="M1087" s="1325"/>
    </row>
    <row r="1088" spans="1:13" s="3405" customFormat="1" x14ac:dyDescent="0.2">
      <c r="A1088" s="1325" t="s">
        <v>1612</v>
      </c>
      <c r="B1088" s="1325"/>
      <c r="C1088" s="1325"/>
      <c r="D1088" s="1325"/>
      <c r="E1088" s="1325"/>
      <c r="F1088" s="1325"/>
      <c r="G1088" s="1327"/>
      <c r="H1088" s="1325"/>
      <c r="I1088" s="1325"/>
      <c r="J1088" s="1325" t="s">
        <v>15280</v>
      </c>
      <c r="K1088" s="1325"/>
      <c r="L1088" s="1325"/>
      <c r="M1088" s="1325"/>
    </row>
    <row r="1089" spans="1:13" s="3405" customFormat="1" x14ac:dyDescent="0.2">
      <c r="A1089" s="1325" t="s">
        <v>1614</v>
      </c>
      <c r="B1089" s="1325"/>
      <c r="C1089" s="1325"/>
      <c r="D1089" s="1325" t="s">
        <v>3801</v>
      </c>
      <c r="E1089" s="1325"/>
      <c r="F1089" s="1325"/>
      <c r="G1089" s="1327"/>
      <c r="H1089" s="1325"/>
      <c r="I1089" s="1325"/>
      <c r="J1089" s="1325"/>
      <c r="K1089" s="1325"/>
      <c r="L1089" s="1325"/>
      <c r="M1089" s="1325"/>
    </row>
    <row r="1090" spans="1:13" s="3405" customFormat="1" x14ac:dyDescent="0.2">
      <c r="A1090" s="1325" t="s">
        <v>5805</v>
      </c>
      <c r="B1090" s="1325"/>
      <c r="C1090" s="3801"/>
      <c r="D1090" s="1325" t="s">
        <v>1615</v>
      </c>
      <c r="E1090" s="1325"/>
      <c r="F1090" s="1325"/>
      <c r="G1090" s="1327"/>
      <c r="H1090" s="1325"/>
      <c r="I1090" s="1325"/>
      <c r="J1090" s="4259" t="s">
        <v>2863</v>
      </c>
      <c r="K1090" s="4260"/>
      <c r="L1090" s="4260"/>
      <c r="M1090" s="4261"/>
    </row>
    <row r="1091" spans="1:13" s="3405" customFormat="1" ht="24" x14ac:dyDescent="0.2">
      <c r="A1091" s="1325" t="s">
        <v>15016</v>
      </c>
      <c r="B1091" s="1325"/>
      <c r="C1091" s="1325"/>
      <c r="D1091" s="1325"/>
      <c r="E1091" s="1325"/>
      <c r="F1091" s="1325"/>
      <c r="G1091" s="1327"/>
      <c r="H1091" s="1325"/>
      <c r="I1091" s="1325"/>
      <c r="J1091" s="3786" t="s">
        <v>2860</v>
      </c>
      <c r="K1091" s="3786" t="s">
        <v>2861</v>
      </c>
      <c r="L1091" s="3786" t="s">
        <v>2862</v>
      </c>
      <c r="M1091" s="1326" t="s">
        <v>135</v>
      </c>
    </row>
    <row r="1092" spans="1:13" s="3405" customFormat="1" x14ac:dyDescent="0.2">
      <c r="A1092" s="1325"/>
      <c r="B1092" s="1325"/>
      <c r="C1092" s="1325"/>
      <c r="D1092" s="1325"/>
      <c r="E1092" s="1325"/>
      <c r="F1092" s="1325"/>
      <c r="G1092" s="1327"/>
      <c r="H1092" s="1325"/>
      <c r="I1092" s="1325"/>
      <c r="J1092" s="3786">
        <v>2023</v>
      </c>
      <c r="K1092" s="3786">
        <v>10</v>
      </c>
      <c r="L1092" s="3786">
        <v>5</v>
      </c>
      <c r="M1092" s="3786">
        <v>14</v>
      </c>
    </row>
    <row r="1093" spans="1:13" s="3405" customFormat="1" x14ac:dyDescent="0.2">
      <c r="A1093" s="1325"/>
      <c r="B1093" s="1325"/>
      <c r="C1093" s="1325"/>
      <c r="D1093" s="1325"/>
      <c r="E1093" s="1325"/>
      <c r="F1093" s="1325"/>
      <c r="G1093" s="1327"/>
      <c r="H1093" s="1325"/>
      <c r="I1093" s="1327"/>
      <c r="J1093" s="1327"/>
      <c r="K1093" s="1327"/>
      <c r="L1093" s="1327"/>
      <c r="M1093" s="1325"/>
    </row>
    <row r="1094" spans="1:13" s="3405" customFormat="1" x14ac:dyDescent="0.2">
      <c r="A1094" s="4518" t="s">
        <v>2864</v>
      </c>
      <c r="B1094" s="4518" t="s">
        <v>2865</v>
      </c>
      <c r="C1094" s="4518" t="s">
        <v>1212</v>
      </c>
      <c r="D1094" s="4518" t="s">
        <v>2866</v>
      </c>
      <c r="E1094" s="4518"/>
      <c r="F1094" s="4519" t="s">
        <v>2869</v>
      </c>
      <c r="G1094" s="4519"/>
      <c r="H1094" s="4519"/>
      <c r="I1094" s="4519"/>
      <c r="J1094" s="4518" t="s">
        <v>1211</v>
      </c>
      <c r="K1094" s="4519" t="s">
        <v>2872</v>
      </c>
      <c r="L1094" s="4518" t="s">
        <v>1207</v>
      </c>
      <c r="M1094" s="4519" t="s">
        <v>2873</v>
      </c>
    </row>
    <row r="1095" spans="1:13" s="3405" customFormat="1" ht="20.25" customHeight="1" x14ac:dyDescent="0.2">
      <c r="A1095" s="4518"/>
      <c r="B1095" s="4518"/>
      <c r="C1095" s="4518"/>
      <c r="D1095" s="3787" t="s">
        <v>2867</v>
      </c>
      <c r="E1095" s="3787" t="s">
        <v>2868</v>
      </c>
      <c r="F1095" s="3787" t="s">
        <v>2870</v>
      </c>
      <c r="G1095" s="3787" t="s">
        <v>2871</v>
      </c>
      <c r="H1095" s="3787" t="s">
        <v>4319</v>
      </c>
      <c r="I1095" s="3787" t="s">
        <v>4320</v>
      </c>
      <c r="J1095" s="4518"/>
      <c r="K1095" s="4519"/>
      <c r="L1095" s="4518"/>
      <c r="M1095" s="4519"/>
    </row>
    <row r="1096" spans="1:13" s="3405" customFormat="1" x14ac:dyDescent="0.2">
      <c r="A1096" s="3791">
        <v>51</v>
      </c>
      <c r="B1096" s="1331"/>
      <c r="C1096" s="1334" t="s">
        <v>15111</v>
      </c>
      <c r="D1096" s="3792">
        <v>43958</v>
      </c>
      <c r="E1096" s="3792">
        <v>43958</v>
      </c>
      <c r="F1096" s="5584">
        <v>914</v>
      </c>
      <c r="G1096" s="3786">
        <v>2</v>
      </c>
      <c r="H1096" s="1330"/>
      <c r="I1096" s="1330"/>
      <c r="J1096" s="3793" t="s">
        <v>15112</v>
      </c>
      <c r="K1096" s="3791" t="s">
        <v>1223</v>
      </c>
      <c r="L1096" s="3791" t="s">
        <v>313</v>
      </c>
      <c r="M1096" s="3794"/>
    </row>
    <row r="1097" spans="1:13" s="3405" customFormat="1" x14ac:dyDescent="0.2">
      <c r="A1097" s="3791">
        <v>52</v>
      </c>
      <c r="B1097" s="1331"/>
      <c r="C1097" s="1334" t="s">
        <v>15113</v>
      </c>
      <c r="D1097" s="3792">
        <v>43958</v>
      </c>
      <c r="E1097" s="3792">
        <v>43959</v>
      </c>
      <c r="F1097" s="5585"/>
      <c r="G1097" s="3786">
        <v>3</v>
      </c>
      <c r="H1097" s="1330"/>
      <c r="I1097" s="1330"/>
      <c r="J1097" s="1330" t="s">
        <v>15114</v>
      </c>
      <c r="K1097" s="3791" t="s">
        <v>1223</v>
      </c>
      <c r="L1097" s="3791" t="s">
        <v>313</v>
      </c>
      <c r="M1097" s="1330"/>
    </row>
    <row r="1098" spans="1:13" s="3405" customFormat="1" x14ac:dyDescent="0.2">
      <c r="A1098" s="3791">
        <v>53</v>
      </c>
      <c r="B1098" s="1331"/>
      <c r="C1098" s="1334" t="s">
        <v>15115</v>
      </c>
      <c r="D1098" s="3792">
        <v>43959</v>
      </c>
      <c r="E1098" s="3792">
        <v>43962</v>
      </c>
      <c r="F1098" s="5585"/>
      <c r="G1098" s="3786">
        <v>4</v>
      </c>
      <c r="H1098" s="1330"/>
      <c r="I1098" s="1330"/>
      <c r="J1098" s="3793" t="s">
        <v>15116</v>
      </c>
      <c r="K1098" s="3791" t="s">
        <v>1223</v>
      </c>
      <c r="L1098" s="3791" t="s">
        <v>313</v>
      </c>
      <c r="M1098" s="3794"/>
    </row>
    <row r="1099" spans="1:13" s="3405" customFormat="1" x14ac:dyDescent="0.2">
      <c r="A1099" s="3791">
        <v>54</v>
      </c>
      <c r="B1099" s="1331"/>
      <c r="C1099" s="1334" t="s">
        <v>15117</v>
      </c>
      <c r="D1099" s="3792">
        <v>43962</v>
      </c>
      <c r="E1099" s="3792">
        <v>43964</v>
      </c>
      <c r="F1099" s="5585"/>
      <c r="G1099" s="3786">
        <v>5</v>
      </c>
      <c r="H1099" s="1330"/>
      <c r="I1099" s="1330"/>
      <c r="J1099" s="3793" t="s">
        <v>15118</v>
      </c>
      <c r="K1099" s="3791" t="s">
        <v>1223</v>
      </c>
      <c r="L1099" s="3791" t="s">
        <v>313</v>
      </c>
      <c r="M1099" s="3794"/>
    </row>
    <row r="1100" spans="1:13" s="3405" customFormat="1" x14ac:dyDescent="0.2">
      <c r="A1100" s="3791">
        <v>55</v>
      </c>
      <c r="B1100" s="1331"/>
      <c r="C1100" s="1334" t="s">
        <v>15119</v>
      </c>
      <c r="D1100" s="3792">
        <v>43964</v>
      </c>
      <c r="E1100" s="3792">
        <v>43966</v>
      </c>
      <c r="F1100" s="5585"/>
      <c r="G1100" s="3786">
        <v>6</v>
      </c>
      <c r="H1100" s="1330"/>
      <c r="I1100" s="1330"/>
      <c r="J1100" s="3793" t="s">
        <v>15120</v>
      </c>
      <c r="K1100" s="3791" t="s">
        <v>1223</v>
      </c>
      <c r="L1100" s="3791" t="s">
        <v>313</v>
      </c>
      <c r="M1100" s="3794"/>
    </row>
    <row r="1101" spans="1:13" s="3405" customFormat="1" x14ac:dyDescent="0.2">
      <c r="A1101" s="3791">
        <v>56</v>
      </c>
      <c r="B1101" s="1331"/>
      <c r="C1101" s="1334" t="s">
        <v>15121</v>
      </c>
      <c r="D1101" s="3792">
        <v>43966</v>
      </c>
      <c r="E1101" s="3792">
        <v>43966</v>
      </c>
      <c r="F1101" s="5585"/>
      <c r="G1101" s="3786">
        <v>7</v>
      </c>
      <c r="H1101" s="1330"/>
      <c r="I1101" s="1330"/>
      <c r="J1101" s="3793" t="s">
        <v>15122</v>
      </c>
      <c r="K1101" s="3791" t="s">
        <v>1223</v>
      </c>
      <c r="L1101" s="3791" t="s">
        <v>313</v>
      </c>
      <c r="M1101" s="3794"/>
    </row>
    <row r="1102" spans="1:13" s="3405" customFormat="1" x14ac:dyDescent="0.2">
      <c r="A1102" s="3791">
        <v>57</v>
      </c>
      <c r="B1102" s="1331"/>
      <c r="C1102" s="1334" t="s">
        <v>15123</v>
      </c>
      <c r="D1102" s="3792">
        <v>43966</v>
      </c>
      <c r="E1102" s="3792">
        <v>43969</v>
      </c>
      <c r="F1102" s="5586"/>
      <c r="G1102" s="3786">
        <v>8</v>
      </c>
      <c r="H1102" s="1330"/>
      <c r="I1102" s="1330"/>
      <c r="J1102" s="3793" t="s">
        <v>15124</v>
      </c>
      <c r="K1102" s="3791" t="s">
        <v>1223</v>
      </c>
      <c r="L1102" s="3791" t="s">
        <v>313</v>
      </c>
      <c r="M1102" s="3794"/>
    </row>
    <row r="1103" spans="1:13" s="3405" customFormat="1" x14ac:dyDescent="0.2">
      <c r="A1103" s="3791">
        <v>58</v>
      </c>
      <c r="B1103" s="1331"/>
      <c r="C1103" s="1334" t="s">
        <v>15125</v>
      </c>
      <c r="D1103" s="3792">
        <v>43969</v>
      </c>
      <c r="E1103" s="3792">
        <v>43970</v>
      </c>
      <c r="F1103" s="5584">
        <v>915</v>
      </c>
      <c r="G1103" s="3786">
        <v>1</v>
      </c>
      <c r="H1103" s="1330"/>
      <c r="I1103" s="1330"/>
      <c r="J1103" s="3793" t="s">
        <v>15126</v>
      </c>
      <c r="K1103" s="3791" t="s">
        <v>1223</v>
      </c>
      <c r="L1103" s="3791" t="s">
        <v>313</v>
      </c>
      <c r="M1103" s="1330"/>
    </row>
    <row r="1104" spans="1:13" s="3405" customFormat="1" x14ac:dyDescent="0.2">
      <c r="A1104" s="3791">
        <v>59</v>
      </c>
      <c r="B1104" s="1331"/>
      <c r="C1104" s="1334" t="s">
        <v>15127</v>
      </c>
      <c r="D1104" s="3792">
        <v>43970</v>
      </c>
      <c r="E1104" s="3792">
        <v>43973</v>
      </c>
      <c r="F1104" s="5585"/>
      <c r="G1104" s="3786">
        <v>2</v>
      </c>
      <c r="H1104" s="1330"/>
      <c r="I1104" s="1330"/>
      <c r="J1104" s="3793" t="s">
        <v>15128</v>
      </c>
      <c r="K1104" s="3791" t="s">
        <v>1223</v>
      </c>
      <c r="L1104" s="3791" t="s">
        <v>313</v>
      </c>
      <c r="M1104" s="3794"/>
    </row>
    <row r="1105" spans="1:13" s="3405" customFormat="1" x14ac:dyDescent="0.2">
      <c r="A1105" s="3791">
        <v>60</v>
      </c>
      <c r="B1105" s="1331"/>
      <c r="C1105" s="1334" t="s">
        <v>15129</v>
      </c>
      <c r="D1105" s="3792">
        <v>43973</v>
      </c>
      <c r="E1105" s="3792">
        <v>43979</v>
      </c>
      <c r="F1105" s="5585"/>
      <c r="G1105" s="3786">
        <v>3</v>
      </c>
      <c r="H1105" s="1330"/>
      <c r="I1105" s="1330"/>
      <c r="J1105" s="3793" t="s">
        <v>15130</v>
      </c>
      <c r="K1105" s="3791" t="s">
        <v>1223</v>
      </c>
      <c r="L1105" s="3791" t="s">
        <v>313</v>
      </c>
      <c r="M1105" s="3794"/>
    </row>
    <row r="1106" spans="1:13" s="3405" customFormat="1" x14ac:dyDescent="0.2">
      <c r="A1106" s="3791">
        <v>61</v>
      </c>
      <c r="B1106" s="1331"/>
      <c r="C1106" s="1334" t="s">
        <v>15131</v>
      </c>
      <c r="D1106" s="3792">
        <v>43979</v>
      </c>
      <c r="E1106" s="3792">
        <v>43980</v>
      </c>
      <c r="F1106" s="5585"/>
      <c r="G1106" s="3786">
        <v>4</v>
      </c>
      <c r="H1106" s="1330"/>
      <c r="I1106" s="1330"/>
      <c r="J1106" s="3793" t="s">
        <v>15132</v>
      </c>
      <c r="K1106" s="3791" t="s">
        <v>1223</v>
      </c>
      <c r="L1106" s="3791" t="s">
        <v>313</v>
      </c>
      <c r="M1106" s="3794"/>
    </row>
    <row r="1107" spans="1:13" s="3405" customFormat="1" x14ac:dyDescent="0.2">
      <c r="A1107" s="3791">
        <v>62</v>
      </c>
      <c r="B1107" s="1331"/>
      <c r="C1107" s="1334" t="s">
        <v>15133</v>
      </c>
      <c r="D1107" s="3792">
        <v>43983</v>
      </c>
      <c r="E1107" s="3792">
        <v>43984</v>
      </c>
      <c r="F1107" s="5585"/>
      <c r="G1107" s="3786">
        <v>5</v>
      </c>
      <c r="H1107" s="1330"/>
      <c r="I1107" s="1330"/>
      <c r="J1107" s="3793" t="s">
        <v>1459</v>
      </c>
      <c r="K1107" s="3791" t="s">
        <v>1223</v>
      </c>
      <c r="L1107" s="3791" t="s">
        <v>313</v>
      </c>
      <c r="M1107" s="3794"/>
    </row>
    <row r="1108" spans="1:13" s="3405" customFormat="1" x14ac:dyDescent="0.2">
      <c r="A1108" s="3791">
        <v>63</v>
      </c>
      <c r="B1108" s="1331"/>
      <c r="C1108" s="1334" t="s">
        <v>15134</v>
      </c>
      <c r="D1108" s="3792">
        <v>43985</v>
      </c>
      <c r="E1108" s="3792">
        <v>43990</v>
      </c>
      <c r="F1108" s="5585"/>
      <c r="G1108" s="3786">
        <v>6</v>
      </c>
      <c r="H1108" s="1330"/>
      <c r="I1108" s="1330"/>
      <c r="J1108" s="3793" t="s">
        <v>15135</v>
      </c>
      <c r="K1108" s="3791" t="s">
        <v>1223</v>
      </c>
      <c r="L1108" s="3791" t="s">
        <v>313</v>
      </c>
      <c r="M1108" s="1330"/>
    </row>
    <row r="1109" spans="1:13" s="3405" customFormat="1" x14ac:dyDescent="0.2">
      <c r="A1109" s="3791">
        <v>64</v>
      </c>
      <c r="B1109" s="1331"/>
      <c r="C1109" s="1334" t="s">
        <v>15136</v>
      </c>
      <c r="D1109" s="3792">
        <v>43990</v>
      </c>
      <c r="E1109" s="3792">
        <v>43992</v>
      </c>
      <c r="F1109" s="5586"/>
      <c r="G1109" s="3786">
        <v>7</v>
      </c>
      <c r="H1109" s="1330"/>
      <c r="I1109" s="1330"/>
      <c r="J1109" s="3793" t="s">
        <v>15137</v>
      </c>
      <c r="K1109" s="3791" t="s">
        <v>1223</v>
      </c>
      <c r="L1109" s="3791" t="s">
        <v>313</v>
      </c>
      <c r="M1109" s="1330"/>
    </row>
    <row r="1110" spans="1:13" s="3405" customFormat="1" x14ac:dyDescent="0.2">
      <c r="A1110" s="3791">
        <v>65</v>
      </c>
      <c r="B1110" s="1331"/>
      <c r="C1110" s="1334" t="s">
        <v>15138</v>
      </c>
      <c r="D1110" s="3792">
        <v>43992</v>
      </c>
      <c r="E1110" s="3792">
        <v>43998</v>
      </c>
      <c r="F1110" s="5584">
        <v>916</v>
      </c>
      <c r="G1110" s="3786">
        <v>1</v>
      </c>
      <c r="H1110" s="1330"/>
      <c r="I1110" s="1330"/>
      <c r="J1110" s="3793" t="s">
        <v>15139</v>
      </c>
      <c r="K1110" s="3791" t="s">
        <v>1223</v>
      </c>
      <c r="L1110" s="3791" t="s">
        <v>313</v>
      </c>
      <c r="M1110" s="3794"/>
    </row>
    <row r="1111" spans="1:13" s="3405" customFormat="1" x14ac:dyDescent="0.2">
      <c r="A1111" s="3791">
        <v>66</v>
      </c>
      <c r="B1111" s="1331"/>
      <c r="C1111" s="1334" t="s">
        <v>15140</v>
      </c>
      <c r="D1111" s="3792">
        <v>43999</v>
      </c>
      <c r="E1111" s="3792">
        <v>44000</v>
      </c>
      <c r="F1111" s="5585"/>
      <c r="G1111" s="3786">
        <v>2</v>
      </c>
      <c r="H1111" s="1330"/>
      <c r="I1111" s="1330"/>
      <c r="J1111" s="3793" t="s">
        <v>15141</v>
      </c>
      <c r="K1111" s="3791" t="s">
        <v>1223</v>
      </c>
      <c r="L1111" s="3791" t="s">
        <v>313</v>
      </c>
      <c r="M1111" s="3794"/>
    </row>
    <row r="1112" spans="1:13" s="3405" customFormat="1" x14ac:dyDescent="0.2">
      <c r="A1112" s="3791">
        <v>67</v>
      </c>
      <c r="B1112" s="1331"/>
      <c r="C1112" s="1334" t="s">
        <v>15142</v>
      </c>
      <c r="D1112" s="3792">
        <v>44000</v>
      </c>
      <c r="E1112" s="3792">
        <v>44000</v>
      </c>
      <c r="F1112" s="5585"/>
      <c r="G1112" s="3786">
        <v>3</v>
      </c>
      <c r="H1112" s="1330"/>
      <c r="I1112" s="1330"/>
      <c r="J1112" s="3793" t="s">
        <v>15143</v>
      </c>
      <c r="K1112" s="3791" t="s">
        <v>1223</v>
      </c>
      <c r="L1112" s="3791" t="s">
        <v>313</v>
      </c>
      <c r="M1112" s="3794"/>
    </row>
    <row r="1113" spans="1:13" s="3405" customFormat="1" x14ac:dyDescent="0.2">
      <c r="A1113" s="3791">
        <v>68</v>
      </c>
      <c r="B1113" s="1331"/>
      <c r="C1113" s="1334" t="s">
        <v>15144</v>
      </c>
      <c r="D1113" s="3792">
        <v>44000</v>
      </c>
      <c r="E1113" s="3792">
        <v>44000</v>
      </c>
      <c r="F1113" s="5586"/>
      <c r="G1113" s="3786">
        <v>4</v>
      </c>
      <c r="H1113" s="1330"/>
      <c r="I1113" s="1330"/>
      <c r="J1113" s="3793" t="s">
        <v>15145</v>
      </c>
      <c r="K1113" s="3791" t="s">
        <v>1223</v>
      </c>
      <c r="L1113" s="3791" t="s">
        <v>313</v>
      </c>
      <c r="M1113" s="3794"/>
    </row>
    <row r="1114" spans="1:13" s="3405" customFormat="1" x14ac:dyDescent="0.2">
      <c r="A1114" s="1325"/>
      <c r="B1114" s="3795"/>
      <c r="C1114" s="3796"/>
      <c r="D1114" s="3797"/>
      <c r="E1114" s="3797"/>
      <c r="F1114" s="1325"/>
      <c r="G1114" s="1327"/>
      <c r="H1114" s="1325"/>
      <c r="I1114" s="1325"/>
      <c r="J1114" s="1325"/>
      <c r="K1114" s="1325"/>
      <c r="L1114" s="1325"/>
      <c r="M1114" s="3798"/>
    </row>
    <row r="1115" spans="1:13" s="3405" customFormat="1" x14ac:dyDescent="0.2">
      <c r="A1115" s="1325"/>
      <c r="B1115" s="1325"/>
      <c r="C1115" s="1325"/>
      <c r="D1115" s="1325"/>
      <c r="E1115" s="1325"/>
      <c r="F1115" s="1325"/>
      <c r="G1115" s="1327"/>
      <c r="H1115" s="1325"/>
      <c r="I1115" s="1325"/>
      <c r="J1115" s="1325"/>
      <c r="K1115" s="1325"/>
      <c r="L1115" s="1325"/>
      <c r="M1115" s="1325"/>
    </row>
    <row r="1116" spans="1:13" s="3405" customFormat="1" x14ac:dyDescent="0.2">
      <c r="A1116" s="4517"/>
      <c r="B1116" s="4517"/>
      <c r="C1116" s="4518" t="s">
        <v>2859</v>
      </c>
      <c r="D1116" s="4518"/>
      <c r="E1116" s="4518"/>
      <c r="F1116" s="4518"/>
      <c r="G1116" s="4518"/>
      <c r="H1116" s="4518"/>
      <c r="I1116" s="4518"/>
      <c r="J1116" s="4518"/>
      <c r="K1116" s="4518"/>
      <c r="L1116" s="4520" t="s">
        <v>2858</v>
      </c>
      <c r="M1116" s="4520"/>
    </row>
    <row r="1117" spans="1:13" s="3405" customFormat="1" x14ac:dyDescent="0.2">
      <c r="A1117" s="4517"/>
      <c r="B1117" s="4517"/>
      <c r="C1117" s="4518"/>
      <c r="D1117" s="4518"/>
      <c r="E1117" s="4518"/>
      <c r="F1117" s="4518"/>
      <c r="G1117" s="4518"/>
      <c r="H1117" s="4518"/>
      <c r="I1117" s="4518"/>
      <c r="J1117" s="4518"/>
      <c r="K1117" s="4518"/>
      <c r="L1117" s="4520"/>
      <c r="M1117" s="4520"/>
    </row>
    <row r="1118" spans="1:13" s="3405" customFormat="1" x14ac:dyDescent="0.2">
      <c r="A1118" s="4517"/>
      <c r="B1118" s="4517"/>
      <c r="C1118" s="4518"/>
      <c r="D1118" s="4518"/>
      <c r="E1118" s="4518"/>
      <c r="F1118" s="4518"/>
      <c r="G1118" s="4518"/>
      <c r="H1118" s="4518"/>
      <c r="I1118" s="4518"/>
      <c r="J1118" s="4518"/>
      <c r="K1118" s="4518"/>
      <c r="L1118" s="4520"/>
      <c r="M1118" s="4520"/>
    </row>
    <row r="1119" spans="1:13" s="3405" customFormat="1" x14ac:dyDescent="0.2">
      <c r="A1119" s="4517"/>
      <c r="B1119" s="4517"/>
      <c r="C1119" s="4519" t="s">
        <v>1209</v>
      </c>
      <c r="D1119" s="4519"/>
      <c r="E1119" s="4519"/>
      <c r="F1119" s="4519"/>
      <c r="G1119" s="4519"/>
      <c r="H1119" s="4519"/>
      <c r="I1119" s="4519"/>
      <c r="J1119" s="4519"/>
      <c r="K1119" s="4519"/>
      <c r="L1119" s="4520" t="s">
        <v>1208</v>
      </c>
      <c r="M1119" s="4520"/>
    </row>
    <row r="1120" spans="1:13" s="3405" customFormat="1" x14ac:dyDescent="0.2">
      <c r="A1120" s="4517"/>
      <c r="B1120" s="4517"/>
      <c r="C1120" s="4519"/>
      <c r="D1120" s="4519"/>
      <c r="E1120" s="4519"/>
      <c r="F1120" s="4519"/>
      <c r="G1120" s="4519"/>
      <c r="H1120" s="4519"/>
      <c r="I1120" s="4519"/>
      <c r="J1120" s="4519"/>
      <c r="K1120" s="4519"/>
      <c r="L1120" s="4520"/>
      <c r="M1120" s="4520"/>
    </row>
    <row r="1121" spans="1:13" s="3405" customFormat="1" x14ac:dyDescent="0.2">
      <c r="A1121" s="4517"/>
      <c r="B1121" s="4517"/>
      <c r="C1121" s="4519"/>
      <c r="D1121" s="4519"/>
      <c r="E1121" s="4519"/>
      <c r="F1121" s="4519"/>
      <c r="G1121" s="4519"/>
      <c r="H1121" s="4519"/>
      <c r="I1121" s="4519"/>
      <c r="J1121" s="4519"/>
      <c r="K1121" s="4519"/>
      <c r="L1121" s="4520"/>
      <c r="M1121" s="4520"/>
    </row>
    <row r="1122" spans="1:13" s="3405" customFormat="1" x14ac:dyDescent="0.2">
      <c r="A1122" s="1325"/>
      <c r="B1122" s="1325"/>
      <c r="C1122" s="1325"/>
      <c r="D1122" s="1325"/>
      <c r="E1122" s="1325"/>
      <c r="F1122" s="1325"/>
      <c r="G1122" s="1327"/>
      <c r="H1122" s="1325"/>
      <c r="I1122" s="1325"/>
      <c r="J1122" s="1325"/>
      <c r="K1122" s="1325"/>
      <c r="L1122" s="1325"/>
      <c r="M1122" s="1325"/>
    </row>
    <row r="1123" spans="1:13" s="3405" customFormat="1" x14ac:dyDescent="0.2">
      <c r="A1123" s="1325" t="s">
        <v>1612</v>
      </c>
      <c r="B1123" s="1325"/>
      <c r="C1123" s="1325"/>
      <c r="D1123" s="1325"/>
      <c r="E1123" s="1325"/>
      <c r="F1123" s="1325"/>
      <c r="G1123" s="1327"/>
      <c r="H1123" s="1325"/>
      <c r="I1123" s="1325"/>
      <c r="J1123" s="1325" t="s">
        <v>15281</v>
      </c>
      <c r="K1123" s="1325"/>
      <c r="L1123" s="1325"/>
      <c r="M1123" s="1325"/>
    </row>
    <row r="1124" spans="1:13" s="3405" customFormat="1" x14ac:dyDescent="0.2">
      <c r="A1124" s="1325" t="s">
        <v>1614</v>
      </c>
      <c r="B1124" s="1325"/>
      <c r="C1124" s="1325"/>
      <c r="D1124" s="1325" t="s">
        <v>3801</v>
      </c>
      <c r="E1124" s="1325"/>
      <c r="F1124" s="1325"/>
      <c r="G1124" s="1327"/>
      <c r="H1124" s="1325"/>
      <c r="I1124" s="1325"/>
      <c r="J1124" s="1325"/>
      <c r="K1124" s="1325"/>
      <c r="L1124" s="1325"/>
      <c r="M1124" s="1325"/>
    </row>
    <row r="1125" spans="1:13" s="3405" customFormat="1" x14ac:dyDescent="0.2">
      <c r="A1125" s="1325" t="s">
        <v>5805</v>
      </c>
      <c r="B1125" s="1325"/>
      <c r="C1125" s="3801"/>
      <c r="D1125" s="1325" t="s">
        <v>1615</v>
      </c>
      <c r="E1125" s="1325"/>
      <c r="F1125" s="1325"/>
      <c r="G1125" s="1327"/>
      <c r="H1125" s="1325"/>
      <c r="I1125" s="1325"/>
      <c r="J1125" s="4259" t="s">
        <v>2863</v>
      </c>
      <c r="K1125" s="4260"/>
      <c r="L1125" s="4260"/>
      <c r="M1125" s="4261"/>
    </row>
    <row r="1126" spans="1:13" s="3405" customFormat="1" ht="24" x14ac:dyDescent="0.2">
      <c r="A1126" s="1325" t="s">
        <v>15016</v>
      </c>
      <c r="B1126" s="1325"/>
      <c r="C1126" s="1325"/>
      <c r="D1126" s="1325"/>
      <c r="E1126" s="1325"/>
      <c r="F1126" s="1325"/>
      <c r="G1126" s="1327"/>
      <c r="H1126" s="1325"/>
      <c r="I1126" s="1325"/>
      <c r="J1126" s="3786" t="s">
        <v>2860</v>
      </c>
      <c r="K1126" s="3786" t="s">
        <v>2861</v>
      </c>
      <c r="L1126" s="3786" t="s">
        <v>2862</v>
      </c>
      <c r="M1126" s="1326" t="s">
        <v>135</v>
      </c>
    </row>
    <row r="1127" spans="1:13" s="3405" customFormat="1" x14ac:dyDescent="0.2">
      <c r="A1127" s="1325"/>
      <c r="B1127" s="1325"/>
      <c r="C1127" s="1325"/>
      <c r="D1127" s="1325"/>
      <c r="E1127" s="1325"/>
      <c r="F1127" s="1325"/>
      <c r="G1127" s="1327"/>
      <c r="H1127" s="1325"/>
      <c r="I1127" s="1325"/>
      <c r="J1127" s="3786">
        <v>2023</v>
      </c>
      <c r="K1127" s="3786">
        <v>10</v>
      </c>
      <c r="L1127" s="3786">
        <v>5</v>
      </c>
      <c r="M1127" s="3786">
        <v>14</v>
      </c>
    </row>
    <row r="1128" spans="1:13" s="3405" customFormat="1" x14ac:dyDescent="0.2">
      <c r="A1128" s="1325"/>
      <c r="B1128" s="1325"/>
      <c r="C1128" s="1325"/>
      <c r="D1128" s="1325"/>
      <c r="E1128" s="1325"/>
      <c r="F1128" s="1325"/>
      <c r="G1128" s="1327"/>
      <c r="H1128" s="1325"/>
      <c r="I1128" s="1327"/>
      <c r="J1128" s="1327"/>
      <c r="K1128" s="1327"/>
      <c r="L1128" s="1327"/>
      <c r="M1128" s="1325"/>
    </row>
    <row r="1129" spans="1:13" s="3405" customFormat="1" x14ac:dyDescent="0.2">
      <c r="A1129" s="4518" t="s">
        <v>2864</v>
      </c>
      <c r="B1129" s="4518" t="s">
        <v>2865</v>
      </c>
      <c r="C1129" s="4518" t="s">
        <v>1212</v>
      </c>
      <c r="D1129" s="4518" t="s">
        <v>2866</v>
      </c>
      <c r="E1129" s="4518"/>
      <c r="F1129" s="4519" t="s">
        <v>2869</v>
      </c>
      <c r="G1129" s="4519"/>
      <c r="H1129" s="4519"/>
      <c r="I1129" s="4519"/>
      <c r="J1129" s="4518" t="s">
        <v>1211</v>
      </c>
      <c r="K1129" s="4519" t="s">
        <v>2872</v>
      </c>
      <c r="L1129" s="4518" t="s">
        <v>1207</v>
      </c>
      <c r="M1129" s="4519" t="s">
        <v>2873</v>
      </c>
    </row>
    <row r="1130" spans="1:13" s="3405" customFormat="1" ht="18.75" customHeight="1" x14ac:dyDescent="0.2">
      <c r="A1130" s="4518"/>
      <c r="B1130" s="4518"/>
      <c r="C1130" s="4518"/>
      <c r="D1130" s="3787" t="s">
        <v>2867</v>
      </c>
      <c r="E1130" s="3787" t="s">
        <v>2868</v>
      </c>
      <c r="F1130" s="3787" t="s">
        <v>2870</v>
      </c>
      <c r="G1130" s="3787" t="s">
        <v>2871</v>
      </c>
      <c r="H1130" s="3787" t="s">
        <v>4319</v>
      </c>
      <c r="I1130" s="3787" t="s">
        <v>4320</v>
      </c>
      <c r="J1130" s="4518"/>
      <c r="K1130" s="4519"/>
      <c r="L1130" s="4518"/>
      <c r="M1130" s="4519"/>
    </row>
    <row r="1131" spans="1:13" s="3405" customFormat="1" x14ac:dyDescent="0.2">
      <c r="A1131" s="3791">
        <v>69</v>
      </c>
      <c r="B1131" s="1331"/>
      <c r="C1131" s="1334" t="s">
        <v>15146</v>
      </c>
      <c r="D1131" s="3792">
        <v>44000</v>
      </c>
      <c r="E1131" s="3792">
        <v>44012</v>
      </c>
      <c r="F1131" s="5584">
        <v>916</v>
      </c>
      <c r="G1131" s="3786">
        <v>5</v>
      </c>
      <c r="H1131" s="1330"/>
      <c r="I1131" s="1330"/>
      <c r="J1131" s="3793" t="s">
        <v>15147</v>
      </c>
      <c r="K1131" s="3791" t="s">
        <v>1223</v>
      </c>
      <c r="L1131" s="3791" t="s">
        <v>313</v>
      </c>
      <c r="M1131" s="3794"/>
    </row>
    <row r="1132" spans="1:13" s="3405" customFormat="1" x14ac:dyDescent="0.2">
      <c r="A1132" s="3791">
        <v>70</v>
      </c>
      <c r="B1132" s="1331"/>
      <c r="C1132" s="1334" t="s">
        <v>15148</v>
      </c>
      <c r="D1132" s="3792">
        <v>44013</v>
      </c>
      <c r="E1132" s="3792">
        <v>44015</v>
      </c>
      <c r="F1132" s="5585"/>
      <c r="G1132" s="3786">
        <v>6</v>
      </c>
      <c r="H1132" s="1330"/>
      <c r="I1132" s="1330"/>
      <c r="J1132" s="3793" t="s">
        <v>10792</v>
      </c>
      <c r="K1132" s="3791" t="s">
        <v>1223</v>
      </c>
      <c r="L1132" s="3791" t="s">
        <v>313</v>
      </c>
      <c r="M1132" s="1340" t="s">
        <v>15149</v>
      </c>
    </row>
    <row r="1133" spans="1:13" s="3405" customFormat="1" x14ac:dyDescent="0.2">
      <c r="A1133" s="3791">
        <v>71</v>
      </c>
      <c r="B1133" s="1331"/>
      <c r="C1133" s="1334" t="s">
        <v>15150</v>
      </c>
      <c r="D1133" s="3792">
        <v>44018</v>
      </c>
      <c r="E1133" s="3792">
        <v>44019</v>
      </c>
      <c r="F1133" s="5585"/>
      <c r="G1133" s="3786">
        <v>7</v>
      </c>
      <c r="H1133" s="1330"/>
      <c r="I1133" s="1330"/>
      <c r="J1133" s="3793" t="s">
        <v>457</v>
      </c>
      <c r="K1133" s="3791" t="s">
        <v>1223</v>
      </c>
      <c r="L1133" s="3791" t="s">
        <v>313</v>
      </c>
      <c r="M1133" s="3799"/>
    </row>
    <row r="1134" spans="1:13" s="3405" customFormat="1" x14ac:dyDescent="0.2">
      <c r="A1134" s="3791">
        <v>72</v>
      </c>
      <c r="B1134" s="1331"/>
      <c r="C1134" s="1334" t="s">
        <v>15151</v>
      </c>
      <c r="D1134" s="3792">
        <v>44019</v>
      </c>
      <c r="E1134" s="3792">
        <v>44020</v>
      </c>
      <c r="F1134" s="5586"/>
      <c r="G1134" s="3786">
        <v>8</v>
      </c>
      <c r="H1134" s="1330"/>
      <c r="I1134" s="1330"/>
      <c r="J1134" s="3793" t="s">
        <v>15152</v>
      </c>
      <c r="K1134" s="3791" t="s">
        <v>1223</v>
      </c>
      <c r="L1134" s="3791" t="s">
        <v>313</v>
      </c>
      <c r="M1134" s="3794"/>
    </row>
    <row r="1135" spans="1:13" s="3405" customFormat="1" x14ac:dyDescent="0.2">
      <c r="A1135" s="3791">
        <v>73</v>
      </c>
      <c r="B1135" s="1331"/>
      <c r="C1135" s="1334" t="s">
        <v>15153</v>
      </c>
      <c r="D1135" s="3792">
        <v>44020</v>
      </c>
      <c r="E1135" s="3792">
        <v>44022</v>
      </c>
      <c r="F1135" s="5584">
        <v>917</v>
      </c>
      <c r="G1135" s="3786">
        <v>1</v>
      </c>
      <c r="H1135" s="1330"/>
      <c r="I1135" s="1330"/>
      <c r="J1135" s="3793" t="s">
        <v>15154</v>
      </c>
      <c r="K1135" s="3791" t="s">
        <v>1223</v>
      </c>
      <c r="L1135" s="3791" t="s">
        <v>313</v>
      </c>
      <c r="M1135" s="3794"/>
    </row>
    <row r="1136" spans="1:13" s="3405" customFormat="1" x14ac:dyDescent="0.2">
      <c r="A1136" s="3791">
        <v>74</v>
      </c>
      <c r="B1136" s="1331"/>
      <c r="C1136" s="1334" t="s">
        <v>15155</v>
      </c>
      <c r="D1136" s="3792">
        <v>44027</v>
      </c>
      <c r="E1136" s="3792">
        <v>44029</v>
      </c>
      <c r="F1136" s="5585"/>
      <c r="G1136" s="3786">
        <v>2</v>
      </c>
      <c r="H1136" s="1330"/>
      <c r="I1136" s="1330"/>
      <c r="J1136" s="3793" t="s">
        <v>15156</v>
      </c>
      <c r="K1136" s="3791" t="s">
        <v>1223</v>
      </c>
      <c r="L1136" s="3791" t="s">
        <v>313</v>
      </c>
      <c r="M1136" s="3794"/>
    </row>
    <row r="1137" spans="1:13" s="3405" customFormat="1" x14ac:dyDescent="0.2">
      <c r="A1137" s="3791">
        <v>75</v>
      </c>
      <c r="B1137" s="1331"/>
      <c r="C1137" s="1334" t="s">
        <v>15157</v>
      </c>
      <c r="D1137" s="3792">
        <v>44029</v>
      </c>
      <c r="E1137" s="3792">
        <v>44029</v>
      </c>
      <c r="F1137" s="5585"/>
      <c r="G1137" s="3786">
        <v>3</v>
      </c>
      <c r="H1137" s="1330"/>
      <c r="I1137" s="1330"/>
      <c r="J1137" s="3793" t="s">
        <v>15158</v>
      </c>
      <c r="K1137" s="3791" t="s">
        <v>1223</v>
      </c>
      <c r="L1137" s="3791" t="s">
        <v>313</v>
      </c>
      <c r="M1137" s="3794"/>
    </row>
    <row r="1138" spans="1:13" s="3405" customFormat="1" x14ac:dyDescent="0.2">
      <c r="A1138" s="3791">
        <v>76</v>
      </c>
      <c r="B1138" s="1331"/>
      <c r="C1138" s="1334" t="s">
        <v>15159</v>
      </c>
      <c r="D1138" s="3792">
        <v>44029</v>
      </c>
      <c r="E1138" s="3792">
        <v>44042</v>
      </c>
      <c r="F1138" s="5585"/>
      <c r="G1138" s="3786">
        <v>4</v>
      </c>
      <c r="H1138" s="1330"/>
      <c r="I1138" s="1330"/>
      <c r="J1138" s="3793" t="s">
        <v>15160</v>
      </c>
      <c r="K1138" s="3791" t="s">
        <v>1223</v>
      </c>
      <c r="L1138" s="3791" t="s">
        <v>313</v>
      </c>
      <c r="M1138" s="1330"/>
    </row>
    <row r="1139" spans="1:13" s="3405" customFormat="1" x14ac:dyDescent="0.2">
      <c r="A1139" s="3791">
        <v>77</v>
      </c>
      <c r="B1139" s="1331"/>
      <c r="C1139" s="1334" t="s">
        <v>15161</v>
      </c>
      <c r="D1139" s="3792">
        <v>44042</v>
      </c>
      <c r="E1139" s="3792">
        <v>44042</v>
      </c>
      <c r="F1139" s="5585"/>
      <c r="G1139" s="3786">
        <v>5</v>
      </c>
      <c r="H1139" s="1330"/>
      <c r="I1139" s="1330"/>
      <c r="J1139" s="3793" t="s">
        <v>15162</v>
      </c>
      <c r="K1139" s="3791" t="s">
        <v>1223</v>
      </c>
      <c r="L1139" s="3791" t="s">
        <v>313</v>
      </c>
      <c r="M1139" s="3794"/>
    </row>
    <row r="1140" spans="1:13" s="3405" customFormat="1" x14ac:dyDescent="0.2">
      <c r="A1140" s="3791">
        <v>78</v>
      </c>
      <c r="B1140" s="1331"/>
      <c r="C1140" s="1334" t="s">
        <v>15163</v>
      </c>
      <c r="D1140" s="3792">
        <v>44043</v>
      </c>
      <c r="E1140" s="3792">
        <v>44043</v>
      </c>
      <c r="F1140" s="5585"/>
      <c r="G1140" s="3786">
        <v>6</v>
      </c>
      <c r="H1140" s="1330"/>
      <c r="I1140" s="1330"/>
      <c r="J1140" s="3793" t="s">
        <v>15164</v>
      </c>
      <c r="K1140" s="3791" t="s">
        <v>1223</v>
      </c>
      <c r="L1140" s="3791" t="s">
        <v>313</v>
      </c>
      <c r="M1140" s="3794"/>
    </row>
    <row r="1141" spans="1:13" s="3405" customFormat="1" x14ac:dyDescent="0.2">
      <c r="A1141" s="3791">
        <v>79</v>
      </c>
      <c r="B1141" s="1331"/>
      <c r="C1141" s="1334" t="s">
        <v>15165</v>
      </c>
      <c r="D1141" s="3792">
        <v>44047</v>
      </c>
      <c r="E1141" s="3792">
        <v>44047</v>
      </c>
      <c r="F1141" s="5585"/>
      <c r="G1141" s="3786">
        <v>7</v>
      </c>
      <c r="H1141" s="1330"/>
      <c r="I1141" s="1330"/>
      <c r="J1141" s="3793" t="s">
        <v>15166</v>
      </c>
      <c r="K1141" s="3791" t="s">
        <v>1223</v>
      </c>
      <c r="L1141" s="3791" t="s">
        <v>313</v>
      </c>
      <c r="M1141" s="3794"/>
    </row>
    <row r="1142" spans="1:13" s="3405" customFormat="1" x14ac:dyDescent="0.2">
      <c r="A1142" s="3791">
        <v>80</v>
      </c>
      <c r="B1142" s="1331"/>
      <c r="C1142" s="1334" t="s">
        <v>15167</v>
      </c>
      <c r="D1142" s="3792">
        <v>44047</v>
      </c>
      <c r="E1142" s="3792">
        <v>44053</v>
      </c>
      <c r="F1142" s="5586"/>
      <c r="G1142" s="3786">
        <v>8</v>
      </c>
      <c r="H1142" s="1330"/>
      <c r="I1142" s="1330"/>
      <c r="J1142" s="3793" t="s">
        <v>15168</v>
      </c>
      <c r="K1142" s="3791" t="s">
        <v>1223</v>
      </c>
      <c r="L1142" s="3791" t="s">
        <v>313</v>
      </c>
      <c r="M1142" s="3794"/>
    </row>
    <row r="1143" spans="1:13" s="3405" customFormat="1" x14ac:dyDescent="0.2">
      <c r="A1143" s="3791">
        <v>81</v>
      </c>
      <c r="B1143" s="1331"/>
      <c r="C1143" s="1334" t="s">
        <v>15169</v>
      </c>
      <c r="D1143" s="3792">
        <v>44053</v>
      </c>
      <c r="E1143" s="3792">
        <v>44054</v>
      </c>
      <c r="F1143" s="5584">
        <v>918</v>
      </c>
      <c r="G1143" s="3786">
        <v>1</v>
      </c>
      <c r="H1143" s="1330"/>
      <c r="I1143" s="1330"/>
      <c r="J1143" s="3793" t="s">
        <v>15170</v>
      </c>
      <c r="K1143" s="3791" t="s">
        <v>1223</v>
      </c>
      <c r="L1143" s="3791" t="s">
        <v>313</v>
      </c>
      <c r="M1143" s="1330"/>
    </row>
    <row r="1144" spans="1:13" s="3405" customFormat="1" x14ac:dyDescent="0.2">
      <c r="A1144" s="3791">
        <v>82</v>
      </c>
      <c r="B1144" s="1331"/>
      <c r="C1144" s="1334" t="s">
        <v>15171</v>
      </c>
      <c r="D1144" s="3792">
        <v>44054</v>
      </c>
      <c r="E1144" s="3792">
        <v>44057</v>
      </c>
      <c r="F1144" s="5585"/>
      <c r="G1144" s="3786">
        <v>2</v>
      </c>
      <c r="H1144" s="1330"/>
      <c r="I1144" s="1330"/>
      <c r="J1144" s="3793" t="s">
        <v>15172</v>
      </c>
      <c r="K1144" s="3791" t="s">
        <v>1223</v>
      </c>
      <c r="L1144" s="3791" t="s">
        <v>313</v>
      </c>
      <c r="M1144" s="1330"/>
    </row>
    <row r="1145" spans="1:13" s="3405" customFormat="1" x14ac:dyDescent="0.2">
      <c r="A1145" s="3791">
        <v>83</v>
      </c>
      <c r="B1145" s="1331"/>
      <c r="C1145" s="1334" t="s">
        <v>15173</v>
      </c>
      <c r="D1145" s="3792">
        <v>44057</v>
      </c>
      <c r="E1145" s="3792">
        <v>44062</v>
      </c>
      <c r="F1145" s="5585"/>
      <c r="G1145" s="3786">
        <v>3</v>
      </c>
      <c r="H1145" s="1330"/>
      <c r="I1145" s="1330"/>
      <c r="J1145" s="3793" t="s">
        <v>15174</v>
      </c>
      <c r="K1145" s="3791" t="s">
        <v>1223</v>
      </c>
      <c r="L1145" s="3791" t="s">
        <v>313</v>
      </c>
      <c r="M1145" s="3794"/>
    </row>
    <row r="1146" spans="1:13" s="3405" customFormat="1" x14ac:dyDescent="0.2">
      <c r="A1146" s="3791">
        <v>84</v>
      </c>
      <c r="B1146" s="1331"/>
      <c r="C1146" s="1334" t="s">
        <v>15175</v>
      </c>
      <c r="D1146" s="3792">
        <v>44062</v>
      </c>
      <c r="E1146" s="3792">
        <v>44062</v>
      </c>
      <c r="F1146" s="5585"/>
      <c r="G1146" s="3786">
        <v>4</v>
      </c>
      <c r="H1146" s="1330"/>
      <c r="I1146" s="1330"/>
      <c r="J1146" s="3793" t="s">
        <v>15176</v>
      </c>
      <c r="K1146" s="3791" t="s">
        <v>1223</v>
      </c>
      <c r="L1146" s="3791" t="s">
        <v>313</v>
      </c>
      <c r="M1146" s="3794"/>
    </row>
    <row r="1147" spans="1:13" s="3405" customFormat="1" x14ac:dyDescent="0.2">
      <c r="A1147" s="3791">
        <v>85</v>
      </c>
      <c r="B1147" s="1331"/>
      <c r="C1147" s="1334" t="s">
        <v>15177</v>
      </c>
      <c r="D1147" s="3792">
        <v>44062</v>
      </c>
      <c r="E1147" s="3792">
        <v>44067</v>
      </c>
      <c r="F1147" s="5585"/>
      <c r="G1147" s="3786">
        <v>5</v>
      </c>
      <c r="H1147" s="1330"/>
      <c r="I1147" s="1330"/>
      <c r="J1147" s="3793" t="s">
        <v>15178</v>
      </c>
      <c r="K1147" s="3791" t="s">
        <v>1223</v>
      </c>
      <c r="L1147" s="3791" t="s">
        <v>313</v>
      </c>
      <c r="M1147" s="3794"/>
    </row>
    <row r="1148" spans="1:13" s="3405" customFormat="1" x14ac:dyDescent="0.2">
      <c r="A1148" s="3791">
        <v>86</v>
      </c>
      <c r="B1148" s="1331"/>
      <c r="C1148" s="1334" t="s">
        <v>15179</v>
      </c>
      <c r="D1148" s="3792">
        <v>44067</v>
      </c>
      <c r="E1148" s="3792">
        <v>44070</v>
      </c>
      <c r="F1148" s="5586"/>
      <c r="G1148" s="3786">
        <v>6</v>
      </c>
      <c r="H1148" s="1330"/>
      <c r="I1148" s="1330"/>
      <c r="J1148" s="3793" t="s">
        <v>15180</v>
      </c>
      <c r="K1148" s="3791" t="s">
        <v>1223</v>
      </c>
      <c r="L1148" s="3791" t="s">
        <v>313</v>
      </c>
      <c r="M1148" s="3794"/>
    </row>
    <row r="1149" spans="1:13" s="3405" customFormat="1" x14ac:dyDescent="0.2">
      <c r="A1149" s="1325"/>
      <c r="B1149" s="3795"/>
      <c r="C1149" s="3796"/>
      <c r="D1149" s="3797"/>
      <c r="E1149" s="3797"/>
      <c r="F1149" s="1325"/>
      <c r="G1149" s="1327"/>
      <c r="H1149" s="1325"/>
      <c r="I1149" s="1325"/>
      <c r="J1149" s="1325"/>
      <c r="K1149" s="1325"/>
      <c r="L1149" s="1325"/>
      <c r="M1149" s="3798"/>
    </row>
    <row r="1150" spans="1:13" s="3405" customFormat="1" x14ac:dyDescent="0.2">
      <c r="A1150" s="1325"/>
      <c r="B1150" s="1325"/>
      <c r="C1150" s="1325"/>
      <c r="D1150" s="1325"/>
      <c r="E1150" s="1325"/>
      <c r="F1150" s="1325"/>
      <c r="G1150" s="1327"/>
      <c r="H1150" s="1325"/>
      <c r="I1150" s="1325"/>
      <c r="J1150" s="1325"/>
      <c r="K1150" s="1325"/>
      <c r="L1150" s="1325"/>
      <c r="M1150" s="1325"/>
    </row>
    <row r="1151" spans="1:13" s="3405" customFormat="1" x14ac:dyDescent="0.2">
      <c r="A1151" s="4517"/>
      <c r="B1151" s="4517"/>
      <c r="C1151" s="4518" t="s">
        <v>2859</v>
      </c>
      <c r="D1151" s="4518"/>
      <c r="E1151" s="4518"/>
      <c r="F1151" s="4518"/>
      <c r="G1151" s="4518"/>
      <c r="H1151" s="4518"/>
      <c r="I1151" s="4518"/>
      <c r="J1151" s="4518"/>
      <c r="K1151" s="4518"/>
      <c r="L1151" s="4520" t="s">
        <v>2858</v>
      </c>
      <c r="M1151" s="4520"/>
    </row>
    <row r="1152" spans="1:13" s="3405" customFormat="1" x14ac:dyDescent="0.2">
      <c r="A1152" s="4517"/>
      <c r="B1152" s="4517"/>
      <c r="C1152" s="4518"/>
      <c r="D1152" s="4518"/>
      <c r="E1152" s="4518"/>
      <c r="F1152" s="4518"/>
      <c r="G1152" s="4518"/>
      <c r="H1152" s="4518"/>
      <c r="I1152" s="4518"/>
      <c r="J1152" s="4518"/>
      <c r="K1152" s="4518"/>
      <c r="L1152" s="4520"/>
      <c r="M1152" s="4520"/>
    </row>
    <row r="1153" spans="1:13" s="3405" customFormat="1" x14ac:dyDescent="0.2">
      <c r="A1153" s="4517"/>
      <c r="B1153" s="4517"/>
      <c r="C1153" s="4518"/>
      <c r="D1153" s="4518"/>
      <c r="E1153" s="4518"/>
      <c r="F1153" s="4518"/>
      <c r="G1153" s="4518"/>
      <c r="H1153" s="4518"/>
      <c r="I1153" s="4518"/>
      <c r="J1153" s="4518"/>
      <c r="K1153" s="4518"/>
      <c r="L1153" s="4520"/>
      <c r="M1153" s="4520"/>
    </row>
    <row r="1154" spans="1:13" s="3405" customFormat="1" x14ac:dyDescent="0.2">
      <c r="A1154" s="4517"/>
      <c r="B1154" s="4517"/>
      <c r="C1154" s="4519" t="s">
        <v>1209</v>
      </c>
      <c r="D1154" s="4519"/>
      <c r="E1154" s="4519"/>
      <c r="F1154" s="4519"/>
      <c r="G1154" s="4519"/>
      <c r="H1154" s="4519"/>
      <c r="I1154" s="4519"/>
      <c r="J1154" s="4519"/>
      <c r="K1154" s="4519"/>
      <c r="L1154" s="4520" t="s">
        <v>1208</v>
      </c>
      <c r="M1154" s="4520"/>
    </row>
    <row r="1155" spans="1:13" s="3405" customFormat="1" x14ac:dyDescent="0.2">
      <c r="A1155" s="4517"/>
      <c r="B1155" s="4517"/>
      <c r="C1155" s="4519"/>
      <c r="D1155" s="4519"/>
      <c r="E1155" s="4519"/>
      <c r="F1155" s="4519"/>
      <c r="G1155" s="4519"/>
      <c r="H1155" s="4519"/>
      <c r="I1155" s="4519"/>
      <c r="J1155" s="4519"/>
      <c r="K1155" s="4519"/>
      <c r="L1155" s="4520"/>
      <c r="M1155" s="4520"/>
    </row>
    <row r="1156" spans="1:13" s="3405" customFormat="1" x14ac:dyDescent="0.2">
      <c r="A1156" s="4517"/>
      <c r="B1156" s="4517"/>
      <c r="C1156" s="4519"/>
      <c r="D1156" s="4519"/>
      <c r="E1156" s="4519"/>
      <c r="F1156" s="4519"/>
      <c r="G1156" s="4519"/>
      <c r="H1156" s="4519"/>
      <c r="I1156" s="4519"/>
      <c r="J1156" s="4519"/>
      <c r="K1156" s="4519"/>
      <c r="L1156" s="4520"/>
      <c r="M1156" s="4520"/>
    </row>
    <row r="1157" spans="1:13" s="3405" customFormat="1" x14ac:dyDescent="0.2">
      <c r="A1157" s="1325"/>
      <c r="B1157" s="1325"/>
      <c r="C1157" s="1325"/>
      <c r="D1157" s="1325"/>
      <c r="E1157" s="1325"/>
      <c r="F1157" s="1325"/>
      <c r="G1157" s="1327"/>
      <c r="H1157" s="1325"/>
      <c r="I1157" s="1325"/>
      <c r="J1157" s="1325"/>
      <c r="K1157" s="1325"/>
      <c r="L1157" s="1325"/>
      <c r="M1157" s="1325"/>
    </row>
    <row r="1158" spans="1:13" s="3405" customFormat="1" x14ac:dyDescent="0.2">
      <c r="A1158" s="1325" t="s">
        <v>1612</v>
      </c>
      <c r="B1158" s="1325"/>
      <c r="C1158" s="1325"/>
      <c r="D1158" s="1325"/>
      <c r="E1158" s="1325"/>
      <c r="F1158" s="1325"/>
      <c r="G1158" s="1327"/>
      <c r="H1158" s="1325"/>
      <c r="I1158" s="1325"/>
      <c r="J1158" s="1325" t="s">
        <v>15282</v>
      </c>
      <c r="K1158" s="1325"/>
      <c r="L1158" s="1325"/>
      <c r="M1158" s="1325"/>
    </row>
    <row r="1159" spans="1:13" s="3405" customFormat="1" x14ac:dyDescent="0.2">
      <c r="A1159" s="1325" t="s">
        <v>1614</v>
      </c>
      <c r="B1159" s="1325"/>
      <c r="C1159" s="1325"/>
      <c r="D1159" s="1325" t="s">
        <v>3801</v>
      </c>
      <c r="E1159" s="1325"/>
      <c r="F1159" s="1325"/>
      <c r="G1159" s="1327"/>
      <c r="H1159" s="1325"/>
      <c r="I1159" s="1325"/>
      <c r="J1159" s="1325"/>
      <c r="K1159" s="1325"/>
      <c r="L1159" s="1325"/>
      <c r="M1159" s="1325"/>
    </row>
    <row r="1160" spans="1:13" s="3405" customFormat="1" x14ac:dyDescent="0.2">
      <c r="A1160" s="1325" t="s">
        <v>5805</v>
      </c>
      <c r="B1160" s="1325"/>
      <c r="C1160" s="3801"/>
      <c r="D1160" s="1325" t="s">
        <v>1615</v>
      </c>
      <c r="E1160" s="1325"/>
      <c r="F1160" s="1325"/>
      <c r="G1160" s="1327"/>
      <c r="H1160" s="1325"/>
      <c r="I1160" s="1325"/>
      <c r="J1160" s="4259" t="s">
        <v>2863</v>
      </c>
      <c r="K1160" s="4260"/>
      <c r="L1160" s="4260"/>
      <c r="M1160" s="4261"/>
    </row>
    <row r="1161" spans="1:13" s="3405" customFormat="1" ht="24" x14ac:dyDescent="0.2">
      <c r="A1161" s="1325" t="s">
        <v>15016</v>
      </c>
      <c r="B1161" s="1325"/>
      <c r="C1161" s="1325"/>
      <c r="D1161" s="1325"/>
      <c r="E1161" s="1325"/>
      <c r="F1161" s="1325"/>
      <c r="G1161" s="1327"/>
      <c r="H1161" s="1325"/>
      <c r="I1161" s="1325"/>
      <c r="J1161" s="3786" t="s">
        <v>2860</v>
      </c>
      <c r="K1161" s="3786" t="s">
        <v>2861</v>
      </c>
      <c r="L1161" s="3786" t="s">
        <v>2862</v>
      </c>
      <c r="M1161" s="1326" t="s">
        <v>135</v>
      </c>
    </row>
    <row r="1162" spans="1:13" s="3405" customFormat="1" x14ac:dyDescent="0.2">
      <c r="A1162" s="1325"/>
      <c r="B1162" s="1325"/>
      <c r="C1162" s="1325"/>
      <c r="D1162" s="1325"/>
      <c r="E1162" s="1325"/>
      <c r="F1162" s="1325"/>
      <c r="G1162" s="1327"/>
      <c r="H1162" s="1325"/>
      <c r="I1162" s="1325"/>
      <c r="J1162" s="3786">
        <v>2023</v>
      </c>
      <c r="K1162" s="3786">
        <v>10</v>
      </c>
      <c r="L1162" s="3786">
        <v>5</v>
      </c>
      <c r="M1162" s="3786">
        <v>14</v>
      </c>
    </row>
    <row r="1163" spans="1:13" s="3405" customFormat="1" x14ac:dyDescent="0.2">
      <c r="A1163" s="1325"/>
      <c r="B1163" s="1325"/>
      <c r="C1163" s="1325"/>
      <c r="D1163" s="1325"/>
      <c r="E1163" s="1325"/>
      <c r="F1163" s="1325"/>
      <c r="G1163" s="1327"/>
      <c r="H1163" s="1325"/>
      <c r="I1163" s="1327"/>
      <c r="J1163" s="1327"/>
      <c r="K1163" s="1327"/>
      <c r="L1163" s="1327"/>
      <c r="M1163" s="1325"/>
    </row>
    <row r="1164" spans="1:13" s="3405" customFormat="1" x14ac:dyDescent="0.2">
      <c r="A1164" s="4518" t="s">
        <v>2864</v>
      </c>
      <c r="B1164" s="4518" t="s">
        <v>2865</v>
      </c>
      <c r="C1164" s="4518" t="s">
        <v>1212</v>
      </c>
      <c r="D1164" s="4518" t="s">
        <v>2866</v>
      </c>
      <c r="E1164" s="4518"/>
      <c r="F1164" s="4519" t="s">
        <v>2869</v>
      </c>
      <c r="G1164" s="4519"/>
      <c r="H1164" s="4519"/>
      <c r="I1164" s="4519"/>
      <c r="J1164" s="4518" t="s">
        <v>1211</v>
      </c>
      <c r="K1164" s="4519" t="s">
        <v>2872</v>
      </c>
      <c r="L1164" s="4518" t="s">
        <v>1207</v>
      </c>
      <c r="M1164" s="4519" t="s">
        <v>2873</v>
      </c>
    </row>
    <row r="1165" spans="1:13" s="3405" customFormat="1" ht="20.25" customHeight="1" x14ac:dyDescent="0.2">
      <c r="A1165" s="4518"/>
      <c r="B1165" s="4518"/>
      <c r="C1165" s="4518"/>
      <c r="D1165" s="3787" t="s">
        <v>2867</v>
      </c>
      <c r="E1165" s="3787" t="s">
        <v>2868</v>
      </c>
      <c r="F1165" s="3787" t="s">
        <v>2870</v>
      </c>
      <c r="G1165" s="3787" t="s">
        <v>2871</v>
      </c>
      <c r="H1165" s="3787" t="s">
        <v>4319</v>
      </c>
      <c r="I1165" s="3787" t="s">
        <v>4320</v>
      </c>
      <c r="J1165" s="4518"/>
      <c r="K1165" s="4519"/>
      <c r="L1165" s="4518"/>
      <c r="M1165" s="4519"/>
    </row>
    <row r="1166" spans="1:13" s="3405" customFormat="1" x14ac:dyDescent="0.2">
      <c r="A1166" s="3791">
        <v>87</v>
      </c>
      <c r="B1166" s="1331"/>
      <c r="C1166" s="1334" t="s">
        <v>15181</v>
      </c>
      <c r="D1166" s="3792">
        <v>44070</v>
      </c>
      <c r="E1166" s="3792">
        <v>44071</v>
      </c>
      <c r="F1166" s="1330">
        <v>918</v>
      </c>
      <c r="G1166" s="3786">
        <v>7</v>
      </c>
      <c r="H1166" s="1330"/>
      <c r="I1166" s="1330"/>
      <c r="J1166" s="3793" t="s">
        <v>15182</v>
      </c>
      <c r="K1166" s="3791" t="s">
        <v>1223</v>
      </c>
      <c r="L1166" s="3791" t="s">
        <v>313</v>
      </c>
      <c r="M1166" s="3794"/>
    </row>
    <row r="1167" spans="1:13" s="3405" customFormat="1" x14ac:dyDescent="0.2">
      <c r="A1167" s="3791">
        <v>88</v>
      </c>
      <c r="B1167" s="1331"/>
      <c r="C1167" s="1334" t="s">
        <v>15183</v>
      </c>
      <c r="D1167" s="3792">
        <v>44071</v>
      </c>
      <c r="E1167" s="3792">
        <v>44071</v>
      </c>
      <c r="F1167" s="5584">
        <v>919</v>
      </c>
      <c r="G1167" s="3786">
        <v>1</v>
      </c>
      <c r="H1167" s="1330"/>
      <c r="I1167" s="1330"/>
      <c r="J1167" s="3800" t="s">
        <v>15184</v>
      </c>
      <c r="K1167" s="3791" t="s">
        <v>1223</v>
      </c>
      <c r="L1167" s="3791" t="s">
        <v>313</v>
      </c>
      <c r="M1167" s="1330"/>
    </row>
    <row r="1168" spans="1:13" s="3405" customFormat="1" x14ac:dyDescent="0.2">
      <c r="A1168" s="3791">
        <v>89</v>
      </c>
      <c r="B1168" s="1331"/>
      <c r="C1168" s="1334" t="s">
        <v>15185</v>
      </c>
      <c r="D1168" s="3792">
        <v>44075</v>
      </c>
      <c r="E1168" s="3792">
        <v>44076</v>
      </c>
      <c r="F1168" s="5585"/>
      <c r="G1168" s="3786">
        <v>2</v>
      </c>
      <c r="H1168" s="1330"/>
      <c r="I1168" s="1330"/>
      <c r="J1168" s="3793" t="s">
        <v>15186</v>
      </c>
      <c r="K1168" s="3791" t="s">
        <v>1223</v>
      </c>
      <c r="L1168" s="3791" t="s">
        <v>313</v>
      </c>
      <c r="M1168" s="3794"/>
    </row>
    <row r="1169" spans="1:13" s="3405" customFormat="1" x14ac:dyDescent="0.2">
      <c r="A1169" s="3791">
        <v>90</v>
      </c>
      <c r="B1169" s="1331"/>
      <c r="C1169" s="1334" t="s">
        <v>15187</v>
      </c>
      <c r="D1169" s="3792">
        <v>44076</v>
      </c>
      <c r="E1169" s="3792">
        <v>44076</v>
      </c>
      <c r="F1169" s="5585"/>
      <c r="G1169" s="3786">
        <v>3</v>
      </c>
      <c r="H1169" s="1330"/>
      <c r="I1169" s="1330"/>
      <c r="J1169" s="3793" t="s">
        <v>15188</v>
      </c>
      <c r="K1169" s="3791" t="s">
        <v>1223</v>
      </c>
      <c r="L1169" s="3791" t="s">
        <v>313</v>
      </c>
      <c r="M1169" s="3794"/>
    </row>
    <row r="1170" spans="1:13" s="3405" customFormat="1" x14ac:dyDescent="0.2">
      <c r="A1170" s="3791">
        <v>91</v>
      </c>
      <c r="B1170" s="1331"/>
      <c r="C1170" s="1334" t="s">
        <v>15189</v>
      </c>
      <c r="D1170" s="3792">
        <v>44077</v>
      </c>
      <c r="E1170" s="3792">
        <v>44077</v>
      </c>
      <c r="F1170" s="5585"/>
      <c r="G1170" s="3786">
        <v>4</v>
      </c>
      <c r="H1170" s="1330"/>
      <c r="I1170" s="1330"/>
      <c r="J1170" s="3793" t="s">
        <v>15190</v>
      </c>
      <c r="K1170" s="3791" t="s">
        <v>1223</v>
      </c>
      <c r="L1170" s="3791" t="s">
        <v>313</v>
      </c>
      <c r="M1170" s="3794"/>
    </row>
    <row r="1171" spans="1:13" s="3405" customFormat="1" x14ac:dyDescent="0.2">
      <c r="A1171" s="3791">
        <v>92</v>
      </c>
      <c r="B1171" s="1331"/>
      <c r="C1171" s="1334" t="s">
        <v>15191</v>
      </c>
      <c r="D1171" s="3792">
        <v>44077</v>
      </c>
      <c r="E1171" s="3792">
        <v>44081</v>
      </c>
      <c r="F1171" s="5585"/>
      <c r="G1171" s="3786">
        <v>5</v>
      </c>
      <c r="H1171" s="1330"/>
      <c r="I1171" s="1330"/>
      <c r="J1171" s="3793" t="s">
        <v>15192</v>
      </c>
      <c r="K1171" s="3791" t="s">
        <v>1223</v>
      </c>
      <c r="L1171" s="3791" t="s">
        <v>313</v>
      </c>
      <c r="M1171" s="3794"/>
    </row>
    <row r="1172" spans="1:13" s="3405" customFormat="1" x14ac:dyDescent="0.2">
      <c r="A1172" s="3791">
        <v>93</v>
      </c>
      <c r="B1172" s="1331"/>
      <c r="C1172" s="1334" t="s">
        <v>15193</v>
      </c>
      <c r="D1172" s="3792">
        <v>44081</v>
      </c>
      <c r="E1172" s="3792">
        <v>44081</v>
      </c>
      <c r="F1172" s="5585"/>
      <c r="G1172" s="3786">
        <v>6</v>
      </c>
      <c r="H1172" s="1330"/>
      <c r="I1172" s="1330"/>
      <c r="J1172" s="3793" t="s">
        <v>15194</v>
      </c>
      <c r="K1172" s="3791" t="s">
        <v>1223</v>
      </c>
      <c r="L1172" s="3791" t="s">
        <v>313</v>
      </c>
      <c r="M1172" s="3794"/>
    </row>
    <row r="1173" spans="1:13" s="3405" customFormat="1" x14ac:dyDescent="0.2">
      <c r="A1173" s="3791">
        <v>94</v>
      </c>
      <c r="B1173" s="1331"/>
      <c r="C1173" s="1334" t="s">
        <v>15195</v>
      </c>
      <c r="D1173" s="3792">
        <v>44081</v>
      </c>
      <c r="E1173" s="3792">
        <v>44082</v>
      </c>
      <c r="F1173" s="5585"/>
      <c r="G1173" s="3786">
        <v>7</v>
      </c>
      <c r="H1173" s="1330"/>
      <c r="I1173" s="1330"/>
      <c r="J1173" s="3793" t="s">
        <v>15196</v>
      </c>
      <c r="K1173" s="3791" t="s">
        <v>1223</v>
      </c>
      <c r="L1173" s="3791" t="s">
        <v>313</v>
      </c>
      <c r="M1173" s="1330"/>
    </row>
    <row r="1174" spans="1:13" s="3405" customFormat="1" x14ac:dyDescent="0.2">
      <c r="A1174" s="3791">
        <v>95</v>
      </c>
      <c r="B1174" s="1331"/>
      <c r="C1174" s="1334" t="s">
        <v>15197</v>
      </c>
      <c r="D1174" s="3792">
        <v>44083</v>
      </c>
      <c r="E1174" s="3792">
        <v>44091</v>
      </c>
      <c r="F1174" s="5586"/>
      <c r="G1174" s="3786">
        <v>8</v>
      </c>
      <c r="H1174" s="1330"/>
      <c r="I1174" s="1330"/>
      <c r="J1174" s="3793" t="s">
        <v>15198</v>
      </c>
      <c r="K1174" s="3791" t="s">
        <v>1223</v>
      </c>
      <c r="L1174" s="3791" t="s">
        <v>313</v>
      </c>
      <c r="M1174" s="3794"/>
    </row>
    <row r="1175" spans="1:13" s="3405" customFormat="1" x14ac:dyDescent="0.2">
      <c r="A1175" s="3791">
        <v>96</v>
      </c>
      <c r="B1175" s="1331"/>
      <c r="C1175" s="1334" t="s">
        <v>15199</v>
      </c>
      <c r="D1175" s="3792">
        <v>44091</v>
      </c>
      <c r="E1175" s="3792">
        <v>44096</v>
      </c>
      <c r="F1175" s="5584">
        <v>920</v>
      </c>
      <c r="G1175" s="3786">
        <v>1</v>
      </c>
      <c r="H1175" s="1330"/>
      <c r="I1175" s="1330"/>
      <c r="J1175" s="3793" t="s">
        <v>15200</v>
      </c>
      <c r="K1175" s="3791" t="s">
        <v>1223</v>
      </c>
      <c r="L1175" s="3791" t="s">
        <v>313</v>
      </c>
      <c r="M1175" s="3794"/>
    </row>
    <row r="1176" spans="1:13" s="3405" customFormat="1" x14ac:dyDescent="0.2">
      <c r="A1176" s="3791">
        <v>97</v>
      </c>
      <c r="B1176" s="1331"/>
      <c r="C1176" s="1334" t="s">
        <v>15201</v>
      </c>
      <c r="D1176" s="3792">
        <v>44096</v>
      </c>
      <c r="E1176" s="3792">
        <v>44099</v>
      </c>
      <c r="F1176" s="5585"/>
      <c r="G1176" s="3786">
        <v>2</v>
      </c>
      <c r="H1176" s="1330"/>
      <c r="I1176" s="1330"/>
      <c r="J1176" s="3793" t="s">
        <v>15202</v>
      </c>
      <c r="K1176" s="3791" t="s">
        <v>1223</v>
      </c>
      <c r="L1176" s="3791" t="s">
        <v>313</v>
      </c>
      <c r="M1176" s="3794"/>
    </row>
    <row r="1177" spans="1:13" s="3405" customFormat="1" x14ac:dyDescent="0.2">
      <c r="A1177" s="3791">
        <v>98</v>
      </c>
      <c r="B1177" s="1331"/>
      <c r="C1177" s="1334" t="s">
        <v>15203</v>
      </c>
      <c r="D1177" s="3792">
        <v>44099</v>
      </c>
      <c r="E1177" s="3792">
        <v>44104</v>
      </c>
      <c r="F1177" s="5585"/>
      <c r="G1177" s="3786">
        <v>3</v>
      </c>
      <c r="H1177" s="1330"/>
      <c r="I1177" s="1330"/>
      <c r="J1177" s="3793" t="s">
        <v>15204</v>
      </c>
      <c r="K1177" s="3791" t="s">
        <v>1223</v>
      </c>
      <c r="L1177" s="3791" t="s">
        <v>313</v>
      </c>
      <c r="M1177" s="3794"/>
    </row>
    <row r="1178" spans="1:13" s="3405" customFormat="1" x14ac:dyDescent="0.2">
      <c r="A1178" s="3791">
        <v>99</v>
      </c>
      <c r="B1178" s="1331"/>
      <c r="C1178" s="1334" t="s">
        <v>15205</v>
      </c>
      <c r="D1178" s="3792">
        <v>44105</v>
      </c>
      <c r="E1178" s="3792">
        <v>44106</v>
      </c>
      <c r="F1178" s="5585"/>
      <c r="G1178" s="3786">
        <v>4</v>
      </c>
      <c r="H1178" s="1330"/>
      <c r="I1178" s="1330"/>
      <c r="J1178" s="3793" t="s">
        <v>15206</v>
      </c>
      <c r="K1178" s="3791" t="s">
        <v>1223</v>
      </c>
      <c r="L1178" s="3791" t="s">
        <v>313</v>
      </c>
      <c r="M1178" s="1330"/>
    </row>
    <row r="1179" spans="1:13" s="3405" customFormat="1" x14ac:dyDescent="0.2">
      <c r="A1179" s="3791">
        <v>100</v>
      </c>
      <c r="B1179" s="1331"/>
      <c r="C1179" s="1334" t="s">
        <v>15207</v>
      </c>
      <c r="D1179" s="3792">
        <v>44106</v>
      </c>
      <c r="E1179" s="3792">
        <v>44106</v>
      </c>
      <c r="F1179" s="5585"/>
      <c r="G1179" s="3786">
        <v>5</v>
      </c>
      <c r="H1179" s="1330"/>
      <c r="I1179" s="1330"/>
      <c r="J1179" s="3793" t="s">
        <v>15208</v>
      </c>
      <c r="K1179" s="3791" t="s">
        <v>1223</v>
      </c>
      <c r="L1179" s="3791" t="s">
        <v>313</v>
      </c>
      <c r="M1179" s="1330"/>
    </row>
    <row r="1180" spans="1:13" s="3405" customFormat="1" x14ac:dyDescent="0.2">
      <c r="A1180" s="3791">
        <v>101</v>
      </c>
      <c r="B1180" s="1331"/>
      <c r="C1180" s="1334" t="s">
        <v>15209</v>
      </c>
      <c r="D1180" s="3792">
        <v>44106</v>
      </c>
      <c r="E1180" s="3792">
        <v>44106</v>
      </c>
      <c r="F1180" s="5585"/>
      <c r="G1180" s="3786">
        <v>6</v>
      </c>
      <c r="H1180" s="1330"/>
      <c r="I1180" s="1330"/>
      <c r="J1180" s="3793" t="s">
        <v>15210</v>
      </c>
      <c r="K1180" s="3791" t="s">
        <v>1223</v>
      </c>
      <c r="L1180" s="3791" t="s">
        <v>313</v>
      </c>
      <c r="M1180" s="3794"/>
    </row>
    <row r="1181" spans="1:13" s="3405" customFormat="1" x14ac:dyDescent="0.2">
      <c r="A1181" s="3791">
        <v>102</v>
      </c>
      <c r="B1181" s="1331"/>
      <c r="C1181" s="1334" t="s">
        <v>15211</v>
      </c>
      <c r="D1181" s="3792">
        <v>44111</v>
      </c>
      <c r="E1181" s="3792">
        <v>44113</v>
      </c>
      <c r="F1181" s="5585"/>
      <c r="G1181" s="3786">
        <v>7</v>
      </c>
      <c r="H1181" s="1330"/>
      <c r="I1181" s="1330"/>
      <c r="J1181" s="3793" t="s">
        <v>15212</v>
      </c>
      <c r="K1181" s="3791" t="s">
        <v>1223</v>
      </c>
      <c r="L1181" s="3791" t="s">
        <v>313</v>
      </c>
      <c r="M1181" s="3794" t="s">
        <v>15213</v>
      </c>
    </row>
    <row r="1182" spans="1:13" s="3405" customFormat="1" x14ac:dyDescent="0.2">
      <c r="A1182" s="3791">
        <v>103</v>
      </c>
      <c r="B1182" s="1331"/>
      <c r="C1182" s="1334" t="s">
        <v>15214</v>
      </c>
      <c r="D1182" s="3792">
        <v>44113</v>
      </c>
      <c r="E1182" s="3792">
        <v>44119</v>
      </c>
      <c r="F1182" s="5586"/>
      <c r="G1182" s="3786">
        <v>8</v>
      </c>
      <c r="H1182" s="1330"/>
      <c r="I1182" s="1330"/>
      <c r="J1182" s="3793" t="s">
        <v>15215</v>
      </c>
      <c r="K1182" s="3791" t="s">
        <v>1223</v>
      </c>
      <c r="L1182" s="3791" t="s">
        <v>313</v>
      </c>
      <c r="M1182" s="3794"/>
    </row>
    <row r="1183" spans="1:13" s="3405" customFormat="1" x14ac:dyDescent="0.2">
      <c r="A1183" s="3791">
        <v>104</v>
      </c>
      <c r="B1183" s="1331"/>
      <c r="C1183" s="1334" t="s">
        <v>15216</v>
      </c>
      <c r="D1183" s="3792">
        <v>44119</v>
      </c>
      <c r="E1183" s="3792">
        <v>44119</v>
      </c>
      <c r="F1183" s="3815">
        <v>921</v>
      </c>
      <c r="G1183" s="3786">
        <v>1</v>
      </c>
      <c r="H1183" s="1330"/>
      <c r="I1183" s="1330"/>
      <c r="J1183" s="3793" t="s">
        <v>15217</v>
      </c>
      <c r="K1183" s="3791" t="s">
        <v>1223</v>
      </c>
      <c r="L1183" s="3791" t="s">
        <v>313</v>
      </c>
      <c r="M1183" s="3794"/>
    </row>
    <row r="1184" spans="1:13" s="3405" customFormat="1" x14ac:dyDescent="0.2">
      <c r="A1184" s="1325"/>
      <c r="B1184" s="3795"/>
      <c r="C1184" s="3796"/>
      <c r="D1184" s="3797"/>
      <c r="E1184" s="3797"/>
      <c r="F1184" s="1325"/>
      <c r="G1184" s="1327"/>
      <c r="H1184" s="1325"/>
      <c r="I1184" s="1325"/>
      <c r="J1184" s="1325"/>
      <c r="K1184" s="1325"/>
      <c r="L1184" s="1325"/>
      <c r="M1184" s="3798"/>
    </row>
    <row r="1185" spans="1:13" s="3405" customFormat="1" x14ac:dyDescent="0.2">
      <c r="A1185" s="1325"/>
      <c r="B1185" s="1325"/>
      <c r="C1185" s="1325"/>
      <c r="D1185" s="1325"/>
      <c r="E1185" s="1325"/>
      <c r="F1185" s="1325"/>
      <c r="G1185" s="1327"/>
      <c r="H1185" s="1325"/>
      <c r="I1185" s="1325"/>
      <c r="J1185" s="1325"/>
      <c r="K1185" s="1325"/>
      <c r="L1185" s="1325"/>
      <c r="M1185" s="1325"/>
    </row>
    <row r="1186" spans="1:13" s="3405" customFormat="1" x14ac:dyDescent="0.2">
      <c r="A1186" s="4517"/>
      <c r="B1186" s="4517"/>
      <c r="C1186" s="4518" t="s">
        <v>2859</v>
      </c>
      <c r="D1186" s="4518"/>
      <c r="E1186" s="4518"/>
      <c r="F1186" s="4518"/>
      <c r="G1186" s="4518"/>
      <c r="H1186" s="4518"/>
      <c r="I1186" s="4518"/>
      <c r="J1186" s="4518"/>
      <c r="K1186" s="4518"/>
      <c r="L1186" s="4520" t="s">
        <v>2858</v>
      </c>
      <c r="M1186" s="4520"/>
    </row>
    <row r="1187" spans="1:13" s="3405" customFormat="1" x14ac:dyDescent="0.2">
      <c r="A1187" s="4517"/>
      <c r="B1187" s="4517"/>
      <c r="C1187" s="4518"/>
      <c r="D1187" s="4518"/>
      <c r="E1187" s="4518"/>
      <c r="F1187" s="4518"/>
      <c r="G1187" s="4518"/>
      <c r="H1187" s="4518"/>
      <c r="I1187" s="4518"/>
      <c r="J1187" s="4518"/>
      <c r="K1187" s="4518"/>
      <c r="L1187" s="4520"/>
      <c r="M1187" s="4520"/>
    </row>
    <row r="1188" spans="1:13" s="3405" customFormat="1" x14ac:dyDescent="0.2">
      <c r="A1188" s="4517"/>
      <c r="B1188" s="4517"/>
      <c r="C1188" s="4518"/>
      <c r="D1188" s="4518"/>
      <c r="E1188" s="4518"/>
      <c r="F1188" s="4518"/>
      <c r="G1188" s="4518"/>
      <c r="H1188" s="4518"/>
      <c r="I1188" s="4518"/>
      <c r="J1188" s="4518"/>
      <c r="K1188" s="4518"/>
      <c r="L1188" s="4520"/>
      <c r="M1188" s="4520"/>
    </row>
    <row r="1189" spans="1:13" s="3405" customFormat="1" x14ac:dyDescent="0.2">
      <c r="A1189" s="4517"/>
      <c r="B1189" s="4517"/>
      <c r="C1189" s="4519" t="s">
        <v>1209</v>
      </c>
      <c r="D1189" s="4519"/>
      <c r="E1189" s="4519"/>
      <c r="F1189" s="4519"/>
      <c r="G1189" s="4519"/>
      <c r="H1189" s="4519"/>
      <c r="I1189" s="4519"/>
      <c r="J1189" s="4519"/>
      <c r="K1189" s="4519"/>
      <c r="L1189" s="4520" t="s">
        <v>1208</v>
      </c>
      <c r="M1189" s="4520"/>
    </row>
    <row r="1190" spans="1:13" s="3405" customFormat="1" x14ac:dyDescent="0.2">
      <c r="A1190" s="4517"/>
      <c r="B1190" s="4517"/>
      <c r="C1190" s="4519"/>
      <c r="D1190" s="4519"/>
      <c r="E1190" s="4519"/>
      <c r="F1190" s="4519"/>
      <c r="G1190" s="4519"/>
      <c r="H1190" s="4519"/>
      <c r="I1190" s="4519"/>
      <c r="J1190" s="4519"/>
      <c r="K1190" s="4519"/>
      <c r="L1190" s="4520"/>
      <c r="M1190" s="4520"/>
    </row>
    <row r="1191" spans="1:13" s="3405" customFormat="1" x14ac:dyDescent="0.2">
      <c r="A1191" s="4517"/>
      <c r="B1191" s="4517"/>
      <c r="C1191" s="4519"/>
      <c r="D1191" s="4519"/>
      <c r="E1191" s="4519"/>
      <c r="F1191" s="4519"/>
      <c r="G1191" s="4519"/>
      <c r="H1191" s="4519"/>
      <c r="I1191" s="4519"/>
      <c r="J1191" s="4519"/>
      <c r="K1191" s="4519"/>
      <c r="L1191" s="4520"/>
      <c r="M1191" s="4520"/>
    </row>
    <row r="1192" spans="1:13" s="3405" customFormat="1" x14ac:dyDescent="0.2">
      <c r="A1192" s="1325"/>
      <c r="B1192" s="1325"/>
      <c r="C1192" s="1325"/>
      <c r="D1192" s="1325"/>
      <c r="E1192" s="1325"/>
      <c r="F1192" s="1325"/>
      <c r="G1192" s="1327"/>
      <c r="H1192" s="1325"/>
      <c r="I1192" s="1325"/>
      <c r="J1192" s="1325"/>
      <c r="K1192" s="1325"/>
      <c r="L1192" s="1325"/>
      <c r="M1192" s="1325"/>
    </row>
    <row r="1193" spans="1:13" s="3405" customFormat="1" x14ac:dyDescent="0.2">
      <c r="A1193" s="1325" t="s">
        <v>1612</v>
      </c>
      <c r="B1193" s="1325"/>
      <c r="C1193" s="1325"/>
      <c r="D1193" s="1325"/>
      <c r="E1193" s="1325"/>
      <c r="F1193" s="1325"/>
      <c r="G1193" s="1327"/>
      <c r="H1193" s="1325"/>
      <c r="I1193" s="1325"/>
      <c r="J1193" s="1325" t="s">
        <v>15283</v>
      </c>
      <c r="K1193" s="1325"/>
      <c r="L1193" s="1325"/>
      <c r="M1193" s="1325"/>
    </row>
    <row r="1194" spans="1:13" s="3405" customFormat="1" x14ac:dyDescent="0.2">
      <c r="A1194" s="1325" t="s">
        <v>1614</v>
      </c>
      <c r="B1194" s="1325"/>
      <c r="C1194" s="1325"/>
      <c r="D1194" s="1325" t="s">
        <v>3801</v>
      </c>
      <c r="E1194" s="1325"/>
      <c r="F1194" s="1325"/>
      <c r="G1194" s="1327"/>
      <c r="H1194" s="1325"/>
      <c r="I1194" s="1325"/>
      <c r="J1194" s="1325"/>
      <c r="K1194" s="1325"/>
      <c r="L1194" s="1325"/>
      <c r="M1194" s="1325"/>
    </row>
    <row r="1195" spans="1:13" s="3405" customFormat="1" x14ac:dyDescent="0.2">
      <c r="A1195" s="1325" t="s">
        <v>5805</v>
      </c>
      <c r="B1195" s="1325"/>
      <c r="C1195" s="3801"/>
      <c r="D1195" s="1325" t="s">
        <v>1615</v>
      </c>
      <c r="E1195" s="1325"/>
      <c r="F1195" s="1325"/>
      <c r="G1195" s="1327"/>
      <c r="H1195" s="1325"/>
      <c r="I1195" s="1325"/>
      <c r="J1195" s="4259" t="s">
        <v>2863</v>
      </c>
      <c r="K1195" s="4260"/>
      <c r="L1195" s="4260"/>
      <c r="M1195" s="4261"/>
    </row>
    <row r="1196" spans="1:13" s="3405" customFormat="1" ht="24" x14ac:dyDescent="0.2">
      <c r="A1196" s="1325" t="s">
        <v>15016</v>
      </c>
      <c r="B1196" s="1325"/>
      <c r="C1196" s="1325"/>
      <c r="D1196" s="1325"/>
      <c r="E1196" s="1325"/>
      <c r="F1196" s="1325"/>
      <c r="G1196" s="1327"/>
      <c r="H1196" s="1325"/>
      <c r="I1196" s="1325"/>
      <c r="J1196" s="3786" t="s">
        <v>2860</v>
      </c>
      <c r="K1196" s="3786" t="s">
        <v>2861</v>
      </c>
      <c r="L1196" s="3786" t="s">
        <v>2862</v>
      </c>
      <c r="M1196" s="1326" t="s">
        <v>135</v>
      </c>
    </row>
    <row r="1197" spans="1:13" s="3405" customFormat="1" x14ac:dyDescent="0.2">
      <c r="A1197" s="1325"/>
      <c r="B1197" s="1325"/>
      <c r="C1197" s="1325"/>
      <c r="D1197" s="1325"/>
      <c r="E1197" s="1325"/>
      <c r="F1197" s="1325"/>
      <c r="G1197" s="1327"/>
      <c r="H1197" s="1325"/>
      <c r="I1197" s="1325"/>
      <c r="J1197" s="3786">
        <v>2023</v>
      </c>
      <c r="K1197" s="3786">
        <v>10</v>
      </c>
      <c r="L1197" s="3786">
        <v>5</v>
      </c>
      <c r="M1197" s="3786">
        <v>14</v>
      </c>
    </row>
    <row r="1198" spans="1:13" s="3405" customFormat="1" x14ac:dyDescent="0.2">
      <c r="A1198" s="1325"/>
      <c r="B1198" s="1325"/>
      <c r="C1198" s="1325"/>
      <c r="D1198" s="1325"/>
      <c r="E1198" s="1325"/>
      <c r="F1198" s="1325"/>
      <c r="G1198" s="1327"/>
      <c r="H1198" s="1325"/>
      <c r="I1198" s="1327"/>
      <c r="J1198" s="1327"/>
      <c r="K1198" s="1327"/>
      <c r="L1198" s="1327"/>
      <c r="M1198" s="1325"/>
    </row>
    <row r="1199" spans="1:13" s="3405" customFormat="1" x14ac:dyDescent="0.2">
      <c r="A1199" s="4518" t="s">
        <v>2864</v>
      </c>
      <c r="B1199" s="4518" t="s">
        <v>2865</v>
      </c>
      <c r="C1199" s="4518" t="s">
        <v>1212</v>
      </c>
      <c r="D1199" s="4518" t="s">
        <v>2866</v>
      </c>
      <c r="E1199" s="4518"/>
      <c r="F1199" s="4519" t="s">
        <v>2869</v>
      </c>
      <c r="G1199" s="4519"/>
      <c r="H1199" s="4519"/>
      <c r="I1199" s="4519"/>
      <c r="J1199" s="4518" t="s">
        <v>1211</v>
      </c>
      <c r="K1199" s="4519" t="s">
        <v>2872</v>
      </c>
      <c r="L1199" s="4518" t="s">
        <v>1207</v>
      </c>
      <c r="M1199" s="4519" t="s">
        <v>2873</v>
      </c>
    </row>
    <row r="1200" spans="1:13" s="3405" customFormat="1" ht="21.75" customHeight="1" x14ac:dyDescent="0.2">
      <c r="A1200" s="4518"/>
      <c r="B1200" s="4518"/>
      <c r="C1200" s="4518"/>
      <c r="D1200" s="3787" t="s">
        <v>2867</v>
      </c>
      <c r="E1200" s="3787" t="s">
        <v>2868</v>
      </c>
      <c r="F1200" s="3787" t="s">
        <v>2870</v>
      </c>
      <c r="G1200" s="3787" t="s">
        <v>2871</v>
      </c>
      <c r="H1200" s="3787" t="s">
        <v>4319</v>
      </c>
      <c r="I1200" s="3787" t="s">
        <v>4320</v>
      </c>
      <c r="J1200" s="4518"/>
      <c r="K1200" s="4519"/>
      <c r="L1200" s="4518"/>
      <c r="M1200" s="4519"/>
    </row>
    <row r="1201" spans="1:13" s="3405" customFormat="1" x14ac:dyDescent="0.2">
      <c r="A1201" s="3791">
        <v>105</v>
      </c>
      <c r="B1201" s="1331"/>
      <c r="C1201" s="1334" t="s">
        <v>15218</v>
      </c>
      <c r="D1201" s="3792">
        <v>44119</v>
      </c>
      <c r="E1201" s="3792">
        <v>44123</v>
      </c>
      <c r="F1201" s="5584">
        <v>921</v>
      </c>
      <c r="G1201" s="3786">
        <v>2</v>
      </c>
      <c r="H1201" s="1330"/>
      <c r="I1201" s="1330"/>
      <c r="J1201" s="3793" t="s">
        <v>15219</v>
      </c>
      <c r="K1201" s="3791" t="s">
        <v>1223</v>
      </c>
      <c r="L1201" s="3791" t="s">
        <v>313</v>
      </c>
      <c r="M1201" s="3794"/>
    </row>
    <row r="1202" spans="1:13" s="3405" customFormat="1" x14ac:dyDescent="0.2">
      <c r="A1202" s="3791">
        <v>106</v>
      </c>
      <c r="B1202" s="1331"/>
      <c r="C1202" s="1334" t="s">
        <v>15220</v>
      </c>
      <c r="D1202" s="3792">
        <v>44123</v>
      </c>
      <c r="E1202" s="3792">
        <v>44123</v>
      </c>
      <c r="F1202" s="5585"/>
      <c r="G1202" s="3786">
        <v>3</v>
      </c>
      <c r="H1202" s="1330"/>
      <c r="I1202" s="1330"/>
      <c r="J1202" s="3793" t="s">
        <v>15221</v>
      </c>
      <c r="K1202" s="3791" t="s">
        <v>1223</v>
      </c>
      <c r="L1202" s="3791" t="s">
        <v>313</v>
      </c>
      <c r="M1202" s="1330"/>
    </row>
    <row r="1203" spans="1:13" s="3405" customFormat="1" x14ac:dyDescent="0.2">
      <c r="A1203" s="3791">
        <v>107</v>
      </c>
      <c r="B1203" s="1331"/>
      <c r="C1203" s="1334" t="s">
        <v>15222</v>
      </c>
      <c r="D1203" s="3792">
        <v>44123</v>
      </c>
      <c r="E1203" s="3792">
        <v>44133</v>
      </c>
      <c r="F1203" s="5585"/>
      <c r="G1203" s="3786">
        <v>4</v>
      </c>
      <c r="H1203" s="1330"/>
      <c r="I1203" s="1330"/>
      <c r="J1203" s="3793" t="s">
        <v>15223</v>
      </c>
      <c r="K1203" s="3791" t="s">
        <v>1223</v>
      </c>
      <c r="L1203" s="3791" t="s">
        <v>313</v>
      </c>
      <c r="M1203" s="3794"/>
    </row>
    <row r="1204" spans="1:13" s="3405" customFormat="1" x14ac:dyDescent="0.2">
      <c r="A1204" s="3791">
        <v>108</v>
      </c>
      <c r="B1204" s="1331"/>
      <c r="C1204" s="1334" t="s">
        <v>15224</v>
      </c>
      <c r="D1204" s="3792">
        <v>44133</v>
      </c>
      <c r="E1204" s="3792">
        <v>44134</v>
      </c>
      <c r="F1204" s="5585"/>
      <c r="G1204" s="3786">
        <v>5</v>
      </c>
      <c r="H1204" s="1330"/>
      <c r="I1204" s="1330"/>
      <c r="J1204" s="3793" t="s">
        <v>15225</v>
      </c>
      <c r="K1204" s="3791" t="s">
        <v>1223</v>
      </c>
      <c r="L1204" s="3791" t="s">
        <v>313</v>
      </c>
      <c r="M1204" s="3794"/>
    </row>
    <row r="1205" spans="1:13" s="3405" customFormat="1" x14ac:dyDescent="0.2">
      <c r="A1205" s="3791">
        <v>109</v>
      </c>
      <c r="B1205" s="1331"/>
      <c r="C1205" s="1334" t="s">
        <v>15226</v>
      </c>
      <c r="D1205" s="3792">
        <v>44140</v>
      </c>
      <c r="E1205" s="3792">
        <v>44140</v>
      </c>
      <c r="F1205" s="5585"/>
      <c r="G1205" s="3786">
        <v>6</v>
      </c>
      <c r="H1205" s="1330"/>
      <c r="I1205" s="1330"/>
      <c r="J1205" s="3793" t="s">
        <v>15227</v>
      </c>
      <c r="K1205" s="3791" t="s">
        <v>1223</v>
      </c>
      <c r="L1205" s="3791" t="s">
        <v>313</v>
      </c>
      <c r="M1205" s="3794"/>
    </row>
    <row r="1206" spans="1:13" s="3405" customFormat="1" x14ac:dyDescent="0.2">
      <c r="A1206" s="3791">
        <v>110</v>
      </c>
      <c r="B1206" s="1331"/>
      <c r="C1206" s="1334" t="s">
        <v>15228</v>
      </c>
      <c r="D1206" s="3792">
        <v>44144</v>
      </c>
      <c r="E1206" s="3792">
        <v>44145</v>
      </c>
      <c r="F1206" s="5585"/>
      <c r="G1206" s="3786">
        <v>7</v>
      </c>
      <c r="H1206" s="1330"/>
      <c r="I1206" s="1330"/>
      <c r="J1206" s="3793" t="s">
        <v>15229</v>
      </c>
      <c r="K1206" s="3791" t="s">
        <v>1223</v>
      </c>
      <c r="L1206" s="3791" t="s">
        <v>313</v>
      </c>
      <c r="M1206" s="3794"/>
    </row>
    <row r="1207" spans="1:13" s="3405" customFormat="1" x14ac:dyDescent="0.2">
      <c r="A1207" s="3791">
        <v>111</v>
      </c>
      <c r="B1207" s="1331"/>
      <c r="C1207" s="1334" t="s">
        <v>15230</v>
      </c>
      <c r="D1207" s="3792">
        <v>44145</v>
      </c>
      <c r="E1207" s="3792">
        <v>44148</v>
      </c>
      <c r="F1207" s="5586"/>
      <c r="G1207" s="3786">
        <v>8</v>
      </c>
      <c r="H1207" s="1330"/>
      <c r="I1207" s="1330"/>
      <c r="J1207" s="3793" t="s">
        <v>15231</v>
      </c>
      <c r="K1207" s="3791" t="s">
        <v>1223</v>
      </c>
      <c r="L1207" s="3791" t="s">
        <v>313</v>
      </c>
      <c r="M1207" s="3794"/>
    </row>
    <row r="1208" spans="1:13" s="3405" customFormat="1" x14ac:dyDescent="0.2">
      <c r="A1208" s="3791">
        <v>112</v>
      </c>
      <c r="B1208" s="1331"/>
      <c r="C1208" s="1334" t="s">
        <v>15232</v>
      </c>
      <c r="D1208" s="3792">
        <v>44148</v>
      </c>
      <c r="E1208" s="3792">
        <v>44152</v>
      </c>
      <c r="F1208" s="5584">
        <v>922</v>
      </c>
      <c r="G1208" s="3786">
        <v>1</v>
      </c>
      <c r="H1208" s="1330"/>
      <c r="I1208" s="1330"/>
      <c r="J1208" s="3793" t="s">
        <v>15233</v>
      </c>
      <c r="K1208" s="3791" t="s">
        <v>1223</v>
      </c>
      <c r="L1208" s="3791" t="s">
        <v>313</v>
      </c>
      <c r="M1208" s="1330"/>
    </row>
    <row r="1209" spans="1:13" s="3405" customFormat="1" x14ac:dyDescent="0.2">
      <c r="A1209" s="3791">
        <v>113</v>
      </c>
      <c r="B1209" s="1331"/>
      <c r="C1209" s="1334" t="s">
        <v>15234</v>
      </c>
      <c r="D1209" s="3792">
        <v>44152</v>
      </c>
      <c r="E1209" s="3792">
        <v>44158</v>
      </c>
      <c r="F1209" s="5585"/>
      <c r="G1209" s="3786">
        <v>2</v>
      </c>
      <c r="H1209" s="1330"/>
      <c r="I1209" s="1330"/>
      <c r="J1209" s="3793" t="s">
        <v>15235</v>
      </c>
      <c r="K1209" s="3791" t="s">
        <v>1223</v>
      </c>
      <c r="L1209" s="3791" t="s">
        <v>313</v>
      </c>
      <c r="M1209" s="3794"/>
    </row>
    <row r="1210" spans="1:13" s="3405" customFormat="1" x14ac:dyDescent="0.2">
      <c r="A1210" s="3791">
        <v>114</v>
      </c>
      <c r="B1210" s="1331"/>
      <c r="C1210" s="1334" t="s">
        <v>15236</v>
      </c>
      <c r="D1210" s="3792">
        <v>44158</v>
      </c>
      <c r="E1210" s="3792">
        <v>44165</v>
      </c>
      <c r="F1210" s="5585"/>
      <c r="G1210" s="3786">
        <v>3</v>
      </c>
      <c r="H1210" s="1330"/>
      <c r="I1210" s="1330"/>
      <c r="J1210" s="3793" t="s">
        <v>15237</v>
      </c>
      <c r="K1210" s="3791" t="s">
        <v>1223</v>
      </c>
      <c r="L1210" s="3791" t="s">
        <v>313</v>
      </c>
      <c r="M1210" s="3794"/>
    </row>
    <row r="1211" spans="1:13" s="3405" customFormat="1" x14ac:dyDescent="0.2">
      <c r="A1211" s="3791">
        <v>115</v>
      </c>
      <c r="B1211" s="1331"/>
      <c r="C1211" s="1334" t="s">
        <v>15238</v>
      </c>
      <c r="D1211" s="3792">
        <v>44166</v>
      </c>
      <c r="E1211" s="3792">
        <v>44168</v>
      </c>
      <c r="F1211" s="5585"/>
      <c r="G1211" s="3786">
        <v>4</v>
      </c>
      <c r="H1211" s="1330"/>
      <c r="I1211" s="1330"/>
      <c r="J1211" s="3793" t="s">
        <v>2448</v>
      </c>
      <c r="K1211" s="3791" t="s">
        <v>1223</v>
      </c>
      <c r="L1211" s="3791" t="s">
        <v>313</v>
      </c>
      <c r="M1211" s="3794"/>
    </row>
    <row r="1212" spans="1:13" s="3405" customFormat="1" x14ac:dyDescent="0.2">
      <c r="A1212" s="3791">
        <v>116</v>
      </c>
      <c r="B1212" s="1331"/>
      <c r="C1212" s="1334" t="s">
        <v>15239</v>
      </c>
      <c r="D1212" s="3792">
        <v>44168</v>
      </c>
      <c r="E1212" s="3792">
        <v>44172</v>
      </c>
      <c r="F1212" s="5585"/>
      <c r="G1212" s="3786">
        <v>5</v>
      </c>
      <c r="H1212" s="1330"/>
      <c r="I1212" s="1330"/>
      <c r="J1212" s="3793" t="s">
        <v>15240</v>
      </c>
      <c r="K1212" s="3791" t="s">
        <v>1223</v>
      </c>
      <c r="L1212" s="3791" t="s">
        <v>313</v>
      </c>
      <c r="M1212" s="3794"/>
    </row>
    <row r="1213" spans="1:13" s="3405" customFormat="1" x14ac:dyDescent="0.2">
      <c r="A1213" s="3791">
        <v>117</v>
      </c>
      <c r="B1213" s="1331"/>
      <c r="C1213" s="1334" t="s">
        <v>15241</v>
      </c>
      <c r="D1213" s="3792">
        <v>44174</v>
      </c>
      <c r="E1213" s="3792">
        <v>44174</v>
      </c>
      <c r="F1213" s="5585"/>
      <c r="G1213" s="3786">
        <v>6</v>
      </c>
      <c r="H1213" s="1330"/>
      <c r="I1213" s="1330"/>
      <c r="J1213" s="3793" t="s">
        <v>15242</v>
      </c>
      <c r="K1213" s="3791" t="s">
        <v>1223</v>
      </c>
      <c r="L1213" s="3791" t="s">
        <v>313</v>
      </c>
      <c r="M1213" s="1330"/>
    </row>
    <row r="1214" spans="1:13" s="3405" customFormat="1" x14ac:dyDescent="0.2">
      <c r="A1214" s="3791">
        <v>118</v>
      </c>
      <c r="B1214" s="1331"/>
      <c r="C1214" s="1334" t="s">
        <v>15243</v>
      </c>
      <c r="D1214" s="3792">
        <v>44174</v>
      </c>
      <c r="E1214" s="3792">
        <v>44174</v>
      </c>
      <c r="F1214" s="5585"/>
      <c r="G1214" s="3786">
        <v>7</v>
      </c>
      <c r="H1214" s="1330"/>
      <c r="I1214" s="1330"/>
      <c r="J1214" s="3793" t="s">
        <v>15244</v>
      </c>
      <c r="K1214" s="3791" t="s">
        <v>1223</v>
      </c>
      <c r="L1214" s="3791" t="s">
        <v>313</v>
      </c>
      <c r="M1214" s="1330"/>
    </row>
    <row r="1215" spans="1:13" s="3405" customFormat="1" x14ac:dyDescent="0.2">
      <c r="A1215" s="3791">
        <v>119</v>
      </c>
      <c r="B1215" s="1331"/>
      <c r="C1215" s="1334" t="s">
        <v>15245</v>
      </c>
      <c r="D1215" s="3792">
        <v>44174</v>
      </c>
      <c r="E1215" s="3792">
        <v>44175</v>
      </c>
      <c r="F1215" s="5585"/>
      <c r="G1215" s="3786">
        <v>8</v>
      </c>
      <c r="H1215" s="1330"/>
      <c r="I1215" s="1330"/>
      <c r="J1215" s="3793" t="s">
        <v>15246</v>
      </c>
      <c r="K1215" s="3791" t="s">
        <v>1223</v>
      </c>
      <c r="L1215" s="3791" t="s">
        <v>313</v>
      </c>
      <c r="M1215" s="3794"/>
    </row>
    <row r="1216" spans="1:13" s="3405" customFormat="1" x14ac:dyDescent="0.2">
      <c r="A1216" s="3791">
        <v>120</v>
      </c>
      <c r="B1216" s="1331"/>
      <c r="C1216" s="1334" t="s">
        <v>15247</v>
      </c>
      <c r="D1216" s="3792">
        <v>44176</v>
      </c>
      <c r="E1216" s="3792">
        <v>44176</v>
      </c>
      <c r="F1216" s="5586"/>
      <c r="G1216" s="3786">
        <v>9</v>
      </c>
      <c r="H1216" s="1330"/>
      <c r="I1216" s="1330"/>
      <c r="J1216" s="3793" t="s">
        <v>15248</v>
      </c>
      <c r="K1216" s="3791" t="s">
        <v>1223</v>
      </c>
      <c r="L1216" s="3791" t="s">
        <v>313</v>
      </c>
      <c r="M1216" s="3794"/>
    </row>
    <row r="1217" spans="1:13" s="3405" customFormat="1" x14ac:dyDescent="0.2">
      <c r="A1217" s="3791">
        <v>121</v>
      </c>
      <c r="B1217" s="1331"/>
      <c r="C1217" s="1334" t="s">
        <v>15249</v>
      </c>
      <c r="D1217" s="3792">
        <v>44176</v>
      </c>
      <c r="E1217" s="3792">
        <v>44176</v>
      </c>
      <c r="F1217" s="5584">
        <v>923</v>
      </c>
      <c r="G1217" s="3786">
        <v>1</v>
      </c>
      <c r="H1217" s="1330"/>
      <c r="I1217" s="1330"/>
      <c r="J1217" s="3793" t="s">
        <v>15250</v>
      </c>
      <c r="K1217" s="3791" t="s">
        <v>1223</v>
      </c>
      <c r="L1217" s="3791" t="s">
        <v>313</v>
      </c>
      <c r="M1217" s="3794"/>
    </row>
    <row r="1218" spans="1:13" s="3405" customFormat="1" x14ac:dyDescent="0.2">
      <c r="A1218" s="3791">
        <v>122</v>
      </c>
      <c r="B1218" s="1331"/>
      <c r="C1218" s="1334" t="s">
        <v>15251</v>
      </c>
      <c r="D1218" s="3792">
        <v>44176</v>
      </c>
      <c r="E1218" s="3792">
        <v>44179</v>
      </c>
      <c r="F1218" s="5586"/>
      <c r="G1218" s="3786">
        <v>2</v>
      </c>
      <c r="H1218" s="1330"/>
      <c r="I1218" s="1330"/>
      <c r="J1218" s="3793" t="s">
        <v>15252</v>
      </c>
      <c r="K1218" s="3791" t="s">
        <v>1223</v>
      </c>
      <c r="L1218" s="3791" t="s">
        <v>313</v>
      </c>
      <c r="M1218" s="3794"/>
    </row>
    <row r="1219" spans="1:13" s="3405" customFormat="1" x14ac:dyDescent="0.2">
      <c r="A1219" s="1325"/>
      <c r="B1219" s="3795"/>
      <c r="C1219" s="3796"/>
      <c r="D1219" s="3797"/>
      <c r="E1219" s="3797"/>
      <c r="F1219" s="1325"/>
      <c r="G1219" s="1327"/>
      <c r="H1219" s="1325"/>
      <c r="I1219" s="1325"/>
      <c r="J1219" s="1325"/>
      <c r="K1219" s="1325"/>
      <c r="L1219" s="1325"/>
      <c r="M1219" s="3798"/>
    </row>
    <row r="1220" spans="1:13" s="3405" customFormat="1" x14ac:dyDescent="0.2">
      <c r="A1220" s="1325"/>
      <c r="B1220" s="1325"/>
      <c r="C1220" s="1325"/>
      <c r="D1220" s="1325"/>
      <c r="E1220" s="1325"/>
      <c r="F1220" s="1325"/>
      <c r="G1220" s="1327"/>
      <c r="H1220" s="1325"/>
      <c r="I1220" s="1325"/>
      <c r="J1220" s="1325"/>
      <c r="K1220" s="1325"/>
      <c r="L1220" s="1325"/>
      <c r="M1220" s="1325"/>
    </row>
    <row r="1221" spans="1:13" s="3405" customFormat="1" x14ac:dyDescent="0.2">
      <c r="A1221" s="4517"/>
      <c r="B1221" s="4517"/>
      <c r="C1221" s="4518" t="s">
        <v>2859</v>
      </c>
      <c r="D1221" s="4518"/>
      <c r="E1221" s="4518"/>
      <c r="F1221" s="4518"/>
      <c r="G1221" s="4518"/>
      <c r="H1221" s="4518"/>
      <c r="I1221" s="4518"/>
      <c r="J1221" s="4518"/>
      <c r="K1221" s="4518"/>
      <c r="L1221" s="4520" t="s">
        <v>2858</v>
      </c>
      <c r="M1221" s="4520"/>
    </row>
    <row r="1222" spans="1:13" s="3405" customFormat="1" x14ac:dyDescent="0.2">
      <c r="A1222" s="4517"/>
      <c r="B1222" s="4517"/>
      <c r="C1222" s="4518"/>
      <c r="D1222" s="4518"/>
      <c r="E1222" s="4518"/>
      <c r="F1222" s="4518"/>
      <c r="G1222" s="4518"/>
      <c r="H1222" s="4518"/>
      <c r="I1222" s="4518"/>
      <c r="J1222" s="4518"/>
      <c r="K1222" s="4518"/>
      <c r="L1222" s="4520"/>
      <c r="M1222" s="4520"/>
    </row>
    <row r="1223" spans="1:13" s="3405" customFormat="1" x14ac:dyDescent="0.2">
      <c r="A1223" s="4517"/>
      <c r="B1223" s="4517"/>
      <c r="C1223" s="4518"/>
      <c r="D1223" s="4518"/>
      <c r="E1223" s="4518"/>
      <c r="F1223" s="4518"/>
      <c r="G1223" s="4518"/>
      <c r="H1223" s="4518"/>
      <c r="I1223" s="4518"/>
      <c r="J1223" s="4518"/>
      <c r="K1223" s="4518"/>
      <c r="L1223" s="4520"/>
      <c r="M1223" s="4520"/>
    </row>
    <row r="1224" spans="1:13" s="3405" customFormat="1" x14ac:dyDescent="0.2">
      <c r="A1224" s="4517"/>
      <c r="B1224" s="4517"/>
      <c r="C1224" s="4519" t="s">
        <v>1209</v>
      </c>
      <c r="D1224" s="4519"/>
      <c r="E1224" s="4519"/>
      <c r="F1224" s="4519"/>
      <c r="G1224" s="4519"/>
      <c r="H1224" s="4519"/>
      <c r="I1224" s="4519"/>
      <c r="J1224" s="4519"/>
      <c r="K1224" s="4519"/>
      <c r="L1224" s="4520" t="s">
        <v>1208</v>
      </c>
      <c r="M1224" s="4520"/>
    </row>
    <row r="1225" spans="1:13" s="3405" customFormat="1" x14ac:dyDescent="0.2">
      <c r="A1225" s="4517"/>
      <c r="B1225" s="4517"/>
      <c r="C1225" s="4519"/>
      <c r="D1225" s="4519"/>
      <c r="E1225" s="4519"/>
      <c r="F1225" s="4519"/>
      <c r="G1225" s="4519"/>
      <c r="H1225" s="4519"/>
      <c r="I1225" s="4519"/>
      <c r="J1225" s="4519"/>
      <c r="K1225" s="4519"/>
      <c r="L1225" s="4520"/>
      <c r="M1225" s="4520"/>
    </row>
    <row r="1226" spans="1:13" s="3405" customFormat="1" x14ac:dyDescent="0.2">
      <c r="A1226" s="4517"/>
      <c r="B1226" s="4517"/>
      <c r="C1226" s="4519"/>
      <c r="D1226" s="4519"/>
      <c r="E1226" s="4519"/>
      <c r="F1226" s="4519"/>
      <c r="G1226" s="4519"/>
      <c r="H1226" s="4519"/>
      <c r="I1226" s="4519"/>
      <c r="J1226" s="4519"/>
      <c r="K1226" s="4519"/>
      <c r="L1226" s="4520"/>
      <c r="M1226" s="4520"/>
    </row>
    <row r="1227" spans="1:13" s="3405" customFormat="1" x14ac:dyDescent="0.2">
      <c r="A1227" s="1325"/>
      <c r="B1227" s="1325"/>
      <c r="C1227" s="1325"/>
      <c r="D1227" s="1325"/>
      <c r="E1227" s="1325"/>
      <c r="F1227" s="1325"/>
      <c r="G1227" s="1327"/>
      <c r="H1227" s="1325"/>
      <c r="I1227" s="1325"/>
      <c r="J1227" s="1325"/>
      <c r="K1227" s="1325"/>
      <c r="L1227" s="1325"/>
      <c r="M1227" s="1325"/>
    </row>
    <row r="1228" spans="1:13" s="3405" customFormat="1" x14ac:dyDescent="0.2">
      <c r="A1228" s="1325" t="s">
        <v>1612</v>
      </c>
      <c r="B1228" s="1325"/>
      <c r="C1228" s="1325"/>
      <c r="D1228" s="1325"/>
      <c r="E1228" s="1325"/>
      <c r="F1228" s="1325"/>
      <c r="G1228" s="1327"/>
      <c r="H1228" s="1325"/>
      <c r="I1228" s="1325"/>
      <c r="J1228" s="1325" t="s">
        <v>15284</v>
      </c>
      <c r="K1228" s="1325"/>
      <c r="L1228" s="1325"/>
      <c r="M1228" s="1325"/>
    </row>
    <row r="1229" spans="1:13" s="3405" customFormat="1" x14ac:dyDescent="0.2">
      <c r="A1229" s="1325" t="s">
        <v>1614</v>
      </c>
      <c r="B1229" s="1325"/>
      <c r="C1229" s="1325"/>
      <c r="D1229" s="1325" t="s">
        <v>3801</v>
      </c>
      <c r="E1229" s="1325"/>
      <c r="F1229" s="1325"/>
      <c r="G1229" s="1327"/>
      <c r="H1229" s="1325"/>
      <c r="I1229" s="1325"/>
      <c r="J1229" s="1325"/>
      <c r="K1229" s="1325"/>
      <c r="L1229" s="1325"/>
      <c r="M1229" s="1325"/>
    </row>
    <row r="1230" spans="1:13" s="3405" customFormat="1" x14ac:dyDescent="0.2">
      <c r="A1230" s="1325" t="s">
        <v>5805</v>
      </c>
      <c r="B1230" s="1325"/>
      <c r="C1230" s="3801"/>
      <c r="D1230" s="1325" t="s">
        <v>1615</v>
      </c>
      <c r="E1230" s="1325"/>
      <c r="F1230" s="1325"/>
      <c r="G1230" s="1327"/>
      <c r="H1230" s="1325"/>
      <c r="I1230" s="1325"/>
      <c r="J1230" s="4259" t="s">
        <v>2863</v>
      </c>
      <c r="K1230" s="4260"/>
      <c r="L1230" s="4260"/>
      <c r="M1230" s="4261"/>
    </row>
    <row r="1231" spans="1:13" s="3405" customFormat="1" ht="24" x14ac:dyDescent="0.2">
      <c r="A1231" s="1325" t="s">
        <v>15016</v>
      </c>
      <c r="B1231" s="1325"/>
      <c r="C1231" s="1325"/>
      <c r="D1231" s="1325"/>
      <c r="E1231" s="1325"/>
      <c r="F1231" s="1325"/>
      <c r="G1231" s="1327"/>
      <c r="H1231" s="1325"/>
      <c r="I1231" s="1325"/>
      <c r="J1231" s="3786" t="s">
        <v>2860</v>
      </c>
      <c r="K1231" s="3786" t="s">
        <v>2861</v>
      </c>
      <c r="L1231" s="3786" t="s">
        <v>2862</v>
      </c>
      <c r="M1231" s="1326" t="s">
        <v>135</v>
      </c>
    </row>
    <row r="1232" spans="1:13" s="3405" customFormat="1" x14ac:dyDescent="0.2">
      <c r="A1232" s="1325"/>
      <c r="B1232" s="1325"/>
      <c r="C1232" s="1325"/>
      <c r="D1232" s="1325"/>
      <c r="E1232" s="1325"/>
      <c r="F1232" s="1325"/>
      <c r="G1232" s="1327"/>
      <c r="H1232" s="1325"/>
      <c r="I1232" s="1325"/>
      <c r="J1232" s="3786">
        <v>2023</v>
      </c>
      <c r="K1232" s="3786">
        <v>10</v>
      </c>
      <c r="L1232" s="3786">
        <v>5</v>
      </c>
      <c r="M1232" s="3786">
        <v>14</v>
      </c>
    </row>
    <row r="1233" spans="1:13" s="3405" customFormat="1" x14ac:dyDescent="0.2">
      <c r="A1233" s="1325"/>
      <c r="B1233" s="1325"/>
      <c r="C1233" s="1325"/>
      <c r="D1233" s="1325"/>
      <c r="E1233" s="1325"/>
      <c r="F1233" s="1325"/>
      <c r="G1233" s="1327"/>
      <c r="H1233" s="1325"/>
      <c r="I1233" s="1327"/>
      <c r="J1233" s="1327"/>
      <c r="K1233" s="1327"/>
      <c r="L1233" s="1327"/>
      <c r="M1233" s="1325"/>
    </row>
    <row r="1234" spans="1:13" s="3405" customFormat="1" x14ac:dyDescent="0.2">
      <c r="A1234" s="4518" t="s">
        <v>2864</v>
      </c>
      <c r="B1234" s="4518" t="s">
        <v>2865</v>
      </c>
      <c r="C1234" s="4518" t="s">
        <v>1212</v>
      </c>
      <c r="D1234" s="4518" t="s">
        <v>2866</v>
      </c>
      <c r="E1234" s="4518"/>
      <c r="F1234" s="4519" t="s">
        <v>2869</v>
      </c>
      <c r="G1234" s="4519"/>
      <c r="H1234" s="4519"/>
      <c r="I1234" s="4519"/>
      <c r="J1234" s="4518" t="s">
        <v>1211</v>
      </c>
      <c r="K1234" s="4519" t="s">
        <v>2872</v>
      </c>
      <c r="L1234" s="4518" t="s">
        <v>1207</v>
      </c>
      <c r="M1234" s="4519" t="s">
        <v>2873</v>
      </c>
    </row>
    <row r="1235" spans="1:13" s="3405" customFormat="1" x14ac:dyDescent="0.2">
      <c r="A1235" s="4518"/>
      <c r="B1235" s="4518"/>
      <c r="C1235" s="4518"/>
      <c r="D1235" s="3787" t="s">
        <v>2867</v>
      </c>
      <c r="E1235" s="3787" t="s">
        <v>2868</v>
      </c>
      <c r="F1235" s="3787" t="s">
        <v>2870</v>
      </c>
      <c r="G1235" s="3787" t="s">
        <v>2871</v>
      </c>
      <c r="H1235" s="3787" t="s">
        <v>4319</v>
      </c>
      <c r="I1235" s="3787" t="s">
        <v>4320</v>
      </c>
      <c r="J1235" s="4518"/>
      <c r="K1235" s="4519"/>
      <c r="L1235" s="4518"/>
      <c r="M1235" s="4519"/>
    </row>
    <row r="1236" spans="1:13" s="3405" customFormat="1" x14ac:dyDescent="0.2">
      <c r="A1236" s="3791">
        <v>123</v>
      </c>
      <c r="B1236" s="1331"/>
      <c r="C1236" s="1334" t="s">
        <v>15253</v>
      </c>
      <c r="D1236" s="3792">
        <v>44179</v>
      </c>
      <c r="E1236" s="3792">
        <v>44180</v>
      </c>
      <c r="F1236" s="5584">
        <v>923</v>
      </c>
      <c r="G1236" s="3786">
        <v>3</v>
      </c>
      <c r="H1236" s="1330"/>
      <c r="I1236" s="1330"/>
      <c r="J1236" s="3793" t="s">
        <v>15254</v>
      </c>
      <c r="K1236" s="3791" t="s">
        <v>1223</v>
      </c>
      <c r="L1236" s="3791" t="s">
        <v>313</v>
      </c>
      <c r="M1236" s="3794"/>
    </row>
    <row r="1237" spans="1:13" s="3405" customFormat="1" x14ac:dyDescent="0.2">
      <c r="A1237" s="3791">
        <v>124</v>
      </c>
      <c r="B1237" s="1331"/>
      <c r="C1237" s="1334" t="s">
        <v>15255</v>
      </c>
      <c r="D1237" s="3792">
        <v>44180</v>
      </c>
      <c r="E1237" s="3792">
        <v>44180</v>
      </c>
      <c r="F1237" s="5585"/>
      <c r="G1237" s="3786">
        <v>4</v>
      </c>
      <c r="H1237" s="1330"/>
      <c r="I1237" s="1330"/>
      <c r="J1237" s="3793" t="s">
        <v>15256</v>
      </c>
      <c r="K1237" s="3791" t="s">
        <v>1223</v>
      </c>
      <c r="L1237" s="3791" t="s">
        <v>313</v>
      </c>
      <c r="M1237" s="1330"/>
    </row>
    <row r="1238" spans="1:13" s="3405" customFormat="1" x14ac:dyDescent="0.2">
      <c r="A1238" s="3791">
        <v>125</v>
      </c>
      <c r="B1238" s="1331"/>
      <c r="C1238" s="1334" t="s">
        <v>15257</v>
      </c>
      <c r="D1238" s="3792">
        <v>44180</v>
      </c>
      <c r="E1238" s="3792">
        <v>44180</v>
      </c>
      <c r="F1238" s="5585"/>
      <c r="G1238" s="3786">
        <v>5</v>
      </c>
      <c r="H1238" s="1330"/>
      <c r="I1238" s="1330"/>
      <c r="J1238" s="3793" t="s">
        <v>15258</v>
      </c>
      <c r="K1238" s="3791" t="s">
        <v>1223</v>
      </c>
      <c r="L1238" s="3791" t="s">
        <v>313</v>
      </c>
      <c r="M1238" s="3794"/>
    </row>
    <row r="1239" spans="1:13" s="3405" customFormat="1" x14ac:dyDescent="0.2">
      <c r="A1239" s="3791">
        <v>126</v>
      </c>
      <c r="B1239" s="1331"/>
      <c r="C1239" s="1334" t="s">
        <v>15259</v>
      </c>
      <c r="D1239" s="3792">
        <v>44181</v>
      </c>
      <c r="E1239" s="3792">
        <v>44182</v>
      </c>
      <c r="F1239" s="5585"/>
      <c r="G1239" s="3786">
        <v>6</v>
      </c>
      <c r="H1239" s="1330"/>
      <c r="I1239" s="1330"/>
      <c r="J1239" s="3793" t="s">
        <v>15260</v>
      </c>
      <c r="K1239" s="3791" t="s">
        <v>1223</v>
      </c>
      <c r="L1239" s="3791" t="s">
        <v>313</v>
      </c>
      <c r="M1239" s="3794"/>
    </row>
    <row r="1240" spans="1:13" s="3405" customFormat="1" x14ac:dyDescent="0.2">
      <c r="A1240" s="3791">
        <v>127</v>
      </c>
      <c r="B1240" s="1331"/>
      <c r="C1240" s="1334" t="s">
        <v>15261</v>
      </c>
      <c r="D1240" s="3792">
        <v>44182</v>
      </c>
      <c r="E1240" s="3792">
        <v>44188</v>
      </c>
      <c r="F1240" s="5585"/>
      <c r="G1240" s="3786">
        <v>7</v>
      </c>
      <c r="H1240" s="1330"/>
      <c r="I1240" s="1330"/>
      <c r="J1240" s="3793" t="s">
        <v>15262</v>
      </c>
      <c r="K1240" s="3791" t="s">
        <v>1223</v>
      </c>
      <c r="L1240" s="3791" t="s">
        <v>313</v>
      </c>
      <c r="M1240" s="3794"/>
    </row>
    <row r="1241" spans="1:13" s="3405" customFormat="1" x14ac:dyDescent="0.2">
      <c r="A1241" s="3791">
        <v>128</v>
      </c>
      <c r="B1241" s="1331"/>
      <c r="C1241" s="1334" t="s">
        <v>15263</v>
      </c>
      <c r="D1241" s="3792">
        <v>44188</v>
      </c>
      <c r="E1241" s="3792">
        <v>44189</v>
      </c>
      <c r="F1241" s="5585"/>
      <c r="G1241" s="3786">
        <v>8</v>
      </c>
      <c r="H1241" s="1330"/>
      <c r="I1241" s="1330"/>
      <c r="J1241" s="3793" t="s">
        <v>15264</v>
      </c>
      <c r="K1241" s="3791" t="s">
        <v>1223</v>
      </c>
      <c r="L1241" s="3791" t="s">
        <v>313</v>
      </c>
      <c r="M1241" s="3794"/>
    </row>
    <row r="1242" spans="1:13" s="3405" customFormat="1" x14ac:dyDescent="0.2">
      <c r="A1242" s="3791">
        <v>129</v>
      </c>
      <c r="B1242" s="1331"/>
      <c r="C1242" s="1334" t="s">
        <v>15265</v>
      </c>
      <c r="D1242" s="3792">
        <v>44189</v>
      </c>
      <c r="E1242" s="3792">
        <v>44189</v>
      </c>
      <c r="F1242" s="5584">
        <v>924</v>
      </c>
      <c r="G1242" s="3786">
        <v>1</v>
      </c>
      <c r="H1242" s="1330"/>
      <c r="I1242" s="1330"/>
      <c r="J1242" s="3793" t="s">
        <v>15266</v>
      </c>
      <c r="K1242" s="3791" t="s">
        <v>1223</v>
      </c>
      <c r="L1242" s="3791" t="s">
        <v>313</v>
      </c>
      <c r="M1242" s="3794"/>
    </row>
    <row r="1243" spans="1:13" s="3405" customFormat="1" x14ac:dyDescent="0.2">
      <c r="A1243" s="3791">
        <v>130</v>
      </c>
      <c r="B1243" s="1331"/>
      <c r="C1243" s="1334" t="s">
        <v>15267</v>
      </c>
      <c r="D1243" s="3792">
        <v>44189</v>
      </c>
      <c r="E1243" s="3792">
        <v>44194</v>
      </c>
      <c r="F1243" s="5585"/>
      <c r="G1243" s="3786">
        <v>2</v>
      </c>
      <c r="H1243" s="1330"/>
      <c r="I1243" s="1330"/>
      <c r="J1243" s="3793" t="s">
        <v>15268</v>
      </c>
      <c r="K1243" s="3791" t="s">
        <v>1223</v>
      </c>
      <c r="L1243" s="3791" t="s">
        <v>313</v>
      </c>
      <c r="M1243" s="1330"/>
    </row>
    <row r="1244" spans="1:13" s="3405" customFormat="1" x14ac:dyDescent="0.2">
      <c r="A1244" s="3791">
        <v>131</v>
      </c>
      <c r="B1244" s="1331"/>
      <c r="C1244" s="1334" t="s">
        <v>15269</v>
      </c>
      <c r="D1244" s="3792">
        <v>44194</v>
      </c>
      <c r="E1244" s="3792">
        <v>44194</v>
      </c>
      <c r="F1244" s="5585"/>
      <c r="G1244" s="3786">
        <v>3</v>
      </c>
      <c r="H1244" s="1330"/>
      <c r="I1244" s="1330"/>
      <c r="J1244" s="3793" t="s">
        <v>15270</v>
      </c>
      <c r="K1244" s="3791" t="s">
        <v>1223</v>
      </c>
      <c r="L1244" s="3791" t="s">
        <v>313</v>
      </c>
      <c r="M1244" s="3794"/>
    </row>
    <row r="1245" spans="1:13" s="3405" customFormat="1" x14ac:dyDescent="0.2">
      <c r="A1245" s="3791">
        <v>132</v>
      </c>
      <c r="B1245" s="1331"/>
      <c r="C1245" s="1334" t="s">
        <v>15271</v>
      </c>
      <c r="D1245" s="3792">
        <v>44195</v>
      </c>
      <c r="E1245" s="3792">
        <v>44195</v>
      </c>
      <c r="F1245" s="5585"/>
      <c r="G1245" s="3786">
        <v>4</v>
      </c>
      <c r="H1245" s="1330"/>
      <c r="I1245" s="1330"/>
      <c r="J1245" s="3793" t="s">
        <v>15272</v>
      </c>
      <c r="K1245" s="3791" t="s">
        <v>1223</v>
      </c>
      <c r="L1245" s="3791" t="s">
        <v>313</v>
      </c>
      <c r="M1245" s="3794" t="s">
        <v>15273</v>
      </c>
    </row>
    <row r="1246" spans="1:13" s="3405" customFormat="1" ht="50.25" customHeight="1" x14ac:dyDescent="0.2">
      <c r="A1246" s="3791">
        <v>133</v>
      </c>
      <c r="B1246" s="1331"/>
      <c r="C1246" s="1334" t="s">
        <v>15274</v>
      </c>
      <c r="D1246" s="3792">
        <v>44195</v>
      </c>
      <c r="E1246" s="3792">
        <v>44195</v>
      </c>
      <c r="F1246" s="5586"/>
      <c r="G1246" s="3786">
        <v>5</v>
      </c>
      <c r="H1246" s="1330"/>
      <c r="I1246" s="1330"/>
      <c r="J1246" s="3793" t="s">
        <v>15275</v>
      </c>
      <c r="K1246" s="3791" t="s">
        <v>1223</v>
      </c>
      <c r="L1246" s="3791" t="s">
        <v>313</v>
      </c>
      <c r="M1246" s="3794" t="s">
        <v>15276</v>
      </c>
    </row>
    <row r="1247" spans="1:13" s="3405" customFormat="1" x14ac:dyDescent="0.2">
      <c r="A1247" s="1325"/>
      <c r="B1247" s="3795"/>
      <c r="C1247" s="3796"/>
      <c r="D1247" s="3797"/>
      <c r="E1247" s="3797"/>
      <c r="F1247" s="1325"/>
      <c r="G1247" s="1327"/>
      <c r="H1247" s="1325"/>
      <c r="I1247" s="1325"/>
      <c r="J1247" s="1325"/>
      <c r="K1247" s="1325"/>
      <c r="L1247" s="1325"/>
      <c r="M1247" s="3798"/>
    </row>
    <row r="1248" spans="1:13" s="3405" customFormat="1" x14ac:dyDescent="0.2"/>
    <row r="1250" spans="1:16" ht="11.25" customHeight="1" x14ac:dyDescent="0.2">
      <c r="A1250" s="3882"/>
      <c r="B1250" s="3955"/>
      <c r="C1250" s="3883"/>
      <c r="D1250" s="4078" t="s">
        <v>4291</v>
      </c>
      <c r="E1250" s="4079"/>
      <c r="F1250" s="4079"/>
      <c r="G1250" s="4079"/>
      <c r="H1250" s="4079"/>
      <c r="I1250" s="4079"/>
      <c r="J1250" s="4079"/>
      <c r="K1250" s="4079"/>
      <c r="L1250" s="4079"/>
      <c r="M1250" s="4079"/>
      <c r="N1250" s="4079"/>
      <c r="O1250" s="4080"/>
      <c r="P1250" s="3852" t="s">
        <v>1611</v>
      </c>
    </row>
    <row r="1251" spans="1:16" x14ac:dyDescent="0.2">
      <c r="A1251" s="3884"/>
      <c r="B1251" s="3951"/>
      <c r="C1251" s="3885"/>
      <c r="D1251" s="4084"/>
      <c r="E1251" s="4085"/>
      <c r="F1251" s="4085"/>
      <c r="G1251" s="4085"/>
      <c r="H1251" s="4085"/>
      <c r="I1251" s="4085"/>
      <c r="J1251" s="4085"/>
      <c r="K1251" s="4085"/>
      <c r="L1251" s="4085"/>
      <c r="M1251" s="4085"/>
      <c r="N1251" s="4085"/>
      <c r="O1251" s="4086"/>
      <c r="P1251" s="3852"/>
    </row>
    <row r="1252" spans="1:16" x14ac:dyDescent="0.2">
      <c r="A1252" s="3884"/>
      <c r="B1252" s="3951"/>
      <c r="C1252" s="3885"/>
      <c r="D1252" s="4118" t="s">
        <v>1209</v>
      </c>
      <c r="E1252" s="4119"/>
      <c r="F1252" s="4119"/>
      <c r="G1252" s="4119"/>
      <c r="H1252" s="4119"/>
      <c r="I1252" s="4119"/>
      <c r="J1252" s="4119"/>
      <c r="K1252" s="4119"/>
      <c r="L1252" s="4119"/>
      <c r="M1252" s="4119"/>
      <c r="N1252" s="4119"/>
      <c r="O1252" s="4120"/>
      <c r="P1252" s="3803" t="s">
        <v>2858</v>
      </c>
    </row>
    <row r="1253" spans="1:16" x14ac:dyDescent="0.2">
      <c r="A1253" s="4185" t="s">
        <v>9573</v>
      </c>
      <c r="B1253" s="5417"/>
      <c r="C1253" s="5418"/>
      <c r="D1253" s="4124"/>
      <c r="E1253" s="4125"/>
      <c r="F1253" s="4125"/>
      <c r="G1253" s="4125"/>
      <c r="H1253" s="4125"/>
      <c r="I1253" s="4125"/>
      <c r="J1253" s="4125"/>
      <c r="K1253" s="4125"/>
      <c r="L1253" s="4125"/>
      <c r="M1253" s="4125"/>
      <c r="N1253" s="4125"/>
      <c r="O1253" s="4126"/>
      <c r="P1253" s="3803" t="s">
        <v>6612</v>
      </c>
    </row>
    <row r="1254" spans="1:16" ht="11.25" customHeight="1" x14ac:dyDescent="0.2">
      <c r="A1254" s="3808"/>
      <c r="B1254" s="3808"/>
      <c r="C1254" s="3808"/>
      <c r="D1254" s="3808"/>
      <c r="E1254" s="3808"/>
      <c r="F1254" s="3808"/>
      <c r="G1254" s="3808"/>
      <c r="H1254" s="3808"/>
      <c r="I1254" s="3808"/>
      <c r="J1254" s="3808"/>
      <c r="K1254" s="3808"/>
      <c r="L1254" s="3808"/>
      <c r="M1254" s="3808"/>
      <c r="N1254" s="3808"/>
      <c r="O1254" s="3808"/>
      <c r="P1254" s="3808"/>
    </row>
    <row r="1255" spans="1:16" x14ac:dyDescent="0.2">
      <c r="A1255" s="5378" t="s">
        <v>15286</v>
      </c>
      <c r="B1255" s="5378"/>
      <c r="C1255" s="5378"/>
      <c r="D1255" s="5378"/>
      <c r="E1255" s="5378"/>
      <c r="F1255" s="5378"/>
      <c r="G1255" s="3808"/>
      <c r="H1255" s="3808"/>
      <c r="I1255" s="3808"/>
      <c r="J1255" s="3808"/>
      <c r="K1255" s="3808"/>
      <c r="L1255" s="3808"/>
      <c r="M1255" s="33" t="s">
        <v>15287</v>
      </c>
      <c r="N1255" s="3808"/>
      <c r="O1255" s="3808"/>
      <c r="P1255" s="3808"/>
    </row>
    <row r="1256" spans="1:16" x14ac:dyDescent="0.2">
      <c r="A1256" s="33" t="s">
        <v>798</v>
      </c>
      <c r="B1256" s="3808"/>
      <c r="C1256" s="3808"/>
      <c r="D1256" s="3808"/>
      <c r="E1256" s="3808"/>
      <c r="F1256" s="3808"/>
      <c r="G1256" s="84" t="s">
        <v>799</v>
      </c>
      <c r="H1256" s="84"/>
      <c r="I1256" s="3808"/>
      <c r="J1256" s="3808"/>
      <c r="K1256" s="3808"/>
      <c r="L1256" s="3808"/>
      <c r="M1256" s="3808"/>
      <c r="N1256" s="3808"/>
      <c r="O1256" s="3808"/>
      <c r="P1256" s="3808"/>
    </row>
    <row r="1257" spans="1:16" x14ac:dyDescent="0.2">
      <c r="A1257" s="2140" t="s">
        <v>11045</v>
      </c>
      <c r="B1257" s="2131"/>
      <c r="C1257" s="2131"/>
      <c r="D1257" s="3808"/>
      <c r="E1257" s="3808"/>
      <c r="F1257" s="3808"/>
      <c r="G1257" s="84" t="s">
        <v>800</v>
      </c>
      <c r="H1257" s="3808"/>
      <c r="I1257" s="3808"/>
      <c r="J1257" s="3808"/>
      <c r="K1257" s="3808"/>
      <c r="L1257" s="3808"/>
      <c r="M1257" s="4137" t="s">
        <v>2863</v>
      </c>
      <c r="N1257" s="4138"/>
      <c r="O1257" s="4138"/>
      <c r="P1257" s="4139"/>
    </row>
    <row r="1258" spans="1:16" x14ac:dyDescent="0.2">
      <c r="A1258" s="3808" t="s">
        <v>2051</v>
      </c>
      <c r="B1258" s="84" t="s">
        <v>15288</v>
      </c>
      <c r="C1258" s="3808"/>
      <c r="D1258" s="3808"/>
      <c r="E1258" s="3808"/>
      <c r="F1258" s="3808"/>
      <c r="G1258" s="3808"/>
      <c r="H1258" s="3808"/>
      <c r="I1258" s="3808"/>
      <c r="J1258" s="3808"/>
      <c r="K1258" s="3808"/>
      <c r="L1258" s="3808"/>
      <c r="M1258" s="3811" t="s">
        <v>2860</v>
      </c>
      <c r="N1258" s="3811" t="s">
        <v>2861</v>
      </c>
      <c r="O1258" s="3811" t="s">
        <v>2862</v>
      </c>
      <c r="P1258" s="3804" t="s">
        <v>1210</v>
      </c>
    </row>
    <row r="1259" spans="1:16" x14ac:dyDescent="0.2">
      <c r="A1259" s="3808"/>
      <c r="B1259" s="3808"/>
      <c r="C1259" s="3808"/>
      <c r="D1259" s="3808"/>
      <c r="E1259" s="3808"/>
      <c r="F1259" s="3808"/>
      <c r="G1259" s="3808"/>
      <c r="H1259" s="3808"/>
      <c r="I1259" s="3808"/>
      <c r="J1259" s="3808"/>
      <c r="K1259" s="3808"/>
      <c r="L1259" s="3808"/>
      <c r="M1259" s="3802">
        <v>2023</v>
      </c>
      <c r="N1259" s="3802">
        <v>11</v>
      </c>
      <c r="O1259" s="3802">
        <v>10</v>
      </c>
      <c r="P1259" s="3802">
        <v>14</v>
      </c>
    </row>
    <row r="1260" spans="1:16" x14ac:dyDescent="0.2">
      <c r="A1260" s="3808"/>
      <c r="B1260" s="3808"/>
      <c r="C1260" s="3808"/>
      <c r="D1260" s="3808"/>
      <c r="E1260" s="3808"/>
      <c r="F1260" s="3808"/>
      <c r="G1260" s="3808"/>
      <c r="H1260" s="3808"/>
      <c r="I1260" s="3808"/>
      <c r="J1260" s="3808"/>
      <c r="K1260" s="3808"/>
      <c r="L1260" s="3805"/>
      <c r="M1260" s="3805"/>
      <c r="N1260" s="3805"/>
      <c r="O1260" s="3805"/>
      <c r="P1260" s="3808"/>
    </row>
    <row r="1261" spans="1:16" x14ac:dyDescent="0.2">
      <c r="A1261" s="3845" t="s">
        <v>2864</v>
      </c>
      <c r="B1261" s="3845" t="s">
        <v>2865</v>
      </c>
      <c r="C1261" s="3845" t="s">
        <v>1212</v>
      </c>
      <c r="D1261" s="3845"/>
      <c r="E1261" s="3845"/>
      <c r="F1261" s="3845"/>
      <c r="G1261" s="3845" t="s">
        <v>2866</v>
      </c>
      <c r="H1261" s="3845"/>
      <c r="I1261" s="4170" t="s">
        <v>2869</v>
      </c>
      <c r="J1261" s="4170"/>
      <c r="K1261" s="4170"/>
      <c r="L1261" s="4170"/>
      <c r="M1261" s="3845" t="s">
        <v>1211</v>
      </c>
      <c r="N1261" s="3858" t="s">
        <v>2872</v>
      </c>
      <c r="O1261" s="3996" t="s">
        <v>1207</v>
      </c>
      <c r="P1261" s="3858" t="s">
        <v>2873</v>
      </c>
    </row>
    <row r="1262" spans="1:16" x14ac:dyDescent="0.2">
      <c r="A1262" s="3845"/>
      <c r="B1262" s="3845"/>
      <c r="C1262" s="3845"/>
      <c r="D1262" s="3845"/>
      <c r="E1262" s="3845"/>
      <c r="F1262" s="3845"/>
      <c r="G1262" s="3806" t="s">
        <v>2867</v>
      </c>
      <c r="H1262" s="3806" t="s">
        <v>2868</v>
      </c>
      <c r="I1262" s="3806" t="s">
        <v>2870</v>
      </c>
      <c r="J1262" s="3806" t="s">
        <v>2871</v>
      </c>
      <c r="K1262" s="3806" t="s">
        <v>4319</v>
      </c>
      <c r="L1262" s="3806" t="s">
        <v>4320</v>
      </c>
      <c r="M1262" s="3845"/>
      <c r="N1262" s="3858"/>
      <c r="O1262" s="3996"/>
      <c r="P1262" s="3858"/>
    </row>
    <row r="1263" spans="1:16" x14ac:dyDescent="0.2">
      <c r="A1263" s="3802">
        <v>1</v>
      </c>
      <c r="B1263" s="3809" t="s">
        <v>2367</v>
      </c>
      <c r="C1263" s="4653" t="s">
        <v>2503</v>
      </c>
      <c r="D1263" s="4654"/>
      <c r="E1263" s="4654"/>
      <c r="F1263" s="4655"/>
      <c r="G1263" s="3807"/>
      <c r="H1263" s="3807"/>
      <c r="I1263" s="3807"/>
      <c r="J1263" s="3807"/>
      <c r="K1263" s="3807"/>
      <c r="L1263" s="3807"/>
      <c r="M1263" s="3807"/>
      <c r="N1263" s="3807"/>
      <c r="O1263" s="3807"/>
      <c r="P1263" s="3807"/>
    </row>
    <row r="1264" spans="1:16" x14ac:dyDescent="0.2">
      <c r="A1264" s="3802">
        <v>2</v>
      </c>
      <c r="B1264" s="3809" t="s">
        <v>2369</v>
      </c>
      <c r="C1264" s="4684" t="s">
        <v>2770</v>
      </c>
      <c r="D1264" s="4651"/>
      <c r="E1264" s="4651"/>
      <c r="F1264" s="4652"/>
      <c r="G1264" s="227">
        <v>44253</v>
      </c>
      <c r="H1264" s="2535" t="s">
        <v>15289</v>
      </c>
      <c r="I1264" s="3807">
        <v>924</v>
      </c>
      <c r="J1264" s="3802">
        <v>6</v>
      </c>
      <c r="K1264" s="3807"/>
      <c r="L1264" s="3807"/>
      <c r="M1264" s="3807">
        <v>34</v>
      </c>
      <c r="N1264" s="3802" t="s">
        <v>802</v>
      </c>
      <c r="O1264" s="3802" t="s">
        <v>589</v>
      </c>
      <c r="P1264" s="3810" t="s">
        <v>15290</v>
      </c>
    </row>
    <row r="1265" spans="1:16" x14ac:dyDescent="0.2">
      <c r="A1265" s="3802">
        <v>3</v>
      </c>
      <c r="B1265" s="3809" t="s">
        <v>809</v>
      </c>
      <c r="C1265" s="4653" t="s">
        <v>2093</v>
      </c>
      <c r="D1265" s="4654"/>
      <c r="E1265" s="4654"/>
      <c r="F1265" s="4655"/>
      <c r="G1265" s="2781" t="s">
        <v>810</v>
      </c>
      <c r="H1265" s="2781" t="s">
        <v>15291</v>
      </c>
      <c r="I1265" s="3807"/>
      <c r="J1265" s="3802"/>
      <c r="K1265" s="3807"/>
      <c r="L1265" s="3807"/>
      <c r="M1265" s="3807">
        <v>4</v>
      </c>
      <c r="N1265" s="3811" t="s">
        <v>15292</v>
      </c>
      <c r="O1265" s="3811" t="s">
        <v>589</v>
      </c>
      <c r="P1265" s="3807"/>
    </row>
    <row r="1266" spans="1:16" x14ac:dyDescent="0.2">
      <c r="A1266" s="3802">
        <v>4</v>
      </c>
      <c r="B1266" s="3809" t="s">
        <v>2372</v>
      </c>
      <c r="C1266" s="4653" t="s">
        <v>1329</v>
      </c>
      <c r="D1266" s="4654"/>
      <c r="E1266" s="4654"/>
      <c r="F1266" s="4655"/>
      <c r="G1266" s="8"/>
      <c r="H1266" s="8"/>
      <c r="I1266" s="3807"/>
      <c r="J1266" s="3802"/>
      <c r="K1266" s="3807"/>
      <c r="L1266" s="3807"/>
      <c r="M1266" s="3807"/>
      <c r="N1266" s="3802"/>
      <c r="O1266" s="3802"/>
      <c r="P1266" s="3807"/>
    </row>
    <row r="1267" spans="1:16" x14ac:dyDescent="0.2">
      <c r="A1267" s="3802">
        <v>5</v>
      </c>
      <c r="B1267" s="3809" t="s">
        <v>2373</v>
      </c>
      <c r="C1267" s="4653" t="s">
        <v>2374</v>
      </c>
      <c r="D1267" s="4654"/>
      <c r="E1267" s="4654"/>
      <c r="F1267" s="4655"/>
      <c r="G1267" s="2781"/>
      <c r="H1267" s="2781"/>
      <c r="I1267" s="3807"/>
      <c r="J1267" s="3802"/>
      <c r="K1267" s="3807"/>
      <c r="L1267" s="3807"/>
      <c r="M1267" s="3807"/>
      <c r="N1267" s="3811"/>
      <c r="O1267" s="3811"/>
      <c r="P1267" s="3807"/>
    </row>
    <row r="1268" spans="1:16" x14ac:dyDescent="0.2">
      <c r="A1268" s="3807"/>
      <c r="B1268" s="3807"/>
      <c r="C1268" s="3860"/>
      <c r="D1268" s="3860"/>
      <c r="E1268" s="3860"/>
      <c r="F1268" s="3860"/>
      <c r="G1268" s="3807"/>
      <c r="H1268" s="3807"/>
      <c r="I1268" s="3807"/>
      <c r="J1268" s="3807"/>
      <c r="K1268" s="3807"/>
      <c r="L1268" s="3807"/>
      <c r="M1268" s="3807"/>
      <c r="N1268" s="3807"/>
      <c r="O1268" s="3807"/>
      <c r="P1268" s="3807"/>
    </row>
    <row r="1269" spans="1:16" x14ac:dyDescent="0.2">
      <c r="A1269" s="3807"/>
      <c r="B1269" s="3807"/>
      <c r="C1269" s="3860"/>
      <c r="D1269" s="3860"/>
      <c r="E1269" s="3860"/>
      <c r="F1269" s="3860"/>
      <c r="G1269" s="3807"/>
      <c r="H1269" s="3807"/>
      <c r="I1269" s="3807"/>
      <c r="J1269" s="3807"/>
      <c r="K1269" s="3807"/>
      <c r="L1269" s="3807"/>
      <c r="M1269" s="3807"/>
      <c r="N1269" s="3807"/>
      <c r="O1269" s="3807"/>
      <c r="P1269" s="3807"/>
    </row>
    <row r="1270" spans="1:16" x14ac:dyDescent="0.2">
      <c r="A1270" s="3807"/>
      <c r="B1270" s="3807"/>
      <c r="C1270" s="3860"/>
      <c r="D1270" s="3860"/>
      <c r="E1270" s="3860"/>
      <c r="F1270" s="3860"/>
      <c r="G1270" s="3807"/>
      <c r="H1270" s="3807"/>
      <c r="I1270" s="3807"/>
      <c r="J1270" s="3807"/>
      <c r="K1270" s="3807"/>
      <c r="L1270" s="3807"/>
      <c r="M1270" s="3807"/>
      <c r="N1270" s="3807"/>
      <c r="O1270" s="3807"/>
      <c r="P1270" s="3807"/>
    </row>
    <row r="1271" spans="1:16" x14ac:dyDescent="0.2">
      <c r="A1271" s="3808"/>
      <c r="B1271" s="3808"/>
      <c r="C1271" s="3805"/>
      <c r="D1271" s="3805"/>
      <c r="E1271" s="3805"/>
      <c r="F1271" s="3805"/>
      <c r="G1271" s="3808"/>
      <c r="H1271" s="3808"/>
      <c r="I1271" s="3808"/>
      <c r="J1271" s="3808"/>
      <c r="K1271" s="3808"/>
      <c r="L1271" s="3808"/>
      <c r="M1271" s="33" t="s">
        <v>1213</v>
      </c>
      <c r="N1271" s="3808"/>
      <c r="O1271" s="3808"/>
      <c r="P1271" s="3808"/>
    </row>
    <row r="1272" spans="1:16" x14ac:dyDescent="0.2">
      <c r="A1272" s="3808"/>
      <c r="B1272" s="3808"/>
      <c r="C1272" s="3805"/>
      <c r="D1272" s="3805"/>
      <c r="E1272" s="3805"/>
      <c r="F1272" s="3805"/>
      <c r="G1272" s="3808"/>
      <c r="H1272" s="3808"/>
      <c r="I1272" s="3808"/>
      <c r="J1272" s="3808"/>
      <c r="K1272" s="3808"/>
      <c r="L1272" s="3808"/>
      <c r="M1272" s="3808"/>
      <c r="N1272" s="3808"/>
      <c r="O1272" s="3808"/>
      <c r="P1272" s="3808"/>
    </row>
    <row r="1273" spans="1:16" s="3814" customFormat="1" ht="15" customHeight="1" x14ac:dyDescent="0.2">
      <c r="A1273" s="3860"/>
      <c r="B1273" s="3860"/>
      <c r="C1273" s="3845" t="s">
        <v>2859</v>
      </c>
      <c r="D1273" s="3845"/>
      <c r="E1273" s="3845"/>
      <c r="F1273" s="3845"/>
      <c r="G1273" s="3845"/>
      <c r="H1273" s="3845"/>
      <c r="I1273" s="3845"/>
      <c r="J1273" s="3845"/>
      <c r="K1273" s="3845"/>
      <c r="L1273" s="3852" t="s">
        <v>2858</v>
      </c>
      <c r="M1273" s="3852"/>
    </row>
    <row r="1274" spans="1:16" s="3814" customFormat="1" ht="15" customHeight="1" x14ac:dyDescent="0.2">
      <c r="A1274" s="3860"/>
      <c r="B1274" s="3860"/>
      <c r="C1274" s="3845"/>
      <c r="D1274" s="3845"/>
      <c r="E1274" s="3845"/>
      <c r="F1274" s="3845"/>
      <c r="G1274" s="3845"/>
      <c r="H1274" s="3845"/>
      <c r="I1274" s="3845"/>
      <c r="J1274" s="3845"/>
      <c r="K1274" s="3845"/>
      <c r="L1274" s="3852"/>
      <c r="M1274" s="3852"/>
    </row>
    <row r="1275" spans="1:16" s="3814" customFormat="1" x14ac:dyDescent="0.2">
      <c r="A1275" s="3860"/>
      <c r="B1275" s="3860"/>
      <c r="C1275" s="3845"/>
      <c r="D1275" s="3845"/>
      <c r="E1275" s="3845"/>
      <c r="F1275" s="3845"/>
      <c r="G1275" s="3845"/>
      <c r="H1275" s="3845"/>
      <c r="I1275" s="3845"/>
      <c r="J1275" s="3845"/>
      <c r="K1275" s="3845"/>
      <c r="L1275" s="3852"/>
      <c r="M1275" s="3852"/>
    </row>
    <row r="1276" spans="1:16" s="3814" customFormat="1" x14ac:dyDescent="0.2">
      <c r="A1276" s="3860"/>
      <c r="B1276" s="3860"/>
      <c r="C1276" s="3845"/>
      <c r="D1276" s="3845"/>
      <c r="E1276" s="3845"/>
      <c r="F1276" s="3845"/>
      <c r="G1276" s="3845"/>
      <c r="H1276" s="3845"/>
      <c r="I1276" s="3845"/>
      <c r="J1276" s="3845"/>
      <c r="K1276" s="3845"/>
      <c r="L1276" s="3852"/>
      <c r="M1276" s="3852"/>
    </row>
    <row r="1277" spans="1:16" s="3814" customFormat="1" ht="15" customHeight="1" x14ac:dyDescent="0.2">
      <c r="A1277" s="3860"/>
      <c r="B1277" s="3860"/>
      <c r="C1277" s="3930" t="s">
        <v>1209</v>
      </c>
      <c r="D1277" s="3930"/>
      <c r="E1277" s="3930"/>
      <c r="F1277" s="3930"/>
      <c r="G1277" s="3930"/>
      <c r="H1277" s="3930"/>
      <c r="I1277" s="3930"/>
      <c r="J1277" s="3930"/>
      <c r="K1277" s="3930"/>
      <c r="L1277" s="3852" t="s">
        <v>1208</v>
      </c>
      <c r="M1277" s="3852"/>
    </row>
    <row r="1278" spans="1:16" s="3814" customFormat="1" ht="15" customHeight="1" x14ac:dyDescent="0.2">
      <c r="A1278" s="3860"/>
      <c r="B1278" s="3860"/>
      <c r="C1278" s="3930"/>
      <c r="D1278" s="3930"/>
      <c r="E1278" s="3930"/>
      <c r="F1278" s="3930"/>
      <c r="G1278" s="3930"/>
      <c r="H1278" s="3930"/>
      <c r="I1278" s="3930"/>
      <c r="J1278" s="3930"/>
      <c r="K1278" s="3930"/>
      <c r="L1278" s="3852"/>
      <c r="M1278" s="3852"/>
    </row>
    <row r="1279" spans="1:16" s="3814" customFormat="1" ht="8.25" customHeight="1" x14ac:dyDescent="0.2">
      <c r="A1279" s="3860"/>
      <c r="B1279" s="3860"/>
      <c r="C1279" s="3930"/>
      <c r="D1279" s="3930"/>
      <c r="E1279" s="3930"/>
      <c r="F1279" s="3930"/>
      <c r="G1279" s="3930"/>
      <c r="H1279" s="3930"/>
      <c r="I1279" s="3930"/>
      <c r="J1279" s="3930"/>
      <c r="K1279" s="3930"/>
      <c r="L1279" s="3852"/>
      <c r="M1279" s="3852"/>
    </row>
    <row r="1280" spans="1:16" s="3814" customFormat="1" ht="4.5" hidden="1" customHeight="1" x14ac:dyDescent="0.2">
      <c r="A1280" s="3860"/>
      <c r="B1280" s="3860"/>
      <c r="C1280" s="3930"/>
      <c r="D1280" s="3930"/>
      <c r="E1280" s="3930"/>
      <c r="F1280" s="3930"/>
      <c r="G1280" s="3930"/>
      <c r="H1280" s="3930"/>
      <c r="I1280" s="3930"/>
      <c r="J1280" s="3930"/>
      <c r="K1280" s="3930"/>
      <c r="L1280" s="3852"/>
      <c r="M1280" s="3852"/>
    </row>
    <row r="1281" spans="1:13" s="3814" customFormat="1" ht="15" customHeight="1" x14ac:dyDescent="0.2"/>
    <row r="1282" spans="1:13" s="3814" customFormat="1" x14ac:dyDescent="0.2">
      <c r="A1282" s="143" t="s">
        <v>2319</v>
      </c>
      <c r="B1282" s="143"/>
      <c r="C1282" s="143"/>
      <c r="D1282" s="143"/>
      <c r="E1282" s="143"/>
      <c r="F1282" s="143"/>
      <c r="G1282" s="143"/>
      <c r="H1282" s="143"/>
      <c r="I1282" s="143"/>
      <c r="J1282" s="1787" t="s">
        <v>12579</v>
      </c>
      <c r="K1282" s="143"/>
      <c r="L1282" s="143"/>
      <c r="M1282" s="143"/>
    </row>
    <row r="1283" spans="1:13" s="3814" customFormat="1" x14ac:dyDescent="0.2">
      <c r="A1283" s="1787" t="s">
        <v>2032</v>
      </c>
      <c r="B1283" s="143"/>
      <c r="C1283" s="143"/>
      <c r="D1283" s="143"/>
      <c r="E1283" s="143"/>
      <c r="F1283" s="143"/>
      <c r="G1283" s="143"/>
      <c r="H1283" s="143"/>
      <c r="I1283" s="143"/>
      <c r="J1283" s="143"/>
      <c r="K1283" s="143"/>
      <c r="L1283" s="143"/>
      <c r="M1283" s="143"/>
    </row>
    <row r="1284" spans="1:13" s="3814" customFormat="1" x14ac:dyDescent="0.2">
      <c r="A1284" s="3217" t="s">
        <v>6336</v>
      </c>
      <c r="B1284" s="3154"/>
      <c r="C1284" s="3154"/>
      <c r="D1284" s="143"/>
      <c r="E1284" s="143"/>
      <c r="F1284" s="143"/>
      <c r="G1284" s="143"/>
      <c r="H1284" s="143"/>
      <c r="I1284" s="143"/>
      <c r="J1284" s="4259" t="s">
        <v>2863</v>
      </c>
      <c r="K1284" s="4260"/>
      <c r="L1284" s="4260"/>
      <c r="M1284" s="4261"/>
    </row>
    <row r="1285" spans="1:13" s="3814" customFormat="1" x14ac:dyDescent="0.2">
      <c r="A1285" s="143" t="s">
        <v>15293</v>
      </c>
      <c r="B1285" s="143"/>
      <c r="C1285" s="143"/>
      <c r="D1285" s="143"/>
      <c r="E1285" s="143"/>
      <c r="F1285" s="143"/>
      <c r="G1285" s="143"/>
      <c r="H1285" s="143"/>
      <c r="I1285" s="143"/>
      <c r="J1285" s="1789" t="s">
        <v>2860</v>
      </c>
      <c r="K1285" s="1789" t="s">
        <v>2861</v>
      </c>
      <c r="L1285" s="1789" t="s">
        <v>2862</v>
      </c>
      <c r="M1285" s="2805" t="s">
        <v>1210</v>
      </c>
    </row>
    <row r="1286" spans="1:13" s="3814" customFormat="1" x14ac:dyDescent="0.2">
      <c r="A1286" s="143"/>
      <c r="B1286" s="143"/>
      <c r="C1286" s="143"/>
      <c r="D1286" s="143"/>
      <c r="E1286" s="143"/>
      <c r="F1286" s="143"/>
      <c r="G1286" s="143"/>
      <c r="H1286" s="143"/>
      <c r="I1286" s="143" t="s">
        <v>1213</v>
      </c>
      <c r="J1286" s="3813">
        <v>2023</v>
      </c>
      <c r="K1286" s="3813">
        <v>11</v>
      </c>
      <c r="L1286" s="3813">
        <v>30</v>
      </c>
      <c r="M1286" s="3813">
        <v>14</v>
      </c>
    </row>
    <row r="1287" spans="1:13" s="3814" customFormat="1" x14ac:dyDescent="0.2">
      <c r="A1287" s="143"/>
      <c r="B1287" s="143"/>
      <c r="C1287" s="143"/>
      <c r="D1287" s="143"/>
      <c r="E1287" s="143"/>
      <c r="F1287" s="143"/>
      <c r="G1287" s="143"/>
      <c r="H1287" s="143"/>
      <c r="I1287" s="146"/>
      <c r="J1287" s="146"/>
      <c r="K1287" s="146"/>
      <c r="L1287" s="146"/>
      <c r="M1287" s="143"/>
    </row>
    <row r="1288" spans="1:13" s="3814" customFormat="1" ht="25.5" customHeight="1" x14ac:dyDescent="0.2">
      <c r="A1288" s="3905" t="s">
        <v>2864</v>
      </c>
      <c r="B1288" s="3905" t="s">
        <v>2865</v>
      </c>
      <c r="C1288" s="3905" t="s">
        <v>1212</v>
      </c>
      <c r="D1288" s="3905" t="s">
        <v>2866</v>
      </c>
      <c r="E1288" s="3905"/>
      <c r="F1288" s="5224" t="s">
        <v>2869</v>
      </c>
      <c r="G1288" s="5224"/>
      <c r="H1288" s="5224"/>
      <c r="I1288" s="5224"/>
      <c r="J1288" s="3905" t="s">
        <v>1211</v>
      </c>
      <c r="K1288" s="4519" t="s">
        <v>2872</v>
      </c>
      <c r="L1288" s="5225" t="s">
        <v>1207</v>
      </c>
      <c r="M1288" s="4519" t="s">
        <v>2873</v>
      </c>
    </row>
    <row r="1289" spans="1:13" s="3814" customFormat="1" x14ac:dyDescent="0.2">
      <c r="A1289" s="3905"/>
      <c r="B1289" s="3905"/>
      <c r="C1289" s="3905"/>
      <c r="D1289" s="147" t="s">
        <v>2867</v>
      </c>
      <c r="E1289" s="147" t="s">
        <v>2868</v>
      </c>
      <c r="F1289" s="147" t="s">
        <v>2870</v>
      </c>
      <c r="G1289" s="147" t="s">
        <v>2871</v>
      </c>
      <c r="H1289" s="147" t="s">
        <v>4319</v>
      </c>
      <c r="I1289" s="147" t="s">
        <v>4320</v>
      </c>
      <c r="J1289" s="3905"/>
      <c r="K1289" s="4519"/>
      <c r="L1289" s="5225"/>
      <c r="M1289" s="4519"/>
    </row>
    <row r="1290" spans="1:13" s="3814" customFormat="1" ht="15" x14ac:dyDescent="0.25">
      <c r="A1290" s="1789"/>
      <c r="B1290" s="1670" t="s">
        <v>1063</v>
      </c>
      <c r="C1290" s="2427" t="s">
        <v>2527</v>
      </c>
      <c r="D1290" s="2806"/>
      <c r="E1290" s="2806"/>
      <c r="F1290" s="5168">
        <v>924</v>
      </c>
      <c r="G1290" s="5168">
        <v>7</v>
      </c>
      <c r="H1290" s="151"/>
      <c r="I1290" s="151"/>
      <c r="J1290" s="3815"/>
      <c r="K1290" s="151"/>
      <c r="L1290" s="151"/>
      <c r="M1290" s="2807"/>
    </row>
    <row r="1291" spans="1:13" s="3814" customFormat="1" ht="30" x14ac:dyDescent="0.2">
      <c r="A1291" s="1789">
        <v>1</v>
      </c>
      <c r="B1291" s="1674" t="s">
        <v>1868</v>
      </c>
      <c r="C1291" s="2808" t="s">
        <v>2071</v>
      </c>
      <c r="D1291" s="2809">
        <v>44562</v>
      </c>
      <c r="E1291" s="2809">
        <v>44926</v>
      </c>
      <c r="F1291" s="5169"/>
      <c r="G1291" s="5169"/>
      <c r="H1291" s="1820"/>
      <c r="I1291" s="1820"/>
      <c r="J1291" s="1789">
        <v>8</v>
      </c>
      <c r="K1291" s="3820" t="s">
        <v>1223</v>
      </c>
      <c r="L1291" s="3820" t="s">
        <v>313</v>
      </c>
      <c r="M1291" s="2807"/>
    </row>
    <row r="1292" spans="1:13" s="3814" customFormat="1" ht="30" x14ac:dyDescent="0.2">
      <c r="A1292" s="1789"/>
      <c r="B1292" s="1674" t="s">
        <v>1870</v>
      </c>
      <c r="C1292" s="3817" t="s">
        <v>4222</v>
      </c>
      <c r="D1292" s="2806"/>
      <c r="E1292" s="2806"/>
      <c r="F1292" s="5169"/>
      <c r="G1292" s="5169"/>
      <c r="H1292" s="151"/>
      <c r="I1292" s="151"/>
      <c r="J1292" s="3815"/>
      <c r="K1292" s="3820"/>
      <c r="L1292" s="3820"/>
      <c r="M1292" s="151"/>
    </row>
    <row r="1293" spans="1:13" s="3814" customFormat="1" ht="15" x14ac:dyDescent="0.25">
      <c r="A1293" s="1789">
        <v>2</v>
      </c>
      <c r="B1293" s="1674"/>
      <c r="C1293" s="3818" t="s">
        <v>3728</v>
      </c>
      <c r="D1293" s="2806">
        <v>44562</v>
      </c>
      <c r="E1293" s="2809">
        <v>44926</v>
      </c>
      <c r="F1293" s="5169"/>
      <c r="G1293" s="5169"/>
      <c r="H1293" s="151"/>
      <c r="I1293" s="151"/>
      <c r="J1293" s="3815">
        <v>2</v>
      </c>
      <c r="K1293" s="3820" t="s">
        <v>1223</v>
      </c>
      <c r="L1293" s="3820" t="s">
        <v>313</v>
      </c>
      <c r="M1293" s="151"/>
    </row>
    <row r="1294" spans="1:13" s="3814" customFormat="1" ht="15" x14ac:dyDescent="0.25">
      <c r="A1294" s="1789">
        <v>3</v>
      </c>
      <c r="B1294" s="1674"/>
      <c r="C1294" s="3818" t="s">
        <v>71</v>
      </c>
      <c r="D1294" s="2806">
        <v>44562</v>
      </c>
      <c r="E1294" s="2809">
        <v>44926</v>
      </c>
      <c r="F1294" s="5169"/>
      <c r="G1294" s="5169"/>
      <c r="H1294" s="151"/>
      <c r="I1294" s="151"/>
      <c r="J1294" s="3815">
        <v>4</v>
      </c>
      <c r="K1294" s="3820" t="s">
        <v>1223</v>
      </c>
      <c r="L1294" s="3820" t="s">
        <v>313</v>
      </c>
      <c r="M1294" s="151"/>
    </row>
    <row r="1295" spans="1:13" s="3814" customFormat="1" ht="30" x14ac:dyDescent="0.2">
      <c r="A1295" s="1789"/>
      <c r="B1295" s="1674" t="s">
        <v>1070</v>
      </c>
      <c r="C1295" s="2810" t="s">
        <v>4228</v>
      </c>
      <c r="D1295" s="2811"/>
      <c r="E1295" s="2811"/>
      <c r="F1295" s="5169"/>
      <c r="G1295" s="5169"/>
      <c r="H1295" s="2807"/>
      <c r="I1295" s="2807"/>
      <c r="J1295" s="2807"/>
      <c r="K1295" s="3820"/>
      <c r="L1295" s="3820"/>
      <c r="M1295" s="2807"/>
    </row>
    <row r="1296" spans="1:13" s="3814" customFormat="1" ht="45" x14ac:dyDescent="0.25">
      <c r="A1296" s="1789">
        <v>4</v>
      </c>
      <c r="B1296" s="1676"/>
      <c r="C1296" s="2812" t="s">
        <v>4229</v>
      </c>
      <c r="D1296" s="2245">
        <v>44562</v>
      </c>
      <c r="E1296" s="2809">
        <v>44926</v>
      </c>
      <c r="F1296" s="5169"/>
      <c r="G1296" s="5169"/>
      <c r="H1296" s="2807"/>
      <c r="I1296" s="2807"/>
      <c r="J1296" s="3815">
        <v>57</v>
      </c>
      <c r="K1296" s="3820" t="s">
        <v>1223</v>
      </c>
      <c r="L1296" s="3820" t="s">
        <v>313</v>
      </c>
      <c r="M1296" s="2807"/>
    </row>
    <row r="1297" spans="1:13" s="3814" customFormat="1" ht="15" x14ac:dyDescent="0.2">
      <c r="A1297" s="1789"/>
      <c r="B1297" s="3819" t="s">
        <v>48</v>
      </c>
      <c r="C1297" s="2813" t="s">
        <v>4235</v>
      </c>
      <c r="D1297" s="2806"/>
      <c r="E1297" s="2806"/>
      <c r="F1297" s="5169"/>
      <c r="G1297" s="5169"/>
      <c r="H1297" s="151"/>
      <c r="I1297" s="151"/>
      <c r="J1297" s="3813"/>
      <c r="K1297" s="3820"/>
      <c r="L1297" s="3820"/>
      <c r="M1297" s="151"/>
    </row>
    <row r="1298" spans="1:13" s="3814" customFormat="1" ht="15" x14ac:dyDescent="0.2">
      <c r="A1298" s="1789">
        <v>5</v>
      </c>
      <c r="B1298" s="151"/>
      <c r="C1298" s="2814" t="s">
        <v>4236</v>
      </c>
      <c r="D1298" s="2806">
        <v>44562</v>
      </c>
      <c r="E1298" s="2809">
        <v>44926</v>
      </c>
      <c r="F1298" s="5169"/>
      <c r="G1298" s="5169"/>
      <c r="H1298" s="151"/>
      <c r="I1298" s="151"/>
      <c r="J1298" s="3813">
        <v>20</v>
      </c>
      <c r="K1298" s="3820" t="s">
        <v>1223</v>
      </c>
      <c r="L1298" s="3820" t="s">
        <v>313</v>
      </c>
      <c r="M1298" s="151"/>
    </row>
    <row r="1299" spans="1:13" s="3814" customFormat="1" ht="15" x14ac:dyDescent="0.2">
      <c r="A1299" s="1789">
        <v>6</v>
      </c>
      <c r="B1299" s="1674"/>
      <c r="C1299" s="2814" t="s">
        <v>4237</v>
      </c>
      <c r="D1299" s="2806">
        <v>44562</v>
      </c>
      <c r="E1299" s="2809">
        <v>44926</v>
      </c>
      <c r="F1299" s="5169"/>
      <c r="G1299" s="5169"/>
      <c r="H1299" s="151"/>
      <c r="I1299" s="151"/>
      <c r="J1299" s="3813">
        <v>12</v>
      </c>
      <c r="K1299" s="3820" t="s">
        <v>1223</v>
      </c>
      <c r="L1299" s="3820" t="s">
        <v>313</v>
      </c>
      <c r="M1299" s="151"/>
    </row>
    <row r="1300" spans="1:13" s="3814" customFormat="1" ht="15" x14ac:dyDescent="0.2">
      <c r="A1300" s="1789">
        <v>7</v>
      </c>
      <c r="B1300" s="1674"/>
      <c r="C1300" s="2814" t="s">
        <v>52</v>
      </c>
      <c r="D1300" s="2806">
        <v>44562</v>
      </c>
      <c r="E1300" s="2809">
        <v>44926</v>
      </c>
      <c r="F1300" s="5169"/>
      <c r="G1300" s="5169"/>
      <c r="H1300" s="151"/>
      <c r="I1300" s="151"/>
      <c r="J1300" s="3813">
        <v>24</v>
      </c>
      <c r="K1300" s="3820" t="s">
        <v>1223</v>
      </c>
      <c r="L1300" s="3820" t="s">
        <v>313</v>
      </c>
      <c r="M1300" s="151"/>
    </row>
    <row r="1301" spans="1:13" s="3814" customFormat="1" ht="15" x14ac:dyDescent="0.2">
      <c r="A1301" s="1789">
        <v>8</v>
      </c>
      <c r="B1301" s="1674"/>
      <c r="C1301" s="2814" t="s">
        <v>53</v>
      </c>
      <c r="D1301" s="2806">
        <v>44562</v>
      </c>
      <c r="E1301" s="2809">
        <v>44926</v>
      </c>
      <c r="F1301" s="5169"/>
      <c r="G1301" s="5169"/>
      <c r="H1301" s="151"/>
      <c r="I1301" s="151"/>
      <c r="J1301" s="3813">
        <v>12</v>
      </c>
      <c r="K1301" s="3820" t="s">
        <v>1223</v>
      </c>
      <c r="L1301" s="3820" t="s">
        <v>313</v>
      </c>
      <c r="M1301" s="151"/>
    </row>
    <row r="1302" spans="1:13" s="3814" customFormat="1" ht="15" x14ac:dyDescent="0.2">
      <c r="A1302" s="1789">
        <v>9</v>
      </c>
      <c r="B1302" s="3819" t="s">
        <v>54</v>
      </c>
      <c r="C1302" s="2815" t="s">
        <v>55</v>
      </c>
      <c r="D1302" s="2811"/>
      <c r="E1302" s="2811"/>
      <c r="F1302" s="5169"/>
      <c r="G1302" s="5169"/>
      <c r="H1302" s="2807"/>
      <c r="I1302" s="2807"/>
      <c r="J1302" s="2805"/>
      <c r="K1302" s="2805"/>
      <c r="L1302" s="2805"/>
      <c r="M1302" s="2807"/>
    </row>
    <row r="1303" spans="1:13" s="3814" customFormat="1" ht="30" x14ac:dyDescent="0.25">
      <c r="A1303" s="2805">
        <v>10</v>
      </c>
      <c r="B1303" s="1676"/>
      <c r="C1303" s="2816" t="s">
        <v>4240</v>
      </c>
      <c r="D1303" s="2245">
        <v>44562</v>
      </c>
      <c r="E1303" s="2809">
        <v>44926</v>
      </c>
      <c r="F1303" s="5169"/>
      <c r="G1303" s="5169"/>
      <c r="H1303" s="2807"/>
      <c r="I1303" s="2807"/>
      <c r="J1303" s="3815">
        <v>1</v>
      </c>
      <c r="K1303" s="1789" t="s">
        <v>1223</v>
      </c>
      <c r="L1303" s="1789" t="s">
        <v>313</v>
      </c>
      <c r="M1303" s="2807"/>
    </row>
    <row r="1304" spans="1:13" s="3814" customFormat="1" ht="15" x14ac:dyDescent="0.25">
      <c r="A1304" s="3813">
        <v>11</v>
      </c>
      <c r="B1304" s="149"/>
      <c r="C1304" s="3818" t="s">
        <v>4241</v>
      </c>
      <c r="D1304" s="2245">
        <v>44562</v>
      </c>
      <c r="E1304" s="2809">
        <v>44926</v>
      </c>
      <c r="F1304" s="5169"/>
      <c r="G1304" s="5169"/>
      <c r="H1304" s="151"/>
      <c r="I1304" s="151"/>
      <c r="J1304" s="3815">
        <v>1</v>
      </c>
      <c r="K1304" s="3813" t="s">
        <v>1223</v>
      </c>
      <c r="L1304" s="3813" t="s">
        <v>313</v>
      </c>
      <c r="M1304" s="151"/>
    </row>
    <row r="1305" spans="1:13" s="3814" customFormat="1" ht="15" x14ac:dyDescent="0.25">
      <c r="A1305" s="2805">
        <v>12</v>
      </c>
      <c r="B1305" s="466"/>
      <c r="C1305" s="3818" t="s">
        <v>4242</v>
      </c>
      <c r="D1305" s="2245">
        <v>44562</v>
      </c>
      <c r="E1305" s="2809">
        <v>44926</v>
      </c>
      <c r="F1305" s="5169"/>
      <c r="G1305" s="5169"/>
      <c r="H1305" s="2807"/>
      <c r="I1305" s="2807"/>
      <c r="J1305" s="3815">
        <v>1</v>
      </c>
      <c r="K1305" s="1789" t="s">
        <v>1223</v>
      </c>
      <c r="L1305" s="1789" t="s">
        <v>313</v>
      </c>
      <c r="M1305" s="2807"/>
    </row>
    <row r="1306" spans="1:13" s="3814" customFormat="1" ht="15" x14ac:dyDescent="0.25">
      <c r="A1306" s="3813"/>
      <c r="B1306" s="466" t="s">
        <v>61</v>
      </c>
      <c r="C1306" s="1690" t="s">
        <v>62</v>
      </c>
      <c r="D1306" s="2245"/>
      <c r="E1306" s="2245"/>
      <c r="F1306" s="5169"/>
      <c r="G1306" s="5169"/>
      <c r="H1306" s="151"/>
      <c r="I1306" s="151"/>
      <c r="J1306" s="3815"/>
      <c r="K1306" s="151"/>
      <c r="L1306" s="151"/>
      <c r="M1306" s="2807"/>
    </row>
    <row r="1307" spans="1:13" s="3814" customFormat="1" ht="15" x14ac:dyDescent="0.25">
      <c r="A1307" s="2805">
        <v>13</v>
      </c>
      <c r="B1307" s="1674"/>
      <c r="C1307" s="1678" t="s">
        <v>4244</v>
      </c>
      <c r="D1307" s="2245">
        <v>44562</v>
      </c>
      <c r="E1307" s="2809">
        <v>44926</v>
      </c>
      <c r="F1307" s="5169"/>
      <c r="G1307" s="5169"/>
      <c r="H1307" s="2807"/>
      <c r="I1307" s="2807"/>
      <c r="J1307" s="3815">
        <v>1</v>
      </c>
      <c r="K1307" s="1789" t="s">
        <v>1223</v>
      </c>
      <c r="L1307" s="1789" t="s">
        <v>313</v>
      </c>
      <c r="M1307" s="2807"/>
    </row>
    <row r="1308" spans="1:13" s="3814" customFormat="1" ht="15" x14ac:dyDescent="0.25">
      <c r="A1308" s="2805">
        <v>14</v>
      </c>
      <c r="B1308" s="2807"/>
      <c r="C1308" s="1678" t="s">
        <v>4245</v>
      </c>
      <c r="D1308" s="2245">
        <v>44562</v>
      </c>
      <c r="E1308" s="2809">
        <v>44926</v>
      </c>
      <c r="F1308" s="5169"/>
      <c r="G1308" s="5169"/>
      <c r="H1308" s="2807"/>
      <c r="I1308" s="2807"/>
      <c r="J1308" s="3815">
        <v>1</v>
      </c>
      <c r="K1308" s="1789" t="s">
        <v>1223</v>
      </c>
      <c r="L1308" s="1789" t="s">
        <v>313</v>
      </c>
      <c r="M1308" s="151"/>
    </row>
    <row r="1309" spans="1:13" s="3814" customFormat="1" ht="15" x14ac:dyDescent="0.2">
      <c r="A1309" s="2817"/>
      <c r="B1309" s="2818" t="s">
        <v>4247</v>
      </c>
      <c r="C1309" s="2819" t="s">
        <v>4248</v>
      </c>
      <c r="D1309" s="2806"/>
      <c r="E1309" s="2806"/>
      <c r="F1309" s="5169"/>
      <c r="G1309" s="5169"/>
      <c r="H1309" s="151"/>
      <c r="I1309" s="151"/>
      <c r="J1309" s="3815"/>
      <c r="K1309" s="151"/>
      <c r="L1309" s="151"/>
      <c r="M1309" s="151"/>
    </row>
    <row r="1310" spans="1:13" s="3814" customFormat="1" ht="30" x14ac:dyDescent="0.2">
      <c r="A1310" s="3813">
        <v>15</v>
      </c>
      <c r="B1310" s="1674"/>
      <c r="C1310" s="2821" t="s">
        <v>4249</v>
      </c>
      <c r="D1310" s="2245">
        <v>44562</v>
      </c>
      <c r="E1310" s="2809">
        <v>44926</v>
      </c>
      <c r="F1310" s="5170"/>
      <c r="G1310" s="5170"/>
      <c r="H1310" s="3813"/>
      <c r="I1310" s="3813"/>
      <c r="J1310" s="3815">
        <v>34</v>
      </c>
      <c r="K1310" s="1789" t="s">
        <v>1223</v>
      </c>
      <c r="L1310" s="1789" t="s">
        <v>313</v>
      </c>
      <c r="M1310" s="3813"/>
    </row>
    <row r="1311" spans="1:13" s="3814" customFormat="1" x14ac:dyDescent="0.2"/>
    <row r="1312" spans="1:13" s="3814" customFormat="1" x14ac:dyDescent="0.2">
      <c r="A1312" s="3860" t="s">
        <v>1213</v>
      </c>
      <c r="B1312" s="3860"/>
      <c r="C1312" s="3845" t="s">
        <v>2859</v>
      </c>
      <c r="D1312" s="3845"/>
      <c r="E1312" s="3845"/>
      <c r="F1312" s="3845"/>
      <c r="G1312" s="3845"/>
      <c r="H1312" s="3845"/>
      <c r="I1312" s="3845"/>
      <c r="J1312" s="3845"/>
      <c r="K1312" s="3845"/>
      <c r="L1312" s="3852" t="s">
        <v>2858</v>
      </c>
      <c r="M1312" s="3852"/>
    </row>
    <row r="1313" spans="1:13" s="3814" customFormat="1" x14ac:dyDescent="0.2">
      <c r="A1313" s="3860"/>
      <c r="B1313" s="3860"/>
      <c r="C1313" s="3845"/>
      <c r="D1313" s="3845"/>
      <c r="E1313" s="3845"/>
      <c r="F1313" s="3845"/>
      <c r="G1313" s="3845"/>
      <c r="H1313" s="3845"/>
      <c r="I1313" s="3845"/>
      <c r="J1313" s="3845"/>
      <c r="K1313" s="3845"/>
      <c r="L1313" s="3852"/>
      <c r="M1313" s="3852"/>
    </row>
    <row r="1314" spans="1:13" s="3814" customFormat="1" x14ac:dyDescent="0.2">
      <c r="A1314" s="3860"/>
      <c r="B1314" s="3860"/>
      <c r="C1314" s="3845"/>
      <c r="D1314" s="3845"/>
      <c r="E1314" s="3845"/>
      <c r="F1314" s="3845"/>
      <c r="G1314" s="3845"/>
      <c r="H1314" s="3845"/>
      <c r="I1314" s="3845"/>
      <c r="J1314" s="3845"/>
      <c r="K1314" s="3845"/>
      <c r="L1314" s="3852"/>
      <c r="M1314" s="3852"/>
    </row>
    <row r="1315" spans="1:13" s="3814" customFormat="1" x14ac:dyDescent="0.2">
      <c r="A1315" s="3860"/>
      <c r="B1315" s="3860"/>
      <c r="C1315" s="3845"/>
      <c r="D1315" s="3845"/>
      <c r="E1315" s="3845"/>
      <c r="F1315" s="3845"/>
      <c r="G1315" s="3845"/>
      <c r="H1315" s="3845"/>
      <c r="I1315" s="3845"/>
      <c r="J1315" s="3845"/>
      <c r="K1315" s="3845"/>
      <c r="L1315" s="3852"/>
      <c r="M1315" s="3852"/>
    </row>
    <row r="1316" spans="1:13" s="3814" customFormat="1" x14ac:dyDescent="0.2">
      <c r="A1316" s="3860"/>
      <c r="B1316" s="3860"/>
      <c r="C1316" s="3930" t="s">
        <v>1209</v>
      </c>
      <c r="D1316" s="3930"/>
      <c r="E1316" s="3930"/>
      <c r="F1316" s="3930"/>
      <c r="G1316" s="3930"/>
      <c r="H1316" s="3930"/>
      <c r="I1316" s="3930"/>
      <c r="J1316" s="3930"/>
      <c r="K1316" s="3930"/>
      <c r="L1316" s="3852" t="s">
        <v>1208</v>
      </c>
      <c r="M1316" s="3852"/>
    </row>
    <row r="1317" spans="1:13" s="3814" customFormat="1" x14ac:dyDescent="0.2">
      <c r="A1317" s="3860"/>
      <c r="B1317" s="3860"/>
      <c r="C1317" s="3930"/>
      <c r="D1317" s="3930"/>
      <c r="E1317" s="3930"/>
      <c r="F1317" s="3930"/>
      <c r="G1317" s="3930"/>
      <c r="H1317" s="3930"/>
      <c r="I1317" s="3930"/>
      <c r="J1317" s="3930"/>
      <c r="K1317" s="3930"/>
      <c r="L1317" s="3852"/>
      <c r="M1317" s="3852"/>
    </row>
    <row r="1318" spans="1:13" s="3814" customFormat="1" x14ac:dyDescent="0.2">
      <c r="A1318" s="3860"/>
      <c r="B1318" s="3860"/>
      <c r="C1318" s="3930"/>
      <c r="D1318" s="3930"/>
      <c r="E1318" s="3930"/>
      <c r="F1318" s="3930"/>
      <c r="G1318" s="3930"/>
      <c r="H1318" s="3930"/>
      <c r="I1318" s="3930"/>
      <c r="J1318" s="3930"/>
      <c r="K1318" s="3930"/>
      <c r="L1318" s="3852"/>
      <c r="M1318" s="3852"/>
    </row>
    <row r="1319" spans="1:13" s="3814" customFormat="1" x14ac:dyDescent="0.2">
      <c r="A1319" s="3860"/>
      <c r="B1319" s="3860"/>
      <c r="C1319" s="3930"/>
      <c r="D1319" s="3930"/>
      <c r="E1319" s="3930"/>
      <c r="F1319" s="3930"/>
      <c r="G1319" s="3930"/>
      <c r="H1319" s="3930"/>
      <c r="I1319" s="3930"/>
      <c r="J1319" s="3930"/>
      <c r="K1319" s="3930"/>
      <c r="L1319" s="3852"/>
      <c r="M1319" s="3852"/>
    </row>
    <row r="1320" spans="1:13" s="3814" customFormat="1" x14ac:dyDescent="0.2"/>
    <row r="1321" spans="1:13" s="3814" customFormat="1" x14ac:dyDescent="0.2">
      <c r="A1321" s="143" t="s">
        <v>2319</v>
      </c>
      <c r="B1321" s="143"/>
      <c r="C1321" s="143"/>
      <c r="D1321" s="143"/>
      <c r="E1321" s="143"/>
      <c r="F1321" s="143"/>
      <c r="G1321" s="143"/>
      <c r="H1321" s="143"/>
      <c r="I1321" s="143"/>
      <c r="J1321" s="1787" t="s">
        <v>12581</v>
      </c>
      <c r="K1321" s="143"/>
      <c r="L1321" s="143"/>
      <c r="M1321" s="143"/>
    </row>
    <row r="1322" spans="1:13" s="3814" customFormat="1" x14ac:dyDescent="0.2">
      <c r="A1322" s="1787" t="s">
        <v>2032</v>
      </c>
      <c r="B1322" s="143"/>
      <c r="C1322" s="143"/>
      <c r="D1322" s="143"/>
      <c r="E1322" s="143"/>
      <c r="F1322" s="143"/>
      <c r="G1322" s="143"/>
      <c r="H1322" s="143"/>
      <c r="I1322" s="143"/>
      <c r="J1322" s="143"/>
      <c r="K1322" s="143"/>
      <c r="L1322" s="143"/>
      <c r="M1322" s="143"/>
    </row>
    <row r="1323" spans="1:13" s="3814" customFormat="1" x14ac:dyDescent="0.2">
      <c r="A1323" s="3217" t="s">
        <v>6336</v>
      </c>
      <c r="B1323" s="3154"/>
      <c r="C1323" s="3154"/>
      <c r="D1323" s="143"/>
      <c r="E1323" s="143"/>
      <c r="F1323" s="143"/>
      <c r="G1323" s="143"/>
      <c r="H1323" s="143"/>
      <c r="I1323" s="143"/>
      <c r="J1323" s="4259" t="s">
        <v>2863</v>
      </c>
      <c r="K1323" s="4260"/>
      <c r="L1323" s="4260"/>
      <c r="M1323" s="4261"/>
    </row>
    <row r="1324" spans="1:13" s="3814" customFormat="1" x14ac:dyDescent="0.2">
      <c r="A1324" s="143" t="s">
        <v>3780</v>
      </c>
      <c r="B1324" s="143"/>
      <c r="C1324" s="143"/>
      <c r="D1324" s="143"/>
      <c r="E1324" s="143"/>
      <c r="F1324" s="143"/>
      <c r="G1324" s="143"/>
      <c r="H1324" s="143"/>
      <c r="I1324" s="143"/>
      <c r="J1324" s="1789" t="s">
        <v>2860</v>
      </c>
      <c r="K1324" s="1789" t="s">
        <v>2861</v>
      </c>
      <c r="L1324" s="1789" t="s">
        <v>2862</v>
      </c>
      <c r="M1324" s="2805" t="s">
        <v>1210</v>
      </c>
    </row>
    <row r="1325" spans="1:13" s="3814" customFormat="1" x14ac:dyDescent="0.2">
      <c r="A1325" s="143"/>
      <c r="B1325" s="143"/>
      <c r="C1325" s="143"/>
      <c r="D1325" s="143"/>
      <c r="E1325" s="143"/>
      <c r="F1325" s="143"/>
      <c r="G1325" s="143"/>
      <c r="H1325" s="143"/>
      <c r="I1325" s="143" t="s">
        <v>1213</v>
      </c>
      <c r="J1325" s="3813">
        <v>2023</v>
      </c>
      <c r="K1325" s="3813">
        <v>11</v>
      </c>
      <c r="L1325" s="3813">
        <v>30</v>
      </c>
      <c r="M1325" s="3813">
        <v>14</v>
      </c>
    </row>
    <row r="1326" spans="1:13" s="3814" customFormat="1" x14ac:dyDescent="0.2">
      <c r="A1326" s="143"/>
      <c r="B1326" s="143"/>
      <c r="C1326" s="143"/>
      <c r="D1326" s="143"/>
      <c r="E1326" s="143"/>
      <c r="F1326" s="143"/>
      <c r="G1326" s="143"/>
      <c r="H1326" s="143"/>
      <c r="I1326" s="146"/>
      <c r="J1326" s="146"/>
      <c r="K1326" s="146"/>
      <c r="L1326" s="146"/>
      <c r="M1326" s="143"/>
    </row>
    <row r="1327" spans="1:13" s="3814" customFormat="1" ht="26.25" customHeight="1" x14ac:dyDescent="0.2">
      <c r="A1327" s="3905" t="s">
        <v>2864</v>
      </c>
      <c r="B1327" s="3905" t="s">
        <v>2865</v>
      </c>
      <c r="C1327" s="3905" t="s">
        <v>1212</v>
      </c>
      <c r="D1327" s="3905" t="s">
        <v>2866</v>
      </c>
      <c r="E1327" s="3905"/>
      <c r="F1327" s="5224" t="s">
        <v>2869</v>
      </c>
      <c r="G1327" s="5224"/>
      <c r="H1327" s="5224"/>
      <c r="I1327" s="5224"/>
      <c r="J1327" s="3905" t="s">
        <v>1211</v>
      </c>
      <c r="K1327" s="4519" t="s">
        <v>2872</v>
      </c>
      <c r="L1327" s="5225" t="s">
        <v>1207</v>
      </c>
      <c r="M1327" s="4519" t="s">
        <v>2873</v>
      </c>
    </row>
    <row r="1328" spans="1:13" s="3814" customFormat="1" x14ac:dyDescent="0.2">
      <c r="A1328" s="3905"/>
      <c r="B1328" s="3905"/>
      <c r="C1328" s="3905"/>
      <c r="D1328" s="147" t="s">
        <v>2867</v>
      </c>
      <c r="E1328" s="147" t="s">
        <v>2868</v>
      </c>
      <c r="F1328" s="147" t="s">
        <v>2870</v>
      </c>
      <c r="G1328" s="147" t="s">
        <v>2871</v>
      </c>
      <c r="H1328" s="147" t="s">
        <v>4319</v>
      </c>
      <c r="I1328" s="147" t="s">
        <v>4320</v>
      </c>
      <c r="J1328" s="3905"/>
      <c r="K1328" s="4519"/>
      <c r="L1328" s="5225"/>
      <c r="M1328" s="4519"/>
    </row>
    <row r="1329" spans="1:16" s="3814" customFormat="1" ht="15" x14ac:dyDescent="0.25">
      <c r="A1329" s="3812"/>
      <c r="B1329" s="466" t="s">
        <v>72</v>
      </c>
      <c r="C1329" s="2822" t="s">
        <v>2494</v>
      </c>
      <c r="F1329" s="5168">
        <v>924</v>
      </c>
      <c r="G1329" s="5168">
        <v>8</v>
      </c>
      <c r="H1329" s="2807"/>
      <c r="I1329" s="2807"/>
      <c r="J1329" s="2807"/>
      <c r="K1329" s="2805"/>
      <c r="L1329" s="2805"/>
      <c r="M1329" s="2807"/>
    </row>
    <row r="1330" spans="1:16" s="3814" customFormat="1" ht="15" x14ac:dyDescent="0.25">
      <c r="A1330" s="3812">
        <v>16</v>
      </c>
      <c r="B1330" s="466" t="s">
        <v>73</v>
      </c>
      <c r="C1330" s="3818" t="s">
        <v>2495</v>
      </c>
      <c r="D1330" s="2245">
        <v>44562</v>
      </c>
      <c r="E1330" s="2245">
        <v>44896</v>
      </c>
      <c r="F1330" s="5169"/>
      <c r="G1330" s="5169"/>
      <c r="H1330" s="2807"/>
      <c r="I1330" s="2807"/>
      <c r="J1330" s="2805"/>
      <c r="K1330" s="2805"/>
      <c r="L1330" s="2805"/>
      <c r="M1330" s="2807"/>
    </row>
    <row r="1331" spans="1:16" s="3814" customFormat="1" ht="15" x14ac:dyDescent="0.25">
      <c r="A1331" s="3812">
        <v>17</v>
      </c>
      <c r="B1331" s="1683" t="s">
        <v>2299</v>
      </c>
      <c r="C1331" s="1690" t="s">
        <v>2093</v>
      </c>
      <c r="D1331" s="2245">
        <v>44562</v>
      </c>
      <c r="E1331" s="2245">
        <v>44926</v>
      </c>
      <c r="F1331" s="5169"/>
      <c r="G1331" s="5169"/>
      <c r="H1331" s="151"/>
      <c r="I1331" s="151"/>
      <c r="J1331" s="3816"/>
      <c r="K1331" s="151"/>
      <c r="L1331" s="151"/>
      <c r="M1331" s="1985" t="s">
        <v>11093</v>
      </c>
    </row>
    <row r="1332" spans="1:16" s="3814" customFormat="1" ht="15" x14ac:dyDescent="0.2">
      <c r="A1332" s="3812"/>
      <c r="B1332" s="1684" t="s">
        <v>78</v>
      </c>
      <c r="C1332" s="2823" t="s">
        <v>1329</v>
      </c>
      <c r="D1332" s="2806"/>
      <c r="E1332" s="2806"/>
      <c r="F1332" s="5169"/>
      <c r="G1332" s="5169"/>
      <c r="H1332" s="151"/>
      <c r="I1332" s="151"/>
      <c r="J1332" s="3816"/>
      <c r="K1332" s="151"/>
      <c r="L1332" s="151"/>
      <c r="M1332" s="151"/>
    </row>
    <row r="1333" spans="1:16" s="3814" customFormat="1" ht="27.75" customHeight="1" x14ac:dyDescent="0.25">
      <c r="A1333" s="3812">
        <v>18</v>
      </c>
      <c r="B1333" s="466" t="s">
        <v>6347</v>
      </c>
      <c r="C1333" s="2824" t="s">
        <v>4256</v>
      </c>
      <c r="D1333" s="2806">
        <v>44563</v>
      </c>
      <c r="E1333" s="2806">
        <v>44926</v>
      </c>
      <c r="F1333" s="5170"/>
      <c r="G1333" s="5170"/>
      <c r="H1333" s="151"/>
      <c r="I1333" s="151"/>
      <c r="J1333" s="3816">
        <v>85</v>
      </c>
      <c r="K1333" s="151"/>
      <c r="L1333" s="151"/>
      <c r="M1333" s="2420"/>
    </row>
    <row r="1334" spans="1:16" s="3837" customFormat="1" ht="27.75" customHeight="1" x14ac:dyDescent="0.25">
      <c r="A1334" s="2345"/>
      <c r="B1334" s="2766"/>
      <c r="C1334" s="2826"/>
      <c r="D1334" s="2827"/>
      <c r="E1334" s="2827"/>
      <c r="F1334" s="2709"/>
      <c r="G1334" s="2709"/>
      <c r="H1334" s="2829"/>
      <c r="I1334" s="2829"/>
      <c r="J1334" s="2830"/>
      <c r="K1334" s="2829"/>
      <c r="L1334" s="2829"/>
      <c r="M1334" s="2701"/>
    </row>
    <row r="1335" spans="1:16" s="3837" customFormat="1" ht="27.75" customHeight="1" x14ac:dyDescent="0.25">
      <c r="A1335" s="2345"/>
      <c r="B1335" s="2766"/>
      <c r="C1335" s="2826"/>
      <c r="D1335" s="2827"/>
      <c r="E1335" s="2827"/>
      <c r="F1335" s="2709"/>
      <c r="G1335" s="2709"/>
      <c r="H1335" s="2829"/>
      <c r="I1335" s="2829"/>
      <c r="J1335" s="2830"/>
      <c r="K1335" s="2829"/>
      <c r="L1335" s="2829"/>
      <c r="M1335" s="2701"/>
    </row>
    <row r="1336" spans="1:16" s="3814" customFormat="1" ht="15" x14ac:dyDescent="0.2">
      <c r="B1336" s="2422"/>
      <c r="C1336" s="3821"/>
    </row>
    <row r="1337" spans="1:16" x14ac:dyDescent="0.2">
      <c r="A1337" s="3882"/>
      <c r="B1337" s="3955"/>
      <c r="C1337" s="3883"/>
      <c r="D1337" s="4078" t="s">
        <v>4291</v>
      </c>
      <c r="E1337" s="4079"/>
      <c r="F1337" s="4079"/>
      <c r="G1337" s="4079"/>
      <c r="H1337" s="4079"/>
      <c r="I1337" s="4079"/>
      <c r="J1337" s="4079"/>
      <c r="K1337" s="4079"/>
      <c r="L1337" s="4079"/>
      <c r="M1337" s="4079"/>
      <c r="N1337" s="4079"/>
      <c r="O1337" s="4080"/>
      <c r="P1337" s="3852"/>
    </row>
    <row r="1338" spans="1:16" x14ac:dyDescent="0.2">
      <c r="A1338" s="3884"/>
      <c r="B1338" s="3951"/>
      <c r="C1338" s="3885"/>
      <c r="D1338" s="4084"/>
      <c r="E1338" s="4085"/>
      <c r="F1338" s="4085"/>
      <c r="G1338" s="4085"/>
      <c r="H1338" s="4085"/>
      <c r="I1338" s="4085"/>
      <c r="J1338" s="4085"/>
      <c r="K1338" s="4085"/>
      <c r="L1338" s="4085"/>
      <c r="M1338" s="4085"/>
      <c r="N1338" s="4085"/>
      <c r="O1338" s="4086"/>
      <c r="P1338" s="3852"/>
    </row>
    <row r="1339" spans="1:16" x14ac:dyDescent="0.2">
      <c r="A1339" s="3884"/>
      <c r="B1339" s="3951"/>
      <c r="C1339" s="3885"/>
      <c r="D1339" s="4118" t="s">
        <v>1209</v>
      </c>
      <c r="E1339" s="4119"/>
      <c r="F1339" s="4119"/>
      <c r="G1339" s="4119"/>
      <c r="H1339" s="4119"/>
      <c r="I1339" s="4119"/>
      <c r="J1339" s="4119"/>
      <c r="K1339" s="4119"/>
      <c r="L1339" s="4119"/>
      <c r="M1339" s="4119"/>
      <c r="N1339" s="4119"/>
      <c r="O1339" s="4120"/>
      <c r="P1339" s="3823" t="s">
        <v>2858</v>
      </c>
    </row>
    <row r="1340" spans="1:16" x14ac:dyDescent="0.2">
      <c r="A1340" s="5187" t="s">
        <v>9573</v>
      </c>
      <c r="B1340" s="5188"/>
      <c r="C1340" s="5189"/>
      <c r="D1340" s="4124"/>
      <c r="E1340" s="4125"/>
      <c r="F1340" s="4125"/>
      <c r="G1340" s="4125"/>
      <c r="H1340" s="4125"/>
      <c r="I1340" s="4125"/>
      <c r="J1340" s="4125"/>
      <c r="K1340" s="4125"/>
      <c r="L1340" s="4125"/>
      <c r="M1340" s="4125"/>
      <c r="N1340" s="4125"/>
      <c r="O1340" s="4126"/>
      <c r="P1340" s="3834" t="s">
        <v>1208</v>
      </c>
    </row>
    <row r="1341" spans="1:16" x14ac:dyDescent="0.2">
      <c r="A1341" s="3829" t="s">
        <v>10102</v>
      </c>
      <c r="B1341" s="3829"/>
      <c r="C1341" s="3829"/>
      <c r="D1341" s="3829"/>
      <c r="E1341" s="3829"/>
      <c r="F1341" s="3829"/>
      <c r="G1341" s="3829"/>
      <c r="H1341" s="3829"/>
      <c r="I1341" s="3838"/>
      <c r="J1341" s="3829"/>
      <c r="K1341" s="3829"/>
      <c r="L1341" s="3829"/>
      <c r="M1341" s="3862" t="s">
        <v>13686</v>
      </c>
      <c r="N1341" s="3862"/>
      <c r="O1341" s="3862"/>
      <c r="P1341" s="3834"/>
    </row>
    <row r="1342" spans="1:16" x14ac:dyDescent="0.2">
      <c r="A1342" s="3829" t="s">
        <v>10968</v>
      </c>
      <c r="B1342" s="3829"/>
      <c r="C1342" s="3829"/>
      <c r="D1342" s="3829"/>
      <c r="E1342" s="3829"/>
      <c r="F1342" s="3829"/>
      <c r="G1342" s="84"/>
      <c r="H1342" s="84"/>
      <c r="I1342" s="3838"/>
      <c r="J1342" s="3829"/>
      <c r="K1342" s="3829"/>
      <c r="L1342" s="3829"/>
      <c r="M1342" s="3829"/>
      <c r="N1342" s="3829"/>
      <c r="O1342" s="3829"/>
      <c r="P1342" s="3829"/>
    </row>
    <row r="1343" spans="1:16" x14ac:dyDescent="0.2">
      <c r="A1343" s="2573" t="s">
        <v>10969</v>
      </c>
      <c r="B1343" s="2573"/>
      <c r="C1343" s="2573"/>
      <c r="D1343" s="2573"/>
      <c r="E1343" s="2573"/>
      <c r="F1343" s="3829"/>
      <c r="G1343" s="84" t="s">
        <v>10970</v>
      </c>
      <c r="H1343" s="3829"/>
      <c r="I1343" s="3838"/>
      <c r="J1343" s="3829"/>
      <c r="K1343" s="3829"/>
      <c r="L1343" s="3829"/>
      <c r="M1343" s="4137" t="s">
        <v>2863</v>
      </c>
      <c r="N1343" s="4138"/>
      <c r="O1343" s="4138"/>
      <c r="P1343" s="4139"/>
    </row>
    <row r="1344" spans="1:16" x14ac:dyDescent="0.2">
      <c r="A1344" s="3829" t="s">
        <v>15294</v>
      </c>
      <c r="B1344" s="3829"/>
      <c r="C1344" s="3829"/>
      <c r="D1344" s="3829" t="s">
        <v>15295</v>
      </c>
      <c r="E1344" s="3829"/>
      <c r="F1344" s="3829"/>
      <c r="G1344" s="3829"/>
      <c r="H1344" s="3829"/>
      <c r="I1344" s="3838"/>
      <c r="J1344" s="3829"/>
      <c r="K1344" s="3829"/>
      <c r="L1344" s="3829"/>
      <c r="M1344" s="3824" t="s">
        <v>2860</v>
      </c>
      <c r="N1344" s="3824" t="s">
        <v>2861</v>
      </c>
      <c r="O1344" s="3824" t="s">
        <v>2862</v>
      </c>
      <c r="P1344" s="3822" t="s">
        <v>1210</v>
      </c>
    </row>
    <row r="1345" spans="1:16" x14ac:dyDescent="0.2">
      <c r="A1345" s="3829"/>
      <c r="B1345" s="3829"/>
      <c r="C1345" s="3829"/>
      <c r="D1345" s="3829"/>
      <c r="E1345" s="3829"/>
      <c r="F1345" s="3829"/>
      <c r="G1345" s="3829"/>
      <c r="H1345" s="3829"/>
      <c r="I1345" s="3838"/>
      <c r="J1345" s="3829"/>
      <c r="K1345" s="3829"/>
      <c r="L1345" s="3829"/>
      <c r="M1345" s="3824">
        <v>2024</v>
      </c>
      <c r="N1345" s="3824">
        <v>1</v>
      </c>
      <c r="O1345" s="3824">
        <v>3</v>
      </c>
      <c r="P1345" s="3824">
        <v>14</v>
      </c>
    </row>
    <row r="1346" spans="1:16" x14ac:dyDescent="0.2">
      <c r="A1346" s="3829"/>
      <c r="B1346" s="3829"/>
      <c r="C1346" s="3829"/>
      <c r="D1346" s="3829"/>
      <c r="E1346" s="3829"/>
      <c r="F1346" s="3829"/>
      <c r="G1346" s="3829"/>
      <c r="H1346" s="3829"/>
      <c r="I1346" s="3838"/>
      <c r="J1346" s="3829"/>
      <c r="K1346" s="3829"/>
      <c r="L1346" s="3826"/>
      <c r="M1346" s="3826"/>
      <c r="N1346" s="3826"/>
      <c r="O1346" s="3826"/>
      <c r="P1346" s="3829"/>
    </row>
    <row r="1347" spans="1:16" ht="19.5" customHeight="1" x14ac:dyDescent="0.2">
      <c r="A1347" s="3996" t="s">
        <v>2864</v>
      </c>
      <c r="B1347" s="3996" t="s">
        <v>2865</v>
      </c>
      <c r="C1347" s="3996" t="s">
        <v>1212</v>
      </c>
      <c r="D1347" s="3996"/>
      <c r="E1347" s="3996"/>
      <c r="F1347" s="3996"/>
      <c r="G1347" s="3996" t="s">
        <v>2866</v>
      </c>
      <c r="H1347" s="3996"/>
      <c r="I1347" s="3848" t="s">
        <v>2869</v>
      </c>
      <c r="J1347" s="4036"/>
      <c r="K1347" s="4036"/>
      <c r="L1347" s="4039"/>
      <c r="M1347" s="3996" t="s">
        <v>1211</v>
      </c>
      <c r="N1347" s="3997" t="s">
        <v>2872</v>
      </c>
      <c r="O1347" s="3996" t="s">
        <v>1207</v>
      </c>
      <c r="P1347" s="3997" t="s">
        <v>2873</v>
      </c>
    </row>
    <row r="1348" spans="1:16" x14ac:dyDescent="0.2">
      <c r="A1348" s="3996"/>
      <c r="B1348" s="3996"/>
      <c r="C1348" s="3996"/>
      <c r="D1348" s="3996"/>
      <c r="E1348" s="3996"/>
      <c r="F1348" s="3996"/>
      <c r="G1348" s="3827" t="s">
        <v>2867</v>
      </c>
      <c r="H1348" s="3827" t="s">
        <v>2868</v>
      </c>
      <c r="I1348" s="3839" t="s">
        <v>2870</v>
      </c>
      <c r="J1348" s="3827" t="s">
        <v>2871</v>
      </c>
      <c r="K1348" s="3827" t="s">
        <v>4319</v>
      </c>
      <c r="L1348" s="3827" t="s">
        <v>4320</v>
      </c>
      <c r="M1348" s="3996"/>
      <c r="N1348" s="3997"/>
      <c r="O1348" s="3996"/>
      <c r="P1348" s="3997"/>
    </row>
    <row r="1349" spans="1:16" x14ac:dyDescent="0.2">
      <c r="A1349" s="2877"/>
      <c r="B1349" s="2343" t="s">
        <v>398</v>
      </c>
      <c r="C1349" s="5139" t="s">
        <v>2503</v>
      </c>
      <c r="D1349" s="5140"/>
      <c r="E1349" s="5140"/>
      <c r="F1349" s="5141"/>
      <c r="G1349" s="1770"/>
      <c r="H1349" s="1770"/>
      <c r="I1349" s="3840"/>
      <c r="J1349" s="1770"/>
      <c r="K1349" s="1770"/>
      <c r="L1349" s="1770"/>
      <c r="M1349" s="1770"/>
      <c r="N1349" s="2877"/>
      <c r="O1349" s="1770"/>
      <c r="P1349" s="1770"/>
    </row>
    <row r="1350" spans="1:16" x14ac:dyDescent="0.2">
      <c r="A1350" s="3824">
        <v>1</v>
      </c>
      <c r="B1350" s="3828" t="s">
        <v>1299</v>
      </c>
      <c r="C1350" s="4684" t="s">
        <v>15296</v>
      </c>
      <c r="D1350" s="4651"/>
      <c r="E1350" s="4651"/>
      <c r="F1350" s="4652"/>
      <c r="G1350" s="3283">
        <v>44592</v>
      </c>
      <c r="H1350" s="3283">
        <v>44925</v>
      </c>
      <c r="I1350" s="5573">
        <v>924</v>
      </c>
      <c r="J1350" s="4974">
        <v>9</v>
      </c>
      <c r="K1350" s="1181"/>
      <c r="L1350" s="1181"/>
      <c r="M1350" s="3836">
        <v>172</v>
      </c>
      <c r="N1350" s="3836" t="s">
        <v>802</v>
      </c>
      <c r="O1350" s="3836" t="s">
        <v>313</v>
      </c>
      <c r="P1350" s="375" t="s">
        <v>15297</v>
      </c>
    </row>
    <row r="1351" spans="1:16" x14ac:dyDescent="0.2">
      <c r="A1351" s="3824">
        <v>2</v>
      </c>
      <c r="B1351" s="3828" t="s">
        <v>11017</v>
      </c>
      <c r="C1351" s="4684" t="s">
        <v>11018</v>
      </c>
      <c r="D1351" s="4654"/>
      <c r="E1351" s="4654"/>
      <c r="F1351" s="4655"/>
      <c r="G1351" s="3283">
        <v>44651</v>
      </c>
      <c r="H1351" s="3283">
        <v>44917</v>
      </c>
      <c r="I1351" s="5574"/>
      <c r="J1351" s="4976"/>
      <c r="K1351" s="1181"/>
      <c r="L1351" s="1181"/>
      <c r="M1351" s="3836">
        <v>28</v>
      </c>
      <c r="N1351" s="3836" t="s">
        <v>1223</v>
      </c>
      <c r="O1351" s="3836" t="s">
        <v>313</v>
      </c>
      <c r="P1351" s="375" t="s">
        <v>15298</v>
      </c>
    </row>
    <row r="1352" spans="1:16" x14ac:dyDescent="0.2">
      <c r="A1352" s="3824">
        <v>3</v>
      </c>
      <c r="B1352" s="3828" t="s">
        <v>2339</v>
      </c>
      <c r="C1352" s="4684" t="s">
        <v>11021</v>
      </c>
      <c r="D1352" s="4651"/>
      <c r="E1352" s="4651"/>
      <c r="F1352" s="4652"/>
      <c r="G1352" s="3283">
        <v>44574</v>
      </c>
      <c r="H1352" s="3283">
        <v>44914</v>
      </c>
      <c r="I1352" s="5575">
        <v>925</v>
      </c>
      <c r="J1352" s="4974">
        <v>1</v>
      </c>
      <c r="K1352" s="1181"/>
      <c r="L1352" s="1181"/>
      <c r="M1352" s="1990">
        <v>38</v>
      </c>
      <c r="N1352" s="3836" t="s">
        <v>1223</v>
      </c>
      <c r="O1352" s="3836" t="s">
        <v>313</v>
      </c>
      <c r="P1352" s="375" t="s">
        <v>15299</v>
      </c>
    </row>
    <row r="1353" spans="1:16" x14ac:dyDescent="0.2">
      <c r="A1353" s="3824">
        <v>4</v>
      </c>
      <c r="B1353" s="3828" t="s">
        <v>2340</v>
      </c>
      <c r="C1353" s="4684" t="s">
        <v>11025</v>
      </c>
      <c r="D1353" s="4651"/>
      <c r="E1353" s="4651"/>
      <c r="F1353" s="4652"/>
      <c r="G1353" s="3283">
        <v>44581</v>
      </c>
      <c r="H1353" s="3283">
        <v>44901</v>
      </c>
      <c r="I1353" s="5576"/>
      <c r="J1353" s="4975"/>
      <c r="K1353" s="1181"/>
      <c r="L1353" s="1181"/>
      <c r="M1353" s="3836">
        <v>77</v>
      </c>
      <c r="N1353" s="3836" t="s">
        <v>1223</v>
      </c>
      <c r="O1353" s="3836" t="s">
        <v>313</v>
      </c>
      <c r="P1353" s="375" t="s">
        <v>15300</v>
      </c>
    </row>
    <row r="1354" spans="1:16" x14ac:dyDescent="0.2">
      <c r="A1354" s="3824">
        <v>5</v>
      </c>
      <c r="B1354" s="3828" t="s">
        <v>400</v>
      </c>
      <c r="C1354" s="3936" t="s">
        <v>11028</v>
      </c>
      <c r="D1354" s="3936"/>
      <c r="E1354" s="3936"/>
      <c r="F1354" s="3936"/>
      <c r="G1354" s="3283">
        <v>44581</v>
      </c>
      <c r="H1354" s="3283">
        <v>44917</v>
      </c>
      <c r="I1354" s="5576"/>
      <c r="J1354" s="4976"/>
      <c r="K1354" s="1181"/>
      <c r="L1354" s="1181"/>
      <c r="M1354" s="3836">
        <v>76</v>
      </c>
      <c r="N1354" s="3836" t="s">
        <v>1223</v>
      </c>
      <c r="O1354" s="3836" t="s">
        <v>313</v>
      </c>
      <c r="P1354" s="375" t="s">
        <v>15301</v>
      </c>
    </row>
    <row r="1355" spans="1:16" x14ac:dyDescent="0.2">
      <c r="A1355" s="3824">
        <v>6</v>
      </c>
      <c r="B1355" s="3828" t="s">
        <v>36</v>
      </c>
      <c r="C1355" s="3936" t="s">
        <v>12604</v>
      </c>
      <c r="D1355" s="3936"/>
      <c r="E1355" s="3936"/>
      <c r="F1355" s="3936"/>
      <c r="G1355" s="3283">
        <v>44581</v>
      </c>
      <c r="H1355" s="3283">
        <v>44840</v>
      </c>
      <c r="I1355" s="5576"/>
      <c r="J1355" s="4974">
        <v>2</v>
      </c>
      <c r="K1355" s="1181"/>
      <c r="L1355" s="1181"/>
      <c r="M1355" s="3836">
        <v>57</v>
      </c>
      <c r="N1355" s="3836" t="s">
        <v>1223</v>
      </c>
      <c r="O1355" s="3836" t="s">
        <v>313</v>
      </c>
      <c r="P1355" s="375" t="s">
        <v>15302</v>
      </c>
    </row>
    <row r="1356" spans="1:16" ht="36.75" customHeight="1" x14ac:dyDescent="0.2">
      <c r="A1356" s="3824">
        <v>7</v>
      </c>
      <c r="B1356" s="3828" t="s">
        <v>33</v>
      </c>
      <c r="C1356" s="3936" t="s">
        <v>11033</v>
      </c>
      <c r="D1356" s="3936"/>
      <c r="E1356" s="3936"/>
      <c r="F1356" s="5193"/>
      <c r="G1356" s="3283">
        <v>44574</v>
      </c>
      <c r="H1356" s="3283">
        <v>44894</v>
      </c>
      <c r="I1356" s="5576"/>
      <c r="J1356" s="4975"/>
      <c r="K1356" s="3824"/>
      <c r="L1356" s="3828"/>
      <c r="M1356" s="3836">
        <v>126</v>
      </c>
      <c r="N1356" s="3836" t="s">
        <v>1223</v>
      </c>
      <c r="O1356" s="3836" t="s">
        <v>313</v>
      </c>
      <c r="P1356" s="375" t="s">
        <v>15303</v>
      </c>
    </row>
    <row r="1357" spans="1:16" x14ac:dyDescent="0.2">
      <c r="A1357" s="3824">
        <v>8</v>
      </c>
      <c r="B1357" s="3828" t="s">
        <v>10994</v>
      </c>
      <c r="C1357" s="4684" t="s">
        <v>11034</v>
      </c>
      <c r="D1357" s="4651"/>
      <c r="E1357" s="4651"/>
      <c r="F1357" s="4652"/>
      <c r="G1357" s="3283">
        <v>44617</v>
      </c>
      <c r="H1357" s="3283">
        <v>44617</v>
      </c>
      <c r="I1357" s="5576"/>
      <c r="J1357" s="4976"/>
      <c r="K1357" s="3828"/>
      <c r="L1357" s="3828"/>
      <c r="M1357" s="3836">
        <v>24</v>
      </c>
      <c r="N1357" s="3836" t="s">
        <v>1223</v>
      </c>
      <c r="O1357" s="3836" t="s">
        <v>313</v>
      </c>
      <c r="P1357" s="375" t="s">
        <v>13714</v>
      </c>
    </row>
    <row r="1358" spans="1:16" x14ac:dyDescent="0.2">
      <c r="A1358" s="3824">
        <v>9</v>
      </c>
      <c r="B1358" s="3830" t="s">
        <v>399</v>
      </c>
      <c r="C1358" s="5194" t="s">
        <v>11036</v>
      </c>
      <c r="D1358" s="5195"/>
      <c r="E1358" s="5195"/>
      <c r="F1358" s="5196"/>
      <c r="G1358" s="3283">
        <v>44630</v>
      </c>
      <c r="H1358" s="3283">
        <v>44844</v>
      </c>
      <c r="I1358" s="5576"/>
      <c r="J1358" s="4974">
        <v>3</v>
      </c>
      <c r="K1358" s="3828"/>
      <c r="L1358" s="3828"/>
      <c r="M1358" s="3836">
        <v>20</v>
      </c>
      <c r="N1358" s="3836" t="s">
        <v>1223</v>
      </c>
      <c r="O1358" s="3836" t="s">
        <v>313</v>
      </c>
      <c r="P1358" s="375" t="s">
        <v>13696</v>
      </c>
    </row>
    <row r="1359" spans="1:16" x14ac:dyDescent="0.2">
      <c r="A1359" s="3824">
        <v>10</v>
      </c>
      <c r="B1359" s="3830" t="s">
        <v>9436</v>
      </c>
      <c r="C1359" s="4684" t="s">
        <v>10976</v>
      </c>
      <c r="D1359" s="4651"/>
      <c r="E1359" s="4651"/>
      <c r="F1359" s="4652"/>
      <c r="G1359" s="3283">
        <v>44651</v>
      </c>
      <c r="H1359" s="3283">
        <v>44917</v>
      </c>
      <c r="I1359" s="5576"/>
      <c r="J1359" s="4975"/>
      <c r="K1359" s="3828"/>
      <c r="L1359" s="3828"/>
      <c r="M1359" s="3836">
        <v>70</v>
      </c>
      <c r="N1359" s="3836" t="s">
        <v>1223</v>
      </c>
      <c r="O1359" s="3836" t="s">
        <v>313</v>
      </c>
      <c r="P1359" s="375" t="s">
        <v>15304</v>
      </c>
    </row>
    <row r="1360" spans="1:16" x14ac:dyDescent="0.2">
      <c r="A1360" s="3824">
        <v>11</v>
      </c>
      <c r="B1360" s="3830" t="s">
        <v>10978</v>
      </c>
      <c r="C1360" s="4684" t="s">
        <v>13698</v>
      </c>
      <c r="D1360" s="4651"/>
      <c r="E1360" s="4651"/>
      <c r="F1360" s="4652"/>
      <c r="G1360" s="3283">
        <v>44591</v>
      </c>
      <c r="H1360" s="3283">
        <v>44901</v>
      </c>
      <c r="I1360" s="5576"/>
      <c r="J1360" s="4975"/>
      <c r="K1360" s="3828"/>
      <c r="L1360" s="3828"/>
      <c r="M1360" s="3836">
        <v>40</v>
      </c>
      <c r="N1360" s="3836" t="s">
        <v>1223</v>
      </c>
      <c r="O1360" s="3836" t="s">
        <v>313</v>
      </c>
      <c r="P1360" s="375" t="s">
        <v>15305</v>
      </c>
    </row>
    <row r="1361" spans="1:16" x14ac:dyDescent="0.2">
      <c r="A1361" s="3824">
        <v>12</v>
      </c>
      <c r="B1361" s="3830" t="s">
        <v>10982</v>
      </c>
      <c r="C1361" s="4684" t="s">
        <v>15306</v>
      </c>
      <c r="D1361" s="4651"/>
      <c r="E1361" s="4651"/>
      <c r="F1361" s="4652"/>
      <c r="G1361" s="3283">
        <v>44581</v>
      </c>
      <c r="H1361" s="3283">
        <v>44901</v>
      </c>
      <c r="I1361" s="5576"/>
      <c r="J1361" s="4975"/>
      <c r="K1361" s="3828"/>
      <c r="L1361" s="3828"/>
      <c r="M1361" s="3836">
        <v>31</v>
      </c>
      <c r="N1361" s="3836" t="s">
        <v>1223</v>
      </c>
      <c r="O1361" s="3836" t="s">
        <v>313</v>
      </c>
      <c r="P1361" s="375" t="s">
        <v>15307</v>
      </c>
    </row>
    <row r="1362" spans="1:16" ht="24" customHeight="1" x14ac:dyDescent="0.2">
      <c r="A1362" s="3824">
        <v>13</v>
      </c>
      <c r="B1362" s="3830" t="s">
        <v>13719</v>
      </c>
      <c r="C1362" s="4684" t="s">
        <v>13720</v>
      </c>
      <c r="D1362" s="4651"/>
      <c r="E1362" s="4651"/>
      <c r="F1362" s="4652"/>
      <c r="G1362" s="3283">
        <v>44924</v>
      </c>
      <c r="H1362" s="3283">
        <v>44924</v>
      </c>
      <c r="I1362" s="5576"/>
      <c r="J1362" s="4975"/>
      <c r="K1362" s="3828"/>
      <c r="L1362" s="3828"/>
      <c r="M1362" s="3836">
        <v>6</v>
      </c>
      <c r="N1362" s="3836" t="s">
        <v>1223</v>
      </c>
      <c r="O1362" s="3836" t="s">
        <v>313</v>
      </c>
      <c r="P1362" s="375" t="s">
        <v>15308</v>
      </c>
    </row>
    <row r="1363" spans="1:16" x14ac:dyDescent="0.2">
      <c r="A1363" s="3824">
        <v>14</v>
      </c>
      <c r="B1363" s="3828" t="s">
        <v>13701</v>
      </c>
      <c r="C1363" s="4684" t="s">
        <v>9432</v>
      </c>
      <c r="D1363" s="4651"/>
      <c r="E1363" s="4651"/>
      <c r="F1363" s="4652"/>
      <c r="G1363" s="3283">
        <v>44607</v>
      </c>
      <c r="H1363" s="3283">
        <v>44854</v>
      </c>
      <c r="I1363" s="5576"/>
      <c r="J1363" s="4975"/>
      <c r="K1363" s="1181"/>
      <c r="L1363" s="1181"/>
      <c r="M1363" s="3836">
        <v>13</v>
      </c>
      <c r="N1363" s="3836" t="s">
        <v>802</v>
      </c>
      <c r="O1363" s="3836" t="s">
        <v>313</v>
      </c>
      <c r="P1363" s="375" t="s">
        <v>15309</v>
      </c>
    </row>
    <row r="1364" spans="1:16" x14ac:dyDescent="0.2">
      <c r="A1364" s="2877"/>
      <c r="B1364" s="1770" t="s">
        <v>13723</v>
      </c>
      <c r="C1364" s="5139" t="s">
        <v>13724</v>
      </c>
      <c r="D1364" s="5140"/>
      <c r="E1364" s="5140"/>
      <c r="F1364" s="5141"/>
      <c r="G1364" s="3627"/>
      <c r="H1364" s="3627"/>
      <c r="I1364" s="5576"/>
      <c r="J1364" s="4975"/>
      <c r="K1364" s="2137"/>
      <c r="L1364" s="2137"/>
      <c r="M1364" s="3835"/>
      <c r="N1364" s="1990"/>
      <c r="O1364" s="1990"/>
      <c r="P1364" s="3624"/>
    </row>
    <row r="1365" spans="1:16" ht="12.75" customHeight="1" x14ac:dyDescent="0.2">
      <c r="A1365" s="3824">
        <v>15</v>
      </c>
      <c r="B1365" s="3828" t="s">
        <v>13725</v>
      </c>
      <c r="C1365" s="4684" t="s">
        <v>13726</v>
      </c>
      <c r="D1365" s="4651"/>
      <c r="E1365" s="4651"/>
      <c r="F1365" s="4652"/>
      <c r="G1365" s="3283">
        <v>43333</v>
      </c>
      <c r="H1365" s="3283">
        <v>43333</v>
      </c>
      <c r="I1365" s="5576"/>
      <c r="J1365" s="4975"/>
      <c r="K1365" s="1181"/>
      <c r="L1365" s="1181"/>
      <c r="M1365" s="3836">
        <v>7</v>
      </c>
      <c r="N1365" s="3836" t="s">
        <v>802</v>
      </c>
      <c r="O1365" s="3836" t="s">
        <v>313</v>
      </c>
      <c r="P1365" s="561" t="s">
        <v>13727</v>
      </c>
    </row>
    <row r="1366" spans="1:16" ht="12.75" customHeight="1" x14ac:dyDescent="0.2">
      <c r="A1366" s="2877"/>
      <c r="B1366" s="1770" t="s">
        <v>13703</v>
      </c>
      <c r="C1366" s="5139" t="s">
        <v>2527</v>
      </c>
      <c r="D1366" s="5140"/>
      <c r="E1366" s="5140"/>
      <c r="F1366" s="5141"/>
      <c r="G1366" s="3627"/>
      <c r="H1366" s="3627"/>
      <c r="I1366" s="5576"/>
      <c r="J1366" s="4975"/>
      <c r="K1366" s="2137"/>
      <c r="L1366" s="2137"/>
      <c r="M1366" s="3835"/>
      <c r="N1366" s="1990"/>
      <c r="O1366" s="1990"/>
      <c r="P1366" s="3625"/>
    </row>
    <row r="1367" spans="1:16" ht="13.5" customHeight="1" x14ac:dyDescent="0.2">
      <c r="A1367" s="3824">
        <v>16</v>
      </c>
      <c r="B1367" s="3828" t="s">
        <v>13728</v>
      </c>
      <c r="C1367" s="4684" t="s">
        <v>1147</v>
      </c>
      <c r="D1367" s="4651"/>
      <c r="E1367" s="4651"/>
      <c r="F1367" s="4652"/>
      <c r="G1367" s="3283">
        <v>44596</v>
      </c>
      <c r="H1367" s="3283">
        <v>44596</v>
      </c>
      <c r="I1367" s="5576"/>
      <c r="J1367" s="4976"/>
      <c r="K1367" s="1181"/>
      <c r="L1367" s="1181"/>
      <c r="M1367" s="3836">
        <v>25</v>
      </c>
      <c r="N1367" s="3836" t="s">
        <v>802</v>
      </c>
      <c r="O1367" s="3836" t="s">
        <v>313</v>
      </c>
      <c r="P1367" s="561" t="s">
        <v>15310</v>
      </c>
    </row>
    <row r="1368" spans="1:16" ht="23.25" customHeight="1" x14ac:dyDescent="0.2">
      <c r="A1368" s="3824">
        <v>17</v>
      </c>
      <c r="B1368" s="3828" t="s">
        <v>15311</v>
      </c>
      <c r="C1368" s="3833" t="s">
        <v>15312</v>
      </c>
      <c r="D1368" s="3831"/>
      <c r="E1368" s="3831"/>
      <c r="F1368" s="3832"/>
      <c r="G1368" s="3283">
        <v>44562</v>
      </c>
      <c r="H1368" s="3283">
        <v>44562</v>
      </c>
      <c r="I1368" s="5576"/>
      <c r="J1368" s="4974">
        <v>4</v>
      </c>
      <c r="K1368" s="1181"/>
      <c r="L1368" s="1181"/>
      <c r="M1368" s="3836">
        <v>16</v>
      </c>
      <c r="N1368" s="3836" t="s">
        <v>802</v>
      </c>
      <c r="O1368" s="3836" t="s">
        <v>313</v>
      </c>
      <c r="P1368" s="561" t="s">
        <v>15313</v>
      </c>
    </row>
    <row r="1369" spans="1:16" x14ac:dyDescent="0.2">
      <c r="A1369" s="2877"/>
      <c r="B1369" s="2343" t="s">
        <v>1735</v>
      </c>
      <c r="C1369" s="5139" t="s">
        <v>1323</v>
      </c>
      <c r="D1369" s="5140"/>
      <c r="E1369" s="5140"/>
      <c r="F1369" s="5141"/>
      <c r="G1369" s="3627"/>
      <c r="H1369" s="3627"/>
      <c r="I1369" s="5576"/>
      <c r="J1369" s="4975"/>
      <c r="K1369" s="1770"/>
      <c r="L1369" s="1770"/>
      <c r="M1369" s="3835"/>
      <c r="N1369" s="1990"/>
      <c r="O1369" s="1990"/>
      <c r="P1369" s="3626"/>
    </row>
    <row r="1370" spans="1:16" x14ac:dyDescent="0.2">
      <c r="A1370" s="3824">
        <v>18</v>
      </c>
      <c r="B1370" s="3828" t="s">
        <v>1736</v>
      </c>
      <c r="C1370" s="4684" t="s">
        <v>11005</v>
      </c>
      <c r="D1370" s="4651"/>
      <c r="E1370" s="4651"/>
      <c r="F1370" s="4652"/>
      <c r="G1370" s="3283">
        <v>44627</v>
      </c>
      <c r="H1370" s="3283">
        <v>44854</v>
      </c>
      <c r="I1370" s="5576"/>
      <c r="J1370" s="4975"/>
      <c r="K1370" s="3828"/>
      <c r="L1370" s="3828"/>
      <c r="M1370" s="3836">
        <v>136</v>
      </c>
      <c r="N1370" s="3836" t="s">
        <v>1223</v>
      </c>
      <c r="O1370" s="3836" t="s">
        <v>313</v>
      </c>
      <c r="P1370" s="375"/>
    </row>
    <row r="1371" spans="1:16" x14ac:dyDescent="0.2">
      <c r="A1371" s="3824">
        <v>19</v>
      </c>
      <c r="B1371" s="3828" t="s">
        <v>11007</v>
      </c>
      <c r="C1371" s="4687" t="s">
        <v>15314</v>
      </c>
      <c r="D1371" s="4829"/>
      <c r="E1371" s="4829"/>
      <c r="F1371" s="4830"/>
      <c r="G1371" s="3283">
        <v>44636</v>
      </c>
      <c r="H1371" s="3283">
        <v>44636</v>
      </c>
      <c r="I1371" s="5576"/>
      <c r="J1371" s="4976"/>
      <c r="K1371" s="3828"/>
      <c r="L1371" s="3828"/>
      <c r="M1371" s="3836">
        <v>75</v>
      </c>
      <c r="N1371" s="3836" t="s">
        <v>1223</v>
      </c>
      <c r="O1371" s="3836" t="s">
        <v>313</v>
      </c>
      <c r="P1371" s="375"/>
    </row>
    <row r="1372" spans="1:16" x14ac:dyDescent="0.2">
      <c r="A1372" s="3824">
        <v>20</v>
      </c>
      <c r="B1372" s="3825">
        <v>300</v>
      </c>
      <c r="C1372" s="4684" t="s">
        <v>15315</v>
      </c>
      <c r="D1372" s="4651"/>
      <c r="E1372" s="4651"/>
      <c r="F1372" s="4652"/>
      <c r="G1372" s="3283">
        <v>44758</v>
      </c>
      <c r="H1372" s="3283">
        <v>44926</v>
      </c>
      <c r="I1372" s="5576"/>
      <c r="J1372" s="5543">
        <v>5</v>
      </c>
      <c r="K1372" s="3828"/>
      <c r="L1372" s="3828"/>
      <c r="M1372" s="3836">
        <v>73</v>
      </c>
      <c r="N1372" s="3836" t="s">
        <v>1223</v>
      </c>
      <c r="O1372" s="3836" t="s">
        <v>313</v>
      </c>
      <c r="P1372" s="375"/>
    </row>
    <row r="1373" spans="1:16" x14ac:dyDescent="0.2">
      <c r="A1373" s="2877"/>
      <c r="B1373" s="1770" t="s">
        <v>2341</v>
      </c>
      <c r="C1373" s="5139" t="s">
        <v>2506</v>
      </c>
      <c r="D1373" s="5140"/>
      <c r="E1373" s="5140"/>
      <c r="F1373" s="5141"/>
      <c r="G1373" s="3627"/>
      <c r="H1373" s="3627"/>
      <c r="I1373" s="5576"/>
      <c r="J1373" s="5544"/>
      <c r="K1373" s="1770"/>
      <c r="L1373" s="1770"/>
      <c r="M1373" s="3835"/>
      <c r="N1373" s="1990"/>
      <c r="O1373" s="1990"/>
      <c r="P1373" s="3626"/>
    </row>
    <row r="1374" spans="1:16" x14ac:dyDescent="0.2">
      <c r="A1374" s="2877">
        <v>21</v>
      </c>
      <c r="B1374" s="1770"/>
      <c r="C1374" s="4684" t="s">
        <v>13730</v>
      </c>
      <c r="D1374" s="4651"/>
      <c r="E1374" s="4651"/>
      <c r="F1374" s="4652"/>
      <c r="G1374" s="3627">
        <v>44564</v>
      </c>
      <c r="H1374" s="3627">
        <v>44923</v>
      </c>
      <c r="I1374" s="5576"/>
      <c r="J1374" s="5545"/>
      <c r="K1374" s="1999"/>
      <c r="L1374" s="1999"/>
      <c r="M1374" s="2002">
        <v>65</v>
      </c>
      <c r="N1374" s="1990" t="s">
        <v>1223</v>
      </c>
      <c r="O1374" s="1990" t="s">
        <v>313</v>
      </c>
      <c r="P1374" s="3626"/>
    </row>
    <row r="1375" spans="1:16" x14ac:dyDescent="0.2">
      <c r="A1375" s="2877">
        <v>22</v>
      </c>
      <c r="B1375" s="1770"/>
      <c r="C1375" s="4684" t="s">
        <v>13733</v>
      </c>
      <c r="D1375" s="4651"/>
      <c r="E1375" s="4651"/>
      <c r="F1375" s="4652"/>
      <c r="G1375" s="3627">
        <v>44568</v>
      </c>
      <c r="H1375" s="3627">
        <v>44925</v>
      </c>
      <c r="I1375" s="5577"/>
      <c r="J1375" s="2002">
        <v>6</v>
      </c>
      <c r="K1375" s="1770"/>
      <c r="L1375" s="1770"/>
      <c r="M1375" s="2002">
        <v>228</v>
      </c>
      <c r="N1375" s="1990" t="s">
        <v>1223</v>
      </c>
      <c r="O1375" s="1990" t="s">
        <v>313</v>
      </c>
      <c r="P1375" s="3626"/>
    </row>
    <row r="1376" spans="1:16" x14ac:dyDescent="0.2">
      <c r="A1376" s="3829"/>
      <c r="B1376" s="3829"/>
      <c r="C1376" s="3829"/>
      <c r="D1376" s="3829"/>
      <c r="E1376" s="3829"/>
      <c r="F1376" s="3829"/>
      <c r="G1376" s="3829"/>
      <c r="H1376" s="3829"/>
      <c r="I1376" s="3838"/>
      <c r="J1376" s="3829"/>
      <c r="K1376" s="3829"/>
      <c r="L1376" s="3829"/>
      <c r="M1376" s="3829"/>
      <c r="N1376" s="3829"/>
      <c r="O1376" s="3829"/>
      <c r="P1376" s="3829"/>
    </row>
  </sheetData>
  <mergeCells count="541">
    <mergeCell ref="C1263:F1263"/>
    <mergeCell ref="C1264:F1264"/>
    <mergeCell ref="C1265:F1265"/>
    <mergeCell ref="C1266:F1266"/>
    <mergeCell ref="C1267:F1267"/>
    <mergeCell ref="C1268:F1268"/>
    <mergeCell ref="C1269:F1269"/>
    <mergeCell ref="C1270:F1270"/>
    <mergeCell ref="A1250:C1252"/>
    <mergeCell ref="D1250:O1251"/>
    <mergeCell ref="P1250:P1251"/>
    <mergeCell ref="D1252:O1253"/>
    <mergeCell ref="A1253:C1253"/>
    <mergeCell ref="A1255:F1255"/>
    <mergeCell ref="M1257:P1257"/>
    <mergeCell ref="A1261:A1262"/>
    <mergeCell ref="B1261:B1262"/>
    <mergeCell ref="C1261:F1262"/>
    <mergeCell ref="G1261:H1261"/>
    <mergeCell ref="I1261:L1261"/>
    <mergeCell ref="M1261:M1262"/>
    <mergeCell ref="N1261:N1262"/>
    <mergeCell ref="O1261:O1262"/>
    <mergeCell ref="P1261:P1262"/>
    <mergeCell ref="F1242:F1246"/>
    <mergeCell ref="F1236:F1241"/>
    <mergeCell ref="A1234:A1235"/>
    <mergeCell ref="B1234:B1235"/>
    <mergeCell ref="C1234:C1235"/>
    <mergeCell ref="D1234:E1234"/>
    <mergeCell ref="F1234:I1234"/>
    <mergeCell ref="J1234:J1235"/>
    <mergeCell ref="K1234:K1235"/>
    <mergeCell ref="L1234:L1235"/>
    <mergeCell ref="M1234:M1235"/>
    <mergeCell ref="F1201:F1207"/>
    <mergeCell ref="F1208:F1216"/>
    <mergeCell ref="F1217:F1218"/>
    <mergeCell ref="A1221:B1226"/>
    <mergeCell ref="C1221:K1223"/>
    <mergeCell ref="L1221:M1223"/>
    <mergeCell ref="C1224:K1226"/>
    <mergeCell ref="L1224:M1226"/>
    <mergeCell ref="J1230:M1230"/>
    <mergeCell ref="F1167:F1174"/>
    <mergeCell ref="F1175:F1182"/>
    <mergeCell ref="A1186:B1191"/>
    <mergeCell ref="C1186:K1188"/>
    <mergeCell ref="L1186:M1188"/>
    <mergeCell ref="C1189:K1191"/>
    <mergeCell ref="L1189:M1191"/>
    <mergeCell ref="J1195:M1195"/>
    <mergeCell ref="A1199:A1200"/>
    <mergeCell ref="B1199:B1200"/>
    <mergeCell ref="C1199:C1200"/>
    <mergeCell ref="D1199:E1199"/>
    <mergeCell ref="F1199:I1199"/>
    <mergeCell ref="J1199:J1200"/>
    <mergeCell ref="K1199:K1200"/>
    <mergeCell ref="L1199:L1200"/>
    <mergeCell ref="M1199:M1200"/>
    <mergeCell ref="A1164:A1165"/>
    <mergeCell ref="B1164:B1165"/>
    <mergeCell ref="C1164:C1165"/>
    <mergeCell ref="D1164:E1164"/>
    <mergeCell ref="F1164:I1164"/>
    <mergeCell ref="J1164:J1165"/>
    <mergeCell ref="K1164:K1165"/>
    <mergeCell ref="L1164:L1165"/>
    <mergeCell ref="M1164:M1165"/>
    <mergeCell ref="F1131:F1134"/>
    <mergeCell ref="F1135:F1142"/>
    <mergeCell ref="F1143:F1148"/>
    <mergeCell ref="A1151:B1156"/>
    <mergeCell ref="C1151:K1153"/>
    <mergeCell ref="L1151:M1153"/>
    <mergeCell ref="C1154:K1156"/>
    <mergeCell ref="L1154:M1156"/>
    <mergeCell ref="J1160:M1160"/>
    <mergeCell ref="A1129:A1130"/>
    <mergeCell ref="B1129:B1130"/>
    <mergeCell ref="C1129:C1130"/>
    <mergeCell ref="D1129:E1129"/>
    <mergeCell ref="F1129:I1129"/>
    <mergeCell ref="J1129:J1130"/>
    <mergeCell ref="K1129:K1130"/>
    <mergeCell ref="L1129:L1130"/>
    <mergeCell ref="M1129:M1130"/>
    <mergeCell ref="F1096:F1102"/>
    <mergeCell ref="F1103:F1109"/>
    <mergeCell ref="F1110:F1113"/>
    <mergeCell ref="A1116:B1121"/>
    <mergeCell ref="C1116:K1118"/>
    <mergeCell ref="L1116:M1118"/>
    <mergeCell ref="C1119:K1121"/>
    <mergeCell ref="L1119:M1121"/>
    <mergeCell ref="J1125:M1125"/>
    <mergeCell ref="A1094:A1095"/>
    <mergeCell ref="B1094:B1095"/>
    <mergeCell ref="C1094:C1095"/>
    <mergeCell ref="D1094:E1094"/>
    <mergeCell ref="F1094:I1094"/>
    <mergeCell ref="J1094:J1095"/>
    <mergeCell ref="K1094:K1095"/>
    <mergeCell ref="L1094:L1095"/>
    <mergeCell ref="M1094:M1095"/>
    <mergeCell ref="F1061:F1062"/>
    <mergeCell ref="F1063:F1070"/>
    <mergeCell ref="F1071:F1077"/>
    <mergeCell ref="A1081:B1086"/>
    <mergeCell ref="C1081:K1083"/>
    <mergeCell ref="L1081:M1083"/>
    <mergeCell ref="C1084:K1086"/>
    <mergeCell ref="L1084:M1086"/>
    <mergeCell ref="J1090:M1090"/>
    <mergeCell ref="A1059:A1060"/>
    <mergeCell ref="B1059:B1060"/>
    <mergeCell ref="C1059:C1060"/>
    <mergeCell ref="D1059:E1059"/>
    <mergeCell ref="F1059:I1059"/>
    <mergeCell ref="J1059:J1060"/>
    <mergeCell ref="K1059:K1060"/>
    <mergeCell ref="L1059:L1060"/>
    <mergeCell ref="M1059:M1060"/>
    <mergeCell ref="F1026:F1030"/>
    <mergeCell ref="F1031:F1037"/>
    <mergeCell ref="F1038:F1043"/>
    <mergeCell ref="A1046:B1051"/>
    <mergeCell ref="C1046:K1048"/>
    <mergeCell ref="L1046:M1048"/>
    <mergeCell ref="C1049:K1051"/>
    <mergeCell ref="L1049:M1051"/>
    <mergeCell ref="J1055:M1055"/>
    <mergeCell ref="A1024:A1025"/>
    <mergeCell ref="B1024:B1025"/>
    <mergeCell ref="C1024:C1025"/>
    <mergeCell ref="D1024:E1024"/>
    <mergeCell ref="F1024:I1024"/>
    <mergeCell ref="J1024:J1025"/>
    <mergeCell ref="K1024:K1025"/>
    <mergeCell ref="L1024:L1025"/>
    <mergeCell ref="M1024:M1025"/>
    <mergeCell ref="F996:F999"/>
    <mergeCell ref="F1000:F1006"/>
    <mergeCell ref="F1007:F1009"/>
    <mergeCell ref="A1011:B1016"/>
    <mergeCell ref="C1011:K1013"/>
    <mergeCell ref="L1011:M1013"/>
    <mergeCell ref="C1014:K1016"/>
    <mergeCell ref="L1014:M1016"/>
    <mergeCell ref="J1020:M1020"/>
    <mergeCell ref="A979:B984"/>
    <mergeCell ref="C979:K981"/>
    <mergeCell ref="L979:M981"/>
    <mergeCell ref="C982:K984"/>
    <mergeCell ref="L982:M984"/>
    <mergeCell ref="J988:M988"/>
    <mergeCell ref="A992:A993"/>
    <mergeCell ref="B992:B993"/>
    <mergeCell ref="C992:C993"/>
    <mergeCell ref="D992:E992"/>
    <mergeCell ref="F992:I992"/>
    <mergeCell ref="J992:J993"/>
    <mergeCell ref="K992:K993"/>
    <mergeCell ref="L992:L993"/>
    <mergeCell ref="M992:M993"/>
    <mergeCell ref="G963:G971"/>
    <mergeCell ref="G974:G977"/>
    <mergeCell ref="F961:F977"/>
    <mergeCell ref="A957:A958"/>
    <mergeCell ref="B957:B958"/>
    <mergeCell ref="C957:C958"/>
    <mergeCell ref="D957:E957"/>
    <mergeCell ref="F957:I957"/>
    <mergeCell ref="J957:J958"/>
    <mergeCell ref="K957:K958"/>
    <mergeCell ref="L957:L958"/>
    <mergeCell ref="M957:M958"/>
    <mergeCell ref="F923:F932"/>
    <mergeCell ref="G923:G927"/>
    <mergeCell ref="F933:F939"/>
    <mergeCell ref="A942:B949"/>
    <mergeCell ref="C942:K945"/>
    <mergeCell ref="L942:M945"/>
    <mergeCell ref="C946:K949"/>
    <mergeCell ref="L946:M949"/>
    <mergeCell ref="J953:M953"/>
    <mergeCell ref="J916:M916"/>
    <mergeCell ref="A920:A921"/>
    <mergeCell ref="B920:B921"/>
    <mergeCell ref="C920:C921"/>
    <mergeCell ref="D920:E920"/>
    <mergeCell ref="F920:I920"/>
    <mergeCell ref="J920:J921"/>
    <mergeCell ref="K920:K921"/>
    <mergeCell ref="L920:L921"/>
    <mergeCell ref="M920:M921"/>
    <mergeCell ref="J896:J901"/>
    <mergeCell ref="C897:F897"/>
    <mergeCell ref="C898:F898"/>
    <mergeCell ref="C899:F899"/>
    <mergeCell ref="C900:F900"/>
    <mergeCell ref="C901:F901"/>
    <mergeCell ref="C902:F902"/>
    <mergeCell ref="I902:I912"/>
    <mergeCell ref="J902:J904"/>
    <mergeCell ref="C903:F903"/>
    <mergeCell ref="C904:F904"/>
    <mergeCell ref="C905:F905"/>
    <mergeCell ref="J905:J906"/>
    <mergeCell ref="C906:F906"/>
    <mergeCell ref="C907:F907"/>
    <mergeCell ref="J907:J910"/>
    <mergeCell ref="C908:F908"/>
    <mergeCell ref="C909:F909"/>
    <mergeCell ref="C910:F910"/>
    <mergeCell ref="C911:F911"/>
    <mergeCell ref="C912:F912"/>
    <mergeCell ref="C879:F879"/>
    <mergeCell ref="C880:F880"/>
    <mergeCell ref="C881:F881"/>
    <mergeCell ref="I881:I885"/>
    <mergeCell ref="C882:F882"/>
    <mergeCell ref="C883:F883"/>
    <mergeCell ref="C884:F884"/>
    <mergeCell ref="C885:F885"/>
    <mergeCell ref="C886:F886"/>
    <mergeCell ref="I886:I901"/>
    <mergeCell ref="C887:F887"/>
    <mergeCell ref="C888:F888"/>
    <mergeCell ref="C889:F889"/>
    <mergeCell ref="C890:F890"/>
    <mergeCell ref="C891:F891"/>
    <mergeCell ref="C892:F892"/>
    <mergeCell ref="C893:F893"/>
    <mergeCell ref="C894:F894"/>
    <mergeCell ref="C895:F895"/>
    <mergeCell ref="C896:F896"/>
    <mergeCell ref="A863:B869"/>
    <mergeCell ref="C863:N866"/>
    <mergeCell ref="O863:P866"/>
    <mergeCell ref="C867:N869"/>
    <mergeCell ref="O867:P869"/>
    <mergeCell ref="N871:P871"/>
    <mergeCell ref="M873:P873"/>
    <mergeCell ref="A877:A878"/>
    <mergeCell ref="B877:B878"/>
    <mergeCell ref="C877:F878"/>
    <mergeCell ref="G877:H877"/>
    <mergeCell ref="I877:J877"/>
    <mergeCell ref="K877:L877"/>
    <mergeCell ref="M877:M878"/>
    <mergeCell ref="N877:N878"/>
    <mergeCell ref="O877:O878"/>
    <mergeCell ref="P877:P878"/>
    <mergeCell ref="J11:M11"/>
    <mergeCell ref="G25:G28"/>
    <mergeCell ref="A1:B7"/>
    <mergeCell ref="C1:K4"/>
    <mergeCell ref="L1:M4"/>
    <mergeCell ref="C5:K7"/>
    <mergeCell ref="L5:M7"/>
    <mergeCell ref="K15:K16"/>
    <mergeCell ref="L15:L16"/>
    <mergeCell ref="M15:M16"/>
    <mergeCell ref="A15:A16"/>
    <mergeCell ref="B15:B16"/>
    <mergeCell ref="C15:C16"/>
    <mergeCell ref="D15:E15"/>
    <mergeCell ref="F15:I15"/>
    <mergeCell ref="J15:J16"/>
    <mergeCell ref="F18:F28"/>
    <mergeCell ref="A45:A46"/>
    <mergeCell ref="B45:B46"/>
    <mergeCell ref="C45:C46"/>
    <mergeCell ref="D45:E45"/>
    <mergeCell ref="F45:I45"/>
    <mergeCell ref="A30:B37"/>
    <mergeCell ref="C30:K33"/>
    <mergeCell ref="L30:M33"/>
    <mergeCell ref="C34:K37"/>
    <mergeCell ref="L34:M37"/>
    <mergeCell ref="A80:A81"/>
    <mergeCell ref="B80:B81"/>
    <mergeCell ref="C80:C81"/>
    <mergeCell ref="D80:E80"/>
    <mergeCell ref="F80:I80"/>
    <mergeCell ref="A65:B72"/>
    <mergeCell ref="C65:K68"/>
    <mergeCell ref="L65:M68"/>
    <mergeCell ref="C69:K72"/>
    <mergeCell ref="L69:M72"/>
    <mergeCell ref="G47:G52"/>
    <mergeCell ref="F47:F62"/>
    <mergeCell ref="K80:K81"/>
    <mergeCell ref="L80:L81"/>
    <mergeCell ref="M80:M81"/>
    <mergeCell ref="G18:G19"/>
    <mergeCell ref="G20:G22"/>
    <mergeCell ref="J80:J81"/>
    <mergeCell ref="J76:M76"/>
    <mergeCell ref="K45:K46"/>
    <mergeCell ref="L45:L46"/>
    <mergeCell ref="M45:M46"/>
    <mergeCell ref="J45:J46"/>
    <mergeCell ref="J41:M41"/>
    <mergeCell ref="G55:G57"/>
    <mergeCell ref="G59:G62"/>
    <mergeCell ref="J102:M102"/>
    <mergeCell ref="A92:B98"/>
    <mergeCell ref="C92:K95"/>
    <mergeCell ref="L92:M95"/>
    <mergeCell ref="C96:K98"/>
    <mergeCell ref="L96:M98"/>
    <mergeCell ref="D106:E106"/>
    <mergeCell ref="C106:C107"/>
    <mergeCell ref="B106:B107"/>
    <mergeCell ref="A106:A107"/>
    <mergeCell ref="F130:F136"/>
    <mergeCell ref="G131:G132"/>
    <mergeCell ref="F137:F140"/>
    <mergeCell ref="F141:F147"/>
    <mergeCell ref="F148:F155"/>
    <mergeCell ref="F109:F119"/>
    <mergeCell ref="G109:G111"/>
    <mergeCell ref="G117:G118"/>
    <mergeCell ref="F120:F129"/>
    <mergeCell ref="G122:G124"/>
    <mergeCell ref="G126:G127"/>
    <mergeCell ref="F189:F198"/>
    <mergeCell ref="G189:G191"/>
    <mergeCell ref="F199:F207"/>
    <mergeCell ref="G201:G202"/>
    <mergeCell ref="F208:F215"/>
    <mergeCell ref="F156:F163"/>
    <mergeCell ref="F164:F171"/>
    <mergeCell ref="F172:F179"/>
    <mergeCell ref="F180:F188"/>
    <mergeCell ref="G186:G187"/>
    <mergeCell ref="F256:F263"/>
    <mergeCell ref="F264:F271"/>
    <mergeCell ref="F272:F279"/>
    <mergeCell ref="F280:F287"/>
    <mergeCell ref="F288:F295"/>
    <mergeCell ref="F216:F223"/>
    <mergeCell ref="F224:F231"/>
    <mergeCell ref="F232:F239"/>
    <mergeCell ref="F240:F247"/>
    <mergeCell ref="F248:F255"/>
    <mergeCell ref="F336:F344"/>
    <mergeCell ref="F345:F352"/>
    <mergeCell ref="F353:F360"/>
    <mergeCell ref="F361:F368"/>
    <mergeCell ref="F369:F376"/>
    <mergeCell ref="F296:F303"/>
    <mergeCell ref="F304:F311"/>
    <mergeCell ref="F312:F319"/>
    <mergeCell ref="F320:F327"/>
    <mergeCell ref="F328:F335"/>
    <mergeCell ref="F418:F425"/>
    <mergeCell ref="F426:F434"/>
    <mergeCell ref="F435:F442"/>
    <mergeCell ref="F443:F450"/>
    <mergeCell ref="F451:F458"/>
    <mergeCell ref="F377:F384"/>
    <mergeCell ref="F385:F392"/>
    <mergeCell ref="F393:F401"/>
    <mergeCell ref="F402:F409"/>
    <mergeCell ref="F410:F417"/>
    <mergeCell ref="F481:F484"/>
    <mergeCell ref="F485:F488"/>
    <mergeCell ref="F489:F495"/>
    <mergeCell ref="F496:F503"/>
    <mergeCell ref="F504:F508"/>
    <mergeCell ref="F459:F466"/>
    <mergeCell ref="F467:F475"/>
    <mergeCell ref="G474:G475"/>
    <mergeCell ref="H474:H475"/>
    <mergeCell ref="F476:F480"/>
    <mergeCell ref="F534:F537"/>
    <mergeCell ref="F538:F542"/>
    <mergeCell ref="F543:F547"/>
    <mergeCell ref="F548:F552"/>
    <mergeCell ref="F553:F560"/>
    <mergeCell ref="F509:F513"/>
    <mergeCell ref="F514:F518"/>
    <mergeCell ref="F519:F522"/>
    <mergeCell ref="F523:F529"/>
    <mergeCell ref="F530:F533"/>
    <mergeCell ref="F596:F602"/>
    <mergeCell ref="F603:F610"/>
    <mergeCell ref="F611:F615"/>
    <mergeCell ref="F616:F622"/>
    <mergeCell ref="F623:F632"/>
    <mergeCell ref="F561:F567"/>
    <mergeCell ref="F568:F574"/>
    <mergeCell ref="F575:F582"/>
    <mergeCell ref="F583:F589"/>
    <mergeCell ref="F590:F595"/>
    <mergeCell ref="F665:F669"/>
    <mergeCell ref="F670:F678"/>
    <mergeCell ref="F679:F683"/>
    <mergeCell ref="F684:F688"/>
    <mergeCell ref="F689:F698"/>
    <mergeCell ref="F633:F638"/>
    <mergeCell ref="F639:F645"/>
    <mergeCell ref="F646:F651"/>
    <mergeCell ref="F652:F659"/>
    <mergeCell ref="F660:F664"/>
    <mergeCell ref="F734:F737"/>
    <mergeCell ref="F738:F746"/>
    <mergeCell ref="F747:F754"/>
    <mergeCell ref="F755:F764"/>
    <mergeCell ref="G760:G761"/>
    <mergeCell ref="F699:F704"/>
    <mergeCell ref="F705:F709"/>
    <mergeCell ref="F710:F715"/>
    <mergeCell ref="F716:F727"/>
    <mergeCell ref="F728:F733"/>
    <mergeCell ref="G822:G823"/>
    <mergeCell ref="G825:G827"/>
    <mergeCell ref="F784:F794"/>
    <mergeCell ref="G785:G786"/>
    <mergeCell ref="G787:G788"/>
    <mergeCell ref="G789:G790"/>
    <mergeCell ref="G791:G792"/>
    <mergeCell ref="F765:F783"/>
    <mergeCell ref="G766:G768"/>
    <mergeCell ref="G769:G770"/>
    <mergeCell ref="G771:G772"/>
    <mergeCell ref="G773:G776"/>
    <mergeCell ref="G777:G780"/>
    <mergeCell ref="G781:G782"/>
    <mergeCell ref="F855:F860"/>
    <mergeCell ref="G856:G858"/>
    <mergeCell ref="G859:G860"/>
    <mergeCell ref="M106:M107"/>
    <mergeCell ref="L106:L107"/>
    <mergeCell ref="K106:K107"/>
    <mergeCell ref="J106:J107"/>
    <mergeCell ref="F106:I106"/>
    <mergeCell ref="F828:F841"/>
    <mergeCell ref="G831:G834"/>
    <mergeCell ref="G835:G837"/>
    <mergeCell ref="G838:G839"/>
    <mergeCell ref="F842:F854"/>
    <mergeCell ref="G844:G845"/>
    <mergeCell ref="G846:G848"/>
    <mergeCell ref="G849:G850"/>
    <mergeCell ref="G851:G852"/>
    <mergeCell ref="F795:F802"/>
    <mergeCell ref="F803:F813"/>
    <mergeCell ref="G808:G809"/>
    <mergeCell ref="G811:G813"/>
    <mergeCell ref="F814:F827"/>
    <mergeCell ref="G814:G816"/>
    <mergeCell ref="G820:G821"/>
    <mergeCell ref="A1273:B1280"/>
    <mergeCell ref="C1273:K1276"/>
    <mergeCell ref="L1273:M1276"/>
    <mergeCell ref="C1277:K1280"/>
    <mergeCell ref="L1277:M1280"/>
    <mergeCell ref="J1284:M1284"/>
    <mergeCell ref="A1288:A1289"/>
    <mergeCell ref="B1288:B1289"/>
    <mergeCell ref="C1288:C1289"/>
    <mergeCell ref="D1288:E1288"/>
    <mergeCell ref="F1288:I1288"/>
    <mergeCell ref="J1288:J1289"/>
    <mergeCell ref="K1288:K1289"/>
    <mergeCell ref="L1288:L1289"/>
    <mergeCell ref="M1288:M1289"/>
    <mergeCell ref="F1329:F1333"/>
    <mergeCell ref="G1329:G1333"/>
    <mergeCell ref="F1290:F1310"/>
    <mergeCell ref="G1290:G1310"/>
    <mergeCell ref="A1312:B1319"/>
    <mergeCell ref="C1312:K1315"/>
    <mergeCell ref="L1312:M1315"/>
    <mergeCell ref="C1316:K1319"/>
    <mergeCell ref="L1316:M1319"/>
    <mergeCell ref="J1323:M1323"/>
    <mergeCell ref="A1327:A1328"/>
    <mergeCell ref="B1327:B1328"/>
    <mergeCell ref="C1327:C1328"/>
    <mergeCell ref="D1327:E1327"/>
    <mergeCell ref="F1327:I1327"/>
    <mergeCell ref="J1327:J1328"/>
    <mergeCell ref="K1327:K1328"/>
    <mergeCell ref="L1327:L1328"/>
    <mergeCell ref="M1327:M1328"/>
    <mergeCell ref="A1337:C1339"/>
    <mergeCell ref="D1337:O1338"/>
    <mergeCell ref="P1337:P1338"/>
    <mergeCell ref="D1339:O1340"/>
    <mergeCell ref="A1340:C1340"/>
    <mergeCell ref="M1341:O1341"/>
    <mergeCell ref="M1343:P1343"/>
    <mergeCell ref="A1347:A1348"/>
    <mergeCell ref="B1347:B1348"/>
    <mergeCell ref="C1347:F1348"/>
    <mergeCell ref="G1347:H1347"/>
    <mergeCell ref="I1347:L1347"/>
    <mergeCell ref="M1347:M1348"/>
    <mergeCell ref="N1347:N1348"/>
    <mergeCell ref="O1347:O1348"/>
    <mergeCell ref="P1347:P1348"/>
    <mergeCell ref="C1349:F1349"/>
    <mergeCell ref="C1350:F1350"/>
    <mergeCell ref="I1350:I1351"/>
    <mergeCell ref="J1350:J1351"/>
    <mergeCell ref="C1351:F1351"/>
    <mergeCell ref="C1352:F1352"/>
    <mergeCell ref="I1352:I1375"/>
    <mergeCell ref="J1352:J1354"/>
    <mergeCell ref="C1353:F1353"/>
    <mergeCell ref="C1354:F1354"/>
    <mergeCell ref="C1355:F1355"/>
    <mergeCell ref="J1355:J1357"/>
    <mergeCell ref="C1356:F1356"/>
    <mergeCell ref="C1357:F1357"/>
    <mergeCell ref="C1358:F1358"/>
    <mergeCell ref="J1358:J1367"/>
    <mergeCell ref="C1359:F1359"/>
    <mergeCell ref="C1360:F1360"/>
    <mergeCell ref="C1361:F1361"/>
    <mergeCell ref="C1362:F1362"/>
    <mergeCell ref="C1363:F1363"/>
    <mergeCell ref="C1364:F1364"/>
    <mergeCell ref="C1365:F1365"/>
    <mergeCell ref="C1366:F1366"/>
    <mergeCell ref="C1375:F1375"/>
    <mergeCell ref="C1367:F1367"/>
    <mergeCell ref="J1368:J1371"/>
    <mergeCell ref="C1369:F1369"/>
    <mergeCell ref="C1370:F1370"/>
    <mergeCell ref="C1371:F1371"/>
    <mergeCell ref="C1372:F1372"/>
    <mergeCell ref="J1372:J1374"/>
    <mergeCell ref="C1373:F1373"/>
    <mergeCell ref="C1374:F1374"/>
  </mergeCells>
  <pageMargins left="0.70866141732283472" right="0.70866141732283472" top="0.74803149606299213" bottom="0.74803149606299213" header="0.31496062992125984" footer="0.31496062992125984"/>
  <pageSetup paperSize="5" fitToHeight="0" orientation="landscape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06EDB-B100-42B4-8217-5333A05E76EE}">
  <dimension ref="A1"/>
  <sheetViews>
    <sheetView workbookViewId="0"/>
  </sheetViews>
  <sheetFormatPr baseColWidth="10"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INVENTARIO 2008 CORREGIDA</vt:lpstr>
      <vt:lpstr>INVENTARIO  2009 CORREGIDA</vt:lpstr>
      <vt:lpstr>INVENTARIO 2012 </vt:lpstr>
      <vt:lpstr>INVENTARIO 2013</vt:lpstr>
      <vt:lpstr>INVENTARIO 2014 (TRANSF 5)</vt:lpstr>
      <vt:lpstr>INVENTARIO 2015 (TRANSF 6)</vt:lpstr>
      <vt:lpstr>INVENTARIO 2016 (TRANSF 7)</vt:lpstr>
      <vt:lpstr>INVENTARIO 2017 (TRANSF 8)</vt:lpstr>
      <vt:lpstr>INVENTARIO 2018 (TRANSF 9)</vt:lpstr>
      <vt:lpstr>INVENTARIO 2019 (TRANSF 10)</vt:lpstr>
      <vt:lpstr>INVENTARIO 2020 (TRANSF. 11)</vt:lpstr>
      <vt:lpstr>INVENTARIO 2021 (TRANSF. 12)</vt:lpstr>
      <vt:lpstr>INVENTARIO 2022 (TRANSF. 13)</vt:lpstr>
      <vt:lpstr>INVENTARIO 2023 (TRANSF. 14)</vt:lpstr>
      <vt:lpstr>INVENTARIO 2024 (TRANSF.15)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yfernandez</dc:creator>
  <cp:lastModifiedBy>hdsa hdsa</cp:lastModifiedBy>
  <cp:lastPrinted>2024-03-11T14:40:42Z</cp:lastPrinted>
  <dcterms:created xsi:type="dcterms:W3CDTF">2012-03-02T20:32:22Z</dcterms:created>
  <dcterms:modified xsi:type="dcterms:W3CDTF">2024-05-02T19:11:42Z</dcterms:modified>
</cp:coreProperties>
</file>